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queryTables/queryTable1.xml" ContentType="application/vnd.openxmlformats-officedocument.spreadsheetml.queryTable+xml"/>
  <Override PartName="/xl/comments1.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queryTables/queryTable2.xml" ContentType="application/vnd.openxmlformats-officedocument.spreadsheetml.queryTable+xml"/>
  <Override PartName="/xl/charts/chart8.xml" ContentType="application/vnd.openxmlformats-officedocument.drawingml.chart+xml"/>
  <Override PartName="/xl/drawings/drawing8.xml" ContentType="application/vnd.openxmlformats-officedocument.drawing+xml"/>
  <Override PartName="/xl/queryTables/queryTable3.xml" ContentType="application/vnd.openxmlformats-officedocument.spreadsheetml.queryTable+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xml"/>
  <Override PartName="/xl/queryTables/queryTable4.xml" ContentType="application/vnd.openxmlformats-officedocument.spreadsheetml.queryTable+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10.xml" ContentType="application/vnd.openxmlformats-officedocument.drawing+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drawings/drawing11.xml" ContentType="application/vnd.openxmlformats-officedocument.drawing+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harts/chart26.xml" ContentType="application/vnd.openxmlformats-officedocument.drawingml.chart+xml"/>
  <Override PartName="/xl/drawings/drawing17.xml" ContentType="application/vnd.openxmlformats-officedocument.drawing+xml"/>
  <Override PartName="/xl/charts/chart27.xml" ContentType="application/vnd.openxmlformats-officedocument.drawingml.chart+xml"/>
  <Override PartName="/xl/drawings/drawing18.xml" ContentType="application/vnd.openxmlformats-officedocument.drawing+xml"/>
  <Override PartName="/xl/charts/chart28.xml" ContentType="application/vnd.openxmlformats-officedocument.drawingml.chart+xml"/>
  <Override PartName="/xl/drawings/drawing19.xml" ContentType="application/vnd.openxmlformats-officedocument.drawing+xml"/>
  <Override PartName="/xl/charts/chart29.xml" ContentType="application/vnd.openxmlformats-officedocument.drawingml.chart+xml"/>
  <Override PartName="/xl/drawings/drawing20.xml" ContentType="application/vnd.openxmlformats-officedocument.drawing+xml"/>
  <Override PartName="/xl/charts/chart30.xml" ContentType="application/vnd.openxmlformats-officedocument.drawingml.chart+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Administrator\Desktop\"/>
    </mc:Choice>
  </mc:AlternateContent>
  <bookViews>
    <workbookView xWindow="-90" yWindow="-90" windowWidth="23235" windowHeight="12555" tabRatio="859" activeTab="2"/>
  </bookViews>
  <sheets>
    <sheet name="基础知识" sheetId="31" r:id="rId1"/>
    <sheet name="会议调研" sheetId="2" r:id="rId2"/>
    <sheet name="期现价差与进口盈亏" sheetId="28" r:id="rId3"/>
    <sheet name="甲醇月度供需" sheetId="3" r:id="rId4"/>
    <sheet name="隆众周度" sheetId="4" r:id="rId5"/>
    <sheet name="中国出口" sheetId="30" r:id="rId6"/>
    <sheet name="中国进口" sheetId="10" r:id="rId7"/>
    <sheet name="甲醇产能" sheetId="5" r:id="rId8"/>
    <sheet name="金联创日开工率" sheetId="11" r:id="rId9"/>
    <sheet name="金联创甲醇下游开工率" sheetId="6" r:id="rId10"/>
    <sheet name="全球价差" sheetId="27" r:id="rId11"/>
    <sheet name="华东价差" sheetId="14" r:id="rId12"/>
    <sheet name="鲁南价差" sheetId="15" r:id="rId13"/>
    <sheet name="MTO利润计算" sheetId="24" r:id="rId14"/>
    <sheet name="隆众日数据" sheetId="29" r:id="rId15"/>
    <sheet name="甲醇生产盈亏" sheetId="8" r:id="rId16"/>
    <sheet name="MTO产能" sheetId="13" r:id="rId17"/>
    <sheet name="全球甲醇产能" sheetId="12" r:id="rId18"/>
    <sheet name="东亚进口" sheetId="18" r:id="rId19"/>
    <sheet name="Brazil" sheetId="25" r:id="rId20"/>
    <sheet name="Turkey" sheetId="19" r:id="rId21"/>
    <sheet name="EU28-India进口" sheetId="20" r:id="rId22"/>
    <sheet name="USA供需" sheetId="16" r:id="rId23"/>
    <sheet name="东南亚进口" sheetId="17" r:id="rId24"/>
    <sheet name="海外供需" sheetId="21" r:id="rId25"/>
    <sheet name="成本计算" sheetId="22" r:id="rId26"/>
    <sheet name="Sheet1" sheetId="1" r:id="rId27"/>
  </sheets>
  <definedNames>
    <definedName name="ExternalData_1" localSheetId="9">金联创甲醇下游开工率!$A$2:$G$152</definedName>
    <definedName name="ExternalData_1" localSheetId="8">金联创日开工率!$A$2:$B$1208</definedName>
    <definedName name="ExternalData_1" localSheetId="4">隆众周度!$AQ$2:$AS$333</definedName>
    <definedName name="ExternalData_1" localSheetId="10">全球价差!$A$3:$I$3106</definedName>
  </definedNames>
  <calcPr calcId="162913"/>
</workbook>
</file>

<file path=xl/calcChain.xml><?xml version="1.0" encoding="utf-8"?>
<calcChain xmlns="http://schemas.openxmlformats.org/spreadsheetml/2006/main">
  <c r="O3288" i="27" l="1"/>
  <c r="N3288" i="27"/>
  <c r="M3288" i="27"/>
  <c r="L3288" i="27"/>
  <c r="K3288" i="27"/>
  <c r="J3288" i="27"/>
  <c r="O3287" i="27"/>
  <c r="N3287" i="27"/>
  <c r="M3287" i="27"/>
  <c r="L3287" i="27"/>
  <c r="K3287" i="27"/>
  <c r="J3287" i="27"/>
  <c r="O3286" i="27"/>
  <c r="N3286" i="27"/>
  <c r="M3286" i="27"/>
  <c r="L3286" i="27"/>
  <c r="K3286" i="27"/>
  <c r="J3286" i="27"/>
  <c r="O3285" i="27"/>
  <c r="N3285" i="27"/>
  <c r="M3285" i="27"/>
  <c r="L3285" i="27"/>
  <c r="K3285" i="27"/>
  <c r="J3285" i="27"/>
  <c r="O3284" i="27"/>
  <c r="N3284" i="27"/>
  <c r="M3284" i="27"/>
  <c r="L3284" i="27"/>
  <c r="K3284" i="27"/>
  <c r="J3284" i="27"/>
  <c r="O3283" i="27"/>
  <c r="N3283" i="27"/>
  <c r="M3283" i="27"/>
  <c r="L3283" i="27"/>
  <c r="K3283" i="27"/>
  <c r="J3283" i="27"/>
  <c r="O3282" i="27"/>
  <c r="N3282" i="27"/>
  <c r="M3282" i="27"/>
  <c r="L3282" i="27"/>
  <c r="K3282" i="27"/>
  <c r="J3282" i="27"/>
  <c r="O3281" i="27"/>
  <c r="N3281" i="27"/>
  <c r="M3281" i="27"/>
  <c r="L3281" i="27"/>
  <c r="K3281" i="27"/>
  <c r="J3281" i="27"/>
  <c r="O3280" i="27"/>
  <c r="N3280" i="27"/>
  <c r="M3280" i="27"/>
  <c r="L3280" i="27"/>
  <c r="K3280" i="27"/>
  <c r="J3280" i="27"/>
  <c r="O3279" i="27"/>
  <c r="N3279" i="27"/>
  <c r="M3279" i="27"/>
  <c r="L3279" i="27"/>
  <c r="K3279" i="27"/>
  <c r="J3279" i="27"/>
  <c r="O3278" i="27"/>
  <c r="N3278" i="27"/>
  <c r="M3278" i="27"/>
  <c r="L3278" i="27"/>
  <c r="K3278" i="27"/>
  <c r="J3278" i="27"/>
  <c r="O3277" i="27"/>
  <c r="N3277" i="27"/>
  <c r="M3277" i="27"/>
  <c r="L3277" i="27"/>
  <c r="K3277" i="27"/>
  <c r="J3277" i="27"/>
  <c r="O3276" i="27"/>
  <c r="N3276" i="27"/>
  <c r="M3276" i="27"/>
  <c r="L3276" i="27"/>
  <c r="K3276" i="27"/>
  <c r="J3276" i="27"/>
  <c r="O3275" i="27"/>
  <c r="N3275" i="27"/>
  <c r="M3275" i="27"/>
  <c r="L3275" i="27"/>
  <c r="K3275" i="27"/>
  <c r="J3275" i="27"/>
  <c r="O3274" i="27"/>
  <c r="N3274" i="27"/>
  <c r="M3274" i="27"/>
  <c r="L3274" i="27"/>
  <c r="K3274" i="27"/>
  <c r="J3274" i="27"/>
  <c r="O3273" i="27"/>
  <c r="N3273" i="27"/>
  <c r="M3273" i="27"/>
  <c r="L3273" i="27"/>
  <c r="K3273" i="27"/>
  <c r="J3273" i="27"/>
  <c r="O3272" i="27"/>
  <c r="N3272" i="27"/>
  <c r="M3272" i="27"/>
  <c r="L3272" i="27"/>
  <c r="K3272" i="27"/>
  <c r="J3272" i="27"/>
  <c r="O3271" i="27"/>
  <c r="N3271" i="27"/>
  <c r="M3271" i="27"/>
  <c r="L3271" i="27"/>
  <c r="K3271" i="27"/>
  <c r="J3271" i="27"/>
  <c r="O3270" i="27"/>
  <c r="N3270" i="27"/>
  <c r="M3270" i="27"/>
  <c r="L3270" i="27"/>
  <c r="K3270" i="27"/>
  <c r="J3270" i="27"/>
  <c r="O3269" i="27"/>
  <c r="N3269" i="27"/>
  <c r="M3269" i="27"/>
  <c r="L3269" i="27"/>
  <c r="K3269" i="27"/>
  <c r="J3269" i="27"/>
  <c r="O3268" i="27"/>
  <c r="N3268" i="27"/>
  <c r="M3268" i="27"/>
  <c r="L3268" i="27"/>
  <c r="K3268" i="27"/>
  <c r="J3268" i="27"/>
  <c r="O3267" i="27"/>
  <c r="N3267" i="27"/>
  <c r="M3267" i="27"/>
  <c r="L3267" i="27"/>
  <c r="K3267" i="27"/>
  <c r="J3267" i="27"/>
  <c r="H440" i="4"/>
  <c r="I440" i="4" s="1"/>
  <c r="H439" i="4"/>
  <c r="I439" i="4" s="1"/>
  <c r="H438" i="4"/>
  <c r="I438" i="4" s="1"/>
  <c r="G440" i="4"/>
  <c r="G439" i="4"/>
  <c r="G438" i="4"/>
  <c r="D440" i="4"/>
  <c r="E440" i="4" s="1"/>
  <c r="D439" i="4"/>
  <c r="E439" i="4" s="1"/>
  <c r="D438" i="4"/>
  <c r="E438" i="4" s="1"/>
  <c r="L66" i="3" l="1"/>
  <c r="K66" i="3"/>
  <c r="K65" i="3"/>
  <c r="K64" i="3"/>
  <c r="K63" i="3"/>
  <c r="K62" i="3"/>
  <c r="K61" i="3"/>
  <c r="K60" i="3"/>
  <c r="K59" i="3"/>
  <c r="K58" i="3"/>
  <c r="K57" i="3"/>
  <c r="K56" i="3"/>
  <c r="K55" i="3"/>
  <c r="K54" i="3"/>
  <c r="K53" i="3"/>
  <c r="K52" i="3"/>
  <c r="K51" i="3"/>
  <c r="K50" i="3"/>
  <c r="K49" i="3"/>
  <c r="K48" i="3"/>
  <c r="D66" i="3"/>
  <c r="C66" i="3"/>
  <c r="D65" i="3"/>
  <c r="C65" i="3"/>
  <c r="D64" i="3"/>
  <c r="C64" i="3"/>
  <c r="D63" i="3"/>
  <c r="C63" i="3"/>
  <c r="D62" i="3"/>
  <c r="C62" i="3"/>
  <c r="D61" i="3"/>
  <c r="C61" i="3"/>
  <c r="D60" i="3"/>
  <c r="C60" i="3"/>
  <c r="B80" i="18"/>
  <c r="B79" i="18"/>
  <c r="B78" i="18"/>
  <c r="B77" i="18"/>
  <c r="T79" i="18"/>
  <c r="T78" i="18"/>
  <c r="T77" i="18"/>
  <c r="T76" i="18"/>
  <c r="T75" i="18"/>
  <c r="T74" i="18"/>
  <c r="T73" i="18"/>
  <c r="T72" i="18"/>
  <c r="T71" i="18"/>
  <c r="T70" i="18"/>
  <c r="T69" i="18"/>
  <c r="T68" i="18"/>
  <c r="T67" i="18"/>
  <c r="T66" i="18"/>
  <c r="T65" i="18"/>
  <c r="T64" i="18"/>
  <c r="T63" i="18"/>
  <c r="T62" i="18"/>
  <c r="B80" i="25"/>
  <c r="B79" i="25"/>
  <c r="B78" i="25"/>
  <c r="B77" i="25"/>
  <c r="B76" i="25"/>
  <c r="B75" i="25"/>
  <c r="B74" i="25"/>
  <c r="F79" i="18"/>
  <c r="F78" i="18"/>
  <c r="F77" i="18"/>
  <c r="G89" i="20"/>
  <c r="H89" i="20"/>
  <c r="I89" i="20"/>
  <c r="J89" i="20"/>
  <c r="K89" i="20"/>
  <c r="L89" i="20"/>
  <c r="M89" i="20"/>
  <c r="N89" i="20"/>
  <c r="O89" i="20"/>
  <c r="P89" i="20"/>
  <c r="Q89" i="20"/>
  <c r="R89" i="20"/>
  <c r="S89" i="20"/>
  <c r="T89" i="20"/>
  <c r="U89" i="20"/>
  <c r="V89" i="20"/>
  <c r="W89" i="20"/>
  <c r="X89" i="20"/>
  <c r="F89" i="20"/>
  <c r="B78" i="20"/>
  <c r="B77" i="20"/>
  <c r="B76" i="20"/>
  <c r="B75" i="20"/>
  <c r="B74" i="20"/>
  <c r="B87" i="10"/>
  <c r="B79" i="16"/>
  <c r="B78" i="16"/>
  <c r="B77" i="16"/>
  <c r="B76" i="16"/>
  <c r="B75" i="16"/>
  <c r="B74" i="16"/>
  <c r="H64" i="3"/>
  <c r="E64" i="3" s="1"/>
  <c r="L64" i="3" s="1"/>
  <c r="H65" i="3"/>
  <c r="E65" i="3" s="1"/>
  <c r="L65" i="3" s="1"/>
  <c r="G437" i="4"/>
  <c r="D437" i="4"/>
  <c r="H437" i="4" s="1"/>
  <c r="C79" i="10"/>
  <c r="C78" i="10"/>
  <c r="C77" i="10"/>
  <c r="C76" i="10"/>
  <c r="C75" i="10"/>
  <c r="C74" i="10"/>
  <c r="J3240" i="27"/>
  <c r="K3240" i="27"/>
  <c r="L3240" i="27"/>
  <c r="M3240" i="27"/>
  <c r="N3240" i="27"/>
  <c r="O3240" i="27"/>
  <c r="J3241" i="27"/>
  <c r="K3241" i="27"/>
  <c r="L3241" i="27"/>
  <c r="M3241" i="27"/>
  <c r="N3241" i="27"/>
  <c r="O3241" i="27"/>
  <c r="J3242" i="27"/>
  <c r="K3242" i="27"/>
  <c r="L3242" i="27"/>
  <c r="M3242" i="27"/>
  <c r="N3242" i="27"/>
  <c r="O3242" i="27"/>
  <c r="J3243" i="27"/>
  <c r="K3243" i="27"/>
  <c r="L3243" i="27"/>
  <c r="M3243" i="27"/>
  <c r="N3243" i="27"/>
  <c r="O3243" i="27"/>
  <c r="J3244" i="27"/>
  <c r="K3244" i="27"/>
  <c r="L3244" i="27"/>
  <c r="M3244" i="27"/>
  <c r="N3244" i="27"/>
  <c r="O3244" i="27"/>
  <c r="J3245" i="27"/>
  <c r="K3245" i="27"/>
  <c r="L3245" i="27"/>
  <c r="M3245" i="27"/>
  <c r="N3245" i="27"/>
  <c r="O3245" i="27"/>
  <c r="J3246" i="27"/>
  <c r="K3246" i="27"/>
  <c r="L3246" i="27"/>
  <c r="M3246" i="27"/>
  <c r="N3246" i="27"/>
  <c r="O3246" i="27"/>
  <c r="J3247" i="27"/>
  <c r="K3247" i="27"/>
  <c r="L3247" i="27"/>
  <c r="M3247" i="27"/>
  <c r="N3247" i="27"/>
  <c r="O3247" i="27"/>
  <c r="J3248" i="27"/>
  <c r="K3248" i="27"/>
  <c r="L3248" i="27"/>
  <c r="M3248" i="27"/>
  <c r="N3248" i="27"/>
  <c r="O3248" i="27"/>
  <c r="J3249" i="27"/>
  <c r="K3249" i="27"/>
  <c r="L3249" i="27"/>
  <c r="M3249" i="27"/>
  <c r="N3249" i="27"/>
  <c r="O3249" i="27"/>
  <c r="J3250" i="27"/>
  <c r="K3250" i="27"/>
  <c r="L3250" i="27"/>
  <c r="M3250" i="27"/>
  <c r="N3250" i="27"/>
  <c r="O3250" i="27"/>
  <c r="J3251" i="27"/>
  <c r="K3251" i="27"/>
  <c r="L3251" i="27"/>
  <c r="M3251" i="27"/>
  <c r="N3251" i="27"/>
  <c r="O3251" i="27"/>
  <c r="J3252" i="27"/>
  <c r="K3252" i="27"/>
  <c r="L3252" i="27"/>
  <c r="M3252" i="27"/>
  <c r="N3252" i="27"/>
  <c r="O3252" i="27"/>
  <c r="J3253" i="27"/>
  <c r="K3253" i="27"/>
  <c r="L3253" i="27"/>
  <c r="M3253" i="27"/>
  <c r="N3253" i="27"/>
  <c r="O3253" i="27"/>
  <c r="J3254" i="27"/>
  <c r="K3254" i="27"/>
  <c r="L3254" i="27"/>
  <c r="M3254" i="27"/>
  <c r="N3254" i="27"/>
  <c r="O3254" i="27"/>
  <c r="J3255" i="27"/>
  <c r="K3255" i="27"/>
  <c r="L3255" i="27"/>
  <c r="M3255" i="27"/>
  <c r="N3255" i="27"/>
  <c r="O3255" i="27"/>
  <c r="J3256" i="27"/>
  <c r="K3256" i="27"/>
  <c r="L3256" i="27"/>
  <c r="M3256" i="27"/>
  <c r="N3256" i="27"/>
  <c r="O3256" i="27"/>
  <c r="J3257" i="27"/>
  <c r="K3257" i="27"/>
  <c r="L3257" i="27"/>
  <c r="M3257" i="27"/>
  <c r="N3257" i="27"/>
  <c r="O3257" i="27"/>
  <c r="J3258" i="27"/>
  <c r="K3258" i="27"/>
  <c r="L3258" i="27"/>
  <c r="M3258" i="27"/>
  <c r="N3258" i="27"/>
  <c r="O3258" i="27"/>
  <c r="J3259" i="27"/>
  <c r="K3259" i="27"/>
  <c r="L3259" i="27"/>
  <c r="M3259" i="27"/>
  <c r="N3259" i="27"/>
  <c r="O3259" i="27"/>
  <c r="J3260" i="27"/>
  <c r="K3260" i="27"/>
  <c r="L3260" i="27"/>
  <c r="M3260" i="27"/>
  <c r="N3260" i="27"/>
  <c r="O3260" i="27"/>
  <c r="J3261" i="27"/>
  <c r="K3261" i="27"/>
  <c r="L3261" i="27"/>
  <c r="M3261" i="27"/>
  <c r="N3261" i="27"/>
  <c r="O3261" i="27"/>
  <c r="J3262" i="27"/>
  <c r="K3262" i="27"/>
  <c r="L3262" i="27"/>
  <c r="M3262" i="27"/>
  <c r="N3262" i="27"/>
  <c r="O3262" i="27"/>
  <c r="J3263" i="27"/>
  <c r="K3263" i="27"/>
  <c r="L3263" i="27"/>
  <c r="M3263" i="27"/>
  <c r="N3263" i="27"/>
  <c r="O3263" i="27"/>
  <c r="J3264" i="27"/>
  <c r="K3264" i="27"/>
  <c r="L3264" i="27"/>
  <c r="M3264" i="27"/>
  <c r="N3264" i="27"/>
  <c r="O3264" i="27"/>
  <c r="J3265" i="27"/>
  <c r="K3265" i="27"/>
  <c r="L3265" i="27"/>
  <c r="M3265" i="27"/>
  <c r="N3265" i="27"/>
  <c r="O3265" i="27"/>
  <c r="J3266" i="27"/>
  <c r="K3266" i="27"/>
  <c r="L3266" i="27"/>
  <c r="M3266" i="27"/>
  <c r="N3266" i="27"/>
  <c r="O3266" i="27"/>
  <c r="U75" i="18" l="1"/>
  <c r="U77" i="18"/>
  <c r="U79" i="18"/>
  <c r="U74" i="18"/>
  <c r="U76" i="18"/>
  <c r="U78" i="18"/>
  <c r="G435" i="4"/>
  <c r="G436" i="4"/>
  <c r="D435" i="4"/>
  <c r="D436" i="4"/>
  <c r="J3239" i="27"/>
  <c r="K3239" i="27"/>
  <c r="L3239" i="27"/>
  <c r="M3239" i="27"/>
  <c r="N3239" i="27"/>
  <c r="O3239" i="27"/>
  <c r="G434" i="4"/>
  <c r="G433" i="4"/>
  <c r="G432" i="4"/>
  <c r="D434" i="4"/>
  <c r="H434" i="4" s="1"/>
  <c r="D433" i="4"/>
  <c r="H433" i="4" s="1"/>
  <c r="D432" i="4"/>
  <c r="E436" i="4" l="1"/>
  <c r="E437" i="4"/>
  <c r="E435" i="4"/>
  <c r="H435" i="4"/>
  <c r="I435" i="4" s="1"/>
  <c r="H436" i="4"/>
  <c r="E433" i="4"/>
  <c r="I434" i="4"/>
  <c r="E434" i="4"/>
  <c r="H432" i="4"/>
  <c r="J3220" i="27"/>
  <c r="K3220" i="27"/>
  <c r="L3220" i="27"/>
  <c r="M3220" i="27"/>
  <c r="N3220" i="27"/>
  <c r="O3220" i="27"/>
  <c r="J3221" i="27"/>
  <c r="K3221" i="27"/>
  <c r="L3221" i="27"/>
  <c r="M3221" i="27"/>
  <c r="N3221" i="27"/>
  <c r="O3221" i="27"/>
  <c r="J3222" i="27"/>
  <c r="K3222" i="27"/>
  <c r="L3222" i="27"/>
  <c r="M3222" i="27"/>
  <c r="N3222" i="27"/>
  <c r="O3222" i="27"/>
  <c r="J3223" i="27"/>
  <c r="K3223" i="27"/>
  <c r="L3223" i="27"/>
  <c r="M3223" i="27"/>
  <c r="N3223" i="27"/>
  <c r="O3223" i="27"/>
  <c r="J3224" i="27"/>
  <c r="K3224" i="27"/>
  <c r="L3224" i="27"/>
  <c r="M3224" i="27"/>
  <c r="N3224" i="27"/>
  <c r="O3224" i="27"/>
  <c r="J3225" i="27"/>
  <c r="K3225" i="27"/>
  <c r="L3225" i="27"/>
  <c r="M3225" i="27"/>
  <c r="N3225" i="27"/>
  <c r="O3225" i="27"/>
  <c r="J3226" i="27"/>
  <c r="K3226" i="27"/>
  <c r="L3226" i="27"/>
  <c r="M3226" i="27"/>
  <c r="N3226" i="27"/>
  <c r="O3226" i="27"/>
  <c r="J3227" i="27"/>
  <c r="K3227" i="27"/>
  <c r="L3227" i="27"/>
  <c r="M3227" i="27"/>
  <c r="N3227" i="27"/>
  <c r="O3227" i="27"/>
  <c r="J3228" i="27"/>
  <c r="K3228" i="27"/>
  <c r="L3228" i="27"/>
  <c r="M3228" i="27"/>
  <c r="N3228" i="27"/>
  <c r="O3228" i="27"/>
  <c r="J3229" i="27"/>
  <c r="K3229" i="27"/>
  <c r="L3229" i="27"/>
  <c r="M3229" i="27"/>
  <c r="N3229" i="27"/>
  <c r="O3229" i="27"/>
  <c r="J3230" i="27"/>
  <c r="K3230" i="27"/>
  <c r="L3230" i="27"/>
  <c r="M3230" i="27"/>
  <c r="N3230" i="27"/>
  <c r="O3230" i="27"/>
  <c r="J3231" i="27"/>
  <c r="K3231" i="27"/>
  <c r="L3231" i="27"/>
  <c r="M3231" i="27"/>
  <c r="N3231" i="27"/>
  <c r="O3231" i="27"/>
  <c r="J3232" i="27"/>
  <c r="K3232" i="27"/>
  <c r="L3232" i="27"/>
  <c r="M3232" i="27"/>
  <c r="N3232" i="27"/>
  <c r="O3232" i="27"/>
  <c r="J3233" i="27"/>
  <c r="K3233" i="27"/>
  <c r="L3233" i="27"/>
  <c r="M3233" i="27"/>
  <c r="N3233" i="27"/>
  <c r="O3233" i="27"/>
  <c r="J3234" i="27"/>
  <c r="K3234" i="27"/>
  <c r="L3234" i="27"/>
  <c r="M3234" i="27"/>
  <c r="N3234" i="27"/>
  <c r="O3234" i="27"/>
  <c r="J3235" i="27"/>
  <c r="K3235" i="27"/>
  <c r="L3235" i="27"/>
  <c r="M3235" i="27"/>
  <c r="N3235" i="27"/>
  <c r="O3235" i="27"/>
  <c r="J3236" i="27"/>
  <c r="K3236" i="27"/>
  <c r="L3236" i="27"/>
  <c r="M3236" i="27"/>
  <c r="N3236" i="27"/>
  <c r="O3236" i="27"/>
  <c r="J3237" i="27"/>
  <c r="K3237" i="27"/>
  <c r="L3237" i="27"/>
  <c r="M3237" i="27"/>
  <c r="N3237" i="27"/>
  <c r="O3237" i="27"/>
  <c r="J3238" i="27"/>
  <c r="K3238" i="27"/>
  <c r="L3238" i="27"/>
  <c r="M3238" i="27"/>
  <c r="N3238" i="27"/>
  <c r="O3238" i="27"/>
  <c r="G431" i="4"/>
  <c r="G430" i="4"/>
  <c r="G429" i="4"/>
  <c r="D429" i="4"/>
  <c r="D430" i="4"/>
  <c r="D431" i="4"/>
  <c r="H431" i="4" s="1"/>
  <c r="J3217" i="27"/>
  <c r="K3217" i="27"/>
  <c r="L3217" i="27"/>
  <c r="M3217" i="27"/>
  <c r="N3217" i="27"/>
  <c r="O3217" i="27"/>
  <c r="J3218" i="27"/>
  <c r="K3218" i="27"/>
  <c r="L3218" i="27"/>
  <c r="M3218" i="27"/>
  <c r="N3218" i="27"/>
  <c r="O3218" i="27"/>
  <c r="J3219" i="27"/>
  <c r="K3219" i="27"/>
  <c r="L3219" i="27"/>
  <c r="M3219" i="27"/>
  <c r="N3219" i="27"/>
  <c r="O3219" i="27"/>
  <c r="G428" i="4"/>
  <c r="D428" i="4"/>
  <c r="H428" i="4" s="1"/>
  <c r="I436" i="4" l="1"/>
  <c r="I437" i="4"/>
  <c r="E430" i="4"/>
  <c r="E429" i="4"/>
  <c r="I432" i="4"/>
  <c r="E432" i="4"/>
  <c r="I433" i="4"/>
  <c r="H430" i="4"/>
  <c r="I431" i="4" s="1"/>
  <c r="H429" i="4"/>
  <c r="I429" i="4" s="1"/>
  <c r="E431" i="4"/>
  <c r="J3199" i="27"/>
  <c r="K3199" i="27"/>
  <c r="L3199" i="27"/>
  <c r="M3199" i="27"/>
  <c r="N3199" i="27"/>
  <c r="O3199" i="27"/>
  <c r="J3200" i="27"/>
  <c r="K3200" i="27"/>
  <c r="L3200" i="27"/>
  <c r="M3200" i="27"/>
  <c r="N3200" i="27"/>
  <c r="O3200" i="27"/>
  <c r="J3201" i="27"/>
  <c r="K3201" i="27"/>
  <c r="L3201" i="27"/>
  <c r="M3201" i="27"/>
  <c r="N3201" i="27"/>
  <c r="O3201" i="27"/>
  <c r="J3202" i="27"/>
  <c r="K3202" i="27"/>
  <c r="L3202" i="27"/>
  <c r="M3202" i="27"/>
  <c r="N3202" i="27"/>
  <c r="O3202" i="27"/>
  <c r="J3203" i="27"/>
  <c r="K3203" i="27"/>
  <c r="L3203" i="27"/>
  <c r="M3203" i="27"/>
  <c r="N3203" i="27"/>
  <c r="O3203" i="27"/>
  <c r="J3204" i="27"/>
  <c r="K3204" i="27"/>
  <c r="L3204" i="27"/>
  <c r="M3204" i="27"/>
  <c r="N3204" i="27"/>
  <c r="O3204" i="27"/>
  <c r="J3205" i="27"/>
  <c r="K3205" i="27"/>
  <c r="L3205" i="27"/>
  <c r="M3205" i="27"/>
  <c r="N3205" i="27"/>
  <c r="O3205" i="27"/>
  <c r="J3206" i="27"/>
  <c r="K3206" i="27"/>
  <c r="L3206" i="27"/>
  <c r="M3206" i="27"/>
  <c r="N3206" i="27"/>
  <c r="O3206" i="27"/>
  <c r="J3207" i="27"/>
  <c r="K3207" i="27"/>
  <c r="L3207" i="27"/>
  <c r="M3207" i="27"/>
  <c r="N3207" i="27"/>
  <c r="O3207" i="27"/>
  <c r="J3208" i="27"/>
  <c r="K3208" i="27"/>
  <c r="L3208" i="27"/>
  <c r="M3208" i="27"/>
  <c r="N3208" i="27"/>
  <c r="O3208" i="27"/>
  <c r="J3209" i="27"/>
  <c r="K3209" i="27"/>
  <c r="L3209" i="27"/>
  <c r="M3209" i="27"/>
  <c r="N3209" i="27"/>
  <c r="O3209" i="27"/>
  <c r="J3210" i="27"/>
  <c r="K3210" i="27"/>
  <c r="L3210" i="27"/>
  <c r="M3210" i="27"/>
  <c r="N3210" i="27"/>
  <c r="O3210" i="27"/>
  <c r="J3211" i="27"/>
  <c r="K3211" i="27"/>
  <c r="L3211" i="27"/>
  <c r="M3211" i="27"/>
  <c r="N3211" i="27"/>
  <c r="O3211" i="27"/>
  <c r="J3212" i="27"/>
  <c r="K3212" i="27"/>
  <c r="L3212" i="27"/>
  <c r="M3212" i="27"/>
  <c r="N3212" i="27"/>
  <c r="O3212" i="27"/>
  <c r="J3213" i="27"/>
  <c r="K3213" i="27"/>
  <c r="L3213" i="27"/>
  <c r="M3213" i="27"/>
  <c r="N3213" i="27"/>
  <c r="O3213" i="27"/>
  <c r="J3214" i="27"/>
  <c r="K3214" i="27"/>
  <c r="L3214" i="27"/>
  <c r="M3214" i="27"/>
  <c r="N3214" i="27"/>
  <c r="O3214" i="27"/>
  <c r="J3215" i="27"/>
  <c r="K3215" i="27"/>
  <c r="L3215" i="27"/>
  <c r="M3215" i="27"/>
  <c r="N3215" i="27"/>
  <c r="O3215" i="27"/>
  <c r="J3216" i="27"/>
  <c r="K3216" i="27"/>
  <c r="L3216" i="27"/>
  <c r="M3216" i="27"/>
  <c r="N3216" i="27"/>
  <c r="O3216" i="27"/>
  <c r="G427" i="4"/>
  <c r="G426" i="4"/>
  <c r="D426" i="4"/>
  <c r="H426" i="4" s="1"/>
  <c r="D427" i="4"/>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73"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7" i="25"/>
  <c r="B6" i="25"/>
  <c r="B5" i="25"/>
  <c r="B4" i="25"/>
  <c r="B3" i="25"/>
  <c r="B2" i="25"/>
  <c r="C74" i="25" l="1"/>
  <c r="C79" i="25"/>
  <c r="C80" i="25"/>
  <c r="C78" i="25"/>
  <c r="C76" i="25"/>
  <c r="C75" i="25"/>
  <c r="C77" i="25"/>
  <c r="E427" i="4"/>
  <c r="I430" i="4"/>
  <c r="E428" i="4"/>
  <c r="H427" i="4"/>
  <c r="C62" i="19"/>
  <c r="C74" i="19"/>
  <c r="C72" i="19"/>
  <c r="C66" i="19"/>
  <c r="C76" i="19"/>
  <c r="C68" i="19"/>
  <c r="C70" i="19"/>
  <c r="C75" i="19"/>
  <c r="C73" i="19"/>
  <c r="C64" i="19"/>
  <c r="C63" i="19"/>
  <c r="C65" i="19"/>
  <c r="C67" i="19"/>
  <c r="C69" i="19"/>
  <c r="C71" i="19"/>
  <c r="C50" i="25"/>
  <c r="C62" i="25"/>
  <c r="C56" i="25"/>
  <c r="C58" i="25"/>
  <c r="C63" i="25"/>
  <c r="C24" i="25"/>
  <c r="C61" i="25"/>
  <c r="C52" i="25"/>
  <c r="C60" i="25"/>
  <c r="C66" i="25"/>
  <c r="C65" i="25"/>
  <c r="C15" i="25"/>
  <c r="C14" i="25"/>
  <c r="C36" i="25"/>
  <c r="C48" i="25"/>
  <c r="C54" i="25"/>
  <c r="C72" i="25"/>
  <c r="C67" i="25"/>
  <c r="C69" i="25"/>
  <c r="C71" i="25"/>
  <c r="C73" i="25"/>
  <c r="C64" i="25"/>
  <c r="C68" i="25"/>
  <c r="C70" i="25"/>
  <c r="C51" i="25"/>
  <c r="C53" i="25"/>
  <c r="C55" i="25"/>
  <c r="C57" i="25"/>
  <c r="C59" i="25"/>
  <c r="C27" i="25"/>
  <c r="C29" i="25"/>
  <c r="C31" i="25"/>
  <c r="C33" i="25"/>
  <c r="C35" i="25"/>
  <c r="C37" i="25"/>
  <c r="C39" i="25"/>
  <c r="C41" i="25"/>
  <c r="C43" i="25"/>
  <c r="C45" i="25"/>
  <c r="C47" i="25"/>
  <c r="C49" i="25"/>
  <c r="C26" i="25"/>
  <c r="C28" i="25"/>
  <c r="C30" i="25"/>
  <c r="C32" i="25"/>
  <c r="C34" i="25"/>
  <c r="C38" i="25"/>
  <c r="C40" i="25"/>
  <c r="C42" i="25"/>
  <c r="C44" i="25"/>
  <c r="C46" i="25"/>
  <c r="C17" i="25"/>
  <c r="C19" i="25"/>
  <c r="C21" i="25"/>
  <c r="C23" i="25"/>
  <c r="C25" i="25"/>
  <c r="C16" i="25"/>
  <c r="C18" i="25"/>
  <c r="C20" i="25"/>
  <c r="C22" i="25"/>
  <c r="E86" i="10"/>
  <c r="F86" i="10"/>
  <c r="G86" i="10"/>
  <c r="H86" i="10"/>
  <c r="I86" i="10"/>
  <c r="J86" i="10"/>
  <c r="K86" i="10"/>
  <c r="L86" i="10"/>
  <c r="M86" i="10"/>
  <c r="N86" i="10"/>
  <c r="O86" i="10"/>
  <c r="P86" i="10"/>
  <c r="Q86" i="10"/>
  <c r="R86" i="10"/>
  <c r="S86" i="10"/>
  <c r="T86" i="10"/>
  <c r="U86" i="10"/>
  <c r="V86" i="10"/>
  <c r="W86" i="10"/>
  <c r="X86" i="10"/>
  <c r="Y86" i="10"/>
  <c r="Z86" i="10"/>
  <c r="AA86" i="10"/>
  <c r="AB86" i="10"/>
  <c r="D86" i="10"/>
  <c r="I427" i="4" l="1"/>
  <c r="I428" i="4"/>
  <c r="C77" i="30"/>
  <c r="C76" i="30"/>
  <c r="C75" i="30"/>
  <c r="C74" i="30"/>
  <c r="C66" i="30"/>
  <c r="C55" i="30"/>
  <c r="C46" i="30"/>
  <c r="C36" i="30"/>
  <c r="C25" i="30"/>
  <c r="C24" i="30"/>
  <c r="C23" i="30"/>
  <c r="C22" i="30"/>
  <c r="C21" i="30"/>
  <c r="C20" i="30"/>
  <c r="C19" i="30"/>
  <c r="C18" i="30"/>
  <c r="C17" i="30"/>
  <c r="C16" i="30"/>
  <c r="C15" i="30"/>
  <c r="C14" i="30"/>
  <c r="H63" i="3"/>
  <c r="E63" i="3" s="1"/>
  <c r="L63" i="3" s="1"/>
  <c r="C31" i="30" l="1"/>
  <c r="C40" i="30"/>
  <c r="C72" i="30"/>
  <c r="C71" i="30"/>
  <c r="C49" i="30"/>
  <c r="C28" i="30"/>
  <c r="C48" i="30"/>
  <c r="C37" i="30"/>
  <c r="C34" i="30"/>
  <c r="C43" i="30"/>
  <c r="C52" i="30"/>
  <c r="C60" i="30"/>
  <c r="C61" i="30"/>
  <c r="C67" i="30"/>
  <c r="C73" i="30"/>
  <c r="C26" i="30"/>
  <c r="C29" i="30"/>
  <c r="C32" i="30"/>
  <c r="C35" i="30"/>
  <c r="C38" i="30"/>
  <c r="C41" i="30"/>
  <c r="C44" i="30"/>
  <c r="C47" i="30"/>
  <c r="C50" i="30"/>
  <c r="C53" i="30"/>
  <c r="C56" i="30"/>
  <c r="C62" i="30"/>
  <c r="C68" i="30"/>
  <c r="C57" i="30"/>
  <c r="C63" i="30"/>
  <c r="C69" i="30"/>
  <c r="C27" i="30"/>
  <c r="C30" i="30"/>
  <c r="C33" i="30"/>
  <c r="C39" i="30"/>
  <c r="C42" i="30"/>
  <c r="C45" i="30"/>
  <c r="C51" i="30"/>
  <c r="C54" i="30"/>
  <c r="C58" i="30"/>
  <c r="C64" i="30"/>
  <c r="C70" i="30"/>
  <c r="C59" i="30"/>
  <c r="C65" i="30"/>
  <c r="G425" i="4"/>
  <c r="D425" i="4"/>
  <c r="H425" i="4" l="1"/>
  <c r="I426" i="4" s="1"/>
  <c r="E426" i="4"/>
  <c r="J3197" i="27"/>
  <c r="K3197" i="27"/>
  <c r="L3197" i="27"/>
  <c r="M3197" i="27"/>
  <c r="N3197" i="27"/>
  <c r="O3197" i="27"/>
  <c r="J3198" i="27"/>
  <c r="K3198" i="27"/>
  <c r="L3198" i="27"/>
  <c r="M3198" i="27"/>
  <c r="N3198" i="27"/>
  <c r="O3198" i="27"/>
  <c r="G424" i="4"/>
  <c r="D424" i="4"/>
  <c r="E425" i="4" s="1"/>
  <c r="H424" i="4" l="1"/>
  <c r="I425" i="4" s="1"/>
  <c r="J3191" i="27"/>
  <c r="K3191" i="27"/>
  <c r="L3191" i="27"/>
  <c r="M3191" i="27"/>
  <c r="N3191" i="27"/>
  <c r="O3191" i="27"/>
  <c r="J3192" i="27"/>
  <c r="K3192" i="27"/>
  <c r="L3192" i="27"/>
  <c r="M3192" i="27"/>
  <c r="N3192" i="27"/>
  <c r="O3192" i="27"/>
  <c r="J3193" i="27"/>
  <c r="K3193" i="27"/>
  <c r="L3193" i="27"/>
  <c r="M3193" i="27"/>
  <c r="N3193" i="27"/>
  <c r="O3193" i="27"/>
  <c r="J3194" i="27"/>
  <c r="K3194" i="27"/>
  <c r="L3194" i="27"/>
  <c r="M3194" i="27"/>
  <c r="N3194" i="27"/>
  <c r="O3194" i="27"/>
  <c r="J3195" i="27"/>
  <c r="K3195" i="27"/>
  <c r="L3195" i="27"/>
  <c r="M3195" i="27"/>
  <c r="N3195" i="27"/>
  <c r="O3195" i="27"/>
  <c r="J3196" i="27"/>
  <c r="K3196" i="27"/>
  <c r="L3196" i="27"/>
  <c r="M3196" i="27"/>
  <c r="N3196" i="27"/>
  <c r="O3196" i="27"/>
  <c r="G423" i="4"/>
  <c r="D423" i="4"/>
  <c r="H423" i="4" s="1"/>
  <c r="I424" i="4" l="1"/>
  <c r="E424" i="4"/>
  <c r="J3186" i="27"/>
  <c r="K3186" i="27"/>
  <c r="L3186" i="27"/>
  <c r="M3186" i="27"/>
  <c r="N3186" i="27"/>
  <c r="O3186" i="27"/>
  <c r="J3187" i="27"/>
  <c r="K3187" i="27"/>
  <c r="L3187" i="27"/>
  <c r="M3187" i="27"/>
  <c r="N3187" i="27"/>
  <c r="O3187" i="27"/>
  <c r="J3188" i="27"/>
  <c r="K3188" i="27"/>
  <c r="L3188" i="27"/>
  <c r="M3188" i="27"/>
  <c r="N3188" i="27"/>
  <c r="O3188" i="27"/>
  <c r="J3189" i="27"/>
  <c r="K3189" i="27"/>
  <c r="L3189" i="27"/>
  <c r="M3189" i="27"/>
  <c r="N3189" i="27"/>
  <c r="O3189" i="27"/>
  <c r="J3190" i="27"/>
  <c r="K3190" i="27"/>
  <c r="L3190" i="27"/>
  <c r="M3190" i="27"/>
  <c r="N3190" i="27"/>
  <c r="O3190" i="27"/>
  <c r="G422" i="4" l="1"/>
  <c r="D422" i="4"/>
  <c r="B76" i="18"/>
  <c r="B75" i="18"/>
  <c r="B74" i="18"/>
  <c r="B73" i="18"/>
  <c r="B72" i="18"/>
  <c r="B71" i="18"/>
  <c r="B70" i="18"/>
  <c r="B69" i="18"/>
  <c r="B68" i="18"/>
  <c r="B67" i="18"/>
  <c r="B66" i="18"/>
  <c r="B65" i="18"/>
  <c r="B64" i="18"/>
  <c r="B63" i="18"/>
  <c r="B62" i="18"/>
  <c r="B39" i="18"/>
  <c r="B40" i="18"/>
  <c r="B41" i="18"/>
  <c r="B42" i="18"/>
  <c r="B43" i="18"/>
  <c r="B44" i="18"/>
  <c r="B45" i="18"/>
  <c r="B46" i="18"/>
  <c r="B47" i="18"/>
  <c r="B48" i="18"/>
  <c r="B49" i="18"/>
  <c r="B50" i="18"/>
  <c r="B51" i="18"/>
  <c r="B52" i="18"/>
  <c r="B53" i="18"/>
  <c r="B54" i="18"/>
  <c r="B55" i="18"/>
  <c r="B56" i="18"/>
  <c r="B57" i="18"/>
  <c r="B58" i="18"/>
  <c r="B59" i="18"/>
  <c r="B60" i="18"/>
  <c r="B61" i="18"/>
  <c r="B38" i="18"/>
  <c r="B62" i="20"/>
  <c r="B63" i="20"/>
  <c r="B64" i="20"/>
  <c r="B65" i="20"/>
  <c r="B66" i="20"/>
  <c r="B67" i="20"/>
  <c r="B68" i="20"/>
  <c r="B69" i="20"/>
  <c r="B70" i="20"/>
  <c r="B71" i="20"/>
  <c r="B72" i="20"/>
  <c r="B73" i="20"/>
  <c r="F61" i="18"/>
  <c r="F76" i="18"/>
  <c r="F75" i="18"/>
  <c r="F74" i="18"/>
  <c r="F73" i="18"/>
  <c r="B73" i="16"/>
  <c r="B72" i="16"/>
  <c r="B71" i="16"/>
  <c r="B70" i="16"/>
  <c r="B69" i="16"/>
  <c r="B68" i="16"/>
  <c r="B67" i="16"/>
  <c r="B66" i="16"/>
  <c r="B65" i="16"/>
  <c r="B64" i="16"/>
  <c r="B63" i="16"/>
  <c r="B62" i="16"/>
  <c r="C80" i="18" l="1"/>
  <c r="C79" i="18"/>
  <c r="C78" i="18"/>
  <c r="C77" i="18"/>
  <c r="C76" i="18"/>
  <c r="C75" i="18"/>
  <c r="C74" i="18"/>
  <c r="C76" i="20"/>
  <c r="C78" i="20"/>
  <c r="C77" i="20"/>
  <c r="C75" i="20"/>
  <c r="C74" i="20"/>
  <c r="C79" i="16"/>
  <c r="C75" i="16"/>
  <c r="C78" i="16"/>
  <c r="C76" i="16"/>
  <c r="C74" i="16"/>
  <c r="C77" i="16"/>
  <c r="H422" i="4"/>
  <c r="I423" i="4" s="1"/>
  <c r="E423" i="4"/>
  <c r="C72" i="18"/>
  <c r="C60" i="18"/>
  <c r="C53" i="18"/>
  <c r="C57" i="18"/>
  <c r="C61" i="18"/>
  <c r="C65" i="18"/>
  <c r="C69" i="18"/>
  <c r="C73" i="18"/>
  <c r="B89" i="18"/>
  <c r="C50" i="18"/>
  <c r="C54" i="18"/>
  <c r="C58" i="18"/>
  <c r="C62" i="18"/>
  <c r="C66" i="18"/>
  <c r="C70" i="18"/>
  <c r="C51" i="18"/>
  <c r="C55" i="18"/>
  <c r="C59" i="18"/>
  <c r="C63" i="18"/>
  <c r="C67" i="18"/>
  <c r="C71" i="18"/>
  <c r="C52" i="18"/>
  <c r="C56" i="18"/>
  <c r="C64" i="18"/>
  <c r="C68" i="18"/>
  <c r="J3179" i="27"/>
  <c r="K3179" i="27"/>
  <c r="L3179" i="27"/>
  <c r="M3179" i="27"/>
  <c r="N3179" i="27"/>
  <c r="O3179" i="27"/>
  <c r="J3180" i="27"/>
  <c r="K3180" i="27"/>
  <c r="L3180" i="27"/>
  <c r="M3180" i="27"/>
  <c r="N3180" i="27"/>
  <c r="O3180" i="27"/>
  <c r="J3181" i="27"/>
  <c r="K3181" i="27"/>
  <c r="L3181" i="27"/>
  <c r="M3181" i="27"/>
  <c r="N3181" i="27"/>
  <c r="O3181" i="27"/>
  <c r="J3182" i="27"/>
  <c r="K3182" i="27"/>
  <c r="L3182" i="27"/>
  <c r="M3182" i="27"/>
  <c r="N3182" i="27"/>
  <c r="O3182" i="27"/>
  <c r="J3183" i="27"/>
  <c r="K3183" i="27"/>
  <c r="L3183" i="27"/>
  <c r="M3183" i="27"/>
  <c r="N3183" i="27"/>
  <c r="O3183" i="27"/>
  <c r="J3184" i="27"/>
  <c r="K3184" i="27"/>
  <c r="L3184" i="27"/>
  <c r="M3184" i="27"/>
  <c r="N3184" i="27"/>
  <c r="O3184" i="27"/>
  <c r="J3185" i="27"/>
  <c r="K3185" i="27"/>
  <c r="L3185" i="27"/>
  <c r="M3185" i="27"/>
  <c r="N3185" i="27"/>
  <c r="O3185" i="27"/>
  <c r="D59" i="3"/>
  <c r="C59" i="3"/>
  <c r="D58" i="3"/>
  <c r="C58" i="3"/>
  <c r="D57" i="3"/>
  <c r="C57" i="3"/>
  <c r="D56" i="3"/>
  <c r="C56" i="3"/>
  <c r="D55" i="3"/>
  <c r="C55" i="3"/>
  <c r="D54" i="3"/>
  <c r="C54" i="3"/>
  <c r="D53" i="3"/>
  <c r="C53" i="3"/>
  <c r="D52" i="3"/>
  <c r="C52" i="3"/>
  <c r="D51" i="3"/>
  <c r="C51" i="3"/>
  <c r="D50" i="3"/>
  <c r="C50" i="3"/>
  <c r="D49" i="3"/>
  <c r="C49" i="3"/>
  <c r="D48" i="3"/>
  <c r="C48" i="3"/>
  <c r="G421" i="4" l="1"/>
  <c r="D421" i="4"/>
  <c r="H421" i="4" l="1"/>
  <c r="I422" i="4" s="1"/>
  <c r="E422" i="4"/>
  <c r="J3175" i="27"/>
  <c r="K3175" i="27"/>
  <c r="L3175" i="27"/>
  <c r="M3175" i="27"/>
  <c r="N3175" i="27"/>
  <c r="O3175" i="27"/>
  <c r="J3176" i="27"/>
  <c r="K3176" i="27"/>
  <c r="L3176" i="27"/>
  <c r="M3176" i="27"/>
  <c r="N3176" i="27"/>
  <c r="O3176" i="27"/>
  <c r="J3177" i="27"/>
  <c r="K3177" i="27"/>
  <c r="L3177" i="27"/>
  <c r="M3177" i="27"/>
  <c r="N3177" i="27"/>
  <c r="O3177" i="27"/>
  <c r="J3178" i="27"/>
  <c r="K3178" i="27"/>
  <c r="L3178" i="27"/>
  <c r="M3178" i="27"/>
  <c r="N3178" i="27"/>
  <c r="O3178" i="27"/>
  <c r="J3174" i="27"/>
  <c r="K3174" i="27"/>
  <c r="L3174" i="27"/>
  <c r="M3174" i="27"/>
  <c r="N3174" i="27"/>
  <c r="O3174" i="27"/>
  <c r="G420" i="4"/>
  <c r="D420" i="4"/>
  <c r="H420" i="4" s="1"/>
  <c r="I421" i="4" l="1"/>
  <c r="E421" i="4"/>
  <c r="G419" i="4"/>
  <c r="D419" i="4"/>
  <c r="G418" i="4"/>
  <c r="J3162" i="27"/>
  <c r="K3162" i="27"/>
  <c r="L3162" i="27"/>
  <c r="M3162" i="27"/>
  <c r="N3162" i="27"/>
  <c r="O3162" i="27"/>
  <c r="J3163" i="27"/>
  <c r="K3163" i="27"/>
  <c r="L3163" i="27"/>
  <c r="M3163" i="27"/>
  <c r="N3163" i="27"/>
  <c r="O3163" i="27"/>
  <c r="J3164" i="27"/>
  <c r="K3164" i="27"/>
  <c r="L3164" i="27"/>
  <c r="M3164" i="27"/>
  <c r="N3164" i="27"/>
  <c r="O3164" i="27"/>
  <c r="J3165" i="27"/>
  <c r="K3165" i="27"/>
  <c r="L3165" i="27"/>
  <c r="M3165" i="27"/>
  <c r="N3165" i="27"/>
  <c r="O3165" i="27"/>
  <c r="J3166" i="27"/>
  <c r="K3166" i="27"/>
  <c r="L3166" i="27"/>
  <c r="M3166" i="27"/>
  <c r="N3166" i="27"/>
  <c r="O3166" i="27"/>
  <c r="J3167" i="27"/>
  <c r="K3167" i="27"/>
  <c r="L3167" i="27"/>
  <c r="M3167" i="27"/>
  <c r="N3167" i="27"/>
  <c r="O3167" i="27"/>
  <c r="J3168" i="27"/>
  <c r="K3168" i="27"/>
  <c r="L3168" i="27"/>
  <c r="M3168" i="27"/>
  <c r="N3168" i="27"/>
  <c r="O3168" i="27"/>
  <c r="J3169" i="27"/>
  <c r="K3169" i="27"/>
  <c r="L3169" i="27"/>
  <c r="M3169" i="27"/>
  <c r="N3169" i="27"/>
  <c r="O3169" i="27"/>
  <c r="J3170" i="27"/>
  <c r="K3170" i="27"/>
  <c r="L3170" i="27"/>
  <c r="M3170" i="27"/>
  <c r="N3170" i="27"/>
  <c r="O3170" i="27"/>
  <c r="J3171" i="27"/>
  <c r="K3171" i="27"/>
  <c r="L3171" i="27"/>
  <c r="M3171" i="27"/>
  <c r="N3171" i="27"/>
  <c r="O3171" i="27"/>
  <c r="J3172" i="27"/>
  <c r="K3172" i="27"/>
  <c r="L3172" i="27"/>
  <c r="M3172" i="27"/>
  <c r="N3172" i="27"/>
  <c r="O3172" i="27"/>
  <c r="J3173" i="27"/>
  <c r="K3173" i="27"/>
  <c r="L3173" i="27"/>
  <c r="M3173" i="27"/>
  <c r="N3173" i="27"/>
  <c r="O3173" i="27"/>
  <c r="H419" i="4" l="1"/>
  <c r="I420" i="4" s="1"/>
  <c r="E420" i="4"/>
  <c r="D418" i="4"/>
  <c r="H418" i="4" s="1"/>
  <c r="I419" i="4" l="1"/>
  <c r="E419" i="4"/>
  <c r="J3156" i="27"/>
  <c r="K3156" i="27"/>
  <c r="L3156" i="27"/>
  <c r="M3156" i="27"/>
  <c r="N3156" i="27"/>
  <c r="O3156" i="27"/>
  <c r="J3157" i="27"/>
  <c r="K3157" i="27"/>
  <c r="L3157" i="27"/>
  <c r="M3157" i="27"/>
  <c r="N3157" i="27"/>
  <c r="O3157" i="27"/>
  <c r="J3158" i="27"/>
  <c r="K3158" i="27"/>
  <c r="L3158" i="27"/>
  <c r="M3158" i="27"/>
  <c r="N3158" i="27"/>
  <c r="O3158" i="27"/>
  <c r="J3159" i="27"/>
  <c r="K3159" i="27"/>
  <c r="L3159" i="27"/>
  <c r="M3159" i="27"/>
  <c r="N3159" i="27"/>
  <c r="O3159" i="27"/>
  <c r="J3160" i="27"/>
  <c r="K3160" i="27"/>
  <c r="L3160" i="27"/>
  <c r="M3160" i="27"/>
  <c r="N3160" i="27"/>
  <c r="O3160" i="27"/>
  <c r="J3161" i="27"/>
  <c r="K3161" i="27"/>
  <c r="L3161" i="27"/>
  <c r="M3161" i="27"/>
  <c r="N3161" i="27"/>
  <c r="O3161" i="27"/>
  <c r="G417" i="4"/>
  <c r="D417" i="4"/>
  <c r="H417" i="4" s="1"/>
  <c r="I418" i="4" s="1"/>
  <c r="H57" i="3"/>
  <c r="H58" i="3"/>
  <c r="H59" i="3"/>
  <c r="E59" i="3" s="1"/>
  <c r="L59" i="3" s="1"/>
  <c r="H60" i="3"/>
  <c r="E60" i="3" s="1"/>
  <c r="L60" i="3" s="1"/>
  <c r="H61" i="3"/>
  <c r="E61" i="3" s="1"/>
  <c r="L61" i="3" s="1"/>
  <c r="H62" i="3"/>
  <c r="E62" i="3" s="1"/>
  <c r="L62" i="3" s="1"/>
  <c r="E418" i="4" l="1"/>
  <c r="G416" i="4"/>
  <c r="D416" i="4"/>
  <c r="E417" i="4" s="1"/>
  <c r="H416" i="4" l="1"/>
  <c r="I417" i="4" s="1"/>
  <c r="J3154" i="27"/>
  <c r="K3154" i="27"/>
  <c r="L3154" i="27"/>
  <c r="M3154" i="27"/>
  <c r="N3154" i="27"/>
  <c r="O3154" i="27"/>
  <c r="J3155" i="27"/>
  <c r="K3155" i="27"/>
  <c r="L3155" i="27"/>
  <c r="M3155" i="27"/>
  <c r="N3155" i="27"/>
  <c r="O3155" i="27"/>
  <c r="G415" i="4"/>
  <c r="D415" i="4"/>
  <c r="E416" i="4" s="1"/>
  <c r="H415" i="4" l="1"/>
  <c r="I416" i="4" s="1"/>
  <c r="J3145" i="27"/>
  <c r="K3145" i="27"/>
  <c r="L3145" i="27"/>
  <c r="M3145" i="27"/>
  <c r="N3145" i="27"/>
  <c r="O3145" i="27"/>
  <c r="J3146" i="27"/>
  <c r="K3146" i="27"/>
  <c r="L3146" i="27"/>
  <c r="M3146" i="27"/>
  <c r="N3146" i="27"/>
  <c r="O3146" i="27"/>
  <c r="J3147" i="27"/>
  <c r="K3147" i="27"/>
  <c r="L3147" i="27"/>
  <c r="M3147" i="27"/>
  <c r="N3147" i="27"/>
  <c r="O3147" i="27"/>
  <c r="J3148" i="27"/>
  <c r="K3148" i="27"/>
  <c r="L3148" i="27"/>
  <c r="M3148" i="27"/>
  <c r="N3148" i="27"/>
  <c r="O3148" i="27"/>
  <c r="J3149" i="27"/>
  <c r="K3149" i="27"/>
  <c r="L3149" i="27"/>
  <c r="M3149" i="27"/>
  <c r="N3149" i="27"/>
  <c r="O3149" i="27"/>
  <c r="J3150" i="27"/>
  <c r="K3150" i="27"/>
  <c r="L3150" i="27"/>
  <c r="M3150" i="27"/>
  <c r="N3150" i="27"/>
  <c r="O3150" i="27"/>
  <c r="J3151" i="27"/>
  <c r="K3151" i="27"/>
  <c r="L3151" i="27"/>
  <c r="M3151" i="27"/>
  <c r="N3151" i="27"/>
  <c r="O3151" i="27"/>
  <c r="J3152" i="27"/>
  <c r="K3152" i="27"/>
  <c r="L3152" i="27"/>
  <c r="M3152" i="27"/>
  <c r="N3152" i="27"/>
  <c r="O3152" i="27"/>
  <c r="J3153" i="27"/>
  <c r="K3153" i="27"/>
  <c r="L3153" i="27"/>
  <c r="M3153" i="27"/>
  <c r="N3153" i="27"/>
  <c r="O3153" i="27"/>
  <c r="G414" i="4"/>
  <c r="D414" i="4"/>
  <c r="H414" i="4" s="1"/>
  <c r="E415" i="4" l="1"/>
  <c r="I415" i="4"/>
  <c r="G413" i="4"/>
  <c r="D413" i="4"/>
  <c r="H413" i="4" s="1"/>
  <c r="I414" i="4" s="1"/>
  <c r="J3141" i="27"/>
  <c r="K3141" i="27"/>
  <c r="L3141" i="27"/>
  <c r="M3141" i="27"/>
  <c r="N3141" i="27"/>
  <c r="O3141" i="27"/>
  <c r="J3142" i="27"/>
  <c r="K3142" i="27"/>
  <c r="L3142" i="27"/>
  <c r="M3142" i="27"/>
  <c r="N3142" i="27"/>
  <c r="O3142" i="27"/>
  <c r="J3143" i="27"/>
  <c r="K3143" i="27"/>
  <c r="L3143" i="27"/>
  <c r="M3143" i="27"/>
  <c r="N3143" i="27"/>
  <c r="O3143" i="27"/>
  <c r="J3144" i="27"/>
  <c r="K3144" i="27"/>
  <c r="L3144" i="27"/>
  <c r="M3144" i="27"/>
  <c r="N3144" i="27"/>
  <c r="O3144" i="27"/>
  <c r="E414" i="4" l="1"/>
  <c r="J3135" i="27"/>
  <c r="K3135" i="27"/>
  <c r="L3135" i="27"/>
  <c r="M3135" i="27"/>
  <c r="N3135" i="27"/>
  <c r="O3135" i="27"/>
  <c r="J3136" i="27"/>
  <c r="K3136" i="27"/>
  <c r="L3136" i="27"/>
  <c r="M3136" i="27"/>
  <c r="N3136" i="27"/>
  <c r="O3136" i="27"/>
  <c r="J3137" i="27"/>
  <c r="K3137" i="27"/>
  <c r="L3137" i="27"/>
  <c r="M3137" i="27"/>
  <c r="N3137" i="27"/>
  <c r="O3137" i="27"/>
  <c r="J3138" i="27"/>
  <c r="K3138" i="27"/>
  <c r="L3138" i="27"/>
  <c r="M3138" i="27"/>
  <c r="N3138" i="27"/>
  <c r="O3138" i="27"/>
  <c r="J3139" i="27"/>
  <c r="K3139" i="27"/>
  <c r="L3139" i="27"/>
  <c r="M3139" i="27"/>
  <c r="N3139" i="27"/>
  <c r="O3139" i="27"/>
  <c r="J3140" i="27"/>
  <c r="K3140" i="27"/>
  <c r="L3140" i="27"/>
  <c r="M3140" i="27"/>
  <c r="N3140" i="27"/>
  <c r="O3140" i="27"/>
  <c r="G412" i="4"/>
  <c r="D412" i="4"/>
  <c r="E413" i="4" s="1"/>
  <c r="H412" i="4" l="1"/>
  <c r="I413" i="4" s="1"/>
  <c r="G411" i="4"/>
  <c r="D411" i="4"/>
  <c r="H411" i="4" s="1"/>
  <c r="I412" i="4" l="1"/>
  <c r="E412" i="4"/>
  <c r="J3126" i="27"/>
  <c r="K3126" i="27"/>
  <c r="L3126" i="27"/>
  <c r="M3126" i="27"/>
  <c r="N3126" i="27"/>
  <c r="O3126" i="27"/>
  <c r="J3127" i="27"/>
  <c r="K3127" i="27"/>
  <c r="L3127" i="27"/>
  <c r="M3127" i="27"/>
  <c r="N3127" i="27"/>
  <c r="O3127" i="27"/>
  <c r="J3128" i="27"/>
  <c r="K3128" i="27"/>
  <c r="L3128" i="27"/>
  <c r="M3128" i="27"/>
  <c r="N3128" i="27"/>
  <c r="O3128" i="27"/>
  <c r="J3129" i="27"/>
  <c r="K3129" i="27"/>
  <c r="L3129" i="27"/>
  <c r="M3129" i="27"/>
  <c r="N3129" i="27"/>
  <c r="O3129" i="27"/>
  <c r="J3130" i="27"/>
  <c r="K3130" i="27"/>
  <c r="L3130" i="27"/>
  <c r="M3130" i="27"/>
  <c r="N3130" i="27"/>
  <c r="O3130" i="27"/>
  <c r="J3131" i="27"/>
  <c r="K3131" i="27"/>
  <c r="L3131" i="27"/>
  <c r="M3131" i="27"/>
  <c r="N3131" i="27"/>
  <c r="O3131" i="27"/>
  <c r="J3132" i="27"/>
  <c r="K3132" i="27"/>
  <c r="L3132" i="27"/>
  <c r="M3132" i="27"/>
  <c r="N3132" i="27"/>
  <c r="O3132" i="27"/>
  <c r="J3133" i="27"/>
  <c r="K3133" i="27"/>
  <c r="L3133" i="27"/>
  <c r="M3133" i="27"/>
  <c r="N3133" i="27"/>
  <c r="O3133" i="27"/>
  <c r="J3134" i="27"/>
  <c r="K3134" i="27"/>
  <c r="L3134" i="27"/>
  <c r="M3134" i="27"/>
  <c r="N3134" i="27"/>
  <c r="O3134" i="27"/>
  <c r="B61" i="20" l="1"/>
  <c r="B60" i="20"/>
  <c r="B59" i="20"/>
  <c r="B58" i="20"/>
  <c r="B57" i="20"/>
  <c r="B56" i="20"/>
  <c r="B55" i="20"/>
  <c r="B54" i="20"/>
  <c r="B53" i="20"/>
  <c r="B52" i="20"/>
  <c r="B51" i="20"/>
  <c r="B50" i="20"/>
  <c r="Z72" i="20"/>
  <c r="Z71" i="20"/>
  <c r="Z70" i="20"/>
  <c r="Z69" i="20"/>
  <c r="Z68" i="20"/>
  <c r="Z67" i="20"/>
  <c r="Z66" i="20"/>
  <c r="Z65" i="20"/>
  <c r="Z64" i="20"/>
  <c r="Z63" i="20"/>
  <c r="Z62" i="20"/>
  <c r="Z60" i="20"/>
  <c r="C63" i="20" l="1"/>
  <c r="C72" i="20"/>
  <c r="C64" i="20"/>
  <c r="C69" i="20"/>
  <c r="C68" i="20"/>
  <c r="C70" i="20"/>
  <c r="C62" i="20"/>
  <c r="C67" i="20"/>
  <c r="C65" i="20"/>
  <c r="C66" i="20"/>
  <c r="C71" i="20"/>
  <c r="C73" i="20"/>
  <c r="B98" i="20"/>
  <c r="J1231" i="28"/>
  <c r="J1232" i="28"/>
  <c r="J1233" i="28"/>
  <c r="J1234" i="28"/>
  <c r="J1235" i="28"/>
  <c r="J1236" i="28"/>
  <c r="J1237" i="28"/>
  <c r="J1238" i="28"/>
  <c r="J1239" i="28"/>
  <c r="J1240" i="28"/>
  <c r="J1241" i="28"/>
  <c r="J1242" i="28"/>
  <c r="J1243" i="28"/>
  <c r="J1244" i="28"/>
  <c r="J1245" i="28"/>
  <c r="J1246" i="28"/>
  <c r="J1247" i="28"/>
  <c r="J1248" i="28"/>
  <c r="J1249" i="28"/>
  <c r="J1250" i="28"/>
  <c r="J1251" i="28"/>
  <c r="J1252" i="28"/>
  <c r="J1253" i="28"/>
  <c r="J1254" i="28"/>
  <c r="J1255" i="28"/>
  <c r="J1256" i="28"/>
  <c r="J1257" i="28"/>
  <c r="J1258" i="28"/>
  <c r="J1259" i="28"/>
  <c r="J1260" i="28"/>
  <c r="J1261" i="28"/>
  <c r="J1262" i="28"/>
  <c r="J1263" i="28"/>
  <c r="J1264" i="28"/>
  <c r="J1265" i="28"/>
  <c r="J1266" i="28"/>
  <c r="J1267" i="28"/>
  <c r="J1268" i="28"/>
  <c r="J1269" i="28"/>
  <c r="J1270" i="28"/>
  <c r="J1271" i="28"/>
  <c r="J1272" i="28"/>
  <c r="J1273" i="28"/>
  <c r="J1274" i="28"/>
  <c r="J1275" i="28"/>
  <c r="J1276" i="28"/>
  <c r="J1277" i="28"/>
  <c r="J1278" i="28"/>
  <c r="J1279" i="28"/>
  <c r="J1280" i="28"/>
  <c r="J1281" i="28"/>
  <c r="J1282" i="28"/>
  <c r="J1283" i="28"/>
  <c r="J1284" i="28"/>
  <c r="J1285" i="28"/>
  <c r="J1286" i="28"/>
  <c r="J1287" i="28"/>
  <c r="J1288" i="28"/>
  <c r="J1289" i="28"/>
  <c r="J1290" i="28"/>
  <c r="J1291" i="28"/>
  <c r="J1292" i="28"/>
  <c r="J1293" i="28"/>
  <c r="J1294" i="28"/>
  <c r="J1295" i="28"/>
  <c r="J1296" i="28"/>
  <c r="J1297" i="28"/>
  <c r="J1298" i="28"/>
  <c r="J1299" i="28"/>
  <c r="J1300" i="28"/>
  <c r="J1301" i="28"/>
  <c r="J1302" i="28"/>
  <c r="J1303" i="28"/>
  <c r="J1304" i="28"/>
  <c r="J1305" i="28"/>
  <c r="J1306" i="28"/>
  <c r="J1307" i="28"/>
  <c r="J1308" i="28"/>
  <c r="J1309" i="28"/>
  <c r="J1310" i="28"/>
  <c r="J1311" i="28"/>
  <c r="J1312" i="28"/>
  <c r="J1313" i="28"/>
  <c r="J1314" i="28"/>
  <c r="J1315" i="28"/>
  <c r="J1316" i="28"/>
  <c r="J1317" i="28"/>
  <c r="J1318" i="28"/>
  <c r="J1319" i="28"/>
  <c r="J1320" i="28"/>
  <c r="J1321" i="28"/>
  <c r="J1322" i="28"/>
  <c r="J1323" i="28"/>
  <c r="J1324" i="28"/>
  <c r="J1325" i="28"/>
  <c r="J1326" i="28"/>
  <c r="J1327" i="28"/>
  <c r="J1328" i="28"/>
  <c r="J1329" i="28"/>
  <c r="J1330" i="28"/>
  <c r="J1331" i="28"/>
  <c r="J1332" i="28"/>
  <c r="J1333" i="28"/>
  <c r="J1334" i="28"/>
  <c r="J1335" i="28"/>
  <c r="J1336" i="28"/>
  <c r="J1337" i="28"/>
  <c r="J1338" i="28"/>
  <c r="J1339" i="28"/>
  <c r="J1340" i="28"/>
  <c r="J1341" i="28"/>
  <c r="J1342" i="28"/>
  <c r="J1343" i="28"/>
  <c r="J1344" i="28"/>
  <c r="J1345" i="28"/>
  <c r="J1346" i="28"/>
  <c r="J1347" i="28"/>
  <c r="J1348" i="28"/>
  <c r="J1349" i="28"/>
  <c r="J1350" i="28"/>
  <c r="J1351" i="28"/>
  <c r="J1352" i="28"/>
  <c r="J1353" i="28"/>
  <c r="J1354" i="28"/>
  <c r="J1355" i="28"/>
  <c r="J1356" i="28"/>
  <c r="J1357" i="28"/>
  <c r="J1358" i="28"/>
  <c r="J1359" i="28"/>
  <c r="J1360" i="28"/>
  <c r="J1361" i="28"/>
  <c r="J1362" i="28"/>
  <c r="J1363" i="28"/>
  <c r="J1364" i="28"/>
  <c r="J1365" i="28"/>
  <c r="J1366" i="28"/>
  <c r="J1367" i="28"/>
  <c r="J1368" i="28"/>
  <c r="J1369" i="28"/>
  <c r="J1370" i="28"/>
  <c r="J1371" i="28"/>
  <c r="J1372" i="28"/>
  <c r="J1373" i="28"/>
  <c r="J1374" i="28"/>
  <c r="J1375" i="28"/>
  <c r="J1376" i="28"/>
  <c r="J1377" i="28"/>
  <c r="J1378" i="28"/>
  <c r="J1379" i="28"/>
  <c r="J1380" i="28"/>
  <c r="J1381" i="28"/>
  <c r="J1382" i="28"/>
  <c r="J1383" i="28"/>
  <c r="J1384" i="28"/>
  <c r="J1385" i="28"/>
  <c r="J1386" i="28"/>
  <c r="J1387" i="28"/>
  <c r="J1388" i="28"/>
  <c r="J1389" i="28"/>
  <c r="J1390" i="28"/>
  <c r="J1391" i="28"/>
  <c r="J1392" i="28"/>
  <c r="J1393" i="28"/>
  <c r="J1394" i="28"/>
  <c r="J1395" i="28"/>
  <c r="J1396" i="28"/>
  <c r="J1397" i="28"/>
  <c r="J1398" i="28"/>
  <c r="J1399" i="28"/>
  <c r="J1400" i="28"/>
  <c r="J1401" i="28"/>
  <c r="J1402" i="28"/>
  <c r="J1403" i="28"/>
  <c r="J1404" i="28"/>
  <c r="J1405" i="28"/>
  <c r="J1406" i="28"/>
  <c r="J1407" i="28"/>
  <c r="J1408" i="28"/>
  <c r="J1409" i="28"/>
  <c r="J1410" i="28"/>
  <c r="J1411" i="28"/>
  <c r="J1412" i="28"/>
  <c r="J1413" i="28"/>
  <c r="J1414" i="28"/>
  <c r="J1415" i="28"/>
  <c r="J1416" i="28"/>
  <c r="J1417" i="28"/>
  <c r="J1418" i="28"/>
  <c r="J1419" i="28"/>
  <c r="J1420" i="28"/>
  <c r="J1421" i="28"/>
  <c r="J1422" i="28"/>
  <c r="J1423" i="28"/>
  <c r="J1424" i="28"/>
  <c r="J1425" i="28"/>
  <c r="J1426" i="28"/>
  <c r="J1427" i="28"/>
  <c r="J1428" i="28"/>
  <c r="J1429" i="28"/>
  <c r="J1430" i="28"/>
  <c r="J1431" i="28"/>
  <c r="J1432" i="28"/>
  <c r="J1433" i="28"/>
  <c r="J1434" i="28"/>
  <c r="J1435" i="28"/>
  <c r="J1436" i="28"/>
  <c r="J1437" i="28"/>
  <c r="J1438" i="28"/>
  <c r="J1439" i="28"/>
  <c r="J1440" i="28"/>
  <c r="J1441" i="28"/>
  <c r="J1442" i="28"/>
  <c r="J1443" i="28"/>
  <c r="J1444" i="28"/>
  <c r="J1445" i="28"/>
  <c r="J1446" i="28"/>
  <c r="J1447" i="28"/>
  <c r="J1448" i="28"/>
  <c r="J1449" i="28"/>
  <c r="J1450" i="28"/>
  <c r="J1451" i="28"/>
  <c r="J1452" i="28"/>
  <c r="J1453" i="28"/>
  <c r="J1454" i="28"/>
  <c r="J1455" i="28"/>
  <c r="J1456" i="28"/>
  <c r="J1457" i="28"/>
  <c r="J1458" i="28"/>
  <c r="J1459" i="28"/>
  <c r="J1460" i="28"/>
  <c r="J1461" i="28"/>
  <c r="J1462" i="28"/>
  <c r="J1463" i="28"/>
  <c r="J1464" i="28"/>
  <c r="J1465" i="28"/>
  <c r="J1466" i="28"/>
  <c r="J1467" i="28"/>
  <c r="J1468" i="28"/>
  <c r="J1469" i="28"/>
  <c r="J1470" i="28"/>
  <c r="J1471" i="28"/>
  <c r="J1472" i="28"/>
  <c r="J1473" i="28"/>
  <c r="J1474" i="28"/>
  <c r="J1475" i="28"/>
  <c r="J1476" i="28"/>
  <c r="J1477" i="28"/>
  <c r="J1478" i="28"/>
  <c r="J1479" i="28"/>
  <c r="J1480" i="28"/>
  <c r="J1481" i="28"/>
  <c r="J1482" i="28"/>
  <c r="J1483" i="28"/>
  <c r="J1484" i="28"/>
  <c r="J1485" i="28"/>
  <c r="J1486" i="28"/>
  <c r="J1487" i="28"/>
  <c r="J1488" i="28"/>
  <c r="J1489" i="28"/>
  <c r="J1490" i="28"/>
  <c r="J1491" i="28"/>
  <c r="J1492" i="28"/>
  <c r="J1493" i="28"/>
  <c r="J1494" i="28"/>
  <c r="J1495" i="28"/>
  <c r="J1496" i="28"/>
  <c r="J1497" i="28"/>
  <c r="J1498" i="28"/>
  <c r="J1499" i="28"/>
  <c r="J1500" i="28"/>
  <c r="J1501" i="28"/>
  <c r="J1502" i="28"/>
  <c r="J1503" i="28"/>
  <c r="J1504" i="28"/>
  <c r="J1505" i="28"/>
  <c r="J1506" i="28"/>
  <c r="J1507" i="28"/>
  <c r="J1508" i="28"/>
  <c r="J1509" i="28"/>
  <c r="J1510" i="28"/>
  <c r="J1511" i="28"/>
  <c r="J1512" i="28"/>
  <c r="J1513" i="28"/>
  <c r="J1514" i="28"/>
  <c r="J1515" i="28"/>
  <c r="J1516" i="28"/>
  <c r="J1517" i="28"/>
  <c r="J1518" i="28"/>
  <c r="J1519" i="28"/>
  <c r="J1520" i="28"/>
  <c r="J1521" i="28"/>
  <c r="J1522" i="28"/>
  <c r="J1523" i="28"/>
  <c r="J1524" i="28"/>
  <c r="J1525" i="28"/>
  <c r="J1526" i="28"/>
  <c r="J1527" i="28"/>
  <c r="J1528" i="28"/>
  <c r="J1529" i="28"/>
  <c r="J1530" i="28"/>
  <c r="J1531" i="28"/>
  <c r="J1532" i="28"/>
  <c r="J1533" i="28"/>
  <c r="J1534" i="28"/>
  <c r="J1535" i="28"/>
  <c r="J1536" i="28"/>
  <c r="J1537" i="28"/>
  <c r="J1538" i="28"/>
  <c r="J1539" i="28"/>
  <c r="J1540" i="28"/>
  <c r="J1541" i="28"/>
  <c r="J1542" i="28"/>
  <c r="J1543" i="28"/>
  <c r="J1544" i="28"/>
  <c r="J1545" i="28"/>
  <c r="J1546" i="28"/>
  <c r="J1547" i="28"/>
  <c r="J1548" i="28"/>
  <c r="J1549" i="28"/>
  <c r="J1550" i="28"/>
  <c r="J1551" i="28"/>
  <c r="J1552" i="28"/>
  <c r="J1553" i="28"/>
  <c r="J1554" i="28"/>
  <c r="J1555" i="28"/>
  <c r="J1556" i="28"/>
  <c r="J1557" i="28"/>
  <c r="J1558" i="28"/>
  <c r="J1559" i="28"/>
  <c r="J1560" i="28"/>
  <c r="J1561" i="28"/>
  <c r="J1562" i="28"/>
  <c r="J1563" i="28"/>
  <c r="J1564" i="28"/>
  <c r="J1565" i="28"/>
  <c r="J1566" i="28"/>
  <c r="J1567" i="28"/>
  <c r="J1568" i="28"/>
  <c r="J1569" i="28"/>
  <c r="J1570" i="28"/>
  <c r="J1571" i="28"/>
  <c r="J1572" i="28"/>
  <c r="J1573" i="28"/>
  <c r="J1574" i="28"/>
  <c r="J1575" i="28"/>
  <c r="J1576" i="28"/>
  <c r="J1577" i="28"/>
  <c r="J1578" i="28"/>
  <c r="J1579" i="28"/>
  <c r="J1580" i="28"/>
  <c r="J1581" i="28"/>
  <c r="J1582" i="28"/>
  <c r="J1583" i="28"/>
  <c r="J1584" i="28"/>
  <c r="J1585" i="28"/>
  <c r="J1586" i="28"/>
  <c r="J1587" i="28"/>
  <c r="J1588" i="28"/>
  <c r="J1589" i="28"/>
  <c r="J1590" i="28"/>
  <c r="J1591" i="28"/>
  <c r="J1592" i="28"/>
  <c r="J1593" i="28"/>
  <c r="J1594" i="28"/>
  <c r="J1595" i="28"/>
  <c r="J1596" i="28"/>
  <c r="J1597" i="28"/>
  <c r="J1598" i="28"/>
  <c r="J1599" i="28"/>
  <c r="J1600" i="28"/>
  <c r="J1601" i="28"/>
  <c r="J1602" i="28"/>
  <c r="J1603" i="28"/>
  <c r="J1604" i="28"/>
  <c r="J1605" i="28"/>
  <c r="J1606" i="28"/>
  <c r="J1607" i="28"/>
  <c r="J1608" i="28"/>
  <c r="J1609" i="28"/>
  <c r="J1610" i="28"/>
  <c r="J1611" i="28"/>
  <c r="J1612" i="28"/>
  <c r="J1613" i="28"/>
  <c r="J1614" i="28"/>
  <c r="J1615" i="28"/>
  <c r="J1616" i="28"/>
  <c r="J1617" i="28"/>
  <c r="J1618" i="28"/>
  <c r="J1619" i="28"/>
  <c r="J1620" i="28"/>
  <c r="J1621" i="28"/>
  <c r="J1622" i="28"/>
  <c r="J1623" i="28"/>
  <c r="J1624" i="28"/>
  <c r="J1625" i="28"/>
  <c r="J1626" i="28"/>
  <c r="J1627" i="28"/>
  <c r="J1628" i="28"/>
  <c r="J1629" i="28"/>
  <c r="J1630" i="28"/>
  <c r="J1631" i="28"/>
  <c r="J1632" i="28"/>
  <c r="J1633" i="28"/>
  <c r="J1634" i="28"/>
  <c r="J1635" i="28"/>
  <c r="J1636" i="28"/>
  <c r="J1637" i="28"/>
  <c r="J1638" i="28"/>
  <c r="J1639" i="28"/>
  <c r="J1640" i="28"/>
  <c r="J1641" i="28"/>
  <c r="J1642" i="28"/>
  <c r="J1643" i="28"/>
  <c r="J1644" i="28"/>
  <c r="J1645" i="28"/>
  <c r="J1646" i="28"/>
  <c r="J1647" i="28"/>
  <c r="J1648" i="28"/>
  <c r="J1649" i="28"/>
  <c r="J1650" i="28"/>
  <c r="J1651" i="28"/>
  <c r="J1652" i="28"/>
  <c r="J1653" i="28"/>
  <c r="J1654" i="28"/>
  <c r="J1655" i="28"/>
  <c r="J1656" i="28"/>
  <c r="J1657" i="28"/>
  <c r="J1658" i="28"/>
  <c r="J1659" i="28"/>
  <c r="J1660" i="28"/>
  <c r="J1661" i="28"/>
  <c r="J1662" i="28"/>
  <c r="J1663" i="28"/>
  <c r="J1664" i="28"/>
  <c r="J1665" i="28"/>
  <c r="J1666" i="28"/>
  <c r="J1667" i="28"/>
  <c r="J1668" i="28"/>
  <c r="J1669" i="28"/>
  <c r="J1670" i="28"/>
  <c r="J1671" i="28"/>
  <c r="J1672" i="28"/>
  <c r="J1673" i="28"/>
  <c r="J1674" i="28"/>
  <c r="J1675" i="28"/>
  <c r="J1676" i="28"/>
  <c r="J1677" i="28"/>
  <c r="J1678" i="28"/>
  <c r="J1679" i="28"/>
  <c r="J1680" i="28"/>
  <c r="J1681" i="28"/>
  <c r="J1682" i="28"/>
  <c r="J1683" i="28"/>
  <c r="J1684" i="28"/>
  <c r="J1685" i="28"/>
  <c r="J1686" i="28"/>
  <c r="J1687" i="28"/>
  <c r="J1688" i="28"/>
  <c r="J1689" i="28"/>
  <c r="J1690" i="28"/>
  <c r="J1691" i="28"/>
  <c r="J1692" i="28"/>
  <c r="J1693" i="28"/>
  <c r="J1694" i="28"/>
  <c r="J1695" i="28"/>
  <c r="J1696" i="28"/>
  <c r="J1697" i="28"/>
  <c r="J1698" i="28"/>
  <c r="J1699" i="28"/>
  <c r="J1700" i="28"/>
  <c r="J1701" i="28"/>
  <c r="J1702" i="28"/>
  <c r="J1703" i="28"/>
  <c r="J1704" i="28"/>
  <c r="J1705" i="28"/>
  <c r="J1706" i="28"/>
  <c r="J1707" i="28"/>
  <c r="J1708" i="28"/>
  <c r="J1709" i="28"/>
  <c r="J1710" i="28"/>
  <c r="J1711" i="28"/>
  <c r="J1712" i="28"/>
  <c r="J1713" i="28"/>
  <c r="J1714" i="28"/>
  <c r="J1715" i="28"/>
  <c r="J1716" i="28"/>
  <c r="J1717" i="28"/>
  <c r="J1718" i="28"/>
  <c r="J1719" i="28"/>
  <c r="J1720" i="28"/>
  <c r="J1721" i="28"/>
  <c r="J1722" i="28"/>
  <c r="J1723" i="28"/>
  <c r="J1724" i="28"/>
  <c r="J1725" i="28"/>
  <c r="J1726" i="28"/>
  <c r="J1727" i="28"/>
  <c r="J1728" i="28"/>
  <c r="J1729" i="28"/>
  <c r="J1730" i="28"/>
  <c r="J1731" i="28"/>
  <c r="J1732" i="28"/>
  <c r="J1733" i="28"/>
  <c r="J1734" i="28"/>
  <c r="J1735" i="28"/>
  <c r="J1736" i="28"/>
  <c r="J1737" i="28"/>
  <c r="J1738" i="28"/>
  <c r="J1739" i="28"/>
  <c r="J1740" i="28"/>
  <c r="J1741" i="28"/>
  <c r="J1742" i="28"/>
  <c r="J1743" i="28"/>
  <c r="J1744" i="28"/>
  <c r="J1745" i="28"/>
  <c r="J1746" i="28"/>
  <c r="J1747" i="28"/>
  <c r="J1748" i="28"/>
  <c r="J1749" i="28"/>
  <c r="J1750" i="28"/>
  <c r="J1751" i="28"/>
  <c r="J1752" i="28"/>
  <c r="J1753" i="28"/>
  <c r="J1754" i="28"/>
  <c r="J1755" i="28"/>
  <c r="J1756" i="28"/>
  <c r="J1757" i="28"/>
  <c r="J1758" i="28"/>
  <c r="J1759" i="28"/>
  <c r="J1760" i="28"/>
  <c r="J1761" i="28"/>
  <c r="J1762" i="28"/>
  <c r="J1763" i="28"/>
  <c r="J1764" i="28"/>
  <c r="J1765" i="28"/>
  <c r="J1766" i="28"/>
  <c r="J1767" i="28"/>
  <c r="J1768" i="28"/>
  <c r="J1769" i="28"/>
  <c r="J1770" i="28"/>
  <c r="J1771" i="28"/>
  <c r="J1772" i="28"/>
  <c r="J1773" i="28"/>
  <c r="J1774" i="28"/>
  <c r="J1775" i="28"/>
  <c r="J1776" i="28"/>
  <c r="J1777" i="28"/>
  <c r="J1778" i="28"/>
  <c r="J1779" i="28"/>
  <c r="J1780" i="28"/>
  <c r="J1781" i="28"/>
  <c r="J1782" i="28"/>
  <c r="J1783" i="28"/>
  <c r="J1784" i="28"/>
  <c r="J1785" i="28"/>
  <c r="J1786" i="28"/>
  <c r="J1787" i="28"/>
  <c r="J1788" i="28"/>
  <c r="J1789" i="28"/>
  <c r="J1790" i="28"/>
  <c r="J1791" i="28"/>
  <c r="J1792" i="28"/>
  <c r="J1793" i="28"/>
  <c r="J1794" i="28"/>
  <c r="J1795" i="28"/>
  <c r="J1796" i="28"/>
  <c r="J1797" i="28"/>
  <c r="J1798" i="28"/>
  <c r="J1799" i="28"/>
  <c r="J1800" i="28"/>
  <c r="J1801" i="28"/>
  <c r="J1802" i="28"/>
  <c r="J1803" i="28"/>
  <c r="J1804" i="28"/>
  <c r="J1805" i="28"/>
  <c r="J1806" i="28"/>
  <c r="J1807" i="28"/>
  <c r="J1808" i="28"/>
  <c r="J1809" i="28"/>
  <c r="J1810" i="28"/>
  <c r="J1811" i="28"/>
  <c r="J1812" i="28"/>
  <c r="J1813" i="28"/>
  <c r="J1814" i="28"/>
  <c r="J1815" i="28"/>
  <c r="J1816" i="28"/>
  <c r="J1817" i="28"/>
  <c r="J1818" i="28"/>
  <c r="J1819" i="28"/>
  <c r="J1820" i="28"/>
  <c r="J1821" i="28"/>
  <c r="J1822" i="28"/>
  <c r="J1823" i="28"/>
  <c r="J1824" i="28"/>
  <c r="J1825" i="28"/>
  <c r="J1826" i="28"/>
  <c r="J1827" i="28"/>
  <c r="J1828" i="28"/>
  <c r="J1829" i="28"/>
  <c r="J1830" i="28"/>
  <c r="J1831" i="28"/>
  <c r="J1832" i="28"/>
  <c r="J1833" i="28"/>
  <c r="J1834" i="28"/>
  <c r="J1835" i="28"/>
  <c r="J1836" i="28"/>
  <c r="J1837" i="28"/>
  <c r="J1838" i="28"/>
  <c r="J1839" i="28"/>
  <c r="J1840" i="28"/>
  <c r="J1841" i="28"/>
  <c r="J1842" i="28"/>
  <c r="J1843" i="28"/>
  <c r="J1844" i="28"/>
  <c r="J1845" i="28"/>
  <c r="J1846" i="28"/>
  <c r="J1847" i="28"/>
  <c r="J1848" i="28"/>
  <c r="J1849" i="28"/>
  <c r="J1850" i="28"/>
  <c r="J1851" i="28"/>
  <c r="J1852" i="28"/>
  <c r="J1853" i="28"/>
  <c r="J1854" i="28"/>
  <c r="J1855" i="28"/>
  <c r="J1856" i="28"/>
  <c r="J1857" i="28"/>
  <c r="J1858" i="28"/>
  <c r="J1859" i="28"/>
  <c r="J1860" i="28"/>
  <c r="J1861" i="28"/>
  <c r="J1862" i="28"/>
  <c r="J1863" i="28"/>
  <c r="J1864" i="28"/>
  <c r="J1865" i="28"/>
  <c r="J1866" i="28"/>
  <c r="J1867" i="28"/>
  <c r="J1868" i="28"/>
  <c r="J1869" i="28"/>
  <c r="J1870" i="28"/>
  <c r="J1871" i="28"/>
  <c r="J1872" i="28"/>
  <c r="J1873" i="28"/>
  <c r="J1874" i="28"/>
  <c r="J1875" i="28"/>
  <c r="J1876" i="28"/>
  <c r="J1877" i="28"/>
  <c r="J1878" i="28"/>
  <c r="J1879" i="28"/>
  <c r="J1880" i="28"/>
  <c r="J1881" i="28"/>
  <c r="J1882" i="28"/>
  <c r="J1883" i="28"/>
  <c r="J1884" i="28"/>
  <c r="J1885" i="28"/>
  <c r="J1886" i="28"/>
  <c r="J1887" i="28"/>
  <c r="J1888" i="28"/>
  <c r="J1889" i="28"/>
  <c r="J1890" i="28"/>
  <c r="J1891" i="28"/>
  <c r="J1892" i="28"/>
  <c r="J1893" i="28"/>
  <c r="J1894" i="28"/>
  <c r="J1895" i="28"/>
  <c r="J1896" i="28"/>
  <c r="J1897" i="28"/>
  <c r="J1898" i="28"/>
  <c r="J1899" i="28"/>
  <c r="J1900" i="28"/>
  <c r="J1901" i="28"/>
  <c r="J1902" i="28"/>
  <c r="J1903" i="28"/>
  <c r="J1904" i="28"/>
  <c r="J1905" i="28"/>
  <c r="J1906" i="28"/>
  <c r="J1907" i="28"/>
  <c r="J1908" i="28"/>
  <c r="J1909" i="28"/>
  <c r="J1910" i="28"/>
  <c r="J1911" i="28"/>
  <c r="J1912" i="28"/>
  <c r="J1913" i="28"/>
  <c r="J1914" i="28"/>
  <c r="J1915" i="28"/>
  <c r="J1916" i="28"/>
  <c r="J1917" i="28"/>
  <c r="J1918" i="28"/>
  <c r="J1919" i="28"/>
  <c r="J1920" i="28"/>
  <c r="J1921" i="28"/>
  <c r="J1922" i="28"/>
  <c r="J1923" i="28"/>
  <c r="J1924" i="28"/>
  <c r="J1925" i="28"/>
  <c r="J1926" i="28"/>
  <c r="J1927" i="28"/>
  <c r="J1928" i="28"/>
  <c r="J1929" i="28"/>
  <c r="J1930" i="28"/>
  <c r="J1931" i="28"/>
  <c r="J1932" i="28"/>
  <c r="J1933" i="28"/>
  <c r="J1934" i="28"/>
  <c r="J1935" i="28"/>
  <c r="J1936" i="28"/>
  <c r="J1937" i="28"/>
  <c r="J1938" i="28"/>
  <c r="J1939" i="28"/>
  <c r="J1940" i="28"/>
  <c r="J1941" i="28"/>
  <c r="J1942" i="28"/>
  <c r="J1943" i="28"/>
  <c r="J1944" i="28"/>
  <c r="J1945" i="28"/>
  <c r="J1946" i="28"/>
  <c r="J1947" i="28"/>
  <c r="J1948" i="28"/>
  <c r="J1949" i="28"/>
  <c r="J1950" i="28"/>
  <c r="J1951" i="28"/>
  <c r="J1952" i="28"/>
  <c r="J1953" i="28"/>
  <c r="J1954" i="28"/>
  <c r="J1955" i="28"/>
  <c r="J1956" i="28"/>
  <c r="J1957" i="28"/>
  <c r="J1958" i="28"/>
  <c r="J1959" i="28"/>
  <c r="J1960" i="28"/>
  <c r="J1961" i="28"/>
  <c r="J1962" i="28"/>
  <c r="J1963" i="28"/>
  <c r="J1964" i="28"/>
  <c r="J1965" i="28"/>
  <c r="J1966" i="28"/>
  <c r="J1967" i="28"/>
  <c r="J1968" i="28"/>
  <c r="J1969" i="28"/>
  <c r="J1970" i="28"/>
  <c r="J1971" i="28"/>
  <c r="J1972" i="28"/>
  <c r="J1973" i="28"/>
  <c r="J1974" i="28"/>
  <c r="J1975" i="28"/>
  <c r="J1976" i="28"/>
  <c r="J1977" i="28"/>
  <c r="J1978" i="28"/>
  <c r="J1979" i="28"/>
  <c r="J1980" i="28"/>
  <c r="J1981" i="28"/>
  <c r="J1982" i="28"/>
  <c r="J1983" i="28"/>
  <c r="J1984" i="28"/>
  <c r="J1985" i="28"/>
  <c r="J1986" i="28"/>
  <c r="J1987" i="28"/>
  <c r="J1988" i="28"/>
  <c r="J1989" i="28"/>
  <c r="J1990" i="28"/>
  <c r="J1991" i="28"/>
  <c r="J1992" i="28"/>
  <c r="J1993" i="28"/>
  <c r="J1994" i="28"/>
  <c r="J1995" i="28"/>
  <c r="J1996" i="28"/>
  <c r="J1997" i="28"/>
  <c r="J1998" i="28"/>
  <c r="J1999" i="28"/>
  <c r="J2000" i="28"/>
  <c r="J2001" i="28"/>
  <c r="J2002" i="28"/>
  <c r="J2003" i="28"/>
  <c r="J2004" i="28"/>
  <c r="J2005" i="28"/>
  <c r="J2006" i="28"/>
  <c r="J2007" i="28"/>
  <c r="J2008" i="28"/>
  <c r="J2009" i="28"/>
  <c r="J2010" i="28"/>
  <c r="J2011" i="28"/>
  <c r="J2012" i="28"/>
  <c r="J2013" i="28"/>
  <c r="J2014" i="28"/>
  <c r="J2015" i="28"/>
  <c r="J2016" i="28"/>
  <c r="J2017" i="28"/>
  <c r="J2018" i="28"/>
  <c r="J2019" i="28"/>
  <c r="J2020" i="28"/>
  <c r="J2021" i="28"/>
  <c r="J2022" i="28"/>
  <c r="J2023" i="28"/>
  <c r="J2024" i="28"/>
  <c r="J2025" i="28"/>
  <c r="J2026" i="28"/>
  <c r="J2027" i="28"/>
  <c r="J2028" i="28"/>
  <c r="J2029" i="28"/>
  <c r="J2030" i="28"/>
  <c r="J2031" i="28"/>
  <c r="J2032" i="28"/>
  <c r="J2033" i="28"/>
  <c r="J2034" i="28"/>
  <c r="J2035" i="28"/>
  <c r="J2036" i="28"/>
  <c r="J2037" i="28"/>
  <c r="J2038" i="28"/>
  <c r="J2039" i="28"/>
  <c r="J2040" i="28"/>
  <c r="J2041" i="28"/>
  <c r="J2042" i="28"/>
  <c r="J2043" i="28"/>
  <c r="J2044" i="28"/>
  <c r="J2045" i="28"/>
  <c r="J2046" i="28"/>
  <c r="J2047" i="28"/>
  <c r="J2048" i="28"/>
  <c r="J2049" i="28"/>
  <c r="J2050" i="28"/>
  <c r="J2051" i="28"/>
  <c r="J2052" i="28"/>
  <c r="J2053" i="28"/>
  <c r="J2054" i="28"/>
  <c r="J2055" i="28"/>
  <c r="J2056" i="28"/>
  <c r="J2057" i="28"/>
  <c r="J2058" i="28"/>
  <c r="J2059" i="28"/>
  <c r="J2060" i="28"/>
  <c r="J2061" i="28"/>
  <c r="J2062" i="28"/>
  <c r="J2063" i="28"/>
  <c r="J2064" i="28"/>
  <c r="J2065" i="28"/>
  <c r="J2066" i="28"/>
  <c r="J2067" i="28"/>
  <c r="J2068" i="28"/>
  <c r="J2069" i="28"/>
  <c r="J2070" i="28"/>
  <c r="J2071" i="28"/>
  <c r="J2072" i="28"/>
  <c r="J2073" i="28"/>
  <c r="J2074" i="28"/>
  <c r="J2075" i="28"/>
  <c r="J2076" i="28"/>
  <c r="J2077" i="28"/>
  <c r="J2078" i="28"/>
  <c r="J2079" i="28"/>
  <c r="J2080" i="28"/>
  <c r="J2081" i="28"/>
  <c r="J2082" i="28"/>
  <c r="J2083" i="28"/>
  <c r="J2084" i="28"/>
  <c r="J2085" i="28"/>
  <c r="J2086" i="28"/>
  <c r="J2087" i="28"/>
  <c r="J2088" i="28"/>
  <c r="J2089" i="28"/>
  <c r="J2090" i="28"/>
  <c r="J2091" i="28"/>
  <c r="J2092" i="28"/>
  <c r="J2093" i="28"/>
  <c r="J2094" i="28"/>
  <c r="J2095" i="28"/>
  <c r="J2096" i="28"/>
  <c r="J2097" i="28"/>
  <c r="J2098" i="28"/>
  <c r="J2099" i="28"/>
  <c r="J2100" i="28"/>
  <c r="J2101" i="28"/>
  <c r="J2102" i="28"/>
  <c r="J2103" i="28"/>
  <c r="J2104" i="28"/>
  <c r="J2105" i="28"/>
  <c r="J2106" i="28"/>
  <c r="J2107" i="28"/>
  <c r="J2108" i="28"/>
  <c r="J2109" i="28"/>
  <c r="J2110" i="28"/>
  <c r="J2111" i="28"/>
  <c r="J2112" i="28"/>
  <c r="J2113" i="28"/>
  <c r="J2114" i="28"/>
  <c r="J2115" i="28"/>
  <c r="J2116" i="28"/>
  <c r="J2117" i="28"/>
  <c r="J2118" i="28"/>
  <c r="J2119" i="28"/>
  <c r="J2120" i="28"/>
  <c r="J2121" i="28"/>
  <c r="J2122" i="28"/>
  <c r="J2123" i="28"/>
  <c r="J2124" i="28"/>
  <c r="J2125" i="28"/>
  <c r="J2126" i="28"/>
  <c r="J2127" i="28"/>
  <c r="J2128" i="28"/>
  <c r="J2129" i="28"/>
  <c r="J2130" i="28"/>
  <c r="J2131" i="28"/>
  <c r="J2132" i="28"/>
  <c r="J2133" i="28"/>
  <c r="J2134" i="28"/>
  <c r="J2135" i="28"/>
  <c r="J2136" i="28"/>
  <c r="J2137" i="28"/>
  <c r="J2138" i="28"/>
  <c r="J2139" i="28"/>
  <c r="J2140" i="28"/>
  <c r="J2141" i="28"/>
  <c r="J2142" i="28"/>
  <c r="J2143" i="28"/>
  <c r="J2144" i="28"/>
  <c r="J2145" i="28"/>
  <c r="J2146" i="28"/>
  <c r="J2147" i="28"/>
  <c r="J2148" i="28"/>
  <c r="J2149" i="28"/>
  <c r="J2150" i="28"/>
  <c r="J2151" i="28"/>
  <c r="J2152" i="28"/>
  <c r="J2153" i="28"/>
  <c r="J2154" i="28"/>
  <c r="J2155" i="28"/>
  <c r="J2156" i="28"/>
  <c r="J2157" i="28"/>
  <c r="J2158" i="28"/>
  <c r="J2159" i="28"/>
  <c r="J2160" i="28"/>
  <c r="J2161" i="28"/>
  <c r="J2162" i="28"/>
  <c r="J2163" i="28"/>
  <c r="J2164" i="28"/>
  <c r="J2165" i="28"/>
  <c r="J2166" i="28"/>
  <c r="J2167" i="28"/>
  <c r="J2168" i="28"/>
  <c r="J2169" i="28"/>
  <c r="J2170" i="28"/>
  <c r="J2171" i="28"/>
  <c r="J2172" i="28"/>
  <c r="J2173" i="28"/>
  <c r="J2174" i="28"/>
  <c r="J2175" i="28"/>
  <c r="J2176" i="28"/>
  <c r="J2177" i="28"/>
  <c r="J2178" i="28"/>
  <c r="J2179" i="28"/>
  <c r="J2180" i="28"/>
  <c r="J2181" i="28"/>
  <c r="J2182" i="28"/>
  <c r="J2183" i="28"/>
  <c r="J2184" i="28"/>
  <c r="J2185" i="28"/>
  <c r="J2186" i="28"/>
  <c r="J2187" i="28"/>
  <c r="J2188" i="28"/>
  <c r="J2189" i="28"/>
  <c r="J2190" i="28"/>
  <c r="J2191" i="28"/>
  <c r="J2192" i="28"/>
  <c r="J2193" i="28"/>
  <c r="J2194" i="28"/>
  <c r="J2195" i="28"/>
  <c r="J2196" i="28"/>
  <c r="J2197" i="28"/>
  <c r="J2198" i="28"/>
  <c r="J2199" i="28"/>
  <c r="J2200" i="28"/>
  <c r="J2201" i="28"/>
  <c r="J2202" i="28"/>
  <c r="J2203" i="28"/>
  <c r="J2204" i="28"/>
  <c r="J2205" i="28"/>
  <c r="J2206" i="28"/>
  <c r="J2207" i="28"/>
  <c r="J2208" i="28"/>
  <c r="J2209" i="28"/>
  <c r="J2210" i="28"/>
  <c r="J2211" i="28"/>
  <c r="J2212" i="28"/>
  <c r="J2213" i="28"/>
  <c r="J2214" i="28"/>
  <c r="J2215" i="28"/>
  <c r="J2216" i="28"/>
  <c r="J2217" i="28"/>
  <c r="J2218" i="28"/>
  <c r="J2219" i="28"/>
  <c r="J2220" i="28"/>
  <c r="J2221" i="28"/>
  <c r="J2222" i="28"/>
  <c r="J2223" i="28"/>
  <c r="J2224" i="28"/>
  <c r="J2225" i="28"/>
  <c r="J2226" i="28"/>
  <c r="J2227" i="28"/>
  <c r="J2228" i="28"/>
  <c r="J2229" i="28"/>
  <c r="J2230" i="28"/>
  <c r="J2231" i="28"/>
  <c r="J2232" i="28"/>
  <c r="J2233" i="28"/>
  <c r="J2234" i="28"/>
  <c r="J2235" i="28"/>
  <c r="J2236" i="28"/>
  <c r="J2237" i="28"/>
  <c r="J2238" i="28"/>
  <c r="J2239" i="28"/>
  <c r="J2240" i="28"/>
  <c r="J2241" i="28"/>
  <c r="J2242" i="28"/>
  <c r="J2243" i="28"/>
  <c r="J2244" i="28"/>
  <c r="J2245" i="28"/>
  <c r="J2246" i="28"/>
  <c r="J2247" i="28"/>
  <c r="J2248" i="28"/>
  <c r="J2249" i="28"/>
  <c r="J2250" i="28"/>
  <c r="J2251" i="28"/>
  <c r="G410" i="4"/>
  <c r="D410" i="4"/>
  <c r="H410" i="4" l="1"/>
  <c r="I411" i="4" s="1"/>
  <c r="E411" i="4"/>
  <c r="J3124" i="27"/>
  <c r="K3124" i="27"/>
  <c r="L3124" i="27"/>
  <c r="M3124" i="27"/>
  <c r="N3124" i="27"/>
  <c r="O3124" i="27"/>
  <c r="J3125" i="27"/>
  <c r="K3125" i="27"/>
  <c r="L3125" i="27"/>
  <c r="M3125" i="27"/>
  <c r="N3125" i="27"/>
  <c r="O3125" i="27"/>
  <c r="G409" i="4"/>
  <c r="D409" i="4"/>
  <c r="H409" i="4" s="1"/>
  <c r="I410" i="4" l="1"/>
  <c r="E410" i="4"/>
  <c r="J3120" i="27"/>
  <c r="K3120" i="27"/>
  <c r="L3120" i="27"/>
  <c r="M3120" i="27"/>
  <c r="N3120" i="27"/>
  <c r="O3120" i="27"/>
  <c r="J3121" i="27"/>
  <c r="K3121" i="27"/>
  <c r="L3121" i="27"/>
  <c r="M3121" i="27"/>
  <c r="N3121" i="27"/>
  <c r="O3121" i="27"/>
  <c r="J3122" i="27"/>
  <c r="K3122" i="27"/>
  <c r="L3122" i="27"/>
  <c r="M3122" i="27"/>
  <c r="N3122" i="27"/>
  <c r="O3122" i="27"/>
  <c r="J3123" i="27"/>
  <c r="K3123" i="27"/>
  <c r="L3123" i="27"/>
  <c r="M3123" i="27"/>
  <c r="N3123" i="27"/>
  <c r="O3123" i="27"/>
  <c r="G408" i="4"/>
  <c r="D408" i="4"/>
  <c r="H408" i="4" s="1"/>
  <c r="I409" i="4" s="1"/>
  <c r="E409" i="4" l="1"/>
  <c r="J3115" i="27"/>
  <c r="K3115" i="27"/>
  <c r="L3115" i="27"/>
  <c r="M3115" i="27"/>
  <c r="N3115" i="27"/>
  <c r="O3115" i="27"/>
  <c r="J3116" i="27"/>
  <c r="K3116" i="27"/>
  <c r="L3116" i="27"/>
  <c r="M3116" i="27"/>
  <c r="N3116" i="27"/>
  <c r="O3116" i="27"/>
  <c r="J3117" i="27"/>
  <c r="K3117" i="27"/>
  <c r="L3117" i="27"/>
  <c r="M3117" i="27"/>
  <c r="N3117" i="27"/>
  <c r="O3117" i="27"/>
  <c r="J3118" i="27"/>
  <c r="K3118" i="27"/>
  <c r="L3118" i="27"/>
  <c r="M3118" i="27"/>
  <c r="N3118" i="27"/>
  <c r="O3118" i="27"/>
  <c r="J3119" i="27"/>
  <c r="K3119" i="27"/>
  <c r="L3119" i="27"/>
  <c r="M3119" i="27"/>
  <c r="N3119" i="27"/>
  <c r="O3119" i="27"/>
  <c r="G407" i="4"/>
  <c r="D407" i="4"/>
  <c r="E408" i="4" s="1"/>
  <c r="H407" i="4" l="1"/>
  <c r="I408" i="4" s="1"/>
  <c r="J3105" i="27"/>
  <c r="K3105" i="27"/>
  <c r="L3105" i="27"/>
  <c r="M3105" i="27"/>
  <c r="N3105" i="27"/>
  <c r="O3105" i="27"/>
  <c r="J3106" i="27"/>
  <c r="K3106" i="27"/>
  <c r="L3106" i="27"/>
  <c r="M3106" i="27"/>
  <c r="N3106" i="27"/>
  <c r="O3106" i="27"/>
  <c r="J3107" i="27"/>
  <c r="K3107" i="27"/>
  <c r="L3107" i="27"/>
  <c r="M3107" i="27"/>
  <c r="N3107" i="27"/>
  <c r="O3107" i="27"/>
  <c r="J3108" i="27"/>
  <c r="K3108" i="27"/>
  <c r="L3108" i="27"/>
  <c r="M3108" i="27"/>
  <c r="N3108" i="27"/>
  <c r="O3108" i="27"/>
  <c r="J3109" i="27"/>
  <c r="K3109" i="27"/>
  <c r="L3109" i="27"/>
  <c r="M3109" i="27"/>
  <c r="N3109" i="27"/>
  <c r="O3109" i="27"/>
  <c r="J3110" i="27"/>
  <c r="K3110" i="27"/>
  <c r="L3110" i="27"/>
  <c r="M3110" i="27"/>
  <c r="N3110" i="27"/>
  <c r="O3110" i="27"/>
  <c r="J3111" i="27"/>
  <c r="K3111" i="27"/>
  <c r="L3111" i="27"/>
  <c r="M3111" i="27"/>
  <c r="N3111" i="27"/>
  <c r="O3111" i="27"/>
  <c r="J3112" i="27"/>
  <c r="K3112" i="27"/>
  <c r="L3112" i="27"/>
  <c r="M3112" i="27"/>
  <c r="N3112" i="27"/>
  <c r="O3112" i="27"/>
  <c r="J3113" i="27"/>
  <c r="K3113" i="27"/>
  <c r="L3113" i="27"/>
  <c r="M3113" i="27"/>
  <c r="N3113" i="27"/>
  <c r="O3113" i="27"/>
  <c r="J3114" i="27"/>
  <c r="K3114" i="27"/>
  <c r="L3114" i="27"/>
  <c r="M3114" i="27"/>
  <c r="N3114" i="27"/>
  <c r="O3114" i="27"/>
  <c r="G406" i="4"/>
  <c r="D406" i="4"/>
  <c r="H406" i="4" s="1"/>
  <c r="E407" i="4" l="1"/>
  <c r="I407" i="4"/>
  <c r="J3101" i="27"/>
  <c r="K3101" i="27"/>
  <c r="L3101" i="27"/>
  <c r="M3101" i="27"/>
  <c r="N3101" i="27"/>
  <c r="O3101" i="27"/>
  <c r="J3102" i="27"/>
  <c r="K3102" i="27"/>
  <c r="L3102" i="27"/>
  <c r="M3102" i="27"/>
  <c r="N3102" i="27"/>
  <c r="O3102" i="27"/>
  <c r="J3103" i="27"/>
  <c r="K3103" i="27"/>
  <c r="L3103" i="27"/>
  <c r="M3103" i="27"/>
  <c r="N3103" i="27"/>
  <c r="O3103" i="27"/>
  <c r="J3104" i="27"/>
  <c r="K3104" i="27"/>
  <c r="L3104" i="27"/>
  <c r="M3104" i="27"/>
  <c r="N3104" i="27"/>
  <c r="O3104" i="27"/>
  <c r="G405" i="4"/>
  <c r="D405" i="4"/>
  <c r="E406" i="4" s="1"/>
  <c r="H405" i="4" l="1"/>
  <c r="I406" i="4" s="1"/>
  <c r="Q2226" i="28"/>
  <c r="R2226" i="28"/>
  <c r="E57" i="3"/>
  <c r="L57" i="3" s="1"/>
  <c r="E58" i="3"/>
  <c r="L58" i="3" s="1"/>
  <c r="F72" i="18" l="1"/>
  <c r="F71" i="18"/>
  <c r="F70" i="18"/>
  <c r="F69" i="18"/>
  <c r="F68" i="18"/>
  <c r="F67" i="18"/>
  <c r="F66" i="18"/>
  <c r="F65" i="18"/>
  <c r="F64" i="18"/>
  <c r="F63" i="18"/>
  <c r="F62" i="18"/>
  <c r="G74" i="18" l="1"/>
  <c r="G79" i="18"/>
  <c r="G75" i="18"/>
  <c r="G77" i="18"/>
  <c r="G78" i="18"/>
  <c r="G76" i="18"/>
  <c r="G404" i="4"/>
  <c r="O913" i="27" l="1"/>
  <c r="O914" i="27"/>
  <c r="O915" i="27"/>
  <c r="O916" i="27"/>
  <c r="O917" i="27"/>
  <c r="O918" i="27"/>
  <c r="O919" i="27"/>
  <c r="O920" i="27"/>
  <c r="O921" i="27"/>
  <c r="O922" i="27"/>
  <c r="O923" i="27"/>
  <c r="O924" i="27"/>
  <c r="O925" i="27"/>
  <c r="O926" i="27"/>
  <c r="O927" i="27"/>
  <c r="O928" i="27"/>
  <c r="O929" i="27"/>
  <c r="O930" i="27"/>
  <c r="O931" i="27"/>
  <c r="O932" i="27"/>
  <c r="O933" i="27"/>
  <c r="O934" i="27"/>
  <c r="O935" i="27"/>
  <c r="O936" i="27"/>
  <c r="O937" i="27"/>
  <c r="O938" i="27"/>
  <c r="O939" i="27"/>
  <c r="O940" i="27"/>
  <c r="O941" i="27"/>
  <c r="O942" i="27"/>
  <c r="O943" i="27"/>
  <c r="O944" i="27"/>
  <c r="O945" i="27"/>
  <c r="O946" i="27"/>
  <c r="O947" i="27"/>
  <c r="O948" i="27"/>
  <c r="O949" i="27"/>
  <c r="O950" i="27"/>
  <c r="O951" i="27"/>
  <c r="O952" i="27"/>
  <c r="O953" i="27"/>
  <c r="O954" i="27"/>
  <c r="O955" i="27"/>
  <c r="O956" i="27"/>
  <c r="O957" i="27"/>
  <c r="O958" i="27"/>
  <c r="O959" i="27"/>
  <c r="O960" i="27"/>
  <c r="O961" i="27"/>
  <c r="O962" i="27"/>
  <c r="O963" i="27"/>
  <c r="O964" i="27"/>
  <c r="O965" i="27"/>
  <c r="O966" i="27"/>
  <c r="O967" i="27"/>
  <c r="O968" i="27"/>
  <c r="O969" i="27"/>
  <c r="O970" i="27"/>
  <c r="O971" i="27"/>
  <c r="O972" i="27"/>
  <c r="O973" i="27"/>
  <c r="O974" i="27"/>
  <c r="O975" i="27"/>
  <c r="O976" i="27"/>
  <c r="O977" i="27"/>
  <c r="O978" i="27"/>
  <c r="O979" i="27"/>
  <c r="O980" i="27"/>
  <c r="O981" i="27"/>
  <c r="O982" i="27"/>
  <c r="O983" i="27"/>
  <c r="O984" i="27"/>
  <c r="O985" i="27"/>
  <c r="O986" i="27"/>
  <c r="O987" i="27"/>
  <c r="O988" i="27"/>
  <c r="O989" i="27"/>
  <c r="O990" i="27"/>
  <c r="O991" i="27"/>
  <c r="O992" i="27"/>
  <c r="O993" i="27"/>
  <c r="O994" i="27"/>
  <c r="O995" i="27"/>
  <c r="O996" i="27"/>
  <c r="O997" i="27"/>
  <c r="O998" i="27"/>
  <c r="O999" i="27"/>
  <c r="O1000" i="27"/>
  <c r="O1001" i="27"/>
  <c r="O1002" i="27"/>
  <c r="O1003" i="27"/>
  <c r="O1004" i="27"/>
  <c r="O1005" i="27"/>
  <c r="O1006" i="27"/>
  <c r="O1007" i="27"/>
  <c r="O1008" i="27"/>
  <c r="O1009" i="27"/>
  <c r="O1010" i="27"/>
  <c r="O1011" i="27"/>
  <c r="O1012" i="27"/>
  <c r="O1013" i="27"/>
  <c r="O1014" i="27"/>
  <c r="O1015" i="27"/>
  <c r="O1016" i="27"/>
  <c r="O1017" i="27"/>
  <c r="O1018" i="27"/>
  <c r="O1019" i="27"/>
  <c r="O1020" i="27"/>
  <c r="O1021" i="27"/>
  <c r="O1022" i="27"/>
  <c r="O1023" i="27"/>
  <c r="O1024" i="27"/>
  <c r="O1025" i="27"/>
  <c r="O1026" i="27"/>
  <c r="O1027" i="27"/>
  <c r="O1028" i="27"/>
  <c r="O1029" i="27"/>
  <c r="O1030" i="27"/>
  <c r="O1031" i="27"/>
  <c r="O1032" i="27"/>
  <c r="O1033" i="27"/>
  <c r="O1034" i="27"/>
  <c r="O1035" i="27"/>
  <c r="O1036" i="27"/>
  <c r="O1037" i="27"/>
  <c r="O1038" i="27"/>
  <c r="O1039" i="27"/>
  <c r="O1040" i="27"/>
  <c r="O1041" i="27"/>
  <c r="O1042" i="27"/>
  <c r="O1043" i="27"/>
  <c r="O1044" i="27"/>
  <c r="O1045" i="27"/>
  <c r="O1046" i="27"/>
  <c r="O1047" i="27"/>
  <c r="O1048" i="27"/>
  <c r="O1049" i="27"/>
  <c r="O1050" i="27"/>
  <c r="O1051" i="27"/>
  <c r="O1052" i="27"/>
  <c r="O1053" i="27"/>
  <c r="O1054" i="27"/>
  <c r="O1055" i="27"/>
  <c r="O1056" i="27"/>
  <c r="O1057" i="27"/>
  <c r="O1058" i="27"/>
  <c r="O1059" i="27"/>
  <c r="O1060" i="27"/>
  <c r="O1061" i="27"/>
  <c r="O1062" i="27"/>
  <c r="O1063" i="27"/>
  <c r="O1064" i="27"/>
  <c r="O1065" i="27"/>
  <c r="O1066" i="27"/>
  <c r="O1067" i="27"/>
  <c r="O1068" i="27"/>
  <c r="O1069" i="27"/>
  <c r="O1070" i="27"/>
  <c r="O1071" i="27"/>
  <c r="O1072" i="27"/>
  <c r="O1073" i="27"/>
  <c r="O1074" i="27"/>
  <c r="O1075" i="27"/>
  <c r="O1076" i="27"/>
  <c r="O1077" i="27"/>
  <c r="O1078" i="27"/>
  <c r="O1079" i="27"/>
  <c r="O1080" i="27"/>
  <c r="O1081" i="27"/>
  <c r="O1082" i="27"/>
  <c r="O1083" i="27"/>
  <c r="O1084" i="27"/>
  <c r="O1085" i="27"/>
  <c r="O1086" i="27"/>
  <c r="O1087" i="27"/>
  <c r="O1088" i="27"/>
  <c r="O1089" i="27"/>
  <c r="O1090" i="27"/>
  <c r="O1091" i="27"/>
  <c r="O1092" i="27"/>
  <c r="O1093" i="27"/>
  <c r="O1094" i="27"/>
  <c r="O1095" i="27"/>
  <c r="O1096" i="27"/>
  <c r="O1097" i="27"/>
  <c r="O1098" i="27"/>
  <c r="O1099" i="27"/>
  <c r="O1100" i="27"/>
  <c r="O1101" i="27"/>
  <c r="O1102" i="27"/>
  <c r="O1103" i="27"/>
  <c r="O1104" i="27"/>
  <c r="O1105" i="27"/>
  <c r="O1106" i="27"/>
  <c r="O1107" i="27"/>
  <c r="O1108" i="27"/>
  <c r="O1109" i="27"/>
  <c r="O1110" i="27"/>
  <c r="O1111" i="27"/>
  <c r="O1112" i="27"/>
  <c r="O1113" i="27"/>
  <c r="O1114" i="27"/>
  <c r="O1115" i="27"/>
  <c r="O1116" i="27"/>
  <c r="O1117" i="27"/>
  <c r="O1118" i="27"/>
  <c r="O1119" i="27"/>
  <c r="O1120" i="27"/>
  <c r="O1121" i="27"/>
  <c r="O1122" i="27"/>
  <c r="O1123" i="27"/>
  <c r="O1124" i="27"/>
  <c r="O1125" i="27"/>
  <c r="O1126" i="27"/>
  <c r="O1127" i="27"/>
  <c r="O1128" i="27"/>
  <c r="O1129" i="27"/>
  <c r="O1130" i="27"/>
  <c r="O1131" i="27"/>
  <c r="O1132" i="27"/>
  <c r="O1133" i="27"/>
  <c r="O1134" i="27"/>
  <c r="O1135" i="27"/>
  <c r="O1136" i="27"/>
  <c r="O1137" i="27"/>
  <c r="O1138" i="27"/>
  <c r="O1139" i="27"/>
  <c r="O1140" i="27"/>
  <c r="O1141" i="27"/>
  <c r="O1142" i="27"/>
  <c r="O1143" i="27"/>
  <c r="O1144" i="27"/>
  <c r="O1145" i="27"/>
  <c r="O1146" i="27"/>
  <c r="O1147" i="27"/>
  <c r="O1148" i="27"/>
  <c r="O1149" i="27"/>
  <c r="O1150" i="27"/>
  <c r="O1151" i="27"/>
  <c r="O1152" i="27"/>
  <c r="O1153" i="27"/>
  <c r="O1154" i="27"/>
  <c r="O1155" i="27"/>
  <c r="O1156" i="27"/>
  <c r="O1157" i="27"/>
  <c r="O1158" i="27"/>
  <c r="O1159" i="27"/>
  <c r="O1160" i="27"/>
  <c r="O1161" i="27"/>
  <c r="O1162" i="27"/>
  <c r="O1163" i="27"/>
  <c r="O1164" i="27"/>
  <c r="O1165" i="27"/>
  <c r="O1166" i="27"/>
  <c r="O1167" i="27"/>
  <c r="O1168" i="27"/>
  <c r="O1169" i="27"/>
  <c r="O1170" i="27"/>
  <c r="O1171" i="27"/>
  <c r="O1172" i="27"/>
  <c r="O1173" i="27"/>
  <c r="O1174" i="27"/>
  <c r="O1175" i="27"/>
  <c r="O1176" i="27"/>
  <c r="O1177" i="27"/>
  <c r="O1178" i="27"/>
  <c r="O1179" i="27"/>
  <c r="O1180" i="27"/>
  <c r="O1181" i="27"/>
  <c r="O1182" i="27"/>
  <c r="O1183" i="27"/>
  <c r="O1184" i="27"/>
  <c r="O1185" i="27"/>
  <c r="O1186" i="27"/>
  <c r="O1187" i="27"/>
  <c r="O1188" i="27"/>
  <c r="O1189" i="27"/>
  <c r="O1190" i="27"/>
  <c r="O1191" i="27"/>
  <c r="O1192" i="27"/>
  <c r="O1193" i="27"/>
  <c r="O1194" i="27"/>
  <c r="O1195" i="27"/>
  <c r="O1196" i="27"/>
  <c r="O1197" i="27"/>
  <c r="O1198" i="27"/>
  <c r="O1199" i="27"/>
  <c r="O1200" i="27"/>
  <c r="O1201" i="27"/>
  <c r="O1202" i="27"/>
  <c r="O1203" i="27"/>
  <c r="O1204" i="27"/>
  <c r="O1205" i="27"/>
  <c r="O1206" i="27"/>
  <c r="O1207" i="27"/>
  <c r="O1208" i="27"/>
  <c r="O1209" i="27"/>
  <c r="O1210" i="27"/>
  <c r="O1211" i="27"/>
  <c r="O1212" i="27"/>
  <c r="O1213" i="27"/>
  <c r="O1214" i="27"/>
  <c r="O1215" i="27"/>
  <c r="O1216" i="27"/>
  <c r="O1217" i="27"/>
  <c r="O1218" i="27"/>
  <c r="O1219" i="27"/>
  <c r="O1220" i="27"/>
  <c r="O1221" i="27"/>
  <c r="O1222" i="27"/>
  <c r="O1223" i="27"/>
  <c r="O1224" i="27"/>
  <c r="O1225" i="27"/>
  <c r="O1226" i="27"/>
  <c r="O1227" i="27"/>
  <c r="O1228" i="27"/>
  <c r="O1229" i="27"/>
  <c r="O1230" i="27"/>
  <c r="O1231" i="27"/>
  <c r="O1232" i="27"/>
  <c r="O1233" i="27"/>
  <c r="O1234" i="27"/>
  <c r="O1235" i="27"/>
  <c r="O1236" i="27"/>
  <c r="O1237" i="27"/>
  <c r="O1238" i="27"/>
  <c r="O1239" i="27"/>
  <c r="O1240" i="27"/>
  <c r="O1241" i="27"/>
  <c r="O1242" i="27"/>
  <c r="O1243" i="27"/>
  <c r="O1244" i="27"/>
  <c r="O1245" i="27"/>
  <c r="O1246" i="27"/>
  <c r="O1247" i="27"/>
  <c r="O1248" i="27"/>
  <c r="O1249" i="27"/>
  <c r="O1250" i="27"/>
  <c r="O1251" i="27"/>
  <c r="O1252" i="27"/>
  <c r="O1253" i="27"/>
  <c r="O1254" i="27"/>
  <c r="O1255" i="27"/>
  <c r="O1256" i="27"/>
  <c r="O1257" i="27"/>
  <c r="O1258" i="27"/>
  <c r="O1259" i="27"/>
  <c r="O1260" i="27"/>
  <c r="O1261" i="27"/>
  <c r="O1262" i="27"/>
  <c r="O1263" i="27"/>
  <c r="O1264" i="27"/>
  <c r="O1265" i="27"/>
  <c r="O1266" i="27"/>
  <c r="O1267" i="27"/>
  <c r="O1268" i="27"/>
  <c r="O1269" i="27"/>
  <c r="O1270" i="27"/>
  <c r="O1271" i="27"/>
  <c r="O1272" i="27"/>
  <c r="O1273" i="27"/>
  <c r="O1274" i="27"/>
  <c r="O1275" i="27"/>
  <c r="O1276" i="27"/>
  <c r="O1277" i="27"/>
  <c r="O1278" i="27"/>
  <c r="O1279" i="27"/>
  <c r="O1280" i="27"/>
  <c r="O1281" i="27"/>
  <c r="O1282" i="27"/>
  <c r="O1283" i="27"/>
  <c r="O1284" i="27"/>
  <c r="O1285" i="27"/>
  <c r="O1286" i="27"/>
  <c r="O1287" i="27"/>
  <c r="O1288" i="27"/>
  <c r="O1289" i="27"/>
  <c r="O1290" i="27"/>
  <c r="O1291" i="27"/>
  <c r="O1292" i="27"/>
  <c r="O1293" i="27"/>
  <c r="O1294" i="27"/>
  <c r="O1295" i="27"/>
  <c r="O1296" i="27"/>
  <c r="O1297" i="27"/>
  <c r="O1298" i="27"/>
  <c r="O1299" i="27"/>
  <c r="O1300" i="27"/>
  <c r="O1301" i="27"/>
  <c r="O1302" i="27"/>
  <c r="O1303" i="27"/>
  <c r="O1304" i="27"/>
  <c r="O1305" i="27"/>
  <c r="O1306" i="27"/>
  <c r="O1307" i="27"/>
  <c r="O1308" i="27"/>
  <c r="O1309" i="27"/>
  <c r="O1310" i="27"/>
  <c r="O1311" i="27"/>
  <c r="O1312" i="27"/>
  <c r="O1313" i="27"/>
  <c r="O1314" i="27"/>
  <c r="O1315" i="27"/>
  <c r="O1316" i="27"/>
  <c r="O1317" i="27"/>
  <c r="O1318" i="27"/>
  <c r="O1319" i="27"/>
  <c r="O1320" i="27"/>
  <c r="O1321" i="27"/>
  <c r="O1322" i="27"/>
  <c r="O1323" i="27"/>
  <c r="O1324" i="27"/>
  <c r="O1325" i="27"/>
  <c r="O1326" i="27"/>
  <c r="O1327" i="27"/>
  <c r="O1328" i="27"/>
  <c r="O1329" i="27"/>
  <c r="O1330" i="27"/>
  <c r="O1331" i="27"/>
  <c r="O1332" i="27"/>
  <c r="O1333" i="27"/>
  <c r="O1334" i="27"/>
  <c r="O1335" i="27"/>
  <c r="O1336" i="27"/>
  <c r="O1337" i="27"/>
  <c r="O1338" i="27"/>
  <c r="O1339" i="27"/>
  <c r="O1340" i="27"/>
  <c r="O1341" i="27"/>
  <c r="O1342" i="27"/>
  <c r="O1343" i="27"/>
  <c r="O1344" i="27"/>
  <c r="O1345" i="27"/>
  <c r="O1346" i="27"/>
  <c r="O1347" i="27"/>
  <c r="O1348" i="27"/>
  <c r="O1349" i="27"/>
  <c r="O1350" i="27"/>
  <c r="O1351" i="27"/>
  <c r="O1352" i="27"/>
  <c r="O1353" i="27"/>
  <c r="O1354" i="27"/>
  <c r="O1355" i="27"/>
  <c r="O1356" i="27"/>
  <c r="O1357" i="27"/>
  <c r="O1358" i="27"/>
  <c r="O1359" i="27"/>
  <c r="O1360" i="27"/>
  <c r="O1361" i="27"/>
  <c r="O1362" i="27"/>
  <c r="O1363" i="27"/>
  <c r="O1364" i="27"/>
  <c r="O1365" i="27"/>
  <c r="O1366" i="27"/>
  <c r="O1367" i="27"/>
  <c r="O1368" i="27"/>
  <c r="O1369" i="27"/>
  <c r="O1370" i="27"/>
  <c r="O1371" i="27"/>
  <c r="O1372" i="27"/>
  <c r="O1373" i="27"/>
  <c r="O1374" i="27"/>
  <c r="O1375" i="27"/>
  <c r="O1376" i="27"/>
  <c r="O1377" i="27"/>
  <c r="O1378" i="27"/>
  <c r="O1379" i="27"/>
  <c r="O1380" i="27"/>
  <c r="O1381" i="27"/>
  <c r="O1382" i="27"/>
  <c r="O1383" i="27"/>
  <c r="O1384" i="27"/>
  <c r="O1385" i="27"/>
  <c r="O1386" i="27"/>
  <c r="O1387" i="27"/>
  <c r="O1388" i="27"/>
  <c r="O1389" i="27"/>
  <c r="O1390" i="27"/>
  <c r="O1391" i="27"/>
  <c r="O1392" i="27"/>
  <c r="O1393" i="27"/>
  <c r="O1394" i="27"/>
  <c r="O1395" i="27"/>
  <c r="O1396" i="27"/>
  <c r="O1397" i="27"/>
  <c r="O1398" i="27"/>
  <c r="O1399" i="27"/>
  <c r="O1400" i="27"/>
  <c r="O1401" i="27"/>
  <c r="O1402" i="27"/>
  <c r="O1403" i="27"/>
  <c r="O1404" i="27"/>
  <c r="O1405" i="27"/>
  <c r="O1406" i="27"/>
  <c r="O1407" i="27"/>
  <c r="O1408" i="27"/>
  <c r="O1409" i="27"/>
  <c r="O1410" i="27"/>
  <c r="O1411" i="27"/>
  <c r="O1412" i="27"/>
  <c r="O1413" i="27"/>
  <c r="O1414" i="27"/>
  <c r="O1415" i="27"/>
  <c r="O1416" i="27"/>
  <c r="O1417" i="27"/>
  <c r="O1418" i="27"/>
  <c r="O1419" i="27"/>
  <c r="O1420" i="27"/>
  <c r="O1421" i="27"/>
  <c r="O1422" i="27"/>
  <c r="O1423" i="27"/>
  <c r="O1424" i="27"/>
  <c r="O1425" i="27"/>
  <c r="O1426" i="27"/>
  <c r="O1427" i="27"/>
  <c r="O1428" i="27"/>
  <c r="O1429" i="27"/>
  <c r="O1430" i="27"/>
  <c r="O1431" i="27"/>
  <c r="O1432" i="27"/>
  <c r="O1433" i="27"/>
  <c r="O1434" i="27"/>
  <c r="O1435" i="27"/>
  <c r="O1436" i="27"/>
  <c r="O1437" i="27"/>
  <c r="O1438" i="27"/>
  <c r="O1439" i="27"/>
  <c r="O1440" i="27"/>
  <c r="O1441" i="27"/>
  <c r="O1442" i="27"/>
  <c r="O1443" i="27"/>
  <c r="O1444" i="27"/>
  <c r="O1445" i="27"/>
  <c r="O1446" i="27"/>
  <c r="O1447" i="27"/>
  <c r="O1448" i="27"/>
  <c r="O1449" i="27"/>
  <c r="O1450" i="27"/>
  <c r="O1451" i="27"/>
  <c r="O1452" i="27"/>
  <c r="O1453" i="27"/>
  <c r="O1454" i="27"/>
  <c r="O1455" i="27"/>
  <c r="O1456" i="27"/>
  <c r="O1457" i="27"/>
  <c r="O1458" i="27"/>
  <c r="O1459" i="27"/>
  <c r="O1460" i="27"/>
  <c r="O1461" i="27"/>
  <c r="O1462" i="27"/>
  <c r="O1463" i="27"/>
  <c r="O1464" i="27"/>
  <c r="O1465" i="27"/>
  <c r="O1466" i="27"/>
  <c r="O1467" i="27"/>
  <c r="O1468" i="27"/>
  <c r="O1469" i="27"/>
  <c r="O1470" i="27"/>
  <c r="O1471" i="27"/>
  <c r="O1472" i="27"/>
  <c r="O1473" i="27"/>
  <c r="O1474" i="27"/>
  <c r="O1475" i="27"/>
  <c r="O1476" i="27"/>
  <c r="O1477" i="27"/>
  <c r="O1478" i="27"/>
  <c r="O1479" i="27"/>
  <c r="O1480" i="27"/>
  <c r="O1481" i="27"/>
  <c r="O1482" i="27"/>
  <c r="O1483" i="27"/>
  <c r="O1484" i="27"/>
  <c r="O1485" i="27"/>
  <c r="O1486" i="27"/>
  <c r="O1487" i="27"/>
  <c r="O1488" i="27"/>
  <c r="O1489" i="27"/>
  <c r="O1490" i="27"/>
  <c r="O1491" i="27"/>
  <c r="O1492" i="27"/>
  <c r="O1493" i="27"/>
  <c r="O1494" i="27"/>
  <c r="O1495" i="27"/>
  <c r="O1496" i="27"/>
  <c r="O1497" i="27"/>
  <c r="O1498" i="27"/>
  <c r="O1499" i="27"/>
  <c r="O1500" i="27"/>
  <c r="O1501" i="27"/>
  <c r="O1502" i="27"/>
  <c r="O1503" i="27"/>
  <c r="O1504" i="27"/>
  <c r="O1505" i="27"/>
  <c r="O1506" i="27"/>
  <c r="O1507" i="27"/>
  <c r="O1508" i="27"/>
  <c r="O1509" i="27"/>
  <c r="O1510" i="27"/>
  <c r="O1511" i="27"/>
  <c r="O1512" i="27"/>
  <c r="O1513" i="27"/>
  <c r="O1514" i="27"/>
  <c r="O1515" i="27"/>
  <c r="O1516" i="27"/>
  <c r="O1517" i="27"/>
  <c r="O1518" i="27"/>
  <c r="O1519" i="27"/>
  <c r="O1520" i="27"/>
  <c r="O1521" i="27"/>
  <c r="O1522" i="27"/>
  <c r="O1523" i="27"/>
  <c r="O1524" i="27"/>
  <c r="O1525" i="27"/>
  <c r="O1526" i="27"/>
  <c r="O1527" i="27"/>
  <c r="O1528" i="27"/>
  <c r="O1529" i="27"/>
  <c r="O1530" i="27"/>
  <c r="O1531" i="27"/>
  <c r="O1532" i="27"/>
  <c r="O1533" i="27"/>
  <c r="O1534" i="27"/>
  <c r="O1535" i="27"/>
  <c r="O1536" i="27"/>
  <c r="O1537" i="27"/>
  <c r="O1538" i="27"/>
  <c r="O1539" i="27"/>
  <c r="O1540" i="27"/>
  <c r="O1541" i="27"/>
  <c r="O1542" i="27"/>
  <c r="O1543" i="27"/>
  <c r="O1544" i="27"/>
  <c r="O1545" i="27"/>
  <c r="O1546" i="27"/>
  <c r="O1547" i="27"/>
  <c r="O1548" i="27"/>
  <c r="O1549" i="27"/>
  <c r="O1550" i="27"/>
  <c r="O1551" i="27"/>
  <c r="O1552" i="27"/>
  <c r="O1553" i="27"/>
  <c r="O1554" i="27"/>
  <c r="O1555" i="27"/>
  <c r="O1556" i="27"/>
  <c r="O1557" i="27"/>
  <c r="O1558" i="27"/>
  <c r="O1559" i="27"/>
  <c r="O1560" i="27"/>
  <c r="O1561" i="27"/>
  <c r="O1562" i="27"/>
  <c r="O1563" i="27"/>
  <c r="O1564" i="27"/>
  <c r="O1565" i="27"/>
  <c r="O1566" i="27"/>
  <c r="O1567" i="27"/>
  <c r="O1568" i="27"/>
  <c r="O1569" i="27"/>
  <c r="O1570" i="27"/>
  <c r="O1571" i="27"/>
  <c r="O1572" i="27"/>
  <c r="O1573" i="27"/>
  <c r="O1574" i="27"/>
  <c r="O1575" i="27"/>
  <c r="O1576" i="27"/>
  <c r="O1577" i="27"/>
  <c r="O1578" i="27"/>
  <c r="O1579" i="27"/>
  <c r="O1580" i="27"/>
  <c r="O1581" i="27"/>
  <c r="O1582" i="27"/>
  <c r="O1583" i="27"/>
  <c r="O1584" i="27"/>
  <c r="O1585" i="27"/>
  <c r="O1586" i="27"/>
  <c r="O1587" i="27"/>
  <c r="O1588" i="27"/>
  <c r="O1589" i="27"/>
  <c r="O1590" i="27"/>
  <c r="O1591" i="27"/>
  <c r="O1592" i="27"/>
  <c r="O1593" i="27"/>
  <c r="O1594" i="27"/>
  <c r="O1595" i="27"/>
  <c r="O1596" i="27"/>
  <c r="O1597" i="27"/>
  <c r="O1598" i="27"/>
  <c r="O1599" i="27"/>
  <c r="O1600" i="27"/>
  <c r="O1601" i="27"/>
  <c r="O1602" i="27"/>
  <c r="O1603" i="27"/>
  <c r="O1604" i="27"/>
  <c r="O1605" i="27"/>
  <c r="O1606" i="27"/>
  <c r="O1607" i="27"/>
  <c r="O1608" i="27"/>
  <c r="O1609" i="27"/>
  <c r="O1610" i="27"/>
  <c r="O1611" i="27"/>
  <c r="O1612" i="27"/>
  <c r="O1613" i="27"/>
  <c r="O1614" i="27"/>
  <c r="O1615" i="27"/>
  <c r="O1616" i="27"/>
  <c r="O1617" i="27"/>
  <c r="O1618" i="27"/>
  <c r="O1619" i="27"/>
  <c r="O1620" i="27"/>
  <c r="O1621" i="27"/>
  <c r="O1622" i="27"/>
  <c r="O1623" i="27"/>
  <c r="O1624" i="27"/>
  <c r="O1625" i="27"/>
  <c r="O1626" i="27"/>
  <c r="O1627" i="27"/>
  <c r="O1628" i="27"/>
  <c r="O1629" i="27"/>
  <c r="O1630" i="27"/>
  <c r="O1631" i="27"/>
  <c r="O1632" i="27"/>
  <c r="O1633" i="27"/>
  <c r="O1634" i="27"/>
  <c r="O1635" i="27"/>
  <c r="O1636" i="27"/>
  <c r="O1637" i="27"/>
  <c r="O1638" i="27"/>
  <c r="O1639" i="27"/>
  <c r="O1640" i="27"/>
  <c r="O1641" i="27"/>
  <c r="O1642" i="27"/>
  <c r="O1643" i="27"/>
  <c r="O1644" i="27"/>
  <c r="O1645" i="27"/>
  <c r="O1646" i="27"/>
  <c r="O1647" i="27"/>
  <c r="O1648" i="27"/>
  <c r="O1649" i="27"/>
  <c r="O1650" i="27"/>
  <c r="O1651" i="27"/>
  <c r="O1652" i="27"/>
  <c r="O1653" i="27"/>
  <c r="O1654" i="27"/>
  <c r="O1655" i="27"/>
  <c r="O1656" i="27"/>
  <c r="O1657" i="27"/>
  <c r="O1658" i="27"/>
  <c r="O1659" i="27"/>
  <c r="O1660" i="27"/>
  <c r="O1661" i="27"/>
  <c r="O1662" i="27"/>
  <c r="O1663" i="27"/>
  <c r="O1664" i="27"/>
  <c r="O1665" i="27"/>
  <c r="O1666" i="27"/>
  <c r="O1667" i="27"/>
  <c r="O1668" i="27"/>
  <c r="O1669" i="27"/>
  <c r="O1670" i="27"/>
  <c r="O1671" i="27"/>
  <c r="O1672" i="27"/>
  <c r="O1673" i="27"/>
  <c r="O1674" i="27"/>
  <c r="O1675" i="27"/>
  <c r="O1676" i="27"/>
  <c r="O1677" i="27"/>
  <c r="O1678" i="27"/>
  <c r="O1679" i="27"/>
  <c r="O1680" i="27"/>
  <c r="O1681" i="27"/>
  <c r="O1682" i="27"/>
  <c r="O1683" i="27"/>
  <c r="O1684" i="27"/>
  <c r="O1685" i="27"/>
  <c r="O1686" i="27"/>
  <c r="O1687" i="27"/>
  <c r="O1688" i="27"/>
  <c r="O1689" i="27"/>
  <c r="O1690" i="27"/>
  <c r="O1691" i="27"/>
  <c r="O1692" i="27"/>
  <c r="O1693" i="27"/>
  <c r="O1694" i="27"/>
  <c r="O1695" i="27"/>
  <c r="O1696" i="27"/>
  <c r="O1697" i="27"/>
  <c r="O1698" i="27"/>
  <c r="O1699" i="27"/>
  <c r="O1700" i="27"/>
  <c r="O1701" i="27"/>
  <c r="O1702" i="27"/>
  <c r="O1703" i="27"/>
  <c r="O1704" i="27"/>
  <c r="O1705" i="27"/>
  <c r="O1706" i="27"/>
  <c r="O1707" i="27"/>
  <c r="O1708" i="27"/>
  <c r="O1709" i="27"/>
  <c r="O1710" i="27"/>
  <c r="O1711" i="27"/>
  <c r="O1712" i="27"/>
  <c r="O1713" i="27"/>
  <c r="O1714" i="27"/>
  <c r="O1715" i="27"/>
  <c r="O1716" i="27"/>
  <c r="O1717" i="27"/>
  <c r="O1718" i="27"/>
  <c r="O1719" i="27"/>
  <c r="O1720" i="27"/>
  <c r="O1721" i="27"/>
  <c r="O1722" i="27"/>
  <c r="O1723" i="27"/>
  <c r="O1724" i="27"/>
  <c r="O1725" i="27"/>
  <c r="O1726" i="27"/>
  <c r="O1727" i="27"/>
  <c r="O1728" i="27"/>
  <c r="O1729" i="27"/>
  <c r="O1730" i="27"/>
  <c r="O1731" i="27"/>
  <c r="O1732" i="27"/>
  <c r="O1733" i="27"/>
  <c r="O1734" i="27"/>
  <c r="O1735" i="27"/>
  <c r="O1736" i="27"/>
  <c r="O1737" i="27"/>
  <c r="O1738" i="27"/>
  <c r="O1739" i="27"/>
  <c r="O1740" i="27"/>
  <c r="O1741" i="27"/>
  <c r="O1742" i="27"/>
  <c r="O1743" i="27"/>
  <c r="O1744" i="27"/>
  <c r="O1745" i="27"/>
  <c r="O1746" i="27"/>
  <c r="O1747" i="27"/>
  <c r="O1748" i="27"/>
  <c r="O1749" i="27"/>
  <c r="O1750" i="27"/>
  <c r="O1751" i="27"/>
  <c r="O1752" i="27"/>
  <c r="O1753" i="27"/>
  <c r="O1754" i="27"/>
  <c r="O1755" i="27"/>
  <c r="O1756" i="27"/>
  <c r="O1757" i="27"/>
  <c r="O1758" i="27"/>
  <c r="O1759" i="27"/>
  <c r="O1760" i="27"/>
  <c r="O1761" i="27"/>
  <c r="O1762" i="27"/>
  <c r="O1763" i="27"/>
  <c r="O1764" i="27"/>
  <c r="O1765" i="27"/>
  <c r="O1766" i="27"/>
  <c r="O1767" i="27"/>
  <c r="O1768" i="27"/>
  <c r="O1769" i="27"/>
  <c r="O1770" i="27"/>
  <c r="O1771" i="27"/>
  <c r="O1772" i="27"/>
  <c r="O1773" i="27"/>
  <c r="O1774" i="27"/>
  <c r="O1775" i="27"/>
  <c r="O1776" i="27"/>
  <c r="O1777" i="27"/>
  <c r="O1778" i="27"/>
  <c r="O1779" i="27"/>
  <c r="O1780" i="27"/>
  <c r="O1781" i="27"/>
  <c r="O1782" i="27"/>
  <c r="O1783" i="27"/>
  <c r="O1784" i="27"/>
  <c r="O1785" i="27"/>
  <c r="O1786" i="27"/>
  <c r="O1787" i="27"/>
  <c r="O1788" i="27"/>
  <c r="O1789" i="27"/>
  <c r="O1790" i="27"/>
  <c r="O1791" i="27"/>
  <c r="O1792" i="27"/>
  <c r="O1793" i="27"/>
  <c r="O1794" i="27"/>
  <c r="O1795" i="27"/>
  <c r="O1796" i="27"/>
  <c r="O1797" i="27"/>
  <c r="O1798" i="27"/>
  <c r="O1799" i="27"/>
  <c r="O1800" i="27"/>
  <c r="O1801" i="27"/>
  <c r="O1802" i="27"/>
  <c r="O1803" i="27"/>
  <c r="O1804" i="27"/>
  <c r="O1805" i="27"/>
  <c r="O1806" i="27"/>
  <c r="O1807" i="27"/>
  <c r="O1808" i="27"/>
  <c r="O1809" i="27"/>
  <c r="O1810" i="27"/>
  <c r="O1811" i="27"/>
  <c r="O1812" i="27"/>
  <c r="O1813" i="27"/>
  <c r="O1814" i="27"/>
  <c r="O1815" i="27"/>
  <c r="O1816" i="27"/>
  <c r="O1817" i="27"/>
  <c r="O1818" i="27"/>
  <c r="O1819" i="27"/>
  <c r="O1820" i="27"/>
  <c r="O1821" i="27"/>
  <c r="O1822" i="27"/>
  <c r="O1823" i="27"/>
  <c r="O1824" i="27"/>
  <c r="O1825" i="27"/>
  <c r="O1826" i="27"/>
  <c r="O1827" i="27"/>
  <c r="O1828" i="27"/>
  <c r="O1829" i="27"/>
  <c r="O1830" i="27"/>
  <c r="O1831" i="27"/>
  <c r="O1832" i="27"/>
  <c r="O1833" i="27"/>
  <c r="O1834" i="27"/>
  <c r="O1835" i="27"/>
  <c r="O1836" i="27"/>
  <c r="O1837" i="27"/>
  <c r="O1838" i="27"/>
  <c r="O1839" i="27"/>
  <c r="O1840" i="27"/>
  <c r="O1841" i="27"/>
  <c r="O1842" i="27"/>
  <c r="O1843" i="27"/>
  <c r="O1844" i="27"/>
  <c r="O1845" i="27"/>
  <c r="O1846" i="27"/>
  <c r="O1847" i="27"/>
  <c r="O1848" i="27"/>
  <c r="O1849" i="27"/>
  <c r="O1850" i="27"/>
  <c r="O1851" i="27"/>
  <c r="O1852" i="27"/>
  <c r="O1853" i="27"/>
  <c r="O1854" i="27"/>
  <c r="O1855" i="27"/>
  <c r="O1856" i="27"/>
  <c r="O1857" i="27"/>
  <c r="O1858" i="27"/>
  <c r="O1859" i="27"/>
  <c r="O1860" i="27"/>
  <c r="O1861" i="27"/>
  <c r="O1862" i="27"/>
  <c r="O1863" i="27"/>
  <c r="O1864" i="27"/>
  <c r="O1865" i="27"/>
  <c r="O1866" i="27"/>
  <c r="O1867" i="27"/>
  <c r="O1868" i="27"/>
  <c r="O1869" i="27"/>
  <c r="O1870" i="27"/>
  <c r="O1871" i="27"/>
  <c r="O1872" i="27"/>
  <c r="O1873" i="27"/>
  <c r="O1874" i="27"/>
  <c r="O1875" i="27"/>
  <c r="O1876" i="27"/>
  <c r="O1877" i="27"/>
  <c r="O1878" i="27"/>
  <c r="O1879" i="27"/>
  <c r="O1880" i="27"/>
  <c r="O1881" i="27"/>
  <c r="O1882" i="27"/>
  <c r="O1883" i="27"/>
  <c r="O1884" i="27"/>
  <c r="O1885" i="27"/>
  <c r="O1886" i="27"/>
  <c r="O1887" i="27"/>
  <c r="O1888" i="27"/>
  <c r="O1889" i="27"/>
  <c r="O1890" i="27"/>
  <c r="O1891" i="27"/>
  <c r="O1892" i="27"/>
  <c r="O1893" i="27"/>
  <c r="O1894" i="27"/>
  <c r="O1895" i="27"/>
  <c r="O1896" i="27"/>
  <c r="O1897" i="27"/>
  <c r="O1898" i="27"/>
  <c r="O1899" i="27"/>
  <c r="O1900" i="27"/>
  <c r="O1901" i="27"/>
  <c r="O1902" i="27"/>
  <c r="O1903" i="27"/>
  <c r="O1904" i="27"/>
  <c r="O1905" i="27"/>
  <c r="O1906" i="27"/>
  <c r="O1907" i="27"/>
  <c r="O1908" i="27"/>
  <c r="O1909" i="27"/>
  <c r="O1910" i="27"/>
  <c r="O1911" i="27"/>
  <c r="O1912" i="27"/>
  <c r="O1913" i="27"/>
  <c r="O1914" i="27"/>
  <c r="O1915" i="27"/>
  <c r="O1916" i="27"/>
  <c r="O1917" i="27"/>
  <c r="O1918" i="27"/>
  <c r="O1919" i="27"/>
  <c r="O1920" i="27"/>
  <c r="O1921" i="27"/>
  <c r="O1922" i="27"/>
  <c r="O1923" i="27"/>
  <c r="O1924" i="27"/>
  <c r="O1925" i="27"/>
  <c r="O1926" i="27"/>
  <c r="O1927" i="27"/>
  <c r="O1928" i="27"/>
  <c r="O1929" i="27"/>
  <c r="O1930" i="27"/>
  <c r="O1931" i="27"/>
  <c r="O1932" i="27"/>
  <c r="O1933" i="27"/>
  <c r="O1934" i="27"/>
  <c r="O1935" i="27"/>
  <c r="O1936" i="27"/>
  <c r="O1937" i="27"/>
  <c r="O1938" i="27"/>
  <c r="O1939" i="27"/>
  <c r="O1940" i="27"/>
  <c r="O1941" i="27"/>
  <c r="O1942" i="27"/>
  <c r="O1943" i="27"/>
  <c r="O1944" i="27"/>
  <c r="O1945" i="27"/>
  <c r="O1946" i="27"/>
  <c r="O1947" i="27"/>
  <c r="O1948" i="27"/>
  <c r="O1949" i="27"/>
  <c r="O1950" i="27"/>
  <c r="O1951" i="27"/>
  <c r="O1952" i="27"/>
  <c r="O1953" i="27"/>
  <c r="O1954" i="27"/>
  <c r="O1955" i="27"/>
  <c r="O1956" i="27"/>
  <c r="O1957" i="27"/>
  <c r="O1958" i="27"/>
  <c r="O1959" i="27"/>
  <c r="O1960" i="27"/>
  <c r="O1961" i="27"/>
  <c r="O1962" i="27"/>
  <c r="O1963" i="27"/>
  <c r="O1964" i="27"/>
  <c r="O1965" i="27"/>
  <c r="O1966" i="27"/>
  <c r="O1967" i="27"/>
  <c r="O1968" i="27"/>
  <c r="O1969" i="27"/>
  <c r="O1970" i="27"/>
  <c r="O1971" i="27"/>
  <c r="O1972" i="27"/>
  <c r="O1973" i="27"/>
  <c r="O1974" i="27"/>
  <c r="O1975" i="27"/>
  <c r="O1976" i="27"/>
  <c r="O1977" i="27"/>
  <c r="O1978" i="27"/>
  <c r="O1979" i="27"/>
  <c r="O1980" i="27"/>
  <c r="O1981" i="27"/>
  <c r="O1982" i="27"/>
  <c r="O1983" i="27"/>
  <c r="O1984" i="27"/>
  <c r="O1985" i="27"/>
  <c r="O1986" i="27"/>
  <c r="O1987" i="27"/>
  <c r="O1988" i="27"/>
  <c r="O1989" i="27"/>
  <c r="O1990" i="27"/>
  <c r="O1991" i="27"/>
  <c r="O1992" i="27"/>
  <c r="O1993" i="27"/>
  <c r="O1994" i="27"/>
  <c r="O1995" i="27"/>
  <c r="O1996" i="27"/>
  <c r="O1997" i="27"/>
  <c r="O1998" i="27"/>
  <c r="O1999" i="27"/>
  <c r="O2000" i="27"/>
  <c r="O2001" i="27"/>
  <c r="O2002" i="27"/>
  <c r="O2003" i="27"/>
  <c r="O2004" i="27"/>
  <c r="O2005" i="27"/>
  <c r="O2006" i="27"/>
  <c r="O2007" i="27"/>
  <c r="O2008" i="27"/>
  <c r="O2009" i="27"/>
  <c r="O2010" i="27"/>
  <c r="O2011" i="27"/>
  <c r="O2012" i="27"/>
  <c r="O2013" i="27"/>
  <c r="O2014" i="27"/>
  <c r="O2015" i="27"/>
  <c r="O2016" i="27"/>
  <c r="O2017" i="27"/>
  <c r="O2018" i="27"/>
  <c r="O2019" i="27"/>
  <c r="O2020" i="27"/>
  <c r="O2021" i="27"/>
  <c r="O2022" i="27"/>
  <c r="O2023" i="27"/>
  <c r="O2024" i="27"/>
  <c r="O2025" i="27"/>
  <c r="O2026" i="27"/>
  <c r="O2027" i="27"/>
  <c r="O2028" i="27"/>
  <c r="O2029" i="27"/>
  <c r="O2030" i="27"/>
  <c r="O2031" i="27"/>
  <c r="O2032" i="27"/>
  <c r="O2033" i="27"/>
  <c r="O2034" i="27"/>
  <c r="O2035" i="27"/>
  <c r="O2036" i="27"/>
  <c r="O2037" i="27"/>
  <c r="O2038" i="27"/>
  <c r="O2039" i="27"/>
  <c r="O2040" i="27"/>
  <c r="O2041" i="27"/>
  <c r="O2042" i="27"/>
  <c r="O2043" i="27"/>
  <c r="O2044" i="27"/>
  <c r="O2045" i="27"/>
  <c r="O2046" i="27"/>
  <c r="O2047" i="27"/>
  <c r="O2048" i="27"/>
  <c r="O2049" i="27"/>
  <c r="O2050" i="27"/>
  <c r="O2051" i="27"/>
  <c r="O2052" i="27"/>
  <c r="O2053" i="27"/>
  <c r="O2054" i="27"/>
  <c r="O2055" i="27"/>
  <c r="O2056" i="27"/>
  <c r="O2057" i="27"/>
  <c r="O2058" i="27"/>
  <c r="O2059" i="27"/>
  <c r="O2060" i="27"/>
  <c r="O2061" i="27"/>
  <c r="O2062" i="27"/>
  <c r="O2063" i="27"/>
  <c r="O2064" i="27"/>
  <c r="O2065" i="27"/>
  <c r="O2066" i="27"/>
  <c r="O2067" i="27"/>
  <c r="O2068" i="27"/>
  <c r="O2069" i="27"/>
  <c r="O2070" i="27"/>
  <c r="O2071" i="27"/>
  <c r="O2072" i="27"/>
  <c r="O2073" i="27"/>
  <c r="O2074" i="27"/>
  <c r="O2075" i="27"/>
  <c r="O2076" i="27"/>
  <c r="O2077" i="27"/>
  <c r="O2078" i="27"/>
  <c r="O2079" i="27"/>
  <c r="O2080" i="27"/>
  <c r="O2081" i="27"/>
  <c r="O2082" i="27"/>
  <c r="O2083" i="27"/>
  <c r="O2084" i="27"/>
  <c r="O2085" i="27"/>
  <c r="O2086" i="27"/>
  <c r="O2087" i="27"/>
  <c r="O2088" i="27"/>
  <c r="O2089" i="27"/>
  <c r="O2090" i="27"/>
  <c r="O2091" i="27"/>
  <c r="O2092" i="27"/>
  <c r="O2093" i="27"/>
  <c r="O2094" i="27"/>
  <c r="O2095" i="27"/>
  <c r="O2096" i="27"/>
  <c r="O2097" i="27"/>
  <c r="O2098" i="27"/>
  <c r="O2099" i="27"/>
  <c r="O2100" i="27"/>
  <c r="O2101" i="27"/>
  <c r="O2102" i="27"/>
  <c r="O2103" i="27"/>
  <c r="O2104" i="27"/>
  <c r="O2105" i="27"/>
  <c r="O2106" i="27"/>
  <c r="O2107" i="27"/>
  <c r="O2108" i="27"/>
  <c r="O2109" i="27"/>
  <c r="O2110" i="27"/>
  <c r="O2111" i="27"/>
  <c r="O2112" i="27"/>
  <c r="O2113" i="27"/>
  <c r="O2114" i="27"/>
  <c r="O2115" i="27"/>
  <c r="O2116" i="27"/>
  <c r="O2117" i="27"/>
  <c r="O2118" i="27"/>
  <c r="O2119" i="27"/>
  <c r="O2120" i="27"/>
  <c r="O2121" i="27"/>
  <c r="O2122" i="27"/>
  <c r="O2123" i="27"/>
  <c r="O2124" i="27"/>
  <c r="O2125" i="27"/>
  <c r="O2126" i="27"/>
  <c r="O2127" i="27"/>
  <c r="O2128" i="27"/>
  <c r="O2129" i="27"/>
  <c r="O2130" i="27"/>
  <c r="O2131" i="27"/>
  <c r="O2132" i="27"/>
  <c r="O2133" i="27"/>
  <c r="O2134" i="27"/>
  <c r="O2135" i="27"/>
  <c r="O2136" i="27"/>
  <c r="O2137" i="27"/>
  <c r="O2138" i="27"/>
  <c r="O2139" i="27"/>
  <c r="O2140" i="27"/>
  <c r="O2141" i="27"/>
  <c r="O2142" i="27"/>
  <c r="O2143" i="27"/>
  <c r="O2144" i="27"/>
  <c r="O2145" i="27"/>
  <c r="O2146" i="27"/>
  <c r="O2147" i="27"/>
  <c r="O2148" i="27"/>
  <c r="O2149" i="27"/>
  <c r="O2150" i="27"/>
  <c r="O2151" i="27"/>
  <c r="O2152" i="27"/>
  <c r="O2153" i="27"/>
  <c r="O2154" i="27"/>
  <c r="O2155" i="27"/>
  <c r="O2156" i="27"/>
  <c r="O2157" i="27"/>
  <c r="O2158" i="27"/>
  <c r="O2159" i="27"/>
  <c r="O2160" i="27"/>
  <c r="O2161" i="27"/>
  <c r="O2162" i="27"/>
  <c r="O2163" i="27"/>
  <c r="O2164" i="27"/>
  <c r="O2165" i="27"/>
  <c r="O2166" i="27"/>
  <c r="O2167" i="27"/>
  <c r="O2168" i="27"/>
  <c r="O2169" i="27"/>
  <c r="O2170" i="27"/>
  <c r="O2171" i="27"/>
  <c r="O2172" i="27"/>
  <c r="O2173" i="27"/>
  <c r="O2174" i="27"/>
  <c r="O2175" i="27"/>
  <c r="O2176" i="27"/>
  <c r="O2177" i="27"/>
  <c r="O2178" i="27"/>
  <c r="O2179" i="27"/>
  <c r="O2180" i="27"/>
  <c r="O2181" i="27"/>
  <c r="O2182" i="27"/>
  <c r="O2183" i="27"/>
  <c r="O2184" i="27"/>
  <c r="O2185" i="27"/>
  <c r="O2186" i="27"/>
  <c r="O2187" i="27"/>
  <c r="O2188" i="27"/>
  <c r="O2189" i="27"/>
  <c r="O2190" i="27"/>
  <c r="O2191" i="27"/>
  <c r="O2192" i="27"/>
  <c r="O2193" i="27"/>
  <c r="O2194" i="27"/>
  <c r="O2195" i="27"/>
  <c r="O2196" i="27"/>
  <c r="O2197" i="27"/>
  <c r="O2198" i="27"/>
  <c r="O2199" i="27"/>
  <c r="O2200" i="27"/>
  <c r="O2201" i="27"/>
  <c r="O2202" i="27"/>
  <c r="O2203" i="27"/>
  <c r="O2204" i="27"/>
  <c r="O2205" i="27"/>
  <c r="O2206" i="27"/>
  <c r="O2207" i="27"/>
  <c r="O2208" i="27"/>
  <c r="O2209" i="27"/>
  <c r="O2210" i="27"/>
  <c r="O2211" i="27"/>
  <c r="O2212" i="27"/>
  <c r="O2213" i="27"/>
  <c r="O2214" i="27"/>
  <c r="O2215" i="27"/>
  <c r="O2216" i="27"/>
  <c r="O2217" i="27"/>
  <c r="O2218" i="27"/>
  <c r="O2219" i="27"/>
  <c r="O2220" i="27"/>
  <c r="O2221" i="27"/>
  <c r="O2222" i="27"/>
  <c r="O2223" i="27"/>
  <c r="O2224" i="27"/>
  <c r="O2225" i="27"/>
  <c r="O2226" i="27"/>
  <c r="O2227" i="27"/>
  <c r="O2228" i="27"/>
  <c r="O2229" i="27"/>
  <c r="O2230" i="27"/>
  <c r="O2231" i="27"/>
  <c r="O2232" i="27"/>
  <c r="O2233" i="27"/>
  <c r="O2234" i="27"/>
  <c r="O2235" i="27"/>
  <c r="O2236" i="27"/>
  <c r="O2237" i="27"/>
  <c r="O2238" i="27"/>
  <c r="O2239" i="27"/>
  <c r="O2240" i="27"/>
  <c r="O2241" i="27"/>
  <c r="O2242" i="27"/>
  <c r="O2243" i="27"/>
  <c r="O2244" i="27"/>
  <c r="O2245" i="27"/>
  <c r="O2246" i="27"/>
  <c r="O2247" i="27"/>
  <c r="O2248" i="27"/>
  <c r="O2249" i="27"/>
  <c r="O2250" i="27"/>
  <c r="O2251" i="27"/>
  <c r="O2252" i="27"/>
  <c r="O2253" i="27"/>
  <c r="O2254" i="27"/>
  <c r="O2255" i="27"/>
  <c r="O2256" i="27"/>
  <c r="O2257" i="27"/>
  <c r="O2258" i="27"/>
  <c r="O2259" i="27"/>
  <c r="O2260" i="27"/>
  <c r="O2261" i="27"/>
  <c r="O2262" i="27"/>
  <c r="O2263" i="27"/>
  <c r="O2264" i="27"/>
  <c r="O2265" i="27"/>
  <c r="O2266" i="27"/>
  <c r="O2267" i="27"/>
  <c r="O2268" i="27"/>
  <c r="O2269" i="27"/>
  <c r="O2270" i="27"/>
  <c r="O2271" i="27"/>
  <c r="O2272" i="27"/>
  <c r="O2273" i="27"/>
  <c r="O2274" i="27"/>
  <c r="O2275" i="27"/>
  <c r="O2276" i="27"/>
  <c r="O2277" i="27"/>
  <c r="O2278" i="27"/>
  <c r="O2279" i="27"/>
  <c r="O2280" i="27"/>
  <c r="O2281" i="27"/>
  <c r="O2282" i="27"/>
  <c r="O2283" i="27"/>
  <c r="O2284" i="27"/>
  <c r="O2285" i="27"/>
  <c r="O2286" i="27"/>
  <c r="O2287" i="27"/>
  <c r="O2288" i="27"/>
  <c r="O2289" i="27"/>
  <c r="O2290" i="27"/>
  <c r="O2291" i="27"/>
  <c r="O2292" i="27"/>
  <c r="O2293" i="27"/>
  <c r="O2294" i="27"/>
  <c r="O2295" i="27"/>
  <c r="O2296" i="27"/>
  <c r="O2297" i="27"/>
  <c r="O2298" i="27"/>
  <c r="O2299" i="27"/>
  <c r="O2300" i="27"/>
  <c r="O2301" i="27"/>
  <c r="O2302" i="27"/>
  <c r="O2303" i="27"/>
  <c r="O2304" i="27"/>
  <c r="O2305" i="27"/>
  <c r="O2306" i="27"/>
  <c r="O2307" i="27"/>
  <c r="O2308" i="27"/>
  <c r="O2309" i="27"/>
  <c r="O2310" i="27"/>
  <c r="O2311" i="27"/>
  <c r="O2312" i="27"/>
  <c r="O2313" i="27"/>
  <c r="O2314" i="27"/>
  <c r="O2315" i="27"/>
  <c r="O2316" i="27"/>
  <c r="O2317" i="27"/>
  <c r="O2318" i="27"/>
  <c r="O2319" i="27"/>
  <c r="O2320" i="27"/>
  <c r="O2321" i="27"/>
  <c r="O2322" i="27"/>
  <c r="O2323" i="27"/>
  <c r="O2324" i="27"/>
  <c r="O2325" i="27"/>
  <c r="O2326" i="27"/>
  <c r="O2327" i="27"/>
  <c r="O2328" i="27"/>
  <c r="O2329" i="27"/>
  <c r="O2330" i="27"/>
  <c r="O2331" i="27"/>
  <c r="O2332" i="27"/>
  <c r="O2333" i="27"/>
  <c r="O2334" i="27"/>
  <c r="O2335" i="27"/>
  <c r="O2336" i="27"/>
  <c r="O2337" i="27"/>
  <c r="O2338" i="27"/>
  <c r="O2339" i="27"/>
  <c r="O2340" i="27"/>
  <c r="O2341" i="27"/>
  <c r="O2342" i="27"/>
  <c r="O2343" i="27"/>
  <c r="O2344" i="27"/>
  <c r="O2345" i="27"/>
  <c r="O2346" i="27"/>
  <c r="O2347" i="27"/>
  <c r="O2348" i="27"/>
  <c r="O2349" i="27"/>
  <c r="O2350" i="27"/>
  <c r="O2351" i="27"/>
  <c r="O2352" i="27"/>
  <c r="O2353" i="27"/>
  <c r="O2354" i="27"/>
  <c r="O2355" i="27"/>
  <c r="O2356" i="27"/>
  <c r="O2357" i="27"/>
  <c r="O2358" i="27"/>
  <c r="O2359" i="27"/>
  <c r="O2360" i="27"/>
  <c r="O2361" i="27"/>
  <c r="O2362" i="27"/>
  <c r="O2363" i="27"/>
  <c r="O2364" i="27"/>
  <c r="O2365" i="27"/>
  <c r="O2366" i="27"/>
  <c r="O2367" i="27"/>
  <c r="O2368" i="27"/>
  <c r="O2369" i="27"/>
  <c r="O2370" i="27"/>
  <c r="O2371" i="27"/>
  <c r="O2372" i="27"/>
  <c r="O2373" i="27"/>
  <c r="O2374" i="27"/>
  <c r="O2375" i="27"/>
  <c r="O2376" i="27"/>
  <c r="O2377" i="27"/>
  <c r="O2378" i="27"/>
  <c r="O2379" i="27"/>
  <c r="O2380" i="27"/>
  <c r="O2381" i="27"/>
  <c r="O2382" i="27"/>
  <c r="O2383" i="27"/>
  <c r="O2384" i="27"/>
  <c r="O2385" i="27"/>
  <c r="O2386" i="27"/>
  <c r="O2387" i="27"/>
  <c r="O2388" i="27"/>
  <c r="O2389" i="27"/>
  <c r="O2390" i="27"/>
  <c r="O2391" i="27"/>
  <c r="O2392" i="27"/>
  <c r="O2393" i="27"/>
  <c r="O2394" i="27"/>
  <c r="O2395" i="27"/>
  <c r="O2396" i="27"/>
  <c r="O2397" i="27"/>
  <c r="O2398" i="27"/>
  <c r="O2399" i="27"/>
  <c r="O2400" i="27"/>
  <c r="O2401" i="27"/>
  <c r="O2402" i="27"/>
  <c r="O2403" i="27"/>
  <c r="O2404" i="27"/>
  <c r="O2405" i="27"/>
  <c r="O2406" i="27"/>
  <c r="O2407" i="27"/>
  <c r="O2408" i="27"/>
  <c r="O2409" i="27"/>
  <c r="O2410" i="27"/>
  <c r="O2411" i="27"/>
  <c r="O2412" i="27"/>
  <c r="O2413" i="27"/>
  <c r="O2414" i="27"/>
  <c r="O2415" i="27"/>
  <c r="O2416" i="27"/>
  <c r="O2417" i="27"/>
  <c r="O2418" i="27"/>
  <c r="O2419" i="27"/>
  <c r="O2420" i="27"/>
  <c r="O2421" i="27"/>
  <c r="O2422" i="27"/>
  <c r="O2423" i="27"/>
  <c r="O2424" i="27"/>
  <c r="O2425" i="27"/>
  <c r="O2426" i="27"/>
  <c r="O2427" i="27"/>
  <c r="O2428" i="27"/>
  <c r="O2429" i="27"/>
  <c r="O2430" i="27"/>
  <c r="O2431" i="27"/>
  <c r="O2432" i="27"/>
  <c r="O2433" i="27"/>
  <c r="O2434" i="27"/>
  <c r="O2435" i="27"/>
  <c r="O2436" i="27"/>
  <c r="O2437" i="27"/>
  <c r="O2438" i="27"/>
  <c r="O2439" i="27"/>
  <c r="O2440" i="27"/>
  <c r="O2441" i="27"/>
  <c r="O2442" i="27"/>
  <c r="O2443" i="27"/>
  <c r="O2444" i="27"/>
  <c r="O2445" i="27"/>
  <c r="O2446" i="27"/>
  <c r="O2447" i="27"/>
  <c r="O2448" i="27"/>
  <c r="O2449" i="27"/>
  <c r="O2450" i="27"/>
  <c r="O2451" i="27"/>
  <c r="O2452" i="27"/>
  <c r="O2453" i="27"/>
  <c r="O2454" i="27"/>
  <c r="O2455" i="27"/>
  <c r="O2456" i="27"/>
  <c r="O2457" i="27"/>
  <c r="O2458" i="27"/>
  <c r="O2459" i="27"/>
  <c r="O2460" i="27"/>
  <c r="O2461" i="27"/>
  <c r="O2462" i="27"/>
  <c r="O2463" i="27"/>
  <c r="O2464" i="27"/>
  <c r="O2465" i="27"/>
  <c r="O2466" i="27"/>
  <c r="O2467" i="27"/>
  <c r="O2468" i="27"/>
  <c r="O2469" i="27"/>
  <c r="O2470" i="27"/>
  <c r="O2471" i="27"/>
  <c r="O2472" i="27"/>
  <c r="O2473" i="27"/>
  <c r="O2474" i="27"/>
  <c r="O2475" i="27"/>
  <c r="O2476" i="27"/>
  <c r="O2477" i="27"/>
  <c r="O2478" i="27"/>
  <c r="O2479" i="27"/>
  <c r="O2480" i="27"/>
  <c r="O2481" i="27"/>
  <c r="O2482" i="27"/>
  <c r="O2483" i="27"/>
  <c r="O2484" i="27"/>
  <c r="O2485" i="27"/>
  <c r="O2486" i="27"/>
  <c r="O2487" i="27"/>
  <c r="O2488" i="27"/>
  <c r="O2489" i="27"/>
  <c r="O2490" i="27"/>
  <c r="O2491" i="27"/>
  <c r="O2492" i="27"/>
  <c r="O2493" i="27"/>
  <c r="O2494" i="27"/>
  <c r="O2495" i="27"/>
  <c r="O2496" i="27"/>
  <c r="O2497" i="27"/>
  <c r="O2498" i="27"/>
  <c r="O2499" i="27"/>
  <c r="O2500" i="27"/>
  <c r="O2501" i="27"/>
  <c r="O2502" i="27"/>
  <c r="O2503" i="27"/>
  <c r="O2504" i="27"/>
  <c r="O2505" i="27"/>
  <c r="O2506" i="27"/>
  <c r="O2507" i="27"/>
  <c r="O2508" i="27"/>
  <c r="O2509" i="27"/>
  <c r="O2510" i="27"/>
  <c r="O2511" i="27"/>
  <c r="O2512" i="27"/>
  <c r="O2513" i="27"/>
  <c r="O2514" i="27"/>
  <c r="O2515" i="27"/>
  <c r="O2516" i="27"/>
  <c r="O2517" i="27"/>
  <c r="O2518" i="27"/>
  <c r="O2519" i="27"/>
  <c r="O2520" i="27"/>
  <c r="O2521" i="27"/>
  <c r="O2522" i="27"/>
  <c r="O2523" i="27"/>
  <c r="O2524" i="27"/>
  <c r="O2525" i="27"/>
  <c r="O2526" i="27"/>
  <c r="O2527" i="27"/>
  <c r="O2528" i="27"/>
  <c r="O2529" i="27"/>
  <c r="O2530" i="27"/>
  <c r="O2531" i="27"/>
  <c r="O2532" i="27"/>
  <c r="O2533" i="27"/>
  <c r="O2534" i="27"/>
  <c r="O2535" i="27"/>
  <c r="O2536" i="27"/>
  <c r="O2537" i="27"/>
  <c r="O2538" i="27"/>
  <c r="O2539" i="27"/>
  <c r="O2540" i="27"/>
  <c r="O2541" i="27"/>
  <c r="O2542" i="27"/>
  <c r="O2543" i="27"/>
  <c r="O2544" i="27"/>
  <c r="O2545" i="27"/>
  <c r="O2546" i="27"/>
  <c r="O2547" i="27"/>
  <c r="O2548" i="27"/>
  <c r="O2549" i="27"/>
  <c r="O2550" i="27"/>
  <c r="O2551" i="27"/>
  <c r="O2552" i="27"/>
  <c r="O2553" i="27"/>
  <c r="O2554" i="27"/>
  <c r="O2555" i="27"/>
  <c r="O2556" i="27"/>
  <c r="O2557" i="27"/>
  <c r="O2558" i="27"/>
  <c r="O2559" i="27"/>
  <c r="O2560" i="27"/>
  <c r="O2561" i="27"/>
  <c r="O2562" i="27"/>
  <c r="O2563" i="27"/>
  <c r="O2564" i="27"/>
  <c r="O2565" i="27"/>
  <c r="O2566" i="27"/>
  <c r="O2567" i="27"/>
  <c r="O2568" i="27"/>
  <c r="O2569" i="27"/>
  <c r="O2570" i="27"/>
  <c r="O2571" i="27"/>
  <c r="O2572" i="27"/>
  <c r="O2573" i="27"/>
  <c r="O2574" i="27"/>
  <c r="O2575" i="27"/>
  <c r="O2576" i="27"/>
  <c r="O2577" i="27"/>
  <c r="O2578" i="27"/>
  <c r="O2579" i="27"/>
  <c r="O2580" i="27"/>
  <c r="O2581" i="27"/>
  <c r="O2582" i="27"/>
  <c r="O2583" i="27"/>
  <c r="O2584" i="27"/>
  <c r="O2585" i="27"/>
  <c r="O2586" i="27"/>
  <c r="O2587" i="27"/>
  <c r="O2588" i="27"/>
  <c r="O2589" i="27"/>
  <c r="O2590" i="27"/>
  <c r="O2591" i="27"/>
  <c r="O2592" i="27"/>
  <c r="O2593" i="27"/>
  <c r="O2594" i="27"/>
  <c r="O2595" i="27"/>
  <c r="O2596" i="27"/>
  <c r="O2597" i="27"/>
  <c r="O2598" i="27"/>
  <c r="O2599" i="27"/>
  <c r="O2600" i="27"/>
  <c r="O2601" i="27"/>
  <c r="O2602" i="27"/>
  <c r="O2603" i="27"/>
  <c r="O2604" i="27"/>
  <c r="O2605" i="27"/>
  <c r="O2606" i="27"/>
  <c r="O2607" i="27"/>
  <c r="O2608" i="27"/>
  <c r="O2609" i="27"/>
  <c r="O2610" i="27"/>
  <c r="O2611" i="27"/>
  <c r="O2612" i="27"/>
  <c r="O2613" i="27"/>
  <c r="O2614" i="27"/>
  <c r="O2615" i="27"/>
  <c r="O2616" i="27"/>
  <c r="O2617" i="27"/>
  <c r="O2618" i="27"/>
  <c r="O2619" i="27"/>
  <c r="O2620" i="27"/>
  <c r="O2621" i="27"/>
  <c r="O2622" i="27"/>
  <c r="O2623" i="27"/>
  <c r="O2624" i="27"/>
  <c r="O2625" i="27"/>
  <c r="O2626" i="27"/>
  <c r="O2627" i="27"/>
  <c r="O2628" i="27"/>
  <c r="O2629" i="27"/>
  <c r="O2630" i="27"/>
  <c r="O2631" i="27"/>
  <c r="O2632" i="27"/>
  <c r="O2633" i="27"/>
  <c r="O2634" i="27"/>
  <c r="O2635" i="27"/>
  <c r="O2636" i="27"/>
  <c r="O2637" i="27"/>
  <c r="O2638" i="27"/>
  <c r="O2639" i="27"/>
  <c r="O2640" i="27"/>
  <c r="O2641" i="27"/>
  <c r="O2642" i="27"/>
  <c r="O2643" i="27"/>
  <c r="O2644" i="27"/>
  <c r="O2645" i="27"/>
  <c r="O2646" i="27"/>
  <c r="O2647" i="27"/>
  <c r="O2648" i="27"/>
  <c r="O2649" i="27"/>
  <c r="O2650" i="27"/>
  <c r="O2651" i="27"/>
  <c r="O2652" i="27"/>
  <c r="O2653" i="27"/>
  <c r="O2654" i="27"/>
  <c r="O2655" i="27"/>
  <c r="O2656" i="27"/>
  <c r="O2657" i="27"/>
  <c r="O2658" i="27"/>
  <c r="O2659" i="27"/>
  <c r="O2660" i="27"/>
  <c r="O2661" i="27"/>
  <c r="O2662" i="27"/>
  <c r="O2663" i="27"/>
  <c r="O2664" i="27"/>
  <c r="O2665" i="27"/>
  <c r="O2666" i="27"/>
  <c r="O2667" i="27"/>
  <c r="O2668" i="27"/>
  <c r="O2669" i="27"/>
  <c r="O2670" i="27"/>
  <c r="O2671" i="27"/>
  <c r="O2672" i="27"/>
  <c r="O2673" i="27"/>
  <c r="O2674" i="27"/>
  <c r="O2675" i="27"/>
  <c r="O2676" i="27"/>
  <c r="O2677" i="27"/>
  <c r="O2678" i="27"/>
  <c r="O2679" i="27"/>
  <c r="O2680" i="27"/>
  <c r="O2681" i="27"/>
  <c r="O2682" i="27"/>
  <c r="O2683" i="27"/>
  <c r="O2684" i="27"/>
  <c r="O2685" i="27"/>
  <c r="O2686" i="27"/>
  <c r="O2687" i="27"/>
  <c r="O2688" i="27"/>
  <c r="O2689" i="27"/>
  <c r="O2690" i="27"/>
  <c r="O2691" i="27"/>
  <c r="O2692" i="27"/>
  <c r="O2693" i="27"/>
  <c r="O2694" i="27"/>
  <c r="O2695" i="27"/>
  <c r="O2696" i="27"/>
  <c r="O2697" i="27"/>
  <c r="O2698" i="27"/>
  <c r="O2699" i="27"/>
  <c r="O2700" i="27"/>
  <c r="O2701" i="27"/>
  <c r="O2702" i="27"/>
  <c r="O2703" i="27"/>
  <c r="O2704" i="27"/>
  <c r="O2705" i="27"/>
  <c r="O2706" i="27"/>
  <c r="O2707" i="27"/>
  <c r="O2708" i="27"/>
  <c r="O2709" i="27"/>
  <c r="O2710" i="27"/>
  <c r="O2711" i="27"/>
  <c r="O2712" i="27"/>
  <c r="O2713" i="27"/>
  <c r="O2714" i="27"/>
  <c r="O2715" i="27"/>
  <c r="O2716" i="27"/>
  <c r="O2717" i="27"/>
  <c r="O2718" i="27"/>
  <c r="O2719" i="27"/>
  <c r="O2720" i="27"/>
  <c r="O2721" i="27"/>
  <c r="O2722" i="27"/>
  <c r="O2723" i="27"/>
  <c r="O2724" i="27"/>
  <c r="O2725" i="27"/>
  <c r="O2726" i="27"/>
  <c r="O2727" i="27"/>
  <c r="O2728" i="27"/>
  <c r="O2729" i="27"/>
  <c r="O2730" i="27"/>
  <c r="O2731" i="27"/>
  <c r="O2732" i="27"/>
  <c r="O2733" i="27"/>
  <c r="O2734" i="27"/>
  <c r="O2735" i="27"/>
  <c r="O2736" i="27"/>
  <c r="O2737" i="27"/>
  <c r="O2738" i="27"/>
  <c r="O2739" i="27"/>
  <c r="O2740" i="27"/>
  <c r="O2741" i="27"/>
  <c r="O2742" i="27"/>
  <c r="O2743" i="27"/>
  <c r="O2744" i="27"/>
  <c r="O2745" i="27"/>
  <c r="O2746" i="27"/>
  <c r="O2747" i="27"/>
  <c r="O2748" i="27"/>
  <c r="O2749" i="27"/>
  <c r="O2750" i="27"/>
  <c r="O2751" i="27"/>
  <c r="O2752" i="27"/>
  <c r="O2753" i="27"/>
  <c r="O2754" i="27"/>
  <c r="O2755" i="27"/>
  <c r="O2756" i="27"/>
  <c r="O2757" i="27"/>
  <c r="O2758" i="27"/>
  <c r="O2759" i="27"/>
  <c r="O2760" i="27"/>
  <c r="O2761" i="27"/>
  <c r="O2762" i="27"/>
  <c r="O2763" i="27"/>
  <c r="O2764" i="27"/>
  <c r="O2765" i="27"/>
  <c r="O2766" i="27"/>
  <c r="O2767" i="27"/>
  <c r="O2768" i="27"/>
  <c r="O2769" i="27"/>
  <c r="O2770" i="27"/>
  <c r="O2771" i="27"/>
  <c r="O2772" i="27"/>
  <c r="O2773" i="27"/>
  <c r="O2774" i="27"/>
  <c r="O2775" i="27"/>
  <c r="O2776" i="27"/>
  <c r="O2777" i="27"/>
  <c r="O2778" i="27"/>
  <c r="O2779" i="27"/>
  <c r="O2780" i="27"/>
  <c r="O2781" i="27"/>
  <c r="O2782" i="27"/>
  <c r="O2783" i="27"/>
  <c r="O2784" i="27"/>
  <c r="O2785" i="27"/>
  <c r="O2786" i="27"/>
  <c r="O2787" i="27"/>
  <c r="O2788" i="27"/>
  <c r="O2789" i="27"/>
  <c r="O2790" i="27"/>
  <c r="O2791" i="27"/>
  <c r="O2792" i="27"/>
  <c r="O2793" i="27"/>
  <c r="O2794" i="27"/>
  <c r="O2795" i="27"/>
  <c r="O2796" i="27"/>
  <c r="O2797" i="27"/>
  <c r="O2798" i="27"/>
  <c r="O2799" i="27"/>
  <c r="O2800" i="27"/>
  <c r="O2801" i="27"/>
  <c r="O2802" i="27"/>
  <c r="O2803" i="27"/>
  <c r="O2804" i="27"/>
  <c r="O2805" i="27"/>
  <c r="O2806" i="27"/>
  <c r="O2807" i="27"/>
  <c r="O2808" i="27"/>
  <c r="O2809" i="27"/>
  <c r="O2810" i="27"/>
  <c r="O2811" i="27"/>
  <c r="O2812" i="27"/>
  <c r="O2813" i="27"/>
  <c r="O2814" i="27"/>
  <c r="O2815" i="27"/>
  <c r="O2816" i="27"/>
  <c r="O2817" i="27"/>
  <c r="O2818" i="27"/>
  <c r="O2819" i="27"/>
  <c r="O2820" i="27"/>
  <c r="O2821" i="27"/>
  <c r="O2822" i="27"/>
  <c r="O2823" i="27"/>
  <c r="O2824" i="27"/>
  <c r="O2825" i="27"/>
  <c r="O2826" i="27"/>
  <c r="O2827" i="27"/>
  <c r="O2828" i="27"/>
  <c r="O2829" i="27"/>
  <c r="O2830" i="27"/>
  <c r="O2831" i="27"/>
  <c r="O2832" i="27"/>
  <c r="O2833" i="27"/>
  <c r="O2834" i="27"/>
  <c r="O2835" i="27"/>
  <c r="O2836" i="27"/>
  <c r="O2837" i="27"/>
  <c r="O2838" i="27"/>
  <c r="O2839" i="27"/>
  <c r="O2840" i="27"/>
  <c r="O2841" i="27"/>
  <c r="O2842" i="27"/>
  <c r="O2843" i="27"/>
  <c r="O2844" i="27"/>
  <c r="O2845" i="27"/>
  <c r="O2846" i="27"/>
  <c r="O2847" i="27"/>
  <c r="O2848" i="27"/>
  <c r="O2849" i="27"/>
  <c r="O2850" i="27"/>
  <c r="O2851" i="27"/>
  <c r="O2852" i="27"/>
  <c r="O2853" i="27"/>
  <c r="O2854" i="27"/>
  <c r="O2855" i="27"/>
  <c r="O2856" i="27"/>
  <c r="O2857" i="27"/>
  <c r="O2858" i="27"/>
  <c r="O2859" i="27"/>
  <c r="O2860" i="27"/>
  <c r="O2861" i="27"/>
  <c r="O2862" i="27"/>
  <c r="O2863" i="27"/>
  <c r="O2864" i="27"/>
  <c r="O2865" i="27"/>
  <c r="O2866" i="27"/>
  <c r="O2867" i="27"/>
  <c r="O2868" i="27"/>
  <c r="O2869" i="27"/>
  <c r="O2870" i="27"/>
  <c r="O2871" i="27"/>
  <c r="O2872" i="27"/>
  <c r="O2873" i="27"/>
  <c r="O2874" i="27"/>
  <c r="O2875" i="27"/>
  <c r="O2876" i="27"/>
  <c r="O2877" i="27"/>
  <c r="O2878" i="27"/>
  <c r="O2879" i="27"/>
  <c r="O2880" i="27"/>
  <c r="O2881" i="27"/>
  <c r="O2882" i="27"/>
  <c r="O2883" i="27"/>
  <c r="O2884" i="27"/>
  <c r="O2885" i="27"/>
  <c r="O2886" i="27"/>
  <c r="O2887" i="27"/>
  <c r="O2888" i="27"/>
  <c r="O2889" i="27"/>
  <c r="O2890" i="27"/>
  <c r="O2891" i="27"/>
  <c r="O2892" i="27"/>
  <c r="O2893" i="27"/>
  <c r="O2894" i="27"/>
  <c r="O2895" i="27"/>
  <c r="O2896" i="27"/>
  <c r="O2897" i="27"/>
  <c r="O2898" i="27"/>
  <c r="O2899" i="27"/>
  <c r="O2900" i="27"/>
  <c r="O2901" i="27"/>
  <c r="O2902" i="27"/>
  <c r="O2903" i="27"/>
  <c r="O2904" i="27"/>
  <c r="O2905" i="27"/>
  <c r="O2906" i="27"/>
  <c r="O2907" i="27"/>
  <c r="O2908" i="27"/>
  <c r="O2909" i="27"/>
  <c r="O2910" i="27"/>
  <c r="O2911" i="27"/>
  <c r="O2912" i="27"/>
  <c r="O2913" i="27"/>
  <c r="O2914" i="27"/>
  <c r="O2915" i="27"/>
  <c r="O2916" i="27"/>
  <c r="O2917" i="27"/>
  <c r="O2918" i="27"/>
  <c r="O2919" i="27"/>
  <c r="O2920" i="27"/>
  <c r="O2921" i="27"/>
  <c r="O2922" i="27"/>
  <c r="O2923" i="27"/>
  <c r="O2924" i="27"/>
  <c r="O2925" i="27"/>
  <c r="O2926" i="27"/>
  <c r="O2927" i="27"/>
  <c r="O2928" i="27"/>
  <c r="O2929" i="27"/>
  <c r="O2930" i="27"/>
  <c r="O2931" i="27"/>
  <c r="O2932" i="27"/>
  <c r="O2933" i="27"/>
  <c r="O2934" i="27"/>
  <c r="O2935" i="27"/>
  <c r="O2936" i="27"/>
  <c r="O2937" i="27"/>
  <c r="O2938" i="27"/>
  <c r="O2939" i="27"/>
  <c r="O2940" i="27"/>
  <c r="O2941" i="27"/>
  <c r="O2942" i="27"/>
  <c r="O2943" i="27"/>
  <c r="O2944" i="27"/>
  <c r="O2945" i="27"/>
  <c r="O2946" i="27"/>
  <c r="O2947" i="27"/>
  <c r="O2948" i="27"/>
  <c r="O2949" i="27"/>
  <c r="O2950" i="27"/>
  <c r="O2951" i="27"/>
  <c r="O2952" i="27"/>
  <c r="O2953" i="27"/>
  <c r="O2954" i="27"/>
  <c r="O2955" i="27"/>
  <c r="O2956" i="27"/>
  <c r="O2957" i="27"/>
  <c r="O2958" i="27"/>
  <c r="O2959" i="27"/>
  <c r="O2960" i="27"/>
  <c r="O2961" i="27"/>
  <c r="O2962" i="27"/>
  <c r="O2963" i="27"/>
  <c r="O2964" i="27"/>
  <c r="O2965" i="27"/>
  <c r="O2966" i="27"/>
  <c r="O2967" i="27"/>
  <c r="O2968" i="27"/>
  <c r="O2969" i="27"/>
  <c r="O2970" i="27"/>
  <c r="O2971" i="27"/>
  <c r="O2972" i="27"/>
  <c r="O2973" i="27"/>
  <c r="O2974" i="27"/>
  <c r="O2975" i="27"/>
  <c r="O2976" i="27"/>
  <c r="O2977" i="27"/>
  <c r="O2978" i="27"/>
  <c r="O2979" i="27"/>
  <c r="O2980" i="27"/>
  <c r="O2981" i="27"/>
  <c r="O2982" i="27"/>
  <c r="O2983" i="27"/>
  <c r="O2984" i="27"/>
  <c r="O2985" i="27"/>
  <c r="O2986" i="27"/>
  <c r="O2987" i="27"/>
  <c r="O2988" i="27"/>
  <c r="O2989" i="27"/>
  <c r="O2990" i="27"/>
  <c r="O2991" i="27"/>
  <c r="O2992" i="27"/>
  <c r="O2993" i="27"/>
  <c r="O2994" i="27"/>
  <c r="O2995" i="27"/>
  <c r="O2996" i="27"/>
  <c r="O2997" i="27"/>
  <c r="O2998" i="27"/>
  <c r="O2999" i="27"/>
  <c r="O3000" i="27"/>
  <c r="O3001" i="27"/>
  <c r="O3002" i="27"/>
  <c r="O3003" i="27"/>
  <c r="O3004" i="27"/>
  <c r="O3005" i="27"/>
  <c r="O3006" i="27"/>
  <c r="O3007" i="27"/>
  <c r="O3008" i="27"/>
  <c r="O3009" i="27"/>
  <c r="O3010" i="27"/>
  <c r="O3011" i="27"/>
  <c r="O3012" i="27"/>
  <c r="O3013" i="27"/>
  <c r="O3014" i="27"/>
  <c r="O3015" i="27"/>
  <c r="O3016" i="27"/>
  <c r="O3017" i="27"/>
  <c r="O3018" i="27"/>
  <c r="O3019" i="27"/>
  <c r="O3020" i="27"/>
  <c r="O3021" i="27"/>
  <c r="O3022" i="27"/>
  <c r="O3023" i="27"/>
  <c r="O3024" i="27"/>
  <c r="O3025" i="27"/>
  <c r="O3026" i="27"/>
  <c r="O3027" i="27"/>
  <c r="O3028" i="27"/>
  <c r="O3029" i="27"/>
  <c r="O3030" i="27"/>
  <c r="O3031" i="27"/>
  <c r="O3032" i="27"/>
  <c r="O3033" i="27"/>
  <c r="O3034" i="27"/>
  <c r="O3035" i="27"/>
  <c r="O3036" i="27"/>
  <c r="O3037" i="27"/>
  <c r="O3038" i="27"/>
  <c r="O3039" i="27"/>
  <c r="O3040" i="27"/>
  <c r="O3041" i="27"/>
  <c r="O3042" i="27"/>
  <c r="O3043" i="27"/>
  <c r="O3044" i="27"/>
  <c r="O3045" i="27"/>
  <c r="O3046" i="27"/>
  <c r="O3047" i="27"/>
  <c r="O3048" i="27"/>
  <c r="O3049" i="27"/>
  <c r="O3050" i="27"/>
  <c r="O3051" i="27"/>
  <c r="O3052" i="27"/>
  <c r="O3053" i="27"/>
  <c r="O3054" i="27"/>
  <c r="O3055" i="27"/>
  <c r="O3056" i="27"/>
  <c r="O3057" i="27"/>
  <c r="O3058" i="27"/>
  <c r="O3059" i="27"/>
  <c r="O3060" i="27"/>
  <c r="O3061" i="27"/>
  <c r="O3062" i="27"/>
  <c r="O3063" i="27"/>
  <c r="O3064" i="27"/>
  <c r="O3065" i="27"/>
  <c r="O3066" i="27"/>
  <c r="O3067" i="27"/>
  <c r="O3068" i="27"/>
  <c r="O3069" i="27"/>
  <c r="O3070" i="27"/>
  <c r="O3071" i="27"/>
  <c r="O3072" i="27"/>
  <c r="O3073" i="27"/>
  <c r="O3074" i="27"/>
  <c r="O3075" i="27"/>
  <c r="O3076" i="27"/>
  <c r="O3077" i="27"/>
  <c r="O3078" i="27"/>
  <c r="O3079" i="27"/>
  <c r="O3080" i="27"/>
  <c r="O3081" i="27"/>
  <c r="O3082" i="27"/>
  <c r="O3083" i="27"/>
  <c r="O3084" i="27"/>
  <c r="O3085" i="27"/>
  <c r="O3086" i="27"/>
  <c r="O3087" i="27"/>
  <c r="O3088" i="27"/>
  <c r="O3089" i="27"/>
  <c r="O3090" i="27"/>
  <c r="O3091" i="27"/>
  <c r="O3092" i="27"/>
  <c r="O3093" i="27"/>
  <c r="O3094" i="27"/>
  <c r="O3095" i="27"/>
  <c r="O3096" i="27"/>
  <c r="O3097" i="27"/>
  <c r="O3098" i="27"/>
  <c r="O3099" i="27"/>
  <c r="O3100" i="27"/>
  <c r="K2173" i="27"/>
  <c r="K2174" i="27"/>
  <c r="K2175" i="27"/>
  <c r="K2176" i="27"/>
  <c r="J3" i="27"/>
  <c r="J4" i="27"/>
  <c r="J5" i="27"/>
  <c r="J6" i="27"/>
  <c r="J7" i="27"/>
  <c r="J8" i="27"/>
  <c r="J9" i="27"/>
  <c r="J10" i="27"/>
  <c r="J11" i="27"/>
  <c r="J12" i="27"/>
  <c r="J13" i="27"/>
  <c r="J14" i="27"/>
  <c r="J15" i="27"/>
  <c r="J16" i="27"/>
  <c r="J17" i="27"/>
  <c r="J18" i="27"/>
  <c r="J19" i="27"/>
  <c r="J20" i="27"/>
  <c r="J21" i="27"/>
  <c r="J22" i="27"/>
  <c r="J23" i="27"/>
  <c r="J24" i="27"/>
  <c r="J25" i="27"/>
  <c r="J26" i="27"/>
  <c r="J27" i="27"/>
  <c r="J28" i="27"/>
  <c r="J29" i="27"/>
  <c r="J30" i="27"/>
  <c r="J31" i="27"/>
  <c r="J32" i="27"/>
  <c r="J33" i="27"/>
  <c r="J34" i="27"/>
  <c r="J35" i="27"/>
  <c r="J36" i="27"/>
  <c r="J37" i="27"/>
  <c r="J38" i="27"/>
  <c r="J39" i="27"/>
  <c r="J40" i="27"/>
  <c r="J41" i="27"/>
  <c r="J42" i="27"/>
  <c r="J43" i="27"/>
  <c r="J44" i="27"/>
  <c r="J45" i="27"/>
  <c r="J46" i="27"/>
  <c r="J47" i="27"/>
  <c r="J48" i="27"/>
  <c r="J49" i="27"/>
  <c r="J50" i="27"/>
  <c r="J51" i="27"/>
  <c r="J52" i="27"/>
  <c r="J53" i="27"/>
  <c r="J54" i="27"/>
  <c r="J55" i="27"/>
  <c r="J56" i="27"/>
  <c r="J57" i="27"/>
  <c r="J58" i="27"/>
  <c r="J59" i="27"/>
  <c r="J60" i="27"/>
  <c r="J61" i="27"/>
  <c r="J62" i="27"/>
  <c r="J63" i="27"/>
  <c r="J64" i="27"/>
  <c r="J65" i="27"/>
  <c r="J66" i="27"/>
  <c r="J67" i="27"/>
  <c r="J68" i="27"/>
  <c r="J69" i="27"/>
  <c r="J70" i="27"/>
  <c r="J71" i="27"/>
  <c r="J72" i="27"/>
  <c r="J73" i="27"/>
  <c r="J74" i="27"/>
  <c r="J75" i="27"/>
  <c r="J76" i="27"/>
  <c r="J77" i="27"/>
  <c r="J78" i="27"/>
  <c r="J79" i="27"/>
  <c r="J80" i="27"/>
  <c r="J81" i="27"/>
  <c r="J82" i="27"/>
  <c r="J83" i="27"/>
  <c r="J84" i="27"/>
  <c r="J85" i="27"/>
  <c r="J86" i="27"/>
  <c r="J87" i="27"/>
  <c r="J88" i="27"/>
  <c r="J89" i="27"/>
  <c r="J90" i="27"/>
  <c r="J91" i="27"/>
  <c r="J92" i="27"/>
  <c r="J93" i="27"/>
  <c r="J94" i="27"/>
  <c r="J95" i="27"/>
  <c r="J96" i="27"/>
  <c r="J97" i="27"/>
  <c r="J98" i="27"/>
  <c r="J99" i="27"/>
  <c r="J100" i="27"/>
  <c r="J101" i="27"/>
  <c r="J102" i="27"/>
  <c r="J103" i="27"/>
  <c r="J104" i="27"/>
  <c r="J105" i="27"/>
  <c r="J106" i="27"/>
  <c r="J107" i="27"/>
  <c r="J108" i="27"/>
  <c r="J109" i="27"/>
  <c r="J110" i="27"/>
  <c r="J111" i="27"/>
  <c r="J112" i="27"/>
  <c r="J113" i="27"/>
  <c r="J114" i="27"/>
  <c r="J115" i="27"/>
  <c r="J116" i="27"/>
  <c r="J117" i="27"/>
  <c r="J118" i="27"/>
  <c r="J119" i="27"/>
  <c r="J120" i="27"/>
  <c r="J121" i="27"/>
  <c r="J122" i="27"/>
  <c r="J123" i="27"/>
  <c r="J124" i="27"/>
  <c r="J125" i="27"/>
  <c r="J126" i="27"/>
  <c r="J127" i="27"/>
  <c r="J128" i="27"/>
  <c r="J129" i="27"/>
  <c r="J130" i="27"/>
  <c r="J131" i="27"/>
  <c r="J132" i="27"/>
  <c r="J133" i="27"/>
  <c r="J134" i="27"/>
  <c r="J135" i="27"/>
  <c r="J136" i="27"/>
  <c r="J137" i="27"/>
  <c r="J138" i="27"/>
  <c r="J139" i="27"/>
  <c r="J140" i="27"/>
  <c r="J141" i="27"/>
  <c r="J142" i="27"/>
  <c r="J143" i="27"/>
  <c r="J144" i="27"/>
  <c r="J145" i="27"/>
  <c r="J146" i="27"/>
  <c r="J147" i="27"/>
  <c r="J148" i="27"/>
  <c r="J149" i="27"/>
  <c r="J150" i="27"/>
  <c r="J151" i="27"/>
  <c r="J152" i="27"/>
  <c r="J153" i="27"/>
  <c r="J154" i="27"/>
  <c r="J155" i="27"/>
  <c r="J156" i="27"/>
  <c r="J157" i="27"/>
  <c r="J158" i="27"/>
  <c r="J159" i="27"/>
  <c r="J160" i="27"/>
  <c r="J161" i="27"/>
  <c r="J162" i="27"/>
  <c r="J163" i="27"/>
  <c r="J164" i="27"/>
  <c r="J165" i="27"/>
  <c r="J166" i="27"/>
  <c r="J167" i="27"/>
  <c r="J168" i="27"/>
  <c r="J169" i="27"/>
  <c r="J170" i="27"/>
  <c r="J171" i="27"/>
  <c r="J172" i="27"/>
  <c r="J173" i="27"/>
  <c r="J174" i="27"/>
  <c r="J175" i="27"/>
  <c r="J176" i="27"/>
  <c r="J177" i="27"/>
  <c r="J178" i="27"/>
  <c r="J179" i="27"/>
  <c r="J180" i="27"/>
  <c r="J181" i="27"/>
  <c r="J182" i="27"/>
  <c r="J183" i="27"/>
  <c r="J184" i="27"/>
  <c r="J185" i="27"/>
  <c r="J186" i="27"/>
  <c r="J187" i="27"/>
  <c r="J188" i="27"/>
  <c r="J189" i="27"/>
  <c r="J190" i="27"/>
  <c r="J191" i="27"/>
  <c r="J192" i="27"/>
  <c r="J193" i="27"/>
  <c r="J194" i="27"/>
  <c r="J195" i="27"/>
  <c r="J196" i="27"/>
  <c r="J197" i="27"/>
  <c r="J198" i="27"/>
  <c r="J199" i="27"/>
  <c r="J200" i="27"/>
  <c r="J201" i="27"/>
  <c r="J202" i="27"/>
  <c r="J203" i="27"/>
  <c r="J204" i="27"/>
  <c r="J205" i="27"/>
  <c r="J206" i="27"/>
  <c r="J207" i="27"/>
  <c r="J208" i="27"/>
  <c r="J209" i="27"/>
  <c r="J210" i="27"/>
  <c r="J211" i="27"/>
  <c r="J212" i="27"/>
  <c r="J213" i="27"/>
  <c r="J214" i="27"/>
  <c r="J215" i="27"/>
  <c r="J216" i="27"/>
  <c r="J217" i="27"/>
  <c r="J218" i="27"/>
  <c r="J219" i="27"/>
  <c r="J220" i="27"/>
  <c r="J221" i="27"/>
  <c r="J222" i="27"/>
  <c r="J223" i="27"/>
  <c r="J224" i="27"/>
  <c r="J225" i="27"/>
  <c r="J226" i="27"/>
  <c r="J227" i="27"/>
  <c r="J228" i="27"/>
  <c r="J229" i="27"/>
  <c r="J230" i="27"/>
  <c r="J231" i="27"/>
  <c r="J232" i="27"/>
  <c r="J233" i="27"/>
  <c r="J234" i="27"/>
  <c r="J235" i="27"/>
  <c r="J236" i="27"/>
  <c r="J237" i="27"/>
  <c r="J238" i="27"/>
  <c r="J239" i="27"/>
  <c r="J240" i="27"/>
  <c r="J241" i="27"/>
  <c r="J242" i="27"/>
  <c r="J243" i="27"/>
  <c r="J244" i="27"/>
  <c r="J245" i="27"/>
  <c r="J246" i="27"/>
  <c r="J247" i="27"/>
  <c r="J248" i="27"/>
  <c r="J249" i="27"/>
  <c r="J250" i="27"/>
  <c r="J251" i="27"/>
  <c r="J252" i="27"/>
  <c r="J253" i="27"/>
  <c r="J254" i="27"/>
  <c r="J255" i="27"/>
  <c r="J256" i="27"/>
  <c r="J257" i="27"/>
  <c r="J258" i="27"/>
  <c r="J259" i="27"/>
  <c r="J260" i="27"/>
  <c r="J261" i="27"/>
  <c r="J262" i="27"/>
  <c r="J263" i="27"/>
  <c r="J264" i="27"/>
  <c r="J265" i="27"/>
  <c r="J266" i="27"/>
  <c r="J267" i="27"/>
  <c r="J268" i="27"/>
  <c r="J269" i="27"/>
  <c r="J270" i="27"/>
  <c r="J271" i="27"/>
  <c r="J272" i="27"/>
  <c r="J273" i="27"/>
  <c r="J274" i="27"/>
  <c r="J275" i="27"/>
  <c r="J276" i="27"/>
  <c r="J277" i="27"/>
  <c r="J278" i="27"/>
  <c r="J279" i="27"/>
  <c r="J280" i="27"/>
  <c r="J281" i="27"/>
  <c r="J282" i="27"/>
  <c r="J283" i="27"/>
  <c r="J284" i="27"/>
  <c r="J285" i="27"/>
  <c r="J286" i="27"/>
  <c r="J287" i="27"/>
  <c r="J288" i="27"/>
  <c r="J289" i="27"/>
  <c r="J290" i="27"/>
  <c r="J291" i="27"/>
  <c r="J292" i="27"/>
  <c r="J293" i="27"/>
  <c r="J294" i="27"/>
  <c r="J295" i="27"/>
  <c r="J296" i="27"/>
  <c r="J297" i="27"/>
  <c r="J298" i="27"/>
  <c r="J299" i="27"/>
  <c r="J300" i="27"/>
  <c r="J301" i="27"/>
  <c r="J302" i="27"/>
  <c r="J303" i="27"/>
  <c r="J304" i="27"/>
  <c r="J305" i="27"/>
  <c r="J306" i="27"/>
  <c r="J307" i="27"/>
  <c r="J308" i="27"/>
  <c r="J309" i="27"/>
  <c r="J310" i="27"/>
  <c r="J311" i="27"/>
  <c r="J312" i="27"/>
  <c r="J313" i="27"/>
  <c r="J314" i="27"/>
  <c r="J315" i="27"/>
  <c r="J316" i="27"/>
  <c r="J317" i="27"/>
  <c r="J318" i="27"/>
  <c r="J319" i="27"/>
  <c r="J320" i="27"/>
  <c r="J321" i="27"/>
  <c r="J322" i="27"/>
  <c r="J323" i="27"/>
  <c r="J324" i="27"/>
  <c r="J325" i="27"/>
  <c r="J326" i="27"/>
  <c r="J327" i="27"/>
  <c r="J328" i="27"/>
  <c r="J329" i="27"/>
  <c r="J330" i="27"/>
  <c r="J331" i="27"/>
  <c r="J332" i="27"/>
  <c r="J333" i="27"/>
  <c r="J334" i="27"/>
  <c r="J335" i="27"/>
  <c r="J336" i="27"/>
  <c r="J337" i="27"/>
  <c r="J338" i="27"/>
  <c r="J339" i="27"/>
  <c r="J340" i="27"/>
  <c r="J341" i="27"/>
  <c r="J342" i="27"/>
  <c r="J343" i="27"/>
  <c r="J344" i="27"/>
  <c r="J345" i="27"/>
  <c r="J346" i="27"/>
  <c r="J347" i="27"/>
  <c r="J348" i="27"/>
  <c r="J349" i="27"/>
  <c r="J350" i="27"/>
  <c r="J351" i="27"/>
  <c r="J352" i="27"/>
  <c r="J353" i="27"/>
  <c r="J354" i="27"/>
  <c r="J355" i="27"/>
  <c r="J356" i="27"/>
  <c r="J357" i="27"/>
  <c r="J358" i="27"/>
  <c r="J359" i="27"/>
  <c r="J360" i="27"/>
  <c r="J361" i="27"/>
  <c r="J362" i="27"/>
  <c r="J363" i="27"/>
  <c r="J364" i="27"/>
  <c r="J365" i="27"/>
  <c r="J366" i="27"/>
  <c r="J367" i="27"/>
  <c r="J368" i="27"/>
  <c r="J369" i="27"/>
  <c r="J370" i="27"/>
  <c r="J371" i="27"/>
  <c r="J372" i="27"/>
  <c r="J373" i="27"/>
  <c r="J374" i="27"/>
  <c r="J375" i="27"/>
  <c r="J376" i="27"/>
  <c r="J377" i="27"/>
  <c r="J378" i="27"/>
  <c r="J379" i="27"/>
  <c r="J380" i="27"/>
  <c r="J381" i="27"/>
  <c r="J382" i="27"/>
  <c r="J383" i="27"/>
  <c r="J384" i="27"/>
  <c r="J385" i="27"/>
  <c r="J386" i="27"/>
  <c r="J387" i="27"/>
  <c r="J388" i="27"/>
  <c r="J389" i="27"/>
  <c r="J390" i="27"/>
  <c r="J391" i="27"/>
  <c r="J392" i="27"/>
  <c r="J393" i="27"/>
  <c r="J394" i="27"/>
  <c r="J395" i="27"/>
  <c r="J396" i="27"/>
  <c r="J397" i="27"/>
  <c r="J398" i="27"/>
  <c r="J399" i="27"/>
  <c r="J400" i="27"/>
  <c r="J401" i="27"/>
  <c r="J402" i="27"/>
  <c r="J403" i="27"/>
  <c r="J404" i="27"/>
  <c r="J405" i="27"/>
  <c r="J406" i="27"/>
  <c r="J407" i="27"/>
  <c r="J408" i="27"/>
  <c r="J409" i="27"/>
  <c r="J410" i="27"/>
  <c r="J411" i="27"/>
  <c r="J412" i="27"/>
  <c r="J413" i="27"/>
  <c r="J414" i="27"/>
  <c r="J415" i="27"/>
  <c r="J416" i="27"/>
  <c r="J417" i="27"/>
  <c r="J418" i="27"/>
  <c r="J419" i="27"/>
  <c r="J420" i="27"/>
  <c r="J421" i="27"/>
  <c r="J422" i="27"/>
  <c r="J423" i="27"/>
  <c r="J424" i="27"/>
  <c r="J425" i="27"/>
  <c r="J426" i="27"/>
  <c r="J427" i="27"/>
  <c r="J428" i="27"/>
  <c r="J429" i="27"/>
  <c r="J430" i="27"/>
  <c r="J431" i="27"/>
  <c r="J432" i="27"/>
  <c r="J433" i="27"/>
  <c r="J434" i="27"/>
  <c r="J435" i="27"/>
  <c r="J436" i="27"/>
  <c r="J437" i="27"/>
  <c r="J438" i="27"/>
  <c r="J439" i="27"/>
  <c r="J440" i="27"/>
  <c r="J441" i="27"/>
  <c r="J442" i="27"/>
  <c r="J443" i="27"/>
  <c r="J444" i="27"/>
  <c r="J445" i="27"/>
  <c r="J446" i="27"/>
  <c r="J447" i="27"/>
  <c r="J448" i="27"/>
  <c r="J449" i="27"/>
  <c r="J450" i="27"/>
  <c r="J451" i="27"/>
  <c r="J452" i="27"/>
  <c r="J453" i="27"/>
  <c r="J454" i="27"/>
  <c r="J455" i="27"/>
  <c r="J456" i="27"/>
  <c r="J457" i="27"/>
  <c r="J458" i="27"/>
  <c r="J459" i="27"/>
  <c r="J460" i="27"/>
  <c r="J461" i="27"/>
  <c r="J462" i="27"/>
  <c r="J463" i="27"/>
  <c r="J464" i="27"/>
  <c r="J465" i="27"/>
  <c r="J466" i="27"/>
  <c r="J467" i="27"/>
  <c r="J468" i="27"/>
  <c r="J469" i="27"/>
  <c r="J470" i="27"/>
  <c r="J471" i="27"/>
  <c r="J472" i="27"/>
  <c r="J473" i="27"/>
  <c r="J474" i="27"/>
  <c r="J475" i="27"/>
  <c r="J476" i="27"/>
  <c r="J477" i="27"/>
  <c r="J478" i="27"/>
  <c r="J479" i="27"/>
  <c r="J480" i="27"/>
  <c r="J481" i="27"/>
  <c r="J482" i="27"/>
  <c r="J483" i="27"/>
  <c r="J484" i="27"/>
  <c r="J485" i="27"/>
  <c r="J486" i="27"/>
  <c r="J487" i="27"/>
  <c r="J488" i="27"/>
  <c r="J489" i="27"/>
  <c r="J490" i="27"/>
  <c r="J491" i="27"/>
  <c r="J492" i="27"/>
  <c r="J493" i="27"/>
  <c r="J494" i="27"/>
  <c r="J495" i="27"/>
  <c r="J496" i="27"/>
  <c r="J497" i="27"/>
  <c r="J498" i="27"/>
  <c r="J499" i="27"/>
  <c r="J500" i="27"/>
  <c r="J501" i="27"/>
  <c r="J502" i="27"/>
  <c r="J503" i="27"/>
  <c r="J504" i="27"/>
  <c r="J505" i="27"/>
  <c r="J506" i="27"/>
  <c r="J507" i="27"/>
  <c r="J508" i="27"/>
  <c r="J509" i="27"/>
  <c r="J510" i="27"/>
  <c r="J511" i="27"/>
  <c r="J512" i="27"/>
  <c r="J513" i="27"/>
  <c r="J514" i="27"/>
  <c r="J515" i="27"/>
  <c r="J516" i="27"/>
  <c r="J517" i="27"/>
  <c r="J518" i="27"/>
  <c r="J519" i="27"/>
  <c r="J520" i="27"/>
  <c r="J521" i="27"/>
  <c r="J522" i="27"/>
  <c r="J523" i="27"/>
  <c r="J524" i="27"/>
  <c r="J525" i="27"/>
  <c r="J526" i="27"/>
  <c r="J527" i="27"/>
  <c r="J528" i="27"/>
  <c r="J529" i="27"/>
  <c r="J530" i="27"/>
  <c r="J531" i="27"/>
  <c r="J532" i="27"/>
  <c r="J533" i="27"/>
  <c r="J534" i="27"/>
  <c r="J535" i="27"/>
  <c r="J536" i="27"/>
  <c r="J537" i="27"/>
  <c r="J538" i="27"/>
  <c r="J539" i="27"/>
  <c r="J540" i="27"/>
  <c r="J541" i="27"/>
  <c r="J542" i="27"/>
  <c r="J543" i="27"/>
  <c r="J544" i="27"/>
  <c r="J545" i="27"/>
  <c r="J546" i="27"/>
  <c r="J547" i="27"/>
  <c r="J548" i="27"/>
  <c r="J549" i="27"/>
  <c r="J550" i="27"/>
  <c r="J551" i="27"/>
  <c r="J552" i="27"/>
  <c r="J553" i="27"/>
  <c r="J554" i="27"/>
  <c r="J555" i="27"/>
  <c r="J556" i="27"/>
  <c r="J557" i="27"/>
  <c r="J558" i="27"/>
  <c r="J559" i="27"/>
  <c r="J560" i="27"/>
  <c r="J561" i="27"/>
  <c r="J562" i="27"/>
  <c r="J563" i="27"/>
  <c r="J564" i="27"/>
  <c r="J565" i="27"/>
  <c r="J566" i="27"/>
  <c r="J567" i="27"/>
  <c r="J568" i="27"/>
  <c r="J569" i="27"/>
  <c r="J570" i="27"/>
  <c r="J571" i="27"/>
  <c r="J572" i="27"/>
  <c r="J573" i="27"/>
  <c r="J574" i="27"/>
  <c r="J575" i="27"/>
  <c r="J576" i="27"/>
  <c r="J577" i="27"/>
  <c r="J578" i="27"/>
  <c r="J579" i="27"/>
  <c r="J580" i="27"/>
  <c r="J581" i="27"/>
  <c r="J582" i="27"/>
  <c r="J583" i="27"/>
  <c r="J584" i="27"/>
  <c r="J585" i="27"/>
  <c r="J586" i="27"/>
  <c r="J587" i="27"/>
  <c r="J588" i="27"/>
  <c r="J589" i="27"/>
  <c r="J590" i="27"/>
  <c r="J591" i="27"/>
  <c r="J592" i="27"/>
  <c r="J593" i="27"/>
  <c r="J594" i="27"/>
  <c r="J595" i="27"/>
  <c r="J596" i="27"/>
  <c r="J597" i="27"/>
  <c r="J598" i="27"/>
  <c r="J599" i="27"/>
  <c r="J600" i="27"/>
  <c r="J601" i="27"/>
  <c r="J602" i="27"/>
  <c r="J603" i="27"/>
  <c r="J604" i="27"/>
  <c r="J605" i="27"/>
  <c r="J606" i="27"/>
  <c r="J607" i="27"/>
  <c r="J608" i="27"/>
  <c r="J609" i="27"/>
  <c r="J610" i="27"/>
  <c r="J611" i="27"/>
  <c r="J612" i="27"/>
  <c r="J613" i="27"/>
  <c r="J614" i="27"/>
  <c r="J615" i="27"/>
  <c r="J616" i="27"/>
  <c r="J617" i="27"/>
  <c r="J618" i="27"/>
  <c r="J619" i="27"/>
  <c r="J620" i="27"/>
  <c r="J621" i="27"/>
  <c r="J622" i="27"/>
  <c r="J623" i="27"/>
  <c r="J624" i="27"/>
  <c r="J625" i="27"/>
  <c r="J626" i="27"/>
  <c r="J627" i="27"/>
  <c r="J628" i="27"/>
  <c r="J629" i="27"/>
  <c r="J630" i="27"/>
  <c r="J631" i="27"/>
  <c r="J632" i="27"/>
  <c r="J633" i="27"/>
  <c r="J634" i="27"/>
  <c r="J635" i="27"/>
  <c r="J636" i="27"/>
  <c r="J637" i="27"/>
  <c r="J638" i="27"/>
  <c r="J639" i="27"/>
  <c r="J640" i="27"/>
  <c r="J641" i="27"/>
  <c r="J642" i="27"/>
  <c r="J643" i="27"/>
  <c r="J644" i="27"/>
  <c r="J645" i="27"/>
  <c r="J646" i="27"/>
  <c r="J647" i="27"/>
  <c r="J648" i="27"/>
  <c r="J649" i="27"/>
  <c r="J650" i="27"/>
  <c r="J651" i="27"/>
  <c r="J652" i="27"/>
  <c r="J653" i="27"/>
  <c r="J654" i="27"/>
  <c r="J655" i="27"/>
  <c r="J656" i="27"/>
  <c r="J657" i="27"/>
  <c r="J658" i="27"/>
  <c r="J659" i="27"/>
  <c r="J660" i="27"/>
  <c r="J661" i="27"/>
  <c r="J662" i="27"/>
  <c r="J663" i="27"/>
  <c r="J664" i="27"/>
  <c r="J665" i="27"/>
  <c r="J666" i="27"/>
  <c r="J667" i="27"/>
  <c r="J668" i="27"/>
  <c r="J669" i="27"/>
  <c r="J670" i="27"/>
  <c r="J671" i="27"/>
  <c r="J672" i="27"/>
  <c r="J673" i="27"/>
  <c r="J674" i="27"/>
  <c r="J675" i="27"/>
  <c r="J676" i="27"/>
  <c r="J677" i="27"/>
  <c r="J678" i="27"/>
  <c r="J679" i="27"/>
  <c r="J680" i="27"/>
  <c r="J681" i="27"/>
  <c r="J682" i="27"/>
  <c r="J683" i="27"/>
  <c r="J684" i="27"/>
  <c r="J685" i="27"/>
  <c r="J686" i="27"/>
  <c r="J687" i="27"/>
  <c r="J688" i="27"/>
  <c r="J689" i="27"/>
  <c r="J690" i="27"/>
  <c r="J691" i="27"/>
  <c r="J692" i="27"/>
  <c r="J693" i="27"/>
  <c r="J694" i="27"/>
  <c r="J695" i="27"/>
  <c r="J696" i="27"/>
  <c r="J697" i="27"/>
  <c r="J698" i="27"/>
  <c r="J699" i="27"/>
  <c r="J700" i="27"/>
  <c r="J701" i="27"/>
  <c r="J702" i="27"/>
  <c r="J703" i="27"/>
  <c r="J704" i="27"/>
  <c r="J705" i="27"/>
  <c r="J706" i="27"/>
  <c r="J707" i="27"/>
  <c r="J708" i="27"/>
  <c r="J709" i="27"/>
  <c r="J710" i="27"/>
  <c r="J711" i="27"/>
  <c r="J712" i="27"/>
  <c r="J713" i="27"/>
  <c r="J714" i="27"/>
  <c r="J715" i="27"/>
  <c r="J716" i="27"/>
  <c r="J717" i="27"/>
  <c r="J718" i="27"/>
  <c r="J719" i="27"/>
  <c r="J720" i="27"/>
  <c r="J721" i="27"/>
  <c r="J722" i="27"/>
  <c r="J723" i="27"/>
  <c r="J724" i="27"/>
  <c r="J725" i="27"/>
  <c r="J726" i="27"/>
  <c r="J727" i="27"/>
  <c r="J728" i="27"/>
  <c r="J729" i="27"/>
  <c r="J730" i="27"/>
  <c r="J731" i="27"/>
  <c r="J732" i="27"/>
  <c r="J733" i="27"/>
  <c r="J734" i="27"/>
  <c r="J735" i="27"/>
  <c r="J736" i="27"/>
  <c r="J737" i="27"/>
  <c r="J738" i="27"/>
  <c r="J739" i="27"/>
  <c r="J740" i="27"/>
  <c r="J741" i="27"/>
  <c r="J742" i="27"/>
  <c r="J743" i="27"/>
  <c r="J744" i="27"/>
  <c r="J745" i="27"/>
  <c r="J746" i="27"/>
  <c r="J747" i="27"/>
  <c r="J748" i="27"/>
  <c r="J749" i="27"/>
  <c r="J750" i="27"/>
  <c r="J751" i="27"/>
  <c r="J752" i="27"/>
  <c r="J753" i="27"/>
  <c r="J754" i="27"/>
  <c r="J755" i="27"/>
  <c r="J756" i="27"/>
  <c r="J757" i="27"/>
  <c r="J758" i="27"/>
  <c r="J759" i="27"/>
  <c r="J760" i="27"/>
  <c r="J761" i="27"/>
  <c r="J762" i="27"/>
  <c r="J763" i="27"/>
  <c r="J764" i="27"/>
  <c r="J765" i="27"/>
  <c r="J766" i="27"/>
  <c r="J767" i="27"/>
  <c r="J768" i="27"/>
  <c r="J769" i="27"/>
  <c r="J770" i="27"/>
  <c r="J771" i="27"/>
  <c r="J772" i="27"/>
  <c r="J773" i="27"/>
  <c r="J774" i="27"/>
  <c r="J775" i="27"/>
  <c r="J776" i="27"/>
  <c r="J777" i="27"/>
  <c r="J778" i="27"/>
  <c r="J779" i="27"/>
  <c r="J780" i="27"/>
  <c r="J781" i="27"/>
  <c r="J782" i="27"/>
  <c r="J783" i="27"/>
  <c r="J784" i="27"/>
  <c r="J785" i="27"/>
  <c r="J786" i="27"/>
  <c r="J787" i="27"/>
  <c r="J788" i="27"/>
  <c r="J789" i="27"/>
  <c r="J790" i="27"/>
  <c r="J791" i="27"/>
  <c r="J792" i="27"/>
  <c r="J793" i="27"/>
  <c r="J794" i="27"/>
  <c r="J795" i="27"/>
  <c r="J796" i="27"/>
  <c r="J797" i="27"/>
  <c r="J798" i="27"/>
  <c r="J799" i="27"/>
  <c r="J800" i="27"/>
  <c r="J801" i="27"/>
  <c r="J802" i="27"/>
  <c r="J803" i="27"/>
  <c r="J804" i="27"/>
  <c r="J805" i="27"/>
  <c r="J806" i="27"/>
  <c r="J807" i="27"/>
  <c r="J808" i="27"/>
  <c r="J809" i="27"/>
  <c r="J810" i="27"/>
  <c r="J811" i="27"/>
  <c r="J812" i="27"/>
  <c r="J813" i="27"/>
  <c r="J814" i="27"/>
  <c r="J815" i="27"/>
  <c r="J816" i="27"/>
  <c r="J817" i="27"/>
  <c r="J818" i="27"/>
  <c r="J819" i="27"/>
  <c r="J820" i="27"/>
  <c r="J821" i="27"/>
  <c r="J822" i="27"/>
  <c r="J823" i="27"/>
  <c r="J824" i="27"/>
  <c r="J825" i="27"/>
  <c r="J826" i="27"/>
  <c r="J827" i="27"/>
  <c r="J828" i="27"/>
  <c r="J829" i="27"/>
  <c r="J830" i="27"/>
  <c r="J831" i="27"/>
  <c r="J832" i="27"/>
  <c r="J833" i="27"/>
  <c r="J834" i="27"/>
  <c r="J835" i="27"/>
  <c r="J836" i="27"/>
  <c r="J837" i="27"/>
  <c r="J838" i="27"/>
  <c r="J839" i="27"/>
  <c r="J840" i="27"/>
  <c r="J841" i="27"/>
  <c r="J842" i="27"/>
  <c r="J843" i="27"/>
  <c r="J844" i="27"/>
  <c r="J845" i="27"/>
  <c r="J846" i="27"/>
  <c r="J847" i="27"/>
  <c r="J848" i="27"/>
  <c r="J849" i="27"/>
  <c r="J850" i="27"/>
  <c r="J851" i="27"/>
  <c r="J852" i="27"/>
  <c r="J853" i="27"/>
  <c r="J854" i="27"/>
  <c r="J855" i="27"/>
  <c r="J856" i="27"/>
  <c r="J857" i="27"/>
  <c r="J858" i="27"/>
  <c r="J859" i="27"/>
  <c r="J860" i="27"/>
  <c r="J861" i="27"/>
  <c r="J862" i="27"/>
  <c r="J863" i="27"/>
  <c r="J864" i="27"/>
  <c r="J865" i="27"/>
  <c r="J866" i="27"/>
  <c r="J867" i="27"/>
  <c r="J868" i="27"/>
  <c r="J869" i="27"/>
  <c r="J870" i="27"/>
  <c r="J871" i="27"/>
  <c r="J872" i="27"/>
  <c r="J873" i="27"/>
  <c r="J874" i="27"/>
  <c r="J875" i="27"/>
  <c r="J876" i="27"/>
  <c r="J877" i="27"/>
  <c r="J878" i="27"/>
  <c r="J879" i="27"/>
  <c r="J880" i="27"/>
  <c r="J881" i="27"/>
  <c r="J882" i="27"/>
  <c r="J883" i="27"/>
  <c r="J884" i="27"/>
  <c r="J885" i="27"/>
  <c r="J886" i="27"/>
  <c r="J887" i="27"/>
  <c r="J888" i="27"/>
  <c r="J889" i="27"/>
  <c r="J890" i="27"/>
  <c r="J891" i="27"/>
  <c r="J892" i="27"/>
  <c r="J893" i="27"/>
  <c r="J894" i="27"/>
  <c r="J895" i="27"/>
  <c r="J896" i="27"/>
  <c r="J897" i="27"/>
  <c r="J898" i="27"/>
  <c r="J899" i="27"/>
  <c r="J900" i="27"/>
  <c r="J901" i="27"/>
  <c r="J902" i="27"/>
  <c r="J903" i="27"/>
  <c r="J904" i="27"/>
  <c r="J905" i="27"/>
  <c r="J906" i="27"/>
  <c r="J907" i="27"/>
  <c r="J908" i="27"/>
  <c r="J909" i="27"/>
  <c r="J910" i="27"/>
  <c r="J911" i="27"/>
  <c r="J912" i="27"/>
  <c r="J913" i="27"/>
  <c r="J914" i="27"/>
  <c r="J915" i="27"/>
  <c r="J916" i="27"/>
  <c r="J917" i="27"/>
  <c r="J918" i="27"/>
  <c r="J919" i="27"/>
  <c r="J920" i="27"/>
  <c r="J921" i="27"/>
  <c r="J922" i="27"/>
  <c r="J923" i="27"/>
  <c r="J924" i="27"/>
  <c r="J925" i="27"/>
  <c r="J926" i="27"/>
  <c r="J927" i="27"/>
  <c r="J928" i="27"/>
  <c r="J929" i="27"/>
  <c r="J930" i="27"/>
  <c r="J931" i="27"/>
  <c r="J932" i="27"/>
  <c r="J933" i="27"/>
  <c r="J934" i="27"/>
  <c r="J935" i="27"/>
  <c r="J936" i="27"/>
  <c r="J937" i="27"/>
  <c r="J938" i="27"/>
  <c r="J939" i="27"/>
  <c r="J940" i="27"/>
  <c r="J941" i="27"/>
  <c r="J942" i="27"/>
  <c r="J943" i="27"/>
  <c r="J944" i="27"/>
  <c r="J945" i="27"/>
  <c r="J946" i="27"/>
  <c r="J947" i="27"/>
  <c r="J948" i="27"/>
  <c r="J949" i="27"/>
  <c r="J950" i="27"/>
  <c r="J951" i="27"/>
  <c r="J952" i="27"/>
  <c r="J953" i="27"/>
  <c r="J954" i="27"/>
  <c r="J955" i="27"/>
  <c r="J956" i="27"/>
  <c r="J957" i="27"/>
  <c r="J958" i="27"/>
  <c r="J959" i="27"/>
  <c r="J960" i="27"/>
  <c r="J961" i="27"/>
  <c r="J962" i="27"/>
  <c r="J963" i="27"/>
  <c r="J964" i="27"/>
  <c r="J965" i="27"/>
  <c r="J966" i="27"/>
  <c r="J967" i="27"/>
  <c r="J968" i="27"/>
  <c r="J969" i="27"/>
  <c r="J970" i="27"/>
  <c r="J971" i="27"/>
  <c r="J972" i="27"/>
  <c r="J973" i="27"/>
  <c r="J974" i="27"/>
  <c r="J975" i="27"/>
  <c r="J976" i="27"/>
  <c r="J977" i="27"/>
  <c r="J978" i="27"/>
  <c r="J979" i="27"/>
  <c r="J980" i="27"/>
  <c r="J981" i="27"/>
  <c r="J982" i="27"/>
  <c r="J983" i="27"/>
  <c r="J984" i="27"/>
  <c r="J985" i="27"/>
  <c r="J986" i="27"/>
  <c r="J987" i="27"/>
  <c r="J988" i="27"/>
  <c r="J989" i="27"/>
  <c r="J990" i="27"/>
  <c r="J991" i="27"/>
  <c r="J992" i="27"/>
  <c r="J993" i="27"/>
  <c r="J994" i="27"/>
  <c r="J995" i="27"/>
  <c r="J996" i="27"/>
  <c r="J997" i="27"/>
  <c r="J998" i="27"/>
  <c r="J999" i="27"/>
  <c r="J1000" i="27"/>
  <c r="J1001" i="27"/>
  <c r="J1002" i="27"/>
  <c r="J1003" i="27"/>
  <c r="J1004" i="27"/>
  <c r="J1005" i="27"/>
  <c r="J1006" i="27"/>
  <c r="J1007" i="27"/>
  <c r="J1008" i="27"/>
  <c r="J1009" i="27"/>
  <c r="J1010" i="27"/>
  <c r="J1011" i="27"/>
  <c r="J1012" i="27"/>
  <c r="J1013" i="27"/>
  <c r="J1014" i="27"/>
  <c r="J1015" i="27"/>
  <c r="J1016" i="27"/>
  <c r="J1017" i="27"/>
  <c r="J1018" i="27"/>
  <c r="J1019" i="27"/>
  <c r="J1020" i="27"/>
  <c r="J1021" i="27"/>
  <c r="J1022" i="27"/>
  <c r="J1023" i="27"/>
  <c r="J1024" i="27"/>
  <c r="J1025" i="27"/>
  <c r="J1026" i="27"/>
  <c r="J1027" i="27"/>
  <c r="J1028" i="27"/>
  <c r="J1029" i="27"/>
  <c r="J1030" i="27"/>
  <c r="J1031" i="27"/>
  <c r="J1032" i="27"/>
  <c r="J1033" i="27"/>
  <c r="J1034" i="27"/>
  <c r="J1035" i="27"/>
  <c r="J1036" i="27"/>
  <c r="J1037" i="27"/>
  <c r="J1038" i="27"/>
  <c r="J1039" i="27"/>
  <c r="J1040" i="27"/>
  <c r="J1041" i="27"/>
  <c r="J1042" i="27"/>
  <c r="J1043" i="27"/>
  <c r="J1044" i="27"/>
  <c r="J1045" i="27"/>
  <c r="J1046" i="27"/>
  <c r="J1047" i="27"/>
  <c r="J1048" i="27"/>
  <c r="J1049" i="27"/>
  <c r="J1050" i="27"/>
  <c r="J1051" i="27"/>
  <c r="J1052" i="27"/>
  <c r="J1053" i="27"/>
  <c r="J1054" i="27"/>
  <c r="J1055" i="27"/>
  <c r="J1056" i="27"/>
  <c r="J1057" i="27"/>
  <c r="J1058" i="27"/>
  <c r="J1059" i="27"/>
  <c r="J1060" i="27"/>
  <c r="J1061" i="27"/>
  <c r="J1062" i="27"/>
  <c r="J1063" i="27"/>
  <c r="J1064" i="27"/>
  <c r="J1065" i="27"/>
  <c r="J1066" i="27"/>
  <c r="J1067" i="27"/>
  <c r="J1068" i="27"/>
  <c r="J1069" i="27"/>
  <c r="J1070" i="27"/>
  <c r="J1071" i="27"/>
  <c r="J1072" i="27"/>
  <c r="J1073" i="27"/>
  <c r="J1074" i="27"/>
  <c r="J1075" i="27"/>
  <c r="J1076" i="27"/>
  <c r="J1077" i="27"/>
  <c r="J1078" i="27"/>
  <c r="J1079" i="27"/>
  <c r="J1080" i="27"/>
  <c r="J1081" i="27"/>
  <c r="J1082" i="27"/>
  <c r="J1083" i="27"/>
  <c r="J1084" i="27"/>
  <c r="J1085" i="27"/>
  <c r="J1086" i="27"/>
  <c r="J1087" i="27"/>
  <c r="J1088" i="27"/>
  <c r="J1089" i="27"/>
  <c r="J1090" i="27"/>
  <c r="J1091" i="27"/>
  <c r="J1092" i="27"/>
  <c r="J1093" i="27"/>
  <c r="J1094" i="27"/>
  <c r="J1095" i="27"/>
  <c r="J1096" i="27"/>
  <c r="J1097" i="27"/>
  <c r="J1098" i="27"/>
  <c r="J1099" i="27"/>
  <c r="J1100" i="27"/>
  <c r="J1101" i="27"/>
  <c r="J1102" i="27"/>
  <c r="J1103" i="27"/>
  <c r="J1104" i="27"/>
  <c r="J1105" i="27"/>
  <c r="J1106" i="27"/>
  <c r="J1107" i="27"/>
  <c r="J1108" i="27"/>
  <c r="J1109" i="27"/>
  <c r="J1110" i="27"/>
  <c r="J1111" i="27"/>
  <c r="J1112" i="27"/>
  <c r="J1113" i="27"/>
  <c r="J1114" i="27"/>
  <c r="J1115" i="27"/>
  <c r="J1116" i="27"/>
  <c r="J1117" i="27"/>
  <c r="J1118" i="27"/>
  <c r="J1119" i="27"/>
  <c r="J1120" i="27"/>
  <c r="J1121" i="27"/>
  <c r="J1122" i="27"/>
  <c r="J1123" i="27"/>
  <c r="J1124" i="27"/>
  <c r="J1125" i="27"/>
  <c r="J1126" i="27"/>
  <c r="J1127" i="27"/>
  <c r="J1128" i="27"/>
  <c r="J1129" i="27"/>
  <c r="J1130" i="27"/>
  <c r="J1131" i="27"/>
  <c r="J1132" i="27"/>
  <c r="J1133" i="27"/>
  <c r="J1134" i="27"/>
  <c r="J1135" i="27"/>
  <c r="J1136" i="27"/>
  <c r="J1137" i="27"/>
  <c r="J1138" i="27"/>
  <c r="J1139" i="27"/>
  <c r="J1140" i="27"/>
  <c r="J1141" i="27"/>
  <c r="J1142" i="27"/>
  <c r="J1143" i="27"/>
  <c r="J1144" i="27"/>
  <c r="J1145" i="27"/>
  <c r="J1146" i="27"/>
  <c r="J1147" i="27"/>
  <c r="J1148" i="27"/>
  <c r="J1149" i="27"/>
  <c r="J1150" i="27"/>
  <c r="J1151" i="27"/>
  <c r="J1152" i="27"/>
  <c r="J1153" i="27"/>
  <c r="J1154" i="27"/>
  <c r="J1155" i="27"/>
  <c r="J1156" i="27"/>
  <c r="J1157" i="27"/>
  <c r="J1158" i="27"/>
  <c r="J1159" i="27"/>
  <c r="J1160" i="27"/>
  <c r="J1161" i="27"/>
  <c r="J1162" i="27"/>
  <c r="J1163" i="27"/>
  <c r="J1164" i="27"/>
  <c r="J1165" i="27"/>
  <c r="J1166" i="27"/>
  <c r="J1167" i="27"/>
  <c r="J1168" i="27"/>
  <c r="J1169" i="27"/>
  <c r="J1170" i="27"/>
  <c r="J1171" i="27"/>
  <c r="J1172" i="27"/>
  <c r="J1173" i="27"/>
  <c r="J1174" i="27"/>
  <c r="J1175" i="27"/>
  <c r="J1176" i="27"/>
  <c r="J1177" i="27"/>
  <c r="J1178" i="27"/>
  <c r="J1179" i="27"/>
  <c r="J1180" i="27"/>
  <c r="J1181" i="27"/>
  <c r="J1182" i="27"/>
  <c r="J1183" i="27"/>
  <c r="J1184" i="27"/>
  <c r="J1185" i="27"/>
  <c r="J1186" i="27"/>
  <c r="J1187" i="27"/>
  <c r="J1188" i="27"/>
  <c r="J1189" i="27"/>
  <c r="J1190" i="27"/>
  <c r="J1191" i="27"/>
  <c r="J1192" i="27"/>
  <c r="J1193" i="27"/>
  <c r="J1194" i="27"/>
  <c r="J1195" i="27"/>
  <c r="J1196" i="27"/>
  <c r="J1197" i="27"/>
  <c r="J1198" i="27"/>
  <c r="J1199" i="27"/>
  <c r="J1200" i="27"/>
  <c r="J1201" i="27"/>
  <c r="J1202" i="27"/>
  <c r="J1203" i="27"/>
  <c r="J1204" i="27"/>
  <c r="J1205" i="27"/>
  <c r="J1206" i="27"/>
  <c r="J1207" i="27"/>
  <c r="J1208" i="27"/>
  <c r="J1209" i="27"/>
  <c r="J1210" i="27"/>
  <c r="J1211" i="27"/>
  <c r="J1212" i="27"/>
  <c r="J1213" i="27"/>
  <c r="J1214" i="27"/>
  <c r="J1215" i="27"/>
  <c r="J1216" i="27"/>
  <c r="J1217" i="27"/>
  <c r="J1218" i="27"/>
  <c r="J1219" i="27"/>
  <c r="J1220" i="27"/>
  <c r="J1221" i="27"/>
  <c r="J1222" i="27"/>
  <c r="J1223" i="27"/>
  <c r="J1224" i="27"/>
  <c r="J1225" i="27"/>
  <c r="J1226" i="27"/>
  <c r="J1227" i="27"/>
  <c r="J1228" i="27"/>
  <c r="J1229" i="27"/>
  <c r="J1230" i="27"/>
  <c r="J1231" i="27"/>
  <c r="J1232" i="27"/>
  <c r="J1233" i="27"/>
  <c r="J1234" i="27"/>
  <c r="J1235" i="27"/>
  <c r="J1236" i="27"/>
  <c r="J1237" i="27"/>
  <c r="J1238" i="27"/>
  <c r="J1239" i="27"/>
  <c r="J1240" i="27"/>
  <c r="J1241" i="27"/>
  <c r="J1242" i="27"/>
  <c r="J1243" i="27"/>
  <c r="J1244" i="27"/>
  <c r="J1245" i="27"/>
  <c r="J1246" i="27"/>
  <c r="J1247" i="27"/>
  <c r="J1248" i="27"/>
  <c r="J1249" i="27"/>
  <c r="J1250" i="27"/>
  <c r="J1251" i="27"/>
  <c r="J1252" i="27"/>
  <c r="J1253" i="27"/>
  <c r="J1254" i="27"/>
  <c r="J1255" i="27"/>
  <c r="J1256" i="27"/>
  <c r="J1257" i="27"/>
  <c r="J1258" i="27"/>
  <c r="J1259" i="27"/>
  <c r="J1260" i="27"/>
  <c r="J1261" i="27"/>
  <c r="J1262" i="27"/>
  <c r="J1263" i="27"/>
  <c r="J1264" i="27"/>
  <c r="J1265" i="27"/>
  <c r="J1266" i="27"/>
  <c r="J1267" i="27"/>
  <c r="J1268" i="27"/>
  <c r="J1269" i="27"/>
  <c r="J1270" i="27"/>
  <c r="J1271" i="27"/>
  <c r="J1272" i="27"/>
  <c r="J1273" i="27"/>
  <c r="J1274" i="27"/>
  <c r="J1275" i="27"/>
  <c r="J1276" i="27"/>
  <c r="J1277" i="27"/>
  <c r="J1278" i="27"/>
  <c r="J1279" i="27"/>
  <c r="J1280" i="27"/>
  <c r="J1281" i="27"/>
  <c r="J1282" i="27"/>
  <c r="J1283" i="27"/>
  <c r="J1284" i="27"/>
  <c r="J1285" i="27"/>
  <c r="J1286" i="27"/>
  <c r="J1287" i="27"/>
  <c r="J1288" i="27"/>
  <c r="J1289" i="27"/>
  <c r="J1290" i="27"/>
  <c r="J1291" i="27"/>
  <c r="J1292" i="27"/>
  <c r="J1293" i="27"/>
  <c r="J1294" i="27"/>
  <c r="J1295" i="27"/>
  <c r="J1296" i="27"/>
  <c r="J1297" i="27"/>
  <c r="J1298" i="27"/>
  <c r="J1299" i="27"/>
  <c r="J1300" i="27"/>
  <c r="J1301" i="27"/>
  <c r="J1302" i="27"/>
  <c r="J1303" i="27"/>
  <c r="J1304" i="27"/>
  <c r="J1305" i="27"/>
  <c r="J1306" i="27"/>
  <c r="J1307" i="27"/>
  <c r="J1308" i="27"/>
  <c r="J1309" i="27"/>
  <c r="J1310" i="27"/>
  <c r="J1311" i="27"/>
  <c r="J1312" i="27"/>
  <c r="J1313" i="27"/>
  <c r="J1314" i="27"/>
  <c r="J1315" i="27"/>
  <c r="J1316" i="27"/>
  <c r="J1317" i="27"/>
  <c r="J1318" i="27"/>
  <c r="J1319" i="27"/>
  <c r="J1320" i="27"/>
  <c r="J1321" i="27"/>
  <c r="J1322" i="27"/>
  <c r="J1323" i="27"/>
  <c r="J1324" i="27"/>
  <c r="J1325" i="27"/>
  <c r="J1326" i="27"/>
  <c r="J1327" i="27"/>
  <c r="J1328" i="27"/>
  <c r="J1329" i="27"/>
  <c r="J1330" i="27"/>
  <c r="J1331" i="27"/>
  <c r="J1332" i="27"/>
  <c r="J1333" i="27"/>
  <c r="J1334" i="27"/>
  <c r="J1335" i="27"/>
  <c r="J1336" i="27"/>
  <c r="J1337" i="27"/>
  <c r="J1338" i="27"/>
  <c r="J1339" i="27"/>
  <c r="J1340" i="27"/>
  <c r="J1341" i="27"/>
  <c r="J1342" i="27"/>
  <c r="J1343" i="27"/>
  <c r="J1344" i="27"/>
  <c r="J1345" i="27"/>
  <c r="J1346" i="27"/>
  <c r="J1347" i="27"/>
  <c r="J1348" i="27"/>
  <c r="J1349" i="27"/>
  <c r="J1350" i="27"/>
  <c r="J1351" i="27"/>
  <c r="J1352" i="27"/>
  <c r="J1353" i="27"/>
  <c r="J1354" i="27"/>
  <c r="J1355" i="27"/>
  <c r="J1356" i="27"/>
  <c r="J1357" i="27"/>
  <c r="J1358" i="27"/>
  <c r="J1359" i="27"/>
  <c r="J1360" i="27"/>
  <c r="J1361" i="27"/>
  <c r="J1362" i="27"/>
  <c r="J1363" i="27"/>
  <c r="J1364" i="27"/>
  <c r="J1365" i="27"/>
  <c r="J1366" i="27"/>
  <c r="J1367" i="27"/>
  <c r="J1368" i="27"/>
  <c r="J1369" i="27"/>
  <c r="J1370" i="27"/>
  <c r="J1371" i="27"/>
  <c r="J1372" i="27"/>
  <c r="J1373" i="27"/>
  <c r="J1374" i="27"/>
  <c r="J1375" i="27"/>
  <c r="J1376" i="27"/>
  <c r="J1377" i="27"/>
  <c r="J1378" i="27"/>
  <c r="J1379" i="27"/>
  <c r="J1380" i="27"/>
  <c r="J1381" i="27"/>
  <c r="J1382" i="27"/>
  <c r="J1383" i="27"/>
  <c r="J1384" i="27"/>
  <c r="J1385" i="27"/>
  <c r="J1386" i="27"/>
  <c r="J1387" i="27"/>
  <c r="J1388" i="27"/>
  <c r="J1389" i="27"/>
  <c r="J1390" i="27"/>
  <c r="J1391" i="27"/>
  <c r="J1392" i="27"/>
  <c r="J1393" i="27"/>
  <c r="J1394" i="27"/>
  <c r="J1395" i="27"/>
  <c r="J1396" i="27"/>
  <c r="J1397" i="27"/>
  <c r="J1398" i="27"/>
  <c r="J1399" i="27"/>
  <c r="J1400" i="27"/>
  <c r="J1401" i="27"/>
  <c r="J1402" i="27"/>
  <c r="J1403" i="27"/>
  <c r="J1404" i="27"/>
  <c r="J1405" i="27"/>
  <c r="J1406" i="27"/>
  <c r="J1407" i="27"/>
  <c r="J1408" i="27"/>
  <c r="J1409" i="27"/>
  <c r="J1410" i="27"/>
  <c r="J1411" i="27"/>
  <c r="J1412" i="27"/>
  <c r="J1413" i="27"/>
  <c r="J1414" i="27"/>
  <c r="J1415" i="27"/>
  <c r="J1416" i="27"/>
  <c r="J1417" i="27"/>
  <c r="J1418" i="27"/>
  <c r="J1419" i="27"/>
  <c r="J1420" i="27"/>
  <c r="J1421" i="27"/>
  <c r="J1422" i="27"/>
  <c r="J1423" i="27"/>
  <c r="J1424" i="27"/>
  <c r="J1425" i="27"/>
  <c r="J1426" i="27"/>
  <c r="J1427" i="27"/>
  <c r="J1428" i="27"/>
  <c r="J1429" i="27"/>
  <c r="J1430" i="27"/>
  <c r="J1431" i="27"/>
  <c r="J1432" i="27"/>
  <c r="J1433" i="27"/>
  <c r="J1434" i="27"/>
  <c r="J1435" i="27"/>
  <c r="J1436" i="27"/>
  <c r="J1437" i="27"/>
  <c r="J1438" i="27"/>
  <c r="J1439" i="27"/>
  <c r="J1440" i="27"/>
  <c r="J1441" i="27"/>
  <c r="J1442" i="27"/>
  <c r="J1443" i="27"/>
  <c r="J1444" i="27"/>
  <c r="J1445" i="27"/>
  <c r="J1446" i="27"/>
  <c r="J1447" i="27"/>
  <c r="J1448" i="27"/>
  <c r="J1449" i="27"/>
  <c r="J1450" i="27"/>
  <c r="J1451" i="27"/>
  <c r="J1452" i="27"/>
  <c r="J1453" i="27"/>
  <c r="J1454" i="27"/>
  <c r="J1455" i="27"/>
  <c r="J1456" i="27"/>
  <c r="J1457" i="27"/>
  <c r="J1458" i="27"/>
  <c r="J1459" i="27"/>
  <c r="J1460" i="27"/>
  <c r="J1461" i="27"/>
  <c r="J1462" i="27"/>
  <c r="J1463" i="27"/>
  <c r="J1464" i="27"/>
  <c r="J1465" i="27"/>
  <c r="J1466" i="27"/>
  <c r="J1467" i="27"/>
  <c r="J1468" i="27"/>
  <c r="J1469" i="27"/>
  <c r="J1470" i="27"/>
  <c r="J1471" i="27"/>
  <c r="J1472" i="27"/>
  <c r="J1473" i="27"/>
  <c r="J1474" i="27"/>
  <c r="J1475" i="27"/>
  <c r="J1476" i="27"/>
  <c r="J1477" i="27"/>
  <c r="J1478" i="27"/>
  <c r="J1479" i="27"/>
  <c r="J1480" i="27"/>
  <c r="J1481" i="27"/>
  <c r="J1482" i="27"/>
  <c r="J1483" i="27"/>
  <c r="J1484" i="27"/>
  <c r="J1485" i="27"/>
  <c r="J1486" i="27"/>
  <c r="J1487" i="27"/>
  <c r="J1488" i="27"/>
  <c r="J1489" i="27"/>
  <c r="J1490" i="27"/>
  <c r="J1491" i="27"/>
  <c r="J1492" i="27"/>
  <c r="J1493" i="27"/>
  <c r="J1494" i="27"/>
  <c r="J1495" i="27"/>
  <c r="J1496" i="27"/>
  <c r="J1497" i="27"/>
  <c r="J1498" i="27"/>
  <c r="J1499" i="27"/>
  <c r="J1500" i="27"/>
  <c r="J1501" i="27"/>
  <c r="J1502" i="27"/>
  <c r="J1503" i="27"/>
  <c r="J1504" i="27"/>
  <c r="J1505" i="27"/>
  <c r="J1506" i="27"/>
  <c r="J1507" i="27"/>
  <c r="J1508" i="27"/>
  <c r="J1509" i="27"/>
  <c r="J1510" i="27"/>
  <c r="J1511" i="27"/>
  <c r="J1512" i="27"/>
  <c r="J1513" i="27"/>
  <c r="J1514" i="27"/>
  <c r="J1515" i="27"/>
  <c r="J1516" i="27"/>
  <c r="J1517" i="27"/>
  <c r="J1518" i="27"/>
  <c r="J1519" i="27"/>
  <c r="J1520" i="27"/>
  <c r="J1521" i="27"/>
  <c r="J1522" i="27"/>
  <c r="J1523" i="27"/>
  <c r="J1524" i="27"/>
  <c r="J1525" i="27"/>
  <c r="J1526" i="27"/>
  <c r="J1527" i="27"/>
  <c r="J1528" i="27"/>
  <c r="J1529" i="27"/>
  <c r="J1530" i="27"/>
  <c r="J1531" i="27"/>
  <c r="J1532" i="27"/>
  <c r="J1533" i="27"/>
  <c r="J1534" i="27"/>
  <c r="J1535" i="27"/>
  <c r="J1536" i="27"/>
  <c r="J1537" i="27"/>
  <c r="J1538" i="27"/>
  <c r="J1539" i="27"/>
  <c r="J1540" i="27"/>
  <c r="J1541" i="27"/>
  <c r="J1542" i="27"/>
  <c r="J1543" i="27"/>
  <c r="J1544" i="27"/>
  <c r="J1545" i="27"/>
  <c r="J1546" i="27"/>
  <c r="J1547" i="27"/>
  <c r="J1548" i="27"/>
  <c r="J1549" i="27"/>
  <c r="J1550" i="27"/>
  <c r="J1551" i="27"/>
  <c r="J1552" i="27"/>
  <c r="J1553" i="27"/>
  <c r="J1554" i="27"/>
  <c r="J1555" i="27"/>
  <c r="J1556" i="27"/>
  <c r="J1557" i="27"/>
  <c r="J1558" i="27"/>
  <c r="J1559" i="27"/>
  <c r="J1560" i="27"/>
  <c r="J1561" i="27"/>
  <c r="J1562" i="27"/>
  <c r="J1563" i="27"/>
  <c r="J1564" i="27"/>
  <c r="J1565" i="27"/>
  <c r="J1566" i="27"/>
  <c r="J1567" i="27"/>
  <c r="J1568" i="27"/>
  <c r="J1569" i="27"/>
  <c r="J1570" i="27"/>
  <c r="J1571" i="27"/>
  <c r="J1572" i="27"/>
  <c r="J1573" i="27"/>
  <c r="J1574" i="27"/>
  <c r="J1575" i="27"/>
  <c r="J1576" i="27"/>
  <c r="J1577" i="27"/>
  <c r="J1578" i="27"/>
  <c r="J1579" i="27"/>
  <c r="J1580" i="27"/>
  <c r="J1581" i="27"/>
  <c r="J1582" i="27"/>
  <c r="J1583" i="27"/>
  <c r="J1584" i="27"/>
  <c r="J1585" i="27"/>
  <c r="J1586" i="27"/>
  <c r="J1587" i="27"/>
  <c r="J1588" i="27"/>
  <c r="J1589" i="27"/>
  <c r="J1590" i="27"/>
  <c r="J1591" i="27"/>
  <c r="J1592" i="27"/>
  <c r="J1593" i="27"/>
  <c r="J1594" i="27"/>
  <c r="J1595" i="27"/>
  <c r="J1596" i="27"/>
  <c r="J1597" i="27"/>
  <c r="J1598" i="27"/>
  <c r="J1599" i="27"/>
  <c r="J1600" i="27"/>
  <c r="J1601" i="27"/>
  <c r="J1602" i="27"/>
  <c r="J1603" i="27"/>
  <c r="J1604" i="27"/>
  <c r="J1605" i="27"/>
  <c r="J1606" i="27"/>
  <c r="J1607" i="27"/>
  <c r="J1608" i="27"/>
  <c r="J1609" i="27"/>
  <c r="J1610" i="27"/>
  <c r="J1611" i="27"/>
  <c r="J1612" i="27"/>
  <c r="J1613" i="27"/>
  <c r="J1614" i="27"/>
  <c r="J1615" i="27"/>
  <c r="J1616" i="27"/>
  <c r="J1617" i="27"/>
  <c r="J1618" i="27"/>
  <c r="J1619" i="27"/>
  <c r="J1620" i="27"/>
  <c r="J1621" i="27"/>
  <c r="J1622" i="27"/>
  <c r="J1623" i="27"/>
  <c r="J1624" i="27"/>
  <c r="J1625" i="27"/>
  <c r="J1626" i="27"/>
  <c r="J1627" i="27"/>
  <c r="J1628" i="27"/>
  <c r="J1629" i="27"/>
  <c r="J1630" i="27"/>
  <c r="J1631" i="27"/>
  <c r="J1632" i="27"/>
  <c r="J1633" i="27"/>
  <c r="J1634" i="27"/>
  <c r="J1635" i="27"/>
  <c r="J1636" i="27"/>
  <c r="J1637" i="27"/>
  <c r="J1638" i="27"/>
  <c r="J1639" i="27"/>
  <c r="J1640" i="27"/>
  <c r="J1641" i="27"/>
  <c r="J1642" i="27"/>
  <c r="J1643" i="27"/>
  <c r="J1644" i="27"/>
  <c r="J1645" i="27"/>
  <c r="J1646" i="27"/>
  <c r="J1647" i="27"/>
  <c r="J1648" i="27"/>
  <c r="J1649" i="27"/>
  <c r="J1650" i="27"/>
  <c r="J1651" i="27"/>
  <c r="J1652" i="27"/>
  <c r="J1653" i="27"/>
  <c r="J1654" i="27"/>
  <c r="J1655" i="27"/>
  <c r="J1656" i="27"/>
  <c r="J1657" i="27"/>
  <c r="J1658" i="27"/>
  <c r="J1659" i="27"/>
  <c r="J1660" i="27"/>
  <c r="J1661" i="27"/>
  <c r="J1662" i="27"/>
  <c r="J1663" i="27"/>
  <c r="J1664" i="27"/>
  <c r="J1665" i="27"/>
  <c r="J1666" i="27"/>
  <c r="J1667" i="27"/>
  <c r="J1668" i="27"/>
  <c r="J1669" i="27"/>
  <c r="J1670" i="27"/>
  <c r="J1671" i="27"/>
  <c r="J1672" i="27"/>
  <c r="J1673" i="27"/>
  <c r="J1674" i="27"/>
  <c r="J1675" i="27"/>
  <c r="J1676" i="27"/>
  <c r="J1677" i="27"/>
  <c r="J1678" i="27"/>
  <c r="J1679" i="27"/>
  <c r="J1680" i="27"/>
  <c r="J1681" i="27"/>
  <c r="J1682" i="27"/>
  <c r="J1683" i="27"/>
  <c r="J1684" i="27"/>
  <c r="J1685" i="27"/>
  <c r="J1686" i="27"/>
  <c r="J1687" i="27"/>
  <c r="J1688" i="27"/>
  <c r="J1689" i="27"/>
  <c r="J1690" i="27"/>
  <c r="J1691" i="27"/>
  <c r="J1692" i="27"/>
  <c r="J1693" i="27"/>
  <c r="J1694" i="27"/>
  <c r="J1695" i="27"/>
  <c r="J1696" i="27"/>
  <c r="J1697" i="27"/>
  <c r="J1698" i="27"/>
  <c r="J1699" i="27"/>
  <c r="J1700" i="27"/>
  <c r="J1701" i="27"/>
  <c r="J1702" i="27"/>
  <c r="J1703" i="27"/>
  <c r="J1704" i="27"/>
  <c r="J1705" i="27"/>
  <c r="J1706" i="27"/>
  <c r="J1707" i="27"/>
  <c r="J1708" i="27"/>
  <c r="J1709" i="27"/>
  <c r="J1710" i="27"/>
  <c r="J1711" i="27"/>
  <c r="J1712" i="27"/>
  <c r="J1713" i="27"/>
  <c r="J1714" i="27"/>
  <c r="J1715" i="27"/>
  <c r="J1716" i="27"/>
  <c r="J1717" i="27"/>
  <c r="J1718" i="27"/>
  <c r="J1719" i="27"/>
  <c r="J1720" i="27"/>
  <c r="J1721" i="27"/>
  <c r="J1722" i="27"/>
  <c r="J1723" i="27"/>
  <c r="J1724" i="27"/>
  <c r="J1725" i="27"/>
  <c r="J1726" i="27"/>
  <c r="J1727" i="27"/>
  <c r="J1728" i="27"/>
  <c r="J1729" i="27"/>
  <c r="J1730" i="27"/>
  <c r="J1731" i="27"/>
  <c r="J1732" i="27"/>
  <c r="J1733" i="27"/>
  <c r="J1734" i="27"/>
  <c r="J1735" i="27"/>
  <c r="J1736" i="27"/>
  <c r="J1737" i="27"/>
  <c r="J1738" i="27"/>
  <c r="J1739" i="27"/>
  <c r="J1740" i="27"/>
  <c r="J1741" i="27"/>
  <c r="J1742" i="27"/>
  <c r="J1743" i="27"/>
  <c r="J1744" i="27"/>
  <c r="J1745" i="27"/>
  <c r="J1746" i="27"/>
  <c r="J1747" i="27"/>
  <c r="J1748" i="27"/>
  <c r="J1749" i="27"/>
  <c r="J1750" i="27"/>
  <c r="J1751" i="27"/>
  <c r="J1752" i="27"/>
  <c r="J1753" i="27"/>
  <c r="J1754" i="27"/>
  <c r="J1755" i="27"/>
  <c r="J1756" i="27"/>
  <c r="J1757" i="27"/>
  <c r="J1758" i="27"/>
  <c r="J1759" i="27"/>
  <c r="J1760" i="27"/>
  <c r="J1761" i="27"/>
  <c r="J1762" i="27"/>
  <c r="J1763" i="27"/>
  <c r="J1764" i="27"/>
  <c r="J1765" i="27"/>
  <c r="J1766" i="27"/>
  <c r="J1767" i="27"/>
  <c r="J1768" i="27"/>
  <c r="J1769" i="27"/>
  <c r="J1770" i="27"/>
  <c r="J1771" i="27"/>
  <c r="J1772" i="27"/>
  <c r="J1773" i="27"/>
  <c r="J1774" i="27"/>
  <c r="J1775" i="27"/>
  <c r="J1776" i="27"/>
  <c r="J1777" i="27"/>
  <c r="J1778" i="27"/>
  <c r="J1779" i="27"/>
  <c r="J1780" i="27"/>
  <c r="J1781" i="27"/>
  <c r="J1782" i="27"/>
  <c r="J1783" i="27"/>
  <c r="J1784" i="27"/>
  <c r="J1785" i="27"/>
  <c r="J1786" i="27"/>
  <c r="J1787" i="27"/>
  <c r="J1788" i="27"/>
  <c r="J1789" i="27"/>
  <c r="J1790" i="27"/>
  <c r="J1791" i="27"/>
  <c r="J1792" i="27"/>
  <c r="J1793" i="27"/>
  <c r="J1794" i="27"/>
  <c r="J1795" i="27"/>
  <c r="J1796" i="27"/>
  <c r="J1797" i="27"/>
  <c r="J1798" i="27"/>
  <c r="J1799" i="27"/>
  <c r="J1800" i="27"/>
  <c r="J1801" i="27"/>
  <c r="J1802" i="27"/>
  <c r="J1803" i="27"/>
  <c r="J1804" i="27"/>
  <c r="J1805" i="27"/>
  <c r="J1806" i="27"/>
  <c r="J1807" i="27"/>
  <c r="J1808" i="27"/>
  <c r="J1809" i="27"/>
  <c r="J1810" i="27"/>
  <c r="J1811" i="27"/>
  <c r="J1812" i="27"/>
  <c r="J1813" i="27"/>
  <c r="J1814" i="27"/>
  <c r="J1815" i="27"/>
  <c r="J1816" i="27"/>
  <c r="J1817" i="27"/>
  <c r="J1818" i="27"/>
  <c r="J1819" i="27"/>
  <c r="J1820" i="27"/>
  <c r="J1821" i="27"/>
  <c r="J1822" i="27"/>
  <c r="J1823" i="27"/>
  <c r="J1824" i="27"/>
  <c r="J1825" i="27"/>
  <c r="J1826" i="27"/>
  <c r="J1827" i="27"/>
  <c r="J1828" i="27"/>
  <c r="J1829" i="27"/>
  <c r="J1830" i="27"/>
  <c r="J1831" i="27"/>
  <c r="J1832" i="27"/>
  <c r="J1833" i="27"/>
  <c r="J1834" i="27"/>
  <c r="J1835" i="27"/>
  <c r="J1836" i="27"/>
  <c r="J1837" i="27"/>
  <c r="J1838" i="27"/>
  <c r="J1839" i="27"/>
  <c r="J1840" i="27"/>
  <c r="J1841" i="27"/>
  <c r="J1842" i="27"/>
  <c r="J1843" i="27"/>
  <c r="J1844" i="27"/>
  <c r="J1845" i="27"/>
  <c r="J1846" i="27"/>
  <c r="J1847" i="27"/>
  <c r="J1848" i="27"/>
  <c r="J1849" i="27"/>
  <c r="J1850" i="27"/>
  <c r="J1851" i="27"/>
  <c r="J1852" i="27"/>
  <c r="J1853" i="27"/>
  <c r="J1854" i="27"/>
  <c r="J1855" i="27"/>
  <c r="J1856" i="27"/>
  <c r="J1857" i="27"/>
  <c r="J1858" i="27"/>
  <c r="J1859" i="27"/>
  <c r="J1860" i="27"/>
  <c r="J1861" i="27"/>
  <c r="J1862" i="27"/>
  <c r="J1863" i="27"/>
  <c r="J1864" i="27"/>
  <c r="J1865" i="27"/>
  <c r="J1866" i="27"/>
  <c r="J1867" i="27"/>
  <c r="J1868" i="27"/>
  <c r="J1869" i="27"/>
  <c r="J1870" i="27"/>
  <c r="J1871" i="27"/>
  <c r="J1872" i="27"/>
  <c r="J1873" i="27"/>
  <c r="J1874" i="27"/>
  <c r="J1875" i="27"/>
  <c r="J1876" i="27"/>
  <c r="J1877" i="27"/>
  <c r="J1878" i="27"/>
  <c r="J1879" i="27"/>
  <c r="J1880" i="27"/>
  <c r="J1881" i="27"/>
  <c r="J1882" i="27"/>
  <c r="J1883" i="27"/>
  <c r="J1884" i="27"/>
  <c r="J1885" i="27"/>
  <c r="J1886" i="27"/>
  <c r="J1887" i="27"/>
  <c r="J1888" i="27"/>
  <c r="J1889" i="27"/>
  <c r="J1890" i="27"/>
  <c r="J1891" i="27"/>
  <c r="J1892" i="27"/>
  <c r="J1893" i="27"/>
  <c r="J1894" i="27"/>
  <c r="J1895" i="27"/>
  <c r="J1896" i="27"/>
  <c r="J1897" i="27"/>
  <c r="J1898" i="27"/>
  <c r="J1899" i="27"/>
  <c r="J1900" i="27"/>
  <c r="J1901" i="27"/>
  <c r="J1902" i="27"/>
  <c r="J1903" i="27"/>
  <c r="J1904" i="27"/>
  <c r="J1905" i="27"/>
  <c r="J1906" i="27"/>
  <c r="J1907" i="27"/>
  <c r="J1908" i="27"/>
  <c r="J1909" i="27"/>
  <c r="J1910" i="27"/>
  <c r="J1911" i="27"/>
  <c r="J1912" i="27"/>
  <c r="J1913" i="27"/>
  <c r="J1914" i="27"/>
  <c r="J1915" i="27"/>
  <c r="J1916" i="27"/>
  <c r="J1917" i="27"/>
  <c r="J1918" i="27"/>
  <c r="J1919" i="27"/>
  <c r="J1920" i="27"/>
  <c r="J1921" i="27"/>
  <c r="J1922" i="27"/>
  <c r="J1923" i="27"/>
  <c r="J1924" i="27"/>
  <c r="J1925" i="27"/>
  <c r="J1926" i="27"/>
  <c r="J1927" i="27"/>
  <c r="J1928" i="27"/>
  <c r="J1929" i="27"/>
  <c r="J1930" i="27"/>
  <c r="J1931" i="27"/>
  <c r="J1932" i="27"/>
  <c r="J1933" i="27"/>
  <c r="J1934" i="27"/>
  <c r="J1935" i="27"/>
  <c r="J1936" i="27"/>
  <c r="J1937" i="27"/>
  <c r="J1938" i="27"/>
  <c r="J1939" i="27"/>
  <c r="J1940" i="27"/>
  <c r="J1941" i="27"/>
  <c r="J1942" i="27"/>
  <c r="J1943" i="27"/>
  <c r="J1944" i="27"/>
  <c r="J1945" i="27"/>
  <c r="J1946" i="27"/>
  <c r="J1947" i="27"/>
  <c r="J1948" i="27"/>
  <c r="J1949" i="27"/>
  <c r="J1950" i="27"/>
  <c r="J1951" i="27"/>
  <c r="J1952" i="27"/>
  <c r="J1953" i="27"/>
  <c r="J1954" i="27"/>
  <c r="J1955" i="27"/>
  <c r="J1956" i="27"/>
  <c r="J1957" i="27"/>
  <c r="J1958" i="27"/>
  <c r="J1959" i="27"/>
  <c r="J1960" i="27"/>
  <c r="J1961" i="27"/>
  <c r="J1962" i="27"/>
  <c r="J1963" i="27"/>
  <c r="J1964" i="27"/>
  <c r="J1965" i="27"/>
  <c r="J1966" i="27"/>
  <c r="J1967" i="27"/>
  <c r="J1968" i="27"/>
  <c r="J1969" i="27"/>
  <c r="J1970" i="27"/>
  <c r="J1971" i="27"/>
  <c r="J1972" i="27"/>
  <c r="J1973" i="27"/>
  <c r="J1974" i="27"/>
  <c r="J1975" i="27"/>
  <c r="J1976" i="27"/>
  <c r="J1977" i="27"/>
  <c r="J1978" i="27"/>
  <c r="J1979" i="27"/>
  <c r="J1980" i="27"/>
  <c r="J1981" i="27"/>
  <c r="J1982" i="27"/>
  <c r="J1983" i="27"/>
  <c r="J1984" i="27"/>
  <c r="J1985" i="27"/>
  <c r="J1986" i="27"/>
  <c r="J1987" i="27"/>
  <c r="J1988" i="27"/>
  <c r="J1989" i="27"/>
  <c r="J1990" i="27"/>
  <c r="J1991" i="27"/>
  <c r="J1992" i="27"/>
  <c r="J1993" i="27"/>
  <c r="J1994" i="27"/>
  <c r="J1995" i="27"/>
  <c r="J1996" i="27"/>
  <c r="J1997" i="27"/>
  <c r="J1998" i="27"/>
  <c r="J1999" i="27"/>
  <c r="J2000" i="27"/>
  <c r="J2001" i="27"/>
  <c r="J2002" i="27"/>
  <c r="J2003" i="27"/>
  <c r="J2004" i="27"/>
  <c r="J2005" i="27"/>
  <c r="J2006" i="27"/>
  <c r="J2007" i="27"/>
  <c r="J2008" i="27"/>
  <c r="J2009" i="27"/>
  <c r="J2010" i="27"/>
  <c r="J2011" i="27"/>
  <c r="J2012" i="27"/>
  <c r="J2013" i="27"/>
  <c r="J2014" i="27"/>
  <c r="J2015" i="27"/>
  <c r="J2016" i="27"/>
  <c r="J2017" i="27"/>
  <c r="J2018" i="27"/>
  <c r="J2019" i="27"/>
  <c r="J2020" i="27"/>
  <c r="J2021" i="27"/>
  <c r="J2022" i="27"/>
  <c r="J2023" i="27"/>
  <c r="J2024" i="27"/>
  <c r="J2025" i="27"/>
  <c r="J2026" i="27"/>
  <c r="J2027" i="27"/>
  <c r="J2028" i="27"/>
  <c r="J2029" i="27"/>
  <c r="J2030" i="27"/>
  <c r="J2031" i="27"/>
  <c r="J2032" i="27"/>
  <c r="J2033" i="27"/>
  <c r="J2034" i="27"/>
  <c r="J2035" i="27"/>
  <c r="J2036" i="27"/>
  <c r="J2037" i="27"/>
  <c r="J2038" i="27"/>
  <c r="J2039" i="27"/>
  <c r="J2040" i="27"/>
  <c r="J2041" i="27"/>
  <c r="J2042" i="27"/>
  <c r="J2043" i="27"/>
  <c r="J2044" i="27"/>
  <c r="J2045" i="27"/>
  <c r="J2046" i="27"/>
  <c r="J2047" i="27"/>
  <c r="J2048" i="27"/>
  <c r="J2049" i="27"/>
  <c r="J2050" i="27"/>
  <c r="J2051" i="27"/>
  <c r="J2052" i="27"/>
  <c r="J2053" i="27"/>
  <c r="J2054" i="27"/>
  <c r="J2055" i="27"/>
  <c r="J2056" i="27"/>
  <c r="J2057" i="27"/>
  <c r="J2058" i="27"/>
  <c r="J2059" i="27"/>
  <c r="J2060" i="27"/>
  <c r="J2061" i="27"/>
  <c r="J2062" i="27"/>
  <c r="J2063" i="27"/>
  <c r="J2064" i="27"/>
  <c r="J2065" i="27"/>
  <c r="J2066" i="27"/>
  <c r="J2067" i="27"/>
  <c r="J2068" i="27"/>
  <c r="J2069" i="27"/>
  <c r="J2070" i="27"/>
  <c r="J2071" i="27"/>
  <c r="J2072" i="27"/>
  <c r="J2073" i="27"/>
  <c r="J2074" i="27"/>
  <c r="J2075" i="27"/>
  <c r="J2076" i="27"/>
  <c r="J2077" i="27"/>
  <c r="J2078" i="27"/>
  <c r="J2079" i="27"/>
  <c r="J2080" i="27"/>
  <c r="J2081" i="27"/>
  <c r="J2082" i="27"/>
  <c r="J2083" i="27"/>
  <c r="J2084" i="27"/>
  <c r="J2085" i="27"/>
  <c r="J2086" i="27"/>
  <c r="J2087" i="27"/>
  <c r="J2088" i="27"/>
  <c r="J2089" i="27"/>
  <c r="J2090" i="27"/>
  <c r="J2091" i="27"/>
  <c r="J2092" i="27"/>
  <c r="J2093" i="27"/>
  <c r="J2094" i="27"/>
  <c r="J2095" i="27"/>
  <c r="J2096" i="27"/>
  <c r="J2097" i="27"/>
  <c r="J2098" i="27"/>
  <c r="J2099" i="27"/>
  <c r="J2100" i="27"/>
  <c r="J2101" i="27"/>
  <c r="J2102" i="27"/>
  <c r="J2103" i="27"/>
  <c r="J2104" i="27"/>
  <c r="J2105" i="27"/>
  <c r="J2106" i="27"/>
  <c r="J2107" i="27"/>
  <c r="J2108" i="27"/>
  <c r="J2109" i="27"/>
  <c r="J2110" i="27"/>
  <c r="J2111" i="27"/>
  <c r="J2112" i="27"/>
  <c r="J2113" i="27"/>
  <c r="J2114" i="27"/>
  <c r="J2115" i="27"/>
  <c r="J2116" i="27"/>
  <c r="J2117" i="27"/>
  <c r="J2118" i="27"/>
  <c r="J2119" i="27"/>
  <c r="J2120" i="27"/>
  <c r="J2121" i="27"/>
  <c r="J2122" i="27"/>
  <c r="J2123" i="27"/>
  <c r="J2124" i="27"/>
  <c r="J2125" i="27"/>
  <c r="J2126" i="27"/>
  <c r="J2127" i="27"/>
  <c r="J2128" i="27"/>
  <c r="J2129" i="27"/>
  <c r="J2130" i="27"/>
  <c r="J2131" i="27"/>
  <c r="J2132" i="27"/>
  <c r="J2133" i="27"/>
  <c r="J2134" i="27"/>
  <c r="J2135" i="27"/>
  <c r="J2136" i="27"/>
  <c r="J2137" i="27"/>
  <c r="J2138" i="27"/>
  <c r="J2139" i="27"/>
  <c r="J2140" i="27"/>
  <c r="J2141" i="27"/>
  <c r="J2142" i="27"/>
  <c r="J2143" i="27"/>
  <c r="J2144" i="27"/>
  <c r="J2145" i="27"/>
  <c r="J2146" i="27"/>
  <c r="J2147" i="27"/>
  <c r="J2148" i="27"/>
  <c r="J2149" i="27"/>
  <c r="J2150" i="27"/>
  <c r="J2151" i="27"/>
  <c r="J2152" i="27"/>
  <c r="J2153" i="27"/>
  <c r="J2154" i="27"/>
  <c r="J2155" i="27"/>
  <c r="J2156" i="27"/>
  <c r="J2157" i="27"/>
  <c r="J2158" i="27"/>
  <c r="J2159" i="27"/>
  <c r="J2160" i="27"/>
  <c r="J2161" i="27"/>
  <c r="J2162" i="27"/>
  <c r="J2163" i="27"/>
  <c r="J2164" i="27"/>
  <c r="J2165" i="27"/>
  <c r="J2166" i="27"/>
  <c r="J2167" i="27"/>
  <c r="J2168" i="27"/>
  <c r="J2169" i="27"/>
  <c r="J2170" i="27"/>
  <c r="J2171" i="27"/>
  <c r="J2172" i="27"/>
  <c r="J2173" i="27"/>
  <c r="J2174" i="27"/>
  <c r="J2175" i="27"/>
  <c r="J2176" i="27"/>
  <c r="J2177" i="27"/>
  <c r="J2178" i="27"/>
  <c r="J2179" i="27"/>
  <c r="J2180" i="27"/>
  <c r="J2181" i="27"/>
  <c r="J2182" i="27"/>
  <c r="J2183" i="27"/>
  <c r="J2184" i="27"/>
  <c r="J2185" i="27"/>
  <c r="J2186" i="27"/>
  <c r="J2187" i="27"/>
  <c r="J2188" i="27"/>
  <c r="J2189" i="27"/>
  <c r="J2190" i="27"/>
  <c r="J2191" i="27"/>
  <c r="J2192" i="27"/>
  <c r="J2193" i="27"/>
  <c r="J2194" i="27"/>
  <c r="J2195" i="27"/>
  <c r="J2196" i="27"/>
  <c r="J2197" i="27"/>
  <c r="J2198" i="27"/>
  <c r="J2199" i="27"/>
  <c r="J2200" i="27"/>
  <c r="J2201" i="27"/>
  <c r="J2202" i="27"/>
  <c r="J2203" i="27"/>
  <c r="J2204" i="27"/>
  <c r="J2205" i="27"/>
  <c r="J2206" i="27"/>
  <c r="J2207" i="27"/>
  <c r="J2208" i="27"/>
  <c r="J2209" i="27"/>
  <c r="J2210" i="27"/>
  <c r="J2211" i="27"/>
  <c r="J2212" i="27"/>
  <c r="J2213" i="27"/>
  <c r="J2214" i="27"/>
  <c r="J2215" i="27"/>
  <c r="J2216" i="27"/>
  <c r="J2217" i="27"/>
  <c r="J2218" i="27"/>
  <c r="J2219" i="27"/>
  <c r="J2220" i="27"/>
  <c r="J2221" i="27"/>
  <c r="J2222" i="27"/>
  <c r="J2223" i="27"/>
  <c r="J2224" i="27"/>
  <c r="J2225" i="27"/>
  <c r="J2226" i="27"/>
  <c r="J2227" i="27"/>
  <c r="J2228" i="27"/>
  <c r="J2229" i="27"/>
  <c r="J2230" i="27"/>
  <c r="J2231" i="27"/>
  <c r="J2232" i="27"/>
  <c r="J2233" i="27"/>
  <c r="J2234" i="27"/>
  <c r="J2235" i="27"/>
  <c r="J2236" i="27"/>
  <c r="J2237" i="27"/>
  <c r="J2238" i="27"/>
  <c r="J2239" i="27"/>
  <c r="J2240" i="27"/>
  <c r="J2241" i="27"/>
  <c r="J2242" i="27"/>
  <c r="J2243" i="27"/>
  <c r="J2244" i="27"/>
  <c r="J2245" i="27"/>
  <c r="J2246" i="27"/>
  <c r="J2247" i="27"/>
  <c r="J2248" i="27"/>
  <c r="J2249" i="27"/>
  <c r="J2250" i="27"/>
  <c r="J2251" i="27"/>
  <c r="J2252" i="27"/>
  <c r="J2253" i="27"/>
  <c r="J2254" i="27"/>
  <c r="J2255" i="27"/>
  <c r="J2256" i="27"/>
  <c r="J2257" i="27"/>
  <c r="J2258" i="27"/>
  <c r="J2259" i="27"/>
  <c r="J2260" i="27"/>
  <c r="J2261" i="27"/>
  <c r="J2262" i="27"/>
  <c r="J2263" i="27"/>
  <c r="J2264" i="27"/>
  <c r="J2265" i="27"/>
  <c r="J2266" i="27"/>
  <c r="J2267" i="27"/>
  <c r="J2268" i="27"/>
  <c r="J2269" i="27"/>
  <c r="J2270" i="27"/>
  <c r="J2271" i="27"/>
  <c r="J2272" i="27"/>
  <c r="J2273" i="27"/>
  <c r="J2274" i="27"/>
  <c r="J2275" i="27"/>
  <c r="J2276" i="27"/>
  <c r="J2277" i="27"/>
  <c r="J2278" i="27"/>
  <c r="J2279" i="27"/>
  <c r="J2280" i="27"/>
  <c r="J2281" i="27"/>
  <c r="J2282" i="27"/>
  <c r="J2283" i="27"/>
  <c r="J2284" i="27"/>
  <c r="J2285" i="27"/>
  <c r="J2286" i="27"/>
  <c r="J2287" i="27"/>
  <c r="J2288" i="27"/>
  <c r="J2289" i="27"/>
  <c r="J2290" i="27"/>
  <c r="J2291" i="27"/>
  <c r="J2292" i="27"/>
  <c r="J2293" i="27"/>
  <c r="J2294" i="27"/>
  <c r="J2295" i="27"/>
  <c r="J2296" i="27"/>
  <c r="J2297" i="27"/>
  <c r="J2298" i="27"/>
  <c r="J2299" i="27"/>
  <c r="J2300" i="27"/>
  <c r="J2301" i="27"/>
  <c r="J2302" i="27"/>
  <c r="J2303" i="27"/>
  <c r="J2304" i="27"/>
  <c r="J2305" i="27"/>
  <c r="J2306" i="27"/>
  <c r="J2307" i="27"/>
  <c r="J2308" i="27"/>
  <c r="J2309" i="27"/>
  <c r="J2310" i="27"/>
  <c r="J2311" i="27"/>
  <c r="J2312" i="27"/>
  <c r="J2313" i="27"/>
  <c r="J2314" i="27"/>
  <c r="J2315" i="27"/>
  <c r="J2316" i="27"/>
  <c r="J2317" i="27"/>
  <c r="J2318" i="27"/>
  <c r="J2319" i="27"/>
  <c r="J2320" i="27"/>
  <c r="J2321" i="27"/>
  <c r="J2322" i="27"/>
  <c r="J2323" i="27"/>
  <c r="J2324" i="27"/>
  <c r="J2325" i="27"/>
  <c r="J2326" i="27"/>
  <c r="J2327" i="27"/>
  <c r="J2328" i="27"/>
  <c r="J2329" i="27"/>
  <c r="J2330" i="27"/>
  <c r="J2331" i="27"/>
  <c r="J2332" i="27"/>
  <c r="J2333" i="27"/>
  <c r="J2334" i="27"/>
  <c r="J2335" i="27"/>
  <c r="J2336" i="27"/>
  <c r="J2337" i="27"/>
  <c r="J2338" i="27"/>
  <c r="J2339" i="27"/>
  <c r="J2340" i="27"/>
  <c r="J2341" i="27"/>
  <c r="J2342" i="27"/>
  <c r="J2343" i="27"/>
  <c r="J2344" i="27"/>
  <c r="J2345" i="27"/>
  <c r="J2346" i="27"/>
  <c r="J2347" i="27"/>
  <c r="J2348" i="27"/>
  <c r="J2349" i="27"/>
  <c r="J2350" i="27"/>
  <c r="J2351" i="27"/>
  <c r="J2352" i="27"/>
  <c r="J2353" i="27"/>
  <c r="J2354" i="27"/>
  <c r="J2355" i="27"/>
  <c r="J2356" i="27"/>
  <c r="J2357" i="27"/>
  <c r="J2358" i="27"/>
  <c r="J2359" i="27"/>
  <c r="J2360" i="27"/>
  <c r="J2361" i="27"/>
  <c r="J2362" i="27"/>
  <c r="J2363" i="27"/>
  <c r="J2364" i="27"/>
  <c r="J2365" i="27"/>
  <c r="J2366" i="27"/>
  <c r="J2367" i="27"/>
  <c r="J2368" i="27"/>
  <c r="J2369" i="27"/>
  <c r="J2370" i="27"/>
  <c r="J2371" i="27"/>
  <c r="J2372" i="27"/>
  <c r="J2373" i="27"/>
  <c r="J2374" i="27"/>
  <c r="J2375" i="27"/>
  <c r="J2376" i="27"/>
  <c r="J2377" i="27"/>
  <c r="J2378" i="27"/>
  <c r="J2379" i="27"/>
  <c r="J2380" i="27"/>
  <c r="J2381" i="27"/>
  <c r="J2382" i="27"/>
  <c r="J2383" i="27"/>
  <c r="J2384" i="27"/>
  <c r="J2385" i="27"/>
  <c r="J2386" i="27"/>
  <c r="J2387" i="27"/>
  <c r="J2388" i="27"/>
  <c r="J2389" i="27"/>
  <c r="J2390" i="27"/>
  <c r="J2391" i="27"/>
  <c r="J2392" i="27"/>
  <c r="J2393" i="27"/>
  <c r="J2394" i="27"/>
  <c r="J2395" i="27"/>
  <c r="J2396" i="27"/>
  <c r="J2397" i="27"/>
  <c r="J2398" i="27"/>
  <c r="J2399" i="27"/>
  <c r="J2400" i="27"/>
  <c r="J2401" i="27"/>
  <c r="J2402" i="27"/>
  <c r="J2403" i="27"/>
  <c r="J2404" i="27"/>
  <c r="J2405" i="27"/>
  <c r="J2406" i="27"/>
  <c r="J2407" i="27"/>
  <c r="J2408" i="27"/>
  <c r="J2409" i="27"/>
  <c r="J2410" i="27"/>
  <c r="J2411" i="27"/>
  <c r="J2412" i="27"/>
  <c r="J2413" i="27"/>
  <c r="J2414" i="27"/>
  <c r="J2415" i="27"/>
  <c r="J2416" i="27"/>
  <c r="J2417" i="27"/>
  <c r="J2418" i="27"/>
  <c r="J2419" i="27"/>
  <c r="J2420" i="27"/>
  <c r="J2421" i="27"/>
  <c r="J2422" i="27"/>
  <c r="J2423" i="27"/>
  <c r="J2424" i="27"/>
  <c r="J2425" i="27"/>
  <c r="J2426" i="27"/>
  <c r="J2427" i="27"/>
  <c r="J2428" i="27"/>
  <c r="J2429" i="27"/>
  <c r="J2430" i="27"/>
  <c r="J2431" i="27"/>
  <c r="J2432" i="27"/>
  <c r="J2433" i="27"/>
  <c r="J2434" i="27"/>
  <c r="J2435" i="27"/>
  <c r="J2436" i="27"/>
  <c r="J2437" i="27"/>
  <c r="J2438" i="27"/>
  <c r="J2439" i="27"/>
  <c r="J2440" i="27"/>
  <c r="J2441" i="27"/>
  <c r="J2442" i="27"/>
  <c r="J2443" i="27"/>
  <c r="J2444" i="27"/>
  <c r="J2445" i="27"/>
  <c r="J2446" i="27"/>
  <c r="J2447" i="27"/>
  <c r="J2448" i="27"/>
  <c r="J2449" i="27"/>
  <c r="J2450" i="27"/>
  <c r="J2451" i="27"/>
  <c r="J2452" i="27"/>
  <c r="J2453" i="27"/>
  <c r="J2454" i="27"/>
  <c r="J2455" i="27"/>
  <c r="J2456" i="27"/>
  <c r="J2457" i="27"/>
  <c r="J2458" i="27"/>
  <c r="J2459" i="27"/>
  <c r="J2460" i="27"/>
  <c r="J2461" i="27"/>
  <c r="J2462" i="27"/>
  <c r="J2463" i="27"/>
  <c r="J2464" i="27"/>
  <c r="J2465" i="27"/>
  <c r="J2466" i="27"/>
  <c r="J2467" i="27"/>
  <c r="J2468" i="27"/>
  <c r="J2469" i="27"/>
  <c r="J2470" i="27"/>
  <c r="J2471" i="27"/>
  <c r="J2472" i="27"/>
  <c r="J2473" i="27"/>
  <c r="J2474" i="27"/>
  <c r="J2475" i="27"/>
  <c r="J2476" i="27"/>
  <c r="J2477" i="27"/>
  <c r="J2478" i="27"/>
  <c r="J2479" i="27"/>
  <c r="J2480" i="27"/>
  <c r="J2481" i="27"/>
  <c r="J2482" i="27"/>
  <c r="J2483" i="27"/>
  <c r="J2484" i="27"/>
  <c r="J2485" i="27"/>
  <c r="J2486" i="27"/>
  <c r="J2487" i="27"/>
  <c r="J2488" i="27"/>
  <c r="J2489" i="27"/>
  <c r="J2490" i="27"/>
  <c r="J2491" i="27"/>
  <c r="J2492" i="27"/>
  <c r="J2493" i="27"/>
  <c r="J2494" i="27"/>
  <c r="J2495" i="27"/>
  <c r="J2496" i="27"/>
  <c r="J2497" i="27"/>
  <c r="J2498" i="27"/>
  <c r="J2499" i="27"/>
  <c r="J2500" i="27"/>
  <c r="J2501" i="27"/>
  <c r="J2502" i="27"/>
  <c r="J2503" i="27"/>
  <c r="J2504" i="27"/>
  <c r="J2505" i="27"/>
  <c r="J2506" i="27"/>
  <c r="J2507" i="27"/>
  <c r="J2508" i="27"/>
  <c r="J2509" i="27"/>
  <c r="J2510" i="27"/>
  <c r="J2511" i="27"/>
  <c r="J2512" i="27"/>
  <c r="J2513" i="27"/>
  <c r="J2514" i="27"/>
  <c r="J2515" i="27"/>
  <c r="J2516" i="27"/>
  <c r="J2517" i="27"/>
  <c r="J2518" i="27"/>
  <c r="J2519" i="27"/>
  <c r="J2520" i="27"/>
  <c r="J2521" i="27"/>
  <c r="J2522" i="27"/>
  <c r="J2523" i="27"/>
  <c r="J2524" i="27"/>
  <c r="J2525" i="27"/>
  <c r="J2526" i="27"/>
  <c r="J2527" i="27"/>
  <c r="J2528" i="27"/>
  <c r="J2529" i="27"/>
  <c r="J2530" i="27"/>
  <c r="J2531" i="27"/>
  <c r="J2532" i="27"/>
  <c r="J2533" i="27"/>
  <c r="J2534" i="27"/>
  <c r="J2535" i="27"/>
  <c r="J2536" i="27"/>
  <c r="J2537" i="27"/>
  <c r="J2538" i="27"/>
  <c r="J2539" i="27"/>
  <c r="J2540" i="27"/>
  <c r="J2541" i="27"/>
  <c r="J2542" i="27"/>
  <c r="J2543" i="27"/>
  <c r="J2544" i="27"/>
  <c r="J2545" i="27"/>
  <c r="J2546" i="27"/>
  <c r="J2547" i="27"/>
  <c r="J2548" i="27"/>
  <c r="J2549" i="27"/>
  <c r="J2550" i="27"/>
  <c r="J2551" i="27"/>
  <c r="J2552" i="27"/>
  <c r="J2553" i="27"/>
  <c r="J2554" i="27"/>
  <c r="J2555" i="27"/>
  <c r="J2556" i="27"/>
  <c r="J2557" i="27"/>
  <c r="J2558" i="27"/>
  <c r="J2559" i="27"/>
  <c r="J2560" i="27"/>
  <c r="J2561" i="27"/>
  <c r="J2562" i="27"/>
  <c r="J2563" i="27"/>
  <c r="J2564" i="27"/>
  <c r="J2565" i="27"/>
  <c r="J2566" i="27"/>
  <c r="J2567" i="27"/>
  <c r="J2568" i="27"/>
  <c r="J2569" i="27"/>
  <c r="J2570" i="27"/>
  <c r="J2571" i="27"/>
  <c r="J2572" i="27"/>
  <c r="J2573" i="27"/>
  <c r="J2574" i="27"/>
  <c r="J2575" i="27"/>
  <c r="J2576" i="27"/>
  <c r="J2577" i="27"/>
  <c r="J2578" i="27"/>
  <c r="J2579" i="27"/>
  <c r="J2580" i="27"/>
  <c r="J2581" i="27"/>
  <c r="J2582" i="27"/>
  <c r="J2583" i="27"/>
  <c r="J2584" i="27"/>
  <c r="J2585" i="27"/>
  <c r="J2586" i="27"/>
  <c r="J2587" i="27"/>
  <c r="J2588" i="27"/>
  <c r="J2589" i="27"/>
  <c r="J2590" i="27"/>
  <c r="J2591" i="27"/>
  <c r="J2592" i="27"/>
  <c r="J2593" i="27"/>
  <c r="J2594" i="27"/>
  <c r="J2595" i="27"/>
  <c r="J2596" i="27"/>
  <c r="J2597" i="27"/>
  <c r="J2598" i="27"/>
  <c r="J2599" i="27"/>
  <c r="J2600" i="27"/>
  <c r="J2601" i="27"/>
  <c r="J2602" i="27"/>
  <c r="J2603" i="27"/>
  <c r="J2604" i="27"/>
  <c r="J2605" i="27"/>
  <c r="J2606" i="27"/>
  <c r="J2607" i="27"/>
  <c r="J2608" i="27"/>
  <c r="J2609" i="27"/>
  <c r="J2610" i="27"/>
  <c r="J2611" i="27"/>
  <c r="J2612" i="27"/>
  <c r="J2613" i="27"/>
  <c r="J2614" i="27"/>
  <c r="J2615" i="27"/>
  <c r="J2616" i="27"/>
  <c r="J2617" i="27"/>
  <c r="J2618" i="27"/>
  <c r="J2619" i="27"/>
  <c r="J2620" i="27"/>
  <c r="J2621" i="27"/>
  <c r="J2622" i="27"/>
  <c r="J2623" i="27"/>
  <c r="J2624" i="27"/>
  <c r="J2625" i="27"/>
  <c r="J2626" i="27"/>
  <c r="J2627" i="27"/>
  <c r="J2628" i="27"/>
  <c r="J2629" i="27"/>
  <c r="J2630" i="27"/>
  <c r="J2631" i="27"/>
  <c r="J2632" i="27"/>
  <c r="J2633" i="27"/>
  <c r="J2634" i="27"/>
  <c r="J2635" i="27"/>
  <c r="J2636" i="27"/>
  <c r="J2637" i="27"/>
  <c r="J2638" i="27"/>
  <c r="J2639" i="27"/>
  <c r="J2640" i="27"/>
  <c r="J2641" i="27"/>
  <c r="J2642" i="27"/>
  <c r="J2643" i="27"/>
  <c r="J2644" i="27"/>
  <c r="J2645" i="27"/>
  <c r="J2646" i="27"/>
  <c r="J2647" i="27"/>
  <c r="J2648" i="27"/>
  <c r="J2649" i="27"/>
  <c r="J2650" i="27"/>
  <c r="J2651" i="27"/>
  <c r="J2652" i="27"/>
  <c r="J2653" i="27"/>
  <c r="J2654" i="27"/>
  <c r="J2655" i="27"/>
  <c r="J2656" i="27"/>
  <c r="J2657" i="27"/>
  <c r="J2658" i="27"/>
  <c r="J2659" i="27"/>
  <c r="J2660" i="27"/>
  <c r="J2661" i="27"/>
  <c r="J2662" i="27"/>
  <c r="J2663" i="27"/>
  <c r="J2664" i="27"/>
  <c r="J2665" i="27"/>
  <c r="J2666" i="27"/>
  <c r="J2667" i="27"/>
  <c r="J2668" i="27"/>
  <c r="J2669" i="27"/>
  <c r="J2670" i="27"/>
  <c r="J2671" i="27"/>
  <c r="J2672" i="27"/>
  <c r="J2673" i="27"/>
  <c r="J2674" i="27"/>
  <c r="J2675" i="27"/>
  <c r="J2676" i="27"/>
  <c r="J2677" i="27"/>
  <c r="J2678" i="27"/>
  <c r="J2679" i="27"/>
  <c r="J2680" i="27"/>
  <c r="J2681" i="27"/>
  <c r="J2682" i="27"/>
  <c r="J2683" i="27"/>
  <c r="J2684" i="27"/>
  <c r="J2685" i="27"/>
  <c r="J2686" i="27"/>
  <c r="J2687" i="27"/>
  <c r="J2688" i="27"/>
  <c r="J2689" i="27"/>
  <c r="J2690" i="27"/>
  <c r="J2691" i="27"/>
  <c r="J2692" i="27"/>
  <c r="J2693" i="27"/>
  <c r="J2694" i="27"/>
  <c r="J2695" i="27"/>
  <c r="J2696" i="27"/>
  <c r="J2697" i="27"/>
  <c r="J2698" i="27"/>
  <c r="J2699" i="27"/>
  <c r="J2700" i="27"/>
  <c r="J2701" i="27"/>
  <c r="J2702" i="27"/>
  <c r="J2703" i="27"/>
  <c r="J2704" i="27"/>
  <c r="J2705" i="27"/>
  <c r="J2706" i="27"/>
  <c r="J2707" i="27"/>
  <c r="J2708" i="27"/>
  <c r="J2709" i="27"/>
  <c r="J2710" i="27"/>
  <c r="J2711" i="27"/>
  <c r="J2712" i="27"/>
  <c r="J2713" i="27"/>
  <c r="J2714" i="27"/>
  <c r="J2715" i="27"/>
  <c r="J2716" i="27"/>
  <c r="J2717" i="27"/>
  <c r="J2718" i="27"/>
  <c r="J2719" i="27"/>
  <c r="J2720" i="27"/>
  <c r="J2721" i="27"/>
  <c r="J2722" i="27"/>
  <c r="J2723" i="27"/>
  <c r="J2724" i="27"/>
  <c r="J2725" i="27"/>
  <c r="J2726" i="27"/>
  <c r="J2727" i="27"/>
  <c r="J2728" i="27"/>
  <c r="J2729" i="27"/>
  <c r="J2730" i="27"/>
  <c r="J2731" i="27"/>
  <c r="J2732" i="27"/>
  <c r="J2733" i="27"/>
  <c r="J2734" i="27"/>
  <c r="J2735" i="27"/>
  <c r="J2736" i="27"/>
  <c r="J2737" i="27"/>
  <c r="J2738" i="27"/>
  <c r="J2739" i="27"/>
  <c r="J2740" i="27"/>
  <c r="J2741" i="27"/>
  <c r="J2742" i="27"/>
  <c r="J2743" i="27"/>
  <c r="J2744" i="27"/>
  <c r="J2745" i="27"/>
  <c r="J2746" i="27"/>
  <c r="J2747" i="27"/>
  <c r="J2748" i="27"/>
  <c r="J2749" i="27"/>
  <c r="J2750" i="27"/>
  <c r="J2751" i="27"/>
  <c r="J2752" i="27"/>
  <c r="J2753" i="27"/>
  <c r="J2754" i="27"/>
  <c r="J2755" i="27"/>
  <c r="J2756" i="27"/>
  <c r="J2757" i="27"/>
  <c r="J2758" i="27"/>
  <c r="J2759" i="27"/>
  <c r="J2760" i="27"/>
  <c r="J2761" i="27"/>
  <c r="J2762" i="27"/>
  <c r="J2763" i="27"/>
  <c r="J2764" i="27"/>
  <c r="J2765" i="27"/>
  <c r="J2766" i="27"/>
  <c r="J2767" i="27"/>
  <c r="J2768" i="27"/>
  <c r="J2769" i="27"/>
  <c r="J2770" i="27"/>
  <c r="J2771" i="27"/>
  <c r="J2772" i="27"/>
  <c r="J2773" i="27"/>
  <c r="J2774" i="27"/>
  <c r="J2775" i="27"/>
  <c r="J2776" i="27"/>
  <c r="J2777" i="27"/>
  <c r="J2778" i="27"/>
  <c r="J2779" i="27"/>
  <c r="J2780" i="27"/>
  <c r="J2781" i="27"/>
  <c r="J2782" i="27"/>
  <c r="J2783" i="27"/>
  <c r="J2784" i="27"/>
  <c r="J2785" i="27"/>
  <c r="J2786" i="27"/>
  <c r="J2787" i="27"/>
  <c r="J2788" i="27"/>
  <c r="J2789" i="27"/>
  <c r="J2790" i="27"/>
  <c r="J2791" i="27"/>
  <c r="J2792" i="27"/>
  <c r="J2793" i="27"/>
  <c r="J2794" i="27"/>
  <c r="J2795" i="27"/>
  <c r="J2796" i="27"/>
  <c r="J2797" i="27"/>
  <c r="J2798" i="27"/>
  <c r="J2799" i="27"/>
  <c r="J2800" i="27"/>
  <c r="J2801" i="27"/>
  <c r="J2802" i="27"/>
  <c r="J2803" i="27"/>
  <c r="J2804" i="27"/>
  <c r="J2805" i="27"/>
  <c r="J2806" i="27"/>
  <c r="J2807" i="27"/>
  <c r="J2808" i="27"/>
  <c r="J2809" i="27"/>
  <c r="J2810" i="27"/>
  <c r="J2811" i="27"/>
  <c r="J2812" i="27"/>
  <c r="J2813" i="27"/>
  <c r="J2814" i="27"/>
  <c r="J2815" i="27"/>
  <c r="J2816" i="27"/>
  <c r="J2817" i="27"/>
  <c r="J2818" i="27"/>
  <c r="J2819" i="27"/>
  <c r="J2820" i="27"/>
  <c r="J2821" i="27"/>
  <c r="J2822" i="27"/>
  <c r="J2823" i="27"/>
  <c r="J2824" i="27"/>
  <c r="J2825" i="27"/>
  <c r="J2826" i="27"/>
  <c r="J2827" i="27"/>
  <c r="J2828" i="27"/>
  <c r="J2829" i="27"/>
  <c r="J2830" i="27"/>
  <c r="J2831" i="27"/>
  <c r="J2832" i="27"/>
  <c r="J2833" i="27"/>
  <c r="J2834" i="27"/>
  <c r="J2835" i="27"/>
  <c r="J2836" i="27"/>
  <c r="J2837" i="27"/>
  <c r="J2838" i="27"/>
  <c r="J2839" i="27"/>
  <c r="J2840" i="27"/>
  <c r="J2841" i="27"/>
  <c r="J2842" i="27"/>
  <c r="J2843" i="27"/>
  <c r="J2844" i="27"/>
  <c r="J2845" i="27"/>
  <c r="J2846" i="27"/>
  <c r="J2847" i="27"/>
  <c r="J2848" i="27"/>
  <c r="J2849" i="27"/>
  <c r="J2850" i="27"/>
  <c r="J2851" i="27"/>
  <c r="J2852" i="27"/>
  <c r="J2853" i="27"/>
  <c r="J2854" i="27"/>
  <c r="J2855" i="27"/>
  <c r="J2856" i="27"/>
  <c r="J2857" i="27"/>
  <c r="J2858" i="27"/>
  <c r="J2859" i="27"/>
  <c r="J2860" i="27"/>
  <c r="J2861" i="27"/>
  <c r="J2862" i="27"/>
  <c r="J2863" i="27"/>
  <c r="J2864" i="27"/>
  <c r="J2865" i="27"/>
  <c r="J2866" i="27"/>
  <c r="J2867" i="27"/>
  <c r="J2868" i="27"/>
  <c r="J2869" i="27"/>
  <c r="J2870" i="27"/>
  <c r="J2871" i="27"/>
  <c r="J2872" i="27"/>
  <c r="J2873" i="27"/>
  <c r="J2874" i="27"/>
  <c r="J2875" i="27"/>
  <c r="J2876" i="27"/>
  <c r="J2877" i="27"/>
  <c r="J2878" i="27"/>
  <c r="J2879" i="27"/>
  <c r="J2880" i="27"/>
  <c r="J2881" i="27"/>
  <c r="J2882" i="27"/>
  <c r="J2883" i="27"/>
  <c r="J2884" i="27"/>
  <c r="J2885" i="27"/>
  <c r="J2886" i="27"/>
  <c r="J2887" i="27"/>
  <c r="J2888" i="27"/>
  <c r="J2889" i="27"/>
  <c r="J2890" i="27"/>
  <c r="J2891" i="27"/>
  <c r="J2892" i="27"/>
  <c r="J2893" i="27"/>
  <c r="J2894" i="27"/>
  <c r="J2895" i="27"/>
  <c r="J2896" i="27"/>
  <c r="J2897" i="27"/>
  <c r="J2898" i="27"/>
  <c r="J2899" i="27"/>
  <c r="J2900" i="27"/>
  <c r="J2901" i="27"/>
  <c r="J2902" i="27"/>
  <c r="J2903" i="27"/>
  <c r="J2904" i="27"/>
  <c r="J2905" i="27"/>
  <c r="J2906" i="27"/>
  <c r="J2907" i="27"/>
  <c r="J2908" i="27"/>
  <c r="J2909" i="27"/>
  <c r="J2910" i="27"/>
  <c r="J2911" i="27"/>
  <c r="J2912" i="27"/>
  <c r="J2913" i="27"/>
  <c r="J2914" i="27"/>
  <c r="J2915" i="27"/>
  <c r="J2916" i="27"/>
  <c r="J2917" i="27"/>
  <c r="J2918" i="27"/>
  <c r="J2919" i="27"/>
  <c r="J2920" i="27"/>
  <c r="J2921" i="27"/>
  <c r="J2922" i="27"/>
  <c r="J2923" i="27"/>
  <c r="J2924" i="27"/>
  <c r="J2925" i="27"/>
  <c r="J2926" i="27"/>
  <c r="J2927" i="27"/>
  <c r="J2928" i="27"/>
  <c r="J2929" i="27"/>
  <c r="J2930" i="27"/>
  <c r="J2931" i="27"/>
  <c r="J2932" i="27"/>
  <c r="J2933" i="27"/>
  <c r="J2934" i="27"/>
  <c r="J2935" i="27"/>
  <c r="J2936" i="27"/>
  <c r="J2937" i="27"/>
  <c r="J2938" i="27"/>
  <c r="J2939" i="27"/>
  <c r="J2940" i="27"/>
  <c r="J2941" i="27"/>
  <c r="J2942" i="27"/>
  <c r="J2943" i="27"/>
  <c r="J2944" i="27"/>
  <c r="J2945" i="27"/>
  <c r="J2946" i="27"/>
  <c r="J2947" i="27"/>
  <c r="J2948" i="27"/>
  <c r="J2949" i="27"/>
  <c r="J2950" i="27"/>
  <c r="J2951" i="27"/>
  <c r="J2952" i="27"/>
  <c r="J2953" i="27"/>
  <c r="J2954" i="27"/>
  <c r="J2955" i="27"/>
  <c r="J2956" i="27"/>
  <c r="J2957" i="27"/>
  <c r="J2958" i="27"/>
  <c r="J2959" i="27"/>
  <c r="J2960" i="27"/>
  <c r="J2961" i="27"/>
  <c r="J2962" i="27"/>
  <c r="J2963" i="27"/>
  <c r="J2964" i="27"/>
  <c r="J2965" i="27"/>
  <c r="J2966" i="27"/>
  <c r="J2967" i="27"/>
  <c r="J2968" i="27"/>
  <c r="J2969" i="27"/>
  <c r="J2970" i="27"/>
  <c r="J2971" i="27"/>
  <c r="J2972" i="27"/>
  <c r="J2973" i="27"/>
  <c r="J2974" i="27"/>
  <c r="J2975" i="27"/>
  <c r="J2976" i="27"/>
  <c r="J2977" i="27"/>
  <c r="J2978" i="27"/>
  <c r="J2979" i="27"/>
  <c r="J2980" i="27"/>
  <c r="J2981" i="27"/>
  <c r="J2982" i="27"/>
  <c r="J2983" i="27"/>
  <c r="J2984" i="27"/>
  <c r="J2985" i="27"/>
  <c r="J2986" i="27"/>
  <c r="J2987" i="27"/>
  <c r="J2988" i="27"/>
  <c r="J2989" i="27"/>
  <c r="J2990" i="27"/>
  <c r="J2991" i="27"/>
  <c r="J2992" i="27"/>
  <c r="J2993" i="27"/>
  <c r="J2994" i="27"/>
  <c r="J2995" i="27"/>
  <c r="J2996" i="27"/>
  <c r="J2997" i="27"/>
  <c r="J2998" i="27"/>
  <c r="J2999" i="27"/>
  <c r="J3000" i="27"/>
  <c r="J3001" i="27"/>
  <c r="J3002" i="27"/>
  <c r="J3003" i="27"/>
  <c r="J3004" i="27"/>
  <c r="J3005" i="27"/>
  <c r="J3006" i="27"/>
  <c r="J3007" i="27"/>
  <c r="J3008" i="27"/>
  <c r="J3009" i="27"/>
  <c r="J3010" i="27"/>
  <c r="J3011" i="27"/>
  <c r="J3012" i="27"/>
  <c r="J3013" i="27"/>
  <c r="J3014" i="27"/>
  <c r="J3015" i="27"/>
  <c r="J3016" i="27"/>
  <c r="J3017" i="27"/>
  <c r="J3018" i="27"/>
  <c r="J3019" i="27"/>
  <c r="J3020" i="27"/>
  <c r="J3021" i="27"/>
  <c r="J3022" i="27"/>
  <c r="J3023" i="27"/>
  <c r="J3024" i="27"/>
  <c r="J3025" i="27"/>
  <c r="J3026" i="27"/>
  <c r="J3027" i="27"/>
  <c r="J3028" i="27"/>
  <c r="J3029" i="27"/>
  <c r="J3030" i="27"/>
  <c r="J3031" i="27"/>
  <c r="J3032" i="27"/>
  <c r="J3033" i="27"/>
  <c r="J3034" i="27"/>
  <c r="J3035" i="27"/>
  <c r="J3036" i="27"/>
  <c r="J3037" i="27"/>
  <c r="J3038" i="27"/>
  <c r="J3039" i="27"/>
  <c r="J3040" i="27"/>
  <c r="J3041" i="27"/>
  <c r="J3042" i="27"/>
  <c r="J3043" i="27"/>
  <c r="J3044" i="27"/>
  <c r="J3045" i="27"/>
  <c r="J3046" i="27"/>
  <c r="J3047" i="27"/>
  <c r="J3048" i="27"/>
  <c r="J3049" i="27"/>
  <c r="J3050" i="27"/>
  <c r="J3051" i="27"/>
  <c r="J3052" i="27"/>
  <c r="J3053" i="27"/>
  <c r="J3054" i="27"/>
  <c r="J3055" i="27"/>
  <c r="J3056" i="27"/>
  <c r="J3057" i="27"/>
  <c r="J3058" i="27"/>
  <c r="J3059" i="27"/>
  <c r="J3060" i="27"/>
  <c r="J3061" i="27"/>
  <c r="J3062" i="27"/>
  <c r="J3063" i="27"/>
  <c r="J3064" i="27"/>
  <c r="J3065" i="27"/>
  <c r="J3066" i="27"/>
  <c r="J3067" i="27"/>
  <c r="J3068" i="27"/>
  <c r="J3069" i="27"/>
  <c r="J3070" i="27"/>
  <c r="J3071" i="27"/>
  <c r="J3072" i="27"/>
  <c r="J3073" i="27"/>
  <c r="J3074" i="27"/>
  <c r="J3075" i="27"/>
  <c r="J3076" i="27"/>
  <c r="J3077" i="27"/>
  <c r="J3078" i="27"/>
  <c r="J3079" i="27"/>
  <c r="J3080" i="27"/>
  <c r="J3081" i="27"/>
  <c r="J3082" i="27"/>
  <c r="J3083" i="27"/>
  <c r="J3084" i="27"/>
  <c r="J3085" i="27"/>
  <c r="J3086" i="27"/>
  <c r="J3087" i="27"/>
  <c r="J3088" i="27"/>
  <c r="J3089" i="27"/>
  <c r="J3090" i="27"/>
  <c r="J3091" i="27"/>
  <c r="J3092" i="27"/>
  <c r="J3093" i="27"/>
  <c r="J3094" i="27"/>
  <c r="J3095" i="27"/>
  <c r="J3096" i="27"/>
  <c r="J3097" i="27"/>
  <c r="J3098" i="27"/>
  <c r="J3099" i="27"/>
  <c r="J3100" i="27"/>
  <c r="L913" i="27"/>
  <c r="N913" i="27"/>
  <c r="L914" i="27"/>
  <c r="N914" i="27"/>
  <c r="L915" i="27"/>
  <c r="N915" i="27"/>
  <c r="L916" i="27"/>
  <c r="N916" i="27"/>
  <c r="L917" i="27"/>
  <c r="N917" i="27"/>
  <c r="L918" i="27"/>
  <c r="N918" i="27"/>
  <c r="L919" i="27"/>
  <c r="N919" i="27"/>
  <c r="L920" i="27"/>
  <c r="N920" i="27"/>
  <c r="L921" i="27"/>
  <c r="N921" i="27"/>
  <c r="L922" i="27"/>
  <c r="N922" i="27"/>
  <c r="L923" i="27"/>
  <c r="N923" i="27"/>
  <c r="L924" i="27"/>
  <c r="N924" i="27"/>
  <c r="L925" i="27"/>
  <c r="N925" i="27"/>
  <c r="L926" i="27"/>
  <c r="N926" i="27"/>
  <c r="L927" i="27"/>
  <c r="N927" i="27"/>
  <c r="L928" i="27"/>
  <c r="N928" i="27"/>
  <c r="L929" i="27"/>
  <c r="N929" i="27"/>
  <c r="L930" i="27"/>
  <c r="N930" i="27"/>
  <c r="L931" i="27"/>
  <c r="N931" i="27"/>
  <c r="L932" i="27"/>
  <c r="N932" i="27"/>
  <c r="L933" i="27"/>
  <c r="N933" i="27"/>
  <c r="L934" i="27"/>
  <c r="N934" i="27"/>
  <c r="L935" i="27"/>
  <c r="N935" i="27"/>
  <c r="L936" i="27"/>
  <c r="N936" i="27"/>
  <c r="L937" i="27"/>
  <c r="N937" i="27"/>
  <c r="L938" i="27"/>
  <c r="N938" i="27"/>
  <c r="L939" i="27"/>
  <c r="N939" i="27"/>
  <c r="L940" i="27"/>
  <c r="N940" i="27"/>
  <c r="L941" i="27"/>
  <c r="N941" i="27"/>
  <c r="L942" i="27"/>
  <c r="N942" i="27"/>
  <c r="L943" i="27"/>
  <c r="N943" i="27"/>
  <c r="L944" i="27"/>
  <c r="N944" i="27"/>
  <c r="L945" i="27"/>
  <c r="N945" i="27"/>
  <c r="L946" i="27"/>
  <c r="N946" i="27"/>
  <c r="L947" i="27"/>
  <c r="N947" i="27"/>
  <c r="L948" i="27"/>
  <c r="N948" i="27"/>
  <c r="L949" i="27"/>
  <c r="N949" i="27"/>
  <c r="L950" i="27"/>
  <c r="N950" i="27"/>
  <c r="L951" i="27"/>
  <c r="N951" i="27"/>
  <c r="L952" i="27"/>
  <c r="N952" i="27"/>
  <c r="L953" i="27"/>
  <c r="N953" i="27"/>
  <c r="L954" i="27"/>
  <c r="N954" i="27"/>
  <c r="L955" i="27"/>
  <c r="N955" i="27"/>
  <c r="L956" i="27"/>
  <c r="N956" i="27"/>
  <c r="L957" i="27"/>
  <c r="N957" i="27"/>
  <c r="L958" i="27"/>
  <c r="N958" i="27"/>
  <c r="L959" i="27"/>
  <c r="N959" i="27"/>
  <c r="L960" i="27"/>
  <c r="N960" i="27"/>
  <c r="L961" i="27"/>
  <c r="N961" i="27"/>
  <c r="L962" i="27"/>
  <c r="N962" i="27"/>
  <c r="K963" i="27"/>
  <c r="L963" i="27"/>
  <c r="N963" i="27"/>
  <c r="K964" i="27"/>
  <c r="L964" i="27"/>
  <c r="N964" i="27"/>
  <c r="K965" i="27"/>
  <c r="L965" i="27"/>
  <c r="N965" i="27"/>
  <c r="K966" i="27"/>
  <c r="L966" i="27"/>
  <c r="N966" i="27"/>
  <c r="K967" i="27"/>
  <c r="L967" i="27"/>
  <c r="N967" i="27"/>
  <c r="K968" i="27"/>
  <c r="L968" i="27"/>
  <c r="N968" i="27"/>
  <c r="K969" i="27"/>
  <c r="L969" i="27"/>
  <c r="N969" i="27"/>
  <c r="K970" i="27"/>
  <c r="L970" i="27"/>
  <c r="N970" i="27"/>
  <c r="K971" i="27"/>
  <c r="L971" i="27"/>
  <c r="N971" i="27"/>
  <c r="K972" i="27"/>
  <c r="L972" i="27"/>
  <c r="N972" i="27"/>
  <c r="K973" i="27"/>
  <c r="L973" i="27"/>
  <c r="N973" i="27"/>
  <c r="K974" i="27"/>
  <c r="L974" i="27"/>
  <c r="N974" i="27"/>
  <c r="K975" i="27"/>
  <c r="L975" i="27"/>
  <c r="N975" i="27"/>
  <c r="K976" i="27"/>
  <c r="L976" i="27"/>
  <c r="N976" i="27"/>
  <c r="K977" i="27"/>
  <c r="L977" i="27"/>
  <c r="N977" i="27"/>
  <c r="K978" i="27"/>
  <c r="L978" i="27"/>
  <c r="N978" i="27"/>
  <c r="K979" i="27"/>
  <c r="L979" i="27"/>
  <c r="N979" i="27"/>
  <c r="K980" i="27"/>
  <c r="L980" i="27"/>
  <c r="N980" i="27"/>
  <c r="K981" i="27"/>
  <c r="L981" i="27"/>
  <c r="N981" i="27"/>
  <c r="K982" i="27"/>
  <c r="L982" i="27"/>
  <c r="N982" i="27"/>
  <c r="K983" i="27"/>
  <c r="L983" i="27"/>
  <c r="N983" i="27"/>
  <c r="K984" i="27"/>
  <c r="L984" i="27"/>
  <c r="N984" i="27"/>
  <c r="K985" i="27"/>
  <c r="L985" i="27"/>
  <c r="N985" i="27"/>
  <c r="K986" i="27"/>
  <c r="L986" i="27"/>
  <c r="N986" i="27"/>
  <c r="K987" i="27"/>
  <c r="L987" i="27"/>
  <c r="N987" i="27"/>
  <c r="K988" i="27"/>
  <c r="L988" i="27"/>
  <c r="N988" i="27"/>
  <c r="K989" i="27"/>
  <c r="L989" i="27"/>
  <c r="N989" i="27"/>
  <c r="K990" i="27"/>
  <c r="L990" i="27"/>
  <c r="N990" i="27"/>
  <c r="K991" i="27"/>
  <c r="L991" i="27"/>
  <c r="N991" i="27"/>
  <c r="K992" i="27"/>
  <c r="L992" i="27"/>
  <c r="N992" i="27"/>
  <c r="K993" i="27"/>
  <c r="L993" i="27"/>
  <c r="N993" i="27"/>
  <c r="K994" i="27"/>
  <c r="L994" i="27"/>
  <c r="N994" i="27"/>
  <c r="K995" i="27"/>
  <c r="L995" i="27"/>
  <c r="N995" i="27"/>
  <c r="K996" i="27"/>
  <c r="L996" i="27"/>
  <c r="N996" i="27"/>
  <c r="K997" i="27"/>
  <c r="L997" i="27"/>
  <c r="N997" i="27"/>
  <c r="K998" i="27"/>
  <c r="L998" i="27"/>
  <c r="N998" i="27"/>
  <c r="K999" i="27"/>
  <c r="L999" i="27"/>
  <c r="N999" i="27"/>
  <c r="K1000" i="27"/>
  <c r="L1000" i="27"/>
  <c r="N1000" i="27"/>
  <c r="K1001" i="27"/>
  <c r="L1001" i="27"/>
  <c r="N1001" i="27"/>
  <c r="K1002" i="27"/>
  <c r="L1002" i="27"/>
  <c r="N1002" i="27"/>
  <c r="K1003" i="27"/>
  <c r="L1003" i="27"/>
  <c r="N1003" i="27"/>
  <c r="K1004" i="27"/>
  <c r="L1004" i="27"/>
  <c r="N1004" i="27"/>
  <c r="K1005" i="27"/>
  <c r="L1005" i="27"/>
  <c r="N1005" i="27"/>
  <c r="K1006" i="27"/>
  <c r="L1006" i="27"/>
  <c r="N1006" i="27"/>
  <c r="K1007" i="27"/>
  <c r="L1007" i="27"/>
  <c r="N1007" i="27"/>
  <c r="K1008" i="27"/>
  <c r="L1008" i="27"/>
  <c r="N1008" i="27"/>
  <c r="K1009" i="27"/>
  <c r="L1009" i="27"/>
  <c r="N1009" i="27"/>
  <c r="K1010" i="27"/>
  <c r="L1010" i="27"/>
  <c r="N1010" i="27"/>
  <c r="K1011" i="27"/>
  <c r="L1011" i="27"/>
  <c r="N1011" i="27"/>
  <c r="K1012" i="27"/>
  <c r="L1012" i="27"/>
  <c r="N1012" i="27"/>
  <c r="K1013" i="27"/>
  <c r="L1013" i="27"/>
  <c r="N1013" i="27"/>
  <c r="K1014" i="27"/>
  <c r="L1014" i="27"/>
  <c r="N1014" i="27"/>
  <c r="K1015" i="27"/>
  <c r="L1015" i="27"/>
  <c r="N1015" i="27"/>
  <c r="K1016" i="27"/>
  <c r="L1016" i="27"/>
  <c r="N1016" i="27"/>
  <c r="K1017" i="27"/>
  <c r="L1017" i="27"/>
  <c r="N1017" i="27"/>
  <c r="K1018" i="27"/>
  <c r="L1018" i="27"/>
  <c r="N1018" i="27"/>
  <c r="K1019" i="27"/>
  <c r="L1019" i="27"/>
  <c r="N1019" i="27"/>
  <c r="K1020" i="27"/>
  <c r="L1020" i="27"/>
  <c r="N1020" i="27"/>
  <c r="K1021" i="27"/>
  <c r="L1021" i="27"/>
  <c r="N1021" i="27"/>
  <c r="K1022" i="27"/>
  <c r="L1022" i="27"/>
  <c r="N1022" i="27"/>
  <c r="K1023" i="27"/>
  <c r="L1023" i="27"/>
  <c r="N1023" i="27"/>
  <c r="K1024" i="27"/>
  <c r="L1024" i="27"/>
  <c r="N1024" i="27"/>
  <c r="K1025" i="27"/>
  <c r="L1025" i="27"/>
  <c r="N1025" i="27"/>
  <c r="K1026" i="27"/>
  <c r="L1026" i="27"/>
  <c r="N1026" i="27"/>
  <c r="K1027" i="27"/>
  <c r="L1027" i="27"/>
  <c r="N1027" i="27"/>
  <c r="K1028" i="27"/>
  <c r="L1028" i="27"/>
  <c r="N1028" i="27"/>
  <c r="K1029" i="27"/>
  <c r="L1029" i="27"/>
  <c r="N1029" i="27"/>
  <c r="K1030" i="27"/>
  <c r="L1030" i="27"/>
  <c r="N1030" i="27"/>
  <c r="K1031" i="27"/>
  <c r="L1031" i="27"/>
  <c r="N1031" i="27"/>
  <c r="K1032" i="27"/>
  <c r="L1032" i="27"/>
  <c r="N1032" i="27"/>
  <c r="K1033" i="27"/>
  <c r="L1033" i="27"/>
  <c r="N1033" i="27"/>
  <c r="K1034" i="27"/>
  <c r="L1034" i="27"/>
  <c r="N1034" i="27"/>
  <c r="K1035" i="27"/>
  <c r="L1035" i="27"/>
  <c r="N1035" i="27"/>
  <c r="K1036" i="27"/>
  <c r="L1036" i="27"/>
  <c r="N1036" i="27"/>
  <c r="K1037" i="27"/>
  <c r="L1037" i="27"/>
  <c r="N1037" i="27"/>
  <c r="K1038" i="27"/>
  <c r="L1038" i="27"/>
  <c r="N1038" i="27"/>
  <c r="K1039" i="27"/>
  <c r="L1039" i="27"/>
  <c r="N1039" i="27"/>
  <c r="K1040" i="27"/>
  <c r="L1040" i="27"/>
  <c r="N1040" i="27"/>
  <c r="K1041" i="27"/>
  <c r="L1041" i="27"/>
  <c r="N1041" i="27"/>
  <c r="K1042" i="27"/>
  <c r="L1042" i="27"/>
  <c r="N1042" i="27"/>
  <c r="K1043" i="27"/>
  <c r="L1043" i="27"/>
  <c r="N1043" i="27"/>
  <c r="K1044" i="27"/>
  <c r="L1044" i="27"/>
  <c r="N1044" i="27"/>
  <c r="K1045" i="27"/>
  <c r="L1045" i="27"/>
  <c r="N1045" i="27"/>
  <c r="K1046" i="27"/>
  <c r="L1046" i="27"/>
  <c r="N1046" i="27"/>
  <c r="K1047" i="27"/>
  <c r="L1047" i="27"/>
  <c r="N1047" i="27"/>
  <c r="K1048" i="27"/>
  <c r="L1048" i="27"/>
  <c r="N1048" i="27"/>
  <c r="K1049" i="27"/>
  <c r="L1049" i="27"/>
  <c r="N1049" i="27"/>
  <c r="K1050" i="27"/>
  <c r="L1050" i="27"/>
  <c r="N1050" i="27"/>
  <c r="K1051" i="27"/>
  <c r="L1051" i="27"/>
  <c r="N1051" i="27"/>
  <c r="K1052" i="27"/>
  <c r="L1052" i="27"/>
  <c r="N1052" i="27"/>
  <c r="K1053" i="27"/>
  <c r="L1053" i="27"/>
  <c r="N1053" i="27"/>
  <c r="K1054" i="27"/>
  <c r="L1054" i="27"/>
  <c r="N1054" i="27"/>
  <c r="K1055" i="27"/>
  <c r="L1055" i="27"/>
  <c r="N1055" i="27"/>
  <c r="K1056" i="27"/>
  <c r="L1056" i="27"/>
  <c r="N1056" i="27"/>
  <c r="K1057" i="27"/>
  <c r="L1057" i="27"/>
  <c r="N1057" i="27"/>
  <c r="K1058" i="27"/>
  <c r="L1058" i="27"/>
  <c r="N1058" i="27"/>
  <c r="K1059" i="27"/>
  <c r="L1059" i="27"/>
  <c r="N1059" i="27"/>
  <c r="K1060" i="27"/>
  <c r="L1060" i="27"/>
  <c r="N1060" i="27"/>
  <c r="K1061" i="27"/>
  <c r="L1061" i="27"/>
  <c r="N1061" i="27"/>
  <c r="K1062" i="27"/>
  <c r="L1062" i="27"/>
  <c r="N1062" i="27"/>
  <c r="K1063" i="27"/>
  <c r="L1063" i="27"/>
  <c r="N1063" i="27"/>
  <c r="K1064" i="27"/>
  <c r="L1064" i="27"/>
  <c r="N1064" i="27"/>
  <c r="K1065" i="27"/>
  <c r="L1065" i="27"/>
  <c r="N1065" i="27"/>
  <c r="K1066" i="27"/>
  <c r="L1066" i="27"/>
  <c r="N1066" i="27"/>
  <c r="K1067" i="27"/>
  <c r="L1067" i="27"/>
  <c r="N1067" i="27"/>
  <c r="K1068" i="27"/>
  <c r="L1068" i="27"/>
  <c r="N1068" i="27"/>
  <c r="K1069" i="27"/>
  <c r="L1069" i="27"/>
  <c r="N1069" i="27"/>
  <c r="K1070" i="27"/>
  <c r="L1070" i="27"/>
  <c r="N1070" i="27"/>
  <c r="K1071" i="27"/>
  <c r="L1071" i="27"/>
  <c r="N1071" i="27"/>
  <c r="K1072" i="27"/>
  <c r="L1072" i="27"/>
  <c r="N1072" i="27"/>
  <c r="K1073" i="27"/>
  <c r="L1073" i="27"/>
  <c r="N1073" i="27"/>
  <c r="K1074" i="27"/>
  <c r="L1074" i="27"/>
  <c r="N1074" i="27"/>
  <c r="K1075" i="27"/>
  <c r="L1075" i="27"/>
  <c r="N1075" i="27"/>
  <c r="K1076" i="27"/>
  <c r="L1076" i="27"/>
  <c r="N1076" i="27"/>
  <c r="K1077" i="27"/>
  <c r="L1077" i="27"/>
  <c r="N1077" i="27"/>
  <c r="K1078" i="27"/>
  <c r="L1078" i="27"/>
  <c r="N1078" i="27"/>
  <c r="K1079" i="27"/>
  <c r="L1079" i="27"/>
  <c r="N1079" i="27"/>
  <c r="K1080" i="27"/>
  <c r="L1080" i="27"/>
  <c r="N1080" i="27"/>
  <c r="K1081" i="27"/>
  <c r="L1081" i="27"/>
  <c r="N1081" i="27"/>
  <c r="K1082" i="27"/>
  <c r="L1082" i="27"/>
  <c r="N1082" i="27"/>
  <c r="K1083" i="27"/>
  <c r="L1083" i="27"/>
  <c r="N1083" i="27"/>
  <c r="K1084" i="27"/>
  <c r="L1084" i="27"/>
  <c r="N1084" i="27"/>
  <c r="K1085" i="27"/>
  <c r="L1085" i="27"/>
  <c r="N1085" i="27"/>
  <c r="K1086" i="27"/>
  <c r="L1086" i="27"/>
  <c r="N1086" i="27"/>
  <c r="K1087" i="27"/>
  <c r="L1087" i="27"/>
  <c r="N1087" i="27"/>
  <c r="K1088" i="27"/>
  <c r="L1088" i="27"/>
  <c r="N1088" i="27"/>
  <c r="K1089" i="27"/>
  <c r="L1089" i="27"/>
  <c r="N1089" i="27"/>
  <c r="K1090" i="27"/>
  <c r="L1090" i="27"/>
  <c r="N1090" i="27"/>
  <c r="K1091" i="27"/>
  <c r="L1091" i="27"/>
  <c r="N1091" i="27"/>
  <c r="K1092" i="27"/>
  <c r="L1092" i="27"/>
  <c r="N1092" i="27"/>
  <c r="K1093" i="27"/>
  <c r="L1093" i="27"/>
  <c r="N1093" i="27"/>
  <c r="K1094" i="27"/>
  <c r="L1094" i="27"/>
  <c r="N1094" i="27"/>
  <c r="K1095" i="27"/>
  <c r="L1095" i="27"/>
  <c r="N1095" i="27"/>
  <c r="K1096" i="27"/>
  <c r="L1096" i="27"/>
  <c r="N1096" i="27"/>
  <c r="K1097" i="27"/>
  <c r="L1097" i="27"/>
  <c r="N1097" i="27"/>
  <c r="K1098" i="27"/>
  <c r="L1098" i="27"/>
  <c r="N1098" i="27"/>
  <c r="K1099" i="27"/>
  <c r="L1099" i="27"/>
  <c r="N1099" i="27"/>
  <c r="K1100" i="27"/>
  <c r="L1100" i="27"/>
  <c r="N1100" i="27"/>
  <c r="K1101" i="27"/>
  <c r="L1101" i="27"/>
  <c r="N1101" i="27"/>
  <c r="K1102" i="27"/>
  <c r="L1102" i="27"/>
  <c r="N1102" i="27"/>
  <c r="K1103" i="27"/>
  <c r="L1103" i="27"/>
  <c r="N1103" i="27"/>
  <c r="K1104" i="27"/>
  <c r="L1104" i="27"/>
  <c r="N1104" i="27"/>
  <c r="K1105" i="27"/>
  <c r="L1105" i="27"/>
  <c r="N1105" i="27"/>
  <c r="K1106" i="27"/>
  <c r="L1106" i="27"/>
  <c r="N1106" i="27"/>
  <c r="K1107" i="27"/>
  <c r="L1107" i="27"/>
  <c r="N1107" i="27"/>
  <c r="K1108" i="27"/>
  <c r="L1108" i="27"/>
  <c r="N1108" i="27"/>
  <c r="K1109" i="27"/>
  <c r="L1109" i="27"/>
  <c r="N1109" i="27"/>
  <c r="K1110" i="27"/>
  <c r="L1110" i="27"/>
  <c r="N1110" i="27"/>
  <c r="K1111" i="27"/>
  <c r="L1111" i="27"/>
  <c r="N1111" i="27"/>
  <c r="K1112" i="27"/>
  <c r="L1112" i="27"/>
  <c r="N1112" i="27"/>
  <c r="K1113" i="27"/>
  <c r="L1113" i="27"/>
  <c r="N1113" i="27"/>
  <c r="K1114" i="27"/>
  <c r="L1114" i="27"/>
  <c r="N1114" i="27"/>
  <c r="K1115" i="27"/>
  <c r="L1115" i="27"/>
  <c r="N1115" i="27"/>
  <c r="K1116" i="27"/>
  <c r="L1116" i="27"/>
  <c r="N1116" i="27"/>
  <c r="K1117" i="27"/>
  <c r="L1117" i="27"/>
  <c r="N1117" i="27"/>
  <c r="K1118" i="27"/>
  <c r="L1118" i="27"/>
  <c r="N1118" i="27"/>
  <c r="K1119" i="27"/>
  <c r="L1119" i="27"/>
  <c r="N1119" i="27"/>
  <c r="K1120" i="27"/>
  <c r="L1120" i="27"/>
  <c r="N1120" i="27"/>
  <c r="K1121" i="27"/>
  <c r="L1121" i="27"/>
  <c r="N1121" i="27"/>
  <c r="K1122" i="27"/>
  <c r="L1122" i="27"/>
  <c r="N1122" i="27"/>
  <c r="K1123" i="27"/>
  <c r="L1123" i="27"/>
  <c r="N1123" i="27"/>
  <c r="K1124" i="27"/>
  <c r="L1124" i="27"/>
  <c r="N1124" i="27"/>
  <c r="K1125" i="27"/>
  <c r="L1125" i="27"/>
  <c r="N1125" i="27"/>
  <c r="K1126" i="27"/>
  <c r="L1126" i="27"/>
  <c r="N1126" i="27"/>
  <c r="K1127" i="27"/>
  <c r="L1127" i="27"/>
  <c r="N1127" i="27"/>
  <c r="K1128" i="27"/>
  <c r="L1128" i="27"/>
  <c r="N1128" i="27"/>
  <c r="K1129" i="27"/>
  <c r="L1129" i="27"/>
  <c r="N1129" i="27"/>
  <c r="K1130" i="27"/>
  <c r="L1130" i="27"/>
  <c r="N1130" i="27"/>
  <c r="K1131" i="27"/>
  <c r="L1131" i="27"/>
  <c r="N1131" i="27"/>
  <c r="K1132" i="27"/>
  <c r="L1132" i="27"/>
  <c r="N1132" i="27"/>
  <c r="K1133" i="27"/>
  <c r="L1133" i="27"/>
  <c r="N1133" i="27"/>
  <c r="K1134" i="27"/>
  <c r="L1134" i="27"/>
  <c r="N1134" i="27"/>
  <c r="K1135" i="27"/>
  <c r="L1135" i="27"/>
  <c r="N1135" i="27"/>
  <c r="K1136" i="27"/>
  <c r="L1136" i="27"/>
  <c r="N1136" i="27"/>
  <c r="K1137" i="27"/>
  <c r="L1137" i="27"/>
  <c r="N1137" i="27"/>
  <c r="K1138" i="27"/>
  <c r="L1138" i="27"/>
  <c r="N1138" i="27"/>
  <c r="K1139" i="27"/>
  <c r="L1139" i="27"/>
  <c r="N1139" i="27"/>
  <c r="K1140" i="27"/>
  <c r="L1140" i="27"/>
  <c r="N1140" i="27"/>
  <c r="K1141" i="27"/>
  <c r="L1141" i="27"/>
  <c r="N1141" i="27"/>
  <c r="K1142" i="27"/>
  <c r="L1142" i="27"/>
  <c r="N1142" i="27"/>
  <c r="K1143" i="27"/>
  <c r="L1143" i="27"/>
  <c r="N1143" i="27"/>
  <c r="K1144" i="27"/>
  <c r="L1144" i="27"/>
  <c r="N1144" i="27"/>
  <c r="K1145" i="27"/>
  <c r="L1145" i="27"/>
  <c r="N1145" i="27"/>
  <c r="K1146" i="27"/>
  <c r="L1146" i="27"/>
  <c r="N1146" i="27"/>
  <c r="K1147" i="27"/>
  <c r="L1147" i="27"/>
  <c r="N1147" i="27"/>
  <c r="K1148" i="27"/>
  <c r="L1148" i="27"/>
  <c r="N1148" i="27"/>
  <c r="K1149" i="27"/>
  <c r="L1149" i="27"/>
  <c r="N1149" i="27"/>
  <c r="K1150" i="27"/>
  <c r="L1150" i="27"/>
  <c r="N1150" i="27"/>
  <c r="K1151" i="27"/>
  <c r="L1151" i="27"/>
  <c r="N1151" i="27"/>
  <c r="K1152" i="27"/>
  <c r="L1152" i="27"/>
  <c r="N1152" i="27"/>
  <c r="K1153" i="27"/>
  <c r="L1153" i="27"/>
  <c r="N1153" i="27"/>
  <c r="K1154" i="27"/>
  <c r="L1154" i="27"/>
  <c r="N1154" i="27"/>
  <c r="K1155" i="27"/>
  <c r="L1155" i="27"/>
  <c r="N1155" i="27"/>
  <c r="K1156" i="27"/>
  <c r="L1156" i="27"/>
  <c r="N1156" i="27"/>
  <c r="K1157" i="27"/>
  <c r="L1157" i="27"/>
  <c r="N1157" i="27"/>
  <c r="K1158" i="27"/>
  <c r="L1158" i="27"/>
  <c r="N1158" i="27"/>
  <c r="K1159" i="27"/>
  <c r="L1159" i="27"/>
  <c r="N1159" i="27"/>
  <c r="K1160" i="27"/>
  <c r="L1160" i="27"/>
  <c r="N1160" i="27"/>
  <c r="K1161" i="27"/>
  <c r="L1161" i="27"/>
  <c r="N1161" i="27"/>
  <c r="K1162" i="27"/>
  <c r="L1162" i="27"/>
  <c r="N1162" i="27"/>
  <c r="K1163" i="27"/>
  <c r="L1163" i="27"/>
  <c r="N1163" i="27"/>
  <c r="K1164" i="27"/>
  <c r="L1164" i="27"/>
  <c r="N1164" i="27"/>
  <c r="K1165" i="27"/>
  <c r="L1165" i="27"/>
  <c r="N1165" i="27"/>
  <c r="K1166" i="27"/>
  <c r="L1166" i="27"/>
  <c r="N1166" i="27"/>
  <c r="K1167" i="27"/>
  <c r="L1167" i="27"/>
  <c r="N1167" i="27"/>
  <c r="K1168" i="27"/>
  <c r="L1168" i="27"/>
  <c r="N1168" i="27"/>
  <c r="K1169" i="27"/>
  <c r="L1169" i="27"/>
  <c r="N1169" i="27"/>
  <c r="K1170" i="27"/>
  <c r="L1170" i="27"/>
  <c r="N1170" i="27"/>
  <c r="K1171" i="27"/>
  <c r="L1171" i="27"/>
  <c r="N1171" i="27"/>
  <c r="K1172" i="27"/>
  <c r="L1172" i="27"/>
  <c r="N1172" i="27"/>
  <c r="K1173" i="27"/>
  <c r="L1173" i="27"/>
  <c r="N1173" i="27"/>
  <c r="K1174" i="27"/>
  <c r="L1174" i="27"/>
  <c r="N1174" i="27"/>
  <c r="K1175" i="27"/>
  <c r="L1175" i="27"/>
  <c r="N1175" i="27"/>
  <c r="K1176" i="27"/>
  <c r="L1176" i="27"/>
  <c r="N1176" i="27"/>
  <c r="K1177" i="27"/>
  <c r="L1177" i="27"/>
  <c r="N1177" i="27"/>
  <c r="K1178" i="27"/>
  <c r="L1178" i="27"/>
  <c r="N1178" i="27"/>
  <c r="K1179" i="27"/>
  <c r="L1179" i="27"/>
  <c r="N1179" i="27"/>
  <c r="K1180" i="27"/>
  <c r="L1180" i="27"/>
  <c r="N1180" i="27"/>
  <c r="K1181" i="27"/>
  <c r="L1181" i="27"/>
  <c r="N1181" i="27"/>
  <c r="K1182" i="27"/>
  <c r="L1182" i="27"/>
  <c r="N1182" i="27"/>
  <c r="K1183" i="27"/>
  <c r="L1183" i="27"/>
  <c r="N1183" i="27"/>
  <c r="K1184" i="27"/>
  <c r="L1184" i="27"/>
  <c r="N1184" i="27"/>
  <c r="K1185" i="27"/>
  <c r="L1185" i="27"/>
  <c r="N1185" i="27"/>
  <c r="K1186" i="27"/>
  <c r="L1186" i="27"/>
  <c r="N1186" i="27"/>
  <c r="K1187" i="27"/>
  <c r="L1187" i="27"/>
  <c r="N1187" i="27"/>
  <c r="K1188" i="27"/>
  <c r="L1188" i="27"/>
  <c r="N1188" i="27"/>
  <c r="K1189" i="27"/>
  <c r="L1189" i="27"/>
  <c r="N1189" i="27"/>
  <c r="K1190" i="27"/>
  <c r="L1190" i="27"/>
  <c r="N1190" i="27"/>
  <c r="K1191" i="27"/>
  <c r="L1191" i="27"/>
  <c r="N1191" i="27"/>
  <c r="K1192" i="27"/>
  <c r="L1192" i="27"/>
  <c r="N1192" i="27"/>
  <c r="K1193" i="27"/>
  <c r="L1193" i="27"/>
  <c r="N1193" i="27"/>
  <c r="K1194" i="27"/>
  <c r="L1194" i="27"/>
  <c r="N1194" i="27"/>
  <c r="K1195" i="27"/>
  <c r="L1195" i="27"/>
  <c r="N1195" i="27"/>
  <c r="K1196" i="27"/>
  <c r="L1196" i="27"/>
  <c r="N1196" i="27"/>
  <c r="K1197" i="27"/>
  <c r="L1197" i="27"/>
  <c r="N1197" i="27"/>
  <c r="K1198" i="27"/>
  <c r="L1198" i="27"/>
  <c r="N1198" i="27"/>
  <c r="K1199" i="27"/>
  <c r="L1199" i="27"/>
  <c r="N1199" i="27"/>
  <c r="K1200" i="27"/>
  <c r="L1200" i="27"/>
  <c r="N1200" i="27"/>
  <c r="K1201" i="27"/>
  <c r="L1201" i="27"/>
  <c r="N1201" i="27"/>
  <c r="K1202" i="27"/>
  <c r="L1202" i="27"/>
  <c r="N1202" i="27"/>
  <c r="K1203" i="27"/>
  <c r="L1203" i="27"/>
  <c r="N1203" i="27"/>
  <c r="K1204" i="27"/>
  <c r="L1204" i="27"/>
  <c r="N1204" i="27"/>
  <c r="K1205" i="27"/>
  <c r="L1205" i="27"/>
  <c r="N1205" i="27"/>
  <c r="K1206" i="27"/>
  <c r="L1206" i="27"/>
  <c r="N1206" i="27"/>
  <c r="K1207" i="27"/>
  <c r="L1207" i="27"/>
  <c r="N1207" i="27"/>
  <c r="K1208" i="27"/>
  <c r="L1208" i="27"/>
  <c r="N1208" i="27"/>
  <c r="K1209" i="27"/>
  <c r="L1209" i="27"/>
  <c r="N1209" i="27"/>
  <c r="K1210" i="27"/>
  <c r="L1210" i="27"/>
  <c r="N1210" i="27"/>
  <c r="K1211" i="27"/>
  <c r="L1211" i="27"/>
  <c r="N1211" i="27"/>
  <c r="K1212" i="27"/>
  <c r="L1212" i="27"/>
  <c r="M1212" i="27"/>
  <c r="N1212" i="27"/>
  <c r="K1213" i="27"/>
  <c r="L1213" i="27"/>
  <c r="M1213" i="27"/>
  <c r="N1213" i="27"/>
  <c r="K1214" i="27"/>
  <c r="L1214" i="27"/>
  <c r="M1214" i="27"/>
  <c r="N1214" i="27"/>
  <c r="K1215" i="27"/>
  <c r="L1215" i="27"/>
  <c r="M1215" i="27"/>
  <c r="N1215" i="27"/>
  <c r="K1216" i="27"/>
  <c r="L1216" i="27"/>
  <c r="M1216" i="27"/>
  <c r="N1216" i="27"/>
  <c r="K1217" i="27"/>
  <c r="L1217" i="27"/>
  <c r="M1217" i="27"/>
  <c r="N1217" i="27"/>
  <c r="K1218" i="27"/>
  <c r="L1218" i="27"/>
  <c r="M1218" i="27"/>
  <c r="N1218" i="27"/>
  <c r="K1219" i="27"/>
  <c r="L1219" i="27"/>
  <c r="M1219" i="27"/>
  <c r="N1219" i="27"/>
  <c r="K1220" i="27"/>
  <c r="L1220" i="27"/>
  <c r="M1220" i="27"/>
  <c r="N1220" i="27"/>
  <c r="K1221" i="27"/>
  <c r="L1221" i="27"/>
  <c r="M1221" i="27"/>
  <c r="N1221" i="27"/>
  <c r="K1222" i="27"/>
  <c r="L1222" i="27"/>
  <c r="M1222" i="27"/>
  <c r="N1222" i="27"/>
  <c r="K1223" i="27"/>
  <c r="L1223" i="27"/>
  <c r="M1223" i="27"/>
  <c r="N1223" i="27"/>
  <c r="K1224" i="27"/>
  <c r="L1224" i="27"/>
  <c r="M1224" i="27"/>
  <c r="N1224" i="27"/>
  <c r="K1225" i="27"/>
  <c r="L1225" i="27"/>
  <c r="M1225" i="27"/>
  <c r="N1225" i="27"/>
  <c r="K1226" i="27"/>
  <c r="L1226" i="27"/>
  <c r="M1226" i="27"/>
  <c r="N1226" i="27"/>
  <c r="K1227" i="27"/>
  <c r="L1227" i="27"/>
  <c r="M1227" i="27"/>
  <c r="N1227" i="27"/>
  <c r="K1228" i="27"/>
  <c r="L1228" i="27"/>
  <c r="M1228" i="27"/>
  <c r="N1228" i="27"/>
  <c r="K1229" i="27"/>
  <c r="L1229" i="27"/>
  <c r="M1229" i="27"/>
  <c r="N1229" i="27"/>
  <c r="K1230" i="27"/>
  <c r="L1230" i="27"/>
  <c r="M1230" i="27"/>
  <c r="N1230" i="27"/>
  <c r="K1231" i="27"/>
  <c r="L1231" i="27"/>
  <c r="M1231" i="27"/>
  <c r="N1231" i="27"/>
  <c r="K1232" i="27"/>
  <c r="L1232" i="27"/>
  <c r="M1232" i="27"/>
  <c r="N1232" i="27"/>
  <c r="K1233" i="27"/>
  <c r="L1233" i="27"/>
  <c r="M1233" i="27"/>
  <c r="N1233" i="27"/>
  <c r="K1234" i="27"/>
  <c r="L1234" i="27"/>
  <c r="M1234" i="27"/>
  <c r="N1234" i="27"/>
  <c r="K1235" i="27"/>
  <c r="L1235" i="27"/>
  <c r="M1235" i="27"/>
  <c r="N1235" i="27"/>
  <c r="K1236" i="27"/>
  <c r="L1236" i="27"/>
  <c r="M1236" i="27"/>
  <c r="N1236" i="27"/>
  <c r="K1237" i="27"/>
  <c r="L1237" i="27"/>
  <c r="M1237" i="27"/>
  <c r="N1237" i="27"/>
  <c r="K1238" i="27"/>
  <c r="L1238" i="27"/>
  <c r="M1238" i="27"/>
  <c r="N1238" i="27"/>
  <c r="K1239" i="27"/>
  <c r="L1239" i="27"/>
  <c r="M1239" i="27"/>
  <c r="N1239" i="27"/>
  <c r="K1240" i="27"/>
  <c r="L1240" i="27"/>
  <c r="M1240" i="27"/>
  <c r="N1240" i="27"/>
  <c r="K1241" i="27"/>
  <c r="L1241" i="27"/>
  <c r="M1241" i="27"/>
  <c r="N1241" i="27"/>
  <c r="K1242" i="27"/>
  <c r="L1242" i="27"/>
  <c r="M1242" i="27"/>
  <c r="N1242" i="27"/>
  <c r="K1243" i="27"/>
  <c r="L1243" i="27"/>
  <c r="M1243" i="27"/>
  <c r="N1243" i="27"/>
  <c r="K1244" i="27"/>
  <c r="L1244" i="27"/>
  <c r="M1244" i="27"/>
  <c r="N1244" i="27"/>
  <c r="K1245" i="27"/>
  <c r="L1245" i="27"/>
  <c r="M1245" i="27"/>
  <c r="N1245" i="27"/>
  <c r="K1246" i="27"/>
  <c r="L1246" i="27"/>
  <c r="M1246" i="27"/>
  <c r="N1246" i="27"/>
  <c r="K1247" i="27"/>
  <c r="L1247" i="27"/>
  <c r="M1247" i="27"/>
  <c r="N1247" i="27"/>
  <c r="K1248" i="27"/>
  <c r="L1248" i="27"/>
  <c r="M1248" i="27"/>
  <c r="N1248" i="27"/>
  <c r="K1249" i="27"/>
  <c r="L1249" i="27"/>
  <c r="M1249" i="27"/>
  <c r="N1249" i="27"/>
  <c r="K1250" i="27"/>
  <c r="L1250" i="27"/>
  <c r="M1250" i="27"/>
  <c r="N1250" i="27"/>
  <c r="K1251" i="27"/>
  <c r="L1251" i="27"/>
  <c r="M1251" i="27"/>
  <c r="N1251" i="27"/>
  <c r="K1252" i="27"/>
  <c r="L1252" i="27"/>
  <c r="M1252" i="27"/>
  <c r="N1252" i="27"/>
  <c r="K1253" i="27"/>
  <c r="L1253" i="27"/>
  <c r="M1253" i="27"/>
  <c r="N1253" i="27"/>
  <c r="K1254" i="27"/>
  <c r="L1254" i="27"/>
  <c r="M1254" i="27"/>
  <c r="N1254" i="27"/>
  <c r="K1255" i="27"/>
  <c r="L1255" i="27"/>
  <c r="M1255" i="27"/>
  <c r="N1255" i="27"/>
  <c r="K1256" i="27"/>
  <c r="L1256" i="27"/>
  <c r="M1256" i="27"/>
  <c r="N1256" i="27"/>
  <c r="K1257" i="27"/>
  <c r="L1257" i="27"/>
  <c r="M1257" i="27"/>
  <c r="N1257" i="27"/>
  <c r="K1258" i="27"/>
  <c r="L1258" i="27"/>
  <c r="M1258" i="27"/>
  <c r="N1258" i="27"/>
  <c r="K1259" i="27"/>
  <c r="L1259" i="27"/>
  <c r="M1259" i="27"/>
  <c r="N1259" i="27"/>
  <c r="K1260" i="27"/>
  <c r="L1260" i="27"/>
  <c r="M1260" i="27"/>
  <c r="N1260" i="27"/>
  <c r="K1261" i="27"/>
  <c r="L1261" i="27"/>
  <c r="M1261" i="27"/>
  <c r="N1261" i="27"/>
  <c r="K1262" i="27"/>
  <c r="L1262" i="27"/>
  <c r="M1262" i="27"/>
  <c r="N1262" i="27"/>
  <c r="K1263" i="27"/>
  <c r="L1263" i="27"/>
  <c r="M1263" i="27"/>
  <c r="N1263" i="27"/>
  <c r="K1264" i="27"/>
  <c r="L1264" i="27"/>
  <c r="M1264" i="27"/>
  <c r="N1264" i="27"/>
  <c r="K1265" i="27"/>
  <c r="L1265" i="27"/>
  <c r="M1265" i="27"/>
  <c r="N1265" i="27"/>
  <c r="K1266" i="27"/>
  <c r="L1266" i="27"/>
  <c r="M1266" i="27"/>
  <c r="N1266" i="27"/>
  <c r="K1267" i="27"/>
  <c r="L1267" i="27"/>
  <c r="M1267" i="27"/>
  <c r="N1267" i="27"/>
  <c r="K1268" i="27"/>
  <c r="L1268" i="27"/>
  <c r="M1268" i="27"/>
  <c r="N1268" i="27"/>
  <c r="K1269" i="27"/>
  <c r="L1269" i="27"/>
  <c r="M1269" i="27"/>
  <c r="N1269" i="27"/>
  <c r="K1270" i="27"/>
  <c r="L1270" i="27"/>
  <c r="M1270" i="27"/>
  <c r="N1270" i="27"/>
  <c r="K1271" i="27"/>
  <c r="L1271" i="27"/>
  <c r="M1271" i="27"/>
  <c r="N1271" i="27"/>
  <c r="K1272" i="27"/>
  <c r="L1272" i="27"/>
  <c r="M1272" i="27"/>
  <c r="N1272" i="27"/>
  <c r="K1273" i="27"/>
  <c r="L1273" i="27"/>
  <c r="M1273" i="27"/>
  <c r="N1273" i="27"/>
  <c r="K1274" i="27"/>
  <c r="L1274" i="27"/>
  <c r="M1274" i="27"/>
  <c r="N1274" i="27"/>
  <c r="K1275" i="27"/>
  <c r="L1275" i="27"/>
  <c r="M1275" i="27"/>
  <c r="N1275" i="27"/>
  <c r="K1276" i="27"/>
  <c r="L1276" i="27"/>
  <c r="M1276" i="27"/>
  <c r="N1276" i="27"/>
  <c r="K1277" i="27"/>
  <c r="L1277" i="27"/>
  <c r="M1277" i="27"/>
  <c r="N1277" i="27"/>
  <c r="K1278" i="27"/>
  <c r="L1278" i="27"/>
  <c r="M1278" i="27"/>
  <c r="N1278" i="27"/>
  <c r="K1279" i="27"/>
  <c r="L1279" i="27"/>
  <c r="M1279" i="27"/>
  <c r="N1279" i="27"/>
  <c r="K1280" i="27"/>
  <c r="L1280" i="27"/>
  <c r="M1280" i="27"/>
  <c r="N1280" i="27"/>
  <c r="K1281" i="27"/>
  <c r="L1281" i="27"/>
  <c r="M1281" i="27"/>
  <c r="N1281" i="27"/>
  <c r="K1282" i="27"/>
  <c r="L1282" i="27"/>
  <c r="M1282" i="27"/>
  <c r="N1282" i="27"/>
  <c r="K1283" i="27"/>
  <c r="L1283" i="27"/>
  <c r="M1283" i="27"/>
  <c r="N1283" i="27"/>
  <c r="K1284" i="27"/>
  <c r="L1284" i="27"/>
  <c r="M1284" i="27"/>
  <c r="N1284" i="27"/>
  <c r="K1285" i="27"/>
  <c r="L1285" i="27"/>
  <c r="M1285" i="27"/>
  <c r="N1285" i="27"/>
  <c r="K1286" i="27"/>
  <c r="L1286" i="27"/>
  <c r="M1286" i="27"/>
  <c r="N1286" i="27"/>
  <c r="K1287" i="27"/>
  <c r="L1287" i="27"/>
  <c r="M1287" i="27"/>
  <c r="N1287" i="27"/>
  <c r="K1288" i="27"/>
  <c r="L1288" i="27"/>
  <c r="M1288" i="27"/>
  <c r="N1288" i="27"/>
  <c r="K1289" i="27"/>
  <c r="L1289" i="27"/>
  <c r="M1289" i="27"/>
  <c r="N1289" i="27"/>
  <c r="K1290" i="27"/>
  <c r="L1290" i="27"/>
  <c r="M1290" i="27"/>
  <c r="N1290" i="27"/>
  <c r="K1291" i="27"/>
  <c r="L1291" i="27"/>
  <c r="M1291" i="27"/>
  <c r="N1291" i="27"/>
  <c r="K1292" i="27"/>
  <c r="L1292" i="27"/>
  <c r="M1292" i="27"/>
  <c r="N1292" i="27"/>
  <c r="K1293" i="27"/>
  <c r="L1293" i="27"/>
  <c r="M1293" i="27"/>
  <c r="N1293" i="27"/>
  <c r="K1294" i="27"/>
  <c r="L1294" i="27"/>
  <c r="M1294" i="27"/>
  <c r="N1294" i="27"/>
  <c r="K1295" i="27"/>
  <c r="L1295" i="27"/>
  <c r="M1295" i="27"/>
  <c r="N1295" i="27"/>
  <c r="K1296" i="27"/>
  <c r="L1296" i="27"/>
  <c r="M1296" i="27"/>
  <c r="N1296" i="27"/>
  <c r="K1297" i="27"/>
  <c r="L1297" i="27"/>
  <c r="M1297" i="27"/>
  <c r="N1297" i="27"/>
  <c r="K1298" i="27"/>
  <c r="L1298" i="27"/>
  <c r="M1298" i="27"/>
  <c r="N1298" i="27"/>
  <c r="K1299" i="27"/>
  <c r="L1299" i="27"/>
  <c r="M1299" i="27"/>
  <c r="N1299" i="27"/>
  <c r="K1300" i="27"/>
  <c r="L1300" i="27"/>
  <c r="M1300" i="27"/>
  <c r="N1300" i="27"/>
  <c r="K1301" i="27"/>
  <c r="L1301" i="27"/>
  <c r="M1301" i="27"/>
  <c r="N1301" i="27"/>
  <c r="K1302" i="27"/>
  <c r="L1302" i="27"/>
  <c r="M1302" i="27"/>
  <c r="N1302" i="27"/>
  <c r="K1303" i="27"/>
  <c r="L1303" i="27"/>
  <c r="M1303" i="27"/>
  <c r="N1303" i="27"/>
  <c r="K1304" i="27"/>
  <c r="L1304" i="27"/>
  <c r="M1304" i="27"/>
  <c r="N1304" i="27"/>
  <c r="K1305" i="27"/>
  <c r="L1305" i="27"/>
  <c r="M1305" i="27"/>
  <c r="N1305" i="27"/>
  <c r="K1306" i="27"/>
  <c r="L1306" i="27"/>
  <c r="M1306" i="27"/>
  <c r="N1306" i="27"/>
  <c r="K1307" i="27"/>
  <c r="L1307" i="27"/>
  <c r="M1307" i="27"/>
  <c r="N1307" i="27"/>
  <c r="K1308" i="27"/>
  <c r="L1308" i="27"/>
  <c r="M1308" i="27"/>
  <c r="N1308" i="27"/>
  <c r="K1309" i="27"/>
  <c r="L1309" i="27"/>
  <c r="M1309" i="27"/>
  <c r="N1309" i="27"/>
  <c r="K1310" i="27"/>
  <c r="L1310" i="27"/>
  <c r="M1310" i="27"/>
  <c r="N1310" i="27"/>
  <c r="K1311" i="27"/>
  <c r="L1311" i="27"/>
  <c r="M1311" i="27"/>
  <c r="N1311" i="27"/>
  <c r="K1312" i="27"/>
  <c r="L1312" i="27"/>
  <c r="M1312" i="27"/>
  <c r="N1312" i="27"/>
  <c r="K1313" i="27"/>
  <c r="L1313" i="27"/>
  <c r="M1313" i="27"/>
  <c r="N1313" i="27"/>
  <c r="K1314" i="27"/>
  <c r="L1314" i="27"/>
  <c r="M1314" i="27"/>
  <c r="N1314" i="27"/>
  <c r="K1315" i="27"/>
  <c r="L1315" i="27"/>
  <c r="M1315" i="27"/>
  <c r="N1315" i="27"/>
  <c r="K1316" i="27"/>
  <c r="L1316" i="27"/>
  <c r="M1316" i="27"/>
  <c r="N1316" i="27"/>
  <c r="K1317" i="27"/>
  <c r="L1317" i="27"/>
  <c r="M1317" i="27"/>
  <c r="N1317" i="27"/>
  <c r="K1318" i="27"/>
  <c r="L1318" i="27"/>
  <c r="M1318" i="27"/>
  <c r="N1318" i="27"/>
  <c r="K1319" i="27"/>
  <c r="L1319" i="27"/>
  <c r="M1319" i="27"/>
  <c r="N1319" i="27"/>
  <c r="K1320" i="27"/>
  <c r="L1320" i="27"/>
  <c r="M1320" i="27"/>
  <c r="N1320" i="27"/>
  <c r="K1321" i="27"/>
  <c r="L1321" i="27"/>
  <c r="M1321" i="27"/>
  <c r="N1321" i="27"/>
  <c r="K1322" i="27"/>
  <c r="L1322" i="27"/>
  <c r="M1322" i="27"/>
  <c r="N1322" i="27"/>
  <c r="K1323" i="27"/>
  <c r="L1323" i="27"/>
  <c r="M1323" i="27"/>
  <c r="N1323" i="27"/>
  <c r="K1324" i="27"/>
  <c r="L1324" i="27"/>
  <c r="M1324" i="27"/>
  <c r="N1324" i="27"/>
  <c r="K1325" i="27"/>
  <c r="L1325" i="27"/>
  <c r="M1325" i="27"/>
  <c r="N1325" i="27"/>
  <c r="K1326" i="27"/>
  <c r="L1326" i="27"/>
  <c r="M1326" i="27"/>
  <c r="N1326" i="27"/>
  <c r="K1327" i="27"/>
  <c r="L1327" i="27"/>
  <c r="M1327" i="27"/>
  <c r="N1327" i="27"/>
  <c r="K1328" i="27"/>
  <c r="L1328" i="27"/>
  <c r="M1328" i="27"/>
  <c r="N1328" i="27"/>
  <c r="K1329" i="27"/>
  <c r="L1329" i="27"/>
  <c r="M1329" i="27"/>
  <c r="N1329" i="27"/>
  <c r="K1330" i="27"/>
  <c r="L1330" i="27"/>
  <c r="M1330" i="27"/>
  <c r="N1330" i="27"/>
  <c r="K1331" i="27"/>
  <c r="L1331" i="27"/>
  <c r="M1331" i="27"/>
  <c r="N1331" i="27"/>
  <c r="K1332" i="27"/>
  <c r="L1332" i="27"/>
  <c r="M1332" i="27"/>
  <c r="N1332" i="27"/>
  <c r="K1333" i="27"/>
  <c r="L1333" i="27"/>
  <c r="M1333" i="27"/>
  <c r="N1333" i="27"/>
  <c r="K1334" i="27"/>
  <c r="L1334" i="27"/>
  <c r="M1334" i="27"/>
  <c r="N1334" i="27"/>
  <c r="K1335" i="27"/>
  <c r="L1335" i="27"/>
  <c r="M1335" i="27"/>
  <c r="N1335" i="27"/>
  <c r="K1336" i="27"/>
  <c r="L1336" i="27"/>
  <c r="M1336" i="27"/>
  <c r="N1336" i="27"/>
  <c r="K1337" i="27"/>
  <c r="L1337" i="27"/>
  <c r="M1337" i="27"/>
  <c r="N1337" i="27"/>
  <c r="K1338" i="27"/>
  <c r="L1338" i="27"/>
  <c r="M1338" i="27"/>
  <c r="N1338" i="27"/>
  <c r="K1339" i="27"/>
  <c r="L1339" i="27"/>
  <c r="M1339" i="27"/>
  <c r="N1339" i="27"/>
  <c r="K1340" i="27"/>
  <c r="L1340" i="27"/>
  <c r="M1340" i="27"/>
  <c r="N1340" i="27"/>
  <c r="K1341" i="27"/>
  <c r="L1341" i="27"/>
  <c r="M1341" i="27"/>
  <c r="N1341" i="27"/>
  <c r="K1342" i="27"/>
  <c r="L1342" i="27"/>
  <c r="M1342" i="27"/>
  <c r="N1342" i="27"/>
  <c r="K1343" i="27"/>
  <c r="L1343" i="27"/>
  <c r="M1343" i="27"/>
  <c r="N1343" i="27"/>
  <c r="K1344" i="27"/>
  <c r="L1344" i="27"/>
  <c r="M1344" i="27"/>
  <c r="N1344" i="27"/>
  <c r="K1345" i="27"/>
  <c r="L1345" i="27"/>
  <c r="M1345" i="27"/>
  <c r="N1345" i="27"/>
  <c r="K1346" i="27"/>
  <c r="L1346" i="27"/>
  <c r="M1346" i="27"/>
  <c r="N1346" i="27"/>
  <c r="K1347" i="27"/>
  <c r="L1347" i="27"/>
  <c r="M1347" i="27"/>
  <c r="N1347" i="27"/>
  <c r="K1348" i="27"/>
  <c r="L1348" i="27"/>
  <c r="M1348" i="27"/>
  <c r="N1348" i="27"/>
  <c r="K1349" i="27"/>
  <c r="L1349" i="27"/>
  <c r="M1349" i="27"/>
  <c r="N1349" i="27"/>
  <c r="K1350" i="27"/>
  <c r="L1350" i="27"/>
  <c r="M1350" i="27"/>
  <c r="N1350" i="27"/>
  <c r="K1351" i="27"/>
  <c r="L1351" i="27"/>
  <c r="M1351" i="27"/>
  <c r="N1351" i="27"/>
  <c r="K1352" i="27"/>
  <c r="L1352" i="27"/>
  <c r="M1352" i="27"/>
  <c r="N1352" i="27"/>
  <c r="K1353" i="27"/>
  <c r="L1353" i="27"/>
  <c r="M1353" i="27"/>
  <c r="N1353" i="27"/>
  <c r="K1354" i="27"/>
  <c r="L1354" i="27"/>
  <c r="M1354" i="27"/>
  <c r="N1354" i="27"/>
  <c r="K1355" i="27"/>
  <c r="L1355" i="27"/>
  <c r="M1355" i="27"/>
  <c r="N1355" i="27"/>
  <c r="K1356" i="27"/>
  <c r="L1356" i="27"/>
  <c r="M1356" i="27"/>
  <c r="N1356" i="27"/>
  <c r="K1357" i="27"/>
  <c r="L1357" i="27"/>
  <c r="M1357" i="27"/>
  <c r="N1357" i="27"/>
  <c r="K1358" i="27"/>
  <c r="L1358" i="27"/>
  <c r="M1358" i="27"/>
  <c r="N1358" i="27"/>
  <c r="K1359" i="27"/>
  <c r="L1359" i="27"/>
  <c r="M1359" i="27"/>
  <c r="N1359" i="27"/>
  <c r="K1360" i="27"/>
  <c r="L1360" i="27"/>
  <c r="M1360" i="27"/>
  <c r="N1360" i="27"/>
  <c r="K1361" i="27"/>
  <c r="L1361" i="27"/>
  <c r="M1361" i="27"/>
  <c r="N1361" i="27"/>
  <c r="K1362" i="27"/>
  <c r="L1362" i="27"/>
  <c r="M1362" i="27"/>
  <c r="N1362" i="27"/>
  <c r="K1363" i="27"/>
  <c r="L1363" i="27"/>
  <c r="M1363" i="27"/>
  <c r="N1363" i="27"/>
  <c r="K1364" i="27"/>
  <c r="L1364" i="27"/>
  <c r="M1364" i="27"/>
  <c r="N1364" i="27"/>
  <c r="K1365" i="27"/>
  <c r="L1365" i="27"/>
  <c r="M1365" i="27"/>
  <c r="N1365" i="27"/>
  <c r="K1366" i="27"/>
  <c r="L1366" i="27"/>
  <c r="M1366" i="27"/>
  <c r="N1366" i="27"/>
  <c r="K1367" i="27"/>
  <c r="L1367" i="27"/>
  <c r="M1367" i="27"/>
  <c r="N1367" i="27"/>
  <c r="K1368" i="27"/>
  <c r="L1368" i="27"/>
  <c r="M1368" i="27"/>
  <c r="N1368" i="27"/>
  <c r="K1369" i="27"/>
  <c r="L1369" i="27"/>
  <c r="M1369" i="27"/>
  <c r="N1369" i="27"/>
  <c r="K1370" i="27"/>
  <c r="L1370" i="27"/>
  <c r="M1370" i="27"/>
  <c r="N1370" i="27"/>
  <c r="K1371" i="27"/>
  <c r="L1371" i="27"/>
  <c r="M1371" i="27"/>
  <c r="N1371" i="27"/>
  <c r="K1372" i="27"/>
  <c r="L1372" i="27"/>
  <c r="M1372" i="27"/>
  <c r="N1372" i="27"/>
  <c r="K1373" i="27"/>
  <c r="L1373" i="27"/>
  <c r="M1373" i="27"/>
  <c r="N1373" i="27"/>
  <c r="K1374" i="27"/>
  <c r="L1374" i="27"/>
  <c r="M1374" i="27"/>
  <c r="N1374" i="27"/>
  <c r="K1375" i="27"/>
  <c r="L1375" i="27"/>
  <c r="M1375" i="27"/>
  <c r="N1375" i="27"/>
  <c r="K1376" i="27"/>
  <c r="L1376" i="27"/>
  <c r="M1376" i="27"/>
  <c r="N1376" i="27"/>
  <c r="K1377" i="27"/>
  <c r="L1377" i="27"/>
  <c r="M1377" i="27"/>
  <c r="N1377" i="27"/>
  <c r="K1378" i="27"/>
  <c r="L1378" i="27"/>
  <c r="M1378" i="27"/>
  <c r="N1378" i="27"/>
  <c r="K1379" i="27"/>
  <c r="L1379" i="27"/>
  <c r="M1379" i="27"/>
  <c r="N1379" i="27"/>
  <c r="K1380" i="27"/>
  <c r="L1380" i="27"/>
  <c r="M1380" i="27"/>
  <c r="N1380" i="27"/>
  <c r="K1381" i="27"/>
  <c r="L1381" i="27"/>
  <c r="M1381" i="27"/>
  <c r="N1381" i="27"/>
  <c r="K1382" i="27"/>
  <c r="L1382" i="27"/>
  <c r="M1382" i="27"/>
  <c r="N1382" i="27"/>
  <c r="K1383" i="27"/>
  <c r="L1383" i="27"/>
  <c r="M1383" i="27"/>
  <c r="N1383" i="27"/>
  <c r="K1384" i="27"/>
  <c r="L1384" i="27"/>
  <c r="M1384" i="27"/>
  <c r="N1384" i="27"/>
  <c r="K1385" i="27"/>
  <c r="L1385" i="27"/>
  <c r="M1385" i="27"/>
  <c r="N1385" i="27"/>
  <c r="K1386" i="27"/>
  <c r="L1386" i="27"/>
  <c r="M1386" i="27"/>
  <c r="N1386" i="27"/>
  <c r="K1387" i="27"/>
  <c r="L1387" i="27"/>
  <c r="M1387" i="27"/>
  <c r="N1387" i="27"/>
  <c r="K1388" i="27"/>
  <c r="L1388" i="27"/>
  <c r="M1388" i="27"/>
  <c r="N1388" i="27"/>
  <c r="K1389" i="27"/>
  <c r="L1389" i="27"/>
  <c r="M1389" i="27"/>
  <c r="N1389" i="27"/>
  <c r="K1390" i="27"/>
  <c r="L1390" i="27"/>
  <c r="M1390" i="27"/>
  <c r="N1390" i="27"/>
  <c r="K1391" i="27"/>
  <c r="L1391" i="27"/>
  <c r="M1391" i="27"/>
  <c r="N1391" i="27"/>
  <c r="K1392" i="27"/>
  <c r="L1392" i="27"/>
  <c r="M1392" i="27"/>
  <c r="N1392" i="27"/>
  <c r="K1393" i="27"/>
  <c r="L1393" i="27"/>
  <c r="M1393" i="27"/>
  <c r="N1393" i="27"/>
  <c r="K1394" i="27"/>
  <c r="L1394" i="27"/>
  <c r="M1394" i="27"/>
  <c r="N1394" i="27"/>
  <c r="K1395" i="27"/>
  <c r="L1395" i="27"/>
  <c r="M1395" i="27"/>
  <c r="N1395" i="27"/>
  <c r="K1396" i="27"/>
  <c r="L1396" i="27"/>
  <c r="M1396" i="27"/>
  <c r="N1396" i="27"/>
  <c r="K1397" i="27"/>
  <c r="L1397" i="27"/>
  <c r="M1397" i="27"/>
  <c r="N1397" i="27"/>
  <c r="K1398" i="27"/>
  <c r="L1398" i="27"/>
  <c r="M1398" i="27"/>
  <c r="N1398" i="27"/>
  <c r="K1399" i="27"/>
  <c r="L1399" i="27"/>
  <c r="M1399" i="27"/>
  <c r="N1399" i="27"/>
  <c r="K1400" i="27"/>
  <c r="L1400" i="27"/>
  <c r="M1400" i="27"/>
  <c r="N1400" i="27"/>
  <c r="K1401" i="27"/>
  <c r="L1401" i="27"/>
  <c r="M1401" i="27"/>
  <c r="N1401" i="27"/>
  <c r="K1402" i="27"/>
  <c r="L1402" i="27"/>
  <c r="M1402" i="27"/>
  <c r="N1402" i="27"/>
  <c r="K1403" i="27"/>
  <c r="L1403" i="27"/>
  <c r="M1403" i="27"/>
  <c r="N1403" i="27"/>
  <c r="K1404" i="27"/>
  <c r="L1404" i="27"/>
  <c r="M1404" i="27"/>
  <c r="N1404" i="27"/>
  <c r="K1405" i="27"/>
  <c r="L1405" i="27"/>
  <c r="M1405" i="27"/>
  <c r="N1405" i="27"/>
  <c r="K1406" i="27"/>
  <c r="L1406" i="27"/>
  <c r="M1406" i="27"/>
  <c r="N1406" i="27"/>
  <c r="K1407" i="27"/>
  <c r="L1407" i="27"/>
  <c r="M1407" i="27"/>
  <c r="N1407" i="27"/>
  <c r="K1408" i="27"/>
  <c r="L1408" i="27"/>
  <c r="M1408" i="27"/>
  <c r="N1408" i="27"/>
  <c r="K1409" i="27"/>
  <c r="L1409" i="27"/>
  <c r="M1409" i="27"/>
  <c r="N1409" i="27"/>
  <c r="K1410" i="27"/>
  <c r="L1410" i="27"/>
  <c r="M1410" i="27"/>
  <c r="N1410" i="27"/>
  <c r="K1411" i="27"/>
  <c r="L1411" i="27"/>
  <c r="M1411" i="27"/>
  <c r="N1411" i="27"/>
  <c r="K1412" i="27"/>
  <c r="L1412" i="27"/>
  <c r="M1412" i="27"/>
  <c r="N1412" i="27"/>
  <c r="K1413" i="27"/>
  <c r="L1413" i="27"/>
  <c r="M1413" i="27"/>
  <c r="N1413" i="27"/>
  <c r="K1414" i="27"/>
  <c r="L1414" i="27"/>
  <c r="M1414" i="27"/>
  <c r="N1414" i="27"/>
  <c r="K1415" i="27"/>
  <c r="L1415" i="27"/>
  <c r="M1415" i="27"/>
  <c r="N1415" i="27"/>
  <c r="K1416" i="27"/>
  <c r="L1416" i="27"/>
  <c r="M1416" i="27"/>
  <c r="N1416" i="27"/>
  <c r="K1417" i="27"/>
  <c r="L1417" i="27"/>
  <c r="M1417" i="27"/>
  <c r="N1417" i="27"/>
  <c r="K1418" i="27"/>
  <c r="L1418" i="27"/>
  <c r="M1418" i="27"/>
  <c r="N1418" i="27"/>
  <c r="K1419" i="27"/>
  <c r="L1419" i="27"/>
  <c r="M1419" i="27"/>
  <c r="N1419" i="27"/>
  <c r="K1420" i="27"/>
  <c r="L1420" i="27"/>
  <c r="M1420" i="27"/>
  <c r="N1420" i="27"/>
  <c r="K1421" i="27"/>
  <c r="L1421" i="27"/>
  <c r="M1421" i="27"/>
  <c r="N1421" i="27"/>
  <c r="K1422" i="27"/>
  <c r="L1422" i="27"/>
  <c r="M1422" i="27"/>
  <c r="N1422" i="27"/>
  <c r="K1423" i="27"/>
  <c r="L1423" i="27"/>
  <c r="M1423" i="27"/>
  <c r="N1423" i="27"/>
  <c r="K1424" i="27"/>
  <c r="L1424" i="27"/>
  <c r="M1424" i="27"/>
  <c r="N1424" i="27"/>
  <c r="K1425" i="27"/>
  <c r="L1425" i="27"/>
  <c r="M1425" i="27"/>
  <c r="N1425" i="27"/>
  <c r="K1426" i="27"/>
  <c r="L1426" i="27"/>
  <c r="M1426" i="27"/>
  <c r="N1426" i="27"/>
  <c r="K1427" i="27"/>
  <c r="L1427" i="27"/>
  <c r="M1427" i="27"/>
  <c r="N1427" i="27"/>
  <c r="K1428" i="27"/>
  <c r="L1428" i="27"/>
  <c r="M1428" i="27"/>
  <c r="N1428" i="27"/>
  <c r="K1429" i="27"/>
  <c r="L1429" i="27"/>
  <c r="M1429" i="27"/>
  <c r="N1429" i="27"/>
  <c r="K1430" i="27"/>
  <c r="L1430" i="27"/>
  <c r="M1430" i="27"/>
  <c r="N1430" i="27"/>
  <c r="K1431" i="27"/>
  <c r="L1431" i="27"/>
  <c r="M1431" i="27"/>
  <c r="N1431" i="27"/>
  <c r="K1432" i="27"/>
  <c r="L1432" i="27"/>
  <c r="M1432" i="27"/>
  <c r="N1432" i="27"/>
  <c r="K1433" i="27"/>
  <c r="L1433" i="27"/>
  <c r="M1433" i="27"/>
  <c r="N1433" i="27"/>
  <c r="K1434" i="27"/>
  <c r="L1434" i="27"/>
  <c r="M1434" i="27"/>
  <c r="N1434" i="27"/>
  <c r="K1435" i="27"/>
  <c r="L1435" i="27"/>
  <c r="M1435" i="27"/>
  <c r="N1435" i="27"/>
  <c r="K1436" i="27"/>
  <c r="L1436" i="27"/>
  <c r="M1436" i="27"/>
  <c r="N1436" i="27"/>
  <c r="K1437" i="27"/>
  <c r="L1437" i="27"/>
  <c r="M1437" i="27"/>
  <c r="N1437" i="27"/>
  <c r="K1438" i="27"/>
  <c r="L1438" i="27"/>
  <c r="M1438" i="27"/>
  <c r="N1438" i="27"/>
  <c r="K1439" i="27"/>
  <c r="L1439" i="27"/>
  <c r="M1439" i="27"/>
  <c r="N1439" i="27"/>
  <c r="K1440" i="27"/>
  <c r="L1440" i="27"/>
  <c r="M1440" i="27"/>
  <c r="N1440" i="27"/>
  <c r="K1441" i="27"/>
  <c r="L1441" i="27"/>
  <c r="M1441" i="27"/>
  <c r="N1441" i="27"/>
  <c r="K1442" i="27"/>
  <c r="L1442" i="27"/>
  <c r="M1442" i="27"/>
  <c r="N1442" i="27"/>
  <c r="K1443" i="27"/>
  <c r="L1443" i="27"/>
  <c r="M1443" i="27"/>
  <c r="N1443" i="27"/>
  <c r="K1444" i="27"/>
  <c r="L1444" i="27"/>
  <c r="M1444" i="27"/>
  <c r="N1444" i="27"/>
  <c r="K1445" i="27"/>
  <c r="L1445" i="27"/>
  <c r="M1445" i="27"/>
  <c r="N1445" i="27"/>
  <c r="K1446" i="27"/>
  <c r="L1446" i="27"/>
  <c r="M1446" i="27"/>
  <c r="N1446" i="27"/>
  <c r="K1447" i="27"/>
  <c r="L1447" i="27"/>
  <c r="M1447" i="27"/>
  <c r="N1447" i="27"/>
  <c r="K1448" i="27"/>
  <c r="L1448" i="27"/>
  <c r="M1448" i="27"/>
  <c r="N1448" i="27"/>
  <c r="K1449" i="27"/>
  <c r="L1449" i="27"/>
  <c r="M1449" i="27"/>
  <c r="N1449" i="27"/>
  <c r="K1450" i="27"/>
  <c r="L1450" i="27"/>
  <c r="M1450" i="27"/>
  <c r="N1450" i="27"/>
  <c r="K1451" i="27"/>
  <c r="L1451" i="27"/>
  <c r="M1451" i="27"/>
  <c r="N1451" i="27"/>
  <c r="K1452" i="27"/>
  <c r="L1452" i="27"/>
  <c r="M1452" i="27"/>
  <c r="N1452" i="27"/>
  <c r="K1453" i="27"/>
  <c r="L1453" i="27"/>
  <c r="M1453" i="27"/>
  <c r="N1453" i="27"/>
  <c r="K1454" i="27"/>
  <c r="L1454" i="27"/>
  <c r="M1454" i="27"/>
  <c r="N1454" i="27"/>
  <c r="K1455" i="27"/>
  <c r="L1455" i="27"/>
  <c r="M1455" i="27"/>
  <c r="N1455" i="27"/>
  <c r="K1456" i="27"/>
  <c r="L1456" i="27"/>
  <c r="M1456" i="27"/>
  <c r="N1456" i="27"/>
  <c r="K1457" i="27"/>
  <c r="L1457" i="27"/>
  <c r="M1457" i="27"/>
  <c r="N1457" i="27"/>
  <c r="K1458" i="27"/>
  <c r="L1458" i="27"/>
  <c r="M1458" i="27"/>
  <c r="N1458" i="27"/>
  <c r="K1459" i="27"/>
  <c r="L1459" i="27"/>
  <c r="M1459" i="27"/>
  <c r="N1459" i="27"/>
  <c r="K1460" i="27"/>
  <c r="L1460" i="27"/>
  <c r="M1460" i="27"/>
  <c r="N1460" i="27"/>
  <c r="K1461" i="27"/>
  <c r="L1461" i="27"/>
  <c r="M1461" i="27"/>
  <c r="N1461" i="27"/>
  <c r="K1462" i="27"/>
  <c r="L1462" i="27"/>
  <c r="M1462" i="27"/>
  <c r="N1462" i="27"/>
  <c r="K1463" i="27"/>
  <c r="L1463" i="27"/>
  <c r="M1463" i="27"/>
  <c r="N1463" i="27"/>
  <c r="K1464" i="27"/>
  <c r="L1464" i="27"/>
  <c r="M1464" i="27"/>
  <c r="N1464" i="27"/>
  <c r="K1465" i="27"/>
  <c r="L1465" i="27"/>
  <c r="M1465" i="27"/>
  <c r="N1465" i="27"/>
  <c r="K1466" i="27"/>
  <c r="L1466" i="27"/>
  <c r="M1466" i="27"/>
  <c r="N1466" i="27"/>
  <c r="K1467" i="27"/>
  <c r="L1467" i="27"/>
  <c r="M1467" i="27"/>
  <c r="N1467" i="27"/>
  <c r="K1468" i="27"/>
  <c r="L1468" i="27"/>
  <c r="M1468" i="27"/>
  <c r="N1468" i="27"/>
  <c r="K1469" i="27"/>
  <c r="L1469" i="27"/>
  <c r="M1469" i="27"/>
  <c r="N1469" i="27"/>
  <c r="K1470" i="27"/>
  <c r="L1470" i="27"/>
  <c r="M1470" i="27"/>
  <c r="N1470" i="27"/>
  <c r="K1471" i="27"/>
  <c r="L1471" i="27"/>
  <c r="M1471" i="27"/>
  <c r="N1471" i="27"/>
  <c r="K1472" i="27"/>
  <c r="L1472" i="27"/>
  <c r="M1472" i="27"/>
  <c r="N1472" i="27"/>
  <c r="K1473" i="27"/>
  <c r="L1473" i="27"/>
  <c r="M1473" i="27"/>
  <c r="N1473" i="27"/>
  <c r="K1474" i="27"/>
  <c r="L1474" i="27"/>
  <c r="M1474" i="27"/>
  <c r="N1474" i="27"/>
  <c r="K1475" i="27"/>
  <c r="L1475" i="27"/>
  <c r="M1475" i="27"/>
  <c r="N1475" i="27"/>
  <c r="K1476" i="27"/>
  <c r="L1476" i="27"/>
  <c r="M1476" i="27"/>
  <c r="N1476" i="27"/>
  <c r="K1477" i="27"/>
  <c r="L1477" i="27"/>
  <c r="M1477" i="27"/>
  <c r="N1477" i="27"/>
  <c r="K1478" i="27"/>
  <c r="L1478" i="27"/>
  <c r="M1478" i="27"/>
  <c r="N1478" i="27"/>
  <c r="K1479" i="27"/>
  <c r="L1479" i="27"/>
  <c r="M1479" i="27"/>
  <c r="N1479" i="27"/>
  <c r="K1480" i="27"/>
  <c r="L1480" i="27"/>
  <c r="M1480" i="27"/>
  <c r="N1480" i="27"/>
  <c r="K1481" i="27"/>
  <c r="L1481" i="27"/>
  <c r="M1481" i="27"/>
  <c r="N1481" i="27"/>
  <c r="K1482" i="27"/>
  <c r="L1482" i="27"/>
  <c r="M1482" i="27"/>
  <c r="N1482" i="27"/>
  <c r="K1483" i="27"/>
  <c r="L1483" i="27"/>
  <c r="M1483" i="27"/>
  <c r="N1483" i="27"/>
  <c r="K1484" i="27"/>
  <c r="L1484" i="27"/>
  <c r="M1484" i="27"/>
  <c r="N1484" i="27"/>
  <c r="K1485" i="27"/>
  <c r="L1485" i="27"/>
  <c r="M1485" i="27"/>
  <c r="N1485" i="27"/>
  <c r="K1486" i="27"/>
  <c r="L1486" i="27"/>
  <c r="M1486" i="27"/>
  <c r="N1486" i="27"/>
  <c r="K1487" i="27"/>
  <c r="L1487" i="27"/>
  <c r="M1487" i="27"/>
  <c r="N1487" i="27"/>
  <c r="K1488" i="27"/>
  <c r="L1488" i="27"/>
  <c r="M1488" i="27"/>
  <c r="N1488" i="27"/>
  <c r="K1489" i="27"/>
  <c r="L1489" i="27"/>
  <c r="M1489" i="27"/>
  <c r="N1489" i="27"/>
  <c r="K1490" i="27"/>
  <c r="L1490" i="27"/>
  <c r="M1490" i="27"/>
  <c r="N1490" i="27"/>
  <c r="K1491" i="27"/>
  <c r="L1491" i="27"/>
  <c r="M1491" i="27"/>
  <c r="N1491" i="27"/>
  <c r="K1492" i="27"/>
  <c r="L1492" i="27"/>
  <c r="M1492" i="27"/>
  <c r="N1492" i="27"/>
  <c r="K1493" i="27"/>
  <c r="L1493" i="27"/>
  <c r="M1493" i="27"/>
  <c r="N1493" i="27"/>
  <c r="K1494" i="27"/>
  <c r="L1494" i="27"/>
  <c r="M1494" i="27"/>
  <c r="N1494" i="27"/>
  <c r="K1495" i="27"/>
  <c r="L1495" i="27"/>
  <c r="M1495" i="27"/>
  <c r="N1495" i="27"/>
  <c r="K1496" i="27"/>
  <c r="L1496" i="27"/>
  <c r="M1496" i="27"/>
  <c r="N1496" i="27"/>
  <c r="K1497" i="27"/>
  <c r="L1497" i="27"/>
  <c r="M1497" i="27"/>
  <c r="N1497" i="27"/>
  <c r="K1498" i="27"/>
  <c r="L1498" i="27"/>
  <c r="M1498" i="27"/>
  <c r="N1498" i="27"/>
  <c r="K1499" i="27"/>
  <c r="L1499" i="27"/>
  <c r="M1499" i="27"/>
  <c r="N1499" i="27"/>
  <c r="K1500" i="27"/>
  <c r="L1500" i="27"/>
  <c r="M1500" i="27"/>
  <c r="N1500" i="27"/>
  <c r="K1501" i="27"/>
  <c r="L1501" i="27"/>
  <c r="M1501" i="27"/>
  <c r="N1501" i="27"/>
  <c r="K1502" i="27"/>
  <c r="L1502" i="27"/>
  <c r="M1502" i="27"/>
  <c r="N1502" i="27"/>
  <c r="K1503" i="27"/>
  <c r="L1503" i="27"/>
  <c r="M1503" i="27"/>
  <c r="N1503" i="27"/>
  <c r="K1504" i="27"/>
  <c r="L1504" i="27"/>
  <c r="M1504" i="27"/>
  <c r="N1504" i="27"/>
  <c r="K1505" i="27"/>
  <c r="L1505" i="27"/>
  <c r="M1505" i="27"/>
  <c r="N1505" i="27"/>
  <c r="K1506" i="27"/>
  <c r="L1506" i="27"/>
  <c r="M1506" i="27"/>
  <c r="N1506" i="27"/>
  <c r="K1507" i="27"/>
  <c r="L1507" i="27"/>
  <c r="M1507" i="27"/>
  <c r="N1507" i="27"/>
  <c r="K1508" i="27"/>
  <c r="L1508" i="27"/>
  <c r="M1508" i="27"/>
  <c r="N1508" i="27"/>
  <c r="K1509" i="27"/>
  <c r="L1509" i="27"/>
  <c r="M1509" i="27"/>
  <c r="N1509" i="27"/>
  <c r="K1510" i="27"/>
  <c r="L1510" i="27"/>
  <c r="M1510" i="27"/>
  <c r="N1510" i="27"/>
  <c r="K1511" i="27"/>
  <c r="L1511" i="27"/>
  <c r="M1511" i="27"/>
  <c r="N1511" i="27"/>
  <c r="K1512" i="27"/>
  <c r="L1512" i="27"/>
  <c r="M1512" i="27"/>
  <c r="N1512" i="27"/>
  <c r="K1513" i="27"/>
  <c r="L1513" i="27"/>
  <c r="M1513" i="27"/>
  <c r="N1513" i="27"/>
  <c r="K1514" i="27"/>
  <c r="L1514" i="27"/>
  <c r="M1514" i="27"/>
  <c r="N1514" i="27"/>
  <c r="K1515" i="27"/>
  <c r="L1515" i="27"/>
  <c r="M1515" i="27"/>
  <c r="N1515" i="27"/>
  <c r="K1516" i="27"/>
  <c r="L1516" i="27"/>
  <c r="M1516" i="27"/>
  <c r="N1516" i="27"/>
  <c r="K1517" i="27"/>
  <c r="L1517" i="27"/>
  <c r="M1517" i="27"/>
  <c r="N1517" i="27"/>
  <c r="K1518" i="27"/>
  <c r="L1518" i="27"/>
  <c r="M1518" i="27"/>
  <c r="N1518" i="27"/>
  <c r="K1519" i="27"/>
  <c r="L1519" i="27"/>
  <c r="M1519" i="27"/>
  <c r="N1519" i="27"/>
  <c r="K1520" i="27"/>
  <c r="L1520" i="27"/>
  <c r="M1520" i="27"/>
  <c r="N1520" i="27"/>
  <c r="K1521" i="27"/>
  <c r="L1521" i="27"/>
  <c r="M1521" i="27"/>
  <c r="N1521" i="27"/>
  <c r="K1522" i="27"/>
  <c r="L1522" i="27"/>
  <c r="M1522" i="27"/>
  <c r="N1522" i="27"/>
  <c r="K1523" i="27"/>
  <c r="L1523" i="27"/>
  <c r="M1523" i="27"/>
  <c r="N1523" i="27"/>
  <c r="K1524" i="27"/>
  <c r="L1524" i="27"/>
  <c r="M1524" i="27"/>
  <c r="N1524" i="27"/>
  <c r="K1525" i="27"/>
  <c r="L1525" i="27"/>
  <c r="M1525" i="27"/>
  <c r="N1525" i="27"/>
  <c r="K1526" i="27"/>
  <c r="L1526" i="27"/>
  <c r="M1526" i="27"/>
  <c r="N1526" i="27"/>
  <c r="K1527" i="27"/>
  <c r="L1527" i="27"/>
  <c r="M1527" i="27"/>
  <c r="N1527" i="27"/>
  <c r="K1528" i="27"/>
  <c r="L1528" i="27"/>
  <c r="M1528" i="27"/>
  <c r="N1528" i="27"/>
  <c r="K1529" i="27"/>
  <c r="L1529" i="27"/>
  <c r="M1529" i="27"/>
  <c r="N1529" i="27"/>
  <c r="K1530" i="27"/>
  <c r="L1530" i="27"/>
  <c r="M1530" i="27"/>
  <c r="N1530" i="27"/>
  <c r="K1531" i="27"/>
  <c r="L1531" i="27"/>
  <c r="M1531" i="27"/>
  <c r="N1531" i="27"/>
  <c r="K1532" i="27"/>
  <c r="L1532" i="27"/>
  <c r="M1532" i="27"/>
  <c r="N1532" i="27"/>
  <c r="K1533" i="27"/>
  <c r="L1533" i="27"/>
  <c r="M1533" i="27"/>
  <c r="N1533" i="27"/>
  <c r="K1534" i="27"/>
  <c r="L1534" i="27"/>
  <c r="M1534" i="27"/>
  <c r="N1534" i="27"/>
  <c r="K1535" i="27"/>
  <c r="L1535" i="27"/>
  <c r="M1535" i="27"/>
  <c r="N1535" i="27"/>
  <c r="K1536" i="27"/>
  <c r="L1536" i="27"/>
  <c r="M1536" i="27"/>
  <c r="N1536" i="27"/>
  <c r="K1537" i="27"/>
  <c r="L1537" i="27"/>
  <c r="M1537" i="27"/>
  <c r="N1537" i="27"/>
  <c r="K1538" i="27"/>
  <c r="L1538" i="27"/>
  <c r="M1538" i="27"/>
  <c r="N1538" i="27"/>
  <c r="K1539" i="27"/>
  <c r="L1539" i="27"/>
  <c r="M1539" i="27"/>
  <c r="N1539" i="27"/>
  <c r="K1540" i="27"/>
  <c r="L1540" i="27"/>
  <c r="M1540" i="27"/>
  <c r="N1540" i="27"/>
  <c r="K1541" i="27"/>
  <c r="L1541" i="27"/>
  <c r="M1541" i="27"/>
  <c r="N1541" i="27"/>
  <c r="K1542" i="27"/>
  <c r="L1542" i="27"/>
  <c r="M1542" i="27"/>
  <c r="N1542" i="27"/>
  <c r="K1543" i="27"/>
  <c r="L1543" i="27"/>
  <c r="M1543" i="27"/>
  <c r="N1543" i="27"/>
  <c r="K1544" i="27"/>
  <c r="L1544" i="27"/>
  <c r="M1544" i="27"/>
  <c r="N1544" i="27"/>
  <c r="K1545" i="27"/>
  <c r="L1545" i="27"/>
  <c r="M1545" i="27"/>
  <c r="N1545" i="27"/>
  <c r="K1546" i="27"/>
  <c r="L1546" i="27"/>
  <c r="M1546" i="27"/>
  <c r="N1546" i="27"/>
  <c r="K1547" i="27"/>
  <c r="L1547" i="27"/>
  <c r="M1547" i="27"/>
  <c r="N1547" i="27"/>
  <c r="K1548" i="27"/>
  <c r="L1548" i="27"/>
  <c r="M1548" i="27"/>
  <c r="N1548" i="27"/>
  <c r="K1549" i="27"/>
  <c r="L1549" i="27"/>
  <c r="M1549" i="27"/>
  <c r="N1549" i="27"/>
  <c r="K1550" i="27"/>
  <c r="L1550" i="27"/>
  <c r="M1550" i="27"/>
  <c r="N1550" i="27"/>
  <c r="K1551" i="27"/>
  <c r="L1551" i="27"/>
  <c r="M1551" i="27"/>
  <c r="N1551" i="27"/>
  <c r="K1552" i="27"/>
  <c r="L1552" i="27"/>
  <c r="M1552" i="27"/>
  <c r="N1552" i="27"/>
  <c r="K1553" i="27"/>
  <c r="L1553" i="27"/>
  <c r="M1553" i="27"/>
  <c r="N1553" i="27"/>
  <c r="K1554" i="27"/>
  <c r="L1554" i="27"/>
  <c r="M1554" i="27"/>
  <c r="N1554" i="27"/>
  <c r="K1555" i="27"/>
  <c r="L1555" i="27"/>
  <c r="M1555" i="27"/>
  <c r="N1555" i="27"/>
  <c r="K1556" i="27"/>
  <c r="L1556" i="27"/>
  <c r="M1556" i="27"/>
  <c r="N1556" i="27"/>
  <c r="K1557" i="27"/>
  <c r="L1557" i="27"/>
  <c r="M1557" i="27"/>
  <c r="N1557" i="27"/>
  <c r="K1558" i="27"/>
  <c r="L1558" i="27"/>
  <c r="M1558" i="27"/>
  <c r="N1558" i="27"/>
  <c r="K1559" i="27"/>
  <c r="L1559" i="27"/>
  <c r="M1559" i="27"/>
  <c r="N1559" i="27"/>
  <c r="K1560" i="27"/>
  <c r="L1560" i="27"/>
  <c r="M1560" i="27"/>
  <c r="N1560" i="27"/>
  <c r="K1561" i="27"/>
  <c r="L1561" i="27"/>
  <c r="M1561" i="27"/>
  <c r="N1561" i="27"/>
  <c r="K1562" i="27"/>
  <c r="L1562" i="27"/>
  <c r="M1562" i="27"/>
  <c r="N1562" i="27"/>
  <c r="K1563" i="27"/>
  <c r="L1563" i="27"/>
  <c r="M1563" i="27"/>
  <c r="N1563" i="27"/>
  <c r="K1564" i="27"/>
  <c r="L1564" i="27"/>
  <c r="M1564" i="27"/>
  <c r="N1564" i="27"/>
  <c r="K1565" i="27"/>
  <c r="L1565" i="27"/>
  <c r="M1565" i="27"/>
  <c r="N1565" i="27"/>
  <c r="K1566" i="27"/>
  <c r="L1566" i="27"/>
  <c r="M1566" i="27"/>
  <c r="N1566" i="27"/>
  <c r="K1567" i="27"/>
  <c r="L1567" i="27"/>
  <c r="M1567" i="27"/>
  <c r="N1567" i="27"/>
  <c r="K1568" i="27"/>
  <c r="L1568" i="27"/>
  <c r="M1568" i="27"/>
  <c r="N1568" i="27"/>
  <c r="K1569" i="27"/>
  <c r="L1569" i="27"/>
  <c r="M1569" i="27"/>
  <c r="N1569" i="27"/>
  <c r="K1570" i="27"/>
  <c r="L1570" i="27"/>
  <c r="M1570" i="27"/>
  <c r="N1570" i="27"/>
  <c r="K1571" i="27"/>
  <c r="L1571" i="27"/>
  <c r="M1571" i="27"/>
  <c r="N1571" i="27"/>
  <c r="K1572" i="27"/>
  <c r="L1572" i="27"/>
  <c r="M1572" i="27"/>
  <c r="N1572" i="27"/>
  <c r="K1573" i="27"/>
  <c r="L1573" i="27"/>
  <c r="M1573" i="27"/>
  <c r="N1573" i="27"/>
  <c r="K1574" i="27"/>
  <c r="L1574" i="27"/>
  <c r="M1574" i="27"/>
  <c r="N1574" i="27"/>
  <c r="K1575" i="27"/>
  <c r="L1575" i="27"/>
  <c r="M1575" i="27"/>
  <c r="N1575" i="27"/>
  <c r="K1576" i="27"/>
  <c r="L1576" i="27"/>
  <c r="M1576" i="27"/>
  <c r="N1576" i="27"/>
  <c r="K1577" i="27"/>
  <c r="L1577" i="27"/>
  <c r="M1577" i="27"/>
  <c r="N1577" i="27"/>
  <c r="K1578" i="27"/>
  <c r="L1578" i="27"/>
  <c r="M1578" i="27"/>
  <c r="N1578" i="27"/>
  <c r="K1579" i="27"/>
  <c r="L1579" i="27"/>
  <c r="M1579" i="27"/>
  <c r="N1579" i="27"/>
  <c r="K1580" i="27"/>
  <c r="L1580" i="27"/>
  <c r="M1580" i="27"/>
  <c r="N1580" i="27"/>
  <c r="K1581" i="27"/>
  <c r="L1581" i="27"/>
  <c r="M1581" i="27"/>
  <c r="N1581" i="27"/>
  <c r="K1582" i="27"/>
  <c r="L1582" i="27"/>
  <c r="M1582" i="27"/>
  <c r="N1582" i="27"/>
  <c r="K1583" i="27"/>
  <c r="L1583" i="27"/>
  <c r="M1583" i="27"/>
  <c r="N1583" i="27"/>
  <c r="K1584" i="27"/>
  <c r="L1584" i="27"/>
  <c r="M1584" i="27"/>
  <c r="N1584" i="27"/>
  <c r="K1585" i="27"/>
  <c r="L1585" i="27"/>
  <c r="M1585" i="27"/>
  <c r="N1585" i="27"/>
  <c r="K1586" i="27"/>
  <c r="L1586" i="27"/>
  <c r="M1586" i="27"/>
  <c r="N1586" i="27"/>
  <c r="K1587" i="27"/>
  <c r="L1587" i="27"/>
  <c r="M1587" i="27"/>
  <c r="N1587" i="27"/>
  <c r="K1588" i="27"/>
  <c r="L1588" i="27"/>
  <c r="M1588" i="27"/>
  <c r="N1588" i="27"/>
  <c r="K1589" i="27"/>
  <c r="L1589" i="27"/>
  <c r="M1589" i="27"/>
  <c r="N1589" i="27"/>
  <c r="K1590" i="27"/>
  <c r="L1590" i="27"/>
  <c r="M1590" i="27"/>
  <c r="N1590" i="27"/>
  <c r="K1591" i="27"/>
  <c r="L1591" i="27"/>
  <c r="M1591" i="27"/>
  <c r="N1591" i="27"/>
  <c r="K1592" i="27"/>
  <c r="L1592" i="27"/>
  <c r="M1592" i="27"/>
  <c r="N1592" i="27"/>
  <c r="K1593" i="27"/>
  <c r="L1593" i="27"/>
  <c r="M1593" i="27"/>
  <c r="N1593" i="27"/>
  <c r="K1594" i="27"/>
  <c r="L1594" i="27"/>
  <c r="M1594" i="27"/>
  <c r="N1594" i="27"/>
  <c r="K1595" i="27"/>
  <c r="L1595" i="27"/>
  <c r="M1595" i="27"/>
  <c r="N1595" i="27"/>
  <c r="K1596" i="27"/>
  <c r="L1596" i="27"/>
  <c r="M1596" i="27"/>
  <c r="N1596" i="27"/>
  <c r="K1597" i="27"/>
  <c r="L1597" i="27"/>
  <c r="M1597" i="27"/>
  <c r="N1597" i="27"/>
  <c r="K1598" i="27"/>
  <c r="L1598" i="27"/>
  <c r="M1598" i="27"/>
  <c r="N1598" i="27"/>
  <c r="K1599" i="27"/>
  <c r="L1599" i="27"/>
  <c r="M1599" i="27"/>
  <c r="N1599" i="27"/>
  <c r="K1600" i="27"/>
  <c r="L1600" i="27"/>
  <c r="M1600" i="27"/>
  <c r="N1600" i="27"/>
  <c r="K1601" i="27"/>
  <c r="L1601" i="27"/>
  <c r="M1601" i="27"/>
  <c r="N1601" i="27"/>
  <c r="K1602" i="27"/>
  <c r="L1602" i="27"/>
  <c r="M1602" i="27"/>
  <c r="N1602" i="27"/>
  <c r="K1603" i="27"/>
  <c r="L1603" i="27"/>
  <c r="M1603" i="27"/>
  <c r="N1603" i="27"/>
  <c r="K1604" i="27"/>
  <c r="L1604" i="27"/>
  <c r="M1604" i="27"/>
  <c r="N1604" i="27"/>
  <c r="K1605" i="27"/>
  <c r="L1605" i="27"/>
  <c r="M1605" i="27"/>
  <c r="N1605" i="27"/>
  <c r="K1606" i="27"/>
  <c r="L1606" i="27"/>
  <c r="M1606" i="27"/>
  <c r="N1606" i="27"/>
  <c r="K1607" i="27"/>
  <c r="L1607" i="27"/>
  <c r="M1607" i="27"/>
  <c r="N1607" i="27"/>
  <c r="K1608" i="27"/>
  <c r="L1608" i="27"/>
  <c r="M1608" i="27"/>
  <c r="N1608" i="27"/>
  <c r="K1609" i="27"/>
  <c r="L1609" i="27"/>
  <c r="M1609" i="27"/>
  <c r="N1609" i="27"/>
  <c r="K1610" i="27"/>
  <c r="L1610" i="27"/>
  <c r="M1610" i="27"/>
  <c r="N1610" i="27"/>
  <c r="K1611" i="27"/>
  <c r="L1611" i="27"/>
  <c r="M1611" i="27"/>
  <c r="N1611" i="27"/>
  <c r="K1612" i="27"/>
  <c r="L1612" i="27"/>
  <c r="M1612" i="27"/>
  <c r="N1612" i="27"/>
  <c r="K1613" i="27"/>
  <c r="L1613" i="27"/>
  <c r="M1613" i="27"/>
  <c r="N1613" i="27"/>
  <c r="K1614" i="27"/>
  <c r="L1614" i="27"/>
  <c r="M1614" i="27"/>
  <c r="N1614" i="27"/>
  <c r="K1615" i="27"/>
  <c r="L1615" i="27"/>
  <c r="M1615" i="27"/>
  <c r="N1615" i="27"/>
  <c r="K1616" i="27"/>
  <c r="L1616" i="27"/>
  <c r="M1616" i="27"/>
  <c r="N1616" i="27"/>
  <c r="K1617" i="27"/>
  <c r="L1617" i="27"/>
  <c r="M1617" i="27"/>
  <c r="N1617" i="27"/>
  <c r="K1618" i="27"/>
  <c r="L1618" i="27"/>
  <c r="M1618" i="27"/>
  <c r="N1618" i="27"/>
  <c r="K1619" i="27"/>
  <c r="L1619" i="27"/>
  <c r="M1619" i="27"/>
  <c r="N1619" i="27"/>
  <c r="K1620" i="27"/>
  <c r="L1620" i="27"/>
  <c r="M1620" i="27"/>
  <c r="N1620" i="27"/>
  <c r="K1621" i="27"/>
  <c r="L1621" i="27"/>
  <c r="M1621" i="27"/>
  <c r="N1621" i="27"/>
  <c r="K1622" i="27"/>
  <c r="L1622" i="27"/>
  <c r="M1622" i="27"/>
  <c r="N1622" i="27"/>
  <c r="K1623" i="27"/>
  <c r="L1623" i="27"/>
  <c r="M1623" i="27"/>
  <c r="N1623" i="27"/>
  <c r="K1624" i="27"/>
  <c r="L1624" i="27"/>
  <c r="M1624" i="27"/>
  <c r="N1624" i="27"/>
  <c r="K1625" i="27"/>
  <c r="L1625" i="27"/>
  <c r="M1625" i="27"/>
  <c r="N1625" i="27"/>
  <c r="K1626" i="27"/>
  <c r="L1626" i="27"/>
  <c r="M1626" i="27"/>
  <c r="N1626" i="27"/>
  <c r="K1627" i="27"/>
  <c r="L1627" i="27"/>
  <c r="M1627" i="27"/>
  <c r="N1627" i="27"/>
  <c r="K1628" i="27"/>
  <c r="L1628" i="27"/>
  <c r="M1628" i="27"/>
  <c r="N1628" i="27"/>
  <c r="K1629" i="27"/>
  <c r="L1629" i="27"/>
  <c r="M1629" i="27"/>
  <c r="N1629" i="27"/>
  <c r="K1630" i="27"/>
  <c r="L1630" i="27"/>
  <c r="M1630" i="27"/>
  <c r="N1630" i="27"/>
  <c r="K1631" i="27"/>
  <c r="L1631" i="27"/>
  <c r="M1631" i="27"/>
  <c r="N1631" i="27"/>
  <c r="K1632" i="27"/>
  <c r="L1632" i="27"/>
  <c r="M1632" i="27"/>
  <c r="N1632" i="27"/>
  <c r="K1633" i="27"/>
  <c r="L1633" i="27"/>
  <c r="M1633" i="27"/>
  <c r="N1633" i="27"/>
  <c r="K1634" i="27"/>
  <c r="L1634" i="27"/>
  <c r="M1634" i="27"/>
  <c r="N1634" i="27"/>
  <c r="K1635" i="27"/>
  <c r="L1635" i="27"/>
  <c r="M1635" i="27"/>
  <c r="N1635" i="27"/>
  <c r="K1636" i="27"/>
  <c r="L1636" i="27"/>
  <c r="M1636" i="27"/>
  <c r="N1636" i="27"/>
  <c r="K1637" i="27"/>
  <c r="L1637" i="27"/>
  <c r="M1637" i="27"/>
  <c r="N1637" i="27"/>
  <c r="K1638" i="27"/>
  <c r="L1638" i="27"/>
  <c r="M1638" i="27"/>
  <c r="N1638" i="27"/>
  <c r="K1639" i="27"/>
  <c r="L1639" i="27"/>
  <c r="M1639" i="27"/>
  <c r="N1639" i="27"/>
  <c r="K1640" i="27"/>
  <c r="L1640" i="27"/>
  <c r="M1640" i="27"/>
  <c r="N1640" i="27"/>
  <c r="K1641" i="27"/>
  <c r="L1641" i="27"/>
  <c r="M1641" i="27"/>
  <c r="N1641" i="27"/>
  <c r="K1642" i="27"/>
  <c r="L1642" i="27"/>
  <c r="M1642" i="27"/>
  <c r="N1642" i="27"/>
  <c r="K1643" i="27"/>
  <c r="L1643" i="27"/>
  <c r="M1643" i="27"/>
  <c r="N1643" i="27"/>
  <c r="K1644" i="27"/>
  <c r="L1644" i="27"/>
  <c r="M1644" i="27"/>
  <c r="N1644" i="27"/>
  <c r="K1645" i="27"/>
  <c r="L1645" i="27"/>
  <c r="M1645" i="27"/>
  <c r="N1645" i="27"/>
  <c r="K1646" i="27"/>
  <c r="L1646" i="27"/>
  <c r="M1646" i="27"/>
  <c r="N1646" i="27"/>
  <c r="K1647" i="27"/>
  <c r="L1647" i="27"/>
  <c r="M1647" i="27"/>
  <c r="N1647" i="27"/>
  <c r="K1648" i="27"/>
  <c r="L1648" i="27"/>
  <c r="M1648" i="27"/>
  <c r="N1648" i="27"/>
  <c r="K1649" i="27"/>
  <c r="L1649" i="27"/>
  <c r="M1649" i="27"/>
  <c r="N1649" i="27"/>
  <c r="K1650" i="27"/>
  <c r="L1650" i="27"/>
  <c r="M1650" i="27"/>
  <c r="N1650" i="27"/>
  <c r="K1651" i="27"/>
  <c r="L1651" i="27"/>
  <c r="M1651" i="27"/>
  <c r="N1651" i="27"/>
  <c r="K1652" i="27"/>
  <c r="L1652" i="27"/>
  <c r="M1652" i="27"/>
  <c r="N1652" i="27"/>
  <c r="K1653" i="27"/>
  <c r="L1653" i="27"/>
  <c r="M1653" i="27"/>
  <c r="N1653" i="27"/>
  <c r="K1654" i="27"/>
  <c r="L1654" i="27"/>
  <c r="M1654" i="27"/>
  <c r="N1654" i="27"/>
  <c r="K1655" i="27"/>
  <c r="L1655" i="27"/>
  <c r="M1655" i="27"/>
  <c r="N1655" i="27"/>
  <c r="K1656" i="27"/>
  <c r="L1656" i="27"/>
  <c r="M1656" i="27"/>
  <c r="N1656" i="27"/>
  <c r="K1657" i="27"/>
  <c r="L1657" i="27"/>
  <c r="M1657" i="27"/>
  <c r="N1657" i="27"/>
  <c r="K1658" i="27"/>
  <c r="L1658" i="27"/>
  <c r="M1658" i="27"/>
  <c r="N1658" i="27"/>
  <c r="K1659" i="27"/>
  <c r="L1659" i="27"/>
  <c r="M1659" i="27"/>
  <c r="N1659" i="27"/>
  <c r="K1660" i="27"/>
  <c r="L1660" i="27"/>
  <c r="M1660" i="27"/>
  <c r="N1660" i="27"/>
  <c r="K1661" i="27"/>
  <c r="L1661" i="27"/>
  <c r="M1661" i="27"/>
  <c r="N1661" i="27"/>
  <c r="K1662" i="27"/>
  <c r="L1662" i="27"/>
  <c r="M1662" i="27"/>
  <c r="N1662" i="27"/>
  <c r="K1663" i="27"/>
  <c r="L1663" i="27"/>
  <c r="M1663" i="27"/>
  <c r="N1663" i="27"/>
  <c r="K1664" i="27"/>
  <c r="L1664" i="27"/>
  <c r="M1664" i="27"/>
  <c r="N1664" i="27"/>
  <c r="K1665" i="27"/>
  <c r="L1665" i="27"/>
  <c r="M1665" i="27"/>
  <c r="N1665" i="27"/>
  <c r="K1666" i="27"/>
  <c r="L1666" i="27"/>
  <c r="M1666" i="27"/>
  <c r="N1666" i="27"/>
  <c r="K1667" i="27"/>
  <c r="L1667" i="27"/>
  <c r="M1667" i="27"/>
  <c r="N1667" i="27"/>
  <c r="K1668" i="27"/>
  <c r="L1668" i="27"/>
  <c r="M1668" i="27"/>
  <c r="N1668" i="27"/>
  <c r="K1669" i="27"/>
  <c r="L1669" i="27"/>
  <c r="M1669" i="27"/>
  <c r="N1669" i="27"/>
  <c r="K1670" i="27"/>
  <c r="L1670" i="27"/>
  <c r="M1670" i="27"/>
  <c r="N1670" i="27"/>
  <c r="K1671" i="27"/>
  <c r="L1671" i="27"/>
  <c r="M1671" i="27"/>
  <c r="N1671" i="27"/>
  <c r="K1672" i="27"/>
  <c r="L1672" i="27"/>
  <c r="M1672" i="27"/>
  <c r="N1672" i="27"/>
  <c r="K1673" i="27"/>
  <c r="L1673" i="27"/>
  <c r="M1673" i="27"/>
  <c r="N1673" i="27"/>
  <c r="K1674" i="27"/>
  <c r="L1674" i="27"/>
  <c r="M1674" i="27"/>
  <c r="N1674" i="27"/>
  <c r="K1675" i="27"/>
  <c r="L1675" i="27"/>
  <c r="M1675" i="27"/>
  <c r="N1675" i="27"/>
  <c r="K1676" i="27"/>
  <c r="L1676" i="27"/>
  <c r="M1676" i="27"/>
  <c r="N1676" i="27"/>
  <c r="K1677" i="27"/>
  <c r="L1677" i="27"/>
  <c r="M1677" i="27"/>
  <c r="N1677" i="27"/>
  <c r="K1678" i="27"/>
  <c r="L1678" i="27"/>
  <c r="M1678" i="27"/>
  <c r="N1678" i="27"/>
  <c r="K1679" i="27"/>
  <c r="L1679" i="27"/>
  <c r="M1679" i="27"/>
  <c r="N1679" i="27"/>
  <c r="K1680" i="27"/>
  <c r="L1680" i="27"/>
  <c r="M1680" i="27"/>
  <c r="N1680" i="27"/>
  <c r="K1681" i="27"/>
  <c r="L1681" i="27"/>
  <c r="M1681" i="27"/>
  <c r="N1681" i="27"/>
  <c r="K1682" i="27"/>
  <c r="L1682" i="27"/>
  <c r="M1682" i="27"/>
  <c r="N1682" i="27"/>
  <c r="K1683" i="27"/>
  <c r="L1683" i="27"/>
  <c r="M1683" i="27"/>
  <c r="N1683" i="27"/>
  <c r="K1684" i="27"/>
  <c r="L1684" i="27"/>
  <c r="M1684" i="27"/>
  <c r="N1684" i="27"/>
  <c r="K1685" i="27"/>
  <c r="L1685" i="27"/>
  <c r="M1685" i="27"/>
  <c r="N1685" i="27"/>
  <c r="K1686" i="27"/>
  <c r="L1686" i="27"/>
  <c r="M1686" i="27"/>
  <c r="N1686" i="27"/>
  <c r="K1687" i="27"/>
  <c r="L1687" i="27"/>
  <c r="M1687" i="27"/>
  <c r="N1687" i="27"/>
  <c r="K1688" i="27"/>
  <c r="L1688" i="27"/>
  <c r="M1688" i="27"/>
  <c r="N1688" i="27"/>
  <c r="K1689" i="27"/>
  <c r="L1689" i="27"/>
  <c r="M1689" i="27"/>
  <c r="N1689" i="27"/>
  <c r="K1690" i="27"/>
  <c r="L1690" i="27"/>
  <c r="M1690" i="27"/>
  <c r="N1690" i="27"/>
  <c r="K1691" i="27"/>
  <c r="L1691" i="27"/>
  <c r="M1691" i="27"/>
  <c r="N1691" i="27"/>
  <c r="K1692" i="27"/>
  <c r="L1692" i="27"/>
  <c r="M1692" i="27"/>
  <c r="N1692" i="27"/>
  <c r="K1693" i="27"/>
  <c r="L1693" i="27"/>
  <c r="M1693" i="27"/>
  <c r="N1693" i="27"/>
  <c r="K1694" i="27"/>
  <c r="L1694" i="27"/>
  <c r="M1694" i="27"/>
  <c r="N1694" i="27"/>
  <c r="K1695" i="27"/>
  <c r="L1695" i="27"/>
  <c r="M1695" i="27"/>
  <c r="N1695" i="27"/>
  <c r="K1696" i="27"/>
  <c r="L1696" i="27"/>
  <c r="M1696" i="27"/>
  <c r="N1696" i="27"/>
  <c r="K1697" i="27"/>
  <c r="L1697" i="27"/>
  <c r="M1697" i="27"/>
  <c r="N1697" i="27"/>
  <c r="K1698" i="27"/>
  <c r="L1698" i="27"/>
  <c r="M1698" i="27"/>
  <c r="N1698" i="27"/>
  <c r="K1699" i="27"/>
  <c r="L1699" i="27"/>
  <c r="M1699" i="27"/>
  <c r="N1699" i="27"/>
  <c r="K1700" i="27"/>
  <c r="L1700" i="27"/>
  <c r="M1700" i="27"/>
  <c r="N1700" i="27"/>
  <c r="K1701" i="27"/>
  <c r="L1701" i="27"/>
  <c r="M1701" i="27"/>
  <c r="N1701" i="27"/>
  <c r="K1702" i="27"/>
  <c r="L1702" i="27"/>
  <c r="M1702" i="27"/>
  <c r="N1702" i="27"/>
  <c r="K1703" i="27"/>
  <c r="L1703" i="27"/>
  <c r="M1703" i="27"/>
  <c r="N1703" i="27"/>
  <c r="K1704" i="27"/>
  <c r="L1704" i="27"/>
  <c r="M1704" i="27"/>
  <c r="N1704" i="27"/>
  <c r="K1705" i="27"/>
  <c r="L1705" i="27"/>
  <c r="M1705" i="27"/>
  <c r="N1705" i="27"/>
  <c r="K1706" i="27"/>
  <c r="L1706" i="27"/>
  <c r="M1706" i="27"/>
  <c r="N1706" i="27"/>
  <c r="K1707" i="27"/>
  <c r="L1707" i="27"/>
  <c r="M1707" i="27"/>
  <c r="N1707" i="27"/>
  <c r="K1708" i="27"/>
  <c r="L1708" i="27"/>
  <c r="M1708" i="27"/>
  <c r="N1708" i="27"/>
  <c r="K1709" i="27"/>
  <c r="L1709" i="27"/>
  <c r="M1709" i="27"/>
  <c r="N1709" i="27"/>
  <c r="K1710" i="27"/>
  <c r="L1710" i="27"/>
  <c r="M1710" i="27"/>
  <c r="N1710" i="27"/>
  <c r="K1711" i="27"/>
  <c r="L1711" i="27"/>
  <c r="M1711" i="27"/>
  <c r="N1711" i="27"/>
  <c r="K1712" i="27"/>
  <c r="L1712" i="27"/>
  <c r="M1712" i="27"/>
  <c r="N1712" i="27"/>
  <c r="K1713" i="27"/>
  <c r="L1713" i="27"/>
  <c r="M1713" i="27"/>
  <c r="N1713" i="27"/>
  <c r="K1714" i="27"/>
  <c r="L1714" i="27"/>
  <c r="M1714" i="27"/>
  <c r="N1714" i="27"/>
  <c r="K1715" i="27"/>
  <c r="L1715" i="27"/>
  <c r="M1715" i="27"/>
  <c r="N1715" i="27"/>
  <c r="K1716" i="27"/>
  <c r="L1716" i="27"/>
  <c r="M1716" i="27"/>
  <c r="N1716" i="27"/>
  <c r="K1717" i="27"/>
  <c r="L1717" i="27"/>
  <c r="M1717" i="27"/>
  <c r="N1717" i="27"/>
  <c r="K1718" i="27"/>
  <c r="L1718" i="27"/>
  <c r="M1718" i="27"/>
  <c r="N1718" i="27"/>
  <c r="K1719" i="27"/>
  <c r="L1719" i="27"/>
  <c r="M1719" i="27"/>
  <c r="N1719" i="27"/>
  <c r="K1720" i="27"/>
  <c r="L1720" i="27"/>
  <c r="M1720" i="27"/>
  <c r="N1720" i="27"/>
  <c r="K1721" i="27"/>
  <c r="L1721" i="27"/>
  <c r="M1721" i="27"/>
  <c r="N1721" i="27"/>
  <c r="K1722" i="27"/>
  <c r="L1722" i="27"/>
  <c r="M1722" i="27"/>
  <c r="N1722" i="27"/>
  <c r="K1723" i="27"/>
  <c r="L1723" i="27"/>
  <c r="M1723" i="27"/>
  <c r="N1723" i="27"/>
  <c r="K1724" i="27"/>
  <c r="L1724" i="27"/>
  <c r="M1724" i="27"/>
  <c r="N1724" i="27"/>
  <c r="K1725" i="27"/>
  <c r="L1725" i="27"/>
  <c r="M1725" i="27"/>
  <c r="N1725" i="27"/>
  <c r="K1726" i="27"/>
  <c r="L1726" i="27"/>
  <c r="M1726" i="27"/>
  <c r="N1726" i="27"/>
  <c r="K1727" i="27"/>
  <c r="L1727" i="27"/>
  <c r="M1727" i="27"/>
  <c r="N1727" i="27"/>
  <c r="K1728" i="27"/>
  <c r="L1728" i="27"/>
  <c r="M1728" i="27"/>
  <c r="N1728" i="27"/>
  <c r="K1729" i="27"/>
  <c r="L1729" i="27"/>
  <c r="M1729" i="27"/>
  <c r="N1729" i="27"/>
  <c r="K1730" i="27"/>
  <c r="L1730" i="27"/>
  <c r="M1730" i="27"/>
  <c r="N1730" i="27"/>
  <c r="K1731" i="27"/>
  <c r="L1731" i="27"/>
  <c r="M1731" i="27"/>
  <c r="N1731" i="27"/>
  <c r="K1732" i="27"/>
  <c r="L1732" i="27"/>
  <c r="M1732" i="27"/>
  <c r="N1732" i="27"/>
  <c r="K1733" i="27"/>
  <c r="L1733" i="27"/>
  <c r="M1733" i="27"/>
  <c r="N1733" i="27"/>
  <c r="K1734" i="27"/>
  <c r="L1734" i="27"/>
  <c r="M1734" i="27"/>
  <c r="N1734" i="27"/>
  <c r="K1735" i="27"/>
  <c r="L1735" i="27"/>
  <c r="M1735" i="27"/>
  <c r="N1735" i="27"/>
  <c r="K1736" i="27"/>
  <c r="L1736" i="27"/>
  <c r="M1736" i="27"/>
  <c r="N1736" i="27"/>
  <c r="K1737" i="27"/>
  <c r="L1737" i="27"/>
  <c r="M1737" i="27"/>
  <c r="N1737" i="27"/>
  <c r="K1738" i="27"/>
  <c r="L1738" i="27"/>
  <c r="M1738" i="27"/>
  <c r="N1738" i="27"/>
  <c r="K1739" i="27"/>
  <c r="L1739" i="27"/>
  <c r="M1739" i="27"/>
  <c r="N1739" i="27"/>
  <c r="K1740" i="27"/>
  <c r="L1740" i="27"/>
  <c r="M1740" i="27"/>
  <c r="N1740" i="27"/>
  <c r="K1741" i="27"/>
  <c r="L1741" i="27"/>
  <c r="M1741" i="27"/>
  <c r="N1741" i="27"/>
  <c r="K1742" i="27"/>
  <c r="L1742" i="27"/>
  <c r="M1742" i="27"/>
  <c r="N1742" i="27"/>
  <c r="K1743" i="27"/>
  <c r="L1743" i="27"/>
  <c r="M1743" i="27"/>
  <c r="N1743" i="27"/>
  <c r="K1744" i="27"/>
  <c r="L1744" i="27"/>
  <c r="M1744" i="27"/>
  <c r="N1744" i="27"/>
  <c r="K1745" i="27"/>
  <c r="L1745" i="27"/>
  <c r="M1745" i="27"/>
  <c r="N1745" i="27"/>
  <c r="K1746" i="27"/>
  <c r="L1746" i="27"/>
  <c r="M1746" i="27"/>
  <c r="N1746" i="27"/>
  <c r="K1747" i="27"/>
  <c r="L1747" i="27"/>
  <c r="M1747" i="27"/>
  <c r="N1747" i="27"/>
  <c r="K1748" i="27"/>
  <c r="L1748" i="27"/>
  <c r="M1748" i="27"/>
  <c r="N1748" i="27"/>
  <c r="K1749" i="27"/>
  <c r="L1749" i="27"/>
  <c r="M1749" i="27"/>
  <c r="N1749" i="27"/>
  <c r="K1750" i="27"/>
  <c r="L1750" i="27"/>
  <c r="M1750" i="27"/>
  <c r="N1750" i="27"/>
  <c r="K1751" i="27"/>
  <c r="L1751" i="27"/>
  <c r="M1751" i="27"/>
  <c r="N1751" i="27"/>
  <c r="K1752" i="27"/>
  <c r="L1752" i="27"/>
  <c r="M1752" i="27"/>
  <c r="N1752" i="27"/>
  <c r="K1753" i="27"/>
  <c r="L1753" i="27"/>
  <c r="M1753" i="27"/>
  <c r="N1753" i="27"/>
  <c r="K1754" i="27"/>
  <c r="L1754" i="27"/>
  <c r="M1754" i="27"/>
  <c r="N1754" i="27"/>
  <c r="K1755" i="27"/>
  <c r="L1755" i="27"/>
  <c r="M1755" i="27"/>
  <c r="N1755" i="27"/>
  <c r="K1756" i="27"/>
  <c r="L1756" i="27"/>
  <c r="M1756" i="27"/>
  <c r="N1756" i="27"/>
  <c r="K1757" i="27"/>
  <c r="L1757" i="27"/>
  <c r="M1757" i="27"/>
  <c r="N1757" i="27"/>
  <c r="K1758" i="27"/>
  <c r="L1758" i="27"/>
  <c r="M1758" i="27"/>
  <c r="N1758" i="27"/>
  <c r="K1759" i="27"/>
  <c r="L1759" i="27"/>
  <c r="M1759" i="27"/>
  <c r="N1759" i="27"/>
  <c r="K1760" i="27"/>
  <c r="L1760" i="27"/>
  <c r="M1760" i="27"/>
  <c r="N1760" i="27"/>
  <c r="K1761" i="27"/>
  <c r="L1761" i="27"/>
  <c r="M1761" i="27"/>
  <c r="N1761" i="27"/>
  <c r="K1762" i="27"/>
  <c r="L1762" i="27"/>
  <c r="M1762" i="27"/>
  <c r="N1762" i="27"/>
  <c r="K1763" i="27"/>
  <c r="L1763" i="27"/>
  <c r="M1763" i="27"/>
  <c r="N1763" i="27"/>
  <c r="K1764" i="27"/>
  <c r="L1764" i="27"/>
  <c r="M1764" i="27"/>
  <c r="N1764" i="27"/>
  <c r="K1765" i="27"/>
  <c r="L1765" i="27"/>
  <c r="M1765" i="27"/>
  <c r="N1765" i="27"/>
  <c r="K1766" i="27"/>
  <c r="L1766" i="27"/>
  <c r="M1766" i="27"/>
  <c r="N1766" i="27"/>
  <c r="K1767" i="27"/>
  <c r="L1767" i="27"/>
  <c r="M1767" i="27"/>
  <c r="N1767" i="27"/>
  <c r="K1768" i="27"/>
  <c r="L1768" i="27"/>
  <c r="M1768" i="27"/>
  <c r="N1768" i="27"/>
  <c r="K1769" i="27"/>
  <c r="L1769" i="27"/>
  <c r="M1769" i="27"/>
  <c r="N1769" i="27"/>
  <c r="K1770" i="27"/>
  <c r="L1770" i="27"/>
  <c r="M1770" i="27"/>
  <c r="N1770" i="27"/>
  <c r="K1771" i="27"/>
  <c r="L1771" i="27"/>
  <c r="M1771" i="27"/>
  <c r="N1771" i="27"/>
  <c r="K1772" i="27"/>
  <c r="L1772" i="27"/>
  <c r="M1772" i="27"/>
  <c r="N1772" i="27"/>
  <c r="K1773" i="27"/>
  <c r="L1773" i="27"/>
  <c r="M1773" i="27"/>
  <c r="N1773" i="27"/>
  <c r="K1774" i="27"/>
  <c r="L1774" i="27"/>
  <c r="M1774" i="27"/>
  <c r="N1774" i="27"/>
  <c r="K1775" i="27"/>
  <c r="L1775" i="27"/>
  <c r="M1775" i="27"/>
  <c r="N1775" i="27"/>
  <c r="K1776" i="27"/>
  <c r="L1776" i="27"/>
  <c r="M1776" i="27"/>
  <c r="N1776" i="27"/>
  <c r="K1777" i="27"/>
  <c r="L1777" i="27"/>
  <c r="M1777" i="27"/>
  <c r="N1777" i="27"/>
  <c r="K1778" i="27"/>
  <c r="L1778" i="27"/>
  <c r="M1778" i="27"/>
  <c r="N1778" i="27"/>
  <c r="K1779" i="27"/>
  <c r="L1779" i="27"/>
  <c r="M1779" i="27"/>
  <c r="N1779" i="27"/>
  <c r="K1780" i="27"/>
  <c r="L1780" i="27"/>
  <c r="M1780" i="27"/>
  <c r="N1780" i="27"/>
  <c r="K1781" i="27"/>
  <c r="L1781" i="27"/>
  <c r="M1781" i="27"/>
  <c r="N1781" i="27"/>
  <c r="K1782" i="27"/>
  <c r="L1782" i="27"/>
  <c r="M1782" i="27"/>
  <c r="N1782" i="27"/>
  <c r="K1783" i="27"/>
  <c r="L1783" i="27"/>
  <c r="M1783" i="27"/>
  <c r="N1783" i="27"/>
  <c r="K1784" i="27"/>
  <c r="L1784" i="27"/>
  <c r="M1784" i="27"/>
  <c r="N1784" i="27"/>
  <c r="K1785" i="27"/>
  <c r="L1785" i="27"/>
  <c r="M1785" i="27"/>
  <c r="N1785" i="27"/>
  <c r="K1786" i="27"/>
  <c r="L1786" i="27"/>
  <c r="M1786" i="27"/>
  <c r="N1786" i="27"/>
  <c r="K1787" i="27"/>
  <c r="L1787" i="27"/>
  <c r="M1787" i="27"/>
  <c r="N1787" i="27"/>
  <c r="K1788" i="27"/>
  <c r="L1788" i="27"/>
  <c r="M1788" i="27"/>
  <c r="N1788" i="27"/>
  <c r="K1789" i="27"/>
  <c r="L1789" i="27"/>
  <c r="M1789" i="27"/>
  <c r="N1789" i="27"/>
  <c r="K1790" i="27"/>
  <c r="L1790" i="27"/>
  <c r="M1790" i="27"/>
  <c r="N1790" i="27"/>
  <c r="K1791" i="27"/>
  <c r="L1791" i="27"/>
  <c r="M1791" i="27"/>
  <c r="N1791" i="27"/>
  <c r="K1792" i="27"/>
  <c r="L1792" i="27"/>
  <c r="M1792" i="27"/>
  <c r="N1792" i="27"/>
  <c r="K1793" i="27"/>
  <c r="L1793" i="27"/>
  <c r="M1793" i="27"/>
  <c r="N1793" i="27"/>
  <c r="K1794" i="27"/>
  <c r="L1794" i="27"/>
  <c r="M1794" i="27"/>
  <c r="N1794" i="27"/>
  <c r="K1795" i="27"/>
  <c r="L1795" i="27"/>
  <c r="M1795" i="27"/>
  <c r="N1795" i="27"/>
  <c r="K1796" i="27"/>
  <c r="L1796" i="27"/>
  <c r="M1796" i="27"/>
  <c r="N1796" i="27"/>
  <c r="K1797" i="27"/>
  <c r="L1797" i="27"/>
  <c r="M1797" i="27"/>
  <c r="N1797" i="27"/>
  <c r="K1798" i="27"/>
  <c r="L1798" i="27"/>
  <c r="M1798" i="27"/>
  <c r="N1798" i="27"/>
  <c r="K1799" i="27"/>
  <c r="L1799" i="27"/>
  <c r="M1799" i="27"/>
  <c r="N1799" i="27"/>
  <c r="K1800" i="27"/>
  <c r="L1800" i="27"/>
  <c r="M1800" i="27"/>
  <c r="N1800" i="27"/>
  <c r="K1801" i="27"/>
  <c r="L1801" i="27"/>
  <c r="M1801" i="27"/>
  <c r="N1801" i="27"/>
  <c r="K1802" i="27"/>
  <c r="L1802" i="27"/>
  <c r="M1802" i="27"/>
  <c r="N1802" i="27"/>
  <c r="K1803" i="27"/>
  <c r="L1803" i="27"/>
  <c r="M1803" i="27"/>
  <c r="N1803" i="27"/>
  <c r="K1804" i="27"/>
  <c r="L1804" i="27"/>
  <c r="M1804" i="27"/>
  <c r="N1804" i="27"/>
  <c r="K1805" i="27"/>
  <c r="L1805" i="27"/>
  <c r="M1805" i="27"/>
  <c r="N1805" i="27"/>
  <c r="K1806" i="27"/>
  <c r="L1806" i="27"/>
  <c r="M1806" i="27"/>
  <c r="N1806" i="27"/>
  <c r="K1807" i="27"/>
  <c r="L1807" i="27"/>
  <c r="M1807" i="27"/>
  <c r="N1807" i="27"/>
  <c r="K1808" i="27"/>
  <c r="L1808" i="27"/>
  <c r="M1808" i="27"/>
  <c r="N1808" i="27"/>
  <c r="K1809" i="27"/>
  <c r="L1809" i="27"/>
  <c r="M1809" i="27"/>
  <c r="N1809" i="27"/>
  <c r="K1810" i="27"/>
  <c r="L1810" i="27"/>
  <c r="M1810" i="27"/>
  <c r="N1810" i="27"/>
  <c r="K1811" i="27"/>
  <c r="L1811" i="27"/>
  <c r="M1811" i="27"/>
  <c r="N1811" i="27"/>
  <c r="K1812" i="27"/>
  <c r="L1812" i="27"/>
  <c r="M1812" i="27"/>
  <c r="N1812" i="27"/>
  <c r="K1813" i="27"/>
  <c r="L1813" i="27"/>
  <c r="M1813" i="27"/>
  <c r="N1813" i="27"/>
  <c r="K1814" i="27"/>
  <c r="L1814" i="27"/>
  <c r="M1814" i="27"/>
  <c r="N1814" i="27"/>
  <c r="K1815" i="27"/>
  <c r="L1815" i="27"/>
  <c r="M1815" i="27"/>
  <c r="N1815" i="27"/>
  <c r="K1816" i="27"/>
  <c r="L1816" i="27"/>
  <c r="M1816" i="27"/>
  <c r="N1816" i="27"/>
  <c r="K1817" i="27"/>
  <c r="L1817" i="27"/>
  <c r="M1817" i="27"/>
  <c r="N1817" i="27"/>
  <c r="K1818" i="27"/>
  <c r="L1818" i="27"/>
  <c r="M1818" i="27"/>
  <c r="N1818" i="27"/>
  <c r="K1819" i="27"/>
  <c r="L1819" i="27"/>
  <c r="M1819" i="27"/>
  <c r="N1819" i="27"/>
  <c r="K1820" i="27"/>
  <c r="L1820" i="27"/>
  <c r="M1820" i="27"/>
  <c r="N1820" i="27"/>
  <c r="K1821" i="27"/>
  <c r="L1821" i="27"/>
  <c r="M1821" i="27"/>
  <c r="N1821" i="27"/>
  <c r="K1822" i="27"/>
  <c r="L1822" i="27"/>
  <c r="M1822" i="27"/>
  <c r="N1822" i="27"/>
  <c r="K1823" i="27"/>
  <c r="L1823" i="27"/>
  <c r="M1823" i="27"/>
  <c r="N1823" i="27"/>
  <c r="K1824" i="27"/>
  <c r="L1824" i="27"/>
  <c r="M1824" i="27"/>
  <c r="N1824" i="27"/>
  <c r="K1825" i="27"/>
  <c r="L1825" i="27"/>
  <c r="M1825" i="27"/>
  <c r="N1825" i="27"/>
  <c r="K1826" i="27"/>
  <c r="L1826" i="27"/>
  <c r="M1826" i="27"/>
  <c r="N1826" i="27"/>
  <c r="K1827" i="27"/>
  <c r="L1827" i="27"/>
  <c r="M1827" i="27"/>
  <c r="N1827" i="27"/>
  <c r="K1828" i="27"/>
  <c r="L1828" i="27"/>
  <c r="M1828" i="27"/>
  <c r="N1828" i="27"/>
  <c r="K1829" i="27"/>
  <c r="L1829" i="27"/>
  <c r="M1829" i="27"/>
  <c r="N1829" i="27"/>
  <c r="K1830" i="27"/>
  <c r="L1830" i="27"/>
  <c r="M1830" i="27"/>
  <c r="N1830" i="27"/>
  <c r="K1831" i="27"/>
  <c r="L1831" i="27"/>
  <c r="M1831" i="27"/>
  <c r="N1831" i="27"/>
  <c r="K1832" i="27"/>
  <c r="L1832" i="27"/>
  <c r="M1832" i="27"/>
  <c r="N1832" i="27"/>
  <c r="K1833" i="27"/>
  <c r="L1833" i="27"/>
  <c r="M1833" i="27"/>
  <c r="N1833" i="27"/>
  <c r="K1834" i="27"/>
  <c r="L1834" i="27"/>
  <c r="M1834" i="27"/>
  <c r="N1834" i="27"/>
  <c r="K1835" i="27"/>
  <c r="L1835" i="27"/>
  <c r="M1835" i="27"/>
  <c r="N1835" i="27"/>
  <c r="K1836" i="27"/>
  <c r="L1836" i="27"/>
  <c r="M1836" i="27"/>
  <c r="N1836" i="27"/>
  <c r="K1837" i="27"/>
  <c r="L1837" i="27"/>
  <c r="M1837" i="27"/>
  <c r="N1837" i="27"/>
  <c r="K1838" i="27"/>
  <c r="L1838" i="27"/>
  <c r="M1838" i="27"/>
  <c r="N1838" i="27"/>
  <c r="K1839" i="27"/>
  <c r="L1839" i="27"/>
  <c r="M1839" i="27"/>
  <c r="N1839" i="27"/>
  <c r="K1840" i="27"/>
  <c r="L1840" i="27"/>
  <c r="M1840" i="27"/>
  <c r="N1840" i="27"/>
  <c r="K1841" i="27"/>
  <c r="L1841" i="27"/>
  <c r="M1841" i="27"/>
  <c r="N1841" i="27"/>
  <c r="K1842" i="27"/>
  <c r="L1842" i="27"/>
  <c r="M1842" i="27"/>
  <c r="N1842" i="27"/>
  <c r="K1843" i="27"/>
  <c r="L1843" i="27"/>
  <c r="M1843" i="27"/>
  <c r="N1843" i="27"/>
  <c r="K1844" i="27"/>
  <c r="L1844" i="27"/>
  <c r="M1844" i="27"/>
  <c r="N1844" i="27"/>
  <c r="K1845" i="27"/>
  <c r="L1845" i="27"/>
  <c r="M1845" i="27"/>
  <c r="N1845" i="27"/>
  <c r="K1846" i="27"/>
  <c r="L1846" i="27"/>
  <c r="M1846" i="27"/>
  <c r="N1846" i="27"/>
  <c r="K1847" i="27"/>
  <c r="L1847" i="27"/>
  <c r="M1847" i="27"/>
  <c r="N1847" i="27"/>
  <c r="K1848" i="27"/>
  <c r="L1848" i="27"/>
  <c r="M1848" i="27"/>
  <c r="N1848" i="27"/>
  <c r="K1849" i="27"/>
  <c r="L1849" i="27"/>
  <c r="M1849" i="27"/>
  <c r="N1849" i="27"/>
  <c r="K1850" i="27"/>
  <c r="L1850" i="27"/>
  <c r="M1850" i="27"/>
  <c r="N1850" i="27"/>
  <c r="K1851" i="27"/>
  <c r="L1851" i="27"/>
  <c r="M1851" i="27"/>
  <c r="N1851" i="27"/>
  <c r="K1852" i="27"/>
  <c r="L1852" i="27"/>
  <c r="M1852" i="27"/>
  <c r="N1852" i="27"/>
  <c r="K1853" i="27"/>
  <c r="L1853" i="27"/>
  <c r="M1853" i="27"/>
  <c r="N1853" i="27"/>
  <c r="K1854" i="27"/>
  <c r="L1854" i="27"/>
  <c r="M1854" i="27"/>
  <c r="N1854" i="27"/>
  <c r="K1855" i="27"/>
  <c r="L1855" i="27"/>
  <c r="M1855" i="27"/>
  <c r="N1855" i="27"/>
  <c r="K1856" i="27"/>
  <c r="L1856" i="27"/>
  <c r="M1856" i="27"/>
  <c r="N1856" i="27"/>
  <c r="K1857" i="27"/>
  <c r="L1857" i="27"/>
  <c r="M1857" i="27"/>
  <c r="N1857" i="27"/>
  <c r="K1858" i="27"/>
  <c r="L1858" i="27"/>
  <c r="M1858" i="27"/>
  <c r="N1858" i="27"/>
  <c r="K1859" i="27"/>
  <c r="L1859" i="27"/>
  <c r="M1859" i="27"/>
  <c r="N1859" i="27"/>
  <c r="K1860" i="27"/>
  <c r="L1860" i="27"/>
  <c r="M1860" i="27"/>
  <c r="N1860" i="27"/>
  <c r="K1861" i="27"/>
  <c r="L1861" i="27"/>
  <c r="M1861" i="27"/>
  <c r="N1861" i="27"/>
  <c r="K1862" i="27"/>
  <c r="L1862" i="27"/>
  <c r="M1862" i="27"/>
  <c r="N1862" i="27"/>
  <c r="K1863" i="27"/>
  <c r="L1863" i="27"/>
  <c r="M1863" i="27"/>
  <c r="N1863" i="27"/>
  <c r="K1864" i="27"/>
  <c r="L1864" i="27"/>
  <c r="M1864" i="27"/>
  <c r="N1864" i="27"/>
  <c r="K1865" i="27"/>
  <c r="L1865" i="27"/>
  <c r="M1865" i="27"/>
  <c r="N1865" i="27"/>
  <c r="K1866" i="27"/>
  <c r="L1866" i="27"/>
  <c r="M1866" i="27"/>
  <c r="N1866" i="27"/>
  <c r="K1867" i="27"/>
  <c r="L1867" i="27"/>
  <c r="M1867" i="27"/>
  <c r="N1867" i="27"/>
  <c r="K1868" i="27"/>
  <c r="L1868" i="27"/>
  <c r="M1868" i="27"/>
  <c r="N1868" i="27"/>
  <c r="K1869" i="27"/>
  <c r="L1869" i="27"/>
  <c r="M1869" i="27"/>
  <c r="N1869" i="27"/>
  <c r="K1870" i="27"/>
  <c r="L1870" i="27"/>
  <c r="M1870" i="27"/>
  <c r="N1870" i="27"/>
  <c r="K1871" i="27"/>
  <c r="L1871" i="27"/>
  <c r="M1871" i="27"/>
  <c r="N1871" i="27"/>
  <c r="K1872" i="27"/>
  <c r="L1872" i="27"/>
  <c r="M1872" i="27"/>
  <c r="N1872" i="27"/>
  <c r="K1873" i="27"/>
  <c r="L1873" i="27"/>
  <c r="M1873" i="27"/>
  <c r="N1873" i="27"/>
  <c r="K1874" i="27"/>
  <c r="L1874" i="27"/>
  <c r="M1874" i="27"/>
  <c r="N1874" i="27"/>
  <c r="K1875" i="27"/>
  <c r="L1875" i="27"/>
  <c r="M1875" i="27"/>
  <c r="N1875" i="27"/>
  <c r="K1876" i="27"/>
  <c r="L1876" i="27"/>
  <c r="M1876" i="27"/>
  <c r="N1876" i="27"/>
  <c r="K1877" i="27"/>
  <c r="L1877" i="27"/>
  <c r="M1877" i="27"/>
  <c r="N1877" i="27"/>
  <c r="K1878" i="27"/>
  <c r="L1878" i="27"/>
  <c r="M1878" i="27"/>
  <c r="N1878" i="27"/>
  <c r="K1879" i="27"/>
  <c r="L1879" i="27"/>
  <c r="M1879" i="27"/>
  <c r="N1879" i="27"/>
  <c r="K1880" i="27"/>
  <c r="L1880" i="27"/>
  <c r="M1880" i="27"/>
  <c r="N1880" i="27"/>
  <c r="K1881" i="27"/>
  <c r="L1881" i="27"/>
  <c r="M1881" i="27"/>
  <c r="N1881" i="27"/>
  <c r="K1882" i="27"/>
  <c r="L1882" i="27"/>
  <c r="M1882" i="27"/>
  <c r="N1882" i="27"/>
  <c r="K1883" i="27"/>
  <c r="L1883" i="27"/>
  <c r="M1883" i="27"/>
  <c r="N1883" i="27"/>
  <c r="K1884" i="27"/>
  <c r="L1884" i="27"/>
  <c r="M1884" i="27"/>
  <c r="N1884" i="27"/>
  <c r="K1885" i="27"/>
  <c r="L1885" i="27"/>
  <c r="M1885" i="27"/>
  <c r="N1885" i="27"/>
  <c r="K1886" i="27"/>
  <c r="L1886" i="27"/>
  <c r="M1886" i="27"/>
  <c r="N1886" i="27"/>
  <c r="K1887" i="27"/>
  <c r="L1887" i="27"/>
  <c r="M1887" i="27"/>
  <c r="N1887" i="27"/>
  <c r="K1888" i="27"/>
  <c r="L1888" i="27"/>
  <c r="M1888" i="27"/>
  <c r="N1888" i="27"/>
  <c r="K1889" i="27"/>
  <c r="L1889" i="27"/>
  <c r="M1889" i="27"/>
  <c r="N1889" i="27"/>
  <c r="K1890" i="27"/>
  <c r="L1890" i="27"/>
  <c r="M1890" i="27"/>
  <c r="N1890" i="27"/>
  <c r="K1891" i="27"/>
  <c r="L1891" i="27"/>
  <c r="M1891" i="27"/>
  <c r="N1891" i="27"/>
  <c r="K1892" i="27"/>
  <c r="L1892" i="27"/>
  <c r="M1892" i="27"/>
  <c r="N1892" i="27"/>
  <c r="K1893" i="27"/>
  <c r="L1893" i="27"/>
  <c r="M1893" i="27"/>
  <c r="N1893" i="27"/>
  <c r="K1894" i="27"/>
  <c r="L1894" i="27"/>
  <c r="M1894" i="27"/>
  <c r="N1894" i="27"/>
  <c r="K1895" i="27"/>
  <c r="L1895" i="27"/>
  <c r="M1895" i="27"/>
  <c r="N1895" i="27"/>
  <c r="K1896" i="27"/>
  <c r="L1896" i="27"/>
  <c r="M1896" i="27"/>
  <c r="N1896" i="27"/>
  <c r="K1897" i="27"/>
  <c r="L1897" i="27"/>
  <c r="M1897" i="27"/>
  <c r="N1897" i="27"/>
  <c r="K1898" i="27"/>
  <c r="L1898" i="27"/>
  <c r="M1898" i="27"/>
  <c r="N1898" i="27"/>
  <c r="K1899" i="27"/>
  <c r="L1899" i="27"/>
  <c r="M1899" i="27"/>
  <c r="N1899" i="27"/>
  <c r="K1900" i="27"/>
  <c r="L1900" i="27"/>
  <c r="M1900" i="27"/>
  <c r="N1900" i="27"/>
  <c r="K1901" i="27"/>
  <c r="L1901" i="27"/>
  <c r="M1901" i="27"/>
  <c r="N1901" i="27"/>
  <c r="K1902" i="27"/>
  <c r="L1902" i="27"/>
  <c r="M1902" i="27"/>
  <c r="N1902" i="27"/>
  <c r="K1903" i="27"/>
  <c r="L1903" i="27"/>
  <c r="M1903" i="27"/>
  <c r="N1903" i="27"/>
  <c r="K1904" i="27"/>
  <c r="L1904" i="27"/>
  <c r="M1904" i="27"/>
  <c r="N1904" i="27"/>
  <c r="K1905" i="27"/>
  <c r="L1905" i="27"/>
  <c r="M1905" i="27"/>
  <c r="N1905" i="27"/>
  <c r="K1906" i="27"/>
  <c r="L1906" i="27"/>
  <c r="M1906" i="27"/>
  <c r="N1906" i="27"/>
  <c r="K1907" i="27"/>
  <c r="L1907" i="27"/>
  <c r="M1907" i="27"/>
  <c r="N1907" i="27"/>
  <c r="K1908" i="27"/>
  <c r="L1908" i="27"/>
  <c r="M1908" i="27"/>
  <c r="N1908" i="27"/>
  <c r="K1909" i="27"/>
  <c r="L1909" i="27"/>
  <c r="M1909" i="27"/>
  <c r="N1909" i="27"/>
  <c r="K1910" i="27"/>
  <c r="L1910" i="27"/>
  <c r="M1910" i="27"/>
  <c r="N1910" i="27"/>
  <c r="K1911" i="27"/>
  <c r="L1911" i="27"/>
  <c r="M1911" i="27"/>
  <c r="N1911" i="27"/>
  <c r="K1912" i="27"/>
  <c r="L1912" i="27"/>
  <c r="M1912" i="27"/>
  <c r="N1912" i="27"/>
  <c r="K1913" i="27"/>
  <c r="L1913" i="27"/>
  <c r="M1913" i="27"/>
  <c r="N1913" i="27"/>
  <c r="K1914" i="27"/>
  <c r="L1914" i="27"/>
  <c r="M1914" i="27"/>
  <c r="N1914" i="27"/>
  <c r="K1915" i="27"/>
  <c r="L1915" i="27"/>
  <c r="M1915" i="27"/>
  <c r="N1915" i="27"/>
  <c r="K1916" i="27"/>
  <c r="L1916" i="27"/>
  <c r="M1916" i="27"/>
  <c r="N1916" i="27"/>
  <c r="K1917" i="27"/>
  <c r="L1917" i="27"/>
  <c r="M1917" i="27"/>
  <c r="N1917" i="27"/>
  <c r="K1918" i="27"/>
  <c r="L1918" i="27"/>
  <c r="M1918" i="27"/>
  <c r="N1918" i="27"/>
  <c r="K1919" i="27"/>
  <c r="L1919" i="27"/>
  <c r="M1919" i="27"/>
  <c r="N1919" i="27"/>
  <c r="K1920" i="27"/>
  <c r="L1920" i="27"/>
  <c r="M1920" i="27"/>
  <c r="N1920" i="27"/>
  <c r="K1921" i="27"/>
  <c r="L1921" i="27"/>
  <c r="M1921" i="27"/>
  <c r="N1921" i="27"/>
  <c r="K1922" i="27"/>
  <c r="L1922" i="27"/>
  <c r="M1922" i="27"/>
  <c r="N1922" i="27"/>
  <c r="K1923" i="27"/>
  <c r="L1923" i="27"/>
  <c r="M1923" i="27"/>
  <c r="N1923" i="27"/>
  <c r="K1924" i="27"/>
  <c r="L1924" i="27"/>
  <c r="M1924" i="27"/>
  <c r="N1924" i="27"/>
  <c r="K1925" i="27"/>
  <c r="L1925" i="27"/>
  <c r="M1925" i="27"/>
  <c r="N1925" i="27"/>
  <c r="K1926" i="27"/>
  <c r="L1926" i="27"/>
  <c r="M1926" i="27"/>
  <c r="N1926" i="27"/>
  <c r="K1927" i="27"/>
  <c r="L1927" i="27"/>
  <c r="M1927" i="27"/>
  <c r="N1927" i="27"/>
  <c r="K1928" i="27"/>
  <c r="L1928" i="27"/>
  <c r="M1928" i="27"/>
  <c r="N1928" i="27"/>
  <c r="K1929" i="27"/>
  <c r="L1929" i="27"/>
  <c r="M1929" i="27"/>
  <c r="N1929" i="27"/>
  <c r="K1930" i="27"/>
  <c r="L1930" i="27"/>
  <c r="M1930" i="27"/>
  <c r="N1930" i="27"/>
  <c r="K1931" i="27"/>
  <c r="L1931" i="27"/>
  <c r="M1931" i="27"/>
  <c r="N1931" i="27"/>
  <c r="K1932" i="27"/>
  <c r="L1932" i="27"/>
  <c r="M1932" i="27"/>
  <c r="N1932" i="27"/>
  <c r="K1933" i="27"/>
  <c r="L1933" i="27"/>
  <c r="M1933" i="27"/>
  <c r="N1933" i="27"/>
  <c r="K1934" i="27"/>
  <c r="L1934" i="27"/>
  <c r="M1934" i="27"/>
  <c r="N1934" i="27"/>
  <c r="K1935" i="27"/>
  <c r="L1935" i="27"/>
  <c r="M1935" i="27"/>
  <c r="N1935" i="27"/>
  <c r="K1936" i="27"/>
  <c r="L1936" i="27"/>
  <c r="M1936" i="27"/>
  <c r="N1936" i="27"/>
  <c r="K1937" i="27"/>
  <c r="L1937" i="27"/>
  <c r="M1937" i="27"/>
  <c r="N1937" i="27"/>
  <c r="K1938" i="27"/>
  <c r="L1938" i="27"/>
  <c r="M1938" i="27"/>
  <c r="N1938" i="27"/>
  <c r="K1939" i="27"/>
  <c r="L1939" i="27"/>
  <c r="M1939" i="27"/>
  <c r="N1939" i="27"/>
  <c r="K1940" i="27"/>
  <c r="L1940" i="27"/>
  <c r="M1940" i="27"/>
  <c r="N1940" i="27"/>
  <c r="K1941" i="27"/>
  <c r="L1941" i="27"/>
  <c r="M1941" i="27"/>
  <c r="N1941" i="27"/>
  <c r="K1942" i="27"/>
  <c r="L1942" i="27"/>
  <c r="M1942" i="27"/>
  <c r="N1942" i="27"/>
  <c r="K1943" i="27"/>
  <c r="L1943" i="27"/>
  <c r="M1943" i="27"/>
  <c r="N1943" i="27"/>
  <c r="K1944" i="27"/>
  <c r="L1944" i="27"/>
  <c r="M1944" i="27"/>
  <c r="N1944" i="27"/>
  <c r="K1945" i="27"/>
  <c r="L1945" i="27"/>
  <c r="M1945" i="27"/>
  <c r="N1945" i="27"/>
  <c r="K1946" i="27"/>
  <c r="L1946" i="27"/>
  <c r="M1946" i="27"/>
  <c r="N1946" i="27"/>
  <c r="K1947" i="27"/>
  <c r="L1947" i="27"/>
  <c r="M1947" i="27"/>
  <c r="N1947" i="27"/>
  <c r="K1948" i="27"/>
  <c r="L1948" i="27"/>
  <c r="M1948" i="27"/>
  <c r="N1948" i="27"/>
  <c r="K1949" i="27"/>
  <c r="L1949" i="27"/>
  <c r="M1949" i="27"/>
  <c r="N1949" i="27"/>
  <c r="K1950" i="27"/>
  <c r="L1950" i="27"/>
  <c r="M1950" i="27"/>
  <c r="N1950" i="27"/>
  <c r="K1951" i="27"/>
  <c r="L1951" i="27"/>
  <c r="M1951" i="27"/>
  <c r="N1951" i="27"/>
  <c r="K1952" i="27"/>
  <c r="L1952" i="27"/>
  <c r="M1952" i="27"/>
  <c r="N1952" i="27"/>
  <c r="K1953" i="27"/>
  <c r="L1953" i="27"/>
  <c r="M1953" i="27"/>
  <c r="N1953" i="27"/>
  <c r="K1954" i="27"/>
  <c r="L1954" i="27"/>
  <c r="M1954" i="27"/>
  <c r="N1954" i="27"/>
  <c r="K1955" i="27"/>
  <c r="L1955" i="27"/>
  <c r="M1955" i="27"/>
  <c r="N1955" i="27"/>
  <c r="K1956" i="27"/>
  <c r="L1956" i="27"/>
  <c r="M1956" i="27"/>
  <c r="N1956" i="27"/>
  <c r="K1957" i="27"/>
  <c r="L1957" i="27"/>
  <c r="M1957" i="27"/>
  <c r="N1957" i="27"/>
  <c r="K1958" i="27"/>
  <c r="L1958" i="27"/>
  <c r="M1958" i="27"/>
  <c r="N1958" i="27"/>
  <c r="K1959" i="27"/>
  <c r="L1959" i="27"/>
  <c r="M1959" i="27"/>
  <c r="N1959" i="27"/>
  <c r="K1960" i="27"/>
  <c r="L1960" i="27"/>
  <c r="M1960" i="27"/>
  <c r="N1960" i="27"/>
  <c r="K1961" i="27"/>
  <c r="L1961" i="27"/>
  <c r="M1961" i="27"/>
  <c r="N1961" i="27"/>
  <c r="K1962" i="27"/>
  <c r="L1962" i="27"/>
  <c r="M1962" i="27"/>
  <c r="N1962" i="27"/>
  <c r="K1963" i="27"/>
  <c r="L1963" i="27"/>
  <c r="M1963" i="27"/>
  <c r="N1963" i="27"/>
  <c r="K1964" i="27"/>
  <c r="L1964" i="27"/>
  <c r="M1964" i="27"/>
  <c r="N1964" i="27"/>
  <c r="K1965" i="27"/>
  <c r="L1965" i="27"/>
  <c r="M1965" i="27"/>
  <c r="N1965" i="27"/>
  <c r="K1966" i="27"/>
  <c r="L1966" i="27"/>
  <c r="M1966" i="27"/>
  <c r="N1966" i="27"/>
  <c r="K1967" i="27"/>
  <c r="L1967" i="27"/>
  <c r="M1967" i="27"/>
  <c r="N1967" i="27"/>
  <c r="K1968" i="27"/>
  <c r="L1968" i="27"/>
  <c r="M1968" i="27"/>
  <c r="N1968" i="27"/>
  <c r="K1969" i="27"/>
  <c r="L1969" i="27"/>
  <c r="M1969" i="27"/>
  <c r="N1969" i="27"/>
  <c r="K1970" i="27"/>
  <c r="L1970" i="27"/>
  <c r="M1970" i="27"/>
  <c r="N1970" i="27"/>
  <c r="K1971" i="27"/>
  <c r="L1971" i="27"/>
  <c r="M1971" i="27"/>
  <c r="N1971" i="27"/>
  <c r="K1972" i="27"/>
  <c r="L1972" i="27"/>
  <c r="M1972" i="27"/>
  <c r="N1972" i="27"/>
  <c r="K1973" i="27"/>
  <c r="L1973" i="27"/>
  <c r="M1973" i="27"/>
  <c r="N1973" i="27"/>
  <c r="K1974" i="27"/>
  <c r="L1974" i="27"/>
  <c r="M1974" i="27"/>
  <c r="N1974" i="27"/>
  <c r="K1975" i="27"/>
  <c r="L1975" i="27"/>
  <c r="M1975" i="27"/>
  <c r="N1975" i="27"/>
  <c r="K1976" i="27"/>
  <c r="L1976" i="27"/>
  <c r="M1976" i="27"/>
  <c r="N1976" i="27"/>
  <c r="K1977" i="27"/>
  <c r="L1977" i="27"/>
  <c r="M1977" i="27"/>
  <c r="N1977" i="27"/>
  <c r="K1978" i="27"/>
  <c r="L1978" i="27"/>
  <c r="M1978" i="27"/>
  <c r="N1978" i="27"/>
  <c r="K1979" i="27"/>
  <c r="L1979" i="27"/>
  <c r="M1979" i="27"/>
  <c r="N1979" i="27"/>
  <c r="K1980" i="27"/>
  <c r="L1980" i="27"/>
  <c r="M1980" i="27"/>
  <c r="N1980" i="27"/>
  <c r="K1981" i="27"/>
  <c r="L1981" i="27"/>
  <c r="M1981" i="27"/>
  <c r="N1981" i="27"/>
  <c r="K1982" i="27"/>
  <c r="L1982" i="27"/>
  <c r="M1982" i="27"/>
  <c r="N1982" i="27"/>
  <c r="K1983" i="27"/>
  <c r="L1983" i="27"/>
  <c r="M1983" i="27"/>
  <c r="N1983" i="27"/>
  <c r="K1984" i="27"/>
  <c r="L1984" i="27"/>
  <c r="M1984" i="27"/>
  <c r="N1984" i="27"/>
  <c r="K1985" i="27"/>
  <c r="L1985" i="27"/>
  <c r="M1985" i="27"/>
  <c r="N1985" i="27"/>
  <c r="K1986" i="27"/>
  <c r="L1986" i="27"/>
  <c r="M1986" i="27"/>
  <c r="N1986" i="27"/>
  <c r="K1987" i="27"/>
  <c r="L1987" i="27"/>
  <c r="M1987" i="27"/>
  <c r="N1987" i="27"/>
  <c r="K1988" i="27"/>
  <c r="L1988" i="27"/>
  <c r="M1988" i="27"/>
  <c r="N1988" i="27"/>
  <c r="K1989" i="27"/>
  <c r="L1989" i="27"/>
  <c r="M1989" i="27"/>
  <c r="N1989" i="27"/>
  <c r="K1990" i="27"/>
  <c r="L1990" i="27"/>
  <c r="M1990" i="27"/>
  <c r="N1990" i="27"/>
  <c r="K1991" i="27"/>
  <c r="L1991" i="27"/>
  <c r="M1991" i="27"/>
  <c r="N1991" i="27"/>
  <c r="K1992" i="27"/>
  <c r="L1992" i="27"/>
  <c r="M1992" i="27"/>
  <c r="N1992" i="27"/>
  <c r="K1993" i="27"/>
  <c r="L1993" i="27"/>
  <c r="M1993" i="27"/>
  <c r="N1993" i="27"/>
  <c r="K1994" i="27"/>
  <c r="L1994" i="27"/>
  <c r="M1994" i="27"/>
  <c r="N1994" i="27"/>
  <c r="K1995" i="27"/>
  <c r="L1995" i="27"/>
  <c r="M1995" i="27"/>
  <c r="N1995" i="27"/>
  <c r="K1996" i="27"/>
  <c r="L1996" i="27"/>
  <c r="M1996" i="27"/>
  <c r="N1996" i="27"/>
  <c r="K1997" i="27"/>
  <c r="L1997" i="27"/>
  <c r="M1997" i="27"/>
  <c r="N1997" i="27"/>
  <c r="K1998" i="27"/>
  <c r="L1998" i="27"/>
  <c r="M1998" i="27"/>
  <c r="N1998" i="27"/>
  <c r="K1999" i="27"/>
  <c r="L1999" i="27"/>
  <c r="M1999" i="27"/>
  <c r="N1999" i="27"/>
  <c r="K2000" i="27"/>
  <c r="L2000" i="27"/>
  <c r="M2000" i="27"/>
  <c r="N2000" i="27"/>
  <c r="K2001" i="27"/>
  <c r="L2001" i="27"/>
  <c r="M2001" i="27"/>
  <c r="N2001" i="27"/>
  <c r="K2002" i="27"/>
  <c r="L2002" i="27"/>
  <c r="M2002" i="27"/>
  <c r="N2002" i="27"/>
  <c r="K2003" i="27"/>
  <c r="L2003" i="27"/>
  <c r="M2003" i="27"/>
  <c r="N2003" i="27"/>
  <c r="K2004" i="27"/>
  <c r="L2004" i="27"/>
  <c r="M2004" i="27"/>
  <c r="N2004" i="27"/>
  <c r="K2005" i="27"/>
  <c r="L2005" i="27"/>
  <c r="M2005" i="27"/>
  <c r="N2005" i="27"/>
  <c r="K2006" i="27"/>
  <c r="L2006" i="27"/>
  <c r="M2006" i="27"/>
  <c r="N2006" i="27"/>
  <c r="K2007" i="27"/>
  <c r="L2007" i="27"/>
  <c r="M2007" i="27"/>
  <c r="N2007" i="27"/>
  <c r="K2008" i="27"/>
  <c r="L2008" i="27"/>
  <c r="M2008" i="27"/>
  <c r="N2008" i="27"/>
  <c r="K2009" i="27"/>
  <c r="L2009" i="27"/>
  <c r="M2009" i="27"/>
  <c r="N2009" i="27"/>
  <c r="K2010" i="27"/>
  <c r="L2010" i="27"/>
  <c r="M2010" i="27"/>
  <c r="N2010" i="27"/>
  <c r="K2011" i="27"/>
  <c r="L2011" i="27"/>
  <c r="M2011" i="27"/>
  <c r="N2011" i="27"/>
  <c r="K2012" i="27"/>
  <c r="L2012" i="27"/>
  <c r="M2012" i="27"/>
  <c r="N2012" i="27"/>
  <c r="K2013" i="27"/>
  <c r="L2013" i="27"/>
  <c r="M2013" i="27"/>
  <c r="N2013" i="27"/>
  <c r="K2014" i="27"/>
  <c r="L2014" i="27"/>
  <c r="M2014" i="27"/>
  <c r="N2014" i="27"/>
  <c r="K2015" i="27"/>
  <c r="L2015" i="27"/>
  <c r="M2015" i="27"/>
  <c r="N2015" i="27"/>
  <c r="K2016" i="27"/>
  <c r="L2016" i="27"/>
  <c r="M2016" i="27"/>
  <c r="N2016" i="27"/>
  <c r="K2017" i="27"/>
  <c r="L2017" i="27"/>
  <c r="M2017" i="27"/>
  <c r="N2017" i="27"/>
  <c r="K2018" i="27"/>
  <c r="L2018" i="27"/>
  <c r="M2018" i="27"/>
  <c r="N2018" i="27"/>
  <c r="K2019" i="27"/>
  <c r="L2019" i="27"/>
  <c r="M2019" i="27"/>
  <c r="N2019" i="27"/>
  <c r="K2020" i="27"/>
  <c r="L2020" i="27"/>
  <c r="M2020" i="27"/>
  <c r="N2020" i="27"/>
  <c r="K2021" i="27"/>
  <c r="L2021" i="27"/>
  <c r="M2021" i="27"/>
  <c r="N2021" i="27"/>
  <c r="K2022" i="27"/>
  <c r="L2022" i="27"/>
  <c r="M2022" i="27"/>
  <c r="N2022" i="27"/>
  <c r="K2023" i="27"/>
  <c r="L2023" i="27"/>
  <c r="M2023" i="27"/>
  <c r="N2023" i="27"/>
  <c r="K2024" i="27"/>
  <c r="L2024" i="27"/>
  <c r="M2024" i="27"/>
  <c r="N2024" i="27"/>
  <c r="K2025" i="27"/>
  <c r="L2025" i="27"/>
  <c r="M2025" i="27"/>
  <c r="N2025" i="27"/>
  <c r="K2026" i="27"/>
  <c r="L2026" i="27"/>
  <c r="M2026" i="27"/>
  <c r="N2026" i="27"/>
  <c r="K2027" i="27"/>
  <c r="L2027" i="27"/>
  <c r="M2027" i="27"/>
  <c r="N2027" i="27"/>
  <c r="K2028" i="27"/>
  <c r="L2028" i="27"/>
  <c r="M2028" i="27"/>
  <c r="N2028" i="27"/>
  <c r="K2029" i="27"/>
  <c r="L2029" i="27"/>
  <c r="M2029" i="27"/>
  <c r="N2029" i="27"/>
  <c r="K2030" i="27"/>
  <c r="L2030" i="27"/>
  <c r="M2030" i="27"/>
  <c r="N2030" i="27"/>
  <c r="K2031" i="27"/>
  <c r="L2031" i="27"/>
  <c r="M2031" i="27"/>
  <c r="N2031" i="27"/>
  <c r="K2032" i="27"/>
  <c r="L2032" i="27"/>
  <c r="M2032" i="27"/>
  <c r="N2032" i="27"/>
  <c r="K2033" i="27"/>
  <c r="L2033" i="27"/>
  <c r="M2033" i="27"/>
  <c r="N2033" i="27"/>
  <c r="K2034" i="27"/>
  <c r="L2034" i="27"/>
  <c r="M2034" i="27"/>
  <c r="N2034" i="27"/>
  <c r="K2035" i="27"/>
  <c r="L2035" i="27"/>
  <c r="M2035" i="27"/>
  <c r="N2035" i="27"/>
  <c r="K2036" i="27"/>
  <c r="L2036" i="27"/>
  <c r="M2036" i="27"/>
  <c r="N2036" i="27"/>
  <c r="K2037" i="27"/>
  <c r="L2037" i="27"/>
  <c r="M2037" i="27"/>
  <c r="N2037" i="27"/>
  <c r="K2038" i="27"/>
  <c r="L2038" i="27"/>
  <c r="M2038" i="27"/>
  <c r="N2038" i="27"/>
  <c r="K2039" i="27"/>
  <c r="L2039" i="27"/>
  <c r="M2039" i="27"/>
  <c r="N2039" i="27"/>
  <c r="K2040" i="27"/>
  <c r="L2040" i="27"/>
  <c r="M2040" i="27"/>
  <c r="N2040" i="27"/>
  <c r="K2041" i="27"/>
  <c r="L2041" i="27"/>
  <c r="M2041" i="27"/>
  <c r="N2041" i="27"/>
  <c r="K2042" i="27"/>
  <c r="L2042" i="27"/>
  <c r="M2042" i="27"/>
  <c r="N2042" i="27"/>
  <c r="K2043" i="27"/>
  <c r="L2043" i="27"/>
  <c r="M2043" i="27"/>
  <c r="N2043" i="27"/>
  <c r="K2044" i="27"/>
  <c r="L2044" i="27"/>
  <c r="M2044" i="27"/>
  <c r="N2044" i="27"/>
  <c r="K2045" i="27"/>
  <c r="L2045" i="27"/>
  <c r="M2045" i="27"/>
  <c r="N2045" i="27"/>
  <c r="K2046" i="27"/>
  <c r="L2046" i="27"/>
  <c r="M2046" i="27"/>
  <c r="N2046" i="27"/>
  <c r="K2047" i="27"/>
  <c r="L2047" i="27"/>
  <c r="M2047" i="27"/>
  <c r="N2047" i="27"/>
  <c r="K2048" i="27"/>
  <c r="L2048" i="27"/>
  <c r="M2048" i="27"/>
  <c r="N2048" i="27"/>
  <c r="K2049" i="27"/>
  <c r="L2049" i="27"/>
  <c r="M2049" i="27"/>
  <c r="N2049" i="27"/>
  <c r="K2050" i="27"/>
  <c r="L2050" i="27"/>
  <c r="M2050" i="27"/>
  <c r="N2050" i="27"/>
  <c r="K2051" i="27"/>
  <c r="L2051" i="27"/>
  <c r="M2051" i="27"/>
  <c r="N2051" i="27"/>
  <c r="K2052" i="27"/>
  <c r="L2052" i="27"/>
  <c r="M2052" i="27"/>
  <c r="N2052" i="27"/>
  <c r="K2053" i="27"/>
  <c r="L2053" i="27"/>
  <c r="M2053" i="27"/>
  <c r="N2053" i="27"/>
  <c r="K2054" i="27"/>
  <c r="L2054" i="27"/>
  <c r="M2054" i="27"/>
  <c r="N2054" i="27"/>
  <c r="K2055" i="27"/>
  <c r="L2055" i="27"/>
  <c r="M2055" i="27"/>
  <c r="N2055" i="27"/>
  <c r="K2056" i="27"/>
  <c r="L2056" i="27"/>
  <c r="M2056" i="27"/>
  <c r="N2056" i="27"/>
  <c r="K2057" i="27"/>
  <c r="L2057" i="27"/>
  <c r="M2057" i="27"/>
  <c r="N2057" i="27"/>
  <c r="K2058" i="27"/>
  <c r="L2058" i="27"/>
  <c r="M2058" i="27"/>
  <c r="N2058" i="27"/>
  <c r="K2059" i="27"/>
  <c r="L2059" i="27"/>
  <c r="M2059" i="27"/>
  <c r="N2059" i="27"/>
  <c r="K2060" i="27"/>
  <c r="L2060" i="27"/>
  <c r="M2060" i="27"/>
  <c r="N2060" i="27"/>
  <c r="K2061" i="27"/>
  <c r="L2061" i="27"/>
  <c r="M2061" i="27"/>
  <c r="N2061" i="27"/>
  <c r="K2062" i="27"/>
  <c r="L2062" i="27"/>
  <c r="M2062" i="27"/>
  <c r="N2062" i="27"/>
  <c r="K2063" i="27"/>
  <c r="L2063" i="27"/>
  <c r="M2063" i="27"/>
  <c r="N2063" i="27"/>
  <c r="K2064" i="27"/>
  <c r="L2064" i="27"/>
  <c r="M2064" i="27"/>
  <c r="N2064" i="27"/>
  <c r="K2065" i="27"/>
  <c r="L2065" i="27"/>
  <c r="M2065" i="27"/>
  <c r="N2065" i="27"/>
  <c r="K2066" i="27"/>
  <c r="L2066" i="27"/>
  <c r="M2066" i="27"/>
  <c r="N2066" i="27"/>
  <c r="K2067" i="27"/>
  <c r="L2067" i="27"/>
  <c r="M2067" i="27"/>
  <c r="N2067" i="27"/>
  <c r="K2068" i="27"/>
  <c r="L2068" i="27"/>
  <c r="M2068" i="27"/>
  <c r="N2068" i="27"/>
  <c r="K2069" i="27"/>
  <c r="L2069" i="27"/>
  <c r="M2069" i="27"/>
  <c r="N2069" i="27"/>
  <c r="K2070" i="27"/>
  <c r="L2070" i="27"/>
  <c r="M2070" i="27"/>
  <c r="N2070" i="27"/>
  <c r="K2071" i="27"/>
  <c r="L2071" i="27"/>
  <c r="M2071" i="27"/>
  <c r="N2071" i="27"/>
  <c r="K2072" i="27"/>
  <c r="L2072" i="27"/>
  <c r="M2072" i="27"/>
  <c r="N2072" i="27"/>
  <c r="K2073" i="27"/>
  <c r="L2073" i="27"/>
  <c r="M2073" i="27"/>
  <c r="N2073" i="27"/>
  <c r="K2074" i="27"/>
  <c r="L2074" i="27"/>
  <c r="M2074" i="27"/>
  <c r="N2074" i="27"/>
  <c r="K2075" i="27"/>
  <c r="L2075" i="27"/>
  <c r="M2075" i="27"/>
  <c r="N2075" i="27"/>
  <c r="K2076" i="27"/>
  <c r="L2076" i="27"/>
  <c r="M2076" i="27"/>
  <c r="N2076" i="27"/>
  <c r="K2077" i="27"/>
  <c r="L2077" i="27"/>
  <c r="M2077" i="27"/>
  <c r="N2077" i="27"/>
  <c r="K2078" i="27"/>
  <c r="L2078" i="27"/>
  <c r="M2078" i="27"/>
  <c r="N2078" i="27"/>
  <c r="K2079" i="27"/>
  <c r="L2079" i="27"/>
  <c r="M2079" i="27"/>
  <c r="N2079" i="27"/>
  <c r="K2080" i="27"/>
  <c r="L2080" i="27"/>
  <c r="M2080" i="27"/>
  <c r="N2080" i="27"/>
  <c r="K2081" i="27"/>
  <c r="L2081" i="27"/>
  <c r="M2081" i="27"/>
  <c r="N2081" i="27"/>
  <c r="K2082" i="27"/>
  <c r="L2082" i="27"/>
  <c r="M2082" i="27"/>
  <c r="N2082" i="27"/>
  <c r="K2083" i="27"/>
  <c r="L2083" i="27"/>
  <c r="M2083" i="27"/>
  <c r="N2083" i="27"/>
  <c r="K2084" i="27"/>
  <c r="L2084" i="27"/>
  <c r="M2084" i="27"/>
  <c r="N2084" i="27"/>
  <c r="K2085" i="27"/>
  <c r="L2085" i="27"/>
  <c r="M2085" i="27"/>
  <c r="N2085" i="27"/>
  <c r="K2086" i="27"/>
  <c r="L2086" i="27"/>
  <c r="M2086" i="27"/>
  <c r="N2086" i="27"/>
  <c r="K2087" i="27"/>
  <c r="L2087" i="27"/>
  <c r="M2087" i="27"/>
  <c r="N2087" i="27"/>
  <c r="K2088" i="27"/>
  <c r="L2088" i="27"/>
  <c r="M2088" i="27"/>
  <c r="N2088" i="27"/>
  <c r="K2089" i="27"/>
  <c r="L2089" i="27"/>
  <c r="M2089" i="27"/>
  <c r="N2089" i="27"/>
  <c r="K2090" i="27"/>
  <c r="L2090" i="27"/>
  <c r="M2090" i="27"/>
  <c r="N2090" i="27"/>
  <c r="K2091" i="27"/>
  <c r="L2091" i="27"/>
  <c r="M2091" i="27"/>
  <c r="N2091" i="27"/>
  <c r="K2092" i="27"/>
  <c r="L2092" i="27"/>
  <c r="M2092" i="27"/>
  <c r="N2092" i="27"/>
  <c r="K2093" i="27"/>
  <c r="L2093" i="27"/>
  <c r="M2093" i="27"/>
  <c r="N2093" i="27"/>
  <c r="K2094" i="27"/>
  <c r="L2094" i="27"/>
  <c r="M2094" i="27"/>
  <c r="N2094" i="27"/>
  <c r="K2095" i="27"/>
  <c r="L2095" i="27"/>
  <c r="M2095" i="27"/>
  <c r="N2095" i="27"/>
  <c r="K2096" i="27"/>
  <c r="L2096" i="27"/>
  <c r="M2096" i="27"/>
  <c r="N2096" i="27"/>
  <c r="K2097" i="27"/>
  <c r="L2097" i="27"/>
  <c r="M2097" i="27"/>
  <c r="N2097" i="27"/>
  <c r="K2098" i="27"/>
  <c r="L2098" i="27"/>
  <c r="M2098" i="27"/>
  <c r="N2098" i="27"/>
  <c r="K2099" i="27"/>
  <c r="L2099" i="27"/>
  <c r="M2099" i="27"/>
  <c r="N2099" i="27"/>
  <c r="K2100" i="27"/>
  <c r="L2100" i="27"/>
  <c r="M2100" i="27"/>
  <c r="N2100" i="27"/>
  <c r="K2101" i="27"/>
  <c r="L2101" i="27"/>
  <c r="M2101" i="27"/>
  <c r="N2101" i="27"/>
  <c r="K2102" i="27"/>
  <c r="L2102" i="27"/>
  <c r="M2102" i="27"/>
  <c r="N2102" i="27"/>
  <c r="K2103" i="27"/>
  <c r="L2103" i="27"/>
  <c r="M2103" i="27"/>
  <c r="N2103" i="27"/>
  <c r="K2104" i="27"/>
  <c r="L2104" i="27"/>
  <c r="M2104" i="27"/>
  <c r="N2104" i="27"/>
  <c r="K2105" i="27"/>
  <c r="L2105" i="27"/>
  <c r="M2105" i="27"/>
  <c r="N2105" i="27"/>
  <c r="K2106" i="27"/>
  <c r="L2106" i="27"/>
  <c r="M2106" i="27"/>
  <c r="N2106" i="27"/>
  <c r="K2107" i="27"/>
  <c r="L2107" i="27"/>
  <c r="M2107" i="27"/>
  <c r="N2107" i="27"/>
  <c r="K2108" i="27"/>
  <c r="L2108" i="27"/>
  <c r="M2108" i="27"/>
  <c r="N2108" i="27"/>
  <c r="K2109" i="27"/>
  <c r="L2109" i="27"/>
  <c r="M2109" i="27"/>
  <c r="N2109" i="27"/>
  <c r="K2110" i="27"/>
  <c r="L2110" i="27"/>
  <c r="M2110" i="27"/>
  <c r="N2110" i="27"/>
  <c r="K2111" i="27"/>
  <c r="L2111" i="27"/>
  <c r="M2111" i="27"/>
  <c r="N2111" i="27"/>
  <c r="K2112" i="27"/>
  <c r="L2112" i="27"/>
  <c r="M2112" i="27"/>
  <c r="N2112" i="27"/>
  <c r="K2113" i="27"/>
  <c r="L2113" i="27"/>
  <c r="M2113" i="27"/>
  <c r="N2113" i="27"/>
  <c r="K2114" i="27"/>
  <c r="L2114" i="27"/>
  <c r="M2114" i="27"/>
  <c r="N2114" i="27"/>
  <c r="K2115" i="27"/>
  <c r="L2115" i="27"/>
  <c r="M2115" i="27"/>
  <c r="N2115" i="27"/>
  <c r="K2116" i="27"/>
  <c r="L2116" i="27"/>
  <c r="M2116" i="27"/>
  <c r="N2116" i="27"/>
  <c r="K2117" i="27"/>
  <c r="L2117" i="27"/>
  <c r="M2117" i="27"/>
  <c r="N2117" i="27"/>
  <c r="K2118" i="27"/>
  <c r="L2118" i="27"/>
  <c r="M2118" i="27"/>
  <c r="N2118" i="27"/>
  <c r="K2119" i="27"/>
  <c r="L2119" i="27"/>
  <c r="M2119" i="27"/>
  <c r="N2119" i="27"/>
  <c r="K2120" i="27"/>
  <c r="L2120" i="27"/>
  <c r="M2120" i="27"/>
  <c r="N2120" i="27"/>
  <c r="K2121" i="27"/>
  <c r="L2121" i="27"/>
  <c r="M2121" i="27"/>
  <c r="N2121" i="27"/>
  <c r="K2122" i="27"/>
  <c r="L2122" i="27"/>
  <c r="M2122" i="27"/>
  <c r="N2122" i="27"/>
  <c r="K2123" i="27"/>
  <c r="L2123" i="27"/>
  <c r="M2123" i="27"/>
  <c r="N2123" i="27"/>
  <c r="K2124" i="27"/>
  <c r="L2124" i="27"/>
  <c r="M2124" i="27"/>
  <c r="N2124" i="27"/>
  <c r="K2125" i="27"/>
  <c r="L2125" i="27"/>
  <c r="M2125" i="27"/>
  <c r="N2125" i="27"/>
  <c r="K2126" i="27"/>
  <c r="L2126" i="27"/>
  <c r="M2126" i="27"/>
  <c r="N2126" i="27"/>
  <c r="K2127" i="27"/>
  <c r="L2127" i="27"/>
  <c r="M2127" i="27"/>
  <c r="N2127" i="27"/>
  <c r="K2128" i="27"/>
  <c r="L2128" i="27"/>
  <c r="M2128" i="27"/>
  <c r="N2128" i="27"/>
  <c r="K2129" i="27"/>
  <c r="L2129" i="27"/>
  <c r="M2129" i="27"/>
  <c r="N2129" i="27"/>
  <c r="K2130" i="27"/>
  <c r="L2130" i="27"/>
  <c r="M2130" i="27"/>
  <c r="N2130" i="27"/>
  <c r="K2131" i="27"/>
  <c r="L2131" i="27"/>
  <c r="M2131" i="27"/>
  <c r="N2131" i="27"/>
  <c r="K2132" i="27"/>
  <c r="L2132" i="27"/>
  <c r="M2132" i="27"/>
  <c r="N2132" i="27"/>
  <c r="K2133" i="27"/>
  <c r="L2133" i="27"/>
  <c r="M2133" i="27"/>
  <c r="N2133" i="27"/>
  <c r="K2134" i="27"/>
  <c r="L2134" i="27"/>
  <c r="M2134" i="27"/>
  <c r="N2134" i="27"/>
  <c r="K2135" i="27"/>
  <c r="L2135" i="27"/>
  <c r="M2135" i="27"/>
  <c r="N2135" i="27"/>
  <c r="K2136" i="27"/>
  <c r="L2136" i="27"/>
  <c r="M2136" i="27"/>
  <c r="N2136" i="27"/>
  <c r="K2137" i="27"/>
  <c r="L2137" i="27"/>
  <c r="M2137" i="27"/>
  <c r="N2137" i="27"/>
  <c r="K2138" i="27"/>
  <c r="L2138" i="27"/>
  <c r="M2138" i="27"/>
  <c r="N2138" i="27"/>
  <c r="K2139" i="27"/>
  <c r="L2139" i="27"/>
  <c r="M2139" i="27"/>
  <c r="N2139" i="27"/>
  <c r="K2140" i="27"/>
  <c r="L2140" i="27"/>
  <c r="M2140" i="27"/>
  <c r="N2140" i="27"/>
  <c r="K2141" i="27"/>
  <c r="L2141" i="27"/>
  <c r="M2141" i="27"/>
  <c r="N2141" i="27"/>
  <c r="K2142" i="27"/>
  <c r="L2142" i="27"/>
  <c r="M2142" i="27"/>
  <c r="N2142" i="27"/>
  <c r="K2143" i="27"/>
  <c r="L2143" i="27"/>
  <c r="M2143" i="27"/>
  <c r="N2143" i="27"/>
  <c r="K2144" i="27"/>
  <c r="L2144" i="27"/>
  <c r="M2144" i="27"/>
  <c r="N2144" i="27"/>
  <c r="K2145" i="27"/>
  <c r="L2145" i="27"/>
  <c r="M2145" i="27"/>
  <c r="N2145" i="27"/>
  <c r="K2146" i="27"/>
  <c r="L2146" i="27"/>
  <c r="M2146" i="27"/>
  <c r="N2146" i="27"/>
  <c r="K2147" i="27"/>
  <c r="L2147" i="27"/>
  <c r="M2147" i="27"/>
  <c r="N2147" i="27"/>
  <c r="K2148" i="27"/>
  <c r="L2148" i="27"/>
  <c r="M2148" i="27"/>
  <c r="N2148" i="27"/>
  <c r="K2149" i="27"/>
  <c r="L2149" i="27"/>
  <c r="M2149" i="27"/>
  <c r="N2149" i="27"/>
  <c r="K2150" i="27"/>
  <c r="L2150" i="27"/>
  <c r="M2150" i="27"/>
  <c r="N2150" i="27"/>
  <c r="K2151" i="27"/>
  <c r="L2151" i="27"/>
  <c r="M2151" i="27"/>
  <c r="N2151" i="27"/>
  <c r="K2152" i="27"/>
  <c r="L2152" i="27"/>
  <c r="M2152" i="27"/>
  <c r="N2152" i="27"/>
  <c r="K2153" i="27"/>
  <c r="L2153" i="27"/>
  <c r="M2153" i="27"/>
  <c r="N2153" i="27"/>
  <c r="K2154" i="27"/>
  <c r="L2154" i="27"/>
  <c r="M2154" i="27"/>
  <c r="N2154" i="27"/>
  <c r="K2155" i="27"/>
  <c r="L2155" i="27"/>
  <c r="M2155" i="27"/>
  <c r="N2155" i="27"/>
  <c r="K2156" i="27"/>
  <c r="L2156" i="27"/>
  <c r="M2156" i="27"/>
  <c r="N2156" i="27"/>
  <c r="K2157" i="27"/>
  <c r="L2157" i="27"/>
  <c r="M2157" i="27"/>
  <c r="N2157" i="27"/>
  <c r="K2158" i="27"/>
  <c r="L2158" i="27"/>
  <c r="M2158" i="27"/>
  <c r="N2158" i="27"/>
  <c r="K2159" i="27"/>
  <c r="L2159" i="27"/>
  <c r="M2159" i="27"/>
  <c r="N2159" i="27"/>
  <c r="K2160" i="27"/>
  <c r="L2160" i="27"/>
  <c r="M2160" i="27"/>
  <c r="N2160" i="27"/>
  <c r="K2161" i="27"/>
  <c r="L2161" i="27"/>
  <c r="M2161" i="27"/>
  <c r="N2161" i="27"/>
  <c r="K2162" i="27"/>
  <c r="L2162" i="27"/>
  <c r="M2162" i="27"/>
  <c r="N2162" i="27"/>
  <c r="K2163" i="27"/>
  <c r="L2163" i="27"/>
  <c r="M2163" i="27"/>
  <c r="N2163" i="27"/>
  <c r="K2164" i="27"/>
  <c r="L2164" i="27"/>
  <c r="M2164" i="27"/>
  <c r="N2164" i="27"/>
  <c r="K2165" i="27"/>
  <c r="L2165" i="27"/>
  <c r="M2165" i="27"/>
  <c r="N2165" i="27"/>
  <c r="K2166" i="27"/>
  <c r="L2166" i="27"/>
  <c r="M2166" i="27"/>
  <c r="N2166" i="27"/>
  <c r="K2167" i="27"/>
  <c r="L2167" i="27"/>
  <c r="M2167" i="27"/>
  <c r="N2167" i="27"/>
  <c r="K2168" i="27"/>
  <c r="L2168" i="27"/>
  <c r="M2168" i="27"/>
  <c r="N2168" i="27"/>
  <c r="K2169" i="27"/>
  <c r="L2169" i="27"/>
  <c r="M2169" i="27"/>
  <c r="N2169" i="27"/>
  <c r="K2170" i="27"/>
  <c r="L2170" i="27"/>
  <c r="M2170" i="27"/>
  <c r="N2170" i="27"/>
  <c r="K2171" i="27"/>
  <c r="L2171" i="27"/>
  <c r="M2171" i="27"/>
  <c r="N2171" i="27"/>
  <c r="K2172" i="27"/>
  <c r="L2172" i="27"/>
  <c r="M2172" i="27"/>
  <c r="N2172" i="27"/>
  <c r="L2173" i="27"/>
  <c r="M2173" i="27"/>
  <c r="N2173" i="27"/>
  <c r="L2174" i="27"/>
  <c r="M2174" i="27"/>
  <c r="N2174" i="27"/>
  <c r="L2175" i="27"/>
  <c r="M2175" i="27"/>
  <c r="N2175" i="27"/>
  <c r="L2176" i="27"/>
  <c r="M2176" i="27"/>
  <c r="N2176" i="27"/>
  <c r="K2177" i="27"/>
  <c r="L2177" i="27"/>
  <c r="M2177" i="27"/>
  <c r="N2177" i="27"/>
  <c r="K2178" i="27"/>
  <c r="L2178" i="27"/>
  <c r="M2178" i="27"/>
  <c r="N2178" i="27"/>
  <c r="K2179" i="27"/>
  <c r="L2179" i="27"/>
  <c r="M2179" i="27"/>
  <c r="N2179" i="27"/>
  <c r="K2180" i="27"/>
  <c r="L2180" i="27"/>
  <c r="M2180" i="27"/>
  <c r="N2180" i="27"/>
  <c r="K2181" i="27"/>
  <c r="L2181" i="27"/>
  <c r="M2181" i="27"/>
  <c r="N2181" i="27"/>
  <c r="K2182" i="27"/>
  <c r="L2182" i="27"/>
  <c r="M2182" i="27"/>
  <c r="N2182" i="27"/>
  <c r="K2183" i="27"/>
  <c r="L2183" i="27"/>
  <c r="M2183" i="27"/>
  <c r="N2183" i="27"/>
  <c r="K2184" i="27"/>
  <c r="L2184" i="27"/>
  <c r="M2184" i="27"/>
  <c r="N2184" i="27"/>
  <c r="K2185" i="27"/>
  <c r="L2185" i="27"/>
  <c r="M2185" i="27"/>
  <c r="N2185" i="27"/>
  <c r="K2186" i="27"/>
  <c r="L2186" i="27"/>
  <c r="M2186" i="27"/>
  <c r="N2186" i="27"/>
  <c r="K2187" i="27"/>
  <c r="L2187" i="27"/>
  <c r="M2187" i="27"/>
  <c r="N2187" i="27"/>
  <c r="K2188" i="27"/>
  <c r="L2188" i="27"/>
  <c r="M2188" i="27"/>
  <c r="N2188" i="27"/>
  <c r="K2189" i="27"/>
  <c r="L2189" i="27"/>
  <c r="M2189" i="27"/>
  <c r="N2189" i="27"/>
  <c r="K2190" i="27"/>
  <c r="L2190" i="27"/>
  <c r="M2190" i="27"/>
  <c r="N2190" i="27"/>
  <c r="K2191" i="27"/>
  <c r="L2191" i="27"/>
  <c r="M2191" i="27"/>
  <c r="N2191" i="27"/>
  <c r="K2192" i="27"/>
  <c r="L2192" i="27"/>
  <c r="M2192" i="27"/>
  <c r="N2192" i="27"/>
  <c r="K2193" i="27"/>
  <c r="L2193" i="27"/>
  <c r="M2193" i="27"/>
  <c r="N2193" i="27"/>
  <c r="K2194" i="27"/>
  <c r="L2194" i="27"/>
  <c r="M2194" i="27"/>
  <c r="N2194" i="27"/>
  <c r="K2195" i="27"/>
  <c r="L2195" i="27"/>
  <c r="M2195" i="27"/>
  <c r="N2195" i="27"/>
  <c r="K2196" i="27"/>
  <c r="L2196" i="27"/>
  <c r="M2196" i="27"/>
  <c r="N2196" i="27"/>
  <c r="K2197" i="27"/>
  <c r="L2197" i="27"/>
  <c r="M2197" i="27"/>
  <c r="N2197" i="27"/>
  <c r="K2198" i="27"/>
  <c r="L2198" i="27"/>
  <c r="M2198" i="27"/>
  <c r="N2198" i="27"/>
  <c r="K2199" i="27"/>
  <c r="L2199" i="27"/>
  <c r="M2199" i="27"/>
  <c r="N2199" i="27"/>
  <c r="K2200" i="27"/>
  <c r="L2200" i="27"/>
  <c r="M2200" i="27"/>
  <c r="N2200" i="27"/>
  <c r="K2201" i="27"/>
  <c r="L2201" i="27"/>
  <c r="M2201" i="27"/>
  <c r="N2201" i="27"/>
  <c r="K2202" i="27"/>
  <c r="L2202" i="27"/>
  <c r="M2202" i="27"/>
  <c r="N2202" i="27"/>
  <c r="K2203" i="27"/>
  <c r="L2203" i="27"/>
  <c r="M2203" i="27"/>
  <c r="N2203" i="27"/>
  <c r="K2204" i="27"/>
  <c r="L2204" i="27"/>
  <c r="M2204" i="27"/>
  <c r="N2204" i="27"/>
  <c r="K2205" i="27"/>
  <c r="L2205" i="27"/>
  <c r="M2205" i="27"/>
  <c r="N2205" i="27"/>
  <c r="K2206" i="27"/>
  <c r="L2206" i="27"/>
  <c r="M2206" i="27"/>
  <c r="N2206" i="27"/>
  <c r="K2207" i="27"/>
  <c r="L2207" i="27"/>
  <c r="M2207" i="27"/>
  <c r="N2207" i="27"/>
  <c r="K2208" i="27"/>
  <c r="L2208" i="27"/>
  <c r="M2208" i="27"/>
  <c r="N2208" i="27"/>
  <c r="K2209" i="27"/>
  <c r="L2209" i="27"/>
  <c r="M2209" i="27"/>
  <c r="N2209" i="27"/>
  <c r="K2210" i="27"/>
  <c r="L2210" i="27"/>
  <c r="M2210" i="27"/>
  <c r="N2210" i="27"/>
  <c r="K2211" i="27"/>
  <c r="L2211" i="27"/>
  <c r="M2211" i="27"/>
  <c r="N2211" i="27"/>
  <c r="K2212" i="27"/>
  <c r="L2212" i="27"/>
  <c r="M2212" i="27"/>
  <c r="N2212" i="27"/>
  <c r="K2213" i="27"/>
  <c r="L2213" i="27"/>
  <c r="M2213" i="27"/>
  <c r="N2213" i="27"/>
  <c r="K2214" i="27"/>
  <c r="L2214" i="27"/>
  <c r="M2214" i="27"/>
  <c r="N2214" i="27"/>
  <c r="K2215" i="27"/>
  <c r="L2215" i="27"/>
  <c r="M2215" i="27"/>
  <c r="N2215" i="27"/>
  <c r="K2216" i="27"/>
  <c r="L2216" i="27"/>
  <c r="M2216" i="27"/>
  <c r="N2216" i="27"/>
  <c r="K2217" i="27"/>
  <c r="L2217" i="27"/>
  <c r="M2217" i="27"/>
  <c r="N2217" i="27"/>
  <c r="K2218" i="27"/>
  <c r="L2218" i="27"/>
  <c r="M2218" i="27"/>
  <c r="N2218" i="27"/>
  <c r="K2219" i="27"/>
  <c r="L2219" i="27"/>
  <c r="M2219" i="27"/>
  <c r="N2219" i="27"/>
  <c r="K2220" i="27"/>
  <c r="L2220" i="27"/>
  <c r="M2220" i="27"/>
  <c r="N2220" i="27"/>
  <c r="K2221" i="27"/>
  <c r="L2221" i="27"/>
  <c r="M2221" i="27"/>
  <c r="N2221" i="27"/>
  <c r="K2222" i="27"/>
  <c r="L2222" i="27"/>
  <c r="M2222" i="27"/>
  <c r="N2222" i="27"/>
  <c r="K2223" i="27"/>
  <c r="L2223" i="27"/>
  <c r="M2223" i="27"/>
  <c r="N2223" i="27"/>
  <c r="K2224" i="27"/>
  <c r="L2224" i="27"/>
  <c r="M2224" i="27"/>
  <c r="N2224" i="27"/>
  <c r="K2225" i="27"/>
  <c r="L2225" i="27"/>
  <c r="M2225" i="27"/>
  <c r="N2225" i="27"/>
  <c r="K2226" i="27"/>
  <c r="L2226" i="27"/>
  <c r="M2226" i="27"/>
  <c r="N2226" i="27"/>
  <c r="K2227" i="27"/>
  <c r="L2227" i="27"/>
  <c r="M2227" i="27"/>
  <c r="N2227" i="27"/>
  <c r="K2228" i="27"/>
  <c r="L2228" i="27"/>
  <c r="M2228" i="27"/>
  <c r="N2228" i="27"/>
  <c r="K2229" i="27"/>
  <c r="L2229" i="27"/>
  <c r="M2229" i="27"/>
  <c r="N2229" i="27"/>
  <c r="K2230" i="27"/>
  <c r="L2230" i="27"/>
  <c r="M2230" i="27"/>
  <c r="N2230" i="27"/>
  <c r="K2231" i="27"/>
  <c r="L2231" i="27"/>
  <c r="M2231" i="27"/>
  <c r="N2231" i="27"/>
  <c r="K2232" i="27"/>
  <c r="L2232" i="27"/>
  <c r="M2232" i="27"/>
  <c r="N2232" i="27"/>
  <c r="K2233" i="27"/>
  <c r="L2233" i="27"/>
  <c r="M2233" i="27"/>
  <c r="N2233" i="27"/>
  <c r="K2234" i="27"/>
  <c r="L2234" i="27"/>
  <c r="M2234" i="27"/>
  <c r="N2234" i="27"/>
  <c r="K2235" i="27"/>
  <c r="L2235" i="27"/>
  <c r="M2235" i="27"/>
  <c r="N2235" i="27"/>
  <c r="K2236" i="27"/>
  <c r="L2236" i="27"/>
  <c r="M2236" i="27"/>
  <c r="N2236" i="27"/>
  <c r="K2237" i="27"/>
  <c r="L2237" i="27"/>
  <c r="M2237" i="27"/>
  <c r="N2237" i="27"/>
  <c r="K2238" i="27"/>
  <c r="L2238" i="27"/>
  <c r="M2238" i="27"/>
  <c r="N2238" i="27"/>
  <c r="K2239" i="27"/>
  <c r="L2239" i="27"/>
  <c r="M2239" i="27"/>
  <c r="N2239" i="27"/>
  <c r="K2240" i="27"/>
  <c r="L2240" i="27"/>
  <c r="M2240" i="27"/>
  <c r="N2240" i="27"/>
  <c r="K2241" i="27"/>
  <c r="L2241" i="27"/>
  <c r="M2241" i="27"/>
  <c r="N2241" i="27"/>
  <c r="K2242" i="27"/>
  <c r="L2242" i="27"/>
  <c r="M2242" i="27"/>
  <c r="N2242" i="27"/>
  <c r="K2243" i="27"/>
  <c r="L2243" i="27"/>
  <c r="M2243" i="27"/>
  <c r="N2243" i="27"/>
  <c r="K2244" i="27"/>
  <c r="L2244" i="27"/>
  <c r="M2244" i="27"/>
  <c r="N2244" i="27"/>
  <c r="K2245" i="27"/>
  <c r="L2245" i="27"/>
  <c r="M2245" i="27"/>
  <c r="N2245" i="27"/>
  <c r="K2246" i="27"/>
  <c r="L2246" i="27"/>
  <c r="M2246" i="27"/>
  <c r="N2246" i="27"/>
  <c r="K2247" i="27"/>
  <c r="L2247" i="27"/>
  <c r="M2247" i="27"/>
  <c r="N2247" i="27"/>
  <c r="K2248" i="27"/>
  <c r="L2248" i="27"/>
  <c r="M2248" i="27"/>
  <c r="N2248" i="27"/>
  <c r="K2249" i="27"/>
  <c r="L2249" i="27"/>
  <c r="M2249" i="27"/>
  <c r="N2249" i="27"/>
  <c r="K2250" i="27"/>
  <c r="L2250" i="27"/>
  <c r="M2250" i="27"/>
  <c r="N2250" i="27"/>
  <c r="K2251" i="27"/>
  <c r="L2251" i="27"/>
  <c r="M2251" i="27"/>
  <c r="N2251" i="27"/>
  <c r="K2252" i="27"/>
  <c r="L2252" i="27"/>
  <c r="M2252" i="27"/>
  <c r="N2252" i="27"/>
  <c r="K2253" i="27"/>
  <c r="L2253" i="27"/>
  <c r="M2253" i="27"/>
  <c r="N2253" i="27"/>
  <c r="K2254" i="27"/>
  <c r="L2254" i="27"/>
  <c r="M2254" i="27"/>
  <c r="N2254" i="27"/>
  <c r="K2255" i="27"/>
  <c r="L2255" i="27"/>
  <c r="M2255" i="27"/>
  <c r="N2255" i="27"/>
  <c r="K2256" i="27"/>
  <c r="L2256" i="27"/>
  <c r="M2256" i="27"/>
  <c r="N2256" i="27"/>
  <c r="K2257" i="27"/>
  <c r="L2257" i="27"/>
  <c r="M2257" i="27"/>
  <c r="N2257" i="27"/>
  <c r="K2258" i="27"/>
  <c r="L2258" i="27"/>
  <c r="M2258" i="27"/>
  <c r="N2258" i="27"/>
  <c r="K2259" i="27"/>
  <c r="L2259" i="27"/>
  <c r="M2259" i="27"/>
  <c r="N2259" i="27"/>
  <c r="K2260" i="27"/>
  <c r="L2260" i="27"/>
  <c r="M2260" i="27"/>
  <c r="N2260" i="27"/>
  <c r="K2261" i="27"/>
  <c r="L2261" i="27"/>
  <c r="M2261" i="27"/>
  <c r="N2261" i="27"/>
  <c r="K2262" i="27"/>
  <c r="L2262" i="27"/>
  <c r="M2262" i="27"/>
  <c r="N2262" i="27"/>
  <c r="K2263" i="27"/>
  <c r="L2263" i="27"/>
  <c r="M2263" i="27"/>
  <c r="N2263" i="27"/>
  <c r="K2264" i="27"/>
  <c r="L2264" i="27"/>
  <c r="M2264" i="27"/>
  <c r="N2264" i="27"/>
  <c r="K2265" i="27"/>
  <c r="L2265" i="27"/>
  <c r="M2265" i="27"/>
  <c r="N2265" i="27"/>
  <c r="K2266" i="27"/>
  <c r="L2266" i="27"/>
  <c r="M2266" i="27"/>
  <c r="N2266" i="27"/>
  <c r="K2267" i="27"/>
  <c r="L2267" i="27"/>
  <c r="M2267" i="27"/>
  <c r="N2267" i="27"/>
  <c r="K2268" i="27"/>
  <c r="L2268" i="27"/>
  <c r="M2268" i="27"/>
  <c r="N2268" i="27"/>
  <c r="K2269" i="27"/>
  <c r="L2269" i="27"/>
  <c r="M2269" i="27"/>
  <c r="N2269" i="27"/>
  <c r="K2270" i="27"/>
  <c r="L2270" i="27"/>
  <c r="M2270" i="27"/>
  <c r="N2270" i="27"/>
  <c r="K2271" i="27"/>
  <c r="L2271" i="27"/>
  <c r="M2271" i="27"/>
  <c r="N2271" i="27"/>
  <c r="K2272" i="27"/>
  <c r="L2272" i="27"/>
  <c r="M2272" i="27"/>
  <c r="N2272" i="27"/>
  <c r="K2273" i="27"/>
  <c r="L2273" i="27"/>
  <c r="M2273" i="27"/>
  <c r="N2273" i="27"/>
  <c r="K2274" i="27"/>
  <c r="L2274" i="27"/>
  <c r="M2274" i="27"/>
  <c r="N2274" i="27"/>
  <c r="K2275" i="27"/>
  <c r="L2275" i="27"/>
  <c r="M2275" i="27"/>
  <c r="N2275" i="27"/>
  <c r="K2276" i="27"/>
  <c r="L2276" i="27"/>
  <c r="M2276" i="27"/>
  <c r="N2276" i="27"/>
  <c r="K2277" i="27"/>
  <c r="L2277" i="27"/>
  <c r="M2277" i="27"/>
  <c r="N2277" i="27"/>
  <c r="K2278" i="27"/>
  <c r="L2278" i="27"/>
  <c r="M2278" i="27"/>
  <c r="N2278" i="27"/>
  <c r="K2279" i="27"/>
  <c r="L2279" i="27"/>
  <c r="M2279" i="27"/>
  <c r="N2279" i="27"/>
  <c r="K2280" i="27"/>
  <c r="L2280" i="27"/>
  <c r="M2280" i="27"/>
  <c r="N2280" i="27"/>
  <c r="K2281" i="27"/>
  <c r="L2281" i="27"/>
  <c r="M2281" i="27"/>
  <c r="N2281" i="27"/>
  <c r="K2282" i="27"/>
  <c r="L2282" i="27"/>
  <c r="M2282" i="27"/>
  <c r="N2282" i="27"/>
  <c r="K2283" i="27"/>
  <c r="L2283" i="27"/>
  <c r="M2283" i="27"/>
  <c r="N2283" i="27"/>
  <c r="K2284" i="27"/>
  <c r="L2284" i="27"/>
  <c r="M2284" i="27"/>
  <c r="N2284" i="27"/>
  <c r="K2285" i="27"/>
  <c r="L2285" i="27"/>
  <c r="M2285" i="27"/>
  <c r="N2285" i="27"/>
  <c r="K2286" i="27"/>
  <c r="L2286" i="27"/>
  <c r="M2286" i="27"/>
  <c r="N2286" i="27"/>
  <c r="K2287" i="27"/>
  <c r="L2287" i="27"/>
  <c r="M2287" i="27"/>
  <c r="N2287" i="27"/>
  <c r="K2288" i="27"/>
  <c r="L2288" i="27"/>
  <c r="M2288" i="27"/>
  <c r="N2288" i="27"/>
  <c r="K2289" i="27"/>
  <c r="L2289" i="27"/>
  <c r="M2289" i="27"/>
  <c r="N2289" i="27"/>
  <c r="K2290" i="27"/>
  <c r="L2290" i="27"/>
  <c r="M2290" i="27"/>
  <c r="N2290" i="27"/>
  <c r="K2291" i="27"/>
  <c r="L2291" i="27"/>
  <c r="M2291" i="27"/>
  <c r="N2291" i="27"/>
  <c r="K2292" i="27"/>
  <c r="L2292" i="27"/>
  <c r="M2292" i="27"/>
  <c r="N2292" i="27"/>
  <c r="K2293" i="27"/>
  <c r="L2293" i="27"/>
  <c r="M2293" i="27"/>
  <c r="N2293" i="27"/>
  <c r="K2294" i="27"/>
  <c r="L2294" i="27"/>
  <c r="M2294" i="27"/>
  <c r="N2294" i="27"/>
  <c r="K2295" i="27"/>
  <c r="L2295" i="27"/>
  <c r="M2295" i="27"/>
  <c r="N2295" i="27"/>
  <c r="K2296" i="27"/>
  <c r="L2296" i="27"/>
  <c r="M2296" i="27"/>
  <c r="N2296" i="27"/>
  <c r="K2297" i="27"/>
  <c r="L2297" i="27"/>
  <c r="M2297" i="27"/>
  <c r="N2297" i="27"/>
  <c r="K2298" i="27"/>
  <c r="L2298" i="27"/>
  <c r="M2298" i="27"/>
  <c r="N2298" i="27"/>
  <c r="K2299" i="27"/>
  <c r="L2299" i="27"/>
  <c r="M2299" i="27"/>
  <c r="N2299" i="27"/>
  <c r="K2300" i="27"/>
  <c r="L2300" i="27"/>
  <c r="M2300" i="27"/>
  <c r="N2300" i="27"/>
  <c r="K2301" i="27"/>
  <c r="L2301" i="27"/>
  <c r="M2301" i="27"/>
  <c r="N2301" i="27"/>
  <c r="K2302" i="27"/>
  <c r="L2302" i="27"/>
  <c r="M2302" i="27"/>
  <c r="N2302" i="27"/>
  <c r="K2303" i="27"/>
  <c r="L2303" i="27"/>
  <c r="M2303" i="27"/>
  <c r="N2303" i="27"/>
  <c r="K2304" i="27"/>
  <c r="L2304" i="27"/>
  <c r="M2304" i="27"/>
  <c r="N2304" i="27"/>
  <c r="K2305" i="27"/>
  <c r="L2305" i="27"/>
  <c r="M2305" i="27"/>
  <c r="N2305" i="27"/>
  <c r="K2306" i="27"/>
  <c r="L2306" i="27"/>
  <c r="M2306" i="27"/>
  <c r="N2306" i="27"/>
  <c r="K2307" i="27"/>
  <c r="L2307" i="27"/>
  <c r="M2307" i="27"/>
  <c r="N2307" i="27"/>
  <c r="K2308" i="27"/>
  <c r="L2308" i="27"/>
  <c r="M2308" i="27"/>
  <c r="N2308" i="27"/>
  <c r="K2309" i="27"/>
  <c r="L2309" i="27"/>
  <c r="M2309" i="27"/>
  <c r="N2309" i="27"/>
  <c r="K2310" i="27"/>
  <c r="L2310" i="27"/>
  <c r="M2310" i="27"/>
  <c r="N2310" i="27"/>
  <c r="K2311" i="27"/>
  <c r="L2311" i="27"/>
  <c r="M2311" i="27"/>
  <c r="N2311" i="27"/>
  <c r="K2312" i="27"/>
  <c r="L2312" i="27"/>
  <c r="M2312" i="27"/>
  <c r="N2312" i="27"/>
  <c r="K2313" i="27"/>
  <c r="L2313" i="27"/>
  <c r="M2313" i="27"/>
  <c r="N2313" i="27"/>
  <c r="K2314" i="27"/>
  <c r="L2314" i="27"/>
  <c r="M2314" i="27"/>
  <c r="N2314" i="27"/>
  <c r="K2315" i="27"/>
  <c r="L2315" i="27"/>
  <c r="M2315" i="27"/>
  <c r="N2315" i="27"/>
  <c r="K2316" i="27"/>
  <c r="L2316" i="27"/>
  <c r="M2316" i="27"/>
  <c r="N2316" i="27"/>
  <c r="K2317" i="27"/>
  <c r="L2317" i="27"/>
  <c r="M2317" i="27"/>
  <c r="N2317" i="27"/>
  <c r="K2318" i="27"/>
  <c r="L2318" i="27"/>
  <c r="M2318" i="27"/>
  <c r="N2318" i="27"/>
  <c r="K2319" i="27"/>
  <c r="L2319" i="27"/>
  <c r="M2319" i="27"/>
  <c r="N2319" i="27"/>
  <c r="K2320" i="27"/>
  <c r="L2320" i="27"/>
  <c r="M2320" i="27"/>
  <c r="N2320" i="27"/>
  <c r="K2321" i="27"/>
  <c r="L2321" i="27"/>
  <c r="M2321" i="27"/>
  <c r="N2321" i="27"/>
  <c r="K2322" i="27"/>
  <c r="L2322" i="27"/>
  <c r="M2322" i="27"/>
  <c r="N2322" i="27"/>
  <c r="K2323" i="27"/>
  <c r="L2323" i="27"/>
  <c r="M2323" i="27"/>
  <c r="N2323" i="27"/>
  <c r="K2324" i="27"/>
  <c r="L2324" i="27"/>
  <c r="M2324" i="27"/>
  <c r="N2324" i="27"/>
  <c r="K2325" i="27"/>
  <c r="L2325" i="27"/>
  <c r="M2325" i="27"/>
  <c r="N2325" i="27"/>
  <c r="K2326" i="27"/>
  <c r="L2326" i="27"/>
  <c r="M2326" i="27"/>
  <c r="N2326" i="27"/>
  <c r="K2327" i="27"/>
  <c r="L2327" i="27"/>
  <c r="M2327" i="27"/>
  <c r="N2327" i="27"/>
  <c r="K2328" i="27"/>
  <c r="L2328" i="27"/>
  <c r="M2328" i="27"/>
  <c r="N2328" i="27"/>
  <c r="K2329" i="27"/>
  <c r="L2329" i="27"/>
  <c r="M2329" i="27"/>
  <c r="N2329" i="27"/>
  <c r="K2330" i="27"/>
  <c r="L2330" i="27"/>
  <c r="M2330" i="27"/>
  <c r="N2330" i="27"/>
  <c r="K2331" i="27"/>
  <c r="L2331" i="27"/>
  <c r="M2331" i="27"/>
  <c r="N2331" i="27"/>
  <c r="K2332" i="27"/>
  <c r="L2332" i="27"/>
  <c r="M2332" i="27"/>
  <c r="N2332" i="27"/>
  <c r="K2333" i="27"/>
  <c r="L2333" i="27"/>
  <c r="M2333" i="27"/>
  <c r="N2333" i="27"/>
  <c r="K2334" i="27"/>
  <c r="L2334" i="27"/>
  <c r="M2334" i="27"/>
  <c r="N2334" i="27"/>
  <c r="K2335" i="27"/>
  <c r="L2335" i="27"/>
  <c r="M2335" i="27"/>
  <c r="N2335" i="27"/>
  <c r="K2336" i="27"/>
  <c r="L2336" i="27"/>
  <c r="M2336" i="27"/>
  <c r="N2336" i="27"/>
  <c r="K2337" i="27"/>
  <c r="L2337" i="27"/>
  <c r="M2337" i="27"/>
  <c r="N2337" i="27"/>
  <c r="K2338" i="27"/>
  <c r="L2338" i="27"/>
  <c r="M2338" i="27"/>
  <c r="N2338" i="27"/>
  <c r="K2339" i="27"/>
  <c r="L2339" i="27"/>
  <c r="M2339" i="27"/>
  <c r="N2339" i="27"/>
  <c r="K2340" i="27"/>
  <c r="L2340" i="27"/>
  <c r="M2340" i="27"/>
  <c r="N2340" i="27"/>
  <c r="K2341" i="27"/>
  <c r="L2341" i="27"/>
  <c r="M2341" i="27"/>
  <c r="N2341" i="27"/>
  <c r="K2342" i="27"/>
  <c r="L2342" i="27"/>
  <c r="M2342" i="27"/>
  <c r="N2342" i="27"/>
  <c r="K2343" i="27"/>
  <c r="L2343" i="27"/>
  <c r="M2343" i="27"/>
  <c r="N2343" i="27"/>
  <c r="K2344" i="27"/>
  <c r="L2344" i="27"/>
  <c r="M2344" i="27"/>
  <c r="N2344" i="27"/>
  <c r="K2345" i="27"/>
  <c r="L2345" i="27"/>
  <c r="M2345" i="27"/>
  <c r="N2345" i="27"/>
  <c r="K2346" i="27"/>
  <c r="L2346" i="27"/>
  <c r="M2346" i="27"/>
  <c r="N2346" i="27"/>
  <c r="K2347" i="27"/>
  <c r="L2347" i="27"/>
  <c r="M2347" i="27"/>
  <c r="N2347" i="27"/>
  <c r="K2348" i="27"/>
  <c r="L2348" i="27"/>
  <c r="M2348" i="27"/>
  <c r="N2348" i="27"/>
  <c r="K2349" i="27"/>
  <c r="L2349" i="27"/>
  <c r="M2349" i="27"/>
  <c r="N2349" i="27"/>
  <c r="K2350" i="27"/>
  <c r="L2350" i="27"/>
  <c r="M2350" i="27"/>
  <c r="N2350" i="27"/>
  <c r="K2351" i="27"/>
  <c r="L2351" i="27"/>
  <c r="M2351" i="27"/>
  <c r="N2351" i="27"/>
  <c r="K2352" i="27"/>
  <c r="L2352" i="27"/>
  <c r="M2352" i="27"/>
  <c r="N2352" i="27"/>
  <c r="K2353" i="27"/>
  <c r="L2353" i="27"/>
  <c r="M2353" i="27"/>
  <c r="N2353" i="27"/>
  <c r="K2354" i="27"/>
  <c r="L2354" i="27"/>
  <c r="M2354" i="27"/>
  <c r="N2354" i="27"/>
  <c r="K2355" i="27"/>
  <c r="L2355" i="27"/>
  <c r="M2355" i="27"/>
  <c r="N2355" i="27"/>
  <c r="K2356" i="27"/>
  <c r="L2356" i="27"/>
  <c r="M2356" i="27"/>
  <c r="N2356" i="27"/>
  <c r="K2357" i="27"/>
  <c r="L2357" i="27"/>
  <c r="M2357" i="27"/>
  <c r="N2357" i="27"/>
  <c r="K2358" i="27"/>
  <c r="L2358" i="27"/>
  <c r="M2358" i="27"/>
  <c r="N2358" i="27"/>
  <c r="K2359" i="27"/>
  <c r="L2359" i="27"/>
  <c r="M2359" i="27"/>
  <c r="N2359" i="27"/>
  <c r="K2360" i="27"/>
  <c r="L2360" i="27"/>
  <c r="M2360" i="27"/>
  <c r="N2360" i="27"/>
  <c r="K2361" i="27"/>
  <c r="L2361" i="27"/>
  <c r="M2361" i="27"/>
  <c r="N2361" i="27"/>
  <c r="K2362" i="27"/>
  <c r="L2362" i="27"/>
  <c r="M2362" i="27"/>
  <c r="N2362" i="27"/>
  <c r="K2363" i="27"/>
  <c r="L2363" i="27"/>
  <c r="M2363" i="27"/>
  <c r="N2363" i="27"/>
  <c r="K2364" i="27"/>
  <c r="L2364" i="27"/>
  <c r="M2364" i="27"/>
  <c r="N2364" i="27"/>
  <c r="K2365" i="27"/>
  <c r="L2365" i="27"/>
  <c r="M2365" i="27"/>
  <c r="N2365" i="27"/>
  <c r="K2366" i="27"/>
  <c r="L2366" i="27"/>
  <c r="M2366" i="27"/>
  <c r="N2366" i="27"/>
  <c r="K2367" i="27"/>
  <c r="L2367" i="27"/>
  <c r="M2367" i="27"/>
  <c r="N2367" i="27"/>
  <c r="K2368" i="27"/>
  <c r="L2368" i="27"/>
  <c r="M2368" i="27"/>
  <c r="N2368" i="27"/>
  <c r="K2369" i="27"/>
  <c r="L2369" i="27"/>
  <c r="M2369" i="27"/>
  <c r="N2369" i="27"/>
  <c r="K2370" i="27"/>
  <c r="L2370" i="27"/>
  <c r="M2370" i="27"/>
  <c r="N2370" i="27"/>
  <c r="K2371" i="27"/>
  <c r="L2371" i="27"/>
  <c r="M2371" i="27"/>
  <c r="N2371" i="27"/>
  <c r="K2372" i="27"/>
  <c r="L2372" i="27"/>
  <c r="M2372" i="27"/>
  <c r="N2372" i="27"/>
  <c r="K2373" i="27"/>
  <c r="L2373" i="27"/>
  <c r="M2373" i="27"/>
  <c r="N2373" i="27"/>
  <c r="K2374" i="27"/>
  <c r="L2374" i="27"/>
  <c r="M2374" i="27"/>
  <c r="N2374" i="27"/>
  <c r="K2375" i="27"/>
  <c r="L2375" i="27"/>
  <c r="M2375" i="27"/>
  <c r="N2375" i="27"/>
  <c r="K2376" i="27"/>
  <c r="L2376" i="27"/>
  <c r="M2376" i="27"/>
  <c r="N2376" i="27"/>
  <c r="K2377" i="27"/>
  <c r="L2377" i="27"/>
  <c r="M2377" i="27"/>
  <c r="N2377" i="27"/>
  <c r="K2378" i="27"/>
  <c r="L2378" i="27"/>
  <c r="M2378" i="27"/>
  <c r="N2378" i="27"/>
  <c r="K2379" i="27"/>
  <c r="L2379" i="27"/>
  <c r="M2379" i="27"/>
  <c r="N2379" i="27"/>
  <c r="K2380" i="27"/>
  <c r="L2380" i="27"/>
  <c r="M2380" i="27"/>
  <c r="N2380" i="27"/>
  <c r="K2381" i="27"/>
  <c r="L2381" i="27"/>
  <c r="M2381" i="27"/>
  <c r="N2381" i="27"/>
  <c r="K2382" i="27"/>
  <c r="L2382" i="27"/>
  <c r="M2382" i="27"/>
  <c r="N2382" i="27"/>
  <c r="K2383" i="27"/>
  <c r="L2383" i="27"/>
  <c r="M2383" i="27"/>
  <c r="N2383" i="27"/>
  <c r="K2384" i="27"/>
  <c r="L2384" i="27"/>
  <c r="M2384" i="27"/>
  <c r="N2384" i="27"/>
  <c r="K2385" i="27"/>
  <c r="L2385" i="27"/>
  <c r="M2385" i="27"/>
  <c r="N2385" i="27"/>
  <c r="K2386" i="27"/>
  <c r="L2386" i="27"/>
  <c r="M2386" i="27"/>
  <c r="N2386" i="27"/>
  <c r="K2387" i="27"/>
  <c r="L2387" i="27"/>
  <c r="M2387" i="27"/>
  <c r="N2387" i="27"/>
  <c r="K2388" i="27"/>
  <c r="L2388" i="27"/>
  <c r="M2388" i="27"/>
  <c r="N2388" i="27"/>
  <c r="K2389" i="27"/>
  <c r="L2389" i="27"/>
  <c r="M2389" i="27"/>
  <c r="N2389" i="27"/>
  <c r="K2390" i="27"/>
  <c r="L2390" i="27"/>
  <c r="M2390" i="27"/>
  <c r="N2390" i="27"/>
  <c r="K2391" i="27"/>
  <c r="L2391" i="27"/>
  <c r="M2391" i="27"/>
  <c r="N2391" i="27"/>
  <c r="K2392" i="27"/>
  <c r="L2392" i="27"/>
  <c r="M2392" i="27"/>
  <c r="N2392" i="27"/>
  <c r="K2393" i="27"/>
  <c r="L2393" i="27"/>
  <c r="M2393" i="27"/>
  <c r="N2393" i="27"/>
  <c r="K2394" i="27"/>
  <c r="L2394" i="27"/>
  <c r="M2394" i="27"/>
  <c r="N2394" i="27"/>
  <c r="K2395" i="27"/>
  <c r="L2395" i="27"/>
  <c r="M2395" i="27"/>
  <c r="N2395" i="27"/>
  <c r="K2396" i="27"/>
  <c r="L2396" i="27"/>
  <c r="M2396" i="27"/>
  <c r="N2396" i="27"/>
  <c r="K2397" i="27"/>
  <c r="L2397" i="27"/>
  <c r="M2397" i="27"/>
  <c r="N2397" i="27"/>
  <c r="K2398" i="27"/>
  <c r="L2398" i="27"/>
  <c r="M2398" i="27"/>
  <c r="N2398" i="27"/>
  <c r="K2399" i="27"/>
  <c r="L2399" i="27"/>
  <c r="M2399" i="27"/>
  <c r="N2399" i="27"/>
  <c r="K2400" i="27"/>
  <c r="L2400" i="27"/>
  <c r="M2400" i="27"/>
  <c r="N2400" i="27"/>
  <c r="K2401" i="27"/>
  <c r="L2401" i="27"/>
  <c r="M2401" i="27"/>
  <c r="N2401" i="27"/>
  <c r="K2402" i="27"/>
  <c r="L2402" i="27"/>
  <c r="M2402" i="27"/>
  <c r="N2402" i="27"/>
  <c r="K2403" i="27"/>
  <c r="L2403" i="27"/>
  <c r="M2403" i="27"/>
  <c r="N2403" i="27"/>
  <c r="K2404" i="27"/>
  <c r="L2404" i="27"/>
  <c r="M2404" i="27"/>
  <c r="N2404" i="27"/>
  <c r="K2405" i="27"/>
  <c r="L2405" i="27"/>
  <c r="M2405" i="27"/>
  <c r="N2405" i="27"/>
  <c r="K2406" i="27"/>
  <c r="L2406" i="27"/>
  <c r="M2406" i="27"/>
  <c r="N2406" i="27"/>
  <c r="K2407" i="27"/>
  <c r="L2407" i="27"/>
  <c r="M2407" i="27"/>
  <c r="N2407" i="27"/>
  <c r="K2408" i="27"/>
  <c r="L2408" i="27"/>
  <c r="M2408" i="27"/>
  <c r="N2408" i="27"/>
  <c r="K2409" i="27"/>
  <c r="L2409" i="27"/>
  <c r="M2409" i="27"/>
  <c r="N2409" i="27"/>
  <c r="K2410" i="27"/>
  <c r="L2410" i="27"/>
  <c r="M2410" i="27"/>
  <c r="N2410" i="27"/>
  <c r="K2411" i="27"/>
  <c r="L2411" i="27"/>
  <c r="M2411" i="27"/>
  <c r="N2411" i="27"/>
  <c r="K2412" i="27"/>
  <c r="L2412" i="27"/>
  <c r="M2412" i="27"/>
  <c r="N2412" i="27"/>
  <c r="K2413" i="27"/>
  <c r="L2413" i="27"/>
  <c r="M2413" i="27"/>
  <c r="N2413" i="27"/>
  <c r="K2414" i="27"/>
  <c r="L2414" i="27"/>
  <c r="M2414" i="27"/>
  <c r="N2414" i="27"/>
  <c r="K2415" i="27"/>
  <c r="L2415" i="27"/>
  <c r="M2415" i="27"/>
  <c r="N2415" i="27"/>
  <c r="K2416" i="27"/>
  <c r="L2416" i="27"/>
  <c r="M2416" i="27"/>
  <c r="N2416" i="27"/>
  <c r="K2417" i="27"/>
  <c r="L2417" i="27"/>
  <c r="M2417" i="27"/>
  <c r="N2417" i="27"/>
  <c r="K2418" i="27"/>
  <c r="L2418" i="27"/>
  <c r="M2418" i="27"/>
  <c r="N2418" i="27"/>
  <c r="K2419" i="27"/>
  <c r="L2419" i="27"/>
  <c r="M2419" i="27"/>
  <c r="N2419" i="27"/>
  <c r="K2420" i="27"/>
  <c r="L2420" i="27"/>
  <c r="M2420" i="27"/>
  <c r="N2420" i="27"/>
  <c r="K2421" i="27"/>
  <c r="L2421" i="27"/>
  <c r="M2421" i="27"/>
  <c r="N2421" i="27"/>
  <c r="K2422" i="27"/>
  <c r="L2422" i="27"/>
  <c r="M2422" i="27"/>
  <c r="N2422" i="27"/>
  <c r="K2423" i="27"/>
  <c r="L2423" i="27"/>
  <c r="M2423" i="27"/>
  <c r="N2423" i="27"/>
  <c r="K2424" i="27"/>
  <c r="L2424" i="27"/>
  <c r="M2424" i="27"/>
  <c r="N2424" i="27"/>
  <c r="K2425" i="27"/>
  <c r="L2425" i="27"/>
  <c r="M2425" i="27"/>
  <c r="N2425" i="27"/>
  <c r="K2426" i="27"/>
  <c r="L2426" i="27"/>
  <c r="M2426" i="27"/>
  <c r="N2426" i="27"/>
  <c r="K2427" i="27"/>
  <c r="L2427" i="27"/>
  <c r="M2427" i="27"/>
  <c r="N2427" i="27"/>
  <c r="K2428" i="27"/>
  <c r="L2428" i="27"/>
  <c r="M2428" i="27"/>
  <c r="N2428" i="27"/>
  <c r="K2429" i="27"/>
  <c r="L2429" i="27"/>
  <c r="M2429" i="27"/>
  <c r="N2429" i="27"/>
  <c r="K2430" i="27"/>
  <c r="L2430" i="27"/>
  <c r="M2430" i="27"/>
  <c r="N2430" i="27"/>
  <c r="K2431" i="27"/>
  <c r="L2431" i="27"/>
  <c r="M2431" i="27"/>
  <c r="N2431" i="27"/>
  <c r="K2432" i="27"/>
  <c r="L2432" i="27"/>
  <c r="M2432" i="27"/>
  <c r="N2432" i="27"/>
  <c r="K2433" i="27"/>
  <c r="L2433" i="27"/>
  <c r="M2433" i="27"/>
  <c r="N2433" i="27"/>
  <c r="K2434" i="27"/>
  <c r="L2434" i="27"/>
  <c r="M2434" i="27"/>
  <c r="N2434" i="27"/>
  <c r="K2435" i="27"/>
  <c r="L2435" i="27"/>
  <c r="M2435" i="27"/>
  <c r="N2435" i="27"/>
  <c r="K2436" i="27"/>
  <c r="L2436" i="27"/>
  <c r="M2436" i="27"/>
  <c r="N2436" i="27"/>
  <c r="K2437" i="27"/>
  <c r="L2437" i="27"/>
  <c r="M2437" i="27"/>
  <c r="N2437" i="27"/>
  <c r="K2438" i="27"/>
  <c r="L2438" i="27"/>
  <c r="M2438" i="27"/>
  <c r="N2438" i="27"/>
  <c r="K2439" i="27"/>
  <c r="L2439" i="27"/>
  <c r="M2439" i="27"/>
  <c r="N2439" i="27"/>
  <c r="K2440" i="27"/>
  <c r="L2440" i="27"/>
  <c r="M2440" i="27"/>
  <c r="N2440" i="27"/>
  <c r="K2441" i="27"/>
  <c r="L2441" i="27"/>
  <c r="M2441" i="27"/>
  <c r="N2441" i="27"/>
  <c r="K2442" i="27"/>
  <c r="L2442" i="27"/>
  <c r="M2442" i="27"/>
  <c r="N2442" i="27"/>
  <c r="K2443" i="27"/>
  <c r="L2443" i="27"/>
  <c r="M2443" i="27"/>
  <c r="N2443" i="27"/>
  <c r="K2444" i="27"/>
  <c r="L2444" i="27"/>
  <c r="M2444" i="27"/>
  <c r="N2444" i="27"/>
  <c r="K2445" i="27"/>
  <c r="L2445" i="27"/>
  <c r="M2445" i="27"/>
  <c r="N2445" i="27"/>
  <c r="K2446" i="27"/>
  <c r="L2446" i="27"/>
  <c r="M2446" i="27"/>
  <c r="N2446" i="27"/>
  <c r="K2447" i="27"/>
  <c r="L2447" i="27"/>
  <c r="M2447" i="27"/>
  <c r="N2447" i="27"/>
  <c r="K2448" i="27"/>
  <c r="L2448" i="27"/>
  <c r="M2448" i="27"/>
  <c r="N2448" i="27"/>
  <c r="K2449" i="27"/>
  <c r="L2449" i="27"/>
  <c r="M2449" i="27"/>
  <c r="N2449" i="27"/>
  <c r="K2450" i="27"/>
  <c r="L2450" i="27"/>
  <c r="M2450" i="27"/>
  <c r="N2450" i="27"/>
  <c r="K2451" i="27"/>
  <c r="L2451" i="27"/>
  <c r="M2451" i="27"/>
  <c r="N2451" i="27"/>
  <c r="K2452" i="27"/>
  <c r="L2452" i="27"/>
  <c r="M2452" i="27"/>
  <c r="N2452" i="27"/>
  <c r="K2453" i="27"/>
  <c r="L2453" i="27"/>
  <c r="M2453" i="27"/>
  <c r="N2453" i="27"/>
  <c r="K2454" i="27"/>
  <c r="L2454" i="27"/>
  <c r="M2454" i="27"/>
  <c r="N2454" i="27"/>
  <c r="K2455" i="27"/>
  <c r="L2455" i="27"/>
  <c r="M2455" i="27"/>
  <c r="N2455" i="27"/>
  <c r="K2456" i="27"/>
  <c r="L2456" i="27"/>
  <c r="M2456" i="27"/>
  <c r="N2456" i="27"/>
  <c r="K2457" i="27"/>
  <c r="L2457" i="27"/>
  <c r="M2457" i="27"/>
  <c r="N2457" i="27"/>
  <c r="K2458" i="27"/>
  <c r="L2458" i="27"/>
  <c r="M2458" i="27"/>
  <c r="N2458" i="27"/>
  <c r="K2459" i="27"/>
  <c r="L2459" i="27"/>
  <c r="M2459" i="27"/>
  <c r="N2459" i="27"/>
  <c r="K2460" i="27"/>
  <c r="L2460" i="27"/>
  <c r="M2460" i="27"/>
  <c r="N2460" i="27"/>
  <c r="K2461" i="27"/>
  <c r="L2461" i="27"/>
  <c r="M2461" i="27"/>
  <c r="N2461" i="27"/>
  <c r="K2462" i="27"/>
  <c r="L2462" i="27"/>
  <c r="M2462" i="27"/>
  <c r="N2462" i="27"/>
  <c r="K2463" i="27"/>
  <c r="L2463" i="27"/>
  <c r="M2463" i="27"/>
  <c r="N2463" i="27"/>
  <c r="K2464" i="27"/>
  <c r="L2464" i="27"/>
  <c r="M2464" i="27"/>
  <c r="N2464" i="27"/>
  <c r="K2465" i="27"/>
  <c r="L2465" i="27"/>
  <c r="M2465" i="27"/>
  <c r="N2465" i="27"/>
  <c r="K2466" i="27"/>
  <c r="L2466" i="27"/>
  <c r="M2466" i="27"/>
  <c r="N2466" i="27"/>
  <c r="K2467" i="27"/>
  <c r="L2467" i="27"/>
  <c r="M2467" i="27"/>
  <c r="N2467" i="27"/>
  <c r="K2468" i="27"/>
  <c r="L2468" i="27"/>
  <c r="M2468" i="27"/>
  <c r="N2468" i="27"/>
  <c r="K2469" i="27"/>
  <c r="L2469" i="27"/>
  <c r="M2469" i="27"/>
  <c r="N2469" i="27"/>
  <c r="K2470" i="27"/>
  <c r="L2470" i="27"/>
  <c r="M2470" i="27"/>
  <c r="N2470" i="27"/>
  <c r="K2471" i="27"/>
  <c r="L2471" i="27"/>
  <c r="M2471" i="27"/>
  <c r="N2471" i="27"/>
  <c r="K2472" i="27"/>
  <c r="L2472" i="27"/>
  <c r="M2472" i="27"/>
  <c r="N2472" i="27"/>
  <c r="K2473" i="27"/>
  <c r="L2473" i="27"/>
  <c r="M2473" i="27"/>
  <c r="N2473" i="27"/>
  <c r="K2474" i="27"/>
  <c r="L2474" i="27"/>
  <c r="M2474" i="27"/>
  <c r="N2474" i="27"/>
  <c r="K2475" i="27"/>
  <c r="L2475" i="27"/>
  <c r="M2475" i="27"/>
  <c r="N2475" i="27"/>
  <c r="K2476" i="27"/>
  <c r="L2476" i="27"/>
  <c r="M2476" i="27"/>
  <c r="N2476" i="27"/>
  <c r="K2477" i="27"/>
  <c r="L2477" i="27"/>
  <c r="M2477" i="27"/>
  <c r="N2477" i="27"/>
  <c r="K2478" i="27"/>
  <c r="L2478" i="27"/>
  <c r="M2478" i="27"/>
  <c r="N2478" i="27"/>
  <c r="K2479" i="27"/>
  <c r="L2479" i="27"/>
  <c r="M2479" i="27"/>
  <c r="N2479" i="27"/>
  <c r="K2480" i="27"/>
  <c r="L2480" i="27"/>
  <c r="M2480" i="27"/>
  <c r="N2480" i="27"/>
  <c r="K2481" i="27"/>
  <c r="L2481" i="27"/>
  <c r="M2481" i="27"/>
  <c r="N2481" i="27"/>
  <c r="K2482" i="27"/>
  <c r="L2482" i="27"/>
  <c r="M2482" i="27"/>
  <c r="N2482" i="27"/>
  <c r="K2483" i="27"/>
  <c r="L2483" i="27"/>
  <c r="M2483" i="27"/>
  <c r="N2483" i="27"/>
  <c r="K2484" i="27"/>
  <c r="L2484" i="27"/>
  <c r="M2484" i="27"/>
  <c r="N2484" i="27"/>
  <c r="K2485" i="27"/>
  <c r="L2485" i="27"/>
  <c r="M2485" i="27"/>
  <c r="N2485" i="27"/>
  <c r="K2486" i="27"/>
  <c r="L2486" i="27"/>
  <c r="M2486" i="27"/>
  <c r="N2486" i="27"/>
  <c r="K2487" i="27"/>
  <c r="L2487" i="27"/>
  <c r="M2487" i="27"/>
  <c r="N2487" i="27"/>
  <c r="K2488" i="27"/>
  <c r="L2488" i="27"/>
  <c r="M2488" i="27"/>
  <c r="N2488" i="27"/>
  <c r="K2489" i="27"/>
  <c r="L2489" i="27"/>
  <c r="M2489" i="27"/>
  <c r="N2489" i="27"/>
  <c r="K2490" i="27"/>
  <c r="L2490" i="27"/>
  <c r="M2490" i="27"/>
  <c r="N2490" i="27"/>
  <c r="K2491" i="27"/>
  <c r="L2491" i="27"/>
  <c r="M2491" i="27"/>
  <c r="N2491" i="27"/>
  <c r="K2492" i="27"/>
  <c r="L2492" i="27"/>
  <c r="M2492" i="27"/>
  <c r="N2492" i="27"/>
  <c r="K2493" i="27"/>
  <c r="L2493" i="27"/>
  <c r="M2493" i="27"/>
  <c r="N2493" i="27"/>
  <c r="K2494" i="27"/>
  <c r="L2494" i="27"/>
  <c r="M2494" i="27"/>
  <c r="N2494" i="27"/>
  <c r="K2495" i="27"/>
  <c r="L2495" i="27"/>
  <c r="M2495" i="27"/>
  <c r="N2495" i="27"/>
  <c r="K2496" i="27"/>
  <c r="L2496" i="27"/>
  <c r="M2496" i="27"/>
  <c r="N2496" i="27"/>
  <c r="K2497" i="27"/>
  <c r="L2497" i="27"/>
  <c r="M2497" i="27"/>
  <c r="N2497" i="27"/>
  <c r="K2498" i="27"/>
  <c r="L2498" i="27"/>
  <c r="M2498" i="27"/>
  <c r="N2498" i="27"/>
  <c r="K2499" i="27"/>
  <c r="L2499" i="27"/>
  <c r="M2499" i="27"/>
  <c r="N2499" i="27"/>
  <c r="K2500" i="27"/>
  <c r="L2500" i="27"/>
  <c r="M2500" i="27"/>
  <c r="N2500" i="27"/>
  <c r="K2501" i="27"/>
  <c r="L2501" i="27"/>
  <c r="M2501" i="27"/>
  <c r="N2501" i="27"/>
  <c r="K2502" i="27"/>
  <c r="L2502" i="27"/>
  <c r="M2502" i="27"/>
  <c r="N2502" i="27"/>
  <c r="K2503" i="27"/>
  <c r="L2503" i="27"/>
  <c r="M2503" i="27"/>
  <c r="N2503" i="27"/>
  <c r="K2504" i="27"/>
  <c r="L2504" i="27"/>
  <c r="M2504" i="27"/>
  <c r="N2504" i="27"/>
  <c r="K2505" i="27"/>
  <c r="L2505" i="27"/>
  <c r="M2505" i="27"/>
  <c r="N2505" i="27"/>
  <c r="K2506" i="27"/>
  <c r="L2506" i="27"/>
  <c r="M2506" i="27"/>
  <c r="N2506" i="27"/>
  <c r="K2507" i="27"/>
  <c r="L2507" i="27"/>
  <c r="M2507" i="27"/>
  <c r="N2507" i="27"/>
  <c r="K2508" i="27"/>
  <c r="L2508" i="27"/>
  <c r="M2508" i="27"/>
  <c r="N2508" i="27"/>
  <c r="K2509" i="27"/>
  <c r="L2509" i="27"/>
  <c r="M2509" i="27"/>
  <c r="N2509" i="27"/>
  <c r="K2510" i="27"/>
  <c r="L2510" i="27"/>
  <c r="M2510" i="27"/>
  <c r="N2510" i="27"/>
  <c r="K2511" i="27"/>
  <c r="L2511" i="27"/>
  <c r="M2511" i="27"/>
  <c r="N2511" i="27"/>
  <c r="K2512" i="27"/>
  <c r="L2512" i="27"/>
  <c r="M2512" i="27"/>
  <c r="N2512" i="27"/>
  <c r="K2513" i="27"/>
  <c r="L2513" i="27"/>
  <c r="M2513" i="27"/>
  <c r="N2513" i="27"/>
  <c r="K2514" i="27"/>
  <c r="L2514" i="27"/>
  <c r="M2514" i="27"/>
  <c r="N2514" i="27"/>
  <c r="K2515" i="27"/>
  <c r="L2515" i="27"/>
  <c r="M2515" i="27"/>
  <c r="N2515" i="27"/>
  <c r="K2516" i="27"/>
  <c r="L2516" i="27"/>
  <c r="M2516" i="27"/>
  <c r="N2516" i="27"/>
  <c r="K2517" i="27"/>
  <c r="L2517" i="27"/>
  <c r="M2517" i="27"/>
  <c r="N2517" i="27"/>
  <c r="K2518" i="27"/>
  <c r="L2518" i="27"/>
  <c r="M2518" i="27"/>
  <c r="N2518" i="27"/>
  <c r="K2519" i="27"/>
  <c r="L2519" i="27"/>
  <c r="M2519" i="27"/>
  <c r="N2519" i="27"/>
  <c r="K2520" i="27"/>
  <c r="L2520" i="27"/>
  <c r="M2520" i="27"/>
  <c r="N2520" i="27"/>
  <c r="K2521" i="27"/>
  <c r="L2521" i="27"/>
  <c r="M2521" i="27"/>
  <c r="N2521" i="27"/>
  <c r="K2522" i="27"/>
  <c r="L2522" i="27"/>
  <c r="M2522" i="27"/>
  <c r="N2522" i="27"/>
  <c r="K2523" i="27"/>
  <c r="L2523" i="27"/>
  <c r="M2523" i="27"/>
  <c r="N2523" i="27"/>
  <c r="K2524" i="27"/>
  <c r="L2524" i="27"/>
  <c r="M2524" i="27"/>
  <c r="N2524" i="27"/>
  <c r="K2525" i="27"/>
  <c r="L2525" i="27"/>
  <c r="M2525" i="27"/>
  <c r="N2525" i="27"/>
  <c r="K2526" i="27"/>
  <c r="L2526" i="27"/>
  <c r="M2526" i="27"/>
  <c r="N2526" i="27"/>
  <c r="K2527" i="27"/>
  <c r="L2527" i="27"/>
  <c r="M2527" i="27"/>
  <c r="N2527" i="27"/>
  <c r="K2528" i="27"/>
  <c r="L2528" i="27"/>
  <c r="M2528" i="27"/>
  <c r="N2528" i="27"/>
  <c r="K2529" i="27"/>
  <c r="L2529" i="27"/>
  <c r="M2529" i="27"/>
  <c r="N2529" i="27"/>
  <c r="K2530" i="27"/>
  <c r="L2530" i="27"/>
  <c r="M2530" i="27"/>
  <c r="N2530" i="27"/>
  <c r="K2531" i="27"/>
  <c r="L2531" i="27"/>
  <c r="M2531" i="27"/>
  <c r="N2531" i="27"/>
  <c r="K2532" i="27"/>
  <c r="L2532" i="27"/>
  <c r="M2532" i="27"/>
  <c r="N2532" i="27"/>
  <c r="K2533" i="27"/>
  <c r="L2533" i="27"/>
  <c r="M2533" i="27"/>
  <c r="N2533" i="27"/>
  <c r="K2534" i="27"/>
  <c r="L2534" i="27"/>
  <c r="M2534" i="27"/>
  <c r="N2534" i="27"/>
  <c r="K2535" i="27"/>
  <c r="L2535" i="27"/>
  <c r="M2535" i="27"/>
  <c r="N2535" i="27"/>
  <c r="K2536" i="27"/>
  <c r="L2536" i="27"/>
  <c r="M2536" i="27"/>
  <c r="N2536" i="27"/>
  <c r="K2537" i="27"/>
  <c r="L2537" i="27"/>
  <c r="M2537" i="27"/>
  <c r="N2537" i="27"/>
  <c r="K2538" i="27"/>
  <c r="L2538" i="27"/>
  <c r="M2538" i="27"/>
  <c r="N2538" i="27"/>
  <c r="K2539" i="27"/>
  <c r="L2539" i="27"/>
  <c r="M2539" i="27"/>
  <c r="N2539" i="27"/>
  <c r="K2540" i="27"/>
  <c r="L2540" i="27"/>
  <c r="M2540" i="27"/>
  <c r="N2540" i="27"/>
  <c r="K2541" i="27"/>
  <c r="L2541" i="27"/>
  <c r="M2541" i="27"/>
  <c r="N2541" i="27"/>
  <c r="K2542" i="27"/>
  <c r="L2542" i="27"/>
  <c r="M2542" i="27"/>
  <c r="N2542" i="27"/>
  <c r="K2543" i="27"/>
  <c r="L2543" i="27"/>
  <c r="M2543" i="27"/>
  <c r="N2543" i="27"/>
  <c r="K2544" i="27"/>
  <c r="L2544" i="27"/>
  <c r="M2544" i="27"/>
  <c r="N2544" i="27"/>
  <c r="K2545" i="27"/>
  <c r="L2545" i="27"/>
  <c r="M2545" i="27"/>
  <c r="N2545" i="27"/>
  <c r="K2546" i="27"/>
  <c r="L2546" i="27"/>
  <c r="M2546" i="27"/>
  <c r="N2546" i="27"/>
  <c r="K2547" i="27"/>
  <c r="L2547" i="27"/>
  <c r="M2547" i="27"/>
  <c r="N2547" i="27"/>
  <c r="K2548" i="27"/>
  <c r="L2548" i="27"/>
  <c r="M2548" i="27"/>
  <c r="N2548" i="27"/>
  <c r="K2549" i="27"/>
  <c r="L2549" i="27"/>
  <c r="M2549" i="27"/>
  <c r="N2549" i="27"/>
  <c r="K2550" i="27"/>
  <c r="L2550" i="27"/>
  <c r="M2550" i="27"/>
  <c r="N2550" i="27"/>
  <c r="K2551" i="27"/>
  <c r="L2551" i="27"/>
  <c r="M2551" i="27"/>
  <c r="N2551" i="27"/>
  <c r="K2552" i="27"/>
  <c r="L2552" i="27"/>
  <c r="M2552" i="27"/>
  <c r="N2552" i="27"/>
  <c r="K2553" i="27"/>
  <c r="L2553" i="27"/>
  <c r="M2553" i="27"/>
  <c r="N2553" i="27"/>
  <c r="K2554" i="27"/>
  <c r="L2554" i="27"/>
  <c r="M2554" i="27"/>
  <c r="N2554" i="27"/>
  <c r="K2555" i="27"/>
  <c r="L2555" i="27"/>
  <c r="M2555" i="27"/>
  <c r="N2555" i="27"/>
  <c r="K2556" i="27"/>
  <c r="L2556" i="27"/>
  <c r="M2556" i="27"/>
  <c r="N2556" i="27"/>
  <c r="K2557" i="27"/>
  <c r="L2557" i="27"/>
  <c r="M2557" i="27"/>
  <c r="N2557" i="27"/>
  <c r="K2558" i="27"/>
  <c r="L2558" i="27"/>
  <c r="M2558" i="27"/>
  <c r="N2558" i="27"/>
  <c r="K2559" i="27"/>
  <c r="L2559" i="27"/>
  <c r="M2559" i="27"/>
  <c r="N2559" i="27"/>
  <c r="K2560" i="27"/>
  <c r="L2560" i="27"/>
  <c r="M2560" i="27"/>
  <c r="N2560" i="27"/>
  <c r="K2561" i="27"/>
  <c r="L2561" i="27"/>
  <c r="M2561" i="27"/>
  <c r="N2561" i="27"/>
  <c r="K2562" i="27"/>
  <c r="L2562" i="27"/>
  <c r="M2562" i="27"/>
  <c r="N2562" i="27"/>
  <c r="K2563" i="27"/>
  <c r="L2563" i="27"/>
  <c r="M2563" i="27"/>
  <c r="N2563" i="27"/>
  <c r="K2564" i="27"/>
  <c r="L2564" i="27"/>
  <c r="M2564" i="27"/>
  <c r="N2564" i="27"/>
  <c r="K2565" i="27"/>
  <c r="L2565" i="27"/>
  <c r="M2565" i="27"/>
  <c r="N2565" i="27"/>
  <c r="K2566" i="27"/>
  <c r="L2566" i="27"/>
  <c r="M2566" i="27"/>
  <c r="N2566" i="27"/>
  <c r="K2567" i="27"/>
  <c r="L2567" i="27"/>
  <c r="M2567" i="27"/>
  <c r="N2567" i="27"/>
  <c r="K2568" i="27"/>
  <c r="L2568" i="27"/>
  <c r="M2568" i="27"/>
  <c r="N2568" i="27"/>
  <c r="K2569" i="27"/>
  <c r="L2569" i="27"/>
  <c r="M2569" i="27"/>
  <c r="N2569" i="27"/>
  <c r="K2570" i="27"/>
  <c r="L2570" i="27"/>
  <c r="M2570" i="27"/>
  <c r="N2570" i="27"/>
  <c r="K2571" i="27"/>
  <c r="L2571" i="27"/>
  <c r="M2571" i="27"/>
  <c r="N2571" i="27"/>
  <c r="K2572" i="27"/>
  <c r="L2572" i="27"/>
  <c r="M2572" i="27"/>
  <c r="N2572" i="27"/>
  <c r="K2573" i="27"/>
  <c r="L2573" i="27"/>
  <c r="M2573" i="27"/>
  <c r="N2573" i="27"/>
  <c r="K2574" i="27"/>
  <c r="L2574" i="27"/>
  <c r="M2574" i="27"/>
  <c r="N2574" i="27"/>
  <c r="K2575" i="27"/>
  <c r="L2575" i="27"/>
  <c r="M2575" i="27"/>
  <c r="N2575" i="27"/>
  <c r="K2576" i="27"/>
  <c r="L2576" i="27"/>
  <c r="M2576" i="27"/>
  <c r="N2576" i="27"/>
  <c r="K2577" i="27"/>
  <c r="L2577" i="27"/>
  <c r="M2577" i="27"/>
  <c r="N2577" i="27"/>
  <c r="K2578" i="27"/>
  <c r="L2578" i="27"/>
  <c r="M2578" i="27"/>
  <c r="N2578" i="27"/>
  <c r="K2579" i="27"/>
  <c r="L2579" i="27"/>
  <c r="M2579" i="27"/>
  <c r="N2579" i="27"/>
  <c r="K2580" i="27"/>
  <c r="L2580" i="27"/>
  <c r="M2580" i="27"/>
  <c r="N2580" i="27"/>
  <c r="K2581" i="27"/>
  <c r="L2581" i="27"/>
  <c r="M2581" i="27"/>
  <c r="N2581" i="27"/>
  <c r="K2582" i="27"/>
  <c r="L2582" i="27"/>
  <c r="M2582" i="27"/>
  <c r="N2582" i="27"/>
  <c r="K2583" i="27"/>
  <c r="L2583" i="27"/>
  <c r="M2583" i="27"/>
  <c r="N2583" i="27"/>
  <c r="K2584" i="27"/>
  <c r="L2584" i="27"/>
  <c r="M2584" i="27"/>
  <c r="N2584" i="27"/>
  <c r="K2585" i="27"/>
  <c r="L2585" i="27"/>
  <c r="M2585" i="27"/>
  <c r="N2585" i="27"/>
  <c r="K2586" i="27"/>
  <c r="L2586" i="27"/>
  <c r="M2586" i="27"/>
  <c r="N2586" i="27"/>
  <c r="K2587" i="27"/>
  <c r="L2587" i="27"/>
  <c r="M2587" i="27"/>
  <c r="N2587" i="27"/>
  <c r="K2588" i="27"/>
  <c r="L2588" i="27"/>
  <c r="M2588" i="27"/>
  <c r="N2588" i="27"/>
  <c r="K2589" i="27"/>
  <c r="L2589" i="27"/>
  <c r="M2589" i="27"/>
  <c r="N2589" i="27"/>
  <c r="K2590" i="27"/>
  <c r="L2590" i="27"/>
  <c r="M2590" i="27"/>
  <c r="N2590" i="27"/>
  <c r="K2591" i="27"/>
  <c r="L2591" i="27"/>
  <c r="M2591" i="27"/>
  <c r="N2591" i="27"/>
  <c r="K2592" i="27"/>
  <c r="L2592" i="27"/>
  <c r="M2592" i="27"/>
  <c r="N2592" i="27"/>
  <c r="K2593" i="27"/>
  <c r="L2593" i="27"/>
  <c r="M2593" i="27"/>
  <c r="N2593" i="27"/>
  <c r="K2594" i="27"/>
  <c r="L2594" i="27"/>
  <c r="M2594" i="27"/>
  <c r="N2594" i="27"/>
  <c r="K2595" i="27"/>
  <c r="L2595" i="27"/>
  <c r="M2595" i="27"/>
  <c r="N2595" i="27"/>
  <c r="K2596" i="27"/>
  <c r="L2596" i="27"/>
  <c r="M2596" i="27"/>
  <c r="N2596" i="27"/>
  <c r="K2597" i="27"/>
  <c r="L2597" i="27"/>
  <c r="M2597" i="27"/>
  <c r="N2597" i="27"/>
  <c r="K2598" i="27"/>
  <c r="L2598" i="27"/>
  <c r="M2598" i="27"/>
  <c r="N2598" i="27"/>
  <c r="K2599" i="27"/>
  <c r="L2599" i="27"/>
  <c r="M2599" i="27"/>
  <c r="N2599" i="27"/>
  <c r="K2600" i="27"/>
  <c r="L2600" i="27"/>
  <c r="M2600" i="27"/>
  <c r="N2600" i="27"/>
  <c r="K2601" i="27"/>
  <c r="L2601" i="27"/>
  <c r="M2601" i="27"/>
  <c r="N2601" i="27"/>
  <c r="K2602" i="27"/>
  <c r="L2602" i="27"/>
  <c r="M2602" i="27"/>
  <c r="N2602" i="27"/>
  <c r="K2603" i="27"/>
  <c r="L2603" i="27"/>
  <c r="M2603" i="27"/>
  <c r="N2603" i="27"/>
  <c r="K2604" i="27"/>
  <c r="L2604" i="27"/>
  <c r="M2604" i="27"/>
  <c r="N2604" i="27"/>
  <c r="K2605" i="27"/>
  <c r="L2605" i="27"/>
  <c r="M2605" i="27"/>
  <c r="N2605" i="27"/>
  <c r="K2606" i="27"/>
  <c r="L2606" i="27"/>
  <c r="M2606" i="27"/>
  <c r="N2606" i="27"/>
  <c r="K2607" i="27"/>
  <c r="L2607" i="27"/>
  <c r="M2607" i="27"/>
  <c r="N2607" i="27"/>
  <c r="K2608" i="27"/>
  <c r="L2608" i="27"/>
  <c r="M2608" i="27"/>
  <c r="N2608" i="27"/>
  <c r="K2609" i="27"/>
  <c r="L2609" i="27"/>
  <c r="M2609" i="27"/>
  <c r="N2609" i="27"/>
  <c r="K2610" i="27"/>
  <c r="L2610" i="27"/>
  <c r="M2610" i="27"/>
  <c r="N2610" i="27"/>
  <c r="K2611" i="27"/>
  <c r="L2611" i="27"/>
  <c r="M2611" i="27"/>
  <c r="N2611" i="27"/>
  <c r="K2612" i="27"/>
  <c r="L2612" i="27"/>
  <c r="M2612" i="27"/>
  <c r="N2612" i="27"/>
  <c r="K2613" i="27"/>
  <c r="L2613" i="27"/>
  <c r="M2613" i="27"/>
  <c r="N2613" i="27"/>
  <c r="K2614" i="27"/>
  <c r="L2614" i="27"/>
  <c r="M2614" i="27"/>
  <c r="N2614" i="27"/>
  <c r="K2615" i="27"/>
  <c r="L2615" i="27"/>
  <c r="M2615" i="27"/>
  <c r="N2615" i="27"/>
  <c r="K2616" i="27"/>
  <c r="L2616" i="27"/>
  <c r="M2616" i="27"/>
  <c r="N2616" i="27"/>
  <c r="K2617" i="27"/>
  <c r="L2617" i="27"/>
  <c r="M2617" i="27"/>
  <c r="N2617" i="27"/>
  <c r="K2618" i="27"/>
  <c r="L2618" i="27"/>
  <c r="M2618" i="27"/>
  <c r="N2618" i="27"/>
  <c r="K2619" i="27"/>
  <c r="L2619" i="27"/>
  <c r="M2619" i="27"/>
  <c r="N2619" i="27"/>
  <c r="K2620" i="27"/>
  <c r="L2620" i="27"/>
  <c r="M2620" i="27"/>
  <c r="N2620" i="27"/>
  <c r="K2621" i="27"/>
  <c r="L2621" i="27"/>
  <c r="M2621" i="27"/>
  <c r="N2621" i="27"/>
  <c r="K2622" i="27"/>
  <c r="L2622" i="27"/>
  <c r="M2622" i="27"/>
  <c r="N2622" i="27"/>
  <c r="K2623" i="27"/>
  <c r="L2623" i="27"/>
  <c r="M2623" i="27"/>
  <c r="N2623" i="27"/>
  <c r="K2624" i="27"/>
  <c r="L2624" i="27"/>
  <c r="M2624" i="27"/>
  <c r="N2624" i="27"/>
  <c r="K2625" i="27"/>
  <c r="L2625" i="27"/>
  <c r="M2625" i="27"/>
  <c r="N2625" i="27"/>
  <c r="K2626" i="27"/>
  <c r="L2626" i="27"/>
  <c r="M2626" i="27"/>
  <c r="N2626" i="27"/>
  <c r="K2627" i="27"/>
  <c r="L2627" i="27"/>
  <c r="M2627" i="27"/>
  <c r="N2627" i="27"/>
  <c r="K2628" i="27"/>
  <c r="L2628" i="27"/>
  <c r="M2628" i="27"/>
  <c r="N2628" i="27"/>
  <c r="K2629" i="27"/>
  <c r="L2629" i="27"/>
  <c r="M2629" i="27"/>
  <c r="N2629" i="27"/>
  <c r="K2630" i="27"/>
  <c r="L2630" i="27"/>
  <c r="M2630" i="27"/>
  <c r="N2630" i="27"/>
  <c r="K2631" i="27"/>
  <c r="L2631" i="27"/>
  <c r="M2631" i="27"/>
  <c r="N2631" i="27"/>
  <c r="K2632" i="27"/>
  <c r="L2632" i="27"/>
  <c r="M2632" i="27"/>
  <c r="N2632" i="27"/>
  <c r="K2633" i="27"/>
  <c r="L2633" i="27"/>
  <c r="M2633" i="27"/>
  <c r="N2633" i="27"/>
  <c r="K2634" i="27"/>
  <c r="L2634" i="27"/>
  <c r="M2634" i="27"/>
  <c r="N2634" i="27"/>
  <c r="K2635" i="27"/>
  <c r="L2635" i="27"/>
  <c r="M2635" i="27"/>
  <c r="N2635" i="27"/>
  <c r="K2636" i="27"/>
  <c r="L2636" i="27"/>
  <c r="M2636" i="27"/>
  <c r="N2636" i="27"/>
  <c r="K2637" i="27"/>
  <c r="L2637" i="27"/>
  <c r="M2637" i="27"/>
  <c r="N2637" i="27"/>
  <c r="K2638" i="27"/>
  <c r="L2638" i="27"/>
  <c r="M2638" i="27"/>
  <c r="N2638" i="27"/>
  <c r="K2639" i="27"/>
  <c r="L2639" i="27"/>
  <c r="M2639" i="27"/>
  <c r="N2639" i="27"/>
  <c r="K2640" i="27"/>
  <c r="L2640" i="27"/>
  <c r="M2640" i="27"/>
  <c r="N2640" i="27"/>
  <c r="K2641" i="27"/>
  <c r="L2641" i="27"/>
  <c r="M2641" i="27"/>
  <c r="N2641" i="27"/>
  <c r="K2642" i="27"/>
  <c r="L2642" i="27"/>
  <c r="M2642" i="27"/>
  <c r="N2642" i="27"/>
  <c r="K2643" i="27"/>
  <c r="L2643" i="27"/>
  <c r="M2643" i="27"/>
  <c r="N2643" i="27"/>
  <c r="K2644" i="27"/>
  <c r="L2644" i="27"/>
  <c r="M2644" i="27"/>
  <c r="N2644" i="27"/>
  <c r="K2645" i="27"/>
  <c r="L2645" i="27"/>
  <c r="M2645" i="27"/>
  <c r="N2645" i="27"/>
  <c r="K2646" i="27"/>
  <c r="L2646" i="27"/>
  <c r="M2646" i="27"/>
  <c r="N2646" i="27"/>
  <c r="K2647" i="27"/>
  <c r="L2647" i="27"/>
  <c r="M2647" i="27"/>
  <c r="N2647" i="27"/>
  <c r="K2648" i="27"/>
  <c r="L2648" i="27"/>
  <c r="M2648" i="27"/>
  <c r="N2648" i="27"/>
  <c r="K2649" i="27"/>
  <c r="L2649" i="27"/>
  <c r="M2649" i="27"/>
  <c r="N2649" i="27"/>
  <c r="K2650" i="27"/>
  <c r="L2650" i="27"/>
  <c r="M2650" i="27"/>
  <c r="N2650" i="27"/>
  <c r="K2651" i="27"/>
  <c r="L2651" i="27"/>
  <c r="M2651" i="27"/>
  <c r="N2651" i="27"/>
  <c r="K2652" i="27"/>
  <c r="L2652" i="27"/>
  <c r="M2652" i="27"/>
  <c r="N2652" i="27"/>
  <c r="K2653" i="27"/>
  <c r="L2653" i="27"/>
  <c r="M2653" i="27"/>
  <c r="N2653" i="27"/>
  <c r="K2654" i="27"/>
  <c r="L2654" i="27"/>
  <c r="M2654" i="27"/>
  <c r="N2654" i="27"/>
  <c r="K2655" i="27"/>
  <c r="L2655" i="27"/>
  <c r="M2655" i="27"/>
  <c r="N2655" i="27"/>
  <c r="K2656" i="27"/>
  <c r="L2656" i="27"/>
  <c r="M2656" i="27"/>
  <c r="N2656" i="27"/>
  <c r="K2657" i="27"/>
  <c r="L2657" i="27"/>
  <c r="M2657" i="27"/>
  <c r="N2657" i="27"/>
  <c r="K2658" i="27"/>
  <c r="L2658" i="27"/>
  <c r="M2658" i="27"/>
  <c r="N2658" i="27"/>
  <c r="K2659" i="27"/>
  <c r="L2659" i="27"/>
  <c r="M2659" i="27"/>
  <c r="N2659" i="27"/>
  <c r="K2660" i="27"/>
  <c r="L2660" i="27"/>
  <c r="M2660" i="27"/>
  <c r="N2660" i="27"/>
  <c r="K2661" i="27"/>
  <c r="L2661" i="27"/>
  <c r="M2661" i="27"/>
  <c r="N2661" i="27"/>
  <c r="K2662" i="27"/>
  <c r="L2662" i="27"/>
  <c r="M2662" i="27"/>
  <c r="N2662" i="27"/>
  <c r="K2663" i="27"/>
  <c r="L2663" i="27"/>
  <c r="M2663" i="27"/>
  <c r="N2663" i="27"/>
  <c r="K2664" i="27"/>
  <c r="L2664" i="27"/>
  <c r="M2664" i="27"/>
  <c r="N2664" i="27"/>
  <c r="K2665" i="27"/>
  <c r="L2665" i="27"/>
  <c r="M2665" i="27"/>
  <c r="N2665" i="27"/>
  <c r="K2666" i="27"/>
  <c r="L2666" i="27"/>
  <c r="M2666" i="27"/>
  <c r="N2666" i="27"/>
  <c r="K2667" i="27"/>
  <c r="L2667" i="27"/>
  <c r="M2667" i="27"/>
  <c r="N2667" i="27"/>
  <c r="K2668" i="27"/>
  <c r="L2668" i="27"/>
  <c r="M2668" i="27"/>
  <c r="N2668" i="27"/>
  <c r="K2669" i="27"/>
  <c r="L2669" i="27"/>
  <c r="M2669" i="27"/>
  <c r="N2669" i="27"/>
  <c r="K2670" i="27"/>
  <c r="L2670" i="27"/>
  <c r="M2670" i="27"/>
  <c r="N2670" i="27"/>
  <c r="K2671" i="27"/>
  <c r="L2671" i="27"/>
  <c r="M2671" i="27"/>
  <c r="N2671" i="27"/>
  <c r="K2672" i="27"/>
  <c r="L2672" i="27"/>
  <c r="M2672" i="27"/>
  <c r="N2672" i="27"/>
  <c r="K2673" i="27"/>
  <c r="L2673" i="27"/>
  <c r="M2673" i="27"/>
  <c r="N2673" i="27"/>
  <c r="K2674" i="27"/>
  <c r="L2674" i="27"/>
  <c r="M2674" i="27"/>
  <c r="N2674" i="27"/>
  <c r="K2675" i="27"/>
  <c r="L2675" i="27"/>
  <c r="M2675" i="27"/>
  <c r="N2675" i="27"/>
  <c r="K2676" i="27"/>
  <c r="L2676" i="27"/>
  <c r="M2676" i="27"/>
  <c r="N2676" i="27"/>
  <c r="K2677" i="27"/>
  <c r="L2677" i="27"/>
  <c r="M2677" i="27"/>
  <c r="N2677" i="27"/>
  <c r="K2678" i="27"/>
  <c r="L2678" i="27"/>
  <c r="M2678" i="27"/>
  <c r="N2678" i="27"/>
  <c r="K2679" i="27"/>
  <c r="L2679" i="27"/>
  <c r="M2679" i="27"/>
  <c r="N2679" i="27"/>
  <c r="K2680" i="27"/>
  <c r="L2680" i="27"/>
  <c r="M2680" i="27"/>
  <c r="N2680" i="27"/>
  <c r="K2681" i="27"/>
  <c r="L2681" i="27"/>
  <c r="M2681" i="27"/>
  <c r="N2681" i="27"/>
  <c r="K2682" i="27"/>
  <c r="L2682" i="27"/>
  <c r="M2682" i="27"/>
  <c r="N2682" i="27"/>
  <c r="K2683" i="27"/>
  <c r="L2683" i="27"/>
  <c r="M2683" i="27"/>
  <c r="N2683" i="27"/>
  <c r="K2684" i="27"/>
  <c r="L2684" i="27"/>
  <c r="M2684" i="27"/>
  <c r="N2684" i="27"/>
  <c r="K2685" i="27"/>
  <c r="L2685" i="27"/>
  <c r="M2685" i="27"/>
  <c r="N2685" i="27"/>
  <c r="K2686" i="27"/>
  <c r="L2686" i="27"/>
  <c r="M2686" i="27"/>
  <c r="N2686" i="27"/>
  <c r="K2687" i="27"/>
  <c r="L2687" i="27"/>
  <c r="M2687" i="27"/>
  <c r="N2687" i="27"/>
  <c r="K2688" i="27"/>
  <c r="L2688" i="27"/>
  <c r="M2688" i="27"/>
  <c r="N2688" i="27"/>
  <c r="K2689" i="27"/>
  <c r="L2689" i="27"/>
  <c r="M2689" i="27"/>
  <c r="N2689" i="27"/>
  <c r="K2690" i="27"/>
  <c r="L2690" i="27"/>
  <c r="M2690" i="27"/>
  <c r="N2690" i="27"/>
  <c r="K2691" i="27"/>
  <c r="L2691" i="27"/>
  <c r="M2691" i="27"/>
  <c r="N2691" i="27"/>
  <c r="K2692" i="27"/>
  <c r="L2692" i="27"/>
  <c r="M2692" i="27"/>
  <c r="N2692" i="27"/>
  <c r="K2693" i="27"/>
  <c r="L2693" i="27"/>
  <c r="M2693" i="27"/>
  <c r="N2693" i="27"/>
  <c r="K2694" i="27"/>
  <c r="L2694" i="27"/>
  <c r="M2694" i="27"/>
  <c r="N2694" i="27"/>
  <c r="K2695" i="27"/>
  <c r="L2695" i="27"/>
  <c r="M2695" i="27"/>
  <c r="N2695" i="27"/>
  <c r="K2696" i="27"/>
  <c r="L2696" i="27"/>
  <c r="M2696" i="27"/>
  <c r="N2696" i="27"/>
  <c r="K2697" i="27"/>
  <c r="L2697" i="27"/>
  <c r="M2697" i="27"/>
  <c r="N2697" i="27"/>
  <c r="K2698" i="27"/>
  <c r="L2698" i="27"/>
  <c r="M2698" i="27"/>
  <c r="N2698" i="27"/>
  <c r="K2699" i="27"/>
  <c r="L2699" i="27"/>
  <c r="M2699" i="27"/>
  <c r="N2699" i="27"/>
  <c r="K2700" i="27"/>
  <c r="L2700" i="27"/>
  <c r="M2700" i="27"/>
  <c r="N2700" i="27"/>
  <c r="K2701" i="27"/>
  <c r="L2701" i="27"/>
  <c r="M2701" i="27"/>
  <c r="N2701" i="27"/>
  <c r="K2702" i="27"/>
  <c r="L2702" i="27"/>
  <c r="M2702" i="27"/>
  <c r="N2702" i="27"/>
  <c r="K2703" i="27"/>
  <c r="L2703" i="27"/>
  <c r="M2703" i="27"/>
  <c r="N2703" i="27"/>
  <c r="K2704" i="27"/>
  <c r="L2704" i="27"/>
  <c r="M2704" i="27"/>
  <c r="N2704" i="27"/>
  <c r="K2705" i="27"/>
  <c r="L2705" i="27"/>
  <c r="M2705" i="27"/>
  <c r="N2705" i="27"/>
  <c r="K2706" i="27"/>
  <c r="L2706" i="27"/>
  <c r="M2706" i="27"/>
  <c r="N2706" i="27"/>
  <c r="K2707" i="27"/>
  <c r="L2707" i="27"/>
  <c r="M2707" i="27"/>
  <c r="N2707" i="27"/>
  <c r="K2708" i="27"/>
  <c r="L2708" i="27"/>
  <c r="M2708" i="27"/>
  <c r="N2708" i="27"/>
  <c r="K2709" i="27"/>
  <c r="L2709" i="27"/>
  <c r="M2709" i="27"/>
  <c r="N2709" i="27"/>
  <c r="K2710" i="27"/>
  <c r="L2710" i="27"/>
  <c r="M2710" i="27"/>
  <c r="N2710" i="27"/>
  <c r="K2711" i="27"/>
  <c r="L2711" i="27"/>
  <c r="M2711" i="27"/>
  <c r="N2711" i="27"/>
  <c r="K2712" i="27"/>
  <c r="L2712" i="27"/>
  <c r="M2712" i="27"/>
  <c r="N2712" i="27"/>
  <c r="K2713" i="27"/>
  <c r="L2713" i="27"/>
  <c r="M2713" i="27"/>
  <c r="N2713" i="27"/>
  <c r="K2714" i="27"/>
  <c r="L2714" i="27"/>
  <c r="M2714" i="27"/>
  <c r="N2714" i="27"/>
  <c r="K2715" i="27"/>
  <c r="L2715" i="27"/>
  <c r="M2715" i="27"/>
  <c r="N2715" i="27"/>
  <c r="K2716" i="27"/>
  <c r="L2716" i="27"/>
  <c r="M2716" i="27"/>
  <c r="N2716" i="27"/>
  <c r="K2717" i="27"/>
  <c r="L2717" i="27"/>
  <c r="M2717" i="27"/>
  <c r="N2717" i="27"/>
  <c r="K2718" i="27"/>
  <c r="L2718" i="27"/>
  <c r="M2718" i="27"/>
  <c r="N2718" i="27"/>
  <c r="K2719" i="27"/>
  <c r="L2719" i="27"/>
  <c r="M2719" i="27"/>
  <c r="N2719" i="27"/>
  <c r="K2720" i="27"/>
  <c r="L2720" i="27"/>
  <c r="M2720" i="27"/>
  <c r="N2720" i="27"/>
  <c r="K2721" i="27"/>
  <c r="L2721" i="27"/>
  <c r="M2721" i="27"/>
  <c r="N2721" i="27"/>
  <c r="K2722" i="27"/>
  <c r="L2722" i="27"/>
  <c r="M2722" i="27"/>
  <c r="N2722" i="27"/>
  <c r="K2723" i="27"/>
  <c r="L2723" i="27"/>
  <c r="M2723" i="27"/>
  <c r="N2723" i="27"/>
  <c r="K2724" i="27"/>
  <c r="L2724" i="27"/>
  <c r="M2724" i="27"/>
  <c r="N2724" i="27"/>
  <c r="K2725" i="27"/>
  <c r="L2725" i="27"/>
  <c r="M2725" i="27"/>
  <c r="N2725" i="27"/>
  <c r="K2726" i="27"/>
  <c r="L2726" i="27"/>
  <c r="M2726" i="27"/>
  <c r="N2726" i="27"/>
  <c r="K2727" i="27"/>
  <c r="L2727" i="27"/>
  <c r="M2727" i="27"/>
  <c r="N2727" i="27"/>
  <c r="K2728" i="27"/>
  <c r="L2728" i="27"/>
  <c r="M2728" i="27"/>
  <c r="N2728" i="27"/>
  <c r="K2729" i="27"/>
  <c r="L2729" i="27"/>
  <c r="M2729" i="27"/>
  <c r="N2729" i="27"/>
  <c r="K2730" i="27"/>
  <c r="L2730" i="27"/>
  <c r="M2730" i="27"/>
  <c r="N2730" i="27"/>
  <c r="K2731" i="27"/>
  <c r="L2731" i="27"/>
  <c r="M2731" i="27"/>
  <c r="N2731" i="27"/>
  <c r="K2732" i="27"/>
  <c r="L2732" i="27"/>
  <c r="M2732" i="27"/>
  <c r="N2732" i="27"/>
  <c r="K2733" i="27"/>
  <c r="L2733" i="27"/>
  <c r="M2733" i="27"/>
  <c r="N2733" i="27"/>
  <c r="K2734" i="27"/>
  <c r="L2734" i="27"/>
  <c r="M2734" i="27"/>
  <c r="N2734" i="27"/>
  <c r="K2735" i="27"/>
  <c r="L2735" i="27"/>
  <c r="M2735" i="27"/>
  <c r="N2735" i="27"/>
  <c r="K2736" i="27"/>
  <c r="L2736" i="27"/>
  <c r="M2736" i="27"/>
  <c r="N2736" i="27"/>
  <c r="K2737" i="27"/>
  <c r="L2737" i="27"/>
  <c r="M2737" i="27"/>
  <c r="N2737" i="27"/>
  <c r="K2738" i="27"/>
  <c r="L2738" i="27"/>
  <c r="M2738" i="27"/>
  <c r="N2738" i="27"/>
  <c r="K2739" i="27"/>
  <c r="L2739" i="27"/>
  <c r="M2739" i="27"/>
  <c r="N2739" i="27"/>
  <c r="K2740" i="27"/>
  <c r="L2740" i="27"/>
  <c r="M2740" i="27"/>
  <c r="N2740" i="27"/>
  <c r="K2741" i="27"/>
  <c r="L2741" i="27"/>
  <c r="M2741" i="27"/>
  <c r="N2741" i="27"/>
  <c r="K2742" i="27"/>
  <c r="L2742" i="27"/>
  <c r="M2742" i="27"/>
  <c r="N2742" i="27"/>
  <c r="K2743" i="27"/>
  <c r="L2743" i="27"/>
  <c r="M2743" i="27"/>
  <c r="N2743" i="27"/>
  <c r="K2744" i="27"/>
  <c r="L2744" i="27"/>
  <c r="M2744" i="27"/>
  <c r="N2744" i="27"/>
  <c r="K2745" i="27"/>
  <c r="L2745" i="27"/>
  <c r="M2745" i="27"/>
  <c r="N2745" i="27"/>
  <c r="K2746" i="27"/>
  <c r="L2746" i="27"/>
  <c r="M2746" i="27"/>
  <c r="N2746" i="27"/>
  <c r="K2747" i="27"/>
  <c r="L2747" i="27"/>
  <c r="M2747" i="27"/>
  <c r="N2747" i="27"/>
  <c r="K2748" i="27"/>
  <c r="L2748" i="27"/>
  <c r="M2748" i="27"/>
  <c r="N2748" i="27"/>
  <c r="K2749" i="27"/>
  <c r="L2749" i="27"/>
  <c r="M2749" i="27"/>
  <c r="N2749" i="27"/>
  <c r="K2750" i="27"/>
  <c r="L2750" i="27"/>
  <c r="M2750" i="27"/>
  <c r="N2750" i="27"/>
  <c r="K2751" i="27"/>
  <c r="L2751" i="27"/>
  <c r="M2751" i="27"/>
  <c r="N2751" i="27"/>
  <c r="K2752" i="27"/>
  <c r="L2752" i="27"/>
  <c r="M2752" i="27"/>
  <c r="N2752" i="27"/>
  <c r="K2753" i="27"/>
  <c r="L2753" i="27"/>
  <c r="M2753" i="27"/>
  <c r="N2753" i="27"/>
  <c r="K2754" i="27"/>
  <c r="L2754" i="27"/>
  <c r="M2754" i="27"/>
  <c r="N2754" i="27"/>
  <c r="K2755" i="27"/>
  <c r="L2755" i="27"/>
  <c r="M2755" i="27"/>
  <c r="N2755" i="27"/>
  <c r="K2756" i="27"/>
  <c r="L2756" i="27"/>
  <c r="M2756" i="27"/>
  <c r="N2756" i="27"/>
  <c r="K2757" i="27"/>
  <c r="L2757" i="27"/>
  <c r="M2757" i="27"/>
  <c r="N2757" i="27"/>
  <c r="K2758" i="27"/>
  <c r="L2758" i="27"/>
  <c r="M2758" i="27"/>
  <c r="N2758" i="27"/>
  <c r="K2759" i="27"/>
  <c r="L2759" i="27"/>
  <c r="M2759" i="27"/>
  <c r="N2759" i="27"/>
  <c r="K2760" i="27"/>
  <c r="L2760" i="27"/>
  <c r="M2760" i="27"/>
  <c r="N2760" i="27"/>
  <c r="K2761" i="27"/>
  <c r="L2761" i="27"/>
  <c r="M2761" i="27"/>
  <c r="N2761" i="27"/>
  <c r="K2762" i="27"/>
  <c r="L2762" i="27"/>
  <c r="M2762" i="27"/>
  <c r="N2762" i="27"/>
  <c r="K2763" i="27"/>
  <c r="L2763" i="27"/>
  <c r="M2763" i="27"/>
  <c r="N2763" i="27"/>
  <c r="K2764" i="27"/>
  <c r="L2764" i="27"/>
  <c r="M2764" i="27"/>
  <c r="N2764" i="27"/>
  <c r="K2765" i="27"/>
  <c r="L2765" i="27"/>
  <c r="M2765" i="27"/>
  <c r="N2765" i="27"/>
  <c r="K2766" i="27"/>
  <c r="L2766" i="27"/>
  <c r="M2766" i="27"/>
  <c r="N2766" i="27"/>
  <c r="K2767" i="27"/>
  <c r="L2767" i="27"/>
  <c r="M2767" i="27"/>
  <c r="N2767" i="27"/>
  <c r="K2768" i="27"/>
  <c r="L2768" i="27"/>
  <c r="M2768" i="27"/>
  <c r="N2768" i="27"/>
  <c r="K2769" i="27"/>
  <c r="L2769" i="27"/>
  <c r="M2769" i="27"/>
  <c r="N2769" i="27"/>
  <c r="K2770" i="27"/>
  <c r="L2770" i="27"/>
  <c r="M2770" i="27"/>
  <c r="N2770" i="27"/>
  <c r="K2771" i="27"/>
  <c r="L2771" i="27"/>
  <c r="M2771" i="27"/>
  <c r="N2771" i="27"/>
  <c r="K2772" i="27"/>
  <c r="L2772" i="27"/>
  <c r="M2772" i="27"/>
  <c r="N2772" i="27"/>
  <c r="K2773" i="27"/>
  <c r="L2773" i="27"/>
  <c r="M2773" i="27"/>
  <c r="N2773" i="27"/>
  <c r="K2774" i="27"/>
  <c r="L2774" i="27"/>
  <c r="M2774" i="27"/>
  <c r="N2774" i="27"/>
  <c r="K2775" i="27"/>
  <c r="L2775" i="27"/>
  <c r="M2775" i="27"/>
  <c r="N2775" i="27"/>
  <c r="K2776" i="27"/>
  <c r="L2776" i="27"/>
  <c r="M2776" i="27"/>
  <c r="N2776" i="27"/>
  <c r="K2777" i="27"/>
  <c r="L2777" i="27"/>
  <c r="M2777" i="27"/>
  <c r="N2777" i="27"/>
  <c r="K2778" i="27"/>
  <c r="L2778" i="27"/>
  <c r="M2778" i="27"/>
  <c r="N2778" i="27"/>
  <c r="K2779" i="27"/>
  <c r="L2779" i="27"/>
  <c r="M2779" i="27"/>
  <c r="N2779" i="27"/>
  <c r="K2780" i="27"/>
  <c r="L2780" i="27"/>
  <c r="M2780" i="27"/>
  <c r="N2780" i="27"/>
  <c r="K2781" i="27"/>
  <c r="L2781" i="27"/>
  <c r="M2781" i="27"/>
  <c r="N2781" i="27"/>
  <c r="K2782" i="27"/>
  <c r="L2782" i="27"/>
  <c r="M2782" i="27"/>
  <c r="N2782" i="27"/>
  <c r="K2783" i="27"/>
  <c r="L2783" i="27"/>
  <c r="M2783" i="27"/>
  <c r="N2783" i="27"/>
  <c r="K2784" i="27"/>
  <c r="L2784" i="27"/>
  <c r="M2784" i="27"/>
  <c r="N2784" i="27"/>
  <c r="K2785" i="27"/>
  <c r="L2785" i="27"/>
  <c r="M2785" i="27"/>
  <c r="N2785" i="27"/>
  <c r="K2786" i="27"/>
  <c r="L2786" i="27"/>
  <c r="M2786" i="27"/>
  <c r="N2786" i="27"/>
  <c r="K2787" i="27"/>
  <c r="L2787" i="27"/>
  <c r="M2787" i="27"/>
  <c r="N2787" i="27"/>
  <c r="K2788" i="27"/>
  <c r="L2788" i="27"/>
  <c r="M2788" i="27"/>
  <c r="N2788" i="27"/>
  <c r="K2789" i="27"/>
  <c r="L2789" i="27"/>
  <c r="M2789" i="27"/>
  <c r="N2789" i="27"/>
  <c r="K2790" i="27"/>
  <c r="L2790" i="27"/>
  <c r="M2790" i="27"/>
  <c r="N2790" i="27"/>
  <c r="K2791" i="27"/>
  <c r="L2791" i="27"/>
  <c r="M2791" i="27"/>
  <c r="N2791" i="27"/>
  <c r="K2792" i="27"/>
  <c r="L2792" i="27"/>
  <c r="M2792" i="27"/>
  <c r="N2792" i="27"/>
  <c r="K2793" i="27"/>
  <c r="L2793" i="27"/>
  <c r="M2793" i="27"/>
  <c r="N2793" i="27"/>
  <c r="K2794" i="27"/>
  <c r="L2794" i="27"/>
  <c r="M2794" i="27"/>
  <c r="N2794" i="27"/>
  <c r="K2795" i="27"/>
  <c r="L2795" i="27"/>
  <c r="M2795" i="27"/>
  <c r="N2795" i="27"/>
  <c r="K2796" i="27"/>
  <c r="L2796" i="27"/>
  <c r="M2796" i="27"/>
  <c r="N2796" i="27"/>
  <c r="K2797" i="27"/>
  <c r="L2797" i="27"/>
  <c r="M2797" i="27"/>
  <c r="N2797" i="27"/>
  <c r="K2798" i="27"/>
  <c r="L2798" i="27"/>
  <c r="M2798" i="27"/>
  <c r="N2798" i="27"/>
  <c r="K2799" i="27"/>
  <c r="L2799" i="27"/>
  <c r="M2799" i="27"/>
  <c r="N2799" i="27"/>
  <c r="K2800" i="27"/>
  <c r="L2800" i="27"/>
  <c r="M2800" i="27"/>
  <c r="N2800" i="27"/>
  <c r="K2801" i="27"/>
  <c r="L2801" i="27"/>
  <c r="M2801" i="27"/>
  <c r="N2801" i="27"/>
  <c r="K2802" i="27"/>
  <c r="L2802" i="27"/>
  <c r="M2802" i="27"/>
  <c r="N2802" i="27"/>
  <c r="K2803" i="27"/>
  <c r="L2803" i="27"/>
  <c r="M2803" i="27"/>
  <c r="N2803" i="27"/>
  <c r="K2804" i="27"/>
  <c r="L2804" i="27"/>
  <c r="M2804" i="27"/>
  <c r="N2804" i="27"/>
  <c r="K2805" i="27"/>
  <c r="L2805" i="27"/>
  <c r="M2805" i="27"/>
  <c r="N2805" i="27"/>
  <c r="K2806" i="27"/>
  <c r="L2806" i="27"/>
  <c r="M2806" i="27"/>
  <c r="N2806" i="27"/>
  <c r="K2807" i="27"/>
  <c r="L2807" i="27"/>
  <c r="M2807" i="27"/>
  <c r="N2807" i="27"/>
  <c r="K2808" i="27"/>
  <c r="L2808" i="27"/>
  <c r="M2808" i="27"/>
  <c r="N2808" i="27"/>
  <c r="K2809" i="27"/>
  <c r="L2809" i="27"/>
  <c r="M2809" i="27"/>
  <c r="N2809" i="27"/>
  <c r="K2810" i="27"/>
  <c r="L2810" i="27"/>
  <c r="M2810" i="27"/>
  <c r="N2810" i="27"/>
  <c r="K2811" i="27"/>
  <c r="L2811" i="27"/>
  <c r="M2811" i="27"/>
  <c r="N2811" i="27"/>
  <c r="K2812" i="27"/>
  <c r="L2812" i="27"/>
  <c r="M2812" i="27"/>
  <c r="N2812" i="27"/>
  <c r="K2813" i="27"/>
  <c r="L2813" i="27"/>
  <c r="M2813" i="27"/>
  <c r="N2813" i="27"/>
  <c r="K2814" i="27"/>
  <c r="L2814" i="27"/>
  <c r="M2814" i="27"/>
  <c r="N2814" i="27"/>
  <c r="K2815" i="27"/>
  <c r="L2815" i="27"/>
  <c r="M2815" i="27"/>
  <c r="N2815" i="27"/>
  <c r="K2816" i="27"/>
  <c r="L2816" i="27"/>
  <c r="M2816" i="27"/>
  <c r="N2816" i="27"/>
  <c r="K2817" i="27"/>
  <c r="L2817" i="27"/>
  <c r="M2817" i="27"/>
  <c r="N2817" i="27"/>
  <c r="K2818" i="27"/>
  <c r="L2818" i="27"/>
  <c r="M2818" i="27"/>
  <c r="N2818" i="27"/>
  <c r="K2819" i="27"/>
  <c r="L2819" i="27"/>
  <c r="M2819" i="27"/>
  <c r="N2819" i="27"/>
  <c r="K2820" i="27"/>
  <c r="L2820" i="27"/>
  <c r="M2820" i="27"/>
  <c r="N2820" i="27"/>
  <c r="K2821" i="27"/>
  <c r="L2821" i="27"/>
  <c r="M2821" i="27"/>
  <c r="N2821" i="27"/>
  <c r="K2822" i="27"/>
  <c r="L2822" i="27"/>
  <c r="M2822" i="27"/>
  <c r="N2822" i="27"/>
  <c r="K2823" i="27"/>
  <c r="L2823" i="27"/>
  <c r="M2823" i="27"/>
  <c r="N2823" i="27"/>
  <c r="K2824" i="27"/>
  <c r="L2824" i="27"/>
  <c r="M2824" i="27"/>
  <c r="N2824" i="27"/>
  <c r="K2825" i="27"/>
  <c r="L2825" i="27"/>
  <c r="M2825" i="27"/>
  <c r="N2825" i="27"/>
  <c r="K2826" i="27"/>
  <c r="L2826" i="27"/>
  <c r="M2826" i="27"/>
  <c r="N2826" i="27"/>
  <c r="K2827" i="27"/>
  <c r="L2827" i="27"/>
  <c r="M2827" i="27"/>
  <c r="N2827" i="27"/>
  <c r="K2828" i="27"/>
  <c r="L2828" i="27"/>
  <c r="M2828" i="27"/>
  <c r="N2828" i="27"/>
  <c r="K2829" i="27"/>
  <c r="L2829" i="27"/>
  <c r="M2829" i="27"/>
  <c r="N2829" i="27"/>
  <c r="K2830" i="27"/>
  <c r="L2830" i="27"/>
  <c r="M2830" i="27"/>
  <c r="N2830" i="27"/>
  <c r="K2831" i="27"/>
  <c r="L2831" i="27"/>
  <c r="M2831" i="27"/>
  <c r="N2831" i="27"/>
  <c r="K2832" i="27"/>
  <c r="L2832" i="27"/>
  <c r="M2832" i="27"/>
  <c r="N2832" i="27"/>
  <c r="K2833" i="27"/>
  <c r="L2833" i="27"/>
  <c r="M2833" i="27"/>
  <c r="N2833" i="27"/>
  <c r="K2834" i="27"/>
  <c r="L2834" i="27"/>
  <c r="M2834" i="27"/>
  <c r="N2834" i="27"/>
  <c r="K2835" i="27"/>
  <c r="L2835" i="27"/>
  <c r="M2835" i="27"/>
  <c r="N2835" i="27"/>
  <c r="K2836" i="27"/>
  <c r="L2836" i="27"/>
  <c r="M2836" i="27"/>
  <c r="N2836" i="27"/>
  <c r="K2837" i="27"/>
  <c r="L2837" i="27"/>
  <c r="M2837" i="27"/>
  <c r="N2837" i="27"/>
  <c r="K2838" i="27"/>
  <c r="L2838" i="27"/>
  <c r="M2838" i="27"/>
  <c r="N2838" i="27"/>
  <c r="K2839" i="27"/>
  <c r="L2839" i="27"/>
  <c r="M2839" i="27"/>
  <c r="N2839" i="27"/>
  <c r="K2840" i="27"/>
  <c r="L2840" i="27"/>
  <c r="M2840" i="27"/>
  <c r="N2840" i="27"/>
  <c r="K2841" i="27"/>
  <c r="L2841" i="27"/>
  <c r="M2841" i="27"/>
  <c r="N2841" i="27"/>
  <c r="K2842" i="27"/>
  <c r="L2842" i="27"/>
  <c r="M2842" i="27"/>
  <c r="N2842" i="27"/>
  <c r="K2843" i="27"/>
  <c r="L2843" i="27"/>
  <c r="M2843" i="27"/>
  <c r="N2843" i="27"/>
  <c r="K2844" i="27"/>
  <c r="L2844" i="27"/>
  <c r="M2844" i="27"/>
  <c r="N2844" i="27"/>
  <c r="K2845" i="27"/>
  <c r="L2845" i="27"/>
  <c r="M2845" i="27"/>
  <c r="N2845" i="27"/>
  <c r="K2846" i="27"/>
  <c r="L2846" i="27"/>
  <c r="M2846" i="27"/>
  <c r="N2846" i="27"/>
  <c r="K2847" i="27"/>
  <c r="L2847" i="27"/>
  <c r="M2847" i="27"/>
  <c r="N2847" i="27"/>
  <c r="K2848" i="27"/>
  <c r="L2848" i="27"/>
  <c r="M2848" i="27"/>
  <c r="N2848" i="27"/>
  <c r="K2849" i="27"/>
  <c r="L2849" i="27"/>
  <c r="M2849" i="27"/>
  <c r="N2849" i="27"/>
  <c r="K2850" i="27"/>
  <c r="L2850" i="27"/>
  <c r="M2850" i="27"/>
  <c r="N2850" i="27"/>
  <c r="K2851" i="27"/>
  <c r="L2851" i="27"/>
  <c r="M2851" i="27"/>
  <c r="N2851" i="27"/>
  <c r="K2852" i="27"/>
  <c r="L2852" i="27"/>
  <c r="M2852" i="27"/>
  <c r="N2852" i="27"/>
  <c r="K2853" i="27"/>
  <c r="L2853" i="27"/>
  <c r="M2853" i="27"/>
  <c r="N2853" i="27"/>
  <c r="K2854" i="27"/>
  <c r="L2854" i="27"/>
  <c r="M2854" i="27"/>
  <c r="N2854" i="27"/>
  <c r="K2855" i="27"/>
  <c r="L2855" i="27"/>
  <c r="M2855" i="27"/>
  <c r="N2855" i="27"/>
  <c r="K2856" i="27"/>
  <c r="L2856" i="27"/>
  <c r="M2856" i="27"/>
  <c r="N2856" i="27"/>
  <c r="K2857" i="27"/>
  <c r="L2857" i="27"/>
  <c r="M2857" i="27"/>
  <c r="N2857" i="27"/>
  <c r="K2858" i="27"/>
  <c r="L2858" i="27"/>
  <c r="M2858" i="27"/>
  <c r="N2858" i="27"/>
  <c r="K2859" i="27"/>
  <c r="L2859" i="27"/>
  <c r="M2859" i="27"/>
  <c r="N2859" i="27"/>
  <c r="K2860" i="27"/>
  <c r="L2860" i="27"/>
  <c r="M2860" i="27"/>
  <c r="N2860" i="27"/>
  <c r="K2861" i="27"/>
  <c r="L2861" i="27"/>
  <c r="M2861" i="27"/>
  <c r="N2861" i="27"/>
  <c r="K2862" i="27"/>
  <c r="L2862" i="27"/>
  <c r="M2862" i="27"/>
  <c r="N2862" i="27"/>
  <c r="K2863" i="27"/>
  <c r="L2863" i="27"/>
  <c r="M2863" i="27"/>
  <c r="N2863" i="27"/>
  <c r="K2864" i="27"/>
  <c r="L2864" i="27"/>
  <c r="M2864" i="27"/>
  <c r="N2864" i="27"/>
  <c r="K2865" i="27"/>
  <c r="L2865" i="27"/>
  <c r="M2865" i="27"/>
  <c r="N2865" i="27"/>
  <c r="K2866" i="27"/>
  <c r="L2866" i="27"/>
  <c r="M2866" i="27"/>
  <c r="N2866" i="27"/>
  <c r="K2867" i="27"/>
  <c r="L2867" i="27"/>
  <c r="M2867" i="27"/>
  <c r="N2867" i="27"/>
  <c r="K2868" i="27"/>
  <c r="L2868" i="27"/>
  <c r="M2868" i="27"/>
  <c r="N2868" i="27"/>
  <c r="K2869" i="27"/>
  <c r="L2869" i="27"/>
  <c r="M2869" i="27"/>
  <c r="N2869" i="27"/>
  <c r="K2870" i="27"/>
  <c r="L2870" i="27"/>
  <c r="M2870" i="27"/>
  <c r="N2870" i="27"/>
  <c r="K2871" i="27"/>
  <c r="L2871" i="27"/>
  <c r="M2871" i="27"/>
  <c r="N2871" i="27"/>
  <c r="K2872" i="27"/>
  <c r="L2872" i="27"/>
  <c r="M2872" i="27"/>
  <c r="N2872" i="27"/>
  <c r="K2873" i="27"/>
  <c r="L2873" i="27"/>
  <c r="M2873" i="27"/>
  <c r="N2873" i="27"/>
  <c r="K2874" i="27"/>
  <c r="L2874" i="27"/>
  <c r="M2874" i="27"/>
  <c r="N2874" i="27"/>
  <c r="K2875" i="27"/>
  <c r="L2875" i="27"/>
  <c r="M2875" i="27"/>
  <c r="N2875" i="27"/>
  <c r="K2876" i="27"/>
  <c r="L2876" i="27"/>
  <c r="M2876" i="27"/>
  <c r="N2876" i="27"/>
  <c r="K2877" i="27"/>
  <c r="L2877" i="27"/>
  <c r="M2877" i="27"/>
  <c r="N2877" i="27"/>
  <c r="K2878" i="27"/>
  <c r="L2878" i="27"/>
  <c r="M2878" i="27"/>
  <c r="N2878" i="27"/>
  <c r="K2879" i="27"/>
  <c r="L2879" i="27"/>
  <c r="M2879" i="27"/>
  <c r="N2879" i="27"/>
  <c r="K2880" i="27"/>
  <c r="L2880" i="27"/>
  <c r="M2880" i="27"/>
  <c r="N2880" i="27"/>
  <c r="K2881" i="27"/>
  <c r="L2881" i="27"/>
  <c r="M2881" i="27"/>
  <c r="N2881" i="27"/>
  <c r="K2882" i="27"/>
  <c r="L2882" i="27"/>
  <c r="M2882" i="27"/>
  <c r="N2882" i="27"/>
  <c r="K2883" i="27"/>
  <c r="L2883" i="27"/>
  <c r="M2883" i="27"/>
  <c r="N2883" i="27"/>
  <c r="K2884" i="27"/>
  <c r="L2884" i="27"/>
  <c r="M2884" i="27"/>
  <c r="N2884" i="27"/>
  <c r="K2885" i="27"/>
  <c r="L2885" i="27"/>
  <c r="M2885" i="27"/>
  <c r="N2885" i="27"/>
  <c r="K2886" i="27"/>
  <c r="L2886" i="27"/>
  <c r="M2886" i="27"/>
  <c r="N2886" i="27"/>
  <c r="K2887" i="27"/>
  <c r="L2887" i="27"/>
  <c r="M2887" i="27"/>
  <c r="N2887" i="27"/>
  <c r="K2888" i="27"/>
  <c r="L2888" i="27"/>
  <c r="M2888" i="27"/>
  <c r="N2888" i="27"/>
  <c r="K2889" i="27"/>
  <c r="L2889" i="27"/>
  <c r="M2889" i="27"/>
  <c r="N2889" i="27"/>
  <c r="K2890" i="27"/>
  <c r="L2890" i="27"/>
  <c r="M2890" i="27"/>
  <c r="N2890" i="27"/>
  <c r="K2891" i="27"/>
  <c r="L2891" i="27"/>
  <c r="M2891" i="27"/>
  <c r="N2891" i="27"/>
  <c r="K2892" i="27"/>
  <c r="L2892" i="27"/>
  <c r="M2892" i="27"/>
  <c r="N2892" i="27"/>
  <c r="K2893" i="27"/>
  <c r="L2893" i="27"/>
  <c r="M2893" i="27"/>
  <c r="N2893" i="27"/>
  <c r="K2894" i="27"/>
  <c r="L2894" i="27"/>
  <c r="M2894" i="27"/>
  <c r="N2894" i="27"/>
  <c r="K2895" i="27"/>
  <c r="L2895" i="27"/>
  <c r="M2895" i="27"/>
  <c r="N2895" i="27"/>
  <c r="K2896" i="27"/>
  <c r="L2896" i="27"/>
  <c r="M2896" i="27"/>
  <c r="N2896" i="27"/>
  <c r="K2897" i="27"/>
  <c r="L2897" i="27"/>
  <c r="M2897" i="27"/>
  <c r="N2897" i="27"/>
  <c r="K2898" i="27"/>
  <c r="L2898" i="27"/>
  <c r="M2898" i="27"/>
  <c r="N2898" i="27"/>
  <c r="K2899" i="27"/>
  <c r="L2899" i="27"/>
  <c r="M2899" i="27"/>
  <c r="N2899" i="27"/>
  <c r="K2900" i="27"/>
  <c r="L2900" i="27"/>
  <c r="M2900" i="27"/>
  <c r="N2900" i="27"/>
  <c r="K2901" i="27"/>
  <c r="L2901" i="27"/>
  <c r="M2901" i="27"/>
  <c r="N2901" i="27"/>
  <c r="K2902" i="27"/>
  <c r="L2902" i="27"/>
  <c r="M2902" i="27"/>
  <c r="N2902" i="27"/>
  <c r="K2903" i="27"/>
  <c r="L2903" i="27"/>
  <c r="M2903" i="27"/>
  <c r="N2903" i="27"/>
  <c r="K2904" i="27"/>
  <c r="L2904" i="27"/>
  <c r="M2904" i="27"/>
  <c r="N2904" i="27"/>
  <c r="K2905" i="27"/>
  <c r="L2905" i="27"/>
  <c r="M2905" i="27"/>
  <c r="N2905" i="27"/>
  <c r="K2906" i="27"/>
  <c r="L2906" i="27"/>
  <c r="M2906" i="27"/>
  <c r="N2906" i="27"/>
  <c r="K2907" i="27"/>
  <c r="L2907" i="27"/>
  <c r="M2907" i="27"/>
  <c r="N2907" i="27"/>
  <c r="K2908" i="27"/>
  <c r="L2908" i="27"/>
  <c r="M2908" i="27"/>
  <c r="N2908" i="27"/>
  <c r="K2909" i="27"/>
  <c r="L2909" i="27"/>
  <c r="M2909" i="27"/>
  <c r="N2909" i="27"/>
  <c r="K2910" i="27"/>
  <c r="L2910" i="27"/>
  <c r="M2910" i="27"/>
  <c r="N2910" i="27"/>
  <c r="K2911" i="27"/>
  <c r="L2911" i="27"/>
  <c r="M2911" i="27"/>
  <c r="N2911" i="27"/>
  <c r="K2912" i="27"/>
  <c r="L2912" i="27"/>
  <c r="M2912" i="27"/>
  <c r="N2912" i="27"/>
  <c r="K2913" i="27"/>
  <c r="L2913" i="27"/>
  <c r="M2913" i="27"/>
  <c r="N2913" i="27"/>
  <c r="K2914" i="27"/>
  <c r="L2914" i="27"/>
  <c r="M2914" i="27"/>
  <c r="N2914" i="27"/>
  <c r="K2915" i="27"/>
  <c r="L2915" i="27"/>
  <c r="M2915" i="27"/>
  <c r="N2915" i="27"/>
  <c r="K2916" i="27"/>
  <c r="L2916" i="27"/>
  <c r="M2916" i="27"/>
  <c r="N2916" i="27"/>
  <c r="K2917" i="27"/>
  <c r="L2917" i="27"/>
  <c r="M2917" i="27"/>
  <c r="N2917" i="27"/>
  <c r="K2918" i="27"/>
  <c r="L2918" i="27"/>
  <c r="M2918" i="27"/>
  <c r="N2918" i="27"/>
  <c r="K2919" i="27"/>
  <c r="L2919" i="27"/>
  <c r="M2919" i="27"/>
  <c r="N2919" i="27"/>
  <c r="K2920" i="27"/>
  <c r="L2920" i="27"/>
  <c r="M2920" i="27"/>
  <c r="N2920" i="27"/>
  <c r="K2921" i="27"/>
  <c r="L2921" i="27"/>
  <c r="M2921" i="27"/>
  <c r="N2921" i="27"/>
  <c r="K2922" i="27"/>
  <c r="L2922" i="27"/>
  <c r="M2922" i="27"/>
  <c r="N2922" i="27"/>
  <c r="K2923" i="27"/>
  <c r="L2923" i="27"/>
  <c r="M2923" i="27"/>
  <c r="N2923" i="27"/>
  <c r="K2924" i="27"/>
  <c r="L2924" i="27"/>
  <c r="M2924" i="27"/>
  <c r="N2924" i="27"/>
  <c r="K2925" i="27"/>
  <c r="L2925" i="27"/>
  <c r="M2925" i="27"/>
  <c r="N2925" i="27"/>
  <c r="K2926" i="27"/>
  <c r="L2926" i="27"/>
  <c r="M2926" i="27"/>
  <c r="N2926" i="27"/>
  <c r="K2927" i="27"/>
  <c r="L2927" i="27"/>
  <c r="M2927" i="27"/>
  <c r="N2927" i="27"/>
  <c r="K2928" i="27"/>
  <c r="L2928" i="27"/>
  <c r="M2928" i="27"/>
  <c r="N2928" i="27"/>
  <c r="K2929" i="27"/>
  <c r="L2929" i="27"/>
  <c r="M2929" i="27"/>
  <c r="N2929" i="27"/>
  <c r="K2930" i="27"/>
  <c r="L2930" i="27"/>
  <c r="M2930" i="27"/>
  <c r="N2930" i="27"/>
  <c r="K2931" i="27"/>
  <c r="L2931" i="27"/>
  <c r="M2931" i="27"/>
  <c r="N2931" i="27"/>
  <c r="K2932" i="27"/>
  <c r="L2932" i="27"/>
  <c r="M2932" i="27"/>
  <c r="N2932" i="27"/>
  <c r="K2933" i="27"/>
  <c r="L2933" i="27"/>
  <c r="M2933" i="27"/>
  <c r="N2933" i="27"/>
  <c r="K2934" i="27"/>
  <c r="L2934" i="27"/>
  <c r="M2934" i="27"/>
  <c r="N2934" i="27"/>
  <c r="K2935" i="27"/>
  <c r="L2935" i="27"/>
  <c r="M2935" i="27"/>
  <c r="N2935" i="27"/>
  <c r="K2936" i="27"/>
  <c r="L2936" i="27"/>
  <c r="M2936" i="27"/>
  <c r="N2936" i="27"/>
  <c r="K2937" i="27"/>
  <c r="L2937" i="27"/>
  <c r="M2937" i="27"/>
  <c r="N2937" i="27"/>
  <c r="K2938" i="27"/>
  <c r="L2938" i="27"/>
  <c r="M2938" i="27"/>
  <c r="N2938" i="27"/>
  <c r="K2939" i="27"/>
  <c r="L2939" i="27"/>
  <c r="M2939" i="27"/>
  <c r="N2939" i="27"/>
  <c r="K2940" i="27"/>
  <c r="L2940" i="27"/>
  <c r="M2940" i="27"/>
  <c r="N2940" i="27"/>
  <c r="K2941" i="27"/>
  <c r="L2941" i="27"/>
  <c r="M2941" i="27"/>
  <c r="N2941" i="27"/>
  <c r="K2942" i="27"/>
  <c r="L2942" i="27"/>
  <c r="M2942" i="27"/>
  <c r="N2942" i="27"/>
  <c r="K2943" i="27"/>
  <c r="L2943" i="27"/>
  <c r="M2943" i="27"/>
  <c r="N2943" i="27"/>
  <c r="K2944" i="27"/>
  <c r="L2944" i="27"/>
  <c r="M2944" i="27"/>
  <c r="N2944" i="27"/>
  <c r="K2945" i="27"/>
  <c r="L2945" i="27"/>
  <c r="M2945" i="27"/>
  <c r="N2945" i="27"/>
  <c r="K2946" i="27"/>
  <c r="L2946" i="27"/>
  <c r="M2946" i="27"/>
  <c r="N2946" i="27"/>
  <c r="K2947" i="27"/>
  <c r="L2947" i="27"/>
  <c r="M2947" i="27"/>
  <c r="N2947" i="27"/>
  <c r="K2948" i="27"/>
  <c r="L2948" i="27"/>
  <c r="M2948" i="27"/>
  <c r="N2948" i="27"/>
  <c r="K2949" i="27"/>
  <c r="L2949" i="27"/>
  <c r="M2949" i="27"/>
  <c r="N2949" i="27"/>
  <c r="K2950" i="27"/>
  <c r="L2950" i="27"/>
  <c r="M2950" i="27"/>
  <c r="N2950" i="27"/>
  <c r="K2951" i="27"/>
  <c r="L2951" i="27"/>
  <c r="M2951" i="27"/>
  <c r="N2951" i="27"/>
  <c r="K2952" i="27"/>
  <c r="L2952" i="27"/>
  <c r="M2952" i="27"/>
  <c r="N2952" i="27"/>
  <c r="K2953" i="27"/>
  <c r="L2953" i="27"/>
  <c r="M2953" i="27"/>
  <c r="N2953" i="27"/>
  <c r="K2954" i="27"/>
  <c r="L2954" i="27"/>
  <c r="M2954" i="27"/>
  <c r="N2954" i="27"/>
  <c r="K2955" i="27"/>
  <c r="L2955" i="27"/>
  <c r="M2955" i="27"/>
  <c r="N2955" i="27"/>
  <c r="K2956" i="27"/>
  <c r="L2956" i="27"/>
  <c r="M2956" i="27"/>
  <c r="N2956" i="27"/>
  <c r="K2957" i="27"/>
  <c r="L2957" i="27"/>
  <c r="M2957" i="27"/>
  <c r="N2957" i="27"/>
  <c r="K2958" i="27"/>
  <c r="L2958" i="27"/>
  <c r="M2958" i="27"/>
  <c r="N2958" i="27"/>
  <c r="K2959" i="27"/>
  <c r="L2959" i="27"/>
  <c r="M2959" i="27"/>
  <c r="N2959" i="27"/>
  <c r="K2960" i="27"/>
  <c r="L2960" i="27"/>
  <c r="M2960" i="27"/>
  <c r="N2960" i="27"/>
  <c r="K2961" i="27"/>
  <c r="L2961" i="27"/>
  <c r="M2961" i="27"/>
  <c r="N2961" i="27"/>
  <c r="K2962" i="27"/>
  <c r="L2962" i="27"/>
  <c r="M2962" i="27"/>
  <c r="N2962" i="27"/>
  <c r="K2963" i="27"/>
  <c r="L2963" i="27"/>
  <c r="M2963" i="27"/>
  <c r="N2963" i="27"/>
  <c r="K2964" i="27"/>
  <c r="L2964" i="27"/>
  <c r="M2964" i="27"/>
  <c r="N2964" i="27"/>
  <c r="K2965" i="27"/>
  <c r="L2965" i="27"/>
  <c r="M2965" i="27"/>
  <c r="N2965" i="27"/>
  <c r="K2966" i="27"/>
  <c r="L2966" i="27"/>
  <c r="M2966" i="27"/>
  <c r="N2966" i="27"/>
  <c r="K2967" i="27"/>
  <c r="L2967" i="27"/>
  <c r="M2967" i="27"/>
  <c r="N2967" i="27"/>
  <c r="K2968" i="27"/>
  <c r="L2968" i="27"/>
  <c r="M2968" i="27"/>
  <c r="N2968" i="27"/>
  <c r="K2969" i="27"/>
  <c r="L2969" i="27"/>
  <c r="M2969" i="27"/>
  <c r="N2969" i="27"/>
  <c r="K2970" i="27"/>
  <c r="L2970" i="27"/>
  <c r="M2970" i="27"/>
  <c r="N2970" i="27"/>
  <c r="K2971" i="27"/>
  <c r="L2971" i="27"/>
  <c r="M2971" i="27"/>
  <c r="N2971" i="27"/>
  <c r="K2972" i="27"/>
  <c r="L2972" i="27"/>
  <c r="M2972" i="27"/>
  <c r="N2972" i="27"/>
  <c r="K2973" i="27"/>
  <c r="L2973" i="27"/>
  <c r="M2973" i="27"/>
  <c r="N2973" i="27"/>
  <c r="K2974" i="27"/>
  <c r="L2974" i="27"/>
  <c r="M2974" i="27"/>
  <c r="N2974" i="27"/>
  <c r="K2975" i="27"/>
  <c r="L2975" i="27"/>
  <c r="M2975" i="27"/>
  <c r="N2975" i="27"/>
  <c r="K2976" i="27"/>
  <c r="L2976" i="27"/>
  <c r="M2976" i="27"/>
  <c r="N2976" i="27"/>
  <c r="K2977" i="27"/>
  <c r="L2977" i="27"/>
  <c r="M2977" i="27"/>
  <c r="N2977" i="27"/>
  <c r="K2978" i="27"/>
  <c r="L2978" i="27"/>
  <c r="M2978" i="27"/>
  <c r="N2978" i="27"/>
  <c r="K2979" i="27"/>
  <c r="L2979" i="27"/>
  <c r="M2979" i="27"/>
  <c r="N2979" i="27"/>
  <c r="K2980" i="27"/>
  <c r="L2980" i="27"/>
  <c r="M2980" i="27"/>
  <c r="N2980" i="27"/>
  <c r="K2981" i="27"/>
  <c r="L2981" i="27"/>
  <c r="M2981" i="27"/>
  <c r="N2981" i="27"/>
  <c r="K2982" i="27"/>
  <c r="L2982" i="27"/>
  <c r="M2982" i="27"/>
  <c r="N2982" i="27"/>
  <c r="K2983" i="27"/>
  <c r="L2983" i="27"/>
  <c r="M2983" i="27"/>
  <c r="N2983" i="27"/>
  <c r="K2984" i="27"/>
  <c r="L2984" i="27"/>
  <c r="M2984" i="27"/>
  <c r="N2984" i="27"/>
  <c r="K2985" i="27"/>
  <c r="L2985" i="27"/>
  <c r="M2985" i="27"/>
  <c r="N2985" i="27"/>
  <c r="K2986" i="27"/>
  <c r="L2986" i="27"/>
  <c r="M2986" i="27"/>
  <c r="N2986" i="27"/>
  <c r="K2987" i="27"/>
  <c r="L2987" i="27"/>
  <c r="M2987" i="27"/>
  <c r="N2987" i="27"/>
  <c r="K2988" i="27"/>
  <c r="L2988" i="27"/>
  <c r="M2988" i="27"/>
  <c r="N2988" i="27"/>
  <c r="K2989" i="27"/>
  <c r="L2989" i="27"/>
  <c r="M2989" i="27"/>
  <c r="N2989" i="27"/>
  <c r="K2990" i="27"/>
  <c r="L2990" i="27"/>
  <c r="M2990" i="27"/>
  <c r="N2990" i="27"/>
  <c r="K2991" i="27"/>
  <c r="L2991" i="27"/>
  <c r="M2991" i="27"/>
  <c r="N2991" i="27"/>
  <c r="K2992" i="27"/>
  <c r="L2992" i="27"/>
  <c r="M2992" i="27"/>
  <c r="N2992" i="27"/>
  <c r="K2993" i="27"/>
  <c r="L2993" i="27"/>
  <c r="M2993" i="27"/>
  <c r="N2993" i="27"/>
  <c r="K2994" i="27"/>
  <c r="L2994" i="27"/>
  <c r="M2994" i="27"/>
  <c r="N2994" i="27"/>
  <c r="K2995" i="27"/>
  <c r="L2995" i="27"/>
  <c r="M2995" i="27"/>
  <c r="N2995" i="27"/>
  <c r="K2996" i="27"/>
  <c r="L2996" i="27"/>
  <c r="M2996" i="27"/>
  <c r="N2996" i="27"/>
  <c r="K2997" i="27"/>
  <c r="L2997" i="27"/>
  <c r="M2997" i="27"/>
  <c r="N2997" i="27"/>
  <c r="K2998" i="27"/>
  <c r="L2998" i="27"/>
  <c r="M2998" i="27"/>
  <c r="N2998" i="27"/>
  <c r="K2999" i="27"/>
  <c r="L2999" i="27"/>
  <c r="M2999" i="27"/>
  <c r="N2999" i="27"/>
  <c r="K3000" i="27"/>
  <c r="L3000" i="27"/>
  <c r="M3000" i="27"/>
  <c r="N3000" i="27"/>
  <c r="K3001" i="27"/>
  <c r="L3001" i="27"/>
  <c r="M3001" i="27"/>
  <c r="N3001" i="27"/>
  <c r="K3002" i="27"/>
  <c r="L3002" i="27"/>
  <c r="M3002" i="27"/>
  <c r="N3002" i="27"/>
  <c r="K3003" i="27"/>
  <c r="L3003" i="27"/>
  <c r="M3003" i="27"/>
  <c r="N3003" i="27"/>
  <c r="K3004" i="27"/>
  <c r="L3004" i="27"/>
  <c r="M3004" i="27"/>
  <c r="N3004" i="27"/>
  <c r="K3005" i="27"/>
  <c r="L3005" i="27"/>
  <c r="M3005" i="27"/>
  <c r="N3005" i="27"/>
  <c r="K3006" i="27"/>
  <c r="L3006" i="27"/>
  <c r="M3006" i="27"/>
  <c r="N3006" i="27"/>
  <c r="K3007" i="27"/>
  <c r="L3007" i="27"/>
  <c r="M3007" i="27"/>
  <c r="N3007" i="27"/>
  <c r="K3008" i="27"/>
  <c r="L3008" i="27"/>
  <c r="M3008" i="27"/>
  <c r="N3008" i="27"/>
  <c r="K3009" i="27"/>
  <c r="L3009" i="27"/>
  <c r="M3009" i="27"/>
  <c r="N3009" i="27"/>
  <c r="K3010" i="27"/>
  <c r="L3010" i="27"/>
  <c r="M3010" i="27"/>
  <c r="N3010" i="27"/>
  <c r="K3011" i="27"/>
  <c r="L3011" i="27"/>
  <c r="M3011" i="27"/>
  <c r="N3011" i="27"/>
  <c r="K3012" i="27"/>
  <c r="L3012" i="27"/>
  <c r="M3012" i="27"/>
  <c r="N3012" i="27"/>
  <c r="K3013" i="27"/>
  <c r="L3013" i="27"/>
  <c r="M3013" i="27"/>
  <c r="N3013" i="27"/>
  <c r="K3014" i="27"/>
  <c r="L3014" i="27"/>
  <c r="M3014" i="27"/>
  <c r="N3014" i="27"/>
  <c r="K3015" i="27"/>
  <c r="L3015" i="27"/>
  <c r="M3015" i="27"/>
  <c r="N3015" i="27"/>
  <c r="K3016" i="27"/>
  <c r="L3016" i="27"/>
  <c r="M3016" i="27"/>
  <c r="N3016" i="27"/>
  <c r="K3017" i="27"/>
  <c r="L3017" i="27"/>
  <c r="M3017" i="27"/>
  <c r="N3017" i="27"/>
  <c r="K3018" i="27"/>
  <c r="L3018" i="27"/>
  <c r="M3018" i="27"/>
  <c r="N3018" i="27"/>
  <c r="K3019" i="27"/>
  <c r="L3019" i="27"/>
  <c r="M3019" i="27"/>
  <c r="N3019" i="27"/>
  <c r="K3020" i="27"/>
  <c r="L3020" i="27"/>
  <c r="M3020" i="27"/>
  <c r="N3020" i="27"/>
  <c r="K3021" i="27"/>
  <c r="L3021" i="27"/>
  <c r="M3021" i="27"/>
  <c r="N3021" i="27"/>
  <c r="K3022" i="27"/>
  <c r="L3022" i="27"/>
  <c r="M3022" i="27"/>
  <c r="N3022" i="27"/>
  <c r="K3023" i="27"/>
  <c r="L3023" i="27"/>
  <c r="M3023" i="27"/>
  <c r="N3023" i="27"/>
  <c r="K3024" i="27"/>
  <c r="L3024" i="27"/>
  <c r="M3024" i="27"/>
  <c r="N3024" i="27"/>
  <c r="K3025" i="27"/>
  <c r="L3025" i="27"/>
  <c r="M3025" i="27"/>
  <c r="N3025" i="27"/>
  <c r="K3026" i="27"/>
  <c r="L3026" i="27"/>
  <c r="M3026" i="27"/>
  <c r="N3026" i="27"/>
  <c r="K3027" i="27"/>
  <c r="L3027" i="27"/>
  <c r="M3027" i="27"/>
  <c r="N3027" i="27"/>
  <c r="K3028" i="27"/>
  <c r="L3028" i="27"/>
  <c r="M3028" i="27"/>
  <c r="N3028" i="27"/>
  <c r="K3029" i="27"/>
  <c r="L3029" i="27"/>
  <c r="M3029" i="27"/>
  <c r="N3029" i="27"/>
  <c r="K3030" i="27"/>
  <c r="L3030" i="27"/>
  <c r="M3030" i="27"/>
  <c r="N3030" i="27"/>
  <c r="K3031" i="27"/>
  <c r="L3031" i="27"/>
  <c r="M3031" i="27"/>
  <c r="N3031" i="27"/>
  <c r="K3032" i="27"/>
  <c r="L3032" i="27"/>
  <c r="M3032" i="27"/>
  <c r="N3032" i="27"/>
  <c r="K3033" i="27"/>
  <c r="L3033" i="27"/>
  <c r="M3033" i="27"/>
  <c r="N3033" i="27"/>
  <c r="K3034" i="27"/>
  <c r="L3034" i="27"/>
  <c r="M3034" i="27"/>
  <c r="N3034" i="27"/>
  <c r="K3035" i="27"/>
  <c r="L3035" i="27"/>
  <c r="M3035" i="27"/>
  <c r="N3035" i="27"/>
  <c r="K3036" i="27"/>
  <c r="L3036" i="27"/>
  <c r="M3036" i="27"/>
  <c r="N3036" i="27"/>
  <c r="K3037" i="27"/>
  <c r="L3037" i="27"/>
  <c r="M3037" i="27"/>
  <c r="N3037" i="27"/>
  <c r="K3038" i="27"/>
  <c r="L3038" i="27"/>
  <c r="M3038" i="27"/>
  <c r="N3038" i="27"/>
  <c r="K3039" i="27"/>
  <c r="L3039" i="27"/>
  <c r="M3039" i="27"/>
  <c r="N3039" i="27"/>
  <c r="K3040" i="27"/>
  <c r="L3040" i="27"/>
  <c r="M3040" i="27"/>
  <c r="N3040" i="27"/>
  <c r="K3041" i="27"/>
  <c r="L3041" i="27"/>
  <c r="M3041" i="27"/>
  <c r="N3041" i="27"/>
  <c r="K3042" i="27"/>
  <c r="L3042" i="27"/>
  <c r="M3042" i="27"/>
  <c r="N3042" i="27"/>
  <c r="K3043" i="27"/>
  <c r="L3043" i="27"/>
  <c r="M3043" i="27"/>
  <c r="N3043" i="27"/>
  <c r="K3044" i="27"/>
  <c r="L3044" i="27"/>
  <c r="M3044" i="27"/>
  <c r="N3044" i="27"/>
  <c r="K3045" i="27"/>
  <c r="L3045" i="27"/>
  <c r="M3045" i="27"/>
  <c r="N3045" i="27"/>
  <c r="K3046" i="27"/>
  <c r="L3046" i="27"/>
  <c r="M3046" i="27"/>
  <c r="N3046" i="27"/>
  <c r="K3047" i="27"/>
  <c r="L3047" i="27"/>
  <c r="M3047" i="27"/>
  <c r="N3047" i="27"/>
  <c r="K3048" i="27"/>
  <c r="L3048" i="27"/>
  <c r="M3048" i="27"/>
  <c r="N3048" i="27"/>
  <c r="K3049" i="27"/>
  <c r="L3049" i="27"/>
  <c r="M3049" i="27"/>
  <c r="N3049" i="27"/>
  <c r="K3050" i="27"/>
  <c r="L3050" i="27"/>
  <c r="M3050" i="27"/>
  <c r="N3050" i="27"/>
  <c r="K3051" i="27"/>
  <c r="L3051" i="27"/>
  <c r="M3051" i="27"/>
  <c r="N3051" i="27"/>
  <c r="K3052" i="27"/>
  <c r="L3052" i="27"/>
  <c r="M3052" i="27"/>
  <c r="N3052" i="27"/>
  <c r="K3053" i="27"/>
  <c r="L3053" i="27"/>
  <c r="M3053" i="27"/>
  <c r="N3053" i="27"/>
  <c r="K3054" i="27"/>
  <c r="L3054" i="27"/>
  <c r="M3054" i="27"/>
  <c r="N3054" i="27"/>
  <c r="K3055" i="27"/>
  <c r="L3055" i="27"/>
  <c r="M3055" i="27"/>
  <c r="N3055" i="27"/>
  <c r="K3056" i="27"/>
  <c r="L3056" i="27"/>
  <c r="M3056" i="27"/>
  <c r="N3056" i="27"/>
  <c r="K3057" i="27"/>
  <c r="L3057" i="27"/>
  <c r="M3057" i="27"/>
  <c r="N3057" i="27"/>
  <c r="K3058" i="27"/>
  <c r="L3058" i="27"/>
  <c r="M3058" i="27"/>
  <c r="N3058" i="27"/>
  <c r="K3059" i="27"/>
  <c r="L3059" i="27"/>
  <c r="M3059" i="27"/>
  <c r="N3059" i="27"/>
  <c r="K3060" i="27"/>
  <c r="L3060" i="27"/>
  <c r="M3060" i="27"/>
  <c r="N3060" i="27"/>
  <c r="K3061" i="27"/>
  <c r="L3061" i="27"/>
  <c r="M3061" i="27"/>
  <c r="N3061" i="27"/>
  <c r="K3062" i="27"/>
  <c r="L3062" i="27"/>
  <c r="M3062" i="27"/>
  <c r="N3062" i="27"/>
  <c r="K3063" i="27"/>
  <c r="L3063" i="27"/>
  <c r="M3063" i="27"/>
  <c r="N3063" i="27"/>
  <c r="K3064" i="27"/>
  <c r="L3064" i="27"/>
  <c r="M3064" i="27"/>
  <c r="N3064" i="27"/>
  <c r="K3065" i="27"/>
  <c r="L3065" i="27"/>
  <c r="M3065" i="27"/>
  <c r="N3065" i="27"/>
  <c r="K3066" i="27"/>
  <c r="L3066" i="27"/>
  <c r="M3066" i="27"/>
  <c r="N3066" i="27"/>
  <c r="K3067" i="27"/>
  <c r="L3067" i="27"/>
  <c r="M3067" i="27"/>
  <c r="N3067" i="27"/>
  <c r="K3068" i="27"/>
  <c r="L3068" i="27"/>
  <c r="M3068" i="27"/>
  <c r="N3068" i="27"/>
  <c r="K3069" i="27"/>
  <c r="L3069" i="27"/>
  <c r="M3069" i="27"/>
  <c r="N3069" i="27"/>
  <c r="K3070" i="27"/>
  <c r="L3070" i="27"/>
  <c r="M3070" i="27"/>
  <c r="N3070" i="27"/>
  <c r="K3071" i="27"/>
  <c r="L3071" i="27"/>
  <c r="M3071" i="27"/>
  <c r="N3071" i="27"/>
  <c r="K3072" i="27"/>
  <c r="L3072" i="27"/>
  <c r="M3072" i="27"/>
  <c r="N3072" i="27"/>
  <c r="K3073" i="27"/>
  <c r="L3073" i="27"/>
  <c r="M3073" i="27"/>
  <c r="N3073" i="27"/>
  <c r="K3074" i="27"/>
  <c r="L3074" i="27"/>
  <c r="M3074" i="27"/>
  <c r="N3074" i="27"/>
  <c r="K3075" i="27"/>
  <c r="L3075" i="27"/>
  <c r="M3075" i="27"/>
  <c r="N3075" i="27"/>
  <c r="K3076" i="27"/>
  <c r="L3076" i="27"/>
  <c r="M3076" i="27"/>
  <c r="N3076" i="27"/>
  <c r="K3077" i="27"/>
  <c r="L3077" i="27"/>
  <c r="M3077" i="27"/>
  <c r="N3077" i="27"/>
  <c r="K3078" i="27"/>
  <c r="L3078" i="27"/>
  <c r="M3078" i="27"/>
  <c r="N3078" i="27"/>
  <c r="K3079" i="27"/>
  <c r="L3079" i="27"/>
  <c r="M3079" i="27"/>
  <c r="N3079" i="27"/>
  <c r="K3080" i="27"/>
  <c r="L3080" i="27"/>
  <c r="M3080" i="27"/>
  <c r="N3080" i="27"/>
  <c r="K3081" i="27"/>
  <c r="L3081" i="27"/>
  <c r="M3081" i="27"/>
  <c r="N3081" i="27"/>
  <c r="K3082" i="27"/>
  <c r="L3082" i="27"/>
  <c r="M3082" i="27"/>
  <c r="N3082" i="27"/>
  <c r="K3083" i="27"/>
  <c r="L3083" i="27"/>
  <c r="M3083" i="27"/>
  <c r="N3083" i="27"/>
  <c r="K3084" i="27"/>
  <c r="L3084" i="27"/>
  <c r="M3084" i="27"/>
  <c r="N3084" i="27"/>
  <c r="K3085" i="27"/>
  <c r="L3085" i="27"/>
  <c r="M3085" i="27"/>
  <c r="N3085" i="27"/>
  <c r="K3086" i="27"/>
  <c r="L3086" i="27"/>
  <c r="M3086" i="27"/>
  <c r="N3086" i="27"/>
  <c r="K3087" i="27"/>
  <c r="L3087" i="27"/>
  <c r="M3087" i="27"/>
  <c r="N3087" i="27"/>
  <c r="K3088" i="27"/>
  <c r="L3088" i="27"/>
  <c r="M3088" i="27"/>
  <c r="N3088" i="27"/>
  <c r="K3089" i="27"/>
  <c r="L3089" i="27"/>
  <c r="M3089" i="27"/>
  <c r="N3089" i="27"/>
  <c r="K3090" i="27"/>
  <c r="L3090" i="27"/>
  <c r="M3090" i="27"/>
  <c r="N3090" i="27"/>
  <c r="K3091" i="27"/>
  <c r="L3091" i="27"/>
  <c r="M3091" i="27"/>
  <c r="N3091" i="27"/>
  <c r="K3092" i="27"/>
  <c r="L3092" i="27"/>
  <c r="M3092" i="27"/>
  <c r="N3092" i="27"/>
  <c r="K3093" i="27"/>
  <c r="L3093" i="27"/>
  <c r="M3093" i="27"/>
  <c r="N3093" i="27"/>
  <c r="K3094" i="27"/>
  <c r="L3094" i="27"/>
  <c r="M3094" i="27"/>
  <c r="N3094" i="27"/>
  <c r="K3095" i="27"/>
  <c r="L3095" i="27"/>
  <c r="M3095" i="27"/>
  <c r="N3095" i="27"/>
  <c r="K3096" i="27"/>
  <c r="L3096" i="27"/>
  <c r="M3096" i="27"/>
  <c r="N3096" i="27"/>
  <c r="K3097" i="27"/>
  <c r="L3097" i="27"/>
  <c r="M3097" i="27"/>
  <c r="N3097" i="27"/>
  <c r="K3098" i="27"/>
  <c r="L3098" i="27"/>
  <c r="M3098" i="27"/>
  <c r="N3098" i="27"/>
  <c r="K3099" i="27"/>
  <c r="L3099" i="27"/>
  <c r="M3099" i="27"/>
  <c r="N3099" i="27"/>
  <c r="K3100" i="27"/>
  <c r="L3100" i="27"/>
  <c r="M3100" i="27"/>
  <c r="N3100" i="27"/>
  <c r="D404" i="4" l="1"/>
  <c r="H404" i="4" l="1"/>
  <c r="I405" i="4" s="1"/>
  <c r="E405" i="4"/>
  <c r="G403" i="4"/>
  <c r="D403" i="4"/>
  <c r="E404" i="4" s="1"/>
  <c r="H403" i="4" l="1"/>
  <c r="I404" i="4" s="1"/>
  <c r="G402" i="4"/>
  <c r="D402" i="4"/>
  <c r="H402" i="4" s="1"/>
  <c r="I403" i="4" l="1"/>
  <c r="E403" i="4"/>
  <c r="G401" i="4"/>
  <c r="D401" i="4"/>
  <c r="H401" i="4" s="1"/>
  <c r="I402" i="4" s="1"/>
  <c r="E402" i="4" l="1"/>
  <c r="D400" i="4"/>
  <c r="E401" i="4" s="1"/>
  <c r="H400" i="4" l="1"/>
  <c r="I401" i="4" s="1"/>
  <c r="F399" i="4"/>
  <c r="D399" i="4"/>
  <c r="E400" i="4" s="1"/>
  <c r="G399" i="4" l="1"/>
  <c r="G400" i="4"/>
  <c r="H399" i="4"/>
  <c r="I400" i="4" s="1"/>
  <c r="G398" i="4" l="1"/>
  <c r="D398" i="4"/>
  <c r="H398" i="4" l="1"/>
  <c r="I399" i="4" s="1"/>
  <c r="E399" i="4"/>
  <c r="G397" i="4" l="1"/>
  <c r="D397" i="4"/>
  <c r="H397" i="4" l="1"/>
  <c r="I398" i="4" s="1"/>
  <c r="E398" i="4"/>
  <c r="G396" i="4"/>
  <c r="D396" i="4"/>
  <c r="E397" i="4" s="1"/>
  <c r="H56" i="3"/>
  <c r="E56" i="3" s="1"/>
  <c r="L56" i="3" s="1"/>
  <c r="H396" i="4" l="1"/>
  <c r="G395" i="4"/>
  <c r="D395" i="4"/>
  <c r="H395" i="4" s="1"/>
  <c r="I396" i="4" l="1"/>
  <c r="I397" i="4"/>
  <c r="E396" i="4"/>
  <c r="G394" i="4"/>
  <c r="D394" i="4"/>
  <c r="H394" i="4" s="1"/>
  <c r="I395" i="4" s="1"/>
  <c r="E395" i="4" l="1"/>
  <c r="G393" i="4"/>
  <c r="D393" i="4"/>
  <c r="H393" i="4" s="1"/>
  <c r="I394" i="4" s="1"/>
  <c r="E394" i="4" l="1"/>
  <c r="G392" i="4"/>
  <c r="D392" i="4"/>
  <c r="H392" i="4" s="1"/>
  <c r="I393" i="4" s="1"/>
  <c r="E393" i="4" l="1"/>
  <c r="H55" i="3"/>
  <c r="E55" i="3" s="1"/>
  <c r="L55" i="3" s="1"/>
  <c r="H54" i="3"/>
  <c r="E54" i="3" s="1"/>
  <c r="L54" i="3" s="1"/>
  <c r="N66" i="3" s="1"/>
  <c r="G391" i="4" l="1"/>
  <c r="D391" i="4"/>
  <c r="E392" i="4" s="1"/>
  <c r="H391" i="4" l="1"/>
  <c r="I392" i="4" s="1"/>
  <c r="G390" i="4"/>
  <c r="D390" i="4"/>
  <c r="H390" i="4" s="1"/>
  <c r="E391" i="4" l="1"/>
  <c r="I391" i="4"/>
  <c r="L455" i="4"/>
  <c r="G389" i="4" l="1"/>
  <c r="D389" i="4"/>
  <c r="H389" i="4" l="1"/>
  <c r="I390" i="4" s="1"/>
  <c r="E390" i="4"/>
  <c r="G388" i="4"/>
  <c r="D388" i="4"/>
  <c r="H388" i="4" l="1"/>
  <c r="I389" i="4" s="1"/>
  <c r="E389" i="4"/>
  <c r="G387" i="4"/>
  <c r="D387" i="4"/>
  <c r="H387" i="4" l="1"/>
  <c r="I388" i="4" s="1"/>
  <c r="E388" i="4"/>
  <c r="G386" i="4"/>
  <c r="D386" i="4"/>
  <c r="E387" i="4" s="1"/>
  <c r="H386" i="4" l="1"/>
  <c r="I387" i="4" s="1"/>
  <c r="F67" i="17" l="1"/>
  <c r="F66" i="17"/>
  <c r="F65" i="17"/>
  <c r="F64" i="17"/>
  <c r="F63" i="17"/>
  <c r="F62" i="17"/>
  <c r="G385" i="4" l="1"/>
  <c r="D385" i="4" l="1"/>
  <c r="H385" i="4" l="1"/>
  <c r="I386" i="4" s="1"/>
  <c r="E386" i="4"/>
  <c r="G384" i="4"/>
  <c r="D384" i="4"/>
  <c r="H384" i="4" s="1"/>
  <c r="I385" i="4" l="1"/>
  <c r="E385" i="4"/>
  <c r="G383" i="4"/>
  <c r="D383" i="4"/>
  <c r="H383" i="4" s="1"/>
  <c r="I384" i="4" s="1"/>
  <c r="E384" i="4" l="1"/>
  <c r="E53" i="3"/>
  <c r="G65" i="3" l="1"/>
  <c r="L53" i="3"/>
  <c r="N65" i="3" s="1"/>
  <c r="G382" i="4"/>
  <c r="D382" i="4"/>
  <c r="H382" i="4" l="1"/>
  <c r="I383" i="4" s="1"/>
  <c r="E383" i="4"/>
  <c r="G381" i="4"/>
  <c r="D381" i="4"/>
  <c r="H381" i="4" l="1"/>
  <c r="I382" i="4" s="1"/>
  <c r="E382" i="4"/>
  <c r="G380" i="4"/>
  <c r="D380" i="4"/>
  <c r="H380" i="4" s="1"/>
  <c r="I381" i="4" l="1"/>
  <c r="E381" i="4"/>
  <c r="G379" i="4"/>
  <c r="D379" i="4"/>
  <c r="E380" i="4" s="1"/>
  <c r="H379" i="4" l="1"/>
  <c r="I380" i="4" s="1"/>
  <c r="E52" i="3"/>
  <c r="G64" i="3" l="1"/>
  <c r="L52" i="3"/>
  <c r="N64" i="3" s="1"/>
  <c r="G378" i="4"/>
  <c r="D378" i="4"/>
  <c r="H378" i="4" l="1"/>
  <c r="I379" i="4" s="1"/>
  <c r="E379" i="4"/>
  <c r="G377" i="4"/>
  <c r="D377" i="4"/>
  <c r="E378" i="4" s="1"/>
  <c r="H377" i="4" l="1"/>
  <c r="I378" i="4" s="1"/>
  <c r="G376" i="4"/>
  <c r="D376" i="4"/>
  <c r="E377" i="4" s="1"/>
  <c r="H376" i="4" l="1"/>
  <c r="I377" i="4" s="1"/>
  <c r="B61" i="16"/>
  <c r="B60" i="16"/>
  <c r="B59" i="16"/>
  <c r="B58" i="16"/>
  <c r="B57" i="16"/>
  <c r="B56" i="16"/>
  <c r="B55" i="16"/>
  <c r="B54" i="16"/>
  <c r="B53" i="16"/>
  <c r="B52" i="16"/>
  <c r="B51" i="16"/>
  <c r="B50" i="16"/>
  <c r="G375" i="4"/>
  <c r="D375" i="4"/>
  <c r="E376" i="4" s="1"/>
  <c r="D374" i="4"/>
  <c r="C72" i="16" l="1"/>
  <c r="C64" i="16"/>
  <c r="C63" i="16"/>
  <c r="C71" i="16"/>
  <c r="C62" i="16"/>
  <c r="C66" i="16"/>
  <c r="C65" i="16"/>
  <c r="C68" i="16"/>
  <c r="C67" i="16"/>
  <c r="C73" i="16"/>
  <c r="C70" i="16"/>
  <c r="C69" i="16"/>
  <c r="B85" i="16"/>
  <c r="E375" i="4"/>
  <c r="H375" i="4"/>
  <c r="I376" i="4" s="1"/>
  <c r="Y104" i="21"/>
  <c r="Y103" i="21"/>
  <c r="Y102" i="21"/>
  <c r="Y101" i="21"/>
  <c r="Y100" i="21"/>
  <c r="Y99" i="21"/>
  <c r="Y98" i="21"/>
  <c r="Y97" i="21"/>
  <c r="Y96" i="21"/>
  <c r="Y95" i="21"/>
  <c r="N69" i="21"/>
  <c r="M69" i="21"/>
  <c r="L69" i="21"/>
  <c r="K69" i="21"/>
  <c r="J69" i="21"/>
  <c r="V61" i="21"/>
  <c r="N4" i="21" s="1"/>
  <c r="U61" i="21"/>
  <c r="M4" i="21" s="1"/>
  <c r="T61" i="21"/>
  <c r="L4" i="21" s="1"/>
  <c r="S61" i="21"/>
  <c r="K4" i="21" s="1"/>
  <c r="R61" i="21"/>
  <c r="J4" i="21" s="1"/>
  <c r="V53" i="21"/>
  <c r="U53" i="21"/>
  <c r="T53" i="21"/>
  <c r="S53" i="21"/>
  <c r="R53" i="21"/>
  <c r="V52" i="21"/>
  <c r="U52" i="21"/>
  <c r="T52" i="21"/>
  <c r="S52" i="21"/>
  <c r="R52" i="21"/>
  <c r="V51" i="21"/>
  <c r="U51" i="21"/>
  <c r="T51" i="21"/>
  <c r="S51" i="21"/>
  <c r="R51" i="21"/>
  <c r="V50" i="21"/>
  <c r="U50" i="21"/>
  <c r="T50" i="21"/>
  <c r="S50" i="21"/>
  <c r="R50" i="21"/>
  <c r="Z59" i="20"/>
  <c r="Z58" i="20"/>
  <c r="Z57" i="20"/>
  <c r="Z56" i="20"/>
  <c r="Z55" i="20"/>
  <c r="Z54" i="20"/>
  <c r="Z53" i="20"/>
  <c r="Z52" i="20"/>
  <c r="Z51" i="20"/>
  <c r="Z50" i="20"/>
  <c r="Z49" i="20"/>
  <c r="B49" i="20"/>
  <c r="Z48" i="20"/>
  <c r="B48" i="20"/>
  <c r="Z47" i="20"/>
  <c r="B47" i="20"/>
  <c r="Z46" i="20"/>
  <c r="B46" i="20"/>
  <c r="Z45" i="20"/>
  <c r="B45" i="20"/>
  <c r="Z44" i="20"/>
  <c r="B44" i="20"/>
  <c r="Z43" i="20"/>
  <c r="B43" i="20"/>
  <c r="Z42" i="20"/>
  <c r="B42" i="20"/>
  <c r="Z41" i="20"/>
  <c r="B41" i="20"/>
  <c r="Z40" i="20"/>
  <c r="B40" i="20"/>
  <c r="Z39" i="20"/>
  <c r="B39" i="20"/>
  <c r="Z38" i="20"/>
  <c r="B38" i="20"/>
  <c r="Z37" i="20"/>
  <c r="B37" i="20"/>
  <c r="Z36" i="20"/>
  <c r="B36" i="20"/>
  <c r="Z35" i="20"/>
  <c r="B35" i="20"/>
  <c r="Z34" i="20"/>
  <c r="B34" i="20"/>
  <c r="Z33" i="20"/>
  <c r="B33" i="20"/>
  <c r="Z32" i="20"/>
  <c r="B32" i="20"/>
  <c r="Z31" i="20"/>
  <c r="B31" i="20"/>
  <c r="Z30" i="20"/>
  <c r="B30" i="20"/>
  <c r="Z29" i="20"/>
  <c r="B29" i="20"/>
  <c r="Z28" i="20"/>
  <c r="B28" i="20"/>
  <c r="Z27" i="20"/>
  <c r="B27" i="20"/>
  <c r="Z26" i="20"/>
  <c r="B26" i="20"/>
  <c r="Z25" i="20"/>
  <c r="B25" i="20"/>
  <c r="Z24" i="20"/>
  <c r="B24" i="20"/>
  <c r="Z23" i="20"/>
  <c r="B23" i="20"/>
  <c r="Z22" i="20"/>
  <c r="B22" i="20"/>
  <c r="Z21" i="20"/>
  <c r="B21" i="20"/>
  <c r="Z20" i="20"/>
  <c r="B20" i="20"/>
  <c r="Z19" i="20"/>
  <c r="B19" i="20"/>
  <c r="Z18" i="20"/>
  <c r="B18" i="20"/>
  <c r="Z17" i="20"/>
  <c r="B17" i="20"/>
  <c r="Z16" i="20"/>
  <c r="B16" i="20"/>
  <c r="Z15" i="20"/>
  <c r="B15" i="20"/>
  <c r="Z14" i="20"/>
  <c r="B14" i="20"/>
  <c r="Z13" i="20"/>
  <c r="B13" i="20"/>
  <c r="Z12" i="20"/>
  <c r="B12" i="20"/>
  <c r="Z11" i="20"/>
  <c r="B11" i="20"/>
  <c r="Z10" i="20"/>
  <c r="B10" i="20"/>
  <c r="Z9" i="20"/>
  <c r="B9" i="20"/>
  <c r="Z8" i="20"/>
  <c r="B8" i="20"/>
  <c r="Z7" i="20"/>
  <c r="B7" i="20"/>
  <c r="Z6" i="20"/>
  <c r="B6" i="20"/>
  <c r="Z5" i="20"/>
  <c r="B5" i="20"/>
  <c r="Z4" i="20"/>
  <c r="B4" i="20"/>
  <c r="Z3" i="20"/>
  <c r="B3" i="20"/>
  <c r="Z2" i="20"/>
  <c r="B2" i="20"/>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B19" i="19"/>
  <c r="B18" i="19"/>
  <c r="B17" i="19"/>
  <c r="B16" i="19"/>
  <c r="B15" i="19"/>
  <c r="B14" i="19"/>
  <c r="B13" i="19"/>
  <c r="B12" i="19"/>
  <c r="B11" i="19"/>
  <c r="B10" i="19"/>
  <c r="B9" i="19"/>
  <c r="B8" i="19"/>
  <c r="B7" i="19"/>
  <c r="B6" i="19"/>
  <c r="B5" i="19"/>
  <c r="B4" i="19"/>
  <c r="B3" i="19"/>
  <c r="B2" i="19"/>
  <c r="T60" i="18"/>
  <c r="F60" i="18"/>
  <c r="T59" i="18"/>
  <c r="F59" i="18"/>
  <c r="T58" i="18"/>
  <c r="F58" i="18"/>
  <c r="T57" i="18"/>
  <c r="F57" i="18"/>
  <c r="T56" i="18"/>
  <c r="F56" i="18"/>
  <c r="T55" i="18"/>
  <c r="F55" i="18"/>
  <c r="T54" i="18"/>
  <c r="F54" i="18"/>
  <c r="T53" i="18"/>
  <c r="F53" i="18"/>
  <c r="T52" i="18"/>
  <c r="F52" i="18"/>
  <c r="T51" i="18"/>
  <c r="F51" i="18"/>
  <c r="T50" i="18"/>
  <c r="F50" i="18"/>
  <c r="T49" i="18"/>
  <c r="F49" i="18"/>
  <c r="T48" i="18"/>
  <c r="F48" i="18"/>
  <c r="T47" i="18"/>
  <c r="F47" i="18"/>
  <c r="T46" i="18"/>
  <c r="F46" i="18"/>
  <c r="T45" i="18"/>
  <c r="F45" i="18"/>
  <c r="T44" i="18"/>
  <c r="F44" i="18"/>
  <c r="T43" i="18"/>
  <c r="F43" i="18"/>
  <c r="T42" i="18"/>
  <c r="F42" i="18"/>
  <c r="T41" i="18"/>
  <c r="F41" i="18"/>
  <c r="T40" i="18"/>
  <c r="F40" i="18"/>
  <c r="T39" i="18"/>
  <c r="F39" i="18"/>
  <c r="T38" i="18"/>
  <c r="F38" i="18"/>
  <c r="T37" i="18"/>
  <c r="F37" i="18"/>
  <c r="T36" i="18"/>
  <c r="F36" i="18"/>
  <c r="T35" i="18"/>
  <c r="F35" i="18"/>
  <c r="T34" i="18"/>
  <c r="F34" i="18"/>
  <c r="T33" i="18"/>
  <c r="F33" i="18"/>
  <c r="T32" i="18"/>
  <c r="F32" i="18"/>
  <c r="T31" i="18"/>
  <c r="F31" i="18"/>
  <c r="T30" i="18"/>
  <c r="F30" i="18"/>
  <c r="T29" i="18"/>
  <c r="F29" i="18"/>
  <c r="T28" i="18"/>
  <c r="F28" i="18"/>
  <c r="T27" i="18"/>
  <c r="F27" i="18"/>
  <c r="T26" i="18"/>
  <c r="F26" i="18"/>
  <c r="T25" i="18"/>
  <c r="F25" i="18"/>
  <c r="T24" i="18"/>
  <c r="F24" i="18"/>
  <c r="T23" i="18"/>
  <c r="F23" i="18"/>
  <c r="T22" i="18"/>
  <c r="F22" i="18"/>
  <c r="T21" i="18"/>
  <c r="F21" i="18"/>
  <c r="T20" i="18"/>
  <c r="F20" i="18"/>
  <c r="T19" i="18"/>
  <c r="F19" i="18"/>
  <c r="T18" i="18"/>
  <c r="F18" i="18"/>
  <c r="T17" i="18"/>
  <c r="F17" i="18"/>
  <c r="T16" i="18"/>
  <c r="F16" i="18"/>
  <c r="T15" i="18"/>
  <c r="F15" i="18"/>
  <c r="T14" i="18"/>
  <c r="F14" i="18"/>
  <c r="T13" i="18"/>
  <c r="F13" i="18"/>
  <c r="T12" i="18"/>
  <c r="F12" i="18"/>
  <c r="B12" i="18"/>
  <c r="T11" i="18"/>
  <c r="F11" i="18"/>
  <c r="B11" i="18"/>
  <c r="T10" i="18"/>
  <c r="F10" i="18"/>
  <c r="B10" i="18"/>
  <c r="T9" i="18"/>
  <c r="F9" i="18"/>
  <c r="B9" i="18"/>
  <c r="T8" i="18"/>
  <c r="F8" i="18"/>
  <c r="B8" i="18"/>
  <c r="T7" i="18"/>
  <c r="F7" i="18"/>
  <c r="B7" i="18"/>
  <c r="T6" i="18"/>
  <c r="F6" i="18"/>
  <c r="B6" i="18"/>
  <c r="T5" i="18"/>
  <c r="F5" i="18"/>
  <c r="B5" i="18"/>
  <c r="T4" i="18"/>
  <c r="F4" i="18"/>
  <c r="B4" i="18"/>
  <c r="T3" i="18"/>
  <c r="F3" i="18"/>
  <c r="B3" i="18"/>
  <c r="T2" i="18"/>
  <c r="F2" i="18"/>
  <c r="B2" i="18"/>
  <c r="AA96" i="17"/>
  <c r="AA95" i="17"/>
  <c r="AA94" i="17"/>
  <c r="AA93" i="17"/>
  <c r="AA92" i="17"/>
  <c r="AA91" i="17"/>
  <c r="AA90" i="17"/>
  <c r="AA89" i="17"/>
  <c r="AA88" i="17"/>
  <c r="AA87" i="17"/>
  <c r="AA86" i="17"/>
  <c r="AA85" i="17"/>
  <c r="AA84" i="17"/>
  <c r="AA83" i="17"/>
  <c r="AA82" i="17"/>
  <c r="AA81" i="17"/>
  <c r="AA80" i="17"/>
  <c r="AA79" i="17"/>
  <c r="AA78" i="17"/>
  <c r="AA77" i="17"/>
  <c r="AA76" i="17"/>
  <c r="AA75" i="17"/>
  <c r="AA74" i="17"/>
  <c r="AA73" i="17"/>
  <c r="F59" i="17"/>
  <c r="B59" i="17"/>
  <c r="F58" i="17"/>
  <c r="B58" i="17"/>
  <c r="F57" i="17"/>
  <c r="B57" i="17"/>
  <c r="F56" i="17"/>
  <c r="B56" i="17"/>
  <c r="F55" i="17"/>
  <c r="B55" i="17"/>
  <c r="F54" i="17"/>
  <c r="B54" i="17"/>
  <c r="F53" i="17"/>
  <c r="B53" i="17"/>
  <c r="F52" i="17"/>
  <c r="B52" i="17"/>
  <c r="F51" i="17"/>
  <c r="B51" i="17"/>
  <c r="F50" i="17"/>
  <c r="B50" i="17"/>
  <c r="F49" i="17"/>
  <c r="B49" i="17"/>
  <c r="F48" i="17"/>
  <c r="B48" i="17"/>
  <c r="F47" i="17"/>
  <c r="B47" i="17"/>
  <c r="F46" i="17"/>
  <c r="B46" i="17"/>
  <c r="F45" i="17"/>
  <c r="B45" i="17"/>
  <c r="F44" i="17"/>
  <c r="B44" i="17"/>
  <c r="F43" i="17"/>
  <c r="B43" i="17"/>
  <c r="F42" i="17"/>
  <c r="B42" i="17"/>
  <c r="F41" i="17"/>
  <c r="B41" i="17"/>
  <c r="F40" i="17"/>
  <c r="B40" i="17"/>
  <c r="F39" i="17"/>
  <c r="B39" i="17"/>
  <c r="F38" i="17"/>
  <c r="B38" i="17"/>
  <c r="F37" i="17"/>
  <c r="B37" i="17"/>
  <c r="F36" i="17"/>
  <c r="B36" i="17"/>
  <c r="F35" i="17"/>
  <c r="B35" i="17"/>
  <c r="F34" i="17"/>
  <c r="B34" i="17"/>
  <c r="F33" i="17"/>
  <c r="B33" i="17"/>
  <c r="F32" i="17"/>
  <c r="B32" i="17"/>
  <c r="F31" i="17"/>
  <c r="B31" i="17"/>
  <c r="F30" i="17"/>
  <c r="B30" i="17"/>
  <c r="F29" i="17"/>
  <c r="B29" i="17"/>
  <c r="F28" i="17"/>
  <c r="B28" i="17"/>
  <c r="F27" i="17"/>
  <c r="B27" i="17"/>
  <c r="F26" i="17"/>
  <c r="G26" i="17" s="1"/>
  <c r="B26" i="17"/>
  <c r="B49" i="16"/>
  <c r="B48" i="16"/>
  <c r="B47" i="16"/>
  <c r="B46" i="16"/>
  <c r="B45" i="16"/>
  <c r="B44" i="16"/>
  <c r="B43" i="16"/>
  <c r="B42" i="16"/>
  <c r="B41" i="16"/>
  <c r="B40" i="16"/>
  <c r="B39" i="16"/>
  <c r="B38" i="16"/>
  <c r="C50" i="16" s="1"/>
  <c r="B37" i="16"/>
  <c r="B36" i="16"/>
  <c r="B35" i="16"/>
  <c r="B34" i="16"/>
  <c r="B33" i="16"/>
  <c r="B32" i="16"/>
  <c r="B31" i="16"/>
  <c r="B30" i="16"/>
  <c r="B29" i="16"/>
  <c r="B28" i="16"/>
  <c r="B27" i="16"/>
  <c r="B26" i="16"/>
  <c r="B25" i="16"/>
  <c r="B24" i="16"/>
  <c r="B23" i="16"/>
  <c r="B22" i="16"/>
  <c r="B21" i="16"/>
  <c r="B20" i="16"/>
  <c r="B19" i="16"/>
  <c r="B18" i="16"/>
  <c r="B17" i="16"/>
  <c r="B16" i="16"/>
  <c r="B15" i="16"/>
  <c r="B14" i="16"/>
  <c r="B13" i="16"/>
  <c r="B12" i="16"/>
  <c r="B11" i="16"/>
  <c r="B10" i="16"/>
  <c r="B9" i="16"/>
  <c r="B8" i="16"/>
  <c r="B7" i="16"/>
  <c r="B6" i="16"/>
  <c r="B5" i="16"/>
  <c r="B4" i="16"/>
  <c r="B3" i="16"/>
  <c r="B2" i="16"/>
  <c r="B62" i="13"/>
  <c r="E62" i="13" s="1"/>
  <c r="B56" i="10"/>
  <c r="B55" i="10"/>
  <c r="B54" i="10"/>
  <c r="B53" i="10"/>
  <c r="B52" i="10"/>
  <c r="B51" i="10"/>
  <c r="B50" i="10"/>
  <c r="B49" i="10"/>
  <c r="B48" i="10"/>
  <c r="B47" i="10"/>
  <c r="B46" i="10"/>
  <c r="B45" i="10"/>
  <c r="B44" i="10"/>
  <c r="B43" i="10"/>
  <c r="B42" i="10"/>
  <c r="B41" i="10"/>
  <c r="B40" i="10"/>
  <c r="B39" i="10"/>
  <c r="B38" i="10"/>
  <c r="B37" i="10"/>
  <c r="B36" i="10"/>
  <c r="B35" i="10"/>
  <c r="B34" i="10"/>
  <c r="B33" i="10"/>
  <c r="B32" i="10"/>
  <c r="B31" i="10"/>
  <c r="B30" i="10"/>
  <c r="B29" i="10"/>
  <c r="B28" i="10"/>
  <c r="B27" i="10"/>
  <c r="B26" i="10"/>
  <c r="C25" i="10"/>
  <c r="C24" i="10"/>
  <c r="C23" i="10"/>
  <c r="C22" i="10"/>
  <c r="C21" i="10"/>
  <c r="C20" i="10"/>
  <c r="C19" i="10"/>
  <c r="C18" i="10"/>
  <c r="C17" i="10"/>
  <c r="C16" i="10"/>
  <c r="C15" i="10"/>
  <c r="C14" i="10"/>
  <c r="G374" i="4"/>
  <c r="H374" i="4"/>
  <c r="G373" i="4"/>
  <c r="D373" i="4"/>
  <c r="H373" i="4" s="1"/>
  <c r="G372" i="4"/>
  <c r="D372" i="4"/>
  <c r="G371" i="4"/>
  <c r="D371" i="4"/>
  <c r="H371" i="4" s="1"/>
  <c r="G370" i="4"/>
  <c r="D370" i="4"/>
  <c r="H370" i="4" s="1"/>
  <c r="AT369" i="4"/>
  <c r="G369" i="4"/>
  <c r="D369" i="4"/>
  <c r="AT368" i="4"/>
  <c r="G368" i="4"/>
  <c r="D368" i="4"/>
  <c r="H368" i="4" s="1"/>
  <c r="AT367" i="4"/>
  <c r="G367" i="4"/>
  <c r="D367" i="4"/>
  <c r="H367" i="4" s="1"/>
  <c r="AT366" i="4"/>
  <c r="G366" i="4"/>
  <c r="D366" i="4"/>
  <c r="AT365" i="4"/>
  <c r="G365" i="4"/>
  <c r="D365" i="4"/>
  <c r="H365" i="4" s="1"/>
  <c r="AT364" i="4"/>
  <c r="G364" i="4"/>
  <c r="D364" i="4"/>
  <c r="AT363" i="4"/>
  <c r="G363" i="4"/>
  <c r="D363" i="4"/>
  <c r="AT362" i="4"/>
  <c r="G362" i="4"/>
  <c r="D362" i="4"/>
  <c r="H362" i="4" s="1"/>
  <c r="AT361" i="4"/>
  <c r="G361" i="4"/>
  <c r="D361" i="4"/>
  <c r="H361" i="4" s="1"/>
  <c r="AT360" i="4"/>
  <c r="G360" i="4"/>
  <c r="D360" i="4"/>
  <c r="AT359" i="4"/>
  <c r="G359" i="4"/>
  <c r="D359" i="4"/>
  <c r="AT358" i="4"/>
  <c r="G358" i="4"/>
  <c r="D358" i="4"/>
  <c r="AT357" i="4"/>
  <c r="X357" i="4"/>
  <c r="G357" i="4"/>
  <c r="D357" i="4"/>
  <c r="H357" i="4" s="1"/>
  <c r="AT356" i="4"/>
  <c r="G356" i="4"/>
  <c r="D356" i="4"/>
  <c r="AT355" i="4"/>
  <c r="G355" i="4"/>
  <c r="D355" i="4"/>
  <c r="AT354" i="4"/>
  <c r="AV354" i="4" s="1"/>
  <c r="G354" i="4"/>
  <c r="D354" i="4"/>
  <c r="H354" i="4" s="1"/>
  <c r="AT353" i="4"/>
  <c r="G353" i="4"/>
  <c r="D353" i="4"/>
  <c r="H353" i="4" s="1"/>
  <c r="AT352" i="4"/>
  <c r="AV352" i="4" s="1"/>
  <c r="G352" i="4"/>
  <c r="D352" i="4"/>
  <c r="H352" i="4" s="1"/>
  <c r="AT351" i="4"/>
  <c r="AV351" i="4" s="1"/>
  <c r="G351" i="4"/>
  <c r="D351" i="4"/>
  <c r="AT350" i="4"/>
  <c r="AV350" i="4" s="1"/>
  <c r="G350" i="4"/>
  <c r="D350" i="4"/>
  <c r="H350" i="4" s="1"/>
  <c r="AT349" i="4"/>
  <c r="G349" i="4"/>
  <c r="D349" i="4"/>
  <c r="H349" i="4" s="1"/>
  <c r="AT348" i="4"/>
  <c r="AV348" i="4" s="1"/>
  <c r="G348" i="4"/>
  <c r="D348" i="4"/>
  <c r="H348" i="4" s="1"/>
  <c r="AT347" i="4"/>
  <c r="AV347" i="4" s="1"/>
  <c r="X347" i="4"/>
  <c r="G347" i="4"/>
  <c r="D347" i="4"/>
  <c r="AT346" i="4"/>
  <c r="AV346" i="4" s="1"/>
  <c r="G346" i="4"/>
  <c r="D346" i="4"/>
  <c r="H346" i="4" s="1"/>
  <c r="AT345" i="4"/>
  <c r="G345" i="4"/>
  <c r="D345" i="4"/>
  <c r="AT344" i="4"/>
  <c r="X344" i="4"/>
  <c r="G344" i="4"/>
  <c r="D344" i="4"/>
  <c r="H344" i="4" s="1"/>
  <c r="AT343" i="4"/>
  <c r="G343" i="4"/>
  <c r="D343" i="4"/>
  <c r="H343" i="4" s="1"/>
  <c r="AT342" i="4"/>
  <c r="AV342" i="4" s="1"/>
  <c r="X342" i="4"/>
  <c r="G342" i="4"/>
  <c r="D342" i="4"/>
  <c r="AT341" i="4"/>
  <c r="AV341" i="4" s="1"/>
  <c r="G341" i="4"/>
  <c r="D341" i="4"/>
  <c r="H341" i="4" s="1"/>
  <c r="AT340" i="4"/>
  <c r="AV340" i="4" s="1"/>
  <c r="X340" i="4"/>
  <c r="G340" i="4"/>
  <c r="D340" i="4"/>
  <c r="AT339" i="4"/>
  <c r="G339" i="4"/>
  <c r="D339" i="4"/>
  <c r="H339" i="4" s="1"/>
  <c r="AT338" i="4"/>
  <c r="G338" i="4"/>
  <c r="D338" i="4"/>
  <c r="AT337" i="4"/>
  <c r="G337" i="4"/>
  <c r="D337" i="4"/>
  <c r="AT336" i="4"/>
  <c r="AV336" i="4" s="1"/>
  <c r="X336" i="4"/>
  <c r="G336" i="4"/>
  <c r="D336" i="4"/>
  <c r="AT335" i="4"/>
  <c r="G335" i="4"/>
  <c r="D335" i="4"/>
  <c r="AT334" i="4"/>
  <c r="AV334" i="4" s="1"/>
  <c r="G334" i="4"/>
  <c r="D334" i="4"/>
  <c r="AT333" i="4"/>
  <c r="AV333" i="4" s="1"/>
  <c r="G333" i="4"/>
  <c r="D333" i="4"/>
  <c r="H333" i="4" s="1"/>
  <c r="AT332" i="4"/>
  <c r="G332" i="4"/>
  <c r="D332" i="4"/>
  <c r="H332" i="4" s="1"/>
  <c r="AT331" i="4"/>
  <c r="G331" i="4"/>
  <c r="D331" i="4"/>
  <c r="AT330" i="4"/>
  <c r="AV330" i="4" s="1"/>
  <c r="G330" i="4"/>
  <c r="D330" i="4"/>
  <c r="AT329" i="4"/>
  <c r="AV329" i="4" s="1"/>
  <c r="G329" i="4"/>
  <c r="D329" i="4"/>
  <c r="AT328" i="4"/>
  <c r="G328" i="4"/>
  <c r="D328" i="4"/>
  <c r="AT327" i="4"/>
  <c r="G327" i="4"/>
  <c r="D327" i="4"/>
  <c r="AT326" i="4"/>
  <c r="AV326" i="4" s="1"/>
  <c r="G326" i="4"/>
  <c r="D326" i="4"/>
  <c r="H326" i="4" s="1"/>
  <c r="AT325" i="4"/>
  <c r="AV325" i="4" s="1"/>
  <c r="G325" i="4"/>
  <c r="D325" i="4"/>
  <c r="H325" i="4" s="1"/>
  <c r="AT324" i="4"/>
  <c r="G324" i="4"/>
  <c r="D324" i="4"/>
  <c r="AT323" i="4"/>
  <c r="G323" i="4"/>
  <c r="D323" i="4"/>
  <c r="AT322" i="4"/>
  <c r="G322" i="4"/>
  <c r="D322" i="4"/>
  <c r="H322" i="4" s="1"/>
  <c r="AT321" i="4"/>
  <c r="AV321" i="4" s="1"/>
  <c r="G321" i="4"/>
  <c r="D321" i="4"/>
  <c r="AT320" i="4"/>
  <c r="G320" i="4"/>
  <c r="D320" i="4"/>
  <c r="AT319" i="4"/>
  <c r="G319" i="4"/>
  <c r="D319" i="4"/>
  <c r="AT318" i="4"/>
  <c r="G318" i="4"/>
  <c r="D318" i="4"/>
  <c r="AT317" i="4"/>
  <c r="AV317" i="4" s="1"/>
  <c r="G317" i="4"/>
  <c r="D317" i="4"/>
  <c r="H317" i="4" s="1"/>
  <c r="AT316" i="4"/>
  <c r="G316" i="4"/>
  <c r="D316" i="4"/>
  <c r="AT315" i="4"/>
  <c r="G315" i="4"/>
  <c r="D315" i="4"/>
  <c r="AT314" i="4"/>
  <c r="G314" i="4"/>
  <c r="D314" i="4"/>
  <c r="AT313" i="4"/>
  <c r="AV313" i="4" s="1"/>
  <c r="G313" i="4"/>
  <c r="D313" i="4"/>
  <c r="AT312" i="4"/>
  <c r="G312" i="4"/>
  <c r="D312" i="4"/>
  <c r="H312" i="4" s="1"/>
  <c r="AT311" i="4"/>
  <c r="G311" i="4"/>
  <c r="D311" i="4"/>
  <c r="H311" i="4" s="1"/>
  <c r="AT310" i="4"/>
  <c r="G310" i="4"/>
  <c r="D310" i="4"/>
  <c r="AT309" i="4"/>
  <c r="G309" i="4"/>
  <c r="D309" i="4"/>
  <c r="H309" i="4" s="1"/>
  <c r="AT308" i="4"/>
  <c r="AV308" i="4" s="1"/>
  <c r="G308" i="4"/>
  <c r="D308" i="4"/>
  <c r="AT307" i="4"/>
  <c r="G307" i="4"/>
  <c r="D307" i="4"/>
  <c r="H307" i="4" s="1"/>
  <c r="AT306" i="4"/>
  <c r="AV306" i="4" s="1"/>
  <c r="G306" i="4"/>
  <c r="D306" i="4"/>
  <c r="AT305" i="4"/>
  <c r="G305" i="4"/>
  <c r="D305" i="4"/>
  <c r="H305" i="4" s="1"/>
  <c r="AT304" i="4"/>
  <c r="AV304" i="4" s="1"/>
  <c r="G304" i="4"/>
  <c r="D304" i="4"/>
  <c r="AT303" i="4"/>
  <c r="G303" i="4"/>
  <c r="D303" i="4"/>
  <c r="AT302" i="4"/>
  <c r="AV302" i="4" s="1"/>
  <c r="G302" i="4"/>
  <c r="D302" i="4"/>
  <c r="AT301" i="4"/>
  <c r="AV301" i="4" s="1"/>
  <c r="G301" i="4"/>
  <c r="D301" i="4"/>
  <c r="H301" i="4" s="1"/>
  <c r="AT300" i="4"/>
  <c r="AV300" i="4" s="1"/>
  <c r="G300" i="4"/>
  <c r="D300" i="4"/>
  <c r="AT299" i="4"/>
  <c r="AV299" i="4" s="1"/>
  <c r="G299" i="4"/>
  <c r="D299" i="4"/>
  <c r="H299" i="4" s="1"/>
  <c r="AT298" i="4"/>
  <c r="G298" i="4"/>
  <c r="D298" i="4"/>
  <c r="AT297" i="4"/>
  <c r="G297" i="4"/>
  <c r="D297" i="4"/>
  <c r="H297" i="4" s="1"/>
  <c r="AT296" i="4"/>
  <c r="AV296" i="4" s="1"/>
  <c r="G296" i="4"/>
  <c r="D296" i="4"/>
  <c r="AT295" i="4"/>
  <c r="AV295" i="4" s="1"/>
  <c r="G295" i="4"/>
  <c r="D295" i="4"/>
  <c r="H295" i="4" s="1"/>
  <c r="AT294" i="4"/>
  <c r="G294" i="4"/>
  <c r="D294" i="4"/>
  <c r="AT293" i="4"/>
  <c r="G293" i="4"/>
  <c r="D293" i="4"/>
  <c r="H293" i="4" s="1"/>
  <c r="AT292" i="4"/>
  <c r="AV292" i="4" s="1"/>
  <c r="G292" i="4"/>
  <c r="D292" i="4"/>
  <c r="AT291" i="4"/>
  <c r="G291" i="4"/>
  <c r="D291" i="4"/>
  <c r="H291" i="4" s="1"/>
  <c r="AT290" i="4"/>
  <c r="AV290" i="4" s="1"/>
  <c r="G290" i="4"/>
  <c r="D290" i="4"/>
  <c r="AT289" i="4"/>
  <c r="G289" i="4"/>
  <c r="D289" i="4"/>
  <c r="H289" i="4" s="1"/>
  <c r="AT288" i="4"/>
  <c r="AV288" i="4" s="1"/>
  <c r="G288" i="4"/>
  <c r="D288" i="4"/>
  <c r="AT287" i="4"/>
  <c r="G287" i="4"/>
  <c r="D287" i="4"/>
  <c r="AT286" i="4"/>
  <c r="AV286" i="4" s="1"/>
  <c r="G286" i="4"/>
  <c r="D286" i="4"/>
  <c r="AT285" i="4"/>
  <c r="AV285" i="4" s="1"/>
  <c r="G285" i="4"/>
  <c r="D285" i="4"/>
  <c r="H285" i="4" s="1"/>
  <c r="AT284" i="4"/>
  <c r="AV284" i="4" s="1"/>
  <c r="G284" i="4"/>
  <c r="D284" i="4"/>
  <c r="AT283" i="4"/>
  <c r="AV283" i="4" s="1"/>
  <c r="G283" i="4"/>
  <c r="D283" i="4"/>
  <c r="AT282" i="4"/>
  <c r="AV282" i="4" s="1"/>
  <c r="G282" i="4"/>
  <c r="AT281" i="4"/>
  <c r="AV281" i="4" s="1"/>
  <c r="G281" i="4"/>
  <c r="AT280" i="4"/>
  <c r="AV280" i="4" s="1"/>
  <c r="G280" i="4"/>
  <c r="AT279" i="4"/>
  <c r="AV279" i="4" s="1"/>
  <c r="G279" i="4"/>
  <c r="AT278" i="4"/>
  <c r="AV278" i="4" s="1"/>
  <c r="G278" i="4"/>
  <c r="AT277" i="4"/>
  <c r="AV277" i="4" s="1"/>
  <c r="G277" i="4"/>
  <c r="AT276" i="4"/>
  <c r="AV276" i="4" s="1"/>
  <c r="G276" i="4"/>
  <c r="AT275" i="4"/>
  <c r="AV275" i="4" s="1"/>
  <c r="G275" i="4"/>
  <c r="AT274" i="4"/>
  <c r="AV274" i="4" s="1"/>
  <c r="G274" i="4"/>
  <c r="AT273" i="4"/>
  <c r="G273" i="4"/>
  <c r="AT272" i="4"/>
  <c r="AV272" i="4" s="1"/>
  <c r="G272" i="4"/>
  <c r="AT271" i="4"/>
  <c r="AV271" i="4" s="1"/>
  <c r="G271" i="4"/>
  <c r="AT270" i="4"/>
  <c r="AV270" i="4" s="1"/>
  <c r="G270" i="4"/>
  <c r="AT269" i="4"/>
  <c r="G269" i="4"/>
  <c r="AT268" i="4"/>
  <c r="AV268" i="4" s="1"/>
  <c r="G268" i="4"/>
  <c r="AT267" i="4"/>
  <c r="AV267" i="4" s="1"/>
  <c r="G267" i="4"/>
  <c r="AT266" i="4"/>
  <c r="AV266" i="4" s="1"/>
  <c r="G266" i="4"/>
  <c r="AT265" i="4"/>
  <c r="G265" i="4"/>
  <c r="AT264" i="4"/>
  <c r="AV264" i="4" s="1"/>
  <c r="G264" i="4"/>
  <c r="AT263" i="4"/>
  <c r="G263" i="4"/>
  <c r="AT262" i="4"/>
  <c r="AV262" i="4" s="1"/>
  <c r="G262" i="4"/>
  <c r="AT261" i="4"/>
  <c r="G261" i="4"/>
  <c r="AT260" i="4"/>
  <c r="AV260" i="4" s="1"/>
  <c r="G260" i="4"/>
  <c r="AT259" i="4"/>
  <c r="AV259" i="4" s="1"/>
  <c r="G259" i="4"/>
  <c r="AT258" i="4"/>
  <c r="AV258" i="4" s="1"/>
  <c r="G258" i="4"/>
  <c r="AT257" i="4"/>
  <c r="G257" i="4"/>
  <c r="AT256" i="4"/>
  <c r="AV256" i="4" s="1"/>
  <c r="AW256" i="4" s="1"/>
  <c r="G256" i="4"/>
  <c r="AT255" i="4"/>
  <c r="AT254" i="4"/>
  <c r="AT253" i="4"/>
  <c r="AT252" i="4"/>
  <c r="AT251" i="4"/>
  <c r="AT250" i="4"/>
  <c r="AT249" i="4"/>
  <c r="AT248" i="4"/>
  <c r="AT247" i="4"/>
  <c r="AT246" i="4"/>
  <c r="AT245" i="4"/>
  <c r="AT244" i="4"/>
  <c r="AT243" i="4"/>
  <c r="AT242" i="4"/>
  <c r="AT241" i="4"/>
  <c r="AT240" i="4"/>
  <c r="AT239" i="4"/>
  <c r="AT238" i="4"/>
  <c r="AT237" i="4"/>
  <c r="AT236" i="4"/>
  <c r="AT235" i="4"/>
  <c r="AT234" i="4"/>
  <c r="E234" i="4"/>
  <c r="AT233" i="4"/>
  <c r="E233" i="4"/>
  <c r="AT232" i="4"/>
  <c r="E232" i="4"/>
  <c r="AT231" i="4"/>
  <c r="E231" i="4"/>
  <c r="AT230" i="4"/>
  <c r="G230" i="4"/>
  <c r="E230" i="4"/>
  <c r="AT229" i="4"/>
  <c r="G229" i="4"/>
  <c r="E229" i="4"/>
  <c r="AT228" i="4"/>
  <c r="G228" i="4"/>
  <c r="E228" i="4"/>
  <c r="AT227" i="4"/>
  <c r="G227" i="4"/>
  <c r="E227" i="4"/>
  <c r="AT226" i="4"/>
  <c r="G226" i="4"/>
  <c r="E226" i="4"/>
  <c r="AT225" i="4"/>
  <c r="G225" i="4"/>
  <c r="E225" i="4"/>
  <c r="AT224" i="4"/>
  <c r="G224" i="4"/>
  <c r="E224" i="4"/>
  <c r="AT223" i="4"/>
  <c r="G223" i="4"/>
  <c r="E223" i="4"/>
  <c r="AT222" i="4"/>
  <c r="G222" i="4"/>
  <c r="E222" i="4"/>
  <c r="AT221" i="4"/>
  <c r="G221" i="4"/>
  <c r="E221" i="4"/>
  <c r="AT220" i="4"/>
  <c r="G220" i="4"/>
  <c r="E220" i="4"/>
  <c r="AT219" i="4"/>
  <c r="G219" i="4"/>
  <c r="E219" i="4"/>
  <c r="AT218" i="4"/>
  <c r="G218" i="4"/>
  <c r="E218" i="4"/>
  <c r="AT217" i="4"/>
  <c r="G217" i="4"/>
  <c r="E217" i="4"/>
  <c r="AT216" i="4"/>
  <c r="G216" i="4"/>
  <c r="E216" i="4"/>
  <c r="AT215" i="4"/>
  <c r="G215" i="4"/>
  <c r="E215" i="4"/>
  <c r="AT214" i="4"/>
  <c r="G214" i="4"/>
  <c r="E214" i="4"/>
  <c r="AT213" i="4"/>
  <c r="G213" i="4"/>
  <c r="E213" i="4"/>
  <c r="AT212" i="4"/>
  <c r="G212" i="4"/>
  <c r="E212" i="4"/>
  <c r="AT211" i="4"/>
  <c r="G211" i="4"/>
  <c r="E211" i="4"/>
  <c r="AT210" i="4"/>
  <c r="G210" i="4"/>
  <c r="E210" i="4"/>
  <c r="AT209" i="4"/>
  <c r="G209" i="4"/>
  <c r="E209" i="4"/>
  <c r="AT208" i="4"/>
  <c r="G208" i="4"/>
  <c r="E208" i="4"/>
  <c r="AT207" i="4"/>
  <c r="G207" i="4"/>
  <c r="E207" i="4"/>
  <c r="AT206" i="4"/>
  <c r="G206" i="4"/>
  <c r="E206" i="4"/>
  <c r="AT205" i="4"/>
  <c r="G205" i="4"/>
  <c r="E205" i="4"/>
  <c r="AT204" i="4"/>
  <c r="G204" i="4"/>
  <c r="E204" i="4"/>
  <c r="AT203" i="4"/>
  <c r="G203" i="4"/>
  <c r="E203" i="4"/>
  <c r="AT202" i="4"/>
  <c r="G202" i="4"/>
  <c r="E202" i="4"/>
  <c r="AT201" i="4"/>
  <c r="G201" i="4"/>
  <c r="E201" i="4"/>
  <c r="AT200" i="4"/>
  <c r="G200" i="4"/>
  <c r="E200" i="4"/>
  <c r="AT199" i="4"/>
  <c r="G199" i="4"/>
  <c r="E199" i="4"/>
  <c r="AT198" i="4"/>
  <c r="G198" i="4"/>
  <c r="E198" i="4"/>
  <c r="AT197" i="4"/>
  <c r="G197" i="4"/>
  <c r="E197" i="4"/>
  <c r="AT196" i="4"/>
  <c r="G196" i="4"/>
  <c r="E196" i="4"/>
  <c r="AT195" i="4"/>
  <c r="G195" i="4"/>
  <c r="E195" i="4"/>
  <c r="AT194" i="4"/>
  <c r="G194" i="4"/>
  <c r="E194" i="4"/>
  <c r="AT193" i="4"/>
  <c r="G193" i="4"/>
  <c r="E193" i="4"/>
  <c r="AT192" i="4"/>
  <c r="G192" i="4"/>
  <c r="E192" i="4"/>
  <c r="AT191" i="4"/>
  <c r="G191" i="4"/>
  <c r="E191" i="4"/>
  <c r="AT190" i="4"/>
  <c r="G190" i="4"/>
  <c r="E190" i="4"/>
  <c r="AT189" i="4"/>
  <c r="G189" i="4"/>
  <c r="E189" i="4"/>
  <c r="AT188" i="4"/>
  <c r="G188" i="4"/>
  <c r="E188" i="4"/>
  <c r="AT187" i="4"/>
  <c r="G187" i="4"/>
  <c r="E187" i="4"/>
  <c r="AT186" i="4"/>
  <c r="G186" i="4"/>
  <c r="E186" i="4"/>
  <c r="AT185" i="4"/>
  <c r="G185" i="4"/>
  <c r="E185" i="4"/>
  <c r="AT184" i="4"/>
  <c r="G184" i="4"/>
  <c r="E184" i="4"/>
  <c r="AT183" i="4"/>
  <c r="G183" i="4"/>
  <c r="E183" i="4"/>
  <c r="AT182" i="4"/>
  <c r="G182" i="4"/>
  <c r="E182" i="4"/>
  <c r="AT181" i="4"/>
  <c r="G181" i="4"/>
  <c r="E181" i="4"/>
  <c r="AT180" i="4"/>
  <c r="G180" i="4"/>
  <c r="E180" i="4"/>
  <c r="AT179" i="4"/>
  <c r="G179" i="4"/>
  <c r="E179" i="4"/>
  <c r="AT178" i="4"/>
  <c r="G178" i="4"/>
  <c r="E178" i="4"/>
  <c r="AT177" i="4"/>
  <c r="G177" i="4"/>
  <c r="E177" i="4"/>
  <c r="AT176" i="4"/>
  <c r="G176" i="4"/>
  <c r="E176" i="4"/>
  <c r="AT175" i="4"/>
  <c r="G175" i="4"/>
  <c r="E175" i="4"/>
  <c r="AT174" i="4"/>
  <c r="G174" i="4"/>
  <c r="E174" i="4"/>
  <c r="AT173" i="4"/>
  <c r="G173" i="4"/>
  <c r="E173" i="4"/>
  <c r="AT172" i="4"/>
  <c r="G172" i="4"/>
  <c r="E172" i="4"/>
  <c r="AT171" i="4"/>
  <c r="G171" i="4"/>
  <c r="E171" i="4"/>
  <c r="AT170" i="4"/>
  <c r="G170" i="4"/>
  <c r="E170" i="4"/>
  <c r="AT169" i="4"/>
  <c r="G169" i="4"/>
  <c r="E169" i="4"/>
  <c r="AT168" i="4"/>
  <c r="G168" i="4"/>
  <c r="E168" i="4"/>
  <c r="AT167" i="4"/>
  <c r="G167" i="4"/>
  <c r="E167" i="4"/>
  <c r="AT166" i="4"/>
  <c r="G166" i="4"/>
  <c r="E166" i="4"/>
  <c r="AT165" i="4"/>
  <c r="G165" i="4"/>
  <c r="E165" i="4"/>
  <c r="AT164" i="4"/>
  <c r="G164" i="4"/>
  <c r="E164" i="4"/>
  <c r="AT163" i="4"/>
  <c r="G163" i="4"/>
  <c r="E163" i="4"/>
  <c r="AT162" i="4"/>
  <c r="G162" i="4"/>
  <c r="E162" i="4"/>
  <c r="AT161" i="4"/>
  <c r="G161" i="4"/>
  <c r="E161" i="4"/>
  <c r="AT160" i="4"/>
  <c r="G160" i="4"/>
  <c r="E160" i="4"/>
  <c r="AT159" i="4"/>
  <c r="G159" i="4"/>
  <c r="E159" i="4"/>
  <c r="AT158" i="4"/>
  <c r="G158" i="4"/>
  <c r="E158" i="4"/>
  <c r="AT157" i="4"/>
  <c r="G157" i="4"/>
  <c r="E157" i="4"/>
  <c r="AT156" i="4"/>
  <c r="G156" i="4"/>
  <c r="E156" i="4"/>
  <c r="AT155" i="4"/>
  <c r="G155" i="4"/>
  <c r="E155" i="4"/>
  <c r="AT154" i="4"/>
  <c r="G154" i="4"/>
  <c r="E154" i="4"/>
  <c r="AT153" i="4"/>
  <c r="G153" i="4"/>
  <c r="E153" i="4"/>
  <c r="AT152" i="4"/>
  <c r="G152" i="4"/>
  <c r="E152" i="4"/>
  <c r="AT151" i="4"/>
  <c r="G151" i="4"/>
  <c r="E151" i="4"/>
  <c r="AT150" i="4"/>
  <c r="G150" i="4"/>
  <c r="E150" i="4"/>
  <c r="AT149" i="4"/>
  <c r="G149" i="4"/>
  <c r="E149" i="4"/>
  <c r="AT148" i="4"/>
  <c r="G148" i="4"/>
  <c r="E148" i="4"/>
  <c r="AT147" i="4"/>
  <c r="G147" i="4"/>
  <c r="E147" i="4"/>
  <c r="AT146" i="4"/>
  <c r="G146" i="4"/>
  <c r="E146" i="4"/>
  <c r="AT145" i="4"/>
  <c r="G145" i="4"/>
  <c r="E145" i="4"/>
  <c r="AT144" i="4"/>
  <c r="G144" i="4"/>
  <c r="E144" i="4"/>
  <c r="AT143" i="4"/>
  <c r="G143" i="4"/>
  <c r="E143" i="4"/>
  <c r="AT142" i="4"/>
  <c r="G142" i="4"/>
  <c r="E142" i="4"/>
  <c r="AT141" i="4"/>
  <c r="G141" i="4"/>
  <c r="E141" i="4"/>
  <c r="AT140" i="4"/>
  <c r="G140" i="4"/>
  <c r="E140" i="4"/>
  <c r="AT139" i="4"/>
  <c r="G139" i="4"/>
  <c r="E139" i="4"/>
  <c r="AT138" i="4"/>
  <c r="G138" i="4"/>
  <c r="E138" i="4"/>
  <c r="AT137" i="4"/>
  <c r="G137" i="4"/>
  <c r="E137" i="4"/>
  <c r="AT136" i="4"/>
  <c r="G136" i="4"/>
  <c r="E136" i="4"/>
  <c r="AT135" i="4"/>
  <c r="G135" i="4"/>
  <c r="E135" i="4"/>
  <c r="AT134" i="4"/>
  <c r="G134" i="4"/>
  <c r="E134" i="4"/>
  <c r="AT133" i="4"/>
  <c r="G133" i="4"/>
  <c r="E133" i="4"/>
  <c r="AT132" i="4"/>
  <c r="G132" i="4"/>
  <c r="E132" i="4"/>
  <c r="AT131" i="4"/>
  <c r="G131" i="4"/>
  <c r="E131" i="4"/>
  <c r="AT130" i="4"/>
  <c r="G130" i="4"/>
  <c r="E130" i="4"/>
  <c r="AT129" i="4"/>
  <c r="G129" i="4"/>
  <c r="E129" i="4"/>
  <c r="AT128" i="4"/>
  <c r="G128" i="4"/>
  <c r="E128" i="4"/>
  <c r="AT127" i="4"/>
  <c r="G127" i="4"/>
  <c r="E127" i="4"/>
  <c r="AT126" i="4"/>
  <c r="G126" i="4"/>
  <c r="E126" i="4"/>
  <c r="AT125" i="4"/>
  <c r="G125" i="4"/>
  <c r="E125" i="4"/>
  <c r="AT124" i="4"/>
  <c r="G124" i="4"/>
  <c r="E124" i="4"/>
  <c r="AT123" i="4"/>
  <c r="G123" i="4"/>
  <c r="E123" i="4"/>
  <c r="AT122" i="4"/>
  <c r="G122" i="4"/>
  <c r="E122" i="4"/>
  <c r="AT121" i="4"/>
  <c r="G121" i="4"/>
  <c r="E121" i="4"/>
  <c r="AT120" i="4"/>
  <c r="G120" i="4"/>
  <c r="E120" i="4"/>
  <c r="AT119" i="4"/>
  <c r="G119" i="4"/>
  <c r="E119" i="4"/>
  <c r="AT118" i="4"/>
  <c r="G118" i="4"/>
  <c r="E118" i="4"/>
  <c r="AT117" i="4"/>
  <c r="G117" i="4"/>
  <c r="E117" i="4"/>
  <c r="AT116" i="4"/>
  <c r="G116" i="4"/>
  <c r="E116" i="4"/>
  <c r="AT115" i="4"/>
  <c r="G115" i="4"/>
  <c r="E115" i="4"/>
  <c r="AT114" i="4"/>
  <c r="G114" i="4"/>
  <c r="E114" i="4"/>
  <c r="AT113" i="4"/>
  <c r="G113" i="4"/>
  <c r="E113" i="4"/>
  <c r="AT112" i="4"/>
  <c r="G112" i="4"/>
  <c r="E112" i="4"/>
  <c r="AT111" i="4"/>
  <c r="G111" i="4"/>
  <c r="E111" i="4"/>
  <c r="AT110" i="4"/>
  <c r="G110" i="4"/>
  <c r="E110" i="4"/>
  <c r="AT109" i="4"/>
  <c r="G109" i="4"/>
  <c r="E109" i="4"/>
  <c r="AT108" i="4"/>
  <c r="G108" i="4"/>
  <c r="E108" i="4"/>
  <c r="AT107" i="4"/>
  <c r="G107" i="4"/>
  <c r="E107" i="4"/>
  <c r="AT106" i="4"/>
  <c r="G106" i="4"/>
  <c r="E106" i="4"/>
  <c r="AT105" i="4"/>
  <c r="G105" i="4"/>
  <c r="E105" i="4"/>
  <c r="AT104" i="4"/>
  <c r="G104" i="4"/>
  <c r="E104" i="4"/>
  <c r="AT103" i="4"/>
  <c r="G103" i="4"/>
  <c r="E103" i="4"/>
  <c r="AT102" i="4"/>
  <c r="G102" i="4"/>
  <c r="E102" i="4"/>
  <c r="AT101" i="4"/>
  <c r="G101" i="4"/>
  <c r="E101" i="4"/>
  <c r="AT100" i="4"/>
  <c r="G100" i="4"/>
  <c r="E100" i="4"/>
  <c r="AT99" i="4"/>
  <c r="G99" i="4"/>
  <c r="E99" i="4"/>
  <c r="AT98" i="4"/>
  <c r="G98" i="4"/>
  <c r="E98" i="4"/>
  <c r="AT97" i="4"/>
  <c r="G97" i="4"/>
  <c r="E97" i="4"/>
  <c r="AT96" i="4"/>
  <c r="G96" i="4"/>
  <c r="E96" i="4"/>
  <c r="AT95" i="4"/>
  <c r="G95" i="4"/>
  <c r="E95" i="4"/>
  <c r="AT94" i="4"/>
  <c r="G94" i="4"/>
  <c r="E94" i="4"/>
  <c r="AT93" i="4"/>
  <c r="G93" i="4"/>
  <c r="E93" i="4"/>
  <c r="AT92" i="4"/>
  <c r="G92" i="4"/>
  <c r="E92" i="4"/>
  <c r="AT91" i="4"/>
  <c r="G91" i="4"/>
  <c r="E91" i="4"/>
  <c r="AT90" i="4"/>
  <c r="G90" i="4"/>
  <c r="E90" i="4"/>
  <c r="AT89" i="4"/>
  <c r="G89" i="4"/>
  <c r="E89" i="4"/>
  <c r="AT88" i="4"/>
  <c r="G88" i="4"/>
  <c r="E88" i="4"/>
  <c r="AT87" i="4"/>
  <c r="G87" i="4"/>
  <c r="E87" i="4"/>
  <c r="AT86" i="4"/>
  <c r="G86" i="4"/>
  <c r="E86" i="4"/>
  <c r="AT85" i="4"/>
  <c r="G85" i="4"/>
  <c r="E85" i="4"/>
  <c r="AT84" i="4"/>
  <c r="G84" i="4"/>
  <c r="E84" i="4"/>
  <c r="AT83" i="4"/>
  <c r="G83" i="4"/>
  <c r="E83" i="4"/>
  <c r="AT82" i="4"/>
  <c r="G82" i="4"/>
  <c r="E82" i="4"/>
  <c r="AT81" i="4"/>
  <c r="G81" i="4"/>
  <c r="E81" i="4"/>
  <c r="AT80" i="4"/>
  <c r="G80" i="4"/>
  <c r="E80" i="4"/>
  <c r="AT79" i="4"/>
  <c r="G79" i="4"/>
  <c r="E79" i="4"/>
  <c r="AT78" i="4"/>
  <c r="G78" i="4"/>
  <c r="E78" i="4"/>
  <c r="AT77" i="4"/>
  <c r="G77" i="4"/>
  <c r="E77" i="4"/>
  <c r="AT76" i="4"/>
  <c r="G76" i="4"/>
  <c r="E76" i="4"/>
  <c r="AT75" i="4"/>
  <c r="G75" i="4"/>
  <c r="E75" i="4"/>
  <c r="AT74" i="4"/>
  <c r="G74" i="4"/>
  <c r="E74" i="4"/>
  <c r="AT73" i="4"/>
  <c r="G73" i="4"/>
  <c r="E73" i="4"/>
  <c r="AT72" i="4"/>
  <c r="G72" i="4"/>
  <c r="E72" i="4"/>
  <c r="AT71" i="4"/>
  <c r="G71" i="4"/>
  <c r="E71" i="4"/>
  <c r="AT70" i="4"/>
  <c r="G70" i="4"/>
  <c r="E70" i="4"/>
  <c r="AT69" i="4"/>
  <c r="G69" i="4"/>
  <c r="E69" i="4"/>
  <c r="AT68" i="4"/>
  <c r="G68" i="4"/>
  <c r="E68" i="4"/>
  <c r="AT67" i="4"/>
  <c r="G67" i="4"/>
  <c r="E67" i="4"/>
  <c r="AT66" i="4"/>
  <c r="G66" i="4"/>
  <c r="E66" i="4"/>
  <c r="AT65" i="4"/>
  <c r="G65" i="4"/>
  <c r="E65" i="4"/>
  <c r="AT64" i="4"/>
  <c r="G64" i="4"/>
  <c r="E64" i="4"/>
  <c r="AT63" i="4"/>
  <c r="G63" i="4"/>
  <c r="E63" i="4"/>
  <c r="AT62" i="4"/>
  <c r="G62" i="4"/>
  <c r="E62" i="4"/>
  <c r="AT61" i="4"/>
  <c r="G61" i="4"/>
  <c r="E61" i="4"/>
  <c r="AT60" i="4"/>
  <c r="G60" i="4"/>
  <c r="E60" i="4"/>
  <c r="AT59" i="4"/>
  <c r="G59" i="4"/>
  <c r="E59" i="4"/>
  <c r="AT58" i="4"/>
  <c r="G58" i="4"/>
  <c r="E58" i="4"/>
  <c r="AT57" i="4"/>
  <c r="G57" i="4"/>
  <c r="E57" i="4"/>
  <c r="AT56" i="4"/>
  <c r="G56" i="4"/>
  <c r="E56" i="4"/>
  <c r="AT55" i="4"/>
  <c r="G55" i="4"/>
  <c r="E55" i="4"/>
  <c r="AT54" i="4"/>
  <c r="G54" i="4"/>
  <c r="E54" i="4"/>
  <c r="AT53" i="4"/>
  <c r="G53" i="4"/>
  <c r="E53" i="4"/>
  <c r="AT52" i="4"/>
  <c r="G52" i="4"/>
  <c r="E52" i="4"/>
  <c r="AT51" i="4"/>
  <c r="G51" i="4"/>
  <c r="E51" i="4"/>
  <c r="AT50" i="4"/>
  <c r="G50" i="4"/>
  <c r="E50" i="4"/>
  <c r="AT49" i="4"/>
  <c r="G49" i="4"/>
  <c r="E49" i="4"/>
  <c r="AT48" i="4"/>
  <c r="G48" i="4"/>
  <c r="E48" i="4"/>
  <c r="AT47" i="4"/>
  <c r="G47" i="4"/>
  <c r="E47" i="4"/>
  <c r="AT46" i="4"/>
  <c r="G46" i="4"/>
  <c r="E46" i="4"/>
  <c r="AT45" i="4"/>
  <c r="G45" i="4"/>
  <c r="E45" i="4"/>
  <c r="AT44" i="4"/>
  <c r="G44" i="4"/>
  <c r="E44" i="4"/>
  <c r="AT43" i="4"/>
  <c r="G43" i="4"/>
  <c r="E43" i="4"/>
  <c r="AT42" i="4"/>
  <c r="G42" i="4"/>
  <c r="E42" i="4"/>
  <c r="AT41" i="4"/>
  <c r="G41" i="4"/>
  <c r="E41" i="4"/>
  <c r="AT40" i="4"/>
  <c r="G40" i="4"/>
  <c r="E40" i="4"/>
  <c r="AT39" i="4"/>
  <c r="G39" i="4"/>
  <c r="E39" i="4"/>
  <c r="AT38" i="4"/>
  <c r="G38" i="4"/>
  <c r="E38" i="4"/>
  <c r="AT37" i="4"/>
  <c r="G37" i="4"/>
  <c r="E37" i="4"/>
  <c r="AT36" i="4"/>
  <c r="G36" i="4"/>
  <c r="E36" i="4"/>
  <c r="AT35" i="4"/>
  <c r="G35" i="4"/>
  <c r="E35" i="4"/>
  <c r="AT34" i="4"/>
  <c r="G34" i="4"/>
  <c r="E34" i="4"/>
  <c r="AT33" i="4"/>
  <c r="G33" i="4"/>
  <c r="E33" i="4"/>
  <c r="AT32" i="4"/>
  <c r="G32" i="4"/>
  <c r="E32" i="4"/>
  <c r="AT31" i="4"/>
  <c r="G31" i="4"/>
  <c r="E31" i="4"/>
  <c r="AT30" i="4"/>
  <c r="G30" i="4"/>
  <c r="E30" i="4"/>
  <c r="AT29" i="4"/>
  <c r="G29" i="4"/>
  <c r="E29" i="4"/>
  <c r="AT28" i="4"/>
  <c r="G28" i="4"/>
  <c r="E28" i="4"/>
  <c r="AT27" i="4"/>
  <c r="G27" i="4"/>
  <c r="E27" i="4"/>
  <c r="AT26" i="4"/>
  <c r="G26" i="4"/>
  <c r="E26" i="4"/>
  <c r="AT25" i="4"/>
  <c r="G25" i="4"/>
  <c r="E25" i="4"/>
  <c r="AT24" i="4"/>
  <c r="G24" i="4"/>
  <c r="E24" i="4"/>
  <c r="AT23" i="4"/>
  <c r="G23" i="4"/>
  <c r="E23" i="4"/>
  <c r="AT22" i="4"/>
  <c r="G22" i="4"/>
  <c r="E22" i="4"/>
  <c r="AT21" i="4"/>
  <c r="G21" i="4"/>
  <c r="E21" i="4"/>
  <c r="AT20" i="4"/>
  <c r="G20" i="4"/>
  <c r="E20" i="4"/>
  <c r="AT19" i="4"/>
  <c r="G19" i="4"/>
  <c r="E19" i="4"/>
  <c r="AT18" i="4"/>
  <c r="G18" i="4"/>
  <c r="E18" i="4"/>
  <c r="AT17" i="4"/>
  <c r="G17" i="4"/>
  <c r="E17" i="4"/>
  <c r="AT16" i="4"/>
  <c r="G16" i="4"/>
  <c r="E16" i="4"/>
  <c r="AT15" i="4"/>
  <c r="G15" i="4"/>
  <c r="E15" i="4"/>
  <c r="AT14" i="4"/>
  <c r="G14" i="4"/>
  <c r="E14" i="4"/>
  <c r="AT13" i="4"/>
  <c r="G13" i="4"/>
  <c r="E13" i="4"/>
  <c r="AT12" i="4"/>
  <c r="G12" i="4"/>
  <c r="E12" i="4"/>
  <c r="AT11" i="4"/>
  <c r="G11" i="4"/>
  <c r="E11" i="4"/>
  <c r="AT10" i="4"/>
  <c r="G10" i="4"/>
  <c r="E10" i="4"/>
  <c r="AT9" i="4"/>
  <c r="G9" i="4"/>
  <c r="E9" i="4"/>
  <c r="AT8" i="4"/>
  <c r="G8" i="4"/>
  <c r="E8" i="4"/>
  <c r="AT7" i="4"/>
  <c r="G7" i="4"/>
  <c r="E7" i="4"/>
  <c r="AT6" i="4"/>
  <c r="G6" i="4"/>
  <c r="E6" i="4"/>
  <c r="AT5" i="4"/>
  <c r="G5" i="4"/>
  <c r="E5" i="4"/>
  <c r="AT4" i="4"/>
  <c r="G4" i="4"/>
  <c r="E4" i="4"/>
  <c r="AT3" i="4"/>
  <c r="G3" i="4"/>
  <c r="E3" i="4"/>
  <c r="AT2" i="4"/>
  <c r="E51" i="3"/>
  <c r="E50" i="3"/>
  <c r="E49" i="3"/>
  <c r="E48" i="3"/>
  <c r="L48" i="3" s="1"/>
  <c r="K47" i="3"/>
  <c r="E47" i="3"/>
  <c r="G59" i="3" s="1"/>
  <c r="K46" i="3"/>
  <c r="E46" i="3"/>
  <c r="G58" i="3" s="1"/>
  <c r="K45" i="3"/>
  <c r="E45" i="3"/>
  <c r="G57" i="3" s="1"/>
  <c r="K44" i="3"/>
  <c r="E44" i="3"/>
  <c r="G56" i="3" s="1"/>
  <c r="K43" i="3"/>
  <c r="E43" i="3"/>
  <c r="G55" i="3" s="1"/>
  <c r="K42" i="3"/>
  <c r="E42" i="3"/>
  <c r="G54" i="3" s="1"/>
  <c r="K41" i="3"/>
  <c r="E41" i="3"/>
  <c r="G53" i="3" s="1"/>
  <c r="K40" i="3"/>
  <c r="E40" i="3"/>
  <c r="G52" i="3" s="1"/>
  <c r="K39" i="3"/>
  <c r="E39" i="3"/>
  <c r="K38" i="3"/>
  <c r="E38" i="3"/>
  <c r="K37" i="3"/>
  <c r="E37" i="3"/>
  <c r="K36" i="3"/>
  <c r="E36" i="3"/>
  <c r="K35" i="3"/>
  <c r="E35" i="3"/>
  <c r="K34" i="3"/>
  <c r="E34" i="3"/>
  <c r="K33" i="3"/>
  <c r="E33" i="3"/>
  <c r="K32" i="3"/>
  <c r="E32" i="3"/>
  <c r="K31" i="3"/>
  <c r="E31" i="3"/>
  <c r="E30" i="3"/>
  <c r="E29" i="3"/>
  <c r="E28" i="3"/>
  <c r="E27" i="3"/>
  <c r="E26" i="3"/>
  <c r="E25" i="3"/>
  <c r="E24" i="3"/>
  <c r="M60" i="3" l="1"/>
  <c r="N60" i="3"/>
  <c r="G61" i="3"/>
  <c r="L49" i="3"/>
  <c r="N61" i="3" s="1"/>
  <c r="G62" i="3"/>
  <c r="L50" i="3"/>
  <c r="N62" i="3" s="1"/>
  <c r="G63" i="3"/>
  <c r="L51" i="3"/>
  <c r="N63" i="3" s="1"/>
  <c r="U62" i="18"/>
  <c r="U73" i="18"/>
  <c r="U69" i="18"/>
  <c r="U64" i="18"/>
  <c r="U71" i="18"/>
  <c r="U72" i="18"/>
  <c r="U66" i="18"/>
  <c r="U68" i="18"/>
  <c r="U70" i="18"/>
  <c r="U63" i="18"/>
  <c r="U65" i="18"/>
  <c r="U67" i="18"/>
  <c r="F65" i="3"/>
  <c r="G60" i="3"/>
  <c r="F64" i="3"/>
  <c r="F63" i="3"/>
  <c r="F61" i="3"/>
  <c r="F62" i="3"/>
  <c r="F60" i="3"/>
  <c r="B86" i="10"/>
  <c r="C60" i="19"/>
  <c r="C52" i="19"/>
  <c r="C53" i="19"/>
  <c r="C61" i="19"/>
  <c r="C58" i="19"/>
  <c r="C51" i="19"/>
  <c r="C59" i="19"/>
  <c r="C56" i="19"/>
  <c r="C50" i="19"/>
  <c r="C57" i="19"/>
  <c r="C54" i="19"/>
  <c r="C55" i="19"/>
  <c r="G60" i="18"/>
  <c r="G56" i="18"/>
  <c r="G52" i="18"/>
  <c r="G59" i="18"/>
  <c r="G55" i="18"/>
  <c r="G51" i="18"/>
  <c r="G58" i="18"/>
  <c r="G54" i="18"/>
  <c r="G50" i="18"/>
  <c r="G61" i="18"/>
  <c r="G57" i="18"/>
  <c r="G53" i="18"/>
  <c r="G72" i="18"/>
  <c r="G67" i="18"/>
  <c r="G62" i="18"/>
  <c r="G65" i="18"/>
  <c r="G63" i="18"/>
  <c r="G73" i="18"/>
  <c r="G64" i="18"/>
  <c r="G70" i="18"/>
  <c r="G71" i="18"/>
  <c r="G66" i="18"/>
  <c r="G69" i="18"/>
  <c r="G68" i="18"/>
  <c r="F89" i="18"/>
  <c r="G49" i="3"/>
  <c r="G50" i="3"/>
  <c r="F59" i="3"/>
  <c r="F57" i="3"/>
  <c r="F55" i="3"/>
  <c r="F53" i="3"/>
  <c r="F51" i="3"/>
  <c r="F49" i="3"/>
  <c r="G48" i="3"/>
  <c r="F58" i="3"/>
  <c r="F56" i="3"/>
  <c r="F54" i="3"/>
  <c r="F52" i="3"/>
  <c r="F50" i="3"/>
  <c r="F48" i="3"/>
  <c r="G51" i="3"/>
  <c r="AA72" i="20"/>
  <c r="B97" i="20"/>
  <c r="C50" i="20"/>
  <c r="C58" i="20"/>
  <c r="C55" i="20"/>
  <c r="C54" i="20"/>
  <c r="C61" i="20"/>
  <c r="C52" i="20"/>
  <c r="C60" i="20"/>
  <c r="C57" i="20"/>
  <c r="C59" i="20"/>
  <c r="C56" i="20"/>
  <c r="C53" i="20"/>
  <c r="C51" i="20"/>
  <c r="Z97" i="20"/>
  <c r="AA70" i="20"/>
  <c r="AA69" i="20"/>
  <c r="AA67" i="20"/>
  <c r="AA62" i="20"/>
  <c r="AA64" i="20"/>
  <c r="AA71" i="20"/>
  <c r="AA63" i="20"/>
  <c r="AA66" i="20"/>
  <c r="AA68" i="20"/>
  <c r="AA65" i="20"/>
  <c r="Z100" i="20"/>
  <c r="AA14" i="20"/>
  <c r="C72" i="10"/>
  <c r="C68" i="10"/>
  <c r="C64" i="10"/>
  <c r="C71" i="10"/>
  <c r="C67" i="10"/>
  <c r="C63" i="10"/>
  <c r="C70" i="10"/>
  <c r="C66" i="10"/>
  <c r="C62" i="10"/>
  <c r="C73" i="10"/>
  <c r="C69" i="10"/>
  <c r="C65" i="10"/>
  <c r="T90" i="18"/>
  <c r="L38" i="3"/>
  <c r="G38" i="3"/>
  <c r="G36" i="3"/>
  <c r="L36" i="3"/>
  <c r="G40" i="3"/>
  <c r="L40" i="3"/>
  <c r="N52" i="3" s="1"/>
  <c r="L42" i="3"/>
  <c r="N54" i="3" s="1"/>
  <c r="G42" i="3"/>
  <c r="G44" i="3"/>
  <c r="L44" i="3"/>
  <c r="N56" i="3" s="1"/>
  <c r="L46" i="3"/>
  <c r="N58" i="3" s="1"/>
  <c r="G46" i="3"/>
  <c r="L37" i="3"/>
  <c r="G37" i="3"/>
  <c r="G39" i="3"/>
  <c r="L39" i="3"/>
  <c r="L41" i="3"/>
  <c r="N53" i="3" s="1"/>
  <c r="G41" i="3"/>
  <c r="G43" i="3"/>
  <c r="L43" i="3"/>
  <c r="N55" i="3" s="1"/>
  <c r="L45" i="3"/>
  <c r="N57" i="3" s="1"/>
  <c r="G45" i="3"/>
  <c r="G47" i="3"/>
  <c r="L47" i="3"/>
  <c r="N59" i="3" s="1"/>
  <c r="E341" i="4"/>
  <c r="G63" i="17"/>
  <c r="G65" i="17"/>
  <c r="F73" i="17"/>
  <c r="G64" i="17"/>
  <c r="G62" i="17"/>
  <c r="G67" i="17"/>
  <c r="G66" i="17"/>
  <c r="AU47" i="4"/>
  <c r="AU43" i="4"/>
  <c r="AU51" i="4"/>
  <c r="AU59" i="4"/>
  <c r="AU63" i="4"/>
  <c r="AU67" i="4"/>
  <c r="C55" i="16"/>
  <c r="C52" i="16"/>
  <c r="C54" i="16"/>
  <c r="AU69" i="4"/>
  <c r="AU121" i="4"/>
  <c r="AU125" i="4"/>
  <c r="AU201" i="4"/>
  <c r="AU205" i="4"/>
  <c r="C61" i="16"/>
  <c r="C53" i="16"/>
  <c r="C59" i="16"/>
  <c r="C51" i="16"/>
  <c r="C56" i="16"/>
  <c r="AU128" i="4"/>
  <c r="AU132" i="4"/>
  <c r="AU140" i="4"/>
  <c r="AU144" i="4"/>
  <c r="AU152" i="4"/>
  <c r="C57" i="16"/>
  <c r="C60" i="16"/>
  <c r="C58" i="16"/>
  <c r="B84" i="16"/>
  <c r="AU147" i="4"/>
  <c r="AU156" i="4"/>
  <c r="AU167" i="4"/>
  <c r="AU53" i="4"/>
  <c r="AU73" i="4"/>
  <c r="AU77" i="4"/>
  <c r="AU145" i="4"/>
  <c r="AU209" i="4"/>
  <c r="AU221" i="4"/>
  <c r="AU225" i="4"/>
  <c r="E291" i="4"/>
  <c r="AU115" i="4"/>
  <c r="AU119" i="4"/>
  <c r="AU122" i="4"/>
  <c r="AU127" i="4"/>
  <c r="AU146" i="4"/>
  <c r="AU148" i="4"/>
  <c r="AU157" i="4"/>
  <c r="AU169" i="4"/>
  <c r="I375" i="4"/>
  <c r="AU180" i="4"/>
  <c r="AU196" i="4"/>
  <c r="AU212" i="4"/>
  <c r="E374" i="4"/>
  <c r="G32" i="17"/>
  <c r="E368" i="4"/>
  <c r="AU30" i="4"/>
  <c r="AU118" i="4"/>
  <c r="AU142" i="4"/>
  <c r="AU151" i="4"/>
  <c r="AU159" i="4"/>
  <c r="AU175" i="4"/>
  <c r="AU199" i="4"/>
  <c r="AU211" i="4"/>
  <c r="AU317" i="4"/>
  <c r="AU321" i="4"/>
  <c r="AU10" i="4"/>
  <c r="AU26" i="4"/>
  <c r="AU150" i="4"/>
  <c r="AU171" i="4"/>
  <c r="AU195" i="4"/>
  <c r="AU8" i="4"/>
  <c r="AU21" i="4"/>
  <c r="AU37" i="4"/>
  <c r="AU40" i="4"/>
  <c r="AU68" i="4"/>
  <c r="AU120" i="4"/>
  <c r="AU124" i="4"/>
  <c r="AU129" i="4"/>
  <c r="AU133" i="4"/>
  <c r="AU141" i="4"/>
  <c r="AU149" i="4"/>
  <c r="AU154" i="4"/>
  <c r="AU158" i="4"/>
  <c r="AU162" i="4"/>
  <c r="AU166" i="4"/>
  <c r="AU6" i="4"/>
  <c r="AU7" i="4"/>
  <c r="AU19" i="4"/>
  <c r="AU123" i="4"/>
  <c r="AU135" i="4"/>
  <c r="AU358" i="4"/>
  <c r="AU362" i="4"/>
  <c r="G38" i="17"/>
  <c r="G50" i="17"/>
  <c r="G30" i="17"/>
  <c r="AU54" i="4"/>
  <c r="AU70" i="4"/>
  <c r="AU74" i="4"/>
  <c r="AU78" i="4"/>
  <c r="AU82" i="4"/>
  <c r="AU86" i="4"/>
  <c r="AU90" i="4"/>
  <c r="AU94" i="4"/>
  <c r="AU98" i="4"/>
  <c r="AU102" i="4"/>
  <c r="AU106" i="4"/>
  <c r="AU110" i="4"/>
  <c r="AU137" i="4"/>
  <c r="AU153" i="4"/>
  <c r="AU163" i="4"/>
  <c r="AU168" i="4"/>
  <c r="AU173" i="4"/>
  <c r="AU177" i="4"/>
  <c r="AU216" i="4"/>
  <c r="AU220" i="4"/>
  <c r="AU224" i="4"/>
  <c r="E320" i="4"/>
  <c r="E364" i="4"/>
  <c r="AU42" i="4"/>
  <c r="AU81" i="4"/>
  <c r="AU85" i="4"/>
  <c r="AU89" i="4"/>
  <c r="AU93" i="4"/>
  <c r="AU97" i="4"/>
  <c r="AU101" i="4"/>
  <c r="AU105" i="4"/>
  <c r="AU109" i="4"/>
  <c r="AU136" i="4"/>
  <c r="AU207" i="4"/>
  <c r="E328" i="4"/>
  <c r="E337" i="4"/>
  <c r="I350" i="4"/>
  <c r="AU15" i="4"/>
  <c r="AU20" i="4"/>
  <c r="AU25" i="4"/>
  <c r="AU11" i="4"/>
  <c r="AU3" i="4"/>
  <c r="AU9" i="4"/>
  <c r="AU14" i="4"/>
  <c r="AU18" i="4"/>
  <c r="AU23" i="4"/>
  <c r="AU126" i="4"/>
  <c r="AU130" i="4"/>
  <c r="AU134" i="4"/>
  <c r="AU139" i="4"/>
  <c r="AU143" i="4"/>
  <c r="AU155" i="4"/>
  <c r="AU170" i="4"/>
  <c r="AU174" i="4"/>
  <c r="AU178" i="4"/>
  <c r="AU186" i="4"/>
  <c r="AU198" i="4"/>
  <c r="AU213" i="4"/>
  <c r="AU217" i="4"/>
  <c r="AU230" i="4"/>
  <c r="AU256" i="4"/>
  <c r="AW259" i="4"/>
  <c r="AW300" i="4"/>
  <c r="E322" i="4"/>
  <c r="G47" i="17"/>
  <c r="F71" i="17"/>
  <c r="G59" i="17"/>
  <c r="G35" i="17"/>
  <c r="G40" i="17"/>
  <c r="G46" i="17"/>
  <c r="AA49" i="20"/>
  <c r="C36" i="10"/>
  <c r="E326" i="4"/>
  <c r="AU5" i="4"/>
  <c r="AU17" i="4"/>
  <c r="AU28" i="4"/>
  <c r="AU36" i="4"/>
  <c r="AU46" i="4"/>
  <c r="AU58" i="4"/>
  <c r="AU12" i="4"/>
  <c r="AU16" i="4"/>
  <c r="AU22" i="4"/>
  <c r="AU27" i="4"/>
  <c r="AU31" i="4"/>
  <c r="AU35" i="4"/>
  <c r="AU39" i="4"/>
  <c r="AU57" i="4"/>
  <c r="AU61" i="4"/>
  <c r="AU65" i="4"/>
  <c r="AU72" i="4"/>
  <c r="AU76" i="4"/>
  <c r="AU80" i="4"/>
  <c r="AU84" i="4"/>
  <c r="AU88" i="4"/>
  <c r="AU92" i="4"/>
  <c r="AU96" i="4"/>
  <c r="AU100" i="4"/>
  <c r="AU104" i="4"/>
  <c r="AU108" i="4"/>
  <c r="AU113" i="4"/>
  <c r="AU112" i="4"/>
  <c r="AU215" i="4"/>
  <c r="AU219" i="4"/>
  <c r="AU223" i="4"/>
  <c r="AU227" i="4"/>
  <c r="AU50" i="4"/>
  <c r="AU62" i="4"/>
  <c r="AU71" i="4"/>
  <c r="AU75" i="4"/>
  <c r="AU79" i="4"/>
  <c r="AU83" i="4"/>
  <c r="AU87" i="4"/>
  <c r="AU91" i="4"/>
  <c r="AU95" i="4"/>
  <c r="AU99" i="4"/>
  <c r="AU103" i="4"/>
  <c r="AU107" i="4"/>
  <c r="AU111" i="4"/>
  <c r="AU214" i="4"/>
  <c r="AU218" i="4"/>
  <c r="AU222" i="4"/>
  <c r="AU226" i="4"/>
  <c r="AW342" i="4"/>
  <c r="AV263" i="4"/>
  <c r="AW263" i="4" s="1"/>
  <c r="AU264" i="4"/>
  <c r="AU41" i="4"/>
  <c r="AU66" i="4"/>
  <c r="AU229" i="4"/>
  <c r="AU228" i="4"/>
  <c r="AV322" i="4"/>
  <c r="AW322" i="4" s="1"/>
  <c r="AU322" i="4"/>
  <c r="AU44" i="4"/>
  <c r="AU48" i="4"/>
  <c r="AU52" i="4"/>
  <c r="AU56" i="4"/>
  <c r="AU117" i="4"/>
  <c r="AU161" i="4"/>
  <c r="AU165" i="4"/>
  <c r="AU181" i="4"/>
  <c r="AU184" i="4"/>
  <c r="AU193" i="4"/>
  <c r="AU197" i="4"/>
  <c r="AU200" i="4"/>
  <c r="AU204" i="4"/>
  <c r="AU208" i="4"/>
  <c r="AW275" i="4"/>
  <c r="E311" i="4"/>
  <c r="AU313" i="4"/>
  <c r="AU337" i="4"/>
  <c r="AU366" i="4"/>
  <c r="AU116" i="4"/>
  <c r="AU179" i="4"/>
  <c r="AU183" i="4"/>
  <c r="AU203" i="4"/>
  <c r="AU345" i="4"/>
  <c r="AU131" i="4"/>
  <c r="AU138" i="4"/>
  <c r="AU182" i="4"/>
  <c r="AU190" i="4"/>
  <c r="AU202" i="4"/>
  <c r="AU206" i="4"/>
  <c r="AU359" i="4"/>
  <c r="U49" i="21"/>
  <c r="M3" i="21" s="1"/>
  <c r="S49" i="21"/>
  <c r="K3" i="21" s="1"/>
  <c r="R49" i="21"/>
  <c r="J3" i="21" s="1"/>
  <c r="V49" i="21"/>
  <c r="N3" i="21" s="1"/>
  <c r="G29" i="17"/>
  <c r="G33" i="17"/>
  <c r="G37" i="17"/>
  <c r="G41" i="17"/>
  <c r="G45" i="17"/>
  <c r="G49" i="17"/>
  <c r="G53" i="17"/>
  <c r="G57" i="17"/>
  <c r="G34" i="17"/>
  <c r="G42" i="17"/>
  <c r="G54" i="17"/>
  <c r="G58" i="17"/>
  <c r="C37" i="17"/>
  <c r="G28" i="17"/>
  <c r="G36" i="17"/>
  <c r="C49" i="17"/>
  <c r="G44" i="17"/>
  <c r="G48" i="17"/>
  <c r="G52" i="17"/>
  <c r="G56" i="17"/>
  <c r="G27" i="17"/>
  <c r="G31" i="17"/>
  <c r="G39" i="17"/>
  <c r="G43" i="17"/>
  <c r="G51" i="17"/>
  <c r="G55" i="17"/>
  <c r="AA46" i="20"/>
  <c r="C37" i="20"/>
  <c r="C39" i="20"/>
  <c r="AA45" i="20"/>
  <c r="G26" i="18"/>
  <c r="U14" i="18"/>
  <c r="C45" i="10"/>
  <c r="C47" i="10"/>
  <c r="AW284" i="4"/>
  <c r="AW285" i="4"/>
  <c r="E362" i="4"/>
  <c r="E365" i="4"/>
  <c r="AU32" i="4"/>
  <c r="AU188" i="4"/>
  <c r="AU231" i="4"/>
  <c r="AW267" i="4"/>
  <c r="AU272" i="4"/>
  <c r="AU301" i="4"/>
  <c r="E312" i="4"/>
  <c r="H328" i="4"/>
  <c r="E332" i="4"/>
  <c r="AU334" i="4"/>
  <c r="AV337" i="4"/>
  <c r="AW337" i="4" s="1"/>
  <c r="E339" i="4"/>
  <c r="I344" i="4"/>
  <c r="AW351" i="4"/>
  <c r="I354" i="4"/>
  <c r="E359" i="4"/>
  <c r="AU365" i="4"/>
  <c r="AU187" i="4"/>
  <c r="AU191" i="4"/>
  <c r="AU260" i="4"/>
  <c r="AU276" i="4"/>
  <c r="AW281" i="4"/>
  <c r="AW301" i="4"/>
  <c r="E316" i="4"/>
  <c r="AU326" i="4"/>
  <c r="E330" i="4"/>
  <c r="H337" i="4"/>
  <c r="E358" i="4"/>
  <c r="AU360" i="4"/>
  <c r="AU363" i="4"/>
  <c r="AU4" i="4"/>
  <c r="AU13" i="4"/>
  <c r="AU24" i="4"/>
  <c r="AU29" i="4"/>
  <c r="AU33" i="4"/>
  <c r="AU38" i="4"/>
  <c r="AU45" i="4"/>
  <c r="AU49" i="4"/>
  <c r="AU55" i="4"/>
  <c r="AU60" i="4"/>
  <c r="AU64" i="4"/>
  <c r="AU114" i="4"/>
  <c r="AU160" i="4"/>
  <c r="AU164" i="4"/>
  <c r="AU172" i="4"/>
  <c r="AU176" i="4"/>
  <c r="AU185" i="4"/>
  <c r="AU189" i="4"/>
  <c r="AU194" i="4"/>
  <c r="AU210" i="4"/>
  <c r="AU268" i="4"/>
  <c r="AU284" i="4"/>
  <c r="E295" i="4"/>
  <c r="E307" i="4"/>
  <c r="H316" i="4"/>
  <c r="I317" i="4" s="1"/>
  <c r="AU325" i="4"/>
  <c r="I333" i="4"/>
  <c r="AV345" i="4"/>
  <c r="AW346" i="4" s="1"/>
  <c r="AW347" i="4"/>
  <c r="F46" i="3"/>
  <c r="F36" i="3"/>
  <c r="T49" i="21"/>
  <c r="L3" i="21" s="1"/>
  <c r="B71" i="17"/>
  <c r="C26" i="17"/>
  <c r="C27" i="17"/>
  <c r="C28" i="17"/>
  <c r="C29" i="17"/>
  <c r="C30" i="17"/>
  <c r="C31" i="17"/>
  <c r="C32" i="17"/>
  <c r="C33" i="17"/>
  <c r="C34" i="17"/>
  <c r="C35" i="17"/>
  <c r="C36" i="17"/>
  <c r="C38" i="17"/>
  <c r="C39" i="17"/>
  <c r="C40" i="17"/>
  <c r="C41" i="17"/>
  <c r="C42" i="17"/>
  <c r="C43" i="17"/>
  <c r="C44" i="17"/>
  <c r="C45" i="17"/>
  <c r="C46" i="17"/>
  <c r="C47" i="17"/>
  <c r="C48" i="17"/>
  <c r="C50" i="17"/>
  <c r="C51" i="17"/>
  <c r="C52" i="17"/>
  <c r="C53" i="17"/>
  <c r="C54" i="17"/>
  <c r="C55" i="17"/>
  <c r="C56" i="17"/>
  <c r="C57" i="17"/>
  <c r="C58" i="17"/>
  <c r="C59" i="17"/>
  <c r="C24" i="16"/>
  <c r="C36" i="16"/>
  <c r="C48" i="16"/>
  <c r="AA39" i="20"/>
  <c r="AA59" i="20"/>
  <c r="C25" i="20"/>
  <c r="C45" i="20"/>
  <c r="C38" i="20"/>
  <c r="AA41" i="20"/>
  <c r="AA50" i="20"/>
  <c r="AA37" i="20"/>
  <c r="AA38" i="20"/>
  <c r="AA36" i="20"/>
  <c r="AA25" i="20"/>
  <c r="C26" i="20"/>
  <c r="C27" i="20"/>
  <c r="C28" i="20"/>
  <c r="C29" i="20"/>
  <c r="C30" i="20"/>
  <c r="C31" i="20"/>
  <c r="C32" i="20"/>
  <c r="C33" i="20"/>
  <c r="C34" i="20"/>
  <c r="C35" i="20"/>
  <c r="C36" i="20"/>
  <c r="AA56" i="20"/>
  <c r="AA40" i="20"/>
  <c r="AA44" i="20"/>
  <c r="AA43" i="20"/>
  <c r="C14" i="20"/>
  <c r="AA26" i="20"/>
  <c r="AA27" i="20"/>
  <c r="AA28" i="20"/>
  <c r="AA29" i="20"/>
  <c r="AA30" i="20"/>
  <c r="AA31" i="20"/>
  <c r="AA32" i="20"/>
  <c r="AA33" i="20"/>
  <c r="AA34" i="20"/>
  <c r="AA35" i="20"/>
  <c r="AA42" i="20"/>
  <c r="AA51" i="20"/>
  <c r="C24" i="19"/>
  <c r="C36" i="19"/>
  <c r="C48" i="19"/>
  <c r="G24" i="18"/>
  <c r="U29" i="18"/>
  <c r="U27" i="18"/>
  <c r="G32" i="18"/>
  <c r="U31" i="18"/>
  <c r="G20" i="18"/>
  <c r="U21" i="18"/>
  <c r="C33" i="10"/>
  <c r="C41" i="10"/>
  <c r="C49" i="10"/>
  <c r="C31" i="10"/>
  <c r="C39" i="10"/>
  <c r="C55" i="10"/>
  <c r="B85" i="10"/>
  <c r="C29" i="10"/>
  <c r="C37" i="10"/>
  <c r="C53" i="10"/>
  <c r="C27" i="10"/>
  <c r="C35" i="10"/>
  <c r="C48" i="10"/>
  <c r="C43" i="10"/>
  <c r="C51" i="10"/>
  <c r="C58" i="10"/>
  <c r="AV294" i="4"/>
  <c r="AW295" i="4" s="1"/>
  <c r="AU294" i="4"/>
  <c r="AU297" i="4"/>
  <c r="AV297" i="4"/>
  <c r="AW297" i="4" s="1"/>
  <c r="H303" i="4"/>
  <c r="E303" i="4"/>
  <c r="AV314" i="4"/>
  <c r="AW314" i="4" s="1"/>
  <c r="AU314" i="4"/>
  <c r="H318" i="4"/>
  <c r="I318" i="4" s="1"/>
  <c r="E318" i="4"/>
  <c r="H324" i="4"/>
  <c r="I325" i="4" s="1"/>
  <c r="E324" i="4"/>
  <c r="AU343" i="4"/>
  <c r="AV343" i="4"/>
  <c r="AW343" i="4" s="1"/>
  <c r="AU353" i="4"/>
  <c r="AV353" i="4"/>
  <c r="AW353" i="4" s="1"/>
  <c r="H360" i="4"/>
  <c r="I361" i="4" s="1"/>
  <c r="E360" i="4"/>
  <c r="AU259" i="4"/>
  <c r="AU267" i="4"/>
  <c r="AU275" i="4"/>
  <c r="AU287" i="4"/>
  <c r="AV287" i="4"/>
  <c r="AW288" i="4" s="1"/>
  <c r="AU293" i="4"/>
  <c r="AV293" i="4"/>
  <c r="AW293" i="4" s="1"/>
  <c r="E346" i="4"/>
  <c r="AW352" i="4"/>
  <c r="AU367" i="4"/>
  <c r="E370" i="4"/>
  <c r="AU34" i="4"/>
  <c r="AW271" i="4"/>
  <c r="AW280" i="4"/>
  <c r="AU303" i="4"/>
  <c r="AV303" i="4"/>
  <c r="AW304" i="4" s="1"/>
  <c r="AV310" i="4"/>
  <c r="AU310" i="4"/>
  <c r="H314" i="4"/>
  <c r="E314" i="4"/>
  <c r="AV318" i="4"/>
  <c r="AW318" i="4" s="1"/>
  <c r="AU318" i="4"/>
  <c r="H336" i="4"/>
  <c r="E336" i="4"/>
  <c r="AU361" i="4"/>
  <c r="I368" i="4"/>
  <c r="H369" i="4"/>
  <c r="I369" i="4" s="1"/>
  <c r="E369" i="4"/>
  <c r="H372" i="4"/>
  <c r="I372" i="4" s="1"/>
  <c r="E372" i="4"/>
  <c r="AU263" i="4"/>
  <c r="AU271" i="4"/>
  <c r="H287" i="4"/>
  <c r="E287" i="4"/>
  <c r="AV298" i="4"/>
  <c r="AW299" i="4" s="1"/>
  <c r="AU298" i="4"/>
  <c r="AU309" i="4"/>
  <c r="AV309" i="4"/>
  <c r="AW309" i="4" s="1"/>
  <c r="E334" i="4"/>
  <c r="AU349" i="4"/>
  <c r="AV349" i="4"/>
  <c r="AW350" i="4" s="1"/>
  <c r="H366" i="4"/>
  <c r="I366" i="4" s="1"/>
  <c r="E366" i="4"/>
  <c r="AU234" i="4"/>
  <c r="AU255" i="4"/>
  <c r="AU282" i="4"/>
  <c r="AU299" i="4"/>
  <c r="H320" i="4"/>
  <c r="AU329" i="4"/>
  <c r="H330" i="4"/>
  <c r="H334" i="4"/>
  <c r="I334" i="4" s="1"/>
  <c r="H358" i="4"/>
  <c r="I358" i="4" s="1"/>
  <c r="E363" i="4"/>
  <c r="H364" i="4"/>
  <c r="I365" i="4" s="1"/>
  <c r="AU233" i="4"/>
  <c r="AW282" i="4"/>
  <c r="AU295" i="4"/>
  <c r="AU300" i="4"/>
  <c r="I326" i="4"/>
  <c r="AW330" i="4"/>
  <c r="AW341" i="4"/>
  <c r="AU346" i="4"/>
  <c r="E361" i="4"/>
  <c r="AU364" i="4"/>
  <c r="E367" i="4"/>
  <c r="E371" i="4"/>
  <c r="AU192" i="4"/>
  <c r="AU232" i="4"/>
  <c r="AW260" i="4"/>
  <c r="AW276" i="4"/>
  <c r="AU277" i="4"/>
  <c r="AU280" i="4"/>
  <c r="AU285" i="4"/>
  <c r="AW286" i="4"/>
  <c r="AW296" i="4"/>
  <c r="AU296" i="4"/>
  <c r="AW302" i="4"/>
  <c r="AU330" i="4"/>
  <c r="AU333" i="4"/>
  <c r="AU341" i="4"/>
  <c r="E344" i="4"/>
  <c r="E350" i="4"/>
  <c r="AU350" i="4"/>
  <c r="E354" i="4"/>
  <c r="H363" i="4"/>
  <c r="I363" i="4" s="1"/>
  <c r="F37" i="3"/>
  <c r="G22" i="18"/>
  <c r="U24" i="18"/>
  <c r="U22" i="18"/>
  <c r="G37" i="18"/>
  <c r="G15" i="18"/>
  <c r="U16" i="18"/>
  <c r="G21" i="18"/>
  <c r="G17" i="18"/>
  <c r="U18" i="18"/>
  <c r="G19" i="18"/>
  <c r="U20" i="18"/>
  <c r="U23" i="18"/>
  <c r="G36" i="18"/>
  <c r="G34" i="18"/>
  <c r="G46" i="18"/>
  <c r="G44" i="18"/>
  <c r="G42" i="18"/>
  <c r="G40" i="18"/>
  <c r="G25" i="18"/>
  <c r="G23" i="18"/>
  <c r="U25" i="18"/>
  <c r="U36" i="18"/>
  <c r="U34" i="18"/>
  <c r="U32" i="18"/>
  <c r="U30" i="18"/>
  <c r="U28" i="18"/>
  <c r="U26" i="18"/>
  <c r="U37" i="18"/>
  <c r="U35" i="18"/>
  <c r="U33" i="18"/>
  <c r="G28" i="18"/>
  <c r="G49" i="18"/>
  <c r="G14" i="18"/>
  <c r="U15" i="18"/>
  <c r="G16" i="18"/>
  <c r="U17" i="18"/>
  <c r="G18" i="18"/>
  <c r="U19" i="18"/>
  <c r="G30" i="18"/>
  <c r="U48" i="18"/>
  <c r="U46" i="18"/>
  <c r="U44" i="18"/>
  <c r="U42" i="18"/>
  <c r="U40" i="18"/>
  <c r="U38" i="18"/>
  <c r="U49" i="18"/>
  <c r="U47" i="18"/>
  <c r="U45" i="18"/>
  <c r="U43" i="18"/>
  <c r="U41" i="18"/>
  <c r="U39" i="18"/>
  <c r="U60" i="18"/>
  <c r="C15" i="20"/>
  <c r="C16" i="20"/>
  <c r="C17" i="20"/>
  <c r="C18" i="20"/>
  <c r="C19" i="20"/>
  <c r="C20" i="20"/>
  <c r="C21" i="20"/>
  <c r="C22" i="20"/>
  <c r="C23" i="20"/>
  <c r="C24" i="20"/>
  <c r="C40" i="20"/>
  <c r="C41" i="20"/>
  <c r="C42" i="20"/>
  <c r="C43" i="20"/>
  <c r="C44" i="20"/>
  <c r="C46" i="20"/>
  <c r="C47" i="20"/>
  <c r="C48" i="20"/>
  <c r="C49" i="20"/>
  <c r="G38" i="18"/>
  <c r="G48" i="18"/>
  <c r="U51" i="18"/>
  <c r="U53" i="18"/>
  <c r="U55" i="18"/>
  <c r="U57" i="18"/>
  <c r="T89" i="18"/>
  <c r="C15" i="19"/>
  <c r="C17" i="19"/>
  <c r="C19" i="19"/>
  <c r="C21" i="19"/>
  <c r="C23" i="19"/>
  <c r="C25" i="19"/>
  <c r="C27" i="19"/>
  <c r="C29" i="19"/>
  <c r="C31" i="19"/>
  <c r="C33" i="19"/>
  <c r="C35" i="19"/>
  <c r="C37" i="19"/>
  <c r="C39" i="19"/>
  <c r="C41" i="19"/>
  <c r="C43" i="19"/>
  <c r="C45" i="19"/>
  <c r="C47" i="19"/>
  <c r="C49" i="19"/>
  <c r="AA15" i="20"/>
  <c r="AA16" i="20"/>
  <c r="AA17" i="20"/>
  <c r="AA18" i="20"/>
  <c r="AA19" i="20"/>
  <c r="AA20" i="20"/>
  <c r="AA21" i="20"/>
  <c r="AA22" i="20"/>
  <c r="AA23" i="20"/>
  <c r="AA24" i="20"/>
  <c r="AA47" i="20"/>
  <c r="AA48" i="20"/>
  <c r="AA52" i="20"/>
  <c r="AA53" i="20"/>
  <c r="AA54" i="20"/>
  <c r="AA55" i="20"/>
  <c r="AA57" i="20"/>
  <c r="AA58" i="20"/>
  <c r="G27" i="18"/>
  <c r="G29" i="18"/>
  <c r="G31" i="18"/>
  <c r="G33" i="18"/>
  <c r="G35" i="18"/>
  <c r="G39" i="18"/>
  <c r="G41" i="18"/>
  <c r="G43" i="18"/>
  <c r="G45" i="18"/>
  <c r="G47" i="18"/>
  <c r="U50" i="18"/>
  <c r="U52" i="18"/>
  <c r="U54" i="18"/>
  <c r="U56" i="18"/>
  <c r="U58" i="18"/>
  <c r="U59" i="18"/>
  <c r="C14" i="19"/>
  <c r="C16" i="19"/>
  <c r="C18" i="19"/>
  <c r="C20" i="19"/>
  <c r="C22" i="19"/>
  <c r="C26" i="19"/>
  <c r="C28" i="19"/>
  <c r="C30" i="19"/>
  <c r="C32" i="19"/>
  <c r="C34" i="19"/>
  <c r="C38" i="19"/>
  <c r="C40" i="19"/>
  <c r="C42" i="19"/>
  <c r="C44" i="19"/>
  <c r="C46" i="19"/>
  <c r="C15" i="16"/>
  <c r="C17" i="16"/>
  <c r="C19" i="16"/>
  <c r="C21" i="16"/>
  <c r="C23" i="16"/>
  <c r="C25" i="16"/>
  <c r="C27" i="16"/>
  <c r="C29" i="16"/>
  <c r="C31" i="16"/>
  <c r="C33" i="16"/>
  <c r="C35" i="16"/>
  <c r="C37" i="16"/>
  <c r="C39" i="16"/>
  <c r="C41" i="16"/>
  <c r="C43" i="16"/>
  <c r="C45" i="16"/>
  <c r="C47" i="16"/>
  <c r="C49" i="16"/>
  <c r="C14" i="16"/>
  <c r="C16" i="16"/>
  <c r="C18" i="16"/>
  <c r="C20" i="16"/>
  <c r="C22" i="16"/>
  <c r="C26" i="16"/>
  <c r="C28" i="16"/>
  <c r="C30" i="16"/>
  <c r="C32" i="16"/>
  <c r="C34" i="16"/>
  <c r="C38" i="16"/>
  <c r="C40" i="16"/>
  <c r="C42" i="16"/>
  <c r="C44" i="16"/>
  <c r="C46" i="16"/>
  <c r="C57" i="10"/>
  <c r="C61" i="10"/>
  <c r="C59" i="10"/>
  <c r="C26" i="10"/>
  <c r="C28" i="10"/>
  <c r="C30" i="10"/>
  <c r="C32" i="10"/>
  <c r="C34" i="10"/>
  <c r="C38" i="10"/>
  <c r="C40" i="10"/>
  <c r="C42" i="10"/>
  <c r="C44" i="10"/>
  <c r="C46" i="10"/>
  <c r="C50" i="10"/>
  <c r="C52" i="10"/>
  <c r="C54" i="10"/>
  <c r="C56" i="10"/>
  <c r="C60" i="10"/>
  <c r="AU238" i="4"/>
  <c r="AU237" i="4"/>
  <c r="AU242" i="4"/>
  <c r="AU241" i="4"/>
  <c r="AU246" i="4"/>
  <c r="AU245" i="4"/>
  <c r="AU250" i="4"/>
  <c r="AU249" i="4"/>
  <c r="AU254" i="4"/>
  <c r="AU253" i="4"/>
  <c r="AU262" i="4"/>
  <c r="AV261" i="4"/>
  <c r="AU261" i="4"/>
  <c r="AW272" i="4"/>
  <c r="AW277" i="4"/>
  <c r="AW278" i="4"/>
  <c r="AW279" i="4"/>
  <c r="AU289" i="4"/>
  <c r="AU290" i="4"/>
  <c r="AV289" i="4"/>
  <c r="AU291" i="4"/>
  <c r="AU292" i="4"/>
  <c r="AV291" i="4"/>
  <c r="H298" i="4"/>
  <c r="I298" i="4" s="1"/>
  <c r="E298" i="4"/>
  <c r="E299" i="4"/>
  <c r="AU305" i="4"/>
  <c r="AU306" i="4"/>
  <c r="AV305" i="4"/>
  <c r="AU307" i="4"/>
  <c r="AU308" i="4"/>
  <c r="AV307" i="4"/>
  <c r="F38" i="3"/>
  <c r="F41" i="3"/>
  <c r="F42" i="3"/>
  <c r="F44" i="3"/>
  <c r="F45" i="3"/>
  <c r="F47" i="3"/>
  <c r="E284" i="4"/>
  <c r="H284" i="4"/>
  <c r="I285" i="4" s="1"/>
  <c r="H347" i="4"/>
  <c r="I347" i="4" s="1"/>
  <c r="E347" i="4"/>
  <c r="I362" i="4"/>
  <c r="AU236" i="4"/>
  <c r="AU235" i="4"/>
  <c r="AU240" i="4"/>
  <c r="AU239" i="4"/>
  <c r="AU244" i="4"/>
  <c r="AU243" i="4"/>
  <c r="AU248" i="4"/>
  <c r="AU247" i="4"/>
  <c r="AU252" i="4"/>
  <c r="AU251" i="4"/>
  <c r="AU270" i="4"/>
  <c r="AV269" i="4"/>
  <c r="AU269" i="4"/>
  <c r="AU368" i="4"/>
  <c r="AU369" i="4"/>
  <c r="F39" i="3"/>
  <c r="F40" i="3"/>
  <c r="F43" i="3"/>
  <c r="AU266" i="4"/>
  <c r="AV265" i="4"/>
  <c r="AU265" i="4"/>
  <c r="E283" i="4"/>
  <c r="H283" i="4"/>
  <c r="E300" i="4"/>
  <c r="H300" i="4"/>
  <c r="I300" i="4" s="1"/>
  <c r="AU258" i="4"/>
  <c r="AV257" i="4"/>
  <c r="AU257" i="4"/>
  <c r="AW268" i="4"/>
  <c r="AU274" i="4"/>
  <c r="AV273" i="4"/>
  <c r="AU273" i="4"/>
  <c r="E285" i="4"/>
  <c r="E301" i="4"/>
  <c r="AV315" i="4"/>
  <c r="AU315" i="4"/>
  <c r="AV323" i="4"/>
  <c r="AU323" i="4"/>
  <c r="AV331" i="4"/>
  <c r="AW331" i="4" s="1"/>
  <c r="AU331" i="4"/>
  <c r="AU356" i="4"/>
  <c r="AU357" i="4"/>
  <c r="H286" i="4"/>
  <c r="I286" i="4" s="1"/>
  <c r="E286" i="4"/>
  <c r="AU286" i="4"/>
  <c r="E288" i="4"/>
  <c r="H288" i="4"/>
  <c r="I289" i="4" s="1"/>
  <c r="AU288" i="4"/>
  <c r="E289" i="4"/>
  <c r="H302" i="4"/>
  <c r="I302" i="4" s="1"/>
  <c r="E302" i="4"/>
  <c r="AU302" i="4"/>
  <c r="E304" i="4"/>
  <c r="H304" i="4"/>
  <c r="I305" i="4" s="1"/>
  <c r="AU304" i="4"/>
  <c r="E305" i="4"/>
  <c r="AV311" i="4"/>
  <c r="AU311" i="4"/>
  <c r="AV319" i="4"/>
  <c r="AU319" i="4"/>
  <c r="AV327" i="4"/>
  <c r="AW327" i="4" s="1"/>
  <c r="AU327" i="4"/>
  <c r="AV335" i="4"/>
  <c r="AU335" i="4"/>
  <c r="AU336" i="4"/>
  <c r="AV338" i="4"/>
  <c r="AU338" i="4"/>
  <c r="AU340" i="4"/>
  <c r="E343" i="4"/>
  <c r="H342" i="4"/>
  <c r="I342" i="4" s="1"/>
  <c r="E342" i="4"/>
  <c r="AU344" i="4"/>
  <c r="AV344" i="4"/>
  <c r="E348" i="4"/>
  <c r="E349" i="4"/>
  <c r="AW348" i="4"/>
  <c r="E351" i="4"/>
  <c r="H351" i="4"/>
  <c r="I351" i="4" s="1"/>
  <c r="AU354" i="4"/>
  <c r="AU283" i="4"/>
  <c r="H290" i="4"/>
  <c r="I290" i="4" s="1"/>
  <c r="E290" i="4"/>
  <c r="E292" i="4"/>
  <c r="H292" i="4"/>
  <c r="I292" i="4" s="1"/>
  <c r="E293" i="4"/>
  <c r="H306" i="4"/>
  <c r="I306" i="4" s="1"/>
  <c r="E306" i="4"/>
  <c r="E308" i="4"/>
  <c r="H308" i="4"/>
  <c r="I308" i="4" s="1"/>
  <c r="E309" i="4"/>
  <c r="I312" i="4"/>
  <c r="H315" i="4"/>
  <c r="E315" i="4"/>
  <c r="AU316" i="4"/>
  <c r="AV316" i="4"/>
  <c r="H323" i="4"/>
  <c r="I323" i="4" s="1"/>
  <c r="E323" i="4"/>
  <c r="AU324" i="4"/>
  <c r="AV324" i="4"/>
  <c r="H331" i="4"/>
  <c r="E331" i="4"/>
  <c r="AU332" i="4"/>
  <c r="AV332" i="4"/>
  <c r="E352" i="4"/>
  <c r="E353" i="4"/>
  <c r="H355" i="4"/>
  <c r="I355" i="4" s="1"/>
  <c r="E355" i="4"/>
  <c r="H356" i="4"/>
  <c r="I357" i="4" s="1"/>
  <c r="E356" i="4"/>
  <c r="E357" i="4"/>
  <c r="I371" i="4"/>
  <c r="AU278" i="4"/>
  <c r="AU279" i="4"/>
  <c r="AU281" i="4"/>
  <c r="AW283" i="4"/>
  <c r="H294" i="4"/>
  <c r="I294" i="4" s="1"/>
  <c r="E294" i="4"/>
  <c r="E296" i="4"/>
  <c r="H296" i="4"/>
  <c r="I296" i="4" s="1"/>
  <c r="E297" i="4"/>
  <c r="H310" i="4"/>
  <c r="I310" i="4" s="1"/>
  <c r="E310" i="4"/>
  <c r="AU312" i="4"/>
  <c r="AV312" i="4"/>
  <c r="H319" i="4"/>
  <c r="E319" i="4"/>
  <c r="AU320" i="4"/>
  <c r="AV320" i="4"/>
  <c r="H327" i="4"/>
  <c r="I327" i="4" s="1"/>
  <c r="E327" i="4"/>
  <c r="AU328" i="4"/>
  <c r="AV328" i="4"/>
  <c r="H335" i="4"/>
  <c r="E335" i="4"/>
  <c r="H338" i="4"/>
  <c r="E338" i="4"/>
  <c r="AU339" i="4"/>
  <c r="AV339" i="4"/>
  <c r="AW340" i="4" s="1"/>
  <c r="E373" i="4"/>
  <c r="E313" i="4"/>
  <c r="E321" i="4"/>
  <c r="AW326" i="4"/>
  <c r="E329" i="4"/>
  <c r="AW334" i="4"/>
  <c r="E340" i="4"/>
  <c r="E345" i="4"/>
  <c r="AU347" i="4"/>
  <c r="AU348" i="4"/>
  <c r="I353" i="4"/>
  <c r="AU355" i="4"/>
  <c r="H313" i="4"/>
  <c r="I313" i="4" s="1"/>
  <c r="E317" i="4"/>
  <c r="H321" i="4"/>
  <c r="E325" i="4"/>
  <c r="H329" i="4"/>
  <c r="E333" i="4"/>
  <c r="H340" i="4"/>
  <c r="AU342" i="4"/>
  <c r="H345" i="4"/>
  <c r="I345" i="4" s="1"/>
  <c r="I349" i="4"/>
  <c r="AU351" i="4"/>
  <c r="AU352" i="4"/>
  <c r="H359" i="4"/>
  <c r="I374" i="4"/>
  <c r="M61" i="3" l="1"/>
  <c r="M62" i="3"/>
  <c r="M66" i="3"/>
  <c r="M63" i="3"/>
  <c r="M65" i="3"/>
  <c r="M64" i="3"/>
  <c r="M59" i="3"/>
  <c r="N50" i="3"/>
  <c r="N49" i="3"/>
  <c r="N74" i="3"/>
  <c r="N75" i="3" s="1"/>
  <c r="M52" i="3"/>
  <c r="M48" i="3"/>
  <c r="M50" i="3"/>
  <c r="M53" i="3"/>
  <c r="M49" i="3"/>
  <c r="M51" i="3"/>
  <c r="M58" i="3"/>
  <c r="M54" i="3"/>
  <c r="M57" i="3"/>
  <c r="M55" i="3"/>
  <c r="M56" i="3"/>
  <c r="AW303" i="4"/>
  <c r="AW315" i="4"/>
  <c r="AW323" i="4"/>
  <c r="I329" i="4"/>
  <c r="AW287" i="4"/>
  <c r="I301" i="4"/>
  <c r="I364" i="4"/>
  <c r="I331" i="4"/>
  <c r="AW264" i="4"/>
  <c r="I359" i="4"/>
  <c r="I338" i="4"/>
  <c r="I319" i="4"/>
  <c r="I370" i="4"/>
  <c r="I337" i="4"/>
  <c r="I321" i="4"/>
  <c r="AW349" i="4"/>
  <c r="I315" i="4"/>
  <c r="I367" i="4"/>
  <c r="I348" i="4"/>
  <c r="AW319" i="4"/>
  <c r="I288" i="4"/>
  <c r="I339" i="4"/>
  <c r="I335" i="4"/>
  <c r="AW298" i="4"/>
  <c r="AW338" i="4"/>
  <c r="I304" i="4"/>
  <c r="AW354" i="4"/>
  <c r="AW311" i="4"/>
  <c r="I293" i="4"/>
  <c r="I373" i="4"/>
  <c r="I322" i="4"/>
  <c r="I356" i="4"/>
  <c r="I336" i="4"/>
  <c r="I324" i="4"/>
  <c r="I295" i="4"/>
  <c r="I309" i="4"/>
  <c r="AW310" i="4"/>
  <c r="AW294" i="4"/>
  <c r="I330" i="4"/>
  <c r="AW317" i="4"/>
  <c r="AW316" i="4"/>
  <c r="AW289" i="4"/>
  <c r="AW290" i="4"/>
  <c r="I299" i="4"/>
  <c r="AW313" i="4"/>
  <c r="AW312" i="4"/>
  <c r="I307" i="4"/>
  <c r="I291" i="4"/>
  <c r="AW325" i="4"/>
  <c r="AW324" i="4"/>
  <c r="I320" i="4"/>
  <c r="I316" i="4"/>
  <c r="AW273" i="4"/>
  <c r="AW274" i="4"/>
  <c r="AW257" i="4"/>
  <c r="AW258" i="4"/>
  <c r="AW336" i="4"/>
  <c r="AW335" i="4"/>
  <c r="AW329" i="4"/>
  <c r="AW328" i="4"/>
  <c r="I346" i="4"/>
  <c r="I332" i="4"/>
  <c r="N51" i="3"/>
  <c r="I352" i="4"/>
  <c r="AW305" i="4"/>
  <c r="AW306" i="4"/>
  <c r="AW291" i="4"/>
  <c r="AW292" i="4"/>
  <c r="AW265" i="4"/>
  <c r="AW266" i="4"/>
  <c r="I340" i="4"/>
  <c r="I341" i="4"/>
  <c r="I343" i="4"/>
  <c r="AW339" i="4"/>
  <c r="AW321" i="4"/>
  <c r="AW320" i="4"/>
  <c r="I314" i="4"/>
  <c r="AW333" i="4"/>
  <c r="AW332" i="4"/>
  <c r="I328" i="4"/>
  <c r="I303" i="4"/>
  <c r="I287" i="4"/>
  <c r="I360" i="4"/>
  <c r="AW344" i="4"/>
  <c r="AW345" i="4"/>
  <c r="I297" i="4"/>
  <c r="I311" i="4"/>
  <c r="N48" i="3"/>
  <c r="AW269" i="4"/>
  <c r="AW270" i="4"/>
  <c r="I284" i="4"/>
  <c r="AW307" i="4"/>
  <c r="AW308" i="4"/>
  <c r="AW261" i="4"/>
  <c r="AW262" i="4"/>
</calcChain>
</file>

<file path=xl/comments1.xml><?xml version="1.0" encoding="utf-8"?>
<comments xmlns="http://schemas.openxmlformats.org/spreadsheetml/2006/main">
  <authors>
    <author>作者</author>
  </authors>
  <commentList>
    <comment ref="X1" authorId="0" shapeId="0">
      <text>
        <r>
          <rPr>
            <b/>
            <sz val="9"/>
            <color indexed="81"/>
            <rFont val="宋体"/>
            <family val="3"/>
            <charset val="134"/>
          </rPr>
          <t>包含了单一从甲醇到烯烃的MTO装置</t>
        </r>
        <r>
          <rPr>
            <sz val="9"/>
            <color indexed="81"/>
            <rFont val="宋体"/>
            <family val="3"/>
            <charset val="134"/>
          </rPr>
          <t xml:space="preserve">
</t>
        </r>
      </text>
    </comment>
  </commentList>
</comments>
</file>

<file path=xl/connections.xml><?xml version="1.0" encoding="utf-8"?>
<connections xmlns="http://schemas.openxmlformats.org/spreadsheetml/2006/main">
  <connection id="1" name="连接" type="7" refreshedVersion="5" savePassword="1" background="1" saveData="1"/>
  <connection id="2" name="连接10" type="7" refreshedVersion="4" savePassword="1" background="1" saveData="1"/>
  <connection id="3" name="连接3" type="7" refreshedVersion="5" savePassword="1" background="1" saveData="1"/>
  <connection id="4" name="连接6" type="7" refreshedVersion="6" savePassword="1" background="1" saveData="1"/>
</connections>
</file>

<file path=xl/sharedStrings.xml><?xml version="1.0" encoding="utf-8"?>
<sst xmlns="http://schemas.openxmlformats.org/spreadsheetml/2006/main" count="1365" uniqueCount="879">
  <si>
    <t>（1）燃料替代比价：甲醇/丙烷比价</t>
    <phoneticPr fontId="3" type="noConversion"/>
  </si>
  <si>
    <t>（2）原料替代比价：甲醇/乙烯比价。外采乙烯替代甲醇性价比并不高。</t>
    <phoneticPr fontId="3" type="noConversion"/>
  </si>
  <si>
    <t>（3）生产替代比价：醇氨比目前处于历史绝对低位，连醇装置该转产的转产了，短期对供需不会造成更多影响了</t>
    <phoneticPr fontId="3" type="noConversion"/>
  </si>
  <si>
    <t>（4）诚智MTO开工率利润和内地MTO利润不同，内地MTO是卖PP和PE，利润会更好。</t>
    <phoneticPr fontId="3" type="noConversion"/>
  </si>
  <si>
    <t>（5）去库是假的，不是真实的需求，是因为港口罐容的问题？</t>
    <phoneticPr fontId="3" type="noConversion"/>
  </si>
  <si>
    <t>（6）港口最大的雷是海外供应</t>
    <phoneticPr fontId="3" type="noConversion"/>
  </si>
  <si>
    <t>（1）大部分是煤制和天然气制，现在煤制亏损也很多？</t>
    <phoneticPr fontId="3" type="noConversion"/>
  </si>
  <si>
    <t>（2）甲醇下游50%以上是烯烃</t>
    <phoneticPr fontId="3" type="noConversion"/>
  </si>
  <si>
    <t>（3）乙烯和丙烯有替代甲醇的工艺？</t>
    <phoneticPr fontId="3" type="noConversion"/>
  </si>
  <si>
    <t>（4）买入看跌期权，是因为你强烈看空走势才会做</t>
    <phoneticPr fontId="3" type="noConversion"/>
  </si>
  <si>
    <t>（5）平值附近卖出期权是风险很大的。</t>
    <phoneticPr fontId="3" type="noConversion"/>
  </si>
  <si>
    <t>万吨</t>
    <phoneticPr fontId="3" type="noConversion"/>
  </si>
  <si>
    <t>累计
同比</t>
    <phoneticPr fontId="3" type="noConversion"/>
  </si>
  <si>
    <t>净进口</t>
    <phoneticPr fontId="3" type="noConversion"/>
  </si>
  <si>
    <t>进口</t>
    <phoneticPr fontId="3" type="noConversion"/>
  </si>
  <si>
    <t>隆众
库存</t>
    <phoneticPr fontId="3" type="noConversion"/>
  </si>
  <si>
    <t>当月
同比</t>
    <phoneticPr fontId="3" type="noConversion"/>
  </si>
  <si>
    <t>MTO</t>
    <phoneticPr fontId="3" type="noConversion"/>
  </si>
  <si>
    <t>二甲醚</t>
    <phoneticPr fontId="3" type="noConversion"/>
  </si>
  <si>
    <t>醋酸</t>
    <phoneticPr fontId="3" type="noConversion"/>
  </si>
  <si>
    <t>MTBE</t>
    <phoneticPr fontId="3" type="noConversion"/>
  </si>
  <si>
    <t>甲醛</t>
    <phoneticPr fontId="3" type="noConversion"/>
  </si>
  <si>
    <t>省</t>
  </si>
  <si>
    <t>企业</t>
  </si>
  <si>
    <t>甲醇产能（万吨）</t>
  </si>
  <si>
    <t>黑龙江</t>
  </si>
  <si>
    <t>黑化集团</t>
  </si>
  <si>
    <t>云南</t>
  </si>
  <si>
    <t>云南云峰</t>
  </si>
  <si>
    <t>山东</t>
  </si>
  <si>
    <t>滨州新天阳</t>
  </si>
  <si>
    <t>双鸭山华丰</t>
  </si>
  <si>
    <t>吉伟煤焦</t>
  </si>
  <si>
    <t>江苏</t>
  </si>
  <si>
    <t>江苏华昌</t>
  </si>
  <si>
    <t>福建</t>
  </si>
  <si>
    <t>顺昌福宝实业</t>
  </si>
  <si>
    <t>新疆</t>
  </si>
  <si>
    <t>新疆美克</t>
  </si>
  <si>
    <t>河南</t>
  </si>
  <si>
    <t>河南首创化工</t>
  </si>
  <si>
    <t>微山同泰</t>
  </si>
  <si>
    <t>建龙化工</t>
  </si>
  <si>
    <t>隆鹏煤炭</t>
  </si>
  <si>
    <t>山西</t>
  </si>
  <si>
    <t>绛县中信</t>
  </si>
  <si>
    <t>河北</t>
  </si>
  <si>
    <t>万丰兴</t>
  </si>
  <si>
    <t>晋煤天源</t>
  </si>
  <si>
    <t>安徽</t>
  </si>
  <si>
    <t>涡阳三星</t>
  </si>
  <si>
    <t>甘肃</t>
  </si>
  <si>
    <t>甘肃刘化</t>
  </si>
  <si>
    <t>陕西</t>
  </si>
  <si>
    <t>黑猫焦化</t>
  </si>
  <si>
    <t>昆钢煤焦化</t>
  </si>
  <si>
    <t>内蒙古</t>
  </si>
  <si>
    <t>蒙西煤化</t>
  </si>
  <si>
    <t>兖州焦化</t>
  </si>
  <si>
    <t>咸阳石油化工</t>
  </si>
  <si>
    <t>山西丹峰</t>
  </si>
  <si>
    <t>亿达信焦化</t>
  </si>
  <si>
    <t>84.85</t>
  </si>
  <si>
    <t>1.19</t>
  </si>
  <si>
    <t>（1）国金能化的月产量可能就是隆众资讯的产量</t>
    <phoneticPr fontId="3" type="noConversion"/>
  </si>
  <si>
    <t>中鸿煤化</t>
  </si>
  <si>
    <t>金能科技</t>
  </si>
  <si>
    <t>利达焦化</t>
  </si>
  <si>
    <t>通洲煤焦</t>
  </si>
  <si>
    <t>先锋解化</t>
  </si>
  <si>
    <t>五麟煤焦</t>
  </si>
  <si>
    <t>新化化肥</t>
  </si>
  <si>
    <t>神华巴彦淖尔</t>
  </si>
  <si>
    <t>吉林</t>
  </si>
  <si>
    <t>吉林通化</t>
  </si>
  <si>
    <t>唐山古玉</t>
  </si>
  <si>
    <t>四川</t>
  </si>
  <si>
    <t>万利</t>
  </si>
  <si>
    <t>襄汾光大</t>
  </si>
  <si>
    <t>山西宏源煤业</t>
  </si>
  <si>
    <t>华丰煤化</t>
  </si>
  <si>
    <t>天裕能源</t>
  </si>
  <si>
    <t>赤峰博元</t>
  </si>
  <si>
    <t>山西晋丰</t>
  </si>
  <si>
    <t>安徽泉盛</t>
  </si>
  <si>
    <t>宁夏</t>
  </si>
  <si>
    <t>宁夏庆华</t>
  </si>
  <si>
    <t>铁雄新沙</t>
  </si>
  <si>
    <t>九鼎化工</t>
  </si>
  <si>
    <t>沙钢恒昌</t>
  </si>
  <si>
    <t>湖南</t>
  </si>
  <si>
    <t>湖南宜化</t>
  </si>
  <si>
    <t>浙江</t>
  </si>
  <si>
    <t>巨化股份</t>
  </si>
  <si>
    <t>安庆曙光</t>
  </si>
  <si>
    <t>河北建滔</t>
  </si>
  <si>
    <t>鹤壁宝马</t>
  </si>
  <si>
    <t>库车新成</t>
  </si>
  <si>
    <t>东能化工</t>
  </si>
  <si>
    <t>建滔万鑫达</t>
  </si>
  <si>
    <t>大庆甲醇</t>
  </si>
  <si>
    <t>烟台万华</t>
  </si>
  <si>
    <t>兰花清洁能源</t>
  </si>
  <si>
    <t>唐山中润</t>
  </si>
  <si>
    <t>阳煤平原</t>
  </si>
  <si>
    <t>陕焦化工</t>
  </si>
  <si>
    <t>濮阳龙宇</t>
  </si>
  <si>
    <t>内蒙古天野</t>
  </si>
  <si>
    <t>包钢集团</t>
  </si>
  <si>
    <t>同世达</t>
  </si>
  <si>
    <t>贵州</t>
  </si>
  <si>
    <t>毕节东能</t>
  </si>
  <si>
    <t>贵州天福</t>
  </si>
  <si>
    <t>邢台旭阳</t>
  </si>
  <si>
    <t>奥维乾元</t>
  </si>
  <si>
    <t>阳煤恒通</t>
  </si>
  <si>
    <t>延长石油</t>
  </si>
  <si>
    <t>大土河</t>
  </si>
  <si>
    <t>沧州中铁</t>
  </si>
  <si>
    <t>河北金石</t>
  </si>
  <si>
    <t>河南开祥</t>
  </si>
  <si>
    <t>平煤蓝天</t>
  </si>
  <si>
    <t>山西永鑫</t>
  </si>
  <si>
    <t>新疆国泰新华矿业</t>
  </si>
  <si>
    <t>义马气化</t>
  </si>
  <si>
    <t>滕州盛隆</t>
  </si>
  <si>
    <t>河北正元</t>
  </si>
  <si>
    <t>荣信煤化</t>
  </si>
  <si>
    <t>新泰正大</t>
  </si>
  <si>
    <t>贵州开磷</t>
  </si>
  <si>
    <t>孝义鹏飞</t>
  </si>
  <si>
    <t>兖矿新疆</t>
  </si>
  <si>
    <t>西北能源</t>
  </si>
  <si>
    <t>捷美丰友</t>
  </si>
  <si>
    <t>新疆天智辰业</t>
  </si>
  <si>
    <t>内蒙古庆华</t>
  </si>
  <si>
    <t>河南晋开</t>
  </si>
  <si>
    <t>湖北</t>
  </si>
  <si>
    <t>湖北三宁</t>
  </si>
  <si>
    <t>神华西来峰</t>
  </si>
  <si>
    <t>晋煤华昱</t>
  </si>
  <si>
    <t>义马综能</t>
  </si>
  <si>
    <t>金诚泰</t>
  </si>
  <si>
    <t>黄陵煤化工</t>
  </si>
  <si>
    <t>兴化化工</t>
  </si>
  <si>
    <t>沂州焦化</t>
  </si>
  <si>
    <t>世林化工</t>
  </si>
  <si>
    <t/>
  </si>
  <si>
    <t>重庆万盛</t>
  </si>
  <si>
    <t>益达化工</t>
  </si>
  <si>
    <t>峰峰矿业</t>
  </si>
  <si>
    <t>贵州鑫晟</t>
  </si>
  <si>
    <t>江苏伟天</t>
  </si>
  <si>
    <t>三聚家景</t>
  </si>
  <si>
    <t>赤天化</t>
  </si>
  <si>
    <t>苏里格天然气化工</t>
  </si>
  <si>
    <t>中新化工</t>
  </si>
  <si>
    <t>旭阳焦化</t>
  </si>
  <si>
    <t>鄂尔多斯国泰</t>
  </si>
  <si>
    <t>天泽煤化</t>
  </si>
  <si>
    <t>建滔潞宝</t>
  </si>
  <si>
    <t>江苏恒盛</t>
  </si>
  <si>
    <t>山西焦化</t>
  </si>
  <si>
    <t>临涣焦化</t>
  </si>
  <si>
    <t>青海</t>
  </si>
  <si>
    <t>格尔木甲醇</t>
  </si>
  <si>
    <t>泸天化</t>
  </si>
  <si>
    <t>重庆建滔</t>
  </si>
  <si>
    <t>山西丰喜</t>
  </si>
  <si>
    <t>卫辉豫北</t>
  </si>
  <si>
    <t>巴州东辰</t>
  </si>
  <si>
    <t>南京诚志</t>
  </si>
  <si>
    <t>天津渤化永利</t>
  </si>
  <si>
    <t>永煤龙宇</t>
  </si>
  <si>
    <t>新疆新业物流</t>
  </si>
  <si>
    <t>安徽临泉</t>
  </si>
  <si>
    <t>达州钢铁</t>
  </si>
  <si>
    <t>索普化工</t>
  </si>
  <si>
    <t>安徽华谊</t>
  </si>
  <si>
    <t>辽宁</t>
  </si>
  <si>
    <t>恒力石化</t>
  </si>
  <si>
    <t>中原大化</t>
  </si>
  <si>
    <t>四川玖源</t>
  </si>
  <si>
    <t>先锋化工</t>
  </si>
  <si>
    <t>陕西煤化</t>
  </si>
  <si>
    <t>河南心连心</t>
  </si>
  <si>
    <t>陕西渭化</t>
  </si>
  <si>
    <t>陕西长青</t>
  </si>
  <si>
    <t>青海中浩</t>
  </si>
  <si>
    <t>神木化工</t>
  </si>
  <si>
    <t>中煤远兴能源化工</t>
  </si>
  <si>
    <t>中石化长城能源</t>
  </si>
  <si>
    <t>内蒙古东华</t>
  </si>
  <si>
    <t>兖矿榆林</t>
  </si>
  <si>
    <t>华亭中煦</t>
  </si>
  <si>
    <t>陕西华电榆林</t>
  </si>
  <si>
    <t>咸阳化工</t>
  </si>
  <si>
    <t>同煤广发</t>
  </si>
  <si>
    <t>云南云维</t>
  </si>
  <si>
    <t>宝泰隆</t>
  </si>
  <si>
    <t>联盟化工</t>
  </si>
  <si>
    <t>青海桂鲁</t>
  </si>
  <si>
    <t>卡贝乐化工</t>
  </si>
  <si>
    <t>荣信化工</t>
  </si>
  <si>
    <t>明水大化</t>
  </si>
  <si>
    <t>滕州凤凰</t>
  </si>
  <si>
    <t>鲁西化工</t>
  </si>
  <si>
    <t>上海焦化</t>
  </si>
  <si>
    <t>内蒙古博源</t>
  </si>
  <si>
    <t>四川川维</t>
  </si>
  <si>
    <t>兖矿煤化</t>
  </si>
  <si>
    <t>广汇新能源</t>
  </si>
  <si>
    <t>新奥达旗</t>
  </si>
  <si>
    <t>海南</t>
  </si>
  <si>
    <t>中海油化学</t>
  </si>
  <si>
    <t>安徽昊源</t>
  </si>
  <si>
    <t>内蒙易高三维</t>
  </si>
  <si>
    <t>鄂尔多斯新杭</t>
  </si>
  <si>
    <t>华鲁恒升</t>
  </si>
  <si>
    <t>安徽红四方</t>
  </si>
  <si>
    <t>齐鲁石化</t>
  </si>
  <si>
    <t>云天化</t>
  </si>
  <si>
    <t>盐湖股份</t>
  </si>
  <si>
    <t>延长石油延安能化</t>
  </si>
  <si>
    <t>中煤榆林能化</t>
  </si>
  <si>
    <t>宁夏宝丰</t>
  </si>
  <si>
    <t>神华包头煤化工</t>
  </si>
  <si>
    <t>内蒙古久泰</t>
  </si>
  <si>
    <t>蒲城清洁能源</t>
  </si>
  <si>
    <t>神华煤制油新疆</t>
  </si>
  <si>
    <t>大唐多伦</t>
  </si>
  <si>
    <t>陕西延长中煤榆林能化</t>
  </si>
  <si>
    <t>中天合创</t>
  </si>
  <si>
    <t>神华宁煤</t>
  </si>
  <si>
    <t>华东总计</t>
    <phoneticPr fontId="3" type="noConversion"/>
  </si>
  <si>
    <t>华南总计</t>
    <phoneticPr fontId="3" type="noConversion"/>
  </si>
  <si>
    <t>隆众-港口</t>
    <phoneticPr fontId="3" type="noConversion"/>
  </si>
  <si>
    <t>隆众内地</t>
    <phoneticPr fontId="3" type="noConversion"/>
  </si>
  <si>
    <t>隆众加总</t>
    <phoneticPr fontId="3" type="noConversion"/>
  </si>
  <si>
    <t>开工率</t>
    <phoneticPr fontId="3" type="noConversion"/>
  </si>
  <si>
    <t>产量</t>
    <phoneticPr fontId="3" type="noConversion"/>
  </si>
  <si>
    <t>煤制利润</t>
    <phoneticPr fontId="3" type="noConversion"/>
  </si>
  <si>
    <t>煤制现金利润</t>
    <phoneticPr fontId="3" type="noConversion"/>
  </si>
  <si>
    <t>天然气利润</t>
    <phoneticPr fontId="3" type="noConversion"/>
  </si>
  <si>
    <t>天然气现金利润</t>
    <phoneticPr fontId="3" type="noConversion"/>
  </si>
  <si>
    <t>隆众MTO开工率</t>
    <phoneticPr fontId="3" type="noConversion"/>
  </si>
  <si>
    <t>二甲醚</t>
    <phoneticPr fontId="3" type="noConversion"/>
  </si>
  <si>
    <t>甲醛</t>
    <phoneticPr fontId="3" type="noConversion"/>
  </si>
  <si>
    <t>MTBE</t>
    <phoneticPr fontId="3" type="noConversion"/>
  </si>
  <si>
    <t>醋酸</t>
    <phoneticPr fontId="3" type="noConversion"/>
  </si>
  <si>
    <t>氯化物</t>
    <phoneticPr fontId="3" type="noConversion"/>
  </si>
  <si>
    <t>焦炉气</t>
    <phoneticPr fontId="3" type="noConversion"/>
  </si>
  <si>
    <t>煤单醇</t>
    <phoneticPr fontId="3" type="noConversion"/>
  </si>
  <si>
    <t>煤联醇</t>
    <phoneticPr fontId="3" type="noConversion"/>
  </si>
  <si>
    <t>天然气</t>
    <phoneticPr fontId="3" type="noConversion"/>
  </si>
  <si>
    <t>华东</t>
    <phoneticPr fontId="3" type="noConversion"/>
  </si>
  <si>
    <t>华南</t>
    <phoneticPr fontId="3" type="noConversion"/>
  </si>
  <si>
    <t>Wind-Sum</t>
    <phoneticPr fontId="3" type="noConversion"/>
  </si>
  <si>
    <t>整体库存</t>
    <phoneticPr fontId="3" type="noConversion"/>
  </si>
  <si>
    <t>运输线路</t>
    <phoneticPr fontId="3" type="noConversion"/>
  </si>
  <si>
    <t>供方价格</t>
    <phoneticPr fontId="3" type="noConversion"/>
  </si>
  <si>
    <t>需方价格</t>
    <phoneticPr fontId="3" type="noConversion"/>
  </si>
  <si>
    <t>价差</t>
    <phoneticPr fontId="3" type="noConversion"/>
  </si>
  <si>
    <t>运费</t>
    <phoneticPr fontId="3" type="noConversion"/>
  </si>
  <si>
    <t>套利空间</t>
    <phoneticPr fontId="3" type="noConversion"/>
  </si>
  <si>
    <t>海外甲醇生产以天然气为主，所以原油价格暴跌拖累天然气价格，也会拉低全球甲醇生产成本</t>
    <phoneticPr fontId="3" type="noConversion"/>
  </si>
  <si>
    <t>2020年投产MTO</t>
    <phoneticPr fontId="3" type="noConversion"/>
  </si>
  <si>
    <t>天津渤海</t>
    <phoneticPr fontId="3" type="noConversion"/>
  </si>
  <si>
    <t>180万吨</t>
    <phoneticPr fontId="3" type="noConversion"/>
  </si>
  <si>
    <t>2020年底</t>
    <phoneticPr fontId="3" type="noConversion"/>
  </si>
  <si>
    <t>常州富德</t>
    <phoneticPr fontId="3" type="noConversion"/>
  </si>
  <si>
    <t>100万吨</t>
    <phoneticPr fontId="3" type="noConversion"/>
  </si>
  <si>
    <t>2020年中可能重启</t>
    <phoneticPr fontId="3" type="noConversion"/>
  </si>
  <si>
    <t>鲁西MTO</t>
    <phoneticPr fontId="3" type="noConversion"/>
  </si>
  <si>
    <t>可能年底</t>
    <phoneticPr fontId="3" type="noConversion"/>
  </si>
  <si>
    <t>康奈尔</t>
    <phoneticPr fontId="3" type="noConversion"/>
  </si>
  <si>
    <t>不确定</t>
    <phoneticPr fontId="3" type="noConversion"/>
  </si>
  <si>
    <t>青海大美</t>
    <phoneticPr fontId="3" type="noConversion"/>
  </si>
  <si>
    <t>海外投产甲醇</t>
    <phoneticPr fontId="3" type="noConversion"/>
  </si>
  <si>
    <t>伊朗busher</t>
    <phoneticPr fontId="3" type="noConversion"/>
  </si>
  <si>
    <t>165万吨</t>
    <phoneticPr fontId="3" type="noConversion"/>
  </si>
  <si>
    <t>2019年11月</t>
    <phoneticPr fontId="3" type="noConversion"/>
  </si>
  <si>
    <t>伊朗Kimi</t>
    <phoneticPr fontId="3" type="noConversion"/>
  </si>
  <si>
    <t>2020年Q1</t>
    <phoneticPr fontId="3" type="noConversion"/>
  </si>
  <si>
    <t>Caribbean</t>
    <phoneticPr fontId="3" type="noConversion"/>
  </si>
  <si>
    <t>2020年3月</t>
    <phoneticPr fontId="3" type="noConversion"/>
  </si>
  <si>
    <t>国内投产甲醇</t>
    <phoneticPr fontId="3" type="noConversion"/>
  </si>
  <si>
    <t>宁夏宝丰</t>
    <phoneticPr fontId="3" type="noConversion"/>
  </si>
  <si>
    <t>200万吨</t>
    <phoneticPr fontId="3" type="noConversion"/>
  </si>
  <si>
    <t>2020年4月</t>
    <phoneticPr fontId="3" type="noConversion"/>
  </si>
  <si>
    <t>河南延化</t>
    <phoneticPr fontId="3" type="noConversion"/>
  </si>
  <si>
    <t>30万吨</t>
    <phoneticPr fontId="3" type="noConversion"/>
  </si>
  <si>
    <t>2020年Q1</t>
    <phoneticPr fontId="3" type="noConversion"/>
  </si>
  <si>
    <t>甲醛</t>
    <phoneticPr fontId="3" type="noConversion"/>
  </si>
  <si>
    <t>二甲醚</t>
    <phoneticPr fontId="3" type="noConversion"/>
  </si>
  <si>
    <t>醋酸</t>
    <phoneticPr fontId="3" type="noConversion"/>
  </si>
  <si>
    <t>MTBE</t>
    <phoneticPr fontId="3" type="noConversion"/>
  </si>
  <si>
    <t>DMF</t>
    <phoneticPr fontId="3" type="noConversion"/>
  </si>
  <si>
    <t>烯烃</t>
    <phoneticPr fontId="3" type="noConversion"/>
  </si>
  <si>
    <t>MTO占总需求的40%，传统下游占60%</t>
    <phoneticPr fontId="3" type="noConversion"/>
  </si>
  <si>
    <t>按照3吨甲醇生产1吨烯烃的标准</t>
    <phoneticPr fontId="3" type="noConversion"/>
  </si>
  <si>
    <t>Lamoureaux称，MTO工艺技术还在不断改进，并进一步向下游价值链延伸。第二代MTO技术已经问世，甲醇用量/烯烃产量比降至2.5∶1。这样MTO行业就有机会进一步降低成本提高收益。</t>
    <phoneticPr fontId="3" type="noConversion"/>
  </si>
  <si>
    <t>鄂尔多斯动力煤坑口价Q55002.2t</t>
    <phoneticPr fontId="3" type="noConversion"/>
  </si>
  <si>
    <t>燃料煤 0.5t</t>
    <phoneticPr fontId="3" type="noConversion"/>
  </si>
  <si>
    <t>水电蒸汽催化剂</t>
    <phoneticPr fontId="3" type="noConversion"/>
  </si>
  <si>
    <t>其他成本</t>
    <phoneticPr fontId="3" type="noConversion"/>
  </si>
  <si>
    <t>煤制成本</t>
    <phoneticPr fontId="3" type="noConversion"/>
  </si>
  <si>
    <t>天然气 m3 960</t>
    <phoneticPr fontId="3" type="noConversion"/>
  </si>
  <si>
    <t>其他</t>
    <phoneticPr fontId="3" type="noConversion"/>
  </si>
  <si>
    <t>天然气成本</t>
    <phoneticPr fontId="3" type="noConversion"/>
  </si>
  <si>
    <t>总体加工费来看，一般工厂的加工费在400-800不等，主要是工艺和折旧的差别，那么就采用2.3原料煤+800来计算生产成本，</t>
    <phoneticPr fontId="3" type="noConversion"/>
  </si>
  <si>
    <t>因为原料煤一般为西北煤价，但是变动频率较低，可以采用秦皇岛动力煤减去运费代替。</t>
    <phoneticPr fontId="3" type="noConversion"/>
  </si>
  <si>
    <t>现货-活跃</t>
    <phoneticPr fontId="3" type="noConversion"/>
  </si>
  <si>
    <t>Sum</t>
    <phoneticPr fontId="3" type="noConversion"/>
  </si>
  <si>
    <t>累计
同比</t>
    <phoneticPr fontId="3" type="noConversion"/>
  </si>
  <si>
    <t>北京</t>
    <phoneticPr fontId="3" type="noConversion"/>
  </si>
  <si>
    <t>上海</t>
    <phoneticPr fontId="3" type="noConversion"/>
  </si>
  <si>
    <t>江苏</t>
    <phoneticPr fontId="3" type="noConversion"/>
  </si>
  <si>
    <t>浙江</t>
    <phoneticPr fontId="3" type="noConversion"/>
  </si>
  <si>
    <t>福建</t>
    <phoneticPr fontId="3" type="noConversion"/>
  </si>
  <si>
    <t>山东</t>
    <phoneticPr fontId="3" type="noConversion"/>
  </si>
  <si>
    <t>广东</t>
    <phoneticPr fontId="3" type="noConversion"/>
  </si>
  <si>
    <t>广西</t>
    <phoneticPr fontId="3" type="noConversion"/>
  </si>
  <si>
    <t>云南</t>
    <phoneticPr fontId="3" type="noConversion"/>
  </si>
  <si>
    <t>陕西</t>
    <phoneticPr fontId="3" type="noConversion"/>
  </si>
  <si>
    <t>四川</t>
    <phoneticPr fontId="3" type="noConversion"/>
  </si>
  <si>
    <t>阿联酋</t>
    <phoneticPr fontId="3" type="noConversion"/>
  </si>
  <si>
    <t>阿曼</t>
  </si>
  <si>
    <t>巴林</t>
  </si>
  <si>
    <t>卡塔尔</t>
  </si>
  <si>
    <t>沙特</t>
    <phoneticPr fontId="3" type="noConversion"/>
  </si>
  <si>
    <t>伊朗</t>
  </si>
  <si>
    <t>马来西亚</t>
  </si>
  <si>
    <t>文莱</t>
  </si>
  <si>
    <t>印尼</t>
    <phoneticPr fontId="3" type="noConversion"/>
  </si>
  <si>
    <t>特立尼达
和多巴哥</t>
    <phoneticPr fontId="3" type="noConversion"/>
  </si>
  <si>
    <t>委内瑞拉</t>
    <phoneticPr fontId="3" type="noConversion"/>
  </si>
  <si>
    <t>新西兰</t>
  </si>
  <si>
    <t>美国</t>
  </si>
  <si>
    <t>巴西</t>
  </si>
  <si>
    <t>赤道
几内亚</t>
    <phoneticPr fontId="3" type="noConversion"/>
  </si>
  <si>
    <t>德国</t>
  </si>
  <si>
    <t>韩国</t>
  </si>
  <si>
    <t>加拿大</t>
  </si>
  <si>
    <t>南非</t>
  </si>
  <si>
    <t>格鲁吉亚</t>
  </si>
  <si>
    <t>阿塞拜疆</t>
  </si>
  <si>
    <t>阿尔及利亚</t>
    <phoneticPr fontId="3" type="noConversion"/>
  </si>
  <si>
    <t>俄罗斯</t>
    <phoneticPr fontId="3" type="noConversion"/>
  </si>
  <si>
    <t>智利</t>
    <phoneticPr fontId="3" type="noConversion"/>
  </si>
  <si>
    <t>（1）浙江和江苏地区的MTO产能在产300万吨，消耗甲醇900万吨。如果月度年化进口在900万吨以上，那么港口库存就有趋势上涨的压力。</t>
    <phoneticPr fontId="3" type="noConversion"/>
  </si>
  <si>
    <t>但是实际进口数量上，并不是所有的货物都到江浙沪。</t>
    <phoneticPr fontId="3" type="noConversion"/>
  </si>
  <si>
    <t>开工率:甲醇:国内</t>
  </si>
  <si>
    <t>地区</t>
    <phoneticPr fontId="3" type="noConversion"/>
  </si>
  <si>
    <t>投产时间</t>
    <phoneticPr fontId="3" type="noConversion"/>
  </si>
  <si>
    <t>项目</t>
    <phoneticPr fontId="3" type="noConversion"/>
  </si>
  <si>
    <t>产能</t>
    <phoneticPr fontId="3" type="noConversion"/>
  </si>
  <si>
    <t>美国</t>
    <phoneticPr fontId="3" type="noConversion"/>
  </si>
  <si>
    <r>
      <t xml:space="preserve">One new methanol plant, the </t>
    </r>
    <r>
      <rPr>
        <b/>
        <sz val="10"/>
        <color theme="1"/>
        <rFont val="微软雅黑"/>
        <family val="2"/>
        <charset val="134"/>
      </rPr>
      <t>5,000 mt/d Natgasoline methanol plant in Beaumont</t>
    </r>
    <r>
      <rPr>
        <sz val="10"/>
        <color theme="1"/>
        <rFont val="微软雅黑"/>
        <family val="2"/>
        <charset val="134"/>
      </rPr>
      <t xml:space="preserve">, Texas, began operating in June 2018. According to the operating companies (OCI N.V., Consolidated Energy Limited and Natgasoline LLC), the plant has consistently been running above its nameplate capacity. The new plant is the largest methanol production facility in the country, consuming an estimated 0.15 Bcf/d of natural gas. </t>
    </r>
    <phoneticPr fontId="3" type="noConversion"/>
  </si>
  <si>
    <t>182.5万吨</t>
    <phoneticPr fontId="3" type="noConversion"/>
  </si>
  <si>
    <t>2019年三季度</t>
    <phoneticPr fontId="3" type="noConversion"/>
  </si>
  <si>
    <r>
      <t xml:space="preserve">During 2019 and 2020, two new methanol plants on the Gulf Coast are expected to begin operating. </t>
    </r>
    <r>
      <rPr>
        <b/>
        <sz val="10"/>
        <color theme="1"/>
        <rFont val="微软雅黑"/>
        <family val="2"/>
        <charset val="134"/>
      </rPr>
      <t>Big Lake 1</t>
    </r>
    <r>
      <rPr>
        <sz val="10"/>
        <color theme="1"/>
        <rFont val="微软雅黑"/>
        <family val="2"/>
        <charset val="134"/>
      </rPr>
      <t xml:space="preserve">, owned by G2X Energy and Methanol Holdings, Trinidad, is expected to enter service during </t>
    </r>
    <r>
      <rPr>
        <b/>
        <sz val="10"/>
        <color theme="1"/>
        <rFont val="微软雅黑"/>
        <family val="2"/>
        <charset val="134"/>
      </rPr>
      <t>the third quarter of 2019</t>
    </r>
    <r>
      <rPr>
        <sz val="10"/>
        <color theme="1"/>
        <rFont val="微软雅黑"/>
        <family val="2"/>
        <charset val="134"/>
      </rPr>
      <t xml:space="preserve"> in Louisiana. The Big Lake facility will convert dry natural gas into about </t>
    </r>
    <r>
      <rPr>
        <b/>
        <sz val="10"/>
        <color theme="1"/>
        <rFont val="微软雅黑"/>
        <family val="2"/>
        <charset val="134"/>
      </rPr>
      <t>3,800 mt/d of methanol</t>
    </r>
    <r>
      <rPr>
        <sz val="10"/>
        <color theme="1"/>
        <rFont val="微软雅黑"/>
        <family val="2"/>
        <charset val="134"/>
      </rPr>
      <t xml:space="preserve">, which may then be converted to motor gasoline. </t>
    </r>
    <phoneticPr fontId="3" type="noConversion"/>
  </si>
  <si>
    <t>138万吨</t>
    <phoneticPr fontId="3" type="noConversion"/>
  </si>
  <si>
    <t>2020年中</t>
    <phoneticPr fontId="3" type="noConversion"/>
  </si>
  <si>
    <r>
      <t>In addition,</t>
    </r>
    <r>
      <rPr>
        <b/>
        <sz val="10"/>
        <color theme="1"/>
        <rFont val="微软雅黑"/>
        <family val="2"/>
        <charset val="134"/>
      </rPr>
      <t xml:space="preserve"> the Yuhuang’s St. James 1 methanol plant</t>
    </r>
    <r>
      <rPr>
        <sz val="10"/>
        <color theme="1"/>
        <rFont val="微软雅黑"/>
        <family val="2"/>
        <charset val="134"/>
      </rPr>
      <t xml:space="preserve">, with a capacity of </t>
    </r>
    <r>
      <rPr>
        <b/>
        <sz val="10"/>
        <color theme="1"/>
        <rFont val="微软雅黑"/>
        <family val="2"/>
        <charset val="134"/>
      </rPr>
      <t>4,700 mt/d</t>
    </r>
    <r>
      <rPr>
        <sz val="10"/>
        <color theme="1"/>
        <rFont val="微软雅黑"/>
        <family val="2"/>
        <charset val="134"/>
      </rPr>
      <t xml:space="preserve">, is expected to start operating </t>
    </r>
    <r>
      <rPr>
        <b/>
        <sz val="10"/>
        <color theme="1"/>
        <rFont val="微软雅黑"/>
        <family val="2"/>
        <charset val="134"/>
      </rPr>
      <t>in mid-2020</t>
    </r>
    <r>
      <rPr>
        <sz val="10"/>
        <color theme="1"/>
        <rFont val="微软雅黑"/>
        <family val="2"/>
        <charset val="134"/>
      </rPr>
      <t xml:space="preserve"> and would be the second-largest methanol facility in the United States. Phase two, which is currently under consideration, could double its capacity, which would make it the largest methanol production facility in the United States.</t>
    </r>
    <phoneticPr fontId="3" type="noConversion"/>
  </si>
  <si>
    <t>171万吨</t>
    <phoneticPr fontId="3" type="noConversion"/>
  </si>
  <si>
    <t>2019年</t>
    <phoneticPr fontId="3" type="noConversion"/>
  </si>
  <si>
    <r>
      <t>In addition to these Gulf Coast methanol plants,</t>
    </r>
    <r>
      <rPr>
        <b/>
        <sz val="10"/>
        <color theme="1"/>
        <rFont val="微软雅黑"/>
        <family val="2"/>
        <charset val="134"/>
      </rPr>
      <t xml:space="preserve"> Liberty One in West Virginia</t>
    </r>
    <r>
      <rPr>
        <sz val="10"/>
        <color theme="1"/>
        <rFont val="微软雅黑"/>
        <family val="2"/>
        <charset val="134"/>
      </rPr>
      <t xml:space="preserve"> is expected to produce about</t>
    </r>
    <r>
      <rPr>
        <b/>
        <sz val="10"/>
        <color theme="1"/>
        <rFont val="微软雅黑"/>
        <family val="2"/>
        <charset val="134"/>
      </rPr>
      <t xml:space="preserve"> 550 mt/d </t>
    </r>
    <r>
      <rPr>
        <sz val="10"/>
        <color theme="1"/>
        <rFont val="微软雅黑"/>
        <family val="2"/>
        <charset val="134"/>
      </rPr>
      <t xml:space="preserve">of methanol when it comes online in 2019. Liberty One is a much smaller methanol-producing facility that is relocating from Rio De Janeiro, Brazil. Liberty One’s proximity to the Appalachia Basin ensures natural gas feedstock at a relatively low cost to the plant. </t>
    </r>
    <phoneticPr fontId="3" type="noConversion"/>
  </si>
  <si>
    <t>20万吨</t>
    <phoneticPr fontId="3" type="noConversion"/>
  </si>
  <si>
    <t>伊朗</t>
    <phoneticPr fontId="3" type="noConversion"/>
  </si>
  <si>
    <t>班达尔</t>
    <phoneticPr fontId="3" type="noConversion"/>
  </si>
  <si>
    <t>Busher</t>
    <phoneticPr fontId="3" type="noConversion"/>
  </si>
  <si>
    <t>Kimiya165</t>
    <phoneticPr fontId="3" type="noConversion"/>
  </si>
  <si>
    <t>项目</t>
    <phoneticPr fontId="3" type="noConversion"/>
  </si>
  <si>
    <t>MTO 产能</t>
    <phoneticPr fontId="3" type="noConversion"/>
  </si>
  <si>
    <t>原料采购</t>
    <phoneticPr fontId="3" type="noConversion"/>
  </si>
  <si>
    <t>投产时间</t>
    <phoneticPr fontId="3" type="noConversion"/>
  </si>
  <si>
    <t>甲醇消耗</t>
    <phoneticPr fontId="3" type="noConversion"/>
  </si>
  <si>
    <t>库容</t>
    <phoneticPr fontId="3" type="noConversion"/>
  </si>
  <si>
    <t>内蒙古神华包头MTO</t>
    <phoneticPr fontId="3" type="noConversion"/>
  </si>
  <si>
    <t>内部采购</t>
    <phoneticPr fontId="3" type="noConversion"/>
  </si>
  <si>
    <t>是神华集团的全资子公司，成立于2005年12月，是国内首套商业运营的甲醇制烯烃企业，其MTO产能60万吨/年，配套甲醇产能为180万吨，部分原料仍需外采。</t>
    <phoneticPr fontId="3" type="noConversion"/>
  </si>
  <si>
    <t>2010年8月全流程投料试车，2011年1月1日正式商业化生产。</t>
    <phoneticPr fontId="3" type="noConversion"/>
  </si>
  <si>
    <t>内蒙古大唐多伦MTP</t>
    <phoneticPr fontId="3" type="noConversion"/>
  </si>
  <si>
    <t>2019年9月下旬重启</t>
    <phoneticPr fontId="3" type="noConversion"/>
  </si>
  <si>
    <t>其MTP产能为46万吨/年，配套甲醇产能为168万吨/年，甲醇装置运行平稳，产品主要供给MTP装置，本周甲醇不外销</t>
    <phoneticPr fontId="3" type="noConversion"/>
  </si>
  <si>
    <t>内蒙古中煤蒙大MTO</t>
    <phoneticPr fontId="3" type="noConversion"/>
  </si>
  <si>
    <t>外购</t>
    <phoneticPr fontId="3" type="noConversion"/>
  </si>
  <si>
    <t>其原料甲醇全部外采。原料采购模式以长约为主，采购目标市场为内蒙、陕西甲醇企业，日消耗量在5700吨左右。180万吨/年甲醇制60万吨/年烯烃</t>
    <phoneticPr fontId="3" type="noConversion"/>
  </si>
  <si>
    <t>内蒙古久泰鄂尔多斯</t>
    <phoneticPr fontId="3" type="noConversion"/>
  </si>
  <si>
    <t>外购周边</t>
    <phoneticPr fontId="3" type="noConversion"/>
  </si>
  <si>
    <t>可年产60万吨烯烃，丁二烯6万吨、丁烯-12.5万吨、MTBE0.6万吨，油品和液化石油气6万吨。久泰集团着眼公司已有的甲醇产能及周边甲醇生产优势，2013年3月开始建设60万吨烯烃项目，采用世界</t>
    <phoneticPr fontId="3" type="noConversion"/>
  </si>
  <si>
    <t>先进的MTO工艺技术，各项消耗比国内建成的装置低10%左右</t>
    <phoneticPr fontId="3" type="noConversion"/>
  </si>
  <si>
    <t>项目拟利用久泰能源在大路煤化工基地已经建成的年产100万吨甲醇项目及周边甲醇企业的生产优势，建设年产60万吨甲醇制烯烃项目。</t>
    <phoneticPr fontId="3" type="noConversion"/>
  </si>
  <si>
    <t>内蒙古中天合创MTO</t>
    <phoneticPr fontId="3" type="noConversion"/>
  </si>
  <si>
    <t>中天合创项目位于内蒙古鄂尔多斯，采用GE水煤浆气化技术及SMTO技术，主要建设两座煤矿及360万吨/年甲醇装置，2×180万吨/年甲醇制烯烃、67万吨/年聚乙烯、70万吨/年聚丙烯装置等。</t>
    <phoneticPr fontId="3" type="noConversion"/>
  </si>
  <si>
    <t>2016年7月一期60万吨/年MTO装置投产；2017年8月二期77万吨/年MTO装置投产</t>
    <phoneticPr fontId="3" type="noConversion"/>
  </si>
  <si>
    <t>内蒙古中天合创二期SMTO</t>
    <phoneticPr fontId="3" type="noConversion"/>
  </si>
  <si>
    <t>中天合创项目位于内蒙古自治区鄂尔多斯市乌审旗图克镇，项目总投资达591亿元，是国家煤炭深加工示范项目。项目设计产能：葫芦素、门克庆两座煤矿年产2500万吨煤炭；</t>
    <phoneticPr fontId="3" type="noConversion"/>
  </si>
  <si>
    <t>化工部分年产360万吨甲醇（中间产品）、137万吨聚乙烯、聚丙烯产品。项目投产后，计划部分煤炭用于煤化工生产，剩余部分对外销售。</t>
  </si>
  <si>
    <t>新疆神华SHMTO</t>
    <phoneticPr fontId="3" type="noConversion"/>
  </si>
  <si>
    <t>该项目的MTO装置采用的是神华煤制油化工公司自主研发的SHMTO专利技术，设计处理量183.3万吨/年甲醇（折纯），生产60万吨/年烯烃产品（乙烯+丙烯）</t>
    <phoneticPr fontId="3" type="noConversion"/>
  </si>
  <si>
    <t>青海盐湖DMTO</t>
    <phoneticPr fontId="3" type="noConversion"/>
  </si>
  <si>
    <t>100万吨/年MTO装置（烯烃产能33万吨/年）是青海盐湖金属镁一体化项目的核心装置之一，于2014年12月顺利实现中交。</t>
    <phoneticPr fontId="3" type="noConversion"/>
  </si>
  <si>
    <t>青海大美煤业尾气综合利用</t>
    <phoneticPr fontId="3" type="noConversion"/>
  </si>
  <si>
    <t>项目原料甲醇来自青海桂鲁化工有限公司（100万t/a）、西部石化有限公司（60万t/a）和中石油青海油田格尔木炼油厂（30万t/a），均已签订甲醇供销意向书。</t>
    <phoneticPr fontId="3" type="noConversion"/>
  </si>
  <si>
    <t>该项目建设规模为180万吨/年甲醇制烯烃、30万吨/年聚乙烯、40万吨/年聚丙烯</t>
  </si>
  <si>
    <t>宁夏宝丰DMTO一期</t>
    <phoneticPr fontId="3" type="noConversion"/>
  </si>
  <si>
    <t>当前一期（30万吨PE、30万吨PP）正常开工，负荷达到110%，乙丙烯比例正常范围在1.02-1.05</t>
    <phoneticPr fontId="3" type="noConversion"/>
  </si>
  <si>
    <t>二期60万吨/年烯烃项目于2019年9月12日正式投料生产</t>
    <phoneticPr fontId="3" type="noConversion"/>
  </si>
  <si>
    <t>原料库容：14万吨</t>
    <phoneticPr fontId="3" type="noConversion"/>
  </si>
  <si>
    <t>宁夏宝丰DMTO二期</t>
    <phoneticPr fontId="3" type="noConversion"/>
  </si>
  <si>
    <t>当前外购</t>
    <phoneticPr fontId="3" type="noConversion"/>
  </si>
  <si>
    <t>二期MTO装置（30万吨PE、30万吨PP）9月份试车，当前负荷已提升至80%以上，配套甲醇装置产能200万吨/年，因配件运输问题预计将延期至2020年4月投产</t>
    <phoneticPr fontId="3" type="noConversion"/>
  </si>
  <si>
    <t>现阶段甲醇原料全部外采（周边地区的新疆广汇、新奥、泸天化、荣信等），月采购量约15万吨，80%为长协，每周定采购量。</t>
    <phoneticPr fontId="3" type="noConversion"/>
  </si>
  <si>
    <t>煤制甲醇原料为焦炉煤气和煤制气混合气，煤种为5000大卡左右的烟煤，灰熔点要求为1150-1250。煤制甲醇单耗1.6t/t，加工费500-600元/吨；甲醇制烯烃单耗2.97t/t，加工费约900元/吨。</t>
    <phoneticPr fontId="3" type="noConversion"/>
  </si>
  <si>
    <t>当前公司煤制甲醇现金成本约1100元/吨，煤制烯烃现金成本约4600元/吨，二期使用的甲醇外采成本约1900元/吨。</t>
  </si>
  <si>
    <t>宁夏神华宁煤MTO</t>
    <phoneticPr fontId="3" type="noConversion"/>
  </si>
  <si>
    <t>该项目位于宁夏宁东能源重化工基地。于2005年底开工，总投资约195亿元，</t>
    <phoneticPr fontId="3" type="noConversion"/>
  </si>
  <si>
    <t>每年用煤量约526万吨，每年中间产品甲醇167万吨，设计规模为年产52万吨聚丙烯，同时每年副产18.48万吨汽油、4.12万吨液态燃料、1.38万吨硫磺。</t>
  </si>
  <si>
    <t>生产1吨聚烯烃需要消耗5.4吨的动力煤、3.6吨甲醇，同时煤制油工厂投资是按照原油80美金/桶的价格去核算其经济性，今年原油价格降至60美金/桶之后，煤制油装置仅能维持微利。</t>
    <phoneticPr fontId="3" type="noConversion"/>
  </si>
  <si>
    <t>宁夏神华宁煤二期MTP</t>
    <phoneticPr fontId="3" type="noConversion"/>
  </si>
  <si>
    <t>项目于2014年9月开工建设，总投资129.81亿元，计划2017打通全流程，进入商业化运行</t>
    <phoneticPr fontId="3" type="noConversion"/>
  </si>
  <si>
    <t>神华宁煤烯烃二期项目主要以神华宁煤400万吨煤制油项目和煤制烯烃项目副产品石脑油、LPG为原料，采用先进的裂解工艺制乙烯、丙烯，</t>
    <phoneticPr fontId="3" type="noConversion"/>
  </si>
  <si>
    <t>最终每年可生产聚丙烯58万吨、聚乙烯43万吨、丁二烯6.4万吨、混合苯5.9万吨、合成氨15万吨。</t>
  </si>
  <si>
    <t>甘肃华亭煤业</t>
    <phoneticPr fontId="3" type="noConversion"/>
  </si>
  <si>
    <t>60万吨/年甲醇制20万吨聚丙烯，华亭20万吨聚丙烯项目以华亭煤业集团先期建成投产的60万吨/年煤制甲醇为原料。截至12月25日23时，华亭煤业集团60万吨煤制甲醇项目顺利达产</t>
    <phoneticPr fontId="3" type="noConversion"/>
  </si>
  <si>
    <t>陕西蒲城清洁DMTO</t>
    <phoneticPr fontId="3" type="noConversion"/>
  </si>
  <si>
    <t>70万吨/年DMTO装置——位于蒲城县东南约15公里的渭北煤化工业园，配套甲醇装置180万吨/年，年消耗甲醇180万吨，自产自用。</t>
    <phoneticPr fontId="3" type="noConversion"/>
  </si>
  <si>
    <t>陕西神华榆林SHTO</t>
    <phoneticPr fontId="3" type="noConversion"/>
  </si>
  <si>
    <t>榆林神华能源有限责任公司60万吨MTO项目包含30万吨LDPE、30万吨PP</t>
    <phoneticPr fontId="3" type="noConversion"/>
  </si>
  <si>
    <t>陕西延长中煤榆林DMTO</t>
    <phoneticPr fontId="3" type="noConversion"/>
  </si>
  <si>
    <t>延安煤油气综合利用项目于2016年4月28日现场开工，2017年12月28日项目中交。其核心装置DMTO联合装置采用中国科学院大连化学物理研究所DMTO技术，</t>
    <phoneticPr fontId="3" type="noConversion"/>
  </si>
  <si>
    <t>设计每年可处理183万吨甲醇，生产61万吨乙烯、丙烯产品。装置于2015年9月开工建设。</t>
  </si>
  <si>
    <t>新建180万吨/年煤、油田伴生气联合制甲醇装置(其中煤气化制取有效气和伴生气转化制取有效气的比例约为 1:2，相当于煤制甲醇60 万吨/年、油田伴生气制甲醇120 万吨/年)、</t>
    <phoneticPr fontId="3" type="noConversion"/>
  </si>
  <si>
    <t>60万吨/年甲醇制烯烃（DMTO）装置、30万吨/年聚丙烯（PP）装置、30万吨/年低密度聚乙烯/乙烯-醋酸乙烯共聚物（LDPE/EVA）装置、两台320t/h高温高压煤粉供热锅炉以及相配套的公辅工程。</t>
  </si>
  <si>
    <t>主要以延长石油内部油田伴生气、炼厂轻油和煤为原料，建设180万吨/年甲醇、60万吨/年甲醇深加工、40万吨/年轻油加工利用、45万吨/年聚乙烯、25万吨/年聚丙烯、</t>
    <phoneticPr fontId="3" type="noConversion"/>
  </si>
  <si>
    <t>20万吨/年丁醇、8万吨/年二丙基庚醇、5万吨/年乙丙橡胶等10套工艺装置及配套公辅设施、厂外工程。</t>
  </si>
  <si>
    <t>安徽中安联合70万吨SMTO</t>
    <phoneticPr fontId="3" type="noConversion"/>
  </si>
  <si>
    <t>目前部分粗醇外售
70万吨/年MTO装置负荷7成</t>
    <phoneticPr fontId="3" type="noConversion"/>
  </si>
  <si>
    <t>2019年7月15日煤气化正式开车
7月20日顺利出甲醇
7月26日开MTO</t>
    <phoneticPr fontId="3" type="noConversion"/>
  </si>
  <si>
    <t>70万吨/年SMTO装置位于安徽省淮南市，乙烯产能35万吨/年，丙烯产能35万吨/年，配套甲醇装置170万吨/年。2019年7月15日煤气化正式开车，7月20日顺利出甲醇，7月26日开MTO，30日开双聚，31日出合格粒子。</t>
    <phoneticPr fontId="3" type="noConversion"/>
  </si>
  <si>
    <t>河南中原石化SMTO</t>
    <phoneticPr fontId="3" type="noConversion"/>
  </si>
  <si>
    <t>中原石化S-MTO装置是中国石化首套自主研发、自主设计、具有自主知识产权的工业化甲醇转化制取烯烃示范装置，主要设备全部实现国产化。</t>
    <phoneticPr fontId="3" type="noConversion"/>
  </si>
  <si>
    <t>装置于2010年8月15日开工建设，2011年8月10日实现中交，2011年10月9日投料开车，10月10日产出合格产品，创下国内同类装置建设、开工的高水平。</t>
  </si>
  <si>
    <t>吉林康奈尔一期</t>
    <phoneticPr fontId="3" type="noConversion"/>
  </si>
  <si>
    <t>康乃尔60万吨甲醇制烯烃项目是吉林省石化产业烯烃链“补短板”重点项目，位于吉林市经济技术开发区，计划总投资49亿元，拟分两期建设，年产乙烯24万吨，丙烯36万吨，实现产值46亿元，利税8亿元。</t>
    <phoneticPr fontId="3" type="noConversion"/>
  </si>
  <si>
    <t>一期工程年产30万吨甲醇制烯烃项目于2016年7月开工，2017年10月建成，计划2018年3月投产运行。甲醇外购</t>
    <phoneticPr fontId="3" type="noConversion"/>
  </si>
  <si>
    <t>自2016年7月15日现场土建开工至2017年9月30日项目中交，吉林康乃尔30万吨/年MTO项目建设共历经14.5个月。项目预计于2017年10月底投料开车。甲醇外购。</t>
    <phoneticPr fontId="3" type="noConversion"/>
  </si>
  <si>
    <t xml:space="preserve">该项目位于吉林省吉林市，投资约35.8亿元，将采用UOP公司的MTO+OCP技术和惠生工程高收率烯烃分离技术，建设60万吨/年甲醇制烯烃，产品乙烯、丙烯等计划供应园区。项目计划分两期建设，每期均为30万吨/年。
</t>
    <phoneticPr fontId="3" type="noConversion"/>
  </si>
  <si>
    <t>浙江宁波富德DMTO</t>
    <phoneticPr fontId="3" type="noConversion"/>
  </si>
  <si>
    <t>60万吨DMTO装置，乙烯产能30万吨/年，丙烯产能30万吨/年，无配套甲醇装置，年消耗甲醇180万吨，全部外采</t>
    <phoneticPr fontId="3" type="noConversion"/>
  </si>
  <si>
    <t>投产时间：2013年12月25日14:58分</t>
    <phoneticPr fontId="3" type="noConversion"/>
  </si>
  <si>
    <t>原料库容：20万立</t>
    <phoneticPr fontId="3" type="noConversion"/>
  </si>
  <si>
    <t>浙江兴兴DMTO</t>
    <phoneticPr fontId="3" type="noConversion"/>
  </si>
  <si>
    <t>兴兴新能源科技有限公司69万吨/年DMTO装置，乙烯产能30万吨/年，丙烯产能39万吨/年，---位于浙江省嘉兴市海盐县，无配套甲醇装置，年消耗甲醇207万吨，全部外采。</t>
    <phoneticPr fontId="3" type="noConversion"/>
  </si>
  <si>
    <t>江苏南京诚志清洁能源有限公司MTO</t>
    <phoneticPr fontId="3" type="noConversion"/>
  </si>
  <si>
    <t>外购20万吨</t>
    <phoneticPr fontId="3" type="noConversion"/>
  </si>
  <si>
    <t>30万吨MTO装置，乙烯产能15万吨/年。丙烯产能15万吨/年，有配套60万吨甲醇装置，年消耗甲醇90万吨，外采甲醇20万吨。工厂2期60万吨/年MTO，年消耗180万吨甲醇，全部外采。</t>
    <phoneticPr fontId="3" type="noConversion"/>
  </si>
  <si>
    <t>投产时间：2013年9月26日；2019年6月26日</t>
    <phoneticPr fontId="3" type="noConversion"/>
  </si>
  <si>
    <t>原料库容：6万立</t>
    <phoneticPr fontId="3" type="noConversion"/>
  </si>
  <si>
    <t>江苏南京诚志二期</t>
    <phoneticPr fontId="3" type="noConversion"/>
  </si>
  <si>
    <t>外购
MTO7成负荷</t>
    <phoneticPr fontId="3" type="noConversion"/>
  </si>
  <si>
    <t>2019年5月8日，（“诚志永清”）60万吨/年MTO项目甲醇制烯烃及其产品优化项目10万吨/年丁二烯联合装置（合称“项目”）的中交仪式在位于南京化工园区的项目现场举行。</t>
    <phoneticPr fontId="3" type="noConversion"/>
  </si>
  <si>
    <t>主要产品为23.91万吨/年乙烯，36.09万吨/年丙烯，副产乙烷、丙烷、LPG、粗苯等。</t>
    <phoneticPr fontId="3" type="noConversion"/>
  </si>
  <si>
    <t>江苏斯尔邦MTO</t>
    <phoneticPr fontId="3" type="noConversion"/>
  </si>
  <si>
    <t>江苏斯尔邦石化有限公司是盛虹控股集团旗下的全资子公司，以甲醇为原料，经过甲醇转化制烯烃（MTO）工艺生产乙烯、丙烯，进而生产下游衍生物</t>
    <phoneticPr fontId="3" type="noConversion"/>
  </si>
  <si>
    <t>投产时间：2016年</t>
    <phoneticPr fontId="3" type="noConversion"/>
  </si>
  <si>
    <t>原料库容：50万吨</t>
    <phoneticPr fontId="3" type="noConversion"/>
  </si>
  <si>
    <t>江苏富德(常州)DMTO</t>
    <phoneticPr fontId="3" type="noConversion"/>
  </si>
  <si>
    <t>停车，可能2020年中重启</t>
    <phoneticPr fontId="3" type="noConversion"/>
  </si>
  <si>
    <t>30万吨DMTO装置，无配套甲醇装置，年消耗甲醇90万吨，全部外采。包括100万吨/年DMTO装置、9万吨/年OCU装置、30万吨/年PP装置以及全厂主要公用工程。</t>
    <phoneticPr fontId="3" type="noConversion"/>
  </si>
  <si>
    <t>2016年12月25日，陕西化建工程公司承建的富德（常州）DMTO项目，经过精心组织施工，富德能源总部试车领导组、试车专家组及试车指导组对带料试车条件进行了最后的核查和确认，</t>
    <phoneticPr fontId="3" type="noConversion"/>
  </si>
  <si>
    <t>山东神达化工MTO</t>
    <phoneticPr fontId="3" type="noConversion"/>
  </si>
  <si>
    <t>2014年11月29日5时48分，山东神达化工有限公司30万吨/年聚丙烯项目的核心部分——100万吨/年DMTO装置开始甲醇投料</t>
    <phoneticPr fontId="3" type="noConversion"/>
  </si>
  <si>
    <t>山东联泓DMTO</t>
    <phoneticPr fontId="3" type="noConversion"/>
  </si>
  <si>
    <t>40万吨/年DMTO装置，无配套甲醇装置，年消耗甲醇110万吨，全部外采</t>
    <phoneticPr fontId="3" type="noConversion"/>
  </si>
  <si>
    <t>原料库容：4万</t>
    <phoneticPr fontId="3" type="noConversion"/>
  </si>
  <si>
    <t>二期60万吨/年烯烃项目于2019年9月12日正式投料生产。</t>
  </si>
  <si>
    <t>原料库容：5万</t>
    <phoneticPr fontId="3" type="noConversion"/>
  </si>
  <si>
    <t>山东阳煤恒通MTO</t>
    <phoneticPr fontId="3" type="noConversion"/>
  </si>
  <si>
    <t>外购65万吨</t>
    <phoneticPr fontId="3" type="noConversion"/>
  </si>
  <si>
    <t>30万吨/年MTO装置，配套甲醇20万吨，年消耗甲醇85万吨，外采甲醇量在65万吨左右</t>
    <phoneticPr fontId="3" type="noConversion"/>
  </si>
  <si>
    <t>投产时间：2015月6月</t>
    <phoneticPr fontId="3" type="noConversion"/>
  </si>
  <si>
    <t>山东大泽化工MTP</t>
    <phoneticPr fontId="3" type="noConversion"/>
  </si>
  <si>
    <t xml:space="preserve"> 山东大泽化工有限公司二期项目“60万吨/年甲醇综合利用项目”于2014年5月开工建设，计划2015年下半年投产。</t>
    <phoneticPr fontId="3" type="noConversion"/>
  </si>
  <si>
    <t>本项目采用MTP工艺，年设计能力为：以60万吨甲醇原料，生产丙烯16.08万吨，粗丙烷0.72万吨，芳烃油4.37万吨，MTBE2.15万吨，液化气1.588万吨。</t>
  </si>
  <si>
    <t>鲁西化工MTO</t>
    <phoneticPr fontId="3" type="noConversion"/>
  </si>
  <si>
    <t>鲁西化工聊城煤武新材料科技有限公司，MTO装置年产能30万吨，其中丙烯年产能18万吨，所产丙烯全部供下游丁辛醇装置。该装置投产预期将对山东及周边丙烯市场形成一定冲击</t>
    <phoneticPr fontId="3" type="noConversion"/>
  </si>
  <si>
    <t>年消费80万吨甲醇，将对山东甲醇市场供需格局产生较大影响。而鲁西MTO所产丙烯将供应下游自有的25万吨/年丁辛醇装置，山东市场丙烯单体消费量也将减少15万吨/年。</t>
    <phoneticPr fontId="3" type="noConversion"/>
  </si>
  <si>
    <t>惠生工程提供技术许可和工程设计的聊城煤武新材料科技有限公司30万吨/年甲醇制烯烃装置于12月1日一次投料开车成功。11月29日，装置开始向MTO反应器投入甲醇原料，</t>
    <phoneticPr fontId="3" type="noConversion"/>
  </si>
  <si>
    <t>11月30日得到合格的聚合级丙烯产品，12月1日得到合格的聚合级乙烯产品。</t>
    <phoneticPr fontId="3" type="noConversion"/>
  </si>
  <si>
    <t>山东华滨MTP</t>
    <phoneticPr fontId="3" type="noConversion"/>
  </si>
  <si>
    <t>30万吨/年甲醇制丙烯项目</t>
    <phoneticPr fontId="3" type="noConversion"/>
  </si>
  <si>
    <t>加总（万吨）</t>
    <phoneticPr fontId="3" type="noConversion"/>
  </si>
  <si>
    <t>未投产</t>
    <phoneticPr fontId="3" type="noConversion"/>
  </si>
  <si>
    <t>山东中科东润</t>
    <phoneticPr fontId="3" type="noConversion"/>
  </si>
  <si>
    <t>天津渤海化工</t>
    <phoneticPr fontId="3" type="noConversion"/>
  </si>
  <si>
    <t>山西焦化</t>
    <phoneticPr fontId="3" type="noConversion"/>
  </si>
  <si>
    <t>60万吨/年甲醇制烯烃及配套100万吨/年焦炉煤气制甲醇一体化项目建设。</t>
    <phoneticPr fontId="3" type="noConversion"/>
  </si>
  <si>
    <t>宁煤公司70万吨/年煤制烯烃新材料</t>
    <phoneticPr fontId="3" type="noConversion"/>
  </si>
  <si>
    <t>项目以煤为原料生产200万吨甲醇并进一步加工生产聚合级乙烯、丙烯，最终生产乙烯-醋酸乙烯酯（EVA）10万吨/年，低密度聚乙烯（LDPE）21万吨/年，超高分子量聚乙烯（UHMWPE）3.5万吨/年，聚丙烯43万吨/年，</t>
    <phoneticPr fontId="3" type="noConversion"/>
  </si>
  <si>
    <t>延长榆能化一期填平补齐项目</t>
    <phoneticPr fontId="3" type="noConversion"/>
  </si>
  <si>
    <t>180万吨/年煤制甲醇、60万吨/年烯烃，预计2020年建成</t>
    <phoneticPr fontId="3" type="noConversion"/>
  </si>
  <si>
    <t>中煤榆能化二期工程</t>
    <phoneticPr fontId="3" type="noConversion"/>
  </si>
  <si>
    <t>180万吨/年煤制甲醇、60万吨/年烯烃项目，预计2020年建成</t>
    <phoneticPr fontId="3" type="noConversion"/>
  </si>
  <si>
    <t>蒲城清洁能源二期项目</t>
    <phoneticPr fontId="3" type="noConversion"/>
  </si>
  <si>
    <t>360万吨/年煤制甲醇、120万吨/年烯烃，预计2025年建成。</t>
    <phoneticPr fontId="3" type="noConversion"/>
  </si>
  <si>
    <t>MTP：甲醇制作丙烯</t>
    <phoneticPr fontId="3" type="noConversion"/>
  </si>
  <si>
    <t>DMTO是大连化物所开发甲醇制烯烃的技术，并在世界率先实现工业化，新技术就叫DMTO，一种说法是</t>
    <phoneticPr fontId="3" type="noConversion"/>
  </si>
  <si>
    <t>SMTO技术是中石化上海石化研究院开发的甲醇制烯烃技术，S是上海石化研究院，SMTO上海石化院MTO技术。</t>
    <phoneticPr fontId="3" type="noConversion"/>
  </si>
  <si>
    <t>江苏</t>
    <phoneticPr fontId="3" type="noConversion"/>
  </si>
  <si>
    <t>内蒙古</t>
    <phoneticPr fontId="3" type="noConversion"/>
  </si>
  <si>
    <t>山东南部</t>
    <phoneticPr fontId="3" type="noConversion"/>
  </si>
  <si>
    <t>西南地区</t>
    <phoneticPr fontId="3" type="noConversion"/>
  </si>
  <si>
    <t>期货收盘价
(活跃合约)</t>
    <phoneticPr fontId="3" type="noConversion"/>
  </si>
  <si>
    <t>江苏-西南地区+200</t>
    <phoneticPr fontId="3" type="noConversion"/>
  </si>
  <si>
    <t>江苏-山东南部+250</t>
    <phoneticPr fontId="3" type="noConversion"/>
  </si>
  <si>
    <t>江苏-内蒙古+550</t>
    <phoneticPr fontId="3" type="noConversion"/>
  </si>
  <si>
    <t>现货-期货</t>
    <phoneticPr fontId="3" type="noConversion"/>
  </si>
  <si>
    <t>山东
南部</t>
    <phoneticPr fontId="3" type="noConversion"/>
  </si>
  <si>
    <t>现货基准价:
甲醇:江苏</t>
    <phoneticPr fontId="3" type="noConversion"/>
  </si>
  <si>
    <t>现货基准价:
甲醇:陕西</t>
    <phoneticPr fontId="3" type="noConversion"/>
  </si>
  <si>
    <t>市场价:
甲醇:山西</t>
    <phoneticPr fontId="3" type="noConversion"/>
  </si>
  <si>
    <t>市场价:
甲醇:内蒙古</t>
    <phoneticPr fontId="3" type="noConversion"/>
  </si>
  <si>
    <t>山东南部-
内蒙古+308</t>
    <phoneticPr fontId="3" type="noConversion"/>
  </si>
  <si>
    <t>山东南部-
陕西+187</t>
    <phoneticPr fontId="3" type="noConversion"/>
  </si>
  <si>
    <t>山东南部-
江苏:+50</t>
    <phoneticPr fontId="3" type="noConversion"/>
  </si>
  <si>
    <t>山东南部-
山西+165</t>
    <phoneticPr fontId="3" type="noConversion"/>
  </si>
  <si>
    <t>甲醇交割库：江苏太仓</t>
    <phoneticPr fontId="3" type="noConversion"/>
  </si>
  <si>
    <t>吨
290511</t>
    <phoneticPr fontId="3" type="noConversion"/>
  </si>
  <si>
    <t>累计
同比</t>
    <phoneticPr fontId="3" type="noConversion"/>
  </si>
  <si>
    <t>Import</t>
    <phoneticPr fontId="3" type="noConversion"/>
  </si>
  <si>
    <t>Canada</t>
  </si>
  <si>
    <t>Malaysia</t>
  </si>
  <si>
    <t>Saudi Arabia</t>
  </si>
  <si>
    <t>China</t>
  </si>
  <si>
    <t>Venezuela</t>
  </si>
  <si>
    <t>Bahrain</t>
  </si>
  <si>
    <t>Libya</t>
  </si>
  <si>
    <t>Qatar</t>
  </si>
  <si>
    <t>Trin &amp; Tobago</t>
  </si>
  <si>
    <t>Brunei</t>
    <phoneticPr fontId="3" type="noConversion"/>
  </si>
  <si>
    <t>Eq Guinea</t>
    <phoneticPr fontId="3" type="noConversion"/>
  </si>
  <si>
    <t>Netherlands</t>
    <phoneticPr fontId="3" type="noConversion"/>
  </si>
  <si>
    <t>Oman</t>
    <phoneticPr fontId="3" type="noConversion"/>
  </si>
  <si>
    <t>Russia</t>
    <phoneticPr fontId="3" type="noConversion"/>
  </si>
  <si>
    <t>Export</t>
    <phoneticPr fontId="3" type="noConversion"/>
  </si>
  <si>
    <t>Canada</t>
    <phoneticPr fontId="3" type="noConversion"/>
  </si>
  <si>
    <t>China</t>
    <phoneticPr fontId="3" type="noConversion"/>
  </si>
  <si>
    <t>Chile</t>
    <phoneticPr fontId="3" type="noConversion"/>
  </si>
  <si>
    <t>Spain</t>
    <phoneticPr fontId="3" type="noConversion"/>
  </si>
  <si>
    <t>Switzerland</t>
  </si>
  <si>
    <t>Singapore</t>
    <phoneticPr fontId="3" type="noConversion"/>
  </si>
  <si>
    <t>Belgium</t>
    <phoneticPr fontId="3" type="noConversion"/>
  </si>
  <si>
    <t>Portugal</t>
    <phoneticPr fontId="3" type="noConversion"/>
  </si>
  <si>
    <t>Brazil</t>
    <phoneticPr fontId="3" type="noConversion"/>
  </si>
  <si>
    <t>Italy</t>
    <phoneticPr fontId="3" type="noConversion"/>
  </si>
  <si>
    <t>South Korea</t>
    <phoneticPr fontId="3" type="noConversion"/>
  </si>
  <si>
    <t>India</t>
    <phoneticPr fontId="3" type="noConversion"/>
  </si>
  <si>
    <t>France</t>
    <phoneticPr fontId="3" type="noConversion"/>
  </si>
  <si>
    <t>Mexico</t>
    <phoneticPr fontId="3" type="noConversion"/>
  </si>
  <si>
    <t>Turkey</t>
    <phoneticPr fontId="3" type="noConversion"/>
  </si>
  <si>
    <t>Taiwan</t>
    <phoneticPr fontId="3" type="noConversion"/>
  </si>
  <si>
    <t>?</t>
    <phoneticPr fontId="3" type="noConversion"/>
  </si>
  <si>
    <t>Indonesia
净进口</t>
    <phoneticPr fontId="3" type="noConversion"/>
  </si>
  <si>
    <t>Thailand
净进口</t>
    <phoneticPr fontId="3" type="noConversion"/>
  </si>
  <si>
    <t>Imports</t>
  </si>
  <si>
    <t>Thailand</t>
  </si>
  <si>
    <t>World</t>
  </si>
  <si>
    <t>Exports</t>
  </si>
  <si>
    <t>吨
290511</t>
    <phoneticPr fontId="3" type="noConversion"/>
  </si>
  <si>
    <t>Taiwan 
Net
Import</t>
    <phoneticPr fontId="3" type="noConversion"/>
  </si>
  <si>
    <t>累计
同比</t>
    <phoneticPr fontId="3" type="noConversion"/>
  </si>
  <si>
    <t>Import</t>
    <phoneticPr fontId="3" type="noConversion"/>
  </si>
  <si>
    <t>Export</t>
    <phoneticPr fontId="3" type="noConversion"/>
  </si>
  <si>
    <t>Korea
 Net
Import</t>
    <phoneticPr fontId="3" type="noConversion"/>
  </si>
  <si>
    <t>USA</t>
    <phoneticPr fontId="3" type="noConversion"/>
  </si>
  <si>
    <t>Trinidad and Tobago</t>
  </si>
  <si>
    <t>Oman</t>
    <phoneticPr fontId="3" type="noConversion"/>
  </si>
  <si>
    <t>Saudi Arabia</t>
    <phoneticPr fontId="3" type="noConversion"/>
  </si>
  <si>
    <t>Bahrain</t>
    <phoneticPr fontId="3" type="noConversion"/>
  </si>
  <si>
    <t>Brunei</t>
    <phoneticPr fontId="3" type="noConversion"/>
  </si>
  <si>
    <t>Venezuela</t>
    <phoneticPr fontId="3" type="noConversion"/>
  </si>
  <si>
    <t>Malaysia</t>
    <phoneticPr fontId="3" type="noConversion"/>
  </si>
  <si>
    <t>China</t>
    <phoneticPr fontId="3" type="noConversion"/>
  </si>
  <si>
    <t>Japan 
Net
Import</t>
    <phoneticPr fontId="3" type="noConversion"/>
  </si>
  <si>
    <t>Eq
Guinea</t>
    <phoneticPr fontId="3" type="noConversion"/>
  </si>
  <si>
    <t>Iran</t>
    <phoneticPr fontId="3" type="noConversion"/>
  </si>
  <si>
    <t>Indonesia</t>
  </si>
  <si>
    <t>New Zealand</t>
    <phoneticPr fontId="3" type="noConversion"/>
  </si>
  <si>
    <t>Qatar</t>
    <phoneticPr fontId="3" type="noConversion"/>
  </si>
  <si>
    <t>Korea</t>
    <phoneticPr fontId="3" type="noConversion"/>
  </si>
  <si>
    <t>吨
290511</t>
    <phoneticPr fontId="3" type="noConversion"/>
  </si>
  <si>
    <t>Turkey
Net
Import</t>
    <phoneticPr fontId="3" type="noConversion"/>
  </si>
  <si>
    <t>累计
同比</t>
    <phoneticPr fontId="3" type="noConversion"/>
  </si>
  <si>
    <t>Export</t>
    <phoneticPr fontId="3" type="noConversion"/>
  </si>
  <si>
    <t>Import</t>
    <phoneticPr fontId="3" type="noConversion"/>
  </si>
  <si>
    <t>Eu28 
Net
Import</t>
    <phoneticPr fontId="3" type="noConversion"/>
  </si>
  <si>
    <t>Algeria</t>
    <phoneticPr fontId="3" type="noConversion"/>
  </si>
  <si>
    <t>Russia</t>
    <phoneticPr fontId="3" type="noConversion"/>
  </si>
  <si>
    <t>India 
Net
Import</t>
    <phoneticPr fontId="3" type="noConversion"/>
  </si>
  <si>
    <t>Singapore</t>
    <phoneticPr fontId="3" type="noConversion"/>
  </si>
  <si>
    <t>UAE</t>
    <phoneticPr fontId="3" type="noConversion"/>
  </si>
  <si>
    <t>Saudi Arabia</t>
    <phoneticPr fontId="3" type="noConversion"/>
  </si>
  <si>
    <t>Russia</t>
    <phoneticPr fontId="3" type="noConversion"/>
  </si>
  <si>
    <t>Argentina</t>
  </si>
  <si>
    <t>Export</t>
    <phoneticPr fontId="3" type="noConversion"/>
  </si>
  <si>
    <t>Australia</t>
  </si>
  <si>
    <t>主要产出国出口</t>
    <phoneticPr fontId="3" type="noConversion"/>
  </si>
  <si>
    <t>主要消费国净进口</t>
    <phoneticPr fontId="3" type="noConversion"/>
  </si>
  <si>
    <t>Bangladesh</t>
  </si>
  <si>
    <t>Belgium</t>
  </si>
  <si>
    <t>加上伊朗和特立尼达多巴哥一共900-1000万吨</t>
    <phoneticPr fontId="3" type="noConversion"/>
  </si>
  <si>
    <t>Brazil</t>
  </si>
  <si>
    <t>加上委内瑞拉150万吨</t>
    <phoneticPr fontId="3" type="noConversion"/>
  </si>
  <si>
    <t>新西兰、卡塔尔出口没有数据</t>
    <phoneticPr fontId="3" type="noConversion"/>
  </si>
  <si>
    <t>Iran</t>
    <phoneticPr fontId="3" type="noConversion"/>
  </si>
  <si>
    <t>Egypt</t>
  </si>
  <si>
    <t>France</t>
  </si>
  <si>
    <t>Oman</t>
    <phoneticPr fontId="3" type="noConversion"/>
  </si>
  <si>
    <t>India</t>
  </si>
  <si>
    <t>Areas, nes</t>
  </si>
  <si>
    <t>Italy</t>
  </si>
  <si>
    <t>Iraq</t>
  </si>
  <si>
    <t>Japan</t>
  </si>
  <si>
    <t>Kuwait</t>
  </si>
  <si>
    <t>Japan</t>
    <phoneticPr fontId="3" type="noConversion"/>
  </si>
  <si>
    <t>Lebanon</t>
  </si>
  <si>
    <t>Taiwan</t>
    <phoneticPr fontId="3" type="noConversion"/>
  </si>
  <si>
    <t>Lesotho</t>
  </si>
  <si>
    <t>Myanmar</t>
  </si>
  <si>
    <t>Pakistan</t>
  </si>
  <si>
    <t>Netherlands</t>
  </si>
  <si>
    <t>Turkey</t>
  </si>
  <si>
    <t>Portugal</t>
  </si>
  <si>
    <t>UAE</t>
    <phoneticPr fontId="3" type="noConversion"/>
  </si>
  <si>
    <t xml:space="preserve"> Korea</t>
    <phoneticPr fontId="3" type="noConversion"/>
  </si>
  <si>
    <t>Viet Nam</t>
    <phoneticPr fontId="3" type="noConversion"/>
  </si>
  <si>
    <t>Philippines</t>
  </si>
  <si>
    <t>Singapore</t>
  </si>
  <si>
    <t>Slovenia</t>
  </si>
  <si>
    <t>Korea</t>
    <phoneticPr fontId="3" type="noConversion"/>
  </si>
  <si>
    <t>Somalia</t>
  </si>
  <si>
    <t>Singapore</t>
    <phoneticPr fontId="3" type="noConversion"/>
  </si>
  <si>
    <t>Egypt</t>
    <phoneticPr fontId="3" type="noConversion"/>
  </si>
  <si>
    <t>South Africa</t>
  </si>
  <si>
    <t>USA</t>
    <phoneticPr fontId="3" type="noConversion"/>
  </si>
  <si>
    <t>Spain</t>
    <phoneticPr fontId="3" type="noConversion"/>
  </si>
  <si>
    <t>Greece</t>
  </si>
  <si>
    <t>Romania</t>
  </si>
  <si>
    <t>Spain</t>
  </si>
  <si>
    <t>Brunei</t>
    <phoneticPr fontId="3" type="noConversion"/>
  </si>
  <si>
    <t>Bahrain</t>
    <phoneticPr fontId="3" type="noConversion"/>
  </si>
  <si>
    <t>Azerbaijan</t>
  </si>
  <si>
    <t>Belarus</t>
  </si>
  <si>
    <t>Chile</t>
  </si>
  <si>
    <t>Serbia</t>
  </si>
  <si>
    <t>Import</t>
    <phoneticPr fontId="3" type="noConversion"/>
  </si>
  <si>
    <t>Net Export</t>
    <phoneticPr fontId="3" type="noConversion"/>
  </si>
  <si>
    <t>Export</t>
    <phoneticPr fontId="3" type="noConversion"/>
  </si>
  <si>
    <t>Malaysia</t>
    <phoneticPr fontId="3" type="noConversion"/>
  </si>
  <si>
    <t>Trinidad and Tobago</t>
    <phoneticPr fontId="3" type="noConversion"/>
  </si>
  <si>
    <t>Net Import</t>
    <phoneticPr fontId="3" type="noConversion"/>
  </si>
  <si>
    <t>Colombia</t>
  </si>
  <si>
    <t>North Korea</t>
    <phoneticPr fontId="3" type="noConversion"/>
  </si>
  <si>
    <t>Thailand</t>
    <phoneticPr fontId="3" type="noConversion"/>
  </si>
  <si>
    <t>Ecuador</t>
  </si>
  <si>
    <t>USA</t>
  </si>
  <si>
    <t>EU28</t>
    <phoneticPr fontId="3" type="noConversion"/>
  </si>
  <si>
    <t>Viet Nam</t>
  </si>
  <si>
    <t>Japan</t>
    <phoneticPr fontId="3" type="noConversion"/>
  </si>
  <si>
    <t>Korea</t>
    <phoneticPr fontId="3" type="noConversion"/>
  </si>
  <si>
    <t>Ireland</t>
  </si>
  <si>
    <t>Net Export</t>
    <phoneticPr fontId="3" type="noConversion"/>
  </si>
  <si>
    <t>Taiwan</t>
    <phoneticPr fontId="3" type="noConversion"/>
  </si>
  <si>
    <t>Mexico</t>
  </si>
  <si>
    <t>Other Asia, nes</t>
  </si>
  <si>
    <t>Singapore</t>
    <phoneticPr fontId="3" type="noConversion"/>
  </si>
  <si>
    <t>Peru</t>
  </si>
  <si>
    <t>Thailand</t>
    <phoneticPr fontId="3" type="noConversion"/>
  </si>
  <si>
    <t>Canada</t>
    <phoneticPr fontId="3" type="noConversion"/>
  </si>
  <si>
    <t>Rep. of Korea</t>
  </si>
  <si>
    <t>Turkey</t>
    <phoneticPr fontId="3" type="noConversion"/>
  </si>
  <si>
    <t>Export</t>
    <phoneticPr fontId="3" type="noConversion"/>
  </si>
  <si>
    <t>China</t>
    <phoneticPr fontId="3" type="noConversion"/>
  </si>
  <si>
    <t>UK</t>
    <phoneticPr fontId="3" type="noConversion"/>
  </si>
  <si>
    <t>EU28</t>
    <phoneticPr fontId="3" type="noConversion"/>
  </si>
  <si>
    <t>USA</t>
    <phoneticPr fontId="3" type="noConversion"/>
  </si>
  <si>
    <t>Japan</t>
    <phoneticPr fontId="3" type="noConversion"/>
  </si>
  <si>
    <t>Korea</t>
    <phoneticPr fontId="3" type="noConversion"/>
  </si>
  <si>
    <t>India</t>
    <phoneticPr fontId="3" type="noConversion"/>
  </si>
  <si>
    <t>Brazil</t>
    <phoneticPr fontId="3" type="noConversion"/>
  </si>
  <si>
    <t>Export</t>
  </si>
  <si>
    <t>Weight in kilograms</t>
  </si>
  <si>
    <t>Import</t>
  </si>
  <si>
    <t>No Quantity</t>
  </si>
  <si>
    <t>c</t>
    <phoneticPr fontId="3" type="noConversion"/>
  </si>
  <si>
    <t>MTO成本=甲醇价格*3.1+1500（含税）</t>
    <phoneticPr fontId="3" type="noConversion"/>
  </si>
  <si>
    <t>出口</t>
    <phoneticPr fontId="3" type="noConversion"/>
  </si>
  <si>
    <t>当下甲醇的矛盾在于进口量特别多，年化增长太大</t>
    <phoneticPr fontId="3" type="noConversion"/>
  </si>
  <si>
    <t>甲醇:太仓</t>
    <phoneticPr fontId="3" type="noConversion"/>
  </si>
  <si>
    <t>期货收盘价</t>
    <phoneticPr fontId="3" type="noConversion"/>
  </si>
  <si>
    <t>汇率</t>
    <phoneticPr fontId="3" type="noConversion"/>
  </si>
  <si>
    <t>CFR中国主港</t>
    <phoneticPr fontId="3" type="noConversion"/>
  </si>
  <si>
    <t>进口成本</t>
    <phoneticPr fontId="3" type="noConversion"/>
  </si>
  <si>
    <t>现货进口盈亏</t>
    <phoneticPr fontId="3" type="noConversion"/>
  </si>
  <si>
    <t>盘面进口盈亏</t>
    <phoneticPr fontId="3" type="noConversion"/>
  </si>
  <si>
    <t>兴兴：1吨甲醇=0.492吨PP粉料+0.189吨MEG+0.319吨环氧乙烷</t>
    <phoneticPr fontId="3" type="noConversion"/>
  </si>
  <si>
    <t>富德：1吨甲醇=0.45吨PP+0.55吨乙二醇</t>
    <phoneticPr fontId="3" type="noConversion"/>
  </si>
  <si>
    <t>（1）产能释放很快，但是产量释放很慢</t>
    <phoneticPr fontId="3" type="noConversion"/>
  </si>
  <si>
    <t>（2）中国以外，几乎没有MTO的需求</t>
    <phoneticPr fontId="3" type="noConversion"/>
  </si>
  <si>
    <t>（3）伊朗：流向印度和中国。由于去年印度对伊朗货源注册有问题，因此流向印度出现缩减。目前主要流向中国。沙特、阿曼主要流向东南亚和中国。</t>
    <phoneticPr fontId="3" type="noConversion"/>
  </si>
  <si>
    <t>（4）南美洲：特立尼达和委内瑞拉。本来流向美国和欧洲。但是美国去年6月制裁委内瑞拉，因此流向欧洲、和亚洲。特立尼达和多巴哥流向欧美。</t>
    <phoneticPr fontId="3" type="noConversion"/>
  </si>
  <si>
    <t>（5）欧洲：阿尔及利亚和埃及、俄罗斯的货源会成功流入。</t>
    <phoneticPr fontId="3" type="noConversion"/>
  </si>
  <si>
    <t>（6）大洋洲：新西兰产能全部流向中国。</t>
    <phoneticPr fontId="3" type="noConversion"/>
  </si>
  <si>
    <t>（7）中国出口：东南亚生物柴油需求量激增，加上马来西亚的新增下游。今年中国和东南亚的套利空间打不开，中国流向海外有限。</t>
    <phoneticPr fontId="3" type="noConversion"/>
  </si>
  <si>
    <t>2020/6/11  卓创 薛菲</t>
    <phoneticPr fontId="3" type="noConversion"/>
  </si>
  <si>
    <t>（8）2020年伊朗新增产能流入中国还是比较可观。</t>
    <phoneticPr fontId="3" type="noConversion"/>
  </si>
  <si>
    <t>（9）2015-2019年美国国内产能投产，导致特立尼达的现货转向流入中国？</t>
    <phoneticPr fontId="3" type="noConversion"/>
  </si>
  <si>
    <t>（10）甲醛：装修材料。MTBE：房地产？</t>
    <phoneticPr fontId="3" type="noConversion"/>
  </si>
  <si>
    <t>（11）受到罐容紧张影响，船期卸货周期延长，2万吨船货卸货时间延长133%。海外需求缩减情况下，货源都涌向中国。4月1日智利当地一套装置关停，剩余一套全部往巴西、阿根廷周边流。</t>
    <phoneticPr fontId="3" type="noConversion"/>
  </si>
  <si>
    <t>（12）华东非主力库区甲醇库存逐步提升</t>
    <phoneticPr fontId="3" type="noConversion"/>
  </si>
  <si>
    <t>（13）当下连云港已经有货源流向鲁南。后续可能优质货源流向天津港和山东地区。</t>
    <phoneticPr fontId="3" type="noConversion"/>
  </si>
  <si>
    <t>（14）当下MTO工厂接海外长约，不接国内货源。</t>
    <phoneticPr fontId="3" type="noConversion"/>
  </si>
  <si>
    <t xml:space="preserve"> 卓创 王丽丽</t>
    <phoneticPr fontId="3" type="noConversion"/>
  </si>
  <si>
    <t>（1）过去10年，后五年和前五年相比，产能增速放缓。</t>
    <phoneticPr fontId="3" type="noConversion"/>
  </si>
  <si>
    <t>（2）甲醇价格：2015-2016跌破西北主产区成本线。2016的煤炭供给侧改革，导致煤炭价格回升，从成本上推动甲醇成本上涨。2017年政府实行煤改气政策，北方改用天然气，导致当年冬天天然气供应不足，因此天然气制甲醇装置停产。</t>
    <phoneticPr fontId="3" type="noConversion"/>
  </si>
  <si>
    <t>到2018年四季度，油价回落等因素导致海外货源大量涌入国内，国内价格进入长周期下跌。</t>
    <phoneticPr fontId="3" type="noConversion"/>
  </si>
  <si>
    <t>（3）甲醇贸易：西醇东运，北醇南运。现在西北MTO产能增加，西北到华东华南的价差在收窄，套利货源出现缩量。</t>
    <phoneticPr fontId="3" type="noConversion"/>
  </si>
  <si>
    <t>（4）西北地区CTO/MTO产能占全国60%以上。</t>
    <phoneticPr fontId="3" type="noConversion"/>
  </si>
  <si>
    <t>（5）宝丰外采活动目前停止，二期MTO之前每周采购3.5-4万吨。</t>
    <phoneticPr fontId="3" type="noConversion"/>
  </si>
  <si>
    <t>（6）当前中煤和神华在西北的两套MTO装置没有配套甲醇，4季度可能投产煤制甲醇。</t>
    <phoneticPr fontId="3" type="noConversion"/>
  </si>
  <si>
    <t>（7）山东南部烯烃和甲醛需求。山东北部的MTBE和炼厂需求，货源来自西北部地区。</t>
    <phoneticPr fontId="3" type="noConversion"/>
  </si>
  <si>
    <t>（8）烟台万华在9月份有40万吨甲醇投产，会挤压到现在阶段来山东的省外货源。</t>
    <phoneticPr fontId="3" type="noConversion"/>
  </si>
  <si>
    <t>（9）山东鲁西化工MTO装置投产，对鲁北的消费有拉动</t>
    <phoneticPr fontId="3" type="noConversion"/>
  </si>
  <si>
    <t>（15）7-8月进口量预估也较高，难有缩量。伊朗、阿曼、沙特的中东货源缩减没有看到迹象。</t>
    <phoneticPr fontId="3" type="noConversion"/>
  </si>
  <si>
    <t>（10）国内煤制甲醇装置检修在6月和之后，检修计划并不多。</t>
    <phoneticPr fontId="3" type="noConversion"/>
  </si>
  <si>
    <t>（16）甲醇的货源来源地，到港都是美元/吨。库存是以万吨为计价。港口80%都是美金货，先报关再销售。</t>
    <phoneticPr fontId="3" type="noConversion"/>
  </si>
  <si>
    <t>（11）东三省一年产能200-300万吨。</t>
    <phoneticPr fontId="3" type="noConversion"/>
  </si>
  <si>
    <t>（17）国外甲醇数据来自和国外供应商、下游进行了解。</t>
    <phoneticPr fontId="3" type="noConversion"/>
  </si>
  <si>
    <t>出厂价:丙烯:新海石化:-市场价(中间价):甲醇:华东地区:×2.6:+1500</t>
  </si>
  <si>
    <t>出厂价:丙烯:新海石化:-市场价(中间价):甲醇:华东地区:×3.1:+1500</t>
  </si>
  <si>
    <t>出厂价:丙烯:镇海炼厂</t>
  </si>
  <si>
    <t>出厂价:丙烯:镇海炼厂:-市场价(中间价):甲醇:华东地区:×3.1:+1500</t>
  </si>
  <si>
    <t>出厂价:丙烯:锦州石化</t>
  </si>
  <si>
    <t>出厂价:丙烯:锦州石化:-市场价(中间价):甲醇:华东地区:×3.1:+1500</t>
  </si>
  <si>
    <t>出厂价:丙烯:京博石化</t>
  </si>
  <si>
    <t>出厂价:丙烯:京博石化:-市场价(中间价):甲醇:华东地区:×3.1:+1500</t>
  </si>
  <si>
    <t>甲醇
华东</t>
    <phoneticPr fontId="3" type="noConversion"/>
  </si>
  <si>
    <t>乙二醇(MEG)
华东地区</t>
    <phoneticPr fontId="3" type="noConversion"/>
  </si>
  <si>
    <t>乙二醇(MEG):华东地区
×0.55</t>
    <phoneticPr fontId="3" type="noConversion"/>
  </si>
  <si>
    <t>聚丙烯PP
(拉丝级,熔指2-4):江苏</t>
    <phoneticPr fontId="3" type="noConversion"/>
  </si>
  <si>
    <t>聚丙烯PP
(拉丝级,熔指2-4):江苏:×0.45</t>
    <phoneticPr fontId="3" type="noConversion"/>
  </si>
  <si>
    <t>甲醇:华东地区
×2.6</t>
    <phoneticPr fontId="3" type="noConversion"/>
  </si>
  <si>
    <t>甲醇:华东地区:
×2.6:+1500</t>
    <phoneticPr fontId="3" type="noConversion"/>
  </si>
  <si>
    <t>甲醇:华东地区:
×3.1</t>
    <phoneticPr fontId="3" type="noConversion"/>
  </si>
  <si>
    <t>甲醇:华东地区:
×3.1:+1500</t>
    <phoneticPr fontId="3" type="noConversion"/>
  </si>
  <si>
    <t>丙烯:
新海石化</t>
    <phoneticPr fontId="3" type="noConversion"/>
  </si>
  <si>
    <t>1000立方米/吨甲醇</t>
    <phoneticPr fontId="3" type="noConversion"/>
  </si>
  <si>
    <t>1.45元/立方米</t>
    <phoneticPr fontId="3" type="noConversion"/>
  </si>
  <si>
    <t>1.34元/立方米</t>
    <phoneticPr fontId="3" type="noConversion"/>
  </si>
  <si>
    <t>（2）阿联酋地区并没有甲醇装置，属于伊朗借阿联酋关口外运，伊朗对华总出口量=伊朗单月对华出口量+阿联酋单月对华出口量）</t>
    <phoneticPr fontId="3" type="noConversion"/>
  </si>
  <si>
    <t>河南心连心化学工业集团股份有限公司：二厂工艺为1.1吨块煤 400公斤电煤 700度电（行业平均电耗为900度左右）。</t>
    <phoneticPr fontId="3" type="noConversion"/>
  </si>
  <si>
    <t>四厂为气化炉工艺，吨甲醇耗煤量为2.1吨气化煤，其中煤主要来源于气化煤，主要来源于陕西榆林，到厂价为610元/吨；无烟块煤主要来自于河南焦作，到厂价为890元/吨，长期看价格较为稳定，当前时期略有下调。</t>
    <phoneticPr fontId="3" type="noConversion"/>
  </si>
  <si>
    <t>（1）仓单仓储费和现货仓储费是不同的</t>
    <phoneticPr fontId="3" type="noConversion"/>
  </si>
  <si>
    <t>（2）多头持仓分散：来自买近抛远。私募和保值空头很多放在09合约。</t>
    <phoneticPr fontId="3" type="noConversion"/>
  </si>
  <si>
    <t>2019年周均</t>
    <phoneticPr fontId="3" type="noConversion"/>
  </si>
  <si>
    <t>（3）9-11价差到-50，已经没有参与必要了</t>
    <phoneticPr fontId="3" type="noConversion"/>
  </si>
  <si>
    <t>（4）港口到货量在下降，所以近两周的库存会下降。8月的进口量相比6-7月会下降。9月以后伊朗的船运问题解决以后，进口量会递增</t>
    <phoneticPr fontId="3" type="noConversion"/>
  </si>
  <si>
    <t>（5）内地7月下旬-8月上旬检修增加，现在开工率又回到了历史高位。在目前开工率如此高的情况下，</t>
    <phoneticPr fontId="3" type="noConversion"/>
  </si>
  <si>
    <t>（6）天津是北方甲醇下水的地方历史上</t>
    <phoneticPr fontId="3" type="noConversion"/>
  </si>
  <si>
    <t>天津</t>
    <phoneticPr fontId="3" type="noConversion"/>
  </si>
  <si>
    <t>吨
290511</t>
    <phoneticPr fontId="3" type="noConversion"/>
  </si>
  <si>
    <t>（1）东南亚和印度的价格都比中国高，所以非伊朗的货物都会优先去中国以外地区。而伊朗的货源只能来中国。</t>
    <phoneticPr fontId="3" type="noConversion"/>
  </si>
  <si>
    <t>（2）三峡洪水，导致货物来不了华东。要去库，必须有一个明显的路径。比如需求增加，或者进口减少，要么内地有产能出清，港口货物倒流。</t>
    <phoneticPr fontId="3" type="noConversion"/>
  </si>
  <si>
    <t>南京诚志化工娄海杰     和隆众</t>
    <phoneticPr fontId="3" type="noConversion"/>
  </si>
  <si>
    <t>（3）PP端的需求在上半年增速很快。往后看需求也不会有明显的减速，但是产能扩张是问题。</t>
    <phoneticPr fontId="3" type="noConversion"/>
  </si>
  <si>
    <t>（4）所有的装置检修集中在8月中上旬结束，西北地区</t>
    <phoneticPr fontId="3" type="noConversion"/>
  </si>
  <si>
    <t>Import 吨
29051100</t>
    <phoneticPr fontId="3" type="noConversion"/>
  </si>
  <si>
    <t>金联创</t>
  </si>
  <si>
    <t>Wind</t>
  </si>
  <si>
    <t>隆众化工</t>
  </si>
  <si>
    <t>FOB鹿特丹(欧元)</t>
    <phoneticPr fontId="3" type="noConversion"/>
  </si>
  <si>
    <t>CFR东南亚</t>
    <phoneticPr fontId="3" type="noConversion"/>
  </si>
  <si>
    <t>FOB美国海湾</t>
    <phoneticPr fontId="3" type="noConversion"/>
  </si>
  <si>
    <t>CFR中国台湾</t>
    <phoneticPr fontId="3" type="noConversion"/>
  </si>
  <si>
    <t>日本到岸</t>
    <phoneticPr fontId="3" type="noConversion"/>
  </si>
  <si>
    <t>CFR韩国</t>
    <phoneticPr fontId="3" type="noConversion"/>
  </si>
  <si>
    <t>CFR中国主港</t>
    <phoneticPr fontId="3" type="noConversion"/>
  </si>
  <si>
    <t>CFR印度</t>
    <phoneticPr fontId="3" type="noConversion"/>
  </si>
  <si>
    <t>中国-东南亚</t>
    <phoneticPr fontId="3" type="noConversion"/>
  </si>
  <si>
    <t>中国-美国</t>
    <phoneticPr fontId="3" type="noConversion"/>
  </si>
  <si>
    <t>中国-台湾</t>
    <phoneticPr fontId="3" type="noConversion"/>
  </si>
  <si>
    <t>中国-日本</t>
    <phoneticPr fontId="3" type="noConversion"/>
  </si>
  <si>
    <t>中国-韩国</t>
    <phoneticPr fontId="3" type="noConversion"/>
  </si>
  <si>
    <t>中国-印度</t>
    <phoneticPr fontId="3" type="noConversion"/>
  </si>
  <si>
    <t>山东+200</t>
    <phoneticPr fontId="3" type="noConversion"/>
  </si>
  <si>
    <t>河南+200</t>
    <phoneticPr fontId="3" type="noConversion"/>
  </si>
  <si>
    <t>河北+260</t>
    <phoneticPr fontId="3" type="noConversion"/>
  </si>
  <si>
    <t>内蒙+600</t>
    <phoneticPr fontId="3" type="noConversion"/>
  </si>
  <si>
    <t>盘面</t>
    <phoneticPr fontId="3" type="noConversion"/>
  </si>
  <si>
    <t>内地工厂在有100元利润后才去交割</t>
    <phoneticPr fontId="3" type="noConversion"/>
  </si>
  <si>
    <t>CFR中国主港的甲醇报价，是不是指伊朗货源？</t>
    <phoneticPr fontId="3" type="noConversion"/>
  </si>
  <si>
    <t>（3）全球进口伊朗货源的就是中国和印度</t>
    <phoneticPr fontId="3" type="noConversion"/>
  </si>
  <si>
    <t>为什么伊朗货源要比非伊朗货源便宜</t>
    <phoneticPr fontId="3" type="noConversion"/>
  </si>
  <si>
    <t>表观
消费</t>
    <phoneticPr fontId="3" type="noConversion"/>
  </si>
  <si>
    <t>当月
同比</t>
    <phoneticPr fontId="3" type="noConversion"/>
  </si>
  <si>
    <t>隆众
月产量</t>
    <phoneticPr fontId="3" type="noConversion"/>
  </si>
  <si>
    <t>2020年消费增量</t>
    <phoneticPr fontId="3" type="noConversion"/>
  </si>
  <si>
    <t>对应烯烃产量</t>
    <phoneticPr fontId="3" type="noConversion"/>
  </si>
  <si>
    <t>甲醇：焦炉气制企业：
利润：河北</t>
    <phoneticPr fontId="3" type="noConversion"/>
  </si>
  <si>
    <t>西班牙</t>
    <phoneticPr fontId="3" type="noConversion"/>
  </si>
  <si>
    <t>进料
加工</t>
    <phoneticPr fontId="3" type="noConversion"/>
  </si>
  <si>
    <t>一般
贸易</t>
    <phoneticPr fontId="3" type="noConversion"/>
  </si>
  <si>
    <t>保税监管场所
进出境货物</t>
    <phoneticPr fontId="3" type="noConversion"/>
  </si>
  <si>
    <t>海关特殊监管
区域物流货物</t>
    <phoneticPr fontId="3" type="noConversion"/>
  </si>
  <si>
    <t>边境小额贸易</t>
  </si>
  <si>
    <t>缅甸</t>
  </si>
  <si>
    <t>香港</t>
    <phoneticPr fontId="3" type="noConversion"/>
  </si>
  <si>
    <t>印度</t>
  </si>
  <si>
    <t>印尼</t>
    <phoneticPr fontId="3" type="noConversion"/>
  </si>
  <si>
    <t>日本</t>
  </si>
  <si>
    <t>澳门</t>
    <phoneticPr fontId="3" type="noConversion"/>
  </si>
  <si>
    <t>菲律宾</t>
  </si>
  <si>
    <t>新加坡</t>
  </si>
  <si>
    <t>泰国</t>
  </si>
  <si>
    <t>越南</t>
  </si>
  <si>
    <t>荷兰</t>
  </si>
  <si>
    <t>台湾</t>
    <phoneticPr fontId="3" type="noConversion"/>
  </si>
  <si>
    <t>Export 吨
29051100</t>
    <phoneticPr fontId="3" type="noConversion"/>
  </si>
  <si>
    <t>孟加拉国</t>
    <phoneticPr fontId="3" type="noConversion"/>
  </si>
  <si>
    <t>塞浦路斯</t>
  </si>
  <si>
    <t>朝鲜</t>
  </si>
  <si>
    <t>阿联酋</t>
  </si>
  <si>
    <t>加拿大</t>
    <phoneticPr fontId="3" type="noConversion"/>
  </si>
  <si>
    <t>Net
Import</t>
    <phoneticPr fontId="3" type="noConversion"/>
  </si>
  <si>
    <t>Algeria</t>
  </si>
  <si>
    <t>Bahrein</t>
  </si>
  <si>
    <t>Denmark</t>
  </si>
  <si>
    <t>Equatorial Guinea</t>
  </si>
  <si>
    <t>Germany</t>
  </si>
  <si>
    <t>Guinea</t>
  </si>
  <si>
    <t>Israel</t>
  </si>
  <si>
    <t>Poland</t>
  </si>
  <si>
    <t>Russia</t>
  </si>
  <si>
    <t>South Korea</t>
  </si>
  <si>
    <t>Taiwan</t>
  </si>
  <si>
    <t>Belarus</t>
    <phoneticPr fontId="3" type="noConversion"/>
  </si>
  <si>
    <t>Serbia</t>
    <phoneticPr fontId="3" type="noConversion"/>
  </si>
  <si>
    <t xml:space="preserve"> Not specified</t>
    <phoneticPr fontId="3" type="noConversion"/>
  </si>
  <si>
    <t>根据我国煤炭赋存特点，煤化工主要以量大、面广、价廉的烟煤、褐煤和高硫煤及劣质煤为原料，需要利用先进的煤炭转化和化工合成等前沿技术</t>
    <phoneticPr fontId="18" type="noConversion"/>
  </si>
  <si>
    <t>煤炭因其固有的特性，其加工和利用过程对环境的影响大于石油和天然气，如转化每吨煤炭，通常要产生0.2吨的废渣，排放1.5吨左右的二氧化碳（CO2），排出0.25吨左右的废水。</t>
    <phoneticPr fontId="3" type="noConversion"/>
  </si>
  <si>
    <t>煤电化一体又称整体煤气化联合循环发电系统（IGCC），它由两大部分组成，即煤的气化与净化部分和燃气-蒸汽联合循环发电部分。通过整合煤气化和发电装置，IGCC系统可以构成循环经济闭路，同时生产化工产品、燃料气、电力、热能，使煤炭被充分利用，提高能量转换效率，</t>
    <phoneticPr fontId="3" type="noConversion"/>
  </si>
  <si>
    <t>降低生产成本和二氧化碳、污染物的排放。煤电化一体技术符合当前世界上环境友好的发展主题，能够代替传统落后的粗放式能源利用模式，是产业升级和技术进步的方向，具有很大的推广潜力。</t>
    <phoneticPr fontId="3" type="noConversion"/>
  </si>
  <si>
    <t>是难以解决的 重点问题。煤化工中CO2排放主要来自煤气化 制甲醇和烯烃、液排放主要来自煤气化 制甲醇和烯烃、液排放主要来自煤气化 制甲醇和烯烃、液排放主要来自煤气化 制甲醇和烯烃、液以及煤间接液化过程中的 CO2排放</t>
    <phoneticPr fontId="3" type="noConversion"/>
  </si>
  <si>
    <t>日期</t>
    <phoneticPr fontId="3" type="noConversion"/>
  </si>
  <si>
    <t>日期</t>
    <phoneticPr fontId="3" type="noConversion"/>
  </si>
  <si>
    <t>USA 
Net Import</t>
    <phoneticPr fontId="3" type="noConversion"/>
  </si>
  <si>
    <t>Germany</t>
    <phoneticPr fontId="3" type="noConversion"/>
  </si>
  <si>
    <t>Guatemala</t>
    <phoneticPr fontId="3" type="noConversion"/>
  </si>
  <si>
    <t>Honduras</t>
    <phoneticPr fontId="3" type="noConversion"/>
  </si>
  <si>
    <t>UK</t>
    <phoneticPr fontId="3" type="noConversion"/>
  </si>
  <si>
    <t>Colombia</t>
    <phoneticPr fontId="3" type="noConversion"/>
  </si>
  <si>
    <t>Argentina</t>
    <phoneticPr fontId="3" type="noConversion"/>
  </si>
  <si>
    <t>Ireland</t>
    <phoneticPr fontId="3" type="noConversion"/>
  </si>
  <si>
    <t>Sweden</t>
    <phoneticPr fontId="3" type="noConversion"/>
  </si>
  <si>
    <t>Algeria</t>
    <phoneticPr fontId="3" type="noConversion"/>
  </si>
  <si>
    <t>Azerbaijan</t>
    <phoneticPr fontId="3" type="noConversion"/>
  </si>
  <si>
    <t>Egypt</t>
    <phoneticPr fontId="3" type="noConversion"/>
  </si>
  <si>
    <t>Eq
Guinea</t>
    <phoneticPr fontId="3" type="noConversion"/>
  </si>
  <si>
    <t>Venezuela</t>
    <phoneticPr fontId="3" type="noConversion"/>
  </si>
  <si>
    <t>Norway</t>
    <phoneticPr fontId="3" type="noConversion"/>
  </si>
  <si>
    <t>Oman</t>
    <phoneticPr fontId="3" type="noConversion"/>
  </si>
  <si>
    <t>Georgia</t>
    <phoneticPr fontId="3" type="noConversion"/>
  </si>
  <si>
    <t>Qatar</t>
    <phoneticPr fontId="3" type="noConversion"/>
  </si>
  <si>
    <t>Iran</t>
    <phoneticPr fontId="3" type="noConversion"/>
  </si>
  <si>
    <t>Libya</t>
    <phoneticPr fontId="3" type="noConversion"/>
  </si>
  <si>
    <t>Chile</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</si>
</sst>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8">
    <numFmt numFmtId="24" formatCode="\$#,##0_);[Red]\(\$#,##0\)"/>
    <numFmt numFmtId="176" formatCode="0.00_);[Red]\(0.00\)"/>
    <numFmt numFmtId="177" formatCode="0.00_ "/>
    <numFmt numFmtId="178" formatCode="0.0_);[Red]\(0.0\)"/>
    <numFmt numFmtId="179" formatCode="#,##0_);[Red]\(#,##0\)"/>
    <numFmt numFmtId="180" formatCode="#,##0.00_);[Red]\(#,##0.00\)"/>
    <numFmt numFmtId="181" formatCode="yyyy&quot;年&quot;m&quot;月&quot;;@"/>
    <numFmt numFmtId="182" formatCode="0.0_ "/>
    <numFmt numFmtId="183" formatCode="#,##0_ "/>
    <numFmt numFmtId="184" formatCode="###,###,###,###,##0.00_ "/>
    <numFmt numFmtId="185" formatCode="yyyy\-mm\-dd;@"/>
    <numFmt numFmtId="186" formatCode="#,##0.0_ "/>
    <numFmt numFmtId="187" formatCode="#,##0.00_ "/>
    <numFmt numFmtId="188" formatCode="0.000_);[Red]\(0.000\)"/>
    <numFmt numFmtId="189" formatCode="#,##0.0_);[Red]\(#,##0.0\)"/>
    <numFmt numFmtId="190" formatCode="yyyy&quot;年&quot;m&quot;月&quot;d&quot;日&quot;;@"/>
    <numFmt numFmtId="191" formatCode="0_);[Red]\(0\)"/>
    <numFmt numFmtId="192" formatCode="yyyy\-m\-d"/>
  </numFmts>
  <fonts count="19">
    <font>
      <sz val="11"/>
      <color theme="1"/>
      <name val="宋体"/>
      <family val="2"/>
      <scheme val="minor"/>
    </font>
    <font>
      <sz val="10"/>
      <color theme="1"/>
      <name val="微软雅黑"/>
      <family val="2"/>
      <charset val="134"/>
    </font>
    <font>
      <b/>
      <sz val="10"/>
      <color theme="1"/>
      <name val="微软雅黑"/>
      <family val="2"/>
      <charset val="134"/>
    </font>
    <font>
      <sz val="9"/>
      <name val="宋体"/>
      <family val="3"/>
      <charset val="134"/>
      <scheme val="minor"/>
    </font>
    <font>
      <sz val="10"/>
      <color theme="1"/>
      <name val="微软雅黑"/>
      <family val="2"/>
      <charset val="134"/>
    </font>
    <font>
      <sz val="10"/>
      <color theme="0"/>
      <name val="微软雅黑"/>
      <family val="2"/>
      <charset val="134"/>
    </font>
    <font>
      <sz val="10"/>
      <color rgb="FFFF0000"/>
      <name val="微软雅黑"/>
      <family val="2"/>
      <charset val="134"/>
    </font>
    <font>
      <b/>
      <sz val="11"/>
      <color theme="1"/>
      <name val="Simsun"/>
      <family val="1"/>
    </font>
    <font>
      <sz val="11"/>
      <color theme="1"/>
      <name val="Simsun"/>
      <family val="1"/>
    </font>
    <font>
      <b/>
      <sz val="9"/>
      <color indexed="81"/>
      <name val="宋体"/>
      <family val="3"/>
      <charset val="134"/>
    </font>
    <font>
      <sz val="9"/>
      <color indexed="81"/>
      <name val="宋体"/>
      <family val="3"/>
      <charset val="134"/>
    </font>
    <font>
      <sz val="11"/>
      <color theme="0"/>
      <name val="微软雅黑"/>
      <family val="2"/>
      <charset val="134"/>
    </font>
    <font>
      <sz val="11"/>
      <color theme="1"/>
      <name val="微软雅黑"/>
      <family val="2"/>
      <charset val="134"/>
    </font>
    <font>
      <sz val="8"/>
      <color rgb="FF555555"/>
      <name val="Arial"/>
      <family val="2"/>
    </font>
    <font>
      <b/>
      <sz val="10"/>
      <color theme="0"/>
      <name val="微软雅黑"/>
      <family val="2"/>
      <charset val="134"/>
    </font>
    <font>
      <sz val="9.3000000000000007"/>
      <color rgb="FF333333"/>
      <name val="Arial"/>
      <family val="2"/>
    </font>
    <font>
      <sz val="10"/>
      <name val="微软雅黑"/>
      <family val="2"/>
      <charset val="134"/>
    </font>
    <font>
      <i/>
      <sz val="9.3000000000000007"/>
      <color rgb="FF333333"/>
      <name val="Arial"/>
      <family val="2"/>
    </font>
    <font>
      <sz val="9"/>
      <name val="宋体"/>
      <family val="2"/>
      <charset val="134"/>
      <scheme val="minor"/>
    </font>
  </fonts>
  <fills count="16">
    <fill>
      <patternFill patternType="none"/>
    </fill>
    <fill>
      <patternFill patternType="gray125"/>
    </fill>
    <fill>
      <patternFill patternType="solid">
        <fgColor theme="1"/>
        <bgColor indexed="64"/>
      </patternFill>
    </fill>
    <fill>
      <patternFill patternType="solid">
        <fgColor theme="0" tint="-0.34998626667073579"/>
        <bgColor indexed="64"/>
      </patternFill>
    </fill>
    <fill>
      <patternFill patternType="solid">
        <fgColor rgb="FFF9F9F9"/>
        <bgColor indexed="64"/>
      </patternFill>
    </fill>
    <fill>
      <patternFill patternType="solid">
        <fgColor rgb="FFF3F3F3"/>
        <bgColor indexed="64"/>
      </patternFill>
    </fill>
    <fill>
      <patternFill patternType="solid">
        <fgColor rgb="FFFFFFFF"/>
        <bgColor indexed="64"/>
      </patternFill>
    </fill>
    <fill>
      <patternFill patternType="solid">
        <fgColor theme="5" tint="0.39997558519241921"/>
        <bgColor indexed="64"/>
      </patternFill>
    </fill>
    <fill>
      <patternFill patternType="solid">
        <fgColor rgb="FFFFFF00"/>
        <bgColor indexed="64"/>
      </patternFill>
    </fill>
    <fill>
      <patternFill patternType="solid">
        <fgColor rgb="FFE2E4FF"/>
        <bgColor indexed="64"/>
      </patternFill>
    </fill>
    <fill>
      <patternFill patternType="solid">
        <fgColor rgb="FFD3D6FF"/>
        <bgColor indexed="64"/>
      </patternFill>
    </fill>
    <fill>
      <patternFill patternType="solid">
        <fgColor rgb="FFEAEBFF"/>
        <bgColor indexed="64"/>
      </patternFill>
    </fill>
    <fill>
      <patternFill patternType="solid">
        <fgColor rgb="FF92D050"/>
        <bgColor indexed="64"/>
      </patternFill>
    </fill>
    <fill>
      <patternFill patternType="solid">
        <fgColor theme="4" tint="0.39997558519241921"/>
        <bgColor indexed="64"/>
      </patternFill>
    </fill>
    <fill>
      <patternFill patternType="solid">
        <fgColor theme="9" tint="-0.249977111117893"/>
        <bgColor indexed="64"/>
      </patternFill>
    </fill>
    <fill>
      <patternFill patternType="solid">
        <fgColor rgb="FFFF0000"/>
        <bgColor indexed="64"/>
      </patternFill>
    </fill>
  </fills>
  <borders count="25">
    <border>
      <left/>
      <right/>
      <top/>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rgb="FFDDDDDD"/>
      </right>
      <top style="medium">
        <color rgb="FFDDDDDD"/>
      </top>
      <bottom style="medium">
        <color rgb="FFDDDDDD"/>
      </bottom>
      <diagonal/>
    </border>
    <border>
      <left style="medium">
        <color rgb="FFDDDDDD"/>
      </left>
      <right style="medium">
        <color rgb="FFDDDDDD"/>
      </right>
      <top style="medium">
        <color rgb="FFDDDDDD"/>
      </top>
      <bottom style="medium">
        <color rgb="FFDDDDDD"/>
      </bottom>
      <diagonal/>
    </border>
    <border>
      <left/>
      <right/>
      <top style="medium">
        <color rgb="FFDDDDDD"/>
      </top>
      <bottom style="medium">
        <color rgb="FFDDDDDD"/>
      </bottom>
      <diagonal/>
    </border>
    <border>
      <left style="medium">
        <color indexed="64"/>
      </left>
      <right style="medium">
        <color indexed="64"/>
      </right>
      <top style="medium">
        <color rgb="FFDDDDDD"/>
      </top>
      <bottom style="medium">
        <color rgb="FFDDDDDD"/>
      </bottom>
      <diagonal/>
    </border>
    <border>
      <left/>
      <right style="medium">
        <color rgb="FFDDDDDD"/>
      </right>
      <top style="medium">
        <color rgb="FFDDDDDD"/>
      </top>
      <bottom/>
      <diagonal/>
    </border>
    <border>
      <left style="medium">
        <color rgb="FFDDDDDD"/>
      </left>
      <right style="medium">
        <color rgb="FFDDDDDD"/>
      </right>
      <top style="medium">
        <color rgb="FFDDDDDD"/>
      </top>
      <bottom/>
      <diagonal/>
    </border>
    <border>
      <left/>
      <right/>
      <top style="medium">
        <color rgb="FFDDDDDD"/>
      </top>
      <bottom/>
      <diagonal/>
    </border>
    <border>
      <left/>
      <right style="medium">
        <color rgb="FFDDDDDD"/>
      </right>
      <top style="medium">
        <color indexed="64"/>
      </top>
      <bottom style="medium">
        <color rgb="FFDDDDDD"/>
      </bottom>
      <diagonal/>
    </border>
    <border>
      <left style="medium">
        <color rgb="FFDDDDDD"/>
      </left>
      <right style="medium">
        <color rgb="FFDDDDDD"/>
      </right>
      <top style="medium">
        <color indexed="64"/>
      </top>
      <bottom style="medium">
        <color rgb="FFDDDDDD"/>
      </bottom>
      <diagonal/>
    </border>
    <border>
      <left/>
      <right/>
      <top style="medium">
        <color indexed="64"/>
      </top>
      <bottom style="medium">
        <color rgb="FFDDDDDD"/>
      </bottom>
      <diagonal/>
    </border>
    <border>
      <left style="medium">
        <color rgb="FFDDDDDD"/>
      </left>
      <right style="medium">
        <color indexed="64"/>
      </right>
      <top style="medium">
        <color rgb="FFDDDDDD"/>
      </top>
      <bottom style="medium">
        <color rgb="FFDDDDDD"/>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1">
    <xf numFmtId="0" fontId="0" fillId="0" borderId="0"/>
  </cellStyleXfs>
  <cellXfs count="539">
    <xf numFmtId="0" fontId="0" fillId="0" borderId="0" xfId="0"/>
    <xf numFmtId="14" fontId="2" fillId="0" borderId="0" xfId="0" applyNumberFormat="1" applyFont="1"/>
    <xf numFmtId="0" fontId="4" fillId="0" borderId="0" xfId="0" applyFont="1"/>
    <xf numFmtId="10" fontId="5" fillId="2" borderId="2" xfId="0" applyNumberFormat="1" applyFont="1" applyFill="1" applyBorder="1" applyAlignment="1">
      <alignment horizontal="center" vertical="center" wrapText="1"/>
    </xf>
    <xf numFmtId="10" fontId="5" fillId="2" borderId="3" xfId="0" applyNumberFormat="1" applyFont="1" applyFill="1" applyBorder="1" applyAlignment="1">
      <alignment horizontal="center" vertical="center" wrapText="1"/>
    </xf>
    <xf numFmtId="10" fontId="5" fillId="2" borderId="4" xfId="0" applyNumberFormat="1" applyFont="1" applyFill="1" applyBorder="1" applyAlignment="1">
      <alignment horizontal="center" vertical="center" wrapText="1"/>
    </xf>
    <xf numFmtId="181" fontId="4" fillId="3" borderId="5" xfId="0" applyNumberFormat="1" applyFont="1" applyFill="1" applyBorder="1" applyAlignment="1">
      <alignment horizontal="center"/>
    </xf>
    <xf numFmtId="177" fontId="4" fillId="0" borderId="6" xfId="0" applyNumberFormat="1" applyFont="1" applyBorder="1" applyAlignment="1">
      <alignment horizontal="center"/>
    </xf>
    <xf numFmtId="10" fontId="4" fillId="0" borderId="0" xfId="0" applyNumberFormat="1" applyFont="1" applyBorder="1" applyAlignment="1">
      <alignment horizontal="center"/>
    </xf>
    <xf numFmtId="176" fontId="4" fillId="0" borderId="0" xfId="0" applyNumberFormat="1" applyFont="1" applyBorder="1" applyAlignment="1">
      <alignment horizontal="center"/>
    </xf>
    <xf numFmtId="176" fontId="4" fillId="0" borderId="6" xfId="0" applyNumberFormat="1" applyFont="1" applyBorder="1" applyAlignment="1">
      <alignment horizontal="center"/>
    </xf>
    <xf numFmtId="0" fontId="4" fillId="0" borderId="0" xfId="0" applyNumberFormat="1" applyFont="1" applyBorder="1" applyAlignment="1">
      <alignment horizontal="center"/>
    </xf>
    <xf numFmtId="177" fontId="4" fillId="0" borderId="0" xfId="0" applyNumberFormat="1" applyFont="1" applyBorder="1" applyAlignment="1">
      <alignment horizontal="center"/>
    </xf>
    <xf numFmtId="10" fontId="4" fillId="0" borderId="6" xfId="0" applyNumberFormat="1" applyFont="1" applyBorder="1" applyAlignment="1">
      <alignment horizontal="center" vertical="center"/>
    </xf>
    <xf numFmtId="10" fontId="4" fillId="0" borderId="0" xfId="0" applyNumberFormat="1" applyFont="1" applyBorder="1" applyAlignment="1">
      <alignment horizontal="center" vertical="center"/>
    </xf>
    <xf numFmtId="10" fontId="4" fillId="0" borderId="7" xfId="0" applyNumberFormat="1" applyFont="1" applyBorder="1" applyAlignment="1">
      <alignment horizontal="center" vertical="center"/>
    </xf>
    <xf numFmtId="179" fontId="4" fillId="0" borderId="0" xfId="0" applyNumberFormat="1" applyFont="1" applyBorder="1" applyAlignment="1">
      <alignment horizontal="center"/>
    </xf>
    <xf numFmtId="0" fontId="4" fillId="0" borderId="0" xfId="0" applyNumberFormat="1" applyFont="1" applyAlignment="1">
      <alignment horizontal="center"/>
    </xf>
    <xf numFmtId="181" fontId="4" fillId="3" borderId="1" xfId="0" applyNumberFormat="1" applyFont="1" applyFill="1" applyBorder="1" applyAlignment="1">
      <alignment horizontal="center"/>
    </xf>
    <xf numFmtId="177" fontId="4" fillId="0" borderId="2" xfId="0" applyNumberFormat="1" applyFont="1" applyBorder="1" applyAlignment="1">
      <alignment horizontal="center"/>
    </xf>
    <xf numFmtId="10" fontId="4" fillId="0" borderId="3" xfId="0" applyNumberFormat="1" applyFont="1" applyBorder="1" applyAlignment="1">
      <alignment horizontal="center"/>
    </xf>
    <xf numFmtId="176" fontId="4" fillId="0" borderId="3" xfId="0" applyNumberFormat="1" applyFont="1" applyBorder="1" applyAlignment="1">
      <alignment horizontal="center"/>
    </xf>
    <xf numFmtId="176" fontId="4" fillId="0" borderId="2" xfId="0" applyNumberFormat="1" applyFont="1" applyBorder="1" applyAlignment="1">
      <alignment horizontal="center"/>
    </xf>
    <xf numFmtId="0" fontId="4" fillId="0" borderId="3" xfId="0" applyNumberFormat="1" applyFont="1" applyBorder="1" applyAlignment="1">
      <alignment horizontal="center"/>
    </xf>
    <xf numFmtId="177" fontId="4" fillId="0" borderId="3" xfId="0" applyNumberFormat="1" applyFont="1" applyBorder="1" applyAlignment="1">
      <alignment horizontal="center"/>
    </xf>
    <xf numFmtId="10" fontId="4" fillId="0" borderId="2" xfId="0" applyNumberFormat="1" applyFont="1" applyBorder="1" applyAlignment="1">
      <alignment horizontal="center" vertical="center"/>
    </xf>
    <xf numFmtId="10" fontId="4" fillId="0" borderId="3" xfId="0" applyNumberFormat="1" applyFont="1" applyBorder="1" applyAlignment="1">
      <alignment horizontal="center" vertical="center"/>
    </xf>
    <xf numFmtId="10" fontId="4" fillId="0" borderId="4" xfId="0" applyNumberFormat="1" applyFont="1" applyBorder="1" applyAlignment="1">
      <alignment horizontal="center" vertical="center"/>
    </xf>
    <xf numFmtId="179" fontId="4" fillId="0" borderId="3" xfId="0" applyNumberFormat="1" applyFont="1" applyBorder="1" applyAlignment="1">
      <alignment horizontal="center"/>
    </xf>
    <xf numFmtId="0" fontId="4" fillId="0" borderId="3" xfId="0" applyFont="1" applyBorder="1"/>
    <xf numFmtId="0" fontId="4" fillId="0" borderId="0" xfId="0" applyFont="1" applyBorder="1"/>
    <xf numFmtId="181" fontId="4" fillId="3" borderId="8" xfId="0" applyNumberFormat="1" applyFont="1" applyFill="1" applyBorder="1" applyAlignment="1">
      <alignment horizontal="center"/>
    </xf>
    <xf numFmtId="177" fontId="4" fillId="0" borderId="9" xfId="0" applyNumberFormat="1" applyFont="1" applyBorder="1" applyAlignment="1">
      <alignment horizontal="center"/>
    </xf>
    <xf numFmtId="10" fontId="4" fillId="0" borderId="10" xfId="0" applyNumberFormat="1" applyFont="1" applyBorder="1" applyAlignment="1">
      <alignment horizontal="center"/>
    </xf>
    <xf numFmtId="176" fontId="4" fillId="0" borderId="10" xfId="0" applyNumberFormat="1" applyFont="1" applyBorder="1" applyAlignment="1">
      <alignment horizontal="center"/>
    </xf>
    <xf numFmtId="176" fontId="4" fillId="0" borderId="9" xfId="0" applyNumberFormat="1" applyFont="1" applyBorder="1" applyAlignment="1">
      <alignment horizontal="center"/>
    </xf>
    <xf numFmtId="0" fontId="4" fillId="0" borderId="10" xfId="0" applyNumberFormat="1" applyFont="1" applyBorder="1" applyAlignment="1">
      <alignment horizontal="center"/>
    </xf>
    <xf numFmtId="177" fontId="4" fillId="0" borderId="10" xfId="0" applyNumberFormat="1" applyFont="1" applyBorder="1" applyAlignment="1">
      <alignment horizontal="center"/>
    </xf>
    <xf numFmtId="10" fontId="4" fillId="0" borderId="9" xfId="0" applyNumberFormat="1" applyFont="1" applyBorder="1" applyAlignment="1">
      <alignment horizontal="center" vertical="center"/>
    </xf>
    <xf numFmtId="10" fontId="4" fillId="0" borderId="10" xfId="0" applyNumberFormat="1" applyFont="1" applyBorder="1" applyAlignment="1">
      <alignment horizontal="center" vertical="center"/>
    </xf>
    <xf numFmtId="10" fontId="4" fillId="0" borderId="11" xfId="0" applyNumberFormat="1" applyFont="1" applyBorder="1" applyAlignment="1">
      <alignment horizontal="center" vertical="center"/>
    </xf>
    <xf numFmtId="179" fontId="4" fillId="0" borderId="10" xfId="0" applyNumberFormat="1" applyFont="1" applyBorder="1" applyAlignment="1">
      <alignment horizontal="center"/>
    </xf>
    <xf numFmtId="0" fontId="4" fillId="0" borderId="10" xfId="0" applyFont="1" applyBorder="1"/>
    <xf numFmtId="0" fontId="4" fillId="0" borderId="0" xfId="0" applyFont="1" applyBorder="1" applyAlignment="1">
      <alignment horizontal="center"/>
    </xf>
    <xf numFmtId="0" fontId="4" fillId="0" borderId="10" xfId="0" applyFont="1" applyBorder="1" applyAlignment="1">
      <alignment horizontal="center"/>
    </xf>
    <xf numFmtId="181" fontId="4" fillId="3" borderId="5" xfId="0" applyNumberFormat="1" applyFont="1" applyFill="1" applyBorder="1" applyAlignment="1">
      <alignment horizontal="left"/>
    </xf>
    <xf numFmtId="176" fontId="4" fillId="0" borderId="6" xfId="0" applyNumberFormat="1" applyFont="1" applyBorder="1" applyAlignment="1">
      <alignment horizontal="right"/>
    </xf>
    <xf numFmtId="10" fontId="4" fillId="0" borderId="0" xfId="0" applyNumberFormat="1" applyFont="1" applyBorder="1" applyAlignment="1">
      <alignment horizontal="left"/>
    </xf>
    <xf numFmtId="0" fontId="4" fillId="3" borderId="5" xfId="0" applyFont="1" applyFill="1" applyBorder="1" applyAlignment="1">
      <alignment horizontal="center"/>
    </xf>
    <xf numFmtId="0" fontId="4" fillId="0" borderId="0" xfId="0" applyFont="1" applyAlignment="1">
      <alignment horizontal="center"/>
    </xf>
    <xf numFmtId="10" fontId="4" fillId="0" borderId="0" xfId="0" applyNumberFormat="1" applyFont="1" applyAlignment="1">
      <alignment horizontal="center"/>
    </xf>
    <xf numFmtId="176" fontId="4" fillId="0" borderId="0" xfId="0" applyNumberFormat="1" applyFont="1" applyAlignment="1">
      <alignment horizontal="center"/>
    </xf>
    <xf numFmtId="177" fontId="4" fillId="0" borderId="0" xfId="0" applyNumberFormat="1" applyFont="1" applyAlignment="1">
      <alignment horizontal="center"/>
    </xf>
    <xf numFmtId="179" fontId="4" fillId="0" borderId="0" xfId="0" applyNumberFormat="1" applyFont="1" applyAlignment="1">
      <alignment horizontal="center"/>
    </xf>
    <xf numFmtId="0" fontId="4" fillId="0" borderId="0" xfId="0" applyFont="1" applyAlignment="1">
      <alignment horizontal="left"/>
    </xf>
    <xf numFmtId="0" fontId="4" fillId="0" borderId="0" xfId="0" applyFont="1" applyBorder="1" applyAlignment="1">
      <alignment horizontal="left"/>
    </xf>
    <xf numFmtId="0" fontId="4" fillId="3" borderId="5" xfId="0" applyFont="1" applyFill="1" applyBorder="1" applyAlignment="1">
      <alignment horizontal="left"/>
    </xf>
    <xf numFmtId="0" fontId="4" fillId="0" borderId="0" xfId="0" applyFont="1" applyBorder="1" applyAlignment="1">
      <alignment horizontal="right"/>
    </xf>
    <xf numFmtId="10" fontId="4" fillId="0" borderId="0" xfId="0" applyNumberFormat="1" applyFont="1" applyAlignment="1">
      <alignment horizontal="left"/>
    </xf>
    <xf numFmtId="176" fontId="5" fillId="2" borderId="1" xfId="0" applyNumberFormat="1" applyFont="1" applyFill="1" applyBorder="1" applyAlignment="1">
      <alignment horizontal="center" vertical="center"/>
    </xf>
    <xf numFmtId="176" fontId="5" fillId="2" borderId="3" xfId="0" applyNumberFormat="1" applyFont="1" applyFill="1" applyBorder="1" applyAlignment="1">
      <alignment horizontal="center" vertical="center"/>
    </xf>
    <xf numFmtId="176" fontId="5" fillId="2" borderId="4" xfId="0" applyNumberFormat="1" applyFont="1" applyFill="1" applyBorder="1" applyAlignment="1">
      <alignment horizontal="center" vertical="center"/>
    </xf>
    <xf numFmtId="177" fontId="5" fillId="2" borderId="2" xfId="0" applyNumberFormat="1" applyFont="1" applyFill="1" applyBorder="1" applyAlignment="1">
      <alignment horizontal="center" vertical="center"/>
    </xf>
    <xf numFmtId="176" fontId="5" fillId="2" borderId="2" xfId="0" applyNumberFormat="1" applyFont="1" applyFill="1" applyBorder="1" applyAlignment="1">
      <alignment horizontal="center" vertical="center"/>
    </xf>
    <xf numFmtId="179" fontId="5" fillId="2" borderId="2" xfId="0" applyNumberFormat="1" applyFont="1" applyFill="1" applyBorder="1" applyAlignment="1">
      <alignment horizontal="center" vertical="center"/>
    </xf>
    <xf numFmtId="179" fontId="5" fillId="2" borderId="3" xfId="0" applyNumberFormat="1" applyFont="1" applyFill="1" applyBorder="1" applyAlignment="1">
      <alignment horizontal="center" vertical="center"/>
    </xf>
    <xf numFmtId="179" fontId="5" fillId="2" borderId="4" xfId="0" applyNumberFormat="1" applyFont="1" applyFill="1" applyBorder="1" applyAlignment="1">
      <alignment horizontal="center" vertical="center"/>
    </xf>
    <xf numFmtId="179" fontId="5" fillId="2" borderId="0" xfId="0" applyNumberFormat="1" applyFont="1" applyFill="1" applyBorder="1" applyAlignment="1">
      <alignment horizontal="center" vertical="center"/>
    </xf>
    <xf numFmtId="10" fontId="5" fillId="2" borderId="0" xfId="0" applyNumberFormat="1" applyFont="1" applyFill="1" applyAlignment="1">
      <alignment horizontal="center" vertical="center"/>
    </xf>
    <xf numFmtId="183" fontId="5" fillId="2" borderId="0" xfId="0" applyNumberFormat="1" applyFont="1" applyFill="1" applyAlignment="1">
      <alignment horizontal="center" vertical="center"/>
    </xf>
    <xf numFmtId="10" fontId="5" fillId="2" borderId="1" xfId="0" applyNumberFormat="1" applyFont="1" applyFill="1" applyBorder="1" applyAlignment="1">
      <alignment horizontal="center" vertical="center"/>
    </xf>
    <xf numFmtId="10" fontId="5" fillId="2" borderId="0" xfId="0" applyNumberFormat="1" applyFont="1" applyFill="1" applyBorder="1" applyAlignment="1">
      <alignment horizontal="center" vertical="center"/>
    </xf>
    <xf numFmtId="177" fontId="5" fillId="2" borderId="3" xfId="0" applyNumberFormat="1" applyFont="1" applyFill="1" applyBorder="1" applyAlignment="1">
      <alignment horizontal="center" vertical="center"/>
    </xf>
    <xf numFmtId="177" fontId="5" fillId="2" borderId="4" xfId="0" applyNumberFormat="1" applyFont="1" applyFill="1" applyBorder="1" applyAlignment="1">
      <alignment horizontal="center" vertical="center"/>
    </xf>
    <xf numFmtId="10" fontId="5" fillId="2" borderId="3" xfId="0" applyNumberFormat="1" applyFont="1" applyFill="1" applyBorder="1" applyAlignment="1">
      <alignment horizontal="center" vertical="center"/>
    </xf>
    <xf numFmtId="10" fontId="5" fillId="2" borderId="4" xfId="0" applyNumberFormat="1" applyFont="1" applyFill="1" applyBorder="1" applyAlignment="1">
      <alignment horizontal="center" vertical="center"/>
    </xf>
    <xf numFmtId="184" fontId="5" fillId="2" borderId="2" xfId="0" applyNumberFormat="1" applyFont="1" applyFill="1" applyBorder="1" applyAlignment="1">
      <alignment horizontal="center" vertical="center"/>
    </xf>
    <xf numFmtId="184" fontId="5" fillId="2" borderId="3" xfId="0" applyNumberFormat="1" applyFont="1" applyFill="1" applyBorder="1" applyAlignment="1">
      <alignment horizontal="center" vertical="center"/>
    </xf>
    <xf numFmtId="0" fontId="5" fillId="2" borderId="3" xfId="0" applyFont="1" applyFill="1" applyBorder="1" applyAlignment="1">
      <alignment horizontal="center" vertical="center"/>
    </xf>
    <xf numFmtId="0" fontId="5" fillId="2" borderId="0" xfId="0" applyFont="1" applyFill="1" applyAlignment="1">
      <alignment horizontal="center" vertical="center"/>
    </xf>
    <xf numFmtId="176" fontId="5" fillId="2" borderId="0" xfId="0" applyNumberFormat="1" applyFont="1" applyFill="1" applyAlignment="1">
      <alignment horizontal="center" vertical="center"/>
    </xf>
    <xf numFmtId="176" fontId="4" fillId="0" borderId="5" xfId="0" applyNumberFormat="1" applyFont="1" applyBorder="1" applyAlignment="1">
      <alignment horizontal="center" vertical="center"/>
    </xf>
    <xf numFmtId="176" fontId="4" fillId="0" borderId="0" xfId="0" applyNumberFormat="1" applyFont="1" applyBorder="1" applyAlignment="1">
      <alignment horizontal="center" vertical="center"/>
    </xf>
    <xf numFmtId="176" fontId="4" fillId="0" borderId="7" xfId="0" applyNumberFormat="1" applyFont="1" applyBorder="1" applyAlignment="1">
      <alignment horizontal="center" vertical="center"/>
    </xf>
    <xf numFmtId="177" fontId="4" fillId="0" borderId="6" xfId="0" applyNumberFormat="1" applyFont="1" applyBorder="1" applyAlignment="1">
      <alignment horizontal="center" vertical="center"/>
    </xf>
    <xf numFmtId="176" fontId="4" fillId="0" borderId="6" xfId="0" applyNumberFormat="1" applyFont="1" applyBorder="1" applyAlignment="1">
      <alignment horizontal="center" vertical="center"/>
    </xf>
    <xf numFmtId="179" fontId="4" fillId="0" borderId="6" xfId="0" applyNumberFormat="1" applyFont="1" applyBorder="1" applyAlignment="1">
      <alignment horizontal="center" vertical="center"/>
    </xf>
    <xf numFmtId="179" fontId="4" fillId="0" borderId="0" xfId="0" applyNumberFormat="1" applyFont="1" applyBorder="1" applyAlignment="1">
      <alignment horizontal="center" vertical="center"/>
    </xf>
    <xf numFmtId="179" fontId="4" fillId="0" borderId="7" xfId="0" applyNumberFormat="1" applyFont="1" applyBorder="1" applyAlignment="1">
      <alignment horizontal="center" vertical="center"/>
    </xf>
    <xf numFmtId="10" fontId="4" fillId="0" borderId="0" xfId="0" applyNumberFormat="1" applyFont="1" applyAlignment="1">
      <alignment horizontal="center" vertical="center"/>
    </xf>
    <xf numFmtId="183" fontId="4" fillId="0" borderId="0" xfId="0" applyNumberFormat="1" applyFont="1" applyAlignment="1">
      <alignment horizontal="center" vertical="center"/>
    </xf>
    <xf numFmtId="10" fontId="4" fillId="0" borderId="5" xfId="0" applyNumberFormat="1" applyFont="1" applyBorder="1" applyAlignment="1">
      <alignment horizontal="center" vertical="center"/>
    </xf>
    <xf numFmtId="177" fontId="4" fillId="0" borderId="0" xfId="0" applyNumberFormat="1" applyFont="1" applyBorder="1" applyAlignment="1">
      <alignment horizontal="center" vertical="center"/>
    </xf>
    <xf numFmtId="177" fontId="4" fillId="0" borderId="7" xfId="0" applyNumberFormat="1" applyFont="1" applyBorder="1" applyAlignment="1">
      <alignment horizontal="center" vertical="center"/>
    </xf>
    <xf numFmtId="185" fontId="4" fillId="3" borderId="6" xfId="0" applyNumberFormat="1" applyFont="1" applyFill="1" applyBorder="1" applyAlignment="1">
      <alignment horizontal="center" vertical="center"/>
    </xf>
    <xf numFmtId="184" fontId="4" fillId="0" borderId="6" xfId="0" applyNumberFormat="1" applyFont="1" applyBorder="1" applyAlignment="1">
      <alignment horizontal="center" vertical="center"/>
    </xf>
    <xf numFmtId="184" fontId="4" fillId="0" borderId="0" xfId="0" applyNumberFormat="1" applyFont="1" applyBorder="1" applyAlignment="1">
      <alignment horizontal="center" vertical="center"/>
    </xf>
    <xf numFmtId="186" fontId="4" fillId="0" borderId="0" xfId="0" applyNumberFormat="1" applyFont="1" applyBorder="1" applyAlignment="1">
      <alignment horizontal="center" vertical="center"/>
    </xf>
    <xf numFmtId="0" fontId="4" fillId="0" borderId="0" xfId="0" applyFont="1" applyAlignment="1">
      <alignment horizontal="center" vertical="center"/>
    </xf>
    <xf numFmtId="176" fontId="4" fillId="0" borderId="0" xfId="0" applyNumberFormat="1" applyFont="1" applyAlignment="1">
      <alignment horizontal="center" vertical="center"/>
    </xf>
    <xf numFmtId="176" fontId="4" fillId="0" borderId="1" xfId="0" applyNumberFormat="1" applyFont="1" applyBorder="1" applyAlignment="1">
      <alignment horizontal="center" vertical="center"/>
    </xf>
    <xf numFmtId="176" fontId="4" fillId="0" borderId="3" xfId="0" applyNumberFormat="1" applyFont="1" applyBorder="1" applyAlignment="1">
      <alignment horizontal="center" vertical="center"/>
    </xf>
    <xf numFmtId="176" fontId="4" fillId="0" borderId="4" xfId="0" applyNumberFormat="1" applyFont="1" applyBorder="1" applyAlignment="1">
      <alignment horizontal="center" vertical="center"/>
    </xf>
    <xf numFmtId="177" fontId="4" fillId="0" borderId="2" xfId="0" applyNumberFormat="1" applyFont="1" applyBorder="1" applyAlignment="1">
      <alignment horizontal="center" vertical="center"/>
    </xf>
    <xf numFmtId="176" fontId="4" fillId="0" borderId="2" xfId="0" applyNumberFormat="1" applyFont="1" applyBorder="1" applyAlignment="1">
      <alignment horizontal="center" vertical="center"/>
    </xf>
    <xf numFmtId="183" fontId="4" fillId="0" borderId="3" xfId="0" applyNumberFormat="1" applyFont="1" applyBorder="1" applyAlignment="1">
      <alignment horizontal="center" vertical="center"/>
    </xf>
    <xf numFmtId="10" fontId="4" fillId="0" borderId="1" xfId="0" applyNumberFormat="1" applyFont="1" applyBorder="1" applyAlignment="1">
      <alignment horizontal="center" vertical="center"/>
    </xf>
    <xf numFmtId="177" fontId="4" fillId="0" borderId="3" xfId="0" applyNumberFormat="1" applyFont="1" applyBorder="1" applyAlignment="1">
      <alignment horizontal="center" vertical="center"/>
    </xf>
    <xf numFmtId="177" fontId="4" fillId="0" borderId="4" xfId="0" applyNumberFormat="1" applyFont="1" applyBorder="1" applyAlignment="1">
      <alignment horizontal="center" vertical="center"/>
    </xf>
    <xf numFmtId="185" fontId="4" fillId="3" borderId="2" xfId="0" applyNumberFormat="1" applyFont="1" applyFill="1" applyBorder="1" applyAlignment="1">
      <alignment horizontal="center" vertical="center"/>
    </xf>
    <xf numFmtId="184" fontId="4" fillId="0" borderId="2" xfId="0" applyNumberFormat="1" applyFont="1" applyBorder="1" applyAlignment="1">
      <alignment horizontal="center" vertical="center"/>
    </xf>
    <xf numFmtId="184" fontId="4" fillId="0" borderId="3" xfId="0" applyNumberFormat="1" applyFont="1" applyBorder="1" applyAlignment="1">
      <alignment horizontal="center" vertical="center"/>
    </xf>
    <xf numFmtId="186" fontId="4" fillId="0" borderId="3" xfId="0" applyNumberFormat="1" applyFont="1" applyBorder="1" applyAlignment="1">
      <alignment horizontal="center" vertical="center"/>
    </xf>
    <xf numFmtId="0" fontId="4" fillId="0" borderId="3" xfId="0" applyFont="1" applyBorder="1" applyAlignment="1">
      <alignment horizontal="center" vertical="center"/>
    </xf>
    <xf numFmtId="183" fontId="4" fillId="0" borderId="0" xfId="0" applyNumberFormat="1" applyFont="1" applyBorder="1" applyAlignment="1">
      <alignment horizontal="center" vertical="center"/>
    </xf>
    <xf numFmtId="0" fontId="4" fillId="0" borderId="0" xfId="0" applyFont="1" applyBorder="1" applyAlignment="1">
      <alignment horizontal="center" vertical="center"/>
    </xf>
    <xf numFmtId="176" fontId="4" fillId="0" borderId="8" xfId="0" applyNumberFormat="1" applyFont="1" applyBorder="1" applyAlignment="1">
      <alignment horizontal="center" vertical="center"/>
    </xf>
    <xf numFmtId="176" fontId="4" fillId="0" borderId="10" xfId="0" applyNumberFormat="1" applyFont="1" applyBorder="1" applyAlignment="1">
      <alignment horizontal="center" vertical="center"/>
    </xf>
    <xf numFmtId="176" fontId="4" fillId="0" borderId="11" xfId="0" applyNumberFormat="1" applyFont="1" applyBorder="1" applyAlignment="1">
      <alignment horizontal="center" vertical="center"/>
    </xf>
    <xf numFmtId="177" fontId="4" fillId="0" borderId="9" xfId="0" applyNumberFormat="1" applyFont="1" applyBorder="1" applyAlignment="1">
      <alignment horizontal="center" vertical="center"/>
    </xf>
    <xf numFmtId="176" fontId="4" fillId="0" borderId="9" xfId="0" applyNumberFormat="1" applyFont="1" applyBorder="1" applyAlignment="1">
      <alignment horizontal="center" vertical="center"/>
    </xf>
    <xf numFmtId="183" fontId="4" fillId="0" borderId="10" xfId="0" applyNumberFormat="1" applyFont="1" applyBorder="1" applyAlignment="1">
      <alignment horizontal="center" vertical="center"/>
    </xf>
    <xf numFmtId="10" fontId="4" fillId="0" borderId="8" xfId="0" applyNumberFormat="1" applyFont="1" applyBorder="1" applyAlignment="1">
      <alignment horizontal="center" vertical="center"/>
    </xf>
    <xf numFmtId="177" fontId="4" fillId="0" borderId="10" xfId="0" applyNumberFormat="1" applyFont="1" applyBorder="1" applyAlignment="1">
      <alignment horizontal="center" vertical="center"/>
    </xf>
    <xf numFmtId="177" fontId="4" fillId="0" borderId="11" xfId="0" applyNumberFormat="1" applyFont="1" applyBorder="1" applyAlignment="1">
      <alignment horizontal="center" vertical="center"/>
    </xf>
    <xf numFmtId="185" fontId="4" fillId="3" borderId="9" xfId="0" applyNumberFormat="1" applyFont="1" applyFill="1" applyBorder="1" applyAlignment="1">
      <alignment horizontal="center" vertical="center"/>
    </xf>
    <xf numFmtId="184" fontId="4" fillId="0" borderId="9" xfId="0" applyNumberFormat="1" applyFont="1" applyBorder="1" applyAlignment="1">
      <alignment horizontal="center" vertical="center"/>
    </xf>
    <xf numFmtId="184" fontId="4" fillId="0" borderId="10" xfId="0" applyNumberFormat="1" applyFont="1" applyBorder="1" applyAlignment="1">
      <alignment horizontal="center" vertical="center"/>
    </xf>
    <xf numFmtId="186" fontId="4" fillId="0" borderId="10" xfId="0" applyNumberFormat="1" applyFont="1" applyBorder="1" applyAlignment="1">
      <alignment horizontal="center" vertical="center"/>
    </xf>
    <xf numFmtId="0" fontId="4" fillId="0" borderId="10" xfId="0" applyFont="1" applyBorder="1" applyAlignment="1">
      <alignment horizontal="center" vertical="center"/>
    </xf>
    <xf numFmtId="185" fontId="4" fillId="3" borderId="5" xfId="0" applyNumberFormat="1" applyFont="1" applyFill="1" applyBorder="1" applyAlignment="1">
      <alignment horizontal="center" vertical="center"/>
    </xf>
    <xf numFmtId="10" fontId="2" fillId="4" borderId="12" xfId="0" applyNumberFormat="1" applyFont="1" applyFill="1" applyBorder="1" applyAlignment="1">
      <alignment horizontal="center" wrapText="1"/>
    </xf>
    <xf numFmtId="183" fontId="2" fillId="4" borderId="13" xfId="0" applyNumberFormat="1" applyFont="1" applyFill="1" applyBorder="1" applyAlignment="1">
      <alignment horizontal="center" wrapText="1"/>
    </xf>
    <xf numFmtId="10" fontId="2" fillId="4" borderId="15" xfId="0" applyNumberFormat="1" applyFont="1" applyFill="1" applyBorder="1" applyAlignment="1">
      <alignment horizontal="center" wrapText="1"/>
    </xf>
    <xf numFmtId="10" fontId="2" fillId="4" borderId="14" xfId="0" applyNumberFormat="1" applyFont="1" applyFill="1" applyBorder="1" applyAlignment="1">
      <alignment horizontal="center" wrapText="1"/>
    </xf>
    <xf numFmtId="183" fontId="2" fillId="4" borderId="0" xfId="0" applyNumberFormat="1" applyFont="1" applyFill="1" applyBorder="1" applyAlignment="1">
      <alignment horizontal="center" wrapText="1"/>
    </xf>
    <xf numFmtId="0" fontId="7" fillId="4" borderId="13" xfId="0" applyFont="1" applyFill="1" applyBorder="1" applyAlignment="1">
      <alignment horizontal="center" wrapText="1"/>
    </xf>
    <xf numFmtId="10" fontId="4" fillId="4" borderId="12" xfId="0" applyNumberFormat="1" applyFont="1" applyFill="1" applyBorder="1" applyAlignment="1">
      <alignment horizontal="center" wrapText="1"/>
    </xf>
    <xf numFmtId="183" fontId="4" fillId="4" borderId="13" xfId="0" applyNumberFormat="1" applyFont="1" applyFill="1" applyBorder="1" applyAlignment="1">
      <alignment horizontal="center" wrapText="1"/>
    </xf>
    <xf numFmtId="10" fontId="4" fillId="4" borderId="15" xfId="0" applyNumberFormat="1" applyFont="1" applyFill="1" applyBorder="1" applyAlignment="1">
      <alignment horizontal="center" wrapText="1"/>
    </xf>
    <xf numFmtId="10" fontId="4" fillId="4" borderId="14" xfId="0" applyNumberFormat="1" applyFont="1" applyFill="1" applyBorder="1" applyAlignment="1">
      <alignment horizontal="center" wrapText="1"/>
    </xf>
    <xf numFmtId="183" fontId="4" fillId="4" borderId="0" xfId="0" applyNumberFormat="1" applyFont="1" applyFill="1" applyBorder="1" applyAlignment="1">
      <alignment horizontal="center" wrapText="1"/>
    </xf>
    <xf numFmtId="0" fontId="8" fillId="4" borderId="13" xfId="0" applyFont="1" applyFill="1" applyBorder="1" applyAlignment="1">
      <alignment horizontal="center" wrapText="1"/>
    </xf>
    <xf numFmtId="10" fontId="4" fillId="4" borderId="16" xfId="0" applyNumberFormat="1" applyFont="1" applyFill="1" applyBorder="1" applyAlignment="1">
      <alignment horizontal="center" wrapText="1"/>
    </xf>
    <xf numFmtId="183" fontId="4" fillId="4" borderId="17" xfId="0" applyNumberFormat="1" applyFont="1" applyFill="1" applyBorder="1" applyAlignment="1">
      <alignment horizontal="center" wrapText="1"/>
    </xf>
    <xf numFmtId="185" fontId="4" fillId="3" borderId="1" xfId="0" applyNumberFormat="1" applyFont="1" applyFill="1" applyBorder="1" applyAlignment="1">
      <alignment horizontal="center" vertical="center"/>
    </xf>
    <xf numFmtId="179" fontId="4" fillId="0" borderId="2" xfId="0" applyNumberFormat="1" applyFont="1" applyBorder="1" applyAlignment="1">
      <alignment horizontal="center" vertical="center"/>
    </xf>
    <xf numFmtId="179" fontId="4" fillId="0" borderId="3" xfId="0" applyNumberFormat="1" applyFont="1" applyBorder="1" applyAlignment="1">
      <alignment horizontal="center" vertical="center"/>
    </xf>
    <xf numFmtId="179" fontId="4" fillId="0" borderId="4" xfId="0" applyNumberFormat="1" applyFont="1" applyBorder="1" applyAlignment="1">
      <alignment horizontal="center" vertical="center"/>
    </xf>
    <xf numFmtId="10" fontId="4" fillId="4" borderId="19" xfId="0" applyNumberFormat="1" applyFont="1" applyFill="1" applyBorder="1" applyAlignment="1">
      <alignment horizontal="center" wrapText="1"/>
    </xf>
    <xf numFmtId="183" fontId="4" fillId="4" borderId="20" xfId="0" applyNumberFormat="1" applyFont="1" applyFill="1" applyBorder="1" applyAlignment="1">
      <alignment horizontal="center" wrapText="1"/>
    </xf>
    <xf numFmtId="10" fontId="4" fillId="4" borderId="0" xfId="0" applyNumberFormat="1" applyFont="1" applyFill="1" applyBorder="1" applyAlignment="1">
      <alignment horizontal="center" wrapText="1"/>
    </xf>
    <xf numFmtId="10" fontId="4" fillId="4" borderId="22" xfId="0" applyNumberFormat="1" applyFont="1" applyFill="1" applyBorder="1" applyAlignment="1">
      <alignment horizontal="center" wrapText="1"/>
    </xf>
    <xf numFmtId="185" fontId="4" fillId="3" borderId="8" xfId="0" applyNumberFormat="1" applyFont="1" applyFill="1" applyBorder="1" applyAlignment="1">
      <alignment horizontal="center" vertical="center"/>
    </xf>
    <xf numFmtId="179" fontId="4" fillId="0" borderId="9" xfId="0" applyNumberFormat="1" applyFont="1" applyBorder="1" applyAlignment="1">
      <alignment horizontal="center" vertical="center"/>
    </xf>
    <xf numFmtId="179" fontId="4" fillId="0" borderId="10" xfId="0" applyNumberFormat="1" applyFont="1" applyBorder="1" applyAlignment="1">
      <alignment horizontal="center" vertical="center"/>
    </xf>
    <xf numFmtId="179" fontId="4" fillId="0" borderId="11" xfId="0" applyNumberFormat="1" applyFont="1" applyBorder="1" applyAlignment="1">
      <alignment horizontal="center" vertical="center"/>
    </xf>
    <xf numFmtId="176" fontId="4" fillId="0" borderId="0" xfId="0" applyNumberFormat="1" applyFont="1" applyBorder="1" applyAlignment="1">
      <alignment horizontal="left" vertical="center"/>
    </xf>
    <xf numFmtId="179" fontId="4" fillId="0" borderId="0" xfId="0" applyNumberFormat="1" applyFont="1" applyBorder="1" applyAlignment="1">
      <alignment horizontal="left" vertical="center"/>
    </xf>
    <xf numFmtId="185" fontId="4" fillId="3" borderId="0" xfId="0" applyNumberFormat="1" applyFont="1" applyFill="1" applyBorder="1" applyAlignment="1">
      <alignment horizontal="center" vertical="center"/>
    </xf>
    <xf numFmtId="0" fontId="4" fillId="0" borderId="0" xfId="0" applyFont="1" applyBorder="1" applyAlignment="1">
      <alignment horizontal="left" vertical="center"/>
    </xf>
    <xf numFmtId="0" fontId="6" fillId="0" borderId="0" xfId="0" applyFont="1" applyBorder="1" applyAlignment="1">
      <alignment horizontal="left" vertical="center"/>
    </xf>
    <xf numFmtId="176" fontId="2" fillId="0" borderId="0" xfId="0" applyNumberFormat="1" applyFont="1" applyBorder="1" applyAlignment="1">
      <alignment horizontal="left" vertical="center"/>
    </xf>
    <xf numFmtId="176" fontId="4" fillId="0" borderId="0" xfId="0" applyNumberFormat="1" applyFont="1" applyBorder="1" applyAlignment="1">
      <alignment vertical="center"/>
    </xf>
    <xf numFmtId="49" fontId="4" fillId="0" borderId="0" xfId="0" applyNumberFormat="1" applyFont="1" applyBorder="1" applyAlignment="1">
      <alignment horizontal="center" vertical="center"/>
    </xf>
    <xf numFmtId="49" fontId="2" fillId="0" borderId="0" xfId="0" applyNumberFormat="1" applyFont="1" applyBorder="1" applyAlignment="1">
      <alignment vertical="center"/>
    </xf>
    <xf numFmtId="49" fontId="4" fillId="0" borderId="0" xfId="0" applyNumberFormat="1" applyFont="1" applyBorder="1" applyAlignment="1">
      <alignment vertical="center"/>
    </xf>
    <xf numFmtId="49" fontId="4" fillId="0" borderId="0" xfId="0" applyNumberFormat="1" applyFont="1" applyBorder="1" applyAlignment="1">
      <alignment horizontal="left" vertical="center"/>
    </xf>
    <xf numFmtId="187" fontId="4" fillId="0" borderId="0" xfId="0" applyNumberFormat="1" applyFont="1" applyBorder="1" applyAlignment="1">
      <alignment horizontal="center" vertical="center"/>
    </xf>
    <xf numFmtId="49" fontId="2" fillId="0" borderId="0" xfId="0" applyNumberFormat="1" applyFont="1" applyBorder="1" applyAlignment="1">
      <alignment horizontal="left" vertical="center"/>
    </xf>
    <xf numFmtId="177" fontId="4" fillId="0" borderId="0" xfId="0" applyNumberFormat="1" applyFont="1" applyBorder="1" applyAlignment="1">
      <alignment horizontal="left" vertical="center"/>
    </xf>
    <xf numFmtId="188" fontId="4" fillId="0" borderId="0" xfId="0" applyNumberFormat="1" applyFont="1" applyBorder="1" applyAlignment="1">
      <alignment horizontal="center" vertical="center"/>
    </xf>
    <xf numFmtId="10" fontId="4" fillId="0" borderId="0" xfId="0" applyNumberFormat="1" applyFont="1" applyBorder="1" applyAlignment="1">
      <alignment horizontal="left" vertical="center"/>
    </xf>
    <xf numFmtId="176" fontId="4" fillId="0" borderId="5" xfId="0" applyNumberFormat="1" applyFont="1" applyBorder="1" applyAlignment="1">
      <alignment horizontal="left" vertical="center"/>
    </xf>
    <xf numFmtId="185" fontId="5" fillId="2" borderId="1" xfId="0" applyNumberFormat="1" applyFont="1" applyFill="1" applyBorder="1" applyAlignment="1">
      <alignment horizontal="center" vertical="center"/>
    </xf>
    <xf numFmtId="184" fontId="5" fillId="2" borderId="0" xfId="0" applyNumberFormat="1" applyFont="1" applyFill="1" applyAlignment="1">
      <alignment horizontal="center" vertical="center"/>
    </xf>
    <xf numFmtId="0" fontId="5" fillId="2" borderId="0" xfId="0" applyFont="1" applyFill="1" applyAlignment="1">
      <alignment horizontal="center"/>
    </xf>
    <xf numFmtId="185" fontId="4" fillId="0" borderId="5" xfId="0" applyNumberFormat="1" applyFont="1" applyBorder="1" applyAlignment="1">
      <alignment horizontal="center" vertical="center"/>
    </xf>
    <xf numFmtId="184" fontId="4" fillId="0" borderId="0" xfId="0" applyNumberFormat="1" applyFont="1" applyAlignment="1">
      <alignment horizontal="center" vertical="center"/>
    </xf>
    <xf numFmtId="185" fontId="4" fillId="0" borderId="1" xfId="0" applyNumberFormat="1" applyFont="1" applyBorder="1" applyAlignment="1">
      <alignment horizontal="center" vertical="center"/>
    </xf>
    <xf numFmtId="0" fontId="4" fillId="0" borderId="3" xfId="0" applyFont="1" applyBorder="1" applyAlignment="1">
      <alignment horizontal="center"/>
    </xf>
    <xf numFmtId="185" fontId="4" fillId="0" borderId="8" xfId="0" applyNumberFormat="1" applyFont="1" applyBorder="1" applyAlignment="1">
      <alignment horizontal="center" vertical="center"/>
    </xf>
    <xf numFmtId="179" fontId="5" fillId="2" borderId="2" xfId="0" applyNumberFormat="1" applyFont="1" applyFill="1" applyBorder="1" applyAlignment="1">
      <alignment horizontal="center"/>
    </xf>
    <xf numFmtId="179" fontId="5" fillId="2" borderId="3" xfId="0" applyNumberFormat="1" applyFont="1" applyFill="1" applyBorder="1" applyAlignment="1">
      <alignment horizontal="center"/>
    </xf>
    <xf numFmtId="179" fontId="5" fillId="2" borderId="4" xfId="0" applyNumberFormat="1" applyFont="1" applyFill="1" applyBorder="1" applyAlignment="1">
      <alignment horizontal="center"/>
    </xf>
    <xf numFmtId="180" fontId="5" fillId="2" borderId="4" xfId="0" applyNumberFormat="1" applyFont="1" applyFill="1" applyBorder="1" applyAlignment="1">
      <alignment horizontal="center"/>
    </xf>
    <xf numFmtId="179" fontId="4" fillId="0" borderId="2" xfId="0" applyNumberFormat="1" applyFont="1" applyBorder="1" applyAlignment="1">
      <alignment horizontal="center"/>
    </xf>
    <xf numFmtId="179" fontId="4" fillId="0" borderId="4" xfId="0" applyNumberFormat="1" applyFont="1" applyBorder="1" applyAlignment="1">
      <alignment horizontal="center"/>
    </xf>
    <xf numFmtId="180" fontId="4" fillId="0" borderId="4" xfId="0" applyNumberFormat="1" applyFont="1" applyBorder="1" applyAlignment="1">
      <alignment horizontal="center"/>
    </xf>
    <xf numFmtId="180" fontId="4" fillId="0" borderId="3" xfId="0" applyNumberFormat="1" applyFont="1" applyBorder="1" applyAlignment="1">
      <alignment horizontal="center"/>
    </xf>
    <xf numFmtId="179" fontId="4" fillId="0" borderId="6" xfId="0" applyNumberFormat="1" applyFont="1" applyBorder="1" applyAlignment="1">
      <alignment horizontal="center"/>
    </xf>
    <xf numFmtId="179" fontId="4" fillId="0" borderId="7" xfId="0" applyNumberFormat="1" applyFont="1" applyBorder="1" applyAlignment="1">
      <alignment horizontal="center"/>
    </xf>
    <xf numFmtId="180" fontId="4" fillId="0" borderId="7" xfId="0" applyNumberFormat="1" applyFont="1" applyBorder="1" applyAlignment="1">
      <alignment horizontal="center"/>
    </xf>
    <xf numFmtId="180" fontId="4" fillId="0" borderId="0" xfId="0" applyNumberFormat="1" applyFont="1" applyBorder="1" applyAlignment="1">
      <alignment horizontal="center"/>
    </xf>
    <xf numFmtId="179" fontId="4" fillId="0" borderId="9" xfId="0" applyNumberFormat="1" applyFont="1" applyBorder="1" applyAlignment="1">
      <alignment horizontal="center"/>
    </xf>
    <xf numFmtId="179" fontId="4" fillId="0" borderId="11" xfId="0" applyNumberFormat="1" applyFont="1" applyBorder="1" applyAlignment="1">
      <alignment horizontal="center"/>
    </xf>
    <xf numFmtId="180" fontId="4" fillId="0" borderId="11" xfId="0" applyNumberFormat="1" applyFont="1" applyBorder="1" applyAlignment="1">
      <alignment horizontal="center"/>
    </xf>
    <xf numFmtId="179" fontId="4" fillId="0" borderId="6" xfId="0" applyNumberFormat="1" applyFont="1" applyBorder="1" applyAlignment="1">
      <alignment horizontal="left"/>
    </xf>
    <xf numFmtId="0" fontId="11" fillId="2" borderId="2" xfId="0" applyFont="1" applyFill="1" applyBorder="1" applyAlignment="1">
      <alignment horizontal="center"/>
    </xf>
    <xf numFmtId="0" fontId="11" fillId="2" borderId="3" xfId="0" applyFont="1" applyFill="1" applyBorder="1" applyAlignment="1">
      <alignment horizontal="center"/>
    </xf>
    <xf numFmtId="0" fontId="11" fillId="2" borderId="4" xfId="0" applyFont="1" applyFill="1" applyBorder="1" applyAlignment="1">
      <alignment horizontal="center"/>
    </xf>
    <xf numFmtId="0" fontId="12" fillId="0" borderId="6" xfId="0" applyFont="1" applyBorder="1" applyAlignment="1">
      <alignment horizontal="center"/>
    </xf>
    <xf numFmtId="0" fontId="12" fillId="0" borderId="0" xfId="0" applyFont="1" applyBorder="1" applyAlignment="1">
      <alignment horizontal="center"/>
    </xf>
    <xf numFmtId="0" fontId="12" fillId="0" borderId="7" xfId="0" applyFont="1" applyBorder="1" applyAlignment="1">
      <alignment horizontal="center"/>
    </xf>
    <xf numFmtId="0" fontId="12" fillId="0" borderId="2" xfId="0" applyFont="1" applyBorder="1" applyAlignment="1">
      <alignment horizontal="center"/>
    </xf>
    <xf numFmtId="0" fontId="12" fillId="0" borderId="3" xfId="0" applyFont="1" applyBorder="1" applyAlignment="1">
      <alignment horizontal="center"/>
    </xf>
    <xf numFmtId="0" fontId="12" fillId="0" borderId="4" xfId="0" applyFont="1" applyBorder="1" applyAlignment="1">
      <alignment horizontal="center"/>
    </xf>
    <xf numFmtId="0" fontId="12" fillId="0" borderId="9" xfId="0" applyFont="1" applyBorder="1" applyAlignment="1">
      <alignment horizontal="center"/>
    </xf>
    <xf numFmtId="0" fontId="12" fillId="0" borderId="10" xfId="0" applyFont="1" applyBorder="1" applyAlignment="1">
      <alignment horizontal="center"/>
    </xf>
    <xf numFmtId="0" fontId="12" fillId="0" borderId="11" xfId="0" applyFont="1" applyBorder="1" applyAlignment="1">
      <alignment horizontal="center"/>
    </xf>
    <xf numFmtId="0" fontId="12" fillId="0" borderId="6" xfId="0" applyFont="1" applyBorder="1" applyAlignment="1">
      <alignment horizontal="left"/>
    </xf>
    <xf numFmtId="0" fontId="12" fillId="0" borderId="0" xfId="0" applyFont="1" applyAlignment="1">
      <alignment horizontal="left"/>
    </xf>
    <xf numFmtId="183" fontId="5" fillId="2" borderId="2" xfId="0" applyNumberFormat="1" applyFont="1" applyFill="1" applyBorder="1" applyAlignment="1">
      <alignment horizontal="center" vertical="center" wrapText="1"/>
    </xf>
    <xf numFmtId="179" fontId="5" fillId="2" borderId="2" xfId="0" applyNumberFormat="1" applyFont="1" applyFill="1" applyBorder="1" applyAlignment="1">
      <alignment horizontal="center" vertical="center" wrapText="1"/>
    </xf>
    <xf numFmtId="179" fontId="5" fillId="2" borderId="1" xfId="0" applyNumberFormat="1" applyFont="1" applyFill="1" applyBorder="1" applyAlignment="1">
      <alignment horizontal="center" vertical="center" wrapText="1"/>
    </xf>
    <xf numFmtId="180" fontId="5" fillId="2" borderId="2" xfId="0" applyNumberFormat="1" applyFont="1" applyFill="1" applyBorder="1" applyAlignment="1">
      <alignment horizontal="center" vertical="center" wrapText="1"/>
    </xf>
    <xf numFmtId="183" fontId="5" fillId="2" borderId="2" xfId="0" applyNumberFormat="1" applyFont="1" applyFill="1" applyBorder="1" applyAlignment="1">
      <alignment horizontal="center" vertical="center"/>
    </xf>
    <xf numFmtId="183" fontId="5" fillId="2" borderId="3" xfId="0" applyNumberFormat="1" applyFont="1" applyFill="1" applyBorder="1" applyAlignment="1">
      <alignment horizontal="center" vertical="center"/>
    </xf>
    <xf numFmtId="183" fontId="5" fillId="2" borderId="4" xfId="0" applyNumberFormat="1" applyFont="1" applyFill="1" applyBorder="1" applyAlignment="1">
      <alignment horizontal="center" vertical="center"/>
    </xf>
    <xf numFmtId="183" fontId="5" fillId="2" borderId="3" xfId="0" applyNumberFormat="1" applyFont="1" applyFill="1" applyBorder="1" applyAlignment="1">
      <alignment horizontal="center" vertical="center" wrapText="1"/>
    </xf>
    <xf numFmtId="181" fontId="4" fillId="3" borderId="2" xfId="0" applyNumberFormat="1" applyFont="1" applyFill="1" applyBorder="1" applyAlignment="1">
      <alignment horizontal="center"/>
    </xf>
    <xf numFmtId="183" fontId="4" fillId="0" borderId="2" xfId="0" applyNumberFormat="1" applyFont="1" applyBorder="1" applyAlignment="1">
      <alignment horizontal="center"/>
    </xf>
    <xf numFmtId="183" fontId="4" fillId="0" borderId="3" xfId="0" applyNumberFormat="1" applyFont="1" applyBorder="1" applyAlignment="1">
      <alignment horizontal="center"/>
    </xf>
    <xf numFmtId="183" fontId="4" fillId="0" borderId="4" xfId="0" applyNumberFormat="1" applyFont="1" applyBorder="1" applyAlignment="1">
      <alignment horizontal="center"/>
    </xf>
    <xf numFmtId="0" fontId="0" fillId="0" borderId="3" xfId="0" applyBorder="1"/>
    <xf numFmtId="181" fontId="4" fillId="3" borderId="6" xfId="0" applyNumberFormat="1" applyFont="1" applyFill="1" applyBorder="1" applyAlignment="1">
      <alignment horizontal="center"/>
    </xf>
    <xf numFmtId="183" fontId="4" fillId="0" borderId="6" xfId="0" applyNumberFormat="1" applyFont="1" applyBorder="1" applyAlignment="1">
      <alignment horizontal="center"/>
    </xf>
    <xf numFmtId="183" fontId="4" fillId="0" borderId="0" xfId="0" applyNumberFormat="1" applyFont="1" applyBorder="1" applyAlignment="1">
      <alignment horizontal="center"/>
    </xf>
    <xf numFmtId="183" fontId="4" fillId="0" borderId="7" xfId="0" applyNumberFormat="1" applyFont="1" applyBorder="1" applyAlignment="1">
      <alignment horizontal="center"/>
    </xf>
    <xf numFmtId="0" fontId="0" fillId="0" borderId="0" xfId="0" applyBorder="1"/>
    <xf numFmtId="181" fontId="4" fillId="3" borderId="9" xfId="0" applyNumberFormat="1" applyFont="1" applyFill="1" applyBorder="1" applyAlignment="1">
      <alignment horizontal="center"/>
    </xf>
    <xf numFmtId="180" fontId="4" fillId="0" borderId="10" xfId="0" applyNumberFormat="1" applyFont="1" applyBorder="1" applyAlignment="1">
      <alignment horizontal="center"/>
    </xf>
    <xf numFmtId="183" fontId="4" fillId="0" borderId="9" xfId="0" applyNumberFormat="1" applyFont="1" applyBorder="1" applyAlignment="1">
      <alignment horizontal="center"/>
    </xf>
    <xf numFmtId="183" fontId="4" fillId="0" borderId="10" xfId="0" applyNumberFormat="1" applyFont="1" applyBorder="1" applyAlignment="1">
      <alignment horizontal="center"/>
    </xf>
    <xf numFmtId="183" fontId="4" fillId="0" borderId="11" xfId="0" applyNumberFormat="1" applyFont="1" applyBorder="1" applyAlignment="1">
      <alignment horizontal="center"/>
    </xf>
    <xf numFmtId="0" fontId="0" fillId="0" borderId="10" xfId="0" applyBorder="1"/>
    <xf numFmtId="10" fontId="4" fillId="0" borderId="4" xfId="0" applyNumberFormat="1" applyFont="1" applyBorder="1" applyAlignment="1">
      <alignment horizontal="center"/>
    </xf>
    <xf numFmtId="10" fontId="4" fillId="0" borderId="7" xfId="0" applyNumberFormat="1" applyFont="1" applyBorder="1" applyAlignment="1">
      <alignment horizontal="center"/>
    </xf>
    <xf numFmtId="10" fontId="4" fillId="0" borderId="11" xfId="0" applyNumberFormat="1" applyFont="1" applyBorder="1" applyAlignment="1">
      <alignment horizontal="center"/>
    </xf>
    <xf numFmtId="180" fontId="4" fillId="3" borderId="6" xfId="0" applyNumberFormat="1" applyFont="1" applyFill="1" applyBorder="1" applyAlignment="1">
      <alignment horizontal="center"/>
    </xf>
    <xf numFmtId="180" fontId="4" fillId="0" borderId="6" xfId="0" applyNumberFormat="1" applyFont="1" applyBorder="1" applyAlignment="1">
      <alignment horizontal="center"/>
    </xf>
    <xf numFmtId="180" fontId="0" fillId="0" borderId="0" xfId="0" applyNumberFormat="1" applyBorder="1"/>
    <xf numFmtId="0" fontId="4" fillId="3" borderId="0" xfId="0" applyFont="1" applyFill="1" applyBorder="1" applyAlignment="1">
      <alignment horizontal="center"/>
    </xf>
    <xf numFmtId="0" fontId="4" fillId="0" borderId="6" xfId="0" applyFont="1" applyBorder="1" applyAlignment="1">
      <alignment horizontal="center"/>
    </xf>
    <xf numFmtId="0" fontId="4" fillId="0" borderId="7" xfId="0" applyFont="1" applyBorder="1" applyAlignment="1">
      <alignment horizontal="center"/>
    </xf>
    <xf numFmtId="3" fontId="13" fillId="3" borderId="0" xfId="0" applyNumberFormat="1" applyFont="1" applyFill="1" applyAlignment="1">
      <alignment horizontal="right" wrapText="1"/>
    </xf>
    <xf numFmtId="3" fontId="13" fillId="5" borderId="6" xfId="0" applyNumberFormat="1" applyFont="1" applyFill="1" applyBorder="1" applyAlignment="1">
      <alignment horizontal="right" wrapText="1"/>
    </xf>
    <xf numFmtId="3" fontId="13" fillId="5" borderId="7" xfId="0" applyNumberFormat="1" applyFont="1" applyFill="1" applyBorder="1" applyAlignment="1">
      <alignment horizontal="right" wrapText="1"/>
    </xf>
    <xf numFmtId="180" fontId="13" fillId="5" borderId="0" xfId="0" applyNumberFormat="1" applyFont="1" applyFill="1" applyBorder="1" applyAlignment="1">
      <alignment horizontal="right" wrapText="1"/>
    </xf>
    <xf numFmtId="0" fontId="0" fillId="6" borderId="6" xfId="0" applyFill="1" applyBorder="1"/>
    <xf numFmtId="0" fontId="0" fillId="6" borderId="0" xfId="0" applyFill="1" applyBorder="1"/>
    <xf numFmtId="3" fontId="13" fillId="6" borderId="6" xfId="0" applyNumberFormat="1" applyFont="1" applyFill="1" applyBorder="1" applyAlignment="1">
      <alignment horizontal="right" wrapText="1"/>
    </xf>
    <xf numFmtId="3" fontId="13" fillId="6" borderId="7" xfId="0" applyNumberFormat="1" applyFont="1" applyFill="1" applyBorder="1" applyAlignment="1">
      <alignment horizontal="right" wrapText="1"/>
    </xf>
    <xf numFmtId="180" fontId="13" fillId="6" borderId="0" xfId="0" applyNumberFormat="1" applyFont="1" applyFill="1" applyBorder="1" applyAlignment="1">
      <alignment horizontal="right" wrapText="1"/>
    </xf>
    <xf numFmtId="183" fontId="4" fillId="0" borderId="0" xfId="0" applyNumberFormat="1" applyFont="1" applyAlignment="1">
      <alignment horizontal="center"/>
    </xf>
    <xf numFmtId="0" fontId="0" fillId="3" borderId="0" xfId="0" applyFill="1"/>
    <xf numFmtId="0" fontId="0" fillId="0" borderId="6" xfId="0" applyBorder="1"/>
    <xf numFmtId="0" fontId="0" fillId="0" borderId="7" xfId="0" applyBorder="1"/>
    <xf numFmtId="181" fontId="4" fillId="3" borderId="0" xfId="0" applyNumberFormat="1" applyFont="1" applyFill="1" applyAlignment="1">
      <alignment horizontal="center"/>
    </xf>
    <xf numFmtId="179" fontId="4" fillId="0" borderId="5" xfId="0" applyNumberFormat="1" applyFont="1" applyBorder="1" applyAlignment="1">
      <alignment horizontal="center"/>
    </xf>
    <xf numFmtId="185" fontId="5" fillId="2" borderId="0" xfId="0" applyNumberFormat="1" applyFont="1" applyFill="1" applyAlignment="1">
      <alignment horizontal="center" vertical="center"/>
    </xf>
    <xf numFmtId="0" fontId="5" fillId="2" borderId="0" xfId="0" applyFont="1" applyFill="1"/>
    <xf numFmtId="185" fontId="4" fillId="0" borderId="0" xfId="0" applyNumberFormat="1" applyFont="1" applyAlignment="1">
      <alignment horizontal="center" vertical="center"/>
    </xf>
    <xf numFmtId="0" fontId="4" fillId="0" borderId="0" xfId="0" applyFont="1" applyAlignment="1">
      <alignment horizontal="left" vertical="top"/>
    </xf>
    <xf numFmtId="0" fontId="4" fillId="0" borderId="2" xfId="0" applyFont="1" applyBorder="1" applyAlignment="1">
      <alignment horizontal="center" vertical="center"/>
    </xf>
    <xf numFmtId="57" fontId="4" fillId="0" borderId="3" xfId="0" applyNumberFormat="1" applyFont="1" applyBorder="1" applyAlignment="1">
      <alignment horizontal="center" vertical="center"/>
    </xf>
    <xf numFmtId="0" fontId="4" fillId="0" borderId="3" xfId="0" applyFont="1" applyBorder="1" applyAlignment="1">
      <alignment horizontal="left" vertical="top" wrapText="1"/>
    </xf>
    <xf numFmtId="0" fontId="4" fillId="0" borderId="0" xfId="0" applyFont="1" applyBorder="1" applyAlignment="1">
      <alignment horizontal="left" vertical="top" wrapText="1"/>
    </xf>
    <xf numFmtId="0" fontId="4" fillId="0" borderId="9" xfId="0" applyFont="1" applyBorder="1" applyAlignment="1">
      <alignment horizontal="center"/>
    </xf>
    <xf numFmtId="0" fontId="4" fillId="0" borderId="10" xfId="0" applyFont="1" applyBorder="1" applyAlignment="1">
      <alignment horizontal="left" vertical="top" wrapText="1"/>
    </xf>
    <xf numFmtId="57" fontId="4" fillId="0" borderId="0" xfId="0" applyNumberFormat="1" applyFont="1" applyAlignment="1">
      <alignment horizontal="center"/>
    </xf>
    <xf numFmtId="57" fontId="4" fillId="0" borderId="0" xfId="0" applyNumberFormat="1" applyFont="1" applyAlignment="1">
      <alignment horizontal="center" vertical="center"/>
    </xf>
    <xf numFmtId="0" fontId="4" fillId="0" borderId="0" xfId="0" applyFont="1" applyAlignment="1">
      <alignment horizontal="left" vertical="top" wrapText="1"/>
    </xf>
    <xf numFmtId="0" fontId="14" fillId="2" borderId="0" xfId="0" applyFont="1" applyFill="1" applyAlignment="1">
      <alignment horizontal="center"/>
    </xf>
    <xf numFmtId="190" fontId="14" fillId="2" borderId="0" xfId="0" applyNumberFormat="1" applyFont="1" applyFill="1" applyAlignment="1">
      <alignment horizontal="center"/>
    </xf>
    <xf numFmtId="0" fontId="5" fillId="2" borderId="0" xfId="0" applyFont="1" applyFill="1" applyAlignment="1"/>
    <xf numFmtId="0" fontId="5" fillId="2" borderId="0" xfId="0" applyFont="1" applyFill="1" applyAlignment="1">
      <alignment horizontal="left"/>
    </xf>
    <xf numFmtId="0" fontId="4" fillId="0" borderId="2" xfId="0" applyFont="1" applyBorder="1" applyAlignment="1">
      <alignment horizontal="left"/>
    </xf>
    <xf numFmtId="190" fontId="4" fillId="0" borderId="3" xfId="0" applyNumberFormat="1" applyFont="1" applyBorder="1" applyAlignment="1">
      <alignment horizontal="center"/>
    </xf>
    <xf numFmtId="0" fontId="4" fillId="0" borderId="3" xfId="0" applyFont="1" applyBorder="1" applyAlignment="1">
      <alignment horizontal="left"/>
    </xf>
    <xf numFmtId="0" fontId="4" fillId="0" borderId="6" xfId="0" applyFont="1" applyBorder="1" applyAlignment="1">
      <alignment horizontal="left"/>
    </xf>
    <xf numFmtId="190" fontId="6" fillId="0" borderId="0" xfId="0" applyNumberFormat="1" applyFont="1" applyBorder="1" applyAlignment="1">
      <alignment horizontal="center"/>
    </xf>
    <xf numFmtId="57" fontId="4" fillId="0" borderId="0" xfId="0" applyNumberFormat="1" applyFont="1" applyBorder="1" applyAlignment="1">
      <alignment horizontal="left"/>
    </xf>
    <xf numFmtId="190" fontId="4" fillId="0" borderId="0" xfId="0" applyNumberFormat="1" applyFont="1" applyBorder="1" applyAlignment="1">
      <alignment horizontal="center"/>
    </xf>
    <xf numFmtId="0" fontId="4" fillId="0" borderId="0" xfId="0" applyFont="1" applyBorder="1" applyAlignment="1"/>
    <xf numFmtId="0" fontId="4" fillId="0" borderId="9" xfId="0" applyFont="1" applyBorder="1" applyAlignment="1">
      <alignment horizontal="left"/>
    </xf>
    <xf numFmtId="0" fontId="6" fillId="0" borderId="10" xfId="0" applyFont="1" applyBorder="1" applyAlignment="1">
      <alignment horizontal="center"/>
    </xf>
    <xf numFmtId="190" fontId="6" fillId="0" borderId="10" xfId="0" applyNumberFormat="1" applyFont="1" applyBorder="1" applyAlignment="1">
      <alignment horizontal="center"/>
    </xf>
    <xf numFmtId="0" fontId="4" fillId="0" borderId="10" xfId="0" applyFont="1" applyBorder="1" applyAlignment="1">
      <alignment horizontal="left"/>
    </xf>
    <xf numFmtId="0" fontId="4" fillId="0" borderId="23" xfId="0" applyFont="1" applyBorder="1" applyAlignment="1">
      <alignment horizontal="left"/>
    </xf>
    <xf numFmtId="0" fontId="4" fillId="0" borderId="24" xfId="0" applyFont="1" applyBorder="1" applyAlignment="1">
      <alignment horizontal="center"/>
    </xf>
    <xf numFmtId="190" fontId="4" fillId="0" borderId="24" xfId="0" applyNumberFormat="1" applyFont="1" applyBorder="1" applyAlignment="1">
      <alignment horizontal="center"/>
    </xf>
    <xf numFmtId="0" fontId="4" fillId="0" borderId="24" xfId="0" applyFont="1" applyBorder="1"/>
    <xf numFmtId="0" fontId="4" fillId="0" borderId="24" xfId="0" applyFont="1" applyBorder="1" applyAlignment="1">
      <alignment horizontal="left"/>
    </xf>
    <xf numFmtId="190" fontId="4" fillId="0" borderId="10" xfId="0" applyNumberFormat="1" applyFont="1" applyBorder="1" applyAlignment="1">
      <alignment horizontal="center"/>
    </xf>
    <xf numFmtId="0" fontId="6" fillId="0" borderId="0" xfId="0" applyFont="1" applyBorder="1" applyAlignment="1">
      <alignment horizontal="center"/>
    </xf>
    <xf numFmtId="31" fontId="4" fillId="0" borderId="0" xfId="0" applyNumberFormat="1" applyFont="1" applyBorder="1" applyAlignment="1">
      <alignment horizontal="left"/>
    </xf>
    <xf numFmtId="31" fontId="4" fillId="0" borderId="10" xfId="0" applyNumberFormat="1" applyFont="1" applyBorder="1" applyAlignment="1">
      <alignment horizontal="left"/>
    </xf>
    <xf numFmtId="0" fontId="4" fillId="0" borderId="23" xfId="0" applyFont="1" applyBorder="1" applyAlignment="1">
      <alignment horizontal="left" vertical="center"/>
    </xf>
    <xf numFmtId="0" fontId="4" fillId="0" borderId="24" xfId="0" applyFont="1" applyBorder="1" applyAlignment="1">
      <alignment horizontal="center" vertical="center"/>
    </xf>
    <xf numFmtId="0" fontId="4" fillId="0" borderId="24" xfId="0" applyFont="1" applyBorder="1" applyAlignment="1">
      <alignment horizontal="center" vertical="center" wrapText="1"/>
    </xf>
    <xf numFmtId="190" fontId="6" fillId="0" borderId="24" xfId="0" applyNumberFormat="1" applyFont="1" applyBorder="1" applyAlignment="1">
      <alignment horizontal="center" vertical="center" wrapText="1"/>
    </xf>
    <xf numFmtId="0" fontId="4" fillId="0" borderId="24" xfId="0" applyFont="1" applyBorder="1" applyAlignment="1">
      <alignment vertical="center"/>
    </xf>
    <xf numFmtId="0" fontId="4" fillId="0" borderId="24" xfId="0" applyFont="1" applyBorder="1" applyAlignment="1">
      <alignment horizontal="left" vertical="center"/>
    </xf>
    <xf numFmtId="190" fontId="4" fillId="0" borderId="10" xfId="0" applyNumberFormat="1" applyFont="1" applyBorder="1"/>
    <xf numFmtId="57" fontId="4" fillId="0" borderId="10" xfId="0" applyNumberFormat="1" applyFont="1" applyBorder="1" applyAlignment="1">
      <alignment horizontal="left"/>
    </xf>
    <xf numFmtId="0" fontId="6" fillId="0" borderId="3" xfId="0" applyFont="1" applyBorder="1" applyAlignment="1">
      <alignment horizontal="center"/>
    </xf>
    <xf numFmtId="0" fontId="4" fillId="0" borderId="6" xfId="0" applyFont="1" applyBorder="1" applyAlignment="1">
      <alignment horizontal="left" vertical="center"/>
    </xf>
    <xf numFmtId="0" fontId="4" fillId="0" borderId="0" xfId="0" applyFont="1" applyBorder="1" applyAlignment="1">
      <alignment horizontal="center" vertical="center" wrapText="1"/>
    </xf>
    <xf numFmtId="190" fontId="6" fillId="0" borderId="0" xfId="0" applyNumberFormat="1" applyFont="1" applyBorder="1" applyAlignment="1">
      <alignment horizontal="center" vertical="center"/>
    </xf>
    <xf numFmtId="0" fontId="4" fillId="0" borderId="0" xfId="0" applyFont="1" applyBorder="1" applyAlignment="1">
      <alignment vertical="center"/>
    </xf>
    <xf numFmtId="0" fontId="2" fillId="0" borderId="0" xfId="0" applyFont="1" applyAlignment="1">
      <alignment horizontal="center"/>
    </xf>
    <xf numFmtId="190" fontId="2" fillId="0" borderId="0" xfId="0" applyNumberFormat="1" applyFont="1" applyAlignment="1">
      <alignment horizontal="center"/>
    </xf>
    <xf numFmtId="190" fontId="4" fillId="0" borderId="0" xfId="0" applyNumberFormat="1" applyFont="1" applyAlignment="1">
      <alignment horizontal="center"/>
    </xf>
    <xf numFmtId="14" fontId="5" fillId="2" borderId="0" xfId="0" applyNumberFormat="1" applyFont="1" applyFill="1" applyBorder="1" applyAlignment="1">
      <alignment horizontal="center" vertical="center" wrapText="1"/>
    </xf>
    <xf numFmtId="179" fontId="5" fillId="2" borderId="3" xfId="0" applyNumberFormat="1" applyFont="1" applyFill="1" applyBorder="1" applyAlignment="1">
      <alignment horizontal="center" vertical="center" wrapText="1"/>
    </xf>
    <xf numFmtId="179" fontId="5" fillId="2" borderId="4" xfId="0" applyNumberFormat="1" applyFont="1" applyFill="1" applyBorder="1" applyAlignment="1">
      <alignment horizontal="center" vertical="center" wrapText="1"/>
    </xf>
    <xf numFmtId="179" fontId="5" fillId="2" borderId="0" xfId="0" applyNumberFormat="1" applyFont="1" applyFill="1" applyBorder="1" applyAlignment="1">
      <alignment horizontal="center" vertical="center" wrapText="1"/>
    </xf>
    <xf numFmtId="0" fontId="5" fillId="2" borderId="0" xfId="0" applyFont="1" applyFill="1" applyBorder="1" applyAlignment="1">
      <alignment horizontal="center" vertical="center"/>
    </xf>
    <xf numFmtId="14" fontId="4" fillId="0" borderId="0" xfId="0" applyNumberFormat="1" applyFont="1" applyBorder="1" applyAlignment="1">
      <alignment horizontal="center" vertical="top"/>
    </xf>
    <xf numFmtId="179" fontId="4" fillId="0" borderId="6" xfId="0" applyNumberFormat="1" applyFont="1" applyBorder="1" applyAlignment="1">
      <alignment horizontal="center" vertical="top"/>
    </xf>
    <xf numFmtId="179" fontId="4" fillId="0" borderId="0" xfId="0" applyNumberFormat="1" applyFont="1" applyBorder="1" applyAlignment="1">
      <alignment horizontal="center" vertical="top"/>
    </xf>
    <xf numFmtId="179" fontId="4" fillId="0" borderId="7" xfId="0" applyNumberFormat="1" applyFont="1" applyBorder="1" applyAlignment="1">
      <alignment horizontal="center" vertical="top"/>
    </xf>
    <xf numFmtId="14" fontId="5" fillId="2" borderId="2" xfId="0" applyNumberFormat="1" applyFont="1" applyFill="1" applyBorder="1" applyAlignment="1">
      <alignment horizontal="center" vertical="center" wrapText="1"/>
    </xf>
    <xf numFmtId="14" fontId="4" fillId="0" borderId="6" xfId="0" applyNumberFormat="1" applyFont="1" applyBorder="1" applyAlignment="1">
      <alignment horizontal="center" vertical="top"/>
    </xf>
    <xf numFmtId="179" fontId="4" fillId="0" borderId="5" xfId="0" applyNumberFormat="1" applyFont="1" applyBorder="1" applyAlignment="1">
      <alignment horizontal="center" vertical="top"/>
    </xf>
    <xf numFmtId="14" fontId="4" fillId="0" borderId="2" xfId="0" applyNumberFormat="1" applyFont="1" applyBorder="1" applyAlignment="1">
      <alignment horizontal="center" vertical="top"/>
    </xf>
    <xf numFmtId="179" fontId="4" fillId="0" borderId="1" xfId="0" applyNumberFormat="1" applyFont="1" applyBorder="1" applyAlignment="1">
      <alignment horizontal="center" vertical="top"/>
    </xf>
    <xf numFmtId="179" fontId="4" fillId="0" borderId="2" xfId="0" applyNumberFormat="1" applyFont="1" applyBorder="1" applyAlignment="1">
      <alignment horizontal="center" vertical="top"/>
    </xf>
    <xf numFmtId="179" fontId="4" fillId="0" borderId="3" xfId="0" applyNumberFormat="1" applyFont="1" applyBorder="1" applyAlignment="1">
      <alignment horizontal="center" vertical="top"/>
    </xf>
    <xf numFmtId="179" fontId="4" fillId="0" borderId="4" xfId="0" applyNumberFormat="1" applyFont="1" applyBorder="1" applyAlignment="1">
      <alignment horizontal="center" vertical="top"/>
    </xf>
    <xf numFmtId="14" fontId="4" fillId="0" borderId="9" xfId="0" applyNumberFormat="1" applyFont="1" applyBorder="1" applyAlignment="1">
      <alignment horizontal="center" vertical="top"/>
    </xf>
    <xf numFmtId="179" fontId="4" fillId="0" borderId="8" xfId="0" applyNumberFormat="1" applyFont="1" applyBorder="1" applyAlignment="1">
      <alignment horizontal="center" vertical="top"/>
    </xf>
    <xf numFmtId="179" fontId="4" fillId="0" borderId="9" xfId="0" applyNumberFormat="1" applyFont="1" applyBorder="1" applyAlignment="1">
      <alignment horizontal="center" vertical="top"/>
    </xf>
    <xf numFmtId="179" fontId="4" fillId="0" borderId="10" xfId="0" applyNumberFormat="1" applyFont="1" applyBorder="1" applyAlignment="1">
      <alignment horizontal="center" vertical="top"/>
    </xf>
    <xf numFmtId="179" fontId="4" fillId="0" borderId="11" xfId="0" applyNumberFormat="1" applyFont="1" applyBorder="1" applyAlignment="1">
      <alignment horizontal="center" vertical="top"/>
    </xf>
    <xf numFmtId="14" fontId="4" fillId="0" borderId="0" xfId="0" applyNumberFormat="1" applyFont="1" applyBorder="1" applyAlignment="1">
      <alignment horizontal="left" vertical="top"/>
    </xf>
    <xf numFmtId="3" fontId="13" fillId="5" borderId="0" xfId="0" applyNumberFormat="1" applyFont="1" applyFill="1" applyBorder="1" applyAlignment="1">
      <alignment horizontal="right" wrapText="1"/>
    </xf>
    <xf numFmtId="3" fontId="13" fillId="6" borderId="0" xfId="0" applyNumberFormat="1" applyFont="1" applyFill="1" applyBorder="1" applyAlignment="1">
      <alignment horizontal="right" wrapText="1"/>
    </xf>
    <xf numFmtId="179" fontId="4" fillId="7" borderId="2" xfId="0" applyNumberFormat="1" applyFont="1" applyFill="1" applyBorder="1" applyAlignment="1">
      <alignment horizontal="center"/>
    </xf>
    <xf numFmtId="10" fontId="4" fillId="7" borderId="3" xfId="0" applyNumberFormat="1" applyFont="1" applyFill="1" applyBorder="1" applyAlignment="1">
      <alignment horizontal="center"/>
    </xf>
    <xf numFmtId="179" fontId="4" fillId="7" borderId="4" xfId="0" applyNumberFormat="1" applyFont="1" applyFill="1" applyBorder="1" applyAlignment="1">
      <alignment horizontal="center"/>
    </xf>
    <xf numFmtId="179" fontId="4" fillId="8" borderId="2" xfId="0" applyNumberFormat="1" applyFont="1" applyFill="1" applyBorder="1" applyAlignment="1">
      <alignment horizontal="center"/>
    </xf>
    <xf numFmtId="10" fontId="4" fillId="8" borderId="3" xfId="0" applyNumberFormat="1" applyFont="1" applyFill="1" applyBorder="1" applyAlignment="1">
      <alignment horizontal="center"/>
    </xf>
    <xf numFmtId="179" fontId="4" fillId="8" borderId="4" xfId="0" applyNumberFormat="1" applyFont="1" applyFill="1" applyBorder="1" applyAlignment="1">
      <alignment horizontal="center"/>
    </xf>
    <xf numFmtId="179" fontId="4" fillId="8" borderId="3" xfId="0" applyNumberFormat="1" applyFont="1" applyFill="1" applyBorder="1" applyAlignment="1">
      <alignment horizontal="center"/>
    </xf>
    <xf numFmtId="179" fontId="4" fillId="7" borderId="6" xfId="0" applyNumberFormat="1" applyFont="1" applyFill="1" applyBorder="1" applyAlignment="1">
      <alignment horizontal="center"/>
    </xf>
    <xf numFmtId="10" fontId="4" fillId="7" borderId="0" xfId="0" applyNumberFormat="1" applyFont="1" applyFill="1" applyBorder="1" applyAlignment="1">
      <alignment horizontal="center"/>
    </xf>
    <xf numFmtId="179" fontId="4" fillId="7" borderId="7" xfId="0" applyNumberFormat="1" applyFont="1" applyFill="1" applyBorder="1" applyAlignment="1">
      <alignment horizontal="center"/>
    </xf>
    <xf numFmtId="179" fontId="4" fillId="8" borderId="6" xfId="0" applyNumberFormat="1" applyFont="1" applyFill="1" applyBorder="1" applyAlignment="1">
      <alignment horizontal="center"/>
    </xf>
    <xf numFmtId="10" fontId="4" fillId="8" borderId="0" xfId="0" applyNumberFormat="1" applyFont="1" applyFill="1" applyBorder="1" applyAlignment="1">
      <alignment horizontal="center"/>
    </xf>
    <xf numFmtId="179" fontId="4" fillId="8" borderId="7" xfId="0" applyNumberFormat="1" applyFont="1" applyFill="1" applyBorder="1" applyAlignment="1">
      <alignment horizontal="center"/>
    </xf>
    <xf numFmtId="179" fontId="4" fillId="8" borderId="0" xfId="0" applyNumberFormat="1" applyFont="1" applyFill="1" applyBorder="1" applyAlignment="1">
      <alignment horizontal="center"/>
    </xf>
    <xf numFmtId="179" fontId="4" fillId="7" borderId="9" xfId="0" applyNumberFormat="1" applyFont="1" applyFill="1" applyBorder="1" applyAlignment="1">
      <alignment horizontal="center"/>
    </xf>
    <xf numFmtId="10" fontId="4" fillId="7" borderId="10" xfId="0" applyNumberFormat="1" applyFont="1" applyFill="1" applyBorder="1" applyAlignment="1">
      <alignment horizontal="center"/>
    </xf>
    <xf numFmtId="179" fontId="4" fillId="7" borderId="11" xfId="0" applyNumberFormat="1" applyFont="1" applyFill="1" applyBorder="1" applyAlignment="1">
      <alignment horizontal="center"/>
    </xf>
    <xf numFmtId="179" fontId="4" fillId="8" borderId="9" xfId="0" applyNumberFormat="1" applyFont="1" applyFill="1" applyBorder="1" applyAlignment="1">
      <alignment horizontal="center"/>
    </xf>
    <xf numFmtId="10" fontId="4" fillId="8" borderId="10" xfId="0" applyNumberFormat="1" applyFont="1" applyFill="1" applyBorder="1" applyAlignment="1">
      <alignment horizontal="center"/>
    </xf>
    <xf numFmtId="179" fontId="4" fillId="8" borderId="11" xfId="0" applyNumberFormat="1" applyFont="1" applyFill="1" applyBorder="1" applyAlignment="1">
      <alignment horizontal="center"/>
    </xf>
    <xf numFmtId="179" fontId="4" fillId="8" borderId="10" xfId="0" applyNumberFormat="1" applyFont="1" applyFill="1" applyBorder="1" applyAlignment="1">
      <alignment horizontal="center"/>
    </xf>
    <xf numFmtId="0" fontId="15" fillId="9" borderId="0" xfId="0" applyFont="1" applyFill="1" applyAlignment="1">
      <alignment vertical="center" wrapText="1"/>
    </xf>
    <xf numFmtId="0" fontId="15" fillId="10" borderId="0" xfId="0" applyFont="1" applyFill="1" applyAlignment="1">
      <alignment vertical="center" wrapText="1"/>
    </xf>
    <xf numFmtId="24" fontId="15" fillId="9" borderId="0" xfId="0" applyNumberFormat="1" applyFont="1" applyFill="1" applyAlignment="1">
      <alignment horizontal="right" vertical="center" wrapText="1"/>
    </xf>
    <xf numFmtId="3" fontId="15" fillId="9" borderId="0" xfId="0" applyNumberFormat="1" applyFont="1" applyFill="1" applyAlignment="1">
      <alignment horizontal="right" vertical="center" wrapText="1"/>
    </xf>
    <xf numFmtId="0" fontId="15" fillId="9" borderId="0" xfId="0" applyFont="1" applyFill="1" applyAlignment="1">
      <alignment horizontal="right" vertical="center" wrapText="1"/>
    </xf>
    <xf numFmtId="0" fontId="15" fillId="6" borderId="0" xfId="0" applyFont="1" applyFill="1" applyAlignment="1">
      <alignment vertical="center" wrapText="1"/>
    </xf>
    <xf numFmtId="0" fontId="15" fillId="11" borderId="0" xfId="0" applyFont="1" applyFill="1" applyAlignment="1">
      <alignment vertical="center" wrapText="1"/>
    </xf>
    <xf numFmtId="24" fontId="15" fillId="6" borderId="0" xfId="0" applyNumberFormat="1" applyFont="1" applyFill="1" applyAlignment="1">
      <alignment horizontal="right" vertical="center" wrapText="1"/>
    </xf>
    <xf numFmtId="0" fontId="15" fillId="6" borderId="0" xfId="0" applyFont="1" applyFill="1" applyAlignment="1">
      <alignment horizontal="right" vertical="center" wrapText="1"/>
    </xf>
    <xf numFmtId="3" fontId="15" fillId="6" borderId="0" xfId="0" applyNumberFormat="1" applyFont="1" applyFill="1" applyAlignment="1">
      <alignment horizontal="right" vertical="center" wrapText="1"/>
    </xf>
    <xf numFmtId="179" fontId="4" fillId="7" borderId="5" xfId="0" applyNumberFormat="1" applyFont="1" applyFill="1" applyBorder="1" applyAlignment="1">
      <alignment horizontal="center"/>
    </xf>
    <xf numFmtId="179" fontId="4" fillId="8" borderId="5" xfId="0" applyNumberFormat="1" applyFont="1" applyFill="1" applyBorder="1" applyAlignment="1">
      <alignment horizontal="center"/>
    </xf>
    <xf numFmtId="179" fontId="4" fillId="7" borderId="1" xfId="0" applyNumberFormat="1" applyFont="1" applyFill="1" applyBorder="1" applyAlignment="1">
      <alignment horizontal="center"/>
    </xf>
    <xf numFmtId="179" fontId="4" fillId="7" borderId="3" xfId="0" applyNumberFormat="1" applyFont="1" applyFill="1" applyBorder="1" applyAlignment="1">
      <alignment horizontal="center"/>
    </xf>
    <xf numFmtId="179" fontId="4" fillId="12" borderId="2" xfId="0" applyNumberFormat="1" applyFont="1" applyFill="1" applyBorder="1" applyAlignment="1">
      <alignment horizontal="center"/>
    </xf>
    <xf numFmtId="10" fontId="4" fillId="12" borderId="3" xfId="0" applyNumberFormat="1" applyFont="1" applyFill="1" applyBorder="1" applyAlignment="1">
      <alignment horizontal="center"/>
    </xf>
    <xf numFmtId="179" fontId="4" fillId="12" borderId="1" xfId="0" applyNumberFormat="1" applyFont="1" applyFill="1" applyBorder="1" applyAlignment="1">
      <alignment horizontal="center"/>
    </xf>
    <xf numFmtId="179" fontId="4" fillId="12" borderId="3" xfId="0" applyNumberFormat="1" applyFont="1" applyFill="1" applyBorder="1" applyAlignment="1">
      <alignment horizontal="center"/>
    </xf>
    <xf numFmtId="179" fontId="4" fillId="7" borderId="0" xfId="0" applyNumberFormat="1" applyFont="1" applyFill="1" applyBorder="1" applyAlignment="1">
      <alignment horizontal="center"/>
    </xf>
    <xf numFmtId="179" fontId="4" fillId="12" borderId="6" xfId="0" applyNumberFormat="1" applyFont="1" applyFill="1" applyBorder="1" applyAlignment="1">
      <alignment horizontal="center"/>
    </xf>
    <xf numFmtId="10" fontId="4" fillId="12" borderId="0" xfId="0" applyNumberFormat="1" applyFont="1" applyFill="1" applyBorder="1" applyAlignment="1">
      <alignment horizontal="center"/>
    </xf>
    <xf numFmtId="179" fontId="4" fillId="12" borderId="5" xfId="0" applyNumberFormat="1" applyFont="1" applyFill="1" applyBorder="1" applyAlignment="1">
      <alignment horizontal="center"/>
    </xf>
    <xf numFmtId="179" fontId="4" fillId="12" borderId="0" xfId="0" applyNumberFormat="1" applyFont="1" applyFill="1" applyBorder="1" applyAlignment="1">
      <alignment horizontal="center"/>
    </xf>
    <xf numFmtId="179" fontId="4" fillId="7" borderId="8" xfId="0" applyNumberFormat="1" applyFont="1" applyFill="1" applyBorder="1" applyAlignment="1">
      <alignment horizontal="center"/>
    </xf>
    <xf numFmtId="179" fontId="4" fillId="7" borderId="10" xfId="0" applyNumberFormat="1" applyFont="1" applyFill="1" applyBorder="1" applyAlignment="1">
      <alignment horizontal="center"/>
    </xf>
    <xf numFmtId="179" fontId="4" fillId="12" borderId="9" xfId="0" applyNumberFormat="1" applyFont="1" applyFill="1" applyBorder="1" applyAlignment="1">
      <alignment horizontal="center"/>
    </xf>
    <xf numFmtId="10" fontId="4" fillId="12" borderId="10" xfId="0" applyNumberFormat="1" applyFont="1" applyFill="1" applyBorder="1" applyAlignment="1">
      <alignment horizontal="center"/>
    </xf>
    <xf numFmtId="179" fontId="4" fillId="12" borderId="8" xfId="0" applyNumberFormat="1" applyFont="1" applyFill="1" applyBorder="1" applyAlignment="1">
      <alignment horizontal="center"/>
    </xf>
    <xf numFmtId="179" fontId="4" fillId="12" borderId="10" xfId="0" applyNumberFormat="1" applyFont="1" applyFill="1" applyBorder="1" applyAlignment="1">
      <alignment horizontal="center"/>
    </xf>
    <xf numFmtId="179" fontId="4" fillId="13" borderId="2" xfId="0" applyNumberFormat="1" applyFont="1" applyFill="1" applyBorder="1" applyAlignment="1">
      <alignment horizontal="center"/>
    </xf>
    <xf numFmtId="10" fontId="4" fillId="13" borderId="3" xfId="0" applyNumberFormat="1" applyFont="1" applyFill="1" applyBorder="1" applyAlignment="1">
      <alignment horizontal="center"/>
    </xf>
    <xf numFmtId="179" fontId="4" fillId="13" borderId="3" xfId="0" applyNumberFormat="1" applyFont="1" applyFill="1" applyBorder="1" applyAlignment="1">
      <alignment horizontal="center"/>
    </xf>
    <xf numFmtId="179" fontId="4" fillId="13" borderId="6" xfId="0" applyNumberFormat="1" applyFont="1" applyFill="1" applyBorder="1" applyAlignment="1">
      <alignment horizontal="center"/>
    </xf>
    <xf numFmtId="10" fontId="4" fillId="13" borderId="0" xfId="0" applyNumberFormat="1" applyFont="1" applyFill="1" applyBorder="1" applyAlignment="1">
      <alignment horizontal="center"/>
    </xf>
    <xf numFmtId="179" fontId="4" fillId="13" borderId="0" xfId="0" applyNumberFormat="1" applyFont="1" applyFill="1" applyBorder="1" applyAlignment="1">
      <alignment horizontal="center"/>
    </xf>
    <xf numFmtId="179" fontId="4" fillId="13" borderId="9" xfId="0" applyNumberFormat="1" applyFont="1" applyFill="1" applyBorder="1" applyAlignment="1">
      <alignment horizontal="center"/>
    </xf>
    <xf numFmtId="10" fontId="4" fillId="13" borderId="10" xfId="0" applyNumberFormat="1" applyFont="1" applyFill="1" applyBorder="1" applyAlignment="1">
      <alignment horizontal="center"/>
    </xf>
    <xf numFmtId="179" fontId="4" fillId="13" borderId="10" xfId="0" applyNumberFormat="1" applyFont="1" applyFill="1" applyBorder="1" applyAlignment="1">
      <alignment horizontal="center"/>
    </xf>
    <xf numFmtId="179" fontId="4" fillId="13" borderId="4" xfId="0" applyNumberFormat="1" applyFont="1" applyFill="1" applyBorder="1" applyAlignment="1">
      <alignment horizontal="center"/>
    </xf>
    <xf numFmtId="179" fontId="4" fillId="14" borderId="2" xfId="0" applyNumberFormat="1" applyFont="1" applyFill="1" applyBorder="1" applyAlignment="1">
      <alignment horizontal="center"/>
    </xf>
    <xf numFmtId="10" fontId="4" fillId="14" borderId="3" xfId="0" applyNumberFormat="1" applyFont="1" applyFill="1" applyBorder="1" applyAlignment="1">
      <alignment horizontal="center"/>
    </xf>
    <xf numFmtId="179" fontId="4" fillId="14" borderId="3" xfId="0" applyNumberFormat="1" applyFont="1" applyFill="1" applyBorder="1" applyAlignment="1">
      <alignment horizontal="center"/>
    </xf>
    <xf numFmtId="179" fontId="4" fillId="14" borderId="4" xfId="0" applyNumberFormat="1" applyFont="1" applyFill="1" applyBorder="1" applyAlignment="1">
      <alignment horizontal="center"/>
    </xf>
    <xf numFmtId="179" fontId="4" fillId="13" borderId="7" xfId="0" applyNumberFormat="1" applyFont="1" applyFill="1" applyBorder="1" applyAlignment="1">
      <alignment horizontal="center"/>
    </xf>
    <xf numFmtId="179" fontId="4" fillId="14" borderId="6" xfId="0" applyNumberFormat="1" applyFont="1" applyFill="1" applyBorder="1" applyAlignment="1">
      <alignment horizontal="center"/>
    </xf>
    <xf numFmtId="10" fontId="4" fillId="14" borderId="0" xfId="0" applyNumberFormat="1" applyFont="1" applyFill="1" applyBorder="1" applyAlignment="1">
      <alignment horizontal="center"/>
    </xf>
    <xf numFmtId="179" fontId="4" fillId="14" borderId="5" xfId="0" applyNumberFormat="1" applyFont="1" applyFill="1" applyBorder="1" applyAlignment="1">
      <alignment horizontal="center"/>
    </xf>
    <xf numFmtId="179" fontId="4" fillId="14" borderId="0" xfId="0" applyNumberFormat="1" applyFont="1" applyFill="1" applyBorder="1" applyAlignment="1">
      <alignment horizontal="center"/>
    </xf>
    <xf numFmtId="179" fontId="4" fillId="14" borderId="7" xfId="0" applyNumberFormat="1" applyFont="1" applyFill="1" applyBorder="1" applyAlignment="1">
      <alignment horizontal="center"/>
    </xf>
    <xf numFmtId="179" fontId="4" fillId="13" borderId="11" xfId="0" applyNumberFormat="1" applyFont="1" applyFill="1" applyBorder="1" applyAlignment="1">
      <alignment horizontal="center"/>
    </xf>
    <xf numFmtId="179" fontId="4" fillId="14" borderId="9" xfId="0" applyNumberFormat="1" applyFont="1" applyFill="1" applyBorder="1" applyAlignment="1">
      <alignment horizontal="center"/>
    </xf>
    <xf numFmtId="10" fontId="4" fillId="14" borderId="10" xfId="0" applyNumberFormat="1" applyFont="1" applyFill="1" applyBorder="1" applyAlignment="1">
      <alignment horizontal="center"/>
    </xf>
    <xf numFmtId="179" fontId="4" fillId="14" borderId="10" xfId="0" applyNumberFormat="1" applyFont="1" applyFill="1" applyBorder="1" applyAlignment="1">
      <alignment horizontal="center"/>
    </xf>
    <xf numFmtId="179" fontId="4" fillId="14" borderId="11" xfId="0" applyNumberFormat="1" applyFont="1" applyFill="1" applyBorder="1" applyAlignment="1">
      <alignment horizontal="center"/>
    </xf>
    <xf numFmtId="179" fontId="4" fillId="13" borderId="5" xfId="0" applyNumberFormat="1" applyFont="1" applyFill="1" applyBorder="1" applyAlignment="1">
      <alignment horizontal="center"/>
    </xf>
    <xf numFmtId="0" fontId="16" fillId="15" borderId="0" xfId="0" applyFont="1" applyFill="1" applyAlignment="1">
      <alignment horizontal="center"/>
    </xf>
    <xf numFmtId="177" fontId="5" fillId="2" borderId="0" xfId="0" applyNumberFormat="1" applyFont="1" applyFill="1" applyAlignment="1">
      <alignment horizontal="center"/>
    </xf>
    <xf numFmtId="177" fontId="16" fillId="15" borderId="0" xfId="0" applyNumberFormat="1" applyFont="1" applyFill="1" applyAlignment="1">
      <alignment horizontal="center"/>
    </xf>
    <xf numFmtId="0" fontId="16" fillId="15" borderId="0" xfId="0" applyFont="1" applyFill="1" applyAlignment="1">
      <alignment horizontal="left"/>
    </xf>
    <xf numFmtId="3" fontId="17" fillId="9" borderId="0" xfId="0" applyNumberFormat="1" applyFont="1" applyFill="1" applyAlignment="1">
      <alignment horizontal="right" vertical="center" wrapText="1"/>
    </xf>
    <xf numFmtId="3" fontId="17" fillId="6" borderId="0" xfId="0" applyNumberFormat="1" applyFont="1" applyFill="1" applyAlignment="1">
      <alignment horizontal="right" vertical="center" wrapText="1"/>
    </xf>
    <xf numFmtId="0" fontId="17" fillId="6" borderId="0" xfId="0" applyFont="1" applyFill="1" applyAlignment="1">
      <alignment horizontal="right" vertical="center" wrapText="1"/>
    </xf>
    <xf numFmtId="0" fontId="12" fillId="0" borderId="0" xfId="0" applyFont="1" applyBorder="1" applyAlignment="1">
      <alignment horizontal="left"/>
    </xf>
    <xf numFmtId="177" fontId="4" fillId="0" borderId="0" xfId="0" applyNumberFormat="1" applyFont="1" applyBorder="1" applyAlignment="1">
      <alignment horizontal="left"/>
    </xf>
    <xf numFmtId="179" fontId="5" fillId="2" borderId="0" xfId="0" applyNumberFormat="1" applyFont="1" applyFill="1" applyAlignment="1">
      <alignment horizontal="center" vertical="center"/>
    </xf>
    <xf numFmtId="179" fontId="4" fillId="0" borderId="0" xfId="0" applyNumberFormat="1" applyFont="1" applyAlignment="1">
      <alignment horizontal="center" vertical="center"/>
    </xf>
    <xf numFmtId="180" fontId="5" fillId="2" borderId="2" xfId="0" applyNumberFormat="1" applyFont="1" applyFill="1" applyBorder="1" applyAlignment="1">
      <alignment horizontal="center"/>
    </xf>
    <xf numFmtId="180" fontId="4" fillId="0" borderId="2" xfId="0" applyNumberFormat="1" applyFont="1" applyBorder="1" applyAlignment="1">
      <alignment horizontal="center"/>
    </xf>
    <xf numFmtId="180" fontId="4" fillId="0" borderId="9" xfId="0" applyNumberFormat="1" applyFont="1" applyBorder="1" applyAlignment="1">
      <alignment horizontal="center"/>
    </xf>
    <xf numFmtId="183" fontId="5" fillId="2" borderId="2" xfId="0" applyNumberFormat="1" applyFont="1" applyFill="1" applyBorder="1" applyAlignment="1">
      <alignment horizontal="center"/>
    </xf>
    <xf numFmtId="183" fontId="5" fillId="2" borderId="4" xfId="0" applyNumberFormat="1" applyFont="1" applyFill="1" applyBorder="1" applyAlignment="1">
      <alignment horizontal="center"/>
    </xf>
    <xf numFmtId="0" fontId="2" fillId="0" borderId="0" xfId="0" applyFont="1"/>
    <xf numFmtId="14" fontId="4" fillId="0" borderId="0" xfId="0" applyNumberFormat="1" applyFont="1" applyAlignment="1">
      <alignment horizontal="center"/>
    </xf>
    <xf numFmtId="179" fontId="4" fillId="0" borderId="0" xfId="0" applyNumberFormat="1" applyFont="1" applyAlignment="1">
      <alignment horizontal="left"/>
    </xf>
    <xf numFmtId="14" fontId="5" fillId="2" borderId="0" xfId="0" applyNumberFormat="1" applyFont="1" applyFill="1" applyAlignment="1">
      <alignment horizontal="center" vertical="center"/>
    </xf>
    <xf numFmtId="179" fontId="5" fillId="2" borderId="0" xfId="0" applyNumberFormat="1" applyFont="1" applyFill="1" applyAlignment="1">
      <alignment horizontal="center" vertical="center" wrapText="1"/>
    </xf>
    <xf numFmtId="178" fontId="5" fillId="2" borderId="0" xfId="0" applyNumberFormat="1" applyFont="1" applyFill="1" applyAlignment="1">
      <alignment horizontal="center" vertical="center"/>
    </xf>
    <xf numFmtId="178" fontId="4" fillId="0" borderId="0" xfId="0" applyNumberFormat="1" applyFont="1" applyAlignment="1">
      <alignment horizontal="center" vertical="center"/>
    </xf>
    <xf numFmtId="178" fontId="4" fillId="0" borderId="3" xfId="0" applyNumberFormat="1" applyFont="1" applyBorder="1" applyAlignment="1">
      <alignment horizontal="center" vertical="center"/>
    </xf>
    <xf numFmtId="178" fontId="4" fillId="0" borderId="0" xfId="0" applyNumberFormat="1" applyFont="1" applyBorder="1" applyAlignment="1">
      <alignment horizontal="center" vertical="center"/>
    </xf>
    <xf numFmtId="178" fontId="4" fillId="0" borderId="10" xfId="0" applyNumberFormat="1" applyFont="1" applyBorder="1" applyAlignment="1">
      <alignment horizontal="center" vertical="center"/>
    </xf>
    <xf numFmtId="178" fontId="2" fillId="4" borderId="13" xfId="0" applyNumberFormat="1" applyFont="1" applyFill="1" applyBorder="1" applyAlignment="1">
      <alignment horizontal="center" wrapText="1"/>
    </xf>
    <xf numFmtId="178" fontId="2" fillId="4" borderId="14" xfId="0" applyNumberFormat="1" applyFont="1" applyFill="1" applyBorder="1" applyAlignment="1">
      <alignment horizontal="center" wrapText="1"/>
    </xf>
    <xf numFmtId="178" fontId="4" fillId="4" borderId="13" xfId="0" applyNumberFormat="1" applyFont="1" applyFill="1" applyBorder="1" applyAlignment="1">
      <alignment horizontal="center" wrapText="1"/>
    </xf>
    <xf numFmtId="178" fontId="4" fillId="4" borderId="14" xfId="0" applyNumberFormat="1" applyFont="1" applyFill="1" applyBorder="1" applyAlignment="1">
      <alignment horizontal="center" wrapText="1"/>
    </xf>
    <xf numFmtId="178" fontId="4" fillId="4" borderId="17" xfId="0" applyNumberFormat="1" applyFont="1" applyFill="1" applyBorder="1" applyAlignment="1">
      <alignment horizontal="center" wrapText="1"/>
    </xf>
    <xf numFmtId="178" fontId="4" fillId="4" borderId="18" xfId="0" applyNumberFormat="1" applyFont="1" applyFill="1" applyBorder="1" applyAlignment="1">
      <alignment horizontal="center" wrapText="1"/>
    </xf>
    <xf numFmtId="178" fontId="4" fillId="4" borderId="20" xfId="0" applyNumberFormat="1" applyFont="1" applyFill="1" applyBorder="1" applyAlignment="1">
      <alignment horizontal="center" wrapText="1"/>
    </xf>
    <xf numFmtId="178" fontId="4" fillId="4" borderId="21" xfId="0" applyNumberFormat="1" applyFont="1" applyFill="1" applyBorder="1" applyAlignment="1">
      <alignment horizontal="center" wrapText="1"/>
    </xf>
    <xf numFmtId="191" fontId="2" fillId="4" borderId="13" xfId="0" applyNumberFormat="1" applyFont="1" applyFill="1" applyBorder="1" applyAlignment="1">
      <alignment horizontal="center" wrapText="1"/>
    </xf>
    <xf numFmtId="191" fontId="2" fillId="4" borderId="14" xfId="0" applyNumberFormat="1" applyFont="1" applyFill="1" applyBorder="1" applyAlignment="1">
      <alignment horizontal="center" wrapText="1"/>
    </xf>
    <xf numFmtId="176" fontId="4" fillId="4" borderId="13" xfId="0" applyNumberFormat="1" applyFont="1" applyFill="1" applyBorder="1" applyAlignment="1">
      <alignment horizontal="center" wrapText="1"/>
    </xf>
    <xf numFmtId="176" fontId="4" fillId="4" borderId="14" xfId="0" applyNumberFormat="1" applyFont="1" applyFill="1" applyBorder="1" applyAlignment="1">
      <alignment horizontal="center" wrapText="1"/>
    </xf>
    <xf numFmtId="182" fontId="4" fillId="0" borderId="6" xfId="0" applyNumberFormat="1" applyFont="1" applyBorder="1" applyAlignment="1">
      <alignment horizontal="center"/>
    </xf>
    <xf numFmtId="178" fontId="4" fillId="0" borderId="7" xfId="0" applyNumberFormat="1" applyFont="1" applyBorder="1" applyAlignment="1">
      <alignment horizontal="center"/>
    </xf>
    <xf numFmtId="178" fontId="4" fillId="0" borderId="4" xfId="0" applyNumberFormat="1" applyFont="1" applyBorder="1" applyAlignment="1">
      <alignment horizontal="center"/>
    </xf>
    <xf numFmtId="178" fontId="4" fillId="0" borderId="11" xfId="0" applyNumberFormat="1" applyFont="1" applyBorder="1" applyAlignment="1">
      <alignment horizontal="center"/>
    </xf>
    <xf numFmtId="178" fontId="4" fillId="0" borderId="7" xfId="0" applyNumberFormat="1" applyFont="1" applyBorder="1" applyAlignment="1">
      <alignment horizontal="right"/>
    </xf>
    <xf numFmtId="177" fontId="4" fillId="0" borderId="6" xfId="0" applyNumberFormat="1" applyFont="1" applyBorder="1" applyAlignment="1">
      <alignment horizontal="right" vertical="center"/>
    </xf>
    <xf numFmtId="183" fontId="5" fillId="2" borderId="0" xfId="0" applyNumberFormat="1" applyFont="1" applyFill="1" applyBorder="1" applyAlignment="1">
      <alignment horizontal="center" vertical="center"/>
    </xf>
    <xf numFmtId="183" fontId="5" fillId="2" borderId="1" xfId="0" applyNumberFormat="1" applyFont="1" applyFill="1" applyBorder="1" applyAlignment="1">
      <alignment horizontal="center" vertical="center"/>
    </xf>
    <xf numFmtId="183" fontId="5" fillId="2" borderId="5" xfId="0" applyNumberFormat="1" applyFont="1" applyFill="1" applyBorder="1" applyAlignment="1">
      <alignment horizontal="center" vertical="center"/>
    </xf>
    <xf numFmtId="183" fontId="4" fillId="0" borderId="5" xfId="0" applyNumberFormat="1" applyFont="1" applyBorder="1" applyAlignment="1">
      <alignment horizontal="center" vertical="center"/>
    </xf>
    <xf numFmtId="183" fontId="5" fillId="2" borderId="6" xfId="0" applyNumberFormat="1" applyFont="1" applyFill="1" applyBorder="1" applyAlignment="1">
      <alignment horizontal="center" vertical="center"/>
    </xf>
    <xf numFmtId="183" fontId="5" fillId="2" borderId="7" xfId="0" applyNumberFormat="1" applyFont="1" applyFill="1" applyBorder="1" applyAlignment="1">
      <alignment horizontal="center" vertical="center"/>
    </xf>
    <xf numFmtId="183" fontId="4" fillId="0" borderId="6" xfId="0" applyNumberFormat="1" applyFont="1" applyBorder="1" applyAlignment="1">
      <alignment horizontal="center" vertical="center"/>
    </xf>
    <xf numFmtId="183" fontId="4" fillId="0" borderId="7" xfId="0" applyNumberFormat="1" applyFont="1" applyBorder="1" applyAlignment="1">
      <alignment horizontal="center" vertical="center"/>
    </xf>
    <xf numFmtId="179" fontId="5" fillId="2" borderId="6" xfId="0" applyNumberFormat="1" applyFont="1" applyFill="1" applyBorder="1" applyAlignment="1">
      <alignment horizontal="center"/>
    </xf>
    <xf numFmtId="179" fontId="5" fillId="2" borderId="0" xfId="0" applyNumberFormat="1" applyFont="1" applyFill="1" applyBorder="1" applyAlignment="1">
      <alignment horizontal="center"/>
    </xf>
    <xf numFmtId="179" fontId="5" fillId="2" borderId="7" xfId="0" applyNumberFormat="1" applyFont="1" applyFill="1" applyBorder="1" applyAlignment="1">
      <alignment horizontal="center"/>
    </xf>
    <xf numFmtId="180" fontId="5" fillId="2" borderId="3" xfId="0" applyNumberFormat="1" applyFont="1" applyFill="1" applyBorder="1" applyAlignment="1">
      <alignment horizontal="center" vertical="center" wrapText="1"/>
    </xf>
    <xf numFmtId="183" fontId="5" fillId="2" borderId="1" xfId="0" applyNumberFormat="1" applyFont="1" applyFill="1" applyBorder="1" applyAlignment="1">
      <alignment horizontal="center" vertical="center" wrapText="1"/>
    </xf>
    <xf numFmtId="180" fontId="4" fillId="3" borderId="5" xfId="0" applyNumberFormat="1" applyFont="1" applyFill="1" applyBorder="1" applyAlignment="1">
      <alignment horizontal="center"/>
    </xf>
    <xf numFmtId="3" fontId="13" fillId="3" borderId="5" xfId="0" applyNumberFormat="1" applyFont="1" applyFill="1" applyBorder="1" applyAlignment="1">
      <alignment horizontal="right" wrapText="1"/>
    </xf>
    <xf numFmtId="0" fontId="0" fillId="3" borderId="5" xfId="0" applyFill="1" applyBorder="1"/>
    <xf numFmtId="189" fontId="4" fillId="0" borderId="6" xfId="0" applyNumberFormat="1" applyFont="1" applyBorder="1" applyAlignment="1">
      <alignment horizontal="center"/>
    </xf>
    <xf numFmtId="189" fontId="4" fillId="0" borderId="0" xfId="0" applyNumberFormat="1" applyFont="1" applyBorder="1" applyAlignment="1">
      <alignment horizontal="center"/>
    </xf>
    <xf numFmtId="189" fontId="4" fillId="0" borderId="7" xfId="0" applyNumberFormat="1" applyFont="1" applyBorder="1" applyAlignment="1">
      <alignment horizontal="center"/>
    </xf>
    <xf numFmtId="9" fontId="4" fillId="0" borderId="0" xfId="0" applyNumberFormat="1" applyFont="1" applyBorder="1" applyAlignment="1">
      <alignment horizontal="center"/>
    </xf>
    <xf numFmtId="0" fontId="4" fillId="0" borderId="5" xfId="0" applyFont="1" applyBorder="1" applyAlignment="1">
      <alignment horizontal="center"/>
    </xf>
    <xf numFmtId="0" fontId="5" fillId="2" borderId="3"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2" borderId="0" xfId="0" applyFont="1" applyFill="1" applyAlignment="1">
      <alignment horizontal="center" vertical="center" wrapText="1"/>
    </xf>
    <xf numFmtId="177" fontId="5" fillId="2" borderId="2" xfId="0" applyNumberFormat="1" applyFont="1" applyFill="1" applyBorder="1" applyAlignment="1">
      <alignment horizontal="center" vertical="center" wrapText="1"/>
    </xf>
    <xf numFmtId="178" fontId="5" fillId="2" borderId="4" xfId="0" applyNumberFormat="1" applyFont="1" applyFill="1" applyBorder="1" applyAlignment="1">
      <alignment horizontal="center" vertical="center"/>
    </xf>
    <xf numFmtId="180" fontId="5" fillId="2" borderId="0" xfId="0" applyNumberFormat="1" applyFont="1" applyFill="1" applyAlignment="1">
      <alignment horizontal="center" vertical="center"/>
    </xf>
    <xf numFmtId="0" fontId="4" fillId="0" borderId="0" xfId="0" applyFont="1" applyAlignment="1">
      <alignment vertical="center"/>
    </xf>
    <xf numFmtId="191" fontId="5" fillId="2" borderId="0" xfId="0" applyNumberFormat="1" applyFont="1" applyFill="1" applyAlignment="1">
      <alignment horizontal="center" vertical="center"/>
    </xf>
    <xf numFmtId="191" fontId="4" fillId="0" borderId="0" xfId="0" applyNumberFormat="1" applyFont="1" applyAlignment="1">
      <alignment horizontal="center" vertical="center"/>
    </xf>
    <xf numFmtId="191" fontId="4" fillId="0" borderId="3" xfId="0" applyNumberFormat="1" applyFont="1" applyBorder="1" applyAlignment="1">
      <alignment horizontal="center" vertical="center"/>
    </xf>
    <xf numFmtId="191" fontId="4" fillId="0" borderId="0" xfId="0" applyNumberFormat="1" applyFont="1" applyBorder="1" applyAlignment="1">
      <alignment horizontal="center" vertical="center"/>
    </xf>
    <xf numFmtId="191" fontId="4" fillId="0" borderId="10" xfId="0" applyNumberFormat="1" applyFont="1" applyBorder="1" applyAlignment="1">
      <alignment horizontal="center" vertical="center"/>
    </xf>
    <xf numFmtId="191" fontId="0" fillId="0" borderId="0" xfId="0" applyNumberFormat="1"/>
    <xf numFmtId="192" fontId="4" fillId="0" borderId="0" xfId="0" applyNumberFormat="1" applyFont="1" applyAlignment="1">
      <alignment horizontal="center"/>
    </xf>
    <xf numFmtId="180" fontId="4" fillId="0" borderId="0" xfId="0" applyNumberFormat="1" applyFont="1" applyAlignment="1">
      <alignment horizontal="center"/>
    </xf>
    <xf numFmtId="185" fontId="4" fillId="0" borderId="2" xfId="0" applyNumberFormat="1" applyFont="1" applyBorder="1" applyAlignment="1">
      <alignment horizontal="center" vertical="center"/>
    </xf>
    <xf numFmtId="183" fontId="4" fillId="0" borderId="1" xfId="0" applyNumberFormat="1" applyFont="1" applyBorder="1" applyAlignment="1">
      <alignment horizontal="center" vertical="center"/>
    </xf>
    <xf numFmtId="183" fontId="4" fillId="0" borderId="2" xfId="0" applyNumberFormat="1" applyFont="1" applyBorder="1" applyAlignment="1">
      <alignment horizontal="center" vertical="center"/>
    </xf>
    <xf numFmtId="183" fontId="4" fillId="0" borderId="4" xfId="0" applyNumberFormat="1" applyFont="1" applyBorder="1" applyAlignment="1">
      <alignment horizontal="center" vertical="center"/>
    </xf>
    <xf numFmtId="185" fontId="4" fillId="0" borderId="6" xfId="0" applyNumberFormat="1" applyFont="1" applyBorder="1" applyAlignment="1">
      <alignment horizontal="center" vertical="center"/>
    </xf>
    <xf numFmtId="185" fontId="4" fillId="0" borderId="9" xfId="0" applyNumberFormat="1" applyFont="1" applyBorder="1" applyAlignment="1">
      <alignment horizontal="center" vertical="center"/>
    </xf>
    <xf numFmtId="183" fontId="4" fillId="0" borderId="8" xfId="0" applyNumberFormat="1" applyFont="1" applyBorder="1" applyAlignment="1">
      <alignment horizontal="center" vertical="center"/>
    </xf>
    <xf numFmtId="183" fontId="4" fillId="0" borderId="9" xfId="0" applyNumberFormat="1" applyFont="1" applyBorder="1" applyAlignment="1">
      <alignment horizontal="center" vertical="center"/>
    </xf>
    <xf numFmtId="183" fontId="4" fillId="0" borderId="11" xfId="0" applyNumberFormat="1" applyFont="1" applyBorder="1" applyAlignment="1">
      <alignment horizontal="center" vertical="center"/>
    </xf>
    <xf numFmtId="191" fontId="5" fillId="2" borderId="1" xfId="0" applyNumberFormat="1" applyFont="1" applyFill="1" applyBorder="1" applyAlignment="1">
      <alignment horizontal="center"/>
    </xf>
    <xf numFmtId="191" fontId="5" fillId="2" borderId="5" xfId="0" applyNumberFormat="1" applyFont="1" applyFill="1" applyBorder="1" applyAlignment="1">
      <alignment horizontal="center"/>
    </xf>
    <xf numFmtId="191" fontId="4" fillId="0" borderId="5" xfId="0" applyNumberFormat="1" applyFont="1" applyBorder="1" applyAlignment="1">
      <alignment horizontal="center"/>
    </xf>
    <xf numFmtId="191" fontId="4" fillId="0" borderId="1" xfId="0" applyNumberFormat="1" applyFont="1" applyBorder="1" applyAlignment="1">
      <alignment horizontal="center"/>
    </xf>
    <xf numFmtId="191" fontId="4" fillId="0" borderId="8" xfId="0" applyNumberFormat="1" applyFont="1" applyBorder="1" applyAlignment="1">
      <alignment horizontal="center"/>
    </xf>
    <xf numFmtId="176" fontId="4" fillId="4" borderId="17" xfId="0" applyNumberFormat="1" applyFont="1" applyFill="1" applyBorder="1" applyAlignment="1">
      <alignment horizontal="center" wrapText="1"/>
    </xf>
    <xf numFmtId="176" fontId="4" fillId="4" borderId="18" xfId="0" applyNumberFormat="1" applyFont="1" applyFill="1" applyBorder="1" applyAlignment="1">
      <alignment horizontal="center" wrapText="1"/>
    </xf>
    <xf numFmtId="176" fontId="4" fillId="4" borderId="20" xfId="0" applyNumberFormat="1" applyFont="1" applyFill="1" applyBorder="1" applyAlignment="1">
      <alignment horizontal="center" wrapText="1"/>
    </xf>
    <xf numFmtId="176" fontId="4" fillId="4" borderId="21" xfId="0" applyNumberFormat="1" applyFont="1" applyFill="1" applyBorder="1" applyAlignment="1">
      <alignment horizontal="center" wrapText="1"/>
    </xf>
    <xf numFmtId="178" fontId="2" fillId="4" borderId="0" xfId="0" applyNumberFormat="1" applyFont="1" applyFill="1" applyBorder="1" applyAlignment="1">
      <alignment horizontal="center" wrapText="1"/>
    </xf>
    <xf numFmtId="178" fontId="4" fillId="4" borderId="0" xfId="0" applyNumberFormat="1" applyFont="1" applyFill="1" applyBorder="1" applyAlignment="1">
      <alignment horizontal="center" wrapText="1"/>
    </xf>
    <xf numFmtId="178" fontId="4" fillId="4" borderId="3" xfId="0" applyNumberFormat="1" applyFont="1" applyFill="1" applyBorder="1" applyAlignment="1">
      <alignment horizontal="center" wrapText="1"/>
    </xf>
    <xf numFmtId="191" fontId="2" fillId="4" borderId="0" xfId="0" applyNumberFormat="1" applyFont="1" applyFill="1" applyBorder="1" applyAlignment="1">
      <alignment horizontal="center" wrapText="1"/>
    </xf>
    <xf numFmtId="176" fontId="4" fillId="4" borderId="0" xfId="0" applyNumberFormat="1" applyFont="1" applyFill="1" applyBorder="1" applyAlignment="1">
      <alignment horizontal="center" wrapText="1"/>
    </xf>
    <xf numFmtId="176" fontId="4" fillId="4" borderId="3" xfId="0" applyNumberFormat="1" applyFont="1" applyFill="1" applyBorder="1" applyAlignment="1">
      <alignment horizontal="center" wrapText="1"/>
    </xf>
    <xf numFmtId="0" fontId="0" fillId="0" borderId="0" xfId="0" applyAlignment="1">
      <alignment horizontal="center"/>
    </xf>
    <xf numFmtId="183" fontId="5" fillId="2" borderId="4" xfId="0" applyNumberFormat="1" applyFont="1" applyFill="1" applyBorder="1" applyAlignment="1">
      <alignment horizontal="center" vertical="center" wrapText="1"/>
    </xf>
    <xf numFmtId="0" fontId="0" fillId="0" borderId="6" xfId="0" applyBorder="1" applyAlignment="1">
      <alignment horizontal="center"/>
    </xf>
    <xf numFmtId="0" fontId="0" fillId="0" borderId="0" xfId="0" applyBorder="1" applyAlignment="1">
      <alignment horizontal="center"/>
    </xf>
    <xf numFmtId="0" fontId="0" fillId="0" borderId="7" xfId="0" applyBorder="1" applyAlignment="1">
      <alignment horizontal="center"/>
    </xf>
    <xf numFmtId="0" fontId="0" fillId="0" borderId="3" xfId="0" applyBorder="1" applyAlignment="1">
      <alignment horizontal="center"/>
    </xf>
    <xf numFmtId="0" fontId="0" fillId="0" borderId="10" xfId="0" applyBorder="1" applyAlignment="1">
      <alignment horizontal="center"/>
    </xf>
    <xf numFmtId="0" fontId="0" fillId="2" borderId="0" xfId="0" applyFill="1"/>
    <xf numFmtId="179" fontId="4" fillId="0" borderId="1" xfId="0" applyNumberFormat="1" applyFont="1" applyBorder="1" applyAlignment="1">
      <alignment horizontal="center"/>
    </xf>
    <xf numFmtId="179" fontId="4" fillId="0" borderId="8" xfId="0" applyNumberFormat="1" applyFont="1" applyBorder="1" applyAlignment="1">
      <alignment horizontal="center"/>
    </xf>
    <xf numFmtId="3" fontId="13" fillId="5" borderId="5" xfId="0" applyNumberFormat="1" applyFont="1" applyFill="1" applyBorder="1" applyAlignment="1">
      <alignment horizontal="right" wrapText="1"/>
    </xf>
    <xf numFmtId="3" fontId="13" fillId="6" borderId="5" xfId="0" applyNumberFormat="1" applyFont="1" applyFill="1" applyBorder="1" applyAlignment="1">
      <alignment horizontal="right" wrapText="1"/>
    </xf>
    <xf numFmtId="0" fontId="0" fillId="0" borderId="5" xfId="0" applyBorder="1"/>
    <xf numFmtId="176" fontId="5" fillId="2" borderId="0" xfId="0" applyNumberFormat="1" applyFont="1" applyFill="1" applyAlignment="1">
      <alignment horizontal="center" wrapText="1"/>
    </xf>
    <xf numFmtId="187" fontId="5" fillId="2" borderId="3" xfId="0" applyNumberFormat="1" applyFont="1" applyFill="1" applyBorder="1" applyAlignment="1">
      <alignment horizontal="center" vertical="center" wrapText="1"/>
    </xf>
    <xf numFmtId="187" fontId="4" fillId="0" borderId="0" xfId="0" applyNumberFormat="1" applyFont="1" applyBorder="1" applyAlignment="1">
      <alignment horizontal="center"/>
    </xf>
    <xf numFmtId="187" fontId="4" fillId="0" borderId="3" xfId="0" applyNumberFormat="1" applyFont="1" applyBorder="1" applyAlignment="1">
      <alignment horizontal="center"/>
    </xf>
    <xf numFmtId="187" fontId="4" fillId="0" borderId="10" xfId="0" applyNumberFormat="1" applyFont="1" applyBorder="1" applyAlignment="1">
      <alignment horizontal="center"/>
    </xf>
    <xf numFmtId="187" fontId="4" fillId="0" borderId="0" xfId="0" applyNumberFormat="1" applyFont="1" applyBorder="1" applyAlignment="1">
      <alignment horizontal="left"/>
    </xf>
    <xf numFmtId="187" fontId="4" fillId="0" borderId="0" xfId="0" applyNumberFormat="1" applyFont="1" applyAlignment="1">
      <alignment horizont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charts/_rels/chart6.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6.3493801732568314E-2"/>
          <c:y val="6.4754944028643513E-2"/>
          <c:w val="0.86717306203409561"/>
          <c:h val="0.88104977913493254"/>
        </c:manualLayout>
      </c:layout>
      <c:barChart>
        <c:barDir val="col"/>
        <c:grouping val="clustered"/>
        <c:varyColors val="0"/>
        <c:ser>
          <c:idx val="1"/>
          <c:order val="1"/>
          <c:tx>
            <c:strRef>
              <c:f>期现价差与进口盈亏!$I$1</c:f>
              <c:strCache>
                <c:ptCount val="1"/>
                <c:pt idx="0">
                  <c:v>盘面进口盈亏</c:v>
                </c:pt>
              </c:strCache>
            </c:strRef>
          </c:tx>
          <c:spPr>
            <a:solidFill>
              <a:schemeClr val="accent1">
                <a:lumMod val="40000"/>
                <a:lumOff val="60000"/>
              </a:schemeClr>
            </a:solidFill>
            <a:ln>
              <a:noFill/>
            </a:ln>
            <a:effectLst/>
          </c:spPr>
          <c:invertIfNegative val="0"/>
          <c:val>
            <c:numRef>
              <c:f>期现价差与进口盈亏!$I$2:$I$2370</c:f>
              <c:numCache>
                <c:formatCode>#,##0.00_);[Red]\(#,##0.00\)</c:formatCode>
                <c:ptCount val="2369"/>
                <c:pt idx="0">
                  <c:v>-28.00118601999975</c:v>
                </c:pt>
                <c:pt idx="1">
                  <c:v>-23.669631894999839</c:v>
                </c:pt>
                <c:pt idx="2">
                  <c:v>-26.38566176499944</c:v>
                </c:pt>
                <c:pt idx="3">
                  <c:v>-35.805512414999612</c:v>
                </c:pt>
                <c:pt idx="4">
                  <c:v>-42.01313946999926</c:v>
                </c:pt>
                <c:pt idx="5">
                  <c:v>56.77641536000101</c:v>
                </c:pt>
                <c:pt idx="7">
                  <c:v>48.037916540000424</c:v>
                </c:pt>
                <c:pt idx="8">
                  <c:v>-34.047382399999606</c:v>
                </c:pt>
                <c:pt idx="9">
                  <c:v>-97.235315614999763</c:v>
                </c:pt>
                <c:pt idx="10">
                  <c:v>-1.8484678399991026</c:v>
                </c:pt>
                <c:pt idx="11">
                  <c:v>-43.356635909999568</c:v>
                </c:pt>
                <c:pt idx="12">
                  <c:v>-37.32754068749955</c:v>
                </c:pt>
                <c:pt idx="13">
                  <c:v>-38.010794409999562</c:v>
                </c:pt>
                <c:pt idx="14">
                  <c:v>-57.595982739999272</c:v>
                </c:pt>
                <c:pt idx="15">
                  <c:v>-61.608570370000052</c:v>
                </c:pt>
                <c:pt idx="16">
                  <c:v>-72.621157999999468</c:v>
                </c:pt>
                <c:pt idx="17">
                  <c:v>-86.388145519999398</c:v>
                </c:pt>
                <c:pt idx="18">
                  <c:v>-47.374820449999788</c:v>
                </c:pt>
                <c:pt idx="20">
                  <c:v>-54.984687499999382</c:v>
                </c:pt>
                <c:pt idx="21">
                  <c:v>-93.614099694999823</c:v>
                </c:pt>
                <c:pt idx="22">
                  <c:v>-79.962877309999385</c:v>
                </c:pt>
                <c:pt idx="23">
                  <c:v>-72.623486337499344</c:v>
                </c:pt>
                <c:pt idx="24">
                  <c:v>-42.531269849999717</c:v>
                </c:pt>
                <c:pt idx="25">
                  <c:v>-65.091022379999231</c:v>
                </c:pt>
                <c:pt idx="26">
                  <c:v>-83.30625339999915</c:v>
                </c:pt>
                <c:pt idx="27">
                  <c:v>-79.762089769999875</c:v>
                </c:pt>
                <c:pt idx="28">
                  <c:v>-72.804887954999231</c:v>
                </c:pt>
                <c:pt idx="29">
                  <c:v>-98.946409684999253</c:v>
                </c:pt>
                <c:pt idx="30">
                  <c:v>-113.15143490499941</c:v>
                </c:pt>
                <c:pt idx="31">
                  <c:v>-144.59553904499944</c:v>
                </c:pt>
                <c:pt idx="32">
                  <c:v>-167.7783447999991</c:v>
                </c:pt>
                <c:pt idx="33">
                  <c:v>-171.26755399999956</c:v>
                </c:pt>
                <c:pt idx="34">
                  <c:v>-212.74232097499953</c:v>
                </c:pt>
                <c:pt idx="35">
                  <c:v>-190.13646665999931</c:v>
                </c:pt>
                <c:pt idx="36">
                  <c:v>-189.01897719999943</c:v>
                </c:pt>
                <c:pt idx="37">
                  <c:v>-189.48639831999935</c:v>
                </c:pt>
                <c:pt idx="38">
                  <c:v>-176.84855259499955</c:v>
                </c:pt>
                <c:pt idx="39">
                  <c:v>-203.20510254999999</c:v>
                </c:pt>
                <c:pt idx="40">
                  <c:v>-177.97207285999912</c:v>
                </c:pt>
                <c:pt idx="42">
                  <c:v>-193.26427619499964</c:v>
                </c:pt>
                <c:pt idx="43">
                  <c:v>-147.43618422500003</c:v>
                </c:pt>
                <c:pt idx="44">
                  <c:v>-155.80305793999969</c:v>
                </c:pt>
                <c:pt idx="45">
                  <c:v>-143.07753265999963</c:v>
                </c:pt>
                <c:pt idx="47">
                  <c:v>-150.99919734999912</c:v>
                </c:pt>
                <c:pt idx="48">
                  <c:v>-122.08865407499979</c:v>
                </c:pt>
                <c:pt idx="49">
                  <c:v>-79.526445974999206</c:v>
                </c:pt>
                <c:pt idx="50">
                  <c:v>-104.86959468999976</c:v>
                </c:pt>
                <c:pt idx="51">
                  <c:v>-108.04650974999959</c:v>
                </c:pt>
                <c:pt idx="52">
                  <c:v>-103.79667689999951</c:v>
                </c:pt>
                <c:pt idx="53">
                  <c:v>-118.34844570999985</c:v>
                </c:pt>
                <c:pt idx="54">
                  <c:v>-125.6089132749994</c:v>
                </c:pt>
                <c:pt idx="56">
                  <c:v>-87.339150624999547</c:v>
                </c:pt>
                <c:pt idx="57">
                  <c:v>-72.244497599999704</c:v>
                </c:pt>
                <c:pt idx="58">
                  <c:v>-13.85930656499977</c:v>
                </c:pt>
                <c:pt idx="61">
                  <c:v>-73.788135249999414</c:v>
                </c:pt>
                <c:pt idx="62">
                  <c:v>-37.461135874999854</c:v>
                </c:pt>
                <c:pt idx="63">
                  <c:v>-44.875709722500233</c:v>
                </c:pt>
                <c:pt idx="64">
                  <c:v>-57.629639514999781</c:v>
                </c:pt>
                <c:pt idx="65">
                  <c:v>-57.817196659999809</c:v>
                </c:pt>
                <c:pt idx="66">
                  <c:v>-18.588485759999458</c:v>
                </c:pt>
                <c:pt idx="67">
                  <c:v>-15.259656369998993</c:v>
                </c:pt>
                <c:pt idx="68">
                  <c:v>5.4765171500002907</c:v>
                </c:pt>
                <c:pt idx="69">
                  <c:v>-55.327795719999358</c:v>
                </c:pt>
                <c:pt idx="70">
                  <c:v>-41.337372239999695</c:v>
                </c:pt>
                <c:pt idx="71">
                  <c:v>-16.143736344999525</c:v>
                </c:pt>
                <c:pt idx="72">
                  <c:v>-64.255416219999461</c:v>
                </c:pt>
                <c:pt idx="73">
                  <c:v>-30.90164999999979</c:v>
                </c:pt>
                <c:pt idx="74">
                  <c:v>12.417502080000304</c:v>
                </c:pt>
                <c:pt idx="75">
                  <c:v>15.51428008000039</c:v>
                </c:pt>
                <c:pt idx="77">
                  <c:v>16.945673690000604</c:v>
                </c:pt>
                <c:pt idx="78">
                  <c:v>28.368508399999882</c:v>
                </c:pt>
                <c:pt idx="79">
                  <c:v>20.268750025000372</c:v>
                </c:pt>
                <c:pt idx="80">
                  <c:v>-1.4233176299990191</c:v>
                </c:pt>
                <c:pt idx="81">
                  <c:v>-9.7141112799999974</c:v>
                </c:pt>
                <c:pt idx="82">
                  <c:v>-21.479260199999771</c:v>
                </c:pt>
                <c:pt idx="83">
                  <c:v>34.915530720000334</c:v>
                </c:pt>
                <c:pt idx="84">
                  <c:v>20.477780610000082</c:v>
                </c:pt>
                <c:pt idx="85">
                  <c:v>3.7915323400006855</c:v>
                </c:pt>
                <c:pt idx="86">
                  <c:v>-6.0793787099996734</c:v>
                </c:pt>
                <c:pt idx="87">
                  <c:v>-33.151318199999423</c:v>
                </c:pt>
                <c:pt idx="88">
                  <c:v>-63.491968299999371</c:v>
                </c:pt>
                <c:pt idx="89">
                  <c:v>-62.481880499999534</c:v>
                </c:pt>
                <c:pt idx="90">
                  <c:v>-4.8543818999992254</c:v>
                </c:pt>
                <c:pt idx="91">
                  <c:v>-35.096324449999429</c:v>
                </c:pt>
                <c:pt idx="92">
                  <c:v>-8.3240250999992895</c:v>
                </c:pt>
                <c:pt idx="93">
                  <c:v>-41.512177712499579</c:v>
                </c:pt>
                <c:pt idx="94">
                  <c:v>-49.917074249999587</c:v>
                </c:pt>
                <c:pt idx="95">
                  <c:v>-56.290585899999769</c:v>
                </c:pt>
                <c:pt idx="96">
                  <c:v>-49.793235052499313</c:v>
                </c:pt>
                <c:pt idx="97">
                  <c:v>-24.464085514999169</c:v>
                </c:pt>
                <c:pt idx="98">
                  <c:v>-9.8433440649996555</c:v>
                </c:pt>
                <c:pt idx="99">
                  <c:v>-39.605913867499112</c:v>
                </c:pt>
                <c:pt idx="100">
                  <c:v>-40.780710714999714</c:v>
                </c:pt>
                <c:pt idx="101">
                  <c:v>-12.058485349999501</c:v>
                </c:pt>
                <c:pt idx="102">
                  <c:v>-14.749693919999572</c:v>
                </c:pt>
                <c:pt idx="103">
                  <c:v>-40.31748669999979</c:v>
                </c:pt>
                <c:pt idx="104">
                  <c:v>-35.207504099999824</c:v>
                </c:pt>
                <c:pt idx="105">
                  <c:v>-61.609226699999454</c:v>
                </c:pt>
                <c:pt idx="107">
                  <c:v>-70.938260099999297</c:v>
                </c:pt>
                <c:pt idx="109">
                  <c:v>-72.61808363749924</c:v>
                </c:pt>
                <c:pt idx="111">
                  <c:v>-2.2371419449991663</c:v>
                </c:pt>
                <c:pt idx="112">
                  <c:v>54.128132815000754</c:v>
                </c:pt>
                <c:pt idx="113">
                  <c:v>44.577363200000491</c:v>
                </c:pt>
                <c:pt idx="114">
                  <c:v>30.498654250000072</c:v>
                </c:pt>
                <c:pt idx="115">
                  <c:v>23.970875312500539</c:v>
                </c:pt>
                <c:pt idx="116">
                  <c:v>35.613388239999949</c:v>
                </c:pt>
                <c:pt idx="117">
                  <c:v>3.043801080000776</c:v>
                </c:pt>
                <c:pt idx="118">
                  <c:v>-12.14724034999972</c:v>
                </c:pt>
                <c:pt idx="119">
                  <c:v>-44.330224319999161</c:v>
                </c:pt>
                <c:pt idx="120">
                  <c:v>-67.218325694999749</c:v>
                </c:pt>
                <c:pt idx="121">
                  <c:v>-84.719424444999277</c:v>
                </c:pt>
                <c:pt idx="122">
                  <c:v>-100.4264984499996</c:v>
                </c:pt>
                <c:pt idx="123">
                  <c:v>-113.7409065099996</c:v>
                </c:pt>
                <c:pt idx="125">
                  <c:v>-78.744920499999807</c:v>
                </c:pt>
                <c:pt idx="126">
                  <c:v>-107.80036899999914</c:v>
                </c:pt>
                <c:pt idx="127">
                  <c:v>-157.46151327999951</c:v>
                </c:pt>
                <c:pt idx="128">
                  <c:v>-181.74471280499938</c:v>
                </c:pt>
                <c:pt idx="129">
                  <c:v>-180.55398969999942</c:v>
                </c:pt>
                <c:pt idx="130">
                  <c:v>-208.39201154249986</c:v>
                </c:pt>
                <c:pt idx="131">
                  <c:v>-181.16639099999975</c:v>
                </c:pt>
                <c:pt idx="132">
                  <c:v>-209.50453389999939</c:v>
                </c:pt>
                <c:pt idx="133">
                  <c:v>-260.07901867499959</c:v>
                </c:pt>
                <c:pt idx="134">
                  <c:v>-234.76788347999945</c:v>
                </c:pt>
                <c:pt idx="135">
                  <c:v>-303.14090599999918</c:v>
                </c:pt>
                <c:pt idx="136">
                  <c:v>-272.61311045999901</c:v>
                </c:pt>
                <c:pt idx="137">
                  <c:v>-269.03881369999999</c:v>
                </c:pt>
                <c:pt idx="138">
                  <c:v>-222.71575210499986</c:v>
                </c:pt>
                <c:pt idx="139">
                  <c:v>-235.00496401000009</c:v>
                </c:pt>
                <c:pt idx="140">
                  <c:v>-262.80795077499943</c:v>
                </c:pt>
                <c:pt idx="141">
                  <c:v>-244.02296915999932</c:v>
                </c:pt>
                <c:pt idx="142">
                  <c:v>-243.6491109199992</c:v>
                </c:pt>
                <c:pt idx="144">
                  <c:v>-228.70067079999944</c:v>
                </c:pt>
                <c:pt idx="145">
                  <c:v>-263.88783158749948</c:v>
                </c:pt>
                <c:pt idx="146">
                  <c:v>-228.82209309999962</c:v>
                </c:pt>
                <c:pt idx="147">
                  <c:v>-292.07668964999948</c:v>
                </c:pt>
                <c:pt idx="148">
                  <c:v>-307.63925782499882</c:v>
                </c:pt>
                <c:pt idx="149">
                  <c:v>-240.99473237499933</c:v>
                </c:pt>
                <c:pt idx="150">
                  <c:v>-245.77367949999962</c:v>
                </c:pt>
                <c:pt idx="151">
                  <c:v>-259.77367949999962</c:v>
                </c:pt>
                <c:pt idx="152">
                  <c:v>-275.75561534999952</c:v>
                </c:pt>
                <c:pt idx="153">
                  <c:v>-212.70023811999954</c:v>
                </c:pt>
                <c:pt idx="154">
                  <c:v>-213.14034916499986</c:v>
                </c:pt>
                <c:pt idx="155">
                  <c:v>-219.41673622499957</c:v>
                </c:pt>
                <c:pt idx="156">
                  <c:v>-245.93889792499976</c:v>
                </c:pt>
                <c:pt idx="157">
                  <c:v>-204.08804325999972</c:v>
                </c:pt>
                <c:pt idx="158">
                  <c:v>-190.15160574999982</c:v>
                </c:pt>
                <c:pt idx="159">
                  <c:v>-191.63928604999955</c:v>
                </c:pt>
                <c:pt idx="160">
                  <c:v>-156.57740609499933</c:v>
                </c:pt>
                <c:pt idx="163">
                  <c:v>-177.0649708649994</c:v>
                </c:pt>
                <c:pt idx="164">
                  <c:v>-219.88996324499976</c:v>
                </c:pt>
                <c:pt idx="165">
                  <c:v>-211.45539014999986</c:v>
                </c:pt>
                <c:pt idx="166">
                  <c:v>-190.79007949999959</c:v>
                </c:pt>
                <c:pt idx="167">
                  <c:v>-173.88971497499915</c:v>
                </c:pt>
                <c:pt idx="168">
                  <c:v>-136.28966656000011</c:v>
                </c:pt>
                <c:pt idx="169">
                  <c:v>-169.40831131999948</c:v>
                </c:pt>
                <c:pt idx="171">
                  <c:v>-144.0220055599998</c:v>
                </c:pt>
                <c:pt idx="172">
                  <c:v>-139.29249455499985</c:v>
                </c:pt>
                <c:pt idx="173">
                  <c:v>-149.58719771999995</c:v>
                </c:pt>
                <c:pt idx="174">
                  <c:v>-149.96984344999919</c:v>
                </c:pt>
                <c:pt idx="175">
                  <c:v>-136.1991688499993</c:v>
                </c:pt>
                <c:pt idx="176">
                  <c:v>-105.85258379499965</c:v>
                </c:pt>
                <c:pt idx="177">
                  <c:v>-41.844211694999558</c:v>
                </c:pt>
                <c:pt idx="178">
                  <c:v>-73.572193799999241</c:v>
                </c:pt>
                <c:pt idx="179">
                  <c:v>-62.082984599999236</c:v>
                </c:pt>
                <c:pt idx="180">
                  <c:v>-63.735746939999444</c:v>
                </c:pt>
                <c:pt idx="181">
                  <c:v>-31.905376359999991</c:v>
                </c:pt>
                <c:pt idx="182">
                  <c:v>-90.349648875000184</c:v>
                </c:pt>
                <c:pt idx="183">
                  <c:v>-83.582006279999405</c:v>
                </c:pt>
                <c:pt idx="184">
                  <c:v>-81.329508909999277</c:v>
                </c:pt>
                <c:pt idx="185">
                  <c:v>-95.465747074999399</c:v>
                </c:pt>
                <c:pt idx="186">
                  <c:v>-86.446514139999636</c:v>
                </c:pt>
                <c:pt idx="187">
                  <c:v>-87.250796314999661</c:v>
                </c:pt>
                <c:pt idx="188">
                  <c:v>-73.688220730000012</c:v>
                </c:pt>
                <c:pt idx="189">
                  <c:v>-81.631873824999275</c:v>
                </c:pt>
                <c:pt idx="190">
                  <c:v>-109.34006992499963</c:v>
                </c:pt>
                <c:pt idx="191">
                  <c:v>-87.858798969999498</c:v>
                </c:pt>
                <c:pt idx="192">
                  <c:v>-79.983221324999704</c:v>
                </c:pt>
                <c:pt idx="193">
                  <c:v>-59.234925979999389</c:v>
                </c:pt>
                <c:pt idx="194">
                  <c:v>-40.421279919999051</c:v>
                </c:pt>
                <c:pt idx="195">
                  <c:v>-105.27743657500014</c:v>
                </c:pt>
                <c:pt idx="196">
                  <c:v>-104.18363894999993</c:v>
                </c:pt>
                <c:pt idx="197">
                  <c:v>-147.62115799999947</c:v>
                </c:pt>
                <c:pt idx="198">
                  <c:v>-153.95181861999981</c:v>
                </c:pt>
                <c:pt idx="199">
                  <c:v>-134.26741635999952</c:v>
                </c:pt>
                <c:pt idx="200">
                  <c:v>-168.95979249999891</c:v>
                </c:pt>
                <c:pt idx="201">
                  <c:v>-184.39180308000005</c:v>
                </c:pt>
                <c:pt idx="202">
                  <c:v>-182.96487942499971</c:v>
                </c:pt>
                <c:pt idx="203">
                  <c:v>-203.35864657000002</c:v>
                </c:pt>
                <c:pt idx="204">
                  <c:v>-198.22595411999964</c:v>
                </c:pt>
                <c:pt idx="205">
                  <c:v>-178.1720099399995</c:v>
                </c:pt>
                <c:pt idx="206">
                  <c:v>-132.18268397499969</c:v>
                </c:pt>
                <c:pt idx="207">
                  <c:v>-165.4596314749997</c:v>
                </c:pt>
                <c:pt idx="208">
                  <c:v>-139.01676495999936</c:v>
                </c:pt>
                <c:pt idx="209">
                  <c:v>-123.39496409999947</c:v>
                </c:pt>
                <c:pt idx="210">
                  <c:v>-162.267958335</c:v>
                </c:pt>
                <c:pt idx="211">
                  <c:v>-209.80452783999908</c:v>
                </c:pt>
                <c:pt idx="212">
                  <c:v>-182.15875123999967</c:v>
                </c:pt>
                <c:pt idx="214">
                  <c:v>-207.69452802999922</c:v>
                </c:pt>
                <c:pt idx="215">
                  <c:v>-276.49636811999926</c:v>
                </c:pt>
                <c:pt idx="216">
                  <c:v>-191.79543307999938</c:v>
                </c:pt>
                <c:pt idx="217">
                  <c:v>-150.44164474999934</c:v>
                </c:pt>
                <c:pt idx="218">
                  <c:v>-145.37777255999981</c:v>
                </c:pt>
                <c:pt idx="219">
                  <c:v>-145.75542846999952</c:v>
                </c:pt>
                <c:pt idx="220">
                  <c:v>-120.0423580799993</c:v>
                </c:pt>
                <c:pt idx="221">
                  <c:v>-141.86225247999937</c:v>
                </c:pt>
                <c:pt idx="222">
                  <c:v>-53.547054174999175</c:v>
                </c:pt>
                <c:pt idx="223">
                  <c:v>-52.283248589999403</c:v>
                </c:pt>
                <c:pt idx="224">
                  <c:v>-79.039895139999771</c:v>
                </c:pt>
                <c:pt idx="225">
                  <c:v>-67.874046179999823</c:v>
                </c:pt>
                <c:pt idx="226">
                  <c:v>-109.75997463499971</c:v>
                </c:pt>
                <c:pt idx="227">
                  <c:v>-102.65513917499948</c:v>
                </c:pt>
                <c:pt idx="228">
                  <c:v>-110.87404617999982</c:v>
                </c:pt>
                <c:pt idx="229">
                  <c:v>-77.183987970000089</c:v>
                </c:pt>
                <c:pt idx="230">
                  <c:v>-100.19333589999906</c:v>
                </c:pt>
                <c:pt idx="231">
                  <c:v>-107.92323649999935</c:v>
                </c:pt>
                <c:pt idx="232">
                  <c:v>-65.28584673999967</c:v>
                </c:pt>
                <c:pt idx="234">
                  <c:v>-80.788629239999864</c:v>
                </c:pt>
                <c:pt idx="235">
                  <c:v>-94.552278739999565</c:v>
                </c:pt>
                <c:pt idx="236">
                  <c:v>-34.355584437499601</c:v>
                </c:pt>
                <c:pt idx="237">
                  <c:v>-28.633011874999283</c:v>
                </c:pt>
                <c:pt idx="238">
                  <c:v>5.6021010000004026</c:v>
                </c:pt>
                <c:pt idx="239">
                  <c:v>-45.172631809999075</c:v>
                </c:pt>
                <c:pt idx="240">
                  <c:v>-36.697016804999294</c:v>
                </c:pt>
                <c:pt idx="241">
                  <c:v>-7.7250851749995491</c:v>
                </c:pt>
                <c:pt idx="242">
                  <c:v>1.6311575100007758</c:v>
                </c:pt>
                <c:pt idx="243">
                  <c:v>-46.334764209999776</c:v>
                </c:pt>
                <c:pt idx="244">
                  <c:v>-41.724239614999533</c:v>
                </c:pt>
                <c:pt idx="245">
                  <c:v>-41.824811599999066</c:v>
                </c:pt>
                <c:pt idx="246">
                  <c:v>-31.100535000000036</c:v>
                </c:pt>
                <c:pt idx="247">
                  <c:v>-33.377962437499718</c:v>
                </c:pt>
                <c:pt idx="248">
                  <c:v>-37.489473937499952</c:v>
                </c:pt>
                <c:pt idx="249">
                  <c:v>-49.199055749999388</c:v>
                </c:pt>
                <c:pt idx="250">
                  <c:v>-26.579183224999724</c:v>
                </c:pt>
                <c:pt idx="251">
                  <c:v>-23.151106739999705</c:v>
                </c:pt>
                <c:pt idx="252">
                  <c:v>-18.579183224999724</c:v>
                </c:pt>
                <c:pt idx="253">
                  <c:v>-24.291531562499586</c:v>
                </c:pt>
                <c:pt idx="254">
                  <c:v>-49.976933624999674</c:v>
                </c:pt>
                <c:pt idx="255">
                  <c:v>-55.786210519999713</c:v>
                </c:pt>
                <c:pt idx="256">
                  <c:v>-57.407411619999493</c:v>
                </c:pt>
                <c:pt idx="257">
                  <c:v>-66.060257539999384</c:v>
                </c:pt>
                <c:pt idx="258">
                  <c:v>-81.249048624999432</c:v>
                </c:pt>
                <c:pt idx="259">
                  <c:v>-122.07184965999932</c:v>
                </c:pt>
                <c:pt idx="260">
                  <c:v>-148.94359889999987</c:v>
                </c:pt>
                <c:pt idx="261">
                  <c:v>-133.95810133999976</c:v>
                </c:pt>
                <c:pt idx="262">
                  <c:v>-89.350915979999172</c:v>
                </c:pt>
                <c:pt idx="263">
                  <c:v>-66.121000619999904</c:v>
                </c:pt>
                <c:pt idx="264">
                  <c:v>-77.374318362499253</c:v>
                </c:pt>
                <c:pt idx="265">
                  <c:v>-55.858513769999263</c:v>
                </c:pt>
                <c:pt idx="266">
                  <c:v>-49.848524289999659</c:v>
                </c:pt>
                <c:pt idx="268">
                  <c:v>-43.558421349999662</c:v>
                </c:pt>
                <c:pt idx="269">
                  <c:v>-29.292358049999621</c:v>
                </c:pt>
                <c:pt idx="270">
                  <c:v>-31.94189052999991</c:v>
                </c:pt>
                <c:pt idx="271">
                  <c:v>-48.899747419999585</c:v>
                </c:pt>
                <c:pt idx="272">
                  <c:v>-49.239271739999822</c:v>
                </c:pt>
                <c:pt idx="273">
                  <c:v>-42.068264584999724</c:v>
                </c:pt>
                <c:pt idx="274">
                  <c:v>-35.578981644999658</c:v>
                </c:pt>
                <c:pt idx="275">
                  <c:v>-34.60010727999952</c:v>
                </c:pt>
                <c:pt idx="276">
                  <c:v>-18.761682317499435</c:v>
                </c:pt>
                <c:pt idx="277">
                  <c:v>-21.994186594999974</c:v>
                </c:pt>
                <c:pt idx="278">
                  <c:v>-16.088082539999959</c:v>
                </c:pt>
                <c:pt idx="279">
                  <c:v>-72.679643364999265</c:v>
                </c:pt>
                <c:pt idx="280">
                  <c:v>-75.066972899999655</c:v>
                </c:pt>
                <c:pt idx="281">
                  <c:v>-65.110013199999685</c:v>
                </c:pt>
                <c:pt idx="282">
                  <c:v>-89.859728069999619</c:v>
                </c:pt>
                <c:pt idx="283">
                  <c:v>-78.571129449999717</c:v>
                </c:pt>
                <c:pt idx="284">
                  <c:v>-70.049472874999992</c:v>
                </c:pt>
                <c:pt idx="285">
                  <c:v>-57.784037599999465</c:v>
                </c:pt>
                <c:pt idx="286">
                  <c:v>-59.455320054998992</c:v>
                </c:pt>
                <c:pt idx="287">
                  <c:v>-56.698855404999449</c:v>
                </c:pt>
                <c:pt idx="288">
                  <c:v>-69.876899929999581</c:v>
                </c:pt>
                <c:pt idx="289">
                  <c:v>-76.531060899999829</c:v>
                </c:pt>
                <c:pt idx="291">
                  <c:v>-52.994751934999385</c:v>
                </c:pt>
                <c:pt idx="292">
                  <c:v>-48.28933219999999</c:v>
                </c:pt>
                <c:pt idx="293">
                  <c:v>-36.805992799999785</c:v>
                </c:pt>
                <c:pt idx="296">
                  <c:v>47.109392815000319</c:v>
                </c:pt>
                <c:pt idx="297">
                  <c:v>46.977355440000792</c:v>
                </c:pt>
                <c:pt idx="298">
                  <c:v>45.878410675000396</c:v>
                </c:pt>
                <c:pt idx="299">
                  <c:v>33.412227179999718</c:v>
                </c:pt>
                <c:pt idx="300">
                  <c:v>49.171865159999925</c:v>
                </c:pt>
                <c:pt idx="301">
                  <c:v>14.264116675000878</c:v>
                </c:pt>
                <c:pt idx="302">
                  <c:v>25.952155600000424</c:v>
                </c:pt>
                <c:pt idx="303">
                  <c:v>6.9146065600002657</c:v>
                </c:pt>
                <c:pt idx="304">
                  <c:v>-2.3161690999995699</c:v>
                </c:pt>
                <c:pt idx="305">
                  <c:v>34.896033600000465</c:v>
                </c:pt>
                <c:pt idx="306">
                  <c:v>123.92160951000051</c:v>
                </c:pt>
                <c:pt idx="308">
                  <c:v>119.86835851000023</c:v>
                </c:pt>
                <c:pt idx="309">
                  <c:v>139.2216454000004</c:v>
                </c:pt>
                <c:pt idx="310">
                  <c:v>94.35315060000039</c:v>
                </c:pt>
                <c:pt idx="311">
                  <c:v>98.907363925000482</c:v>
                </c:pt>
                <c:pt idx="312">
                  <c:v>95.003595010000481</c:v>
                </c:pt>
                <c:pt idx="313">
                  <c:v>104.85167331000048</c:v>
                </c:pt>
                <c:pt idx="314">
                  <c:v>127.53475068000034</c:v>
                </c:pt>
                <c:pt idx="315">
                  <c:v>97.811501540000791</c:v>
                </c:pt>
                <c:pt idx="316">
                  <c:v>91.839429800000289</c:v>
                </c:pt>
                <c:pt idx="317">
                  <c:v>98.46169768000027</c:v>
                </c:pt>
                <c:pt idx="318">
                  <c:v>67.518829930000265</c:v>
                </c:pt>
                <c:pt idx="319">
                  <c:v>89.51253611500033</c:v>
                </c:pt>
                <c:pt idx="324">
                  <c:v>71.22322710500066</c:v>
                </c:pt>
                <c:pt idx="325">
                  <c:v>56.314244680000229</c:v>
                </c:pt>
                <c:pt idx="326">
                  <c:v>-8.4149160500001017</c:v>
                </c:pt>
                <c:pt idx="327">
                  <c:v>-9.0072499099997003</c:v>
                </c:pt>
                <c:pt idx="328">
                  <c:v>-49.472212989999662</c:v>
                </c:pt>
                <c:pt idx="329">
                  <c:v>-66.08391252499905</c:v>
                </c:pt>
                <c:pt idx="330">
                  <c:v>-43.105634234998888</c:v>
                </c:pt>
                <c:pt idx="331">
                  <c:v>-29.854325329999938</c:v>
                </c:pt>
                <c:pt idx="332">
                  <c:v>-50.92439916999956</c:v>
                </c:pt>
                <c:pt idx="333">
                  <c:v>-55.706102979999741</c:v>
                </c:pt>
                <c:pt idx="334">
                  <c:v>-37.427241884999603</c:v>
                </c:pt>
                <c:pt idx="335">
                  <c:v>-37.482382507499551</c:v>
                </c:pt>
                <c:pt idx="336">
                  <c:v>-46.871406239999487</c:v>
                </c:pt>
                <c:pt idx="337">
                  <c:v>-56.458494639999117</c:v>
                </c:pt>
                <c:pt idx="338">
                  <c:v>-50.124296889999641</c:v>
                </c:pt>
                <c:pt idx="339">
                  <c:v>-60.705918609999571</c:v>
                </c:pt>
                <c:pt idx="340">
                  <c:v>-82.6558728899995</c:v>
                </c:pt>
                <c:pt idx="341">
                  <c:v>-77.399655274999532</c:v>
                </c:pt>
                <c:pt idx="342">
                  <c:v>-75.932041199999276</c:v>
                </c:pt>
                <c:pt idx="343">
                  <c:v>-85.530910989999484</c:v>
                </c:pt>
                <c:pt idx="344">
                  <c:v>-72.077112329999181</c:v>
                </c:pt>
                <c:pt idx="345">
                  <c:v>-58.97004005000008</c:v>
                </c:pt>
                <c:pt idx="346">
                  <c:v>-60.057876924999164</c:v>
                </c:pt>
                <c:pt idx="347">
                  <c:v>-66.144093949999842</c:v>
                </c:pt>
                <c:pt idx="348">
                  <c:v>-84.703649839999798</c:v>
                </c:pt>
                <c:pt idx="349">
                  <c:v>-72.430819549999342</c:v>
                </c:pt>
                <c:pt idx="350">
                  <c:v>-71.248091219999424</c:v>
                </c:pt>
                <c:pt idx="351">
                  <c:v>-79.466254669999216</c:v>
                </c:pt>
                <c:pt idx="353">
                  <c:v>10.683472000000165</c:v>
                </c:pt>
                <c:pt idx="354">
                  <c:v>40.773738650000269</c:v>
                </c:pt>
                <c:pt idx="357">
                  <c:v>27.333341230000769</c:v>
                </c:pt>
                <c:pt idx="358">
                  <c:v>11.726035440000487</c:v>
                </c:pt>
                <c:pt idx="359">
                  <c:v>35.4348140900006</c:v>
                </c:pt>
                <c:pt idx="360">
                  <c:v>12.000710485000582</c:v>
                </c:pt>
                <c:pt idx="361">
                  <c:v>1.7945385900011388</c:v>
                </c:pt>
                <c:pt idx="362">
                  <c:v>-23.59816298999931</c:v>
                </c:pt>
                <c:pt idx="363">
                  <c:v>-42.481672724999498</c:v>
                </c:pt>
                <c:pt idx="364">
                  <c:v>-44.782217424999544</c:v>
                </c:pt>
                <c:pt idx="365">
                  <c:v>-39.960356584999772</c:v>
                </c:pt>
                <c:pt idx="366">
                  <c:v>-20.994554079999489</c:v>
                </c:pt>
                <c:pt idx="367">
                  <c:v>-40.152345579999292</c:v>
                </c:pt>
                <c:pt idx="368">
                  <c:v>-41.275477464999767</c:v>
                </c:pt>
                <c:pt idx="369">
                  <c:v>-28.84511131499994</c:v>
                </c:pt>
                <c:pt idx="370">
                  <c:v>-34.66040180499931</c:v>
                </c:pt>
                <c:pt idx="371">
                  <c:v>-21.207314749999568</c:v>
                </c:pt>
                <c:pt idx="373">
                  <c:v>-37.334019399999306</c:v>
                </c:pt>
                <c:pt idx="374">
                  <c:v>-16.500271479999356</c:v>
                </c:pt>
                <c:pt idx="375">
                  <c:v>-6.6422000149996165</c:v>
                </c:pt>
                <c:pt idx="376">
                  <c:v>-12.526154659999975</c:v>
                </c:pt>
                <c:pt idx="377">
                  <c:v>-3.1624997499998244</c:v>
                </c:pt>
                <c:pt idx="378">
                  <c:v>-21.076591209999606</c:v>
                </c:pt>
                <c:pt idx="379">
                  <c:v>-21.110749384999508</c:v>
                </c:pt>
                <c:pt idx="380">
                  <c:v>-35.670004159999735</c:v>
                </c:pt>
                <c:pt idx="381">
                  <c:v>-39.915159359999507</c:v>
                </c:pt>
                <c:pt idx="382">
                  <c:v>-59.948329394999746</c:v>
                </c:pt>
                <c:pt idx="383">
                  <c:v>-109.06137347999993</c:v>
                </c:pt>
                <c:pt idx="384">
                  <c:v>-96.198253194999779</c:v>
                </c:pt>
                <c:pt idx="385">
                  <c:v>-106.88569604499935</c:v>
                </c:pt>
                <c:pt idx="386">
                  <c:v>-103.75643871999955</c:v>
                </c:pt>
                <c:pt idx="387">
                  <c:v>-108.43683375249975</c:v>
                </c:pt>
                <c:pt idx="388">
                  <c:v>-144.71082484999943</c:v>
                </c:pt>
                <c:pt idx="389">
                  <c:v>-142.00159391999887</c:v>
                </c:pt>
                <c:pt idx="391">
                  <c:v>-124.27286457499986</c:v>
                </c:pt>
                <c:pt idx="392">
                  <c:v>-141.89599093249944</c:v>
                </c:pt>
                <c:pt idx="393">
                  <c:v>-137.07659120999961</c:v>
                </c:pt>
                <c:pt idx="394">
                  <c:v>-145.64736804999939</c:v>
                </c:pt>
                <c:pt idx="395">
                  <c:v>-149.42565272999946</c:v>
                </c:pt>
                <c:pt idx="396">
                  <c:v>-151.76682884999946</c:v>
                </c:pt>
                <c:pt idx="397">
                  <c:v>-144.41872104999948</c:v>
                </c:pt>
                <c:pt idx="398">
                  <c:v>-158.4433112899992</c:v>
                </c:pt>
                <c:pt idx="399">
                  <c:v>-165.27488507499947</c:v>
                </c:pt>
                <c:pt idx="401">
                  <c:v>-177.0381105599995</c:v>
                </c:pt>
                <c:pt idx="402">
                  <c:v>-138.56229275999931</c:v>
                </c:pt>
                <c:pt idx="403">
                  <c:v>-125.08691249999993</c:v>
                </c:pt>
                <c:pt idx="404">
                  <c:v>-127.58067644999983</c:v>
                </c:pt>
                <c:pt idx="405">
                  <c:v>-130.59362909499987</c:v>
                </c:pt>
                <c:pt idx="406">
                  <c:v>-132.84117227999968</c:v>
                </c:pt>
                <c:pt idx="407">
                  <c:v>-133.38760467999964</c:v>
                </c:pt>
                <c:pt idx="408">
                  <c:v>-156.35068305749974</c:v>
                </c:pt>
                <c:pt idx="409">
                  <c:v>-150.4354449224993</c:v>
                </c:pt>
                <c:pt idx="410">
                  <c:v>-164.49184774999958</c:v>
                </c:pt>
                <c:pt idx="411">
                  <c:v>-163.33827424999936</c:v>
                </c:pt>
                <c:pt idx="412">
                  <c:v>-157.51364319999948</c:v>
                </c:pt>
                <c:pt idx="413">
                  <c:v>-159.75099657999954</c:v>
                </c:pt>
                <c:pt idx="414">
                  <c:v>-156.87831819999974</c:v>
                </c:pt>
                <c:pt idx="415">
                  <c:v>-167.56229275999931</c:v>
                </c:pt>
                <c:pt idx="417">
                  <c:v>-180.33051421999971</c:v>
                </c:pt>
                <c:pt idx="418">
                  <c:v>-181.79998288999923</c:v>
                </c:pt>
                <c:pt idx="419">
                  <c:v>-147.00746614999935</c:v>
                </c:pt>
                <c:pt idx="420">
                  <c:v>-139.97069876999967</c:v>
                </c:pt>
                <c:pt idx="421">
                  <c:v>-115.75424611999915</c:v>
                </c:pt>
                <c:pt idx="422">
                  <c:v>-148.05542499999956</c:v>
                </c:pt>
                <c:pt idx="423">
                  <c:v>-169.18417719999979</c:v>
                </c:pt>
                <c:pt idx="424">
                  <c:v>-152.98248999999987</c:v>
                </c:pt>
                <c:pt idx="425">
                  <c:v>-138.76834114749954</c:v>
                </c:pt>
                <c:pt idx="426">
                  <c:v>-136.32898778999925</c:v>
                </c:pt>
                <c:pt idx="427">
                  <c:v>-156.8135820249995</c:v>
                </c:pt>
                <c:pt idx="428">
                  <c:v>-157.29304017499999</c:v>
                </c:pt>
                <c:pt idx="429">
                  <c:v>-169.22941746999959</c:v>
                </c:pt>
                <c:pt idx="430">
                  <c:v>-175.9319231999998</c:v>
                </c:pt>
                <c:pt idx="431">
                  <c:v>-166.36159863999956</c:v>
                </c:pt>
                <c:pt idx="432">
                  <c:v>-148.31138085999919</c:v>
                </c:pt>
                <c:pt idx="433">
                  <c:v>-148.63987349999934</c:v>
                </c:pt>
                <c:pt idx="434">
                  <c:v>-128.5247142799999</c:v>
                </c:pt>
                <c:pt idx="435">
                  <c:v>-129.57618689499941</c:v>
                </c:pt>
                <c:pt idx="436">
                  <c:v>-136.29529177499944</c:v>
                </c:pt>
                <c:pt idx="437">
                  <c:v>-153.80090716999939</c:v>
                </c:pt>
                <c:pt idx="438">
                  <c:v>-144.33931713749962</c:v>
                </c:pt>
                <c:pt idx="439">
                  <c:v>-137.98920726249935</c:v>
                </c:pt>
                <c:pt idx="440">
                  <c:v>-181.86411569999973</c:v>
                </c:pt>
                <c:pt idx="441">
                  <c:v>-166.3492365624993</c:v>
                </c:pt>
                <c:pt idx="442">
                  <c:v>-155.07921458749934</c:v>
                </c:pt>
                <c:pt idx="443">
                  <c:v>-141.20727915499992</c:v>
                </c:pt>
                <c:pt idx="444">
                  <c:v>-137.58517657249922</c:v>
                </c:pt>
                <c:pt idx="445">
                  <c:v>-139.28283319999946</c:v>
                </c:pt>
                <c:pt idx="446">
                  <c:v>-127.64044624999906</c:v>
                </c:pt>
                <c:pt idx="447">
                  <c:v>-82.778949499999726</c:v>
                </c:pt>
                <c:pt idx="448">
                  <c:v>-41.376619769999706</c:v>
                </c:pt>
                <c:pt idx="449">
                  <c:v>-93.150801979999869</c:v>
                </c:pt>
                <c:pt idx="450">
                  <c:v>-76.004297799999676</c:v>
                </c:pt>
                <c:pt idx="451">
                  <c:v>-98.259628064999561</c:v>
                </c:pt>
                <c:pt idx="452">
                  <c:v>-121.80850744999998</c:v>
                </c:pt>
                <c:pt idx="453">
                  <c:v>-111.49339762499949</c:v>
                </c:pt>
                <c:pt idx="454">
                  <c:v>-96.128122864999568</c:v>
                </c:pt>
                <c:pt idx="455">
                  <c:v>-133.03562554999962</c:v>
                </c:pt>
                <c:pt idx="456">
                  <c:v>-149.82159591249956</c:v>
                </c:pt>
                <c:pt idx="457">
                  <c:v>-167.30506497499982</c:v>
                </c:pt>
                <c:pt idx="459">
                  <c:v>-178.40590980999968</c:v>
                </c:pt>
                <c:pt idx="460">
                  <c:v>-187.47011384999951</c:v>
                </c:pt>
                <c:pt idx="461">
                  <c:v>-175.67296493499953</c:v>
                </c:pt>
                <c:pt idx="462">
                  <c:v>-206.13885962499944</c:v>
                </c:pt>
                <c:pt idx="463">
                  <c:v>-193.3743092499999</c:v>
                </c:pt>
                <c:pt idx="464">
                  <c:v>-171.19936799999959</c:v>
                </c:pt>
                <c:pt idx="465">
                  <c:v>-164.49123089999921</c:v>
                </c:pt>
                <c:pt idx="466">
                  <c:v>-184.54875889999948</c:v>
                </c:pt>
                <c:pt idx="467">
                  <c:v>-205.1054954199999</c:v>
                </c:pt>
                <c:pt idx="468">
                  <c:v>-233.82257364499947</c:v>
                </c:pt>
                <c:pt idx="469">
                  <c:v>-215.39623622499948</c:v>
                </c:pt>
                <c:pt idx="472">
                  <c:v>-153.75151044999984</c:v>
                </c:pt>
                <c:pt idx="473">
                  <c:v>-163.40008552499967</c:v>
                </c:pt>
                <c:pt idx="474">
                  <c:v>-169.86298999999963</c:v>
                </c:pt>
                <c:pt idx="475">
                  <c:v>-184.83656605999977</c:v>
                </c:pt>
                <c:pt idx="476">
                  <c:v>-236.03292915999918</c:v>
                </c:pt>
                <c:pt idx="479">
                  <c:v>-348.66405583999995</c:v>
                </c:pt>
                <c:pt idx="480">
                  <c:v>-366.96132520499987</c:v>
                </c:pt>
                <c:pt idx="481">
                  <c:v>-381.90845642999921</c:v>
                </c:pt>
                <c:pt idx="482">
                  <c:v>-401.60278179999932</c:v>
                </c:pt>
                <c:pt idx="483">
                  <c:v>-383.24385369999891</c:v>
                </c:pt>
                <c:pt idx="484">
                  <c:v>-382.59012779999966</c:v>
                </c:pt>
                <c:pt idx="485">
                  <c:v>-389.30946742499918</c:v>
                </c:pt>
                <c:pt idx="486">
                  <c:v>-421.73688025000001</c:v>
                </c:pt>
                <c:pt idx="487">
                  <c:v>-460.36905159999924</c:v>
                </c:pt>
                <c:pt idx="488">
                  <c:v>-459.16476624999996</c:v>
                </c:pt>
                <c:pt idx="489">
                  <c:v>-518.41302472499956</c:v>
                </c:pt>
                <c:pt idx="490">
                  <c:v>-517.80359027499935</c:v>
                </c:pt>
                <c:pt idx="491">
                  <c:v>-530.28614679999964</c:v>
                </c:pt>
                <c:pt idx="492">
                  <c:v>-697.38651359999903</c:v>
                </c:pt>
                <c:pt idx="493">
                  <c:v>-664.20194419999962</c:v>
                </c:pt>
                <c:pt idx="494">
                  <c:v>-642.75696007999977</c:v>
                </c:pt>
                <c:pt idx="495">
                  <c:v>-623.97871718999932</c:v>
                </c:pt>
                <c:pt idx="496">
                  <c:v>-627.36008597499949</c:v>
                </c:pt>
                <c:pt idx="497">
                  <c:v>-643.35566764999976</c:v>
                </c:pt>
                <c:pt idx="498">
                  <c:v>-639.1918662399994</c:v>
                </c:pt>
                <c:pt idx="499">
                  <c:v>-615.14975507999952</c:v>
                </c:pt>
                <c:pt idx="500">
                  <c:v>-620.16966029999912</c:v>
                </c:pt>
                <c:pt idx="501">
                  <c:v>-639.38886841999965</c:v>
                </c:pt>
                <c:pt idx="502">
                  <c:v>-686.26715237499911</c:v>
                </c:pt>
                <c:pt idx="503">
                  <c:v>-650.23411876499949</c:v>
                </c:pt>
                <c:pt idx="504">
                  <c:v>-639.56815919499968</c:v>
                </c:pt>
                <c:pt idx="505">
                  <c:v>-640.06921983999973</c:v>
                </c:pt>
                <c:pt idx="506">
                  <c:v>-613.26081187</c:v>
                </c:pt>
                <c:pt idx="507">
                  <c:v>-676.83770924999953</c:v>
                </c:pt>
                <c:pt idx="508">
                  <c:v>-574.41156599999886</c:v>
                </c:pt>
                <c:pt idx="509">
                  <c:v>-571.80378334999932</c:v>
                </c:pt>
                <c:pt idx="510">
                  <c:v>-573.23409912499983</c:v>
                </c:pt>
                <c:pt idx="511">
                  <c:v>-628.04406429999972</c:v>
                </c:pt>
                <c:pt idx="512">
                  <c:v>-598.92019379999965</c:v>
                </c:pt>
                <c:pt idx="513">
                  <c:v>-529.69714864999924</c:v>
                </c:pt>
                <c:pt idx="514">
                  <c:v>-569.07202944999926</c:v>
                </c:pt>
                <c:pt idx="515">
                  <c:v>-791.05147785999907</c:v>
                </c:pt>
                <c:pt idx="517">
                  <c:v>-749.22832407999977</c:v>
                </c:pt>
                <c:pt idx="518">
                  <c:v>-736.04377925999961</c:v>
                </c:pt>
                <c:pt idx="519">
                  <c:v>-657.78842319999922</c:v>
                </c:pt>
                <c:pt idx="520">
                  <c:v>-664.60299349999923</c:v>
                </c:pt>
                <c:pt idx="521">
                  <c:v>-628.41522987499957</c:v>
                </c:pt>
                <c:pt idx="522">
                  <c:v>-548.65828714999907</c:v>
                </c:pt>
                <c:pt idx="523">
                  <c:v>-391.71899584999937</c:v>
                </c:pt>
                <c:pt idx="524">
                  <c:v>-662.08531774999892</c:v>
                </c:pt>
                <c:pt idx="525">
                  <c:v>-811.72366369999918</c:v>
                </c:pt>
                <c:pt idx="526">
                  <c:v>-826.33740709999984</c:v>
                </c:pt>
                <c:pt idx="527">
                  <c:v>-886.77959399999963</c:v>
                </c:pt>
                <c:pt idx="528">
                  <c:v>-863.40421787499918</c:v>
                </c:pt>
                <c:pt idx="529">
                  <c:v>-892.89760449999903</c:v>
                </c:pt>
                <c:pt idx="530">
                  <c:v>-922.59555794999915</c:v>
                </c:pt>
                <c:pt idx="531">
                  <c:v>-924.2766578249998</c:v>
                </c:pt>
                <c:pt idx="532">
                  <c:v>-1021.655660774999</c:v>
                </c:pt>
                <c:pt idx="533">
                  <c:v>-977.57507754999915</c:v>
                </c:pt>
                <c:pt idx="534">
                  <c:v>-982.34043784999903</c:v>
                </c:pt>
                <c:pt idx="536">
                  <c:v>-1008.3813986499995</c:v>
                </c:pt>
                <c:pt idx="537">
                  <c:v>-1017.5545971499996</c:v>
                </c:pt>
                <c:pt idx="538">
                  <c:v>-1007.2175554499995</c:v>
                </c:pt>
                <c:pt idx="539">
                  <c:v>-1016.1789334749992</c:v>
                </c:pt>
                <c:pt idx="540">
                  <c:v>-1057.0080786999997</c:v>
                </c:pt>
                <c:pt idx="541">
                  <c:v>-1089.5767342499994</c:v>
                </c:pt>
                <c:pt idx="542">
                  <c:v>-1004.1156867999994</c:v>
                </c:pt>
                <c:pt idx="543">
                  <c:v>-1020.2478015999995</c:v>
                </c:pt>
                <c:pt idx="544">
                  <c:v>-1002.2478015999995</c:v>
                </c:pt>
                <c:pt idx="545">
                  <c:v>-1016.6034899999995</c:v>
                </c:pt>
                <c:pt idx="546">
                  <c:v>-984.8057277999992</c:v>
                </c:pt>
                <c:pt idx="547">
                  <c:v>-967.41244119999965</c:v>
                </c:pt>
                <c:pt idx="548">
                  <c:v>-925.04862159999902</c:v>
                </c:pt>
                <c:pt idx="549">
                  <c:v>-928.02422799999931</c:v>
                </c:pt>
                <c:pt idx="550">
                  <c:v>-928.37952433499913</c:v>
                </c:pt>
                <c:pt idx="551">
                  <c:v>-965.98964581000018</c:v>
                </c:pt>
                <c:pt idx="553">
                  <c:v>-926.74834112500002</c:v>
                </c:pt>
                <c:pt idx="554">
                  <c:v>-932.2395069249992</c:v>
                </c:pt>
                <c:pt idx="555">
                  <c:v>-896.4124190499997</c:v>
                </c:pt>
                <c:pt idx="556">
                  <c:v>-873.64922919999935</c:v>
                </c:pt>
                <c:pt idx="557">
                  <c:v>-880.16283199999953</c:v>
                </c:pt>
                <c:pt idx="558">
                  <c:v>-910.65176097999938</c:v>
                </c:pt>
                <c:pt idx="562">
                  <c:v>-850.38356654999916</c:v>
                </c:pt>
                <c:pt idx="563">
                  <c:v>-735.91521997499967</c:v>
                </c:pt>
                <c:pt idx="564">
                  <c:v>-770.14815502999954</c:v>
                </c:pt>
                <c:pt idx="565">
                  <c:v>-749.00882095999941</c:v>
                </c:pt>
                <c:pt idx="566">
                  <c:v>-758.73269443999925</c:v>
                </c:pt>
                <c:pt idx="567">
                  <c:v>-721.9654168599991</c:v>
                </c:pt>
                <c:pt idx="569">
                  <c:v>-779.73150597499944</c:v>
                </c:pt>
                <c:pt idx="570">
                  <c:v>-773.21003129999917</c:v>
                </c:pt>
                <c:pt idx="571">
                  <c:v>-730.9010284499991</c:v>
                </c:pt>
                <c:pt idx="572">
                  <c:v>-742.31262989999914</c:v>
                </c:pt>
                <c:pt idx="573">
                  <c:v>-839.40170439999929</c:v>
                </c:pt>
                <c:pt idx="574">
                  <c:v>-900.35570214999916</c:v>
                </c:pt>
                <c:pt idx="575">
                  <c:v>-828.78975039999932</c:v>
                </c:pt>
                <c:pt idx="576">
                  <c:v>-822.80686819999937</c:v>
                </c:pt>
                <c:pt idx="577">
                  <c:v>-836.1080224999987</c:v>
                </c:pt>
                <c:pt idx="578">
                  <c:v>-811.50847179999937</c:v>
                </c:pt>
                <c:pt idx="579">
                  <c:v>-746.75362699999914</c:v>
                </c:pt>
                <c:pt idx="580">
                  <c:v>-689.10880164999935</c:v>
                </c:pt>
                <c:pt idx="581">
                  <c:v>-703.84724762499945</c:v>
                </c:pt>
                <c:pt idx="582">
                  <c:v>-659.88435049999998</c:v>
                </c:pt>
                <c:pt idx="583">
                  <c:v>-596.74549324999907</c:v>
                </c:pt>
                <c:pt idx="584">
                  <c:v>-410.21616629999926</c:v>
                </c:pt>
                <c:pt idx="585">
                  <c:v>-338.67589124999904</c:v>
                </c:pt>
                <c:pt idx="586">
                  <c:v>-203.18185562499957</c:v>
                </c:pt>
                <c:pt idx="587">
                  <c:v>-189.16573944999936</c:v>
                </c:pt>
                <c:pt idx="588">
                  <c:v>-214.47988939999959</c:v>
                </c:pt>
                <c:pt idx="589">
                  <c:v>-215.44540799999959</c:v>
                </c:pt>
                <c:pt idx="590">
                  <c:v>-132.56932887499988</c:v>
                </c:pt>
                <c:pt idx="591">
                  <c:v>-86.078231874999801</c:v>
                </c:pt>
                <c:pt idx="592">
                  <c:v>-204.39681249999967</c:v>
                </c:pt>
                <c:pt idx="593">
                  <c:v>-86.512492799999563</c:v>
                </c:pt>
                <c:pt idx="594">
                  <c:v>-79.995950199999697</c:v>
                </c:pt>
                <c:pt idx="595">
                  <c:v>-68.874992449999354</c:v>
                </c:pt>
                <c:pt idx="596">
                  <c:v>-88.355642749999788</c:v>
                </c:pt>
                <c:pt idx="597">
                  <c:v>-63.026609349999035</c:v>
                </c:pt>
                <c:pt idx="598">
                  <c:v>3.5878985000003922</c:v>
                </c:pt>
                <c:pt idx="599">
                  <c:v>-23.844542249999449</c:v>
                </c:pt>
                <c:pt idx="600">
                  <c:v>-11.312083799999527</c:v>
                </c:pt>
                <c:pt idx="601">
                  <c:v>-66.470961799999259</c:v>
                </c:pt>
                <c:pt idx="604">
                  <c:v>34.369708000001083</c:v>
                </c:pt>
                <c:pt idx="605">
                  <c:v>-30.174126249999972</c:v>
                </c:pt>
                <c:pt idx="606">
                  <c:v>-20.181156249999731</c:v>
                </c:pt>
                <c:pt idx="607">
                  <c:v>-10.061248069999237</c:v>
                </c:pt>
                <c:pt idx="608">
                  <c:v>-60.935022749999462</c:v>
                </c:pt>
                <c:pt idx="609">
                  <c:v>-23.057268499999736</c:v>
                </c:pt>
                <c:pt idx="610">
                  <c:v>0.27371660000062548</c:v>
                </c:pt>
                <c:pt idx="611">
                  <c:v>-4.7534889999997176</c:v>
                </c:pt>
                <c:pt idx="613">
                  <c:v>35.721756050000749</c:v>
                </c:pt>
                <c:pt idx="614">
                  <c:v>-102.79264687499972</c:v>
                </c:pt>
                <c:pt idx="615">
                  <c:v>-88.834968199999366</c:v>
                </c:pt>
                <c:pt idx="616">
                  <c:v>-41.617277924999598</c:v>
                </c:pt>
                <c:pt idx="617">
                  <c:v>-99.337755639999159</c:v>
                </c:pt>
                <c:pt idx="618">
                  <c:v>-119.07953594999981</c:v>
                </c:pt>
                <c:pt idx="619">
                  <c:v>-110.2313666999994</c:v>
                </c:pt>
                <c:pt idx="622">
                  <c:v>-143.40621699999974</c:v>
                </c:pt>
                <c:pt idx="623">
                  <c:v>-153.06463528999939</c:v>
                </c:pt>
                <c:pt idx="624">
                  <c:v>-138.43836447499962</c:v>
                </c:pt>
                <c:pt idx="625">
                  <c:v>-146.77212099999997</c:v>
                </c:pt>
                <c:pt idx="626">
                  <c:v>-153.62154139999939</c:v>
                </c:pt>
                <c:pt idx="627">
                  <c:v>-141.22868249999965</c:v>
                </c:pt>
                <c:pt idx="628">
                  <c:v>-130.66367713999944</c:v>
                </c:pt>
                <c:pt idx="629">
                  <c:v>-133.57879606000006</c:v>
                </c:pt>
                <c:pt idx="630">
                  <c:v>-115.16123628999958</c:v>
                </c:pt>
                <c:pt idx="631">
                  <c:v>-191.0574725499996</c:v>
                </c:pt>
                <c:pt idx="632">
                  <c:v>-155.87849272999983</c:v>
                </c:pt>
                <c:pt idx="633">
                  <c:v>-187.42510455999991</c:v>
                </c:pt>
                <c:pt idx="634">
                  <c:v>-176.02690924999933</c:v>
                </c:pt>
                <c:pt idx="635">
                  <c:v>-175.56933749999962</c:v>
                </c:pt>
                <c:pt idx="636">
                  <c:v>-143.45584234999978</c:v>
                </c:pt>
                <c:pt idx="638">
                  <c:v>-84.997629049999432</c:v>
                </c:pt>
                <c:pt idx="639">
                  <c:v>-92.961444219999521</c:v>
                </c:pt>
                <c:pt idx="640">
                  <c:v>-93.10270046999949</c:v>
                </c:pt>
                <c:pt idx="643">
                  <c:v>-82.980607099999816</c:v>
                </c:pt>
                <c:pt idx="644">
                  <c:v>-118.0294680399993</c:v>
                </c:pt>
                <c:pt idx="645">
                  <c:v>-85.437699520000024</c:v>
                </c:pt>
                <c:pt idx="646">
                  <c:v>-102.59511247999944</c:v>
                </c:pt>
                <c:pt idx="647">
                  <c:v>-88.790615239999624</c:v>
                </c:pt>
                <c:pt idx="648">
                  <c:v>-47.553003749999789</c:v>
                </c:pt>
                <c:pt idx="649">
                  <c:v>-34.690434064999408</c:v>
                </c:pt>
                <c:pt idx="650">
                  <c:v>-26.830360524999833</c:v>
                </c:pt>
                <c:pt idx="651">
                  <c:v>68.247532345000309</c:v>
                </c:pt>
                <c:pt idx="652">
                  <c:v>57.604728750000504</c:v>
                </c:pt>
                <c:pt idx="653">
                  <c:v>80.85498561500026</c:v>
                </c:pt>
                <c:pt idx="654">
                  <c:v>84.079278190000878</c:v>
                </c:pt>
                <c:pt idx="655">
                  <c:v>61.78956116000063</c:v>
                </c:pt>
                <c:pt idx="656">
                  <c:v>60.632453000000623</c:v>
                </c:pt>
                <c:pt idx="657">
                  <c:v>73.396407300000192</c:v>
                </c:pt>
                <c:pt idx="658">
                  <c:v>97.468700750000153</c:v>
                </c:pt>
                <c:pt idx="659">
                  <c:v>111.32781320000049</c:v>
                </c:pt>
                <c:pt idx="660">
                  <c:v>139.14401562000012</c:v>
                </c:pt>
                <c:pt idx="661">
                  <c:v>82.26294056000097</c:v>
                </c:pt>
                <c:pt idx="662">
                  <c:v>82.510307999999895</c:v>
                </c:pt>
                <c:pt idx="663">
                  <c:v>65.658695040000111</c:v>
                </c:pt>
                <c:pt idx="664">
                  <c:v>33.479058930000519</c:v>
                </c:pt>
                <c:pt idx="665">
                  <c:v>10.345865040000717</c:v>
                </c:pt>
                <c:pt idx="667">
                  <c:v>46.910870400000476</c:v>
                </c:pt>
                <c:pt idx="668">
                  <c:v>36.631882719999794</c:v>
                </c:pt>
                <c:pt idx="669">
                  <c:v>14.944387025000651</c:v>
                </c:pt>
                <c:pt idx="670">
                  <c:v>-30.187126799999533</c:v>
                </c:pt>
                <c:pt idx="671">
                  <c:v>-59.5519247000002</c:v>
                </c:pt>
                <c:pt idx="672">
                  <c:v>-59.443652899999051</c:v>
                </c:pt>
                <c:pt idx="673">
                  <c:v>-52.893980799999554</c:v>
                </c:pt>
                <c:pt idx="674">
                  <c:v>-64.163389489999645</c:v>
                </c:pt>
                <c:pt idx="675">
                  <c:v>-33.082800149999912</c:v>
                </c:pt>
                <c:pt idx="676">
                  <c:v>-63.49311359999956</c:v>
                </c:pt>
                <c:pt idx="677">
                  <c:v>-76.453825494999819</c:v>
                </c:pt>
                <c:pt idx="678">
                  <c:v>-63.364701834999778</c:v>
                </c:pt>
                <c:pt idx="679">
                  <c:v>-59.19522726499963</c:v>
                </c:pt>
                <c:pt idx="680">
                  <c:v>-62.829261794999638</c:v>
                </c:pt>
                <c:pt idx="681">
                  <c:v>-51.463296324999646</c:v>
                </c:pt>
                <c:pt idx="682">
                  <c:v>-10.374172664999605</c:v>
                </c:pt>
                <c:pt idx="683">
                  <c:v>179.07714827500058</c:v>
                </c:pt>
                <c:pt idx="684">
                  <c:v>185.06107514500036</c:v>
                </c:pt>
                <c:pt idx="685">
                  <c:v>166.84150569500071</c:v>
                </c:pt>
                <c:pt idx="686">
                  <c:v>100.29924335000032</c:v>
                </c:pt>
                <c:pt idx="687">
                  <c:v>121.83392262500047</c:v>
                </c:pt>
                <c:pt idx="688">
                  <c:v>128.00086910000073</c:v>
                </c:pt>
                <c:pt idx="689">
                  <c:v>107.08555722500068</c:v>
                </c:pt>
                <c:pt idx="690">
                  <c:v>108.66136567500007</c:v>
                </c:pt>
                <c:pt idx="691">
                  <c:v>145.80008277500065</c:v>
                </c:pt>
                <c:pt idx="692">
                  <c:v>104.07508720000033</c:v>
                </c:pt>
                <c:pt idx="693">
                  <c:v>94.800398630000473</c:v>
                </c:pt>
                <c:pt idx="694">
                  <c:v>160.07211788000086</c:v>
                </c:pt>
                <c:pt idx="695">
                  <c:v>153.93906041500031</c:v>
                </c:pt>
                <c:pt idx="696">
                  <c:v>119.14888250000013</c:v>
                </c:pt>
                <c:pt idx="697">
                  <c:v>108.52581575000022</c:v>
                </c:pt>
                <c:pt idx="698">
                  <c:v>130.31859550000036</c:v>
                </c:pt>
                <c:pt idx="699">
                  <c:v>122.52722175000008</c:v>
                </c:pt>
                <c:pt idx="700">
                  <c:v>118.31297150000091</c:v>
                </c:pt>
                <c:pt idx="701">
                  <c:v>72.346373810000387</c:v>
                </c:pt>
                <c:pt idx="702">
                  <c:v>50.460129500000221</c:v>
                </c:pt>
                <c:pt idx="703">
                  <c:v>32.268515360000038</c:v>
                </c:pt>
                <c:pt idx="704">
                  <c:v>38.763594359999843</c:v>
                </c:pt>
                <c:pt idx="705">
                  <c:v>23.174433830000453</c:v>
                </c:pt>
                <c:pt idx="706">
                  <c:v>-7.5600215200001912</c:v>
                </c:pt>
                <c:pt idx="708">
                  <c:v>3.0766603200008831</c:v>
                </c:pt>
                <c:pt idx="709">
                  <c:v>10.326222790000429</c:v>
                </c:pt>
                <c:pt idx="710">
                  <c:v>21.381275539999933</c:v>
                </c:pt>
                <c:pt idx="713">
                  <c:v>5.4240602000004401</c:v>
                </c:pt>
                <c:pt idx="714">
                  <c:v>5.1295782550005242</c:v>
                </c:pt>
                <c:pt idx="715">
                  <c:v>-7.912981499999205</c:v>
                </c:pt>
                <c:pt idx="716">
                  <c:v>-26.870730229999481</c:v>
                </c:pt>
                <c:pt idx="717">
                  <c:v>-2.3423373999999058</c:v>
                </c:pt>
                <c:pt idx="718">
                  <c:v>32.883568870000545</c:v>
                </c:pt>
                <c:pt idx="719">
                  <c:v>28.188882169999943</c:v>
                </c:pt>
                <c:pt idx="720">
                  <c:v>13.652586730000621</c:v>
                </c:pt>
                <c:pt idx="721">
                  <c:v>23.375464700000066</c:v>
                </c:pt>
                <c:pt idx="722">
                  <c:v>34.059414680000828</c:v>
                </c:pt>
                <c:pt idx="723">
                  <c:v>-40.135712009999679</c:v>
                </c:pt>
                <c:pt idx="724">
                  <c:v>-12.437547179999456</c:v>
                </c:pt>
                <c:pt idx="725">
                  <c:v>-26.171196289999898</c:v>
                </c:pt>
                <c:pt idx="726">
                  <c:v>-15.462007149999863</c:v>
                </c:pt>
                <c:pt idx="727">
                  <c:v>-39.458542545</c:v>
                </c:pt>
                <c:pt idx="730">
                  <c:v>-98.248056799999631</c:v>
                </c:pt>
                <c:pt idx="731">
                  <c:v>-71.593584874999124</c:v>
                </c:pt>
                <c:pt idx="732">
                  <c:v>-133.22287659999938</c:v>
                </c:pt>
                <c:pt idx="733">
                  <c:v>-149.07700659999955</c:v>
                </c:pt>
                <c:pt idx="734">
                  <c:v>-119.56199779999906</c:v>
                </c:pt>
                <c:pt idx="735">
                  <c:v>-129.07700659999955</c:v>
                </c:pt>
                <c:pt idx="736">
                  <c:v>-121.57566573499935</c:v>
                </c:pt>
                <c:pt idx="737">
                  <c:v>-122.35939619999954</c:v>
                </c:pt>
                <c:pt idx="738">
                  <c:v>-138.59182365999959</c:v>
                </c:pt>
                <c:pt idx="739">
                  <c:v>-133.16772305999984</c:v>
                </c:pt>
                <c:pt idx="740">
                  <c:v>-128.01860967499942</c:v>
                </c:pt>
                <c:pt idx="741">
                  <c:v>-101.4442072249999</c:v>
                </c:pt>
                <c:pt idx="742">
                  <c:v>-69.124373019999894</c:v>
                </c:pt>
                <c:pt idx="743">
                  <c:v>-92.624318939999284</c:v>
                </c:pt>
                <c:pt idx="744">
                  <c:v>-76.637825869999233</c:v>
                </c:pt>
                <c:pt idx="745">
                  <c:v>-70.486142599999312</c:v>
                </c:pt>
                <c:pt idx="746">
                  <c:v>-66.837073454998972</c:v>
                </c:pt>
                <c:pt idx="747">
                  <c:v>5.0263946750001196</c:v>
                </c:pt>
                <c:pt idx="748">
                  <c:v>-41.997343849999652</c:v>
                </c:pt>
                <c:pt idx="749">
                  <c:v>-22.48753871999952</c:v>
                </c:pt>
                <c:pt idx="750">
                  <c:v>-8.6731675299997733</c:v>
                </c:pt>
                <c:pt idx="751">
                  <c:v>20.230897599999935</c:v>
                </c:pt>
                <c:pt idx="752">
                  <c:v>-0.81287519999978031</c:v>
                </c:pt>
                <c:pt idx="753">
                  <c:v>-0.44040821999988111</c:v>
                </c:pt>
                <c:pt idx="754">
                  <c:v>-6.8989263199996458</c:v>
                </c:pt>
                <c:pt idx="755">
                  <c:v>31.10811842000021</c:v>
                </c:pt>
                <c:pt idx="756">
                  <c:v>17.652215680000609</c:v>
                </c:pt>
                <c:pt idx="757">
                  <c:v>15.359234370000195</c:v>
                </c:pt>
                <c:pt idx="758">
                  <c:v>23.924264310000126</c:v>
                </c:pt>
                <c:pt idx="759">
                  <c:v>31.012458830000469</c:v>
                </c:pt>
                <c:pt idx="760">
                  <c:v>73.891139750000093</c:v>
                </c:pt>
                <c:pt idx="761">
                  <c:v>161.41946928750031</c:v>
                </c:pt>
                <c:pt idx="762">
                  <c:v>180.21695066000029</c:v>
                </c:pt>
                <c:pt idx="763">
                  <c:v>166.72783978000007</c:v>
                </c:pt>
                <c:pt idx="764">
                  <c:v>166.73637410000038</c:v>
                </c:pt>
                <c:pt idx="765">
                  <c:v>163.12784789500074</c:v>
                </c:pt>
                <c:pt idx="767">
                  <c:v>121.49862250000024</c:v>
                </c:pt>
                <c:pt idx="768">
                  <c:v>119.74475600000051</c:v>
                </c:pt>
                <c:pt idx="769">
                  <c:v>132.08147200500071</c:v>
                </c:pt>
                <c:pt idx="770">
                  <c:v>176.20468500000015</c:v>
                </c:pt>
                <c:pt idx="771">
                  <c:v>118.04747852000037</c:v>
                </c:pt>
                <c:pt idx="772">
                  <c:v>132.12093217000029</c:v>
                </c:pt>
                <c:pt idx="773">
                  <c:v>54.036316570000508</c:v>
                </c:pt>
                <c:pt idx="774">
                  <c:v>-202.44211164999933</c:v>
                </c:pt>
                <c:pt idx="775">
                  <c:v>-156.6477341599998</c:v>
                </c:pt>
                <c:pt idx="776">
                  <c:v>-161.98793935000003</c:v>
                </c:pt>
                <c:pt idx="777">
                  <c:v>-33.713850499999353</c:v>
                </c:pt>
                <c:pt idx="778">
                  <c:v>-62.490045840000221</c:v>
                </c:pt>
                <c:pt idx="779">
                  <c:v>-128.79054506499961</c:v>
                </c:pt>
                <c:pt idx="780">
                  <c:v>-68.737894999999753</c:v>
                </c:pt>
                <c:pt idx="781">
                  <c:v>-121.08422805999999</c:v>
                </c:pt>
                <c:pt idx="782">
                  <c:v>-60.08402894999972</c:v>
                </c:pt>
                <c:pt idx="783">
                  <c:v>-72.692155719999391</c:v>
                </c:pt>
                <c:pt idx="784">
                  <c:v>-87.382408099999793</c:v>
                </c:pt>
                <c:pt idx="785">
                  <c:v>70.487964660000216</c:v>
                </c:pt>
                <c:pt idx="788">
                  <c:v>53.087601370000357</c:v>
                </c:pt>
                <c:pt idx="789">
                  <c:v>64.752567900000258</c:v>
                </c:pt>
                <c:pt idx="792">
                  <c:v>70.943307000000232</c:v>
                </c:pt>
                <c:pt idx="793">
                  <c:v>94.361292000000049</c:v>
                </c:pt>
                <c:pt idx="794">
                  <c:v>94.504350000000159</c:v>
                </c:pt>
                <c:pt idx="795">
                  <c:v>102.93211800000017</c:v>
                </c:pt>
                <c:pt idx="796">
                  <c:v>98.02178489000039</c:v>
                </c:pt>
                <c:pt idx="797">
                  <c:v>49.633269360000213</c:v>
                </c:pt>
                <c:pt idx="798">
                  <c:v>22.513713925000275</c:v>
                </c:pt>
                <c:pt idx="799">
                  <c:v>43.628321330000063</c:v>
                </c:pt>
                <c:pt idx="800">
                  <c:v>87.748440890000211</c:v>
                </c:pt>
                <c:pt idx="801">
                  <c:v>139.58361449000017</c:v>
                </c:pt>
                <c:pt idx="803">
                  <c:v>127.87576251000041</c:v>
                </c:pt>
                <c:pt idx="804">
                  <c:v>171.62574407500006</c:v>
                </c:pt>
                <c:pt idx="805">
                  <c:v>177.18128597500026</c:v>
                </c:pt>
                <c:pt idx="806">
                  <c:v>153.54331488000048</c:v>
                </c:pt>
                <c:pt idx="807">
                  <c:v>115.85303545000011</c:v>
                </c:pt>
                <c:pt idx="808">
                  <c:v>139.29388515000005</c:v>
                </c:pt>
                <c:pt idx="809">
                  <c:v>184.03855120000003</c:v>
                </c:pt>
                <c:pt idx="810">
                  <c:v>160.4509269400005</c:v>
                </c:pt>
                <c:pt idx="811">
                  <c:v>128.29740260000017</c:v>
                </c:pt>
                <c:pt idx="812">
                  <c:v>158.38717886500035</c:v>
                </c:pt>
                <c:pt idx="813">
                  <c:v>190.91805431500029</c:v>
                </c:pt>
                <c:pt idx="814">
                  <c:v>193.43306680000001</c:v>
                </c:pt>
                <c:pt idx="815">
                  <c:v>203.08103843000026</c:v>
                </c:pt>
                <c:pt idx="816">
                  <c:v>204.95755748500028</c:v>
                </c:pt>
                <c:pt idx="817">
                  <c:v>183.23332636000032</c:v>
                </c:pt>
                <c:pt idx="818">
                  <c:v>165.41468064000014</c:v>
                </c:pt>
                <c:pt idx="819">
                  <c:v>172.0947075800002</c:v>
                </c:pt>
                <c:pt idx="820">
                  <c:v>173.97295833000021</c:v>
                </c:pt>
                <c:pt idx="821">
                  <c:v>224.53659332500047</c:v>
                </c:pt>
                <c:pt idx="825">
                  <c:v>231.49437522000039</c:v>
                </c:pt>
                <c:pt idx="826">
                  <c:v>271.92071017000035</c:v>
                </c:pt>
                <c:pt idx="827">
                  <c:v>262.68105360000027</c:v>
                </c:pt>
                <c:pt idx="828">
                  <c:v>305.23540825000055</c:v>
                </c:pt>
                <c:pt idx="829">
                  <c:v>267.86489908500062</c:v>
                </c:pt>
                <c:pt idx="830">
                  <c:v>252.94713285500029</c:v>
                </c:pt>
                <c:pt idx="831">
                  <c:v>292.97291156000028</c:v>
                </c:pt>
                <c:pt idx="832">
                  <c:v>43.638813265000408</c:v>
                </c:pt>
                <c:pt idx="833">
                  <c:v>79.568662000000131</c:v>
                </c:pt>
                <c:pt idx="834">
                  <c:v>-2.899206499999309</c:v>
                </c:pt>
                <c:pt idx="835">
                  <c:v>-19.542687279999427</c:v>
                </c:pt>
                <c:pt idx="836">
                  <c:v>56.421071360000496</c:v>
                </c:pt>
                <c:pt idx="837">
                  <c:v>2.0852820250006516</c:v>
                </c:pt>
                <c:pt idx="838">
                  <c:v>-16.97608911999987</c:v>
                </c:pt>
                <c:pt idx="839">
                  <c:v>-52.401213494999411</c:v>
                </c:pt>
                <c:pt idx="840">
                  <c:v>-100.47203825999941</c:v>
                </c:pt>
                <c:pt idx="841">
                  <c:v>-38.617503884999678</c:v>
                </c:pt>
                <c:pt idx="842">
                  <c:v>2.7759289800005718</c:v>
                </c:pt>
                <c:pt idx="843">
                  <c:v>-1.0692979999998897</c:v>
                </c:pt>
                <c:pt idx="844">
                  <c:v>80.500778290000198</c:v>
                </c:pt>
                <c:pt idx="845">
                  <c:v>51.349133125000208</c:v>
                </c:pt>
                <c:pt idx="846">
                  <c:v>76.978427320000719</c:v>
                </c:pt>
                <c:pt idx="847">
                  <c:v>-32.250343834999967</c:v>
                </c:pt>
                <c:pt idx="848">
                  <c:v>-49.9564333849994</c:v>
                </c:pt>
                <c:pt idx="849">
                  <c:v>-27.773620259999916</c:v>
                </c:pt>
                <c:pt idx="850">
                  <c:v>-21.184221299999535</c:v>
                </c:pt>
                <c:pt idx="851">
                  <c:v>13.020892400000321</c:v>
                </c:pt>
                <c:pt idx="854">
                  <c:v>-23.462643639999442</c:v>
                </c:pt>
                <c:pt idx="855">
                  <c:v>-41.075492319999285</c:v>
                </c:pt>
                <c:pt idx="856">
                  <c:v>-64.725147699999525</c:v>
                </c:pt>
                <c:pt idx="857">
                  <c:v>-103.27316799999971</c:v>
                </c:pt>
                <c:pt idx="858">
                  <c:v>-66.54025507499955</c:v>
                </c:pt>
                <c:pt idx="859">
                  <c:v>-66.700171549999595</c:v>
                </c:pt>
                <c:pt idx="860">
                  <c:v>-105.60686677999956</c:v>
                </c:pt>
                <c:pt idx="861">
                  <c:v>-28.903669124999396</c:v>
                </c:pt>
                <c:pt idx="862">
                  <c:v>-19.49598455999967</c:v>
                </c:pt>
                <c:pt idx="863">
                  <c:v>-23.908368925000104</c:v>
                </c:pt>
                <c:pt idx="864">
                  <c:v>-65.341304959999889</c:v>
                </c:pt>
                <c:pt idx="865">
                  <c:v>-41.171852499999659</c:v>
                </c:pt>
                <c:pt idx="866">
                  <c:v>-69.129972400000042</c:v>
                </c:pt>
                <c:pt idx="867">
                  <c:v>-53.09869875000004</c:v>
                </c:pt>
                <c:pt idx="868">
                  <c:v>-44.322577149999233</c:v>
                </c:pt>
                <c:pt idx="869">
                  <c:v>-40.371960424999997</c:v>
                </c:pt>
                <c:pt idx="870">
                  <c:v>-72.584766569999374</c:v>
                </c:pt>
                <c:pt idx="873">
                  <c:v>-66.689882249999755</c:v>
                </c:pt>
                <c:pt idx="874">
                  <c:v>-64.57164554999963</c:v>
                </c:pt>
                <c:pt idx="875">
                  <c:v>-36.375109175000034</c:v>
                </c:pt>
                <c:pt idx="876">
                  <c:v>-78.451648889999888</c:v>
                </c:pt>
                <c:pt idx="877">
                  <c:v>-52.226804459999585</c:v>
                </c:pt>
                <c:pt idx="878">
                  <c:v>-33.498983359999329</c:v>
                </c:pt>
                <c:pt idx="879">
                  <c:v>-53.746778499999436</c:v>
                </c:pt>
                <c:pt idx="880">
                  <c:v>-47.88702449999937</c:v>
                </c:pt>
                <c:pt idx="881">
                  <c:v>-68.039949080000042</c:v>
                </c:pt>
                <c:pt idx="882">
                  <c:v>-60.944289489999846</c:v>
                </c:pt>
                <c:pt idx="883">
                  <c:v>-72.244735869999658</c:v>
                </c:pt>
                <c:pt idx="884">
                  <c:v>-110.34021355999948</c:v>
                </c:pt>
                <c:pt idx="885">
                  <c:v>-99.466974739999841</c:v>
                </c:pt>
                <c:pt idx="886">
                  <c:v>-71.779868639999222</c:v>
                </c:pt>
                <c:pt idx="887">
                  <c:v>-45.310028800000055</c:v>
                </c:pt>
                <c:pt idx="889">
                  <c:v>-74.543749199999183</c:v>
                </c:pt>
                <c:pt idx="890">
                  <c:v>-51.759683199999472</c:v>
                </c:pt>
                <c:pt idx="891">
                  <c:v>-61.683385599999838</c:v>
                </c:pt>
                <c:pt idx="892">
                  <c:v>-29.263826224999775</c:v>
                </c:pt>
                <c:pt idx="893">
                  <c:v>-34.644122074999814</c:v>
                </c:pt>
                <c:pt idx="894">
                  <c:v>-39.225796639999771</c:v>
                </c:pt>
                <c:pt idx="895">
                  <c:v>-56.92155995999974</c:v>
                </c:pt>
                <c:pt idx="896">
                  <c:v>-23.251955099999577</c:v>
                </c:pt>
                <c:pt idx="897">
                  <c:v>-37.150359339999341</c:v>
                </c:pt>
                <c:pt idx="898">
                  <c:v>-11.575890519999575</c:v>
                </c:pt>
                <c:pt idx="899">
                  <c:v>-15.011330069999531</c:v>
                </c:pt>
                <c:pt idx="900">
                  <c:v>2.4403337749999992</c:v>
                </c:pt>
                <c:pt idx="901">
                  <c:v>-19.512640199999623</c:v>
                </c:pt>
                <c:pt idx="902">
                  <c:v>-8.7067750649998743</c:v>
                </c:pt>
                <c:pt idx="903">
                  <c:v>13.959542150000289</c:v>
                </c:pt>
                <c:pt idx="904">
                  <c:v>53.780653280000479</c:v>
                </c:pt>
                <c:pt idx="905">
                  <c:v>56.334312320000208</c:v>
                </c:pt>
                <c:pt idx="906">
                  <c:v>45.915951250000489</c:v>
                </c:pt>
                <c:pt idx="909">
                  <c:v>26.375774560000536</c:v>
                </c:pt>
                <c:pt idx="910">
                  <c:v>57.663983585000096</c:v>
                </c:pt>
                <c:pt idx="911">
                  <c:v>48.811238690000209</c:v>
                </c:pt>
                <c:pt idx="912">
                  <c:v>55.557482800000798</c:v>
                </c:pt>
                <c:pt idx="913">
                  <c:v>37.070769745000234</c:v>
                </c:pt>
                <c:pt idx="914">
                  <c:v>37.925611350000509</c:v>
                </c:pt>
                <c:pt idx="915">
                  <c:v>24.49589412000023</c:v>
                </c:pt>
                <c:pt idx="916">
                  <c:v>46.876824150000175</c:v>
                </c:pt>
                <c:pt idx="918">
                  <c:v>1.6899859800005288</c:v>
                </c:pt>
                <c:pt idx="919">
                  <c:v>-38.1852044999996</c:v>
                </c:pt>
                <c:pt idx="920">
                  <c:v>-62.735500899999352</c:v>
                </c:pt>
                <c:pt idx="921">
                  <c:v>53.471933199999967</c:v>
                </c:pt>
                <c:pt idx="922">
                  <c:v>13.31066600000031</c:v>
                </c:pt>
                <c:pt idx="923">
                  <c:v>-16.40321799999947</c:v>
                </c:pt>
                <c:pt idx="924">
                  <c:v>-34.376220094999553</c:v>
                </c:pt>
                <c:pt idx="925">
                  <c:v>-31.080142880000039</c:v>
                </c:pt>
                <c:pt idx="926">
                  <c:v>-52.186005799999748</c:v>
                </c:pt>
                <c:pt idx="927">
                  <c:v>-39.186005799999748</c:v>
                </c:pt>
                <c:pt idx="928">
                  <c:v>-40.062368789999709</c:v>
                </c:pt>
                <c:pt idx="929">
                  <c:v>-54.221293439999499</c:v>
                </c:pt>
                <c:pt idx="930">
                  <c:v>-33.186005799999748</c:v>
                </c:pt>
                <c:pt idx="931">
                  <c:v>-41.380694949999906</c:v>
                </c:pt>
                <c:pt idx="932">
                  <c:v>-47.172728674999689</c:v>
                </c:pt>
                <c:pt idx="933">
                  <c:v>-77.951485274999868</c:v>
                </c:pt>
                <c:pt idx="934">
                  <c:v>-51.71013879999964</c:v>
                </c:pt>
                <c:pt idx="935">
                  <c:v>-74.41435532999958</c:v>
                </c:pt>
                <c:pt idx="936">
                  <c:v>-69.582448479999584</c:v>
                </c:pt>
                <c:pt idx="937">
                  <c:v>-46.004491689999668</c:v>
                </c:pt>
                <c:pt idx="938">
                  <c:v>-104.79581012499966</c:v>
                </c:pt>
                <c:pt idx="939">
                  <c:v>-125.9574767199997</c:v>
                </c:pt>
                <c:pt idx="940">
                  <c:v>-100.9574767199997</c:v>
                </c:pt>
                <c:pt idx="941">
                  <c:v>-155.58712855999966</c:v>
                </c:pt>
                <c:pt idx="942">
                  <c:v>-139.58712855999966</c:v>
                </c:pt>
                <c:pt idx="943">
                  <c:v>-113.58712855999966</c:v>
                </c:pt>
                <c:pt idx="944">
                  <c:v>-120.35875687999987</c:v>
                </c:pt>
                <c:pt idx="945">
                  <c:v>-103.23649144999945</c:v>
                </c:pt>
                <c:pt idx="946">
                  <c:v>34.200926850000542</c:v>
                </c:pt>
                <c:pt idx="947">
                  <c:v>28.523970019999979</c:v>
                </c:pt>
                <c:pt idx="948">
                  <c:v>20.892715540000609</c:v>
                </c:pt>
                <c:pt idx="949">
                  <c:v>23.51967585000034</c:v>
                </c:pt>
                <c:pt idx="950">
                  <c:v>40.02314537500024</c:v>
                </c:pt>
                <c:pt idx="951">
                  <c:v>16.538290599999982</c:v>
                </c:pt>
                <c:pt idx="952">
                  <c:v>53.090710800000352</c:v>
                </c:pt>
                <c:pt idx="953">
                  <c:v>28.043727820000413</c:v>
                </c:pt>
                <c:pt idx="954">
                  <c:v>-13.889354459999822</c:v>
                </c:pt>
                <c:pt idx="955">
                  <c:v>-18.439287100000001</c:v>
                </c:pt>
                <c:pt idx="956">
                  <c:v>18.065890755000055</c:v>
                </c:pt>
                <c:pt idx="957">
                  <c:v>47.844235650000428</c:v>
                </c:pt>
                <c:pt idx="958">
                  <c:v>-4.150908484999718</c:v>
                </c:pt>
                <c:pt idx="959">
                  <c:v>13.714227400000482</c:v>
                </c:pt>
                <c:pt idx="963">
                  <c:v>14.967464640000117</c:v>
                </c:pt>
                <c:pt idx="964">
                  <c:v>2.8291408200004753</c:v>
                </c:pt>
                <c:pt idx="965">
                  <c:v>15.996518680000236</c:v>
                </c:pt>
                <c:pt idx="966">
                  <c:v>20.610237500000267</c:v>
                </c:pt>
                <c:pt idx="967">
                  <c:v>-10.817632504999438</c:v>
                </c:pt>
                <c:pt idx="968">
                  <c:v>8.3810349999998834</c:v>
                </c:pt>
                <c:pt idx="969">
                  <c:v>30.134259950000342</c:v>
                </c:pt>
                <c:pt idx="970">
                  <c:v>47.477813000000651</c:v>
                </c:pt>
                <c:pt idx="971">
                  <c:v>32.356743405000543</c:v>
                </c:pt>
                <c:pt idx="972">
                  <c:v>30.849042355000165</c:v>
                </c:pt>
                <c:pt idx="973">
                  <c:v>41.93242280000004</c:v>
                </c:pt>
                <c:pt idx="974">
                  <c:v>43.295766755000386</c:v>
                </c:pt>
                <c:pt idx="975">
                  <c:v>26.606560260000606</c:v>
                </c:pt>
                <c:pt idx="976">
                  <c:v>43.976097280000431</c:v>
                </c:pt>
                <c:pt idx="977">
                  <c:v>37.469622800000252</c:v>
                </c:pt>
                <c:pt idx="978">
                  <c:v>16.549514060000092</c:v>
                </c:pt>
                <c:pt idx="981">
                  <c:v>60.126714985000262</c:v>
                </c:pt>
                <c:pt idx="982">
                  <c:v>62.943595805000086</c:v>
                </c:pt>
                <c:pt idx="983">
                  <c:v>74.350567550000278</c:v>
                </c:pt>
                <c:pt idx="984">
                  <c:v>52.633135365000044</c:v>
                </c:pt>
                <c:pt idx="985">
                  <c:v>50.388877355000659</c:v>
                </c:pt>
                <c:pt idx="986">
                  <c:v>53.004015700000309</c:v>
                </c:pt>
                <c:pt idx="987">
                  <c:v>21.054492805000336</c:v>
                </c:pt>
                <c:pt idx="988">
                  <c:v>2.0202080450001176</c:v>
                </c:pt>
                <c:pt idx="989">
                  <c:v>-0.21837311999979647</c:v>
                </c:pt>
                <c:pt idx="990">
                  <c:v>-17.049564679999776</c:v>
                </c:pt>
                <c:pt idx="991">
                  <c:v>-23.216935169999715</c:v>
                </c:pt>
                <c:pt idx="992">
                  <c:v>-32.985837499999661</c:v>
                </c:pt>
                <c:pt idx="993">
                  <c:v>-38.224677989999691</c:v>
                </c:pt>
                <c:pt idx="994">
                  <c:v>-37.734399539999913</c:v>
                </c:pt>
                <c:pt idx="995">
                  <c:v>-50.982145519999904</c:v>
                </c:pt>
                <c:pt idx="996">
                  <c:v>-39.706597864999821</c:v>
                </c:pt>
                <c:pt idx="997">
                  <c:v>-68.412199499999815</c:v>
                </c:pt>
                <c:pt idx="998">
                  <c:v>-64.263141429999678</c:v>
                </c:pt>
                <c:pt idx="999">
                  <c:v>-79.894290219999448</c:v>
                </c:pt>
                <c:pt idx="1000">
                  <c:v>-52.830975999999964</c:v>
                </c:pt>
                <c:pt idx="1001">
                  <c:v>-76.86380559999975</c:v>
                </c:pt>
                <c:pt idx="1002">
                  <c:v>-46.121219049999581</c:v>
                </c:pt>
                <c:pt idx="1003">
                  <c:v>-73.911911929999633</c:v>
                </c:pt>
                <c:pt idx="1004">
                  <c:v>-76.796988669999791</c:v>
                </c:pt>
                <c:pt idx="1005">
                  <c:v>-98.557513999999628</c:v>
                </c:pt>
                <c:pt idx="1006">
                  <c:v>-93.923068979999925</c:v>
                </c:pt>
                <c:pt idx="1007">
                  <c:v>-71.900912199999311</c:v>
                </c:pt>
                <c:pt idx="1008">
                  <c:v>-129.82673835999958</c:v>
                </c:pt>
                <c:pt idx="1009">
                  <c:v>-117.6450055399996</c:v>
                </c:pt>
                <c:pt idx="1010">
                  <c:v>-136.82204839999986</c:v>
                </c:pt>
                <c:pt idx="1011">
                  <c:v>-148.17522959999974</c:v>
                </c:pt>
                <c:pt idx="1012">
                  <c:v>-149.01502674999961</c:v>
                </c:pt>
                <c:pt idx="1013">
                  <c:v>-178.61053883999966</c:v>
                </c:pt>
                <c:pt idx="1014">
                  <c:v>-110.20024259999968</c:v>
                </c:pt>
                <c:pt idx="1015">
                  <c:v>-115.20169285999964</c:v>
                </c:pt>
                <c:pt idx="1017">
                  <c:v>-85.648854799999754</c:v>
                </c:pt>
                <c:pt idx="1018">
                  <c:v>-282.83381010999983</c:v>
                </c:pt>
                <c:pt idx="1019">
                  <c:v>-240.34520066999971</c:v>
                </c:pt>
                <c:pt idx="1020">
                  <c:v>-251.77242543999955</c:v>
                </c:pt>
                <c:pt idx="1021">
                  <c:v>-267.70347737999964</c:v>
                </c:pt>
                <c:pt idx="1022">
                  <c:v>-265.39318899999989</c:v>
                </c:pt>
                <c:pt idx="1023">
                  <c:v>-249.09319489999962</c:v>
                </c:pt>
                <c:pt idx="1024">
                  <c:v>-291.91068041999984</c:v>
                </c:pt>
                <c:pt idx="1025">
                  <c:v>-279.85910579999972</c:v>
                </c:pt>
                <c:pt idx="1026">
                  <c:v>-282.53452882999977</c:v>
                </c:pt>
                <c:pt idx="1027">
                  <c:v>-215.13795458499976</c:v>
                </c:pt>
                <c:pt idx="1028">
                  <c:v>-162.64710216999993</c:v>
                </c:pt>
                <c:pt idx="1029">
                  <c:v>-94.818560349999871</c:v>
                </c:pt>
                <c:pt idx="1030">
                  <c:v>-61.014641974999677</c:v>
                </c:pt>
                <c:pt idx="1031">
                  <c:v>-83.556305774999828</c:v>
                </c:pt>
                <c:pt idx="1032">
                  <c:v>-50.564805674999661</c:v>
                </c:pt>
                <c:pt idx="1033">
                  <c:v>-28.395401159999892</c:v>
                </c:pt>
                <c:pt idx="1034">
                  <c:v>-29.911388259999967</c:v>
                </c:pt>
                <c:pt idx="1035">
                  <c:v>-6.9468725399997311</c:v>
                </c:pt>
                <c:pt idx="1036">
                  <c:v>-5.4273753600000418</c:v>
                </c:pt>
                <c:pt idx="1038">
                  <c:v>-40.137847599999986</c:v>
                </c:pt>
                <c:pt idx="1039">
                  <c:v>14.271101640000325</c:v>
                </c:pt>
                <c:pt idx="1040">
                  <c:v>20.067030140000497</c:v>
                </c:pt>
                <c:pt idx="1041">
                  <c:v>29.989606760000243</c:v>
                </c:pt>
                <c:pt idx="1042">
                  <c:v>16.104004000000259</c:v>
                </c:pt>
                <c:pt idx="1043">
                  <c:v>38.460243000000219</c:v>
                </c:pt>
                <c:pt idx="1044">
                  <c:v>-12.592343124999616</c:v>
                </c:pt>
                <c:pt idx="1045">
                  <c:v>-31.349084309999625</c:v>
                </c:pt>
                <c:pt idx="1046">
                  <c:v>-24.661125279999624</c:v>
                </c:pt>
                <c:pt idx="1047">
                  <c:v>-60.169703839999784</c:v>
                </c:pt>
                <c:pt idx="1048">
                  <c:v>-45.869181249999883</c:v>
                </c:pt>
                <c:pt idx="1049">
                  <c:v>-63.707567499999868</c:v>
                </c:pt>
                <c:pt idx="1050">
                  <c:v>-55.926771934999806</c:v>
                </c:pt>
                <c:pt idx="1051">
                  <c:v>-71.434336559999792</c:v>
                </c:pt>
                <c:pt idx="1053">
                  <c:v>-5.1778350399997635</c:v>
                </c:pt>
                <c:pt idx="1054">
                  <c:v>-15.681118979999837</c:v>
                </c:pt>
                <c:pt idx="1055">
                  <c:v>-17.607086464999838</c:v>
                </c:pt>
                <c:pt idx="1056">
                  <c:v>-11.788132259999429</c:v>
                </c:pt>
                <c:pt idx="1057">
                  <c:v>-18.788132259999429</c:v>
                </c:pt>
                <c:pt idx="1058">
                  <c:v>-16.861807129999988</c:v>
                </c:pt>
                <c:pt idx="1059">
                  <c:v>7.5556838000002244</c:v>
                </c:pt>
                <c:pt idx="1060">
                  <c:v>-13.830358949999663</c:v>
                </c:pt>
                <c:pt idx="1061">
                  <c:v>-22.50837644499984</c:v>
                </c:pt>
                <c:pt idx="1062">
                  <c:v>-22.582408959999839</c:v>
                </c:pt>
                <c:pt idx="1063">
                  <c:v>-17.705796484999837</c:v>
                </c:pt>
                <c:pt idx="1064">
                  <c:v>-11.607086464999838</c:v>
                </c:pt>
                <c:pt idx="1065">
                  <c:v>21.787753614999929</c:v>
                </c:pt>
                <c:pt idx="1069">
                  <c:v>46.31046960000026</c:v>
                </c:pt>
                <c:pt idx="1070">
                  <c:v>23.671442780000234</c:v>
                </c:pt>
                <c:pt idx="1071">
                  <c:v>17.229236240000091</c:v>
                </c:pt>
                <c:pt idx="1072">
                  <c:v>10.421720520000235</c:v>
                </c:pt>
                <c:pt idx="1073">
                  <c:v>-23.433267349999824</c:v>
                </c:pt>
                <c:pt idx="1074">
                  <c:v>-21.259402719999798</c:v>
                </c:pt>
                <c:pt idx="1075">
                  <c:v>-58.900277979999828</c:v>
                </c:pt>
                <c:pt idx="1076">
                  <c:v>-60.481290099999569</c:v>
                </c:pt>
                <c:pt idx="1077">
                  <c:v>-66.151086659999692</c:v>
                </c:pt>
                <c:pt idx="1078">
                  <c:v>-68.738052159999825</c:v>
                </c:pt>
                <c:pt idx="1079">
                  <c:v>-20.738052159999825</c:v>
                </c:pt>
                <c:pt idx="1080">
                  <c:v>-45.471188774999519</c:v>
                </c:pt>
                <c:pt idx="1081">
                  <c:v>-52.799788319999607</c:v>
                </c:pt>
                <c:pt idx="1082">
                  <c:v>2.3827679500004706</c:v>
                </c:pt>
                <c:pt idx="1083">
                  <c:v>54.591976750000413</c:v>
                </c:pt>
                <c:pt idx="1084">
                  <c:v>47.2940621500004</c:v>
                </c:pt>
                <c:pt idx="1085">
                  <c:v>110.05826225000033</c:v>
                </c:pt>
                <c:pt idx="1086">
                  <c:v>68.823289485000259</c:v>
                </c:pt>
                <c:pt idx="1087">
                  <c:v>47.124535950000336</c:v>
                </c:pt>
                <c:pt idx="1088">
                  <c:v>40.307822250000299</c:v>
                </c:pt>
                <c:pt idx="1089">
                  <c:v>19.187155775000292</c:v>
                </c:pt>
                <c:pt idx="1090">
                  <c:v>65.717767000000322</c:v>
                </c:pt>
                <c:pt idx="1091">
                  <c:v>78.580151099999966</c:v>
                </c:pt>
                <c:pt idx="1092">
                  <c:v>72.221259850000251</c:v>
                </c:pt>
                <c:pt idx="1093">
                  <c:v>91.897265430000061</c:v>
                </c:pt>
                <c:pt idx="1094">
                  <c:v>74.764789300000302</c:v>
                </c:pt>
                <c:pt idx="1095">
                  <c:v>58.331032285000219</c:v>
                </c:pt>
                <c:pt idx="1096">
                  <c:v>-0.95510460999958013</c:v>
                </c:pt>
                <c:pt idx="1098">
                  <c:v>-25.115263199999617</c:v>
                </c:pt>
                <c:pt idx="1099">
                  <c:v>-34.892117299999882</c:v>
                </c:pt>
                <c:pt idx="1100">
                  <c:v>-28.786475599999676</c:v>
                </c:pt>
                <c:pt idx="1101">
                  <c:v>-28.249300179999636</c:v>
                </c:pt>
                <c:pt idx="1104">
                  <c:v>-45.330710499999896</c:v>
                </c:pt>
                <c:pt idx="1105">
                  <c:v>-23.236134899999797</c:v>
                </c:pt>
                <c:pt idx="1106">
                  <c:v>-28.533572639999647</c:v>
                </c:pt>
                <c:pt idx="1107">
                  <c:v>18.825527520000151</c:v>
                </c:pt>
                <c:pt idx="1108">
                  <c:v>-14.759151999999631</c:v>
                </c:pt>
                <c:pt idx="1109">
                  <c:v>9.1248972800003685</c:v>
                </c:pt>
                <c:pt idx="1110">
                  <c:v>46.828339519999872</c:v>
                </c:pt>
                <c:pt idx="1111">
                  <c:v>97.567620000000034</c:v>
                </c:pt>
                <c:pt idx="1112">
                  <c:v>71.416126000000077</c:v>
                </c:pt>
                <c:pt idx="1113">
                  <c:v>73.764829875000487</c:v>
                </c:pt>
                <c:pt idx="1114">
                  <c:v>84.653356480000411</c:v>
                </c:pt>
                <c:pt idx="1115">
                  <c:v>112.1401531150002</c:v>
                </c:pt>
                <c:pt idx="1116">
                  <c:v>153.58446863500012</c:v>
                </c:pt>
                <c:pt idx="1117">
                  <c:v>64.655111499999975</c:v>
                </c:pt>
                <c:pt idx="1118">
                  <c:v>97.840473615000292</c:v>
                </c:pt>
                <c:pt idx="1119">
                  <c:v>122.0004663000002</c:v>
                </c:pt>
                <c:pt idx="1120">
                  <c:v>96.553110150000066</c:v>
                </c:pt>
                <c:pt idx="1121">
                  <c:v>54.362422680000236</c:v>
                </c:pt>
                <c:pt idx="1124">
                  <c:v>46.909201670000357</c:v>
                </c:pt>
                <c:pt idx="1125">
                  <c:v>30.739850000000388</c:v>
                </c:pt>
                <c:pt idx="1126">
                  <c:v>-19.185425559999885</c:v>
                </c:pt>
                <c:pt idx="1127">
                  <c:v>15.608536540000159</c:v>
                </c:pt>
                <c:pt idx="1128">
                  <c:v>9.8995538799999849</c:v>
                </c:pt>
                <c:pt idx="1129">
                  <c:v>9.2531885750001948</c:v>
                </c:pt>
                <c:pt idx="1130">
                  <c:v>11.682135200000403</c:v>
                </c:pt>
                <c:pt idx="1131">
                  <c:v>-3.1364613599996574</c:v>
                </c:pt>
                <c:pt idx="1132">
                  <c:v>-40.802978899999516</c:v>
                </c:pt>
                <c:pt idx="1133">
                  <c:v>-29.994915049999918</c:v>
                </c:pt>
                <c:pt idx="1134">
                  <c:v>-14.488465149999683</c:v>
                </c:pt>
                <c:pt idx="1135">
                  <c:v>-50.943315849999863</c:v>
                </c:pt>
                <c:pt idx="1136">
                  <c:v>-59.12308959999973</c:v>
                </c:pt>
                <c:pt idx="1137">
                  <c:v>-57.735086564999847</c:v>
                </c:pt>
                <c:pt idx="1138">
                  <c:v>-88.251554209999767</c:v>
                </c:pt>
                <c:pt idx="1139">
                  <c:v>-108.3613684349998</c:v>
                </c:pt>
                <c:pt idx="1140">
                  <c:v>-86.618532399999822</c:v>
                </c:pt>
                <c:pt idx="1141">
                  <c:v>-40.591351379999878</c:v>
                </c:pt>
                <c:pt idx="1142">
                  <c:v>-103.27395435999983</c:v>
                </c:pt>
                <c:pt idx="1144">
                  <c:v>-65.160766479999666</c:v>
                </c:pt>
                <c:pt idx="1145">
                  <c:v>-109.16302050999957</c:v>
                </c:pt>
                <c:pt idx="1146">
                  <c:v>-67.354027519999818</c:v>
                </c:pt>
                <c:pt idx="1147">
                  <c:v>-71.111495049999576</c:v>
                </c:pt>
                <c:pt idx="1148">
                  <c:v>-57.336958879999884</c:v>
                </c:pt>
                <c:pt idx="1149">
                  <c:v>-53.675873599999704</c:v>
                </c:pt>
                <c:pt idx="1152">
                  <c:v>-86.075377804999789</c:v>
                </c:pt>
                <c:pt idx="1153">
                  <c:v>-75.651393949999601</c:v>
                </c:pt>
                <c:pt idx="1154">
                  <c:v>-62.058656969999674</c:v>
                </c:pt>
                <c:pt idx="1155">
                  <c:v>-59.900125599999683</c:v>
                </c:pt>
                <c:pt idx="1156">
                  <c:v>-37.786106899999822</c:v>
                </c:pt>
                <c:pt idx="1157">
                  <c:v>-16.450274559999571</c:v>
                </c:pt>
                <c:pt idx="1158">
                  <c:v>-29.639707194999801</c:v>
                </c:pt>
                <c:pt idx="1159">
                  <c:v>-22.856201634999707</c:v>
                </c:pt>
                <c:pt idx="1160">
                  <c:v>-18.387960749999593</c:v>
                </c:pt>
                <c:pt idx="1161">
                  <c:v>-48.540941859999748</c:v>
                </c:pt>
                <c:pt idx="1162">
                  <c:v>-6.9692948800000067</c:v>
                </c:pt>
                <c:pt idx="1163">
                  <c:v>45.594266375000416</c:v>
                </c:pt>
                <c:pt idx="1164">
                  <c:v>47.21120400000018</c:v>
                </c:pt>
                <c:pt idx="1165">
                  <c:v>58.122918530000106</c:v>
                </c:pt>
                <c:pt idx="1166">
                  <c:v>27.170899490000238</c:v>
                </c:pt>
                <c:pt idx="1167">
                  <c:v>82.709562020000476</c:v>
                </c:pt>
                <c:pt idx="1168">
                  <c:v>-0.78917332499986514</c:v>
                </c:pt>
                <c:pt idx="1169">
                  <c:v>-40.38572149999959</c:v>
                </c:pt>
                <c:pt idx="1170">
                  <c:v>-20.507566599999564</c:v>
                </c:pt>
                <c:pt idx="1171">
                  <c:v>-54.974143374999585</c:v>
                </c:pt>
                <c:pt idx="1172">
                  <c:v>-45.920496624999487</c:v>
                </c:pt>
                <c:pt idx="1173">
                  <c:v>1.8573812500001168</c:v>
                </c:pt>
                <c:pt idx="1174">
                  <c:v>-2.0301142099997378</c:v>
                </c:pt>
                <c:pt idx="1175">
                  <c:v>25.294090375000224</c:v>
                </c:pt>
                <c:pt idx="1176">
                  <c:v>-17.908743499999673</c:v>
                </c:pt>
                <c:pt idx="1177">
                  <c:v>-52.845710714999768</c:v>
                </c:pt>
                <c:pt idx="1178">
                  <c:v>-41.346725884999842</c:v>
                </c:pt>
                <c:pt idx="1179">
                  <c:v>-50.342627099999845</c:v>
                </c:pt>
                <c:pt idx="1180">
                  <c:v>-25.422381934999748</c:v>
                </c:pt>
                <c:pt idx="1181">
                  <c:v>-45.465819199999942</c:v>
                </c:pt>
                <c:pt idx="1182">
                  <c:v>-55.95741269999985</c:v>
                </c:pt>
                <c:pt idx="1183">
                  <c:v>-42.09191179999948</c:v>
                </c:pt>
                <c:pt idx="1184">
                  <c:v>-56.282228099999429</c:v>
                </c:pt>
                <c:pt idx="1185">
                  <c:v>-35.846451799999613</c:v>
                </c:pt>
                <c:pt idx="1186">
                  <c:v>-49.374360399999659</c:v>
                </c:pt>
                <c:pt idx="1187">
                  <c:v>17.940185300000167</c:v>
                </c:pt>
                <c:pt idx="1188">
                  <c:v>19.966651030000321</c:v>
                </c:pt>
                <c:pt idx="1189">
                  <c:v>6.1103751600003307</c:v>
                </c:pt>
                <c:pt idx="1190">
                  <c:v>-0.19782387999953244</c:v>
                </c:pt>
                <c:pt idx="1191">
                  <c:v>2.2213852200004567</c:v>
                </c:pt>
                <c:pt idx="1192">
                  <c:v>-12.310215359999575</c:v>
                </c:pt>
                <c:pt idx="1193">
                  <c:v>140.82151721500031</c:v>
                </c:pt>
                <c:pt idx="1194">
                  <c:v>122.80100855000023</c:v>
                </c:pt>
                <c:pt idx="1195">
                  <c:v>142.19620627500058</c:v>
                </c:pt>
                <c:pt idx="1196">
                  <c:v>117.61538464000023</c:v>
                </c:pt>
                <c:pt idx="1197">
                  <c:v>129.7669597500003</c:v>
                </c:pt>
                <c:pt idx="1198">
                  <c:v>125.68317250000018</c:v>
                </c:pt>
                <c:pt idx="1199">
                  <c:v>116.34200375000023</c:v>
                </c:pt>
                <c:pt idx="1200">
                  <c:v>97.113546020000058</c:v>
                </c:pt>
                <c:pt idx="1201">
                  <c:v>85.317765000000009</c:v>
                </c:pt>
                <c:pt idx="1202">
                  <c:v>13.216242980000288</c:v>
                </c:pt>
                <c:pt idx="1203">
                  <c:v>25.498726000000033</c:v>
                </c:pt>
                <c:pt idx="1204">
                  <c:v>19.977328750000424</c:v>
                </c:pt>
                <c:pt idx="1205">
                  <c:v>40.306744375000108</c:v>
                </c:pt>
                <c:pt idx="1206">
                  <c:v>6.2027680000003329</c:v>
                </c:pt>
                <c:pt idx="1207">
                  <c:v>-14.570846399999709</c:v>
                </c:pt>
                <c:pt idx="1208">
                  <c:v>-10.837887999999566</c:v>
                </c:pt>
                <c:pt idx="1209">
                  <c:v>0.61608272000034958</c:v>
                </c:pt>
                <c:pt idx="1210">
                  <c:v>21.162112000000434</c:v>
                </c:pt>
                <c:pt idx="1211">
                  <c:v>20.198550000000296</c:v>
                </c:pt>
                <c:pt idx="1212">
                  <c:v>63.528232320000143</c:v>
                </c:pt>
                <c:pt idx="1213">
                  <c:v>74.190240585000311</c:v>
                </c:pt>
                <c:pt idx="1214">
                  <c:v>37.795825735000108</c:v>
                </c:pt>
                <c:pt idx="1215">
                  <c:v>48.850903065000466</c:v>
                </c:pt>
                <c:pt idx="1216">
                  <c:v>16.517831095000474</c:v>
                </c:pt>
                <c:pt idx="1217">
                  <c:v>25.517831095000474</c:v>
                </c:pt>
                <c:pt idx="1218">
                  <c:v>25.490054000000555</c:v>
                </c:pt>
                <c:pt idx="1219">
                  <c:v>35.962215455000205</c:v>
                </c:pt>
                <c:pt idx="1220">
                  <c:v>73.869782040000473</c:v>
                </c:pt>
                <c:pt idx="1221">
                  <c:v>72.009263590000273</c:v>
                </c:pt>
                <c:pt idx="1222">
                  <c:v>44.953470970000126</c:v>
                </c:pt>
                <c:pt idx="1223">
                  <c:v>33.511397170000237</c:v>
                </c:pt>
                <c:pt idx="1224">
                  <c:v>22.316123000000516</c:v>
                </c:pt>
                <c:pt idx="1225">
                  <c:v>14.344019310000249</c:v>
                </c:pt>
                <c:pt idx="1226">
                  <c:v>18.762463960000332</c:v>
                </c:pt>
                <c:pt idx="1227">
                  <c:v>33.075225120000368</c:v>
                </c:pt>
                <c:pt idx="1228">
                  <c:v>65.743741050000381</c:v>
                </c:pt>
                <c:pt idx="1229">
                  <c:v>24.654639500000485</c:v>
                </c:pt>
                <c:pt idx="1230">
                  <c:v>86.267960099999982</c:v>
                </c:pt>
                <c:pt idx="1231">
                  <c:v>86.737795000000006</c:v>
                </c:pt>
                <c:pt idx="1232">
                  <c:v>78.994101095000133</c:v>
                </c:pt>
                <c:pt idx="1233">
                  <c:v>56.168277895000301</c:v>
                </c:pt>
                <c:pt idx="1234">
                  <c:v>57.495379275000232</c:v>
                </c:pt>
                <c:pt idx="1235">
                  <c:v>76.242622580000443</c:v>
                </c:pt>
                <c:pt idx="1236">
                  <c:v>75.230337280000185</c:v>
                </c:pt>
                <c:pt idx="1237">
                  <c:v>63.196080785000504</c:v>
                </c:pt>
                <c:pt idx="1238">
                  <c:v>40.104166020000321</c:v>
                </c:pt>
                <c:pt idx="1239">
                  <c:v>-13.350658884999575</c:v>
                </c:pt>
                <c:pt idx="1240">
                  <c:v>-5.0533575699996618</c:v>
                </c:pt>
                <c:pt idx="1241">
                  <c:v>-2.3210358199999064</c:v>
                </c:pt>
                <c:pt idx="1242">
                  <c:v>36.527207170000111</c:v>
                </c:pt>
                <c:pt idx="1243">
                  <c:v>-1.6416528999998263</c:v>
                </c:pt>
                <c:pt idx="1244">
                  <c:v>27.564607475000685</c:v>
                </c:pt>
                <c:pt idx="1245">
                  <c:v>99.180655280000337</c:v>
                </c:pt>
                <c:pt idx="1246">
                  <c:v>73.996135039999899</c:v>
                </c:pt>
                <c:pt idx="1247">
                  <c:v>25.366956375000427</c:v>
                </c:pt>
                <c:pt idx="1248">
                  <c:v>53.530877000000146</c:v>
                </c:pt>
                <c:pt idx="1249">
                  <c:v>-54.201098199999706</c:v>
                </c:pt>
                <c:pt idx="1250">
                  <c:v>4.2244084000003568</c:v>
                </c:pt>
                <c:pt idx="1251">
                  <c:v>-32.177560000000085</c:v>
                </c:pt>
                <c:pt idx="1252">
                  <c:v>-13.097979695000049</c:v>
                </c:pt>
                <c:pt idx="1253">
                  <c:v>-60.838479374999679</c:v>
                </c:pt>
                <c:pt idx="1254">
                  <c:v>2.3469773750002787</c:v>
                </c:pt>
                <c:pt idx="1255">
                  <c:v>-81.195343929999581</c:v>
                </c:pt>
                <c:pt idx="1256">
                  <c:v>-75.186674399999447</c:v>
                </c:pt>
                <c:pt idx="1257">
                  <c:v>-32.269387499999993</c:v>
                </c:pt>
                <c:pt idx="1258">
                  <c:v>-8.9800219999997353</c:v>
                </c:pt>
                <c:pt idx="1259">
                  <c:v>-33.373062799999843</c:v>
                </c:pt>
                <c:pt idx="1260">
                  <c:v>26.808443860000352</c:v>
                </c:pt>
                <c:pt idx="1261">
                  <c:v>17.598886000000221</c:v>
                </c:pt>
                <c:pt idx="1262">
                  <c:v>-4.0891983999995318</c:v>
                </c:pt>
                <c:pt idx="1263">
                  <c:v>-53.200247779999245</c:v>
                </c:pt>
                <c:pt idx="1264">
                  <c:v>-20.93811488999927</c:v>
                </c:pt>
                <c:pt idx="1265">
                  <c:v>-55.165675429999737</c:v>
                </c:pt>
                <c:pt idx="1266">
                  <c:v>-60.418418599999768</c:v>
                </c:pt>
                <c:pt idx="1267">
                  <c:v>-28.948715184999401</c:v>
                </c:pt>
                <c:pt idx="1268">
                  <c:v>34.391741960000218</c:v>
                </c:pt>
                <c:pt idx="1269">
                  <c:v>88.267086075000407</c:v>
                </c:pt>
                <c:pt idx="1270">
                  <c:v>55.786832700000559</c:v>
                </c:pt>
                <c:pt idx="1271">
                  <c:v>-51.664171249999526</c:v>
                </c:pt>
                <c:pt idx="1272">
                  <c:v>-75.627382974999819</c:v>
                </c:pt>
                <c:pt idx="1273">
                  <c:v>-44.627979049999794</c:v>
                </c:pt>
                <c:pt idx="1274">
                  <c:v>-37.72515279999925</c:v>
                </c:pt>
                <c:pt idx="1275">
                  <c:v>-130.21288229999982</c:v>
                </c:pt>
                <c:pt idx="1276">
                  <c:v>-57.086787249999361</c:v>
                </c:pt>
                <c:pt idx="1277">
                  <c:v>-70.812988499999392</c:v>
                </c:pt>
                <c:pt idx="1278">
                  <c:v>-125.0301441699994</c:v>
                </c:pt>
                <c:pt idx="1279">
                  <c:v>-242.37757599999986</c:v>
                </c:pt>
                <c:pt idx="1280">
                  <c:v>-228.99388681499931</c:v>
                </c:pt>
                <c:pt idx="1281">
                  <c:v>-240.40557799999988</c:v>
                </c:pt>
                <c:pt idx="1282">
                  <c:v>-248.4862164999995</c:v>
                </c:pt>
                <c:pt idx="1283">
                  <c:v>-320.93925070999921</c:v>
                </c:pt>
                <c:pt idx="1284">
                  <c:v>-197.82142449999947</c:v>
                </c:pt>
                <c:pt idx="1285">
                  <c:v>-195.94941224999957</c:v>
                </c:pt>
                <c:pt idx="1286">
                  <c:v>-202.86596174999931</c:v>
                </c:pt>
                <c:pt idx="1287">
                  <c:v>-318.69624874999954</c:v>
                </c:pt>
                <c:pt idx="1288">
                  <c:v>-376.99097649499936</c:v>
                </c:pt>
                <c:pt idx="1289">
                  <c:v>-337.86072487499951</c:v>
                </c:pt>
                <c:pt idx="1290">
                  <c:v>-302.97839866499953</c:v>
                </c:pt>
                <c:pt idx="1291">
                  <c:v>-244.08047739999984</c:v>
                </c:pt>
                <c:pt idx="1292">
                  <c:v>-203.39306159999933</c:v>
                </c:pt>
                <c:pt idx="1293">
                  <c:v>-169.30074492999938</c:v>
                </c:pt>
                <c:pt idx="1294">
                  <c:v>-193.24778888999936</c:v>
                </c:pt>
                <c:pt idx="1295">
                  <c:v>-131.75138499999957</c:v>
                </c:pt>
                <c:pt idx="1296">
                  <c:v>-121.97721999999976</c:v>
                </c:pt>
                <c:pt idx="1297">
                  <c:v>-71.98526271999981</c:v>
                </c:pt>
                <c:pt idx="1298">
                  <c:v>-49.52355407999994</c:v>
                </c:pt>
                <c:pt idx="1299">
                  <c:v>-111.26706240000021</c:v>
                </c:pt>
                <c:pt idx="1300">
                  <c:v>-150.12423055999989</c:v>
                </c:pt>
                <c:pt idx="1301">
                  <c:v>-96.969924559999527</c:v>
                </c:pt>
                <c:pt idx="1302">
                  <c:v>-90.70381210000005</c:v>
                </c:pt>
                <c:pt idx="1303">
                  <c:v>-19.918177879999348</c:v>
                </c:pt>
                <c:pt idx="1304">
                  <c:v>-21.245293999999376</c:v>
                </c:pt>
                <c:pt idx="1305">
                  <c:v>-43.983184474999234</c:v>
                </c:pt>
                <c:pt idx="1306">
                  <c:v>-86.526858974999413</c:v>
                </c:pt>
                <c:pt idx="1307">
                  <c:v>-79.862694999999803</c:v>
                </c:pt>
                <c:pt idx="1308">
                  <c:v>-95.356367999999748</c:v>
                </c:pt>
                <c:pt idx="1309">
                  <c:v>-142.91064157999972</c:v>
                </c:pt>
                <c:pt idx="1310">
                  <c:v>-57.416698199999246</c:v>
                </c:pt>
                <c:pt idx="1311">
                  <c:v>-171.42288761999907</c:v>
                </c:pt>
                <c:pt idx="1312">
                  <c:v>-208.33180735999986</c:v>
                </c:pt>
                <c:pt idx="1313">
                  <c:v>-151.60620829999925</c:v>
                </c:pt>
                <c:pt idx="1314">
                  <c:v>-215.63450529999955</c:v>
                </c:pt>
                <c:pt idx="1315">
                  <c:v>-288.52462101999981</c:v>
                </c:pt>
                <c:pt idx="1316">
                  <c:v>-289.45171059999984</c:v>
                </c:pt>
                <c:pt idx="1317">
                  <c:v>-341.58465374999969</c:v>
                </c:pt>
                <c:pt idx="1318">
                  <c:v>-256.31227326999942</c:v>
                </c:pt>
                <c:pt idx="1319">
                  <c:v>-229.51883722999946</c:v>
                </c:pt>
                <c:pt idx="1320">
                  <c:v>-279.02963908499942</c:v>
                </c:pt>
                <c:pt idx="1321">
                  <c:v>-306.73703999999952</c:v>
                </c:pt>
                <c:pt idx="1322">
                  <c:v>-328.61923099999922</c:v>
                </c:pt>
                <c:pt idx="1323">
                  <c:v>-390.24091389999921</c:v>
                </c:pt>
                <c:pt idx="1324">
                  <c:v>-418.94876709499977</c:v>
                </c:pt>
                <c:pt idx="1325">
                  <c:v>-368.65838146499937</c:v>
                </c:pt>
                <c:pt idx="1326">
                  <c:v>-412.41243844999917</c:v>
                </c:pt>
                <c:pt idx="1327">
                  <c:v>-445.60035692499969</c:v>
                </c:pt>
                <c:pt idx="1328">
                  <c:v>-296.34856249499944</c:v>
                </c:pt>
                <c:pt idx="1329">
                  <c:v>-290.69695909999973</c:v>
                </c:pt>
                <c:pt idx="1330">
                  <c:v>-323.05954475999988</c:v>
                </c:pt>
                <c:pt idx="1331">
                  <c:v>-272.88970517499956</c:v>
                </c:pt>
                <c:pt idx="1332">
                  <c:v>-291.56180860999984</c:v>
                </c:pt>
                <c:pt idx="1333">
                  <c:v>-225.8134038499993</c:v>
                </c:pt>
                <c:pt idx="1334">
                  <c:v>-224.98624960500001</c:v>
                </c:pt>
                <c:pt idx="1335">
                  <c:v>-193.94359149000002</c:v>
                </c:pt>
                <c:pt idx="1336">
                  <c:v>-157.03098588500006</c:v>
                </c:pt>
                <c:pt idx="1337">
                  <c:v>-136.54553624999971</c:v>
                </c:pt>
                <c:pt idx="1338">
                  <c:v>-66.315701999999874</c:v>
                </c:pt>
                <c:pt idx="1339">
                  <c:v>-62.72847591999971</c:v>
                </c:pt>
                <c:pt idx="1340">
                  <c:v>-81.254128059999402</c:v>
                </c:pt>
                <c:pt idx="1341">
                  <c:v>-70.280312354999296</c:v>
                </c:pt>
                <c:pt idx="1342">
                  <c:v>-60.352872499999648</c:v>
                </c:pt>
                <c:pt idx="1343">
                  <c:v>17.799394575000406</c:v>
                </c:pt>
                <c:pt idx="1344">
                  <c:v>32.50125750000052</c:v>
                </c:pt>
                <c:pt idx="1345">
                  <c:v>1.7567192500005149</c:v>
                </c:pt>
                <c:pt idx="1346">
                  <c:v>-37.950149489999603</c:v>
                </c:pt>
                <c:pt idx="1347">
                  <c:v>-94.842288179999741</c:v>
                </c:pt>
                <c:pt idx="1348">
                  <c:v>-143.82343499999979</c:v>
                </c:pt>
                <c:pt idx="1349">
                  <c:v>-148.96086899999955</c:v>
                </c:pt>
                <c:pt idx="1350">
                  <c:v>-69.646961124999507</c:v>
                </c:pt>
                <c:pt idx="1351">
                  <c:v>-99.149916899999425</c:v>
                </c:pt>
                <c:pt idx="1352">
                  <c:v>-113.33448629999975</c:v>
                </c:pt>
                <c:pt idx="1353">
                  <c:v>-88.047988074999466</c:v>
                </c:pt>
                <c:pt idx="1354">
                  <c:v>-35.313737949999449</c:v>
                </c:pt>
                <c:pt idx="1355">
                  <c:v>-49.413163259999692</c:v>
                </c:pt>
                <c:pt idx="1356">
                  <c:v>-70.274849279999671</c:v>
                </c:pt>
                <c:pt idx="1357">
                  <c:v>-102.6607125999999</c:v>
                </c:pt>
                <c:pt idx="1358">
                  <c:v>-80.162821599999916</c:v>
                </c:pt>
                <c:pt idx="1359">
                  <c:v>-47.413608169999861</c:v>
                </c:pt>
                <c:pt idx="1360">
                  <c:v>-85.952142899999671</c:v>
                </c:pt>
                <c:pt idx="1361">
                  <c:v>-70.463243399999556</c:v>
                </c:pt>
                <c:pt idx="1362">
                  <c:v>-84.723412279999593</c:v>
                </c:pt>
                <c:pt idx="1363">
                  <c:v>-98.846274999999878</c:v>
                </c:pt>
                <c:pt idx="1364">
                  <c:v>-99.348348364999765</c:v>
                </c:pt>
                <c:pt idx="1365">
                  <c:v>-99.112278085000071</c:v>
                </c:pt>
                <c:pt idx="1366">
                  <c:v>-120.57116119999955</c:v>
                </c:pt>
                <c:pt idx="1367">
                  <c:v>-69.491979074999563</c:v>
                </c:pt>
                <c:pt idx="1368">
                  <c:v>-82.553989299999557</c:v>
                </c:pt>
                <c:pt idx="1369">
                  <c:v>-32.973198399999546</c:v>
                </c:pt>
                <c:pt idx="1370">
                  <c:v>-14.951634009999452</c:v>
                </c:pt>
                <c:pt idx="1371">
                  <c:v>-15.00299724999968</c:v>
                </c:pt>
                <c:pt idx="1372">
                  <c:v>-48.781853424999554</c:v>
                </c:pt>
                <c:pt idx="1373">
                  <c:v>90.925557330000629</c:v>
                </c:pt>
                <c:pt idx="1374">
                  <c:v>87.988264420000178</c:v>
                </c:pt>
                <c:pt idx="1375">
                  <c:v>53.407698425000035</c:v>
                </c:pt>
                <c:pt idx="1376">
                  <c:v>33.028594725000403</c:v>
                </c:pt>
                <c:pt idx="1377">
                  <c:v>99.326340950000485</c:v>
                </c:pt>
                <c:pt idx="1378">
                  <c:v>55.47459525000022</c:v>
                </c:pt>
                <c:pt idx="1379">
                  <c:v>-27.230338999999731</c:v>
                </c:pt>
                <c:pt idx="1380">
                  <c:v>5.2741579850003291</c:v>
                </c:pt>
                <c:pt idx="1381">
                  <c:v>-49.868468629999825</c:v>
                </c:pt>
                <c:pt idx="1382">
                  <c:v>-5.1551425999996354</c:v>
                </c:pt>
                <c:pt idx="1383">
                  <c:v>17.96225344000004</c:v>
                </c:pt>
                <c:pt idx="1384">
                  <c:v>32.840152700000544</c:v>
                </c:pt>
                <c:pt idx="1385">
                  <c:v>40.704402450000543</c:v>
                </c:pt>
                <c:pt idx="1386">
                  <c:v>31.124803700000484</c:v>
                </c:pt>
                <c:pt idx="1387">
                  <c:v>37.345947525000156</c:v>
                </c:pt>
                <c:pt idx="1388">
                  <c:v>21.659012270000403</c:v>
                </c:pt>
                <c:pt idx="1389">
                  <c:v>68.002589900000658</c:v>
                </c:pt>
                <c:pt idx="1390">
                  <c:v>-43.982698750000054</c:v>
                </c:pt>
                <c:pt idx="1391">
                  <c:v>-13.261538949999704</c:v>
                </c:pt>
                <c:pt idx="1392">
                  <c:v>-24.020687799999905</c:v>
                </c:pt>
                <c:pt idx="1393">
                  <c:v>-17.146505100000013</c:v>
                </c:pt>
                <c:pt idx="1394">
                  <c:v>-10.686703899999429</c:v>
                </c:pt>
                <c:pt idx="1395">
                  <c:v>-38.669131350000043</c:v>
                </c:pt>
                <c:pt idx="1396">
                  <c:v>-36.24417534999975</c:v>
                </c:pt>
                <c:pt idx="1397">
                  <c:v>-40.954482899999675</c:v>
                </c:pt>
                <c:pt idx="1398">
                  <c:v>-30.919732334999935</c:v>
                </c:pt>
                <c:pt idx="1399">
                  <c:v>-51.529895599999236</c:v>
                </c:pt>
                <c:pt idx="1400">
                  <c:v>18.068654650000553</c:v>
                </c:pt>
                <c:pt idx="1401">
                  <c:v>-13.632538499999555</c:v>
                </c:pt>
                <c:pt idx="1402">
                  <c:v>-4.321098544999586</c:v>
                </c:pt>
                <c:pt idx="1403">
                  <c:v>-3.4083676099994591</c:v>
                </c:pt>
                <c:pt idx="1404">
                  <c:v>47.911332600000605</c:v>
                </c:pt>
                <c:pt idx="1405">
                  <c:v>37.995229225000458</c:v>
                </c:pt>
                <c:pt idx="1406">
                  <c:v>30.51217620000034</c:v>
                </c:pt>
                <c:pt idx="1407">
                  <c:v>51.826540000000477</c:v>
                </c:pt>
                <c:pt idx="1408">
                  <c:v>45.043770625000434</c:v>
                </c:pt>
                <c:pt idx="1409">
                  <c:v>44.170172945000104</c:v>
                </c:pt>
                <c:pt idx="1410">
                  <c:v>64.716128485000809</c:v>
                </c:pt>
                <c:pt idx="1411">
                  <c:v>41.840158775000418</c:v>
                </c:pt>
                <c:pt idx="1412">
                  <c:v>64.82678580000038</c:v>
                </c:pt>
                <c:pt idx="1413">
                  <c:v>75.645077560000118</c:v>
                </c:pt>
                <c:pt idx="1414">
                  <c:v>77.144472880000194</c:v>
                </c:pt>
                <c:pt idx="1415">
                  <c:v>78.72609338500024</c:v>
                </c:pt>
                <c:pt idx="1416">
                  <c:v>58.669599000000289</c:v>
                </c:pt>
                <c:pt idx="1417">
                  <c:v>78.435937600000216</c:v>
                </c:pt>
                <c:pt idx="1418">
                  <c:v>6.5438997000005656</c:v>
                </c:pt>
                <c:pt idx="1419">
                  <c:v>14.072334320000664</c:v>
                </c:pt>
                <c:pt idx="1420">
                  <c:v>7.399235375000444</c:v>
                </c:pt>
                <c:pt idx="1421">
                  <c:v>36.956228750000264</c:v>
                </c:pt>
                <c:pt idx="1422">
                  <c:v>38.061373910000384</c:v>
                </c:pt>
                <c:pt idx="1423">
                  <c:v>42.189310030000797</c:v>
                </c:pt>
                <c:pt idx="1424">
                  <c:v>19.718649209999967</c:v>
                </c:pt>
                <c:pt idx="1425">
                  <c:v>50.448852140000326</c:v>
                </c:pt>
                <c:pt idx="1426">
                  <c:v>181.42409721000058</c:v>
                </c:pt>
                <c:pt idx="1427">
                  <c:v>242.40040537500045</c:v>
                </c:pt>
                <c:pt idx="1428">
                  <c:v>265.20026060000009</c:v>
                </c:pt>
                <c:pt idx="1429">
                  <c:v>231.1357665000005</c:v>
                </c:pt>
                <c:pt idx="1430">
                  <c:v>229.76534954000044</c:v>
                </c:pt>
                <c:pt idx="1431">
                  <c:v>203.12433048500043</c:v>
                </c:pt>
                <c:pt idx="1432">
                  <c:v>198.25045627000009</c:v>
                </c:pt>
                <c:pt idx="1433">
                  <c:v>168.11850737500026</c:v>
                </c:pt>
                <c:pt idx="1434">
                  <c:v>234.99717598500047</c:v>
                </c:pt>
                <c:pt idx="1435">
                  <c:v>211.2002839250008</c:v>
                </c:pt>
                <c:pt idx="1436">
                  <c:v>232.19571565000024</c:v>
                </c:pt>
                <c:pt idx="1437">
                  <c:v>256.60705287500014</c:v>
                </c:pt>
                <c:pt idx="1438">
                  <c:v>212.79677800000081</c:v>
                </c:pt>
                <c:pt idx="1439">
                  <c:v>207.08430000000044</c:v>
                </c:pt>
                <c:pt idx="1440">
                  <c:v>145.02406075000044</c:v>
                </c:pt>
                <c:pt idx="1441">
                  <c:v>160.92410205000033</c:v>
                </c:pt>
                <c:pt idx="1442">
                  <c:v>218.45896812500041</c:v>
                </c:pt>
                <c:pt idx="1443">
                  <c:v>226.54252431500072</c:v>
                </c:pt>
                <c:pt idx="1444">
                  <c:v>183.90383546000066</c:v>
                </c:pt>
                <c:pt idx="1445">
                  <c:v>225.10527686000023</c:v>
                </c:pt>
                <c:pt idx="1446">
                  <c:v>227.15929968000091</c:v>
                </c:pt>
                <c:pt idx="1447">
                  <c:v>59.594338500000049</c:v>
                </c:pt>
                <c:pt idx="1448">
                  <c:v>45.51833096000064</c:v>
                </c:pt>
                <c:pt idx="1449">
                  <c:v>-42.193635799999356</c:v>
                </c:pt>
                <c:pt idx="1450">
                  <c:v>-68.333323829999699</c:v>
                </c:pt>
                <c:pt idx="1451">
                  <c:v>17.929310500000156</c:v>
                </c:pt>
                <c:pt idx="1452">
                  <c:v>-58.892476599999554</c:v>
                </c:pt>
                <c:pt idx="1453">
                  <c:v>-106.93514819999928</c:v>
                </c:pt>
                <c:pt idx="1454">
                  <c:v>-153.60049079999908</c:v>
                </c:pt>
                <c:pt idx="1455">
                  <c:v>-132.04070384999932</c:v>
                </c:pt>
                <c:pt idx="1456">
                  <c:v>-128.98323974999994</c:v>
                </c:pt>
                <c:pt idx="1457">
                  <c:v>-97.938818029999766</c:v>
                </c:pt>
                <c:pt idx="1458">
                  <c:v>-205.39198987999953</c:v>
                </c:pt>
                <c:pt idx="1459">
                  <c:v>-95.728562049999709</c:v>
                </c:pt>
                <c:pt idx="1460">
                  <c:v>-111.03074012499928</c:v>
                </c:pt>
                <c:pt idx="1461">
                  <c:v>-103.02444262499921</c:v>
                </c:pt>
                <c:pt idx="1462">
                  <c:v>-147.28110024999933</c:v>
                </c:pt>
                <c:pt idx="1463">
                  <c:v>-188.61419432999946</c:v>
                </c:pt>
                <c:pt idx="1464">
                  <c:v>-102.4624938500001</c:v>
                </c:pt>
                <c:pt idx="1465">
                  <c:v>-97.73653349999995</c:v>
                </c:pt>
                <c:pt idx="1466">
                  <c:v>-148.55049909999934</c:v>
                </c:pt>
                <c:pt idx="1467">
                  <c:v>-229.60435969999935</c:v>
                </c:pt>
                <c:pt idx="1468">
                  <c:v>-197.51586527999962</c:v>
                </c:pt>
                <c:pt idx="1469">
                  <c:v>-119.86705545999939</c:v>
                </c:pt>
                <c:pt idx="1470">
                  <c:v>-108.61379363999959</c:v>
                </c:pt>
                <c:pt idx="1471">
                  <c:v>-79.797251999999389</c:v>
                </c:pt>
                <c:pt idx="1472">
                  <c:v>-59.567594749999444</c:v>
                </c:pt>
                <c:pt idx="1473">
                  <c:v>-125.40014314999962</c:v>
                </c:pt>
                <c:pt idx="1474">
                  <c:v>-95.183252999999695</c:v>
                </c:pt>
                <c:pt idx="1475">
                  <c:v>-58.654223519999505</c:v>
                </c:pt>
                <c:pt idx="1476">
                  <c:v>-74.641589199999544</c:v>
                </c:pt>
                <c:pt idx="1477">
                  <c:v>-116.47259395999936</c:v>
                </c:pt>
                <c:pt idx="1478">
                  <c:v>-113.38716596499899</c:v>
                </c:pt>
                <c:pt idx="1479">
                  <c:v>-155.72380575999978</c:v>
                </c:pt>
                <c:pt idx="1480">
                  <c:v>-170.62848291999944</c:v>
                </c:pt>
                <c:pt idx="1481">
                  <c:v>-151.40837023999984</c:v>
                </c:pt>
                <c:pt idx="1482">
                  <c:v>-117.93566186999988</c:v>
                </c:pt>
                <c:pt idx="1483">
                  <c:v>-73.738185299999259</c:v>
                </c:pt>
                <c:pt idx="1484">
                  <c:v>-64.996902137499546</c:v>
                </c:pt>
                <c:pt idx="1485">
                  <c:v>-18.742528669999501</c:v>
                </c:pt>
                <c:pt idx="1486">
                  <c:v>-14.130955719999747</c:v>
                </c:pt>
                <c:pt idx="1487">
                  <c:v>-8.9056147899991629</c:v>
                </c:pt>
                <c:pt idx="1488">
                  <c:v>1.1373517700003504</c:v>
                </c:pt>
                <c:pt idx="1489">
                  <c:v>-78.640723999998954</c:v>
                </c:pt>
                <c:pt idx="1490">
                  <c:v>-1.5560567699994863</c:v>
                </c:pt>
                <c:pt idx="1491">
                  <c:v>-141.64365772499923</c:v>
                </c:pt>
                <c:pt idx="1492">
                  <c:v>-152.24150126999984</c:v>
                </c:pt>
                <c:pt idx="1493">
                  <c:v>-151.58238979999942</c:v>
                </c:pt>
                <c:pt idx="1494">
                  <c:v>-110.42906088499922</c:v>
                </c:pt>
                <c:pt idx="1495">
                  <c:v>-119.94339249999894</c:v>
                </c:pt>
                <c:pt idx="1496">
                  <c:v>-91.095218349999413</c:v>
                </c:pt>
                <c:pt idx="1497">
                  <c:v>-82.018008819999523</c:v>
                </c:pt>
                <c:pt idx="1498">
                  <c:v>-101.60755525999957</c:v>
                </c:pt>
                <c:pt idx="1499">
                  <c:v>-179.30399944999954</c:v>
                </c:pt>
                <c:pt idx="1500">
                  <c:v>-190.56704305499943</c:v>
                </c:pt>
                <c:pt idx="1501">
                  <c:v>-172.03478249999944</c:v>
                </c:pt>
                <c:pt idx="1502">
                  <c:v>-199.35475187499969</c:v>
                </c:pt>
                <c:pt idx="1503">
                  <c:v>-174.73274947499931</c:v>
                </c:pt>
                <c:pt idx="1504">
                  <c:v>-77.1645843099991</c:v>
                </c:pt>
                <c:pt idx="1505">
                  <c:v>-2.3819513599996753</c:v>
                </c:pt>
                <c:pt idx="1506">
                  <c:v>27.748256000000765</c:v>
                </c:pt>
                <c:pt idx="1507">
                  <c:v>-66.593968474999201</c:v>
                </c:pt>
                <c:pt idx="1508">
                  <c:v>-134.17578687499918</c:v>
                </c:pt>
                <c:pt idx="1509">
                  <c:v>-412.74804961000018</c:v>
                </c:pt>
                <c:pt idx="1510">
                  <c:v>-333.59850483999935</c:v>
                </c:pt>
                <c:pt idx="1511">
                  <c:v>-402.41821122500005</c:v>
                </c:pt>
                <c:pt idx="1512">
                  <c:v>-483.13785811999924</c:v>
                </c:pt>
                <c:pt idx="1513">
                  <c:v>-489.94186865999927</c:v>
                </c:pt>
                <c:pt idx="1514">
                  <c:v>-446.15564204999964</c:v>
                </c:pt>
                <c:pt idx="1515">
                  <c:v>-459.37802349999947</c:v>
                </c:pt>
                <c:pt idx="1516">
                  <c:v>-454.99327368999911</c:v>
                </c:pt>
                <c:pt idx="1517">
                  <c:v>-499.97603298999957</c:v>
                </c:pt>
                <c:pt idx="1518">
                  <c:v>-526.79867180499969</c:v>
                </c:pt>
                <c:pt idx="1519">
                  <c:v>-527.60043199999927</c:v>
                </c:pt>
                <c:pt idx="1520">
                  <c:v>-532.28281987499986</c:v>
                </c:pt>
                <c:pt idx="1521">
                  <c:v>-505.08934619999945</c:v>
                </c:pt>
                <c:pt idx="1522">
                  <c:v>-479.94512799999939</c:v>
                </c:pt>
                <c:pt idx="1523">
                  <c:v>-402.46677104999935</c:v>
                </c:pt>
                <c:pt idx="1524">
                  <c:v>-418.91067854999892</c:v>
                </c:pt>
                <c:pt idx="1525">
                  <c:v>-423.49628967999934</c:v>
                </c:pt>
                <c:pt idx="1526">
                  <c:v>-434.45296547499947</c:v>
                </c:pt>
                <c:pt idx="1527">
                  <c:v>-394.87894771999936</c:v>
                </c:pt>
                <c:pt idx="1528">
                  <c:v>-396.06578957499914</c:v>
                </c:pt>
                <c:pt idx="1529">
                  <c:v>-436.53208369999948</c:v>
                </c:pt>
                <c:pt idx="1530">
                  <c:v>-395.17835679999962</c:v>
                </c:pt>
                <c:pt idx="1531">
                  <c:v>-382.57122059999938</c:v>
                </c:pt>
                <c:pt idx="1532">
                  <c:v>-392.35707600000023</c:v>
                </c:pt>
                <c:pt idx="1533">
                  <c:v>-394.40194999999949</c:v>
                </c:pt>
                <c:pt idx="1534">
                  <c:v>-378.74361034999947</c:v>
                </c:pt>
                <c:pt idx="1535">
                  <c:v>-365.63879699999961</c:v>
                </c:pt>
                <c:pt idx="1536">
                  <c:v>-352.45043729999952</c:v>
                </c:pt>
                <c:pt idx="1537">
                  <c:v>-322.73297684999989</c:v>
                </c:pt>
                <c:pt idx="1538">
                  <c:v>-341.86895937499958</c:v>
                </c:pt>
                <c:pt idx="1539">
                  <c:v>-291.14674874999946</c:v>
                </c:pt>
                <c:pt idx="1540">
                  <c:v>-413.41879004999964</c:v>
                </c:pt>
                <c:pt idx="1541">
                  <c:v>-319.9024759999993</c:v>
                </c:pt>
                <c:pt idx="1542">
                  <c:v>-323.20759387499947</c:v>
                </c:pt>
                <c:pt idx="1543">
                  <c:v>-321.39707319999934</c:v>
                </c:pt>
                <c:pt idx="1544">
                  <c:v>-327.77012519999926</c:v>
                </c:pt>
                <c:pt idx="1545">
                  <c:v>-295.72079229999963</c:v>
                </c:pt>
                <c:pt idx="1546">
                  <c:v>-272.71849894999923</c:v>
                </c:pt>
                <c:pt idx="1547">
                  <c:v>-253.02338454999926</c:v>
                </c:pt>
                <c:pt idx="1548">
                  <c:v>-261.32903459999989</c:v>
                </c:pt>
                <c:pt idx="1549">
                  <c:v>-289.1178691999994</c:v>
                </c:pt>
                <c:pt idx="1550">
                  <c:v>-281.2544379599999</c:v>
                </c:pt>
                <c:pt idx="1551">
                  <c:v>-325.3250623999993</c:v>
                </c:pt>
                <c:pt idx="1552">
                  <c:v>-340.32797887499964</c:v>
                </c:pt>
                <c:pt idx="1553">
                  <c:v>-150.43989219999958</c:v>
                </c:pt>
                <c:pt idx="1554">
                  <c:v>-155.80041799999935</c:v>
                </c:pt>
                <c:pt idx="1555">
                  <c:v>-157.98838931999944</c:v>
                </c:pt>
                <c:pt idx="1556">
                  <c:v>-167.52208292499927</c:v>
                </c:pt>
                <c:pt idx="1557">
                  <c:v>-277.30694904999973</c:v>
                </c:pt>
                <c:pt idx="1558">
                  <c:v>-295.42180103999954</c:v>
                </c:pt>
                <c:pt idx="1559">
                  <c:v>-291.4869661699995</c:v>
                </c:pt>
                <c:pt idx="1560">
                  <c:v>-278.5895795499996</c:v>
                </c:pt>
                <c:pt idx="1561">
                  <c:v>-263.00273694999942</c:v>
                </c:pt>
                <c:pt idx="1562">
                  <c:v>-263.31675047499948</c:v>
                </c:pt>
                <c:pt idx="1563">
                  <c:v>-178.67563799999925</c:v>
                </c:pt>
                <c:pt idx="1564">
                  <c:v>-188.61810509999987</c:v>
                </c:pt>
                <c:pt idx="1565">
                  <c:v>-216.8698576999991</c:v>
                </c:pt>
                <c:pt idx="1566">
                  <c:v>-200.63697058999969</c:v>
                </c:pt>
                <c:pt idx="1567">
                  <c:v>-240.33431812499975</c:v>
                </c:pt>
                <c:pt idx="1568">
                  <c:v>-210.17673553499981</c:v>
                </c:pt>
                <c:pt idx="1569">
                  <c:v>-191.8495862499999</c:v>
                </c:pt>
                <c:pt idx="1570">
                  <c:v>-192.91076812499932</c:v>
                </c:pt>
                <c:pt idx="1571">
                  <c:v>-203.53664687499941</c:v>
                </c:pt>
                <c:pt idx="1572">
                  <c:v>-180.53942323999945</c:v>
                </c:pt>
                <c:pt idx="1573">
                  <c:v>-264.72288159999971</c:v>
                </c:pt>
                <c:pt idx="1574">
                  <c:v>-216.74856441500015</c:v>
                </c:pt>
                <c:pt idx="1575">
                  <c:v>-255.33820796000009</c:v>
                </c:pt>
                <c:pt idx="1576">
                  <c:v>-260.27509037999971</c:v>
                </c:pt>
                <c:pt idx="1577">
                  <c:v>-230.66713319999917</c:v>
                </c:pt>
                <c:pt idx="1578">
                  <c:v>-236.21206865000022</c:v>
                </c:pt>
                <c:pt idx="1579">
                  <c:v>-226.56082289999949</c:v>
                </c:pt>
                <c:pt idx="1580">
                  <c:v>-199.14467285499904</c:v>
                </c:pt>
                <c:pt idx="1581">
                  <c:v>-195.73150192999947</c:v>
                </c:pt>
                <c:pt idx="1582">
                  <c:v>-178.73860319999949</c:v>
                </c:pt>
                <c:pt idx="1583">
                  <c:v>-268.72053167999911</c:v>
                </c:pt>
                <c:pt idx="1584">
                  <c:v>-338.07930249999936</c:v>
                </c:pt>
                <c:pt idx="1585">
                  <c:v>-341.44507869999961</c:v>
                </c:pt>
                <c:pt idx="1586">
                  <c:v>-318.3158987999991</c:v>
                </c:pt>
                <c:pt idx="1587">
                  <c:v>-295.37933101999988</c:v>
                </c:pt>
                <c:pt idx="1588">
                  <c:v>-321.37051894999968</c:v>
                </c:pt>
                <c:pt idx="1589">
                  <c:v>-393.87825194999914</c:v>
                </c:pt>
                <c:pt idx="1590">
                  <c:v>-361.57932709999932</c:v>
                </c:pt>
                <c:pt idx="1591">
                  <c:v>-331.30393307999975</c:v>
                </c:pt>
                <c:pt idx="1592">
                  <c:v>-377.45783595999956</c:v>
                </c:pt>
                <c:pt idx="1593">
                  <c:v>-437.60701449999988</c:v>
                </c:pt>
                <c:pt idx="1594">
                  <c:v>-479.02639322999948</c:v>
                </c:pt>
                <c:pt idx="1595">
                  <c:v>-454.17803470999979</c:v>
                </c:pt>
                <c:pt idx="1596">
                  <c:v>-447.29108247999966</c:v>
                </c:pt>
                <c:pt idx="1597">
                  <c:v>-423.30505399999947</c:v>
                </c:pt>
                <c:pt idx="1598">
                  <c:v>-422.16621399999985</c:v>
                </c:pt>
                <c:pt idx="1599">
                  <c:v>-424.45373599999948</c:v>
                </c:pt>
                <c:pt idx="1600">
                  <c:v>-479.43590047999942</c:v>
                </c:pt>
                <c:pt idx="1601">
                  <c:v>-441.36763697499964</c:v>
                </c:pt>
                <c:pt idx="1602">
                  <c:v>-469.58445957999947</c:v>
                </c:pt>
                <c:pt idx="1603">
                  <c:v>-491.4194414399999</c:v>
                </c:pt>
                <c:pt idx="1604">
                  <c:v>-486.34488537499965</c:v>
                </c:pt>
                <c:pt idx="1605">
                  <c:v>-461.76601912500018</c:v>
                </c:pt>
                <c:pt idx="1606">
                  <c:v>-459.07337997499963</c:v>
                </c:pt>
                <c:pt idx="1607">
                  <c:v>-498.28003119999948</c:v>
                </c:pt>
                <c:pt idx="1608">
                  <c:v>-479.57647095999937</c:v>
                </c:pt>
                <c:pt idx="1609">
                  <c:v>-477.97805834999963</c:v>
                </c:pt>
                <c:pt idx="1610">
                  <c:v>-453.90705289999914</c:v>
                </c:pt>
                <c:pt idx="1611">
                  <c:v>-483.45156311999926</c:v>
                </c:pt>
                <c:pt idx="1612">
                  <c:v>-546.87388164999948</c:v>
                </c:pt>
                <c:pt idx="1613">
                  <c:v>-541.17115469999953</c:v>
                </c:pt>
                <c:pt idx="1614">
                  <c:v>-545.39069219999965</c:v>
                </c:pt>
                <c:pt idx="1615">
                  <c:v>-563.66405587999952</c:v>
                </c:pt>
                <c:pt idx="1616">
                  <c:v>-482.535620749999</c:v>
                </c:pt>
                <c:pt idx="1617">
                  <c:v>-495.46200734999957</c:v>
                </c:pt>
                <c:pt idx="1618">
                  <c:v>-515.2136124499998</c:v>
                </c:pt>
                <c:pt idx="1619">
                  <c:v>-501.77703112499967</c:v>
                </c:pt>
                <c:pt idx="1620">
                  <c:v>-513.8019323199992</c:v>
                </c:pt>
                <c:pt idx="1621">
                  <c:v>-449.68321875999936</c:v>
                </c:pt>
                <c:pt idx="1622">
                  <c:v>-396.88821814499943</c:v>
                </c:pt>
                <c:pt idx="1623">
                  <c:v>-372.03530855999998</c:v>
                </c:pt>
                <c:pt idx="1624">
                  <c:v>-372.12842162999959</c:v>
                </c:pt>
                <c:pt idx="1625">
                  <c:v>-384.33598599999914</c:v>
                </c:pt>
                <c:pt idx="1626">
                  <c:v>-385.23217799999975</c:v>
                </c:pt>
                <c:pt idx="1627">
                  <c:v>-447.89802450999923</c:v>
                </c:pt>
                <c:pt idx="1628">
                  <c:v>-430.56949254999927</c:v>
                </c:pt>
                <c:pt idx="1629">
                  <c:v>-440.71942075999959</c:v>
                </c:pt>
                <c:pt idx="1630">
                  <c:v>-495.38393747999908</c:v>
                </c:pt>
                <c:pt idx="1631">
                  <c:v>-478.14670699999942</c:v>
                </c:pt>
                <c:pt idx="1632">
                  <c:v>-507.21548299999904</c:v>
                </c:pt>
                <c:pt idx="1633">
                  <c:v>-526.16724149999936</c:v>
                </c:pt>
                <c:pt idx="1634">
                  <c:v>-512.19749999999931</c:v>
                </c:pt>
                <c:pt idx="1635">
                  <c:v>-485.80178977999958</c:v>
                </c:pt>
                <c:pt idx="1636">
                  <c:v>-496.64213999999947</c:v>
                </c:pt>
                <c:pt idx="1637">
                  <c:v>-453.57947959999956</c:v>
                </c:pt>
                <c:pt idx="1638">
                  <c:v>-428.33774599999924</c:v>
                </c:pt>
                <c:pt idx="1639">
                  <c:v>-435.92772997999919</c:v>
                </c:pt>
                <c:pt idx="1640">
                  <c:v>-374.53821399999924</c:v>
                </c:pt>
                <c:pt idx="1641">
                  <c:v>-375.17578687499918</c:v>
                </c:pt>
                <c:pt idx="1642">
                  <c:v>-351.76573274999919</c:v>
                </c:pt>
                <c:pt idx="1643">
                  <c:v>-347.93095489999951</c:v>
                </c:pt>
                <c:pt idx="1644">
                  <c:v>-331.16342414999963</c:v>
                </c:pt>
                <c:pt idx="1645">
                  <c:v>-333.81455679999999</c:v>
                </c:pt>
                <c:pt idx="1646">
                  <c:v>-345.74739327999987</c:v>
                </c:pt>
                <c:pt idx="1647">
                  <c:v>-345.55002239999931</c:v>
                </c:pt>
                <c:pt idx="1648">
                  <c:v>-354.80141119999917</c:v>
                </c:pt>
                <c:pt idx="1649">
                  <c:v>-364.83989184999973</c:v>
                </c:pt>
                <c:pt idx="1650">
                  <c:v>-408.37928444999989</c:v>
                </c:pt>
                <c:pt idx="1651">
                  <c:v>-377.86382089999961</c:v>
                </c:pt>
                <c:pt idx="1652">
                  <c:v>-353.23118499999919</c:v>
                </c:pt>
                <c:pt idx="1653">
                  <c:v>-361.37738927999953</c:v>
                </c:pt>
                <c:pt idx="1654">
                  <c:v>-351.01658937499906</c:v>
                </c:pt>
                <c:pt idx="1655">
                  <c:v>-464.10686221999958</c:v>
                </c:pt>
                <c:pt idx="1656">
                  <c:v>-416.58133791999944</c:v>
                </c:pt>
                <c:pt idx="1657">
                  <c:v>-434.53389034999918</c:v>
                </c:pt>
                <c:pt idx="1658">
                  <c:v>-426.96748635999984</c:v>
                </c:pt>
                <c:pt idx="1659">
                  <c:v>-372.66903099999945</c:v>
                </c:pt>
                <c:pt idx="1660">
                  <c:v>-235.7690535999991</c:v>
                </c:pt>
                <c:pt idx="1661">
                  <c:v>-122.42259759999934</c:v>
                </c:pt>
                <c:pt idx="1662">
                  <c:v>-155.56693379999888</c:v>
                </c:pt>
                <c:pt idx="1663">
                  <c:v>-198.42819211999949</c:v>
                </c:pt>
                <c:pt idx="1664">
                  <c:v>-100.8624223099996</c:v>
                </c:pt>
                <c:pt idx="1665">
                  <c:v>-117.79441812999949</c:v>
                </c:pt>
                <c:pt idx="1666">
                  <c:v>-115.83675666499948</c:v>
                </c:pt>
                <c:pt idx="1667">
                  <c:v>-21.993969299999662</c:v>
                </c:pt>
                <c:pt idx="1668">
                  <c:v>-55.280554789999314</c:v>
                </c:pt>
                <c:pt idx="1669">
                  <c:v>-62.10016159999941</c:v>
                </c:pt>
                <c:pt idx="1670">
                  <c:v>-116.28940864999959</c:v>
                </c:pt>
                <c:pt idx="1671">
                  <c:v>-0.66790274999993926</c:v>
                </c:pt>
                <c:pt idx="1672">
                  <c:v>-24.857149799999661</c:v>
                </c:pt>
                <c:pt idx="1673">
                  <c:v>21.385193400000389</c:v>
                </c:pt>
                <c:pt idx="1674">
                  <c:v>-91.984704949999468</c:v>
                </c:pt>
                <c:pt idx="1675">
                  <c:v>-121.07157336499904</c:v>
                </c:pt>
                <c:pt idx="1676">
                  <c:v>-93.675300234999213</c:v>
                </c:pt>
                <c:pt idx="1677">
                  <c:v>-110.15846757499958</c:v>
                </c:pt>
                <c:pt idx="1678">
                  <c:v>-129.10985243499908</c:v>
                </c:pt>
                <c:pt idx="1679">
                  <c:v>-106.74019129999942</c:v>
                </c:pt>
                <c:pt idx="1680">
                  <c:v>-87.910257004999949</c:v>
                </c:pt>
                <c:pt idx="1681">
                  <c:v>-119.44272096249961</c:v>
                </c:pt>
                <c:pt idx="1682">
                  <c:v>-93.276805024999248</c:v>
                </c:pt>
                <c:pt idx="1683">
                  <c:v>-60.524018222499308</c:v>
                </c:pt>
                <c:pt idx="1684">
                  <c:v>-62.070240457499494</c:v>
                </c:pt>
                <c:pt idx="1685">
                  <c:v>-44.531240893749327</c:v>
                </c:pt>
                <c:pt idx="1686">
                  <c:v>-19.651447718749296</c:v>
                </c:pt>
                <c:pt idx="1687">
                  <c:v>-125.93678177499942</c:v>
                </c:pt>
                <c:pt idx="1688">
                  <c:v>-168.54369550000001</c:v>
                </c:pt>
                <c:pt idx="1689">
                  <c:v>-197.28277626249928</c:v>
                </c:pt>
                <c:pt idx="1690">
                  <c:v>-178.91423353749951</c:v>
                </c:pt>
                <c:pt idx="1691">
                  <c:v>-182.02353587499965</c:v>
                </c:pt>
                <c:pt idx="1692">
                  <c:v>-194.81627014999958</c:v>
                </c:pt>
                <c:pt idx="1693">
                  <c:v>-142.38943007499893</c:v>
                </c:pt>
                <c:pt idx="1694">
                  <c:v>-139.09794939999983</c:v>
                </c:pt>
                <c:pt idx="1695">
                  <c:v>-165.00634927500005</c:v>
                </c:pt>
                <c:pt idx="1696">
                  <c:v>-200.84641437499931</c:v>
                </c:pt>
                <c:pt idx="1697">
                  <c:v>-280.37112874999912</c:v>
                </c:pt>
                <c:pt idx="1698">
                  <c:v>-282.84641437499931</c:v>
                </c:pt>
                <c:pt idx="1699">
                  <c:v>-322.41748864499959</c:v>
                </c:pt>
                <c:pt idx="1700">
                  <c:v>-266.00536793749961</c:v>
                </c:pt>
                <c:pt idx="1701">
                  <c:v>-173.98259418749922</c:v>
                </c:pt>
                <c:pt idx="1702">
                  <c:v>-145.94193142499989</c:v>
                </c:pt>
                <c:pt idx="1703">
                  <c:v>-249.91400194999915</c:v>
                </c:pt>
                <c:pt idx="1704">
                  <c:v>-161.70894109499932</c:v>
                </c:pt>
                <c:pt idx="1705">
                  <c:v>-189.53078472499919</c:v>
                </c:pt>
                <c:pt idx="1706">
                  <c:v>-284.27981625499888</c:v>
                </c:pt>
                <c:pt idx="1707">
                  <c:v>-267.46804260749968</c:v>
                </c:pt>
                <c:pt idx="1708">
                  <c:v>-285.83971934249939</c:v>
                </c:pt>
                <c:pt idx="1709">
                  <c:v>-291.58352383749934</c:v>
                </c:pt>
                <c:pt idx="1710">
                  <c:v>-313.15230904999999</c:v>
                </c:pt>
                <c:pt idx="1711">
                  <c:v>-317.25304572499954</c:v>
                </c:pt>
                <c:pt idx="1712">
                  <c:v>-280.61299083749964</c:v>
                </c:pt>
                <c:pt idx="1713">
                  <c:v>-394.49871957499954</c:v>
                </c:pt>
                <c:pt idx="1714">
                  <c:v>-425.49135282499901</c:v>
                </c:pt>
                <c:pt idx="1715">
                  <c:v>-540.15857949999963</c:v>
                </c:pt>
                <c:pt idx="1716">
                  <c:v>-594.79650941249929</c:v>
                </c:pt>
                <c:pt idx="1717">
                  <c:v>-519.68556507499943</c:v>
                </c:pt>
                <c:pt idx="1718">
                  <c:v>-478.84901369999989</c:v>
                </c:pt>
                <c:pt idx="1719">
                  <c:v>-505.95623163749997</c:v>
                </c:pt>
                <c:pt idx="1720">
                  <c:v>-485.61435743749917</c:v>
                </c:pt>
                <c:pt idx="1721">
                  <c:v>-572.66433678749991</c:v>
                </c:pt>
                <c:pt idx="1722">
                  <c:v>-474.91862108749956</c:v>
                </c:pt>
                <c:pt idx="1723">
                  <c:v>-366.77969993749957</c:v>
                </c:pt>
                <c:pt idx="1724">
                  <c:v>-313.8799799999997</c:v>
                </c:pt>
                <c:pt idx="1725">
                  <c:v>-322.90741111249918</c:v>
                </c:pt>
                <c:pt idx="1726">
                  <c:v>-113.13843986249958</c:v>
                </c:pt>
                <c:pt idx="1727">
                  <c:v>-148.83380496249993</c:v>
                </c:pt>
                <c:pt idx="1728">
                  <c:v>-118.97736808750005</c:v>
                </c:pt>
                <c:pt idx="1729">
                  <c:v>-89.467303024999637</c:v>
                </c:pt>
                <c:pt idx="1730">
                  <c:v>-97.3254807874996</c:v>
                </c:pt>
                <c:pt idx="1731">
                  <c:v>-58.214529687499635</c:v>
                </c:pt>
                <c:pt idx="1732">
                  <c:v>-133.85109721249955</c:v>
                </c:pt>
                <c:pt idx="1733">
                  <c:v>-96.936975624999377</c:v>
                </c:pt>
                <c:pt idx="1734">
                  <c:v>-55.357048062499871</c:v>
                </c:pt>
                <c:pt idx="1735">
                  <c:v>-91.619448862499667</c:v>
                </c:pt>
                <c:pt idx="1736">
                  <c:v>-102.13233268749946</c:v>
                </c:pt>
                <c:pt idx="1737">
                  <c:v>-40.658200500000021</c:v>
                </c:pt>
                <c:pt idx="1738">
                  <c:v>-33.589267787499921</c:v>
                </c:pt>
                <c:pt idx="1739">
                  <c:v>-27.314907949999451</c:v>
                </c:pt>
                <c:pt idx="1740">
                  <c:v>-38.743511062499692</c:v>
                </c:pt>
                <c:pt idx="1741">
                  <c:v>145.69125498750054</c:v>
                </c:pt>
                <c:pt idx="1742">
                  <c:v>147.36796172500044</c:v>
                </c:pt>
                <c:pt idx="1743">
                  <c:v>109.78720953750008</c:v>
                </c:pt>
                <c:pt idx="1744">
                  <c:v>120.73509080004987</c:v>
                </c:pt>
                <c:pt idx="1745">
                  <c:v>73.785873171625099</c:v>
                </c:pt>
                <c:pt idx="1746">
                  <c:v>46.784667982250539</c:v>
                </c:pt>
                <c:pt idx="1747">
                  <c:v>45.100235442399935</c:v>
                </c:pt>
                <c:pt idx="1748">
                  <c:v>36.627202266750373</c:v>
                </c:pt>
                <c:pt idx="1749">
                  <c:v>61.198955835625384</c:v>
                </c:pt>
                <c:pt idx="1750">
                  <c:v>71.23959040930049</c:v>
                </c:pt>
                <c:pt idx="1751">
                  <c:v>122.8349370894507</c:v>
                </c:pt>
                <c:pt idx="1752">
                  <c:v>130.97387456390061</c:v>
                </c:pt>
                <c:pt idx="1753">
                  <c:v>137.46361528950047</c:v>
                </c:pt>
                <c:pt idx="1754">
                  <c:v>98.900946261650006</c:v>
                </c:pt>
                <c:pt idx="1755">
                  <c:v>65.623071312750653</c:v>
                </c:pt>
                <c:pt idx="1756">
                  <c:v>-29.028352198999983</c:v>
                </c:pt>
                <c:pt idx="1757">
                  <c:v>42.073792447050437</c:v>
                </c:pt>
                <c:pt idx="1758">
                  <c:v>83.112692193000385</c:v>
                </c:pt>
                <c:pt idx="1759">
                  <c:v>89.175287220900827</c:v>
                </c:pt>
                <c:pt idx="1760">
                  <c:v>101.55693917390045</c:v>
                </c:pt>
                <c:pt idx="1761">
                  <c:v>138.20354384205029</c:v>
                </c:pt>
                <c:pt idx="1762">
                  <c:v>182.58215490225075</c:v>
                </c:pt>
                <c:pt idx="1763">
                  <c:v>181.15159193895079</c:v>
                </c:pt>
                <c:pt idx="1764">
                  <c:v>122.07926296440019</c:v>
                </c:pt>
                <c:pt idx="1765">
                  <c:v>155.4442035320003</c:v>
                </c:pt>
                <c:pt idx="1766">
                  <c:v>177.54504763000068</c:v>
                </c:pt>
                <c:pt idx="1767">
                  <c:v>201.48086847280047</c:v>
                </c:pt>
                <c:pt idx="1768">
                  <c:v>154.3732080305499</c:v>
                </c:pt>
                <c:pt idx="1769">
                  <c:v>164.47787687139999</c:v>
                </c:pt>
                <c:pt idx="1770">
                  <c:v>95.236381206250371</c:v>
                </c:pt>
                <c:pt idx="1771">
                  <c:v>49.60235555262534</c:v>
                </c:pt>
                <c:pt idx="1772">
                  <c:v>54.983041094750206</c:v>
                </c:pt>
                <c:pt idx="1773">
                  <c:v>125.41636595537511</c:v>
                </c:pt>
                <c:pt idx="1774">
                  <c:v>57.613964016125465</c:v>
                </c:pt>
                <c:pt idx="1775">
                  <c:v>55.854144298000392</c:v>
                </c:pt>
                <c:pt idx="1776">
                  <c:v>44.934654641875113</c:v>
                </c:pt>
                <c:pt idx="1777">
                  <c:v>112.79838783100058</c:v>
                </c:pt>
                <c:pt idx="1778">
                  <c:v>69.103955611225047</c:v>
                </c:pt>
                <c:pt idx="1779">
                  <c:v>60.751148529225247</c:v>
                </c:pt>
                <c:pt idx="1780">
                  <c:v>65.946162833375638</c:v>
                </c:pt>
                <c:pt idx="1781">
                  <c:v>32.32649828712556</c:v>
                </c:pt>
                <c:pt idx="1782">
                  <c:v>33.607844993925482</c:v>
                </c:pt>
                <c:pt idx="1783">
                  <c:v>17.203666987700217</c:v>
                </c:pt>
                <c:pt idx="1784">
                  <c:v>39.994405321750492</c:v>
                </c:pt>
                <c:pt idx="1785">
                  <c:v>25.458071407300849</c:v>
                </c:pt>
                <c:pt idx="1786">
                  <c:v>66.795992253174973</c:v>
                </c:pt>
                <c:pt idx="1787">
                  <c:v>6.4967995693505145</c:v>
                </c:pt>
                <c:pt idx="1788">
                  <c:v>19.959990137499972</c:v>
                </c:pt>
                <c:pt idx="1789">
                  <c:v>45.825277187500433</c:v>
                </c:pt>
                <c:pt idx="1790">
                  <c:v>69.610023449999971</c:v>
                </c:pt>
                <c:pt idx="1791">
                  <c:v>67.919373566051036</c:v>
                </c:pt>
                <c:pt idx="1792">
                  <c:v>81.005753005300448</c:v>
                </c:pt>
                <c:pt idx="1793">
                  <c:v>73.40383579805075</c:v>
                </c:pt>
                <c:pt idx="1794">
                  <c:v>107.71827801905056</c:v>
                </c:pt>
                <c:pt idx="1795">
                  <c:v>81.037292026750492</c:v>
                </c:pt>
                <c:pt idx="1796">
                  <c:v>85.906121691400585</c:v>
                </c:pt>
                <c:pt idx="1797">
                  <c:v>153.64427912420069</c:v>
                </c:pt>
                <c:pt idx="1798">
                  <c:v>175.67841770490031</c:v>
                </c:pt>
                <c:pt idx="1799">
                  <c:v>166.03928536820013</c:v>
                </c:pt>
                <c:pt idx="1800">
                  <c:v>127.86756684815009</c:v>
                </c:pt>
                <c:pt idx="1801">
                  <c:v>-24.959718228649763</c:v>
                </c:pt>
                <c:pt idx="1802">
                  <c:v>-1.9005720049995034</c:v>
                </c:pt>
                <c:pt idx="1803">
                  <c:v>-1.2503733949997695</c:v>
                </c:pt>
                <c:pt idx="1804">
                  <c:v>11.773392875099944</c:v>
                </c:pt>
                <c:pt idx="1805">
                  <c:v>4.5811674878000304</c:v>
                </c:pt>
                <c:pt idx="1806">
                  <c:v>12.879547913750685</c:v>
                </c:pt>
                <c:pt idx="1807">
                  <c:v>-9.4825771440496283</c:v>
                </c:pt>
                <c:pt idx="1808">
                  <c:v>-68.695383071949891</c:v>
                </c:pt>
                <c:pt idx="1809">
                  <c:v>-81.794880366099278</c:v>
                </c:pt>
                <c:pt idx="1810">
                  <c:v>-34.261926240699722</c:v>
                </c:pt>
                <c:pt idx="1811">
                  <c:v>-29.970340028049577</c:v>
                </c:pt>
                <c:pt idx="1812">
                  <c:v>-33.460920828999861</c:v>
                </c:pt>
                <c:pt idx="1813">
                  <c:v>-45.305238870799258</c:v>
                </c:pt>
                <c:pt idx="1814">
                  <c:v>-58.908188999849244</c:v>
                </c:pt>
                <c:pt idx="1815">
                  <c:v>-92.958407299749524</c:v>
                </c:pt>
                <c:pt idx="1816">
                  <c:v>-69.771352529799515</c:v>
                </c:pt>
                <c:pt idx="1817">
                  <c:v>-69.823095242949876</c:v>
                </c:pt>
                <c:pt idx="1818">
                  <c:v>-8.5662994028243702</c:v>
                </c:pt>
                <c:pt idx="1819">
                  <c:v>-51.743355037499896</c:v>
                </c:pt>
                <c:pt idx="1820">
                  <c:v>-40.966111949999686</c:v>
                </c:pt>
                <c:pt idx="1821">
                  <c:v>-71.974472257999423</c:v>
                </c:pt>
                <c:pt idx="1822">
                  <c:v>-48.350475499599725</c:v>
                </c:pt>
                <c:pt idx="1823">
                  <c:v>-79.537783549999858</c:v>
                </c:pt>
                <c:pt idx="1824">
                  <c:v>-54.340600142249514</c:v>
                </c:pt>
                <c:pt idx="1825">
                  <c:v>-66.376069585125151</c:v>
                </c:pt>
                <c:pt idx="1826">
                  <c:v>-1.5957418418747693</c:v>
                </c:pt>
                <c:pt idx="1827">
                  <c:v>-31.545369754624517</c:v>
                </c:pt>
                <c:pt idx="1828">
                  <c:v>-17.461695402749228</c:v>
                </c:pt>
                <c:pt idx="1829">
                  <c:v>-4.9658436514996538</c:v>
                </c:pt>
                <c:pt idx="1830">
                  <c:v>-32.949714339999446</c:v>
                </c:pt>
                <c:pt idx="1831">
                  <c:v>-8.7440505827494235</c:v>
                </c:pt>
                <c:pt idx="1832">
                  <c:v>6.1367157656254676</c:v>
                </c:pt>
                <c:pt idx="1833">
                  <c:v>5.8401371430004474</c:v>
                </c:pt>
                <c:pt idx="1834">
                  <c:v>27.044786075899992</c:v>
                </c:pt>
                <c:pt idx="1835">
                  <c:v>34.249691560999963</c:v>
                </c:pt>
                <c:pt idx="1836">
                  <c:v>8.07521627787537</c:v>
                </c:pt>
                <c:pt idx="1837">
                  <c:v>26.102518756249992</c:v>
                </c:pt>
                <c:pt idx="1838">
                  <c:v>15.572298122250231</c:v>
                </c:pt>
                <c:pt idx="1839">
                  <c:v>-15.026021802849755</c:v>
                </c:pt>
                <c:pt idx="1840">
                  <c:v>17.964616557425416</c:v>
                </c:pt>
                <c:pt idx="1841">
                  <c:v>28.286996535900471</c:v>
                </c:pt>
                <c:pt idx="1842">
                  <c:v>-2.9539560420744237</c:v>
                </c:pt>
                <c:pt idx="1843">
                  <c:v>6.7236639794505209</c:v>
                </c:pt>
                <c:pt idx="1844">
                  <c:v>-48.621334855224177</c:v>
                </c:pt>
                <c:pt idx="1845">
                  <c:v>-99.108706074149723</c:v>
                </c:pt>
                <c:pt idx="1846">
                  <c:v>-30.991730908799127</c:v>
                </c:pt>
                <c:pt idx="1847">
                  <c:v>11.191269307575567</c:v>
                </c:pt>
                <c:pt idx="1848">
                  <c:v>-31.322349974950157</c:v>
                </c:pt>
                <c:pt idx="1849">
                  <c:v>29.576620677224582</c:v>
                </c:pt>
                <c:pt idx="1850">
                  <c:v>55.73470944535029</c:v>
                </c:pt>
                <c:pt idx="1851">
                  <c:v>62.977942054000323</c:v>
                </c:pt>
                <c:pt idx="1852">
                  <c:v>26.12766148350056</c:v>
                </c:pt>
                <c:pt idx="1853">
                  <c:v>33.288406891250361</c:v>
                </c:pt>
                <c:pt idx="1854">
                  <c:v>12.089220075425146</c:v>
                </c:pt>
                <c:pt idx="1855">
                  <c:v>8.5657930167503764</c:v>
                </c:pt>
                <c:pt idx="1856">
                  <c:v>17.039732662500228</c:v>
                </c:pt>
                <c:pt idx="1857">
                  <c:v>4.643597212500481</c:v>
                </c:pt>
                <c:pt idx="1858">
                  <c:v>12.769099653500234</c:v>
                </c:pt>
                <c:pt idx="1859">
                  <c:v>-6.7702563745242514</c:v>
                </c:pt>
                <c:pt idx="1860">
                  <c:v>9.196827312750429</c:v>
                </c:pt>
                <c:pt idx="1861">
                  <c:v>-21.48855192559995</c:v>
                </c:pt>
                <c:pt idx="1862">
                  <c:v>20.90513163750029</c:v>
                </c:pt>
                <c:pt idx="1863">
                  <c:v>40.655797150000126</c:v>
                </c:pt>
                <c:pt idx="1864">
                  <c:v>18.399749125000653</c:v>
                </c:pt>
                <c:pt idx="1865">
                  <c:v>-18.507775062499604</c:v>
                </c:pt>
                <c:pt idx="1866">
                  <c:v>0.57333474999995815</c:v>
                </c:pt>
                <c:pt idx="1867">
                  <c:v>22.332943250000426</c:v>
                </c:pt>
                <c:pt idx="1868">
                  <c:v>-17.510925674999271</c:v>
                </c:pt>
                <c:pt idx="1869">
                  <c:v>-2.8298257999999805</c:v>
                </c:pt>
                <c:pt idx="1870">
                  <c:v>14.313537000000451</c:v>
                </c:pt>
                <c:pt idx="1871">
                  <c:v>68.374693687500439</c:v>
                </c:pt>
                <c:pt idx="1872">
                  <c:v>38.561640625000109</c:v>
                </c:pt>
                <c:pt idx="1873">
                  <c:v>60.349820150000596</c:v>
                </c:pt>
                <c:pt idx="1874">
                  <c:v>19.680129887500243</c:v>
                </c:pt>
                <c:pt idx="1875">
                  <c:v>27.213189312500162</c:v>
                </c:pt>
                <c:pt idx="1876">
                  <c:v>-20.012379599999804</c:v>
                </c:pt>
                <c:pt idx="1877">
                  <c:v>-27.361509312499493</c:v>
                </c:pt>
                <c:pt idx="1878">
                  <c:v>10.117741750000278</c:v>
                </c:pt>
                <c:pt idx="1879">
                  <c:v>0.85098956250067204</c:v>
                </c:pt>
                <c:pt idx="1880">
                  <c:v>-11.085230412499641</c:v>
                </c:pt>
                <c:pt idx="1881">
                  <c:v>-24.875748762499825</c:v>
                </c:pt>
                <c:pt idx="1882">
                  <c:v>19.57168481250028</c:v>
                </c:pt>
                <c:pt idx="1883">
                  <c:v>20.290039375000561</c:v>
                </c:pt>
                <c:pt idx="1884">
                  <c:v>-43.462421124999764</c:v>
                </c:pt>
                <c:pt idx="1885">
                  <c:v>15.710779237500446</c:v>
                </c:pt>
                <c:pt idx="1886">
                  <c:v>0.34615647500004343</c:v>
                </c:pt>
                <c:pt idx="1887">
                  <c:v>-27.49107633750009</c:v>
                </c:pt>
                <c:pt idx="1888">
                  <c:v>-31.723629774999608</c:v>
                </c:pt>
                <c:pt idx="1889">
                  <c:v>-48.160129949999828</c:v>
                </c:pt>
                <c:pt idx="1890">
                  <c:v>-40.852471062499717</c:v>
                </c:pt>
                <c:pt idx="1891">
                  <c:v>-19.517734374999691</c:v>
                </c:pt>
                <c:pt idx="1892">
                  <c:v>6.0396799375002956</c:v>
                </c:pt>
                <c:pt idx="1893">
                  <c:v>-21.111042849999649</c:v>
                </c:pt>
                <c:pt idx="1894">
                  <c:v>4.1967813750002279</c:v>
                </c:pt>
                <c:pt idx="1895">
                  <c:v>11.584145937500125</c:v>
                </c:pt>
                <c:pt idx="1896">
                  <c:v>-12.557421874999818</c:v>
                </c:pt>
                <c:pt idx="1897">
                  <c:v>-10.907705024999814</c:v>
                </c:pt>
                <c:pt idx="1898">
                  <c:v>-0.28923849999955564</c:v>
                </c:pt>
                <c:pt idx="1899">
                  <c:v>22.789573062500494</c:v>
                </c:pt>
                <c:pt idx="1900">
                  <c:v>14.469654062500013</c:v>
                </c:pt>
                <c:pt idx="1901">
                  <c:v>8.7129755625001053</c:v>
                </c:pt>
                <c:pt idx="1902">
                  <c:v>14.58574550000003</c:v>
                </c:pt>
                <c:pt idx="1903">
                  <c:v>-41.980680599999687</c:v>
                </c:pt>
                <c:pt idx="1904">
                  <c:v>-18.121438487499745</c:v>
                </c:pt>
                <c:pt idx="1905">
                  <c:v>23.300835175000429</c:v>
                </c:pt>
                <c:pt idx="1906">
                  <c:v>40.497028037500058</c:v>
                </c:pt>
                <c:pt idx="1907">
                  <c:v>30.362781500000438</c:v>
                </c:pt>
                <c:pt idx="1908">
                  <c:v>24.955700987500677</c:v>
                </c:pt>
                <c:pt idx="1909">
                  <c:v>33.202489562500432</c:v>
                </c:pt>
                <c:pt idx="1910">
                  <c:v>17.460628750000069</c:v>
                </c:pt>
                <c:pt idx="1911">
                  <c:v>91.41387557500002</c:v>
                </c:pt>
                <c:pt idx="1912">
                  <c:v>108.44159306250003</c:v>
                </c:pt>
                <c:pt idx="1913">
                  <c:v>128.30614947500044</c:v>
                </c:pt>
                <c:pt idx="1914">
                  <c:v>111.46236169999997</c:v>
                </c:pt>
                <c:pt idx="1915">
                  <c:v>115.01670468750035</c:v>
                </c:pt>
                <c:pt idx="1916">
                  <c:v>92.125959687500199</c:v>
                </c:pt>
                <c:pt idx="1917">
                  <c:v>52.059606700000586</c:v>
                </c:pt>
                <c:pt idx="1918">
                  <c:v>65.929061374999947</c:v>
                </c:pt>
                <c:pt idx="1919">
                  <c:v>71.157615562500268</c:v>
                </c:pt>
                <c:pt idx="1920">
                  <c:v>54.439306475000194</c:v>
                </c:pt>
                <c:pt idx="1921">
                  <c:v>94.711584950000315</c:v>
                </c:pt>
                <c:pt idx="1922">
                  <c:v>156.70889584999986</c:v>
                </c:pt>
                <c:pt idx="1923">
                  <c:v>112.08940368750063</c:v>
                </c:pt>
                <c:pt idx="1924">
                  <c:v>132.78839257500022</c:v>
                </c:pt>
                <c:pt idx="1925">
                  <c:v>94.930984162499954</c:v>
                </c:pt>
                <c:pt idx="1926">
                  <c:v>120.78920926250021</c:v>
                </c:pt>
                <c:pt idx="1927">
                  <c:v>134.13118607500019</c:v>
                </c:pt>
                <c:pt idx="1928">
                  <c:v>127.89425302500058</c:v>
                </c:pt>
                <c:pt idx="1929">
                  <c:v>122.09695723750065</c:v>
                </c:pt>
                <c:pt idx="1930">
                  <c:v>133.32905102500035</c:v>
                </c:pt>
                <c:pt idx="1931">
                  <c:v>196.92994499999986</c:v>
                </c:pt>
                <c:pt idx="1932">
                  <c:v>189.46832176250018</c:v>
                </c:pt>
                <c:pt idx="1933">
                  <c:v>191.41220348749994</c:v>
                </c:pt>
                <c:pt idx="1934">
                  <c:v>139.10513881250063</c:v>
                </c:pt>
                <c:pt idx="1935">
                  <c:v>158.54010518750056</c:v>
                </c:pt>
                <c:pt idx="1936">
                  <c:v>166.89923175000013</c:v>
                </c:pt>
                <c:pt idx="1937">
                  <c:v>174.24751468750037</c:v>
                </c:pt>
                <c:pt idx="1938">
                  <c:v>194.53524377500025</c:v>
                </c:pt>
                <c:pt idx="1939">
                  <c:v>165.30920168750026</c:v>
                </c:pt>
                <c:pt idx="1940">
                  <c:v>175.21591781250027</c:v>
                </c:pt>
                <c:pt idx="1941">
                  <c:v>192.40116561250034</c:v>
                </c:pt>
                <c:pt idx="1942">
                  <c:v>186.88739443750046</c:v>
                </c:pt>
                <c:pt idx="1943">
                  <c:v>184.96228603750023</c:v>
                </c:pt>
                <c:pt idx="1944">
                  <c:v>154.30396667500008</c:v>
                </c:pt>
                <c:pt idx="1945">
                  <c:v>164.73706250000032</c:v>
                </c:pt>
                <c:pt idx="1946">
                  <c:v>138.10885168750019</c:v>
                </c:pt>
                <c:pt idx="1947">
                  <c:v>120.02267337500052</c:v>
                </c:pt>
                <c:pt idx="1948">
                  <c:v>44.887655625000662</c:v>
                </c:pt>
                <c:pt idx="1949">
                  <c:v>42.238918937499875</c:v>
                </c:pt>
                <c:pt idx="1950">
                  <c:v>46.691935937500602</c:v>
                </c:pt>
                <c:pt idx="1951">
                  <c:v>-2.1459703749997061</c:v>
                </c:pt>
                <c:pt idx="1952">
                  <c:v>40.13068771250073</c:v>
                </c:pt>
                <c:pt idx="1953">
                  <c:v>11.126346812500287</c:v>
                </c:pt>
                <c:pt idx="1954">
                  <c:v>22.318198775000383</c:v>
                </c:pt>
                <c:pt idx="1955">
                  <c:v>10.08219365000059</c:v>
                </c:pt>
                <c:pt idx="1956">
                  <c:v>20.821456312500231</c:v>
                </c:pt>
                <c:pt idx="1957">
                  <c:v>33.224785237500328</c:v>
                </c:pt>
                <c:pt idx="1958">
                  <c:v>40.662220100000013</c:v>
                </c:pt>
                <c:pt idx="1959">
                  <c:v>66.252848100000392</c:v>
                </c:pt>
                <c:pt idx="1960">
                  <c:v>73.215723075000369</c:v>
                </c:pt>
                <c:pt idx="1961">
                  <c:v>74.179160312500471</c:v>
                </c:pt>
                <c:pt idx="1962">
                  <c:v>26.853703362500255</c:v>
                </c:pt>
                <c:pt idx="1963">
                  <c:v>45.409415500000023</c:v>
                </c:pt>
                <c:pt idx="1964">
                  <c:v>44.959419450000041</c:v>
                </c:pt>
                <c:pt idx="1965">
                  <c:v>-8.733777062499712</c:v>
                </c:pt>
                <c:pt idx="1966">
                  <c:v>-1.7743943499997386</c:v>
                </c:pt>
                <c:pt idx="1967">
                  <c:v>-11.197056999999859</c:v>
                </c:pt>
                <c:pt idx="1968">
                  <c:v>-24.337944549999747</c:v>
                </c:pt>
                <c:pt idx="1969">
                  <c:v>28.611559312500276</c:v>
                </c:pt>
                <c:pt idx="1970">
                  <c:v>37.586226125000394</c:v>
                </c:pt>
                <c:pt idx="1971">
                  <c:v>-4.3524236249995738</c:v>
                </c:pt>
                <c:pt idx="1972">
                  <c:v>-26.67107118749982</c:v>
                </c:pt>
                <c:pt idx="1973">
                  <c:v>6.202262875000315</c:v>
                </c:pt>
                <c:pt idx="1974">
                  <c:v>12.658260250000694</c:v>
                </c:pt>
                <c:pt idx="1975">
                  <c:v>75.570255000000316</c:v>
                </c:pt>
                <c:pt idx="1976">
                  <c:v>44.480927937500383</c:v>
                </c:pt>
                <c:pt idx="1977">
                  <c:v>42.090246250000291</c:v>
                </c:pt>
                <c:pt idx="1978">
                  <c:v>15.367589500000122</c:v>
                </c:pt>
                <c:pt idx="1979">
                  <c:v>21.064913062500409</c:v>
                </c:pt>
                <c:pt idx="1980">
                  <c:v>-8.6977261874999385</c:v>
                </c:pt>
                <c:pt idx="1981">
                  <c:v>37.744943687500381</c:v>
                </c:pt>
                <c:pt idx="1982">
                  <c:v>0.82707051250031327</c:v>
                </c:pt>
                <c:pt idx="1983">
                  <c:v>42.931688437500043</c:v>
                </c:pt>
                <c:pt idx="1984">
                  <c:v>67.0635912500004</c:v>
                </c:pt>
                <c:pt idx="1985">
                  <c:v>71.467600437500323</c:v>
                </c:pt>
                <c:pt idx="1986">
                  <c:v>71.923597812500248</c:v>
                </c:pt>
                <c:pt idx="1987">
                  <c:v>50.898264625000365</c:v>
                </c:pt>
                <c:pt idx="1988">
                  <c:v>66.317180587500388</c:v>
                </c:pt>
                <c:pt idx="1989">
                  <c:v>156.12623626250024</c:v>
                </c:pt>
                <c:pt idx="1990">
                  <c:v>159.25153491250035</c:v>
                </c:pt>
                <c:pt idx="1991">
                  <c:v>191.32932270000038</c:v>
                </c:pt>
                <c:pt idx="1992">
                  <c:v>143.05534205000026</c:v>
                </c:pt>
                <c:pt idx="1993">
                  <c:v>160.90321326250023</c:v>
                </c:pt>
                <c:pt idx="1994">
                  <c:v>139.17596118750043</c:v>
                </c:pt>
                <c:pt idx="1995">
                  <c:v>147.85765713750038</c:v>
                </c:pt>
                <c:pt idx="1996">
                  <c:v>135.23697468750038</c:v>
                </c:pt>
                <c:pt idx="1997">
                  <c:v>161.9213597375001</c:v>
                </c:pt>
                <c:pt idx="1998">
                  <c:v>154.65078040000026</c:v>
                </c:pt>
                <c:pt idx="1999">
                  <c:v>147.71809630000007</c:v>
                </c:pt>
                <c:pt idx="2000">
                  <c:v>136.15740847500001</c:v>
                </c:pt>
                <c:pt idx="2001">
                  <c:v>144.66816242500045</c:v>
                </c:pt>
                <c:pt idx="2002">
                  <c:v>158.50892621250023</c:v>
                </c:pt>
                <c:pt idx="2003">
                  <c:v>155.64764145000026</c:v>
                </c:pt>
                <c:pt idx="2004">
                  <c:v>130.69733256250038</c:v>
                </c:pt>
                <c:pt idx="2005">
                  <c:v>127.36498880000045</c:v>
                </c:pt>
                <c:pt idx="2006">
                  <c:v>98.333911750000425</c:v>
                </c:pt>
                <c:pt idx="2007">
                  <c:v>126.5586695625002</c:v>
                </c:pt>
                <c:pt idx="2008">
                  <c:v>137.15325437500042</c:v>
                </c:pt>
                <c:pt idx="2009">
                  <c:v>167.81716882500041</c:v>
                </c:pt>
                <c:pt idx="2010">
                  <c:v>189.41367152500061</c:v>
                </c:pt>
                <c:pt idx="2011">
                  <c:v>127.85979308750029</c:v>
                </c:pt>
                <c:pt idx="2012">
                  <c:v>97.49193062500035</c:v>
                </c:pt>
                <c:pt idx="2013">
                  <c:v>28.587100437500339</c:v>
                </c:pt>
                <c:pt idx="2014">
                  <c:v>84.727560287500182</c:v>
                </c:pt>
                <c:pt idx="2015">
                  <c:v>22.852126437500374</c:v>
                </c:pt>
                <c:pt idx="2016">
                  <c:v>26.6154410500003</c:v>
                </c:pt>
                <c:pt idx="2017">
                  <c:v>89.298122750000402</c:v>
                </c:pt>
                <c:pt idx="2018">
                  <c:v>74.487972637500434</c:v>
                </c:pt>
                <c:pt idx="2019">
                  <c:v>71.603442812500361</c:v>
                </c:pt>
                <c:pt idx="2020">
                  <c:v>43.823906375000206</c:v>
                </c:pt>
                <c:pt idx="2021">
                  <c:v>44.789800437500162</c:v>
                </c:pt>
                <c:pt idx="2022">
                  <c:v>54.061014562500304</c:v>
                </c:pt>
                <c:pt idx="2023">
                  <c:v>69.735557612500315</c:v>
                </c:pt>
                <c:pt idx="2024">
                  <c:v>39.090811550000126</c:v>
                </c:pt>
                <c:pt idx="2025">
                  <c:v>73.101288337500137</c:v>
                </c:pt>
                <c:pt idx="2026">
                  <c:v>72.351548887500485</c:v>
                </c:pt>
                <c:pt idx="2027">
                  <c:v>60.032259775000057</c:v>
                </c:pt>
                <c:pt idx="2028">
                  <c:v>24.957880062500408</c:v>
                </c:pt>
                <c:pt idx="2029">
                  <c:v>78.107456175000152</c:v>
                </c:pt>
                <c:pt idx="2030">
                  <c:v>81.717067625000254</c:v>
                </c:pt>
                <c:pt idx="2031">
                  <c:v>71.95579566250035</c:v>
                </c:pt>
                <c:pt idx="2032">
                  <c:v>47.648268300000382</c:v>
                </c:pt>
                <c:pt idx="2033">
                  <c:v>49.420067425000298</c:v>
                </c:pt>
                <c:pt idx="2034">
                  <c:v>45.319239800000105</c:v>
                </c:pt>
                <c:pt idx="2035">
                  <c:v>49.971825787500393</c:v>
                </c:pt>
                <c:pt idx="2036">
                  <c:v>48.47844406250033</c:v>
                </c:pt>
                <c:pt idx="2037">
                  <c:v>82.509182500000179</c:v>
                </c:pt>
                <c:pt idx="2038">
                  <c:v>48.795418362500186</c:v>
                </c:pt>
                <c:pt idx="2039">
                  <c:v>42.537531737500103</c:v>
                </c:pt>
                <c:pt idx="2040">
                  <c:v>17.795418362500186</c:v>
                </c:pt>
                <c:pt idx="2041">
                  <c:v>16.989941000000272</c:v>
                </c:pt>
                <c:pt idx="2042">
                  <c:v>18.91381177500034</c:v>
                </c:pt>
                <c:pt idx="2043">
                  <c:v>-14.244958024999733</c:v>
                </c:pt>
                <c:pt idx="2044">
                  <c:v>15.592308600000251</c:v>
                </c:pt>
                <c:pt idx="2045">
                  <c:v>-23.269065249999585</c:v>
                </c:pt>
                <c:pt idx="2046">
                  <c:v>-55.30561262499964</c:v>
                </c:pt>
                <c:pt idx="2047">
                  <c:v>-0.59133963749991381</c:v>
                </c:pt>
                <c:pt idx="2048">
                  <c:v>-48.662454462499454</c:v>
                </c:pt>
                <c:pt idx="2049">
                  <c:v>-40.069819487499672</c:v>
                </c:pt>
                <c:pt idx="2050">
                  <c:v>-40.250862812499918</c:v>
                </c:pt>
                <c:pt idx="2051">
                  <c:v>-14.858092999999826</c:v>
                </c:pt>
                <c:pt idx="2052">
                  <c:v>-36.88346979999983</c:v>
                </c:pt>
                <c:pt idx="2053">
                  <c:v>-47.468774874999781</c:v>
                </c:pt>
                <c:pt idx="2054">
                  <c:v>-54.946951787499756</c:v>
                </c:pt>
                <c:pt idx="2055">
                  <c:v>-56.278458574999831</c:v>
                </c:pt>
                <c:pt idx="2056">
                  <c:v>19.387273012500373</c:v>
                </c:pt>
                <c:pt idx="2057">
                  <c:v>76.172558212500007</c:v>
                </c:pt>
                <c:pt idx="2058">
                  <c:v>129.22144312500041</c:v>
                </c:pt>
                <c:pt idx="2059">
                  <c:v>123.58559947500021</c:v>
                </c:pt>
                <c:pt idx="2060">
                  <c:v>214.42270262500028</c:v>
                </c:pt>
                <c:pt idx="2061">
                  <c:v>219.03542901250034</c:v>
                </c:pt>
                <c:pt idx="2062">
                  <c:v>279.43952238750012</c:v>
                </c:pt>
                <c:pt idx="2063">
                  <c:v>204.12317493750015</c:v>
                </c:pt>
                <c:pt idx="2064">
                  <c:v>219.88355278750009</c:v>
                </c:pt>
                <c:pt idx="2065">
                  <c:v>168.32758318750007</c:v>
                </c:pt>
                <c:pt idx="2066">
                  <c:v>190.94818145000022</c:v>
                </c:pt>
                <c:pt idx="2067">
                  <c:v>194.12789806250021</c:v>
                </c:pt>
                <c:pt idx="2068">
                  <c:v>138.71170805000042</c:v>
                </c:pt>
                <c:pt idx="2069">
                  <c:v>137.61778262500002</c:v>
                </c:pt>
                <c:pt idx="2070">
                  <c:v>213.6057769375002</c:v>
                </c:pt>
                <c:pt idx="2071">
                  <c:v>127.65022813750011</c:v>
                </c:pt>
                <c:pt idx="2072">
                  <c:v>100.51044855000032</c:v>
                </c:pt>
                <c:pt idx="2073">
                  <c:v>145.13104681250024</c:v>
                </c:pt>
                <c:pt idx="2074">
                  <c:v>149.26767765</c:v>
                </c:pt>
                <c:pt idx="2075">
                  <c:v>227.84046701250008</c:v>
                </c:pt>
                <c:pt idx="2076">
                  <c:v>218.05432151249988</c:v>
                </c:pt>
                <c:pt idx="2077">
                  <c:v>184.97287308750015</c:v>
                </c:pt>
                <c:pt idx="2078">
                  <c:v>240.58640450000007</c:v>
                </c:pt>
                <c:pt idx="2079">
                  <c:v>228.19158900000048</c:v>
                </c:pt>
                <c:pt idx="2080">
                  <c:v>201.76539537500025</c:v>
                </c:pt>
                <c:pt idx="2081">
                  <c:v>223.7774010625003</c:v>
                </c:pt>
                <c:pt idx="2082">
                  <c:v>224.5643042500003</c:v>
                </c:pt>
                <c:pt idx="2083">
                  <c:v>234.65379968750017</c:v>
                </c:pt>
                <c:pt idx="2084">
                  <c:v>185.98040331250036</c:v>
                </c:pt>
                <c:pt idx="2085">
                  <c:v>221.58269348750014</c:v>
                </c:pt>
                <c:pt idx="2086">
                  <c:v>257.62024621250021</c:v>
                </c:pt>
                <c:pt idx="2087">
                  <c:v>263.91581522500019</c:v>
                </c:pt>
                <c:pt idx="2088">
                  <c:v>191.06729569999993</c:v>
                </c:pt>
                <c:pt idx="2089">
                  <c:v>196.23143017500024</c:v>
                </c:pt>
                <c:pt idx="2090">
                  <c:v>221.60759221250009</c:v>
                </c:pt>
                <c:pt idx="2091">
                  <c:v>216.61244500000021</c:v>
                </c:pt>
                <c:pt idx="2092">
                  <c:v>238.9275566875001</c:v>
                </c:pt>
                <c:pt idx="2093">
                  <c:v>265.01828975000035</c:v>
                </c:pt>
                <c:pt idx="2094">
                  <c:v>264.29065731250034</c:v>
                </c:pt>
                <c:pt idx="2095">
                  <c:v>308.39973903750024</c:v>
                </c:pt>
                <c:pt idx="2096">
                  <c:v>296.14538338750003</c:v>
                </c:pt>
                <c:pt idx="2097">
                  <c:v>318.63574602500034</c:v>
                </c:pt>
                <c:pt idx="2098">
                  <c:v>327.83556081250049</c:v>
                </c:pt>
                <c:pt idx="2099">
                  <c:v>309.34486142500009</c:v>
                </c:pt>
                <c:pt idx="2100">
                  <c:v>304.19908237500022</c:v>
                </c:pt>
                <c:pt idx="2101">
                  <c:v>284.6900343250004</c:v>
                </c:pt>
                <c:pt idx="2102">
                  <c:v>276.83556081250049</c:v>
                </c:pt>
                <c:pt idx="2103">
                  <c:v>242.18132302499998</c:v>
                </c:pt>
                <c:pt idx="2104">
                  <c:v>240.29556047500023</c:v>
                </c:pt>
                <c:pt idx="2105">
                  <c:v>228.5257296125003</c:v>
                </c:pt>
                <c:pt idx="2106">
                  <c:v>236.40821865000044</c:v>
                </c:pt>
                <c:pt idx="2107">
                  <c:v>268.00906225000017</c:v>
                </c:pt>
                <c:pt idx="2108">
                  <c:v>261.19682587500006</c:v>
                </c:pt>
                <c:pt idx="2109">
                  <c:v>289.44998937500031</c:v>
                </c:pt>
                <c:pt idx="2110">
                  <c:v>280.68501130000027</c:v>
                </c:pt>
                <c:pt idx="2111">
                  <c:v>261.08416770000031</c:v>
                </c:pt>
                <c:pt idx="2112">
                  <c:v>272.74134038750026</c:v>
                </c:pt>
                <c:pt idx="2113">
                  <c:v>279.1822675125004</c:v>
                </c:pt>
                <c:pt idx="2114">
                  <c:v>268.08544893750013</c:v>
                </c:pt>
                <c:pt idx="2115">
                  <c:v>282.7561175000003</c:v>
                </c:pt>
                <c:pt idx="2116">
                  <c:v>302.53647062500022</c:v>
                </c:pt>
                <c:pt idx="2117">
                  <c:v>272.2606175625001</c:v>
                </c:pt>
                <c:pt idx="2118">
                  <c:v>291.51982600000019</c:v>
                </c:pt>
                <c:pt idx="2119">
                  <c:v>302.6027713750002</c:v>
                </c:pt>
                <c:pt idx="2120">
                  <c:v>265.55393193750024</c:v>
                </c:pt>
                <c:pt idx="2121">
                  <c:v>304.32882943750019</c:v>
                </c:pt>
                <c:pt idx="2122">
                  <c:v>304.2873567500003</c:v>
                </c:pt>
                <c:pt idx="2123">
                  <c:v>293.4805354250002</c:v>
                </c:pt>
                <c:pt idx="2124">
                  <c:v>288.56355822500018</c:v>
                </c:pt>
                <c:pt idx="2125">
                  <c:v>289.89063012500014</c:v>
                </c:pt>
                <c:pt idx="2126">
                  <c:v>266.63414950000038</c:v>
                </c:pt>
                <c:pt idx="2127">
                  <c:v>218.48210980000044</c:v>
                </c:pt>
                <c:pt idx="2128">
                  <c:v>215.02598276250046</c:v>
                </c:pt>
                <c:pt idx="2129">
                  <c:v>225.98289698750045</c:v>
                </c:pt>
                <c:pt idx="2130">
                  <c:v>166.9692259750002</c:v>
                </c:pt>
                <c:pt idx="2131">
                  <c:v>191.00443987500012</c:v>
                </c:pt>
                <c:pt idx="2132">
                  <c:v>178.76639210000053</c:v>
                </c:pt>
                <c:pt idx="2133">
                  <c:v>214.26403053750028</c:v>
                </c:pt>
                <c:pt idx="2134">
                  <c:v>180.31763857500027</c:v>
                </c:pt>
                <c:pt idx="2135">
                  <c:v>152.73697733750009</c:v>
                </c:pt>
                <c:pt idx="2136">
                  <c:v>150.79845724999996</c:v>
                </c:pt>
                <c:pt idx="2137">
                  <c:v>155.58932587500021</c:v>
                </c:pt>
                <c:pt idx="2138">
                  <c:v>151.36652348750044</c:v>
                </c:pt>
                <c:pt idx="2139">
                  <c:v>161.23146702500003</c:v>
                </c:pt>
                <c:pt idx="2140">
                  <c:v>187.17471023749999</c:v>
                </c:pt>
                <c:pt idx="2141">
                  <c:v>152.37044158750041</c:v>
                </c:pt>
                <c:pt idx="2142">
                  <c:v>164.62488142500024</c:v>
                </c:pt>
                <c:pt idx="2143">
                  <c:v>168.89222106250031</c:v>
                </c:pt>
                <c:pt idx="2144">
                  <c:v>170.80229792500018</c:v>
                </c:pt>
                <c:pt idx="2145">
                  <c:v>166.46802951250015</c:v>
                </c:pt>
                <c:pt idx="2146">
                  <c:v>350.75836351250018</c:v>
                </c:pt>
                <c:pt idx="2147">
                  <c:v>310.73473926250017</c:v>
                </c:pt>
                <c:pt idx="2148">
                  <c:v>293.34358440000005</c:v>
                </c:pt>
                <c:pt idx="2149">
                  <c:v>315.0364374000003</c:v>
                </c:pt>
                <c:pt idx="2150">
                  <c:v>331.24804402500035</c:v>
                </c:pt>
                <c:pt idx="2151">
                  <c:v>335.43848998750036</c:v>
                </c:pt>
                <c:pt idx="2152">
                  <c:v>356.62830116250029</c:v>
                </c:pt>
                <c:pt idx="2153">
                  <c:v>351.05696327500027</c:v>
                </c:pt>
                <c:pt idx="2154">
                  <c:v>345.29935871250041</c:v>
                </c:pt>
                <c:pt idx="2155">
                  <c:v>379.75399556250022</c:v>
                </c:pt>
                <c:pt idx="2156">
                  <c:v>395.34198973750017</c:v>
                </c:pt>
                <c:pt idx="2157">
                  <c:v>401.86334151250026</c:v>
                </c:pt>
                <c:pt idx="2158">
                  <c:v>349.07350156250027</c:v>
                </c:pt>
                <c:pt idx="2159">
                  <c:v>334.45673721250046</c:v>
                </c:pt>
                <c:pt idx="2160">
                  <c:v>294.8319713250005</c:v>
                </c:pt>
                <c:pt idx="2161">
                  <c:v>267.50234185000022</c:v>
                </c:pt>
                <c:pt idx="2162">
                  <c:v>226.11186725000016</c:v>
                </c:pt>
                <c:pt idx="2163">
                  <c:v>226.5716549250003</c:v>
                </c:pt>
                <c:pt idx="2164">
                  <c:v>242.25445883750035</c:v>
                </c:pt>
                <c:pt idx="2165">
                  <c:v>231.7363061875003</c:v>
                </c:pt>
                <c:pt idx="2166">
                  <c:v>259.44220031250029</c:v>
                </c:pt>
                <c:pt idx="2167">
                  <c:v>261.44961253750034</c:v>
                </c:pt>
                <c:pt idx="2168">
                  <c:v>268.31170536250033</c:v>
                </c:pt>
                <c:pt idx="2169">
                  <c:v>255.06804035000027</c:v>
                </c:pt>
                <c:pt idx="2170">
                  <c:v>250.48115903750045</c:v>
                </c:pt>
                <c:pt idx="2171">
                  <c:v>184.96848906250034</c:v>
                </c:pt>
                <c:pt idx="2172">
                  <c:v>180.85531900000024</c:v>
                </c:pt>
                <c:pt idx="2173">
                  <c:v>157.93944300000021</c:v>
                </c:pt>
                <c:pt idx="2174">
                  <c:v>179.87945327500029</c:v>
                </c:pt>
                <c:pt idx="2175">
                  <c:v>153.70629348750026</c:v>
                </c:pt>
                <c:pt idx="2176">
                  <c:v>138.21155123750032</c:v>
                </c:pt>
                <c:pt idx="2177">
                  <c:v>122.8505000250002</c:v>
                </c:pt>
                <c:pt idx="2178">
                  <c:v>209.29144743750044</c:v>
                </c:pt>
                <c:pt idx="2179">
                  <c:v>210.75757622500009</c:v>
                </c:pt>
                <c:pt idx="2180">
                  <c:v>219.08967418750012</c:v>
                </c:pt>
                <c:pt idx="2181">
                  <c:v>222.46073087500031</c:v>
                </c:pt>
                <c:pt idx="2182">
                  <c:v>241.19232875000012</c:v>
                </c:pt>
                <c:pt idx="2183">
                  <c:v>262.05873052500033</c:v>
                </c:pt>
                <c:pt idx="2184">
                  <c:v>236.22137481250024</c:v>
                </c:pt>
                <c:pt idx="2185">
                  <c:v>229.11561697500019</c:v>
                </c:pt>
                <c:pt idx="2186">
                  <c:v>273.44304218750017</c:v>
                </c:pt>
                <c:pt idx="2187">
                  <c:v>208.80341313750023</c:v>
                </c:pt>
                <c:pt idx="2188">
                  <c:v>175.77748387500037</c:v>
                </c:pt>
                <c:pt idx="2189">
                  <c:v>117.12835143750021</c:v>
                </c:pt>
                <c:pt idx="2190">
                  <c:v>137.66851828750032</c:v>
                </c:pt>
                <c:pt idx="2191">
                  <c:v>126.1418909250001</c:v>
                </c:pt>
                <c:pt idx="2192">
                  <c:v>104.04375240000013</c:v>
                </c:pt>
                <c:pt idx="2193">
                  <c:v>85.749336825000455</c:v>
                </c:pt>
                <c:pt idx="2194">
                  <c:v>91.775862162500289</c:v>
                </c:pt>
                <c:pt idx="2195">
                  <c:v>115.87932665000039</c:v>
                </c:pt>
                <c:pt idx="2196">
                  <c:v>134.1418909250001</c:v>
                </c:pt>
                <c:pt idx="2197">
                  <c:v>132.71759000000043</c:v>
                </c:pt>
                <c:pt idx="2198">
                  <c:v>173.62477743750014</c:v>
                </c:pt>
                <c:pt idx="2199">
                  <c:v>148.36379920000036</c:v>
                </c:pt>
                <c:pt idx="2200">
                  <c:v>184.87479708750038</c:v>
                </c:pt>
                <c:pt idx="2201">
                  <c:v>171.10232750000023</c:v>
                </c:pt>
                <c:pt idx="2202">
                  <c:v>194.41373121250001</c:v>
                </c:pt>
                <c:pt idx="2203">
                  <c:v>232.227722</c:v>
                </c:pt>
                <c:pt idx="2204">
                  <c:v>180.613141625</c:v>
                </c:pt>
                <c:pt idx="2205">
                  <c:v>187.10597275000001</c:v>
                </c:pt>
                <c:pt idx="2206">
                  <c:v>209.58696656250001</c:v>
                </c:pt>
                <c:pt idx="2207">
                  <c:v>226.27146098750001</c:v>
                </c:pt>
                <c:pt idx="2208">
                  <c:v>198.061608775</c:v>
                </c:pt>
                <c:pt idx="2209">
                  <c:v>192.651723025</c:v>
                </c:pt>
                <c:pt idx="2210">
                  <c:v>205.67484028749999</c:v>
                </c:pt>
                <c:pt idx="2211">
                  <c:v>179.42278965000099</c:v>
                </c:pt>
                <c:pt idx="2212">
                  <c:v>101.4396094125</c:v>
                </c:pt>
                <c:pt idx="2213">
                  <c:v>122.6100413875</c:v>
                </c:pt>
                <c:pt idx="2214">
                  <c:v>103.251805212501</c:v>
                </c:pt>
                <c:pt idx="2215">
                  <c:v>133.93554871250001</c:v>
                </c:pt>
                <c:pt idx="2216">
                  <c:v>100.48900925</c:v>
                </c:pt>
                <c:pt idx="2217">
                  <c:v>86.527198624999997</c:v>
                </c:pt>
                <c:pt idx="2218">
                  <c:v>84.368183025000206</c:v>
                </c:pt>
                <c:pt idx="2219">
                  <c:v>46.93977837500006</c:v>
                </c:pt>
                <c:pt idx="2220">
                  <c:v>32.880002500000046</c:v>
                </c:pt>
                <c:pt idx="2221">
                  <c:v>34.222322825000447</c:v>
                </c:pt>
                <c:pt idx="2222">
                  <c:v>27.810990500000571</c:v>
                </c:pt>
                <c:pt idx="2223">
                  <c:v>82.072806887500064</c:v>
                </c:pt>
                <c:pt idx="2224">
                  <c:v>123.55464933750045</c:v>
                </c:pt>
                <c:pt idx="2225">
                  <c:v>160.89406857500035</c:v>
                </c:pt>
                <c:pt idx="2226">
                  <c:v>100.21399737499996</c:v>
                </c:pt>
                <c:pt idx="2227">
                  <c:v>74.743232687500495</c:v>
                </c:pt>
                <c:pt idx="2228">
                  <c:v>7.9691094375002649</c:v>
                </c:pt>
                <c:pt idx="2229">
                  <c:v>-0.87983102499993038</c:v>
                </c:pt>
                <c:pt idx="2230">
                  <c:v>-44.374955499999487</c:v>
                </c:pt>
                <c:pt idx="2231">
                  <c:v>-79.696576674999505</c:v>
                </c:pt>
                <c:pt idx="2232">
                  <c:v>3.3950505000002522</c:v>
                </c:pt>
                <c:pt idx="2233">
                  <c:v>-44.756009037500007</c:v>
                </c:pt>
                <c:pt idx="2234">
                  <c:v>-105.61998593749968</c:v>
                </c:pt>
                <c:pt idx="2235">
                  <c:v>-130.13733356249941</c:v>
                </c:pt>
                <c:pt idx="2236">
                  <c:v>-139.13613651249989</c:v>
                </c:pt>
                <c:pt idx="2237">
                  <c:v>-111.41782742499936</c:v>
                </c:pt>
                <c:pt idx="2238">
                  <c:v>-114.1728086499993</c:v>
                </c:pt>
                <c:pt idx="2239">
                  <c:v>-103.61271199999965</c:v>
                </c:pt>
                <c:pt idx="2240">
                  <c:v>-132.69624668749975</c:v>
                </c:pt>
                <c:pt idx="2241">
                  <c:v>-136.93663328749926</c:v>
                </c:pt>
                <c:pt idx="2242">
                  <c:v>-244.08612031249959</c:v>
                </c:pt>
                <c:pt idx="2243">
                  <c:v>-235.16650624999966</c:v>
                </c:pt>
                <c:pt idx="2244">
                  <c:v>-217.26064062499972</c:v>
                </c:pt>
                <c:pt idx="2245">
                  <c:v>-196.85083906249974</c:v>
                </c:pt>
                <c:pt idx="2246">
                  <c:v>-203.00573927499954</c:v>
                </c:pt>
                <c:pt idx="2247">
                  <c:v>-220.71847660000003</c:v>
                </c:pt>
                <c:pt idx="2248">
                  <c:v>-189.24370962499961</c:v>
                </c:pt>
                <c:pt idx="2249">
                  <c:v>-213.11751009999944</c:v>
                </c:pt>
                <c:pt idx="2250">
                  <c:v>-257.93242204999933</c:v>
                </c:pt>
                <c:pt idx="2251">
                  <c:v>-201.72268783749996</c:v>
                </c:pt>
                <c:pt idx="2252">
                  <c:v>-186.63494191249947</c:v>
                </c:pt>
                <c:pt idx="2253">
                  <c:v>-244.12172133749982</c:v>
                </c:pt>
                <c:pt idx="2254">
                  <c:v>-284.86511104999954</c:v>
                </c:pt>
                <c:pt idx="2255">
                  <c:v>-262.74912898749972</c:v>
                </c:pt>
                <c:pt idx="2256">
                  <c:v>-303.5390531249991</c:v>
                </c:pt>
                <c:pt idx="2257">
                  <c:v>-221.58627084999989</c:v>
                </c:pt>
                <c:pt idx="2258">
                  <c:v>-184.11848653749985</c:v>
                </c:pt>
                <c:pt idx="2259">
                  <c:v>-204.53173488749962</c:v>
                </c:pt>
                <c:pt idx="2260">
                  <c:v>-212.1711095124997</c:v>
                </c:pt>
                <c:pt idx="2261">
                  <c:v>-161.68573608749966</c:v>
                </c:pt>
                <c:pt idx="2262">
                  <c:v>-236.47629687499966</c:v>
                </c:pt>
                <c:pt idx="2263">
                  <c:v>-197.52317108750003</c:v>
                </c:pt>
                <c:pt idx="2264">
                  <c:v>-188.00394428749951</c:v>
                </c:pt>
                <c:pt idx="2265">
                  <c:v>-88.892922524999449</c:v>
                </c:pt>
                <c:pt idx="2266">
                  <c:v>-53.246815937499377</c:v>
                </c:pt>
                <c:pt idx="2267">
                  <c:v>-8.793462187500154</c:v>
                </c:pt>
                <c:pt idx="2268">
                  <c:v>8.6537237249999635</c:v>
                </c:pt>
                <c:pt idx="2269">
                  <c:v>-16.115544874999614</c:v>
                </c:pt>
                <c:pt idx="2270">
                  <c:v>11.519493750000038</c:v>
                </c:pt>
                <c:pt idx="2271">
                  <c:v>-45.779781374999402</c:v>
                </c:pt>
                <c:pt idx="2272">
                  <c:v>12.303753312500248</c:v>
                </c:pt>
                <c:pt idx="2273">
                  <c:v>6.2244298625005285</c:v>
                </c:pt>
                <c:pt idx="2274">
                  <c:v>21.120460250000178</c:v>
                </c:pt>
                <c:pt idx="2275">
                  <c:v>-10.445642624999891</c:v>
                </c:pt>
                <c:pt idx="2276">
                  <c:v>46.694985600000564</c:v>
                </c:pt>
                <c:pt idx="2277">
                  <c:v>73.648730787500881</c:v>
                </c:pt>
                <c:pt idx="2278">
                  <c:v>36.591637250000531</c:v>
                </c:pt>
                <c:pt idx="2279">
                  <c:v>-28.24819184999933</c:v>
                </c:pt>
                <c:pt idx="2280">
                  <c:v>7.8364526625000508</c:v>
                </c:pt>
                <c:pt idx="2281">
                  <c:v>20.403144850000444</c:v>
                </c:pt>
                <c:pt idx="2282">
                  <c:v>-9.4195228374996987</c:v>
                </c:pt>
                <c:pt idx="2283">
                  <c:v>2.8572698124999079</c:v>
                </c:pt>
                <c:pt idx="2284">
                  <c:v>-17.384056374999545</c:v>
                </c:pt>
                <c:pt idx="2285">
                  <c:v>-41.922992362499372</c:v>
                </c:pt>
                <c:pt idx="2286">
                  <c:v>-97.144354937499884</c:v>
                </c:pt>
                <c:pt idx="2287">
                  <c:v>-78.06222624999964</c:v>
                </c:pt>
                <c:pt idx="2288">
                  <c:v>-70.341189349999695</c:v>
                </c:pt>
                <c:pt idx="2289">
                  <c:v>-68.804598949999672</c:v>
                </c:pt>
                <c:pt idx="2290">
                  <c:v>-86.431119249999938</c:v>
                </c:pt>
                <c:pt idx="2291">
                  <c:v>-68.767435212500004</c:v>
                </c:pt>
                <c:pt idx="2292">
                  <c:v>-60.404050074999304</c:v>
                </c:pt>
                <c:pt idx="2293">
                  <c:v>-22.182439837499714</c:v>
                </c:pt>
                <c:pt idx="2294">
                  <c:v>-55.311826824999571</c:v>
                </c:pt>
                <c:pt idx="2295">
                  <c:v>-22.159029437499612</c:v>
                </c:pt>
                <c:pt idx="2296">
                  <c:v>22.954748362500595</c:v>
                </c:pt>
                <c:pt idx="2297">
                  <c:v>35.38443425000014</c:v>
                </c:pt>
                <c:pt idx="2298">
                  <c:v>24.338322625000274</c:v>
                </c:pt>
                <c:pt idx="2299">
                  <c:v>24.88615426250044</c:v>
                </c:pt>
                <c:pt idx="2300">
                  <c:v>-39.44730912499972</c:v>
                </c:pt>
                <c:pt idx="2301">
                  <c:v>-13.521902687499733</c:v>
                </c:pt>
                <c:pt idx="2302">
                  <c:v>-3.2218969249997826</c:v>
                </c:pt>
                <c:pt idx="2303">
                  <c:v>11.259736575000261</c:v>
                </c:pt>
                <c:pt idx="2304">
                  <c:v>-6.4064159499998823</c:v>
                </c:pt>
                <c:pt idx="2305">
                  <c:v>2.6012943125006132</c:v>
                </c:pt>
                <c:pt idx="2306">
                  <c:v>38.063720712500071</c:v>
                </c:pt>
                <c:pt idx="2307">
                  <c:v>-5.8665385124995737</c:v>
                </c:pt>
                <c:pt idx="2308">
                  <c:v>-7.6697040999997625</c:v>
                </c:pt>
                <c:pt idx="2309">
                  <c:v>-39.34348269999964</c:v>
                </c:pt>
                <c:pt idx="2310">
                  <c:v>-17.993154074999893</c:v>
                </c:pt>
                <c:pt idx="2311">
                  <c:v>5.6452422500005923</c:v>
                </c:pt>
                <c:pt idx="2312">
                  <c:v>22.759981787500237</c:v>
                </c:pt>
                <c:pt idx="2313">
                  <c:v>47.559707350000281</c:v>
                </c:pt>
                <c:pt idx="2314">
                  <c:v>34.328002550000292</c:v>
                </c:pt>
                <c:pt idx="2315">
                  <c:v>84.93668421250004</c:v>
                </c:pt>
                <c:pt idx="2316">
                  <c:v>134.25665358750075</c:v>
                </c:pt>
                <c:pt idx="2317">
                  <c:v>100.75878101250009</c:v>
                </c:pt>
                <c:pt idx="2318">
                  <c:v>91.260714875000758</c:v>
                </c:pt>
                <c:pt idx="2319">
                  <c:v>156.86675781250005</c:v>
                </c:pt>
                <c:pt idx="2320">
                  <c:v>200.2471765625005</c:v>
                </c:pt>
                <c:pt idx="2321">
                  <c:v>148.41698541250025</c:v>
                </c:pt>
                <c:pt idx="2322">
                  <c:v>89.805282799999986</c:v>
                </c:pt>
                <c:pt idx="2323">
                  <c:v>146.57260156250049</c:v>
                </c:pt>
                <c:pt idx="2324">
                  <c:v>106.46870937500034</c:v>
                </c:pt>
                <c:pt idx="2325">
                  <c:v>41.908309787500002</c:v>
                </c:pt>
                <c:pt idx="2326">
                  <c:v>4.4948475875003169</c:v>
                </c:pt>
                <c:pt idx="2327">
                  <c:v>30.784376562500711</c:v>
                </c:pt>
                <c:pt idx="2328">
                  <c:v>48.79413437500034</c:v>
                </c:pt>
                <c:pt idx="2329">
                  <c:v>5.7110845250008424</c:v>
                </c:pt>
                <c:pt idx="2330">
                  <c:v>44.590121875000477</c:v>
                </c:pt>
                <c:pt idx="2331">
                  <c:v>31.341092187500635</c:v>
                </c:pt>
                <c:pt idx="2332">
                  <c:v>41.678379687500183</c:v>
                </c:pt>
                <c:pt idx="2333">
                  <c:v>14.5411024</c:v>
                </c:pt>
                <c:pt idx="2334">
                  <c:v>10.233318750000308</c:v>
                </c:pt>
                <c:pt idx="2335">
                  <c:v>-31.727431249999427</c:v>
                </c:pt>
                <c:pt idx="2336">
                  <c:v>-87.847067187499761</c:v>
                </c:pt>
                <c:pt idx="2337">
                  <c:v>-54.12475884999958</c:v>
                </c:pt>
                <c:pt idx="2338">
                  <c:v>-32.44868013749965</c:v>
                </c:pt>
                <c:pt idx="2339">
                  <c:v>-36.595314587499161</c:v>
                </c:pt>
                <c:pt idx="2340">
                  <c:v>-33.99855932499986</c:v>
                </c:pt>
                <c:pt idx="2341">
                  <c:v>17.078969137500735</c:v>
                </c:pt>
                <c:pt idx="2342">
                  <c:v>16.80192392500021</c:v>
                </c:pt>
                <c:pt idx="2343">
                  <c:v>-8.3056356624992986</c:v>
                </c:pt>
                <c:pt idx="2344">
                  <c:v>-59.107913899999858</c:v>
                </c:pt>
                <c:pt idx="2345">
                  <c:v>-86.995521812499646</c:v>
                </c:pt>
                <c:pt idx="2346">
                  <c:v>2.9780370375005987</c:v>
                </c:pt>
                <c:pt idx="2347">
                  <c:v>31.228641100000459</c:v>
                </c:pt>
                <c:pt idx="2348">
                  <c:v>40.014695650000249</c:v>
                </c:pt>
                <c:pt idx="2349">
                  <c:v>74.576587287500388</c:v>
                </c:pt>
                <c:pt idx="2350">
                  <c:v>28.136683937500493</c:v>
                </c:pt>
                <c:pt idx="2351">
                  <c:v>30.770097812500808</c:v>
                </c:pt>
                <c:pt idx="2352">
                  <c:v>48.413729150000108</c:v>
                </c:pt>
                <c:pt idx="2353">
                  <c:v>47.387288000000353</c:v>
                </c:pt>
                <c:pt idx="2354">
                  <c:v>68.605444687500494</c:v>
                </c:pt>
                <c:pt idx="2355">
                  <c:v>99.560363600000528</c:v>
                </c:pt>
                <c:pt idx="2356">
                  <c:v>112.86384996250035</c:v>
                </c:pt>
                <c:pt idx="2357">
                  <c:v>42.423946612500458</c:v>
                </c:pt>
                <c:pt idx="2358">
                  <c:v>53.750882087500941</c:v>
                </c:pt>
                <c:pt idx="2359">
                  <c:v>105.45263073749993</c:v>
                </c:pt>
                <c:pt idx="2360">
                  <c:v>131.78013523750042</c:v>
                </c:pt>
                <c:pt idx="2361">
                  <c:v>156.52088808750023</c:v>
                </c:pt>
                <c:pt idx="2362">
                  <c:v>182.74407270000029</c:v>
                </c:pt>
                <c:pt idx="2363">
                  <c:v>155.92732705000071</c:v>
                </c:pt>
                <c:pt idx="2364">
                  <c:v>178.99426072500046</c:v>
                </c:pt>
                <c:pt idx="2365">
                  <c:v>222.23885856250035</c:v>
                </c:pt>
                <c:pt idx="2366">
                  <c:v>192.52191000000039</c:v>
                </c:pt>
                <c:pt idx="2367">
                  <c:v>179.6114509125</c:v>
                </c:pt>
                <c:pt idx="2368">
                  <c:v>207.6174571375</c:v>
                </c:pt>
              </c:numCache>
            </c:numRef>
          </c:val>
          <c:extLst>
            <c:ext xmlns:c16="http://schemas.microsoft.com/office/drawing/2014/chart" uri="{C3380CC4-5D6E-409C-BE32-E72D297353CC}">
              <c16:uniqueId val="{00000001-C0D9-46EA-BBE2-56986744968E}"/>
            </c:ext>
          </c:extLst>
        </c:ser>
        <c:dLbls>
          <c:showLegendKey val="0"/>
          <c:showVal val="0"/>
          <c:showCatName val="0"/>
          <c:showSerName val="0"/>
          <c:showPercent val="0"/>
          <c:showBubbleSize val="0"/>
        </c:dLbls>
        <c:gapWidth val="150"/>
        <c:axId val="254902272"/>
        <c:axId val="254896384"/>
      </c:barChart>
      <c:lineChart>
        <c:grouping val="standard"/>
        <c:varyColors val="0"/>
        <c:ser>
          <c:idx val="0"/>
          <c:order val="0"/>
          <c:tx>
            <c:strRef>
              <c:f>期现价差与进口盈亏!$C$1</c:f>
              <c:strCache>
                <c:ptCount val="1"/>
                <c:pt idx="0">
                  <c:v>期货收盘价</c:v>
                </c:pt>
              </c:strCache>
            </c:strRef>
          </c:tx>
          <c:spPr>
            <a:ln w="15875" cap="rnd">
              <a:solidFill>
                <a:schemeClr val="tx1"/>
              </a:solidFill>
              <a:round/>
            </a:ln>
            <a:effectLst/>
          </c:spPr>
          <c:marker>
            <c:symbol val="none"/>
          </c:marker>
          <c:cat>
            <c:numRef>
              <c:f>期现价差与进口盈亏!$A$2:$A$2370</c:f>
              <c:numCache>
                <c:formatCode>yyyy\-mm\-dd;@</c:formatCode>
                <c:ptCount val="2369"/>
                <c:pt idx="0">
                  <c:v>40844</c:v>
                </c:pt>
                <c:pt idx="1">
                  <c:v>40847</c:v>
                </c:pt>
                <c:pt idx="2">
                  <c:v>40848</c:v>
                </c:pt>
                <c:pt idx="3">
                  <c:v>40849</c:v>
                </c:pt>
                <c:pt idx="4">
                  <c:v>40850</c:v>
                </c:pt>
                <c:pt idx="5">
                  <c:v>40851</c:v>
                </c:pt>
                <c:pt idx="6">
                  <c:v>40854</c:v>
                </c:pt>
                <c:pt idx="7">
                  <c:v>40855</c:v>
                </c:pt>
                <c:pt idx="8">
                  <c:v>40856</c:v>
                </c:pt>
                <c:pt idx="9">
                  <c:v>40857</c:v>
                </c:pt>
                <c:pt idx="10">
                  <c:v>40858</c:v>
                </c:pt>
                <c:pt idx="11">
                  <c:v>40861</c:v>
                </c:pt>
                <c:pt idx="12">
                  <c:v>40862</c:v>
                </c:pt>
                <c:pt idx="13">
                  <c:v>40863</c:v>
                </c:pt>
                <c:pt idx="14">
                  <c:v>40864</c:v>
                </c:pt>
                <c:pt idx="15">
                  <c:v>40865</c:v>
                </c:pt>
                <c:pt idx="16">
                  <c:v>40868</c:v>
                </c:pt>
                <c:pt idx="17">
                  <c:v>40869</c:v>
                </c:pt>
                <c:pt idx="18">
                  <c:v>40870</c:v>
                </c:pt>
                <c:pt idx="19">
                  <c:v>40871</c:v>
                </c:pt>
                <c:pt idx="20">
                  <c:v>40872</c:v>
                </c:pt>
                <c:pt idx="21">
                  <c:v>40875</c:v>
                </c:pt>
                <c:pt idx="22">
                  <c:v>40876</c:v>
                </c:pt>
                <c:pt idx="23">
                  <c:v>40877</c:v>
                </c:pt>
                <c:pt idx="24">
                  <c:v>40878</c:v>
                </c:pt>
                <c:pt idx="25">
                  <c:v>40879</c:v>
                </c:pt>
                <c:pt idx="26">
                  <c:v>40882</c:v>
                </c:pt>
                <c:pt idx="27">
                  <c:v>40883</c:v>
                </c:pt>
                <c:pt idx="28">
                  <c:v>40884</c:v>
                </c:pt>
                <c:pt idx="29">
                  <c:v>40885</c:v>
                </c:pt>
                <c:pt idx="30">
                  <c:v>40886</c:v>
                </c:pt>
                <c:pt idx="31">
                  <c:v>40889</c:v>
                </c:pt>
                <c:pt idx="32">
                  <c:v>40890</c:v>
                </c:pt>
                <c:pt idx="33">
                  <c:v>40891</c:v>
                </c:pt>
                <c:pt idx="34">
                  <c:v>40892</c:v>
                </c:pt>
                <c:pt idx="35">
                  <c:v>40893</c:v>
                </c:pt>
                <c:pt idx="36">
                  <c:v>40896</c:v>
                </c:pt>
                <c:pt idx="37">
                  <c:v>40897</c:v>
                </c:pt>
                <c:pt idx="38">
                  <c:v>40898</c:v>
                </c:pt>
                <c:pt idx="39">
                  <c:v>40899</c:v>
                </c:pt>
                <c:pt idx="40">
                  <c:v>40900</c:v>
                </c:pt>
                <c:pt idx="41">
                  <c:v>40903</c:v>
                </c:pt>
                <c:pt idx="42">
                  <c:v>40904</c:v>
                </c:pt>
                <c:pt idx="43">
                  <c:v>40905</c:v>
                </c:pt>
                <c:pt idx="44">
                  <c:v>40906</c:v>
                </c:pt>
                <c:pt idx="45">
                  <c:v>40907</c:v>
                </c:pt>
                <c:pt idx="46">
                  <c:v>40911</c:v>
                </c:pt>
                <c:pt idx="47">
                  <c:v>40912</c:v>
                </c:pt>
                <c:pt idx="48">
                  <c:v>40913</c:v>
                </c:pt>
                <c:pt idx="49">
                  <c:v>40914</c:v>
                </c:pt>
                <c:pt idx="50">
                  <c:v>40917</c:v>
                </c:pt>
                <c:pt idx="51">
                  <c:v>40918</c:v>
                </c:pt>
                <c:pt idx="52">
                  <c:v>40919</c:v>
                </c:pt>
                <c:pt idx="53">
                  <c:v>40920</c:v>
                </c:pt>
                <c:pt idx="54">
                  <c:v>40921</c:v>
                </c:pt>
                <c:pt idx="55">
                  <c:v>40924</c:v>
                </c:pt>
                <c:pt idx="56">
                  <c:v>40925</c:v>
                </c:pt>
                <c:pt idx="57">
                  <c:v>40926</c:v>
                </c:pt>
                <c:pt idx="58">
                  <c:v>40927</c:v>
                </c:pt>
                <c:pt idx="59">
                  <c:v>40928</c:v>
                </c:pt>
                <c:pt idx="60">
                  <c:v>40935</c:v>
                </c:pt>
                <c:pt idx="61">
                  <c:v>40938</c:v>
                </c:pt>
                <c:pt idx="62">
                  <c:v>40939</c:v>
                </c:pt>
                <c:pt idx="63">
                  <c:v>40940</c:v>
                </c:pt>
                <c:pt idx="64">
                  <c:v>40941</c:v>
                </c:pt>
                <c:pt idx="65">
                  <c:v>40942</c:v>
                </c:pt>
                <c:pt idx="66">
                  <c:v>40945</c:v>
                </c:pt>
                <c:pt idx="67">
                  <c:v>40946</c:v>
                </c:pt>
                <c:pt idx="68">
                  <c:v>40947</c:v>
                </c:pt>
                <c:pt idx="69">
                  <c:v>40948</c:v>
                </c:pt>
                <c:pt idx="70">
                  <c:v>40949</c:v>
                </c:pt>
                <c:pt idx="71">
                  <c:v>40952</c:v>
                </c:pt>
                <c:pt idx="72">
                  <c:v>40953</c:v>
                </c:pt>
                <c:pt idx="73">
                  <c:v>40954</c:v>
                </c:pt>
                <c:pt idx="74">
                  <c:v>40955</c:v>
                </c:pt>
                <c:pt idx="75">
                  <c:v>40956</c:v>
                </c:pt>
                <c:pt idx="76">
                  <c:v>40959</c:v>
                </c:pt>
                <c:pt idx="77">
                  <c:v>40960</c:v>
                </c:pt>
                <c:pt idx="78">
                  <c:v>40961</c:v>
                </c:pt>
                <c:pt idx="79">
                  <c:v>40962</c:v>
                </c:pt>
                <c:pt idx="80">
                  <c:v>40963</c:v>
                </c:pt>
                <c:pt idx="81">
                  <c:v>40966</c:v>
                </c:pt>
                <c:pt idx="82">
                  <c:v>40967</c:v>
                </c:pt>
                <c:pt idx="83">
                  <c:v>40968</c:v>
                </c:pt>
                <c:pt idx="84">
                  <c:v>40969</c:v>
                </c:pt>
                <c:pt idx="85">
                  <c:v>40970</c:v>
                </c:pt>
                <c:pt idx="86">
                  <c:v>40973</c:v>
                </c:pt>
                <c:pt idx="87">
                  <c:v>40974</c:v>
                </c:pt>
                <c:pt idx="88">
                  <c:v>40975</c:v>
                </c:pt>
                <c:pt idx="89">
                  <c:v>40976</c:v>
                </c:pt>
                <c:pt idx="90">
                  <c:v>40977</c:v>
                </c:pt>
                <c:pt idx="91">
                  <c:v>40980</c:v>
                </c:pt>
                <c:pt idx="92">
                  <c:v>40981</c:v>
                </c:pt>
                <c:pt idx="93">
                  <c:v>40982</c:v>
                </c:pt>
                <c:pt idx="94">
                  <c:v>40983</c:v>
                </c:pt>
                <c:pt idx="95">
                  <c:v>40984</c:v>
                </c:pt>
                <c:pt idx="96">
                  <c:v>40987</c:v>
                </c:pt>
                <c:pt idx="97">
                  <c:v>40988</c:v>
                </c:pt>
                <c:pt idx="98">
                  <c:v>40989</c:v>
                </c:pt>
                <c:pt idx="99">
                  <c:v>40990</c:v>
                </c:pt>
                <c:pt idx="100">
                  <c:v>40991</c:v>
                </c:pt>
                <c:pt idx="101">
                  <c:v>40994</c:v>
                </c:pt>
                <c:pt idx="102">
                  <c:v>40995</c:v>
                </c:pt>
                <c:pt idx="103">
                  <c:v>40996</c:v>
                </c:pt>
                <c:pt idx="104">
                  <c:v>40997</c:v>
                </c:pt>
                <c:pt idx="105">
                  <c:v>40998</c:v>
                </c:pt>
                <c:pt idx="106">
                  <c:v>41003</c:v>
                </c:pt>
                <c:pt idx="107">
                  <c:v>41004</c:v>
                </c:pt>
                <c:pt idx="108">
                  <c:v>41005</c:v>
                </c:pt>
                <c:pt idx="109">
                  <c:v>41008</c:v>
                </c:pt>
                <c:pt idx="110">
                  <c:v>41009</c:v>
                </c:pt>
                <c:pt idx="111">
                  <c:v>41010</c:v>
                </c:pt>
                <c:pt idx="112">
                  <c:v>41011</c:v>
                </c:pt>
                <c:pt idx="113">
                  <c:v>41012</c:v>
                </c:pt>
                <c:pt idx="114">
                  <c:v>41015</c:v>
                </c:pt>
                <c:pt idx="115">
                  <c:v>41016</c:v>
                </c:pt>
                <c:pt idx="116">
                  <c:v>41017</c:v>
                </c:pt>
                <c:pt idx="117">
                  <c:v>41018</c:v>
                </c:pt>
                <c:pt idx="118">
                  <c:v>41019</c:v>
                </c:pt>
                <c:pt idx="119">
                  <c:v>41022</c:v>
                </c:pt>
                <c:pt idx="120">
                  <c:v>41023</c:v>
                </c:pt>
                <c:pt idx="121">
                  <c:v>41024</c:v>
                </c:pt>
                <c:pt idx="122">
                  <c:v>41025</c:v>
                </c:pt>
                <c:pt idx="123">
                  <c:v>41026</c:v>
                </c:pt>
                <c:pt idx="124">
                  <c:v>41030</c:v>
                </c:pt>
                <c:pt idx="125">
                  <c:v>41031</c:v>
                </c:pt>
                <c:pt idx="126">
                  <c:v>41032</c:v>
                </c:pt>
                <c:pt idx="127">
                  <c:v>41033</c:v>
                </c:pt>
                <c:pt idx="128">
                  <c:v>41036</c:v>
                </c:pt>
                <c:pt idx="129">
                  <c:v>41037</c:v>
                </c:pt>
                <c:pt idx="130">
                  <c:v>41038</c:v>
                </c:pt>
                <c:pt idx="131">
                  <c:v>41039</c:v>
                </c:pt>
                <c:pt idx="132">
                  <c:v>41040</c:v>
                </c:pt>
                <c:pt idx="133">
                  <c:v>41043</c:v>
                </c:pt>
                <c:pt idx="134">
                  <c:v>41044</c:v>
                </c:pt>
                <c:pt idx="135">
                  <c:v>41045</c:v>
                </c:pt>
                <c:pt idx="136">
                  <c:v>41046</c:v>
                </c:pt>
                <c:pt idx="137">
                  <c:v>41047</c:v>
                </c:pt>
                <c:pt idx="138">
                  <c:v>41050</c:v>
                </c:pt>
                <c:pt idx="139">
                  <c:v>41051</c:v>
                </c:pt>
                <c:pt idx="140">
                  <c:v>41052</c:v>
                </c:pt>
                <c:pt idx="141">
                  <c:v>41053</c:v>
                </c:pt>
                <c:pt idx="142">
                  <c:v>41054</c:v>
                </c:pt>
                <c:pt idx="143">
                  <c:v>41057</c:v>
                </c:pt>
                <c:pt idx="144">
                  <c:v>41058</c:v>
                </c:pt>
                <c:pt idx="145">
                  <c:v>41059</c:v>
                </c:pt>
                <c:pt idx="146">
                  <c:v>41060</c:v>
                </c:pt>
                <c:pt idx="147">
                  <c:v>41061</c:v>
                </c:pt>
                <c:pt idx="148">
                  <c:v>41064</c:v>
                </c:pt>
                <c:pt idx="149">
                  <c:v>41065</c:v>
                </c:pt>
                <c:pt idx="150">
                  <c:v>41066</c:v>
                </c:pt>
                <c:pt idx="151">
                  <c:v>41067</c:v>
                </c:pt>
                <c:pt idx="152">
                  <c:v>41068</c:v>
                </c:pt>
                <c:pt idx="153">
                  <c:v>41071</c:v>
                </c:pt>
                <c:pt idx="154">
                  <c:v>41072</c:v>
                </c:pt>
                <c:pt idx="155">
                  <c:v>41073</c:v>
                </c:pt>
                <c:pt idx="156">
                  <c:v>41074</c:v>
                </c:pt>
                <c:pt idx="157">
                  <c:v>41075</c:v>
                </c:pt>
                <c:pt idx="158">
                  <c:v>41078</c:v>
                </c:pt>
                <c:pt idx="159">
                  <c:v>41079</c:v>
                </c:pt>
                <c:pt idx="160">
                  <c:v>41080</c:v>
                </c:pt>
                <c:pt idx="161">
                  <c:v>41081</c:v>
                </c:pt>
                <c:pt idx="162">
                  <c:v>41082</c:v>
                </c:pt>
                <c:pt idx="163">
                  <c:v>41085</c:v>
                </c:pt>
                <c:pt idx="164">
                  <c:v>41086</c:v>
                </c:pt>
                <c:pt idx="165">
                  <c:v>41087</c:v>
                </c:pt>
                <c:pt idx="166">
                  <c:v>41088</c:v>
                </c:pt>
                <c:pt idx="167">
                  <c:v>41089</c:v>
                </c:pt>
                <c:pt idx="168">
                  <c:v>41092</c:v>
                </c:pt>
                <c:pt idx="169">
                  <c:v>41093</c:v>
                </c:pt>
                <c:pt idx="170">
                  <c:v>41094</c:v>
                </c:pt>
                <c:pt idx="171">
                  <c:v>41095</c:v>
                </c:pt>
                <c:pt idx="172">
                  <c:v>41096</c:v>
                </c:pt>
                <c:pt idx="173">
                  <c:v>41099</c:v>
                </c:pt>
                <c:pt idx="174">
                  <c:v>41100</c:v>
                </c:pt>
                <c:pt idx="175">
                  <c:v>41101</c:v>
                </c:pt>
                <c:pt idx="176">
                  <c:v>41102</c:v>
                </c:pt>
                <c:pt idx="177">
                  <c:v>41103</c:v>
                </c:pt>
                <c:pt idx="178">
                  <c:v>41106</c:v>
                </c:pt>
                <c:pt idx="179">
                  <c:v>41107</c:v>
                </c:pt>
                <c:pt idx="180">
                  <c:v>41108</c:v>
                </c:pt>
                <c:pt idx="181">
                  <c:v>41109</c:v>
                </c:pt>
                <c:pt idx="182">
                  <c:v>41110</c:v>
                </c:pt>
                <c:pt idx="183">
                  <c:v>41113</c:v>
                </c:pt>
                <c:pt idx="184">
                  <c:v>41114</c:v>
                </c:pt>
                <c:pt idx="185">
                  <c:v>41115</c:v>
                </c:pt>
                <c:pt idx="186">
                  <c:v>41116</c:v>
                </c:pt>
                <c:pt idx="187">
                  <c:v>41117</c:v>
                </c:pt>
                <c:pt idx="188">
                  <c:v>41120</c:v>
                </c:pt>
                <c:pt idx="189">
                  <c:v>41121</c:v>
                </c:pt>
                <c:pt idx="190">
                  <c:v>41122</c:v>
                </c:pt>
                <c:pt idx="191">
                  <c:v>41123</c:v>
                </c:pt>
                <c:pt idx="192">
                  <c:v>41124</c:v>
                </c:pt>
                <c:pt idx="193">
                  <c:v>41127</c:v>
                </c:pt>
                <c:pt idx="194">
                  <c:v>41128</c:v>
                </c:pt>
                <c:pt idx="195">
                  <c:v>41129</c:v>
                </c:pt>
                <c:pt idx="196">
                  <c:v>41130</c:v>
                </c:pt>
                <c:pt idx="197">
                  <c:v>41131</c:v>
                </c:pt>
                <c:pt idx="198">
                  <c:v>41134</c:v>
                </c:pt>
                <c:pt idx="199">
                  <c:v>41135</c:v>
                </c:pt>
                <c:pt idx="200">
                  <c:v>41136</c:v>
                </c:pt>
                <c:pt idx="201">
                  <c:v>41137</c:v>
                </c:pt>
                <c:pt idx="202">
                  <c:v>41138</c:v>
                </c:pt>
                <c:pt idx="203">
                  <c:v>41141</c:v>
                </c:pt>
                <c:pt idx="204">
                  <c:v>41142</c:v>
                </c:pt>
                <c:pt idx="205">
                  <c:v>41143</c:v>
                </c:pt>
                <c:pt idx="206">
                  <c:v>41144</c:v>
                </c:pt>
                <c:pt idx="207">
                  <c:v>41145</c:v>
                </c:pt>
                <c:pt idx="208">
                  <c:v>41148</c:v>
                </c:pt>
                <c:pt idx="209">
                  <c:v>41149</c:v>
                </c:pt>
                <c:pt idx="210">
                  <c:v>41150</c:v>
                </c:pt>
                <c:pt idx="211">
                  <c:v>41151</c:v>
                </c:pt>
                <c:pt idx="212">
                  <c:v>41152</c:v>
                </c:pt>
                <c:pt idx="213">
                  <c:v>41155</c:v>
                </c:pt>
                <c:pt idx="214">
                  <c:v>41156</c:v>
                </c:pt>
                <c:pt idx="215">
                  <c:v>41157</c:v>
                </c:pt>
                <c:pt idx="216">
                  <c:v>41158</c:v>
                </c:pt>
                <c:pt idx="217">
                  <c:v>41159</c:v>
                </c:pt>
                <c:pt idx="218">
                  <c:v>41162</c:v>
                </c:pt>
                <c:pt idx="219">
                  <c:v>41163</c:v>
                </c:pt>
                <c:pt idx="220">
                  <c:v>41164</c:v>
                </c:pt>
                <c:pt idx="221">
                  <c:v>41165</c:v>
                </c:pt>
                <c:pt idx="222">
                  <c:v>41166</c:v>
                </c:pt>
                <c:pt idx="223">
                  <c:v>41169</c:v>
                </c:pt>
                <c:pt idx="224">
                  <c:v>41170</c:v>
                </c:pt>
                <c:pt idx="225">
                  <c:v>41171</c:v>
                </c:pt>
                <c:pt idx="226">
                  <c:v>41172</c:v>
                </c:pt>
                <c:pt idx="227">
                  <c:v>41173</c:v>
                </c:pt>
                <c:pt idx="228">
                  <c:v>41176</c:v>
                </c:pt>
                <c:pt idx="229">
                  <c:v>41177</c:v>
                </c:pt>
                <c:pt idx="230">
                  <c:v>41178</c:v>
                </c:pt>
                <c:pt idx="231">
                  <c:v>41179</c:v>
                </c:pt>
                <c:pt idx="232">
                  <c:v>41180</c:v>
                </c:pt>
                <c:pt idx="233">
                  <c:v>41187</c:v>
                </c:pt>
                <c:pt idx="234">
                  <c:v>41190</c:v>
                </c:pt>
                <c:pt idx="235">
                  <c:v>41191</c:v>
                </c:pt>
                <c:pt idx="236">
                  <c:v>41192</c:v>
                </c:pt>
                <c:pt idx="237">
                  <c:v>41193</c:v>
                </c:pt>
                <c:pt idx="238">
                  <c:v>41194</c:v>
                </c:pt>
                <c:pt idx="239">
                  <c:v>41197</c:v>
                </c:pt>
                <c:pt idx="240">
                  <c:v>41198</c:v>
                </c:pt>
                <c:pt idx="241">
                  <c:v>41199</c:v>
                </c:pt>
                <c:pt idx="242">
                  <c:v>41200</c:v>
                </c:pt>
                <c:pt idx="243">
                  <c:v>41201</c:v>
                </c:pt>
                <c:pt idx="244">
                  <c:v>41204</c:v>
                </c:pt>
                <c:pt idx="245">
                  <c:v>41205</c:v>
                </c:pt>
                <c:pt idx="246">
                  <c:v>41206</c:v>
                </c:pt>
                <c:pt idx="247">
                  <c:v>41207</c:v>
                </c:pt>
                <c:pt idx="248">
                  <c:v>41208</c:v>
                </c:pt>
                <c:pt idx="249">
                  <c:v>41211</c:v>
                </c:pt>
                <c:pt idx="250">
                  <c:v>41212</c:v>
                </c:pt>
                <c:pt idx="251">
                  <c:v>41213</c:v>
                </c:pt>
                <c:pt idx="252">
                  <c:v>41214</c:v>
                </c:pt>
                <c:pt idx="253">
                  <c:v>41215</c:v>
                </c:pt>
                <c:pt idx="254">
                  <c:v>41218</c:v>
                </c:pt>
                <c:pt idx="255">
                  <c:v>41219</c:v>
                </c:pt>
                <c:pt idx="256">
                  <c:v>41220</c:v>
                </c:pt>
                <c:pt idx="257">
                  <c:v>41221</c:v>
                </c:pt>
                <c:pt idx="258">
                  <c:v>41222</c:v>
                </c:pt>
                <c:pt idx="259">
                  <c:v>41225</c:v>
                </c:pt>
                <c:pt idx="260">
                  <c:v>41226</c:v>
                </c:pt>
                <c:pt idx="261">
                  <c:v>41227</c:v>
                </c:pt>
                <c:pt idx="262">
                  <c:v>41228</c:v>
                </c:pt>
                <c:pt idx="263">
                  <c:v>41229</c:v>
                </c:pt>
                <c:pt idx="264">
                  <c:v>41232</c:v>
                </c:pt>
                <c:pt idx="265">
                  <c:v>41233</c:v>
                </c:pt>
                <c:pt idx="266">
                  <c:v>41234</c:v>
                </c:pt>
                <c:pt idx="267">
                  <c:v>41235</c:v>
                </c:pt>
                <c:pt idx="268">
                  <c:v>41236</c:v>
                </c:pt>
                <c:pt idx="269">
                  <c:v>41239</c:v>
                </c:pt>
                <c:pt idx="270">
                  <c:v>41240</c:v>
                </c:pt>
                <c:pt idx="271">
                  <c:v>41241</c:v>
                </c:pt>
                <c:pt idx="272">
                  <c:v>41242</c:v>
                </c:pt>
                <c:pt idx="273">
                  <c:v>41243</c:v>
                </c:pt>
                <c:pt idx="274">
                  <c:v>41246</c:v>
                </c:pt>
                <c:pt idx="275">
                  <c:v>41247</c:v>
                </c:pt>
                <c:pt idx="276">
                  <c:v>41248</c:v>
                </c:pt>
                <c:pt idx="277">
                  <c:v>41249</c:v>
                </c:pt>
                <c:pt idx="278">
                  <c:v>41250</c:v>
                </c:pt>
                <c:pt idx="279">
                  <c:v>41253</c:v>
                </c:pt>
                <c:pt idx="280">
                  <c:v>41254</c:v>
                </c:pt>
                <c:pt idx="281">
                  <c:v>41255</c:v>
                </c:pt>
                <c:pt idx="282">
                  <c:v>41256</c:v>
                </c:pt>
                <c:pt idx="283">
                  <c:v>41257</c:v>
                </c:pt>
                <c:pt idx="284">
                  <c:v>41260</c:v>
                </c:pt>
                <c:pt idx="285">
                  <c:v>41261</c:v>
                </c:pt>
                <c:pt idx="286">
                  <c:v>41262</c:v>
                </c:pt>
                <c:pt idx="287">
                  <c:v>41263</c:v>
                </c:pt>
                <c:pt idx="288">
                  <c:v>41264</c:v>
                </c:pt>
                <c:pt idx="289">
                  <c:v>41267</c:v>
                </c:pt>
                <c:pt idx="290">
                  <c:v>41268</c:v>
                </c:pt>
                <c:pt idx="291">
                  <c:v>41269</c:v>
                </c:pt>
                <c:pt idx="292">
                  <c:v>41270</c:v>
                </c:pt>
                <c:pt idx="293">
                  <c:v>41271</c:v>
                </c:pt>
                <c:pt idx="294">
                  <c:v>41274</c:v>
                </c:pt>
                <c:pt idx="295">
                  <c:v>41277</c:v>
                </c:pt>
                <c:pt idx="296">
                  <c:v>41278</c:v>
                </c:pt>
                <c:pt idx="297">
                  <c:v>41281</c:v>
                </c:pt>
                <c:pt idx="298">
                  <c:v>41282</c:v>
                </c:pt>
                <c:pt idx="299">
                  <c:v>41283</c:v>
                </c:pt>
                <c:pt idx="300">
                  <c:v>41284</c:v>
                </c:pt>
                <c:pt idx="301">
                  <c:v>41285</c:v>
                </c:pt>
                <c:pt idx="302">
                  <c:v>41288</c:v>
                </c:pt>
                <c:pt idx="303">
                  <c:v>41289</c:v>
                </c:pt>
                <c:pt idx="304">
                  <c:v>41290</c:v>
                </c:pt>
                <c:pt idx="305">
                  <c:v>41291</c:v>
                </c:pt>
                <c:pt idx="306">
                  <c:v>41292</c:v>
                </c:pt>
                <c:pt idx="307">
                  <c:v>41295</c:v>
                </c:pt>
                <c:pt idx="308">
                  <c:v>41296</c:v>
                </c:pt>
                <c:pt idx="309">
                  <c:v>41297</c:v>
                </c:pt>
                <c:pt idx="310">
                  <c:v>41298</c:v>
                </c:pt>
                <c:pt idx="311">
                  <c:v>41299</c:v>
                </c:pt>
                <c:pt idx="312">
                  <c:v>41302</c:v>
                </c:pt>
                <c:pt idx="313">
                  <c:v>41303</c:v>
                </c:pt>
                <c:pt idx="314">
                  <c:v>41304</c:v>
                </c:pt>
                <c:pt idx="315">
                  <c:v>41305</c:v>
                </c:pt>
                <c:pt idx="316">
                  <c:v>41306</c:v>
                </c:pt>
                <c:pt idx="317">
                  <c:v>41309</c:v>
                </c:pt>
                <c:pt idx="318">
                  <c:v>41310</c:v>
                </c:pt>
                <c:pt idx="319">
                  <c:v>41311</c:v>
                </c:pt>
                <c:pt idx="320">
                  <c:v>41312</c:v>
                </c:pt>
                <c:pt idx="321">
                  <c:v>41313</c:v>
                </c:pt>
                <c:pt idx="322">
                  <c:v>41320</c:v>
                </c:pt>
                <c:pt idx="323">
                  <c:v>41323</c:v>
                </c:pt>
                <c:pt idx="324">
                  <c:v>41324</c:v>
                </c:pt>
                <c:pt idx="325">
                  <c:v>41325</c:v>
                </c:pt>
                <c:pt idx="326">
                  <c:v>41326</c:v>
                </c:pt>
                <c:pt idx="327">
                  <c:v>41327</c:v>
                </c:pt>
                <c:pt idx="328">
                  <c:v>41330</c:v>
                </c:pt>
                <c:pt idx="329">
                  <c:v>41331</c:v>
                </c:pt>
                <c:pt idx="330">
                  <c:v>41332</c:v>
                </c:pt>
                <c:pt idx="331">
                  <c:v>41333</c:v>
                </c:pt>
                <c:pt idx="332">
                  <c:v>41334</c:v>
                </c:pt>
                <c:pt idx="333">
                  <c:v>41337</c:v>
                </c:pt>
                <c:pt idx="334">
                  <c:v>41338</c:v>
                </c:pt>
                <c:pt idx="335">
                  <c:v>41339</c:v>
                </c:pt>
                <c:pt idx="336">
                  <c:v>41340</c:v>
                </c:pt>
                <c:pt idx="337">
                  <c:v>41341</c:v>
                </c:pt>
                <c:pt idx="338">
                  <c:v>41344</c:v>
                </c:pt>
                <c:pt idx="339">
                  <c:v>41345</c:v>
                </c:pt>
                <c:pt idx="340">
                  <c:v>41346</c:v>
                </c:pt>
                <c:pt idx="341">
                  <c:v>41347</c:v>
                </c:pt>
                <c:pt idx="342">
                  <c:v>41348</c:v>
                </c:pt>
                <c:pt idx="343">
                  <c:v>41351</c:v>
                </c:pt>
                <c:pt idx="344">
                  <c:v>41352</c:v>
                </c:pt>
                <c:pt idx="345">
                  <c:v>41353</c:v>
                </c:pt>
                <c:pt idx="346">
                  <c:v>41354</c:v>
                </c:pt>
                <c:pt idx="347">
                  <c:v>41355</c:v>
                </c:pt>
                <c:pt idx="348">
                  <c:v>41358</c:v>
                </c:pt>
                <c:pt idx="349">
                  <c:v>41359</c:v>
                </c:pt>
                <c:pt idx="350">
                  <c:v>41360</c:v>
                </c:pt>
                <c:pt idx="351">
                  <c:v>41361</c:v>
                </c:pt>
                <c:pt idx="352">
                  <c:v>41362</c:v>
                </c:pt>
                <c:pt idx="353">
                  <c:v>41365</c:v>
                </c:pt>
                <c:pt idx="354">
                  <c:v>41366</c:v>
                </c:pt>
                <c:pt idx="355">
                  <c:v>41367</c:v>
                </c:pt>
                <c:pt idx="356">
                  <c:v>41369</c:v>
                </c:pt>
                <c:pt idx="357">
                  <c:v>41372</c:v>
                </c:pt>
                <c:pt idx="358">
                  <c:v>41373</c:v>
                </c:pt>
                <c:pt idx="359">
                  <c:v>41374</c:v>
                </c:pt>
                <c:pt idx="360">
                  <c:v>41375</c:v>
                </c:pt>
                <c:pt idx="361">
                  <c:v>41376</c:v>
                </c:pt>
                <c:pt idx="362">
                  <c:v>41379</c:v>
                </c:pt>
                <c:pt idx="363">
                  <c:v>41380</c:v>
                </c:pt>
                <c:pt idx="364">
                  <c:v>41381</c:v>
                </c:pt>
                <c:pt idx="365">
                  <c:v>41382</c:v>
                </c:pt>
                <c:pt idx="366">
                  <c:v>41383</c:v>
                </c:pt>
                <c:pt idx="367">
                  <c:v>41386</c:v>
                </c:pt>
                <c:pt idx="368">
                  <c:v>41387</c:v>
                </c:pt>
                <c:pt idx="369">
                  <c:v>41388</c:v>
                </c:pt>
                <c:pt idx="370">
                  <c:v>41389</c:v>
                </c:pt>
                <c:pt idx="371">
                  <c:v>41390</c:v>
                </c:pt>
                <c:pt idx="372">
                  <c:v>41395</c:v>
                </c:pt>
                <c:pt idx="373">
                  <c:v>41396</c:v>
                </c:pt>
                <c:pt idx="374">
                  <c:v>41397</c:v>
                </c:pt>
                <c:pt idx="375">
                  <c:v>41400</c:v>
                </c:pt>
                <c:pt idx="376">
                  <c:v>41401</c:v>
                </c:pt>
                <c:pt idx="377">
                  <c:v>41402</c:v>
                </c:pt>
                <c:pt idx="378">
                  <c:v>41403</c:v>
                </c:pt>
                <c:pt idx="379">
                  <c:v>41404</c:v>
                </c:pt>
                <c:pt idx="380">
                  <c:v>41407</c:v>
                </c:pt>
                <c:pt idx="381">
                  <c:v>41408</c:v>
                </c:pt>
                <c:pt idx="382">
                  <c:v>41409</c:v>
                </c:pt>
                <c:pt idx="383">
                  <c:v>41410</c:v>
                </c:pt>
                <c:pt idx="384">
                  <c:v>41411</c:v>
                </c:pt>
                <c:pt idx="385">
                  <c:v>41414</c:v>
                </c:pt>
                <c:pt idx="386">
                  <c:v>41415</c:v>
                </c:pt>
                <c:pt idx="387">
                  <c:v>41416</c:v>
                </c:pt>
                <c:pt idx="388">
                  <c:v>41417</c:v>
                </c:pt>
                <c:pt idx="389">
                  <c:v>41418</c:v>
                </c:pt>
                <c:pt idx="390">
                  <c:v>41421</c:v>
                </c:pt>
                <c:pt idx="391">
                  <c:v>41422</c:v>
                </c:pt>
                <c:pt idx="392">
                  <c:v>41423</c:v>
                </c:pt>
                <c:pt idx="393">
                  <c:v>41424</c:v>
                </c:pt>
                <c:pt idx="394">
                  <c:v>41425</c:v>
                </c:pt>
                <c:pt idx="395">
                  <c:v>41428</c:v>
                </c:pt>
                <c:pt idx="396">
                  <c:v>41429</c:v>
                </c:pt>
                <c:pt idx="397">
                  <c:v>41430</c:v>
                </c:pt>
                <c:pt idx="398">
                  <c:v>41431</c:v>
                </c:pt>
                <c:pt idx="399">
                  <c:v>41432</c:v>
                </c:pt>
                <c:pt idx="400">
                  <c:v>41437</c:v>
                </c:pt>
                <c:pt idx="401">
                  <c:v>41438</c:v>
                </c:pt>
                <c:pt idx="402">
                  <c:v>41439</c:v>
                </c:pt>
                <c:pt idx="403">
                  <c:v>41442</c:v>
                </c:pt>
                <c:pt idx="404">
                  <c:v>41443</c:v>
                </c:pt>
                <c:pt idx="405">
                  <c:v>41444</c:v>
                </c:pt>
                <c:pt idx="406">
                  <c:v>41445</c:v>
                </c:pt>
                <c:pt idx="407">
                  <c:v>41446</c:v>
                </c:pt>
                <c:pt idx="408">
                  <c:v>41449</c:v>
                </c:pt>
                <c:pt idx="409">
                  <c:v>41450</c:v>
                </c:pt>
                <c:pt idx="410">
                  <c:v>41451</c:v>
                </c:pt>
                <c:pt idx="411">
                  <c:v>41452</c:v>
                </c:pt>
                <c:pt idx="412">
                  <c:v>41453</c:v>
                </c:pt>
                <c:pt idx="413">
                  <c:v>41456</c:v>
                </c:pt>
                <c:pt idx="414">
                  <c:v>41457</c:v>
                </c:pt>
                <c:pt idx="415">
                  <c:v>41458</c:v>
                </c:pt>
                <c:pt idx="416">
                  <c:v>41459</c:v>
                </c:pt>
                <c:pt idx="417">
                  <c:v>41460</c:v>
                </c:pt>
                <c:pt idx="418">
                  <c:v>41463</c:v>
                </c:pt>
                <c:pt idx="419">
                  <c:v>41464</c:v>
                </c:pt>
                <c:pt idx="420">
                  <c:v>41465</c:v>
                </c:pt>
                <c:pt idx="421">
                  <c:v>41466</c:v>
                </c:pt>
                <c:pt idx="422">
                  <c:v>41467</c:v>
                </c:pt>
                <c:pt idx="423">
                  <c:v>41470</c:v>
                </c:pt>
                <c:pt idx="424">
                  <c:v>41471</c:v>
                </c:pt>
                <c:pt idx="425">
                  <c:v>41472</c:v>
                </c:pt>
                <c:pt idx="426">
                  <c:v>41473</c:v>
                </c:pt>
                <c:pt idx="427">
                  <c:v>41474</c:v>
                </c:pt>
                <c:pt idx="428">
                  <c:v>41477</c:v>
                </c:pt>
                <c:pt idx="429">
                  <c:v>41478</c:v>
                </c:pt>
                <c:pt idx="430">
                  <c:v>41479</c:v>
                </c:pt>
                <c:pt idx="431">
                  <c:v>41480</c:v>
                </c:pt>
                <c:pt idx="432">
                  <c:v>41481</c:v>
                </c:pt>
                <c:pt idx="433">
                  <c:v>41484</c:v>
                </c:pt>
                <c:pt idx="434">
                  <c:v>41485</c:v>
                </c:pt>
                <c:pt idx="435">
                  <c:v>41486</c:v>
                </c:pt>
                <c:pt idx="436">
                  <c:v>41487</c:v>
                </c:pt>
                <c:pt idx="437">
                  <c:v>41488</c:v>
                </c:pt>
                <c:pt idx="438">
                  <c:v>41491</c:v>
                </c:pt>
                <c:pt idx="439">
                  <c:v>41492</c:v>
                </c:pt>
                <c:pt idx="440">
                  <c:v>41493</c:v>
                </c:pt>
                <c:pt idx="441">
                  <c:v>41494</c:v>
                </c:pt>
                <c:pt idx="442">
                  <c:v>41495</c:v>
                </c:pt>
                <c:pt idx="443">
                  <c:v>41498</c:v>
                </c:pt>
                <c:pt idx="444">
                  <c:v>41499</c:v>
                </c:pt>
                <c:pt idx="445">
                  <c:v>41500</c:v>
                </c:pt>
                <c:pt idx="446">
                  <c:v>41501</c:v>
                </c:pt>
                <c:pt idx="447">
                  <c:v>41502</c:v>
                </c:pt>
                <c:pt idx="448">
                  <c:v>41505</c:v>
                </c:pt>
                <c:pt idx="449">
                  <c:v>41506</c:v>
                </c:pt>
                <c:pt idx="450">
                  <c:v>41507</c:v>
                </c:pt>
                <c:pt idx="451">
                  <c:v>41508</c:v>
                </c:pt>
                <c:pt idx="452">
                  <c:v>41509</c:v>
                </c:pt>
                <c:pt idx="453">
                  <c:v>41512</c:v>
                </c:pt>
                <c:pt idx="454">
                  <c:v>41513</c:v>
                </c:pt>
                <c:pt idx="455">
                  <c:v>41514</c:v>
                </c:pt>
                <c:pt idx="456">
                  <c:v>41515</c:v>
                </c:pt>
                <c:pt idx="457">
                  <c:v>41516</c:v>
                </c:pt>
                <c:pt idx="458">
                  <c:v>41519</c:v>
                </c:pt>
                <c:pt idx="459">
                  <c:v>41520</c:v>
                </c:pt>
                <c:pt idx="460">
                  <c:v>41521</c:v>
                </c:pt>
                <c:pt idx="461">
                  <c:v>41522</c:v>
                </c:pt>
                <c:pt idx="462">
                  <c:v>41523</c:v>
                </c:pt>
                <c:pt idx="463">
                  <c:v>41526</c:v>
                </c:pt>
                <c:pt idx="464">
                  <c:v>41527</c:v>
                </c:pt>
                <c:pt idx="465">
                  <c:v>41528</c:v>
                </c:pt>
                <c:pt idx="466">
                  <c:v>41529</c:v>
                </c:pt>
                <c:pt idx="467">
                  <c:v>41530</c:v>
                </c:pt>
                <c:pt idx="468">
                  <c:v>41533</c:v>
                </c:pt>
                <c:pt idx="469">
                  <c:v>41534</c:v>
                </c:pt>
                <c:pt idx="470">
                  <c:v>41535</c:v>
                </c:pt>
                <c:pt idx="471">
                  <c:v>41537</c:v>
                </c:pt>
                <c:pt idx="472">
                  <c:v>41540</c:v>
                </c:pt>
                <c:pt idx="473">
                  <c:v>41541</c:v>
                </c:pt>
                <c:pt idx="474">
                  <c:v>41542</c:v>
                </c:pt>
                <c:pt idx="475">
                  <c:v>41543</c:v>
                </c:pt>
                <c:pt idx="476">
                  <c:v>41544</c:v>
                </c:pt>
                <c:pt idx="477">
                  <c:v>41547</c:v>
                </c:pt>
                <c:pt idx="478">
                  <c:v>41554</c:v>
                </c:pt>
                <c:pt idx="479">
                  <c:v>41555</c:v>
                </c:pt>
                <c:pt idx="480">
                  <c:v>41556</c:v>
                </c:pt>
                <c:pt idx="481">
                  <c:v>41557</c:v>
                </c:pt>
                <c:pt idx="482">
                  <c:v>41558</c:v>
                </c:pt>
                <c:pt idx="483">
                  <c:v>41561</c:v>
                </c:pt>
                <c:pt idx="484">
                  <c:v>41562</c:v>
                </c:pt>
                <c:pt idx="485">
                  <c:v>41563</c:v>
                </c:pt>
                <c:pt idx="486">
                  <c:v>41564</c:v>
                </c:pt>
                <c:pt idx="487">
                  <c:v>41565</c:v>
                </c:pt>
                <c:pt idx="488">
                  <c:v>41568</c:v>
                </c:pt>
                <c:pt idx="489">
                  <c:v>41569</c:v>
                </c:pt>
                <c:pt idx="490">
                  <c:v>41570</c:v>
                </c:pt>
                <c:pt idx="491">
                  <c:v>41571</c:v>
                </c:pt>
                <c:pt idx="492">
                  <c:v>41572</c:v>
                </c:pt>
                <c:pt idx="493">
                  <c:v>41575</c:v>
                </c:pt>
                <c:pt idx="494">
                  <c:v>41576</c:v>
                </c:pt>
                <c:pt idx="495">
                  <c:v>41577</c:v>
                </c:pt>
                <c:pt idx="496">
                  <c:v>41578</c:v>
                </c:pt>
                <c:pt idx="497">
                  <c:v>41579</c:v>
                </c:pt>
                <c:pt idx="498">
                  <c:v>41582</c:v>
                </c:pt>
                <c:pt idx="499">
                  <c:v>41583</c:v>
                </c:pt>
                <c:pt idx="500">
                  <c:v>41584</c:v>
                </c:pt>
                <c:pt idx="501">
                  <c:v>41585</c:v>
                </c:pt>
                <c:pt idx="502">
                  <c:v>41586</c:v>
                </c:pt>
                <c:pt idx="503">
                  <c:v>41589</c:v>
                </c:pt>
                <c:pt idx="504">
                  <c:v>41590</c:v>
                </c:pt>
                <c:pt idx="505">
                  <c:v>41591</c:v>
                </c:pt>
                <c:pt idx="506">
                  <c:v>41592</c:v>
                </c:pt>
                <c:pt idx="507">
                  <c:v>41593</c:v>
                </c:pt>
                <c:pt idx="508">
                  <c:v>41596</c:v>
                </c:pt>
                <c:pt idx="509">
                  <c:v>41597</c:v>
                </c:pt>
                <c:pt idx="510">
                  <c:v>41598</c:v>
                </c:pt>
                <c:pt idx="511">
                  <c:v>41599</c:v>
                </c:pt>
                <c:pt idx="512">
                  <c:v>41600</c:v>
                </c:pt>
                <c:pt idx="513">
                  <c:v>41603</c:v>
                </c:pt>
                <c:pt idx="514">
                  <c:v>41604</c:v>
                </c:pt>
                <c:pt idx="515">
                  <c:v>41605</c:v>
                </c:pt>
                <c:pt idx="516">
                  <c:v>41606</c:v>
                </c:pt>
                <c:pt idx="517">
                  <c:v>41607</c:v>
                </c:pt>
                <c:pt idx="518">
                  <c:v>41610</c:v>
                </c:pt>
                <c:pt idx="519">
                  <c:v>41611</c:v>
                </c:pt>
                <c:pt idx="520">
                  <c:v>41612</c:v>
                </c:pt>
                <c:pt idx="521">
                  <c:v>41613</c:v>
                </c:pt>
                <c:pt idx="522">
                  <c:v>41614</c:v>
                </c:pt>
                <c:pt idx="523">
                  <c:v>41617</c:v>
                </c:pt>
                <c:pt idx="524">
                  <c:v>41618</c:v>
                </c:pt>
                <c:pt idx="525">
                  <c:v>41619</c:v>
                </c:pt>
                <c:pt idx="526">
                  <c:v>41620</c:v>
                </c:pt>
                <c:pt idx="527">
                  <c:v>41621</c:v>
                </c:pt>
                <c:pt idx="528">
                  <c:v>41624</c:v>
                </c:pt>
                <c:pt idx="529">
                  <c:v>41625</c:v>
                </c:pt>
                <c:pt idx="530">
                  <c:v>41626</c:v>
                </c:pt>
                <c:pt idx="531">
                  <c:v>41627</c:v>
                </c:pt>
                <c:pt idx="532">
                  <c:v>41628</c:v>
                </c:pt>
                <c:pt idx="533">
                  <c:v>41631</c:v>
                </c:pt>
                <c:pt idx="534">
                  <c:v>41632</c:v>
                </c:pt>
                <c:pt idx="535">
                  <c:v>41633</c:v>
                </c:pt>
                <c:pt idx="536">
                  <c:v>41634</c:v>
                </c:pt>
                <c:pt idx="537">
                  <c:v>41635</c:v>
                </c:pt>
                <c:pt idx="538">
                  <c:v>41638</c:v>
                </c:pt>
                <c:pt idx="539">
                  <c:v>41639</c:v>
                </c:pt>
                <c:pt idx="540">
                  <c:v>41641</c:v>
                </c:pt>
                <c:pt idx="541">
                  <c:v>41642</c:v>
                </c:pt>
                <c:pt idx="542">
                  <c:v>41645</c:v>
                </c:pt>
                <c:pt idx="543">
                  <c:v>41646</c:v>
                </c:pt>
                <c:pt idx="544">
                  <c:v>41647</c:v>
                </c:pt>
                <c:pt idx="545">
                  <c:v>41648</c:v>
                </c:pt>
                <c:pt idx="546">
                  <c:v>41649</c:v>
                </c:pt>
                <c:pt idx="547">
                  <c:v>41652</c:v>
                </c:pt>
                <c:pt idx="548">
                  <c:v>41653</c:v>
                </c:pt>
                <c:pt idx="549">
                  <c:v>41654</c:v>
                </c:pt>
                <c:pt idx="550">
                  <c:v>41655</c:v>
                </c:pt>
                <c:pt idx="551">
                  <c:v>41656</c:v>
                </c:pt>
                <c:pt idx="552">
                  <c:v>41659</c:v>
                </c:pt>
                <c:pt idx="553">
                  <c:v>41660</c:v>
                </c:pt>
                <c:pt idx="554">
                  <c:v>41661</c:v>
                </c:pt>
                <c:pt idx="555">
                  <c:v>41662</c:v>
                </c:pt>
                <c:pt idx="556">
                  <c:v>41663</c:v>
                </c:pt>
                <c:pt idx="557">
                  <c:v>41666</c:v>
                </c:pt>
                <c:pt idx="558">
                  <c:v>41667</c:v>
                </c:pt>
                <c:pt idx="559">
                  <c:v>41668</c:v>
                </c:pt>
                <c:pt idx="560">
                  <c:v>41669</c:v>
                </c:pt>
                <c:pt idx="561">
                  <c:v>41676</c:v>
                </c:pt>
                <c:pt idx="562">
                  <c:v>41677</c:v>
                </c:pt>
                <c:pt idx="563">
                  <c:v>41680</c:v>
                </c:pt>
                <c:pt idx="564">
                  <c:v>41681</c:v>
                </c:pt>
                <c:pt idx="565">
                  <c:v>41682</c:v>
                </c:pt>
                <c:pt idx="566">
                  <c:v>41683</c:v>
                </c:pt>
                <c:pt idx="567">
                  <c:v>41684</c:v>
                </c:pt>
                <c:pt idx="568">
                  <c:v>41687</c:v>
                </c:pt>
                <c:pt idx="569">
                  <c:v>41688</c:v>
                </c:pt>
                <c:pt idx="570">
                  <c:v>41689</c:v>
                </c:pt>
                <c:pt idx="571">
                  <c:v>41690</c:v>
                </c:pt>
                <c:pt idx="572">
                  <c:v>41691</c:v>
                </c:pt>
                <c:pt idx="573">
                  <c:v>41694</c:v>
                </c:pt>
                <c:pt idx="574">
                  <c:v>41695</c:v>
                </c:pt>
                <c:pt idx="575">
                  <c:v>41696</c:v>
                </c:pt>
                <c:pt idx="576">
                  <c:v>41697</c:v>
                </c:pt>
                <c:pt idx="577">
                  <c:v>41698</c:v>
                </c:pt>
                <c:pt idx="578">
                  <c:v>41701</c:v>
                </c:pt>
                <c:pt idx="579">
                  <c:v>41702</c:v>
                </c:pt>
                <c:pt idx="580">
                  <c:v>41703</c:v>
                </c:pt>
                <c:pt idx="581">
                  <c:v>41704</c:v>
                </c:pt>
                <c:pt idx="582">
                  <c:v>41705</c:v>
                </c:pt>
                <c:pt idx="583">
                  <c:v>41708</c:v>
                </c:pt>
                <c:pt idx="584">
                  <c:v>41709</c:v>
                </c:pt>
                <c:pt idx="585">
                  <c:v>41710</c:v>
                </c:pt>
                <c:pt idx="586">
                  <c:v>41711</c:v>
                </c:pt>
                <c:pt idx="587">
                  <c:v>41712</c:v>
                </c:pt>
                <c:pt idx="588">
                  <c:v>41715</c:v>
                </c:pt>
                <c:pt idx="589">
                  <c:v>41716</c:v>
                </c:pt>
                <c:pt idx="590">
                  <c:v>41717</c:v>
                </c:pt>
                <c:pt idx="591">
                  <c:v>41718</c:v>
                </c:pt>
                <c:pt idx="592">
                  <c:v>41719</c:v>
                </c:pt>
                <c:pt idx="593">
                  <c:v>41722</c:v>
                </c:pt>
                <c:pt idx="594">
                  <c:v>41723</c:v>
                </c:pt>
                <c:pt idx="595">
                  <c:v>41724</c:v>
                </c:pt>
                <c:pt idx="596">
                  <c:v>41725</c:v>
                </c:pt>
                <c:pt idx="597">
                  <c:v>41726</c:v>
                </c:pt>
                <c:pt idx="598">
                  <c:v>41729</c:v>
                </c:pt>
                <c:pt idx="599">
                  <c:v>41730</c:v>
                </c:pt>
                <c:pt idx="600">
                  <c:v>41731</c:v>
                </c:pt>
                <c:pt idx="601">
                  <c:v>41732</c:v>
                </c:pt>
                <c:pt idx="602">
                  <c:v>41733</c:v>
                </c:pt>
                <c:pt idx="603">
                  <c:v>41736</c:v>
                </c:pt>
                <c:pt idx="604">
                  <c:v>41737</c:v>
                </c:pt>
                <c:pt idx="605">
                  <c:v>41738</c:v>
                </c:pt>
                <c:pt idx="606">
                  <c:v>41739</c:v>
                </c:pt>
                <c:pt idx="607">
                  <c:v>41740</c:v>
                </c:pt>
                <c:pt idx="608">
                  <c:v>41743</c:v>
                </c:pt>
                <c:pt idx="609">
                  <c:v>41744</c:v>
                </c:pt>
                <c:pt idx="610">
                  <c:v>41745</c:v>
                </c:pt>
                <c:pt idx="611">
                  <c:v>41746</c:v>
                </c:pt>
                <c:pt idx="612">
                  <c:v>41747</c:v>
                </c:pt>
                <c:pt idx="613">
                  <c:v>41750</c:v>
                </c:pt>
                <c:pt idx="614">
                  <c:v>41751</c:v>
                </c:pt>
                <c:pt idx="615">
                  <c:v>41752</c:v>
                </c:pt>
                <c:pt idx="616">
                  <c:v>41753</c:v>
                </c:pt>
                <c:pt idx="617">
                  <c:v>41754</c:v>
                </c:pt>
                <c:pt idx="618">
                  <c:v>41757</c:v>
                </c:pt>
                <c:pt idx="619">
                  <c:v>41758</c:v>
                </c:pt>
                <c:pt idx="620">
                  <c:v>41759</c:v>
                </c:pt>
                <c:pt idx="621">
                  <c:v>41761</c:v>
                </c:pt>
                <c:pt idx="622">
                  <c:v>41764</c:v>
                </c:pt>
                <c:pt idx="623">
                  <c:v>41765</c:v>
                </c:pt>
                <c:pt idx="624">
                  <c:v>41766</c:v>
                </c:pt>
                <c:pt idx="625">
                  <c:v>41767</c:v>
                </c:pt>
                <c:pt idx="626">
                  <c:v>41768</c:v>
                </c:pt>
                <c:pt idx="627">
                  <c:v>41771</c:v>
                </c:pt>
                <c:pt idx="628">
                  <c:v>41772</c:v>
                </c:pt>
                <c:pt idx="629">
                  <c:v>41773</c:v>
                </c:pt>
                <c:pt idx="630">
                  <c:v>41774</c:v>
                </c:pt>
                <c:pt idx="631">
                  <c:v>41775</c:v>
                </c:pt>
                <c:pt idx="632">
                  <c:v>41778</c:v>
                </c:pt>
                <c:pt idx="633">
                  <c:v>41779</c:v>
                </c:pt>
                <c:pt idx="634">
                  <c:v>41780</c:v>
                </c:pt>
                <c:pt idx="635">
                  <c:v>41781</c:v>
                </c:pt>
                <c:pt idx="636">
                  <c:v>41782</c:v>
                </c:pt>
                <c:pt idx="637">
                  <c:v>41785</c:v>
                </c:pt>
                <c:pt idx="638">
                  <c:v>41786</c:v>
                </c:pt>
                <c:pt idx="639">
                  <c:v>41787</c:v>
                </c:pt>
                <c:pt idx="640">
                  <c:v>41788</c:v>
                </c:pt>
                <c:pt idx="641">
                  <c:v>41789</c:v>
                </c:pt>
                <c:pt idx="642">
                  <c:v>41792</c:v>
                </c:pt>
                <c:pt idx="643">
                  <c:v>41793</c:v>
                </c:pt>
                <c:pt idx="644">
                  <c:v>41794</c:v>
                </c:pt>
                <c:pt idx="645">
                  <c:v>41795</c:v>
                </c:pt>
                <c:pt idx="646">
                  <c:v>41796</c:v>
                </c:pt>
                <c:pt idx="647">
                  <c:v>41799</c:v>
                </c:pt>
                <c:pt idx="648">
                  <c:v>41800</c:v>
                </c:pt>
                <c:pt idx="649">
                  <c:v>41801</c:v>
                </c:pt>
                <c:pt idx="650">
                  <c:v>41802</c:v>
                </c:pt>
                <c:pt idx="651">
                  <c:v>41803</c:v>
                </c:pt>
                <c:pt idx="652">
                  <c:v>41806</c:v>
                </c:pt>
                <c:pt idx="653">
                  <c:v>41807</c:v>
                </c:pt>
                <c:pt idx="654">
                  <c:v>41808</c:v>
                </c:pt>
                <c:pt idx="655">
                  <c:v>41809</c:v>
                </c:pt>
                <c:pt idx="656">
                  <c:v>41810</c:v>
                </c:pt>
                <c:pt idx="657">
                  <c:v>41813</c:v>
                </c:pt>
                <c:pt idx="658">
                  <c:v>41814</c:v>
                </c:pt>
                <c:pt idx="659">
                  <c:v>41815</c:v>
                </c:pt>
                <c:pt idx="660">
                  <c:v>41816</c:v>
                </c:pt>
                <c:pt idx="661">
                  <c:v>41817</c:v>
                </c:pt>
                <c:pt idx="662">
                  <c:v>41820</c:v>
                </c:pt>
                <c:pt idx="663">
                  <c:v>41821</c:v>
                </c:pt>
                <c:pt idx="664">
                  <c:v>41822</c:v>
                </c:pt>
                <c:pt idx="665">
                  <c:v>41823</c:v>
                </c:pt>
                <c:pt idx="666">
                  <c:v>41824</c:v>
                </c:pt>
                <c:pt idx="667">
                  <c:v>41827</c:v>
                </c:pt>
                <c:pt idx="668">
                  <c:v>41828</c:v>
                </c:pt>
                <c:pt idx="669">
                  <c:v>41829</c:v>
                </c:pt>
                <c:pt idx="670">
                  <c:v>41830</c:v>
                </c:pt>
                <c:pt idx="671">
                  <c:v>41831</c:v>
                </c:pt>
                <c:pt idx="672">
                  <c:v>41834</c:v>
                </c:pt>
                <c:pt idx="673">
                  <c:v>41835</c:v>
                </c:pt>
                <c:pt idx="674">
                  <c:v>41836</c:v>
                </c:pt>
                <c:pt idx="675">
                  <c:v>41837</c:v>
                </c:pt>
                <c:pt idx="676">
                  <c:v>41838</c:v>
                </c:pt>
                <c:pt idx="677">
                  <c:v>41841</c:v>
                </c:pt>
                <c:pt idx="678">
                  <c:v>41842</c:v>
                </c:pt>
                <c:pt idx="679">
                  <c:v>41843</c:v>
                </c:pt>
                <c:pt idx="680">
                  <c:v>41844</c:v>
                </c:pt>
                <c:pt idx="681">
                  <c:v>41845</c:v>
                </c:pt>
                <c:pt idx="682">
                  <c:v>41848</c:v>
                </c:pt>
                <c:pt idx="683">
                  <c:v>41849</c:v>
                </c:pt>
                <c:pt idx="684">
                  <c:v>41850</c:v>
                </c:pt>
                <c:pt idx="685">
                  <c:v>41851</c:v>
                </c:pt>
                <c:pt idx="686">
                  <c:v>41852</c:v>
                </c:pt>
                <c:pt idx="687">
                  <c:v>41855</c:v>
                </c:pt>
                <c:pt idx="688">
                  <c:v>41856</c:v>
                </c:pt>
                <c:pt idx="689">
                  <c:v>41857</c:v>
                </c:pt>
                <c:pt idx="690">
                  <c:v>41858</c:v>
                </c:pt>
                <c:pt idx="691">
                  <c:v>41859</c:v>
                </c:pt>
                <c:pt idx="692">
                  <c:v>41862</c:v>
                </c:pt>
                <c:pt idx="693">
                  <c:v>41863</c:v>
                </c:pt>
                <c:pt idx="694">
                  <c:v>41864</c:v>
                </c:pt>
                <c:pt idx="695">
                  <c:v>41865</c:v>
                </c:pt>
                <c:pt idx="696">
                  <c:v>41866</c:v>
                </c:pt>
                <c:pt idx="697">
                  <c:v>41869</c:v>
                </c:pt>
                <c:pt idx="698">
                  <c:v>41870</c:v>
                </c:pt>
                <c:pt idx="699">
                  <c:v>41871</c:v>
                </c:pt>
                <c:pt idx="700">
                  <c:v>41872</c:v>
                </c:pt>
                <c:pt idx="701">
                  <c:v>41873</c:v>
                </c:pt>
                <c:pt idx="702">
                  <c:v>41876</c:v>
                </c:pt>
                <c:pt idx="703">
                  <c:v>41877</c:v>
                </c:pt>
                <c:pt idx="704">
                  <c:v>41878</c:v>
                </c:pt>
                <c:pt idx="705">
                  <c:v>41879</c:v>
                </c:pt>
                <c:pt idx="706">
                  <c:v>41880</c:v>
                </c:pt>
                <c:pt idx="707">
                  <c:v>41883</c:v>
                </c:pt>
                <c:pt idx="708">
                  <c:v>41884</c:v>
                </c:pt>
                <c:pt idx="709">
                  <c:v>41885</c:v>
                </c:pt>
                <c:pt idx="710">
                  <c:v>41886</c:v>
                </c:pt>
                <c:pt idx="711">
                  <c:v>41887</c:v>
                </c:pt>
                <c:pt idx="712">
                  <c:v>41890</c:v>
                </c:pt>
                <c:pt idx="713">
                  <c:v>41891</c:v>
                </c:pt>
                <c:pt idx="714">
                  <c:v>41892</c:v>
                </c:pt>
                <c:pt idx="715">
                  <c:v>41893</c:v>
                </c:pt>
                <c:pt idx="716">
                  <c:v>41894</c:v>
                </c:pt>
                <c:pt idx="717">
                  <c:v>41897</c:v>
                </c:pt>
                <c:pt idx="718">
                  <c:v>41898</c:v>
                </c:pt>
                <c:pt idx="719">
                  <c:v>41899</c:v>
                </c:pt>
                <c:pt idx="720">
                  <c:v>41900</c:v>
                </c:pt>
                <c:pt idx="721">
                  <c:v>41901</c:v>
                </c:pt>
                <c:pt idx="722">
                  <c:v>41904</c:v>
                </c:pt>
                <c:pt idx="723">
                  <c:v>41905</c:v>
                </c:pt>
                <c:pt idx="724">
                  <c:v>41906</c:v>
                </c:pt>
                <c:pt idx="725">
                  <c:v>41907</c:v>
                </c:pt>
                <c:pt idx="726">
                  <c:v>41908</c:v>
                </c:pt>
                <c:pt idx="727">
                  <c:v>41911</c:v>
                </c:pt>
                <c:pt idx="728">
                  <c:v>41912</c:v>
                </c:pt>
                <c:pt idx="729">
                  <c:v>41919</c:v>
                </c:pt>
                <c:pt idx="730">
                  <c:v>41920</c:v>
                </c:pt>
                <c:pt idx="731">
                  <c:v>41921</c:v>
                </c:pt>
                <c:pt idx="732">
                  <c:v>41922</c:v>
                </c:pt>
                <c:pt idx="733">
                  <c:v>41925</c:v>
                </c:pt>
                <c:pt idx="734">
                  <c:v>41926</c:v>
                </c:pt>
                <c:pt idx="735">
                  <c:v>41927</c:v>
                </c:pt>
                <c:pt idx="736">
                  <c:v>41928</c:v>
                </c:pt>
                <c:pt idx="737">
                  <c:v>41929</c:v>
                </c:pt>
                <c:pt idx="738">
                  <c:v>41932</c:v>
                </c:pt>
                <c:pt idx="739">
                  <c:v>41933</c:v>
                </c:pt>
                <c:pt idx="740">
                  <c:v>41934</c:v>
                </c:pt>
                <c:pt idx="741">
                  <c:v>41935</c:v>
                </c:pt>
                <c:pt idx="742">
                  <c:v>41936</c:v>
                </c:pt>
                <c:pt idx="743">
                  <c:v>41939</c:v>
                </c:pt>
                <c:pt idx="744">
                  <c:v>41940</c:v>
                </c:pt>
                <c:pt idx="745">
                  <c:v>41941</c:v>
                </c:pt>
                <c:pt idx="746">
                  <c:v>41942</c:v>
                </c:pt>
                <c:pt idx="747">
                  <c:v>41943</c:v>
                </c:pt>
                <c:pt idx="748">
                  <c:v>41946</c:v>
                </c:pt>
                <c:pt idx="749">
                  <c:v>41947</c:v>
                </c:pt>
                <c:pt idx="750">
                  <c:v>41948</c:v>
                </c:pt>
                <c:pt idx="751">
                  <c:v>41949</c:v>
                </c:pt>
                <c:pt idx="752">
                  <c:v>41950</c:v>
                </c:pt>
                <c:pt idx="753">
                  <c:v>41953</c:v>
                </c:pt>
                <c:pt idx="754">
                  <c:v>41954</c:v>
                </c:pt>
                <c:pt idx="755">
                  <c:v>41955</c:v>
                </c:pt>
                <c:pt idx="756">
                  <c:v>41956</c:v>
                </c:pt>
                <c:pt idx="757">
                  <c:v>41957</c:v>
                </c:pt>
                <c:pt idx="758">
                  <c:v>41960</c:v>
                </c:pt>
                <c:pt idx="759">
                  <c:v>41961</c:v>
                </c:pt>
                <c:pt idx="760">
                  <c:v>41962</c:v>
                </c:pt>
                <c:pt idx="761">
                  <c:v>41963</c:v>
                </c:pt>
                <c:pt idx="762">
                  <c:v>41964</c:v>
                </c:pt>
                <c:pt idx="763">
                  <c:v>41967</c:v>
                </c:pt>
                <c:pt idx="764">
                  <c:v>41968</c:v>
                </c:pt>
                <c:pt idx="765">
                  <c:v>41969</c:v>
                </c:pt>
                <c:pt idx="766">
                  <c:v>41970</c:v>
                </c:pt>
                <c:pt idx="767">
                  <c:v>41971</c:v>
                </c:pt>
                <c:pt idx="768">
                  <c:v>41974</c:v>
                </c:pt>
                <c:pt idx="769">
                  <c:v>41975</c:v>
                </c:pt>
                <c:pt idx="770">
                  <c:v>41976</c:v>
                </c:pt>
                <c:pt idx="771">
                  <c:v>41977</c:v>
                </c:pt>
                <c:pt idx="772">
                  <c:v>41978</c:v>
                </c:pt>
                <c:pt idx="773">
                  <c:v>41981</c:v>
                </c:pt>
                <c:pt idx="774">
                  <c:v>41982</c:v>
                </c:pt>
                <c:pt idx="775">
                  <c:v>41983</c:v>
                </c:pt>
                <c:pt idx="776">
                  <c:v>41984</c:v>
                </c:pt>
                <c:pt idx="777">
                  <c:v>41985</c:v>
                </c:pt>
                <c:pt idx="778">
                  <c:v>41988</c:v>
                </c:pt>
                <c:pt idx="779">
                  <c:v>41989</c:v>
                </c:pt>
                <c:pt idx="780">
                  <c:v>41990</c:v>
                </c:pt>
                <c:pt idx="781">
                  <c:v>41991</c:v>
                </c:pt>
                <c:pt idx="782">
                  <c:v>41992</c:v>
                </c:pt>
                <c:pt idx="783">
                  <c:v>41995</c:v>
                </c:pt>
                <c:pt idx="784">
                  <c:v>41996</c:v>
                </c:pt>
                <c:pt idx="785">
                  <c:v>41997</c:v>
                </c:pt>
                <c:pt idx="786">
                  <c:v>41998</c:v>
                </c:pt>
                <c:pt idx="787">
                  <c:v>41999</c:v>
                </c:pt>
                <c:pt idx="788">
                  <c:v>42002</c:v>
                </c:pt>
                <c:pt idx="789">
                  <c:v>42003</c:v>
                </c:pt>
                <c:pt idx="790">
                  <c:v>42004</c:v>
                </c:pt>
                <c:pt idx="791">
                  <c:v>42006</c:v>
                </c:pt>
                <c:pt idx="792">
                  <c:v>42009</c:v>
                </c:pt>
                <c:pt idx="793">
                  <c:v>42010</c:v>
                </c:pt>
                <c:pt idx="794">
                  <c:v>42011</c:v>
                </c:pt>
                <c:pt idx="795">
                  <c:v>42012</c:v>
                </c:pt>
                <c:pt idx="796">
                  <c:v>42013</c:v>
                </c:pt>
                <c:pt idx="797">
                  <c:v>42016</c:v>
                </c:pt>
                <c:pt idx="798">
                  <c:v>42017</c:v>
                </c:pt>
                <c:pt idx="799">
                  <c:v>42018</c:v>
                </c:pt>
                <c:pt idx="800">
                  <c:v>42019</c:v>
                </c:pt>
                <c:pt idx="801">
                  <c:v>42020</c:v>
                </c:pt>
                <c:pt idx="802">
                  <c:v>42023</c:v>
                </c:pt>
                <c:pt idx="803">
                  <c:v>42024</c:v>
                </c:pt>
                <c:pt idx="804">
                  <c:v>42025</c:v>
                </c:pt>
                <c:pt idx="805">
                  <c:v>42026</c:v>
                </c:pt>
                <c:pt idx="806">
                  <c:v>42027</c:v>
                </c:pt>
                <c:pt idx="807">
                  <c:v>42030</c:v>
                </c:pt>
                <c:pt idx="808">
                  <c:v>42031</c:v>
                </c:pt>
                <c:pt idx="809">
                  <c:v>42032</c:v>
                </c:pt>
                <c:pt idx="810">
                  <c:v>42033</c:v>
                </c:pt>
                <c:pt idx="811">
                  <c:v>42034</c:v>
                </c:pt>
                <c:pt idx="812">
                  <c:v>42037</c:v>
                </c:pt>
                <c:pt idx="813">
                  <c:v>42038</c:v>
                </c:pt>
                <c:pt idx="814">
                  <c:v>42039</c:v>
                </c:pt>
                <c:pt idx="815">
                  <c:v>42040</c:v>
                </c:pt>
                <c:pt idx="816">
                  <c:v>42041</c:v>
                </c:pt>
                <c:pt idx="817">
                  <c:v>42044</c:v>
                </c:pt>
                <c:pt idx="818">
                  <c:v>42045</c:v>
                </c:pt>
                <c:pt idx="819">
                  <c:v>42046</c:v>
                </c:pt>
                <c:pt idx="820">
                  <c:v>42047</c:v>
                </c:pt>
                <c:pt idx="821">
                  <c:v>42048</c:v>
                </c:pt>
                <c:pt idx="822">
                  <c:v>42051</c:v>
                </c:pt>
                <c:pt idx="823">
                  <c:v>42052</c:v>
                </c:pt>
                <c:pt idx="824">
                  <c:v>42059</c:v>
                </c:pt>
                <c:pt idx="825">
                  <c:v>42060</c:v>
                </c:pt>
                <c:pt idx="826">
                  <c:v>42061</c:v>
                </c:pt>
                <c:pt idx="827">
                  <c:v>42062</c:v>
                </c:pt>
                <c:pt idx="828">
                  <c:v>42065</c:v>
                </c:pt>
                <c:pt idx="829">
                  <c:v>42066</c:v>
                </c:pt>
                <c:pt idx="830">
                  <c:v>42067</c:v>
                </c:pt>
                <c:pt idx="831">
                  <c:v>42068</c:v>
                </c:pt>
                <c:pt idx="832">
                  <c:v>42069</c:v>
                </c:pt>
                <c:pt idx="833">
                  <c:v>42072</c:v>
                </c:pt>
                <c:pt idx="834">
                  <c:v>42073</c:v>
                </c:pt>
                <c:pt idx="835">
                  <c:v>42074</c:v>
                </c:pt>
                <c:pt idx="836">
                  <c:v>42075</c:v>
                </c:pt>
                <c:pt idx="837">
                  <c:v>42076</c:v>
                </c:pt>
                <c:pt idx="838">
                  <c:v>42079</c:v>
                </c:pt>
                <c:pt idx="839">
                  <c:v>42080</c:v>
                </c:pt>
                <c:pt idx="840">
                  <c:v>42081</c:v>
                </c:pt>
                <c:pt idx="841">
                  <c:v>42082</c:v>
                </c:pt>
                <c:pt idx="842">
                  <c:v>42083</c:v>
                </c:pt>
                <c:pt idx="843">
                  <c:v>42086</c:v>
                </c:pt>
                <c:pt idx="844">
                  <c:v>42087</c:v>
                </c:pt>
                <c:pt idx="845">
                  <c:v>42088</c:v>
                </c:pt>
                <c:pt idx="846">
                  <c:v>42089</c:v>
                </c:pt>
                <c:pt idx="847">
                  <c:v>42090</c:v>
                </c:pt>
                <c:pt idx="848">
                  <c:v>42093</c:v>
                </c:pt>
                <c:pt idx="849">
                  <c:v>42094</c:v>
                </c:pt>
                <c:pt idx="850">
                  <c:v>42095</c:v>
                </c:pt>
                <c:pt idx="851">
                  <c:v>42096</c:v>
                </c:pt>
                <c:pt idx="852">
                  <c:v>42097</c:v>
                </c:pt>
                <c:pt idx="853">
                  <c:v>42100</c:v>
                </c:pt>
                <c:pt idx="854">
                  <c:v>42101</c:v>
                </c:pt>
                <c:pt idx="855">
                  <c:v>42102</c:v>
                </c:pt>
                <c:pt idx="856">
                  <c:v>42103</c:v>
                </c:pt>
                <c:pt idx="857">
                  <c:v>42104</c:v>
                </c:pt>
                <c:pt idx="858">
                  <c:v>42107</c:v>
                </c:pt>
                <c:pt idx="859">
                  <c:v>42108</c:v>
                </c:pt>
                <c:pt idx="860">
                  <c:v>42109</c:v>
                </c:pt>
                <c:pt idx="861">
                  <c:v>42110</c:v>
                </c:pt>
                <c:pt idx="862">
                  <c:v>42111</c:v>
                </c:pt>
                <c:pt idx="863">
                  <c:v>42114</c:v>
                </c:pt>
                <c:pt idx="864">
                  <c:v>42115</c:v>
                </c:pt>
                <c:pt idx="865">
                  <c:v>42116</c:v>
                </c:pt>
                <c:pt idx="866">
                  <c:v>42117</c:v>
                </c:pt>
                <c:pt idx="867">
                  <c:v>42118</c:v>
                </c:pt>
                <c:pt idx="868">
                  <c:v>42121</c:v>
                </c:pt>
                <c:pt idx="869">
                  <c:v>42122</c:v>
                </c:pt>
                <c:pt idx="870">
                  <c:v>42123</c:v>
                </c:pt>
                <c:pt idx="871">
                  <c:v>42124</c:v>
                </c:pt>
                <c:pt idx="872">
                  <c:v>42125</c:v>
                </c:pt>
                <c:pt idx="873">
                  <c:v>42128</c:v>
                </c:pt>
                <c:pt idx="874">
                  <c:v>42129</c:v>
                </c:pt>
                <c:pt idx="875">
                  <c:v>42130</c:v>
                </c:pt>
                <c:pt idx="876">
                  <c:v>42131</c:v>
                </c:pt>
                <c:pt idx="877">
                  <c:v>42132</c:v>
                </c:pt>
                <c:pt idx="878">
                  <c:v>42135</c:v>
                </c:pt>
                <c:pt idx="879">
                  <c:v>42136</c:v>
                </c:pt>
                <c:pt idx="880">
                  <c:v>42137</c:v>
                </c:pt>
                <c:pt idx="881">
                  <c:v>42138</c:v>
                </c:pt>
                <c:pt idx="882">
                  <c:v>42139</c:v>
                </c:pt>
                <c:pt idx="883">
                  <c:v>42142</c:v>
                </c:pt>
                <c:pt idx="884">
                  <c:v>42143</c:v>
                </c:pt>
                <c:pt idx="885">
                  <c:v>42144</c:v>
                </c:pt>
                <c:pt idx="886">
                  <c:v>42145</c:v>
                </c:pt>
                <c:pt idx="887">
                  <c:v>42146</c:v>
                </c:pt>
                <c:pt idx="888">
                  <c:v>42149</c:v>
                </c:pt>
                <c:pt idx="889">
                  <c:v>42150</c:v>
                </c:pt>
                <c:pt idx="890">
                  <c:v>42151</c:v>
                </c:pt>
                <c:pt idx="891">
                  <c:v>42152</c:v>
                </c:pt>
                <c:pt idx="892">
                  <c:v>42153</c:v>
                </c:pt>
                <c:pt idx="893">
                  <c:v>42156</c:v>
                </c:pt>
                <c:pt idx="894">
                  <c:v>42157</c:v>
                </c:pt>
                <c:pt idx="895">
                  <c:v>42158</c:v>
                </c:pt>
                <c:pt idx="896">
                  <c:v>42159</c:v>
                </c:pt>
                <c:pt idx="897">
                  <c:v>42160</c:v>
                </c:pt>
                <c:pt idx="898">
                  <c:v>42163</c:v>
                </c:pt>
                <c:pt idx="899">
                  <c:v>42164</c:v>
                </c:pt>
                <c:pt idx="900">
                  <c:v>42165</c:v>
                </c:pt>
                <c:pt idx="901">
                  <c:v>42166</c:v>
                </c:pt>
                <c:pt idx="902">
                  <c:v>42167</c:v>
                </c:pt>
                <c:pt idx="903">
                  <c:v>42170</c:v>
                </c:pt>
                <c:pt idx="904">
                  <c:v>42171</c:v>
                </c:pt>
                <c:pt idx="905">
                  <c:v>42172</c:v>
                </c:pt>
                <c:pt idx="906">
                  <c:v>42173</c:v>
                </c:pt>
                <c:pt idx="907">
                  <c:v>42174</c:v>
                </c:pt>
                <c:pt idx="908">
                  <c:v>42177</c:v>
                </c:pt>
                <c:pt idx="909">
                  <c:v>42178</c:v>
                </c:pt>
                <c:pt idx="910">
                  <c:v>42179</c:v>
                </c:pt>
                <c:pt idx="911">
                  <c:v>42180</c:v>
                </c:pt>
                <c:pt idx="912">
                  <c:v>42181</c:v>
                </c:pt>
                <c:pt idx="913">
                  <c:v>42184</c:v>
                </c:pt>
                <c:pt idx="914">
                  <c:v>42185</c:v>
                </c:pt>
                <c:pt idx="915">
                  <c:v>42186</c:v>
                </c:pt>
                <c:pt idx="916">
                  <c:v>42187</c:v>
                </c:pt>
                <c:pt idx="917">
                  <c:v>42188</c:v>
                </c:pt>
                <c:pt idx="918">
                  <c:v>42191</c:v>
                </c:pt>
                <c:pt idx="919">
                  <c:v>42192</c:v>
                </c:pt>
                <c:pt idx="920">
                  <c:v>42193</c:v>
                </c:pt>
                <c:pt idx="921">
                  <c:v>42194</c:v>
                </c:pt>
                <c:pt idx="922">
                  <c:v>42195</c:v>
                </c:pt>
                <c:pt idx="923">
                  <c:v>42198</c:v>
                </c:pt>
                <c:pt idx="924">
                  <c:v>42199</c:v>
                </c:pt>
                <c:pt idx="925">
                  <c:v>42200</c:v>
                </c:pt>
                <c:pt idx="926">
                  <c:v>42201</c:v>
                </c:pt>
                <c:pt idx="927">
                  <c:v>42202</c:v>
                </c:pt>
                <c:pt idx="928">
                  <c:v>42205</c:v>
                </c:pt>
                <c:pt idx="929">
                  <c:v>42206</c:v>
                </c:pt>
                <c:pt idx="930">
                  <c:v>42207</c:v>
                </c:pt>
                <c:pt idx="931">
                  <c:v>42208</c:v>
                </c:pt>
                <c:pt idx="932">
                  <c:v>42209</c:v>
                </c:pt>
                <c:pt idx="933">
                  <c:v>42212</c:v>
                </c:pt>
                <c:pt idx="934">
                  <c:v>42213</c:v>
                </c:pt>
                <c:pt idx="935">
                  <c:v>42214</c:v>
                </c:pt>
                <c:pt idx="936">
                  <c:v>42215</c:v>
                </c:pt>
                <c:pt idx="937">
                  <c:v>42216</c:v>
                </c:pt>
                <c:pt idx="938">
                  <c:v>42219</c:v>
                </c:pt>
                <c:pt idx="939">
                  <c:v>42220</c:v>
                </c:pt>
                <c:pt idx="940">
                  <c:v>42221</c:v>
                </c:pt>
                <c:pt idx="941">
                  <c:v>42222</c:v>
                </c:pt>
                <c:pt idx="942">
                  <c:v>42223</c:v>
                </c:pt>
                <c:pt idx="943">
                  <c:v>42226</c:v>
                </c:pt>
                <c:pt idx="944">
                  <c:v>42227</c:v>
                </c:pt>
                <c:pt idx="945">
                  <c:v>42228</c:v>
                </c:pt>
                <c:pt idx="946">
                  <c:v>42229</c:v>
                </c:pt>
                <c:pt idx="947">
                  <c:v>42230</c:v>
                </c:pt>
                <c:pt idx="948">
                  <c:v>42233</c:v>
                </c:pt>
                <c:pt idx="949">
                  <c:v>42234</c:v>
                </c:pt>
                <c:pt idx="950">
                  <c:v>42235</c:v>
                </c:pt>
                <c:pt idx="951">
                  <c:v>42236</c:v>
                </c:pt>
                <c:pt idx="952">
                  <c:v>42237</c:v>
                </c:pt>
                <c:pt idx="953">
                  <c:v>42240</c:v>
                </c:pt>
                <c:pt idx="954">
                  <c:v>42241</c:v>
                </c:pt>
                <c:pt idx="955">
                  <c:v>42242</c:v>
                </c:pt>
                <c:pt idx="956">
                  <c:v>42243</c:v>
                </c:pt>
                <c:pt idx="957">
                  <c:v>42244</c:v>
                </c:pt>
                <c:pt idx="958">
                  <c:v>42247</c:v>
                </c:pt>
                <c:pt idx="959">
                  <c:v>42248</c:v>
                </c:pt>
                <c:pt idx="960">
                  <c:v>42249</c:v>
                </c:pt>
                <c:pt idx="961">
                  <c:v>42251</c:v>
                </c:pt>
                <c:pt idx="962">
                  <c:v>42254</c:v>
                </c:pt>
                <c:pt idx="963">
                  <c:v>42255</c:v>
                </c:pt>
                <c:pt idx="964">
                  <c:v>42256</c:v>
                </c:pt>
                <c:pt idx="965">
                  <c:v>42257</c:v>
                </c:pt>
                <c:pt idx="966">
                  <c:v>42258</c:v>
                </c:pt>
                <c:pt idx="967">
                  <c:v>42261</c:v>
                </c:pt>
                <c:pt idx="968">
                  <c:v>42262</c:v>
                </c:pt>
                <c:pt idx="969">
                  <c:v>42263</c:v>
                </c:pt>
                <c:pt idx="970">
                  <c:v>42264</c:v>
                </c:pt>
                <c:pt idx="971">
                  <c:v>42265</c:v>
                </c:pt>
                <c:pt idx="972">
                  <c:v>42268</c:v>
                </c:pt>
                <c:pt idx="973">
                  <c:v>42269</c:v>
                </c:pt>
                <c:pt idx="974">
                  <c:v>42270</c:v>
                </c:pt>
                <c:pt idx="975">
                  <c:v>42271</c:v>
                </c:pt>
                <c:pt idx="976">
                  <c:v>42272</c:v>
                </c:pt>
                <c:pt idx="977">
                  <c:v>42275</c:v>
                </c:pt>
                <c:pt idx="978">
                  <c:v>42276</c:v>
                </c:pt>
                <c:pt idx="979">
                  <c:v>42277</c:v>
                </c:pt>
                <c:pt idx="980">
                  <c:v>42284</c:v>
                </c:pt>
                <c:pt idx="981">
                  <c:v>42285</c:v>
                </c:pt>
                <c:pt idx="982">
                  <c:v>42286</c:v>
                </c:pt>
                <c:pt idx="983">
                  <c:v>42289</c:v>
                </c:pt>
                <c:pt idx="984">
                  <c:v>42290</c:v>
                </c:pt>
                <c:pt idx="985">
                  <c:v>42291</c:v>
                </c:pt>
                <c:pt idx="986">
                  <c:v>42292</c:v>
                </c:pt>
                <c:pt idx="987">
                  <c:v>42293</c:v>
                </c:pt>
                <c:pt idx="988">
                  <c:v>42296</c:v>
                </c:pt>
                <c:pt idx="989">
                  <c:v>42297</c:v>
                </c:pt>
                <c:pt idx="990">
                  <c:v>42298</c:v>
                </c:pt>
                <c:pt idx="991">
                  <c:v>42299</c:v>
                </c:pt>
                <c:pt idx="992">
                  <c:v>42300</c:v>
                </c:pt>
                <c:pt idx="993">
                  <c:v>42303</c:v>
                </c:pt>
                <c:pt idx="994">
                  <c:v>42304</c:v>
                </c:pt>
                <c:pt idx="995">
                  <c:v>42305</c:v>
                </c:pt>
                <c:pt idx="996">
                  <c:v>42306</c:v>
                </c:pt>
                <c:pt idx="997">
                  <c:v>42307</c:v>
                </c:pt>
                <c:pt idx="998">
                  <c:v>42310</c:v>
                </c:pt>
                <c:pt idx="999">
                  <c:v>42311</c:v>
                </c:pt>
                <c:pt idx="1000">
                  <c:v>42312</c:v>
                </c:pt>
                <c:pt idx="1001">
                  <c:v>42313</c:v>
                </c:pt>
                <c:pt idx="1002">
                  <c:v>42314</c:v>
                </c:pt>
                <c:pt idx="1003">
                  <c:v>42317</c:v>
                </c:pt>
                <c:pt idx="1004">
                  <c:v>42318</c:v>
                </c:pt>
                <c:pt idx="1005">
                  <c:v>42319</c:v>
                </c:pt>
                <c:pt idx="1006">
                  <c:v>42320</c:v>
                </c:pt>
                <c:pt idx="1007">
                  <c:v>42321</c:v>
                </c:pt>
                <c:pt idx="1008">
                  <c:v>42324</c:v>
                </c:pt>
                <c:pt idx="1009">
                  <c:v>42325</c:v>
                </c:pt>
                <c:pt idx="1010">
                  <c:v>42326</c:v>
                </c:pt>
                <c:pt idx="1011">
                  <c:v>42327</c:v>
                </c:pt>
                <c:pt idx="1012">
                  <c:v>42328</c:v>
                </c:pt>
                <c:pt idx="1013">
                  <c:v>42331</c:v>
                </c:pt>
                <c:pt idx="1014">
                  <c:v>42332</c:v>
                </c:pt>
                <c:pt idx="1015">
                  <c:v>42333</c:v>
                </c:pt>
                <c:pt idx="1016">
                  <c:v>42334</c:v>
                </c:pt>
                <c:pt idx="1017">
                  <c:v>42335</c:v>
                </c:pt>
                <c:pt idx="1018">
                  <c:v>42338</c:v>
                </c:pt>
                <c:pt idx="1019">
                  <c:v>42339</c:v>
                </c:pt>
                <c:pt idx="1020">
                  <c:v>42340</c:v>
                </c:pt>
                <c:pt idx="1021">
                  <c:v>42341</c:v>
                </c:pt>
                <c:pt idx="1022">
                  <c:v>42342</c:v>
                </c:pt>
                <c:pt idx="1023">
                  <c:v>42345</c:v>
                </c:pt>
                <c:pt idx="1024">
                  <c:v>42346</c:v>
                </c:pt>
                <c:pt idx="1025">
                  <c:v>42347</c:v>
                </c:pt>
                <c:pt idx="1026">
                  <c:v>42348</c:v>
                </c:pt>
                <c:pt idx="1027">
                  <c:v>42349</c:v>
                </c:pt>
                <c:pt idx="1028">
                  <c:v>42352</c:v>
                </c:pt>
                <c:pt idx="1029">
                  <c:v>42353</c:v>
                </c:pt>
                <c:pt idx="1030">
                  <c:v>42354</c:v>
                </c:pt>
                <c:pt idx="1031">
                  <c:v>42355</c:v>
                </c:pt>
                <c:pt idx="1032">
                  <c:v>42356</c:v>
                </c:pt>
                <c:pt idx="1033">
                  <c:v>42359</c:v>
                </c:pt>
                <c:pt idx="1034">
                  <c:v>42360</c:v>
                </c:pt>
                <c:pt idx="1035">
                  <c:v>42361</c:v>
                </c:pt>
                <c:pt idx="1036">
                  <c:v>42362</c:v>
                </c:pt>
                <c:pt idx="1037">
                  <c:v>42363</c:v>
                </c:pt>
                <c:pt idx="1038">
                  <c:v>42366</c:v>
                </c:pt>
                <c:pt idx="1039">
                  <c:v>42367</c:v>
                </c:pt>
                <c:pt idx="1040">
                  <c:v>42368</c:v>
                </c:pt>
                <c:pt idx="1041">
                  <c:v>42369</c:v>
                </c:pt>
                <c:pt idx="1042">
                  <c:v>42373</c:v>
                </c:pt>
                <c:pt idx="1043">
                  <c:v>42374</c:v>
                </c:pt>
                <c:pt idx="1044">
                  <c:v>42375</c:v>
                </c:pt>
                <c:pt idx="1045">
                  <c:v>42376</c:v>
                </c:pt>
                <c:pt idx="1046">
                  <c:v>42377</c:v>
                </c:pt>
                <c:pt idx="1047">
                  <c:v>42380</c:v>
                </c:pt>
                <c:pt idx="1048">
                  <c:v>42381</c:v>
                </c:pt>
                <c:pt idx="1049">
                  <c:v>42382</c:v>
                </c:pt>
                <c:pt idx="1050">
                  <c:v>42383</c:v>
                </c:pt>
                <c:pt idx="1051">
                  <c:v>42384</c:v>
                </c:pt>
                <c:pt idx="1052">
                  <c:v>42387</c:v>
                </c:pt>
                <c:pt idx="1053">
                  <c:v>42388</c:v>
                </c:pt>
                <c:pt idx="1054">
                  <c:v>42389</c:v>
                </c:pt>
                <c:pt idx="1055">
                  <c:v>42390</c:v>
                </c:pt>
                <c:pt idx="1056">
                  <c:v>42391</c:v>
                </c:pt>
                <c:pt idx="1057">
                  <c:v>42394</c:v>
                </c:pt>
                <c:pt idx="1058">
                  <c:v>42395</c:v>
                </c:pt>
                <c:pt idx="1059">
                  <c:v>42396</c:v>
                </c:pt>
                <c:pt idx="1060">
                  <c:v>42397</c:v>
                </c:pt>
                <c:pt idx="1061">
                  <c:v>42398</c:v>
                </c:pt>
                <c:pt idx="1062">
                  <c:v>42401</c:v>
                </c:pt>
                <c:pt idx="1063">
                  <c:v>42402</c:v>
                </c:pt>
                <c:pt idx="1064">
                  <c:v>42403</c:v>
                </c:pt>
                <c:pt idx="1065">
                  <c:v>42404</c:v>
                </c:pt>
                <c:pt idx="1066">
                  <c:v>42405</c:v>
                </c:pt>
                <c:pt idx="1067">
                  <c:v>42412</c:v>
                </c:pt>
                <c:pt idx="1068">
                  <c:v>42415</c:v>
                </c:pt>
                <c:pt idx="1069">
                  <c:v>42416</c:v>
                </c:pt>
                <c:pt idx="1070">
                  <c:v>42417</c:v>
                </c:pt>
                <c:pt idx="1071">
                  <c:v>42418</c:v>
                </c:pt>
                <c:pt idx="1072">
                  <c:v>42419</c:v>
                </c:pt>
                <c:pt idx="1073">
                  <c:v>42422</c:v>
                </c:pt>
                <c:pt idx="1074">
                  <c:v>42423</c:v>
                </c:pt>
                <c:pt idx="1075">
                  <c:v>42424</c:v>
                </c:pt>
                <c:pt idx="1076">
                  <c:v>42425</c:v>
                </c:pt>
                <c:pt idx="1077">
                  <c:v>42426</c:v>
                </c:pt>
                <c:pt idx="1078">
                  <c:v>42429</c:v>
                </c:pt>
                <c:pt idx="1079">
                  <c:v>42430</c:v>
                </c:pt>
                <c:pt idx="1080">
                  <c:v>42431</c:v>
                </c:pt>
                <c:pt idx="1081">
                  <c:v>42432</c:v>
                </c:pt>
                <c:pt idx="1082">
                  <c:v>42433</c:v>
                </c:pt>
                <c:pt idx="1083">
                  <c:v>42436</c:v>
                </c:pt>
                <c:pt idx="1084">
                  <c:v>42437</c:v>
                </c:pt>
                <c:pt idx="1085">
                  <c:v>42438</c:v>
                </c:pt>
                <c:pt idx="1086">
                  <c:v>42439</c:v>
                </c:pt>
                <c:pt idx="1087">
                  <c:v>42440</c:v>
                </c:pt>
                <c:pt idx="1088">
                  <c:v>42443</c:v>
                </c:pt>
                <c:pt idx="1089">
                  <c:v>42444</c:v>
                </c:pt>
                <c:pt idx="1090">
                  <c:v>42445</c:v>
                </c:pt>
                <c:pt idx="1091">
                  <c:v>42446</c:v>
                </c:pt>
                <c:pt idx="1092">
                  <c:v>42447</c:v>
                </c:pt>
                <c:pt idx="1093">
                  <c:v>42450</c:v>
                </c:pt>
                <c:pt idx="1094">
                  <c:v>42451</c:v>
                </c:pt>
                <c:pt idx="1095">
                  <c:v>42452</c:v>
                </c:pt>
                <c:pt idx="1096">
                  <c:v>42453</c:v>
                </c:pt>
                <c:pt idx="1097">
                  <c:v>42454</c:v>
                </c:pt>
                <c:pt idx="1098">
                  <c:v>42457</c:v>
                </c:pt>
                <c:pt idx="1099">
                  <c:v>42458</c:v>
                </c:pt>
                <c:pt idx="1100">
                  <c:v>42459</c:v>
                </c:pt>
                <c:pt idx="1101">
                  <c:v>42460</c:v>
                </c:pt>
                <c:pt idx="1102">
                  <c:v>42461</c:v>
                </c:pt>
                <c:pt idx="1103">
                  <c:v>42464</c:v>
                </c:pt>
                <c:pt idx="1104">
                  <c:v>42465</c:v>
                </c:pt>
                <c:pt idx="1105">
                  <c:v>42466</c:v>
                </c:pt>
                <c:pt idx="1106">
                  <c:v>42467</c:v>
                </c:pt>
                <c:pt idx="1107">
                  <c:v>42468</c:v>
                </c:pt>
                <c:pt idx="1108">
                  <c:v>42471</c:v>
                </c:pt>
                <c:pt idx="1109">
                  <c:v>42472</c:v>
                </c:pt>
                <c:pt idx="1110">
                  <c:v>42473</c:v>
                </c:pt>
                <c:pt idx="1111">
                  <c:v>42474</c:v>
                </c:pt>
                <c:pt idx="1112">
                  <c:v>42475</c:v>
                </c:pt>
                <c:pt idx="1113">
                  <c:v>42478</c:v>
                </c:pt>
                <c:pt idx="1114">
                  <c:v>42479</c:v>
                </c:pt>
                <c:pt idx="1115">
                  <c:v>42480</c:v>
                </c:pt>
                <c:pt idx="1116">
                  <c:v>42481</c:v>
                </c:pt>
                <c:pt idx="1117">
                  <c:v>42482</c:v>
                </c:pt>
                <c:pt idx="1118">
                  <c:v>42485</c:v>
                </c:pt>
                <c:pt idx="1119">
                  <c:v>42486</c:v>
                </c:pt>
                <c:pt idx="1120">
                  <c:v>42487</c:v>
                </c:pt>
                <c:pt idx="1121">
                  <c:v>42488</c:v>
                </c:pt>
                <c:pt idx="1122">
                  <c:v>42489</c:v>
                </c:pt>
                <c:pt idx="1123">
                  <c:v>42492</c:v>
                </c:pt>
                <c:pt idx="1124">
                  <c:v>42493</c:v>
                </c:pt>
                <c:pt idx="1125">
                  <c:v>42494</c:v>
                </c:pt>
                <c:pt idx="1126">
                  <c:v>42495</c:v>
                </c:pt>
                <c:pt idx="1127">
                  <c:v>42496</c:v>
                </c:pt>
                <c:pt idx="1128">
                  <c:v>42499</c:v>
                </c:pt>
                <c:pt idx="1129">
                  <c:v>42500</c:v>
                </c:pt>
                <c:pt idx="1130">
                  <c:v>42501</c:v>
                </c:pt>
                <c:pt idx="1131">
                  <c:v>42502</c:v>
                </c:pt>
                <c:pt idx="1132">
                  <c:v>42503</c:v>
                </c:pt>
                <c:pt idx="1133">
                  <c:v>42506</c:v>
                </c:pt>
                <c:pt idx="1134">
                  <c:v>42507</c:v>
                </c:pt>
                <c:pt idx="1135">
                  <c:v>42508</c:v>
                </c:pt>
                <c:pt idx="1136">
                  <c:v>42509</c:v>
                </c:pt>
                <c:pt idx="1137">
                  <c:v>42510</c:v>
                </c:pt>
                <c:pt idx="1138">
                  <c:v>42513</c:v>
                </c:pt>
                <c:pt idx="1139">
                  <c:v>42514</c:v>
                </c:pt>
                <c:pt idx="1140">
                  <c:v>42515</c:v>
                </c:pt>
                <c:pt idx="1141">
                  <c:v>42516</c:v>
                </c:pt>
                <c:pt idx="1142">
                  <c:v>42517</c:v>
                </c:pt>
                <c:pt idx="1143">
                  <c:v>42520</c:v>
                </c:pt>
                <c:pt idx="1144">
                  <c:v>42521</c:v>
                </c:pt>
                <c:pt idx="1145">
                  <c:v>42522</c:v>
                </c:pt>
                <c:pt idx="1146">
                  <c:v>42523</c:v>
                </c:pt>
                <c:pt idx="1147">
                  <c:v>42524</c:v>
                </c:pt>
                <c:pt idx="1148">
                  <c:v>42527</c:v>
                </c:pt>
                <c:pt idx="1149">
                  <c:v>42528</c:v>
                </c:pt>
                <c:pt idx="1150">
                  <c:v>42529</c:v>
                </c:pt>
                <c:pt idx="1151">
                  <c:v>42531</c:v>
                </c:pt>
                <c:pt idx="1152">
                  <c:v>42534</c:v>
                </c:pt>
                <c:pt idx="1153">
                  <c:v>42535</c:v>
                </c:pt>
                <c:pt idx="1154">
                  <c:v>42536</c:v>
                </c:pt>
                <c:pt idx="1155">
                  <c:v>42537</c:v>
                </c:pt>
                <c:pt idx="1156">
                  <c:v>42538</c:v>
                </c:pt>
                <c:pt idx="1157">
                  <c:v>42541</c:v>
                </c:pt>
                <c:pt idx="1158">
                  <c:v>42542</c:v>
                </c:pt>
                <c:pt idx="1159">
                  <c:v>42543</c:v>
                </c:pt>
                <c:pt idx="1160">
                  <c:v>42544</c:v>
                </c:pt>
                <c:pt idx="1161">
                  <c:v>42545</c:v>
                </c:pt>
                <c:pt idx="1162">
                  <c:v>42548</c:v>
                </c:pt>
                <c:pt idx="1163">
                  <c:v>42549</c:v>
                </c:pt>
                <c:pt idx="1164">
                  <c:v>42550</c:v>
                </c:pt>
                <c:pt idx="1165">
                  <c:v>42551</c:v>
                </c:pt>
                <c:pt idx="1166">
                  <c:v>42552</c:v>
                </c:pt>
                <c:pt idx="1167">
                  <c:v>42555</c:v>
                </c:pt>
                <c:pt idx="1168">
                  <c:v>42556</c:v>
                </c:pt>
                <c:pt idx="1169">
                  <c:v>42557</c:v>
                </c:pt>
                <c:pt idx="1170">
                  <c:v>42558</c:v>
                </c:pt>
                <c:pt idx="1171">
                  <c:v>42559</c:v>
                </c:pt>
                <c:pt idx="1172">
                  <c:v>42562</c:v>
                </c:pt>
                <c:pt idx="1173">
                  <c:v>42563</c:v>
                </c:pt>
                <c:pt idx="1174">
                  <c:v>42564</c:v>
                </c:pt>
                <c:pt idx="1175">
                  <c:v>42565</c:v>
                </c:pt>
                <c:pt idx="1176">
                  <c:v>42566</c:v>
                </c:pt>
                <c:pt idx="1177">
                  <c:v>42569</c:v>
                </c:pt>
                <c:pt idx="1178">
                  <c:v>42570</c:v>
                </c:pt>
                <c:pt idx="1179">
                  <c:v>42571</c:v>
                </c:pt>
                <c:pt idx="1180">
                  <c:v>42572</c:v>
                </c:pt>
                <c:pt idx="1181">
                  <c:v>42573</c:v>
                </c:pt>
                <c:pt idx="1182">
                  <c:v>42576</c:v>
                </c:pt>
                <c:pt idx="1183">
                  <c:v>42577</c:v>
                </c:pt>
                <c:pt idx="1184">
                  <c:v>42578</c:v>
                </c:pt>
                <c:pt idx="1185">
                  <c:v>42579</c:v>
                </c:pt>
                <c:pt idx="1186">
                  <c:v>42580</c:v>
                </c:pt>
                <c:pt idx="1187">
                  <c:v>42583</c:v>
                </c:pt>
                <c:pt idx="1188">
                  <c:v>42584</c:v>
                </c:pt>
                <c:pt idx="1189">
                  <c:v>42585</c:v>
                </c:pt>
                <c:pt idx="1190">
                  <c:v>42586</c:v>
                </c:pt>
                <c:pt idx="1191">
                  <c:v>42587</c:v>
                </c:pt>
                <c:pt idx="1192">
                  <c:v>42590</c:v>
                </c:pt>
                <c:pt idx="1193">
                  <c:v>42591</c:v>
                </c:pt>
                <c:pt idx="1194">
                  <c:v>42592</c:v>
                </c:pt>
                <c:pt idx="1195">
                  <c:v>42593</c:v>
                </c:pt>
                <c:pt idx="1196">
                  <c:v>42594</c:v>
                </c:pt>
                <c:pt idx="1197">
                  <c:v>42597</c:v>
                </c:pt>
                <c:pt idx="1198">
                  <c:v>42598</c:v>
                </c:pt>
                <c:pt idx="1199">
                  <c:v>42599</c:v>
                </c:pt>
                <c:pt idx="1200">
                  <c:v>42600</c:v>
                </c:pt>
                <c:pt idx="1201">
                  <c:v>42601</c:v>
                </c:pt>
                <c:pt idx="1202">
                  <c:v>42604</c:v>
                </c:pt>
                <c:pt idx="1203">
                  <c:v>42605</c:v>
                </c:pt>
                <c:pt idx="1204">
                  <c:v>42606</c:v>
                </c:pt>
                <c:pt idx="1205">
                  <c:v>42607</c:v>
                </c:pt>
                <c:pt idx="1206">
                  <c:v>42608</c:v>
                </c:pt>
                <c:pt idx="1207">
                  <c:v>42611</c:v>
                </c:pt>
                <c:pt idx="1208">
                  <c:v>42612</c:v>
                </c:pt>
                <c:pt idx="1209">
                  <c:v>42613</c:v>
                </c:pt>
                <c:pt idx="1210">
                  <c:v>42614</c:v>
                </c:pt>
                <c:pt idx="1211">
                  <c:v>42615</c:v>
                </c:pt>
                <c:pt idx="1212">
                  <c:v>42618</c:v>
                </c:pt>
                <c:pt idx="1213">
                  <c:v>42619</c:v>
                </c:pt>
                <c:pt idx="1214">
                  <c:v>42620</c:v>
                </c:pt>
                <c:pt idx="1215">
                  <c:v>42621</c:v>
                </c:pt>
                <c:pt idx="1216">
                  <c:v>42622</c:v>
                </c:pt>
                <c:pt idx="1217">
                  <c:v>42625</c:v>
                </c:pt>
                <c:pt idx="1218">
                  <c:v>42626</c:v>
                </c:pt>
                <c:pt idx="1219">
                  <c:v>42627</c:v>
                </c:pt>
                <c:pt idx="1220">
                  <c:v>42632</c:v>
                </c:pt>
                <c:pt idx="1221">
                  <c:v>42633</c:v>
                </c:pt>
                <c:pt idx="1222">
                  <c:v>42634</c:v>
                </c:pt>
                <c:pt idx="1223">
                  <c:v>42635</c:v>
                </c:pt>
                <c:pt idx="1224">
                  <c:v>42636</c:v>
                </c:pt>
                <c:pt idx="1225">
                  <c:v>42639</c:v>
                </c:pt>
                <c:pt idx="1226">
                  <c:v>42640</c:v>
                </c:pt>
                <c:pt idx="1227">
                  <c:v>42641</c:v>
                </c:pt>
                <c:pt idx="1228">
                  <c:v>42642</c:v>
                </c:pt>
                <c:pt idx="1229">
                  <c:v>42643</c:v>
                </c:pt>
                <c:pt idx="1230">
                  <c:v>42653</c:v>
                </c:pt>
                <c:pt idx="1231">
                  <c:v>42654</c:v>
                </c:pt>
                <c:pt idx="1232">
                  <c:v>42655</c:v>
                </c:pt>
                <c:pt idx="1233">
                  <c:v>42656</c:v>
                </c:pt>
                <c:pt idx="1234">
                  <c:v>42657</c:v>
                </c:pt>
                <c:pt idx="1235">
                  <c:v>42660</c:v>
                </c:pt>
                <c:pt idx="1236">
                  <c:v>42661</c:v>
                </c:pt>
                <c:pt idx="1237">
                  <c:v>42662</c:v>
                </c:pt>
                <c:pt idx="1238">
                  <c:v>42663</c:v>
                </c:pt>
                <c:pt idx="1239">
                  <c:v>42664</c:v>
                </c:pt>
                <c:pt idx="1240">
                  <c:v>42667</c:v>
                </c:pt>
                <c:pt idx="1241">
                  <c:v>42668</c:v>
                </c:pt>
                <c:pt idx="1242">
                  <c:v>42669</c:v>
                </c:pt>
                <c:pt idx="1243">
                  <c:v>42670</c:v>
                </c:pt>
                <c:pt idx="1244">
                  <c:v>42671</c:v>
                </c:pt>
                <c:pt idx="1245">
                  <c:v>42674</c:v>
                </c:pt>
                <c:pt idx="1246">
                  <c:v>42675</c:v>
                </c:pt>
                <c:pt idx="1247">
                  <c:v>42676</c:v>
                </c:pt>
                <c:pt idx="1248">
                  <c:v>42677</c:v>
                </c:pt>
                <c:pt idx="1249">
                  <c:v>42678</c:v>
                </c:pt>
                <c:pt idx="1250">
                  <c:v>42681</c:v>
                </c:pt>
                <c:pt idx="1251">
                  <c:v>42682</c:v>
                </c:pt>
                <c:pt idx="1252">
                  <c:v>42683</c:v>
                </c:pt>
                <c:pt idx="1253">
                  <c:v>42684</c:v>
                </c:pt>
                <c:pt idx="1254">
                  <c:v>42685</c:v>
                </c:pt>
                <c:pt idx="1255">
                  <c:v>42688</c:v>
                </c:pt>
                <c:pt idx="1256">
                  <c:v>42689</c:v>
                </c:pt>
                <c:pt idx="1257">
                  <c:v>42690</c:v>
                </c:pt>
                <c:pt idx="1258">
                  <c:v>42691</c:v>
                </c:pt>
                <c:pt idx="1259">
                  <c:v>42692</c:v>
                </c:pt>
                <c:pt idx="1260">
                  <c:v>42695</c:v>
                </c:pt>
                <c:pt idx="1261">
                  <c:v>42696</c:v>
                </c:pt>
                <c:pt idx="1262">
                  <c:v>42697</c:v>
                </c:pt>
                <c:pt idx="1263">
                  <c:v>42699</c:v>
                </c:pt>
                <c:pt idx="1264">
                  <c:v>42702</c:v>
                </c:pt>
                <c:pt idx="1265">
                  <c:v>42703</c:v>
                </c:pt>
                <c:pt idx="1266">
                  <c:v>42704</c:v>
                </c:pt>
                <c:pt idx="1267">
                  <c:v>42705</c:v>
                </c:pt>
                <c:pt idx="1268">
                  <c:v>42706</c:v>
                </c:pt>
                <c:pt idx="1269">
                  <c:v>42709</c:v>
                </c:pt>
                <c:pt idx="1270">
                  <c:v>42710</c:v>
                </c:pt>
                <c:pt idx="1271">
                  <c:v>42711</c:v>
                </c:pt>
                <c:pt idx="1272">
                  <c:v>42712</c:v>
                </c:pt>
                <c:pt idx="1273">
                  <c:v>42713</c:v>
                </c:pt>
                <c:pt idx="1274">
                  <c:v>42716</c:v>
                </c:pt>
                <c:pt idx="1275">
                  <c:v>42717</c:v>
                </c:pt>
                <c:pt idx="1276">
                  <c:v>42718</c:v>
                </c:pt>
                <c:pt idx="1277">
                  <c:v>42719</c:v>
                </c:pt>
                <c:pt idx="1278">
                  <c:v>42720</c:v>
                </c:pt>
                <c:pt idx="1279">
                  <c:v>42723</c:v>
                </c:pt>
                <c:pt idx="1280">
                  <c:v>42724</c:v>
                </c:pt>
                <c:pt idx="1281">
                  <c:v>42725</c:v>
                </c:pt>
                <c:pt idx="1282">
                  <c:v>42726</c:v>
                </c:pt>
                <c:pt idx="1283">
                  <c:v>42727</c:v>
                </c:pt>
                <c:pt idx="1284">
                  <c:v>42731</c:v>
                </c:pt>
                <c:pt idx="1285">
                  <c:v>42732</c:v>
                </c:pt>
                <c:pt idx="1286">
                  <c:v>42733</c:v>
                </c:pt>
                <c:pt idx="1287">
                  <c:v>42734</c:v>
                </c:pt>
                <c:pt idx="1288">
                  <c:v>42738</c:v>
                </c:pt>
                <c:pt idx="1289">
                  <c:v>42739</c:v>
                </c:pt>
                <c:pt idx="1290">
                  <c:v>42740</c:v>
                </c:pt>
                <c:pt idx="1291">
                  <c:v>42741</c:v>
                </c:pt>
                <c:pt idx="1292">
                  <c:v>42744</c:v>
                </c:pt>
                <c:pt idx="1293">
                  <c:v>42745</c:v>
                </c:pt>
                <c:pt idx="1294">
                  <c:v>42746</c:v>
                </c:pt>
                <c:pt idx="1295">
                  <c:v>42747</c:v>
                </c:pt>
                <c:pt idx="1296">
                  <c:v>42748</c:v>
                </c:pt>
                <c:pt idx="1297">
                  <c:v>42752</c:v>
                </c:pt>
                <c:pt idx="1298">
                  <c:v>42753</c:v>
                </c:pt>
                <c:pt idx="1299">
                  <c:v>42754</c:v>
                </c:pt>
                <c:pt idx="1300">
                  <c:v>42755</c:v>
                </c:pt>
                <c:pt idx="1301">
                  <c:v>42758</c:v>
                </c:pt>
                <c:pt idx="1302">
                  <c:v>42759</c:v>
                </c:pt>
                <c:pt idx="1303">
                  <c:v>42760</c:v>
                </c:pt>
                <c:pt idx="1304">
                  <c:v>42769</c:v>
                </c:pt>
                <c:pt idx="1305">
                  <c:v>42772</c:v>
                </c:pt>
                <c:pt idx="1306">
                  <c:v>42773</c:v>
                </c:pt>
                <c:pt idx="1307">
                  <c:v>42774</c:v>
                </c:pt>
                <c:pt idx="1308">
                  <c:v>42775</c:v>
                </c:pt>
                <c:pt idx="1309">
                  <c:v>42776</c:v>
                </c:pt>
                <c:pt idx="1310">
                  <c:v>42779</c:v>
                </c:pt>
                <c:pt idx="1311">
                  <c:v>42780</c:v>
                </c:pt>
                <c:pt idx="1312">
                  <c:v>42781</c:v>
                </c:pt>
                <c:pt idx="1313">
                  <c:v>42782</c:v>
                </c:pt>
                <c:pt idx="1314">
                  <c:v>42783</c:v>
                </c:pt>
                <c:pt idx="1315">
                  <c:v>42787</c:v>
                </c:pt>
                <c:pt idx="1316">
                  <c:v>42788</c:v>
                </c:pt>
                <c:pt idx="1317">
                  <c:v>42789</c:v>
                </c:pt>
                <c:pt idx="1318">
                  <c:v>42790</c:v>
                </c:pt>
                <c:pt idx="1319">
                  <c:v>42793</c:v>
                </c:pt>
                <c:pt idx="1320">
                  <c:v>42794</c:v>
                </c:pt>
                <c:pt idx="1321">
                  <c:v>42795</c:v>
                </c:pt>
                <c:pt idx="1322">
                  <c:v>42796</c:v>
                </c:pt>
                <c:pt idx="1323">
                  <c:v>42797</c:v>
                </c:pt>
                <c:pt idx="1324">
                  <c:v>42800</c:v>
                </c:pt>
                <c:pt idx="1325">
                  <c:v>42801</c:v>
                </c:pt>
                <c:pt idx="1326">
                  <c:v>42802</c:v>
                </c:pt>
                <c:pt idx="1327">
                  <c:v>42803</c:v>
                </c:pt>
                <c:pt idx="1328">
                  <c:v>42804</c:v>
                </c:pt>
                <c:pt idx="1329">
                  <c:v>42807</c:v>
                </c:pt>
                <c:pt idx="1330">
                  <c:v>42808</c:v>
                </c:pt>
                <c:pt idx="1331">
                  <c:v>42809</c:v>
                </c:pt>
                <c:pt idx="1332">
                  <c:v>42810</c:v>
                </c:pt>
                <c:pt idx="1333">
                  <c:v>42811</c:v>
                </c:pt>
                <c:pt idx="1334">
                  <c:v>42814</c:v>
                </c:pt>
                <c:pt idx="1335">
                  <c:v>42815</c:v>
                </c:pt>
                <c:pt idx="1336">
                  <c:v>42816</c:v>
                </c:pt>
                <c:pt idx="1337">
                  <c:v>42817</c:v>
                </c:pt>
                <c:pt idx="1338">
                  <c:v>42818</c:v>
                </c:pt>
                <c:pt idx="1339">
                  <c:v>42821</c:v>
                </c:pt>
                <c:pt idx="1340">
                  <c:v>42822</c:v>
                </c:pt>
                <c:pt idx="1341">
                  <c:v>42823</c:v>
                </c:pt>
                <c:pt idx="1342">
                  <c:v>42824</c:v>
                </c:pt>
                <c:pt idx="1343">
                  <c:v>42825</c:v>
                </c:pt>
                <c:pt idx="1344">
                  <c:v>42830</c:v>
                </c:pt>
                <c:pt idx="1345">
                  <c:v>42831</c:v>
                </c:pt>
                <c:pt idx="1346">
                  <c:v>42832</c:v>
                </c:pt>
                <c:pt idx="1347">
                  <c:v>42835</c:v>
                </c:pt>
                <c:pt idx="1348">
                  <c:v>42836</c:v>
                </c:pt>
                <c:pt idx="1349">
                  <c:v>42837</c:v>
                </c:pt>
                <c:pt idx="1350">
                  <c:v>42838</c:v>
                </c:pt>
                <c:pt idx="1351">
                  <c:v>42842</c:v>
                </c:pt>
                <c:pt idx="1352">
                  <c:v>42843</c:v>
                </c:pt>
                <c:pt idx="1353">
                  <c:v>42844</c:v>
                </c:pt>
                <c:pt idx="1354">
                  <c:v>42845</c:v>
                </c:pt>
                <c:pt idx="1355">
                  <c:v>42846</c:v>
                </c:pt>
                <c:pt idx="1356">
                  <c:v>42849</c:v>
                </c:pt>
                <c:pt idx="1357">
                  <c:v>42850</c:v>
                </c:pt>
                <c:pt idx="1358">
                  <c:v>42851</c:v>
                </c:pt>
                <c:pt idx="1359">
                  <c:v>42852</c:v>
                </c:pt>
                <c:pt idx="1360">
                  <c:v>42857</c:v>
                </c:pt>
                <c:pt idx="1361">
                  <c:v>42858</c:v>
                </c:pt>
                <c:pt idx="1362">
                  <c:v>42859</c:v>
                </c:pt>
                <c:pt idx="1363">
                  <c:v>42860</c:v>
                </c:pt>
                <c:pt idx="1364">
                  <c:v>42863</c:v>
                </c:pt>
                <c:pt idx="1365">
                  <c:v>42864</c:v>
                </c:pt>
                <c:pt idx="1366">
                  <c:v>42865</c:v>
                </c:pt>
                <c:pt idx="1367">
                  <c:v>42866</c:v>
                </c:pt>
                <c:pt idx="1368">
                  <c:v>42867</c:v>
                </c:pt>
                <c:pt idx="1369">
                  <c:v>42870</c:v>
                </c:pt>
                <c:pt idx="1370">
                  <c:v>42871</c:v>
                </c:pt>
                <c:pt idx="1371">
                  <c:v>42872</c:v>
                </c:pt>
                <c:pt idx="1372">
                  <c:v>42873</c:v>
                </c:pt>
                <c:pt idx="1373">
                  <c:v>42874</c:v>
                </c:pt>
                <c:pt idx="1374">
                  <c:v>42877</c:v>
                </c:pt>
                <c:pt idx="1375">
                  <c:v>42878</c:v>
                </c:pt>
                <c:pt idx="1376">
                  <c:v>42879</c:v>
                </c:pt>
                <c:pt idx="1377">
                  <c:v>42880</c:v>
                </c:pt>
                <c:pt idx="1378">
                  <c:v>42881</c:v>
                </c:pt>
                <c:pt idx="1379">
                  <c:v>42886</c:v>
                </c:pt>
                <c:pt idx="1380">
                  <c:v>42887</c:v>
                </c:pt>
                <c:pt idx="1381">
                  <c:v>42888</c:v>
                </c:pt>
                <c:pt idx="1382">
                  <c:v>42891</c:v>
                </c:pt>
                <c:pt idx="1383">
                  <c:v>42892</c:v>
                </c:pt>
                <c:pt idx="1384">
                  <c:v>42893</c:v>
                </c:pt>
                <c:pt idx="1385">
                  <c:v>42894</c:v>
                </c:pt>
                <c:pt idx="1386">
                  <c:v>42895</c:v>
                </c:pt>
                <c:pt idx="1387">
                  <c:v>42898</c:v>
                </c:pt>
                <c:pt idx="1388">
                  <c:v>42899</c:v>
                </c:pt>
                <c:pt idx="1389">
                  <c:v>42900</c:v>
                </c:pt>
                <c:pt idx="1390">
                  <c:v>42901</c:v>
                </c:pt>
                <c:pt idx="1391">
                  <c:v>42902</c:v>
                </c:pt>
                <c:pt idx="1392">
                  <c:v>42905</c:v>
                </c:pt>
                <c:pt idx="1393">
                  <c:v>42906</c:v>
                </c:pt>
                <c:pt idx="1394">
                  <c:v>42907</c:v>
                </c:pt>
                <c:pt idx="1395">
                  <c:v>42908</c:v>
                </c:pt>
                <c:pt idx="1396">
                  <c:v>42909</c:v>
                </c:pt>
                <c:pt idx="1397">
                  <c:v>42912</c:v>
                </c:pt>
                <c:pt idx="1398">
                  <c:v>42913</c:v>
                </c:pt>
                <c:pt idx="1399">
                  <c:v>42914</c:v>
                </c:pt>
                <c:pt idx="1400">
                  <c:v>42915</c:v>
                </c:pt>
                <c:pt idx="1401">
                  <c:v>42916</c:v>
                </c:pt>
                <c:pt idx="1402">
                  <c:v>42919</c:v>
                </c:pt>
                <c:pt idx="1403">
                  <c:v>42921</c:v>
                </c:pt>
                <c:pt idx="1404">
                  <c:v>42922</c:v>
                </c:pt>
                <c:pt idx="1405">
                  <c:v>42923</c:v>
                </c:pt>
                <c:pt idx="1406">
                  <c:v>42926</c:v>
                </c:pt>
                <c:pt idx="1407">
                  <c:v>42927</c:v>
                </c:pt>
                <c:pt idx="1408">
                  <c:v>42928</c:v>
                </c:pt>
                <c:pt idx="1409">
                  <c:v>42929</c:v>
                </c:pt>
                <c:pt idx="1410">
                  <c:v>42930</c:v>
                </c:pt>
                <c:pt idx="1411">
                  <c:v>42933</c:v>
                </c:pt>
                <c:pt idx="1412">
                  <c:v>42934</c:v>
                </c:pt>
                <c:pt idx="1413">
                  <c:v>42935</c:v>
                </c:pt>
                <c:pt idx="1414">
                  <c:v>42936</c:v>
                </c:pt>
                <c:pt idx="1415">
                  <c:v>42937</c:v>
                </c:pt>
                <c:pt idx="1416">
                  <c:v>42940</c:v>
                </c:pt>
                <c:pt idx="1417">
                  <c:v>42941</c:v>
                </c:pt>
                <c:pt idx="1418">
                  <c:v>42942</c:v>
                </c:pt>
                <c:pt idx="1419">
                  <c:v>42943</c:v>
                </c:pt>
                <c:pt idx="1420">
                  <c:v>42944</c:v>
                </c:pt>
                <c:pt idx="1421">
                  <c:v>42947</c:v>
                </c:pt>
                <c:pt idx="1422">
                  <c:v>42948</c:v>
                </c:pt>
                <c:pt idx="1423">
                  <c:v>42949</c:v>
                </c:pt>
                <c:pt idx="1424">
                  <c:v>42950</c:v>
                </c:pt>
                <c:pt idx="1425">
                  <c:v>42951</c:v>
                </c:pt>
                <c:pt idx="1426">
                  <c:v>42954</c:v>
                </c:pt>
                <c:pt idx="1427">
                  <c:v>42955</c:v>
                </c:pt>
                <c:pt idx="1428">
                  <c:v>42956</c:v>
                </c:pt>
                <c:pt idx="1429">
                  <c:v>42957</c:v>
                </c:pt>
                <c:pt idx="1430">
                  <c:v>42958</c:v>
                </c:pt>
                <c:pt idx="1431">
                  <c:v>42961</c:v>
                </c:pt>
                <c:pt idx="1432">
                  <c:v>42962</c:v>
                </c:pt>
                <c:pt idx="1433">
                  <c:v>42963</c:v>
                </c:pt>
                <c:pt idx="1434">
                  <c:v>42964</c:v>
                </c:pt>
                <c:pt idx="1435">
                  <c:v>42965</c:v>
                </c:pt>
                <c:pt idx="1436">
                  <c:v>42968</c:v>
                </c:pt>
                <c:pt idx="1437">
                  <c:v>42969</c:v>
                </c:pt>
                <c:pt idx="1438">
                  <c:v>42970</c:v>
                </c:pt>
                <c:pt idx="1439">
                  <c:v>42971</c:v>
                </c:pt>
                <c:pt idx="1440">
                  <c:v>42972</c:v>
                </c:pt>
                <c:pt idx="1441">
                  <c:v>42975</c:v>
                </c:pt>
                <c:pt idx="1442">
                  <c:v>42976</c:v>
                </c:pt>
                <c:pt idx="1443">
                  <c:v>42977</c:v>
                </c:pt>
                <c:pt idx="1444">
                  <c:v>42978</c:v>
                </c:pt>
                <c:pt idx="1445">
                  <c:v>42979</c:v>
                </c:pt>
                <c:pt idx="1446">
                  <c:v>42983</c:v>
                </c:pt>
                <c:pt idx="1447">
                  <c:v>42984</c:v>
                </c:pt>
                <c:pt idx="1448">
                  <c:v>42985</c:v>
                </c:pt>
                <c:pt idx="1449">
                  <c:v>42986</c:v>
                </c:pt>
                <c:pt idx="1450">
                  <c:v>42989</c:v>
                </c:pt>
                <c:pt idx="1451">
                  <c:v>42990</c:v>
                </c:pt>
                <c:pt idx="1452">
                  <c:v>42991</c:v>
                </c:pt>
                <c:pt idx="1453">
                  <c:v>42992</c:v>
                </c:pt>
                <c:pt idx="1454">
                  <c:v>42993</c:v>
                </c:pt>
                <c:pt idx="1455">
                  <c:v>42996</c:v>
                </c:pt>
                <c:pt idx="1456">
                  <c:v>42997</c:v>
                </c:pt>
                <c:pt idx="1457">
                  <c:v>42998</c:v>
                </c:pt>
                <c:pt idx="1458">
                  <c:v>42999</c:v>
                </c:pt>
                <c:pt idx="1459">
                  <c:v>43000</c:v>
                </c:pt>
                <c:pt idx="1460">
                  <c:v>43003</c:v>
                </c:pt>
                <c:pt idx="1461">
                  <c:v>43004</c:v>
                </c:pt>
                <c:pt idx="1462">
                  <c:v>43005</c:v>
                </c:pt>
                <c:pt idx="1463">
                  <c:v>43006</c:v>
                </c:pt>
                <c:pt idx="1464">
                  <c:v>43007</c:v>
                </c:pt>
                <c:pt idx="1465">
                  <c:v>43017</c:v>
                </c:pt>
                <c:pt idx="1466">
                  <c:v>43018</c:v>
                </c:pt>
                <c:pt idx="1467">
                  <c:v>43019</c:v>
                </c:pt>
                <c:pt idx="1468">
                  <c:v>43020</c:v>
                </c:pt>
                <c:pt idx="1469">
                  <c:v>43021</c:v>
                </c:pt>
                <c:pt idx="1470">
                  <c:v>43024</c:v>
                </c:pt>
                <c:pt idx="1471">
                  <c:v>43025</c:v>
                </c:pt>
                <c:pt idx="1472">
                  <c:v>43026</c:v>
                </c:pt>
                <c:pt idx="1473">
                  <c:v>43027</c:v>
                </c:pt>
                <c:pt idx="1474">
                  <c:v>43028</c:v>
                </c:pt>
                <c:pt idx="1475">
                  <c:v>43031</c:v>
                </c:pt>
                <c:pt idx="1476">
                  <c:v>43032</c:v>
                </c:pt>
                <c:pt idx="1477">
                  <c:v>43033</c:v>
                </c:pt>
                <c:pt idx="1478">
                  <c:v>43034</c:v>
                </c:pt>
                <c:pt idx="1479">
                  <c:v>43035</c:v>
                </c:pt>
                <c:pt idx="1480">
                  <c:v>43038</c:v>
                </c:pt>
                <c:pt idx="1481">
                  <c:v>43039</c:v>
                </c:pt>
                <c:pt idx="1482">
                  <c:v>43040</c:v>
                </c:pt>
                <c:pt idx="1483">
                  <c:v>43041</c:v>
                </c:pt>
                <c:pt idx="1484">
                  <c:v>43042</c:v>
                </c:pt>
                <c:pt idx="1485">
                  <c:v>43045</c:v>
                </c:pt>
                <c:pt idx="1486">
                  <c:v>43046</c:v>
                </c:pt>
                <c:pt idx="1487">
                  <c:v>43047</c:v>
                </c:pt>
                <c:pt idx="1488">
                  <c:v>43048</c:v>
                </c:pt>
                <c:pt idx="1489">
                  <c:v>43049</c:v>
                </c:pt>
                <c:pt idx="1490">
                  <c:v>43052</c:v>
                </c:pt>
                <c:pt idx="1491">
                  <c:v>43053</c:v>
                </c:pt>
                <c:pt idx="1492">
                  <c:v>43054</c:v>
                </c:pt>
                <c:pt idx="1493">
                  <c:v>43055</c:v>
                </c:pt>
                <c:pt idx="1494">
                  <c:v>43056</c:v>
                </c:pt>
                <c:pt idx="1495">
                  <c:v>43059</c:v>
                </c:pt>
                <c:pt idx="1496">
                  <c:v>43060</c:v>
                </c:pt>
                <c:pt idx="1497">
                  <c:v>43061</c:v>
                </c:pt>
                <c:pt idx="1498">
                  <c:v>43063</c:v>
                </c:pt>
                <c:pt idx="1499">
                  <c:v>43066</c:v>
                </c:pt>
                <c:pt idx="1500">
                  <c:v>43067</c:v>
                </c:pt>
                <c:pt idx="1501">
                  <c:v>43068</c:v>
                </c:pt>
                <c:pt idx="1502">
                  <c:v>43069</c:v>
                </c:pt>
                <c:pt idx="1503">
                  <c:v>43070</c:v>
                </c:pt>
                <c:pt idx="1504">
                  <c:v>43073</c:v>
                </c:pt>
                <c:pt idx="1505">
                  <c:v>43074</c:v>
                </c:pt>
                <c:pt idx="1506">
                  <c:v>43075</c:v>
                </c:pt>
                <c:pt idx="1507">
                  <c:v>43076</c:v>
                </c:pt>
                <c:pt idx="1508">
                  <c:v>43077</c:v>
                </c:pt>
                <c:pt idx="1509">
                  <c:v>43080</c:v>
                </c:pt>
                <c:pt idx="1510">
                  <c:v>43081</c:v>
                </c:pt>
                <c:pt idx="1511">
                  <c:v>43082</c:v>
                </c:pt>
                <c:pt idx="1512">
                  <c:v>43083</c:v>
                </c:pt>
                <c:pt idx="1513">
                  <c:v>43084</c:v>
                </c:pt>
                <c:pt idx="1514">
                  <c:v>43087</c:v>
                </c:pt>
                <c:pt idx="1515">
                  <c:v>43088</c:v>
                </c:pt>
                <c:pt idx="1516">
                  <c:v>43089</c:v>
                </c:pt>
                <c:pt idx="1517">
                  <c:v>43090</c:v>
                </c:pt>
                <c:pt idx="1518">
                  <c:v>43091</c:v>
                </c:pt>
                <c:pt idx="1519">
                  <c:v>43095</c:v>
                </c:pt>
                <c:pt idx="1520">
                  <c:v>43096</c:v>
                </c:pt>
                <c:pt idx="1521">
                  <c:v>43097</c:v>
                </c:pt>
                <c:pt idx="1522">
                  <c:v>43098</c:v>
                </c:pt>
                <c:pt idx="1523">
                  <c:v>43102</c:v>
                </c:pt>
                <c:pt idx="1524">
                  <c:v>43103</c:v>
                </c:pt>
                <c:pt idx="1525">
                  <c:v>43104</c:v>
                </c:pt>
                <c:pt idx="1526">
                  <c:v>43105</c:v>
                </c:pt>
                <c:pt idx="1527">
                  <c:v>43108</c:v>
                </c:pt>
                <c:pt idx="1528">
                  <c:v>43109</c:v>
                </c:pt>
                <c:pt idx="1529">
                  <c:v>43110</c:v>
                </c:pt>
                <c:pt idx="1530">
                  <c:v>43111</c:v>
                </c:pt>
                <c:pt idx="1531">
                  <c:v>43112</c:v>
                </c:pt>
                <c:pt idx="1532">
                  <c:v>43116</c:v>
                </c:pt>
                <c:pt idx="1533">
                  <c:v>43117</c:v>
                </c:pt>
                <c:pt idx="1534">
                  <c:v>43118</c:v>
                </c:pt>
                <c:pt idx="1535">
                  <c:v>43119</c:v>
                </c:pt>
                <c:pt idx="1536">
                  <c:v>43122</c:v>
                </c:pt>
                <c:pt idx="1537">
                  <c:v>43123</c:v>
                </c:pt>
                <c:pt idx="1538">
                  <c:v>43124</c:v>
                </c:pt>
                <c:pt idx="1539">
                  <c:v>43125</c:v>
                </c:pt>
                <c:pt idx="1540">
                  <c:v>43126</c:v>
                </c:pt>
                <c:pt idx="1541">
                  <c:v>43129</c:v>
                </c:pt>
                <c:pt idx="1542">
                  <c:v>43130</c:v>
                </c:pt>
                <c:pt idx="1543">
                  <c:v>43131</c:v>
                </c:pt>
                <c:pt idx="1544">
                  <c:v>43132</c:v>
                </c:pt>
                <c:pt idx="1545">
                  <c:v>43133</c:v>
                </c:pt>
                <c:pt idx="1546">
                  <c:v>43136</c:v>
                </c:pt>
                <c:pt idx="1547">
                  <c:v>43137</c:v>
                </c:pt>
                <c:pt idx="1548">
                  <c:v>43138</c:v>
                </c:pt>
                <c:pt idx="1549">
                  <c:v>43139</c:v>
                </c:pt>
                <c:pt idx="1550">
                  <c:v>43140</c:v>
                </c:pt>
                <c:pt idx="1551">
                  <c:v>43143</c:v>
                </c:pt>
                <c:pt idx="1552">
                  <c:v>43153</c:v>
                </c:pt>
                <c:pt idx="1553">
                  <c:v>43154</c:v>
                </c:pt>
                <c:pt idx="1554">
                  <c:v>43157</c:v>
                </c:pt>
                <c:pt idx="1555">
                  <c:v>43158</c:v>
                </c:pt>
                <c:pt idx="1556">
                  <c:v>43159</c:v>
                </c:pt>
                <c:pt idx="1557">
                  <c:v>43160</c:v>
                </c:pt>
                <c:pt idx="1558">
                  <c:v>43161</c:v>
                </c:pt>
                <c:pt idx="1559">
                  <c:v>43164</c:v>
                </c:pt>
                <c:pt idx="1560">
                  <c:v>43165</c:v>
                </c:pt>
                <c:pt idx="1561">
                  <c:v>43166</c:v>
                </c:pt>
                <c:pt idx="1562">
                  <c:v>43167</c:v>
                </c:pt>
                <c:pt idx="1563">
                  <c:v>43168</c:v>
                </c:pt>
                <c:pt idx="1564">
                  <c:v>43171</c:v>
                </c:pt>
                <c:pt idx="1565">
                  <c:v>43172</c:v>
                </c:pt>
                <c:pt idx="1566">
                  <c:v>43173</c:v>
                </c:pt>
                <c:pt idx="1567">
                  <c:v>43174</c:v>
                </c:pt>
                <c:pt idx="1568">
                  <c:v>43175</c:v>
                </c:pt>
                <c:pt idx="1569">
                  <c:v>43178</c:v>
                </c:pt>
                <c:pt idx="1570">
                  <c:v>43179</c:v>
                </c:pt>
                <c:pt idx="1571">
                  <c:v>43180</c:v>
                </c:pt>
                <c:pt idx="1572">
                  <c:v>43181</c:v>
                </c:pt>
                <c:pt idx="1573">
                  <c:v>43182</c:v>
                </c:pt>
                <c:pt idx="1574">
                  <c:v>43185</c:v>
                </c:pt>
                <c:pt idx="1575">
                  <c:v>43186</c:v>
                </c:pt>
                <c:pt idx="1576">
                  <c:v>43187</c:v>
                </c:pt>
                <c:pt idx="1577">
                  <c:v>43188</c:v>
                </c:pt>
                <c:pt idx="1578">
                  <c:v>43192</c:v>
                </c:pt>
                <c:pt idx="1579">
                  <c:v>43193</c:v>
                </c:pt>
                <c:pt idx="1580">
                  <c:v>43199</c:v>
                </c:pt>
                <c:pt idx="1581">
                  <c:v>43200</c:v>
                </c:pt>
                <c:pt idx="1582">
                  <c:v>43201</c:v>
                </c:pt>
                <c:pt idx="1583">
                  <c:v>43202</c:v>
                </c:pt>
                <c:pt idx="1584">
                  <c:v>43203</c:v>
                </c:pt>
                <c:pt idx="1585">
                  <c:v>43206</c:v>
                </c:pt>
                <c:pt idx="1586">
                  <c:v>43207</c:v>
                </c:pt>
                <c:pt idx="1587">
                  <c:v>43208</c:v>
                </c:pt>
                <c:pt idx="1588">
                  <c:v>43209</c:v>
                </c:pt>
                <c:pt idx="1589">
                  <c:v>43210</c:v>
                </c:pt>
                <c:pt idx="1590">
                  <c:v>43213</c:v>
                </c:pt>
                <c:pt idx="1591">
                  <c:v>43214</c:v>
                </c:pt>
                <c:pt idx="1592">
                  <c:v>43215</c:v>
                </c:pt>
                <c:pt idx="1593">
                  <c:v>43216</c:v>
                </c:pt>
                <c:pt idx="1594">
                  <c:v>43217</c:v>
                </c:pt>
                <c:pt idx="1595">
                  <c:v>43222</c:v>
                </c:pt>
                <c:pt idx="1596">
                  <c:v>43223</c:v>
                </c:pt>
                <c:pt idx="1597">
                  <c:v>43224</c:v>
                </c:pt>
                <c:pt idx="1598">
                  <c:v>43227</c:v>
                </c:pt>
                <c:pt idx="1599">
                  <c:v>43228</c:v>
                </c:pt>
                <c:pt idx="1600">
                  <c:v>43229</c:v>
                </c:pt>
                <c:pt idx="1601">
                  <c:v>43230</c:v>
                </c:pt>
                <c:pt idx="1602">
                  <c:v>43231</c:v>
                </c:pt>
                <c:pt idx="1603">
                  <c:v>43234</c:v>
                </c:pt>
                <c:pt idx="1604">
                  <c:v>43235</c:v>
                </c:pt>
                <c:pt idx="1605">
                  <c:v>43236</c:v>
                </c:pt>
                <c:pt idx="1606">
                  <c:v>43237</c:v>
                </c:pt>
                <c:pt idx="1607">
                  <c:v>43238</c:v>
                </c:pt>
                <c:pt idx="1608">
                  <c:v>43241</c:v>
                </c:pt>
                <c:pt idx="1609">
                  <c:v>43242</c:v>
                </c:pt>
                <c:pt idx="1610">
                  <c:v>43243</c:v>
                </c:pt>
                <c:pt idx="1611">
                  <c:v>43244</c:v>
                </c:pt>
                <c:pt idx="1612">
                  <c:v>43245</c:v>
                </c:pt>
                <c:pt idx="1613">
                  <c:v>43248</c:v>
                </c:pt>
                <c:pt idx="1614">
                  <c:v>43249</c:v>
                </c:pt>
                <c:pt idx="1615">
                  <c:v>43250</c:v>
                </c:pt>
                <c:pt idx="1616">
                  <c:v>43251</c:v>
                </c:pt>
                <c:pt idx="1617">
                  <c:v>43252</c:v>
                </c:pt>
                <c:pt idx="1618">
                  <c:v>43255</c:v>
                </c:pt>
                <c:pt idx="1619">
                  <c:v>43256</c:v>
                </c:pt>
                <c:pt idx="1620">
                  <c:v>43257</c:v>
                </c:pt>
                <c:pt idx="1621">
                  <c:v>43258</c:v>
                </c:pt>
                <c:pt idx="1622">
                  <c:v>43259</c:v>
                </c:pt>
                <c:pt idx="1623">
                  <c:v>43262</c:v>
                </c:pt>
                <c:pt idx="1624">
                  <c:v>43263</c:v>
                </c:pt>
                <c:pt idx="1625">
                  <c:v>43264</c:v>
                </c:pt>
                <c:pt idx="1626">
                  <c:v>43265</c:v>
                </c:pt>
                <c:pt idx="1627">
                  <c:v>43270</c:v>
                </c:pt>
                <c:pt idx="1628">
                  <c:v>43271</c:v>
                </c:pt>
                <c:pt idx="1629">
                  <c:v>43272</c:v>
                </c:pt>
                <c:pt idx="1630">
                  <c:v>43273</c:v>
                </c:pt>
                <c:pt idx="1631">
                  <c:v>43276</c:v>
                </c:pt>
                <c:pt idx="1632">
                  <c:v>43277</c:v>
                </c:pt>
                <c:pt idx="1633">
                  <c:v>43278</c:v>
                </c:pt>
                <c:pt idx="1634">
                  <c:v>43279</c:v>
                </c:pt>
                <c:pt idx="1635">
                  <c:v>43280</c:v>
                </c:pt>
                <c:pt idx="1636">
                  <c:v>43283</c:v>
                </c:pt>
                <c:pt idx="1637">
                  <c:v>43284</c:v>
                </c:pt>
                <c:pt idx="1638">
                  <c:v>43285</c:v>
                </c:pt>
                <c:pt idx="1639">
                  <c:v>43286</c:v>
                </c:pt>
                <c:pt idx="1640">
                  <c:v>43287</c:v>
                </c:pt>
                <c:pt idx="1641">
                  <c:v>43290</c:v>
                </c:pt>
                <c:pt idx="1642">
                  <c:v>43291</c:v>
                </c:pt>
                <c:pt idx="1643">
                  <c:v>43292</c:v>
                </c:pt>
                <c:pt idx="1644">
                  <c:v>43293</c:v>
                </c:pt>
                <c:pt idx="1645">
                  <c:v>43294</c:v>
                </c:pt>
                <c:pt idx="1646">
                  <c:v>43297</c:v>
                </c:pt>
                <c:pt idx="1647">
                  <c:v>43298</c:v>
                </c:pt>
                <c:pt idx="1648">
                  <c:v>43299</c:v>
                </c:pt>
                <c:pt idx="1649">
                  <c:v>43300</c:v>
                </c:pt>
                <c:pt idx="1650">
                  <c:v>43301</c:v>
                </c:pt>
                <c:pt idx="1651">
                  <c:v>43304</c:v>
                </c:pt>
                <c:pt idx="1652">
                  <c:v>43305</c:v>
                </c:pt>
                <c:pt idx="1653">
                  <c:v>43306</c:v>
                </c:pt>
                <c:pt idx="1654">
                  <c:v>43307</c:v>
                </c:pt>
                <c:pt idx="1655">
                  <c:v>43308</c:v>
                </c:pt>
                <c:pt idx="1656">
                  <c:v>43311</c:v>
                </c:pt>
                <c:pt idx="1657">
                  <c:v>43312</c:v>
                </c:pt>
                <c:pt idx="1658">
                  <c:v>43313</c:v>
                </c:pt>
                <c:pt idx="1659">
                  <c:v>43314</c:v>
                </c:pt>
                <c:pt idx="1660">
                  <c:v>43315</c:v>
                </c:pt>
                <c:pt idx="1661">
                  <c:v>43318</c:v>
                </c:pt>
                <c:pt idx="1662">
                  <c:v>43319</c:v>
                </c:pt>
                <c:pt idx="1663">
                  <c:v>43320</c:v>
                </c:pt>
                <c:pt idx="1664">
                  <c:v>43321</c:v>
                </c:pt>
                <c:pt idx="1665">
                  <c:v>43322</c:v>
                </c:pt>
                <c:pt idx="1666">
                  <c:v>43325</c:v>
                </c:pt>
                <c:pt idx="1667">
                  <c:v>43326</c:v>
                </c:pt>
                <c:pt idx="1668">
                  <c:v>43327</c:v>
                </c:pt>
                <c:pt idx="1669">
                  <c:v>43328</c:v>
                </c:pt>
                <c:pt idx="1670">
                  <c:v>43329</c:v>
                </c:pt>
                <c:pt idx="1671">
                  <c:v>43332</c:v>
                </c:pt>
                <c:pt idx="1672">
                  <c:v>43333</c:v>
                </c:pt>
                <c:pt idx="1673">
                  <c:v>43334</c:v>
                </c:pt>
                <c:pt idx="1674">
                  <c:v>43335</c:v>
                </c:pt>
                <c:pt idx="1675">
                  <c:v>43336</c:v>
                </c:pt>
                <c:pt idx="1676">
                  <c:v>43339</c:v>
                </c:pt>
                <c:pt idx="1677">
                  <c:v>43340</c:v>
                </c:pt>
                <c:pt idx="1678">
                  <c:v>43341</c:v>
                </c:pt>
                <c:pt idx="1679">
                  <c:v>43342</c:v>
                </c:pt>
                <c:pt idx="1680">
                  <c:v>43343</c:v>
                </c:pt>
                <c:pt idx="1681">
                  <c:v>43346</c:v>
                </c:pt>
                <c:pt idx="1682">
                  <c:v>43347</c:v>
                </c:pt>
                <c:pt idx="1683">
                  <c:v>43348</c:v>
                </c:pt>
                <c:pt idx="1684">
                  <c:v>43349</c:v>
                </c:pt>
                <c:pt idx="1685">
                  <c:v>43350</c:v>
                </c:pt>
                <c:pt idx="1686">
                  <c:v>43353</c:v>
                </c:pt>
                <c:pt idx="1687">
                  <c:v>43354</c:v>
                </c:pt>
                <c:pt idx="1688">
                  <c:v>43355</c:v>
                </c:pt>
                <c:pt idx="1689">
                  <c:v>43356</c:v>
                </c:pt>
                <c:pt idx="1690">
                  <c:v>43357</c:v>
                </c:pt>
                <c:pt idx="1691">
                  <c:v>43360</c:v>
                </c:pt>
                <c:pt idx="1692">
                  <c:v>43361</c:v>
                </c:pt>
                <c:pt idx="1693">
                  <c:v>43362</c:v>
                </c:pt>
                <c:pt idx="1694">
                  <c:v>43363</c:v>
                </c:pt>
                <c:pt idx="1695">
                  <c:v>43364</c:v>
                </c:pt>
                <c:pt idx="1696">
                  <c:v>43368</c:v>
                </c:pt>
                <c:pt idx="1697">
                  <c:v>43369</c:v>
                </c:pt>
                <c:pt idx="1698">
                  <c:v>43370</c:v>
                </c:pt>
                <c:pt idx="1699">
                  <c:v>43371</c:v>
                </c:pt>
                <c:pt idx="1700">
                  <c:v>43381</c:v>
                </c:pt>
                <c:pt idx="1701">
                  <c:v>43382</c:v>
                </c:pt>
                <c:pt idx="1702">
                  <c:v>43383</c:v>
                </c:pt>
                <c:pt idx="1703">
                  <c:v>43384</c:v>
                </c:pt>
                <c:pt idx="1704">
                  <c:v>43385</c:v>
                </c:pt>
                <c:pt idx="1705">
                  <c:v>43388</c:v>
                </c:pt>
                <c:pt idx="1706">
                  <c:v>43389</c:v>
                </c:pt>
                <c:pt idx="1707">
                  <c:v>43390</c:v>
                </c:pt>
                <c:pt idx="1708">
                  <c:v>43391</c:v>
                </c:pt>
                <c:pt idx="1709">
                  <c:v>43392</c:v>
                </c:pt>
                <c:pt idx="1710">
                  <c:v>43395</c:v>
                </c:pt>
                <c:pt idx="1711">
                  <c:v>43396</c:v>
                </c:pt>
                <c:pt idx="1712">
                  <c:v>43397</c:v>
                </c:pt>
                <c:pt idx="1713">
                  <c:v>43398</c:v>
                </c:pt>
                <c:pt idx="1714">
                  <c:v>43399</c:v>
                </c:pt>
                <c:pt idx="1715">
                  <c:v>43402</c:v>
                </c:pt>
                <c:pt idx="1716">
                  <c:v>43403</c:v>
                </c:pt>
                <c:pt idx="1717">
                  <c:v>43404</c:v>
                </c:pt>
                <c:pt idx="1718">
                  <c:v>43405</c:v>
                </c:pt>
                <c:pt idx="1719">
                  <c:v>43406</c:v>
                </c:pt>
                <c:pt idx="1720">
                  <c:v>43409</c:v>
                </c:pt>
                <c:pt idx="1721">
                  <c:v>43410</c:v>
                </c:pt>
                <c:pt idx="1722">
                  <c:v>43411</c:v>
                </c:pt>
                <c:pt idx="1723">
                  <c:v>43412</c:v>
                </c:pt>
                <c:pt idx="1724">
                  <c:v>43413</c:v>
                </c:pt>
                <c:pt idx="1725">
                  <c:v>43416</c:v>
                </c:pt>
                <c:pt idx="1726">
                  <c:v>43417</c:v>
                </c:pt>
                <c:pt idx="1727">
                  <c:v>43418</c:v>
                </c:pt>
                <c:pt idx="1728">
                  <c:v>43419</c:v>
                </c:pt>
                <c:pt idx="1729">
                  <c:v>43420</c:v>
                </c:pt>
                <c:pt idx="1730">
                  <c:v>43423</c:v>
                </c:pt>
                <c:pt idx="1731">
                  <c:v>43424</c:v>
                </c:pt>
                <c:pt idx="1732">
                  <c:v>43425</c:v>
                </c:pt>
                <c:pt idx="1733">
                  <c:v>43426</c:v>
                </c:pt>
                <c:pt idx="1734">
                  <c:v>43427</c:v>
                </c:pt>
                <c:pt idx="1735">
                  <c:v>43430</c:v>
                </c:pt>
                <c:pt idx="1736">
                  <c:v>43431</c:v>
                </c:pt>
                <c:pt idx="1737">
                  <c:v>43432</c:v>
                </c:pt>
                <c:pt idx="1738">
                  <c:v>43433</c:v>
                </c:pt>
                <c:pt idx="1739">
                  <c:v>43434</c:v>
                </c:pt>
                <c:pt idx="1740">
                  <c:v>43437</c:v>
                </c:pt>
                <c:pt idx="1741">
                  <c:v>43438</c:v>
                </c:pt>
                <c:pt idx="1742">
                  <c:v>43439</c:v>
                </c:pt>
                <c:pt idx="1743">
                  <c:v>43440</c:v>
                </c:pt>
                <c:pt idx="1744">
                  <c:v>43441</c:v>
                </c:pt>
                <c:pt idx="1745">
                  <c:v>43444</c:v>
                </c:pt>
                <c:pt idx="1746">
                  <c:v>43445</c:v>
                </c:pt>
                <c:pt idx="1747">
                  <c:v>43446</c:v>
                </c:pt>
                <c:pt idx="1748">
                  <c:v>43447</c:v>
                </c:pt>
                <c:pt idx="1749">
                  <c:v>43448</c:v>
                </c:pt>
                <c:pt idx="1750">
                  <c:v>43451</c:v>
                </c:pt>
                <c:pt idx="1751">
                  <c:v>43452</c:v>
                </c:pt>
                <c:pt idx="1752">
                  <c:v>43453</c:v>
                </c:pt>
                <c:pt idx="1753">
                  <c:v>43454</c:v>
                </c:pt>
                <c:pt idx="1754">
                  <c:v>43455</c:v>
                </c:pt>
                <c:pt idx="1755">
                  <c:v>43458</c:v>
                </c:pt>
                <c:pt idx="1756">
                  <c:v>43459</c:v>
                </c:pt>
                <c:pt idx="1757">
                  <c:v>43460</c:v>
                </c:pt>
                <c:pt idx="1758">
                  <c:v>43461</c:v>
                </c:pt>
                <c:pt idx="1759">
                  <c:v>43462</c:v>
                </c:pt>
                <c:pt idx="1760">
                  <c:v>43467</c:v>
                </c:pt>
                <c:pt idx="1761">
                  <c:v>43468</c:v>
                </c:pt>
                <c:pt idx="1762">
                  <c:v>43469</c:v>
                </c:pt>
                <c:pt idx="1763">
                  <c:v>43472</c:v>
                </c:pt>
                <c:pt idx="1764">
                  <c:v>43473</c:v>
                </c:pt>
                <c:pt idx="1765">
                  <c:v>43474</c:v>
                </c:pt>
                <c:pt idx="1766">
                  <c:v>43475</c:v>
                </c:pt>
                <c:pt idx="1767">
                  <c:v>43476</c:v>
                </c:pt>
                <c:pt idx="1768">
                  <c:v>43479</c:v>
                </c:pt>
                <c:pt idx="1769">
                  <c:v>43480</c:v>
                </c:pt>
                <c:pt idx="1770">
                  <c:v>43481</c:v>
                </c:pt>
                <c:pt idx="1771">
                  <c:v>43482</c:v>
                </c:pt>
                <c:pt idx="1772">
                  <c:v>43483</c:v>
                </c:pt>
                <c:pt idx="1773">
                  <c:v>43486</c:v>
                </c:pt>
                <c:pt idx="1774">
                  <c:v>43487</c:v>
                </c:pt>
                <c:pt idx="1775">
                  <c:v>43488</c:v>
                </c:pt>
                <c:pt idx="1776">
                  <c:v>43489</c:v>
                </c:pt>
                <c:pt idx="1777">
                  <c:v>43490</c:v>
                </c:pt>
                <c:pt idx="1778">
                  <c:v>43493</c:v>
                </c:pt>
                <c:pt idx="1779">
                  <c:v>43494</c:v>
                </c:pt>
                <c:pt idx="1780">
                  <c:v>43495</c:v>
                </c:pt>
                <c:pt idx="1781">
                  <c:v>43496</c:v>
                </c:pt>
                <c:pt idx="1782">
                  <c:v>43497</c:v>
                </c:pt>
                <c:pt idx="1783">
                  <c:v>43507</c:v>
                </c:pt>
                <c:pt idx="1784">
                  <c:v>43508</c:v>
                </c:pt>
                <c:pt idx="1785">
                  <c:v>43509</c:v>
                </c:pt>
                <c:pt idx="1786">
                  <c:v>43510</c:v>
                </c:pt>
                <c:pt idx="1787">
                  <c:v>43511</c:v>
                </c:pt>
                <c:pt idx="1788">
                  <c:v>43514</c:v>
                </c:pt>
                <c:pt idx="1789">
                  <c:v>43515</c:v>
                </c:pt>
                <c:pt idx="1790">
                  <c:v>43516</c:v>
                </c:pt>
                <c:pt idx="1791">
                  <c:v>43517</c:v>
                </c:pt>
                <c:pt idx="1792">
                  <c:v>43518</c:v>
                </c:pt>
                <c:pt idx="1793">
                  <c:v>43521</c:v>
                </c:pt>
                <c:pt idx="1794">
                  <c:v>43522</c:v>
                </c:pt>
                <c:pt idx="1795">
                  <c:v>43523</c:v>
                </c:pt>
                <c:pt idx="1796">
                  <c:v>43524</c:v>
                </c:pt>
                <c:pt idx="1797">
                  <c:v>43525</c:v>
                </c:pt>
                <c:pt idx="1798">
                  <c:v>43528</c:v>
                </c:pt>
                <c:pt idx="1799">
                  <c:v>43529</c:v>
                </c:pt>
                <c:pt idx="1800">
                  <c:v>43530</c:v>
                </c:pt>
                <c:pt idx="1801">
                  <c:v>43531</c:v>
                </c:pt>
                <c:pt idx="1802">
                  <c:v>43532</c:v>
                </c:pt>
                <c:pt idx="1803">
                  <c:v>43535</c:v>
                </c:pt>
                <c:pt idx="1804">
                  <c:v>43536</c:v>
                </c:pt>
                <c:pt idx="1805">
                  <c:v>43537</c:v>
                </c:pt>
                <c:pt idx="1806">
                  <c:v>43538</c:v>
                </c:pt>
                <c:pt idx="1807">
                  <c:v>43539</c:v>
                </c:pt>
                <c:pt idx="1808">
                  <c:v>43542</c:v>
                </c:pt>
                <c:pt idx="1809">
                  <c:v>43543</c:v>
                </c:pt>
                <c:pt idx="1810">
                  <c:v>43544</c:v>
                </c:pt>
                <c:pt idx="1811">
                  <c:v>43545</c:v>
                </c:pt>
                <c:pt idx="1812">
                  <c:v>43546</c:v>
                </c:pt>
                <c:pt idx="1813">
                  <c:v>43549</c:v>
                </c:pt>
                <c:pt idx="1814">
                  <c:v>43550</c:v>
                </c:pt>
                <c:pt idx="1815">
                  <c:v>43551</c:v>
                </c:pt>
                <c:pt idx="1816">
                  <c:v>43552</c:v>
                </c:pt>
                <c:pt idx="1817">
                  <c:v>43553</c:v>
                </c:pt>
                <c:pt idx="1818">
                  <c:v>43556</c:v>
                </c:pt>
                <c:pt idx="1819">
                  <c:v>43557</c:v>
                </c:pt>
                <c:pt idx="1820">
                  <c:v>43558</c:v>
                </c:pt>
                <c:pt idx="1821">
                  <c:v>43559</c:v>
                </c:pt>
                <c:pt idx="1822">
                  <c:v>43563</c:v>
                </c:pt>
                <c:pt idx="1823">
                  <c:v>43564</c:v>
                </c:pt>
                <c:pt idx="1824">
                  <c:v>43565</c:v>
                </c:pt>
                <c:pt idx="1825">
                  <c:v>43566</c:v>
                </c:pt>
                <c:pt idx="1826">
                  <c:v>43567</c:v>
                </c:pt>
                <c:pt idx="1827">
                  <c:v>43570</c:v>
                </c:pt>
                <c:pt idx="1828">
                  <c:v>43571</c:v>
                </c:pt>
                <c:pt idx="1829">
                  <c:v>43572</c:v>
                </c:pt>
                <c:pt idx="1830">
                  <c:v>43573</c:v>
                </c:pt>
                <c:pt idx="1831">
                  <c:v>43574</c:v>
                </c:pt>
                <c:pt idx="1832">
                  <c:v>43577</c:v>
                </c:pt>
                <c:pt idx="1833">
                  <c:v>43578</c:v>
                </c:pt>
                <c:pt idx="1834">
                  <c:v>43579</c:v>
                </c:pt>
                <c:pt idx="1835">
                  <c:v>43580</c:v>
                </c:pt>
                <c:pt idx="1836">
                  <c:v>43581</c:v>
                </c:pt>
                <c:pt idx="1837">
                  <c:v>43584</c:v>
                </c:pt>
                <c:pt idx="1838">
                  <c:v>43585</c:v>
                </c:pt>
                <c:pt idx="1839">
                  <c:v>43591</c:v>
                </c:pt>
                <c:pt idx="1840">
                  <c:v>43592</c:v>
                </c:pt>
                <c:pt idx="1841">
                  <c:v>43593</c:v>
                </c:pt>
                <c:pt idx="1842">
                  <c:v>43594</c:v>
                </c:pt>
                <c:pt idx="1843">
                  <c:v>43595</c:v>
                </c:pt>
                <c:pt idx="1844">
                  <c:v>43598</c:v>
                </c:pt>
                <c:pt idx="1845">
                  <c:v>43599</c:v>
                </c:pt>
                <c:pt idx="1846">
                  <c:v>43600</c:v>
                </c:pt>
                <c:pt idx="1847">
                  <c:v>43601</c:v>
                </c:pt>
                <c:pt idx="1848">
                  <c:v>43602</c:v>
                </c:pt>
                <c:pt idx="1849">
                  <c:v>43605</c:v>
                </c:pt>
                <c:pt idx="1850">
                  <c:v>43606</c:v>
                </c:pt>
                <c:pt idx="1851">
                  <c:v>43607</c:v>
                </c:pt>
                <c:pt idx="1852">
                  <c:v>43608</c:v>
                </c:pt>
                <c:pt idx="1853">
                  <c:v>43609</c:v>
                </c:pt>
                <c:pt idx="1854">
                  <c:v>43612</c:v>
                </c:pt>
                <c:pt idx="1855">
                  <c:v>43613</c:v>
                </c:pt>
                <c:pt idx="1856">
                  <c:v>43614</c:v>
                </c:pt>
                <c:pt idx="1857">
                  <c:v>43615</c:v>
                </c:pt>
                <c:pt idx="1858">
                  <c:v>43616</c:v>
                </c:pt>
                <c:pt idx="1859">
                  <c:v>43619</c:v>
                </c:pt>
                <c:pt idx="1860">
                  <c:v>43620</c:v>
                </c:pt>
                <c:pt idx="1861">
                  <c:v>43621</c:v>
                </c:pt>
                <c:pt idx="1862">
                  <c:v>43622</c:v>
                </c:pt>
                <c:pt idx="1863">
                  <c:v>43626</c:v>
                </c:pt>
                <c:pt idx="1864">
                  <c:v>43627</c:v>
                </c:pt>
                <c:pt idx="1865">
                  <c:v>43628</c:v>
                </c:pt>
                <c:pt idx="1866">
                  <c:v>43629</c:v>
                </c:pt>
                <c:pt idx="1867">
                  <c:v>43630</c:v>
                </c:pt>
                <c:pt idx="1868">
                  <c:v>43633</c:v>
                </c:pt>
                <c:pt idx="1869">
                  <c:v>43634</c:v>
                </c:pt>
                <c:pt idx="1870">
                  <c:v>43635</c:v>
                </c:pt>
                <c:pt idx="1871">
                  <c:v>43636</c:v>
                </c:pt>
                <c:pt idx="1872">
                  <c:v>43637</c:v>
                </c:pt>
                <c:pt idx="1873">
                  <c:v>43640</c:v>
                </c:pt>
                <c:pt idx="1874">
                  <c:v>43641</c:v>
                </c:pt>
                <c:pt idx="1875">
                  <c:v>43642</c:v>
                </c:pt>
                <c:pt idx="1876">
                  <c:v>43643</c:v>
                </c:pt>
                <c:pt idx="1877">
                  <c:v>43644</c:v>
                </c:pt>
                <c:pt idx="1878">
                  <c:v>43647</c:v>
                </c:pt>
                <c:pt idx="1879">
                  <c:v>43648</c:v>
                </c:pt>
                <c:pt idx="1880">
                  <c:v>43649</c:v>
                </c:pt>
                <c:pt idx="1881">
                  <c:v>43650</c:v>
                </c:pt>
                <c:pt idx="1882">
                  <c:v>43651</c:v>
                </c:pt>
                <c:pt idx="1883">
                  <c:v>43654</c:v>
                </c:pt>
                <c:pt idx="1884">
                  <c:v>43655</c:v>
                </c:pt>
                <c:pt idx="1885">
                  <c:v>43656</c:v>
                </c:pt>
                <c:pt idx="1886">
                  <c:v>43657</c:v>
                </c:pt>
                <c:pt idx="1887">
                  <c:v>43658</c:v>
                </c:pt>
                <c:pt idx="1888">
                  <c:v>43661</c:v>
                </c:pt>
                <c:pt idx="1889">
                  <c:v>43662</c:v>
                </c:pt>
                <c:pt idx="1890">
                  <c:v>43663</c:v>
                </c:pt>
                <c:pt idx="1891">
                  <c:v>43664</c:v>
                </c:pt>
                <c:pt idx="1892">
                  <c:v>43665</c:v>
                </c:pt>
                <c:pt idx="1893">
                  <c:v>43668</c:v>
                </c:pt>
                <c:pt idx="1894">
                  <c:v>43669</c:v>
                </c:pt>
                <c:pt idx="1895">
                  <c:v>43670</c:v>
                </c:pt>
                <c:pt idx="1896">
                  <c:v>43671</c:v>
                </c:pt>
                <c:pt idx="1897">
                  <c:v>43672</c:v>
                </c:pt>
                <c:pt idx="1898">
                  <c:v>43675</c:v>
                </c:pt>
                <c:pt idx="1899">
                  <c:v>43676</c:v>
                </c:pt>
                <c:pt idx="1900">
                  <c:v>43677</c:v>
                </c:pt>
                <c:pt idx="1901">
                  <c:v>43678</c:v>
                </c:pt>
                <c:pt idx="1902">
                  <c:v>43679</c:v>
                </c:pt>
                <c:pt idx="1903">
                  <c:v>43682</c:v>
                </c:pt>
                <c:pt idx="1904">
                  <c:v>43683</c:v>
                </c:pt>
                <c:pt idx="1905">
                  <c:v>43684</c:v>
                </c:pt>
                <c:pt idx="1906">
                  <c:v>43685</c:v>
                </c:pt>
                <c:pt idx="1907">
                  <c:v>43686</c:v>
                </c:pt>
                <c:pt idx="1908">
                  <c:v>43689</c:v>
                </c:pt>
                <c:pt idx="1909">
                  <c:v>43691</c:v>
                </c:pt>
                <c:pt idx="1910">
                  <c:v>43692</c:v>
                </c:pt>
                <c:pt idx="1911">
                  <c:v>43693</c:v>
                </c:pt>
                <c:pt idx="1912">
                  <c:v>43696</c:v>
                </c:pt>
                <c:pt idx="1913">
                  <c:v>43697</c:v>
                </c:pt>
                <c:pt idx="1914">
                  <c:v>43698</c:v>
                </c:pt>
                <c:pt idx="1915">
                  <c:v>43699</c:v>
                </c:pt>
                <c:pt idx="1916">
                  <c:v>43700</c:v>
                </c:pt>
                <c:pt idx="1917">
                  <c:v>43703</c:v>
                </c:pt>
                <c:pt idx="1918">
                  <c:v>43704</c:v>
                </c:pt>
                <c:pt idx="1919">
                  <c:v>43705</c:v>
                </c:pt>
                <c:pt idx="1920">
                  <c:v>43706</c:v>
                </c:pt>
                <c:pt idx="1921">
                  <c:v>43707</c:v>
                </c:pt>
                <c:pt idx="1922">
                  <c:v>43710</c:v>
                </c:pt>
                <c:pt idx="1923">
                  <c:v>43711</c:v>
                </c:pt>
                <c:pt idx="1924">
                  <c:v>43712</c:v>
                </c:pt>
                <c:pt idx="1925">
                  <c:v>43713</c:v>
                </c:pt>
                <c:pt idx="1926">
                  <c:v>43714</c:v>
                </c:pt>
                <c:pt idx="1927">
                  <c:v>43717</c:v>
                </c:pt>
                <c:pt idx="1928">
                  <c:v>43718</c:v>
                </c:pt>
                <c:pt idx="1929">
                  <c:v>43719</c:v>
                </c:pt>
                <c:pt idx="1930">
                  <c:v>43720</c:v>
                </c:pt>
                <c:pt idx="1931">
                  <c:v>43724</c:v>
                </c:pt>
                <c:pt idx="1932">
                  <c:v>43725</c:v>
                </c:pt>
                <c:pt idx="1933">
                  <c:v>43726</c:v>
                </c:pt>
                <c:pt idx="1934">
                  <c:v>43727</c:v>
                </c:pt>
                <c:pt idx="1935">
                  <c:v>43728</c:v>
                </c:pt>
                <c:pt idx="1936">
                  <c:v>43731</c:v>
                </c:pt>
                <c:pt idx="1937">
                  <c:v>43732</c:v>
                </c:pt>
                <c:pt idx="1938">
                  <c:v>43733</c:v>
                </c:pt>
                <c:pt idx="1939">
                  <c:v>43734</c:v>
                </c:pt>
                <c:pt idx="1940">
                  <c:v>43735</c:v>
                </c:pt>
                <c:pt idx="1941">
                  <c:v>43738</c:v>
                </c:pt>
                <c:pt idx="1942">
                  <c:v>43746</c:v>
                </c:pt>
                <c:pt idx="1943">
                  <c:v>43747</c:v>
                </c:pt>
                <c:pt idx="1944">
                  <c:v>43748</c:v>
                </c:pt>
                <c:pt idx="1945">
                  <c:v>43749</c:v>
                </c:pt>
                <c:pt idx="1946">
                  <c:v>43752</c:v>
                </c:pt>
                <c:pt idx="1947">
                  <c:v>43753</c:v>
                </c:pt>
                <c:pt idx="1948">
                  <c:v>43754</c:v>
                </c:pt>
                <c:pt idx="1949">
                  <c:v>43755</c:v>
                </c:pt>
                <c:pt idx="1950">
                  <c:v>43756</c:v>
                </c:pt>
                <c:pt idx="1951">
                  <c:v>43759</c:v>
                </c:pt>
                <c:pt idx="1952">
                  <c:v>43760</c:v>
                </c:pt>
                <c:pt idx="1953">
                  <c:v>43761</c:v>
                </c:pt>
                <c:pt idx="1954">
                  <c:v>43762</c:v>
                </c:pt>
                <c:pt idx="1955">
                  <c:v>43763</c:v>
                </c:pt>
                <c:pt idx="1956">
                  <c:v>43766</c:v>
                </c:pt>
                <c:pt idx="1957">
                  <c:v>43767</c:v>
                </c:pt>
                <c:pt idx="1958">
                  <c:v>43768</c:v>
                </c:pt>
                <c:pt idx="1959">
                  <c:v>43770</c:v>
                </c:pt>
                <c:pt idx="1960">
                  <c:v>43773</c:v>
                </c:pt>
                <c:pt idx="1961">
                  <c:v>43774</c:v>
                </c:pt>
                <c:pt idx="1962">
                  <c:v>43775</c:v>
                </c:pt>
                <c:pt idx="1963">
                  <c:v>43776</c:v>
                </c:pt>
                <c:pt idx="1964">
                  <c:v>43777</c:v>
                </c:pt>
                <c:pt idx="1965">
                  <c:v>43780</c:v>
                </c:pt>
                <c:pt idx="1966">
                  <c:v>43781</c:v>
                </c:pt>
                <c:pt idx="1967">
                  <c:v>43782</c:v>
                </c:pt>
                <c:pt idx="1968">
                  <c:v>43783</c:v>
                </c:pt>
                <c:pt idx="1969">
                  <c:v>43784</c:v>
                </c:pt>
                <c:pt idx="1970">
                  <c:v>43787</c:v>
                </c:pt>
                <c:pt idx="1971">
                  <c:v>43788</c:v>
                </c:pt>
                <c:pt idx="1972">
                  <c:v>43789</c:v>
                </c:pt>
                <c:pt idx="1973">
                  <c:v>43790</c:v>
                </c:pt>
                <c:pt idx="1974">
                  <c:v>43791</c:v>
                </c:pt>
                <c:pt idx="1975">
                  <c:v>43794</c:v>
                </c:pt>
                <c:pt idx="1976">
                  <c:v>43795</c:v>
                </c:pt>
                <c:pt idx="1977">
                  <c:v>43796</c:v>
                </c:pt>
                <c:pt idx="1978">
                  <c:v>43797</c:v>
                </c:pt>
                <c:pt idx="1979">
                  <c:v>43798</c:v>
                </c:pt>
                <c:pt idx="1980">
                  <c:v>43801</c:v>
                </c:pt>
                <c:pt idx="1981">
                  <c:v>43802</c:v>
                </c:pt>
                <c:pt idx="1982">
                  <c:v>43803</c:v>
                </c:pt>
                <c:pt idx="1983">
                  <c:v>43804</c:v>
                </c:pt>
                <c:pt idx="1984">
                  <c:v>43805</c:v>
                </c:pt>
                <c:pt idx="1985">
                  <c:v>43808</c:v>
                </c:pt>
                <c:pt idx="1986">
                  <c:v>43809</c:v>
                </c:pt>
                <c:pt idx="1987">
                  <c:v>43810</c:v>
                </c:pt>
                <c:pt idx="1988">
                  <c:v>43811</c:v>
                </c:pt>
                <c:pt idx="1989">
                  <c:v>43812</c:v>
                </c:pt>
                <c:pt idx="1990">
                  <c:v>43815</c:v>
                </c:pt>
                <c:pt idx="1991">
                  <c:v>43816</c:v>
                </c:pt>
                <c:pt idx="1992">
                  <c:v>43817</c:v>
                </c:pt>
                <c:pt idx="1993">
                  <c:v>43818</c:v>
                </c:pt>
                <c:pt idx="1994">
                  <c:v>43819</c:v>
                </c:pt>
                <c:pt idx="1995">
                  <c:v>43822</c:v>
                </c:pt>
                <c:pt idx="1996">
                  <c:v>43823</c:v>
                </c:pt>
                <c:pt idx="1997">
                  <c:v>43824</c:v>
                </c:pt>
                <c:pt idx="1998">
                  <c:v>43825</c:v>
                </c:pt>
                <c:pt idx="1999">
                  <c:v>43826</c:v>
                </c:pt>
                <c:pt idx="2000">
                  <c:v>43829</c:v>
                </c:pt>
                <c:pt idx="2001">
                  <c:v>43830</c:v>
                </c:pt>
                <c:pt idx="2002">
                  <c:v>43832</c:v>
                </c:pt>
                <c:pt idx="2003">
                  <c:v>43833</c:v>
                </c:pt>
                <c:pt idx="2004">
                  <c:v>43836</c:v>
                </c:pt>
                <c:pt idx="2005">
                  <c:v>43837</c:v>
                </c:pt>
                <c:pt idx="2006">
                  <c:v>43838</c:v>
                </c:pt>
                <c:pt idx="2007">
                  <c:v>43839</c:v>
                </c:pt>
                <c:pt idx="2008">
                  <c:v>43840</c:v>
                </c:pt>
                <c:pt idx="2009">
                  <c:v>43843</c:v>
                </c:pt>
                <c:pt idx="2010">
                  <c:v>43844</c:v>
                </c:pt>
                <c:pt idx="2011">
                  <c:v>43845</c:v>
                </c:pt>
                <c:pt idx="2012">
                  <c:v>43846</c:v>
                </c:pt>
                <c:pt idx="2013">
                  <c:v>43847</c:v>
                </c:pt>
                <c:pt idx="2014">
                  <c:v>43850</c:v>
                </c:pt>
                <c:pt idx="2015">
                  <c:v>43851</c:v>
                </c:pt>
                <c:pt idx="2016">
                  <c:v>43852</c:v>
                </c:pt>
                <c:pt idx="2017">
                  <c:v>43868</c:v>
                </c:pt>
                <c:pt idx="2018">
                  <c:v>43871</c:v>
                </c:pt>
                <c:pt idx="2019">
                  <c:v>43872</c:v>
                </c:pt>
                <c:pt idx="2020">
                  <c:v>43873</c:v>
                </c:pt>
                <c:pt idx="2021">
                  <c:v>43874</c:v>
                </c:pt>
                <c:pt idx="2022">
                  <c:v>43875</c:v>
                </c:pt>
                <c:pt idx="2023">
                  <c:v>43878</c:v>
                </c:pt>
                <c:pt idx="2024">
                  <c:v>43879</c:v>
                </c:pt>
                <c:pt idx="2025">
                  <c:v>43880</c:v>
                </c:pt>
                <c:pt idx="2026">
                  <c:v>43881</c:v>
                </c:pt>
                <c:pt idx="2027">
                  <c:v>43882</c:v>
                </c:pt>
                <c:pt idx="2028">
                  <c:v>43885</c:v>
                </c:pt>
                <c:pt idx="2029">
                  <c:v>43886</c:v>
                </c:pt>
                <c:pt idx="2030">
                  <c:v>43887</c:v>
                </c:pt>
                <c:pt idx="2031">
                  <c:v>43888</c:v>
                </c:pt>
                <c:pt idx="2032">
                  <c:v>43889</c:v>
                </c:pt>
                <c:pt idx="2033">
                  <c:v>43892</c:v>
                </c:pt>
                <c:pt idx="2034">
                  <c:v>43893</c:v>
                </c:pt>
                <c:pt idx="2035">
                  <c:v>43894</c:v>
                </c:pt>
                <c:pt idx="2036">
                  <c:v>43895</c:v>
                </c:pt>
                <c:pt idx="2037">
                  <c:v>43896</c:v>
                </c:pt>
                <c:pt idx="2038">
                  <c:v>43899</c:v>
                </c:pt>
                <c:pt idx="2039">
                  <c:v>43900</c:v>
                </c:pt>
                <c:pt idx="2040">
                  <c:v>43901</c:v>
                </c:pt>
                <c:pt idx="2041">
                  <c:v>43902</c:v>
                </c:pt>
                <c:pt idx="2042">
                  <c:v>43903</c:v>
                </c:pt>
                <c:pt idx="2043">
                  <c:v>43906</c:v>
                </c:pt>
                <c:pt idx="2044">
                  <c:v>43907</c:v>
                </c:pt>
                <c:pt idx="2045">
                  <c:v>43908</c:v>
                </c:pt>
                <c:pt idx="2046">
                  <c:v>43909</c:v>
                </c:pt>
                <c:pt idx="2047">
                  <c:v>43910</c:v>
                </c:pt>
                <c:pt idx="2048">
                  <c:v>43913</c:v>
                </c:pt>
                <c:pt idx="2049">
                  <c:v>43914</c:v>
                </c:pt>
                <c:pt idx="2050">
                  <c:v>43915</c:v>
                </c:pt>
                <c:pt idx="2051">
                  <c:v>43916</c:v>
                </c:pt>
                <c:pt idx="2052">
                  <c:v>43917</c:v>
                </c:pt>
                <c:pt idx="2053">
                  <c:v>43920</c:v>
                </c:pt>
                <c:pt idx="2054">
                  <c:v>43921</c:v>
                </c:pt>
                <c:pt idx="2055">
                  <c:v>43922</c:v>
                </c:pt>
                <c:pt idx="2056">
                  <c:v>43923</c:v>
                </c:pt>
                <c:pt idx="2057">
                  <c:v>43924</c:v>
                </c:pt>
                <c:pt idx="2058">
                  <c:v>43928</c:v>
                </c:pt>
                <c:pt idx="2059">
                  <c:v>43929</c:v>
                </c:pt>
                <c:pt idx="2060">
                  <c:v>43930</c:v>
                </c:pt>
                <c:pt idx="2061">
                  <c:v>43931</c:v>
                </c:pt>
                <c:pt idx="2062">
                  <c:v>43934</c:v>
                </c:pt>
                <c:pt idx="2063">
                  <c:v>43935</c:v>
                </c:pt>
                <c:pt idx="2064">
                  <c:v>43936</c:v>
                </c:pt>
                <c:pt idx="2065">
                  <c:v>43937</c:v>
                </c:pt>
                <c:pt idx="2066">
                  <c:v>43938</c:v>
                </c:pt>
                <c:pt idx="2067">
                  <c:v>43941</c:v>
                </c:pt>
                <c:pt idx="2068">
                  <c:v>43942</c:v>
                </c:pt>
                <c:pt idx="2069">
                  <c:v>43943</c:v>
                </c:pt>
                <c:pt idx="2070">
                  <c:v>43944</c:v>
                </c:pt>
                <c:pt idx="2071">
                  <c:v>43945</c:v>
                </c:pt>
                <c:pt idx="2072">
                  <c:v>43948</c:v>
                </c:pt>
                <c:pt idx="2073">
                  <c:v>43949</c:v>
                </c:pt>
                <c:pt idx="2074">
                  <c:v>43950</c:v>
                </c:pt>
                <c:pt idx="2075">
                  <c:v>43951</c:v>
                </c:pt>
                <c:pt idx="2076">
                  <c:v>43957</c:v>
                </c:pt>
                <c:pt idx="2077">
                  <c:v>43958</c:v>
                </c:pt>
                <c:pt idx="2078">
                  <c:v>43959</c:v>
                </c:pt>
                <c:pt idx="2079">
                  <c:v>43962</c:v>
                </c:pt>
                <c:pt idx="2080">
                  <c:v>43963</c:v>
                </c:pt>
                <c:pt idx="2081">
                  <c:v>43964</c:v>
                </c:pt>
                <c:pt idx="2082">
                  <c:v>43965</c:v>
                </c:pt>
                <c:pt idx="2083">
                  <c:v>43966</c:v>
                </c:pt>
                <c:pt idx="2084">
                  <c:v>43969</c:v>
                </c:pt>
                <c:pt idx="2085">
                  <c:v>43970</c:v>
                </c:pt>
                <c:pt idx="2086">
                  <c:v>43971</c:v>
                </c:pt>
                <c:pt idx="2087">
                  <c:v>43972</c:v>
                </c:pt>
                <c:pt idx="2088">
                  <c:v>43973</c:v>
                </c:pt>
                <c:pt idx="2089">
                  <c:v>43977</c:v>
                </c:pt>
                <c:pt idx="2090">
                  <c:v>43978</c:v>
                </c:pt>
                <c:pt idx="2091">
                  <c:v>43979</c:v>
                </c:pt>
                <c:pt idx="2092">
                  <c:v>43980</c:v>
                </c:pt>
                <c:pt idx="2093">
                  <c:v>43983</c:v>
                </c:pt>
                <c:pt idx="2094">
                  <c:v>43984</c:v>
                </c:pt>
                <c:pt idx="2095">
                  <c:v>43985</c:v>
                </c:pt>
                <c:pt idx="2096">
                  <c:v>43986</c:v>
                </c:pt>
                <c:pt idx="2097">
                  <c:v>43987</c:v>
                </c:pt>
                <c:pt idx="2098">
                  <c:v>43990</c:v>
                </c:pt>
                <c:pt idx="2099">
                  <c:v>43991</c:v>
                </c:pt>
                <c:pt idx="2100">
                  <c:v>43992</c:v>
                </c:pt>
                <c:pt idx="2101">
                  <c:v>43993</c:v>
                </c:pt>
                <c:pt idx="2102">
                  <c:v>43994</c:v>
                </c:pt>
                <c:pt idx="2103">
                  <c:v>43997</c:v>
                </c:pt>
                <c:pt idx="2104">
                  <c:v>43998</c:v>
                </c:pt>
                <c:pt idx="2105">
                  <c:v>43999</c:v>
                </c:pt>
                <c:pt idx="2106">
                  <c:v>44000</c:v>
                </c:pt>
                <c:pt idx="2107">
                  <c:v>44001</c:v>
                </c:pt>
                <c:pt idx="2108">
                  <c:v>44004</c:v>
                </c:pt>
                <c:pt idx="2109">
                  <c:v>44005</c:v>
                </c:pt>
                <c:pt idx="2110">
                  <c:v>44006</c:v>
                </c:pt>
                <c:pt idx="2111">
                  <c:v>44011</c:v>
                </c:pt>
                <c:pt idx="2112">
                  <c:v>44012</c:v>
                </c:pt>
                <c:pt idx="2113">
                  <c:v>44013</c:v>
                </c:pt>
                <c:pt idx="2114">
                  <c:v>44014</c:v>
                </c:pt>
                <c:pt idx="2115">
                  <c:v>44015</c:v>
                </c:pt>
                <c:pt idx="2116">
                  <c:v>44018</c:v>
                </c:pt>
                <c:pt idx="2117">
                  <c:v>44019</c:v>
                </c:pt>
                <c:pt idx="2118">
                  <c:v>44020</c:v>
                </c:pt>
                <c:pt idx="2119">
                  <c:v>44021</c:v>
                </c:pt>
                <c:pt idx="2120">
                  <c:v>44022</c:v>
                </c:pt>
                <c:pt idx="2121">
                  <c:v>44025</c:v>
                </c:pt>
                <c:pt idx="2122">
                  <c:v>44026</c:v>
                </c:pt>
                <c:pt idx="2123">
                  <c:v>44027</c:v>
                </c:pt>
                <c:pt idx="2124">
                  <c:v>44028</c:v>
                </c:pt>
                <c:pt idx="2125">
                  <c:v>44029</c:v>
                </c:pt>
                <c:pt idx="2126">
                  <c:v>44032</c:v>
                </c:pt>
                <c:pt idx="2127">
                  <c:v>44033</c:v>
                </c:pt>
                <c:pt idx="2128">
                  <c:v>44034</c:v>
                </c:pt>
                <c:pt idx="2129">
                  <c:v>44035</c:v>
                </c:pt>
                <c:pt idx="2130">
                  <c:v>44036</c:v>
                </c:pt>
                <c:pt idx="2131">
                  <c:v>44039</c:v>
                </c:pt>
                <c:pt idx="2132">
                  <c:v>44040</c:v>
                </c:pt>
                <c:pt idx="2133">
                  <c:v>44041</c:v>
                </c:pt>
                <c:pt idx="2134">
                  <c:v>44043</c:v>
                </c:pt>
                <c:pt idx="2135">
                  <c:v>44046</c:v>
                </c:pt>
                <c:pt idx="2136">
                  <c:v>44047</c:v>
                </c:pt>
                <c:pt idx="2137">
                  <c:v>44048</c:v>
                </c:pt>
                <c:pt idx="2138">
                  <c:v>44049</c:v>
                </c:pt>
                <c:pt idx="2139">
                  <c:v>44050</c:v>
                </c:pt>
                <c:pt idx="2140">
                  <c:v>44053</c:v>
                </c:pt>
                <c:pt idx="2141">
                  <c:v>44054</c:v>
                </c:pt>
                <c:pt idx="2142">
                  <c:v>44055</c:v>
                </c:pt>
                <c:pt idx="2143">
                  <c:v>44056</c:v>
                </c:pt>
                <c:pt idx="2144">
                  <c:v>44057</c:v>
                </c:pt>
                <c:pt idx="2145">
                  <c:v>44060</c:v>
                </c:pt>
                <c:pt idx="2146">
                  <c:v>44061</c:v>
                </c:pt>
                <c:pt idx="2147">
                  <c:v>44062</c:v>
                </c:pt>
                <c:pt idx="2148">
                  <c:v>44063</c:v>
                </c:pt>
                <c:pt idx="2149">
                  <c:v>44064</c:v>
                </c:pt>
                <c:pt idx="2150">
                  <c:v>44067</c:v>
                </c:pt>
                <c:pt idx="2151">
                  <c:v>44068</c:v>
                </c:pt>
                <c:pt idx="2152">
                  <c:v>44069</c:v>
                </c:pt>
                <c:pt idx="2153">
                  <c:v>44070</c:v>
                </c:pt>
                <c:pt idx="2154">
                  <c:v>44071</c:v>
                </c:pt>
                <c:pt idx="2155">
                  <c:v>44074</c:v>
                </c:pt>
                <c:pt idx="2156">
                  <c:v>44075</c:v>
                </c:pt>
                <c:pt idx="2157">
                  <c:v>44076</c:v>
                </c:pt>
                <c:pt idx="2158">
                  <c:v>44077</c:v>
                </c:pt>
                <c:pt idx="2159">
                  <c:v>44078</c:v>
                </c:pt>
                <c:pt idx="2160">
                  <c:v>44081</c:v>
                </c:pt>
                <c:pt idx="2161">
                  <c:v>44082</c:v>
                </c:pt>
                <c:pt idx="2162">
                  <c:v>44083</c:v>
                </c:pt>
                <c:pt idx="2163">
                  <c:v>44084</c:v>
                </c:pt>
                <c:pt idx="2164">
                  <c:v>44085</c:v>
                </c:pt>
                <c:pt idx="2165">
                  <c:v>44088</c:v>
                </c:pt>
                <c:pt idx="2166">
                  <c:v>44089</c:v>
                </c:pt>
                <c:pt idx="2167">
                  <c:v>44090</c:v>
                </c:pt>
                <c:pt idx="2168">
                  <c:v>44091</c:v>
                </c:pt>
                <c:pt idx="2169">
                  <c:v>44092</c:v>
                </c:pt>
                <c:pt idx="2170">
                  <c:v>44095</c:v>
                </c:pt>
                <c:pt idx="2171">
                  <c:v>44096</c:v>
                </c:pt>
                <c:pt idx="2172">
                  <c:v>44097</c:v>
                </c:pt>
                <c:pt idx="2173">
                  <c:v>44098</c:v>
                </c:pt>
                <c:pt idx="2174">
                  <c:v>44099</c:v>
                </c:pt>
                <c:pt idx="2175">
                  <c:v>44102</c:v>
                </c:pt>
                <c:pt idx="2176">
                  <c:v>44103</c:v>
                </c:pt>
                <c:pt idx="2177">
                  <c:v>44104</c:v>
                </c:pt>
                <c:pt idx="2178">
                  <c:v>44113</c:v>
                </c:pt>
                <c:pt idx="2179">
                  <c:v>44116</c:v>
                </c:pt>
                <c:pt idx="2180">
                  <c:v>44117</c:v>
                </c:pt>
                <c:pt idx="2181">
                  <c:v>44118</c:v>
                </c:pt>
                <c:pt idx="2182">
                  <c:v>44119</c:v>
                </c:pt>
                <c:pt idx="2183">
                  <c:v>44120</c:v>
                </c:pt>
                <c:pt idx="2184">
                  <c:v>44123</c:v>
                </c:pt>
                <c:pt idx="2185">
                  <c:v>44124</c:v>
                </c:pt>
                <c:pt idx="2186">
                  <c:v>44125</c:v>
                </c:pt>
                <c:pt idx="2187">
                  <c:v>44126</c:v>
                </c:pt>
                <c:pt idx="2188">
                  <c:v>44127</c:v>
                </c:pt>
                <c:pt idx="2189">
                  <c:v>44130</c:v>
                </c:pt>
                <c:pt idx="2190">
                  <c:v>44131</c:v>
                </c:pt>
                <c:pt idx="2191">
                  <c:v>44132</c:v>
                </c:pt>
                <c:pt idx="2192">
                  <c:v>44133</c:v>
                </c:pt>
                <c:pt idx="2193">
                  <c:v>44134</c:v>
                </c:pt>
                <c:pt idx="2194">
                  <c:v>44137</c:v>
                </c:pt>
                <c:pt idx="2195">
                  <c:v>44138</c:v>
                </c:pt>
                <c:pt idx="2196">
                  <c:v>44139</c:v>
                </c:pt>
                <c:pt idx="2197">
                  <c:v>44140</c:v>
                </c:pt>
                <c:pt idx="2198">
                  <c:v>44141</c:v>
                </c:pt>
                <c:pt idx="2199">
                  <c:v>44144</c:v>
                </c:pt>
                <c:pt idx="2200">
                  <c:v>44145</c:v>
                </c:pt>
                <c:pt idx="2201">
                  <c:v>44146</c:v>
                </c:pt>
                <c:pt idx="2202">
                  <c:v>44147</c:v>
                </c:pt>
                <c:pt idx="2203">
                  <c:v>44148</c:v>
                </c:pt>
                <c:pt idx="2204">
                  <c:v>44151</c:v>
                </c:pt>
                <c:pt idx="2205">
                  <c:v>44152</c:v>
                </c:pt>
                <c:pt idx="2206">
                  <c:v>44153</c:v>
                </c:pt>
                <c:pt idx="2207">
                  <c:v>44154</c:v>
                </c:pt>
                <c:pt idx="2208">
                  <c:v>44155</c:v>
                </c:pt>
                <c:pt idx="2209">
                  <c:v>44158</c:v>
                </c:pt>
                <c:pt idx="2210">
                  <c:v>44159</c:v>
                </c:pt>
                <c:pt idx="2211">
                  <c:v>44160</c:v>
                </c:pt>
                <c:pt idx="2212">
                  <c:v>44161</c:v>
                </c:pt>
                <c:pt idx="2213">
                  <c:v>44162</c:v>
                </c:pt>
                <c:pt idx="2214">
                  <c:v>44165</c:v>
                </c:pt>
                <c:pt idx="2215">
                  <c:v>44166</c:v>
                </c:pt>
                <c:pt idx="2216">
                  <c:v>44167</c:v>
                </c:pt>
                <c:pt idx="2217">
                  <c:v>44168</c:v>
                </c:pt>
                <c:pt idx="2218">
                  <c:v>44169</c:v>
                </c:pt>
                <c:pt idx="2219">
                  <c:v>44172</c:v>
                </c:pt>
                <c:pt idx="2220">
                  <c:v>44173</c:v>
                </c:pt>
                <c:pt idx="2221">
                  <c:v>44174</c:v>
                </c:pt>
                <c:pt idx="2222">
                  <c:v>44175</c:v>
                </c:pt>
                <c:pt idx="2223">
                  <c:v>44176</c:v>
                </c:pt>
                <c:pt idx="2224">
                  <c:v>44179</c:v>
                </c:pt>
                <c:pt idx="2225">
                  <c:v>44180</c:v>
                </c:pt>
                <c:pt idx="2226">
                  <c:v>44181</c:v>
                </c:pt>
                <c:pt idx="2227">
                  <c:v>44182</c:v>
                </c:pt>
                <c:pt idx="2228">
                  <c:v>44183</c:v>
                </c:pt>
                <c:pt idx="2229">
                  <c:v>44186</c:v>
                </c:pt>
                <c:pt idx="2230">
                  <c:v>44187</c:v>
                </c:pt>
                <c:pt idx="2231">
                  <c:v>44188</c:v>
                </c:pt>
                <c:pt idx="2232">
                  <c:v>44189</c:v>
                </c:pt>
                <c:pt idx="2233">
                  <c:v>44190</c:v>
                </c:pt>
                <c:pt idx="2234">
                  <c:v>44193</c:v>
                </c:pt>
                <c:pt idx="2235">
                  <c:v>44194</c:v>
                </c:pt>
                <c:pt idx="2236">
                  <c:v>44195</c:v>
                </c:pt>
                <c:pt idx="2237">
                  <c:v>44196</c:v>
                </c:pt>
                <c:pt idx="2238">
                  <c:v>44200</c:v>
                </c:pt>
                <c:pt idx="2239">
                  <c:v>44201</c:v>
                </c:pt>
                <c:pt idx="2240">
                  <c:v>44202</c:v>
                </c:pt>
                <c:pt idx="2241">
                  <c:v>44203</c:v>
                </c:pt>
                <c:pt idx="2242">
                  <c:v>44204</c:v>
                </c:pt>
                <c:pt idx="2243">
                  <c:v>44207</c:v>
                </c:pt>
                <c:pt idx="2244">
                  <c:v>44208</c:v>
                </c:pt>
                <c:pt idx="2245">
                  <c:v>44209</c:v>
                </c:pt>
                <c:pt idx="2246">
                  <c:v>44210</c:v>
                </c:pt>
                <c:pt idx="2247">
                  <c:v>44211</c:v>
                </c:pt>
                <c:pt idx="2248">
                  <c:v>44214</c:v>
                </c:pt>
                <c:pt idx="2249">
                  <c:v>44215</c:v>
                </c:pt>
                <c:pt idx="2250">
                  <c:v>44216</c:v>
                </c:pt>
                <c:pt idx="2251">
                  <c:v>44217</c:v>
                </c:pt>
                <c:pt idx="2252">
                  <c:v>44218</c:v>
                </c:pt>
                <c:pt idx="2253">
                  <c:v>44221</c:v>
                </c:pt>
                <c:pt idx="2254">
                  <c:v>44222</c:v>
                </c:pt>
                <c:pt idx="2255">
                  <c:v>44223</c:v>
                </c:pt>
                <c:pt idx="2256">
                  <c:v>44224</c:v>
                </c:pt>
                <c:pt idx="2257">
                  <c:v>44225</c:v>
                </c:pt>
                <c:pt idx="2258">
                  <c:v>44228</c:v>
                </c:pt>
                <c:pt idx="2259">
                  <c:v>44229</c:v>
                </c:pt>
                <c:pt idx="2260">
                  <c:v>44230</c:v>
                </c:pt>
                <c:pt idx="2261">
                  <c:v>44231</c:v>
                </c:pt>
                <c:pt idx="2262">
                  <c:v>44232</c:v>
                </c:pt>
                <c:pt idx="2263">
                  <c:v>44235</c:v>
                </c:pt>
                <c:pt idx="2264">
                  <c:v>44236</c:v>
                </c:pt>
                <c:pt idx="2265">
                  <c:v>44245</c:v>
                </c:pt>
                <c:pt idx="2266">
                  <c:v>44246</c:v>
                </c:pt>
                <c:pt idx="2267">
                  <c:v>44249</c:v>
                </c:pt>
                <c:pt idx="2268">
                  <c:v>44250</c:v>
                </c:pt>
                <c:pt idx="2269">
                  <c:v>44251</c:v>
                </c:pt>
                <c:pt idx="2270">
                  <c:v>44252</c:v>
                </c:pt>
                <c:pt idx="2271">
                  <c:v>44253</c:v>
                </c:pt>
                <c:pt idx="2272">
                  <c:v>44256</c:v>
                </c:pt>
                <c:pt idx="2273">
                  <c:v>44257</c:v>
                </c:pt>
                <c:pt idx="2274">
                  <c:v>44258</c:v>
                </c:pt>
                <c:pt idx="2275">
                  <c:v>44259</c:v>
                </c:pt>
                <c:pt idx="2276">
                  <c:v>44260</c:v>
                </c:pt>
                <c:pt idx="2277">
                  <c:v>44263</c:v>
                </c:pt>
                <c:pt idx="2278">
                  <c:v>44264</c:v>
                </c:pt>
                <c:pt idx="2279">
                  <c:v>44265</c:v>
                </c:pt>
                <c:pt idx="2280">
                  <c:v>44266</c:v>
                </c:pt>
                <c:pt idx="2281">
                  <c:v>44267</c:v>
                </c:pt>
                <c:pt idx="2282">
                  <c:v>44270</c:v>
                </c:pt>
                <c:pt idx="2283">
                  <c:v>44271</c:v>
                </c:pt>
                <c:pt idx="2284">
                  <c:v>44272</c:v>
                </c:pt>
                <c:pt idx="2285">
                  <c:v>44273</c:v>
                </c:pt>
                <c:pt idx="2286">
                  <c:v>44274</c:v>
                </c:pt>
                <c:pt idx="2287">
                  <c:v>44277</c:v>
                </c:pt>
                <c:pt idx="2288">
                  <c:v>44278</c:v>
                </c:pt>
                <c:pt idx="2289">
                  <c:v>44279</c:v>
                </c:pt>
                <c:pt idx="2290">
                  <c:v>44280</c:v>
                </c:pt>
                <c:pt idx="2291">
                  <c:v>44281</c:v>
                </c:pt>
                <c:pt idx="2292">
                  <c:v>44284</c:v>
                </c:pt>
                <c:pt idx="2293">
                  <c:v>44285</c:v>
                </c:pt>
                <c:pt idx="2294">
                  <c:v>44286</c:v>
                </c:pt>
                <c:pt idx="2295">
                  <c:v>44287</c:v>
                </c:pt>
                <c:pt idx="2296">
                  <c:v>44292</c:v>
                </c:pt>
                <c:pt idx="2297">
                  <c:v>44293</c:v>
                </c:pt>
                <c:pt idx="2298">
                  <c:v>44294</c:v>
                </c:pt>
                <c:pt idx="2299">
                  <c:v>44295</c:v>
                </c:pt>
                <c:pt idx="2300">
                  <c:v>44298</c:v>
                </c:pt>
                <c:pt idx="2301">
                  <c:v>44299</c:v>
                </c:pt>
                <c:pt idx="2302">
                  <c:v>44300</c:v>
                </c:pt>
                <c:pt idx="2303">
                  <c:v>44301</c:v>
                </c:pt>
                <c:pt idx="2304">
                  <c:v>44302</c:v>
                </c:pt>
                <c:pt idx="2305">
                  <c:v>44305</c:v>
                </c:pt>
                <c:pt idx="2306">
                  <c:v>44306</c:v>
                </c:pt>
                <c:pt idx="2307">
                  <c:v>44307</c:v>
                </c:pt>
                <c:pt idx="2308">
                  <c:v>44308</c:v>
                </c:pt>
                <c:pt idx="2309">
                  <c:v>44309</c:v>
                </c:pt>
                <c:pt idx="2310">
                  <c:v>44312</c:v>
                </c:pt>
                <c:pt idx="2311">
                  <c:v>44313</c:v>
                </c:pt>
                <c:pt idx="2312">
                  <c:v>44314</c:v>
                </c:pt>
                <c:pt idx="2313">
                  <c:v>44315</c:v>
                </c:pt>
                <c:pt idx="2314">
                  <c:v>44316</c:v>
                </c:pt>
                <c:pt idx="2315">
                  <c:v>44322</c:v>
                </c:pt>
                <c:pt idx="2316">
                  <c:v>44323</c:v>
                </c:pt>
                <c:pt idx="2317">
                  <c:v>44326</c:v>
                </c:pt>
                <c:pt idx="2318">
                  <c:v>44327</c:v>
                </c:pt>
                <c:pt idx="2319">
                  <c:v>44328</c:v>
                </c:pt>
                <c:pt idx="2320">
                  <c:v>44329</c:v>
                </c:pt>
                <c:pt idx="2321">
                  <c:v>44330</c:v>
                </c:pt>
                <c:pt idx="2322">
                  <c:v>44333</c:v>
                </c:pt>
                <c:pt idx="2323">
                  <c:v>44334</c:v>
                </c:pt>
                <c:pt idx="2324">
                  <c:v>44335</c:v>
                </c:pt>
                <c:pt idx="2325">
                  <c:v>44336</c:v>
                </c:pt>
                <c:pt idx="2326">
                  <c:v>44337</c:v>
                </c:pt>
                <c:pt idx="2327">
                  <c:v>44340</c:v>
                </c:pt>
                <c:pt idx="2328">
                  <c:v>44341</c:v>
                </c:pt>
                <c:pt idx="2329">
                  <c:v>44343</c:v>
                </c:pt>
                <c:pt idx="2330">
                  <c:v>44344</c:v>
                </c:pt>
                <c:pt idx="2331">
                  <c:v>44347</c:v>
                </c:pt>
                <c:pt idx="2332">
                  <c:v>44348</c:v>
                </c:pt>
                <c:pt idx="2333">
                  <c:v>44349</c:v>
                </c:pt>
                <c:pt idx="2334">
                  <c:v>44350</c:v>
                </c:pt>
                <c:pt idx="2335">
                  <c:v>44351</c:v>
                </c:pt>
                <c:pt idx="2336">
                  <c:v>44354</c:v>
                </c:pt>
                <c:pt idx="2337">
                  <c:v>44355</c:v>
                </c:pt>
                <c:pt idx="2338">
                  <c:v>44356</c:v>
                </c:pt>
                <c:pt idx="2339">
                  <c:v>44357</c:v>
                </c:pt>
                <c:pt idx="2340">
                  <c:v>44358</c:v>
                </c:pt>
                <c:pt idx="2341">
                  <c:v>44362</c:v>
                </c:pt>
                <c:pt idx="2342">
                  <c:v>44363</c:v>
                </c:pt>
                <c:pt idx="2343">
                  <c:v>44364</c:v>
                </c:pt>
                <c:pt idx="2344">
                  <c:v>44365</c:v>
                </c:pt>
                <c:pt idx="2345">
                  <c:v>44368</c:v>
                </c:pt>
                <c:pt idx="2346">
                  <c:v>44369</c:v>
                </c:pt>
                <c:pt idx="2347">
                  <c:v>44370</c:v>
                </c:pt>
                <c:pt idx="2348">
                  <c:v>44371</c:v>
                </c:pt>
                <c:pt idx="2349">
                  <c:v>44372</c:v>
                </c:pt>
                <c:pt idx="2350">
                  <c:v>44375</c:v>
                </c:pt>
                <c:pt idx="2351">
                  <c:v>44376</c:v>
                </c:pt>
                <c:pt idx="2352">
                  <c:v>44377</c:v>
                </c:pt>
                <c:pt idx="2353">
                  <c:v>44378</c:v>
                </c:pt>
                <c:pt idx="2354">
                  <c:v>44379</c:v>
                </c:pt>
                <c:pt idx="2355">
                  <c:v>44382</c:v>
                </c:pt>
                <c:pt idx="2356">
                  <c:v>44383</c:v>
                </c:pt>
                <c:pt idx="2357">
                  <c:v>44384</c:v>
                </c:pt>
                <c:pt idx="2358">
                  <c:v>44385</c:v>
                </c:pt>
                <c:pt idx="2359">
                  <c:v>44386</c:v>
                </c:pt>
                <c:pt idx="2360">
                  <c:v>44389</c:v>
                </c:pt>
                <c:pt idx="2361">
                  <c:v>44390</c:v>
                </c:pt>
                <c:pt idx="2362">
                  <c:v>44391</c:v>
                </c:pt>
                <c:pt idx="2363">
                  <c:v>44392</c:v>
                </c:pt>
                <c:pt idx="2364">
                  <c:v>44393</c:v>
                </c:pt>
                <c:pt idx="2365">
                  <c:v>44396</c:v>
                </c:pt>
                <c:pt idx="2366">
                  <c:v>44397</c:v>
                </c:pt>
                <c:pt idx="2367">
                  <c:v>44398</c:v>
                </c:pt>
                <c:pt idx="2368">
                  <c:v>44399</c:v>
                </c:pt>
              </c:numCache>
            </c:numRef>
          </c:cat>
          <c:val>
            <c:numRef>
              <c:f>期现价差与进口盈亏!$C$2:$C$2370</c:f>
              <c:numCache>
                <c:formatCode>#,##0_);[Red]\(#,##0\)</c:formatCode>
                <c:ptCount val="2369"/>
                <c:pt idx="0">
                  <c:v>3139</c:v>
                </c:pt>
                <c:pt idx="1">
                  <c:v>3134</c:v>
                </c:pt>
                <c:pt idx="2">
                  <c:v>3131</c:v>
                </c:pt>
                <c:pt idx="3">
                  <c:v>3123</c:v>
                </c:pt>
                <c:pt idx="4">
                  <c:v>3114</c:v>
                </c:pt>
                <c:pt idx="5">
                  <c:v>3139</c:v>
                </c:pt>
                <c:pt idx="6">
                  <c:v>3126</c:v>
                </c:pt>
                <c:pt idx="7">
                  <c:v>3118</c:v>
                </c:pt>
                <c:pt idx="8">
                  <c:v>3019</c:v>
                </c:pt>
                <c:pt idx="9">
                  <c:v>2920</c:v>
                </c:pt>
                <c:pt idx="10">
                  <c:v>2976</c:v>
                </c:pt>
                <c:pt idx="11">
                  <c:v>2932</c:v>
                </c:pt>
                <c:pt idx="12">
                  <c:v>2931</c:v>
                </c:pt>
                <c:pt idx="13">
                  <c:v>2903</c:v>
                </c:pt>
                <c:pt idx="14">
                  <c:v>2871</c:v>
                </c:pt>
                <c:pt idx="15">
                  <c:v>2869</c:v>
                </c:pt>
                <c:pt idx="16">
                  <c:v>2860</c:v>
                </c:pt>
                <c:pt idx="17">
                  <c:v>2839</c:v>
                </c:pt>
                <c:pt idx="18">
                  <c:v>2809</c:v>
                </c:pt>
                <c:pt idx="19">
                  <c:v>2784</c:v>
                </c:pt>
                <c:pt idx="20">
                  <c:v>2755</c:v>
                </c:pt>
                <c:pt idx="21">
                  <c:v>2743</c:v>
                </c:pt>
                <c:pt idx="22">
                  <c:v>2754</c:v>
                </c:pt>
                <c:pt idx="23">
                  <c:v>2758</c:v>
                </c:pt>
                <c:pt idx="24">
                  <c:v>2793</c:v>
                </c:pt>
                <c:pt idx="25">
                  <c:v>2784</c:v>
                </c:pt>
                <c:pt idx="26">
                  <c:v>2798</c:v>
                </c:pt>
                <c:pt idx="27">
                  <c:v>2794</c:v>
                </c:pt>
                <c:pt idx="28">
                  <c:v>2801</c:v>
                </c:pt>
                <c:pt idx="29">
                  <c:v>2789</c:v>
                </c:pt>
                <c:pt idx="30">
                  <c:v>2776</c:v>
                </c:pt>
                <c:pt idx="31">
                  <c:v>2739</c:v>
                </c:pt>
                <c:pt idx="32">
                  <c:v>2714</c:v>
                </c:pt>
                <c:pt idx="33">
                  <c:v>2713</c:v>
                </c:pt>
                <c:pt idx="34">
                  <c:v>2665</c:v>
                </c:pt>
                <c:pt idx="35">
                  <c:v>2692</c:v>
                </c:pt>
                <c:pt idx="36">
                  <c:v>2681</c:v>
                </c:pt>
                <c:pt idx="37">
                  <c:v>2677</c:v>
                </c:pt>
                <c:pt idx="38">
                  <c:v>2686</c:v>
                </c:pt>
                <c:pt idx="39">
                  <c:v>2690</c:v>
                </c:pt>
                <c:pt idx="40">
                  <c:v>2699</c:v>
                </c:pt>
                <c:pt idx="41">
                  <c:v>2668</c:v>
                </c:pt>
                <c:pt idx="42">
                  <c:v>2674</c:v>
                </c:pt>
                <c:pt idx="43">
                  <c:v>2720</c:v>
                </c:pt>
                <c:pt idx="44">
                  <c:v>2710</c:v>
                </c:pt>
                <c:pt idx="45">
                  <c:v>2731</c:v>
                </c:pt>
                <c:pt idx="47">
                  <c:v>2738</c:v>
                </c:pt>
                <c:pt idx="48">
                  <c:v>2770</c:v>
                </c:pt>
                <c:pt idx="49">
                  <c:v>2831</c:v>
                </c:pt>
                <c:pt idx="50">
                  <c:v>2838</c:v>
                </c:pt>
                <c:pt idx="51">
                  <c:v>2835</c:v>
                </c:pt>
                <c:pt idx="52">
                  <c:v>2847</c:v>
                </c:pt>
                <c:pt idx="53">
                  <c:v>2841</c:v>
                </c:pt>
                <c:pt idx="54">
                  <c:v>2825</c:v>
                </c:pt>
                <c:pt idx="55">
                  <c:v>2836</c:v>
                </c:pt>
                <c:pt idx="56">
                  <c:v>2867</c:v>
                </c:pt>
                <c:pt idx="57">
                  <c:v>2877</c:v>
                </c:pt>
                <c:pt idx="58">
                  <c:v>2945</c:v>
                </c:pt>
                <c:pt idx="59">
                  <c:v>2964</c:v>
                </c:pt>
                <c:pt idx="61">
                  <c:v>2982</c:v>
                </c:pt>
                <c:pt idx="62">
                  <c:v>3008</c:v>
                </c:pt>
                <c:pt idx="63">
                  <c:v>2996</c:v>
                </c:pt>
                <c:pt idx="64">
                  <c:v>2981</c:v>
                </c:pt>
                <c:pt idx="65">
                  <c:v>2970</c:v>
                </c:pt>
                <c:pt idx="66">
                  <c:v>3021</c:v>
                </c:pt>
                <c:pt idx="67">
                  <c:v>3006</c:v>
                </c:pt>
                <c:pt idx="68">
                  <c:v>3022</c:v>
                </c:pt>
                <c:pt idx="69">
                  <c:v>2939</c:v>
                </c:pt>
                <c:pt idx="70">
                  <c:v>2932</c:v>
                </c:pt>
                <c:pt idx="71">
                  <c:v>2934</c:v>
                </c:pt>
                <c:pt idx="72">
                  <c:v>2887</c:v>
                </c:pt>
                <c:pt idx="73">
                  <c:v>2898</c:v>
                </c:pt>
                <c:pt idx="74">
                  <c:v>2927</c:v>
                </c:pt>
                <c:pt idx="75">
                  <c:v>2929</c:v>
                </c:pt>
                <c:pt idx="76">
                  <c:v>2918</c:v>
                </c:pt>
                <c:pt idx="77">
                  <c:v>2933</c:v>
                </c:pt>
                <c:pt idx="78">
                  <c:v>2948</c:v>
                </c:pt>
                <c:pt idx="79">
                  <c:v>2941</c:v>
                </c:pt>
                <c:pt idx="80">
                  <c:v>2919</c:v>
                </c:pt>
                <c:pt idx="81">
                  <c:v>2905</c:v>
                </c:pt>
                <c:pt idx="82">
                  <c:v>2922</c:v>
                </c:pt>
                <c:pt idx="83">
                  <c:v>2976</c:v>
                </c:pt>
                <c:pt idx="84">
                  <c:v>2972</c:v>
                </c:pt>
                <c:pt idx="85">
                  <c:v>3022</c:v>
                </c:pt>
                <c:pt idx="86">
                  <c:v>3016</c:v>
                </c:pt>
                <c:pt idx="87">
                  <c:v>2982</c:v>
                </c:pt>
                <c:pt idx="88">
                  <c:v>2945</c:v>
                </c:pt>
                <c:pt idx="89">
                  <c:v>2949</c:v>
                </c:pt>
                <c:pt idx="90">
                  <c:v>3004</c:v>
                </c:pt>
                <c:pt idx="91">
                  <c:v>2996</c:v>
                </c:pt>
                <c:pt idx="92">
                  <c:v>3023</c:v>
                </c:pt>
                <c:pt idx="93">
                  <c:v>2996</c:v>
                </c:pt>
                <c:pt idx="94">
                  <c:v>2979</c:v>
                </c:pt>
                <c:pt idx="95">
                  <c:v>2958</c:v>
                </c:pt>
                <c:pt idx="96">
                  <c:v>2961</c:v>
                </c:pt>
                <c:pt idx="97">
                  <c:v>2998</c:v>
                </c:pt>
                <c:pt idx="98">
                  <c:v>2997</c:v>
                </c:pt>
                <c:pt idx="99">
                  <c:v>2953</c:v>
                </c:pt>
                <c:pt idx="100">
                  <c:v>2963</c:v>
                </c:pt>
                <c:pt idx="101">
                  <c:v>2987</c:v>
                </c:pt>
                <c:pt idx="102">
                  <c:v>2985</c:v>
                </c:pt>
                <c:pt idx="103">
                  <c:v>2966</c:v>
                </c:pt>
                <c:pt idx="104">
                  <c:v>2964</c:v>
                </c:pt>
                <c:pt idx="105">
                  <c:v>2949</c:v>
                </c:pt>
                <c:pt idx="107">
                  <c:v>2940</c:v>
                </c:pt>
                <c:pt idx="108">
                  <c:v>2953</c:v>
                </c:pt>
                <c:pt idx="109">
                  <c:v>2939</c:v>
                </c:pt>
                <c:pt idx="110">
                  <c:v>2933</c:v>
                </c:pt>
                <c:pt idx="111">
                  <c:v>3028</c:v>
                </c:pt>
                <c:pt idx="112">
                  <c:v>3084</c:v>
                </c:pt>
                <c:pt idx="113">
                  <c:v>3080</c:v>
                </c:pt>
                <c:pt idx="114">
                  <c:v>3094</c:v>
                </c:pt>
                <c:pt idx="115">
                  <c:v>3085</c:v>
                </c:pt>
                <c:pt idx="116">
                  <c:v>3101</c:v>
                </c:pt>
                <c:pt idx="117">
                  <c:v>3099</c:v>
                </c:pt>
                <c:pt idx="118">
                  <c:v>3101</c:v>
                </c:pt>
                <c:pt idx="119">
                  <c:v>3084</c:v>
                </c:pt>
                <c:pt idx="120">
                  <c:v>3098</c:v>
                </c:pt>
                <c:pt idx="121">
                  <c:v>3094</c:v>
                </c:pt>
                <c:pt idx="122">
                  <c:v>3098</c:v>
                </c:pt>
                <c:pt idx="123">
                  <c:v>3098</c:v>
                </c:pt>
                <c:pt idx="125">
                  <c:v>3154</c:v>
                </c:pt>
                <c:pt idx="126">
                  <c:v>3139</c:v>
                </c:pt>
                <c:pt idx="127">
                  <c:v>3120</c:v>
                </c:pt>
                <c:pt idx="128">
                  <c:v>3074</c:v>
                </c:pt>
                <c:pt idx="129">
                  <c:v>3079</c:v>
                </c:pt>
                <c:pt idx="130">
                  <c:v>3052</c:v>
                </c:pt>
                <c:pt idx="131">
                  <c:v>3055</c:v>
                </c:pt>
                <c:pt idx="132">
                  <c:v>3025</c:v>
                </c:pt>
                <c:pt idx="133">
                  <c:v>2927</c:v>
                </c:pt>
                <c:pt idx="134">
                  <c:v>2898</c:v>
                </c:pt>
                <c:pt idx="135">
                  <c:v>2864</c:v>
                </c:pt>
                <c:pt idx="136">
                  <c:v>2871</c:v>
                </c:pt>
                <c:pt idx="137">
                  <c:v>2861</c:v>
                </c:pt>
                <c:pt idx="138">
                  <c:v>2892</c:v>
                </c:pt>
                <c:pt idx="139">
                  <c:v>2885</c:v>
                </c:pt>
                <c:pt idx="140">
                  <c:v>2855</c:v>
                </c:pt>
                <c:pt idx="141">
                  <c:v>2871</c:v>
                </c:pt>
                <c:pt idx="142">
                  <c:v>2871</c:v>
                </c:pt>
                <c:pt idx="143">
                  <c:v>2899</c:v>
                </c:pt>
                <c:pt idx="144">
                  <c:v>2903</c:v>
                </c:pt>
                <c:pt idx="145">
                  <c:v>2861</c:v>
                </c:pt>
                <c:pt idx="146">
                  <c:v>2852</c:v>
                </c:pt>
                <c:pt idx="147">
                  <c:v>2820</c:v>
                </c:pt>
                <c:pt idx="148">
                  <c:v>2718</c:v>
                </c:pt>
                <c:pt idx="149">
                  <c:v>2786</c:v>
                </c:pt>
                <c:pt idx="150">
                  <c:v>2787</c:v>
                </c:pt>
                <c:pt idx="151">
                  <c:v>2773</c:v>
                </c:pt>
                <c:pt idx="152">
                  <c:v>2745</c:v>
                </c:pt>
                <c:pt idx="153">
                  <c:v>2762</c:v>
                </c:pt>
                <c:pt idx="154">
                  <c:v>2739</c:v>
                </c:pt>
                <c:pt idx="155">
                  <c:v>2702</c:v>
                </c:pt>
                <c:pt idx="156">
                  <c:v>2676</c:v>
                </c:pt>
                <c:pt idx="157">
                  <c:v>2708</c:v>
                </c:pt>
                <c:pt idx="158">
                  <c:v>2726</c:v>
                </c:pt>
                <c:pt idx="159">
                  <c:v>2731</c:v>
                </c:pt>
                <c:pt idx="160">
                  <c:v>2776</c:v>
                </c:pt>
                <c:pt idx="161">
                  <c:v>2754</c:v>
                </c:pt>
                <c:pt idx="163">
                  <c:v>2757</c:v>
                </c:pt>
                <c:pt idx="164">
                  <c:v>2714</c:v>
                </c:pt>
                <c:pt idx="165">
                  <c:v>2704</c:v>
                </c:pt>
                <c:pt idx="166">
                  <c:v>2718</c:v>
                </c:pt>
                <c:pt idx="167">
                  <c:v>2741</c:v>
                </c:pt>
                <c:pt idx="168">
                  <c:v>2799</c:v>
                </c:pt>
                <c:pt idx="169">
                  <c:v>2828</c:v>
                </c:pt>
                <c:pt idx="170">
                  <c:v>2842</c:v>
                </c:pt>
                <c:pt idx="171">
                  <c:v>2855</c:v>
                </c:pt>
                <c:pt idx="172">
                  <c:v>2841</c:v>
                </c:pt>
                <c:pt idx="173">
                  <c:v>2826</c:v>
                </c:pt>
                <c:pt idx="174">
                  <c:v>2808</c:v>
                </c:pt>
                <c:pt idx="175">
                  <c:v>2785</c:v>
                </c:pt>
                <c:pt idx="176">
                  <c:v>2787</c:v>
                </c:pt>
                <c:pt idx="177">
                  <c:v>2823</c:v>
                </c:pt>
                <c:pt idx="178">
                  <c:v>2814</c:v>
                </c:pt>
                <c:pt idx="179">
                  <c:v>2823</c:v>
                </c:pt>
                <c:pt idx="180">
                  <c:v>2805</c:v>
                </c:pt>
                <c:pt idx="181">
                  <c:v>2823</c:v>
                </c:pt>
                <c:pt idx="182">
                  <c:v>2757</c:v>
                </c:pt>
                <c:pt idx="183">
                  <c:v>2754</c:v>
                </c:pt>
                <c:pt idx="184">
                  <c:v>2756</c:v>
                </c:pt>
                <c:pt idx="185">
                  <c:v>2743</c:v>
                </c:pt>
                <c:pt idx="186">
                  <c:v>2773</c:v>
                </c:pt>
                <c:pt idx="187">
                  <c:v>2824</c:v>
                </c:pt>
                <c:pt idx="188">
                  <c:v>2837</c:v>
                </c:pt>
                <c:pt idx="189">
                  <c:v>2837</c:v>
                </c:pt>
                <c:pt idx="190">
                  <c:v>2827</c:v>
                </c:pt>
                <c:pt idx="191">
                  <c:v>2848</c:v>
                </c:pt>
                <c:pt idx="192">
                  <c:v>2843</c:v>
                </c:pt>
                <c:pt idx="193">
                  <c:v>2872</c:v>
                </c:pt>
                <c:pt idx="194">
                  <c:v>2895</c:v>
                </c:pt>
                <c:pt idx="195">
                  <c:v>2828</c:v>
                </c:pt>
                <c:pt idx="196">
                  <c:v>2828</c:v>
                </c:pt>
                <c:pt idx="197">
                  <c:v>2785</c:v>
                </c:pt>
                <c:pt idx="198">
                  <c:v>2771</c:v>
                </c:pt>
                <c:pt idx="199">
                  <c:v>2775</c:v>
                </c:pt>
                <c:pt idx="200">
                  <c:v>2742</c:v>
                </c:pt>
                <c:pt idx="201">
                  <c:v>2728</c:v>
                </c:pt>
                <c:pt idx="202">
                  <c:v>2749</c:v>
                </c:pt>
                <c:pt idx="203">
                  <c:v>2729</c:v>
                </c:pt>
                <c:pt idx="204">
                  <c:v>2710</c:v>
                </c:pt>
                <c:pt idx="205">
                  <c:v>2713</c:v>
                </c:pt>
                <c:pt idx="206">
                  <c:v>2737</c:v>
                </c:pt>
                <c:pt idx="207">
                  <c:v>2689</c:v>
                </c:pt>
                <c:pt idx="208">
                  <c:v>2724</c:v>
                </c:pt>
                <c:pt idx="209">
                  <c:v>2738</c:v>
                </c:pt>
                <c:pt idx="210">
                  <c:v>2691</c:v>
                </c:pt>
                <c:pt idx="211">
                  <c:v>2635</c:v>
                </c:pt>
                <c:pt idx="212">
                  <c:v>2647</c:v>
                </c:pt>
                <c:pt idx="213">
                  <c:v>2671</c:v>
                </c:pt>
                <c:pt idx="214">
                  <c:v>2621</c:v>
                </c:pt>
                <c:pt idx="215">
                  <c:v>2553</c:v>
                </c:pt>
                <c:pt idx="216">
                  <c:v>2635</c:v>
                </c:pt>
                <c:pt idx="217">
                  <c:v>2684</c:v>
                </c:pt>
                <c:pt idx="218">
                  <c:v>2717</c:v>
                </c:pt>
                <c:pt idx="219">
                  <c:v>2708</c:v>
                </c:pt>
                <c:pt idx="220">
                  <c:v>2730</c:v>
                </c:pt>
                <c:pt idx="221">
                  <c:v>2702</c:v>
                </c:pt>
                <c:pt idx="222">
                  <c:v>2814</c:v>
                </c:pt>
                <c:pt idx="223">
                  <c:v>2824</c:v>
                </c:pt>
                <c:pt idx="224">
                  <c:v>2813</c:v>
                </c:pt>
                <c:pt idx="225">
                  <c:v>2820</c:v>
                </c:pt>
                <c:pt idx="226">
                  <c:v>2787</c:v>
                </c:pt>
                <c:pt idx="227">
                  <c:v>2791</c:v>
                </c:pt>
                <c:pt idx="228">
                  <c:v>2777</c:v>
                </c:pt>
                <c:pt idx="229">
                  <c:v>2802</c:v>
                </c:pt>
                <c:pt idx="230">
                  <c:v>2777</c:v>
                </c:pt>
                <c:pt idx="231">
                  <c:v>2777</c:v>
                </c:pt>
                <c:pt idx="232">
                  <c:v>2812</c:v>
                </c:pt>
                <c:pt idx="234">
                  <c:v>2790</c:v>
                </c:pt>
                <c:pt idx="235">
                  <c:v>2769</c:v>
                </c:pt>
                <c:pt idx="236">
                  <c:v>2831</c:v>
                </c:pt>
                <c:pt idx="237">
                  <c:v>2834</c:v>
                </c:pt>
                <c:pt idx="238">
                  <c:v>2864</c:v>
                </c:pt>
                <c:pt idx="239">
                  <c:v>2811</c:v>
                </c:pt>
                <c:pt idx="240">
                  <c:v>2812</c:v>
                </c:pt>
                <c:pt idx="241">
                  <c:v>2834</c:v>
                </c:pt>
                <c:pt idx="242">
                  <c:v>2849</c:v>
                </c:pt>
                <c:pt idx="243">
                  <c:v>2810</c:v>
                </c:pt>
                <c:pt idx="244">
                  <c:v>2815</c:v>
                </c:pt>
                <c:pt idx="245">
                  <c:v>2812</c:v>
                </c:pt>
                <c:pt idx="246">
                  <c:v>2819</c:v>
                </c:pt>
                <c:pt idx="247">
                  <c:v>2814</c:v>
                </c:pt>
                <c:pt idx="248">
                  <c:v>2813</c:v>
                </c:pt>
                <c:pt idx="249">
                  <c:v>2799</c:v>
                </c:pt>
                <c:pt idx="250">
                  <c:v>2824</c:v>
                </c:pt>
                <c:pt idx="251">
                  <c:v>2826</c:v>
                </c:pt>
                <c:pt idx="252">
                  <c:v>2832</c:v>
                </c:pt>
                <c:pt idx="253">
                  <c:v>2823</c:v>
                </c:pt>
                <c:pt idx="254">
                  <c:v>2799</c:v>
                </c:pt>
                <c:pt idx="255">
                  <c:v>2797</c:v>
                </c:pt>
                <c:pt idx="256">
                  <c:v>2802</c:v>
                </c:pt>
                <c:pt idx="257">
                  <c:v>2793</c:v>
                </c:pt>
                <c:pt idx="258">
                  <c:v>2775</c:v>
                </c:pt>
                <c:pt idx="259">
                  <c:v>2731</c:v>
                </c:pt>
                <c:pt idx="260">
                  <c:v>2703</c:v>
                </c:pt>
                <c:pt idx="261">
                  <c:v>2710</c:v>
                </c:pt>
                <c:pt idx="262">
                  <c:v>2721</c:v>
                </c:pt>
                <c:pt idx="263">
                  <c:v>2708</c:v>
                </c:pt>
                <c:pt idx="264">
                  <c:v>2700</c:v>
                </c:pt>
                <c:pt idx="265">
                  <c:v>2717</c:v>
                </c:pt>
                <c:pt idx="266">
                  <c:v>2722</c:v>
                </c:pt>
                <c:pt idx="267">
                  <c:v>2725</c:v>
                </c:pt>
                <c:pt idx="268">
                  <c:v>2735</c:v>
                </c:pt>
                <c:pt idx="269">
                  <c:v>2748</c:v>
                </c:pt>
                <c:pt idx="270">
                  <c:v>2744</c:v>
                </c:pt>
                <c:pt idx="271">
                  <c:v>2744</c:v>
                </c:pt>
                <c:pt idx="272">
                  <c:v>2744</c:v>
                </c:pt>
                <c:pt idx="273">
                  <c:v>2758</c:v>
                </c:pt>
                <c:pt idx="274">
                  <c:v>2765</c:v>
                </c:pt>
                <c:pt idx="275">
                  <c:v>2765</c:v>
                </c:pt>
                <c:pt idx="276">
                  <c:v>2777</c:v>
                </c:pt>
                <c:pt idx="277">
                  <c:v>2775</c:v>
                </c:pt>
                <c:pt idx="278">
                  <c:v>2778</c:v>
                </c:pt>
                <c:pt idx="279">
                  <c:v>2765</c:v>
                </c:pt>
                <c:pt idx="280">
                  <c:v>2763</c:v>
                </c:pt>
                <c:pt idx="281">
                  <c:v>2768</c:v>
                </c:pt>
                <c:pt idx="282">
                  <c:v>2750</c:v>
                </c:pt>
                <c:pt idx="283">
                  <c:v>2765</c:v>
                </c:pt>
                <c:pt idx="284">
                  <c:v>2767</c:v>
                </c:pt>
                <c:pt idx="285">
                  <c:v>2767</c:v>
                </c:pt>
                <c:pt idx="286">
                  <c:v>2757</c:v>
                </c:pt>
                <c:pt idx="287">
                  <c:v>2756</c:v>
                </c:pt>
                <c:pt idx="288">
                  <c:v>2731</c:v>
                </c:pt>
                <c:pt idx="289">
                  <c:v>2719</c:v>
                </c:pt>
                <c:pt idx="290">
                  <c:v>2726</c:v>
                </c:pt>
                <c:pt idx="291">
                  <c:v>2721</c:v>
                </c:pt>
                <c:pt idx="292">
                  <c:v>2726</c:v>
                </c:pt>
                <c:pt idx="293">
                  <c:v>2729</c:v>
                </c:pt>
                <c:pt idx="294">
                  <c:v>2725</c:v>
                </c:pt>
                <c:pt idx="296">
                  <c:v>2819</c:v>
                </c:pt>
                <c:pt idx="297">
                  <c:v>2826</c:v>
                </c:pt>
                <c:pt idx="298">
                  <c:v>2830</c:v>
                </c:pt>
                <c:pt idx="299">
                  <c:v>2811</c:v>
                </c:pt>
                <c:pt idx="300">
                  <c:v>2826</c:v>
                </c:pt>
                <c:pt idx="301">
                  <c:v>2795</c:v>
                </c:pt>
                <c:pt idx="302">
                  <c:v>2808</c:v>
                </c:pt>
                <c:pt idx="303">
                  <c:v>2794</c:v>
                </c:pt>
                <c:pt idx="304">
                  <c:v>2786</c:v>
                </c:pt>
                <c:pt idx="305">
                  <c:v>2823</c:v>
                </c:pt>
                <c:pt idx="306">
                  <c:v>2934</c:v>
                </c:pt>
                <c:pt idx="307">
                  <c:v>2922</c:v>
                </c:pt>
                <c:pt idx="308">
                  <c:v>2917</c:v>
                </c:pt>
                <c:pt idx="309">
                  <c:v>2943</c:v>
                </c:pt>
                <c:pt idx="310">
                  <c:v>2913</c:v>
                </c:pt>
                <c:pt idx="311">
                  <c:v>2926</c:v>
                </c:pt>
                <c:pt idx="312">
                  <c:v>2923</c:v>
                </c:pt>
                <c:pt idx="313">
                  <c:v>2941</c:v>
                </c:pt>
                <c:pt idx="314">
                  <c:v>2962</c:v>
                </c:pt>
                <c:pt idx="315">
                  <c:v>2939</c:v>
                </c:pt>
                <c:pt idx="316">
                  <c:v>2944</c:v>
                </c:pt>
                <c:pt idx="317">
                  <c:v>2968</c:v>
                </c:pt>
                <c:pt idx="318">
                  <c:v>2943</c:v>
                </c:pt>
                <c:pt idx="319">
                  <c:v>2966</c:v>
                </c:pt>
                <c:pt idx="320">
                  <c:v>2962</c:v>
                </c:pt>
                <c:pt idx="321">
                  <c:v>2953</c:v>
                </c:pt>
                <c:pt idx="323">
                  <c:v>2971</c:v>
                </c:pt>
                <c:pt idx="324">
                  <c:v>2983</c:v>
                </c:pt>
                <c:pt idx="325">
                  <c:v>2980</c:v>
                </c:pt>
                <c:pt idx="326">
                  <c:v>2924</c:v>
                </c:pt>
                <c:pt idx="327">
                  <c:v>2921</c:v>
                </c:pt>
                <c:pt idx="328">
                  <c:v>2880</c:v>
                </c:pt>
                <c:pt idx="329">
                  <c:v>2854</c:v>
                </c:pt>
                <c:pt idx="330">
                  <c:v>2876</c:v>
                </c:pt>
                <c:pt idx="331">
                  <c:v>2894</c:v>
                </c:pt>
                <c:pt idx="332">
                  <c:v>2874</c:v>
                </c:pt>
                <c:pt idx="333">
                  <c:v>2855</c:v>
                </c:pt>
                <c:pt idx="334">
                  <c:v>2864</c:v>
                </c:pt>
                <c:pt idx="335">
                  <c:v>2859</c:v>
                </c:pt>
                <c:pt idx="336">
                  <c:v>2832</c:v>
                </c:pt>
                <c:pt idx="337">
                  <c:v>2820</c:v>
                </c:pt>
                <c:pt idx="338">
                  <c:v>2813</c:v>
                </c:pt>
                <c:pt idx="339">
                  <c:v>2809</c:v>
                </c:pt>
                <c:pt idx="340">
                  <c:v>2786</c:v>
                </c:pt>
                <c:pt idx="341">
                  <c:v>2792</c:v>
                </c:pt>
                <c:pt idx="342">
                  <c:v>2800</c:v>
                </c:pt>
                <c:pt idx="343">
                  <c:v>2784</c:v>
                </c:pt>
                <c:pt idx="344">
                  <c:v>2790</c:v>
                </c:pt>
                <c:pt idx="345">
                  <c:v>2794</c:v>
                </c:pt>
                <c:pt idx="346">
                  <c:v>2794</c:v>
                </c:pt>
                <c:pt idx="347">
                  <c:v>2787</c:v>
                </c:pt>
                <c:pt idx="348">
                  <c:v>2790</c:v>
                </c:pt>
                <c:pt idx="349">
                  <c:v>2795</c:v>
                </c:pt>
                <c:pt idx="350">
                  <c:v>2790</c:v>
                </c:pt>
                <c:pt idx="351">
                  <c:v>2782</c:v>
                </c:pt>
                <c:pt idx="352">
                  <c:v>2783</c:v>
                </c:pt>
                <c:pt idx="353">
                  <c:v>2862</c:v>
                </c:pt>
                <c:pt idx="354">
                  <c:v>2888</c:v>
                </c:pt>
                <c:pt idx="355">
                  <c:v>2876</c:v>
                </c:pt>
                <c:pt idx="357">
                  <c:v>2884</c:v>
                </c:pt>
                <c:pt idx="358">
                  <c:v>2868</c:v>
                </c:pt>
                <c:pt idx="359">
                  <c:v>2888</c:v>
                </c:pt>
                <c:pt idx="360">
                  <c:v>2873</c:v>
                </c:pt>
                <c:pt idx="361">
                  <c:v>2861</c:v>
                </c:pt>
                <c:pt idx="362">
                  <c:v>2826</c:v>
                </c:pt>
                <c:pt idx="363">
                  <c:v>2798</c:v>
                </c:pt>
                <c:pt idx="364">
                  <c:v>2791</c:v>
                </c:pt>
                <c:pt idx="365">
                  <c:v>2785</c:v>
                </c:pt>
                <c:pt idx="366">
                  <c:v>2795</c:v>
                </c:pt>
                <c:pt idx="367">
                  <c:v>2778</c:v>
                </c:pt>
                <c:pt idx="368">
                  <c:v>2768</c:v>
                </c:pt>
                <c:pt idx="369">
                  <c:v>2780</c:v>
                </c:pt>
                <c:pt idx="370">
                  <c:v>2771</c:v>
                </c:pt>
                <c:pt idx="371">
                  <c:v>2782</c:v>
                </c:pt>
                <c:pt idx="373">
                  <c:v>2762</c:v>
                </c:pt>
                <c:pt idx="374">
                  <c:v>2790</c:v>
                </c:pt>
                <c:pt idx="375">
                  <c:v>2812</c:v>
                </c:pt>
                <c:pt idx="376">
                  <c:v>2808</c:v>
                </c:pt>
                <c:pt idx="377">
                  <c:v>2819</c:v>
                </c:pt>
                <c:pt idx="378">
                  <c:v>2804</c:v>
                </c:pt>
                <c:pt idx="379">
                  <c:v>2816</c:v>
                </c:pt>
                <c:pt idx="380">
                  <c:v>2811</c:v>
                </c:pt>
                <c:pt idx="381">
                  <c:v>2805</c:v>
                </c:pt>
                <c:pt idx="382">
                  <c:v>2779</c:v>
                </c:pt>
                <c:pt idx="383">
                  <c:v>2724</c:v>
                </c:pt>
                <c:pt idx="384">
                  <c:v>2741</c:v>
                </c:pt>
                <c:pt idx="385">
                  <c:v>2729</c:v>
                </c:pt>
                <c:pt idx="386">
                  <c:v>2738</c:v>
                </c:pt>
                <c:pt idx="387">
                  <c:v>2735</c:v>
                </c:pt>
                <c:pt idx="388">
                  <c:v>2700</c:v>
                </c:pt>
                <c:pt idx="389">
                  <c:v>2698</c:v>
                </c:pt>
                <c:pt idx="390">
                  <c:v>2695</c:v>
                </c:pt>
                <c:pt idx="391">
                  <c:v>2704</c:v>
                </c:pt>
                <c:pt idx="392">
                  <c:v>2685</c:v>
                </c:pt>
                <c:pt idx="393">
                  <c:v>2688</c:v>
                </c:pt>
                <c:pt idx="394">
                  <c:v>2681</c:v>
                </c:pt>
                <c:pt idx="395">
                  <c:v>2676</c:v>
                </c:pt>
                <c:pt idx="396">
                  <c:v>2665</c:v>
                </c:pt>
                <c:pt idx="397">
                  <c:v>2672</c:v>
                </c:pt>
                <c:pt idx="398">
                  <c:v>2647</c:v>
                </c:pt>
                <c:pt idx="399">
                  <c:v>2639</c:v>
                </c:pt>
                <c:pt idx="401">
                  <c:v>2613</c:v>
                </c:pt>
                <c:pt idx="402">
                  <c:v>2628</c:v>
                </c:pt>
                <c:pt idx="403">
                  <c:v>2639</c:v>
                </c:pt>
                <c:pt idx="404">
                  <c:v>2638</c:v>
                </c:pt>
                <c:pt idx="405">
                  <c:v>2627</c:v>
                </c:pt>
                <c:pt idx="406">
                  <c:v>2618</c:v>
                </c:pt>
                <c:pt idx="407">
                  <c:v>2620</c:v>
                </c:pt>
                <c:pt idx="408">
                  <c:v>2598</c:v>
                </c:pt>
                <c:pt idx="409">
                  <c:v>2604</c:v>
                </c:pt>
                <c:pt idx="410">
                  <c:v>2587</c:v>
                </c:pt>
                <c:pt idx="411">
                  <c:v>2589</c:v>
                </c:pt>
                <c:pt idx="412">
                  <c:v>2590</c:v>
                </c:pt>
                <c:pt idx="413">
                  <c:v>2593</c:v>
                </c:pt>
                <c:pt idx="414">
                  <c:v>2596</c:v>
                </c:pt>
                <c:pt idx="415">
                  <c:v>2599</c:v>
                </c:pt>
                <c:pt idx="416">
                  <c:v>2596</c:v>
                </c:pt>
                <c:pt idx="417">
                  <c:v>2587</c:v>
                </c:pt>
                <c:pt idx="418">
                  <c:v>2586</c:v>
                </c:pt>
                <c:pt idx="419">
                  <c:v>2619</c:v>
                </c:pt>
                <c:pt idx="420">
                  <c:v>2628</c:v>
                </c:pt>
                <c:pt idx="421">
                  <c:v>2660</c:v>
                </c:pt>
                <c:pt idx="422">
                  <c:v>2636</c:v>
                </c:pt>
                <c:pt idx="423">
                  <c:v>2615</c:v>
                </c:pt>
                <c:pt idx="424">
                  <c:v>2630</c:v>
                </c:pt>
                <c:pt idx="425">
                  <c:v>2648</c:v>
                </c:pt>
                <c:pt idx="426">
                  <c:v>2664</c:v>
                </c:pt>
                <c:pt idx="427">
                  <c:v>2664</c:v>
                </c:pt>
                <c:pt idx="428">
                  <c:v>2665</c:v>
                </c:pt>
                <c:pt idx="429">
                  <c:v>2666</c:v>
                </c:pt>
                <c:pt idx="430">
                  <c:v>2666</c:v>
                </c:pt>
                <c:pt idx="431">
                  <c:v>2675</c:v>
                </c:pt>
                <c:pt idx="432">
                  <c:v>2699</c:v>
                </c:pt>
                <c:pt idx="433">
                  <c:v>2721</c:v>
                </c:pt>
                <c:pt idx="434">
                  <c:v>2770</c:v>
                </c:pt>
                <c:pt idx="435">
                  <c:v>2775</c:v>
                </c:pt>
                <c:pt idx="436">
                  <c:v>2769</c:v>
                </c:pt>
                <c:pt idx="437">
                  <c:v>2751</c:v>
                </c:pt>
                <c:pt idx="438">
                  <c:v>2762</c:v>
                </c:pt>
                <c:pt idx="439">
                  <c:v>2767</c:v>
                </c:pt>
                <c:pt idx="440">
                  <c:v>2722</c:v>
                </c:pt>
                <c:pt idx="441">
                  <c:v>2739</c:v>
                </c:pt>
                <c:pt idx="442">
                  <c:v>2750</c:v>
                </c:pt>
                <c:pt idx="443">
                  <c:v>2775</c:v>
                </c:pt>
                <c:pt idx="444">
                  <c:v>2782</c:v>
                </c:pt>
                <c:pt idx="445">
                  <c:v>2783</c:v>
                </c:pt>
                <c:pt idx="446">
                  <c:v>2806</c:v>
                </c:pt>
                <c:pt idx="447">
                  <c:v>2852</c:v>
                </c:pt>
                <c:pt idx="448">
                  <c:v>2897</c:v>
                </c:pt>
                <c:pt idx="449">
                  <c:v>2846</c:v>
                </c:pt>
                <c:pt idx="450">
                  <c:v>2848</c:v>
                </c:pt>
                <c:pt idx="451">
                  <c:v>2832</c:v>
                </c:pt>
                <c:pt idx="452">
                  <c:v>2823</c:v>
                </c:pt>
                <c:pt idx="453">
                  <c:v>2834</c:v>
                </c:pt>
                <c:pt idx="454">
                  <c:v>2849</c:v>
                </c:pt>
                <c:pt idx="455">
                  <c:v>2826</c:v>
                </c:pt>
                <c:pt idx="456">
                  <c:v>2813</c:v>
                </c:pt>
                <c:pt idx="457">
                  <c:v>2806</c:v>
                </c:pt>
                <c:pt idx="458">
                  <c:v>2812</c:v>
                </c:pt>
                <c:pt idx="459">
                  <c:v>2810</c:v>
                </c:pt>
                <c:pt idx="460">
                  <c:v>2808</c:v>
                </c:pt>
                <c:pt idx="461">
                  <c:v>2827</c:v>
                </c:pt>
                <c:pt idx="462">
                  <c:v>2826</c:v>
                </c:pt>
                <c:pt idx="463">
                  <c:v>2839</c:v>
                </c:pt>
                <c:pt idx="464">
                  <c:v>2868</c:v>
                </c:pt>
                <c:pt idx="465">
                  <c:v>2874</c:v>
                </c:pt>
                <c:pt idx="466">
                  <c:v>2861</c:v>
                </c:pt>
                <c:pt idx="467">
                  <c:v>2870</c:v>
                </c:pt>
                <c:pt idx="468">
                  <c:v>2842</c:v>
                </c:pt>
                <c:pt idx="469">
                  <c:v>2861</c:v>
                </c:pt>
                <c:pt idx="470">
                  <c:v>2883</c:v>
                </c:pt>
                <c:pt idx="472">
                  <c:v>2937</c:v>
                </c:pt>
                <c:pt idx="473">
                  <c:v>2931</c:v>
                </c:pt>
                <c:pt idx="474">
                  <c:v>2935</c:v>
                </c:pt>
                <c:pt idx="475">
                  <c:v>2928</c:v>
                </c:pt>
                <c:pt idx="476">
                  <c:v>2920</c:v>
                </c:pt>
                <c:pt idx="477">
                  <c:v>2851</c:v>
                </c:pt>
                <c:pt idx="479">
                  <c:v>2837</c:v>
                </c:pt>
                <c:pt idx="480">
                  <c:v>2826</c:v>
                </c:pt>
                <c:pt idx="481">
                  <c:v>2823</c:v>
                </c:pt>
                <c:pt idx="482">
                  <c:v>2813</c:v>
                </c:pt>
                <c:pt idx="483">
                  <c:v>2825</c:v>
                </c:pt>
                <c:pt idx="484">
                  <c:v>2823</c:v>
                </c:pt>
                <c:pt idx="485">
                  <c:v>2822</c:v>
                </c:pt>
                <c:pt idx="486">
                  <c:v>2818</c:v>
                </c:pt>
                <c:pt idx="487">
                  <c:v>2815</c:v>
                </c:pt>
                <c:pt idx="488">
                  <c:v>2814</c:v>
                </c:pt>
                <c:pt idx="489">
                  <c:v>2748</c:v>
                </c:pt>
                <c:pt idx="490">
                  <c:v>2758</c:v>
                </c:pt>
                <c:pt idx="491">
                  <c:v>2781</c:v>
                </c:pt>
                <c:pt idx="492">
                  <c:v>2760</c:v>
                </c:pt>
                <c:pt idx="493">
                  <c:v>2794</c:v>
                </c:pt>
                <c:pt idx="494">
                  <c:v>2818</c:v>
                </c:pt>
                <c:pt idx="495">
                  <c:v>2846</c:v>
                </c:pt>
                <c:pt idx="496">
                  <c:v>2843</c:v>
                </c:pt>
                <c:pt idx="497">
                  <c:v>2837</c:v>
                </c:pt>
                <c:pt idx="498">
                  <c:v>2841</c:v>
                </c:pt>
                <c:pt idx="499">
                  <c:v>2871</c:v>
                </c:pt>
                <c:pt idx="500">
                  <c:v>2871</c:v>
                </c:pt>
                <c:pt idx="501">
                  <c:v>2858</c:v>
                </c:pt>
                <c:pt idx="502">
                  <c:v>2840</c:v>
                </c:pt>
                <c:pt idx="503">
                  <c:v>2891</c:v>
                </c:pt>
                <c:pt idx="504">
                  <c:v>2902</c:v>
                </c:pt>
                <c:pt idx="505">
                  <c:v>2902</c:v>
                </c:pt>
                <c:pt idx="506">
                  <c:v>2943</c:v>
                </c:pt>
                <c:pt idx="507">
                  <c:v>2923</c:v>
                </c:pt>
                <c:pt idx="508">
                  <c:v>2989</c:v>
                </c:pt>
                <c:pt idx="509">
                  <c:v>2992</c:v>
                </c:pt>
                <c:pt idx="510">
                  <c:v>3027</c:v>
                </c:pt>
                <c:pt idx="511">
                  <c:v>3045</c:v>
                </c:pt>
                <c:pt idx="512">
                  <c:v>3147</c:v>
                </c:pt>
                <c:pt idx="513">
                  <c:v>3143</c:v>
                </c:pt>
                <c:pt idx="514">
                  <c:v>3140</c:v>
                </c:pt>
                <c:pt idx="515">
                  <c:v>3143</c:v>
                </c:pt>
                <c:pt idx="516">
                  <c:v>3137</c:v>
                </c:pt>
                <c:pt idx="517">
                  <c:v>3149</c:v>
                </c:pt>
                <c:pt idx="518">
                  <c:v>3162</c:v>
                </c:pt>
                <c:pt idx="519">
                  <c:v>3269</c:v>
                </c:pt>
                <c:pt idx="520">
                  <c:v>3298</c:v>
                </c:pt>
                <c:pt idx="521">
                  <c:v>3334</c:v>
                </c:pt>
                <c:pt idx="522">
                  <c:v>3444</c:v>
                </c:pt>
                <c:pt idx="523">
                  <c:v>3595</c:v>
                </c:pt>
                <c:pt idx="524">
                  <c:v>3360</c:v>
                </c:pt>
                <c:pt idx="525">
                  <c:v>3247</c:v>
                </c:pt>
                <c:pt idx="526">
                  <c:v>3232</c:v>
                </c:pt>
                <c:pt idx="527">
                  <c:v>3244</c:v>
                </c:pt>
                <c:pt idx="528">
                  <c:v>3159</c:v>
                </c:pt>
                <c:pt idx="529">
                  <c:v>3093</c:v>
                </c:pt>
                <c:pt idx="530">
                  <c:v>3100</c:v>
                </c:pt>
                <c:pt idx="531">
                  <c:v>3098</c:v>
                </c:pt>
                <c:pt idx="532">
                  <c:v>3073</c:v>
                </c:pt>
                <c:pt idx="533">
                  <c:v>3044</c:v>
                </c:pt>
                <c:pt idx="534">
                  <c:v>3040</c:v>
                </c:pt>
                <c:pt idx="535">
                  <c:v>3053</c:v>
                </c:pt>
                <c:pt idx="536">
                  <c:v>3016</c:v>
                </c:pt>
                <c:pt idx="537">
                  <c:v>3003</c:v>
                </c:pt>
                <c:pt idx="538">
                  <c:v>3009</c:v>
                </c:pt>
                <c:pt idx="539">
                  <c:v>2995</c:v>
                </c:pt>
                <c:pt idx="540">
                  <c:v>2916</c:v>
                </c:pt>
                <c:pt idx="541">
                  <c:v>2884</c:v>
                </c:pt>
                <c:pt idx="542">
                  <c:v>2898</c:v>
                </c:pt>
                <c:pt idx="543">
                  <c:v>2881</c:v>
                </c:pt>
                <c:pt idx="544">
                  <c:v>2899</c:v>
                </c:pt>
                <c:pt idx="545">
                  <c:v>2887</c:v>
                </c:pt>
                <c:pt idx="546">
                  <c:v>2917</c:v>
                </c:pt>
                <c:pt idx="547">
                  <c:v>2929</c:v>
                </c:pt>
                <c:pt idx="548">
                  <c:v>2970</c:v>
                </c:pt>
                <c:pt idx="549">
                  <c:v>2970</c:v>
                </c:pt>
                <c:pt idx="550">
                  <c:v>2954</c:v>
                </c:pt>
                <c:pt idx="551">
                  <c:v>2913</c:v>
                </c:pt>
                <c:pt idx="552">
                  <c:v>2928</c:v>
                </c:pt>
                <c:pt idx="553">
                  <c:v>2938</c:v>
                </c:pt>
                <c:pt idx="554">
                  <c:v>2933</c:v>
                </c:pt>
                <c:pt idx="555">
                  <c:v>2933</c:v>
                </c:pt>
                <c:pt idx="556">
                  <c:v>2954</c:v>
                </c:pt>
                <c:pt idx="557">
                  <c:v>2947</c:v>
                </c:pt>
                <c:pt idx="558">
                  <c:v>2911</c:v>
                </c:pt>
                <c:pt idx="559">
                  <c:v>2943</c:v>
                </c:pt>
                <c:pt idx="560">
                  <c:v>2933</c:v>
                </c:pt>
                <c:pt idx="562">
                  <c:v>2950</c:v>
                </c:pt>
                <c:pt idx="563">
                  <c:v>3062</c:v>
                </c:pt>
                <c:pt idx="564">
                  <c:v>3043</c:v>
                </c:pt>
                <c:pt idx="565">
                  <c:v>3058</c:v>
                </c:pt>
                <c:pt idx="566">
                  <c:v>3049</c:v>
                </c:pt>
                <c:pt idx="567">
                  <c:v>3066</c:v>
                </c:pt>
                <c:pt idx="568">
                  <c:v>3082</c:v>
                </c:pt>
                <c:pt idx="569">
                  <c:v>3023</c:v>
                </c:pt>
                <c:pt idx="570">
                  <c:v>3035</c:v>
                </c:pt>
                <c:pt idx="571">
                  <c:v>3009</c:v>
                </c:pt>
                <c:pt idx="572">
                  <c:v>2966</c:v>
                </c:pt>
                <c:pt idx="573">
                  <c:v>2873</c:v>
                </c:pt>
                <c:pt idx="574">
                  <c:v>2792</c:v>
                </c:pt>
                <c:pt idx="575">
                  <c:v>2753</c:v>
                </c:pt>
                <c:pt idx="576">
                  <c:v>2761</c:v>
                </c:pt>
                <c:pt idx="577">
                  <c:v>2757</c:v>
                </c:pt>
                <c:pt idx="578">
                  <c:v>2709</c:v>
                </c:pt>
                <c:pt idx="579">
                  <c:v>2772</c:v>
                </c:pt>
                <c:pt idx="580">
                  <c:v>2785</c:v>
                </c:pt>
                <c:pt idx="581">
                  <c:v>2765</c:v>
                </c:pt>
                <c:pt idx="582">
                  <c:v>2740</c:v>
                </c:pt>
                <c:pt idx="583">
                  <c:v>2700</c:v>
                </c:pt>
                <c:pt idx="584">
                  <c:v>2741</c:v>
                </c:pt>
                <c:pt idx="585">
                  <c:v>2705</c:v>
                </c:pt>
                <c:pt idx="586">
                  <c:v>2690</c:v>
                </c:pt>
                <c:pt idx="587">
                  <c:v>2637</c:v>
                </c:pt>
                <c:pt idx="588">
                  <c:v>2587</c:v>
                </c:pt>
                <c:pt idx="589">
                  <c:v>2592</c:v>
                </c:pt>
                <c:pt idx="590">
                  <c:v>2566</c:v>
                </c:pt>
                <c:pt idx="591">
                  <c:v>2551</c:v>
                </c:pt>
                <c:pt idx="592">
                  <c:v>2543</c:v>
                </c:pt>
                <c:pt idx="593">
                  <c:v>2572</c:v>
                </c:pt>
                <c:pt idx="594">
                  <c:v>2621</c:v>
                </c:pt>
                <c:pt idx="595">
                  <c:v>2635</c:v>
                </c:pt>
                <c:pt idx="596">
                  <c:v>2617</c:v>
                </c:pt>
                <c:pt idx="597">
                  <c:v>2642</c:v>
                </c:pt>
                <c:pt idx="598">
                  <c:v>2711</c:v>
                </c:pt>
                <c:pt idx="599">
                  <c:v>2716</c:v>
                </c:pt>
                <c:pt idx="600">
                  <c:v>2691</c:v>
                </c:pt>
                <c:pt idx="601">
                  <c:v>2749</c:v>
                </c:pt>
                <c:pt idx="602">
                  <c:v>2804</c:v>
                </c:pt>
                <c:pt idx="604">
                  <c:v>2770</c:v>
                </c:pt>
                <c:pt idx="605">
                  <c:v>2707</c:v>
                </c:pt>
                <c:pt idx="606">
                  <c:v>2722</c:v>
                </c:pt>
                <c:pt idx="607">
                  <c:v>2702</c:v>
                </c:pt>
                <c:pt idx="608">
                  <c:v>2684</c:v>
                </c:pt>
                <c:pt idx="609">
                  <c:v>2686</c:v>
                </c:pt>
                <c:pt idx="610">
                  <c:v>2672</c:v>
                </c:pt>
                <c:pt idx="611">
                  <c:v>2666</c:v>
                </c:pt>
                <c:pt idx="612">
                  <c:v>2703</c:v>
                </c:pt>
                <c:pt idx="613">
                  <c:v>2747</c:v>
                </c:pt>
                <c:pt idx="614">
                  <c:v>2687</c:v>
                </c:pt>
                <c:pt idx="615">
                  <c:v>2701</c:v>
                </c:pt>
                <c:pt idx="616">
                  <c:v>2753</c:v>
                </c:pt>
                <c:pt idx="617">
                  <c:v>2742</c:v>
                </c:pt>
                <c:pt idx="618">
                  <c:v>2722</c:v>
                </c:pt>
                <c:pt idx="619">
                  <c:v>2733</c:v>
                </c:pt>
                <c:pt idx="620">
                  <c:v>2719</c:v>
                </c:pt>
                <c:pt idx="622">
                  <c:v>2687</c:v>
                </c:pt>
                <c:pt idx="623">
                  <c:v>2654</c:v>
                </c:pt>
                <c:pt idx="624">
                  <c:v>2650</c:v>
                </c:pt>
                <c:pt idx="625">
                  <c:v>2639</c:v>
                </c:pt>
                <c:pt idx="626">
                  <c:v>2647</c:v>
                </c:pt>
                <c:pt idx="627">
                  <c:v>2656</c:v>
                </c:pt>
                <c:pt idx="628">
                  <c:v>2663</c:v>
                </c:pt>
                <c:pt idx="629">
                  <c:v>2660</c:v>
                </c:pt>
                <c:pt idx="630">
                  <c:v>2642</c:v>
                </c:pt>
                <c:pt idx="631">
                  <c:v>2597</c:v>
                </c:pt>
                <c:pt idx="632">
                  <c:v>2619</c:v>
                </c:pt>
                <c:pt idx="633">
                  <c:v>2573</c:v>
                </c:pt>
                <c:pt idx="634">
                  <c:v>2575</c:v>
                </c:pt>
                <c:pt idx="635">
                  <c:v>2576</c:v>
                </c:pt>
                <c:pt idx="636">
                  <c:v>2579</c:v>
                </c:pt>
                <c:pt idx="637">
                  <c:v>2608</c:v>
                </c:pt>
                <c:pt idx="638">
                  <c:v>2635</c:v>
                </c:pt>
                <c:pt idx="639">
                  <c:v>2615</c:v>
                </c:pt>
                <c:pt idx="640">
                  <c:v>2601</c:v>
                </c:pt>
                <c:pt idx="641">
                  <c:v>2599</c:v>
                </c:pt>
                <c:pt idx="643">
                  <c:v>2602</c:v>
                </c:pt>
                <c:pt idx="644">
                  <c:v>2558</c:v>
                </c:pt>
                <c:pt idx="645">
                  <c:v>2570</c:v>
                </c:pt>
                <c:pt idx="646">
                  <c:v>2551</c:v>
                </c:pt>
                <c:pt idx="647">
                  <c:v>2546</c:v>
                </c:pt>
                <c:pt idx="648">
                  <c:v>2544</c:v>
                </c:pt>
                <c:pt idx="649">
                  <c:v>2558</c:v>
                </c:pt>
                <c:pt idx="650">
                  <c:v>2577</c:v>
                </c:pt>
                <c:pt idx="651">
                  <c:v>2669</c:v>
                </c:pt>
                <c:pt idx="652">
                  <c:v>2664</c:v>
                </c:pt>
                <c:pt idx="653">
                  <c:v>2688</c:v>
                </c:pt>
                <c:pt idx="654">
                  <c:v>2693</c:v>
                </c:pt>
                <c:pt idx="655">
                  <c:v>2670</c:v>
                </c:pt>
                <c:pt idx="656">
                  <c:v>2660</c:v>
                </c:pt>
                <c:pt idx="657">
                  <c:v>2673</c:v>
                </c:pt>
                <c:pt idx="658">
                  <c:v>2699</c:v>
                </c:pt>
                <c:pt idx="659">
                  <c:v>2714</c:v>
                </c:pt>
                <c:pt idx="660">
                  <c:v>2753</c:v>
                </c:pt>
                <c:pt idx="661">
                  <c:v>2723</c:v>
                </c:pt>
                <c:pt idx="662">
                  <c:v>2718</c:v>
                </c:pt>
                <c:pt idx="663">
                  <c:v>2685</c:v>
                </c:pt>
                <c:pt idx="664">
                  <c:v>2649</c:v>
                </c:pt>
                <c:pt idx="665">
                  <c:v>2649</c:v>
                </c:pt>
                <c:pt idx="666">
                  <c:v>2643</c:v>
                </c:pt>
                <c:pt idx="667">
                  <c:v>2682</c:v>
                </c:pt>
                <c:pt idx="668">
                  <c:v>2671</c:v>
                </c:pt>
                <c:pt idx="669">
                  <c:v>2641</c:v>
                </c:pt>
                <c:pt idx="670">
                  <c:v>2634</c:v>
                </c:pt>
                <c:pt idx="671">
                  <c:v>2605</c:v>
                </c:pt>
                <c:pt idx="672">
                  <c:v>2606</c:v>
                </c:pt>
                <c:pt idx="673">
                  <c:v>2606</c:v>
                </c:pt>
                <c:pt idx="674">
                  <c:v>2586</c:v>
                </c:pt>
                <c:pt idx="675">
                  <c:v>2617</c:v>
                </c:pt>
                <c:pt idx="676">
                  <c:v>2588</c:v>
                </c:pt>
                <c:pt idx="677">
                  <c:v>2568</c:v>
                </c:pt>
                <c:pt idx="678">
                  <c:v>2579</c:v>
                </c:pt>
                <c:pt idx="679">
                  <c:v>2581</c:v>
                </c:pt>
                <c:pt idx="680">
                  <c:v>2576</c:v>
                </c:pt>
                <c:pt idx="681">
                  <c:v>2586</c:v>
                </c:pt>
                <c:pt idx="682">
                  <c:v>2625</c:v>
                </c:pt>
                <c:pt idx="683">
                  <c:v>2842</c:v>
                </c:pt>
                <c:pt idx="684">
                  <c:v>2844</c:v>
                </c:pt>
                <c:pt idx="685">
                  <c:v>2827</c:v>
                </c:pt>
                <c:pt idx="686">
                  <c:v>2792</c:v>
                </c:pt>
                <c:pt idx="687">
                  <c:v>2813</c:v>
                </c:pt>
                <c:pt idx="688">
                  <c:v>2816</c:v>
                </c:pt>
                <c:pt idx="689">
                  <c:v>2792</c:v>
                </c:pt>
                <c:pt idx="690">
                  <c:v>2793</c:v>
                </c:pt>
                <c:pt idx="691">
                  <c:v>2828</c:v>
                </c:pt>
                <c:pt idx="692">
                  <c:v>2785</c:v>
                </c:pt>
                <c:pt idx="693">
                  <c:v>2785</c:v>
                </c:pt>
                <c:pt idx="694">
                  <c:v>2856</c:v>
                </c:pt>
                <c:pt idx="695">
                  <c:v>2864</c:v>
                </c:pt>
                <c:pt idx="696">
                  <c:v>2834</c:v>
                </c:pt>
                <c:pt idx="697">
                  <c:v>2822</c:v>
                </c:pt>
                <c:pt idx="698">
                  <c:v>2843</c:v>
                </c:pt>
                <c:pt idx="699">
                  <c:v>2835</c:v>
                </c:pt>
                <c:pt idx="700">
                  <c:v>2835</c:v>
                </c:pt>
                <c:pt idx="701">
                  <c:v>2819</c:v>
                </c:pt>
                <c:pt idx="702">
                  <c:v>2798</c:v>
                </c:pt>
                <c:pt idx="703">
                  <c:v>2764</c:v>
                </c:pt>
                <c:pt idx="704">
                  <c:v>2774</c:v>
                </c:pt>
                <c:pt idx="705">
                  <c:v>2759</c:v>
                </c:pt>
                <c:pt idx="706">
                  <c:v>2735</c:v>
                </c:pt>
                <c:pt idx="707">
                  <c:v>2744</c:v>
                </c:pt>
                <c:pt idx="708">
                  <c:v>2748</c:v>
                </c:pt>
                <c:pt idx="709">
                  <c:v>2752</c:v>
                </c:pt>
                <c:pt idx="710">
                  <c:v>2762</c:v>
                </c:pt>
                <c:pt idx="711">
                  <c:v>2773</c:v>
                </c:pt>
                <c:pt idx="713">
                  <c:v>2760</c:v>
                </c:pt>
                <c:pt idx="714">
                  <c:v>2764</c:v>
                </c:pt>
                <c:pt idx="715">
                  <c:v>2751</c:v>
                </c:pt>
                <c:pt idx="716">
                  <c:v>2734</c:v>
                </c:pt>
                <c:pt idx="717">
                  <c:v>2769</c:v>
                </c:pt>
                <c:pt idx="718">
                  <c:v>2828</c:v>
                </c:pt>
                <c:pt idx="719">
                  <c:v>2828</c:v>
                </c:pt>
                <c:pt idx="720">
                  <c:v>2821</c:v>
                </c:pt>
                <c:pt idx="721">
                  <c:v>2838</c:v>
                </c:pt>
                <c:pt idx="722">
                  <c:v>2834</c:v>
                </c:pt>
                <c:pt idx="723">
                  <c:v>2766</c:v>
                </c:pt>
                <c:pt idx="724">
                  <c:v>2785</c:v>
                </c:pt>
                <c:pt idx="725">
                  <c:v>2772</c:v>
                </c:pt>
                <c:pt idx="726">
                  <c:v>2786</c:v>
                </c:pt>
                <c:pt idx="727">
                  <c:v>2772</c:v>
                </c:pt>
                <c:pt idx="728">
                  <c:v>2783</c:v>
                </c:pt>
                <c:pt idx="730">
                  <c:v>2745</c:v>
                </c:pt>
                <c:pt idx="731">
                  <c:v>2746</c:v>
                </c:pt>
                <c:pt idx="732">
                  <c:v>2648</c:v>
                </c:pt>
                <c:pt idx="733">
                  <c:v>2630</c:v>
                </c:pt>
                <c:pt idx="734">
                  <c:v>2659</c:v>
                </c:pt>
                <c:pt idx="735">
                  <c:v>2650</c:v>
                </c:pt>
                <c:pt idx="736">
                  <c:v>2649</c:v>
                </c:pt>
                <c:pt idx="737">
                  <c:v>2634</c:v>
                </c:pt>
                <c:pt idx="738">
                  <c:v>2610</c:v>
                </c:pt>
                <c:pt idx="739">
                  <c:v>2622</c:v>
                </c:pt>
                <c:pt idx="740">
                  <c:v>2626</c:v>
                </c:pt>
                <c:pt idx="741">
                  <c:v>2653</c:v>
                </c:pt>
                <c:pt idx="742">
                  <c:v>2626</c:v>
                </c:pt>
                <c:pt idx="743">
                  <c:v>2595</c:v>
                </c:pt>
                <c:pt idx="744">
                  <c:v>2595</c:v>
                </c:pt>
                <c:pt idx="745">
                  <c:v>2593</c:v>
                </c:pt>
                <c:pt idx="746">
                  <c:v>2584</c:v>
                </c:pt>
                <c:pt idx="747">
                  <c:v>2582</c:v>
                </c:pt>
                <c:pt idx="748">
                  <c:v>2515</c:v>
                </c:pt>
                <c:pt idx="749">
                  <c:v>2526</c:v>
                </c:pt>
                <c:pt idx="750">
                  <c:v>2525</c:v>
                </c:pt>
                <c:pt idx="751">
                  <c:v>2502</c:v>
                </c:pt>
                <c:pt idx="752">
                  <c:v>2485</c:v>
                </c:pt>
                <c:pt idx="753">
                  <c:v>2506</c:v>
                </c:pt>
                <c:pt idx="754">
                  <c:v>2509</c:v>
                </c:pt>
                <c:pt idx="755">
                  <c:v>2562</c:v>
                </c:pt>
                <c:pt idx="756">
                  <c:v>2548</c:v>
                </c:pt>
                <c:pt idx="757">
                  <c:v>2548</c:v>
                </c:pt>
                <c:pt idx="758">
                  <c:v>2554</c:v>
                </c:pt>
                <c:pt idx="759">
                  <c:v>2560</c:v>
                </c:pt>
                <c:pt idx="760">
                  <c:v>2595</c:v>
                </c:pt>
                <c:pt idx="761">
                  <c:v>2688</c:v>
                </c:pt>
                <c:pt idx="762">
                  <c:v>2696</c:v>
                </c:pt>
                <c:pt idx="763">
                  <c:v>2689</c:v>
                </c:pt>
                <c:pt idx="764">
                  <c:v>2687</c:v>
                </c:pt>
                <c:pt idx="765">
                  <c:v>2677</c:v>
                </c:pt>
                <c:pt idx="766">
                  <c:v>2692</c:v>
                </c:pt>
                <c:pt idx="767">
                  <c:v>2689</c:v>
                </c:pt>
                <c:pt idx="768">
                  <c:v>2690</c:v>
                </c:pt>
                <c:pt idx="769">
                  <c:v>2709</c:v>
                </c:pt>
                <c:pt idx="770">
                  <c:v>2775</c:v>
                </c:pt>
                <c:pt idx="771">
                  <c:v>2704</c:v>
                </c:pt>
                <c:pt idx="772">
                  <c:v>2709</c:v>
                </c:pt>
                <c:pt idx="773">
                  <c:v>2603</c:v>
                </c:pt>
                <c:pt idx="774">
                  <c:v>2322</c:v>
                </c:pt>
                <c:pt idx="775">
                  <c:v>2335</c:v>
                </c:pt>
                <c:pt idx="776">
                  <c:v>2312</c:v>
                </c:pt>
                <c:pt idx="777">
                  <c:v>2329</c:v>
                </c:pt>
                <c:pt idx="778">
                  <c:v>2287</c:v>
                </c:pt>
                <c:pt idx="779">
                  <c:v>2213</c:v>
                </c:pt>
                <c:pt idx="780">
                  <c:v>2150</c:v>
                </c:pt>
                <c:pt idx="781">
                  <c:v>2015</c:v>
                </c:pt>
                <c:pt idx="782">
                  <c:v>2055</c:v>
                </c:pt>
                <c:pt idx="783">
                  <c:v>2028</c:v>
                </c:pt>
                <c:pt idx="784">
                  <c:v>1985</c:v>
                </c:pt>
                <c:pt idx="785">
                  <c:v>2088</c:v>
                </c:pt>
                <c:pt idx="786">
                  <c:v>2073</c:v>
                </c:pt>
                <c:pt idx="787">
                  <c:v>2086</c:v>
                </c:pt>
                <c:pt idx="788">
                  <c:v>2050</c:v>
                </c:pt>
                <c:pt idx="789">
                  <c:v>2041</c:v>
                </c:pt>
                <c:pt idx="790">
                  <c:v>2051</c:v>
                </c:pt>
                <c:pt idx="792">
                  <c:v>2008</c:v>
                </c:pt>
                <c:pt idx="793">
                  <c:v>2022</c:v>
                </c:pt>
                <c:pt idx="794">
                  <c:v>2022</c:v>
                </c:pt>
                <c:pt idx="795">
                  <c:v>2031</c:v>
                </c:pt>
                <c:pt idx="796">
                  <c:v>2017</c:v>
                </c:pt>
                <c:pt idx="797">
                  <c:v>1945</c:v>
                </c:pt>
                <c:pt idx="798">
                  <c:v>1909</c:v>
                </c:pt>
                <c:pt idx="799">
                  <c:v>1922</c:v>
                </c:pt>
                <c:pt idx="800">
                  <c:v>1964</c:v>
                </c:pt>
                <c:pt idx="801">
                  <c:v>1984</c:v>
                </c:pt>
                <c:pt idx="802">
                  <c:v>2006</c:v>
                </c:pt>
                <c:pt idx="803">
                  <c:v>2004</c:v>
                </c:pt>
                <c:pt idx="804">
                  <c:v>2047</c:v>
                </c:pt>
                <c:pt idx="805">
                  <c:v>2052</c:v>
                </c:pt>
                <c:pt idx="806">
                  <c:v>2056</c:v>
                </c:pt>
                <c:pt idx="807">
                  <c:v>2018</c:v>
                </c:pt>
                <c:pt idx="808">
                  <c:v>2031</c:v>
                </c:pt>
                <c:pt idx="809">
                  <c:v>2077</c:v>
                </c:pt>
                <c:pt idx="810">
                  <c:v>2068</c:v>
                </c:pt>
                <c:pt idx="811">
                  <c:v>2037</c:v>
                </c:pt>
                <c:pt idx="812">
                  <c:v>2077</c:v>
                </c:pt>
                <c:pt idx="813">
                  <c:v>2124</c:v>
                </c:pt>
                <c:pt idx="814">
                  <c:v>2131</c:v>
                </c:pt>
                <c:pt idx="815">
                  <c:v>2127</c:v>
                </c:pt>
                <c:pt idx="816">
                  <c:v>2164</c:v>
                </c:pt>
                <c:pt idx="817">
                  <c:v>2143</c:v>
                </c:pt>
                <c:pt idx="818">
                  <c:v>2131</c:v>
                </c:pt>
                <c:pt idx="819">
                  <c:v>2138</c:v>
                </c:pt>
                <c:pt idx="820">
                  <c:v>2163</c:v>
                </c:pt>
                <c:pt idx="821">
                  <c:v>2227</c:v>
                </c:pt>
                <c:pt idx="822">
                  <c:v>2255</c:v>
                </c:pt>
                <c:pt idx="823">
                  <c:v>2245</c:v>
                </c:pt>
                <c:pt idx="825">
                  <c:v>2277</c:v>
                </c:pt>
                <c:pt idx="826">
                  <c:v>2347</c:v>
                </c:pt>
                <c:pt idx="827">
                  <c:v>2356</c:v>
                </c:pt>
                <c:pt idx="828">
                  <c:v>2437</c:v>
                </c:pt>
                <c:pt idx="829">
                  <c:v>2415</c:v>
                </c:pt>
                <c:pt idx="830">
                  <c:v>2399</c:v>
                </c:pt>
                <c:pt idx="831">
                  <c:v>2445</c:v>
                </c:pt>
                <c:pt idx="832">
                  <c:v>2441</c:v>
                </c:pt>
                <c:pt idx="833">
                  <c:v>2470</c:v>
                </c:pt>
                <c:pt idx="834">
                  <c:v>2424</c:v>
                </c:pt>
                <c:pt idx="835">
                  <c:v>2400</c:v>
                </c:pt>
                <c:pt idx="836">
                  <c:v>2476</c:v>
                </c:pt>
                <c:pt idx="837">
                  <c:v>2443</c:v>
                </c:pt>
                <c:pt idx="838">
                  <c:v>2425</c:v>
                </c:pt>
                <c:pt idx="839">
                  <c:v>2385</c:v>
                </c:pt>
                <c:pt idx="840">
                  <c:v>2322</c:v>
                </c:pt>
                <c:pt idx="841">
                  <c:v>2320</c:v>
                </c:pt>
                <c:pt idx="842">
                  <c:v>2328</c:v>
                </c:pt>
                <c:pt idx="843">
                  <c:v>2335</c:v>
                </c:pt>
                <c:pt idx="844">
                  <c:v>2435</c:v>
                </c:pt>
                <c:pt idx="845">
                  <c:v>2401</c:v>
                </c:pt>
                <c:pt idx="846">
                  <c:v>2434</c:v>
                </c:pt>
                <c:pt idx="847">
                  <c:v>2393</c:v>
                </c:pt>
                <c:pt idx="848">
                  <c:v>2372</c:v>
                </c:pt>
                <c:pt idx="849">
                  <c:v>2406</c:v>
                </c:pt>
                <c:pt idx="850">
                  <c:v>2412</c:v>
                </c:pt>
                <c:pt idx="851">
                  <c:v>2468</c:v>
                </c:pt>
                <c:pt idx="852">
                  <c:v>2404</c:v>
                </c:pt>
                <c:pt idx="854">
                  <c:v>2432</c:v>
                </c:pt>
                <c:pt idx="855">
                  <c:v>2431</c:v>
                </c:pt>
                <c:pt idx="856">
                  <c:v>2401</c:v>
                </c:pt>
                <c:pt idx="857">
                  <c:v>2378</c:v>
                </c:pt>
                <c:pt idx="858">
                  <c:v>2418</c:v>
                </c:pt>
                <c:pt idx="859">
                  <c:v>2416</c:v>
                </c:pt>
                <c:pt idx="860">
                  <c:v>2419</c:v>
                </c:pt>
                <c:pt idx="861">
                  <c:v>2522</c:v>
                </c:pt>
                <c:pt idx="862">
                  <c:v>2554</c:v>
                </c:pt>
                <c:pt idx="863">
                  <c:v>2588</c:v>
                </c:pt>
                <c:pt idx="864">
                  <c:v>2554</c:v>
                </c:pt>
                <c:pt idx="865">
                  <c:v>2546</c:v>
                </c:pt>
                <c:pt idx="866">
                  <c:v>2534</c:v>
                </c:pt>
                <c:pt idx="867">
                  <c:v>2571</c:v>
                </c:pt>
                <c:pt idx="868">
                  <c:v>2590</c:v>
                </c:pt>
                <c:pt idx="869">
                  <c:v>2588</c:v>
                </c:pt>
                <c:pt idx="870">
                  <c:v>2546</c:v>
                </c:pt>
                <c:pt idx="871">
                  <c:v>2572</c:v>
                </c:pt>
                <c:pt idx="873">
                  <c:v>2563</c:v>
                </c:pt>
                <c:pt idx="874">
                  <c:v>2564</c:v>
                </c:pt>
                <c:pt idx="875">
                  <c:v>2590</c:v>
                </c:pt>
                <c:pt idx="876">
                  <c:v>2543</c:v>
                </c:pt>
                <c:pt idx="877">
                  <c:v>2511</c:v>
                </c:pt>
                <c:pt idx="878">
                  <c:v>2515</c:v>
                </c:pt>
                <c:pt idx="879">
                  <c:v>2502</c:v>
                </c:pt>
                <c:pt idx="880">
                  <c:v>2506</c:v>
                </c:pt>
                <c:pt idx="881">
                  <c:v>2492</c:v>
                </c:pt>
                <c:pt idx="882">
                  <c:v>2501</c:v>
                </c:pt>
                <c:pt idx="883">
                  <c:v>2489</c:v>
                </c:pt>
                <c:pt idx="884">
                  <c:v>2437</c:v>
                </c:pt>
                <c:pt idx="885">
                  <c:v>2432</c:v>
                </c:pt>
                <c:pt idx="886">
                  <c:v>2457</c:v>
                </c:pt>
                <c:pt idx="887">
                  <c:v>2469</c:v>
                </c:pt>
                <c:pt idx="888">
                  <c:v>2463</c:v>
                </c:pt>
                <c:pt idx="889">
                  <c:v>2457</c:v>
                </c:pt>
                <c:pt idx="890">
                  <c:v>2464</c:v>
                </c:pt>
                <c:pt idx="891">
                  <c:v>2454</c:v>
                </c:pt>
                <c:pt idx="892">
                  <c:v>2478</c:v>
                </c:pt>
                <c:pt idx="893">
                  <c:v>2473</c:v>
                </c:pt>
                <c:pt idx="894">
                  <c:v>2468</c:v>
                </c:pt>
                <c:pt idx="895">
                  <c:v>2450</c:v>
                </c:pt>
                <c:pt idx="896">
                  <c:v>2448</c:v>
                </c:pt>
                <c:pt idx="897">
                  <c:v>2435</c:v>
                </c:pt>
                <c:pt idx="898">
                  <c:v>2454</c:v>
                </c:pt>
                <c:pt idx="899">
                  <c:v>2458</c:v>
                </c:pt>
                <c:pt idx="900">
                  <c:v>2483</c:v>
                </c:pt>
                <c:pt idx="901">
                  <c:v>2439</c:v>
                </c:pt>
                <c:pt idx="902">
                  <c:v>2443</c:v>
                </c:pt>
                <c:pt idx="903">
                  <c:v>2466</c:v>
                </c:pt>
                <c:pt idx="904">
                  <c:v>2513</c:v>
                </c:pt>
                <c:pt idx="905">
                  <c:v>2516</c:v>
                </c:pt>
                <c:pt idx="906">
                  <c:v>2490</c:v>
                </c:pt>
                <c:pt idx="907">
                  <c:v>2515</c:v>
                </c:pt>
                <c:pt idx="909">
                  <c:v>2485</c:v>
                </c:pt>
                <c:pt idx="910">
                  <c:v>2509</c:v>
                </c:pt>
                <c:pt idx="911">
                  <c:v>2501</c:v>
                </c:pt>
                <c:pt idx="912">
                  <c:v>2515</c:v>
                </c:pt>
                <c:pt idx="913">
                  <c:v>2489</c:v>
                </c:pt>
                <c:pt idx="914">
                  <c:v>2487</c:v>
                </c:pt>
                <c:pt idx="915">
                  <c:v>2481</c:v>
                </c:pt>
                <c:pt idx="916">
                  <c:v>2490</c:v>
                </c:pt>
                <c:pt idx="917">
                  <c:v>2473</c:v>
                </c:pt>
                <c:pt idx="918">
                  <c:v>2439</c:v>
                </c:pt>
                <c:pt idx="919">
                  <c:v>2355</c:v>
                </c:pt>
                <c:pt idx="920">
                  <c:v>2234</c:v>
                </c:pt>
                <c:pt idx="921">
                  <c:v>2350</c:v>
                </c:pt>
                <c:pt idx="922">
                  <c:v>2384</c:v>
                </c:pt>
                <c:pt idx="923">
                  <c:v>2354</c:v>
                </c:pt>
                <c:pt idx="924">
                  <c:v>2314</c:v>
                </c:pt>
                <c:pt idx="925">
                  <c:v>2310</c:v>
                </c:pt>
                <c:pt idx="926">
                  <c:v>2289</c:v>
                </c:pt>
                <c:pt idx="927">
                  <c:v>2302</c:v>
                </c:pt>
                <c:pt idx="928">
                  <c:v>2316</c:v>
                </c:pt>
                <c:pt idx="929">
                  <c:v>2287</c:v>
                </c:pt>
                <c:pt idx="930">
                  <c:v>2308</c:v>
                </c:pt>
                <c:pt idx="931">
                  <c:v>2285</c:v>
                </c:pt>
                <c:pt idx="932">
                  <c:v>2257</c:v>
                </c:pt>
                <c:pt idx="933">
                  <c:v>2167</c:v>
                </c:pt>
                <c:pt idx="934">
                  <c:v>2171</c:v>
                </c:pt>
                <c:pt idx="935">
                  <c:v>2163</c:v>
                </c:pt>
                <c:pt idx="936">
                  <c:v>2168</c:v>
                </c:pt>
                <c:pt idx="937">
                  <c:v>2162</c:v>
                </c:pt>
                <c:pt idx="938">
                  <c:v>2081</c:v>
                </c:pt>
                <c:pt idx="939">
                  <c:v>2045</c:v>
                </c:pt>
                <c:pt idx="940">
                  <c:v>2070</c:v>
                </c:pt>
                <c:pt idx="941">
                  <c:v>2008</c:v>
                </c:pt>
                <c:pt idx="942">
                  <c:v>2024</c:v>
                </c:pt>
                <c:pt idx="943">
                  <c:v>2050</c:v>
                </c:pt>
                <c:pt idx="944">
                  <c:v>2080</c:v>
                </c:pt>
                <c:pt idx="945">
                  <c:v>2095</c:v>
                </c:pt>
                <c:pt idx="946">
                  <c:v>2160</c:v>
                </c:pt>
                <c:pt idx="947">
                  <c:v>2114</c:v>
                </c:pt>
                <c:pt idx="948">
                  <c:v>2092</c:v>
                </c:pt>
                <c:pt idx="949">
                  <c:v>2041</c:v>
                </c:pt>
                <c:pt idx="950">
                  <c:v>2058</c:v>
                </c:pt>
                <c:pt idx="951">
                  <c:v>2025</c:v>
                </c:pt>
                <c:pt idx="952">
                  <c:v>2031</c:v>
                </c:pt>
                <c:pt idx="953">
                  <c:v>1957</c:v>
                </c:pt>
                <c:pt idx="954">
                  <c:v>1902</c:v>
                </c:pt>
                <c:pt idx="955">
                  <c:v>1874</c:v>
                </c:pt>
                <c:pt idx="956">
                  <c:v>1932</c:v>
                </c:pt>
                <c:pt idx="957">
                  <c:v>1980</c:v>
                </c:pt>
                <c:pt idx="958">
                  <c:v>1917</c:v>
                </c:pt>
                <c:pt idx="959">
                  <c:v>1924</c:v>
                </c:pt>
                <c:pt idx="960">
                  <c:v>1925</c:v>
                </c:pt>
                <c:pt idx="962">
                  <c:v>1907</c:v>
                </c:pt>
                <c:pt idx="963">
                  <c:v>1926</c:v>
                </c:pt>
                <c:pt idx="964">
                  <c:v>1932</c:v>
                </c:pt>
                <c:pt idx="965">
                  <c:v>1945</c:v>
                </c:pt>
                <c:pt idx="966">
                  <c:v>1949</c:v>
                </c:pt>
                <c:pt idx="967">
                  <c:v>1908</c:v>
                </c:pt>
                <c:pt idx="968">
                  <c:v>1905</c:v>
                </c:pt>
                <c:pt idx="969">
                  <c:v>1927</c:v>
                </c:pt>
                <c:pt idx="970">
                  <c:v>1943</c:v>
                </c:pt>
                <c:pt idx="971">
                  <c:v>1935</c:v>
                </c:pt>
                <c:pt idx="972">
                  <c:v>1950</c:v>
                </c:pt>
                <c:pt idx="973">
                  <c:v>1963</c:v>
                </c:pt>
                <c:pt idx="974">
                  <c:v>1997</c:v>
                </c:pt>
                <c:pt idx="975">
                  <c:v>1980</c:v>
                </c:pt>
                <c:pt idx="976">
                  <c:v>1957</c:v>
                </c:pt>
                <c:pt idx="977">
                  <c:v>1949</c:v>
                </c:pt>
                <c:pt idx="978">
                  <c:v>1919</c:v>
                </c:pt>
                <c:pt idx="979">
                  <c:v>1916</c:v>
                </c:pt>
                <c:pt idx="981">
                  <c:v>1975</c:v>
                </c:pt>
                <c:pt idx="982">
                  <c:v>2036</c:v>
                </c:pt>
                <c:pt idx="983">
                  <c:v>2041</c:v>
                </c:pt>
                <c:pt idx="984">
                  <c:v>2025</c:v>
                </c:pt>
                <c:pt idx="985">
                  <c:v>2009</c:v>
                </c:pt>
                <c:pt idx="986">
                  <c:v>1996</c:v>
                </c:pt>
                <c:pt idx="987">
                  <c:v>1966</c:v>
                </c:pt>
                <c:pt idx="988">
                  <c:v>1949</c:v>
                </c:pt>
                <c:pt idx="989">
                  <c:v>1936</c:v>
                </c:pt>
                <c:pt idx="990">
                  <c:v>1919</c:v>
                </c:pt>
                <c:pt idx="991">
                  <c:v>1923</c:v>
                </c:pt>
                <c:pt idx="992">
                  <c:v>1896</c:v>
                </c:pt>
                <c:pt idx="993">
                  <c:v>1884</c:v>
                </c:pt>
                <c:pt idx="994">
                  <c:v>1877</c:v>
                </c:pt>
                <c:pt idx="995">
                  <c:v>1873</c:v>
                </c:pt>
                <c:pt idx="996">
                  <c:v>1876</c:v>
                </c:pt>
                <c:pt idx="997">
                  <c:v>1859</c:v>
                </c:pt>
                <c:pt idx="998">
                  <c:v>1884</c:v>
                </c:pt>
                <c:pt idx="999">
                  <c:v>1868</c:v>
                </c:pt>
                <c:pt idx="1000">
                  <c:v>1910</c:v>
                </c:pt>
                <c:pt idx="1001">
                  <c:v>1889</c:v>
                </c:pt>
                <c:pt idx="1002">
                  <c:v>1914</c:v>
                </c:pt>
                <c:pt idx="1003">
                  <c:v>1904</c:v>
                </c:pt>
                <c:pt idx="1004">
                  <c:v>1901</c:v>
                </c:pt>
                <c:pt idx="1005">
                  <c:v>1873</c:v>
                </c:pt>
                <c:pt idx="1006">
                  <c:v>1886</c:v>
                </c:pt>
                <c:pt idx="1007">
                  <c:v>1917</c:v>
                </c:pt>
                <c:pt idx="1008">
                  <c:v>1889</c:v>
                </c:pt>
                <c:pt idx="1009">
                  <c:v>1903</c:v>
                </c:pt>
                <c:pt idx="1010">
                  <c:v>1840</c:v>
                </c:pt>
                <c:pt idx="1011">
                  <c:v>1836</c:v>
                </c:pt>
                <c:pt idx="1012">
                  <c:v>1805</c:v>
                </c:pt>
                <c:pt idx="1013">
                  <c:v>1731</c:v>
                </c:pt>
                <c:pt idx="1014">
                  <c:v>1807</c:v>
                </c:pt>
                <c:pt idx="1015">
                  <c:v>1840</c:v>
                </c:pt>
                <c:pt idx="1016">
                  <c:v>1850</c:v>
                </c:pt>
                <c:pt idx="1017">
                  <c:v>1856</c:v>
                </c:pt>
                <c:pt idx="1018">
                  <c:v>1652</c:v>
                </c:pt>
                <c:pt idx="1019">
                  <c:v>1687</c:v>
                </c:pt>
                <c:pt idx="1020">
                  <c:v>1668</c:v>
                </c:pt>
                <c:pt idx="1021">
                  <c:v>1644</c:v>
                </c:pt>
                <c:pt idx="1022">
                  <c:v>1640</c:v>
                </c:pt>
                <c:pt idx="1023">
                  <c:v>1658</c:v>
                </c:pt>
                <c:pt idx="1024">
                  <c:v>1610</c:v>
                </c:pt>
                <c:pt idx="1025">
                  <c:v>1625</c:v>
                </c:pt>
                <c:pt idx="1026">
                  <c:v>1625</c:v>
                </c:pt>
                <c:pt idx="1027">
                  <c:v>1651</c:v>
                </c:pt>
                <c:pt idx="1028">
                  <c:v>1666</c:v>
                </c:pt>
                <c:pt idx="1029">
                  <c:v>1665</c:v>
                </c:pt>
                <c:pt idx="1030">
                  <c:v>1671</c:v>
                </c:pt>
                <c:pt idx="1031">
                  <c:v>1651</c:v>
                </c:pt>
                <c:pt idx="1032">
                  <c:v>1668</c:v>
                </c:pt>
                <c:pt idx="1033">
                  <c:v>1690</c:v>
                </c:pt>
                <c:pt idx="1034">
                  <c:v>1688</c:v>
                </c:pt>
                <c:pt idx="1035">
                  <c:v>1703</c:v>
                </c:pt>
                <c:pt idx="1036">
                  <c:v>1712</c:v>
                </c:pt>
                <c:pt idx="1037">
                  <c:v>1710</c:v>
                </c:pt>
                <c:pt idx="1038">
                  <c:v>1680</c:v>
                </c:pt>
                <c:pt idx="1039">
                  <c:v>1726</c:v>
                </c:pt>
                <c:pt idx="1040">
                  <c:v>1733</c:v>
                </c:pt>
                <c:pt idx="1041">
                  <c:v>1736</c:v>
                </c:pt>
                <c:pt idx="1042">
                  <c:v>1720</c:v>
                </c:pt>
                <c:pt idx="1043">
                  <c:v>1743</c:v>
                </c:pt>
                <c:pt idx="1044">
                  <c:v>1740</c:v>
                </c:pt>
                <c:pt idx="1045">
                  <c:v>1738</c:v>
                </c:pt>
                <c:pt idx="1046">
                  <c:v>1767</c:v>
                </c:pt>
                <c:pt idx="1047">
                  <c:v>1722</c:v>
                </c:pt>
                <c:pt idx="1048">
                  <c:v>1711</c:v>
                </c:pt>
                <c:pt idx="1049">
                  <c:v>1701</c:v>
                </c:pt>
                <c:pt idx="1050">
                  <c:v>1720</c:v>
                </c:pt>
                <c:pt idx="1051">
                  <c:v>1712</c:v>
                </c:pt>
                <c:pt idx="1052">
                  <c:v>1747</c:v>
                </c:pt>
                <c:pt idx="1053">
                  <c:v>1776</c:v>
                </c:pt>
                <c:pt idx="1054">
                  <c:v>1758</c:v>
                </c:pt>
                <c:pt idx="1055">
                  <c:v>1756</c:v>
                </c:pt>
                <c:pt idx="1056">
                  <c:v>1754</c:v>
                </c:pt>
                <c:pt idx="1057">
                  <c:v>1747</c:v>
                </c:pt>
                <c:pt idx="1058">
                  <c:v>1749</c:v>
                </c:pt>
                <c:pt idx="1059">
                  <c:v>1773</c:v>
                </c:pt>
                <c:pt idx="1060">
                  <c:v>1751</c:v>
                </c:pt>
                <c:pt idx="1061">
                  <c:v>1751</c:v>
                </c:pt>
                <c:pt idx="1062">
                  <c:v>1751</c:v>
                </c:pt>
                <c:pt idx="1063">
                  <c:v>1756</c:v>
                </c:pt>
                <c:pt idx="1064">
                  <c:v>1762</c:v>
                </c:pt>
                <c:pt idx="1065">
                  <c:v>1795</c:v>
                </c:pt>
                <c:pt idx="1066">
                  <c:v>1788</c:v>
                </c:pt>
                <c:pt idx="1068">
                  <c:v>1821</c:v>
                </c:pt>
                <c:pt idx="1069">
                  <c:v>1827</c:v>
                </c:pt>
                <c:pt idx="1070">
                  <c:v>1823</c:v>
                </c:pt>
                <c:pt idx="1071">
                  <c:v>1830</c:v>
                </c:pt>
                <c:pt idx="1072">
                  <c:v>1855</c:v>
                </c:pt>
                <c:pt idx="1073">
                  <c:v>1852</c:v>
                </c:pt>
                <c:pt idx="1074">
                  <c:v>1856</c:v>
                </c:pt>
                <c:pt idx="1075">
                  <c:v>1820</c:v>
                </c:pt>
                <c:pt idx="1076">
                  <c:v>1811</c:v>
                </c:pt>
                <c:pt idx="1077">
                  <c:v>1775</c:v>
                </c:pt>
                <c:pt idx="1078">
                  <c:v>1775</c:v>
                </c:pt>
                <c:pt idx="1079">
                  <c:v>1823</c:v>
                </c:pt>
                <c:pt idx="1080">
                  <c:v>1815</c:v>
                </c:pt>
                <c:pt idx="1081">
                  <c:v>1782</c:v>
                </c:pt>
                <c:pt idx="1082">
                  <c:v>1824</c:v>
                </c:pt>
                <c:pt idx="1083">
                  <c:v>1890</c:v>
                </c:pt>
                <c:pt idx="1084">
                  <c:v>1888</c:v>
                </c:pt>
                <c:pt idx="1085">
                  <c:v>1961</c:v>
                </c:pt>
                <c:pt idx="1086">
                  <c:v>1920</c:v>
                </c:pt>
                <c:pt idx="1087">
                  <c:v>1917</c:v>
                </c:pt>
                <c:pt idx="1088">
                  <c:v>1917</c:v>
                </c:pt>
                <c:pt idx="1089">
                  <c:v>1900</c:v>
                </c:pt>
                <c:pt idx="1090">
                  <c:v>1926</c:v>
                </c:pt>
                <c:pt idx="1091">
                  <c:v>1947</c:v>
                </c:pt>
                <c:pt idx="1092">
                  <c:v>1997</c:v>
                </c:pt>
                <c:pt idx="1093">
                  <c:v>2028</c:v>
                </c:pt>
                <c:pt idx="1094">
                  <c:v>2005</c:v>
                </c:pt>
                <c:pt idx="1095">
                  <c:v>1982</c:v>
                </c:pt>
                <c:pt idx="1096">
                  <c:v>1927</c:v>
                </c:pt>
                <c:pt idx="1097">
                  <c:v>1923</c:v>
                </c:pt>
                <c:pt idx="1098">
                  <c:v>1896</c:v>
                </c:pt>
                <c:pt idx="1099">
                  <c:v>1885</c:v>
                </c:pt>
                <c:pt idx="1100">
                  <c:v>1882</c:v>
                </c:pt>
                <c:pt idx="1101">
                  <c:v>1872</c:v>
                </c:pt>
                <c:pt idx="1102">
                  <c:v>1879</c:v>
                </c:pt>
                <c:pt idx="1104">
                  <c:v>1841</c:v>
                </c:pt>
                <c:pt idx="1105">
                  <c:v>1850</c:v>
                </c:pt>
                <c:pt idx="1106">
                  <c:v>1850</c:v>
                </c:pt>
                <c:pt idx="1107">
                  <c:v>1898</c:v>
                </c:pt>
                <c:pt idx="1108">
                  <c:v>1863</c:v>
                </c:pt>
                <c:pt idx="1109">
                  <c:v>1884</c:v>
                </c:pt>
                <c:pt idx="1110">
                  <c:v>1924</c:v>
                </c:pt>
                <c:pt idx="1111">
                  <c:v>1980</c:v>
                </c:pt>
                <c:pt idx="1112">
                  <c:v>1960</c:v>
                </c:pt>
                <c:pt idx="1113">
                  <c:v>1962</c:v>
                </c:pt>
                <c:pt idx="1114">
                  <c:v>1963</c:v>
                </c:pt>
                <c:pt idx="1115">
                  <c:v>1982</c:v>
                </c:pt>
                <c:pt idx="1116">
                  <c:v>2057</c:v>
                </c:pt>
                <c:pt idx="1117">
                  <c:v>1995</c:v>
                </c:pt>
                <c:pt idx="1118">
                  <c:v>2037</c:v>
                </c:pt>
                <c:pt idx="1119">
                  <c:v>2037</c:v>
                </c:pt>
                <c:pt idx="1120">
                  <c:v>2058</c:v>
                </c:pt>
                <c:pt idx="1121">
                  <c:v>2028</c:v>
                </c:pt>
                <c:pt idx="1122">
                  <c:v>2052</c:v>
                </c:pt>
                <c:pt idx="1124">
                  <c:v>2003</c:v>
                </c:pt>
                <c:pt idx="1125">
                  <c:v>1994</c:v>
                </c:pt>
                <c:pt idx="1126">
                  <c:v>1977</c:v>
                </c:pt>
                <c:pt idx="1127">
                  <c:v>1933</c:v>
                </c:pt>
                <c:pt idx="1128">
                  <c:v>1913</c:v>
                </c:pt>
                <c:pt idx="1129">
                  <c:v>1938</c:v>
                </c:pt>
                <c:pt idx="1130">
                  <c:v>1955</c:v>
                </c:pt>
                <c:pt idx="1131">
                  <c:v>1948</c:v>
                </c:pt>
                <c:pt idx="1132">
                  <c:v>1897</c:v>
                </c:pt>
                <c:pt idx="1133">
                  <c:v>1908</c:v>
                </c:pt>
                <c:pt idx="1134">
                  <c:v>1924</c:v>
                </c:pt>
                <c:pt idx="1135">
                  <c:v>1891</c:v>
                </c:pt>
                <c:pt idx="1136">
                  <c:v>1854</c:v>
                </c:pt>
                <c:pt idx="1137">
                  <c:v>1863</c:v>
                </c:pt>
                <c:pt idx="1138">
                  <c:v>1827</c:v>
                </c:pt>
                <c:pt idx="1139">
                  <c:v>1816</c:v>
                </c:pt>
                <c:pt idx="1140">
                  <c:v>1847</c:v>
                </c:pt>
                <c:pt idx="1141">
                  <c:v>1893</c:v>
                </c:pt>
                <c:pt idx="1142">
                  <c:v>1861</c:v>
                </c:pt>
                <c:pt idx="1143">
                  <c:v>1897</c:v>
                </c:pt>
                <c:pt idx="1144">
                  <c:v>1906</c:v>
                </c:pt>
                <c:pt idx="1145">
                  <c:v>1877</c:v>
                </c:pt>
                <c:pt idx="1146">
                  <c:v>1918</c:v>
                </c:pt>
                <c:pt idx="1147">
                  <c:v>1916</c:v>
                </c:pt>
                <c:pt idx="1148">
                  <c:v>1924</c:v>
                </c:pt>
                <c:pt idx="1149">
                  <c:v>1914</c:v>
                </c:pt>
                <c:pt idx="1150">
                  <c:v>1898</c:v>
                </c:pt>
                <c:pt idx="1152">
                  <c:v>1862</c:v>
                </c:pt>
                <c:pt idx="1153">
                  <c:v>1850</c:v>
                </c:pt>
                <c:pt idx="1154">
                  <c:v>1863</c:v>
                </c:pt>
                <c:pt idx="1155">
                  <c:v>1864</c:v>
                </c:pt>
                <c:pt idx="1156">
                  <c:v>1888</c:v>
                </c:pt>
                <c:pt idx="1157">
                  <c:v>1914</c:v>
                </c:pt>
                <c:pt idx="1158">
                  <c:v>1901</c:v>
                </c:pt>
                <c:pt idx="1159">
                  <c:v>1908</c:v>
                </c:pt>
                <c:pt idx="1160">
                  <c:v>1896</c:v>
                </c:pt>
                <c:pt idx="1161">
                  <c:v>1860</c:v>
                </c:pt>
                <c:pt idx="1162">
                  <c:v>1916</c:v>
                </c:pt>
                <c:pt idx="1163">
                  <c:v>1979</c:v>
                </c:pt>
                <c:pt idx="1164">
                  <c:v>1980</c:v>
                </c:pt>
                <c:pt idx="1165">
                  <c:v>1998</c:v>
                </c:pt>
                <c:pt idx="1166">
                  <c:v>1979</c:v>
                </c:pt>
                <c:pt idx="1167">
                  <c:v>2036</c:v>
                </c:pt>
                <c:pt idx="1168">
                  <c:v>1970</c:v>
                </c:pt>
                <c:pt idx="1169">
                  <c:v>1936</c:v>
                </c:pt>
                <c:pt idx="1170">
                  <c:v>1946</c:v>
                </c:pt>
                <c:pt idx="1171">
                  <c:v>1889</c:v>
                </c:pt>
                <c:pt idx="1172">
                  <c:v>1898</c:v>
                </c:pt>
                <c:pt idx="1173">
                  <c:v>1945</c:v>
                </c:pt>
                <c:pt idx="1174">
                  <c:v>1959</c:v>
                </c:pt>
                <c:pt idx="1175">
                  <c:v>1969</c:v>
                </c:pt>
                <c:pt idx="1176">
                  <c:v>1924</c:v>
                </c:pt>
                <c:pt idx="1177">
                  <c:v>1878</c:v>
                </c:pt>
                <c:pt idx="1178">
                  <c:v>1887</c:v>
                </c:pt>
                <c:pt idx="1179">
                  <c:v>1875</c:v>
                </c:pt>
                <c:pt idx="1180">
                  <c:v>1900</c:v>
                </c:pt>
                <c:pt idx="1181">
                  <c:v>1854</c:v>
                </c:pt>
                <c:pt idx="1182">
                  <c:v>1846</c:v>
                </c:pt>
                <c:pt idx="1183">
                  <c:v>1859</c:v>
                </c:pt>
                <c:pt idx="1184">
                  <c:v>1843</c:v>
                </c:pt>
                <c:pt idx="1185">
                  <c:v>1860</c:v>
                </c:pt>
                <c:pt idx="1186">
                  <c:v>1846</c:v>
                </c:pt>
                <c:pt idx="1187">
                  <c:v>1925</c:v>
                </c:pt>
                <c:pt idx="1188">
                  <c:v>1927</c:v>
                </c:pt>
                <c:pt idx="1189">
                  <c:v>1911</c:v>
                </c:pt>
                <c:pt idx="1190">
                  <c:v>1899</c:v>
                </c:pt>
                <c:pt idx="1191">
                  <c:v>1903</c:v>
                </c:pt>
                <c:pt idx="1192">
                  <c:v>1893</c:v>
                </c:pt>
                <c:pt idx="1193">
                  <c:v>2046</c:v>
                </c:pt>
                <c:pt idx="1194">
                  <c:v>2023</c:v>
                </c:pt>
                <c:pt idx="1195">
                  <c:v>2042</c:v>
                </c:pt>
                <c:pt idx="1196">
                  <c:v>2042</c:v>
                </c:pt>
                <c:pt idx="1197">
                  <c:v>2061</c:v>
                </c:pt>
                <c:pt idx="1198">
                  <c:v>2053</c:v>
                </c:pt>
                <c:pt idx="1199">
                  <c:v>2045</c:v>
                </c:pt>
                <c:pt idx="1200">
                  <c:v>2034</c:v>
                </c:pt>
                <c:pt idx="1201">
                  <c:v>2027</c:v>
                </c:pt>
                <c:pt idx="1202">
                  <c:v>1957</c:v>
                </c:pt>
                <c:pt idx="1203">
                  <c:v>1957</c:v>
                </c:pt>
                <c:pt idx="1204">
                  <c:v>1954</c:v>
                </c:pt>
                <c:pt idx="1205">
                  <c:v>1975</c:v>
                </c:pt>
                <c:pt idx="1206">
                  <c:v>1945</c:v>
                </c:pt>
                <c:pt idx="1207">
                  <c:v>1919</c:v>
                </c:pt>
                <c:pt idx="1208">
                  <c:v>1923</c:v>
                </c:pt>
                <c:pt idx="1209">
                  <c:v>1934</c:v>
                </c:pt>
                <c:pt idx="1210">
                  <c:v>1955</c:v>
                </c:pt>
                <c:pt idx="1211">
                  <c:v>1962</c:v>
                </c:pt>
                <c:pt idx="1212">
                  <c:v>2012</c:v>
                </c:pt>
                <c:pt idx="1213">
                  <c:v>2032</c:v>
                </c:pt>
                <c:pt idx="1214">
                  <c:v>2023</c:v>
                </c:pt>
                <c:pt idx="1215">
                  <c:v>2034</c:v>
                </c:pt>
                <c:pt idx="1216">
                  <c:v>2022</c:v>
                </c:pt>
                <c:pt idx="1217">
                  <c:v>2031</c:v>
                </c:pt>
                <c:pt idx="1218">
                  <c:v>2031</c:v>
                </c:pt>
                <c:pt idx="1219">
                  <c:v>2039</c:v>
                </c:pt>
                <c:pt idx="1220">
                  <c:v>2085</c:v>
                </c:pt>
                <c:pt idx="1221">
                  <c:v>2083</c:v>
                </c:pt>
                <c:pt idx="1222">
                  <c:v>2056</c:v>
                </c:pt>
                <c:pt idx="1223">
                  <c:v>2044</c:v>
                </c:pt>
                <c:pt idx="1224">
                  <c:v>2033</c:v>
                </c:pt>
                <c:pt idx="1225">
                  <c:v>2025</c:v>
                </c:pt>
                <c:pt idx="1226">
                  <c:v>2029</c:v>
                </c:pt>
                <c:pt idx="1227">
                  <c:v>2060</c:v>
                </c:pt>
                <c:pt idx="1228">
                  <c:v>2100</c:v>
                </c:pt>
                <c:pt idx="1229">
                  <c:v>2091</c:v>
                </c:pt>
                <c:pt idx="1230">
                  <c:v>2194</c:v>
                </c:pt>
                <c:pt idx="1231">
                  <c:v>2238</c:v>
                </c:pt>
                <c:pt idx="1232">
                  <c:v>2254</c:v>
                </c:pt>
                <c:pt idx="1233">
                  <c:v>2236</c:v>
                </c:pt>
                <c:pt idx="1234">
                  <c:v>2236</c:v>
                </c:pt>
                <c:pt idx="1235">
                  <c:v>2259</c:v>
                </c:pt>
                <c:pt idx="1236">
                  <c:v>2282</c:v>
                </c:pt>
                <c:pt idx="1237">
                  <c:v>2278</c:v>
                </c:pt>
                <c:pt idx="1238">
                  <c:v>2255</c:v>
                </c:pt>
                <c:pt idx="1239">
                  <c:v>2240</c:v>
                </c:pt>
                <c:pt idx="1240">
                  <c:v>2252</c:v>
                </c:pt>
                <c:pt idx="1241">
                  <c:v>2297</c:v>
                </c:pt>
                <c:pt idx="1242">
                  <c:v>2341</c:v>
                </c:pt>
                <c:pt idx="1243">
                  <c:v>2330</c:v>
                </c:pt>
                <c:pt idx="1244">
                  <c:v>2384</c:v>
                </c:pt>
                <c:pt idx="1245">
                  <c:v>2477</c:v>
                </c:pt>
                <c:pt idx="1246">
                  <c:v>2453</c:v>
                </c:pt>
                <c:pt idx="1247">
                  <c:v>2392</c:v>
                </c:pt>
                <c:pt idx="1248">
                  <c:v>2420</c:v>
                </c:pt>
                <c:pt idx="1249">
                  <c:v>2352</c:v>
                </c:pt>
                <c:pt idx="1250">
                  <c:v>2416</c:v>
                </c:pt>
                <c:pt idx="1251">
                  <c:v>2381</c:v>
                </c:pt>
                <c:pt idx="1252">
                  <c:v>2422</c:v>
                </c:pt>
                <c:pt idx="1253">
                  <c:v>2397</c:v>
                </c:pt>
                <c:pt idx="1254">
                  <c:v>2468</c:v>
                </c:pt>
                <c:pt idx="1255">
                  <c:v>2336</c:v>
                </c:pt>
                <c:pt idx="1256">
                  <c:v>2297</c:v>
                </c:pt>
                <c:pt idx="1257">
                  <c:v>2370</c:v>
                </c:pt>
                <c:pt idx="1258">
                  <c:v>2467</c:v>
                </c:pt>
                <c:pt idx="1259">
                  <c:v>2458</c:v>
                </c:pt>
                <c:pt idx="1260">
                  <c:v>2569</c:v>
                </c:pt>
                <c:pt idx="1261">
                  <c:v>2590</c:v>
                </c:pt>
                <c:pt idx="1262">
                  <c:v>2570</c:v>
                </c:pt>
                <c:pt idx="1263">
                  <c:v>2504</c:v>
                </c:pt>
                <c:pt idx="1264">
                  <c:v>2540</c:v>
                </c:pt>
                <c:pt idx="1265">
                  <c:v>2502</c:v>
                </c:pt>
                <c:pt idx="1266">
                  <c:v>2487</c:v>
                </c:pt>
                <c:pt idx="1267">
                  <c:v>2513</c:v>
                </c:pt>
                <c:pt idx="1268">
                  <c:v>2580</c:v>
                </c:pt>
                <c:pt idx="1269">
                  <c:v>2660</c:v>
                </c:pt>
                <c:pt idx="1270">
                  <c:v>2747</c:v>
                </c:pt>
                <c:pt idx="1271">
                  <c:v>2848</c:v>
                </c:pt>
                <c:pt idx="1272">
                  <c:v>2822</c:v>
                </c:pt>
                <c:pt idx="1273">
                  <c:v>2853</c:v>
                </c:pt>
                <c:pt idx="1274">
                  <c:v>2874</c:v>
                </c:pt>
                <c:pt idx="1275">
                  <c:v>2883</c:v>
                </c:pt>
                <c:pt idx="1276">
                  <c:v>2974</c:v>
                </c:pt>
                <c:pt idx="1277">
                  <c:v>2973</c:v>
                </c:pt>
                <c:pt idx="1278">
                  <c:v>2960</c:v>
                </c:pt>
                <c:pt idx="1279">
                  <c:v>2822</c:v>
                </c:pt>
                <c:pt idx="1280">
                  <c:v>2813</c:v>
                </c:pt>
                <c:pt idx="1281">
                  <c:v>2810</c:v>
                </c:pt>
                <c:pt idx="1282">
                  <c:v>2800</c:v>
                </c:pt>
                <c:pt idx="1283">
                  <c:v>2737</c:v>
                </c:pt>
                <c:pt idx="1284">
                  <c:v>2852</c:v>
                </c:pt>
                <c:pt idx="1285">
                  <c:v>2856</c:v>
                </c:pt>
                <c:pt idx="1286">
                  <c:v>2849</c:v>
                </c:pt>
                <c:pt idx="1287">
                  <c:v>2731</c:v>
                </c:pt>
                <c:pt idx="1288">
                  <c:v>2667</c:v>
                </c:pt>
                <c:pt idx="1289">
                  <c:v>2670</c:v>
                </c:pt>
                <c:pt idx="1290">
                  <c:v>2661</c:v>
                </c:pt>
                <c:pt idx="1291">
                  <c:v>2646</c:v>
                </c:pt>
                <c:pt idx="1292">
                  <c:v>2716</c:v>
                </c:pt>
                <c:pt idx="1293">
                  <c:v>2713</c:v>
                </c:pt>
                <c:pt idx="1294">
                  <c:v>2690</c:v>
                </c:pt>
                <c:pt idx="1295">
                  <c:v>2741</c:v>
                </c:pt>
                <c:pt idx="1296">
                  <c:v>2759</c:v>
                </c:pt>
                <c:pt idx="1297">
                  <c:v>2831</c:v>
                </c:pt>
                <c:pt idx="1298">
                  <c:v>2838</c:v>
                </c:pt>
                <c:pt idx="1299">
                  <c:v>2793</c:v>
                </c:pt>
                <c:pt idx="1300">
                  <c:v>2803</c:v>
                </c:pt>
                <c:pt idx="1301">
                  <c:v>2848</c:v>
                </c:pt>
                <c:pt idx="1302">
                  <c:v>2855</c:v>
                </c:pt>
                <c:pt idx="1303">
                  <c:v>2935</c:v>
                </c:pt>
                <c:pt idx="1304">
                  <c:v>2915</c:v>
                </c:pt>
                <c:pt idx="1305">
                  <c:v>2929</c:v>
                </c:pt>
                <c:pt idx="1306">
                  <c:v>2943</c:v>
                </c:pt>
                <c:pt idx="1307">
                  <c:v>2940</c:v>
                </c:pt>
                <c:pt idx="1308">
                  <c:v>2920</c:v>
                </c:pt>
                <c:pt idx="1309">
                  <c:v>2944</c:v>
                </c:pt>
                <c:pt idx="1310">
                  <c:v>3045</c:v>
                </c:pt>
                <c:pt idx="1311">
                  <c:v>3106</c:v>
                </c:pt>
                <c:pt idx="1312">
                  <c:v>3069</c:v>
                </c:pt>
                <c:pt idx="1313">
                  <c:v>3040</c:v>
                </c:pt>
                <c:pt idx="1314">
                  <c:v>3047</c:v>
                </c:pt>
                <c:pt idx="1315">
                  <c:v>2963</c:v>
                </c:pt>
                <c:pt idx="1316">
                  <c:v>2960</c:v>
                </c:pt>
                <c:pt idx="1317">
                  <c:v>2883</c:v>
                </c:pt>
                <c:pt idx="1318">
                  <c:v>2933</c:v>
                </c:pt>
                <c:pt idx="1319">
                  <c:v>2976</c:v>
                </c:pt>
                <c:pt idx="1320">
                  <c:v>2909</c:v>
                </c:pt>
                <c:pt idx="1321">
                  <c:v>2878</c:v>
                </c:pt>
                <c:pt idx="1322">
                  <c:v>2857</c:v>
                </c:pt>
                <c:pt idx="1323">
                  <c:v>2860</c:v>
                </c:pt>
                <c:pt idx="1324">
                  <c:v>2829</c:v>
                </c:pt>
                <c:pt idx="1325">
                  <c:v>2849</c:v>
                </c:pt>
                <c:pt idx="1326">
                  <c:v>2776</c:v>
                </c:pt>
                <c:pt idx="1327">
                  <c:v>2727</c:v>
                </c:pt>
                <c:pt idx="1328">
                  <c:v>2731</c:v>
                </c:pt>
                <c:pt idx="1329">
                  <c:v>2701</c:v>
                </c:pt>
                <c:pt idx="1330">
                  <c:v>2662</c:v>
                </c:pt>
                <c:pt idx="1331">
                  <c:v>2720</c:v>
                </c:pt>
                <c:pt idx="1332">
                  <c:v>2679</c:v>
                </c:pt>
                <c:pt idx="1333">
                  <c:v>2675</c:v>
                </c:pt>
                <c:pt idx="1334">
                  <c:v>2633</c:v>
                </c:pt>
                <c:pt idx="1335">
                  <c:v>2571</c:v>
                </c:pt>
                <c:pt idx="1336">
                  <c:v>2530</c:v>
                </c:pt>
                <c:pt idx="1337">
                  <c:v>2526</c:v>
                </c:pt>
                <c:pt idx="1338">
                  <c:v>2547</c:v>
                </c:pt>
                <c:pt idx="1339">
                  <c:v>2481</c:v>
                </c:pt>
                <c:pt idx="1340">
                  <c:v>2515</c:v>
                </c:pt>
                <c:pt idx="1341">
                  <c:v>2552</c:v>
                </c:pt>
                <c:pt idx="1342">
                  <c:v>2554</c:v>
                </c:pt>
                <c:pt idx="1343">
                  <c:v>2575</c:v>
                </c:pt>
                <c:pt idx="1344">
                  <c:v>2649</c:v>
                </c:pt>
                <c:pt idx="1345">
                  <c:v>2661</c:v>
                </c:pt>
                <c:pt idx="1346">
                  <c:v>2596</c:v>
                </c:pt>
                <c:pt idx="1347">
                  <c:v>2533</c:v>
                </c:pt>
                <c:pt idx="1348">
                  <c:v>2475</c:v>
                </c:pt>
                <c:pt idx="1349">
                  <c:v>2466</c:v>
                </c:pt>
                <c:pt idx="1350">
                  <c:v>2468</c:v>
                </c:pt>
                <c:pt idx="1351">
                  <c:v>2391</c:v>
                </c:pt>
                <c:pt idx="1352">
                  <c:v>2376</c:v>
                </c:pt>
                <c:pt idx="1353">
                  <c:v>2402</c:v>
                </c:pt>
                <c:pt idx="1354">
                  <c:v>2396</c:v>
                </c:pt>
                <c:pt idx="1355">
                  <c:v>2382</c:v>
                </c:pt>
                <c:pt idx="1356">
                  <c:v>2362</c:v>
                </c:pt>
                <c:pt idx="1357">
                  <c:v>2346</c:v>
                </c:pt>
                <c:pt idx="1358">
                  <c:v>2370</c:v>
                </c:pt>
                <c:pt idx="1359">
                  <c:v>2395</c:v>
                </c:pt>
                <c:pt idx="1360">
                  <c:v>2399</c:v>
                </c:pt>
                <c:pt idx="1361">
                  <c:v>2380</c:v>
                </c:pt>
                <c:pt idx="1362">
                  <c:v>2277</c:v>
                </c:pt>
                <c:pt idx="1363">
                  <c:v>2231</c:v>
                </c:pt>
                <c:pt idx="1364">
                  <c:v>2248</c:v>
                </c:pt>
                <c:pt idx="1365">
                  <c:v>2249</c:v>
                </c:pt>
                <c:pt idx="1366">
                  <c:v>2227</c:v>
                </c:pt>
                <c:pt idx="1367">
                  <c:v>2245</c:v>
                </c:pt>
                <c:pt idx="1368">
                  <c:v>2207</c:v>
                </c:pt>
                <c:pt idx="1369">
                  <c:v>2255</c:v>
                </c:pt>
                <c:pt idx="1370">
                  <c:v>2287</c:v>
                </c:pt>
                <c:pt idx="1371">
                  <c:v>2312</c:v>
                </c:pt>
                <c:pt idx="1372">
                  <c:v>2278</c:v>
                </c:pt>
                <c:pt idx="1373">
                  <c:v>2402</c:v>
                </c:pt>
                <c:pt idx="1374">
                  <c:v>2399</c:v>
                </c:pt>
                <c:pt idx="1375">
                  <c:v>2380</c:v>
                </c:pt>
                <c:pt idx="1376">
                  <c:v>2360</c:v>
                </c:pt>
                <c:pt idx="1377">
                  <c:v>2419</c:v>
                </c:pt>
                <c:pt idx="1378">
                  <c:v>2373</c:v>
                </c:pt>
                <c:pt idx="1379">
                  <c:v>2237</c:v>
                </c:pt>
                <c:pt idx="1380">
                  <c:v>2273</c:v>
                </c:pt>
                <c:pt idx="1381">
                  <c:v>2221</c:v>
                </c:pt>
                <c:pt idx="1382">
                  <c:v>2253</c:v>
                </c:pt>
                <c:pt idx="1383">
                  <c:v>2299</c:v>
                </c:pt>
                <c:pt idx="1384">
                  <c:v>2313</c:v>
                </c:pt>
                <c:pt idx="1385">
                  <c:v>2337</c:v>
                </c:pt>
                <c:pt idx="1386">
                  <c:v>2329</c:v>
                </c:pt>
                <c:pt idx="1387">
                  <c:v>2335</c:v>
                </c:pt>
                <c:pt idx="1388">
                  <c:v>2295</c:v>
                </c:pt>
                <c:pt idx="1389">
                  <c:v>2341</c:v>
                </c:pt>
                <c:pt idx="1390">
                  <c:v>2294</c:v>
                </c:pt>
                <c:pt idx="1391">
                  <c:v>2330</c:v>
                </c:pt>
                <c:pt idx="1392">
                  <c:v>2369</c:v>
                </c:pt>
                <c:pt idx="1393">
                  <c:v>2379</c:v>
                </c:pt>
                <c:pt idx="1394">
                  <c:v>2370</c:v>
                </c:pt>
                <c:pt idx="1395">
                  <c:v>2310</c:v>
                </c:pt>
                <c:pt idx="1396">
                  <c:v>2315</c:v>
                </c:pt>
                <c:pt idx="1397">
                  <c:v>2310</c:v>
                </c:pt>
                <c:pt idx="1398">
                  <c:v>2303</c:v>
                </c:pt>
                <c:pt idx="1399">
                  <c:v>2287</c:v>
                </c:pt>
                <c:pt idx="1400">
                  <c:v>2350</c:v>
                </c:pt>
                <c:pt idx="1401">
                  <c:v>2359</c:v>
                </c:pt>
                <c:pt idx="1402">
                  <c:v>2404</c:v>
                </c:pt>
                <c:pt idx="1403">
                  <c:v>2400</c:v>
                </c:pt>
                <c:pt idx="1404">
                  <c:v>2469</c:v>
                </c:pt>
                <c:pt idx="1405">
                  <c:v>2482</c:v>
                </c:pt>
                <c:pt idx="1406">
                  <c:v>2451</c:v>
                </c:pt>
                <c:pt idx="1407">
                  <c:v>2496</c:v>
                </c:pt>
                <c:pt idx="1408">
                  <c:v>2485</c:v>
                </c:pt>
                <c:pt idx="1409">
                  <c:v>2466</c:v>
                </c:pt>
                <c:pt idx="1410">
                  <c:v>2484</c:v>
                </c:pt>
                <c:pt idx="1411">
                  <c:v>2492</c:v>
                </c:pt>
                <c:pt idx="1412">
                  <c:v>2519</c:v>
                </c:pt>
                <c:pt idx="1413">
                  <c:v>2529</c:v>
                </c:pt>
                <c:pt idx="1414">
                  <c:v>2535</c:v>
                </c:pt>
                <c:pt idx="1415">
                  <c:v>2496</c:v>
                </c:pt>
                <c:pt idx="1416">
                  <c:v>2462</c:v>
                </c:pt>
                <c:pt idx="1417">
                  <c:v>2482</c:v>
                </c:pt>
                <c:pt idx="1418">
                  <c:v>2379</c:v>
                </c:pt>
                <c:pt idx="1419">
                  <c:v>2389</c:v>
                </c:pt>
                <c:pt idx="1420">
                  <c:v>2368</c:v>
                </c:pt>
                <c:pt idx="1421">
                  <c:v>2393</c:v>
                </c:pt>
                <c:pt idx="1422">
                  <c:v>2423</c:v>
                </c:pt>
                <c:pt idx="1423">
                  <c:v>2452</c:v>
                </c:pt>
                <c:pt idx="1424">
                  <c:v>2430</c:v>
                </c:pt>
                <c:pt idx="1425">
                  <c:v>2475</c:v>
                </c:pt>
                <c:pt idx="1426">
                  <c:v>2598</c:v>
                </c:pt>
                <c:pt idx="1427">
                  <c:v>2670</c:v>
                </c:pt>
                <c:pt idx="1428">
                  <c:v>2684</c:v>
                </c:pt>
                <c:pt idx="1429">
                  <c:v>2684</c:v>
                </c:pt>
                <c:pt idx="1430">
                  <c:v>2629</c:v>
                </c:pt>
                <c:pt idx="1431">
                  <c:v>2603</c:v>
                </c:pt>
                <c:pt idx="1432">
                  <c:v>2593</c:v>
                </c:pt>
                <c:pt idx="1433">
                  <c:v>2593</c:v>
                </c:pt>
                <c:pt idx="1434">
                  <c:v>2700</c:v>
                </c:pt>
                <c:pt idx="1435">
                  <c:v>2694</c:v>
                </c:pt>
                <c:pt idx="1436">
                  <c:v>2728</c:v>
                </c:pt>
                <c:pt idx="1437">
                  <c:v>2749</c:v>
                </c:pt>
                <c:pt idx="1438">
                  <c:v>2746</c:v>
                </c:pt>
                <c:pt idx="1439">
                  <c:v>2739</c:v>
                </c:pt>
                <c:pt idx="1440">
                  <c:v>2758</c:v>
                </c:pt>
                <c:pt idx="1441">
                  <c:v>2762</c:v>
                </c:pt>
                <c:pt idx="1442">
                  <c:v>2846</c:v>
                </c:pt>
                <c:pt idx="1443">
                  <c:v>2868</c:v>
                </c:pt>
                <c:pt idx="1444">
                  <c:v>2882</c:v>
                </c:pt>
                <c:pt idx="1445">
                  <c:v>2912</c:v>
                </c:pt>
                <c:pt idx="1446">
                  <c:v>2939</c:v>
                </c:pt>
                <c:pt idx="1447">
                  <c:v>2932</c:v>
                </c:pt>
                <c:pt idx="1448">
                  <c:v>2891</c:v>
                </c:pt>
                <c:pt idx="1449">
                  <c:v>2881</c:v>
                </c:pt>
                <c:pt idx="1450">
                  <c:v>2866</c:v>
                </c:pt>
                <c:pt idx="1451">
                  <c:v>2957</c:v>
                </c:pt>
                <c:pt idx="1452">
                  <c:v>2894</c:v>
                </c:pt>
                <c:pt idx="1453">
                  <c:v>2856</c:v>
                </c:pt>
                <c:pt idx="1454">
                  <c:v>2805</c:v>
                </c:pt>
                <c:pt idx="1455">
                  <c:v>2795</c:v>
                </c:pt>
                <c:pt idx="1456">
                  <c:v>2769</c:v>
                </c:pt>
                <c:pt idx="1457">
                  <c:v>2803</c:v>
                </c:pt>
                <c:pt idx="1458">
                  <c:v>2680</c:v>
                </c:pt>
                <c:pt idx="1459">
                  <c:v>2687</c:v>
                </c:pt>
                <c:pt idx="1460">
                  <c:v>2683</c:v>
                </c:pt>
                <c:pt idx="1461">
                  <c:v>2695</c:v>
                </c:pt>
                <c:pt idx="1462">
                  <c:v>2700</c:v>
                </c:pt>
                <c:pt idx="1463">
                  <c:v>2649</c:v>
                </c:pt>
                <c:pt idx="1464">
                  <c:v>2718</c:v>
                </c:pt>
                <c:pt idx="1465">
                  <c:v>2739</c:v>
                </c:pt>
                <c:pt idx="1466">
                  <c:v>2671</c:v>
                </c:pt>
                <c:pt idx="1467">
                  <c:v>2591</c:v>
                </c:pt>
                <c:pt idx="1468">
                  <c:v>2576</c:v>
                </c:pt>
                <c:pt idx="1469">
                  <c:v>2645</c:v>
                </c:pt>
                <c:pt idx="1470">
                  <c:v>2658</c:v>
                </c:pt>
                <c:pt idx="1471">
                  <c:v>2673</c:v>
                </c:pt>
                <c:pt idx="1472">
                  <c:v>2695</c:v>
                </c:pt>
                <c:pt idx="1473">
                  <c:v>2632</c:v>
                </c:pt>
                <c:pt idx="1474">
                  <c:v>2746</c:v>
                </c:pt>
                <c:pt idx="1475">
                  <c:v>2751</c:v>
                </c:pt>
                <c:pt idx="1476">
                  <c:v>2764</c:v>
                </c:pt>
                <c:pt idx="1477">
                  <c:v>2749</c:v>
                </c:pt>
                <c:pt idx="1478">
                  <c:v>2750</c:v>
                </c:pt>
                <c:pt idx="1479">
                  <c:v>2675</c:v>
                </c:pt>
                <c:pt idx="1480">
                  <c:v>2658</c:v>
                </c:pt>
                <c:pt idx="1481">
                  <c:v>2669</c:v>
                </c:pt>
                <c:pt idx="1482">
                  <c:v>2698</c:v>
                </c:pt>
                <c:pt idx="1483">
                  <c:v>2754</c:v>
                </c:pt>
                <c:pt idx="1484">
                  <c:v>2784</c:v>
                </c:pt>
                <c:pt idx="1485">
                  <c:v>2836</c:v>
                </c:pt>
                <c:pt idx="1486">
                  <c:v>2840</c:v>
                </c:pt>
                <c:pt idx="1487">
                  <c:v>2846</c:v>
                </c:pt>
                <c:pt idx="1488">
                  <c:v>2858</c:v>
                </c:pt>
                <c:pt idx="1489">
                  <c:v>2834</c:v>
                </c:pt>
                <c:pt idx="1490">
                  <c:v>2912</c:v>
                </c:pt>
                <c:pt idx="1491">
                  <c:v>2899</c:v>
                </c:pt>
                <c:pt idx="1492">
                  <c:v>2851</c:v>
                </c:pt>
                <c:pt idx="1493">
                  <c:v>2845</c:v>
                </c:pt>
                <c:pt idx="1494">
                  <c:v>2911</c:v>
                </c:pt>
                <c:pt idx="1495">
                  <c:v>2915</c:v>
                </c:pt>
                <c:pt idx="1496">
                  <c:v>2985</c:v>
                </c:pt>
                <c:pt idx="1497">
                  <c:v>3002</c:v>
                </c:pt>
                <c:pt idx="1498">
                  <c:v>2977</c:v>
                </c:pt>
                <c:pt idx="1499">
                  <c:v>2881</c:v>
                </c:pt>
                <c:pt idx="1500">
                  <c:v>2892</c:v>
                </c:pt>
                <c:pt idx="1501">
                  <c:v>2928</c:v>
                </c:pt>
                <c:pt idx="1502">
                  <c:v>2906</c:v>
                </c:pt>
                <c:pt idx="1503">
                  <c:v>2976</c:v>
                </c:pt>
                <c:pt idx="1504">
                  <c:v>3087</c:v>
                </c:pt>
                <c:pt idx="1505">
                  <c:v>3175</c:v>
                </c:pt>
                <c:pt idx="1506">
                  <c:v>3206</c:v>
                </c:pt>
                <c:pt idx="1507">
                  <c:v>3104</c:v>
                </c:pt>
                <c:pt idx="1508">
                  <c:v>3132</c:v>
                </c:pt>
                <c:pt idx="1509">
                  <c:v>2877</c:v>
                </c:pt>
                <c:pt idx="1510">
                  <c:v>2958</c:v>
                </c:pt>
                <c:pt idx="1511">
                  <c:v>2944</c:v>
                </c:pt>
                <c:pt idx="1512">
                  <c:v>2905</c:v>
                </c:pt>
                <c:pt idx="1513">
                  <c:v>2898</c:v>
                </c:pt>
                <c:pt idx="1514">
                  <c:v>2946</c:v>
                </c:pt>
                <c:pt idx="1515">
                  <c:v>2936</c:v>
                </c:pt>
                <c:pt idx="1516">
                  <c:v>2966</c:v>
                </c:pt>
                <c:pt idx="1517">
                  <c:v>2924</c:v>
                </c:pt>
                <c:pt idx="1518">
                  <c:v>2920</c:v>
                </c:pt>
                <c:pt idx="1519">
                  <c:v>2899</c:v>
                </c:pt>
                <c:pt idx="1520">
                  <c:v>2861</c:v>
                </c:pt>
                <c:pt idx="1521">
                  <c:v>2839</c:v>
                </c:pt>
                <c:pt idx="1522">
                  <c:v>2853</c:v>
                </c:pt>
                <c:pt idx="1523">
                  <c:v>2923</c:v>
                </c:pt>
                <c:pt idx="1524">
                  <c:v>2909</c:v>
                </c:pt>
                <c:pt idx="1525">
                  <c:v>2933</c:v>
                </c:pt>
                <c:pt idx="1526">
                  <c:v>2924</c:v>
                </c:pt>
                <c:pt idx="1527">
                  <c:v>2992</c:v>
                </c:pt>
                <c:pt idx="1528">
                  <c:v>2980</c:v>
                </c:pt>
                <c:pt idx="1529">
                  <c:v>2977</c:v>
                </c:pt>
                <c:pt idx="1530">
                  <c:v>2975</c:v>
                </c:pt>
                <c:pt idx="1531">
                  <c:v>2952</c:v>
                </c:pt>
                <c:pt idx="1532">
                  <c:v>2827</c:v>
                </c:pt>
                <c:pt idx="1533">
                  <c:v>2823</c:v>
                </c:pt>
                <c:pt idx="1534">
                  <c:v>2820</c:v>
                </c:pt>
                <c:pt idx="1535">
                  <c:v>2800</c:v>
                </c:pt>
                <c:pt idx="1536">
                  <c:v>2813</c:v>
                </c:pt>
                <c:pt idx="1537">
                  <c:v>2843</c:v>
                </c:pt>
                <c:pt idx="1538">
                  <c:v>2816</c:v>
                </c:pt>
                <c:pt idx="1539">
                  <c:v>2842</c:v>
                </c:pt>
                <c:pt idx="1540">
                  <c:v>2827</c:v>
                </c:pt>
                <c:pt idx="1541">
                  <c:v>2847</c:v>
                </c:pt>
                <c:pt idx="1542">
                  <c:v>2813</c:v>
                </c:pt>
                <c:pt idx="1543">
                  <c:v>2784</c:v>
                </c:pt>
                <c:pt idx="1544">
                  <c:v>2772</c:v>
                </c:pt>
                <c:pt idx="1545">
                  <c:v>2774</c:v>
                </c:pt>
                <c:pt idx="1546">
                  <c:v>2803</c:v>
                </c:pt>
                <c:pt idx="1547">
                  <c:v>2816</c:v>
                </c:pt>
                <c:pt idx="1548">
                  <c:v>2799</c:v>
                </c:pt>
                <c:pt idx="1549">
                  <c:v>2787</c:v>
                </c:pt>
                <c:pt idx="1550">
                  <c:v>2768</c:v>
                </c:pt>
                <c:pt idx="1551">
                  <c:v>2722</c:v>
                </c:pt>
                <c:pt idx="1552">
                  <c:v>2729</c:v>
                </c:pt>
                <c:pt idx="1553">
                  <c:v>2765</c:v>
                </c:pt>
                <c:pt idx="1554">
                  <c:v>2701</c:v>
                </c:pt>
                <c:pt idx="1555">
                  <c:v>2676</c:v>
                </c:pt>
                <c:pt idx="1556">
                  <c:v>2678</c:v>
                </c:pt>
                <c:pt idx="1557">
                  <c:v>2663</c:v>
                </c:pt>
                <c:pt idx="1558">
                  <c:v>2677</c:v>
                </c:pt>
                <c:pt idx="1559">
                  <c:v>2678</c:v>
                </c:pt>
                <c:pt idx="1560">
                  <c:v>2668</c:v>
                </c:pt>
                <c:pt idx="1561">
                  <c:v>2676</c:v>
                </c:pt>
                <c:pt idx="1562">
                  <c:v>2642</c:v>
                </c:pt>
                <c:pt idx="1563">
                  <c:v>2691</c:v>
                </c:pt>
                <c:pt idx="1564">
                  <c:v>2713</c:v>
                </c:pt>
                <c:pt idx="1565">
                  <c:v>2725</c:v>
                </c:pt>
                <c:pt idx="1566">
                  <c:v>2758</c:v>
                </c:pt>
                <c:pt idx="1567">
                  <c:v>2736</c:v>
                </c:pt>
                <c:pt idx="1568">
                  <c:v>2707</c:v>
                </c:pt>
                <c:pt idx="1569">
                  <c:v>2789</c:v>
                </c:pt>
                <c:pt idx="1570">
                  <c:v>2787</c:v>
                </c:pt>
                <c:pt idx="1571">
                  <c:v>2777</c:v>
                </c:pt>
                <c:pt idx="1572">
                  <c:v>2818</c:v>
                </c:pt>
                <c:pt idx="1573">
                  <c:v>2720</c:v>
                </c:pt>
                <c:pt idx="1574">
                  <c:v>2698</c:v>
                </c:pt>
                <c:pt idx="1575">
                  <c:v>2684</c:v>
                </c:pt>
                <c:pt idx="1576">
                  <c:v>2686</c:v>
                </c:pt>
                <c:pt idx="1577">
                  <c:v>2694</c:v>
                </c:pt>
                <c:pt idx="1578">
                  <c:v>2684</c:v>
                </c:pt>
                <c:pt idx="1579">
                  <c:v>2658</c:v>
                </c:pt>
                <c:pt idx="1580">
                  <c:v>2742</c:v>
                </c:pt>
                <c:pt idx="1581">
                  <c:v>2739</c:v>
                </c:pt>
                <c:pt idx="1582">
                  <c:v>2729</c:v>
                </c:pt>
                <c:pt idx="1583">
                  <c:v>2637</c:v>
                </c:pt>
                <c:pt idx="1584">
                  <c:v>2658</c:v>
                </c:pt>
                <c:pt idx="1585">
                  <c:v>2654</c:v>
                </c:pt>
                <c:pt idx="1586">
                  <c:v>2675</c:v>
                </c:pt>
                <c:pt idx="1587">
                  <c:v>2717</c:v>
                </c:pt>
                <c:pt idx="1588">
                  <c:v>2710</c:v>
                </c:pt>
                <c:pt idx="1589">
                  <c:v>2643</c:v>
                </c:pt>
                <c:pt idx="1590">
                  <c:v>2682</c:v>
                </c:pt>
                <c:pt idx="1591">
                  <c:v>2722</c:v>
                </c:pt>
                <c:pt idx="1592">
                  <c:v>2681</c:v>
                </c:pt>
                <c:pt idx="1593">
                  <c:v>2663</c:v>
                </c:pt>
                <c:pt idx="1594">
                  <c:v>2681</c:v>
                </c:pt>
                <c:pt idx="1595">
                  <c:v>2706</c:v>
                </c:pt>
                <c:pt idx="1596">
                  <c:v>2702</c:v>
                </c:pt>
                <c:pt idx="1597">
                  <c:v>2759</c:v>
                </c:pt>
                <c:pt idx="1598">
                  <c:v>2763</c:v>
                </c:pt>
                <c:pt idx="1599">
                  <c:v>2762</c:v>
                </c:pt>
                <c:pt idx="1600">
                  <c:v>2773</c:v>
                </c:pt>
                <c:pt idx="1601">
                  <c:v>2780</c:v>
                </c:pt>
                <c:pt idx="1602">
                  <c:v>2792</c:v>
                </c:pt>
                <c:pt idx="1603">
                  <c:v>2771</c:v>
                </c:pt>
                <c:pt idx="1604">
                  <c:v>2807</c:v>
                </c:pt>
                <c:pt idx="1605">
                  <c:v>2839</c:v>
                </c:pt>
                <c:pt idx="1606">
                  <c:v>2841</c:v>
                </c:pt>
                <c:pt idx="1607">
                  <c:v>2829</c:v>
                </c:pt>
                <c:pt idx="1608">
                  <c:v>2816</c:v>
                </c:pt>
                <c:pt idx="1609">
                  <c:v>2786</c:v>
                </c:pt>
                <c:pt idx="1610">
                  <c:v>2779</c:v>
                </c:pt>
                <c:pt idx="1611">
                  <c:v>2772</c:v>
                </c:pt>
                <c:pt idx="1612">
                  <c:v>2726</c:v>
                </c:pt>
                <c:pt idx="1613">
                  <c:v>2734</c:v>
                </c:pt>
                <c:pt idx="1614">
                  <c:v>2742</c:v>
                </c:pt>
                <c:pt idx="1615">
                  <c:v>2719</c:v>
                </c:pt>
                <c:pt idx="1616">
                  <c:v>2758</c:v>
                </c:pt>
                <c:pt idx="1617">
                  <c:v>2791</c:v>
                </c:pt>
                <c:pt idx="1618">
                  <c:v>2769</c:v>
                </c:pt>
                <c:pt idx="1619">
                  <c:v>2739</c:v>
                </c:pt>
                <c:pt idx="1620">
                  <c:v>2747</c:v>
                </c:pt>
                <c:pt idx="1621">
                  <c:v>2810</c:v>
                </c:pt>
                <c:pt idx="1622">
                  <c:v>2802</c:v>
                </c:pt>
                <c:pt idx="1623">
                  <c:v>2823</c:v>
                </c:pt>
                <c:pt idx="1624">
                  <c:v>2847</c:v>
                </c:pt>
                <c:pt idx="1625">
                  <c:v>2820</c:v>
                </c:pt>
                <c:pt idx="1626">
                  <c:v>2813</c:v>
                </c:pt>
                <c:pt idx="1627">
                  <c:v>2774</c:v>
                </c:pt>
                <c:pt idx="1628">
                  <c:v>2790</c:v>
                </c:pt>
                <c:pt idx="1629">
                  <c:v>2743</c:v>
                </c:pt>
                <c:pt idx="1630">
                  <c:v>2737</c:v>
                </c:pt>
                <c:pt idx="1631">
                  <c:v>2744</c:v>
                </c:pt>
                <c:pt idx="1632">
                  <c:v>2730</c:v>
                </c:pt>
                <c:pt idx="1633">
                  <c:v>2753</c:v>
                </c:pt>
                <c:pt idx="1634">
                  <c:v>2797</c:v>
                </c:pt>
                <c:pt idx="1635">
                  <c:v>2839</c:v>
                </c:pt>
                <c:pt idx="1636">
                  <c:v>2824</c:v>
                </c:pt>
                <c:pt idx="1637">
                  <c:v>2836</c:v>
                </c:pt>
                <c:pt idx="1638">
                  <c:v>2879</c:v>
                </c:pt>
                <c:pt idx="1639">
                  <c:v>2887</c:v>
                </c:pt>
                <c:pt idx="1640">
                  <c:v>2906</c:v>
                </c:pt>
                <c:pt idx="1641">
                  <c:v>2891</c:v>
                </c:pt>
                <c:pt idx="1642">
                  <c:v>2917</c:v>
                </c:pt>
                <c:pt idx="1643">
                  <c:v>2902</c:v>
                </c:pt>
                <c:pt idx="1644">
                  <c:v>2919</c:v>
                </c:pt>
                <c:pt idx="1645">
                  <c:v>2879</c:v>
                </c:pt>
                <c:pt idx="1646">
                  <c:v>2864</c:v>
                </c:pt>
                <c:pt idx="1647">
                  <c:v>2862</c:v>
                </c:pt>
                <c:pt idx="1648">
                  <c:v>2869</c:v>
                </c:pt>
                <c:pt idx="1649">
                  <c:v>2894</c:v>
                </c:pt>
                <c:pt idx="1650">
                  <c:v>2926</c:v>
                </c:pt>
                <c:pt idx="1651">
                  <c:v>2926</c:v>
                </c:pt>
                <c:pt idx="1652">
                  <c:v>2963</c:v>
                </c:pt>
                <c:pt idx="1653">
                  <c:v>2924</c:v>
                </c:pt>
                <c:pt idx="1654">
                  <c:v>2912</c:v>
                </c:pt>
                <c:pt idx="1655">
                  <c:v>2924</c:v>
                </c:pt>
                <c:pt idx="1656">
                  <c:v>2972</c:v>
                </c:pt>
                <c:pt idx="1657">
                  <c:v>2954</c:v>
                </c:pt>
                <c:pt idx="1658">
                  <c:v>2947</c:v>
                </c:pt>
                <c:pt idx="1659">
                  <c:v>3018</c:v>
                </c:pt>
                <c:pt idx="1660">
                  <c:v>3121</c:v>
                </c:pt>
                <c:pt idx="1661">
                  <c:v>3225</c:v>
                </c:pt>
                <c:pt idx="1662">
                  <c:v>3237</c:v>
                </c:pt>
                <c:pt idx="1663">
                  <c:v>3193</c:v>
                </c:pt>
                <c:pt idx="1664">
                  <c:v>3289</c:v>
                </c:pt>
                <c:pt idx="1665">
                  <c:v>3245</c:v>
                </c:pt>
                <c:pt idx="1666">
                  <c:v>3256</c:v>
                </c:pt>
                <c:pt idx="1667">
                  <c:v>3361</c:v>
                </c:pt>
                <c:pt idx="1668">
                  <c:v>3338</c:v>
                </c:pt>
                <c:pt idx="1669">
                  <c:v>3327</c:v>
                </c:pt>
                <c:pt idx="1670">
                  <c:v>3266</c:v>
                </c:pt>
                <c:pt idx="1671">
                  <c:v>3368</c:v>
                </c:pt>
                <c:pt idx="1672">
                  <c:v>3337</c:v>
                </c:pt>
                <c:pt idx="1673">
                  <c:v>3387</c:v>
                </c:pt>
                <c:pt idx="1674">
                  <c:v>3309</c:v>
                </c:pt>
                <c:pt idx="1675">
                  <c:v>3301</c:v>
                </c:pt>
                <c:pt idx="1676">
                  <c:v>3299</c:v>
                </c:pt>
                <c:pt idx="1677">
                  <c:v>3298</c:v>
                </c:pt>
                <c:pt idx="1678">
                  <c:v>3278</c:v>
                </c:pt>
                <c:pt idx="1679">
                  <c:v>3299</c:v>
                </c:pt>
                <c:pt idx="1680">
                  <c:v>3262</c:v>
                </c:pt>
                <c:pt idx="1681">
                  <c:v>3212</c:v>
                </c:pt>
                <c:pt idx="1682">
                  <c:v>3244</c:v>
                </c:pt>
                <c:pt idx="1683">
                  <c:v>3281</c:v>
                </c:pt>
                <c:pt idx="1684">
                  <c:v>3276</c:v>
                </c:pt>
                <c:pt idx="1685">
                  <c:v>3356</c:v>
                </c:pt>
                <c:pt idx="1686">
                  <c:v>3394</c:v>
                </c:pt>
                <c:pt idx="1687">
                  <c:v>3338</c:v>
                </c:pt>
                <c:pt idx="1688">
                  <c:v>3277</c:v>
                </c:pt>
                <c:pt idx="1689">
                  <c:v>3239</c:v>
                </c:pt>
                <c:pt idx="1690">
                  <c:v>3259</c:v>
                </c:pt>
                <c:pt idx="1691">
                  <c:v>3264</c:v>
                </c:pt>
                <c:pt idx="1692">
                  <c:v>3249</c:v>
                </c:pt>
                <c:pt idx="1693">
                  <c:v>3337</c:v>
                </c:pt>
                <c:pt idx="1694">
                  <c:v>3340</c:v>
                </c:pt>
                <c:pt idx="1695">
                  <c:v>3340</c:v>
                </c:pt>
                <c:pt idx="1696">
                  <c:v>3331</c:v>
                </c:pt>
                <c:pt idx="1697">
                  <c:v>3250</c:v>
                </c:pt>
                <c:pt idx="1698">
                  <c:v>3249</c:v>
                </c:pt>
                <c:pt idx="1699">
                  <c:v>3228</c:v>
                </c:pt>
                <c:pt idx="1700">
                  <c:v>3325</c:v>
                </c:pt>
                <c:pt idx="1701">
                  <c:v>3422</c:v>
                </c:pt>
                <c:pt idx="1702">
                  <c:v>3448</c:v>
                </c:pt>
                <c:pt idx="1703">
                  <c:v>3389</c:v>
                </c:pt>
                <c:pt idx="1704">
                  <c:v>3492</c:v>
                </c:pt>
                <c:pt idx="1705">
                  <c:v>3466</c:v>
                </c:pt>
                <c:pt idx="1706">
                  <c:v>3367</c:v>
                </c:pt>
                <c:pt idx="1707">
                  <c:v>3387</c:v>
                </c:pt>
                <c:pt idx="1708">
                  <c:v>3385</c:v>
                </c:pt>
                <c:pt idx="1709">
                  <c:v>3350</c:v>
                </c:pt>
                <c:pt idx="1710">
                  <c:v>3331</c:v>
                </c:pt>
                <c:pt idx="1711">
                  <c:v>3327</c:v>
                </c:pt>
                <c:pt idx="1712">
                  <c:v>3365</c:v>
                </c:pt>
                <c:pt idx="1713">
                  <c:v>3256</c:v>
                </c:pt>
                <c:pt idx="1714">
                  <c:v>3224</c:v>
                </c:pt>
                <c:pt idx="1715">
                  <c:v>3072</c:v>
                </c:pt>
                <c:pt idx="1716">
                  <c:v>3020</c:v>
                </c:pt>
                <c:pt idx="1717">
                  <c:v>3018</c:v>
                </c:pt>
                <c:pt idx="1718">
                  <c:v>2923</c:v>
                </c:pt>
                <c:pt idx="1719">
                  <c:v>2950</c:v>
                </c:pt>
                <c:pt idx="1720">
                  <c:v>2988</c:v>
                </c:pt>
                <c:pt idx="1721">
                  <c:v>2895</c:v>
                </c:pt>
                <c:pt idx="1722">
                  <c:v>2833</c:v>
                </c:pt>
                <c:pt idx="1723">
                  <c:v>2860</c:v>
                </c:pt>
                <c:pt idx="1724">
                  <c:v>2837</c:v>
                </c:pt>
                <c:pt idx="1725">
                  <c:v>2796</c:v>
                </c:pt>
                <c:pt idx="1726">
                  <c:v>2793</c:v>
                </c:pt>
                <c:pt idx="1727">
                  <c:v>2715</c:v>
                </c:pt>
                <c:pt idx="1728">
                  <c:v>2739</c:v>
                </c:pt>
                <c:pt idx="1729">
                  <c:v>2773</c:v>
                </c:pt>
                <c:pt idx="1730">
                  <c:v>2722</c:v>
                </c:pt>
                <c:pt idx="1731">
                  <c:v>2677</c:v>
                </c:pt>
                <c:pt idx="1732">
                  <c:v>2560</c:v>
                </c:pt>
                <c:pt idx="1733">
                  <c:v>2554</c:v>
                </c:pt>
                <c:pt idx="1734">
                  <c:v>2474</c:v>
                </c:pt>
                <c:pt idx="1735">
                  <c:v>2394</c:v>
                </c:pt>
                <c:pt idx="1736">
                  <c:v>2388</c:v>
                </c:pt>
                <c:pt idx="1737">
                  <c:v>2452</c:v>
                </c:pt>
                <c:pt idx="1738">
                  <c:v>2414</c:v>
                </c:pt>
                <c:pt idx="1739">
                  <c:v>2337</c:v>
                </c:pt>
                <c:pt idx="1740">
                  <c:v>2308</c:v>
                </c:pt>
                <c:pt idx="1741">
                  <c:v>2477</c:v>
                </c:pt>
                <c:pt idx="1742">
                  <c:v>2487</c:v>
                </c:pt>
                <c:pt idx="1743">
                  <c:v>2455</c:v>
                </c:pt>
                <c:pt idx="1744">
                  <c:v>2506</c:v>
                </c:pt>
                <c:pt idx="1745">
                  <c:v>2470</c:v>
                </c:pt>
                <c:pt idx="1746">
                  <c:v>2397</c:v>
                </c:pt>
                <c:pt idx="1747">
                  <c:v>2433</c:v>
                </c:pt>
                <c:pt idx="1748">
                  <c:v>2459</c:v>
                </c:pt>
                <c:pt idx="1749">
                  <c:v>2493</c:v>
                </c:pt>
                <c:pt idx="1750">
                  <c:v>2504</c:v>
                </c:pt>
                <c:pt idx="1751">
                  <c:v>2471</c:v>
                </c:pt>
                <c:pt idx="1752">
                  <c:v>2480</c:v>
                </c:pt>
                <c:pt idx="1753">
                  <c:v>2487</c:v>
                </c:pt>
                <c:pt idx="1754">
                  <c:v>2450</c:v>
                </c:pt>
                <c:pt idx="1755">
                  <c:v>2415</c:v>
                </c:pt>
                <c:pt idx="1756">
                  <c:v>2317</c:v>
                </c:pt>
                <c:pt idx="1757">
                  <c:v>2346</c:v>
                </c:pt>
                <c:pt idx="1758">
                  <c:v>2382</c:v>
                </c:pt>
                <c:pt idx="1759">
                  <c:v>2388</c:v>
                </c:pt>
                <c:pt idx="1760">
                  <c:v>2396</c:v>
                </c:pt>
                <c:pt idx="1761">
                  <c:v>2439</c:v>
                </c:pt>
                <c:pt idx="1762">
                  <c:v>2481</c:v>
                </c:pt>
                <c:pt idx="1763">
                  <c:v>2475</c:v>
                </c:pt>
                <c:pt idx="1764">
                  <c:v>2458</c:v>
                </c:pt>
                <c:pt idx="1765">
                  <c:v>2484</c:v>
                </c:pt>
                <c:pt idx="1766">
                  <c:v>2490</c:v>
                </c:pt>
                <c:pt idx="1767">
                  <c:v>2503</c:v>
                </c:pt>
                <c:pt idx="1768">
                  <c:v>2500</c:v>
                </c:pt>
                <c:pt idx="1769">
                  <c:v>2509</c:v>
                </c:pt>
                <c:pt idx="1770">
                  <c:v>2520</c:v>
                </c:pt>
                <c:pt idx="1771">
                  <c:v>2481</c:v>
                </c:pt>
                <c:pt idx="1772">
                  <c:v>2485</c:v>
                </c:pt>
                <c:pt idx="1773">
                  <c:v>2562</c:v>
                </c:pt>
                <c:pt idx="1774">
                  <c:v>2501</c:v>
                </c:pt>
                <c:pt idx="1775">
                  <c:v>2492</c:v>
                </c:pt>
                <c:pt idx="1776">
                  <c:v>2483</c:v>
                </c:pt>
                <c:pt idx="1777">
                  <c:v>2501</c:v>
                </c:pt>
                <c:pt idx="1778">
                  <c:v>2449</c:v>
                </c:pt>
                <c:pt idx="1779">
                  <c:v>2438</c:v>
                </c:pt>
                <c:pt idx="1780">
                  <c:v>2477</c:v>
                </c:pt>
                <c:pt idx="1781">
                  <c:v>2521</c:v>
                </c:pt>
                <c:pt idx="1782">
                  <c:v>2534</c:v>
                </c:pt>
                <c:pt idx="1783">
                  <c:v>2532</c:v>
                </c:pt>
                <c:pt idx="1784">
                  <c:v>2555</c:v>
                </c:pt>
                <c:pt idx="1785">
                  <c:v>2533</c:v>
                </c:pt>
                <c:pt idx="1786">
                  <c:v>2578</c:v>
                </c:pt>
                <c:pt idx="1787">
                  <c:v>2480</c:v>
                </c:pt>
                <c:pt idx="1788">
                  <c:v>2449</c:v>
                </c:pt>
                <c:pt idx="1789">
                  <c:v>2475</c:v>
                </c:pt>
                <c:pt idx="1790">
                  <c:v>2484</c:v>
                </c:pt>
                <c:pt idx="1791">
                  <c:v>2518</c:v>
                </c:pt>
                <c:pt idx="1792">
                  <c:v>2534</c:v>
                </c:pt>
                <c:pt idx="1793">
                  <c:v>2518</c:v>
                </c:pt>
                <c:pt idx="1794">
                  <c:v>2553</c:v>
                </c:pt>
                <c:pt idx="1795">
                  <c:v>2522</c:v>
                </c:pt>
                <c:pt idx="1796">
                  <c:v>2528</c:v>
                </c:pt>
                <c:pt idx="1797">
                  <c:v>2643</c:v>
                </c:pt>
                <c:pt idx="1798">
                  <c:v>2662</c:v>
                </c:pt>
                <c:pt idx="1799">
                  <c:v>2654</c:v>
                </c:pt>
                <c:pt idx="1800">
                  <c:v>2658</c:v>
                </c:pt>
                <c:pt idx="1801">
                  <c:v>2584</c:v>
                </c:pt>
                <c:pt idx="1802">
                  <c:v>2578</c:v>
                </c:pt>
                <c:pt idx="1803">
                  <c:v>2578</c:v>
                </c:pt>
                <c:pt idx="1804">
                  <c:v>2626</c:v>
                </c:pt>
                <c:pt idx="1805">
                  <c:v>2618</c:v>
                </c:pt>
                <c:pt idx="1806">
                  <c:v>2585</c:v>
                </c:pt>
                <c:pt idx="1807">
                  <c:v>2521</c:v>
                </c:pt>
                <c:pt idx="1808">
                  <c:v>2462</c:v>
                </c:pt>
                <c:pt idx="1809">
                  <c:v>2450</c:v>
                </c:pt>
                <c:pt idx="1810">
                  <c:v>2492</c:v>
                </c:pt>
                <c:pt idx="1811">
                  <c:v>2492</c:v>
                </c:pt>
                <c:pt idx="1812">
                  <c:v>2495</c:v>
                </c:pt>
                <c:pt idx="1813">
                  <c:v>2485</c:v>
                </c:pt>
                <c:pt idx="1814">
                  <c:v>2472</c:v>
                </c:pt>
                <c:pt idx="1815">
                  <c:v>2441</c:v>
                </c:pt>
                <c:pt idx="1816">
                  <c:v>2387</c:v>
                </c:pt>
                <c:pt idx="1817">
                  <c:v>2384</c:v>
                </c:pt>
                <c:pt idx="1818">
                  <c:v>2442</c:v>
                </c:pt>
                <c:pt idx="1819">
                  <c:v>2442</c:v>
                </c:pt>
                <c:pt idx="1820">
                  <c:v>2448</c:v>
                </c:pt>
                <c:pt idx="1821">
                  <c:v>2461</c:v>
                </c:pt>
                <c:pt idx="1822">
                  <c:v>2525</c:v>
                </c:pt>
                <c:pt idx="1823">
                  <c:v>2491</c:v>
                </c:pt>
                <c:pt idx="1824">
                  <c:v>2478</c:v>
                </c:pt>
                <c:pt idx="1825">
                  <c:v>2466</c:v>
                </c:pt>
                <c:pt idx="1826">
                  <c:v>2530</c:v>
                </c:pt>
                <c:pt idx="1827">
                  <c:v>2497</c:v>
                </c:pt>
                <c:pt idx="1828">
                  <c:v>2471</c:v>
                </c:pt>
                <c:pt idx="1829">
                  <c:v>2476</c:v>
                </c:pt>
                <c:pt idx="1830">
                  <c:v>2415</c:v>
                </c:pt>
                <c:pt idx="1831">
                  <c:v>2439</c:v>
                </c:pt>
                <c:pt idx="1832">
                  <c:v>2457</c:v>
                </c:pt>
                <c:pt idx="1833">
                  <c:v>2459</c:v>
                </c:pt>
                <c:pt idx="1834">
                  <c:v>2444</c:v>
                </c:pt>
                <c:pt idx="1835">
                  <c:v>2459</c:v>
                </c:pt>
                <c:pt idx="1836">
                  <c:v>2391</c:v>
                </c:pt>
                <c:pt idx="1837">
                  <c:v>2408</c:v>
                </c:pt>
                <c:pt idx="1838">
                  <c:v>2398</c:v>
                </c:pt>
                <c:pt idx="1839">
                  <c:v>2418</c:v>
                </c:pt>
                <c:pt idx="1840">
                  <c:v>2449</c:v>
                </c:pt>
                <c:pt idx="1841">
                  <c:v>2463</c:v>
                </c:pt>
                <c:pt idx="1842">
                  <c:v>2449</c:v>
                </c:pt>
                <c:pt idx="1843">
                  <c:v>2455</c:v>
                </c:pt>
                <c:pt idx="1844">
                  <c:v>2420</c:v>
                </c:pt>
                <c:pt idx="1845">
                  <c:v>2374</c:v>
                </c:pt>
                <c:pt idx="1846">
                  <c:v>2397</c:v>
                </c:pt>
                <c:pt idx="1847">
                  <c:v>2442</c:v>
                </c:pt>
                <c:pt idx="1848">
                  <c:v>2447</c:v>
                </c:pt>
                <c:pt idx="1849">
                  <c:v>2508</c:v>
                </c:pt>
                <c:pt idx="1850">
                  <c:v>2535</c:v>
                </c:pt>
                <c:pt idx="1851">
                  <c:v>2538</c:v>
                </c:pt>
                <c:pt idx="1852">
                  <c:v>2465</c:v>
                </c:pt>
                <c:pt idx="1853">
                  <c:v>2426</c:v>
                </c:pt>
                <c:pt idx="1854">
                  <c:v>2443</c:v>
                </c:pt>
                <c:pt idx="1855">
                  <c:v>2445</c:v>
                </c:pt>
                <c:pt idx="1856">
                  <c:v>2494</c:v>
                </c:pt>
                <c:pt idx="1857">
                  <c:v>2439</c:v>
                </c:pt>
                <c:pt idx="1858">
                  <c:v>2405</c:v>
                </c:pt>
                <c:pt idx="1859">
                  <c:v>2306</c:v>
                </c:pt>
                <c:pt idx="1860">
                  <c:v>2323</c:v>
                </c:pt>
                <c:pt idx="1861">
                  <c:v>2291</c:v>
                </c:pt>
                <c:pt idx="1862">
                  <c:v>2294</c:v>
                </c:pt>
                <c:pt idx="1863">
                  <c:v>2319</c:v>
                </c:pt>
                <c:pt idx="1864">
                  <c:v>2332</c:v>
                </c:pt>
                <c:pt idx="1865">
                  <c:v>2296</c:v>
                </c:pt>
                <c:pt idx="1866">
                  <c:v>2358</c:v>
                </c:pt>
                <c:pt idx="1867">
                  <c:v>2339</c:v>
                </c:pt>
                <c:pt idx="1868">
                  <c:v>2341</c:v>
                </c:pt>
                <c:pt idx="1869">
                  <c:v>2356</c:v>
                </c:pt>
                <c:pt idx="1870">
                  <c:v>2366</c:v>
                </c:pt>
                <c:pt idx="1871">
                  <c:v>2403</c:v>
                </c:pt>
                <c:pt idx="1872">
                  <c:v>2381</c:v>
                </c:pt>
                <c:pt idx="1873">
                  <c:v>2404</c:v>
                </c:pt>
                <c:pt idx="1874">
                  <c:v>2364</c:v>
                </c:pt>
                <c:pt idx="1875">
                  <c:v>2373</c:v>
                </c:pt>
                <c:pt idx="1876">
                  <c:v>2323</c:v>
                </c:pt>
                <c:pt idx="1877">
                  <c:v>2272</c:v>
                </c:pt>
                <c:pt idx="1878">
                  <c:v>2302</c:v>
                </c:pt>
                <c:pt idx="1879">
                  <c:v>2346</c:v>
                </c:pt>
                <c:pt idx="1880">
                  <c:v>2334</c:v>
                </c:pt>
                <c:pt idx="1881">
                  <c:v>2316</c:v>
                </c:pt>
                <c:pt idx="1882">
                  <c:v>2322</c:v>
                </c:pt>
                <c:pt idx="1883">
                  <c:v>2323</c:v>
                </c:pt>
                <c:pt idx="1884">
                  <c:v>2261</c:v>
                </c:pt>
                <c:pt idx="1885">
                  <c:v>2278</c:v>
                </c:pt>
                <c:pt idx="1886">
                  <c:v>2258</c:v>
                </c:pt>
                <c:pt idx="1887">
                  <c:v>2234</c:v>
                </c:pt>
                <c:pt idx="1888">
                  <c:v>2229</c:v>
                </c:pt>
                <c:pt idx="1889">
                  <c:v>2172</c:v>
                </c:pt>
                <c:pt idx="1890">
                  <c:v>2180</c:v>
                </c:pt>
                <c:pt idx="1891">
                  <c:v>2159</c:v>
                </c:pt>
                <c:pt idx="1892">
                  <c:v>2185</c:v>
                </c:pt>
                <c:pt idx="1893">
                  <c:v>2159</c:v>
                </c:pt>
                <c:pt idx="1894">
                  <c:v>2102</c:v>
                </c:pt>
                <c:pt idx="1895">
                  <c:v>2108</c:v>
                </c:pt>
                <c:pt idx="1896">
                  <c:v>2084</c:v>
                </c:pt>
                <c:pt idx="1897">
                  <c:v>2046</c:v>
                </c:pt>
                <c:pt idx="1898">
                  <c:v>2060</c:v>
                </c:pt>
                <c:pt idx="1899">
                  <c:v>2081</c:v>
                </c:pt>
                <c:pt idx="1900">
                  <c:v>2114</c:v>
                </c:pt>
                <c:pt idx="1901">
                  <c:v>2113</c:v>
                </c:pt>
                <c:pt idx="1902">
                  <c:v>2130</c:v>
                </c:pt>
                <c:pt idx="1903">
                  <c:v>2058</c:v>
                </c:pt>
                <c:pt idx="1904">
                  <c:v>2081</c:v>
                </c:pt>
                <c:pt idx="1905">
                  <c:v>2125</c:v>
                </c:pt>
                <c:pt idx="1906">
                  <c:v>2143</c:v>
                </c:pt>
                <c:pt idx="1907">
                  <c:v>2135</c:v>
                </c:pt>
                <c:pt idx="1908">
                  <c:v>2134</c:v>
                </c:pt>
                <c:pt idx="1909">
                  <c:v>2128</c:v>
                </c:pt>
                <c:pt idx="1910">
                  <c:v>2116</c:v>
                </c:pt>
                <c:pt idx="1911">
                  <c:v>2194</c:v>
                </c:pt>
                <c:pt idx="1912">
                  <c:v>2211</c:v>
                </c:pt>
                <c:pt idx="1913">
                  <c:v>2194</c:v>
                </c:pt>
                <c:pt idx="1914">
                  <c:v>2135</c:v>
                </c:pt>
                <c:pt idx="1915">
                  <c:v>2145</c:v>
                </c:pt>
                <c:pt idx="1916">
                  <c:v>2163</c:v>
                </c:pt>
                <c:pt idx="1917">
                  <c:v>2142</c:v>
                </c:pt>
                <c:pt idx="1918">
                  <c:v>2117</c:v>
                </c:pt>
                <c:pt idx="1919">
                  <c:v>2164</c:v>
                </c:pt>
                <c:pt idx="1920">
                  <c:v>2144</c:v>
                </c:pt>
                <c:pt idx="1921">
                  <c:v>2140</c:v>
                </c:pt>
                <c:pt idx="1922">
                  <c:v>2209</c:v>
                </c:pt>
                <c:pt idx="1923">
                  <c:v>2209</c:v>
                </c:pt>
                <c:pt idx="1924">
                  <c:v>2223</c:v>
                </c:pt>
                <c:pt idx="1925">
                  <c:v>2183</c:v>
                </c:pt>
                <c:pt idx="1926">
                  <c:v>2203</c:v>
                </c:pt>
                <c:pt idx="1927">
                  <c:v>2260</c:v>
                </c:pt>
                <c:pt idx="1928">
                  <c:v>2247</c:v>
                </c:pt>
                <c:pt idx="1929">
                  <c:v>2245</c:v>
                </c:pt>
                <c:pt idx="1930">
                  <c:v>2248</c:v>
                </c:pt>
                <c:pt idx="1931">
                  <c:v>2347</c:v>
                </c:pt>
                <c:pt idx="1932">
                  <c:v>2390</c:v>
                </c:pt>
                <c:pt idx="1933">
                  <c:v>2306</c:v>
                </c:pt>
                <c:pt idx="1934">
                  <c:v>2299</c:v>
                </c:pt>
                <c:pt idx="1935">
                  <c:v>2316</c:v>
                </c:pt>
                <c:pt idx="1936">
                  <c:v>2377</c:v>
                </c:pt>
                <c:pt idx="1937">
                  <c:v>2379</c:v>
                </c:pt>
                <c:pt idx="1938">
                  <c:v>2404</c:v>
                </c:pt>
                <c:pt idx="1939">
                  <c:v>2377</c:v>
                </c:pt>
                <c:pt idx="1940">
                  <c:v>2341</c:v>
                </c:pt>
                <c:pt idx="1941">
                  <c:v>2406</c:v>
                </c:pt>
                <c:pt idx="1942">
                  <c:v>2398</c:v>
                </c:pt>
                <c:pt idx="1943">
                  <c:v>2397</c:v>
                </c:pt>
                <c:pt idx="1944">
                  <c:v>2364</c:v>
                </c:pt>
                <c:pt idx="1945">
                  <c:v>2325</c:v>
                </c:pt>
                <c:pt idx="1946">
                  <c:v>2289</c:v>
                </c:pt>
                <c:pt idx="1947">
                  <c:v>2274</c:v>
                </c:pt>
                <c:pt idx="1948">
                  <c:v>2206</c:v>
                </c:pt>
                <c:pt idx="1949">
                  <c:v>2198</c:v>
                </c:pt>
                <c:pt idx="1950">
                  <c:v>2202</c:v>
                </c:pt>
                <c:pt idx="1951">
                  <c:v>2149</c:v>
                </c:pt>
                <c:pt idx="1952">
                  <c:v>2153</c:v>
                </c:pt>
                <c:pt idx="1953">
                  <c:v>2122</c:v>
                </c:pt>
                <c:pt idx="1954">
                  <c:v>2132</c:v>
                </c:pt>
                <c:pt idx="1955">
                  <c:v>2078</c:v>
                </c:pt>
                <c:pt idx="1956">
                  <c:v>2086</c:v>
                </c:pt>
                <c:pt idx="1957">
                  <c:v>2099</c:v>
                </c:pt>
                <c:pt idx="1958">
                  <c:v>2105</c:v>
                </c:pt>
                <c:pt idx="1959">
                  <c:v>2083</c:v>
                </c:pt>
                <c:pt idx="1960">
                  <c:v>2088</c:v>
                </c:pt>
                <c:pt idx="1961">
                  <c:v>2122</c:v>
                </c:pt>
                <c:pt idx="1962">
                  <c:v>2075</c:v>
                </c:pt>
                <c:pt idx="1963">
                  <c:v>2049</c:v>
                </c:pt>
                <c:pt idx="1964">
                  <c:v>2007</c:v>
                </c:pt>
                <c:pt idx="1965">
                  <c:v>1958</c:v>
                </c:pt>
                <c:pt idx="1966">
                  <c:v>1964</c:v>
                </c:pt>
                <c:pt idx="1967">
                  <c:v>1958</c:v>
                </c:pt>
                <c:pt idx="1968">
                  <c:v>1946</c:v>
                </c:pt>
                <c:pt idx="1969">
                  <c:v>1955</c:v>
                </c:pt>
                <c:pt idx="1970">
                  <c:v>1964</c:v>
                </c:pt>
                <c:pt idx="1971">
                  <c:v>1925</c:v>
                </c:pt>
                <c:pt idx="1972">
                  <c:v>1906</c:v>
                </c:pt>
                <c:pt idx="1973">
                  <c:v>1939</c:v>
                </c:pt>
                <c:pt idx="1974">
                  <c:v>1945</c:v>
                </c:pt>
                <c:pt idx="1975">
                  <c:v>2007</c:v>
                </c:pt>
                <c:pt idx="1976">
                  <c:v>1977</c:v>
                </c:pt>
                <c:pt idx="1977">
                  <c:v>1972</c:v>
                </c:pt>
                <c:pt idx="1978">
                  <c:v>1947</c:v>
                </c:pt>
                <c:pt idx="1979">
                  <c:v>1951</c:v>
                </c:pt>
                <c:pt idx="1980">
                  <c:v>1926</c:v>
                </c:pt>
                <c:pt idx="1981">
                  <c:v>1973</c:v>
                </c:pt>
                <c:pt idx="1982">
                  <c:v>1984</c:v>
                </c:pt>
                <c:pt idx="1983">
                  <c:v>2019</c:v>
                </c:pt>
                <c:pt idx="1984">
                  <c:v>1999</c:v>
                </c:pt>
                <c:pt idx="1985">
                  <c:v>2005</c:v>
                </c:pt>
                <c:pt idx="1986">
                  <c:v>2005</c:v>
                </c:pt>
                <c:pt idx="1987">
                  <c:v>1984</c:v>
                </c:pt>
                <c:pt idx="1988">
                  <c:v>2040</c:v>
                </c:pt>
                <c:pt idx="1989">
                  <c:v>2117</c:v>
                </c:pt>
                <c:pt idx="1990">
                  <c:v>2125</c:v>
                </c:pt>
                <c:pt idx="1991">
                  <c:v>2157</c:v>
                </c:pt>
                <c:pt idx="1992">
                  <c:v>2108</c:v>
                </c:pt>
                <c:pt idx="1993">
                  <c:v>2128</c:v>
                </c:pt>
                <c:pt idx="1994">
                  <c:v>2149</c:v>
                </c:pt>
                <c:pt idx="1995">
                  <c:v>2158</c:v>
                </c:pt>
                <c:pt idx="1996">
                  <c:v>2144</c:v>
                </c:pt>
                <c:pt idx="1997">
                  <c:v>2164</c:v>
                </c:pt>
                <c:pt idx="1998">
                  <c:v>2161</c:v>
                </c:pt>
                <c:pt idx="1999">
                  <c:v>2196</c:v>
                </c:pt>
                <c:pt idx="2000">
                  <c:v>2223</c:v>
                </c:pt>
                <c:pt idx="2001">
                  <c:v>2184</c:v>
                </c:pt>
                <c:pt idx="2002">
                  <c:v>2197</c:v>
                </c:pt>
                <c:pt idx="2003">
                  <c:v>2238</c:v>
                </c:pt>
                <c:pt idx="2004">
                  <c:v>2297</c:v>
                </c:pt>
                <c:pt idx="2005">
                  <c:v>2283</c:v>
                </c:pt>
                <c:pt idx="2006">
                  <c:v>2338</c:v>
                </c:pt>
                <c:pt idx="2007">
                  <c:v>2239</c:v>
                </c:pt>
                <c:pt idx="2008">
                  <c:v>2249</c:v>
                </c:pt>
                <c:pt idx="2009">
                  <c:v>2352</c:v>
                </c:pt>
                <c:pt idx="2010">
                  <c:v>2371</c:v>
                </c:pt>
                <c:pt idx="2011">
                  <c:v>2351</c:v>
                </c:pt>
                <c:pt idx="2012">
                  <c:v>2320</c:v>
                </c:pt>
                <c:pt idx="2013">
                  <c:v>2284</c:v>
                </c:pt>
                <c:pt idx="2014">
                  <c:v>2341</c:v>
                </c:pt>
                <c:pt idx="2015">
                  <c:v>2293</c:v>
                </c:pt>
                <c:pt idx="2016">
                  <c:v>2254</c:v>
                </c:pt>
                <c:pt idx="2017">
                  <c:v>2134</c:v>
                </c:pt>
                <c:pt idx="2018">
                  <c:v>2119</c:v>
                </c:pt>
                <c:pt idx="2019">
                  <c:v>2114</c:v>
                </c:pt>
                <c:pt idx="2020">
                  <c:v>2085</c:v>
                </c:pt>
                <c:pt idx="2021">
                  <c:v>2088</c:v>
                </c:pt>
                <c:pt idx="2022">
                  <c:v>2097</c:v>
                </c:pt>
                <c:pt idx="2023">
                  <c:v>2113</c:v>
                </c:pt>
                <c:pt idx="2024">
                  <c:v>2089</c:v>
                </c:pt>
                <c:pt idx="2025">
                  <c:v>2120</c:v>
                </c:pt>
                <c:pt idx="2026">
                  <c:v>2125</c:v>
                </c:pt>
                <c:pt idx="2027">
                  <c:v>2119</c:v>
                </c:pt>
                <c:pt idx="2028">
                  <c:v>2082</c:v>
                </c:pt>
                <c:pt idx="2029">
                  <c:v>2131</c:v>
                </c:pt>
                <c:pt idx="2030">
                  <c:v>2093</c:v>
                </c:pt>
                <c:pt idx="2031">
                  <c:v>2083</c:v>
                </c:pt>
                <c:pt idx="2032">
                  <c:v>2010</c:v>
                </c:pt>
                <c:pt idx="2033">
                  <c:v>2045</c:v>
                </c:pt>
                <c:pt idx="2034">
                  <c:v>2047</c:v>
                </c:pt>
                <c:pt idx="2035">
                  <c:v>2039</c:v>
                </c:pt>
                <c:pt idx="2036">
                  <c:v>2040</c:v>
                </c:pt>
                <c:pt idx="2037">
                  <c:v>2032</c:v>
                </c:pt>
                <c:pt idx="2038">
                  <c:v>1918</c:v>
                </c:pt>
                <c:pt idx="2039">
                  <c:v>1911</c:v>
                </c:pt>
                <c:pt idx="2040">
                  <c:v>1887</c:v>
                </c:pt>
                <c:pt idx="2041">
                  <c:v>1853</c:v>
                </c:pt>
                <c:pt idx="2042">
                  <c:v>1857</c:v>
                </c:pt>
                <c:pt idx="2043">
                  <c:v>1825</c:v>
                </c:pt>
                <c:pt idx="2044">
                  <c:v>1816</c:v>
                </c:pt>
                <c:pt idx="2045">
                  <c:v>1781</c:v>
                </c:pt>
                <c:pt idx="2046">
                  <c:v>1722</c:v>
                </c:pt>
                <c:pt idx="2047">
                  <c:v>1771</c:v>
                </c:pt>
                <c:pt idx="2048">
                  <c:v>1735</c:v>
                </c:pt>
                <c:pt idx="2049">
                  <c:v>1734</c:v>
                </c:pt>
                <c:pt idx="2050">
                  <c:v>1697</c:v>
                </c:pt>
                <c:pt idx="2051">
                  <c:v>1679</c:v>
                </c:pt>
                <c:pt idx="2052">
                  <c:v>1614</c:v>
                </c:pt>
                <c:pt idx="2053">
                  <c:v>1562</c:v>
                </c:pt>
                <c:pt idx="2054">
                  <c:v>1596</c:v>
                </c:pt>
                <c:pt idx="2055">
                  <c:v>1555</c:v>
                </c:pt>
                <c:pt idx="2056">
                  <c:v>1629</c:v>
                </c:pt>
                <c:pt idx="2057">
                  <c:v>1642</c:v>
                </c:pt>
                <c:pt idx="2058">
                  <c:v>1688</c:v>
                </c:pt>
                <c:pt idx="2059">
                  <c:v>1685</c:v>
                </c:pt>
                <c:pt idx="2060">
                  <c:v>1774</c:v>
                </c:pt>
                <c:pt idx="2061">
                  <c:v>1774</c:v>
                </c:pt>
                <c:pt idx="2062">
                  <c:v>1837</c:v>
                </c:pt>
                <c:pt idx="2063">
                  <c:v>1764</c:v>
                </c:pt>
                <c:pt idx="2064">
                  <c:v>1780</c:v>
                </c:pt>
                <c:pt idx="2065">
                  <c:v>1731</c:v>
                </c:pt>
                <c:pt idx="2066">
                  <c:v>1754</c:v>
                </c:pt>
                <c:pt idx="2067">
                  <c:v>1757</c:v>
                </c:pt>
                <c:pt idx="2068">
                  <c:v>1704</c:v>
                </c:pt>
                <c:pt idx="2069">
                  <c:v>1660</c:v>
                </c:pt>
                <c:pt idx="2070">
                  <c:v>1735</c:v>
                </c:pt>
                <c:pt idx="2071">
                  <c:v>1692</c:v>
                </c:pt>
                <c:pt idx="2072">
                  <c:v>1665</c:v>
                </c:pt>
                <c:pt idx="2073">
                  <c:v>1710</c:v>
                </c:pt>
                <c:pt idx="2074">
                  <c:v>1712</c:v>
                </c:pt>
                <c:pt idx="2075">
                  <c:v>1786</c:v>
                </c:pt>
                <c:pt idx="2076">
                  <c:v>1785</c:v>
                </c:pt>
                <c:pt idx="2077">
                  <c:v>1751</c:v>
                </c:pt>
                <c:pt idx="2078">
                  <c:v>1762</c:v>
                </c:pt>
                <c:pt idx="2079">
                  <c:v>1751</c:v>
                </c:pt>
                <c:pt idx="2080">
                  <c:v>1725</c:v>
                </c:pt>
                <c:pt idx="2081">
                  <c:v>1748</c:v>
                </c:pt>
                <c:pt idx="2082">
                  <c:v>1749</c:v>
                </c:pt>
                <c:pt idx="2083">
                  <c:v>1760</c:v>
                </c:pt>
                <c:pt idx="2084">
                  <c:v>1714</c:v>
                </c:pt>
                <c:pt idx="2085">
                  <c:v>1706</c:v>
                </c:pt>
                <c:pt idx="2086">
                  <c:v>1742</c:v>
                </c:pt>
                <c:pt idx="2087">
                  <c:v>1747</c:v>
                </c:pt>
                <c:pt idx="2088">
                  <c:v>1682</c:v>
                </c:pt>
                <c:pt idx="2089">
                  <c:v>1686</c:v>
                </c:pt>
                <c:pt idx="2090">
                  <c:v>1715</c:v>
                </c:pt>
                <c:pt idx="2091">
                  <c:v>1711</c:v>
                </c:pt>
                <c:pt idx="2092">
                  <c:v>1688</c:v>
                </c:pt>
                <c:pt idx="2093">
                  <c:v>1712</c:v>
                </c:pt>
                <c:pt idx="2094">
                  <c:v>1707</c:v>
                </c:pt>
                <c:pt idx="2095">
                  <c:v>1751</c:v>
                </c:pt>
                <c:pt idx="2096">
                  <c:v>1741</c:v>
                </c:pt>
                <c:pt idx="2097">
                  <c:v>1757</c:v>
                </c:pt>
                <c:pt idx="2098">
                  <c:v>1764</c:v>
                </c:pt>
                <c:pt idx="2099">
                  <c:v>1748</c:v>
                </c:pt>
                <c:pt idx="2100">
                  <c:v>1739</c:v>
                </c:pt>
                <c:pt idx="2101">
                  <c:v>1720</c:v>
                </c:pt>
                <c:pt idx="2102">
                  <c:v>1713</c:v>
                </c:pt>
                <c:pt idx="2103">
                  <c:v>1682</c:v>
                </c:pt>
                <c:pt idx="2104">
                  <c:v>1720</c:v>
                </c:pt>
                <c:pt idx="2105">
                  <c:v>1709</c:v>
                </c:pt>
                <c:pt idx="2106">
                  <c:v>1716</c:v>
                </c:pt>
                <c:pt idx="2107">
                  <c:v>1747</c:v>
                </c:pt>
                <c:pt idx="2108">
                  <c:v>1740</c:v>
                </c:pt>
                <c:pt idx="2109">
                  <c:v>1766</c:v>
                </c:pt>
                <c:pt idx="2110">
                  <c:v>1759</c:v>
                </c:pt>
                <c:pt idx="2111">
                  <c:v>1740</c:v>
                </c:pt>
                <c:pt idx="2112">
                  <c:v>1751</c:v>
                </c:pt>
                <c:pt idx="2113">
                  <c:v>1755</c:v>
                </c:pt>
                <c:pt idx="2114">
                  <c:v>1787</c:v>
                </c:pt>
                <c:pt idx="2115">
                  <c:v>1802</c:v>
                </c:pt>
                <c:pt idx="2116">
                  <c:v>1815</c:v>
                </c:pt>
                <c:pt idx="2117">
                  <c:v>1783</c:v>
                </c:pt>
                <c:pt idx="2118">
                  <c:v>1801</c:v>
                </c:pt>
                <c:pt idx="2119">
                  <c:v>1806</c:v>
                </c:pt>
                <c:pt idx="2120">
                  <c:v>1773</c:v>
                </c:pt>
                <c:pt idx="2121">
                  <c:v>1811</c:v>
                </c:pt>
                <c:pt idx="2122">
                  <c:v>1814</c:v>
                </c:pt>
                <c:pt idx="2123">
                  <c:v>1839</c:v>
                </c:pt>
                <c:pt idx="2124">
                  <c:v>1836</c:v>
                </c:pt>
                <c:pt idx="2125">
                  <c:v>1796</c:v>
                </c:pt>
                <c:pt idx="2126">
                  <c:v>1771</c:v>
                </c:pt>
                <c:pt idx="2127">
                  <c:v>1765</c:v>
                </c:pt>
                <c:pt idx="2128">
                  <c:v>1764</c:v>
                </c:pt>
                <c:pt idx="2129">
                  <c:v>1773</c:v>
                </c:pt>
                <c:pt idx="2130">
                  <c:v>1718</c:v>
                </c:pt>
                <c:pt idx="2131">
                  <c:v>1739</c:v>
                </c:pt>
                <c:pt idx="2132">
                  <c:v>1728</c:v>
                </c:pt>
                <c:pt idx="2133">
                  <c:v>1762</c:v>
                </c:pt>
                <c:pt idx="2134">
                  <c:v>1724</c:v>
                </c:pt>
                <c:pt idx="2135">
                  <c:v>1696</c:v>
                </c:pt>
                <c:pt idx="2136">
                  <c:v>1695</c:v>
                </c:pt>
                <c:pt idx="2137">
                  <c:v>1694</c:v>
                </c:pt>
                <c:pt idx="2138">
                  <c:v>1688</c:v>
                </c:pt>
                <c:pt idx="2139">
                  <c:v>1701</c:v>
                </c:pt>
                <c:pt idx="2140">
                  <c:v>1729</c:v>
                </c:pt>
                <c:pt idx="2141">
                  <c:v>1732</c:v>
                </c:pt>
                <c:pt idx="2142">
                  <c:v>1743</c:v>
                </c:pt>
                <c:pt idx="2143">
                  <c:v>1747</c:v>
                </c:pt>
                <c:pt idx="2144">
                  <c:v>1750</c:v>
                </c:pt>
                <c:pt idx="2145">
                  <c:v>1744</c:v>
                </c:pt>
                <c:pt idx="2146">
                  <c:v>1925</c:v>
                </c:pt>
                <c:pt idx="2147">
                  <c:v>1923</c:v>
                </c:pt>
                <c:pt idx="2148">
                  <c:v>1908</c:v>
                </c:pt>
                <c:pt idx="2149">
                  <c:v>1928</c:v>
                </c:pt>
                <c:pt idx="2150">
                  <c:v>1944</c:v>
                </c:pt>
                <c:pt idx="2151">
                  <c:v>1948</c:v>
                </c:pt>
                <c:pt idx="2152">
                  <c:v>1965</c:v>
                </c:pt>
                <c:pt idx="2153">
                  <c:v>1960</c:v>
                </c:pt>
                <c:pt idx="2154">
                  <c:v>1948</c:v>
                </c:pt>
                <c:pt idx="2155">
                  <c:v>1980</c:v>
                </c:pt>
                <c:pt idx="2156">
                  <c:v>2030</c:v>
                </c:pt>
                <c:pt idx="2157">
                  <c:v>2037</c:v>
                </c:pt>
                <c:pt idx="2158">
                  <c:v>2027</c:v>
                </c:pt>
                <c:pt idx="2159">
                  <c:v>2054</c:v>
                </c:pt>
                <c:pt idx="2160">
                  <c:v>2053</c:v>
                </c:pt>
                <c:pt idx="2161">
                  <c:v>2026</c:v>
                </c:pt>
                <c:pt idx="2162">
                  <c:v>1988</c:v>
                </c:pt>
                <c:pt idx="2163">
                  <c:v>1987</c:v>
                </c:pt>
                <c:pt idx="2164">
                  <c:v>2002</c:v>
                </c:pt>
                <c:pt idx="2165">
                  <c:v>2029</c:v>
                </c:pt>
                <c:pt idx="2166">
                  <c:v>2086</c:v>
                </c:pt>
                <c:pt idx="2167">
                  <c:v>2084</c:v>
                </c:pt>
                <c:pt idx="2168">
                  <c:v>2092</c:v>
                </c:pt>
                <c:pt idx="2169">
                  <c:v>2077</c:v>
                </c:pt>
                <c:pt idx="2170">
                  <c:v>2076</c:v>
                </c:pt>
                <c:pt idx="2171">
                  <c:v>2014</c:v>
                </c:pt>
                <c:pt idx="2172">
                  <c:v>2011</c:v>
                </c:pt>
                <c:pt idx="2173">
                  <c:v>1996</c:v>
                </c:pt>
                <c:pt idx="2174">
                  <c:v>2017</c:v>
                </c:pt>
                <c:pt idx="2175">
                  <c:v>1991</c:v>
                </c:pt>
                <c:pt idx="2176">
                  <c:v>1976</c:v>
                </c:pt>
                <c:pt idx="2177">
                  <c:v>1917</c:v>
                </c:pt>
                <c:pt idx="2178">
                  <c:v>1980</c:v>
                </c:pt>
                <c:pt idx="2179">
                  <c:v>2027</c:v>
                </c:pt>
                <c:pt idx="2180">
                  <c:v>2036</c:v>
                </c:pt>
                <c:pt idx="2181">
                  <c:v>2039</c:v>
                </c:pt>
                <c:pt idx="2182">
                  <c:v>2056</c:v>
                </c:pt>
                <c:pt idx="2183">
                  <c:v>2069</c:v>
                </c:pt>
                <c:pt idx="2184">
                  <c:v>2042</c:v>
                </c:pt>
                <c:pt idx="2185">
                  <c:v>2032</c:v>
                </c:pt>
                <c:pt idx="2186">
                  <c:v>2110</c:v>
                </c:pt>
                <c:pt idx="2187">
                  <c:v>2088</c:v>
                </c:pt>
                <c:pt idx="2188">
                  <c:v>2055</c:v>
                </c:pt>
                <c:pt idx="2189">
                  <c:v>2004</c:v>
                </c:pt>
                <c:pt idx="2190">
                  <c:v>2029</c:v>
                </c:pt>
                <c:pt idx="2191">
                  <c:v>2057</c:v>
                </c:pt>
                <c:pt idx="2192">
                  <c:v>2034</c:v>
                </c:pt>
                <c:pt idx="2193">
                  <c:v>2013</c:v>
                </c:pt>
                <c:pt idx="2194">
                  <c:v>2019</c:v>
                </c:pt>
                <c:pt idx="2195">
                  <c:v>2040</c:v>
                </c:pt>
                <c:pt idx="2196">
                  <c:v>2065</c:v>
                </c:pt>
                <c:pt idx="2197">
                  <c:v>2044</c:v>
                </c:pt>
                <c:pt idx="2198">
                  <c:v>2080</c:v>
                </c:pt>
                <c:pt idx="2199">
                  <c:v>2081</c:v>
                </c:pt>
                <c:pt idx="2200">
                  <c:v>2126</c:v>
                </c:pt>
                <c:pt idx="2201">
                  <c:v>2156</c:v>
                </c:pt>
                <c:pt idx="2202">
                  <c:v>2182</c:v>
                </c:pt>
                <c:pt idx="2203">
                  <c:v>2255</c:v>
                </c:pt>
                <c:pt idx="2204">
                  <c:v>2232</c:v>
                </c:pt>
                <c:pt idx="2205">
                  <c:v>2233</c:v>
                </c:pt>
                <c:pt idx="2206">
                  <c:v>2251</c:v>
                </c:pt>
                <c:pt idx="2207">
                  <c:v>2280</c:v>
                </c:pt>
                <c:pt idx="2208">
                  <c:v>2287</c:v>
                </c:pt>
                <c:pt idx="2209">
                  <c:v>2281</c:v>
                </c:pt>
                <c:pt idx="2210">
                  <c:v>2296</c:v>
                </c:pt>
                <c:pt idx="2211">
                  <c:v>2310</c:v>
                </c:pt>
                <c:pt idx="2212">
                  <c:v>2230</c:v>
                </c:pt>
                <c:pt idx="2213">
                  <c:v>2254</c:v>
                </c:pt>
                <c:pt idx="2214">
                  <c:v>2274</c:v>
                </c:pt>
                <c:pt idx="2215">
                  <c:v>2301</c:v>
                </c:pt>
                <c:pt idx="2216">
                  <c:v>2306</c:v>
                </c:pt>
                <c:pt idx="2217">
                  <c:v>2250</c:v>
                </c:pt>
                <c:pt idx="2218">
                  <c:v>2239</c:v>
                </c:pt>
                <c:pt idx="2219">
                  <c:v>2243</c:v>
                </c:pt>
                <c:pt idx="2220">
                  <c:v>2227</c:v>
                </c:pt>
                <c:pt idx="2221">
                  <c:v>2269</c:v>
                </c:pt>
                <c:pt idx="2222">
                  <c:v>2305</c:v>
                </c:pt>
                <c:pt idx="2223">
                  <c:v>2435</c:v>
                </c:pt>
                <c:pt idx="2224">
                  <c:v>2475</c:v>
                </c:pt>
                <c:pt idx="2225">
                  <c:v>2515</c:v>
                </c:pt>
                <c:pt idx="2226">
                  <c:v>2491</c:v>
                </c:pt>
                <c:pt idx="2227">
                  <c:v>2503</c:v>
                </c:pt>
                <c:pt idx="2228">
                  <c:v>2517</c:v>
                </c:pt>
                <c:pt idx="2229">
                  <c:v>2511</c:v>
                </c:pt>
                <c:pt idx="2230">
                  <c:v>2467</c:v>
                </c:pt>
                <c:pt idx="2231">
                  <c:v>2428</c:v>
                </c:pt>
                <c:pt idx="2232">
                  <c:v>2509</c:v>
                </c:pt>
                <c:pt idx="2233">
                  <c:v>2458</c:v>
                </c:pt>
                <c:pt idx="2234">
                  <c:v>2363</c:v>
                </c:pt>
                <c:pt idx="2235">
                  <c:v>2336</c:v>
                </c:pt>
                <c:pt idx="2236">
                  <c:v>2366</c:v>
                </c:pt>
                <c:pt idx="2237">
                  <c:v>2397</c:v>
                </c:pt>
                <c:pt idx="2238">
                  <c:v>2405</c:v>
                </c:pt>
                <c:pt idx="2239">
                  <c:v>2416</c:v>
                </c:pt>
                <c:pt idx="2240">
                  <c:v>2386</c:v>
                </c:pt>
                <c:pt idx="2241">
                  <c:v>2380</c:v>
                </c:pt>
                <c:pt idx="2242">
                  <c:v>2317</c:v>
                </c:pt>
                <c:pt idx="2243">
                  <c:v>2327</c:v>
                </c:pt>
                <c:pt idx="2244">
                  <c:v>2342</c:v>
                </c:pt>
                <c:pt idx="2245">
                  <c:v>2362</c:v>
                </c:pt>
                <c:pt idx="2246">
                  <c:v>2318</c:v>
                </c:pt>
                <c:pt idx="2247">
                  <c:v>2303</c:v>
                </c:pt>
                <c:pt idx="2248">
                  <c:v>2341</c:v>
                </c:pt>
                <c:pt idx="2249">
                  <c:v>2315</c:v>
                </c:pt>
                <c:pt idx="2250">
                  <c:v>2263</c:v>
                </c:pt>
                <c:pt idx="2251">
                  <c:v>2318</c:v>
                </c:pt>
                <c:pt idx="2252">
                  <c:v>2338</c:v>
                </c:pt>
                <c:pt idx="2253">
                  <c:v>2280</c:v>
                </c:pt>
                <c:pt idx="2254">
                  <c:v>2239</c:v>
                </c:pt>
                <c:pt idx="2255">
                  <c:v>2258</c:v>
                </c:pt>
                <c:pt idx="2256">
                  <c:v>2259</c:v>
                </c:pt>
                <c:pt idx="2257">
                  <c:v>2297</c:v>
                </c:pt>
                <c:pt idx="2258">
                  <c:v>2297</c:v>
                </c:pt>
                <c:pt idx="2259">
                  <c:v>2275</c:v>
                </c:pt>
                <c:pt idx="2260">
                  <c:v>2267</c:v>
                </c:pt>
                <c:pt idx="2261">
                  <c:v>2319</c:v>
                </c:pt>
                <c:pt idx="2262">
                  <c:v>2328</c:v>
                </c:pt>
                <c:pt idx="2263">
                  <c:v>2320</c:v>
                </c:pt>
                <c:pt idx="2264">
                  <c:v>2326</c:v>
                </c:pt>
                <c:pt idx="2265">
                  <c:v>2356</c:v>
                </c:pt>
                <c:pt idx="2266">
                  <c:v>2387</c:v>
                </c:pt>
                <c:pt idx="2267">
                  <c:v>2435</c:v>
                </c:pt>
                <c:pt idx="2268">
                  <c:v>2450</c:v>
                </c:pt>
                <c:pt idx="2269">
                  <c:v>2461</c:v>
                </c:pt>
                <c:pt idx="2270">
                  <c:v>2526</c:v>
                </c:pt>
                <c:pt idx="2271">
                  <c:v>2472</c:v>
                </c:pt>
                <c:pt idx="2272">
                  <c:v>2531</c:v>
                </c:pt>
                <c:pt idx="2273">
                  <c:v>2528</c:v>
                </c:pt>
                <c:pt idx="2274">
                  <c:v>2540</c:v>
                </c:pt>
                <c:pt idx="2275">
                  <c:v>2511</c:v>
                </c:pt>
                <c:pt idx="2276">
                  <c:v>2571</c:v>
                </c:pt>
                <c:pt idx="2277">
                  <c:v>2615</c:v>
                </c:pt>
                <c:pt idx="2278">
                  <c:v>2576</c:v>
                </c:pt>
                <c:pt idx="2279">
                  <c:v>2470</c:v>
                </c:pt>
                <c:pt idx="2280">
                  <c:v>2460</c:v>
                </c:pt>
                <c:pt idx="2281">
                  <c:v>2477</c:v>
                </c:pt>
                <c:pt idx="2282">
                  <c:v>2447</c:v>
                </c:pt>
                <c:pt idx="2283">
                  <c:v>2458</c:v>
                </c:pt>
                <c:pt idx="2284">
                  <c:v>2439</c:v>
                </c:pt>
                <c:pt idx="2285">
                  <c:v>2414</c:v>
                </c:pt>
                <c:pt idx="2286">
                  <c:v>2321</c:v>
                </c:pt>
                <c:pt idx="2287">
                  <c:v>2342</c:v>
                </c:pt>
                <c:pt idx="2288">
                  <c:v>2350</c:v>
                </c:pt>
                <c:pt idx="2289">
                  <c:v>2356</c:v>
                </c:pt>
                <c:pt idx="2290">
                  <c:v>2342</c:v>
                </c:pt>
                <c:pt idx="2291">
                  <c:v>2362</c:v>
                </c:pt>
                <c:pt idx="2292">
                  <c:v>2378</c:v>
                </c:pt>
                <c:pt idx="2293">
                  <c:v>2418</c:v>
                </c:pt>
                <c:pt idx="2294">
                  <c:v>2381</c:v>
                </c:pt>
                <c:pt idx="2295">
                  <c:v>2381</c:v>
                </c:pt>
                <c:pt idx="2296">
                  <c:v>2457</c:v>
                </c:pt>
                <c:pt idx="2297">
                  <c:v>2468</c:v>
                </c:pt>
                <c:pt idx="2298">
                  <c:v>2458</c:v>
                </c:pt>
                <c:pt idx="2299">
                  <c:v>2462</c:v>
                </c:pt>
                <c:pt idx="2300">
                  <c:v>2356</c:v>
                </c:pt>
                <c:pt idx="2301">
                  <c:v>2381</c:v>
                </c:pt>
                <c:pt idx="2302">
                  <c:v>2425</c:v>
                </c:pt>
                <c:pt idx="2303">
                  <c:v>2478</c:v>
                </c:pt>
                <c:pt idx="2304">
                  <c:v>2457</c:v>
                </c:pt>
                <c:pt idx="2305">
                  <c:v>2462</c:v>
                </c:pt>
                <c:pt idx="2306">
                  <c:v>2453</c:v>
                </c:pt>
                <c:pt idx="2307">
                  <c:v>2409</c:v>
                </c:pt>
                <c:pt idx="2308">
                  <c:v>2405</c:v>
                </c:pt>
                <c:pt idx="2309">
                  <c:v>2375</c:v>
                </c:pt>
                <c:pt idx="2310">
                  <c:v>2433</c:v>
                </c:pt>
                <c:pt idx="2311">
                  <c:v>2456</c:v>
                </c:pt>
                <c:pt idx="2312">
                  <c:v>2434</c:v>
                </c:pt>
                <c:pt idx="2313">
                  <c:v>2452</c:v>
                </c:pt>
                <c:pt idx="2314">
                  <c:v>2441</c:v>
                </c:pt>
                <c:pt idx="2315">
                  <c:v>2531</c:v>
                </c:pt>
                <c:pt idx="2316">
                  <c:v>2575</c:v>
                </c:pt>
                <c:pt idx="2317">
                  <c:v>2565</c:v>
                </c:pt>
                <c:pt idx="2318">
                  <c:v>2559</c:v>
                </c:pt>
                <c:pt idx="2319">
                  <c:v>2707</c:v>
                </c:pt>
                <c:pt idx="2320">
                  <c:v>2755</c:v>
                </c:pt>
                <c:pt idx="2321">
                  <c:v>2734</c:v>
                </c:pt>
                <c:pt idx="2322">
                  <c:v>2678</c:v>
                </c:pt>
                <c:pt idx="2323">
                  <c:v>2690</c:v>
                </c:pt>
                <c:pt idx="2324">
                  <c:v>2655</c:v>
                </c:pt>
                <c:pt idx="2325">
                  <c:v>2551</c:v>
                </c:pt>
                <c:pt idx="2326">
                  <c:v>2513</c:v>
                </c:pt>
                <c:pt idx="2327">
                  <c:v>2576</c:v>
                </c:pt>
                <c:pt idx="2328">
                  <c:v>2586</c:v>
                </c:pt>
                <c:pt idx="2329">
                  <c:v>2569</c:v>
                </c:pt>
                <c:pt idx="2330">
                  <c:v>2566</c:v>
                </c:pt>
                <c:pt idx="2331">
                  <c:v>2551</c:v>
                </c:pt>
                <c:pt idx="2332">
                  <c:v>2567</c:v>
                </c:pt>
                <c:pt idx="2333">
                  <c:v>2506</c:v>
                </c:pt>
                <c:pt idx="2334">
                  <c:v>2542</c:v>
                </c:pt>
                <c:pt idx="2335">
                  <c:v>2506</c:v>
                </c:pt>
                <c:pt idx="2336">
                  <c:v>2445</c:v>
                </c:pt>
                <c:pt idx="2337">
                  <c:v>2441</c:v>
                </c:pt>
                <c:pt idx="2338">
                  <c:v>2460</c:v>
                </c:pt>
                <c:pt idx="2339">
                  <c:v>2456</c:v>
                </c:pt>
                <c:pt idx="2340">
                  <c:v>2459</c:v>
                </c:pt>
                <c:pt idx="2341">
                  <c:v>2514</c:v>
                </c:pt>
                <c:pt idx="2342">
                  <c:v>2512</c:v>
                </c:pt>
                <c:pt idx="2343">
                  <c:v>2498</c:v>
                </c:pt>
                <c:pt idx="2344">
                  <c:v>2452</c:v>
                </c:pt>
                <c:pt idx="2345">
                  <c:v>2435</c:v>
                </c:pt>
                <c:pt idx="2346">
                  <c:v>2526</c:v>
                </c:pt>
                <c:pt idx="2347">
                  <c:v>2557</c:v>
                </c:pt>
                <c:pt idx="2348">
                  <c:v>2563</c:v>
                </c:pt>
                <c:pt idx="2349">
                  <c:v>2591</c:v>
                </c:pt>
                <c:pt idx="2350">
                  <c:v>2545</c:v>
                </c:pt>
                <c:pt idx="2351">
                  <c:v>2548</c:v>
                </c:pt>
                <c:pt idx="2352">
                  <c:v>2567</c:v>
                </c:pt>
                <c:pt idx="2353">
                  <c:v>2567</c:v>
                </c:pt>
                <c:pt idx="2354">
                  <c:v>2595</c:v>
                </c:pt>
                <c:pt idx="2355">
                  <c:v>2618</c:v>
                </c:pt>
                <c:pt idx="2356">
                  <c:v>2632</c:v>
                </c:pt>
                <c:pt idx="2357">
                  <c:v>2562</c:v>
                </c:pt>
                <c:pt idx="2358">
                  <c:v>2541</c:v>
                </c:pt>
                <c:pt idx="2359">
                  <c:v>2594</c:v>
                </c:pt>
                <c:pt idx="2360">
                  <c:v>2616</c:v>
                </c:pt>
                <c:pt idx="2361">
                  <c:v>2638</c:v>
                </c:pt>
                <c:pt idx="2362">
                  <c:v>2667</c:v>
                </c:pt>
                <c:pt idx="2363">
                  <c:v>2636</c:v>
                </c:pt>
                <c:pt idx="2364">
                  <c:v>2700</c:v>
                </c:pt>
                <c:pt idx="2365">
                  <c:v>2749</c:v>
                </c:pt>
                <c:pt idx="2366">
                  <c:v>2718</c:v>
                </c:pt>
                <c:pt idx="2367">
                  <c:v>2703</c:v>
                </c:pt>
                <c:pt idx="2368">
                  <c:v>2728</c:v>
                </c:pt>
              </c:numCache>
            </c:numRef>
          </c:val>
          <c:smooth val="1"/>
          <c:extLst>
            <c:ext xmlns:c16="http://schemas.microsoft.com/office/drawing/2014/chart" uri="{C3380CC4-5D6E-409C-BE32-E72D297353CC}">
              <c16:uniqueId val="{00000000-C0D9-46EA-BBE2-56986744968E}"/>
            </c:ext>
          </c:extLst>
        </c:ser>
        <c:dLbls>
          <c:showLegendKey val="0"/>
          <c:showVal val="0"/>
          <c:showCatName val="0"/>
          <c:showSerName val="0"/>
          <c:showPercent val="0"/>
          <c:showBubbleSize val="0"/>
        </c:dLbls>
        <c:marker val="1"/>
        <c:smooth val="0"/>
        <c:axId val="254884864"/>
        <c:axId val="254894848"/>
      </c:lineChart>
      <c:catAx>
        <c:axId val="254884864"/>
        <c:scaling>
          <c:orientation val="minMax"/>
        </c:scaling>
        <c:delete val="0"/>
        <c:axPos val="b"/>
        <c:numFmt formatCode="yyyy\-mm\-dd;@"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54894848"/>
        <c:crosses val="autoZero"/>
        <c:auto val="0"/>
        <c:lblAlgn val="ctr"/>
        <c:lblOffset val="100"/>
        <c:tickLblSkip val="400"/>
        <c:tickMarkSkip val="400"/>
        <c:noMultiLvlLbl val="0"/>
      </c:catAx>
      <c:valAx>
        <c:axId val="254894848"/>
        <c:scaling>
          <c:orientation val="minMax"/>
          <c:max val="3700"/>
          <c:min val="1500"/>
        </c:scaling>
        <c:delete val="0"/>
        <c:axPos val="l"/>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54884864"/>
        <c:crosses val="autoZero"/>
        <c:crossBetween val="between"/>
        <c:majorUnit val="200"/>
      </c:valAx>
      <c:valAx>
        <c:axId val="254896384"/>
        <c:scaling>
          <c:orientation val="minMax"/>
        </c:scaling>
        <c:delete val="0"/>
        <c:axPos val="r"/>
        <c:numFmt formatCode="#,##0_);[Red]\(#,##0\)" sourceLinked="0"/>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54902272"/>
        <c:crosses val="max"/>
        <c:crossBetween val="between"/>
      </c:valAx>
      <c:catAx>
        <c:axId val="254902272"/>
        <c:scaling>
          <c:orientation val="minMax"/>
        </c:scaling>
        <c:delete val="1"/>
        <c:axPos val="b"/>
        <c:majorTickMark val="out"/>
        <c:minorTickMark val="none"/>
        <c:tickLblPos val="none"/>
        <c:crossAx val="254896384"/>
        <c:crosses val="autoZero"/>
        <c:auto val="1"/>
        <c:lblAlgn val="ctr"/>
        <c:lblOffset val="100"/>
        <c:noMultiLvlLbl val="0"/>
      </c:catAx>
      <c:spPr>
        <a:noFill/>
        <a:ln>
          <a:noFill/>
        </a:ln>
        <a:effectLst/>
      </c:spPr>
    </c:plotArea>
    <c:legend>
      <c:legendPos val="b"/>
      <c:layout>
        <c:manualLayout>
          <c:xMode val="edge"/>
          <c:yMode val="edge"/>
          <c:x val="7.2253840110689818E-2"/>
          <c:y val="0.7743607844238396"/>
          <c:w val="0.18473797250798926"/>
          <c:h val="0.1374573439483915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1000">
          <a:latin typeface="微软雅黑" panose="020B0503020204020204" pitchFamily="34" charset="-122"/>
          <a:ea typeface="微软雅黑" panose="020B0503020204020204" pitchFamily="34" charset="-122"/>
        </a:defRPr>
      </a:pPr>
      <a:endParaRPr lang="zh-CN"/>
    </a:p>
  </c:txPr>
  <c:printSettings>
    <c:headerFooter/>
    <c:pageMargins b="0.75000000000000278" l="0.70000000000000062" r="0.70000000000000062" t="0.75000000000000278"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6.6499945819265813E-2"/>
          <c:y val="6.4754906088236808E-2"/>
          <c:w val="0.86717306203409561"/>
          <c:h val="0.88104977913493254"/>
        </c:manualLayout>
      </c:layout>
      <c:barChart>
        <c:barDir val="col"/>
        <c:grouping val="clustered"/>
        <c:varyColors val="0"/>
        <c:ser>
          <c:idx val="1"/>
          <c:order val="1"/>
          <c:tx>
            <c:strRef>
              <c:f>期现价差与进口盈亏!$H$1</c:f>
              <c:strCache>
                <c:ptCount val="1"/>
                <c:pt idx="0">
                  <c:v>现货进口盈亏</c:v>
                </c:pt>
              </c:strCache>
            </c:strRef>
          </c:tx>
          <c:spPr>
            <a:solidFill>
              <a:schemeClr val="accent1">
                <a:lumMod val="40000"/>
                <a:lumOff val="60000"/>
              </a:schemeClr>
            </a:solidFill>
            <a:ln>
              <a:noFill/>
            </a:ln>
            <a:effectLst/>
          </c:spPr>
          <c:invertIfNegative val="0"/>
          <c:val>
            <c:numRef>
              <c:f>期现价差与进口盈亏!$H$1219:$H$2385</c:f>
              <c:numCache>
                <c:formatCode>#,##0.00_);[Red]\(#,##0.00\)</c:formatCode>
                <c:ptCount val="1167"/>
                <c:pt idx="0">
                  <c:v>-92.982168904999526</c:v>
                </c:pt>
                <c:pt idx="1">
                  <c:v>-100.50994599999945</c:v>
                </c:pt>
                <c:pt idx="2">
                  <c:v>-88.037784544999795</c:v>
                </c:pt>
                <c:pt idx="3">
                  <c:v>-61.130217959999527</c:v>
                </c:pt>
                <c:pt idx="4">
                  <c:v>-58.490736409999727</c:v>
                </c:pt>
                <c:pt idx="5">
                  <c:v>-61.046529029999874</c:v>
                </c:pt>
                <c:pt idx="6">
                  <c:v>-75.488602829999763</c:v>
                </c:pt>
                <c:pt idx="7">
                  <c:v>-93.183876999999484</c:v>
                </c:pt>
                <c:pt idx="8">
                  <c:v>-85.655980689999751</c:v>
                </c:pt>
                <c:pt idx="9">
                  <c:v>-85.237536039999668</c:v>
                </c:pt>
                <c:pt idx="10">
                  <c:v>-86.924774879999632</c:v>
                </c:pt>
                <c:pt idx="11">
                  <c:v>-41.756258949999619</c:v>
                </c:pt>
                <c:pt idx="12">
                  <c:v>-66.345360499999515</c:v>
                </c:pt>
                <c:pt idx="13">
                  <c:v>12.267960099999982</c:v>
                </c:pt>
                <c:pt idx="14">
                  <c:v>38.737795000000006</c:v>
                </c:pt>
                <c:pt idx="15">
                  <c:v>-5.0058989049998672</c:v>
                </c:pt>
                <c:pt idx="16">
                  <c:v>-9.8317221049996988</c:v>
                </c:pt>
                <c:pt idx="17">
                  <c:v>11.495379275000232</c:v>
                </c:pt>
                <c:pt idx="18">
                  <c:v>9.7426225800004431</c:v>
                </c:pt>
                <c:pt idx="19">
                  <c:v>-4.2696627199998147</c:v>
                </c:pt>
                <c:pt idx="20">
                  <c:v>30.196080785000504</c:v>
                </c:pt>
                <c:pt idx="21">
                  <c:v>15.104166020000321</c:v>
                </c:pt>
                <c:pt idx="22">
                  <c:v>-58.350658884999575</c:v>
                </c:pt>
                <c:pt idx="23">
                  <c:v>-62.053357569999662</c:v>
                </c:pt>
                <c:pt idx="24">
                  <c:v>-49.321035819999906</c:v>
                </c:pt>
                <c:pt idx="25">
                  <c:v>-34.472792829999889</c:v>
                </c:pt>
                <c:pt idx="26">
                  <c:v>-51.641652899999826</c:v>
                </c:pt>
                <c:pt idx="27">
                  <c:v>-48.935392524999315</c:v>
                </c:pt>
                <c:pt idx="28">
                  <c:v>22.180655280000337</c:v>
                </c:pt>
                <c:pt idx="29">
                  <c:v>25.996135039999899</c:v>
                </c:pt>
                <c:pt idx="30">
                  <c:v>13.366956375000427</c:v>
                </c:pt>
                <c:pt idx="31">
                  <c:v>-8.9691229999998541</c:v>
                </c:pt>
                <c:pt idx="32">
                  <c:v>-61.201098199999706</c:v>
                </c:pt>
                <c:pt idx="33">
                  <c:v>-54.275591599999643</c:v>
                </c:pt>
                <c:pt idx="34">
                  <c:v>-73.177560000000085</c:v>
                </c:pt>
                <c:pt idx="35">
                  <c:v>-50.097979695000049</c:v>
                </c:pt>
                <c:pt idx="36">
                  <c:v>-102.83847937499968</c:v>
                </c:pt>
                <c:pt idx="37">
                  <c:v>-25.653022624999721</c:v>
                </c:pt>
                <c:pt idx="38">
                  <c:v>-62.195343929999581</c:v>
                </c:pt>
                <c:pt idx="39">
                  <c:v>-27.186674399999447</c:v>
                </c:pt>
                <c:pt idx="40">
                  <c:v>-32.269387499999993</c:v>
                </c:pt>
                <c:pt idx="41">
                  <c:v>-45.980021999999735</c:v>
                </c:pt>
                <c:pt idx="42">
                  <c:v>-61.373062799999843</c:v>
                </c:pt>
                <c:pt idx="43">
                  <c:v>-37.191556139999648</c:v>
                </c:pt>
                <c:pt idx="44">
                  <c:v>-14.901113999999779</c:v>
                </c:pt>
                <c:pt idx="45">
                  <c:v>-1.5891983999995318</c:v>
                </c:pt>
                <c:pt idx="46">
                  <c:v>-44.700247779999245</c:v>
                </c:pt>
                <c:pt idx="47">
                  <c:v>-23.43811488999927</c:v>
                </c:pt>
                <c:pt idx="48">
                  <c:v>-17.165675429999737</c:v>
                </c:pt>
                <c:pt idx="49">
                  <c:v>-32.418418599999768</c:v>
                </c:pt>
                <c:pt idx="50">
                  <c:v>-11.948715184999401</c:v>
                </c:pt>
                <c:pt idx="51">
                  <c:v>9.3917419600002177</c:v>
                </c:pt>
                <c:pt idx="52">
                  <c:v>78.267086075000407</c:v>
                </c:pt>
                <c:pt idx="53">
                  <c:v>43.786832700000559</c:v>
                </c:pt>
                <c:pt idx="54">
                  <c:v>-4.6641712499995265</c:v>
                </c:pt>
                <c:pt idx="55">
                  <c:v>62.372617025000181</c:v>
                </c:pt>
                <c:pt idx="56">
                  <c:v>42.372020950000206</c:v>
                </c:pt>
                <c:pt idx="57">
                  <c:v>78.27484720000075</c:v>
                </c:pt>
                <c:pt idx="58">
                  <c:v>-45.712882299999819</c:v>
                </c:pt>
                <c:pt idx="59">
                  <c:v>18.913212750000639</c:v>
                </c:pt>
                <c:pt idx="60">
                  <c:v>101.18701150000061</c:v>
                </c:pt>
                <c:pt idx="61">
                  <c:v>164.9698558300006</c:v>
                </c:pt>
                <c:pt idx="62">
                  <c:v>120.62242400000014</c:v>
                </c:pt>
                <c:pt idx="63">
                  <c:v>8.0061131850006859</c:v>
                </c:pt>
                <c:pt idx="64">
                  <c:v>74.594422000000122</c:v>
                </c:pt>
                <c:pt idx="65">
                  <c:v>116.5137835000005</c:v>
                </c:pt>
                <c:pt idx="66">
                  <c:v>127.06074929000079</c:v>
                </c:pt>
                <c:pt idx="67">
                  <c:v>135.17857550000053</c:v>
                </c:pt>
                <c:pt idx="68">
                  <c:v>113.05058775000043</c:v>
                </c:pt>
                <c:pt idx="69">
                  <c:v>83.134038250000685</c:v>
                </c:pt>
                <c:pt idx="70">
                  <c:v>65.30375125000046</c:v>
                </c:pt>
                <c:pt idx="71">
                  <c:v>46.009023505000641</c:v>
                </c:pt>
                <c:pt idx="72">
                  <c:v>42.139275125000495</c:v>
                </c:pt>
                <c:pt idx="73">
                  <c:v>91.021601335000469</c:v>
                </c:pt>
                <c:pt idx="74">
                  <c:v>154.91952260000016</c:v>
                </c:pt>
                <c:pt idx="75">
                  <c:v>110.60693840000067</c:v>
                </c:pt>
                <c:pt idx="76">
                  <c:v>92.699255070000618</c:v>
                </c:pt>
                <c:pt idx="77">
                  <c:v>16.752211110000644</c:v>
                </c:pt>
                <c:pt idx="78">
                  <c:v>37.248615000000427</c:v>
                </c:pt>
                <c:pt idx="79">
                  <c:v>69.022780000000239</c:v>
                </c:pt>
                <c:pt idx="80">
                  <c:v>112.01473728000019</c:v>
                </c:pt>
                <c:pt idx="81">
                  <c:v>129.97644592000006</c:v>
                </c:pt>
                <c:pt idx="82">
                  <c:v>90.732937599999786</c:v>
                </c:pt>
                <c:pt idx="83">
                  <c:v>16.875769440000113</c:v>
                </c:pt>
                <c:pt idx="84">
                  <c:v>62.530075440000473</c:v>
                </c:pt>
                <c:pt idx="85">
                  <c:v>99.29618789999995</c:v>
                </c:pt>
                <c:pt idx="86">
                  <c:v>95.081822120000652</c:v>
                </c:pt>
                <c:pt idx="87">
                  <c:v>103.75470600000062</c:v>
                </c:pt>
                <c:pt idx="88">
                  <c:v>57.016815525000766</c:v>
                </c:pt>
                <c:pt idx="89">
                  <c:v>5.4731410250005865</c:v>
                </c:pt>
                <c:pt idx="90">
                  <c:v>15.137305000000197</c:v>
                </c:pt>
                <c:pt idx="91">
                  <c:v>24.643632000000252</c:v>
                </c:pt>
                <c:pt idx="92">
                  <c:v>-51.910641579999719</c:v>
                </c:pt>
                <c:pt idx="93">
                  <c:v>2.5833018000007542</c:v>
                </c:pt>
                <c:pt idx="94">
                  <c:v>-127.42288761999907</c:v>
                </c:pt>
                <c:pt idx="95">
                  <c:v>-117.33180735999986</c:v>
                </c:pt>
                <c:pt idx="96">
                  <c:v>-16.606208299999253</c:v>
                </c:pt>
                <c:pt idx="97">
                  <c:v>-92.634505299999546</c:v>
                </c:pt>
                <c:pt idx="98">
                  <c:v>-126.52462101999981</c:v>
                </c:pt>
                <c:pt idx="99">
                  <c:v>-159.45171059999984</c:v>
                </c:pt>
                <c:pt idx="100">
                  <c:v>-149.58465374999969</c:v>
                </c:pt>
                <c:pt idx="101">
                  <c:v>-124.31227326999942</c:v>
                </c:pt>
                <c:pt idx="102">
                  <c:v>-100.51883722999946</c:v>
                </c:pt>
                <c:pt idx="103">
                  <c:v>-115.52963908499942</c:v>
                </c:pt>
                <c:pt idx="104">
                  <c:v>-112.23703999999952</c:v>
                </c:pt>
                <c:pt idx="105">
                  <c:v>-165.61923099999922</c:v>
                </c:pt>
                <c:pt idx="106">
                  <c:v>-225.24091389999921</c:v>
                </c:pt>
                <c:pt idx="107">
                  <c:v>-232.94876709499977</c:v>
                </c:pt>
                <c:pt idx="108">
                  <c:v>-207.65838146499937</c:v>
                </c:pt>
                <c:pt idx="109">
                  <c:v>-233.41243844999917</c:v>
                </c:pt>
                <c:pt idx="110">
                  <c:v>-267.60035692499969</c:v>
                </c:pt>
                <c:pt idx="111">
                  <c:v>-122.34856249499944</c:v>
                </c:pt>
                <c:pt idx="112">
                  <c:v>-176.69695909999973</c:v>
                </c:pt>
                <c:pt idx="113">
                  <c:v>-150.05954475999988</c:v>
                </c:pt>
                <c:pt idx="114">
                  <c:v>-112.88970517499956</c:v>
                </c:pt>
                <c:pt idx="115">
                  <c:v>-120.56180860999984</c:v>
                </c:pt>
                <c:pt idx="116">
                  <c:v>-65.813403849999304</c:v>
                </c:pt>
                <c:pt idx="117">
                  <c:v>-67.986249605000012</c:v>
                </c:pt>
                <c:pt idx="118">
                  <c:v>-79.943591490000017</c:v>
                </c:pt>
                <c:pt idx="119">
                  <c:v>-82.030985885000064</c:v>
                </c:pt>
                <c:pt idx="120">
                  <c:v>-52.545536249999714</c:v>
                </c:pt>
                <c:pt idx="121">
                  <c:v>16.684298000000126</c:v>
                </c:pt>
                <c:pt idx="122">
                  <c:v>36.27152408000029</c:v>
                </c:pt>
                <c:pt idx="123">
                  <c:v>28.745871940000598</c:v>
                </c:pt>
                <c:pt idx="124">
                  <c:v>17.719687645000704</c:v>
                </c:pt>
                <c:pt idx="125">
                  <c:v>15.647127500000352</c:v>
                </c:pt>
                <c:pt idx="126">
                  <c:v>102.79939457500041</c:v>
                </c:pt>
                <c:pt idx="127">
                  <c:v>53.50125750000052</c:v>
                </c:pt>
                <c:pt idx="128">
                  <c:v>60.756719250000515</c:v>
                </c:pt>
                <c:pt idx="129">
                  <c:v>111.0498505100004</c:v>
                </c:pt>
                <c:pt idx="130">
                  <c:v>62.157711820000259</c:v>
                </c:pt>
                <c:pt idx="131">
                  <c:v>76.17656500000021</c:v>
                </c:pt>
                <c:pt idx="132">
                  <c:v>70.039131000000452</c:v>
                </c:pt>
                <c:pt idx="133">
                  <c:v>97.353038875000493</c:v>
                </c:pt>
                <c:pt idx="134">
                  <c:v>84.850083100000575</c:v>
                </c:pt>
                <c:pt idx="135">
                  <c:v>90.665513700000247</c:v>
                </c:pt>
                <c:pt idx="136">
                  <c:v>89.952011925000534</c:v>
                </c:pt>
                <c:pt idx="137">
                  <c:v>148.68626205000055</c:v>
                </c:pt>
                <c:pt idx="138">
                  <c:v>143.58683674000031</c:v>
                </c:pt>
                <c:pt idx="139">
                  <c:v>102.72515072000033</c:v>
                </c:pt>
                <c:pt idx="140">
                  <c:v>66.339287400000103</c:v>
                </c:pt>
                <c:pt idx="141">
                  <c:v>64.837178400000084</c:v>
                </c:pt>
                <c:pt idx="142">
                  <c:v>67.586391830000139</c:v>
                </c:pt>
                <c:pt idx="143">
                  <c:v>-4.9521428999996715</c:v>
                </c:pt>
                <c:pt idx="144">
                  <c:v>19.536756600000444</c:v>
                </c:pt>
                <c:pt idx="145">
                  <c:v>28.276587720000407</c:v>
                </c:pt>
                <c:pt idx="146">
                  <c:v>-29.846274999999878</c:v>
                </c:pt>
                <c:pt idx="147">
                  <c:v>-42.348348364999765</c:v>
                </c:pt>
                <c:pt idx="148">
                  <c:v>-48.112278085000071</c:v>
                </c:pt>
                <c:pt idx="149">
                  <c:v>-57.571161199999551</c:v>
                </c:pt>
                <c:pt idx="150">
                  <c:v>-39.491979074999563</c:v>
                </c:pt>
                <c:pt idx="151">
                  <c:v>-24.553989299999557</c:v>
                </c:pt>
                <c:pt idx="152">
                  <c:v>-12.973198399999546</c:v>
                </c:pt>
                <c:pt idx="153">
                  <c:v>-11.951634009999452</c:v>
                </c:pt>
                <c:pt idx="154">
                  <c:v>2.9970027500003198</c:v>
                </c:pt>
                <c:pt idx="155">
                  <c:v>-11.781853424999554</c:v>
                </c:pt>
                <c:pt idx="156">
                  <c:v>78.925557330000629</c:v>
                </c:pt>
                <c:pt idx="157">
                  <c:v>103.98826442000018</c:v>
                </c:pt>
                <c:pt idx="158">
                  <c:v>58.407698425000035</c:v>
                </c:pt>
                <c:pt idx="159">
                  <c:v>40.528594725000403</c:v>
                </c:pt>
                <c:pt idx="160">
                  <c:v>90.326340950000485</c:v>
                </c:pt>
                <c:pt idx="161">
                  <c:v>57.47459525000022</c:v>
                </c:pt>
                <c:pt idx="162">
                  <c:v>60.769661000000269</c:v>
                </c:pt>
                <c:pt idx="163">
                  <c:v>37.274157985000329</c:v>
                </c:pt>
                <c:pt idx="164">
                  <c:v>44.131531370000175</c:v>
                </c:pt>
                <c:pt idx="165">
                  <c:v>51.844857400000365</c:v>
                </c:pt>
                <c:pt idx="166">
                  <c:v>38.96225344000004</c:v>
                </c:pt>
                <c:pt idx="167">
                  <c:v>44.840152700000544</c:v>
                </c:pt>
                <c:pt idx="168">
                  <c:v>43.704402450000543</c:v>
                </c:pt>
                <c:pt idx="169">
                  <c:v>67.124803700000484</c:v>
                </c:pt>
                <c:pt idx="170">
                  <c:v>72.345947525000156</c:v>
                </c:pt>
                <c:pt idx="171">
                  <c:v>86.659012270000403</c:v>
                </c:pt>
                <c:pt idx="172">
                  <c:v>77.002589900000658</c:v>
                </c:pt>
                <c:pt idx="173">
                  <c:v>27.017301249999946</c:v>
                </c:pt>
                <c:pt idx="174">
                  <c:v>41.738461050000296</c:v>
                </c:pt>
                <c:pt idx="175">
                  <c:v>31.979312200000095</c:v>
                </c:pt>
                <c:pt idx="176">
                  <c:v>33.853494899999987</c:v>
                </c:pt>
                <c:pt idx="177">
                  <c:v>39.313296100000571</c:v>
                </c:pt>
                <c:pt idx="178">
                  <c:v>61.330868649999957</c:v>
                </c:pt>
                <c:pt idx="179">
                  <c:v>33.75582465000025</c:v>
                </c:pt>
                <c:pt idx="180">
                  <c:v>24.045517100000325</c:v>
                </c:pt>
                <c:pt idx="181">
                  <c:v>11.080267665000065</c:v>
                </c:pt>
                <c:pt idx="182">
                  <c:v>1.4701044000007641</c:v>
                </c:pt>
                <c:pt idx="183">
                  <c:v>18.068654650000553</c:v>
                </c:pt>
                <c:pt idx="184">
                  <c:v>-22.632538499999555</c:v>
                </c:pt>
                <c:pt idx="185">
                  <c:v>-18.321098544999586</c:v>
                </c:pt>
                <c:pt idx="186">
                  <c:v>1.5916323900005409</c:v>
                </c:pt>
                <c:pt idx="187">
                  <c:v>3.9113326000006055</c:v>
                </c:pt>
                <c:pt idx="188">
                  <c:v>20.995229225000458</c:v>
                </c:pt>
                <c:pt idx="189">
                  <c:v>37.01217620000034</c:v>
                </c:pt>
                <c:pt idx="190">
                  <c:v>38.326540000000477</c:v>
                </c:pt>
                <c:pt idx="191">
                  <c:v>40.043770625000434</c:v>
                </c:pt>
                <c:pt idx="192">
                  <c:v>38.170172945000104</c:v>
                </c:pt>
                <c:pt idx="193">
                  <c:v>50.716128485000809</c:v>
                </c:pt>
                <c:pt idx="194">
                  <c:v>27.340158775000418</c:v>
                </c:pt>
                <c:pt idx="195">
                  <c:v>40.82678580000038</c:v>
                </c:pt>
                <c:pt idx="196">
                  <c:v>41.645077560000118</c:v>
                </c:pt>
                <c:pt idx="197">
                  <c:v>42.144472880000194</c:v>
                </c:pt>
                <c:pt idx="198">
                  <c:v>57.72609338500024</c:v>
                </c:pt>
                <c:pt idx="199">
                  <c:v>41.669599000000289</c:v>
                </c:pt>
                <c:pt idx="200">
                  <c:v>36.435937600000216</c:v>
                </c:pt>
                <c:pt idx="201">
                  <c:v>27.543899700000566</c:v>
                </c:pt>
                <c:pt idx="202">
                  <c:v>-9.9276656799993361</c:v>
                </c:pt>
                <c:pt idx="203">
                  <c:v>-3.100764624999556</c:v>
                </c:pt>
                <c:pt idx="204">
                  <c:v>11.456228750000264</c:v>
                </c:pt>
                <c:pt idx="205">
                  <c:v>20.061373910000384</c:v>
                </c:pt>
                <c:pt idx="206">
                  <c:v>5.1893100300007973</c:v>
                </c:pt>
                <c:pt idx="207">
                  <c:v>14.718649209999967</c:v>
                </c:pt>
                <c:pt idx="208">
                  <c:v>40.448852140000326</c:v>
                </c:pt>
                <c:pt idx="209">
                  <c:v>43.424097210000582</c:v>
                </c:pt>
                <c:pt idx="210">
                  <c:v>52.400405375000446</c:v>
                </c:pt>
                <c:pt idx="211">
                  <c:v>96.200260600000092</c:v>
                </c:pt>
                <c:pt idx="212">
                  <c:v>64.6357665000005</c:v>
                </c:pt>
                <c:pt idx="213">
                  <c:v>95.765349540000443</c:v>
                </c:pt>
                <c:pt idx="214">
                  <c:v>95.124330485000428</c:v>
                </c:pt>
                <c:pt idx="215">
                  <c:v>82.750456270000086</c:v>
                </c:pt>
                <c:pt idx="216">
                  <c:v>50.118507375000263</c:v>
                </c:pt>
                <c:pt idx="217">
                  <c:v>79.997175985000467</c:v>
                </c:pt>
                <c:pt idx="218">
                  <c:v>72.200283925000804</c:v>
                </c:pt>
                <c:pt idx="219">
                  <c:v>99.195715650000238</c:v>
                </c:pt>
                <c:pt idx="220">
                  <c:v>92.607052875000136</c:v>
                </c:pt>
                <c:pt idx="221">
                  <c:v>81.796778000000813</c:v>
                </c:pt>
                <c:pt idx="222">
                  <c:v>83.084300000000439</c:v>
                </c:pt>
                <c:pt idx="223">
                  <c:v>12.024060750000444</c:v>
                </c:pt>
                <c:pt idx="224">
                  <c:v>28.924102050000329</c:v>
                </c:pt>
                <c:pt idx="225">
                  <c:v>107.45896812500041</c:v>
                </c:pt>
                <c:pt idx="226">
                  <c:v>118.54252431500072</c:v>
                </c:pt>
                <c:pt idx="227">
                  <c:v>86.903835460000664</c:v>
                </c:pt>
                <c:pt idx="228">
                  <c:v>148.10527686000023</c:v>
                </c:pt>
                <c:pt idx="229">
                  <c:v>163.15929968000091</c:v>
                </c:pt>
                <c:pt idx="230">
                  <c:v>42.594338500000049</c:v>
                </c:pt>
                <c:pt idx="231">
                  <c:v>49.51833096000064</c:v>
                </c:pt>
                <c:pt idx="232">
                  <c:v>-43.193635799999356</c:v>
                </c:pt>
                <c:pt idx="233">
                  <c:v>-54.333323829999699</c:v>
                </c:pt>
                <c:pt idx="234">
                  <c:v>-24.070689499999844</c:v>
                </c:pt>
                <c:pt idx="235">
                  <c:v>-60.392476599999554</c:v>
                </c:pt>
                <c:pt idx="236">
                  <c:v>-117.93514819999928</c:v>
                </c:pt>
                <c:pt idx="237">
                  <c:v>-173.60049079999908</c:v>
                </c:pt>
                <c:pt idx="238">
                  <c:v>-152.04070384999932</c:v>
                </c:pt>
                <c:pt idx="239">
                  <c:v>-117.98323974999994</c:v>
                </c:pt>
                <c:pt idx="240">
                  <c:v>-85.938818029999766</c:v>
                </c:pt>
                <c:pt idx="241">
                  <c:v>-145.39198987999953</c:v>
                </c:pt>
                <c:pt idx="242">
                  <c:v>-72.728562049999709</c:v>
                </c:pt>
                <c:pt idx="243">
                  <c:v>-114.03074012499928</c:v>
                </c:pt>
                <c:pt idx="244">
                  <c:v>-73.02444262499921</c:v>
                </c:pt>
                <c:pt idx="245">
                  <c:v>-134.78110024999933</c:v>
                </c:pt>
                <c:pt idx="246">
                  <c:v>-157.61419432999946</c:v>
                </c:pt>
                <c:pt idx="247">
                  <c:v>-80.462493850000101</c:v>
                </c:pt>
                <c:pt idx="248">
                  <c:v>-76.73653349999995</c:v>
                </c:pt>
                <c:pt idx="249">
                  <c:v>-74.550499099999342</c:v>
                </c:pt>
                <c:pt idx="250">
                  <c:v>-115.60435969999935</c:v>
                </c:pt>
                <c:pt idx="251">
                  <c:v>-103.51586527999962</c:v>
                </c:pt>
                <c:pt idx="252">
                  <c:v>-19.867055459999392</c:v>
                </c:pt>
                <c:pt idx="253">
                  <c:v>-41.613793639999585</c:v>
                </c:pt>
                <c:pt idx="254">
                  <c:v>2.2027480000006108</c:v>
                </c:pt>
                <c:pt idx="255">
                  <c:v>25.432405250000556</c:v>
                </c:pt>
                <c:pt idx="256">
                  <c:v>-22.400143149999622</c:v>
                </c:pt>
                <c:pt idx="257">
                  <c:v>-51.183252999999695</c:v>
                </c:pt>
                <c:pt idx="258">
                  <c:v>30.345776480000495</c:v>
                </c:pt>
                <c:pt idx="259">
                  <c:v>31.358410800000456</c:v>
                </c:pt>
                <c:pt idx="260">
                  <c:v>-20.472593959999358</c:v>
                </c:pt>
                <c:pt idx="261">
                  <c:v>-33.387165964998985</c:v>
                </c:pt>
                <c:pt idx="262">
                  <c:v>-15.723805759999777</c:v>
                </c:pt>
                <c:pt idx="263">
                  <c:v>-28.628482919999442</c:v>
                </c:pt>
                <c:pt idx="264">
                  <c:v>-40.40837023999984</c:v>
                </c:pt>
                <c:pt idx="265">
                  <c:v>-0.93566186999987622</c:v>
                </c:pt>
                <c:pt idx="266">
                  <c:v>7.2618147000007411</c:v>
                </c:pt>
                <c:pt idx="267">
                  <c:v>6.0030978625004536</c:v>
                </c:pt>
                <c:pt idx="268">
                  <c:v>60.257471330000499</c:v>
                </c:pt>
                <c:pt idx="269">
                  <c:v>60.869044280000253</c:v>
                </c:pt>
                <c:pt idx="270">
                  <c:v>70.094385210000837</c:v>
                </c:pt>
                <c:pt idx="271">
                  <c:v>98.13735177000035</c:v>
                </c:pt>
                <c:pt idx="272">
                  <c:v>32.359276000001046</c:v>
                </c:pt>
                <c:pt idx="273">
                  <c:v>61.443943230000514</c:v>
                </c:pt>
                <c:pt idx="274">
                  <c:v>-45.64365772499923</c:v>
                </c:pt>
                <c:pt idx="275">
                  <c:v>-48.241501269999844</c:v>
                </c:pt>
                <c:pt idx="276">
                  <c:v>-31.582389799999419</c:v>
                </c:pt>
                <c:pt idx="277">
                  <c:v>-6.4290608849992168</c:v>
                </c:pt>
                <c:pt idx="278">
                  <c:v>5.6607500001064182E-2</c:v>
                </c:pt>
                <c:pt idx="279">
                  <c:v>38.904781650000587</c:v>
                </c:pt>
                <c:pt idx="280">
                  <c:v>105.98199118000048</c:v>
                </c:pt>
                <c:pt idx="281">
                  <c:v>96.392444740000428</c:v>
                </c:pt>
                <c:pt idx="282">
                  <c:v>99.696000550000463</c:v>
                </c:pt>
                <c:pt idx="283">
                  <c:v>52.432956945000569</c:v>
                </c:pt>
                <c:pt idx="284">
                  <c:v>124.96521750000056</c:v>
                </c:pt>
                <c:pt idx="285">
                  <c:v>194.64524812500031</c:v>
                </c:pt>
                <c:pt idx="286">
                  <c:v>189.26725052500069</c:v>
                </c:pt>
                <c:pt idx="287">
                  <c:v>360.8354156900009</c:v>
                </c:pt>
                <c:pt idx="288">
                  <c:v>387.61804864000032</c:v>
                </c:pt>
                <c:pt idx="289">
                  <c:v>386.74825600000077</c:v>
                </c:pt>
                <c:pt idx="290">
                  <c:v>304.4060315250008</c:v>
                </c:pt>
                <c:pt idx="291">
                  <c:v>198.82421312500082</c:v>
                </c:pt>
                <c:pt idx="292">
                  <c:v>195.25195038999982</c:v>
                </c:pt>
                <c:pt idx="293">
                  <c:v>243.40149516000065</c:v>
                </c:pt>
                <c:pt idx="294">
                  <c:v>328.58178877499995</c:v>
                </c:pt>
                <c:pt idx="295">
                  <c:v>356.86214188000076</c:v>
                </c:pt>
                <c:pt idx="296">
                  <c:v>262.05813134000073</c:v>
                </c:pt>
                <c:pt idx="297">
                  <c:v>242.84435795000036</c:v>
                </c:pt>
                <c:pt idx="298">
                  <c:v>244.62197650000053</c:v>
                </c:pt>
                <c:pt idx="299">
                  <c:v>289.00672631000089</c:v>
                </c:pt>
                <c:pt idx="300">
                  <c:v>201.02396701000043</c:v>
                </c:pt>
                <c:pt idx="301">
                  <c:v>178.20132819500031</c:v>
                </c:pt>
                <c:pt idx="302">
                  <c:v>63.399568000000727</c:v>
                </c:pt>
                <c:pt idx="303">
                  <c:v>-38.282819874999859</c:v>
                </c:pt>
                <c:pt idx="304">
                  <c:v>-79.089346199999454</c:v>
                </c:pt>
                <c:pt idx="305">
                  <c:v>-17.945127999999386</c:v>
                </c:pt>
                <c:pt idx="306">
                  <c:v>89.533228950000648</c:v>
                </c:pt>
                <c:pt idx="307">
                  <c:v>97.08932145000108</c:v>
                </c:pt>
                <c:pt idx="308">
                  <c:v>103.50371032000066</c:v>
                </c:pt>
                <c:pt idx="309">
                  <c:v>256.54703452500053</c:v>
                </c:pt>
                <c:pt idx="310">
                  <c:v>323.12105228000064</c:v>
                </c:pt>
                <c:pt idx="311">
                  <c:v>298.93421042500086</c:v>
                </c:pt>
                <c:pt idx="312">
                  <c:v>311.46791630000052</c:v>
                </c:pt>
                <c:pt idx="313">
                  <c:v>319.82164320000038</c:v>
                </c:pt>
                <c:pt idx="314">
                  <c:v>380.42877940000062</c:v>
                </c:pt>
                <c:pt idx="315">
                  <c:v>95.642923999999766</c:v>
                </c:pt>
                <c:pt idx="316">
                  <c:v>157.59805000000051</c:v>
                </c:pt>
                <c:pt idx="317">
                  <c:v>301.25638965000053</c:v>
                </c:pt>
                <c:pt idx="318">
                  <c:v>279.36120300000039</c:v>
                </c:pt>
                <c:pt idx="319">
                  <c:v>224.54956270000048</c:v>
                </c:pt>
                <c:pt idx="320">
                  <c:v>249.26702315000011</c:v>
                </c:pt>
                <c:pt idx="321">
                  <c:v>257.13104062500042</c:v>
                </c:pt>
                <c:pt idx="322">
                  <c:v>251.85325125000054</c:v>
                </c:pt>
                <c:pt idx="323">
                  <c:v>99.581209950000357</c:v>
                </c:pt>
                <c:pt idx="324">
                  <c:v>203.0975240000007</c:v>
                </c:pt>
                <c:pt idx="325">
                  <c:v>213.79240612500053</c:v>
                </c:pt>
                <c:pt idx="326">
                  <c:v>194.60292680000066</c:v>
                </c:pt>
                <c:pt idx="327">
                  <c:v>170.22987480000074</c:v>
                </c:pt>
                <c:pt idx="328">
                  <c:v>205.27920770000037</c:v>
                </c:pt>
                <c:pt idx="329">
                  <c:v>204.28150105000077</c:v>
                </c:pt>
                <c:pt idx="330">
                  <c:v>220.97661545000074</c:v>
                </c:pt>
                <c:pt idx="331">
                  <c:v>229.67096540000011</c:v>
                </c:pt>
                <c:pt idx="332">
                  <c:v>213.8821308000006</c:v>
                </c:pt>
                <c:pt idx="333">
                  <c:v>125.7455620400001</c:v>
                </c:pt>
                <c:pt idx="334">
                  <c:v>77.674937600000703</c:v>
                </c:pt>
                <c:pt idx="335">
                  <c:v>10.672021125000356</c:v>
                </c:pt>
                <c:pt idx="336">
                  <c:v>144.56010780000042</c:v>
                </c:pt>
                <c:pt idx="337">
                  <c:v>113.19958200000065</c:v>
                </c:pt>
                <c:pt idx="338">
                  <c:v>-68.988389319999442</c:v>
                </c:pt>
                <c:pt idx="339">
                  <c:v>-105.52208292499927</c:v>
                </c:pt>
                <c:pt idx="340">
                  <c:v>-225.30694904999973</c:v>
                </c:pt>
                <c:pt idx="341">
                  <c:v>-262.42180103999954</c:v>
                </c:pt>
                <c:pt idx="342">
                  <c:v>-229.4869661699995</c:v>
                </c:pt>
                <c:pt idx="343">
                  <c:v>-221.5895795499996</c:v>
                </c:pt>
                <c:pt idx="344">
                  <c:v>-239.00273694999942</c:v>
                </c:pt>
                <c:pt idx="345">
                  <c:v>-195.31675047499948</c:v>
                </c:pt>
                <c:pt idx="346">
                  <c:v>-129.67563799999925</c:v>
                </c:pt>
                <c:pt idx="347">
                  <c:v>-121.61810509999987</c:v>
                </c:pt>
                <c:pt idx="348">
                  <c:v>-116.8698576999991</c:v>
                </c:pt>
                <c:pt idx="349">
                  <c:v>-23.636970589999692</c:v>
                </c:pt>
                <c:pt idx="350">
                  <c:v>-101.33431812499975</c:v>
                </c:pt>
                <c:pt idx="351">
                  <c:v>-102.17673553499981</c:v>
                </c:pt>
                <c:pt idx="352">
                  <c:v>-100.8495862499999</c:v>
                </c:pt>
                <c:pt idx="353">
                  <c:v>-94.910768124999322</c:v>
                </c:pt>
                <c:pt idx="354">
                  <c:v>-60.536646874999406</c:v>
                </c:pt>
                <c:pt idx="355">
                  <c:v>-38.539423239999451</c:v>
                </c:pt>
                <c:pt idx="356">
                  <c:v>-74.72288159999971</c:v>
                </c:pt>
                <c:pt idx="357">
                  <c:v>-4.7485644150001463</c:v>
                </c:pt>
                <c:pt idx="358">
                  <c:v>-39.338207960000091</c:v>
                </c:pt>
                <c:pt idx="359">
                  <c:v>-41.27509037999971</c:v>
                </c:pt>
                <c:pt idx="360">
                  <c:v>-19.667133199999171</c:v>
                </c:pt>
                <c:pt idx="361">
                  <c:v>-45.212068650000219</c:v>
                </c:pt>
                <c:pt idx="362">
                  <c:v>-29.560822899999494</c:v>
                </c:pt>
                <c:pt idx="363">
                  <c:v>-51.144672854999044</c:v>
                </c:pt>
                <c:pt idx="364">
                  <c:v>-44.731501929999467</c:v>
                </c:pt>
                <c:pt idx="365">
                  <c:v>-32.738603199999488</c:v>
                </c:pt>
                <c:pt idx="366">
                  <c:v>-15.720531679999112</c:v>
                </c:pt>
                <c:pt idx="367">
                  <c:v>-36.079302499999358</c:v>
                </c:pt>
                <c:pt idx="368">
                  <c:v>79.554921300000387</c:v>
                </c:pt>
                <c:pt idx="369">
                  <c:v>94.184101200000896</c:v>
                </c:pt>
                <c:pt idx="370">
                  <c:v>222.62066898000012</c:v>
                </c:pt>
                <c:pt idx="371">
                  <c:v>158.62948105000032</c:v>
                </c:pt>
                <c:pt idx="372">
                  <c:v>-11.878251949999139</c:v>
                </c:pt>
                <c:pt idx="373">
                  <c:v>46.420672900000682</c:v>
                </c:pt>
                <c:pt idx="374">
                  <c:v>96.696066920000249</c:v>
                </c:pt>
                <c:pt idx="375">
                  <c:v>116.54216404000044</c:v>
                </c:pt>
                <c:pt idx="376">
                  <c:v>86.892985500000123</c:v>
                </c:pt>
                <c:pt idx="377">
                  <c:v>79.973606770000515</c:v>
                </c:pt>
                <c:pt idx="378">
                  <c:v>134.82196529000021</c:v>
                </c:pt>
                <c:pt idx="379">
                  <c:v>145.70891752000034</c:v>
                </c:pt>
                <c:pt idx="380">
                  <c:v>157.69494600000053</c:v>
                </c:pt>
                <c:pt idx="381">
                  <c:v>204.83378600000015</c:v>
                </c:pt>
                <c:pt idx="382">
                  <c:v>273.54626400000052</c:v>
                </c:pt>
                <c:pt idx="383">
                  <c:v>247.56409952000058</c:v>
                </c:pt>
                <c:pt idx="384">
                  <c:v>248.63236302500036</c:v>
                </c:pt>
                <c:pt idx="385">
                  <c:v>28.415540420000525</c:v>
                </c:pt>
                <c:pt idx="386">
                  <c:v>22.5805585600001</c:v>
                </c:pt>
                <c:pt idx="387">
                  <c:v>56.655114625000351</c:v>
                </c:pt>
                <c:pt idx="388">
                  <c:v>124.23398087499982</c:v>
                </c:pt>
                <c:pt idx="389">
                  <c:v>114.92662002500037</c:v>
                </c:pt>
                <c:pt idx="390">
                  <c:v>12.719968800000515</c:v>
                </c:pt>
                <c:pt idx="391">
                  <c:v>-75.576470959999369</c:v>
                </c:pt>
                <c:pt idx="392">
                  <c:v>-88.978058349999628</c:v>
                </c:pt>
                <c:pt idx="393">
                  <c:v>-87.907052899999144</c:v>
                </c:pt>
                <c:pt idx="394">
                  <c:v>-105.45156311999926</c:v>
                </c:pt>
                <c:pt idx="395">
                  <c:v>-132.87388164999948</c:v>
                </c:pt>
                <c:pt idx="396">
                  <c:v>-170.17115469999953</c:v>
                </c:pt>
                <c:pt idx="397">
                  <c:v>-167.39069219999965</c:v>
                </c:pt>
                <c:pt idx="398">
                  <c:v>-155.16405587999952</c:v>
                </c:pt>
                <c:pt idx="399">
                  <c:v>-120.535620749999</c:v>
                </c:pt>
                <c:pt idx="400">
                  <c:v>-166.46200734999957</c:v>
                </c:pt>
                <c:pt idx="401">
                  <c:v>-194.2136124499998</c:v>
                </c:pt>
                <c:pt idx="402">
                  <c:v>-205.77703112499967</c:v>
                </c:pt>
                <c:pt idx="403">
                  <c:v>-245.8019323199992</c:v>
                </c:pt>
                <c:pt idx="404">
                  <c:v>-219.68321875999936</c:v>
                </c:pt>
                <c:pt idx="405">
                  <c:v>-178.88821814499943</c:v>
                </c:pt>
                <c:pt idx="406">
                  <c:v>-160.03530855999998</c:v>
                </c:pt>
                <c:pt idx="407">
                  <c:v>-136.62842162999959</c:v>
                </c:pt>
                <c:pt idx="408">
                  <c:v>-94.335985999999139</c:v>
                </c:pt>
                <c:pt idx="409">
                  <c:v>-108.23217799999975</c:v>
                </c:pt>
                <c:pt idx="410">
                  <c:v>-184.39802450999923</c:v>
                </c:pt>
                <c:pt idx="411">
                  <c:v>-175.56949254999927</c:v>
                </c:pt>
                <c:pt idx="412">
                  <c:v>-148.71942075999959</c:v>
                </c:pt>
                <c:pt idx="413">
                  <c:v>-237.38393747999908</c:v>
                </c:pt>
                <c:pt idx="414">
                  <c:v>-219.64670699999942</c:v>
                </c:pt>
                <c:pt idx="415">
                  <c:v>-267.21548299999904</c:v>
                </c:pt>
                <c:pt idx="416">
                  <c:v>-269.16724149999936</c:v>
                </c:pt>
                <c:pt idx="417">
                  <c:v>-279.19749999999931</c:v>
                </c:pt>
                <c:pt idx="418">
                  <c:v>-294.80178977999958</c:v>
                </c:pt>
                <c:pt idx="419">
                  <c:v>-305.64213999999947</c:v>
                </c:pt>
                <c:pt idx="420">
                  <c:v>-254.57947959999956</c:v>
                </c:pt>
                <c:pt idx="421">
                  <c:v>-237.33774599999924</c:v>
                </c:pt>
                <c:pt idx="422">
                  <c:v>-180.42772997999919</c:v>
                </c:pt>
                <c:pt idx="423">
                  <c:v>-140.53821399999924</c:v>
                </c:pt>
                <c:pt idx="424">
                  <c:v>-136.17578687499918</c:v>
                </c:pt>
                <c:pt idx="425">
                  <c:v>-148.76573274999919</c:v>
                </c:pt>
                <c:pt idx="426">
                  <c:v>-122.43095489999951</c:v>
                </c:pt>
                <c:pt idx="427">
                  <c:v>-115.16342414999963</c:v>
                </c:pt>
                <c:pt idx="428">
                  <c:v>-95.314556799999991</c:v>
                </c:pt>
                <c:pt idx="429">
                  <c:v>-114.74739327999987</c:v>
                </c:pt>
                <c:pt idx="430">
                  <c:v>-125.05002239999931</c:v>
                </c:pt>
                <c:pt idx="431">
                  <c:v>-133.80141119999917</c:v>
                </c:pt>
                <c:pt idx="432">
                  <c:v>-123.83989184999973</c:v>
                </c:pt>
                <c:pt idx="433">
                  <c:v>-184.37928444999989</c:v>
                </c:pt>
                <c:pt idx="434">
                  <c:v>-143.86382089999961</c:v>
                </c:pt>
                <c:pt idx="435">
                  <c:v>-171.23118499999919</c:v>
                </c:pt>
                <c:pt idx="436">
                  <c:v>-195.37738927999953</c:v>
                </c:pt>
                <c:pt idx="437">
                  <c:v>-205.51658937499906</c:v>
                </c:pt>
                <c:pt idx="438">
                  <c:v>-323.10686221999958</c:v>
                </c:pt>
                <c:pt idx="439">
                  <c:v>-293.58133791999944</c:v>
                </c:pt>
                <c:pt idx="440">
                  <c:v>-276.03389034999918</c:v>
                </c:pt>
                <c:pt idx="441">
                  <c:v>-261.46748635999984</c:v>
                </c:pt>
                <c:pt idx="442">
                  <c:v>-265.66903099999945</c:v>
                </c:pt>
                <c:pt idx="443">
                  <c:v>-91.769053599999097</c:v>
                </c:pt>
                <c:pt idx="444">
                  <c:v>-37.422597599999335</c:v>
                </c:pt>
                <c:pt idx="445">
                  <c:v>-72.566933799998878</c:v>
                </c:pt>
                <c:pt idx="446">
                  <c:v>-86.428192119999494</c:v>
                </c:pt>
                <c:pt idx="447">
                  <c:v>-114.8624223099996</c:v>
                </c:pt>
                <c:pt idx="448">
                  <c:v>-137.79441812999949</c:v>
                </c:pt>
                <c:pt idx="449">
                  <c:v>-166.83675666499948</c:v>
                </c:pt>
                <c:pt idx="450">
                  <c:v>-67.993969299999662</c:v>
                </c:pt>
                <c:pt idx="451">
                  <c:v>-108.28055478999931</c:v>
                </c:pt>
                <c:pt idx="452">
                  <c:v>-134.10016159999941</c:v>
                </c:pt>
                <c:pt idx="453">
                  <c:v>-122.28940864999959</c:v>
                </c:pt>
                <c:pt idx="454">
                  <c:v>-78.667902749999939</c:v>
                </c:pt>
                <c:pt idx="455">
                  <c:v>-51.857149799999661</c:v>
                </c:pt>
                <c:pt idx="456">
                  <c:v>9.3851934000003894</c:v>
                </c:pt>
                <c:pt idx="457">
                  <c:v>-25.984704949999468</c:v>
                </c:pt>
                <c:pt idx="458">
                  <c:v>-102.07157336499904</c:v>
                </c:pt>
                <c:pt idx="459">
                  <c:v>-67.675300234999213</c:v>
                </c:pt>
                <c:pt idx="460">
                  <c:v>-63.158467574999577</c:v>
                </c:pt>
                <c:pt idx="461">
                  <c:v>-69.609852434999084</c:v>
                </c:pt>
                <c:pt idx="462">
                  <c:v>-90.740191299999424</c:v>
                </c:pt>
                <c:pt idx="463">
                  <c:v>-9.9102570049999485</c:v>
                </c:pt>
                <c:pt idx="464">
                  <c:v>-48.942720962499607</c:v>
                </c:pt>
                <c:pt idx="465">
                  <c:v>-22.276805024999248</c:v>
                </c:pt>
                <c:pt idx="466">
                  <c:v>-1.5240182224993077</c:v>
                </c:pt>
                <c:pt idx="467">
                  <c:v>16.929759542500506</c:v>
                </c:pt>
                <c:pt idx="468">
                  <c:v>-5.5312408937493274</c:v>
                </c:pt>
                <c:pt idx="469">
                  <c:v>26.348552281250704</c:v>
                </c:pt>
                <c:pt idx="470">
                  <c:v>-36.436781774999417</c:v>
                </c:pt>
                <c:pt idx="471">
                  <c:v>-75.543695500000013</c:v>
                </c:pt>
                <c:pt idx="472">
                  <c:v>-86.282776262499283</c:v>
                </c:pt>
                <c:pt idx="473">
                  <c:v>-72.914233537499513</c:v>
                </c:pt>
                <c:pt idx="474">
                  <c:v>-81.023535874999652</c:v>
                </c:pt>
                <c:pt idx="475">
                  <c:v>-73.816270149999582</c:v>
                </c:pt>
                <c:pt idx="476">
                  <c:v>-84.389430074998927</c:v>
                </c:pt>
                <c:pt idx="477">
                  <c:v>-74.097949399999834</c:v>
                </c:pt>
                <c:pt idx="478">
                  <c:v>-110.00634927500005</c:v>
                </c:pt>
                <c:pt idx="479">
                  <c:v>-136.84641437499931</c:v>
                </c:pt>
                <c:pt idx="480">
                  <c:v>-175.37112874999912</c:v>
                </c:pt>
                <c:pt idx="481">
                  <c:v>-186.84641437499931</c:v>
                </c:pt>
                <c:pt idx="482">
                  <c:v>-235.41748864499959</c:v>
                </c:pt>
                <c:pt idx="483">
                  <c:v>-206.00536793749961</c:v>
                </c:pt>
                <c:pt idx="484">
                  <c:v>-115.98259418749922</c:v>
                </c:pt>
                <c:pt idx="485">
                  <c:v>-78.941931424999893</c:v>
                </c:pt>
                <c:pt idx="486">
                  <c:v>-166.41400194999915</c:v>
                </c:pt>
                <c:pt idx="487">
                  <c:v>-128.70894109499932</c:v>
                </c:pt>
                <c:pt idx="488">
                  <c:v>-85.530784724999194</c:v>
                </c:pt>
                <c:pt idx="489">
                  <c:v>-151.27981625499888</c:v>
                </c:pt>
                <c:pt idx="490">
                  <c:v>-179.46804260749968</c:v>
                </c:pt>
                <c:pt idx="491">
                  <c:v>-205.83971934249939</c:v>
                </c:pt>
                <c:pt idx="492">
                  <c:v>-181.58352383749934</c:v>
                </c:pt>
                <c:pt idx="493">
                  <c:v>-199.15230904999999</c:v>
                </c:pt>
                <c:pt idx="494">
                  <c:v>-199.25304572499954</c:v>
                </c:pt>
                <c:pt idx="495">
                  <c:v>-195.61299083749964</c:v>
                </c:pt>
                <c:pt idx="496">
                  <c:v>-260.49871957499954</c:v>
                </c:pt>
                <c:pt idx="497">
                  <c:v>-309.49135282499901</c:v>
                </c:pt>
                <c:pt idx="498">
                  <c:v>-427.15857949999963</c:v>
                </c:pt>
                <c:pt idx="499">
                  <c:v>-449.79650941249929</c:v>
                </c:pt>
                <c:pt idx="500">
                  <c:v>-382.68556507499943</c:v>
                </c:pt>
                <c:pt idx="501">
                  <c:v>-316.84901369999989</c:v>
                </c:pt>
                <c:pt idx="502">
                  <c:v>-375.95623163749997</c:v>
                </c:pt>
                <c:pt idx="503">
                  <c:v>-333.61435743749917</c:v>
                </c:pt>
                <c:pt idx="504">
                  <c:v>-392.66433678749991</c:v>
                </c:pt>
                <c:pt idx="505">
                  <c:v>-350.41862108749956</c:v>
                </c:pt>
                <c:pt idx="506">
                  <c:v>-271.77969993749957</c:v>
                </c:pt>
                <c:pt idx="507">
                  <c:v>-210.8799799999997</c:v>
                </c:pt>
                <c:pt idx="508">
                  <c:v>-203.90741111249918</c:v>
                </c:pt>
                <c:pt idx="509">
                  <c:v>-21.138439862499581</c:v>
                </c:pt>
                <c:pt idx="510">
                  <c:v>-108.83380496249993</c:v>
                </c:pt>
                <c:pt idx="511">
                  <c:v>-132.97736808750005</c:v>
                </c:pt>
                <c:pt idx="512">
                  <c:v>-97.467303024999637</c:v>
                </c:pt>
                <c:pt idx="513">
                  <c:v>-54.3254807874996</c:v>
                </c:pt>
                <c:pt idx="514">
                  <c:v>-10.214529687499635</c:v>
                </c:pt>
                <c:pt idx="515">
                  <c:v>-88.851097212499553</c:v>
                </c:pt>
                <c:pt idx="516">
                  <c:v>-60.936975624999377</c:v>
                </c:pt>
                <c:pt idx="517">
                  <c:v>10.642951937500129</c:v>
                </c:pt>
                <c:pt idx="518">
                  <c:v>-98.119448862499667</c:v>
                </c:pt>
                <c:pt idx="519">
                  <c:v>-100.13233268749946</c:v>
                </c:pt>
                <c:pt idx="520">
                  <c:v>-32.658200500000021</c:v>
                </c:pt>
                <c:pt idx="521">
                  <c:v>-7.5892677874999208</c:v>
                </c:pt>
                <c:pt idx="522">
                  <c:v>40.685092050000549</c:v>
                </c:pt>
                <c:pt idx="523">
                  <c:v>23.256488937500308</c:v>
                </c:pt>
                <c:pt idx="524">
                  <c:v>113.69125498750054</c:v>
                </c:pt>
                <c:pt idx="525">
                  <c:v>125.36796172500044</c:v>
                </c:pt>
                <c:pt idx="526">
                  <c:v>119.78720953750008</c:v>
                </c:pt>
                <c:pt idx="527">
                  <c:v>109.73509080004987</c:v>
                </c:pt>
                <c:pt idx="528">
                  <c:v>78.785873171625099</c:v>
                </c:pt>
                <c:pt idx="529">
                  <c:v>44.784667982250539</c:v>
                </c:pt>
                <c:pt idx="530">
                  <c:v>-12.899764557600065</c:v>
                </c:pt>
                <c:pt idx="531">
                  <c:v>-12.372797733249627</c:v>
                </c:pt>
                <c:pt idx="532">
                  <c:v>-1.8010441643746162</c:v>
                </c:pt>
                <c:pt idx="533">
                  <c:v>-2.7604095906995099</c:v>
                </c:pt>
                <c:pt idx="534">
                  <c:v>46.834937089450705</c:v>
                </c:pt>
                <c:pt idx="535">
                  <c:v>40.973874563900608</c:v>
                </c:pt>
                <c:pt idx="536">
                  <c:v>55.463615289500467</c:v>
                </c:pt>
                <c:pt idx="537">
                  <c:v>28.900946261650006</c:v>
                </c:pt>
                <c:pt idx="538">
                  <c:v>10.623071312750653</c:v>
                </c:pt>
                <c:pt idx="539">
                  <c:v>-96.028352198999983</c:v>
                </c:pt>
                <c:pt idx="540">
                  <c:v>-33.926207552949563</c:v>
                </c:pt>
                <c:pt idx="541">
                  <c:v>-28.887307806999615</c:v>
                </c:pt>
                <c:pt idx="542">
                  <c:v>-8.8247127790991726</c:v>
                </c:pt>
                <c:pt idx="543">
                  <c:v>5.5569391739004459</c:v>
                </c:pt>
                <c:pt idx="544">
                  <c:v>29.203543842050294</c:v>
                </c:pt>
                <c:pt idx="545">
                  <c:v>61.58215490225075</c:v>
                </c:pt>
                <c:pt idx="546">
                  <c:v>83.651591938950787</c:v>
                </c:pt>
                <c:pt idx="547">
                  <c:v>31.579262964400186</c:v>
                </c:pt>
                <c:pt idx="548">
                  <c:v>71.444203532000301</c:v>
                </c:pt>
                <c:pt idx="549">
                  <c:v>85.045047630000681</c:v>
                </c:pt>
                <c:pt idx="550">
                  <c:v>95.980868472800466</c:v>
                </c:pt>
                <c:pt idx="551">
                  <c:v>59.373208030549904</c:v>
                </c:pt>
                <c:pt idx="552">
                  <c:v>50.477876871399985</c:v>
                </c:pt>
                <c:pt idx="553">
                  <c:v>-4.7636187937496288</c:v>
                </c:pt>
                <c:pt idx="554">
                  <c:v>-23.89764444737466</c:v>
                </c:pt>
                <c:pt idx="555">
                  <c:v>-50.016958905249794</c:v>
                </c:pt>
                <c:pt idx="556">
                  <c:v>15.916365955375113</c:v>
                </c:pt>
                <c:pt idx="557">
                  <c:v>-5.8860359838745353</c:v>
                </c:pt>
                <c:pt idx="558">
                  <c:v>-28.645855701999608</c:v>
                </c:pt>
                <c:pt idx="559">
                  <c:v>-35.565345358124887</c:v>
                </c:pt>
                <c:pt idx="560">
                  <c:v>51.798387831000582</c:v>
                </c:pt>
                <c:pt idx="561">
                  <c:v>47.603955611225047</c:v>
                </c:pt>
                <c:pt idx="562">
                  <c:v>5.2511485292252473</c:v>
                </c:pt>
                <c:pt idx="563">
                  <c:v>3.946162833375638</c:v>
                </c:pt>
                <c:pt idx="564">
                  <c:v>-48.67350171287444</c:v>
                </c:pt>
                <c:pt idx="565">
                  <c:v>-47.892155006074518</c:v>
                </c:pt>
                <c:pt idx="566">
                  <c:v>-34.796333012299783</c:v>
                </c:pt>
                <c:pt idx="567">
                  <c:v>-30.005594678249508</c:v>
                </c:pt>
                <c:pt idx="568">
                  <c:v>-32.541928592699151</c:v>
                </c:pt>
                <c:pt idx="569">
                  <c:v>-26.204007746825027</c:v>
                </c:pt>
                <c:pt idx="570">
                  <c:v>-21.003200430649485</c:v>
                </c:pt>
                <c:pt idx="571">
                  <c:v>-19.040009862500028</c:v>
                </c:pt>
                <c:pt idx="572">
                  <c:v>-24.174722812499567</c:v>
                </c:pt>
                <c:pt idx="573">
                  <c:v>5.6100234499999715</c:v>
                </c:pt>
                <c:pt idx="574">
                  <c:v>2.4193735660510356</c:v>
                </c:pt>
                <c:pt idx="575">
                  <c:v>-5.4942469946995516</c:v>
                </c:pt>
                <c:pt idx="576">
                  <c:v>0.40383579805074987</c:v>
                </c:pt>
                <c:pt idx="577">
                  <c:v>24.718278019050558</c:v>
                </c:pt>
                <c:pt idx="578">
                  <c:v>29.037292026750492</c:v>
                </c:pt>
                <c:pt idx="579">
                  <c:v>22.906121691400585</c:v>
                </c:pt>
                <c:pt idx="580">
                  <c:v>28.144279124200693</c:v>
                </c:pt>
                <c:pt idx="581">
                  <c:v>106.17841770490031</c:v>
                </c:pt>
                <c:pt idx="582">
                  <c:v>94.539285368200126</c:v>
                </c:pt>
                <c:pt idx="583">
                  <c:v>54.867566848150091</c:v>
                </c:pt>
                <c:pt idx="584">
                  <c:v>-36.459718228649763</c:v>
                </c:pt>
                <c:pt idx="585">
                  <c:v>-37.400572004999503</c:v>
                </c:pt>
                <c:pt idx="586">
                  <c:v>-21.75037339499977</c:v>
                </c:pt>
                <c:pt idx="587">
                  <c:v>-21.726607124900056</c:v>
                </c:pt>
                <c:pt idx="588">
                  <c:v>-13.41883251219997</c:v>
                </c:pt>
                <c:pt idx="589">
                  <c:v>0.37954791375068453</c:v>
                </c:pt>
                <c:pt idx="590">
                  <c:v>27.017422855950372</c:v>
                </c:pt>
                <c:pt idx="591">
                  <c:v>-23.195383071949891</c:v>
                </c:pt>
                <c:pt idx="592">
                  <c:v>-54.294880366099278</c:v>
                </c:pt>
                <c:pt idx="593">
                  <c:v>-28.761926240699722</c:v>
                </c:pt>
                <c:pt idx="594">
                  <c:v>-4.4703400280495771</c:v>
                </c:pt>
                <c:pt idx="595">
                  <c:v>-20.960920828999861</c:v>
                </c:pt>
                <c:pt idx="596">
                  <c:v>-30.305238870799258</c:v>
                </c:pt>
                <c:pt idx="597">
                  <c:v>-23.408188999849244</c:v>
                </c:pt>
                <c:pt idx="598">
                  <c:v>-46.458407299749524</c:v>
                </c:pt>
                <c:pt idx="599">
                  <c:v>-16.771352529799515</c:v>
                </c:pt>
                <c:pt idx="600">
                  <c:v>-51.323095242949876</c:v>
                </c:pt>
                <c:pt idx="601">
                  <c:v>-40.56629940282437</c:v>
                </c:pt>
                <c:pt idx="602">
                  <c:v>-66.243355037499896</c:v>
                </c:pt>
                <c:pt idx="603">
                  <c:v>-71.466111949999686</c:v>
                </c:pt>
                <c:pt idx="604">
                  <c:v>-105.47447225799942</c:v>
                </c:pt>
                <c:pt idx="605">
                  <c:v>-83.350475499599725</c:v>
                </c:pt>
                <c:pt idx="606">
                  <c:v>-98.037783549999858</c:v>
                </c:pt>
                <c:pt idx="607">
                  <c:v>-79.840600142249514</c:v>
                </c:pt>
                <c:pt idx="608">
                  <c:v>-92.376069585125151</c:v>
                </c:pt>
                <c:pt idx="609">
                  <c:v>-104.09574184187477</c:v>
                </c:pt>
                <c:pt idx="610">
                  <c:v>-101.04536975462452</c:v>
                </c:pt>
                <c:pt idx="611">
                  <c:v>-100.96169540274923</c:v>
                </c:pt>
                <c:pt idx="612">
                  <c:v>-95.965843651499654</c:v>
                </c:pt>
                <c:pt idx="613">
                  <c:v>-87.949714339999446</c:v>
                </c:pt>
                <c:pt idx="614">
                  <c:v>-110.24405058274942</c:v>
                </c:pt>
                <c:pt idx="615">
                  <c:v>-90.863284234374532</c:v>
                </c:pt>
                <c:pt idx="616">
                  <c:v>-100.65986285699955</c:v>
                </c:pt>
                <c:pt idx="617">
                  <c:v>-81.955213924100008</c:v>
                </c:pt>
                <c:pt idx="618">
                  <c:v>-87.250308439000037</c:v>
                </c:pt>
                <c:pt idx="619">
                  <c:v>-82.92478372212463</c:v>
                </c:pt>
                <c:pt idx="620">
                  <c:v>-89.397481243750008</c:v>
                </c:pt>
                <c:pt idx="621">
                  <c:v>-99.927701877749769</c:v>
                </c:pt>
                <c:pt idx="622">
                  <c:v>-133.02602180284975</c:v>
                </c:pt>
                <c:pt idx="623">
                  <c:v>-98.535383442574584</c:v>
                </c:pt>
                <c:pt idx="624">
                  <c:v>-99.713003464099529</c:v>
                </c:pt>
                <c:pt idx="625">
                  <c:v>-121.95395604207442</c:v>
                </c:pt>
                <c:pt idx="626">
                  <c:v>-95.776336020549479</c:v>
                </c:pt>
                <c:pt idx="627">
                  <c:v>-146.12133485522418</c:v>
                </c:pt>
                <c:pt idx="628">
                  <c:v>-178.10870607414972</c:v>
                </c:pt>
                <c:pt idx="629">
                  <c:v>-130.49173090879913</c:v>
                </c:pt>
                <c:pt idx="630">
                  <c:v>-103.30873069242443</c:v>
                </c:pt>
                <c:pt idx="631">
                  <c:v>-133.32234997495016</c:v>
                </c:pt>
                <c:pt idx="632">
                  <c:v>-68.423379322775418</c:v>
                </c:pt>
                <c:pt idx="633">
                  <c:v>-49.26529055464971</c:v>
                </c:pt>
                <c:pt idx="634">
                  <c:v>-47.522057945999677</c:v>
                </c:pt>
                <c:pt idx="635">
                  <c:v>-43.87233851649944</c:v>
                </c:pt>
                <c:pt idx="636">
                  <c:v>-55.211593108749639</c:v>
                </c:pt>
                <c:pt idx="637">
                  <c:v>-78.410779924574854</c:v>
                </c:pt>
                <c:pt idx="638">
                  <c:v>-91.434206983249624</c:v>
                </c:pt>
                <c:pt idx="639">
                  <c:v>-99.460267337499772</c:v>
                </c:pt>
                <c:pt idx="640">
                  <c:v>-56.856402787499519</c:v>
                </c:pt>
                <c:pt idx="641">
                  <c:v>-49.730900346499766</c:v>
                </c:pt>
                <c:pt idx="642">
                  <c:v>-35.270256374524251</c:v>
                </c:pt>
                <c:pt idx="643">
                  <c:v>-66.303172687249571</c:v>
                </c:pt>
                <c:pt idx="644">
                  <c:v>-54.98855192559995</c:v>
                </c:pt>
                <c:pt idx="645">
                  <c:v>-58.09486836249971</c:v>
                </c:pt>
                <c:pt idx="646">
                  <c:v>-8.3442028499998742</c:v>
                </c:pt>
                <c:pt idx="647">
                  <c:v>-46.100250874999347</c:v>
                </c:pt>
                <c:pt idx="648">
                  <c:v>-47.007775062499604</c:v>
                </c:pt>
                <c:pt idx="649">
                  <c:v>-52.426665250000042</c:v>
                </c:pt>
                <c:pt idx="650">
                  <c:v>-11.667056749999574</c:v>
                </c:pt>
                <c:pt idx="651">
                  <c:v>-56.010925674999271</c:v>
                </c:pt>
                <c:pt idx="652">
                  <c:v>-53.829825799999981</c:v>
                </c:pt>
                <c:pt idx="653">
                  <c:v>-29.186462999999549</c:v>
                </c:pt>
                <c:pt idx="654">
                  <c:v>-7.1253063124995606</c:v>
                </c:pt>
                <c:pt idx="655">
                  <c:v>-2.4383593749998909</c:v>
                </c:pt>
                <c:pt idx="656">
                  <c:v>8.8498201500005962</c:v>
                </c:pt>
                <c:pt idx="657">
                  <c:v>-21.819870112499757</c:v>
                </c:pt>
                <c:pt idx="658">
                  <c:v>-23.286810687499838</c:v>
                </c:pt>
                <c:pt idx="659">
                  <c:v>-60.512379599999804</c:v>
                </c:pt>
                <c:pt idx="660">
                  <c:v>-59.361509312499493</c:v>
                </c:pt>
                <c:pt idx="661">
                  <c:v>-44.382258249999722</c:v>
                </c:pt>
                <c:pt idx="662">
                  <c:v>-72.649010437499328</c:v>
                </c:pt>
                <c:pt idx="663">
                  <c:v>-70.085230412499641</c:v>
                </c:pt>
                <c:pt idx="664">
                  <c:v>-73.375748762499825</c:v>
                </c:pt>
                <c:pt idx="665">
                  <c:v>-32.42831518749972</c:v>
                </c:pt>
                <c:pt idx="666">
                  <c:v>-30.209960624999439</c:v>
                </c:pt>
                <c:pt idx="667">
                  <c:v>-44.462421124999764</c:v>
                </c:pt>
                <c:pt idx="668">
                  <c:v>-32.289220762499554</c:v>
                </c:pt>
                <c:pt idx="669">
                  <c:v>-27.653843524999957</c:v>
                </c:pt>
                <c:pt idx="670">
                  <c:v>-66.49107633750009</c:v>
                </c:pt>
                <c:pt idx="671">
                  <c:v>-65.723629774999608</c:v>
                </c:pt>
                <c:pt idx="672">
                  <c:v>-60.160129949999828</c:v>
                </c:pt>
                <c:pt idx="673">
                  <c:v>-75.852471062499717</c:v>
                </c:pt>
                <c:pt idx="674">
                  <c:v>-43.517734374999691</c:v>
                </c:pt>
                <c:pt idx="675">
                  <c:v>-38.960320062499704</c:v>
                </c:pt>
                <c:pt idx="676">
                  <c:v>-55.111042849999649</c:v>
                </c:pt>
                <c:pt idx="677">
                  <c:v>-27.803218624999772</c:v>
                </c:pt>
                <c:pt idx="678">
                  <c:v>-31.415854062499875</c:v>
                </c:pt>
                <c:pt idx="679">
                  <c:v>-46.557421874999818</c:v>
                </c:pt>
                <c:pt idx="680">
                  <c:v>-46.907705024999814</c:v>
                </c:pt>
                <c:pt idx="681">
                  <c:v>-47.789238499999556</c:v>
                </c:pt>
                <c:pt idx="682">
                  <c:v>-23.210426937499506</c:v>
                </c:pt>
                <c:pt idx="683">
                  <c:v>-34.530345937499987</c:v>
                </c:pt>
                <c:pt idx="684">
                  <c:v>-34.287024437499895</c:v>
                </c:pt>
                <c:pt idx="685">
                  <c:v>-32.91425449999997</c:v>
                </c:pt>
                <c:pt idx="686">
                  <c:v>-64.980680599999687</c:v>
                </c:pt>
                <c:pt idx="687">
                  <c:v>-66.621438487499745</c:v>
                </c:pt>
                <c:pt idx="688">
                  <c:v>-46.699164824999571</c:v>
                </c:pt>
                <c:pt idx="689">
                  <c:v>4.9970280375000584</c:v>
                </c:pt>
                <c:pt idx="690">
                  <c:v>-19.637218499999562</c:v>
                </c:pt>
                <c:pt idx="691">
                  <c:v>-24.044299012499323</c:v>
                </c:pt>
                <c:pt idx="692">
                  <c:v>20.202489562500432</c:v>
                </c:pt>
                <c:pt idx="693">
                  <c:v>-18.539371249999931</c:v>
                </c:pt>
                <c:pt idx="694">
                  <c:v>-27.58612442499998</c:v>
                </c:pt>
                <c:pt idx="695">
                  <c:v>-35.058406937499967</c:v>
                </c:pt>
                <c:pt idx="696">
                  <c:v>-3.1938505249995615</c:v>
                </c:pt>
                <c:pt idx="697">
                  <c:v>-1.037638300000026</c:v>
                </c:pt>
                <c:pt idx="698">
                  <c:v>-7.4832953124996493</c:v>
                </c:pt>
                <c:pt idx="699">
                  <c:v>-38.374040312499801</c:v>
                </c:pt>
                <c:pt idx="700">
                  <c:v>-49.940393299999414</c:v>
                </c:pt>
                <c:pt idx="701">
                  <c:v>-41.070938625000053</c:v>
                </c:pt>
                <c:pt idx="702">
                  <c:v>-67.842384437499732</c:v>
                </c:pt>
                <c:pt idx="703">
                  <c:v>-77.060693524999806</c:v>
                </c:pt>
                <c:pt idx="704">
                  <c:v>-45.288415049999685</c:v>
                </c:pt>
                <c:pt idx="705">
                  <c:v>-4.7911041500001375</c:v>
                </c:pt>
                <c:pt idx="706">
                  <c:v>-24.410596312499365</c:v>
                </c:pt>
                <c:pt idx="707">
                  <c:v>-15.211607424999784</c:v>
                </c:pt>
                <c:pt idx="708">
                  <c:v>-18.069015837500046</c:v>
                </c:pt>
                <c:pt idx="709">
                  <c:v>-22.210790737499792</c:v>
                </c:pt>
                <c:pt idx="710">
                  <c:v>-38.368813924999813</c:v>
                </c:pt>
                <c:pt idx="711">
                  <c:v>-14.10574697499942</c:v>
                </c:pt>
                <c:pt idx="712">
                  <c:v>-12.903042762499354</c:v>
                </c:pt>
                <c:pt idx="713">
                  <c:v>-12.170948974999646</c:v>
                </c:pt>
                <c:pt idx="714">
                  <c:v>32.429944999999861</c:v>
                </c:pt>
                <c:pt idx="715">
                  <c:v>41.968321762500182</c:v>
                </c:pt>
                <c:pt idx="716">
                  <c:v>47.912203487499937</c:v>
                </c:pt>
                <c:pt idx="717">
                  <c:v>-4.894861187499373</c:v>
                </c:pt>
                <c:pt idx="718">
                  <c:v>12.540105187500558</c:v>
                </c:pt>
                <c:pt idx="719">
                  <c:v>22.399231750000126</c:v>
                </c:pt>
                <c:pt idx="720">
                  <c:v>30.24751468750037</c:v>
                </c:pt>
                <c:pt idx="721">
                  <c:v>48.035243775000254</c:v>
                </c:pt>
                <c:pt idx="722">
                  <c:v>45.809201687500263</c:v>
                </c:pt>
                <c:pt idx="723">
                  <c:v>64.215917812500265</c:v>
                </c:pt>
                <c:pt idx="724">
                  <c:v>73.901165612500336</c:v>
                </c:pt>
                <c:pt idx="725">
                  <c:v>96.387394437500461</c:v>
                </c:pt>
                <c:pt idx="726">
                  <c:v>85.462286037500235</c:v>
                </c:pt>
                <c:pt idx="727">
                  <c:v>75.303966675000083</c:v>
                </c:pt>
                <c:pt idx="728">
                  <c:v>89.73706250000032</c:v>
                </c:pt>
                <c:pt idx="729">
                  <c:v>66.608851687500191</c:v>
                </c:pt>
                <c:pt idx="730">
                  <c:v>38.522673375000522</c:v>
                </c:pt>
                <c:pt idx="731">
                  <c:v>-21.112344374999338</c:v>
                </c:pt>
                <c:pt idx="732">
                  <c:v>-60.761081062500125</c:v>
                </c:pt>
                <c:pt idx="733">
                  <c:v>-52.808064062499398</c:v>
                </c:pt>
                <c:pt idx="734">
                  <c:v>-91.145970374999706</c:v>
                </c:pt>
                <c:pt idx="735">
                  <c:v>-47.86931228749927</c:v>
                </c:pt>
                <c:pt idx="736">
                  <c:v>-68.373653187499713</c:v>
                </c:pt>
                <c:pt idx="737">
                  <c:v>-62.181801224999617</c:v>
                </c:pt>
                <c:pt idx="738">
                  <c:v>-45.41780634999941</c:v>
                </c:pt>
                <c:pt idx="739">
                  <c:v>-65.178543687499769</c:v>
                </c:pt>
                <c:pt idx="740">
                  <c:v>-43.275214762499672</c:v>
                </c:pt>
                <c:pt idx="741">
                  <c:v>-56.837779899999987</c:v>
                </c:pt>
                <c:pt idx="742">
                  <c:v>-14.247151899999608</c:v>
                </c:pt>
                <c:pt idx="743">
                  <c:v>-2.2842769249996309</c:v>
                </c:pt>
                <c:pt idx="744">
                  <c:v>-0.32083968749952874</c:v>
                </c:pt>
                <c:pt idx="745">
                  <c:v>-28.146296637499745</c:v>
                </c:pt>
                <c:pt idx="746">
                  <c:v>-13.590584499999977</c:v>
                </c:pt>
                <c:pt idx="747">
                  <c:v>-4.5405805499999587</c:v>
                </c:pt>
                <c:pt idx="748">
                  <c:v>-41.733777062499712</c:v>
                </c:pt>
                <c:pt idx="749">
                  <c:v>-60.774394349999739</c:v>
                </c:pt>
                <c:pt idx="750">
                  <c:v>-51.697056999999859</c:v>
                </c:pt>
                <c:pt idx="751">
                  <c:v>-77.837944549999747</c:v>
                </c:pt>
                <c:pt idx="752">
                  <c:v>-16.388440687499724</c:v>
                </c:pt>
                <c:pt idx="753">
                  <c:v>-11.413773874999606</c:v>
                </c:pt>
                <c:pt idx="754">
                  <c:v>-56.852423624999574</c:v>
                </c:pt>
                <c:pt idx="755">
                  <c:v>-45.17107118749982</c:v>
                </c:pt>
                <c:pt idx="756">
                  <c:v>-25.297737124999685</c:v>
                </c:pt>
                <c:pt idx="757">
                  <c:v>-7.3417397499993058</c:v>
                </c:pt>
                <c:pt idx="758">
                  <c:v>16.070255000000316</c:v>
                </c:pt>
                <c:pt idx="759">
                  <c:v>19.980927937500383</c:v>
                </c:pt>
                <c:pt idx="760">
                  <c:v>10.090246250000291</c:v>
                </c:pt>
                <c:pt idx="761">
                  <c:v>-16.632410499999878</c:v>
                </c:pt>
                <c:pt idx="762">
                  <c:v>-7.4350869374995909</c:v>
                </c:pt>
                <c:pt idx="763">
                  <c:v>-34.697726187499939</c:v>
                </c:pt>
                <c:pt idx="764">
                  <c:v>-0.2550563124996188</c:v>
                </c:pt>
                <c:pt idx="765">
                  <c:v>-33.172929487499687</c:v>
                </c:pt>
                <c:pt idx="766">
                  <c:v>23.931688437500043</c:v>
                </c:pt>
                <c:pt idx="767">
                  <c:v>45.5635912500004</c:v>
                </c:pt>
                <c:pt idx="768">
                  <c:v>56.467600437500323</c:v>
                </c:pt>
                <c:pt idx="769">
                  <c:v>54.423597812500248</c:v>
                </c:pt>
                <c:pt idx="770">
                  <c:v>21.898264625000365</c:v>
                </c:pt>
                <c:pt idx="771">
                  <c:v>13.817180587500388</c:v>
                </c:pt>
                <c:pt idx="772">
                  <c:v>41.626236262500242</c:v>
                </c:pt>
                <c:pt idx="773">
                  <c:v>36.751534912500347</c:v>
                </c:pt>
                <c:pt idx="774">
                  <c:v>56.829322700000375</c:v>
                </c:pt>
                <c:pt idx="775">
                  <c:v>40.055342050000263</c:v>
                </c:pt>
                <c:pt idx="776">
                  <c:v>40.40321326250023</c:v>
                </c:pt>
                <c:pt idx="777">
                  <c:v>12.675961187500434</c:v>
                </c:pt>
                <c:pt idx="778">
                  <c:v>32.357657137500382</c:v>
                </c:pt>
                <c:pt idx="779">
                  <c:v>21.236974687500378</c:v>
                </c:pt>
                <c:pt idx="780">
                  <c:v>57.921359737500097</c:v>
                </c:pt>
                <c:pt idx="781">
                  <c:v>88.650780400000258</c:v>
                </c:pt>
                <c:pt idx="782">
                  <c:v>89.21809630000007</c:v>
                </c:pt>
                <c:pt idx="783">
                  <c:v>125.65740847500001</c:v>
                </c:pt>
                <c:pt idx="784">
                  <c:v>138.16816242500045</c:v>
                </c:pt>
                <c:pt idx="785">
                  <c:v>129.00892621250023</c:v>
                </c:pt>
                <c:pt idx="786">
                  <c:v>112.64764145000026</c:v>
                </c:pt>
                <c:pt idx="787">
                  <c:v>131.19733256250038</c:v>
                </c:pt>
                <c:pt idx="788">
                  <c:v>139.36498880000045</c:v>
                </c:pt>
                <c:pt idx="789">
                  <c:v>135.33391175000042</c:v>
                </c:pt>
                <c:pt idx="790">
                  <c:v>197.5586695625002</c:v>
                </c:pt>
                <c:pt idx="791">
                  <c:v>153.15325437500042</c:v>
                </c:pt>
                <c:pt idx="792">
                  <c:v>230.81716882500041</c:v>
                </c:pt>
                <c:pt idx="793">
                  <c:v>280.91367152500061</c:v>
                </c:pt>
                <c:pt idx="794">
                  <c:v>219.35979308750029</c:v>
                </c:pt>
                <c:pt idx="795">
                  <c:v>202.49193062500035</c:v>
                </c:pt>
                <c:pt idx="796">
                  <c:v>144.58710043750034</c:v>
                </c:pt>
                <c:pt idx="797">
                  <c:v>158.72756028750018</c:v>
                </c:pt>
                <c:pt idx="798">
                  <c:v>119.85212643750037</c:v>
                </c:pt>
                <c:pt idx="799">
                  <c:v>122.6154410500003</c:v>
                </c:pt>
                <c:pt idx="800">
                  <c:v>85.298122750000402</c:v>
                </c:pt>
                <c:pt idx="801">
                  <c:v>80.487972637500434</c:v>
                </c:pt>
                <c:pt idx="802">
                  <c:v>52.603442812500361</c:v>
                </c:pt>
                <c:pt idx="803">
                  <c:v>23.823906375000206</c:v>
                </c:pt>
                <c:pt idx="804">
                  <c:v>-15.710199562499838</c:v>
                </c:pt>
                <c:pt idx="805">
                  <c:v>-27.938985437499696</c:v>
                </c:pt>
                <c:pt idx="806">
                  <c:v>-10.764442387499685</c:v>
                </c:pt>
                <c:pt idx="807">
                  <c:v>-22.409188449999874</c:v>
                </c:pt>
                <c:pt idx="808">
                  <c:v>-6.8987116624998635</c:v>
                </c:pt>
                <c:pt idx="809">
                  <c:v>2.3515488875004849</c:v>
                </c:pt>
                <c:pt idx="810">
                  <c:v>-23.967740224999943</c:v>
                </c:pt>
                <c:pt idx="811">
                  <c:v>-44.542119937499592</c:v>
                </c:pt>
                <c:pt idx="812">
                  <c:v>-32.892543824999848</c:v>
                </c:pt>
                <c:pt idx="813">
                  <c:v>21.217067625000254</c:v>
                </c:pt>
                <c:pt idx="814">
                  <c:v>-8.5442043374996501</c:v>
                </c:pt>
                <c:pt idx="815">
                  <c:v>12.648268300000382</c:v>
                </c:pt>
                <c:pt idx="816">
                  <c:v>-28.079932574999702</c:v>
                </c:pt>
                <c:pt idx="817">
                  <c:v>-24.180760199999895</c:v>
                </c:pt>
                <c:pt idx="818">
                  <c:v>-29.028174212499607</c:v>
                </c:pt>
                <c:pt idx="819">
                  <c:v>-44.02155593749967</c:v>
                </c:pt>
                <c:pt idx="820">
                  <c:v>-14.490817499999821</c:v>
                </c:pt>
                <c:pt idx="821">
                  <c:v>-119.20458163749981</c:v>
                </c:pt>
                <c:pt idx="822">
                  <c:v>-58.462468262499897</c:v>
                </c:pt>
                <c:pt idx="823">
                  <c:v>-49.204581637499814</c:v>
                </c:pt>
                <c:pt idx="824">
                  <c:v>-68.510058999999728</c:v>
                </c:pt>
                <c:pt idx="825">
                  <c:v>-58.08618822499966</c:v>
                </c:pt>
                <c:pt idx="826">
                  <c:v>-51.744958024999733</c:v>
                </c:pt>
                <c:pt idx="827">
                  <c:v>-14.907691399999749</c:v>
                </c:pt>
                <c:pt idx="828">
                  <c:v>-34.269065249999585</c:v>
                </c:pt>
                <c:pt idx="829">
                  <c:v>-89.80561262499964</c:v>
                </c:pt>
                <c:pt idx="830">
                  <c:v>-41.591339637499914</c:v>
                </c:pt>
                <c:pt idx="831">
                  <c:v>-68.662454462499454</c:v>
                </c:pt>
                <c:pt idx="832">
                  <c:v>-61.569819487499672</c:v>
                </c:pt>
                <c:pt idx="833">
                  <c:v>-49.750862812499918</c:v>
                </c:pt>
                <c:pt idx="834">
                  <c:v>-38.858092999999826</c:v>
                </c:pt>
                <c:pt idx="835">
                  <c:v>-58.38346979999983</c:v>
                </c:pt>
                <c:pt idx="836">
                  <c:v>-56.968774874999781</c:v>
                </c:pt>
                <c:pt idx="837">
                  <c:v>-70.946951787499756</c:v>
                </c:pt>
                <c:pt idx="838">
                  <c:v>-51.278458574999831</c:v>
                </c:pt>
                <c:pt idx="839">
                  <c:v>-14.612726987499627</c:v>
                </c:pt>
                <c:pt idx="840">
                  <c:v>49.172558212500007</c:v>
                </c:pt>
                <c:pt idx="841">
                  <c:v>113.72144312500041</c:v>
                </c:pt>
                <c:pt idx="842">
                  <c:v>113.58559947500021</c:v>
                </c:pt>
                <c:pt idx="843">
                  <c:v>150.42270262500028</c:v>
                </c:pt>
                <c:pt idx="844">
                  <c:v>190.03542901250034</c:v>
                </c:pt>
                <c:pt idx="845">
                  <c:v>207.43952238750012</c:v>
                </c:pt>
                <c:pt idx="846">
                  <c:v>140.12317493750015</c:v>
                </c:pt>
                <c:pt idx="847">
                  <c:v>122.38355278750009</c:v>
                </c:pt>
                <c:pt idx="848">
                  <c:v>89.827583187500068</c:v>
                </c:pt>
                <c:pt idx="849">
                  <c:v>89.44818145000022</c:v>
                </c:pt>
                <c:pt idx="850">
                  <c:v>94.627898062500208</c:v>
                </c:pt>
                <c:pt idx="851">
                  <c:v>49.711708050000425</c:v>
                </c:pt>
                <c:pt idx="852">
                  <c:v>47.617782625000018</c:v>
                </c:pt>
                <c:pt idx="853">
                  <c:v>103.6057769375002</c:v>
                </c:pt>
                <c:pt idx="854">
                  <c:v>88.150228137500108</c:v>
                </c:pt>
                <c:pt idx="855">
                  <c:v>55.510448550000319</c:v>
                </c:pt>
                <c:pt idx="856">
                  <c:v>57.631046812500244</c:v>
                </c:pt>
                <c:pt idx="857">
                  <c:v>64.767677649999996</c:v>
                </c:pt>
                <c:pt idx="858">
                  <c:v>94.340467012500085</c:v>
                </c:pt>
                <c:pt idx="859">
                  <c:v>143.05432151249988</c:v>
                </c:pt>
                <c:pt idx="860">
                  <c:v>126.47287308750015</c:v>
                </c:pt>
                <c:pt idx="861">
                  <c:v>146.08640450000007</c:v>
                </c:pt>
                <c:pt idx="862">
                  <c:v>142.19158900000048</c:v>
                </c:pt>
                <c:pt idx="863">
                  <c:v>139.26539537500025</c:v>
                </c:pt>
                <c:pt idx="864">
                  <c:v>143.2774010625003</c:v>
                </c:pt>
                <c:pt idx="865">
                  <c:v>165.5643042500003</c:v>
                </c:pt>
                <c:pt idx="866">
                  <c:v>204.65379968750017</c:v>
                </c:pt>
                <c:pt idx="867">
                  <c:v>171.98040331250036</c:v>
                </c:pt>
                <c:pt idx="868">
                  <c:v>165.58269348750014</c:v>
                </c:pt>
                <c:pt idx="869">
                  <c:v>175.62024621250021</c:v>
                </c:pt>
                <c:pt idx="870">
                  <c:v>186.91581522500019</c:v>
                </c:pt>
                <c:pt idx="871">
                  <c:v>131.56729569999993</c:v>
                </c:pt>
                <c:pt idx="872">
                  <c:v>82.731430175000241</c:v>
                </c:pt>
                <c:pt idx="873">
                  <c:v>71.607592212500094</c:v>
                </c:pt>
                <c:pt idx="874">
                  <c:v>50.612445000000207</c:v>
                </c:pt>
                <c:pt idx="875">
                  <c:v>68.4275566875001</c:v>
                </c:pt>
                <c:pt idx="876">
                  <c:v>68.018289750000349</c:v>
                </c:pt>
                <c:pt idx="877">
                  <c:v>57.290657312500343</c:v>
                </c:pt>
                <c:pt idx="878">
                  <c:v>52.39973903750024</c:v>
                </c:pt>
                <c:pt idx="879">
                  <c:v>60.145383387500033</c:v>
                </c:pt>
                <c:pt idx="880">
                  <c:v>79.135746025000344</c:v>
                </c:pt>
                <c:pt idx="881">
                  <c:v>88.835560812500489</c:v>
                </c:pt>
                <c:pt idx="882">
                  <c:v>68.84486142500009</c:v>
                </c:pt>
                <c:pt idx="883">
                  <c:v>65.199082375000216</c:v>
                </c:pt>
                <c:pt idx="884">
                  <c:v>59.690034325000397</c:v>
                </c:pt>
                <c:pt idx="885">
                  <c:v>38.835560812500489</c:v>
                </c:pt>
                <c:pt idx="886">
                  <c:v>42.681323024999983</c:v>
                </c:pt>
                <c:pt idx="887">
                  <c:v>17.795560475000229</c:v>
                </c:pt>
                <c:pt idx="888">
                  <c:v>19.525729612500299</c:v>
                </c:pt>
                <c:pt idx="889">
                  <c:v>45.408218650000435</c:v>
                </c:pt>
                <c:pt idx="890">
                  <c:v>83.50906225000017</c:v>
                </c:pt>
                <c:pt idx="891">
                  <c:v>93.696825875000059</c:v>
                </c:pt>
                <c:pt idx="892">
                  <c:v>118.44998937500031</c:v>
                </c:pt>
                <c:pt idx="893">
                  <c:v>134.18501130000027</c:v>
                </c:pt>
                <c:pt idx="894">
                  <c:v>103.58416770000031</c:v>
                </c:pt>
                <c:pt idx="895">
                  <c:v>99.241340387500259</c:v>
                </c:pt>
                <c:pt idx="896">
                  <c:v>79.182267512500403</c:v>
                </c:pt>
                <c:pt idx="897">
                  <c:v>56.085448937500132</c:v>
                </c:pt>
                <c:pt idx="898">
                  <c:v>75.7561175000003</c:v>
                </c:pt>
                <c:pt idx="899">
                  <c:v>85.03647062500022</c:v>
                </c:pt>
                <c:pt idx="900">
                  <c:v>89.260617562500101</c:v>
                </c:pt>
                <c:pt idx="901">
                  <c:v>95.519826000000194</c:v>
                </c:pt>
                <c:pt idx="902">
                  <c:v>109.1027713750002</c:v>
                </c:pt>
                <c:pt idx="903">
                  <c:v>100.05393193750024</c:v>
                </c:pt>
                <c:pt idx="904">
                  <c:v>130.82882943750019</c:v>
                </c:pt>
                <c:pt idx="905">
                  <c:v>127.7873567500003</c:v>
                </c:pt>
                <c:pt idx="906">
                  <c:v>129.4805354250002</c:v>
                </c:pt>
                <c:pt idx="907">
                  <c:v>135.06355822500018</c:v>
                </c:pt>
                <c:pt idx="908">
                  <c:v>156.39063012500014</c:v>
                </c:pt>
                <c:pt idx="909">
                  <c:v>130.63414950000038</c:v>
                </c:pt>
                <c:pt idx="910">
                  <c:v>85.982109800000444</c:v>
                </c:pt>
                <c:pt idx="911">
                  <c:v>81.025982762500462</c:v>
                </c:pt>
                <c:pt idx="912">
                  <c:v>82.982896987500453</c:v>
                </c:pt>
                <c:pt idx="913">
                  <c:v>66.469225975000199</c:v>
                </c:pt>
                <c:pt idx="914">
                  <c:v>72.004439875000116</c:v>
                </c:pt>
                <c:pt idx="915">
                  <c:v>68.26639210000053</c:v>
                </c:pt>
                <c:pt idx="916">
                  <c:v>77.264030537500275</c:v>
                </c:pt>
                <c:pt idx="917">
                  <c:v>63.817638575000274</c:v>
                </c:pt>
                <c:pt idx="918">
                  <c:v>49.236977337500093</c:v>
                </c:pt>
                <c:pt idx="919">
                  <c:v>65.798457249999956</c:v>
                </c:pt>
                <c:pt idx="920">
                  <c:v>64.089325875000213</c:v>
                </c:pt>
                <c:pt idx="921">
                  <c:v>68.366523487500444</c:v>
                </c:pt>
                <c:pt idx="922">
                  <c:v>70.231467025000029</c:v>
                </c:pt>
                <c:pt idx="923">
                  <c:v>113.17471023749999</c:v>
                </c:pt>
                <c:pt idx="924">
                  <c:v>82.870441587500409</c:v>
                </c:pt>
                <c:pt idx="925">
                  <c:v>109.12488142500024</c:v>
                </c:pt>
                <c:pt idx="926">
                  <c:v>116.89222106250031</c:v>
                </c:pt>
                <c:pt idx="927">
                  <c:v>110.80229792500018</c:v>
                </c:pt>
                <c:pt idx="928">
                  <c:v>107.46802951250015</c:v>
                </c:pt>
                <c:pt idx="929">
                  <c:v>120.75836351250018</c:v>
                </c:pt>
                <c:pt idx="930">
                  <c:v>75.23473926250017</c:v>
                </c:pt>
                <c:pt idx="931">
                  <c:v>55.343584400000054</c:v>
                </c:pt>
                <c:pt idx="932">
                  <c:v>69.536437400000295</c:v>
                </c:pt>
                <c:pt idx="933">
                  <c:v>92.248044025000354</c:v>
                </c:pt>
                <c:pt idx="934">
                  <c:v>102.43848998750036</c:v>
                </c:pt>
                <c:pt idx="935">
                  <c:v>109.12830116250029</c:v>
                </c:pt>
                <c:pt idx="936">
                  <c:v>121.05696327500027</c:v>
                </c:pt>
                <c:pt idx="937">
                  <c:v>122.29935871250041</c:v>
                </c:pt>
                <c:pt idx="938">
                  <c:v>157.25399556250022</c:v>
                </c:pt>
                <c:pt idx="939">
                  <c:v>200.34198973750017</c:v>
                </c:pt>
                <c:pt idx="940">
                  <c:v>229.86334151250026</c:v>
                </c:pt>
                <c:pt idx="941">
                  <c:v>174.57350156250027</c:v>
                </c:pt>
                <c:pt idx="942">
                  <c:v>150.45673721250046</c:v>
                </c:pt>
                <c:pt idx="943">
                  <c:v>159.3319713250005</c:v>
                </c:pt>
                <c:pt idx="944">
                  <c:v>139.00234185000022</c:v>
                </c:pt>
                <c:pt idx="945">
                  <c:v>88.111867250000159</c:v>
                </c:pt>
                <c:pt idx="946">
                  <c:v>97.071654925000303</c:v>
                </c:pt>
                <c:pt idx="947">
                  <c:v>102.75445883750035</c:v>
                </c:pt>
                <c:pt idx="948">
                  <c:v>100.2363061875003</c:v>
                </c:pt>
                <c:pt idx="949">
                  <c:v>138.44220031250029</c:v>
                </c:pt>
                <c:pt idx="950">
                  <c:v>132.44961253750034</c:v>
                </c:pt>
                <c:pt idx="951">
                  <c:v>133.81170536250033</c:v>
                </c:pt>
                <c:pt idx="952">
                  <c:v>123.06804035000027</c:v>
                </c:pt>
                <c:pt idx="953">
                  <c:v>109.48115903750045</c:v>
                </c:pt>
                <c:pt idx="954">
                  <c:v>70.968489062500339</c:v>
                </c:pt>
                <c:pt idx="955">
                  <c:v>49.855319000000236</c:v>
                </c:pt>
                <c:pt idx="956">
                  <c:v>21.93944300000021</c:v>
                </c:pt>
                <c:pt idx="957">
                  <c:v>40.379453275000287</c:v>
                </c:pt>
                <c:pt idx="958">
                  <c:v>35.206293487500261</c:v>
                </c:pt>
                <c:pt idx="959">
                  <c:v>-12.788448762499684</c:v>
                </c:pt>
                <c:pt idx="960">
                  <c:v>23.350500025000201</c:v>
                </c:pt>
                <c:pt idx="961">
                  <c:v>86.791447437500437</c:v>
                </c:pt>
                <c:pt idx="962">
                  <c:v>86.257576225000093</c:v>
                </c:pt>
                <c:pt idx="963">
                  <c:v>93.089674187500123</c:v>
                </c:pt>
                <c:pt idx="964">
                  <c:v>113.46073087500031</c:v>
                </c:pt>
                <c:pt idx="965">
                  <c:v>120.19232875000012</c:v>
                </c:pt>
                <c:pt idx="966">
                  <c:v>120.55873052500033</c:v>
                </c:pt>
                <c:pt idx="967">
                  <c:v>126.72137481250024</c:v>
                </c:pt>
                <c:pt idx="968">
                  <c:v>117.11561697500019</c:v>
                </c:pt>
                <c:pt idx="969">
                  <c:v>123.44304218750017</c:v>
                </c:pt>
                <c:pt idx="970">
                  <c:v>80.803413137500229</c:v>
                </c:pt>
                <c:pt idx="971">
                  <c:v>75.777483875000371</c:v>
                </c:pt>
                <c:pt idx="972">
                  <c:v>28.128351437500214</c:v>
                </c:pt>
                <c:pt idx="973">
                  <c:v>21.168518287500319</c:v>
                </c:pt>
                <c:pt idx="974">
                  <c:v>9.1418909250000979</c:v>
                </c:pt>
                <c:pt idx="975">
                  <c:v>5.0437524000001304</c:v>
                </c:pt>
                <c:pt idx="976">
                  <c:v>2.7493368250004551</c:v>
                </c:pt>
                <c:pt idx="977">
                  <c:v>0.27586216250028883</c:v>
                </c:pt>
                <c:pt idx="978">
                  <c:v>23.379326650000394</c:v>
                </c:pt>
                <c:pt idx="979">
                  <c:v>31.641890925000098</c:v>
                </c:pt>
                <c:pt idx="980">
                  <c:v>51.217590000000428</c:v>
                </c:pt>
                <c:pt idx="981">
                  <c:v>76.124777437500143</c:v>
                </c:pt>
                <c:pt idx="982">
                  <c:v>67.363799200000358</c:v>
                </c:pt>
                <c:pt idx="983">
                  <c:v>116.37479708750038</c:v>
                </c:pt>
                <c:pt idx="984">
                  <c:v>115.10232750000023</c:v>
                </c:pt>
                <c:pt idx="985">
                  <c:v>117.4137312125</c:v>
                </c:pt>
                <c:pt idx="986">
                  <c:v>124.727722</c:v>
                </c:pt>
                <c:pt idx="987">
                  <c:v>111.113141625</c:v>
                </c:pt>
                <c:pt idx="988">
                  <c:v>119.10597275000001</c:v>
                </c:pt>
                <c:pt idx="989">
                  <c:v>128.58696656250001</c:v>
                </c:pt>
                <c:pt idx="990">
                  <c:v>166.27146098750001</c:v>
                </c:pt>
                <c:pt idx="991">
                  <c:v>131.061608775</c:v>
                </c:pt>
                <c:pt idx="992">
                  <c:v>146.651723025</c:v>
                </c:pt>
                <c:pt idx="993">
                  <c:v>139.67484028749999</c:v>
                </c:pt>
                <c:pt idx="994">
                  <c:v>136.92278965000099</c:v>
                </c:pt>
                <c:pt idx="995">
                  <c:v>78.939609412500403</c:v>
                </c:pt>
                <c:pt idx="996">
                  <c:v>63.610041387500097</c:v>
                </c:pt>
                <c:pt idx="997">
                  <c:v>34.251805212500599</c:v>
                </c:pt>
                <c:pt idx="998">
                  <c:v>77.935548712500307</c:v>
                </c:pt>
                <c:pt idx="999">
                  <c:v>44.4890092500004</c:v>
                </c:pt>
                <c:pt idx="1000">
                  <c:v>59.027198624999997</c:v>
                </c:pt>
                <c:pt idx="1001">
                  <c:v>65.368183025000206</c:v>
                </c:pt>
                <c:pt idx="1002">
                  <c:v>41.43977837500006</c:v>
                </c:pt>
                <c:pt idx="1003">
                  <c:v>53.380002500000046</c:v>
                </c:pt>
                <c:pt idx="1004">
                  <c:v>25.222322825000447</c:v>
                </c:pt>
                <c:pt idx="1005">
                  <c:v>12.810990500000571</c:v>
                </c:pt>
                <c:pt idx="1006">
                  <c:v>22.072806887500064</c:v>
                </c:pt>
                <c:pt idx="1007">
                  <c:v>23.55464933750045</c:v>
                </c:pt>
                <c:pt idx="1008">
                  <c:v>40.894068575000347</c:v>
                </c:pt>
                <c:pt idx="1009">
                  <c:v>44.213997374999963</c:v>
                </c:pt>
                <c:pt idx="1010">
                  <c:v>29.243232687500495</c:v>
                </c:pt>
                <c:pt idx="1011">
                  <c:v>-4.0308905624997351</c:v>
                </c:pt>
                <c:pt idx="1012">
                  <c:v>20.62016897500007</c:v>
                </c:pt>
                <c:pt idx="1013">
                  <c:v>18.625044500000513</c:v>
                </c:pt>
                <c:pt idx="1014">
                  <c:v>-47.696576674999505</c:v>
                </c:pt>
                <c:pt idx="1015">
                  <c:v>49.395050500000252</c:v>
                </c:pt>
                <c:pt idx="1016">
                  <c:v>-15.256009037500007</c:v>
                </c:pt>
                <c:pt idx="1017">
                  <c:v>-41.119985937499678</c:v>
                </c:pt>
                <c:pt idx="1018">
                  <c:v>-98.637333562499407</c:v>
                </c:pt>
                <c:pt idx="1019">
                  <c:v>-115.13613651249989</c:v>
                </c:pt>
                <c:pt idx="1020">
                  <c:v>-85.917827424999359</c:v>
                </c:pt>
                <c:pt idx="1021">
                  <c:v>-49.172808649999297</c:v>
                </c:pt>
                <c:pt idx="1022">
                  <c:v>-37.112711999999647</c:v>
                </c:pt>
                <c:pt idx="1023">
                  <c:v>-28.696246687499752</c:v>
                </c:pt>
                <c:pt idx="1024">
                  <c:v>-61.936633287499262</c:v>
                </c:pt>
                <c:pt idx="1025">
                  <c:v>-113.58612031249959</c:v>
                </c:pt>
                <c:pt idx="1026">
                  <c:v>-74.666506249999657</c:v>
                </c:pt>
                <c:pt idx="1027">
                  <c:v>-69.260640624999724</c:v>
                </c:pt>
                <c:pt idx="1028">
                  <c:v>-53.850839062499745</c:v>
                </c:pt>
                <c:pt idx="1029">
                  <c:v>-31.005739274999542</c:v>
                </c:pt>
                <c:pt idx="1030">
                  <c:v>-46.218476600000031</c:v>
                </c:pt>
                <c:pt idx="1031">
                  <c:v>-37.74370962499961</c:v>
                </c:pt>
                <c:pt idx="1032">
                  <c:v>-40.617510099999436</c:v>
                </c:pt>
                <c:pt idx="1033">
                  <c:v>-35.932422049999332</c:v>
                </c:pt>
                <c:pt idx="1034">
                  <c:v>-17.222687837499961</c:v>
                </c:pt>
                <c:pt idx="1035">
                  <c:v>-19.634941912499471</c:v>
                </c:pt>
                <c:pt idx="1036">
                  <c:v>-39.121721337499821</c:v>
                </c:pt>
                <c:pt idx="1037">
                  <c:v>-93.865111049999541</c:v>
                </c:pt>
                <c:pt idx="1038">
                  <c:v>-145.74912898749972</c:v>
                </c:pt>
                <c:pt idx="1039">
                  <c:v>-225.0390531249991</c:v>
                </c:pt>
                <c:pt idx="1040">
                  <c:v>-118.58627084999989</c:v>
                </c:pt>
                <c:pt idx="1041">
                  <c:v>-116.11848653749985</c:v>
                </c:pt>
                <c:pt idx="1042">
                  <c:v>-154.53173488749962</c:v>
                </c:pt>
                <c:pt idx="1043">
                  <c:v>-186.6711095124997</c:v>
                </c:pt>
                <c:pt idx="1044">
                  <c:v>-118.18573608749966</c:v>
                </c:pt>
                <c:pt idx="1045">
                  <c:v>-181.97629687499966</c:v>
                </c:pt>
                <c:pt idx="1046">
                  <c:v>-107.52317108750003</c:v>
                </c:pt>
                <c:pt idx="1047">
                  <c:v>-119.00394428749951</c:v>
                </c:pt>
                <c:pt idx="1048">
                  <c:v>-59.892922524999449</c:v>
                </c:pt>
                <c:pt idx="1049">
                  <c:v>-87.746815937499377</c:v>
                </c:pt>
                <c:pt idx="1050">
                  <c:v>-51.293462187500154</c:v>
                </c:pt>
                <c:pt idx="1051">
                  <c:v>-41.346276275000037</c:v>
                </c:pt>
                <c:pt idx="1052">
                  <c:v>-62.115544874999614</c:v>
                </c:pt>
                <c:pt idx="1053">
                  <c:v>-24.480506249999962</c:v>
                </c:pt>
                <c:pt idx="1054">
                  <c:v>-80.279781374999402</c:v>
                </c:pt>
                <c:pt idx="1055">
                  <c:v>-21.196246687499752</c:v>
                </c:pt>
                <c:pt idx="1056">
                  <c:v>-59.275570137499471</c:v>
                </c:pt>
                <c:pt idx="1057">
                  <c:v>-23.879539749999822</c:v>
                </c:pt>
                <c:pt idx="1058">
                  <c:v>-33.945642624999891</c:v>
                </c:pt>
                <c:pt idx="1059">
                  <c:v>-31.805014399999436</c:v>
                </c:pt>
                <c:pt idx="1060">
                  <c:v>38.648730787500881</c:v>
                </c:pt>
                <c:pt idx="1061">
                  <c:v>5.5916372500005309</c:v>
                </c:pt>
                <c:pt idx="1062">
                  <c:v>-43.24819184999933</c:v>
                </c:pt>
                <c:pt idx="1063">
                  <c:v>-47.163547337499949</c:v>
                </c:pt>
                <c:pt idx="1064">
                  <c:v>-44.096855149999556</c:v>
                </c:pt>
                <c:pt idx="1065">
                  <c:v>-31.419522837499699</c:v>
                </c:pt>
                <c:pt idx="1066">
                  <c:v>-25.142730187500092</c:v>
                </c:pt>
                <c:pt idx="1067">
                  <c:v>-56.384056374999545</c:v>
                </c:pt>
                <c:pt idx="1068">
                  <c:v>-90.922992362499372</c:v>
                </c:pt>
                <c:pt idx="1069">
                  <c:v>-98.144354937499884</c:v>
                </c:pt>
                <c:pt idx="1070">
                  <c:v>-100.06222624999964</c:v>
                </c:pt>
                <c:pt idx="1071">
                  <c:v>-85.341189349999695</c:v>
                </c:pt>
                <c:pt idx="1072">
                  <c:v>-77.304598949999672</c:v>
                </c:pt>
                <c:pt idx="1073">
                  <c:v>-93.431119249999938</c:v>
                </c:pt>
                <c:pt idx="1074">
                  <c:v>-83.267435212500004</c:v>
                </c:pt>
                <c:pt idx="1075">
                  <c:v>-55.904050074999304</c:v>
                </c:pt>
                <c:pt idx="1076">
                  <c:v>-22.682439837499714</c:v>
                </c:pt>
                <c:pt idx="1077">
                  <c:v>-46.311826824999571</c:v>
                </c:pt>
                <c:pt idx="1078">
                  <c:v>-30.659029437499612</c:v>
                </c:pt>
                <c:pt idx="1079">
                  <c:v>-9.0452516374994048</c:v>
                </c:pt>
                <c:pt idx="1080">
                  <c:v>12.38443425000014</c:v>
                </c:pt>
                <c:pt idx="1081">
                  <c:v>8.8383226250002735</c:v>
                </c:pt>
                <c:pt idx="1082">
                  <c:v>-12.11384573749956</c:v>
                </c:pt>
                <c:pt idx="1083">
                  <c:v>-2.9473091249997196</c:v>
                </c:pt>
                <c:pt idx="1084">
                  <c:v>-7.0219026874997326</c:v>
                </c:pt>
                <c:pt idx="1085">
                  <c:v>-0.72189692499978264</c:v>
                </c:pt>
                <c:pt idx="1086">
                  <c:v>-11.740263424999739</c:v>
                </c:pt>
                <c:pt idx="1087">
                  <c:v>16.593584050000118</c:v>
                </c:pt>
                <c:pt idx="1088">
                  <c:v>28.101294312500613</c:v>
                </c:pt>
                <c:pt idx="1089">
                  <c:v>77.563720712500071</c:v>
                </c:pt>
                <c:pt idx="1090">
                  <c:v>40.133461487500426</c:v>
                </c:pt>
                <c:pt idx="1091">
                  <c:v>47.330295900000237</c:v>
                </c:pt>
                <c:pt idx="1092">
                  <c:v>18.15651730000036</c:v>
                </c:pt>
                <c:pt idx="1093">
                  <c:v>61.506845925000107</c:v>
                </c:pt>
                <c:pt idx="1094">
                  <c:v>74.645242250000592</c:v>
                </c:pt>
                <c:pt idx="1095">
                  <c:v>61.259981787500237</c:v>
                </c:pt>
                <c:pt idx="1096">
                  <c:v>80.559707350000281</c:v>
                </c:pt>
                <c:pt idx="1097">
                  <c:v>68.328002550000292</c:v>
                </c:pt>
                <c:pt idx="1098">
                  <c:v>71.43668421250004</c:v>
                </c:pt>
                <c:pt idx="1099">
                  <c:v>109.25665358750075</c:v>
                </c:pt>
                <c:pt idx="1100">
                  <c:v>170.75878101250009</c:v>
                </c:pt>
                <c:pt idx="1101">
                  <c:v>167.26071487500076</c:v>
                </c:pt>
                <c:pt idx="1102">
                  <c:v>207.36675781250005</c:v>
                </c:pt>
                <c:pt idx="1103">
                  <c:v>308.7471765625005</c:v>
                </c:pt>
                <c:pt idx="1104">
                  <c:v>231.91698541250025</c:v>
                </c:pt>
                <c:pt idx="1105">
                  <c:v>229.30528279999999</c:v>
                </c:pt>
                <c:pt idx="1106">
                  <c:v>226.57260156250049</c:v>
                </c:pt>
                <c:pt idx="1107">
                  <c:v>168.96870937500034</c:v>
                </c:pt>
                <c:pt idx="1108">
                  <c:v>118.4083097875</c:v>
                </c:pt>
                <c:pt idx="1109">
                  <c:v>116.49484758750032</c:v>
                </c:pt>
                <c:pt idx="1110">
                  <c:v>134.78437656250071</c:v>
                </c:pt>
                <c:pt idx="1111">
                  <c:v>185.29413437500034</c:v>
                </c:pt>
                <c:pt idx="1112">
                  <c:v>221.71108452500084</c:v>
                </c:pt>
                <c:pt idx="1113">
                  <c:v>253.59012187500048</c:v>
                </c:pt>
                <c:pt idx="1114">
                  <c:v>220.34109218750064</c:v>
                </c:pt>
                <c:pt idx="1115">
                  <c:v>172.17837968750018</c:v>
                </c:pt>
                <c:pt idx="1116">
                  <c:v>146.0411024</c:v>
                </c:pt>
                <c:pt idx="1117">
                  <c:v>133.23331875000031</c:v>
                </c:pt>
                <c:pt idx="1118">
                  <c:v>109.77256875000057</c:v>
                </c:pt>
                <c:pt idx="1119">
                  <c:v>77.152932812500239</c:v>
                </c:pt>
                <c:pt idx="1120">
                  <c:v>79.87524115000042</c:v>
                </c:pt>
                <c:pt idx="1121">
                  <c:v>97.55131986250035</c:v>
                </c:pt>
                <c:pt idx="1122">
                  <c:v>74.904685412500839</c:v>
                </c:pt>
                <c:pt idx="1123">
                  <c:v>49.50144067500014</c:v>
                </c:pt>
                <c:pt idx="1124">
                  <c:v>65.578969137500735</c:v>
                </c:pt>
                <c:pt idx="1125">
                  <c:v>99.80192392500021</c:v>
                </c:pt>
                <c:pt idx="1126">
                  <c:v>46.194364337500701</c:v>
                </c:pt>
                <c:pt idx="1127">
                  <c:v>-1.1079138999998577</c:v>
                </c:pt>
                <c:pt idx="1128">
                  <c:v>-22.995521812499646</c:v>
                </c:pt>
                <c:pt idx="1129">
                  <c:v>14.478037037500599</c:v>
                </c:pt>
                <c:pt idx="1130">
                  <c:v>66.728641100000459</c:v>
                </c:pt>
                <c:pt idx="1131">
                  <c:v>52.014695650000249</c:v>
                </c:pt>
                <c:pt idx="1132">
                  <c:v>58.576587287500388</c:v>
                </c:pt>
                <c:pt idx="1133">
                  <c:v>28.136683937500493</c:v>
                </c:pt>
                <c:pt idx="1134">
                  <c:v>27.770097812500808</c:v>
                </c:pt>
                <c:pt idx="1135">
                  <c:v>41.413729150000108</c:v>
                </c:pt>
                <c:pt idx="1136">
                  <c:v>40.387288000000353</c:v>
                </c:pt>
                <c:pt idx="1137">
                  <c:v>28.605444687500494</c:v>
                </c:pt>
                <c:pt idx="1138">
                  <c:v>74.060363600000528</c:v>
                </c:pt>
                <c:pt idx="1139">
                  <c:v>78.363849962500353</c:v>
                </c:pt>
                <c:pt idx="1140">
                  <c:v>20.423946612500458</c:v>
                </c:pt>
                <c:pt idx="1141">
                  <c:v>42.750882087500941</c:v>
                </c:pt>
                <c:pt idx="1142">
                  <c:v>63.952630737499931</c:v>
                </c:pt>
                <c:pt idx="1143">
                  <c:v>93.280135237500417</c:v>
                </c:pt>
                <c:pt idx="1144">
                  <c:v>106.02088808750023</c:v>
                </c:pt>
                <c:pt idx="1145">
                  <c:v>123.24407270000029</c:v>
                </c:pt>
                <c:pt idx="1146">
                  <c:v>119.92732705000071</c:v>
                </c:pt>
                <c:pt idx="1147">
                  <c:v>131.49426072500046</c:v>
                </c:pt>
                <c:pt idx="1148">
                  <c:v>170.73885856250035</c:v>
                </c:pt>
                <c:pt idx="1149">
                  <c:v>159.52191000000039</c:v>
                </c:pt>
                <c:pt idx="1150">
                  <c:v>144.1114509125</c:v>
                </c:pt>
                <c:pt idx="1151">
                  <c:v>194.6174571375</c:v>
                </c:pt>
                <c:pt idx="1152">
                  <c:v>153.5249131125</c:v>
                </c:pt>
                <c:pt idx="1153">
                  <c:v>111.0321274625</c:v>
                </c:pt>
                <c:pt idx="1154">
                  <c:v>105.723843</c:v>
                </c:pt>
                <c:pt idx="1155">
                  <c:v>78.407136062500697</c:v>
                </c:pt>
                <c:pt idx="1156">
                  <c:v>113.327191350001</c:v>
                </c:pt>
                <c:pt idx="1157">
                  <c:v>134.83737500000001</c:v>
                </c:pt>
                <c:pt idx="1158">
                  <c:v>95.511895312500201</c:v>
                </c:pt>
                <c:pt idx="1159">
                  <c:v>80.057360487500304</c:v>
                </c:pt>
                <c:pt idx="1160">
                  <c:v>83.657118862500695</c:v>
                </c:pt>
                <c:pt idx="1161">
                  <c:v>62.937385937500501</c:v>
                </c:pt>
                <c:pt idx="1162">
                  <c:v>37.568775000000599</c:v>
                </c:pt>
                <c:pt idx="1163">
                  <c:v>16.641343750000502</c:v>
                </c:pt>
                <c:pt idx="1164">
                  <c:v>35.635467187500602</c:v>
                </c:pt>
                <c:pt idx="1165">
                  <c:v>83.288421875000495</c:v>
                </c:pt>
                <c:pt idx="1166">
                  <c:v>111.97663593750001</c:v>
                </c:pt>
              </c:numCache>
            </c:numRef>
          </c:val>
          <c:extLst>
            <c:ext xmlns:c16="http://schemas.microsoft.com/office/drawing/2014/chart" uri="{C3380CC4-5D6E-409C-BE32-E72D297353CC}">
              <c16:uniqueId val="{00000000-EA6E-4CD7-BEE8-799647801697}"/>
            </c:ext>
          </c:extLst>
        </c:ser>
        <c:dLbls>
          <c:showLegendKey val="0"/>
          <c:showVal val="0"/>
          <c:showCatName val="0"/>
          <c:showSerName val="0"/>
          <c:showPercent val="0"/>
          <c:showBubbleSize val="0"/>
        </c:dLbls>
        <c:gapWidth val="150"/>
        <c:axId val="249618432"/>
        <c:axId val="249608448"/>
      </c:barChart>
      <c:lineChart>
        <c:grouping val="standard"/>
        <c:varyColors val="0"/>
        <c:ser>
          <c:idx val="0"/>
          <c:order val="0"/>
          <c:tx>
            <c:strRef>
              <c:f>期现价差与进口盈亏!$B$1</c:f>
              <c:strCache>
                <c:ptCount val="1"/>
                <c:pt idx="0">
                  <c:v>甲醇:太仓</c:v>
                </c:pt>
              </c:strCache>
            </c:strRef>
          </c:tx>
          <c:spPr>
            <a:ln w="15875" cap="rnd">
              <a:solidFill>
                <a:schemeClr val="tx1"/>
              </a:solidFill>
              <a:round/>
            </a:ln>
            <a:effectLst/>
          </c:spPr>
          <c:marker>
            <c:symbol val="none"/>
          </c:marker>
          <c:cat>
            <c:numRef>
              <c:f>期现价差与进口盈亏!$A$1219:$A$2385</c:f>
              <c:numCache>
                <c:formatCode>yyyy\-mm\-dd;@</c:formatCode>
                <c:ptCount val="1167"/>
                <c:pt idx="0">
                  <c:v>42625</c:v>
                </c:pt>
                <c:pt idx="1">
                  <c:v>42626</c:v>
                </c:pt>
                <c:pt idx="2">
                  <c:v>42627</c:v>
                </c:pt>
                <c:pt idx="3">
                  <c:v>42632</c:v>
                </c:pt>
                <c:pt idx="4">
                  <c:v>42633</c:v>
                </c:pt>
                <c:pt idx="5">
                  <c:v>42634</c:v>
                </c:pt>
                <c:pt idx="6">
                  <c:v>42635</c:v>
                </c:pt>
                <c:pt idx="7">
                  <c:v>42636</c:v>
                </c:pt>
                <c:pt idx="8">
                  <c:v>42639</c:v>
                </c:pt>
                <c:pt idx="9">
                  <c:v>42640</c:v>
                </c:pt>
                <c:pt idx="10">
                  <c:v>42641</c:v>
                </c:pt>
                <c:pt idx="11">
                  <c:v>42642</c:v>
                </c:pt>
                <c:pt idx="12">
                  <c:v>42643</c:v>
                </c:pt>
                <c:pt idx="13">
                  <c:v>42653</c:v>
                </c:pt>
                <c:pt idx="14">
                  <c:v>42654</c:v>
                </c:pt>
                <c:pt idx="15">
                  <c:v>42655</c:v>
                </c:pt>
                <c:pt idx="16">
                  <c:v>42656</c:v>
                </c:pt>
                <c:pt idx="17">
                  <c:v>42657</c:v>
                </c:pt>
                <c:pt idx="18">
                  <c:v>42660</c:v>
                </c:pt>
                <c:pt idx="19">
                  <c:v>42661</c:v>
                </c:pt>
                <c:pt idx="20">
                  <c:v>42662</c:v>
                </c:pt>
                <c:pt idx="21">
                  <c:v>42663</c:v>
                </c:pt>
                <c:pt idx="22">
                  <c:v>42664</c:v>
                </c:pt>
                <c:pt idx="23">
                  <c:v>42667</c:v>
                </c:pt>
                <c:pt idx="24">
                  <c:v>42668</c:v>
                </c:pt>
                <c:pt idx="25">
                  <c:v>42669</c:v>
                </c:pt>
                <c:pt idx="26">
                  <c:v>42670</c:v>
                </c:pt>
                <c:pt idx="27">
                  <c:v>42671</c:v>
                </c:pt>
                <c:pt idx="28">
                  <c:v>42674</c:v>
                </c:pt>
                <c:pt idx="29">
                  <c:v>42675</c:v>
                </c:pt>
                <c:pt idx="30">
                  <c:v>42676</c:v>
                </c:pt>
                <c:pt idx="31">
                  <c:v>42677</c:v>
                </c:pt>
                <c:pt idx="32">
                  <c:v>42678</c:v>
                </c:pt>
                <c:pt idx="33">
                  <c:v>42681</c:v>
                </c:pt>
                <c:pt idx="34">
                  <c:v>42682</c:v>
                </c:pt>
                <c:pt idx="35">
                  <c:v>42683</c:v>
                </c:pt>
                <c:pt idx="36">
                  <c:v>42684</c:v>
                </c:pt>
                <c:pt idx="37">
                  <c:v>42685</c:v>
                </c:pt>
                <c:pt idx="38">
                  <c:v>42688</c:v>
                </c:pt>
                <c:pt idx="39">
                  <c:v>42689</c:v>
                </c:pt>
                <c:pt idx="40">
                  <c:v>42690</c:v>
                </c:pt>
                <c:pt idx="41">
                  <c:v>42691</c:v>
                </c:pt>
                <c:pt idx="42">
                  <c:v>42692</c:v>
                </c:pt>
                <c:pt idx="43">
                  <c:v>42695</c:v>
                </c:pt>
                <c:pt idx="44">
                  <c:v>42696</c:v>
                </c:pt>
                <c:pt idx="45">
                  <c:v>42697</c:v>
                </c:pt>
                <c:pt idx="46">
                  <c:v>42699</c:v>
                </c:pt>
                <c:pt idx="47">
                  <c:v>42702</c:v>
                </c:pt>
                <c:pt idx="48">
                  <c:v>42703</c:v>
                </c:pt>
                <c:pt idx="49">
                  <c:v>42704</c:v>
                </c:pt>
                <c:pt idx="50">
                  <c:v>42705</c:v>
                </c:pt>
                <c:pt idx="51">
                  <c:v>42706</c:v>
                </c:pt>
                <c:pt idx="52">
                  <c:v>42709</c:v>
                </c:pt>
                <c:pt idx="53">
                  <c:v>42710</c:v>
                </c:pt>
                <c:pt idx="54">
                  <c:v>42711</c:v>
                </c:pt>
                <c:pt idx="55">
                  <c:v>42712</c:v>
                </c:pt>
                <c:pt idx="56">
                  <c:v>42713</c:v>
                </c:pt>
                <c:pt idx="57">
                  <c:v>42716</c:v>
                </c:pt>
                <c:pt idx="58">
                  <c:v>42717</c:v>
                </c:pt>
                <c:pt idx="59">
                  <c:v>42718</c:v>
                </c:pt>
                <c:pt idx="60">
                  <c:v>42719</c:v>
                </c:pt>
                <c:pt idx="61">
                  <c:v>42720</c:v>
                </c:pt>
                <c:pt idx="62">
                  <c:v>42723</c:v>
                </c:pt>
                <c:pt idx="63">
                  <c:v>42724</c:v>
                </c:pt>
                <c:pt idx="64">
                  <c:v>42725</c:v>
                </c:pt>
                <c:pt idx="65">
                  <c:v>42726</c:v>
                </c:pt>
                <c:pt idx="66">
                  <c:v>42727</c:v>
                </c:pt>
                <c:pt idx="67">
                  <c:v>42731</c:v>
                </c:pt>
                <c:pt idx="68">
                  <c:v>42732</c:v>
                </c:pt>
                <c:pt idx="69">
                  <c:v>42733</c:v>
                </c:pt>
                <c:pt idx="70">
                  <c:v>42734</c:v>
                </c:pt>
                <c:pt idx="71">
                  <c:v>42738</c:v>
                </c:pt>
                <c:pt idx="72">
                  <c:v>42739</c:v>
                </c:pt>
                <c:pt idx="73">
                  <c:v>42740</c:v>
                </c:pt>
                <c:pt idx="74">
                  <c:v>42741</c:v>
                </c:pt>
                <c:pt idx="75">
                  <c:v>42744</c:v>
                </c:pt>
                <c:pt idx="76">
                  <c:v>42745</c:v>
                </c:pt>
                <c:pt idx="77">
                  <c:v>42746</c:v>
                </c:pt>
                <c:pt idx="78">
                  <c:v>42747</c:v>
                </c:pt>
                <c:pt idx="79">
                  <c:v>42748</c:v>
                </c:pt>
                <c:pt idx="80">
                  <c:v>42752</c:v>
                </c:pt>
                <c:pt idx="81">
                  <c:v>42753</c:v>
                </c:pt>
                <c:pt idx="82">
                  <c:v>42754</c:v>
                </c:pt>
                <c:pt idx="83">
                  <c:v>42755</c:v>
                </c:pt>
                <c:pt idx="84">
                  <c:v>42758</c:v>
                </c:pt>
                <c:pt idx="85">
                  <c:v>42759</c:v>
                </c:pt>
                <c:pt idx="86">
                  <c:v>42760</c:v>
                </c:pt>
                <c:pt idx="87">
                  <c:v>42769</c:v>
                </c:pt>
                <c:pt idx="88">
                  <c:v>42772</c:v>
                </c:pt>
                <c:pt idx="89">
                  <c:v>42773</c:v>
                </c:pt>
                <c:pt idx="90">
                  <c:v>42774</c:v>
                </c:pt>
                <c:pt idx="91">
                  <c:v>42775</c:v>
                </c:pt>
                <c:pt idx="92">
                  <c:v>42776</c:v>
                </c:pt>
                <c:pt idx="93">
                  <c:v>42779</c:v>
                </c:pt>
                <c:pt idx="94">
                  <c:v>42780</c:v>
                </c:pt>
                <c:pt idx="95">
                  <c:v>42781</c:v>
                </c:pt>
                <c:pt idx="96">
                  <c:v>42782</c:v>
                </c:pt>
                <c:pt idx="97">
                  <c:v>42783</c:v>
                </c:pt>
                <c:pt idx="98">
                  <c:v>42787</c:v>
                </c:pt>
                <c:pt idx="99">
                  <c:v>42788</c:v>
                </c:pt>
                <c:pt idx="100">
                  <c:v>42789</c:v>
                </c:pt>
                <c:pt idx="101">
                  <c:v>42790</c:v>
                </c:pt>
                <c:pt idx="102">
                  <c:v>42793</c:v>
                </c:pt>
                <c:pt idx="103">
                  <c:v>42794</c:v>
                </c:pt>
                <c:pt idx="104">
                  <c:v>42795</c:v>
                </c:pt>
                <c:pt idx="105">
                  <c:v>42796</c:v>
                </c:pt>
                <c:pt idx="106">
                  <c:v>42797</c:v>
                </c:pt>
                <c:pt idx="107">
                  <c:v>42800</c:v>
                </c:pt>
                <c:pt idx="108">
                  <c:v>42801</c:v>
                </c:pt>
                <c:pt idx="109">
                  <c:v>42802</c:v>
                </c:pt>
                <c:pt idx="110">
                  <c:v>42803</c:v>
                </c:pt>
                <c:pt idx="111">
                  <c:v>42804</c:v>
                </c:pt>
                <c:pt idx="112">
                  <c:v>42807</c:v>
                </c:pt>
                <c:pt idx="113">
                  <c:v>42808</c:v>
                </c:pt>
                <c:pt idx="114">
                  <c:v>42809</c:v>
                </c:pt>
                <c:pt idx="115">
                  <c:v>42810</c:v>
                </c:pt>
                <c:pt idx="116">
                  <c:v>42811</c:v>
                </c:pt>
                <c:pt idx="117">
                  <c:v>42814</c:v>
                </c:pt>
                <c:pt idx="118">
                  <c:v>42815</c:v>
                </c:pt>
                <c:pt idx="119">
                  <c:v>42816</c:v>
                </c:pt>
                <c:pt idx="120">
                  <c:v>42817</c:v>
                </c:pt>
                <c:pt idx="121">
                  <c:v>42818</c:v>
                </c:pt>
                <c:pt idx="122">
                  <c:v>42821</c:v>
                </c:pt>
                <c:pt idx="123">
                  <c:v>42822</c:v>
                </c:pt>
                <c:pt idx="124">
                  <c:v>42823</c:v>
                </c:pt>
                <c:pt idx="125">
                  <c:v>42824</c:v>
                </c:pt>
                <c:pt idx="126">
                  <c:v>42825</c:v>
                </c:pt>
                <c:pt idx="127">
                  <c:v>42830</c:v>
                </c:pt>
                <c:pt idx="128">
                  <c:v>42831</c:v>
                </c:pt>
                <c:pt idx="129">
                  <c:v>42832</c:v>
                </c:pt>
                <c:pt idx="130">
                  <c:v>42835</c:v>
                </c:pt>
                <c:pt idx="131">
                  <c:v>42836</c:v>
                </c:pt>
                <c:pt idx="132">
                  <c:v>42837</c:v>
                </c:pt>
                <c:pt idx="133">
                  <c:v>42838</c:v>
                </c:pt>
                <c:pt idx="134">
                  <c:v>42842</c:v>
                </c:pt>
                <c:pt idx="135">
                  <c:v>42843</c:v>
                </c:pt>
                <c:pt idx="136">
                  <c:v>42844</c:v>
                </c:pt>
                <c:pt idx="137">
                  <c:v>42845</c:v>
                </c:pt>
                <c:pt idx="138">
                  <c:v>42846</c:v>
                </c:pt>
                <c:pt idx="139">
                  <c:v>42849</c:v>
                </c:pt>
                <c:pt idx="140">
                  <c:v>42850</c:v>
                </c:pt>
                <c:pt idx="141">
                  <c:v>42851</c:v>
                </c:pt>
                <c:pt idx="142">
                  <c:v>42852</c:v>
                </c:pt>
                <c:pt idx="143">
                  <c:v>42857</c:v>
                </c:pt>
                <c:pt idx="144">
                  <c:v>42858</c:v>
                </c:pt>
                <c:pt idx="145">
                  <c:v>42859</c:v>
                </c:pt>
                <c:pt idx="146">
                  <c:v>42860</c:v>
                </c:pt>
                <c:pt idx="147">
                  <c:v>42863</c:v>
                </c:pt>
                <c:pt idx="148">
                  <c:v>42864</c:v>
                </c:pt>
                <c:pt idx="149">
                  <c:v>42865</c:v>
                </c:pt>
                <c:pt idx="150">
                  <c:v>42866</c:v>
                </c:pt>
                <c:pt idx="151">
                  <c:v>42867</c:v>
                </c:pt>
                <c:pt idx="152">
                  <c:v>42870</c:v>
                </c:pt>
                <c:pt idx="153">
                  <c:v>42871</c:v>
                </c:pt>
                <c:pt idx="154">
                  <c:v>42872</c:v>
                </c:pt>
                <c:pt idx="155">
                  <c:v>42873</c:v>
                </c:pt>
                <c:pt idx="156">
                  <c:v>42874</c:v>
                </c:pt>
                <c:pt idx="157">
                  <c:v>42877</c:v>
                </c:pt>
                <c:pt idx="158">
                  <c:v>42878</c:v>
                </c:pt>
                <c:pt idx="159">
                  <c:v>42879</c:v>
                </c:pt>
                <c:pt idx="160">
                  <c:v>42880</c:v>
                </c:pt>
                <c:pt idx="161">
                  <c:v>42881</c:v>
                </c:pt>
                <c:pt idx="162">
                  <c:v>42886</c:v>
                </c:pt>
                <c:pt idx="163">
                  <c:v>42887</c:v>
                </c:pt>
                <c:pt idx="164">
                  <c:v>42888</c:v>
                </c:pt>
                <c:pt idx="165">
                  <c:v>42891</c:v>
                </c:pt>
                <c:pt idx="166">
                  <c:v>42892</c:v>
                </c:pt>
                <c:pt idx="167">
                  <c:v>42893</c:v>
                </c:pt>
                <c:pt idx="168">
                  <c:v>42894</c:v>
                </c:pt>
                <c:pt idx="169">
                  <c:v>42895</c:v>
                </c:pt>
                <c:pt idx="170">
                  <c:v>42898</c:v>
                </c:pt>
                <c:pt idx="171">
                  <c:v>42899</c:v>
                </c:pt>
                <c:pt idx="172">
                  <c:v>42900</c:v>
                </c:pt>
                <c:pt idx="173">
                  <c:v>42901</c:v>
                </c:pt>
                <c:pt idx="174">
                  <c:v>42902</c:v>
                </c:pt>
                <c:pt idx="175">
                  <c:v>42905</c:v>
                </c:pt>
                <c:pt idx="176">
                  <c:v>42906</c:v>
                </c:pt>
                <c:pt idx="177">
                  <c:v>42907</c:v>
                </c:pt>
                <c:pt idx="178">
                  <c:v>42908</c:v>
                </c:pt>
                <c:pt idx="179">
                  <c:v>42909</c:v>
                </c:pt>
                <c:pt idx="180">
                  <c:v>42912</c:v>
                </c:pt>
                <c:pt idx="181">
                  <c:v>42913</c:v>
                </c:pt>
                <c:pt idx="182">
                  <c:v>42914</c:v>
                </c:pt>
                <c:pt idx="183">
                  <c:v>42915</c:v>
                </c:pt>
                <c:pt idx="184">
                  <c:v>42916</c:v>
                </c:pt>
                <c:pt idx="185">
                  <c:v>42919</c:v>
                </c:pt>
                <c:pt idx="186">
                  <c:v>42921</c:v>
                </c:pt>
                <c:pt idx="187">
                  <c:v>42922</c:v>
                </c:pt>
                <c:pt idx="188">
                  <c:v>42923</c:v>
                </c:pt>
                <c:pt idx="189">
                  <c:v>42926</c:v>
                </c:pt>
                <c:pt idx="190">
                  <c:v>42927</c:v>
                </c:pt>
                <c:pt idx="191">
                  <c:v>42928</c:v>
                </c:pt>
                <c:pt idx="192">
                  <c:v>42929</c:v>
                </c:pt>
                <c:pt idx="193">
                  <c:v>42930</c:v>
                </c:pt>
                <c:pt idx="194">
                  <c:v>42933</c:v>
                </c:pt>
                <c:pt idx="195">
                  <c:v>42934</c:v>
                </c:pt>
                <c:pt idx="196">
                  <c:v>42935</c:v>
                </c:pt>
                <c:pt idx="197">
                  <c:v>42936</c:v>
                </c:pt>
                <c:pt idx="198">
                  <c:v>42937</c:v>
                </c:pt>
                <c:pt idx="199">
                  <c:v>42940</c:v>
                </c:pt>
                <c:pt idx="200">
                  <c:v>42941</c:v>
                </c:pt>
                <c:pt idx="201">
                  <c:v>42942</c:v>
                </c:pt>
                <c:pt idx="202">
                  <c:v>42943</c:v>
                </c:pt>
                <c:pt idx="203">
                  <c:v>42944</c:v>
                </c:pt>
                <c:pt idx="204">
                  <c:v>42947</c:v>
                </c:pt>
                <c:pt idx="205">
                  <c:v>42948</c:v>
                </c:pt>
                <c:pt idx="206">
                  <c:v>42949</c:v>
                </c:pt>
                <c:pt idx="207">
                  <c:v>42950</c:v>
                </c:pt>
                <c:pt idx="208">
                  <c:v>42951</c:v>
                </c:pt>
                <c:pt idx="209">
                  <c:v>42954</c:v>
                </c:pt>
                <c:pt idx="210">
                  <c:v>42955</c:v>
                </c:pt>
                <c:pt idx="211">
                  <c:v>42956</c:v>
                </c:pt>
                <c:pt idx="212">
                  <c:v>42957</c:v>
                </c:pt>
                <c:pt idx="213">
                  <c:v>42958</c:v>
                </c:pt>
                <c:pt idx="214">
                  <c:v>42961</c:v>
                </c:pt>
                <c:pt idx="215">
                  <c:v>42962</c:v>
                </c:pt>
                <c:pt idx="216">
                  <c:v>42963</c:v>
                </c:pt>
                <c:pt idx="217">
                  <c:v>42964</c:v>
                </c:pt>
                <c:pt idx="218">
                  <c:v>42965</c:v>
                </c:pt>
                <c:pt idx="219">
                  <c:v>42968</c:v>
                </c:pt>
                <c:pt idx="220">
                  <c:v>42969</c:v>
                </c:pt>
                <c:pt idx="221">
                  <c:v>42970</c:v>
                </c:pt>
                <c:pt idx="222">
                  <c:v>42971</c:v>
                </c:pt>
                <c:pt idx="223">
                  <c:v>42972</c:v>
                </c:pt>
                <c:pt idx="224">
                  <c:v>42975</c:v>
                </c:pt>
                <c:pt idx="225">
                  <c:v>42976</c:v>
                </c:pt>
                <c:pt idx="226">
                  <c:v>42977</c:v>
                </c:pt>
                <c:pt idx="227">
                  <c:v>42978</c:v>
                </c:pt>
                <c:pt idx="228">
                  <c:v>42979</c:v>
                </c:pt>
                <c:pt idx="229">
                  <c:v>42983</c:v>
                </c:pt>
                <c:pt idx="230">
                  <c:v>42984</c:v>
                </c:pt>
                <c:pt idx="231">
                  <c:v>42985</c:v>
                </c:pt>
                <c:pt idx="232">
                  <c:v>42986</c:v>
                </c:pt>
                <c:pt idx="233">
                  <c:v>42989</c:v>
                </c:pt>
                <c:pt idx="234">
                  <c:v>42990</c:v>
                </c:pt>
                <c:pt idx="235">
                  <c:v>42991</c:v>
                </c:pt>
                <c:pt idx="236">
                  <c:v>42992</c:v>
                </c:pt>
                <c:pt idx="237">
                  <c:v>42993</c:v>
                </c:pt>
                <c:pt idx="238">
                  <c:v>42996</c:v>
                </c:pt>
                <c:pt idx="239">
                  <c:v>42997</c:v>
                </c:pt>
                <c:pt idx="240">
                  <c:v>42998</c:v>
                </c:pt>
                <c:pt idx="241">
                  <c:v>42999</c:v>
                </c:pt>
                <c:pt idx="242">
                  <c:v>43000</c:v>
                </c:pt>
                <c:pt idx="243">
                  <c:v>43003</c:v>
                </c:pt>
                <c:pt idx="244">
                  <c:v>43004</c:v>
                </c:pt>
                <c:pt idx="245">
                  <c:v>43005</c:v>
                </c:pt>
                <c:pt idx="246">
                  <c:v>43006</c:v>
                </c:pt>
                <c:pt idx="247">
                  <c:v>43007</c:v>
                </c:pt>
                <c:pt idx="248">
                  <c:v>43017</c:v>
                </c:pt>
                <c:pt idx="249">
                  <c:v>43018</c:v>
                </c:pt>
                <c:pt idx="250">
                  <c:v>43019</c:v>
                </c:pt>
                <c:pt idx="251">
                  <c:v>43020</c:v>
                </c:pt>
                <c:pt idx="252">
                  <c:v>43021</c:v>
                </c:pt>
                <c:pt idx="253">
                  <c:v>43024</c:v>
                </c:pt>
                <c:pt idx="254">
                  <c:v>43025</c:v>
                </c:pt>
                <c:pt idx="255">
                  <c:v>43026</c:v>
                </c:pt>
                <c:pt idx="256">
                  <c:v>43027</c:v>
                </c:pt>
                <c:pt idx="257">
                  <c:v>43028</c:v>
                </c:pt>
                <c:pt idx="258">
                  <c:v>43031</c:v>
                </c:pt>
                <c:pt idx="259">
                  <c:v>43032</c:v>
                </c:pt>
                <c:pt idx="260">
                  <c:v>43033</c:v>
                </c:pt>
                <c:pt idx="261">
                  <c:v>43034</c:v>
                </c:pt>
                <c:pt idx="262">
                  <c:v>43035</c:v>
                </c:pt>
                <c:pt idx="263">
                  <c:v>43038</c:v>
                </c:pt>
                <c:pt idx="264">
                  <c:v>43039</c:v>
                </c:pt>
                <c:pt idx="265">
                  <c:v>43040</c:v>
                </c:pt>
                <c:pt idx="266">
                  <c:v>43041</c:v>
                </c:pt>
                <c:pt idx="267">
                  <c:v>43042</c:v>
                </c:pt>
                <c:pt idx="268">
                  <c:v>43045</c:v>
                </c:pt>
                <c:pt idx="269">
                  <c:v>43046</c:v>
                </c:pt>
                <c:pt idx="270">
                  <c:v>43047</c:v>
                </c:pt>
                <c:pt idx="271">
                  <c:v>43048</c:v>
                </c:pt>
                <c:pt idx="272">
                  <c:v>43049</c:v>
                </c:pt>
                <c:pt idx="273">
                  <c:v>43052</c:v>
                </c:pt>
                <c:pt idx="274">
                  <c:v>43053</c:v>
                </c:pt>
                <c:pt idx="275">
                  <c:v>43054</c:v>
                </c:pt>
                <c:pt idx="276">
                  <c:v>43055</c:v>
                </c:pt>
                <c:pt idx="277">
                  <c:v>43056</c:v>
                </c:pt>
                <c:pt idx="278">
                  <c:v>43059</c:v>
                </c:pt>
                <c:pt idx="279">
                  <c:v>43060</c:v>
                </c:pt>
                <c:pt idx="280">
                  <c:v>43061</c:v>
                </c:pt>
                <c:pt idx="281">
                  <c:v>43063</c:v>
                </c:pt>
                <c:pt idx="282">
                  <c:v>43066</c:v>
                </c:pt>
                <c:pt idx="283">
                  <c:v>43067</c:v>
                </c:pt>
                <c:pt idx="284">
                  <c:v>43068</c:v>
                </c:pt>
                <c:pt idx="285">
                  <c:v>43069</c:v>
                </c:pt>
                <c:pt idx="286">
                  <c:v>43070</c:v>
                </c:pt>
                <c:pt idx="287">
                  <c:v>43073</c:v>
                </c:pt>
                <c:pt idx="288">
                  <c:v>43074</c:v>
                </c:pt>
                <c:pt idx="289">
                  <c:v>43075</c:v>
                </c:pt>
                <c:pt idx="290">
                  <c:v>43076</c:v>
                </c:pt>
                <c:pt idx="291">
                  <c:v>43077</c:v>
                </c:pt>
                <c:pt idx="292">
                  <c:v>43080</c:v>
                </c:pt>
                <c:pt idx="293">
                  <c:v>43081</c:v>
                </c:pt>
                <c:pt idx="294">
                  <c:v>43082</c:v>
                </c:pt>
                <c:pt idx="295">
                  <c:v>43083</c:v>
                </c:pt>
                <c:pt idx="296">
                  <c:v>43084</c:v>
                </c:pt>
                <c:pt idx="297">
                  <c:v>43087</c:v>
                </c:pt>
                <c:pt idx="298">
                  <c:v>43088</c:v>
                </c:pt>
                <c:pt idx="299">
                  <c:v>43089</c:v>
                </c:pt>
                <c:pt idx="300">
                  <c:v>43090</c:v>
                </c:pt>
                <c:pt idx="301">
                  <c:v>43091</c:v>
                </c:pt>
                <c:pt idx="302">
                  <c:v>43095</c:v>
                </c:pt>
                <c:pt idx="303">
                  <c:v>43096</c:v>
                </c:pt>
                <c:pt idx="304">
                  <c:v>43097</c:v>
                </c:pt>
                <c:pt idx="305">
                  <c:v>43098</c:v>
                </c:pt>
                <c:pt idx="306">
                  <c:v>43102</c:v>
                </c:pt>
                <c:pt idx="307">
                  <c:v>43103</c:v>
                </c:pt>
                <c:pt idx="308">
                  <c:v>43104</c:v>
                </c:pt>
                <c:pt idx="309">
                  <c:v>43105</c:v>
                </c:pt>
                <c:pt idx="310">
                  <c:v>43108</c:v>
                </c:pt>
                <c:pt idx="311">
                  <c:v>43109</c:v>
                </c:pt>
                <c:pt idx="312">
                  <c:v>43110</c:v>
                </c:pt>
                <c:pt idx="313">
                  <c:v>43111</c:v>
                </c:pt>
                <c:pt idx="314">
                  <c:v>43112</c:v>
                </c:pt>
                <c:pt idx="315">
                  <c:v>43116</c:v>
                </c:pt>
                <c:pt idx="316">
                  <c:v>43117</c:v>
                </c:pt>
                <c:pt idx="317">
                  <c:v>43118</c:v>
                </c:pt>
                <c:pt idx="318">
                  <c:v>43119</c:v>
                </c:pt>
                <c:pt idx="319">
                  <c:v>43122</c:v>
                </c:pt>
                <c:pt idx="320">
                  <c:v>43123</c:v>
                </c:pt>
                <c:pt idx="321">
                  <c:v>43124</c:v>
                </c:pt>
                <c:pt idx="322">
                  <c:v>43125</c:v>
                </c:pt>
                <c:pt idx="323">
                  <c:v>43126</c:v>
                </c:pt>
                <c:pt idx="324">
                  <c:v>43129</c:v>
                </c:pt>
                <c:pt idx="325">
                  <c:v>43130</c:v>
                </c:pt>
                <c:pt idx="326">
                  <c:v>43131</c:v>
                </c:pt>
                <c:pt idx="327">
                  <c:v>43132</c:v>
                </c:pt>
                <c:pt idx="328">
                  <c:v>43133</c:v>
                </c:pt>
                <c:pt idx="329">
                  <c:v>43136</c:v>
                </c:pt>
                <c:pt idx="330">
                  <c:v>43137</c:v>
                </c:pt>
                <c:pt idx="331">
                  <c:v>43138</c:v>
                </c:pt>
                <c:pt idx="332">
                  <c:v>43139</c:v>
                </c:pt>
                <c:pt idx="333">
                  <c:v>43140</c:v>
                </c:pt>
                <c:pt idx="334">
                  <c:v>43143</c:v>
                </c:pt>
                <c:pt idx="335">
                  <c:v>43153</c:v>
                </c:pt>
                <c:pt idx="336">
                  <c:v>43154</c:v>
                </c:pt>
                <c:pt idx="337">
                  <c:v>43157</c:v>
                </c:pt>
                <c:pt idx="338">
                  <c:v>43158</c:v>
                </c:pt>
                <c:pt idx="339">
                  <c:v>43159</c:v>
                </c:pt>
                <c:pt idx="340">
                  <c:v>43160</c:v>
                </c:pt>
                <c:pt idx="341">
                  <c:v>43161</c:v>
                </c:pt>
                <c:pt idx="342">
                  <c:v>43164</c:v>
                </c:pt>
                <c:pt idx="343">
                  <c:v>43165</c:v>
                </c:pt>
                <c:pt idx="344">
                  <c:v>43166</c:v>
                </c:pt>
                <c:pt idx="345">
                  <c:v>43167</c:v>
                </c:pt>
                <c:pt idx="346">
                  <c:v>43168</c:v>
                </c:pt>
                <c:pt idx="347">
                  <c:v>43171</c:v>
                </c:pt>
                <c:pt idx="348">
                  <c:v>43172</c:v>
                </c:pt>
                <c:pt idx="349">
                  <c:v>43173</c:v>
                </c:pt>
                <c:pt idx="350">
                  <c:v>43174</c:v>
                </c:pt>
                <c:pt idx="351">
                  <c:v>43175</c:v>
                </c:pt>
                <c:pt idx="352">
                  <c:v>43178</c:v>
                </c:pt>
                <c:pt idx="353">
                  <c:v>43179</c:v>
                </c:pt>
                <c:pt idx="354">
                  <c:v>43180</c:v>
                </c:pt>
                <c:pt idx="355">
                  <c:v>43181</c:v>
                </c:pt>
                <c:pt idx="356">
                  <c:v>43182</c:v>
                </c:pt>
                <c:pt idx="357">
                  <c:v>43185</c:v>
                </c:pt>
                <c:pt idx="358">
                  <c:v>43186</c:v>
                </c:pt>
                <c:pt idx="359">
                  <c:v>43187</c:v>
                </c:pt>
                <c:pt idx="360">
                  <c:v>43188</c:v>
                </c:pt>
                <c:pt idx="361">
                  <c:v>43192</c:v>
                </c:pt>
                <c:pt idx="362">
                  <c:v>43193</c:v>
                </c:pt>
                <c:pt idx="363">
                  <c:v>43199</c:v>
                </c:pt>
                <c:pt idx="364">
                  <c:v>43200</c:v>
                </c:pt>
                <c:pt idx="365">
                  <c:v>43201</c:v>
                </c:pt>
                <c:pt idx="366">
                  <c:v>43202</c:v>
                </c:pt>
                <c:pt idx="367">
                  <c:v>43203</c:v>
                </c:pt>
                <c:pt idx="368">
                  <c:v>43206</c:v>
                </c:pt>
                <c:pt idx="369">
                  <c:v>43207</c:v>
                </c:pt>
                <c:pt idx="370">
                  <c:v>43208</c:v>
                </c:pt>
                <c:pt idx="371">
                  <c:v>43209</c:v>
                </c:pt>
                <c:pt idx="372">
                  <c:v>43210</c:v>
                </c:pt>
                <c:pt idx="373">
                  <c:v>43213</c:v>
                </c:pt>
                <c:pt idx="374">
                  <c:v>43214</c:v>
                </c:pt>
                <c:pt idx="375">
                  <c:v>43215</c:v>
                </c:pt>
                <c:pt idx="376">
                  <c:v>43216</c:v>
                </c:pt>
                <c:pt idx="377">
                  <c:v>43217</c:v>
                </c:pt>
                <c:pt idx="378">
                  <c:v>43222</c:v>
                </c:pt>
                <c:pt idx="379">
                  <c:v>43223</c:v>
                </c:pt>
                <c:pt idx="380">
                  <c:v>43224</c:v>
                </c:pt>
                <c:pt idx="381">
                  <c:v>43227</c:v>
                </c:pt>
                <c:pt idx="382">
                  <c:v>43228</c:v>
                </c:pt>
                <c:pt idx="383">
                  <c:v>43229</c:v>
                </c:pt>
                <c:pt idx="384">
                  <c:v>43230</c:v>
                </c:pt>
                <c:pt idx="385">
                  <c:v>43231</c:v>
                </c:pt>
                <c:pt idx="386">
                  <c:v>43234</c:v>
                </c:pt>
                <c:pt idx="387">
                  <c:v>43235</c:v>
                </c:pt>
                <c:pt idx="388">
                  <c:v>43236</c:v>
                </c:pt>
                <c:pt idx="389">
                  <c:v>43237</c:v>
                </c:pt>
                <c:pt idx="390">
                  <c:v>43238</c:v>
                </c:pt>
                <c:pt idx="391">
                  <c:v>43241</c:v>
                </c:pt>
                <c:pt idx="392">
                  <c:v>43242</c:v>
                </c:pt>
                <c:pt idx="393">
                  <c:v>43243</c:v>
                </c:pt>
                <c:pt idx="394">
                  <c:v>43244</c:v>
                </c:pt>
                <c:pt idx="395">
                  <c:v>43245</c:v>
                </c:pt>
                <c:pt idx="396">
                  <c:v>43248</c:v>
                </c:pt>
                <c:pt idx="397">
                  <c:v>43249</c:v>
                </c:pt>
                <c:pt idx="398">
                  <c:v>43250</c:v>
                </c:pt>
                <c:pt idx="399">
                  <c:v>43251</c:v>
                </c:pt>
                <c:pt idx="400">
                  <c:v>43252</c:v>
                </c:pt>
                <c:pt idx="401">
                  <c:v>43255</c:v>
                </c:pt>
                <c:pt idx="402">
                  <c:v>43256</c:v>
                </c:pt>
                <c:pt idx="403">
                  <c:v>43257</c:v>
                </c:pt>
                <c:pt idx="404">
                  <c:v>43258</c:v>
                </c:pt>
                <c:pt idx="405">
                  <c:v>43259</c:v>
                </c:pt>
                <c:pt idx="406">
                  <c:v>43262</c:v>
                </c:pt>
                <c:pt idx="407">
                  <c:v>43263</c:v>
                </c:pt>
                <c:pt idx="408">
                  <c:v>43264</c:v>
                </c:pt>
                <c:pt idx="409">
                  <c:v>43265</c:v>
                </c:pt>
                <c:pt idx="410">
                  <c:v>43270</c:v>
                </c:pt>
                <c:pt idx="411">
                  <c:v>43271</c:v>
                </c:pt>
                <c:pt idx="412">
                  <c:v>43272</c:v>
                </c:pt>
                <c:pt idx="413">
                  <c:v>43273</c:v>
                </c:pt>
                <c:pt idx="414">
                  <c:v>43276</c:v>
                </c:pt>
                <c:pt idx="415">
                  <c:v>43277</c:v>
                </c:pt>
                <c:pt idx="416">
                  <c:v>43278</c:v>
                </c:pt>
                <c:pt idx="417">
                  <c:v>43279</c:v>
                </c:pt>
                <c:pt idx="418">
                  <c:v>43280</c:v>
                </c:pt>
                <c:pt idx="419">
                  <c:v>43283</c:v>
                </c:pt>
                <c:pt idx="420">
                  <c:v>43284</c:v>
                </c:pt>
                <c:pt idx="421">
                  <c:v>43285</c:v>
                </c:pt>
                <c:pt idx="422">
                  <c:v>43286</c:v>
                </c:pt>
                <c:pt idx="423">
                  <c:v>43287</c:v>
                </c:pt>
                <c:pt idx="424">
                  <c:v>43290</c:v>
                </c:pt>
                <c:pt idx="425">
                  <c:v>43291</c:v>
                </c:pt>
                <c:pt idx="426">
                  <c:v>43292</c:v>
                </c:pt>
                <c:pt idx="427">
                  <c:v>43293</c:v>
                </c:pt>
                <c:pt idx="428">
                  <c:v>43294</c:v>
                </c:pt>
                <c:pt idx="429">
                  <c:v>43297</c:v>
                </c:pt>
                <c:pt idx="430">
                  <c:v>43298</c:v>
                </c:pt>
                <c:pt idx="431">
                  <c:v>43299</c:v>
                </c:pt>
                <c:pt idx="432">
                  <c:v>43300</c:v>
                </c:pt>
                <c:pt idx="433">
                  <c:v>43301</c:v>
                </c:pt>
                <c:pt idx="434">
                  <c:v>43304</c:v>
                </c:pt>
                <c:pt idx="435">
                  <c:v>43305</c:v>
                </c:pt>
                <c:pt idx="436">
                  <c:v>43306</c:v>
                </c:pt>
                <c:pt idx="437">
                  <c:v>43307</c:v>
                </c:pt>
                <c:pt idx="438">
                  <c:v>43308</c:v>
                </c:pt>
                <c:pt idx="439">
                  <c:v>43311</c:v>
                </c:pt>
                <c:pt idx="440">
                  <c:v>43312</c:v>
                </c:pt>
                <c:pt idx="441">
                  <c:v>43313</c:v>
                </c:pt>
                <c:pt idx="442">
                  <c:v>43314</c:v>
                </c:pt>
                <c:pt idx="443">
                  <c:v>43315</c:v>
                </c:pt>
                <c:pt idx="444">
                  <c:v>43318</c:v>
                </c:pt>
                <c:pt idx="445">
                  <c:v>43319</c:v>
                </c:pt>
                <c:pt idx="446">
                  <c:v>43320</c:v>
                </c:pt>
                <c:pt idx="447">
                  <c:v>43321</c:v>
                </c:pt>
                <c:pt idx="448">
                  <c:v>43322</c:v>
                </c:pt>
                <c:pt idx="449">
                  <c:v>43325</c:v>
                </c:pt>
                <c:pt idx="450">
                  <c:v>43326</c:v>
                </c:pt>
                <c:pt idx="451">
                  <c:v>43327</c:v>
                </c:pt>
                <c:pt idx="452">
                  <c:v>43328</c:v>
                </c:pt>
                <c:pt idx="453">
                  <c:v>43329</c:v>
                </c:pt>
                <c:pt idx="454">
                  <c:v>43332</c:v>
                </c:pt>
                <c:pt idx="455">
                  <c:v>43333</c:v>
                </c:pt>
                <c:pt idx="456">
                  <c:v>43334</c:v>
                </c:pt>
                <c:pt idx="457">
                  <c:v>43335</c:v>
                </c:pt>
                <c:pt idx="458">
                  <c:v>43336</c:v>
                </c:pt>
                <c:pt idx="459">
                  <c:v>43339</c:v>
                </c:pt>
                <c:pt idx="460">
                  <c:v>43340</c:v>
                </c:pt>
                <c:pt idx="461">
                  <c:v>43341</c:v>
                </c:pt>
                <c:pt idx="462">
                  <c:v>43342</c:v>
                </c:pt>
                <c:pt idx="463">
                  <c:v>43343</c:v>
                </c:pt>
                <c:pt idx="464">
                  <c:v>43346</c:v>
                </c:pt>
                <c:pt idx="465">
                  <c:v>43347</c:v>
                </c:pt>
                <c:pt idx="466">
                  <c:v>43348</c:v>
                </c:pt>
                <c:pt idx="467">
                  <c:v>43349</c:v>
                </c:pt>
                <c:pt idx="468">
                  <c:v>43350</c:v>
                </c:pt>
                <c:pt idx="469">
                  <c:v>43353</c:v>
                </c:pt>
                <c:pt idx="470">
                  <c:v>43354</c:v>
                </c:pt>
                <c:pt idx="471">
                  <c:v>43355</c:v>
                </c:pt>
                <c:pt idx="472">
                  <c:v>43356</c:v>
                </c:pt>
                <c:pt idx="473">
                  <c:v>43357</c:v>
                </c:pt>
                <c:pt idx="474">
                  <c:v>43360</c:v>
                </c:pt>
                <c:pt idx="475">
                  <c:v>43361</c:v>
                </c:pt>
                <c:pt idx="476">
                  <c:v>43362</c:v>
                </c:pt>
                <c:pt idx="477">
                  <c:v>43363</c:v>
                </c:pt>
                <c:pt idx="478">
                  <c:v>43364</c:v>
                </c:pt>
                <c:pt idx="479">
                  <c:v>43368</c:v>
                </c:pt>
                <c:pt idx="480">
                  <c:v>43369</c:v>
                </c:pt>
                <c:pt idx="481">
                  <c:v>43370</c:v>
                </c:pt>
                <c:pt idx="482">
                  <c:v>43371</c:v>
                </c:pt>
                <c:pt idx="483">
                  <c:v>43381</c:v>
                </c:pt>
                <c:pt idx="484">
                  <c:v>43382</c:v>
                </c:pt>
                <c:pt idx="485">
                  <c:v>43383</c:v>
                </c:pt>
                <c:pt idx="486">
                  <c:v>43384</c:v>
                </c:pt>
                <c:pt idx="487">
                  <c:v>43385</c:v>
                </c:pt>
                <c:pt idx="488">
                  <c:v>43388</c:v>
                </c:pt>
                <c:pt idx="489">
                  <c:v>43389</c:v>
                </c:pt>
                <c:pt idx="490">
                  <c:v>43390</c:v>
                </c:pt>
                <c:pt idx="491">
                  <c:v>43391</c:v>
                </c:pt>
                <c:pt idx="492">
                  <c:v>43392</c:v>
                </c:pt>
                <c:pt idx="493">
                  <c:v>43395</c:v>
                </c:pt>
                <c:pt idx="494">
                  <c:v>43396</c:v>
                </c:pt>
                <c:pt idx="495">
                  <c:v>43397</c:v>
                </c:pt>
                <c:pt idx="496">
                  <c:v>43398</c:v>
                </c:pt>
                <c:pt idx="497">
                  <c:v>43399</c:v>
                </c:pt>
                <c:pt idx="498">
                  <c:v>43402</c:v>
                </c:pt>
                <c:pt idx="499">
                  <c:v>43403</c:v>
                </c:pt>
                <c:pt idx="500">
                  <c:v>43404</c:v>
                </c:pt>
                <c:pt idx="501">
                  <c:v>43405</c:v>
                </c:pt>
                <c:pt idx="502">
                  <c:v>43406</c:v>
                </c:pt>
                <c:pt idx="503">
                  <c:v>43409</c:v>
                </c:pt>
                <c:pt idx="504">
                  <c:v>43410</c:v>
                </c:pt>
                <c:pt idx="505">
                  <c:v>43411</c:v>
                </c:pt>
                <c:pt idx="506">
                  <c:v>43412</c:v>
                </c:pt>
                <c:pt idx="507">
                  <c:v>43413</c:v>
                </c:pt>
                <c:pt idx="508">
                  <c:v>43416</c:v>
                </c:pt>
                <c:pt idx="509">
                  <c:v>43417</c:v>
                </c:pt>
                <c:pt idx="510">
                  <c:v>43418</c:v>
                </c:pt>
                <c:pt idx="511">
                  <c:v>43419</c:v>
                </c:pt>
                <c:pt idx="512">
                  <c:v>43420</c:v>
                </c:pt>
                <c:pt idx="513">
                  <c:v>43423</c:v>
                </c:pt>
                <c:pt idx="514">
                  <c:v>43424</c:v>
                </c:pt>
                <c:pt idx="515">
                  <c:v>43425</c:v>
                </c:pt>
                <c:pt idx="516">
                  <c:v>43426</c:v>
                </c:pt>
                <c:pt idx="517">
                  <c:v>43427</c:v>
                </c:pt>
                <c:pt idx="518">
                  <c:v>43430</c:v>
                </c:pt>
                <c:pt idx="519">
                  <c:v>43431</c:v>
                </c:pt>
                <c:pt idx="520">
                  <c:v>43432</c:v>
                </c:pt>
                <c:pt idx="521">
                  <c:v>43433</c:v>
                </c:pt>
                <c:pt idx="522">
                  <c:v>43434</c:v>
                </c:pt>
                <c:pt idx="523">
                  <c:v>43437</c:v>
                </c:pt>
                <c:pt idx="524">
                  <c:v>43438</c:v>
                </c:pt>
                <c:pt idx="525">
                  <c:v>43439</c:v>
                </c:pt>
                <c:pt idx="526">
                  <c:v>43440</c:v>
                </c:pt>
                <c:pt idx="527">
                  <c:v>43441</c:v>
                </c:pt>
                <c:pt idx="528">
                  <c:v>43444</c:v>
                </c:pt>
                <c:pt idx="529">
                  <c:v>43445</c:v>
                </c:pt>
                <c:pt idx="530">
                  <c:v>43446</c:v>
                </c:pt>
                <c:pt idx="531">
                  <c:v>43447</c:v>
                </c:pt>
                <c:pt idx="532">
                  <c:v>43448</c:v>
                </c:pt>
                <c:pt idx="533">
                  <c:v>43451</c:v>
                </c:pt>
                <c:pt idx="534">
                  <c:v>43452</c:v>
                </c:pt>
                <c:pt idx="535">
                  <c:v>43453</c:v>
                </c:pt>
                <c:pt idx="536">
                  <c:v>43454</c:v>
                </c:pt>
                <c:pt idx="537">
                  <c:v>43455</c:v>
                </c:pt>
                <c:pt idx="538">
                  <c:v>43458</c:v>
                </c:pt>
                <c:pt idx="539">
                  <c:v>43459</c:v>
                </c:pt>
                <c:pt idx="540">
                  <c:v>43460</c:v>
                </c:pt>
                <c:pt idx="541">
                  <c:v>43461</c:v>
                </c:pt>
                <c:pt idx="542">
                  <c:v>43462</c:v>
                </c:pt>
                <c:pt idx="543">
                  <c:v>43467</c:v>
                </c:pt>
                <c:pt idx="544">
                  <c:v>43468</c:v>
                </c:pt>
                <c:pt idx="545">
                  <c:v>43469</c:v>
                </c:pt>
                <c:pt idx="546">
                  <c:v>43472</c:v>
                </c:pt>
                <c:pt idx="547">
                  <c:v>43473</c:v>
                </c:pt>
                <c:pt idx="548">
                  <c:v>43474</c:v>
                </c:pt>
                <c:pt idx="549">
                  <c:v>43475</c:v>
                </c:pt>
                <c:pt idx="550">
                  <c:v>43476</c:v>
                </c:pt>
                <c:pt idx="551">
                  <c:v>43479</c:v>
                </c:pt>
                <c:pt idx="552">
                  <c:v>43480</c:v>
                </c:pt>
                <c:pt idx="553">
                  <c:v>43481</c:v>
                </c:pt>
                <c:pt idx="554">
                  <c:v>43482</c:v>
                </c:pt>
                <c:pt idx="555">
                  <c:v>43483</c:v>
                </c:pt>
                <c:pt idx="556">
                  <c:v>43486</c:v>
                </c:pt>
                <c:pt idx="557">
                  <c:v>43487</c:v>
                </c:pt>
                <c:pt idx="558">
                  <c:v>43488</c:v>
                </c:pt>
                <c:pt idx="559">
                  <c:v>43489</c:v>
                </c:pt>
                <c:pt idx="560">
                  <c:v>43490</c:v>
                </c:pt>
                <c:pt idx="561">
                  <c:v>43493</c:v>
                </c:pt>
                <c:pt idx="562">
                  <c:v>43494</c:v>
                </c:pt>
                <c:pt idx="563">
                  <c:v>43495</c:v>
                </c:pt>
                <c:pt idx="564">
                  <c:v>43496</c:v>
                </c:pt>
                <c:pt idx="565">
                  <c:v>43497</c:v>
                </c:pt>
                <c:pt idx="566">
                  <c:v>43507</c:v>
                </c:pt>
                <c:pt idx="567">
                  <c:v>43508</c:v>
                </c:pt>
                <c:pt idx="568">
                  <c:v>43509</c:v>
                </c:pt>
                <c:pt idx="569">
                  <c:v>43510</c:v>
                </c:pt>
                <c:pt idx="570">
                  <c:v>43511</c:v>
                </c:pt>
                <c:pt idx="571">
                  <c:v>43514</c:v>
                </c:pt>
                <c:pt idx="572">
                  <c:v>43515</c:v>
                </c:pt>
                <c:pt idx="573">
                  <c:v>43516</c:v>
                </c:pt>
                <c:pt idx="574">
                  <c:v>43517</c:v>
                </c:pt>
                <c:pt idx="575">
                  <c:v>43518</c:v>
                </c:pt>
                <c:pt idx="576">
                  <c:v>43521</c:v>
                </c:pt>
                <c:pt idx="577">
                  <c:v>43522</c:v>
                </c:pt>
                <c:pt idx="578">
                  <c:v>43523</c:v>
                </c:pt>
                <c:pt idx="579">
                  <c:v>43524</c:v>
                </c:pt>
                <c:pt idx="580">
                  <c:v>43525</c:v>
                </c:pt>
                <c:pt idx="581">
                  <c:v>43528</c:v>
                </c:pt>
                <c:pt idx="582">
                  <c:v>43529</c:v>
                </c:pt>
                <c:pt idx="583">
                  <c:v>43530</c:v>
                </c:pt>
                <c:pt idx="584">
                  <c:v>43531</c:v>
                </c:pt>
                <c:pt idx="585">
                  <c:v>43532</c:v>
                </c:pt>
                <c:pt idx="586">
                  <c:v>43535</c:v>
                </c:pt>
                <c:pt idx="587">
                  <c:v>43536</c:v>
                </c:pt>
                <c:pt idx="588">
                  <c:v>43537</c:v>
                </c:pt>
                <c:pt idx="589">
                  <c:v>43538</c:v>
                </c:pt>
                <c:pt idx="590">
                  <c:v>43539</c:v>
                </c:pt>
                <c:pt idx="591">
                  <c:v>43542</c:v>
                </c:pt>
                <c:pt idx="592">
                  <c:v>43543</c:v>
                </c:pt>
                <c:pt idx="593">
                  <c:v>43544</c:v>
                </c:pt>
                <c:pt idx="594">
                  <c:v>43545</c:v>
                </c:pt>
                <c:pt idx="595">
                  <c:v>43546</c:v>
                </c:pt>
                <c:pt idx="596">
                  <c:v>43549</c:v>
                </c:pt>
                <c:pt idx="597">
                  <c:v>43550</c:v>
                </c:pt>
                <c:pt idx="598">
                  <c:v>43551</c:v>
                </c:pt>
                <c:pt idx="599">
                  <c:v>43552</c:v>
                </c:pt>
                <c:pt idx="600">
                  <c:v>43553</c:v>
                </c:pt>
                <c:pt idx="601">
                  <c:v>43556</c:v>
                </c:pt>
                <c:pt idx="602">
                  <c:v>43557</c:v>
                </c:pt>
                <c:pt idx="603">
                  <c:v>43558</c:v>
                </c:pt>
                <c:pt idx="604">
                  <c:v>43559</c:v>
                </c:pt>
                <c:pt idx="605">
                  <c:v>43563</c:v>
                </c:pt>
                <c:pt idx="606">
                  <c:v>43564</c:v>
                </c:pt>
                <c:pt idx="607">
                  <c:v>43565</c:v>
                </c:pt>
                <c:pt idx="608">
                  <c:v>43566</c:v>
                </c:pt>
                <c:pt idx="609">
                  <c:v>43567</c:v>
                </c:pt>
                <c:pt idx="610">
                  <c:v>43570</c:v>
                </c:pt>
                <c:pt idx="611">
                  <c:v>43571</c:v>
                </c:pt>
                <c:pt idx="612">
                  <c:v>43572</c:v>
                </c:pt>
                <c:pt idx="613">
                  <c:v>43573</c:v>
                </c:pt>
                <c:pt idx="614">
                  <c:v>43574</c:v>
                </c:pt>
                <c:pt idx="615">
                  <c:v>43577</c:v>
                </c:pt>
                <c:pt idx="616">
                  <c:v>43578</c:v>
                </c:pt>
                <c:pt idx="617">
                  <c:v>43579</c:v>
                </c:pt>
                <c:pt idx="618">
                  <c:v>43580</c:v>
                </c:pt>
                <c:pt idx="619">
                  <c:v>43581</c:v>
                </c:pt>
                <c:pt idx="620">
                  <c:v>43584</c:v>
                </c:pt>
                <c:pt idx="621">
                  <c:v>43585</c:v>
                </c:pt>
                <c:pt idx="622">
                  <c:v>43591</c:v>
                </c:pt>
                <c:pt idx="623">
                  <c:v>43592</c:v>
                </c:pt>
                <c:pt idx="624">
                  <c:v>43593</c:v>
                </c:pt>
                <c:pt idx="625">
                  <c:v>43594</c:v>
                </c:pt>
                <c:pt idx="626">
                  <c:v>43595</c:v>
                </c:pt>
                <c:pt idx="627">
                  <c:v>43598</c:v>
                </c:pt>
                <c:pt idx="628">
                  <c:v>43599</c:v>
                </c:pt>
                <c:pt idx="629">
                  <c:v>43600</c:v>
                </c:pt>
                <c:pt idx="630">
                  <c:v>43601</c:v>
                </c:pt>
                <c:pt idx="631">
                  <c:v>43602</c:v>
                </c:pt>
                <c:pt idx="632">
                  <c:v>43605</c:v>
                </c:pt>
                <c:pt idx="633">
                  <c:v>43606</c:v>
                </c:pt>
                <c:pt idx="634">
                  <c:v>43607</c:v>
                </c:pt>
                <c:pt idx="635">
                  <c:v>43608</c:v>
                </c:pt>
                <c:pt idx="636">
                  <c:v>43609</c:v>
                </c:pt>
                <c:pt idx="637">
                  <c:v>43612</c:v>
                </c:pt>
                <c:pt idx="638">
                  <c:v>43613</c:v>
                </c:pt>
                <c:pt idx="639">
                  <c:v>43614</c:v>
                </c:pt>
                <c:pt idx="640">
                  <c:v>43615</c:v>
                </c:pt>
                <c:pt idx="641">
                  <c:v>43616</c:v>
                </c:pt>
                <c:pt idx="642">
                  <c:v>43619</c:v>
                </c:pt>
                <c:pt idx="643">
                  <c:v>43620</c:v>
                </c:pt>
                <c:pt idx="644">
                  <c:v>43621</c:v>
                </c:pt>
                <c:pt idx="645">
                  <c:v>43622</c:v>
                </c:pt>
                <c:pt idx="646">
                  <c:v>43626</c:v>
                </c:pt>
                <c:pt idx="647">
                  <c:v>43627</c:v>
                </c:pt>
                <c:pt idx="648">
                  <c:v>43628</c:v>
                </c:pt>
                <c:pt idx="649">
                  <c:v>43629</c:v>
                </c:pt>
                <c:pt idx="650">
                  <c:v>43630</c:v>
                </c:pt>
                <c:pt idx="651">
                  <c:v>43633</c:v>
                </c:pt>
                <c:pt idx="652">
                  <c:v>43634</c:v>
                </c:pt>
                <c:pt idx="653">
                  <c:v>43635</c:v>
                </c:pt>
                <c:pt idx="654">
                  <c:v>43636</c:v>
                </c:pt>
                <c:pt idx="655">
                  <c:v>43637</c:v>
                </c:pt>
                <c:pt idx="656">
                  <c:v>43640</c:v>
                </c:pt>
                <c:pt idx="657">
                  <c:v>43641</c:v>
                </c:pt>
                <c:pt idx="658">
                  <c:v>43642</c:v>
                </c:pt>
                <c:pt idx="659">
                  <c:v>43643</c:v>
                </c:pt>
                <c:pt idx="660">
                  <c:v>43644</c:v>
                </c:pt>
                <c:pt idx="661">
                  <c:v>43647</c:v>
                </c:pt>
                <c:pt idx="662">
                  <c:v>43648</c:v>
                </c:pt>
                <c:pt idx="663">
                  <c:v>43649</c:v>
                </c:pt>
                <c:pt idx="664">
                  <c:v>43650</c:v>
                </c:pt>
                <c:pt idx="665">
                  <c:v>43651</c:v>
                </c:pt>
                <c:pt idx="666">
                  <c:v>43654</c:v>
                </c:pt>
                <c:pt idx="667">
                  <c:v>43655</c:v>
                </c:pt>
                <c:pt idx="668">
                  <c:v>43656</c:v>
                </c:pt>
                <c:pt idx="669">
                  <c:v>43657</c:v>
                </c:pt>
                <c:pt idx="670">
                  <c:v>43658</c:v>
                </c:pt>
                <c:pt idx="671">
                  <c:v>43661</c:v>
                </c:pt>
                <c:pt idx="672">
                  <c:v>43662</c:v>
                </c:pt>
                <c:pt idx="673">
                  <c:v>43663</c:v>
                </c:pt>
                <c:pt idx="674">
                  <c:v>43664</c:v>
                </c:pt>
                <c:pt idx="675">
                  <c:v>43665</c:v>
                </c:pt>
                <c:pt idx="676">
                  <c:v>43668</c:v>
                </c:pt>
                <c:pt idx="677">
                  <c:v>43669</c:v>
                </c:pt>
                <c:pt idx="678">
                  <c:v>43670</c:v>
                </c:pt>
                <c:pt idx="679">
                  <c:v>43671</c:v>
                </c:pt>
                <c:pt idx="680">
                  <c:v>43672</c:v>
                </c:pt>
                <c:pt idx="681">
                  <c:v>43675</c:v>
                </c:pt>
                <c:pt idx="682">
                  <c:v>43676</c:v>
                </c:pt>
                <c:pt idx="683">
                  <c:v>43677</c:v>
                </c:pt>
                <c:pt idx="684">
                  <c:v>43678</c:v>
                </c:pt>
                <c:pt idx="685">
                  <c:v>43679</c:v>
                </c:pt>
                <c:pt idx="686">
                  <c:v>43682</c:v>
                </c:pt>
                <c:pt idx="687">
                  <c:v>43683</c:v>
                </c:pt>
                <c:pt idx="688">
                  <c:v>43684</c:v>
                </c:pt>
                <c:pt idx="689">
                  <c:v>43685</c:v>
                </c:pt>
                <c:pt idx="690">
                  <c:v>43686</c:v>
                </c:pt>
                <c:pt idx="691">
                  <c:v>43689</c:v>
                </c:pt>
                <c:pt idx="692">
                  <c:v>43691</c:v>
                </c:pt>
                <c:pt idx="693">
                  <c:v>43692</c:v>
                </c:pt>
                <c:pt idx="694">
                  <c:v>43693</c:v>
                </c:pt>
                <c:pt idx="695">
                  <c:v>43696</c:v>
                </c:pt>
                <c:pt idx="696">
                  <c:v>43697</c:v>
                </c:pt>
                <c:pt idx="697">
                  <c:v>43698</c:v>
                </c:pt>
                <c:pt idx="698">
                  <c:v>43699</c:v>
                </c:pt>
                <c:pt idx="699">
                  <c:v>43700</c:v>
                </c:pt>
                <c:pt idx="700">
                  <c:v>43703</c:v>
                </c:pt>
                <c:pt idx="701">
                  <c:v>43704</c:v>
                </c:pt>
                <c:pt idx="702">
                  <c:v>43705</c:v>
                </c:pt>
                <c:pt idx="703">
                  <c:v>43706</c:v>
                </c:pt>
                <c:pt idx="704">
                  <c:v>43707</c:v>
                </c:pt>
                <c:pt idx="705">
                  <c:v>43710</c:v>
                </c:pt>
                <c:pt idx="706">
                  <c:v>43711</c:v>
                </c:pt>
                <c:pt idx="707">
                  <c:v>43712</c:v>
                </c:pt>
                <c:pt idx="708">
                  <c:v>43713</c:v>
                </c:pt>
                <c:pt idx="709">
                  <c:v>43714</c:v>
                </c:pt>
                <c:pt idx="710">
                  <c:v>43717</c:v>
                </c:pt>
                <c:pt idx="711">
                  <c:v>43718</c:v>
                </c:pt>
                <c:pt idx="712">
                  <c:v>43719</c:v>
                </c:pt>
                <c:pt idx="713">
                  <c:v>43720</c:v>
                </c:pt>
                <c:pt idx="714">
                  <c:v>43724</c:v>
                </c:pt>
                <c:pt idx="715">
                  <c:v>43725</c:v>
                </c:pt>
                <c:pt idx="716">
                  <c:v>43726</c:v>
                </c:pt>
                <c:pt idx="717">
                  <c:v>43727</c:v>
                </c:pt>
                <c:pt idx="718">
                  <c:v>43728</c:v>
                </c:pt>
                <c:pt idx="719">
                  <c:v>43731</c:v>
                </c:pt>
                <c:pt idx="720">
                  <c:v>43732</c:v>
                </c:pt>
                <c:pt idx="721">
                  <c:v>43733</c:v>
                </c:pt>
                <c:pt idx="722">
                  <c:v>43734</c:v>
                </c:pt>
                <c:pt idx="723">
                  <c:v>43735</c:v>
                </c:pt>
                <c:pt idx="724">
                  <c:v>43738</c:v>
                </c:pt>
                <c:pt idx="725">
                  <c:v>43746</c:v>
                </c:pt>
                <c:pt idx="726">
                  <c:v>43747</c:v>
                </c:pt>
                <c:pt idx="727">
                  <c:v>43748</c:v>
                </c:pt>
                <c:pt idx="728">
                  <c:v>43749</c:v>
                </c:pt>
                <c:pt idx="729">
                  <c:v>43752</c:v>
                </c:pt>
                <c:pt idx="730">
                  <c:v>43753</c:v>
                </c:pt>
                <c:pt idx="731">
                  <c:v>43754</c:v>
                </c:pt>
                <c:pt idx="732">
                  <c:v>43755</c:v>
                </c:pt>
                <c:pt idx="733">
                  <c:v>43756</c:v>
                </c:pt>
                <c:pt idx="734">
                  <c:v>43759</c:v>
                </c:pt>
                <c:pt idx="735">
                  <c:v>43760</c:v>
                </c:pt>
                <c:pt idx="736">
                  <c:v>43761</c:v>
                </c:pt>
                <c:pt idx="737">
                  <c:v>43762</c:v>
                </c:pt>
                <c:pt idx="738">
                  <c:v>43763</c:v>
                </c:pt>
                <c:pt idx="739">
                  <c:v>43766</c:v>
                </c:pt>
                <c:pt idx="740">
                  <c:v>43767</c:v>
                </c:pt>
                <c:pt idx="741">
                  <c:v>43768</c:v>
                </c:pt>
                <c:pt idx="742">
                  <c:v>43770</c:v>
                </c:pt>
                <c:pt idx="743">
                  <c:v>43773</c:v>
                </c:pt>
                <c:pt idx="744">
                  <c:v>43774</c:v>
                </c:pt>
                <c:pt idx="745">
                  <c:v>43775</c:v>
                </c:pt>
                <c:pt idx="746">
                  <c:v>43776</c:v>
                </c:pt>
                <c:pt idx="747">
                  <c:v>43777</c:v>
                </c:pt>
                <c:pt idx="748">
                  <c:v>43780</c:v>
                </c:pt>
                <c:pt idx="749">
                  <c:v>43781</c:v>
                </c:pt>
                <c:pt idx="750">
                  <c:v>43782</c:v>
                </c:pt>
                <c:pt idx="751">
                  <c:v>43783</c:v>
                </c:pt>
                <c:pt idx="752">
                  <c:v>43784</c:v>
                </c:pt>
                <c:pt idx="753">
                  <c:v>43787</c:v>
                </c:pt>
                <c:pt idx="754">
                  <c:v>43788</c:v>
                </c:pt>
                <c:pt idx="755">
                  <c:v>43789</c:v>
                </c:pt>
                <c:pt idx="756">
                  <c:v>43790</c:v>
                </c:pt>
                <c:pt idx="757">
                  <c:v>43791</c:v>
                </c:pt>
                <c:pt idx="758">
                  <c:v>43794</c:v>
                </c:pt>
                <c:pt idx="759">
                  <c:v>43795</c:v>
                </c:pt>
                <c:pt idx="760">
                  <c:v>43796</c:v>
                </c:pt>
                <c:pt idx="761">
                  <c:v>43797</c:v>
                </c:pt>
                <c:pt idx="762">
                  <c:v>43798</c:v>
                </c:pt>
                <c:pt idx="763">
                  <c:v>43801</c:v>
                </c:pt>
                <c:pt idx="764">
                  <c:v>43802</c:v>
                </c:pt>
                <c:pt idx="765">
                  <c:v>43803</c:v>
                </c:pt>
                <c:pt idx="766">
                  <c:v>43804</c:v>
                </c:pt>
                <c:pt idx="767">
                  <c:v>43805</c:v>
                </c:pt>
                <c:pt idx="768">
                  <c:v>43808</c:v>
                </c:pt>
                <c:pt idx="769">
                  <c:v>43809</c:v>
                </c:pt>
                <c:pt idx="770">
                  <c:v>43810</c:v>
                </c:pt>
                <c:pt idx="771">
                  <c:v>43811</c:v>
                </c:pt>
                <c:pt idx="772">
                  <c:v>43812</c:v>
                </c:pt>
                <c:pt idx="773">
                  <c:v>43815</c:v>
                </c:pt>
                <c:pt idx="774">
                  <c:v>43816</c:v>
                </c:pt>
                <c:pt idx="775">
                  <c:v>43817</c:v>
                </c:pt>
                <c:pt idx="776">
                  <c:v>43818</c:v>
                </c:pt>
                <c:pt idx="777">
                  <c:v>43819</c:v>
                </c:pt>
                <c:pt idx="778">
                  <c:v>43822</c:v>
                </c:pt>
                <c:pt idx="779">
                  <c:v>43823</c:v>
                </c:pt>
                <c:pt idx="780">
                  <c:v>43824</c:v>
                </c:pt>
                <c:pt idx="781">
                  <c:v>43825</c:v>
                </c:pt>
                <c:pt idx="782">
                  <c:v>43826</c:v>
                </c:pt>
                <c:pt idx="783">
                  <c:v>43829</c:v>
                </c:pt>
                <c:pt idx="784">
                  <c:v>43830</c:v>
                </c:pt>
                <c:pt idx="785">
                  <c:v>43832</c:v>
                </c:pt>
                <c:pt idx="786">
                  <c:v>43833</c:v>
                </c:pt>
                <c:pt idx="787">
                  <c:v>43836</c:v>
                </c:pt>
                <c:pt idx="788">
                  <c:v>43837</c:v>
                </c:pt>
                <c:pt idx="789">
                  <c:v>43838</c:v>
                </c:pt>
                <c:pt idx="790">
                  <c:v>43839</c:v>
                </c:pt>
                <c:pt idx="791">
                  <c:v>43840</c:v>
                </c:pt>
                <c:pt idx="792">
                  <c:v>43843</c:v>
                </c:pt>
                <c:pt idx="793">
                  <c:v>43844</c:v>
                </c:pt>
                <c:pt idx="794">
                  <c:v>43845</c:v>
                </c:pt>
                <c:pt idx="795">
                  <c:v>43846</c:v>
                </c:pt>
                <c:pt idx="796">
                  <c:v>43847</c:v>
                </c:pt>
                <c:pt idx="797">
                  <c:v>43850</c:v>
                </c:pt>
                <c:pt idx="798">
                  <c:v>43851</c:v>
                </c:pt>
                <c:pt idx="799">
                  <c:v>43852</c:v>
                </c:pt>
                <c:pt idx="800">
                  <c:v>43868</c:v>
                </c:pt>
                <c:pt idx="801">
                  <c:v>43871</c:v>
                </c:pt>
                <c:pt idx="802">
                  <c:v>43872</c:v>
                </c:pt>
                <c:pt idx="803">
                  <c:v>43873</c:v>
                </c:pt>
                <c:pt idx="804">
                  <c:v>43874</c:v>
                </c:pt>
                <c:pt idx="805">
                  <c:v>43875</c:v>
                </c:pt>
                <c:pt idx="806">
                  <c:v>43878</c:v>
                </c:pt>
                <c:pt idx="807">
                  <c:v>43879</c:v>
                </c:pt>
                <c:pt idx="808">
                  <c:v>43880</c:v>
                </c:pt>
                <c:pt idx="809">
                  <c:v>43881</c:v>
                </c:pt>
                <c:pt idx="810">
                  <c:v>43882</c:v>
                </c:pt>
                <c:pt idx="811">
                  <c:v>43885</c:v>
                </c:pt>
                <c:pt idx="812">
                  <c:v>43886</c:v>
                </c:pt>
                <c:pt idx="813">
                  <c:v>43887</c:v>
                </c:pt>
                <c:pt idx="814">
                  <c:v>43888</c:v>
                </c:pt>
                <c:pt idx="815">
                  <c:v>43889</c:v>
                </c:pt>
                <c:pt idx="816">
                  <c:v>43892</c:v>
                </c:pt>
                <c:pt idx="817">
                  <c:v>43893</c:v>
                </c:pt>
                <c:pt idx="818">
                  <c:v>43894</c:v>
                </c:pt>
                <c:pt idx="819">
                  <c:v>43895</c:v>
                </c:pt>
                <c:pt idx="820">
                  <c:v>43896</c:v>
                </c:pt>
                <c:pt idx="821">
                  <c:v>43899</c:v>
                </c:pt>
                <c:pt idx="822">
                  <c:v>43900</c:v>
                </c:pt>
                <c:pt idx="823">
                  <c:v>43901</c:v>
                </c:pt>
                <c:pt idx="824">
                  <c:v>43902</c:v>
                </c:pt>
                <c:pt idx="825">
                  <c:v>43903</c:v>
                </c:pt>
                <c:pt idx="826">
                  <c:v>43906</c:v>
                </c:pt>
                <c:pt idx="827">
                  <c:v>43907</c:v>
                </c:pt>
                <c:pt idx="828">
                  <c:v>43908</c:v>
                </c:pt>
                <c:pt idx="829">
                  <c:v>43909</c:v>
                </c:pt>
                <c:pt idx="830">
                  <c:v>43910</c:v>
                </c:pt>
                <c:pt idx="831">
                  <c:v>43913</c:v>
                </c:pt>
                <c:pt idx="832">
                  <c:v>43914</c:v>
                </c:pt>
                <c:pt idx="833">
                  <c:v>43915</c:v>
                </c:pt>
                <c:pt idx="834">
                  <c:v>43916</c:v>
                </c:pt>
                <c:pt idx="835">
                  <c:v>43917</c:v>
                </c:pt>
                <c:pt idx="836">
                  <c:v>43920</c:v>
                </c:pt>
                <c:pt idx="837">
                  <c:v>43921</c:v>
                </c:pt>
                <c:pt idx="838">
                  <c:v>43922</c:v>
                </c:pt>
                <c:pt idx="839">
                  <c:v>43923</c:v>
                </c:pt>
                <c:pt idx="840">
                  <c:v>43924</c:v>
                </c:pt>
                <c:pt idx="841">
                  <c:v>43928</c:v>
                </c:pt>
                <c:pt idx="842">
                  <c:v>43929</c:v>
                </c:pt>
                <c:pt idx="843">
                  <c:v>43930</c:v>
                </c:pt>
                <c:pt idx="844">
                  <c:v>43931</c:v>
                </c:pt>
                <c:pt idx="845">
                  <c:v>43934</c:v>
                </c:pt>
                <c:pt idx="846">
                  <c:v>43935</c:v>
                </c:pt>
                <c:pt idx="847">
                  <c:v>43936</c:v>
                </c:pt>
                <c:pt idx="848">
                  <c:v>43937</c:v>
                </c:pt>
                <c:pt idx="849">
                  <c:v>43938</c:v>
                </c:pt>
                <c:pt idx="850">
                  <c:v>43941</c:v>
                </c:pt>
                <c:pt idx="851">
                  <c:v>43942</c:v>
                </c:pt>
                <c:pt idx="852">
                  <c:v>43943</c:v>
                </c:pt>
                <c:pt idx="853">
                  <c:v>43944</c:v>
                </c:pt>
                <c:pt idx="854">
                  <c:v>43945</c:v>
                </c:pt>
                <c:pt idx="855">
                  <c:v>43948</c:v>
                </c:pt>
                <c:pt idx="856">
                  <c:v>43949</c:v>
                </c:pt>
                <c:pt idx="857">
                  <c:v>43950</c:v>
                </c:pt>
                <c:pt idx="858">
                  <c:v>43951</c:v>
                </c:pt>
                <c:pt idx="859">
                  <c:v>43957</c:v>
                </c:pt>
                <c:pt idx="860">
                  <c:v>43958</c:v>
                </c:pt>
                <c:pt idx="861">
                  <c:v>43959</c:v>
                </c:pt>
                <c:pt idx="862">
                  <c:v>43962</c:v>
                </c:pt>
                <c:pt idx="863">
                  <c:v>43963</c:v>
                </c:pt>
                <c:pt idx="864">
                  <c:v>43964</c:v>
                </c:pt>
                <c:pt idx="865">
                  <c:v>43965</c:v>
                </c:pt>
                <c:pt idx="866">
                  <c:v>43966</c:v>
                </c:pt>
                <c:pt idx="867">
                  <c:v>43969</c:v>
                </c:pt>
                <c:pt idx="868">
                  <c:v>43970</c:v>
                </c:pt>
                <c:pt idx="869">
                  <c:v>43971</c:v>
                </c:pt>
                <c:pt idx="870">
                  <c:v>43972</c:v>
                </c:pt>
                <c:pt idx="871">
                  <c:v>43973</c:v>
                </c:pt>
                <c:pt idx="872">
                  <c:v>43977</c:v>
                </c:pt>
                <c:pt idx="873">
                  <c:v>43978</c:v>
                </c:pt>
                <c:pt idx="874">
                  <c:v>43979</c:v>
                </c:pt>
                <c:pt idx="875">
                  <c:v>43980</c:v>
                </c:pt>
                <c:pt idx="876">
                  <c:v>43983</c:v>
                </c:pt>
                <c:pt idx="877">
                  <c:v>43984</c:v>
                </c:pt>
                <c:pt idx="878">
                  <c:v>43985</c:v>
                </c:pt>
                <c:pt idx="879">
                  <c:v>43986</c:v>
                </c:pt>
                <c:pt idx="880">
                  <c:v>43987</c:v>
                </c:pt>
                <c:pt idx="881">
                  <c:v>43990</c:v>
                </c:pt>
                <c:pt idx="882">
                  <c:v>43991</c:v>
                </c:pt>
                <c:pt idx="883">
                  <c:v>43992</c:v>
                </c:pt>
                <c:pt idx="884">
                  <c:v>43993</c:v>
                </c:pt>
                <c:pt idx="885">
                  <c:v>43994</c:v>
                </c:pt>
                <c:pt idx="886">
                  <c:v>43997</c:v>
                </c:pt>
                <c:pt idx="887">
                  <c:v>43998</c:v>
                </c:pt>
                <c:pt idx="888">
                  <c:v>43999</c:v>
                </c:pt>
                <c:pt idx="889">
                  <c:v>44000</c:v>
                </c:pt>
                <c:pt idx="890">
                  <c:v>44001</c:v>
                </c:pt>
                <c:pt idx="891">
                  <c:v>44004</c:v>
                </c:pt>
                <c:pt idx="892">
                  <c:v>44005</c:v>
                </c:pt>
                <c:pt idx="893">
                  <c:v>44006</c:v>
                </c:pt>
                <c:pt idx="894">
                  <c:v>44011</c:v>
                </c:pt>
                <c:pt idx="895">
                  <c:v>44012</c:v>
                </c:pt>
                <c:pt idx="896">
                  <c:v>44013</c:v>
                </c:pt>
                <c:pt idx="897">
                  <c:v>44014</c:v>
                </c:pt>
                <c:pt idx="898">
                  <c:v>44015</c:v>
                </c:pt>
                <c:pt idx="899">
                  <c:v>44018</c:v>
                </c:pt>
                <c:pt idx="900">
                  <c:v>44019</c:v>
                </c:pt>
                <c:pt idx="901">
                  <c:v>44020</c:v>
                </c:pt>
                <c:pt idx="902">
                  <c:v>44021</c:v>
                </c:pt>
                <c:pt idx="903">
                  <c:v>44022</c:v>
                </c:pt>
                <c:pt idx="904">
                  <c:v>44025</c:v>
                </c:pt>
                <c:pt idx="905">
                  <c:v>44026</c:v>
                </c:pt>
                <c:pt idx="906">
                  <c:v>44027</c:v>
                </c:pt>
                <c:pt idx="907">
                  <c:v>44028</c:v>
                </c:pt>
                <c:pt idx="908">
                  <c:v>44029</c:v>
                </c:pt>
                <c:pt idx="909">
                  <c:v>44032</c:v>
                </c:pt>
                <c:pt idx="910">
                  <c:v>44033</c:v>
                </c:pt>
                <c:pt idx="911">
                  <c:v>44034</c:v>
                </c:pt>
                <c:pt idx="912">
                  <c:v>44035</c:v>
                </c:pt>
                <c:pt idx="913">
                  <c:v>44036</c:v>
                </c:pt>
                <c:pt idx="914">
                  <c:v>44039</c:v>
                </c:pt>
                <c:pt idx="915">
                  <c:v>44040</c:v>
                </c:pt>
                <c:pt idx="916">
                  <c:v>44041</c:v>
                </c:pt>
                <c:pt idx="917">
                  <c:v>44043</c:v>
                </c:pt>
                <c:pt idx="918">
                  <c:v>44046</c:v>
                </c:pt>
                <c:pt idx="919">
                  <c:v>44047</c:v>
                </c:pt>
                <c:pt idx="920">
                  <c:v>44048</c:v>
                </c:pt>
                <c:pt idx="921">
                  <c:v>44049</c:v>
                </c:pt>
                <c:pt idx="922">
                  <c:v>44050</c:v>
                </c:pt>
                <c:pt idx="923">
                  <c:v>44053</c:v>
                </c:pt>
                <c:pt idx="924">
                  <c:v>44054</c:v>
                </c:pt>
                <c:pt idx="925">
                  <c:v>44055</c:v>
                </c:pt>
                <c:pt idx="926">
                  <c:v>44056</c:v>
                </c:pt>
                <c:pt idx="927">
                  <c:v>44057</c:v>
                </c:pt>
                <c:pt idx="928">
                  <c:v>44060</c:v>
                </c:pt>
                <c:pt idx="929">
                  <c:v>44061</c:v>
                </c:pt>
                <c:pt idx="930">
                  <c:v>44062</c:v>
                </c:pt>
                <c:pt idx="931">
                  <c:v>44063</c:v>
                </c:pt>
                <c:pt idx="932">
                  <c:v>44064</c:v>
                </c:pt>
                <c:pt idx="933">
                  <c:v>44067</c:v>
                </c:pt>
                <c:pt idx="934">
                  <c:v>44068</c:v>
                </c:pt>
                <c:pt idx="935">
                  <c:v>44069</c:v>
                </c:pt>
                <c:pt idx="936">
                  <c:v>44070</c:v>
                </c:pt>
                <c:pt idx="937">
                  <c:v>44071</c:v>
                </c:pt>
                <c:pt idx="938">
                  <c:v>44074</c:v>
                </c:pt>
                <c:pt idx="939">
                  <c:v>44075</c:v>
                </c:pt>
                <c:pt idx="940">
                  <c:v>44076</c:v>
                </c:pt>
                <c:pt idx="941">
                  <c:v>44077</c:v>
                </c:pt>
                <c:pt idx="942">
                  <c:v>44078</c:v>
                </c:pt>
                <c:pt idx="943">
                  <c:v>44081</c:v>
                </c:pt>
                <c:pt idx="944">
                  <c:v>44082</c:v>
                </c:pt>
                <c:pt idx="945">
                  <c:v>44083</c:v>
                </c:pt>
                <c:pt idx="946">
                  <c:v>44084</c:v>
                </c:pt>
                <c:pt idx="947">
                  <c:v>44085</c:v>
                </c:pt>
                <c:pt idx="948">
                  <c:v>44088</c:v>
                </c:pt>
                <c:pt idx="949">
                  <c:v>44089</c:v>
                </c:pt>
                <c:pt idx="950">
                  <c:v>44090</c:v>
                </c:pt>
                <c:pt idx="951">
                  <c:v>44091</c:v>
                </c:pt>
                <c:pt idx="952">
                  <c:v>44092</c:v>
                </c:pt>
                <c:pt idx="953">
                  <c:v>44095</c:v>
                </c:pt>
                <c:pt idx="954">
                  <c:v>44096</c:v>
                </c:pt>
                <c:pt idx="955">
                  <c:v>44097</c:v>
                </c:pt>
                <c:pt idx="956">
                  <c:v>44098</c:v>
                </c:pt>
                <c:pt idx="957">
                  <c:v>44099</c:v>
                </c:pt>
                <c:pt idx="958">
                  <c:v>44102</c:v>
                </c:pt>
                <c:pt idx="959">
                  <c:v>44103</c:v>
                </c:pt>
                <c:pt idx="960">
                  <c:v>44104</c:v>
                </c:pt>
                <c:pt idx="961">
                  <c:v>44113</c:v>
                </c:pt>
                <c:pt idx="962">
                  <c:v>44116</c:v>
                </c:pt>
                <c:pt idx="963">
                  <c:v>44117</c:v>
                </c:pt>
                <c:pt idx="964">
                  <c:v>44118</c:v>
                </c:pt>
                <c:pt idx="965">
                  <c:v>44119</c:v>
                </c:pt>
                <c:pt idx="966">
                  <c:v>44120</c:v>
                </c:pt>
                <c:pt idx="967">
                  <c:v>44123</c:v>
                </c:pt>
                <c:pt idx="968">
                  <c:v>44124</c:v>
                </c:pt>
                <c:pt idx="969">
                  <c:v>44125</c:v>
                </c:pt>
                <c:pt idx="970">
                  <c:v>44126</c:v>
                </c:pt>
                <c:pt idx="971">
                  <c:v>44127</c:v>
                </c:pt>
                <c:pt idx="972">
                  <c:v>44130</c:v>
                </c:pt>
                <c:pt idx="973">
                  <c:v>44131</c:v>
                </c:pt>
                <c:pt idx="974">
                  <c:v>44132</c:v>
                </c:pt>
                <c:pt idx="975">
                  <c:v>44133</c:v>
                </c:pt>
                <c:pt idx="976">
                  <c:v>44134</c:v>
                </c:pt>
                <c:pt idx="977">
                  <c:v>44137</c:v>
                </c:pt>
                <c:pt idx="978">
                  <c:v>44138</c:v>
                </c:pt>
                <c:pt idx="979">
                  <c:v>44139</c:v>
                </c:pt>
                <c:pt idx="980">
                  <c:v>44140</c:v>
                </c:pt>
                <c:pt idx="981">
                  <c:v>44141</c:v>
                </c:pt>
                <c:pt idx="982">
                  <c:v>44144</c:v>
                </c:pt>
                <c:pt idx="983">
                  <c:v>44145</c:v>
                </c:pt>
                <c:pt idx="984">
                  <c:v>44146</c:v>
                </c:pt>
                <c:pt idx="985">
                  <c:v>44147</c:v>
                </c:pt>
                <c:pt idx="986">
                  <c:v>44148</c:v>
                </c:pt>
                <c:pt idx="987">
                  <c:v>44151</c:v>
                </c:pt>
                <c:pt idx="988">
                  <c:v>44152</c:v>
                </c:pt>
                <c:pt idx="989">
                  <c:v>44153</c:v>
                </c:pt>
                <c:pt idx="990">
                  <c:v>44154</c:v>
                </c:pt>
                <c:pt idx="991">
                  <c:v>44155</c:v>
                </c:pt>
                <c:pt idx="992">
                  <c:v>44158</c:v>
                </c:pt>
                <c:pt idx="993">
                  <c:v>44159</c:v>
                </c:pt>
                <c:pt idx="994">
                  <c:v>44160</c:v>
                </c:pt>
                <c:pt idx="995">
                  <c:v>44161</c:v>
                </c:pt>
                <c:pt idx="996">
                  <c:v>44162</c:v>
                </c:pt>
                <c:pt idx="997">
                  <c:v>44165</c:v>
                </c:pt>
                <c:pt idx="998">
                  <c:v>44166</c:v>
                </c:pt>
                <c:pt idx="999">
                  <c:v>44167</c:v>
                </c:pt>
                <c:pt idx="1000">
                  <c:v>44168</c:v>
                </c:pt>
                <c:pt idx="1001">
                  <c:v>44169</c:v>
                </c:pt>
                <c:pt idx="1002">
                  <c:v>44172</c:v>
                </c:pt>
                <c:pt idx="1003">
                  <c:v>44173</c:v>
                </c:pt>
                <c:pt idx="1004">
                  <c:v>44174</c:v>
                </c:pt>
                <c:pt idx="1005">
                  <c:v>44175</c:v>
                </c:pt>
                <c:pt idx="1006">
                  <c:v>44176</c:v>
                </c:pt>
                <c:pt idx="1007">
                  <c:v>44179</c:v>
                </c:pt>
                <c:pt idx="1008">
                  <c:v>44180</c:v>
                </c:pt>
                <c:pt idx="1009">
                  <c:v>44181</c:v>
                </c:pt>
                <c:pt idx="1010">
                  <c:v>44182</c:v>
                </c:pt>
                <c:pt idx="1011">
                  <c:v>44183</c:v>
                </c:pt>
                <c:pt idx="1012">
                  <c:v>44186</c:v>
                </c:pt>
                <c:pt idx="1013">
                  <c:v>44187</c:v>
                </c:pt>
                <c:pt idx="1014">
                  <c:v>44188</c:v>
                </c:pt>
                <c:pt idx="1015">
                  <c:v>44189</c:v>
                </c:pt>
                <c:pt idx="1016">
                  <c:v>44190</c:v>
                </c:pt>
                <c:pt idx="1017">
                  <c:v>44193</c:v>
                </c:pt>
                <c:pt idx="1018">
                  <c:v>44194</c:v>
                </c:pt>
                <c:pt idx="1019">
                  <c:v>44195</c:v>
                </c:pt>
                <c:pt idx="1020">
                  <c:v>44196</c:v>
                </c:pt>
                <c:pt idx="1021">
                  <c:v>44200</c:v>
                </c:pt>
                <c:pt idx="1022">
                  <c:v>44201</c:v>
                </c:pt>
                <c:pt idx="1023">
                  <c:v>44202</c:v>
                </c:pt>
                <c:pt idx="1024">
                  <c:v>44203</c:v>
                </c:pt>
                <c:pt idx="1025">
                  <c:v>44204</c:v>
                </c:pt>
                <c:pt idx="1026">
                  <c:v>44207</c:v>
                </c:pt>
                <c:pt idx="1027">
                  <c:v>44208</c:v>
                </c:pt>
                <c:pt idx="1028">
                  <c:v>44209</c:v>
                </c:pt>
                <c:pt idx="1029">
                  <c:v>44210</c:v>
                </c:pt>
                <c:pt idx="1030">
                  <c:v>44211</c:v>
                </c:pt>
                <c:pt idx="1031">
                  <c:v>44214</c:v>
                </c:pt>
                <c:pt idx="1032">
                  <c:v>44215</c:v>
                </c:pt>
                <c:pt idx="1033">
                  <c:v>44216</c:v>
                </c:pt>
                <c:pt idx="1034">
                  <c:v>44217</c:v>
                </c:pt>
                <c:pt idx="1035">
                  <c:v>44218</c:v>
                </c:pt>
                <c:pt idx="1036">
                  <c:v>44221</c:v>
                </c:pt>
                <c:pt idx="1037">
                  <c:v>44222</c:v>
                </c:pt>
                <c:pt idx="1038">
                  <c:v>44223</c:v>
                </c:pt>
                <c:pt idx="1039">
                  <c:v>44224</c:v>
                </c:pt>
                <c:pt idx="1040">
                  <c:v>44225</c:v>
                </c:pt>
                <c:pt idx="1041">
                  <c:v>44228</c:v>
                </c:pt>
                <c:pt idx="1042">
                  <c:v>44229</c:v>
                </c:pt>
                <c:pt idx="1043">
                  <c:v>44230</c:v>
                </c:pt>
                <c:pt idx="1044">
                  <c:v>44231</c:v>
                </c:pt>
                <c:pt idx="1045">
                  <c:v>44232</c:v>
                </c:pt>
                <c:pt idx="1046">
                  <c:v>44235</c:v>
                </c:pt>
                <c:pt idx="1047">
                  <c:v>44236</c:v>
                </c:pt>
                <c:pt idx="1048">
                  <c:v>44245</c:v>
                </c:pt>
                <c:pt idx="1049">
                  <c:v>44246</c:v>
                </c:pt>
                <c:pt idx="1050">
                  <c:v>44249</c:v>
                </c:pt>
                <c:pt idx="1051">
                  <c:v>44250</c:v>
                </c:pt>
                <c:pt idx="1052">
                  <c:v>44251</c:v>
                </c:pt>
                <c:pt idx="1053">
                  <c:v>44252</c:v>
                </c:pt>
                <c:pt idx="1054">
                  <c:v>44253</c:v>
                </c:pt>
                <c:pt idx="1055">
                  <c:v>44256</c:v>
                </c:pt>
                <c:pt idx="1056">
                  <c:v>44257</c:v>
                </c:pt>
                <c:pt idx="1057">
                  <c:v>44258</c:v>
                </c:pt>
                <c:pt idx="1058">
                  <c:v>44259</c:v>
                </c:pt>
                <c:pt idx="1059">
                  <c:v>44260</c:v>
                </c:pt>
                <c:pt idx="1060">
                  <c:v>44263</c:v>
                </c:pt>
                <c:pt idx="1061">
                  <c:v>44264</c:v>
                </c:pt>
                <c:pt idx="1062">
                  <c:v>44265</c:v>
                </c:pt>
                <c:pt idx="1063">
                  <c:v>44266</c:v>
                </c:pt>
                <c:pt idx="1064">
                  <c:v>44267</c:v>
                </c:pt>
                <c:pt idx="1065">
                  <c:v>44270</c:v>
                </c:pt>
                <c:pt idx="1066">
                  <c:v>44271</c:v>
                </c:pt>
                <c:pt idx="1067">
                  <c:v>44272</c:v>
                </c:pt>
                <c:pt idx="1068">
                  <c:v>44273</c:v>
                </c:pt>
                <c:pt idx="1069">
                  <c:v>44274</c:v>
                </c:pt>
                <c:pt idx="1070">
                  <c:v>44277</c:v>
                </c:pt>
                <c:pt idx="1071">
                  <c:v>44278</c:v>
                </c:pt>
                <c:pt idx="1072">
                  <c:v>44279</c:v>
                </c:pt>
                <c:pt idx="1073">
                  <c:v>44280</c:v>
                </c:pt>
                <c:pt idx="1074">
                  <c:v>44281</c:v>
                </c:pt>
                <c:pt idx="1075">
                  <c:v>44284</c:v>
                </c:pt>
                <c:pt idx="1076">
                  <c:v>44285</c:v>
                </c:pt>
                <c:pt idx="1077">
                  <c:v>44286</c:v>
                </c:pt>
                <c:pt idx="1078">
                  <c:v>44287</c:v>
                </c:pt>
                <c:pt idx="1079">
                  <c:v>44292</c:v>
                </c:pt>
                <c:pt idx="1080">
                  <c:v>44293</c:v>
                </c:pt>
                <c:pt idx="1081">
                  <c:v>44294</c:v>
                </c:pt>
                <c:pt idx="1082">
                  <c:v>44295</c:v>
                </c:pt>
                <c:pt idx="1083">
                  <c:v>44298</c:v>
                </c:pt>
                <c:pt idx="1084">
                  <c:v>44299</c:v>
                </c:pt>
                <c:pt idx="1085">
                  <c:v>44300</c:v>
                </c:pt>
                <c:pt idx="1086">
                  <c:v>44301</c:v>
                </c:pt>
                <c:pt idx="1087">
                  <c:v>44302</c:v>
                </c:pt>
                <c:pt idx="1088">
                  <c:v>44305</c:v>
                </c:pt>
                <c:pt idx="1089">
                  <c:v>44306</c:v>
                </c:pt>
                <c:pt idx="1090">
                  <c:v>44307</c:v>
                </c:pt>
                <c:pt idx="1091">
                  <c:v>44308</c:v>
                </c:pt>
                <c:pt idx="1092">
                  <c:v>44309</c:v>
                </c:pt>
                <c:pt idx="1093">
                  <c:v>44312</c:v>
                </c:pt>
                <c:pt idx="1094">
                  <c:v>44313</c:v>
                </c:pt>
                <c:pt idx="1095">
                  <c:v>44314</c:v>
                </c:pt>
                <c:pt idx="1096">
                  <c:v>44315</c:v>
                </c:pt>
                <c:pt idx="1097">
                  <c:v>44316</c:v>
                </c:pt>
                <c:pt idx="1098">
                  <c:v>44322</c:v>
                </c:pt>
                <c:pt idx="1099">
                  <c:v>44323</c:v>
                </c:pt>
                <c:pt idx="1100">
                  <c:v>44326</c:v>
                </c:pt>
                <c:pt idx="1101">
                  <c:v>44327</c:v>
                </c:pt>
                <c:pt idx="1102">
                  <c:v>44328</c:v>
                </c:pt>
                <c:pt idx="1103">
                  <c:v>44329</c:v>
                </c:pt>
                <c:pt idx="1104">
                  <c:v>44330</c:v>
                </c:pt>
                <c:pt idx="1105">
                  <c:v>44333</c:v>
                </c:pt>
                <c:pt idx="1106">
                  <c:v>44334</c:v>
                </c:pt>
                <c:pt idx="1107">
                  <c:v>44335</c:v>
                </c:pt>
                <c:pt idx="1108">
                  <c:v>44336</c:v>
                </c:pt>
                <c:pt idx="1109">
                  <c:v>44337</c:v>
                </c:pt>
                <c:pt idx="1110">
                  <c:v>44340</c:v>
                </c:pt>
                <c:pt idx="1111">
                  <c:v>44341</c:v>
                </c:pt>
                <c:pt idx="1112">
                  <c:v>44343</c:v>
                </c:pt>
                <c:pt idx="1113">
                  <c:v>44344</c:v>
                </c:pt>
                <c:pt idx="1114">
                  <c:v>44347</c:v>
                </c:pt>
                <c:pt idx="1115">
                  <c:v>44348</c:v>
                </c:pt>
                <c:pt idx="1116">
                  <c:v>44349</c:v>
                </c:pt>
                <c:pt idx="1117">
                  <c:v>44350</c:v>
                </c:pt>
                <c:pt idx="1118">
                  <c:v>44351</c:v>
                </c:pt>
                <c:pt idx="1119">
                  <c:v>44354</c:v>
                </c:pt>
                <c:pt idx="1120">
                  <c:v>44355</c:v>
                </c:pt>
                <c:pt idx="1121">
                  <c:v>44356</c:v>
                </c:pt>
                <c:pt idx="1122">
                  <c:v>44357</c:v>
                </c:pt>
                <c:pt idx="1123">
                  <c:v>44358</c:v>
                </c:pt>
                <c:pt idx="1124">
                  <c:v>44362</c:v>
                </c:pt>
                <c:pt idx="1125">
                  <c:v>44363</c:v>
                </c:pt>
                <c:pt idx="1126">
                  <c:v>44364</c:v>
                </c:pt>
                <c:pt idx="1127">
                  <c:v>44365</c:v>
                </c:pt>
                <c:pt idx="1128">
                  <c:v>44368</c:v>
                </c:pt>
                <c:pt idx="1129">
                  <c:v>44369</c:v>
                </c:pt>
                <c:pt idx="1130">
                  <c:v>44370</c:v>
                </c:pt>
                <c:pt idx="1131">
                  <c:v>44371</c:v>
                </c:pt>
                <c:pt idx="1132">
                  <c:v>44372</c:v>
                </c:pt>
                <c:pt idx="1133">
                  <c:v>44375</c:v>
                </c:pt>
                <c:pt idx="1134">
                  <c:v>44376</c:v>
                </c:pt>
                <c:pt idx="1135">
                  <c:v>44377</c:v>
                </c:pt>
                <c:pt idx="1136">
                  <c:v>44378</c:v>
                </c:pt>
                <c:pt idx="1137">
                  <c:v>44379</c:v>
                </c:pt>
                <c:pt idx="1138">
                  <c:v>44382</c:v>
                </c:pt>
                <c:pt idx="1139">
                  <c:v>44383</c:v>
                </c:pt>
                <c:pt idx="1140">
                  <c:v>44384</c:v>
                </c:pt>
                <c:pt idx="1141">
                  <c:v>44385</c:v>
                </c:pt>
                <c:pt idx="1142">
                  <c:v>44386</c:v>
                </c:pt>
                <c:pt idx="1143">
                  <c:v>44389</c:v>
                </c:pt>
                <c:pt idx="1144">
                  <c:v>44390</c:v>
                </c:pt>
                <c:pt idx="1145">
                  <c:v>44391</c:v>
                </c:pt>
                <c:pt idx="1146">
                  <c:v>44392</c:v>
                </c:pt>
                <c:pt idx="1147">
                  <c:v>44393</c:v>
                </c:pt>
                <c:pt idx="1148">
                  <c:v>44396</c:v>
                </c:pt>
                <c:pt idx="1149">
                  <c:v>44397</c:v>
                </c:pt>
                <c:pt idx="1150">
                  <c:v>44398</c:v>
                </c:pt>
                <c:pt idx="1151">
                  <c:v>44399</c:v>
                </c:pt>
                <c:pt idx="1152">
                  <c:v>44400</c:v>
                </c:pt>
                <c:pt idx="1153">
                  <c:v>44403</c:v>
                </c:pt>
                <c:pt idx="1154">
                  <c:v>44404</c:v>
                </c:pt>
                <c:pt idx="1155">
                  <c:v>44405</c:v>
                </c:pt>
                <c:pt idx="1156">
                  <c:v>44406</c:v>
                </c:pt>
                <c:pt idx="1157">
                  <c:v>44407</c:v>
                </c:pt>
                <c:pt idx="1158">
                  <c:v>44410</c:v>
                </c:pt>
                <c:pt idx="1159">
                  <c:v>44411</c:v>
                </c:pt>
                <c:pt idx="1160">
                  <c:v>44412</c:v>
                </c:pt>
                <c:pt idx="1161">
                  <c:v>44413</c:v>
                </c:pt>
                <c:pt idx="1162">
                  <c:v>44414</c:v>
                </c:pt>
                <c:pt idx="1163">
                  <c:v>44417</c:v>
                </c:pt>
                <c:pt idx="1164">
                  <c:v>44418</c:v>
                </c:pt>
                <c:pt idx="1165">
                  <c:v>44419</c:v>
                </c:pt>
                <c:pt idx="1166">
                  <c:v>44420</c:v>
                </c:pt>
              </c:numCache>
            </c:numRef>
          </c:cat>
          <c:val>
            <c:numRef>
              <c:f>期现价差与进口盈亏!$B$1219:$B$2385</c:f>
              <c:numCache>
                <c:formatCode>#,##0_);[Red]\(#,##0\)</c:formatCode>
                <c:ptCount val="1167"/>
                <c:pt idx="0">
                  <c:v>1912.5</c:v>
                </c:pt>
                <c:pt idx="1">
                  <c:v>1905</c:v>
                </c:pt>
                <c:pt idx="2">
                  <c:v>1915</c:v>
                </c:pt>
                <c:pt idx="3">
                  <c:v>1950</c:v>
                </c:pt>
                <c:pt idx="4">
                  <c:v>1952.5</c:v>
                </c:pt>
                <c:pt idx="5">
                  <c:v>1950</c:v>
                </c:pt>
                <c:pt idx="6">
                  <c:v>1935</c:v>
                </c:pt>
                <c:pt idx="7">
                  <c:v>1917.5</c:v>
                </c:pt>
                <c:pt idx="8">
                  <c:v>1925</c:v>
                </c:pt>
                <c:pt idx="9">
                  <c:v>1925</c:v>
                </c:pt>
                <c:pt idx="10">
                  <c:v>1940</c:v>
                </c:pt>
                <c:pt idx="11">
                  <c:v>1992.5</c:v>
                </c:pt>
                <c:pt idx="12">
                  <c:v>2000</c:v>
                </c:pt>
                <c:pt idx="13">
                  <c:v>2120</c:v>
                </c:pt>
                <c:pt idx="14">
                  <c:v>2190</c:v>
                </c:pt>
                <c:pt idx="15">
                  <c:v>2170</c:v>
                </c:pt>
                <c:pt idx="16">
                  <c:v>2170</c:v>
                </c:pt>
                <c:pt idx="17">
                  <c:v>2190</c:v>
                </c:pt>
                <c:pt idx="18">
                  <c:v>2192.5</c:v>
                </c:pt>
                <c:pt idx="19">
                  <c:v>2202.5</c:v>
                </c:pt>
                <c:pt idx="20">
                  <c:v>2245</c:v>
                </c:pt>
                <c:pt idx="21">
                  <c:v>2230</c:v>
                </c:pt>
                <c:pt idx="22">
                  <c:v>2195</c:v>
                </c:pt>
                <c:pt idx="23">
                  <c:v>2195</c:v>
                </c:pt>
                <c:pt idx="24">
                  <c:v>2250</c:v>
                </c:pt>
                <c:pt idx="25">
                  <c:v>2270</c:v>
                </c:pt>
                <c:pt idx="26">
                  <c:v>2280</c:v>
                </c:pt>
                <c:pt idx="27">
                  <c:v>2307.5</c:v>
                </c:pt>
                <c:pt idx="28">
                  <c:v>2400</c:v>
                </c:pt>
                <c:pt idx="29">
                  <c:v>2405</c:v>
                </c:pt>
                <c:pt idx="30">
                  <c:v>2380</c:v>
                </c:pt>
                <c:pt idx="31">
                  <c:v>2357.5</c:v>
                </c:pt>
                <c:pt idx="32">
                  <c:v>2345</c:v>
                </c:pt>
                <c:pt idx="33">
                  <c:v>2357.5</c:v>
                </c:pt>
                <c:pt idx="34">
                  <c:v>2340</c:v>
                </c:pt>
                <c:pt idx="35">
                  <c:v>2385</c:v>
                </c:pt>
                <c:pt idx="36">
                  <c:v>2355</c:v>
                </c:pt>
                <c:pt idx="37">
                  <c:v>2440</c:v>
                </c:pt>
                <c:pt idx="38">
                  <c:v>2355</c:v>
                </c:pt>
                <c:pt idx="39">
                  <c:v>2345</c:v>
                </c:pt>
                <c:pt idx="40">
                  <c:v>2370</c:v>
                </c:pt>
                <c:pt idx="41">
                  <c:v>2430</c:v>
                </c:pt>
                <c:pt idx="42">
                  <c:v>2430</c:v>
                </c:pt>
                <c:pt idx="43">
                  <c:v>2505</c:v>
                </c:pt>
                <c:pt idx="44">
                  <c:v>2557.5</c:v>
                </c:pt>
                <c:pt idx="45">
                  <c:v>2572.5</c:v>
                </c:pt>
                <c:pt idx="46">
                  <c:v>2512.5</c:v>
                </c:pt>
                <c:pt idx="47">
                  <c:v>2537.5</c:v>
                </c:pt>
                <c:pt idx="48">
                  <c:v>2540</c:v>
                </c:pt>
                <c:pt idx="49">
                  <c:v>2515</c:v>
                </c:pt>
                <c:pt idx="50">
                  <c:v>2530</c:v>
                </c:pt>
                <c:pt idx="51">
                  <c:v>2555</c:v>
                </c:pt>
                <c:pt idx="52">
                  <c:v>2650</c:v>
                </c:pt>
                <c:pt idx="53">
                  <c:v>2735</c:v>
                </c:pt>
                <c:pt idx="54">
                  <c:v>2895</c:v>
                </c:pt>
                <c:pt idx="55">
                  <c:v>2960</c:v>
                </c:pt>
                <c:pt idx="56">
                  <c:v>2940</c:v>
                </c:pt>
                <c:pt idx="57">
                  <c:v>2990</c:v>
                </c:pt>
                <c:pt idx="58">
                  <c:v>2967.5</c:v>
                </c:pt>
                <c:pt idx="59">
                  <c:v>3050</c:v>
                </c:pt>
                <c:pt idx="60">
                  <c:v>3145</c:v>
                </c:pt>
                <c:pt idx="61">
                  <c:v>3250</c:v>
                </c:pt>
                <c:pt idx="62">
                  <c:v>3185</c:v>
                </c:pt>
                <c:pt idx="63">
                  <c:v>3050</c:v>
                </c:pt>
                <c:pt idx="64">
                  <c:v>3125</c:v>
                </c:pt>
                <c:pt idx="65">
                  <c:v>3165</c:v>
                </c:pt>
                <c:pt idx="66">
                  <c:v>3185</c:v>
                </c:pt>
                <c:pt idx="67">
                  <c:v>3185</c:v>
                </c:pt>
                <c:pt idx="68">
                  <c:v>3165</c:v>
                </c:pt>
                <c:pt idx="69">
                  <c:v>3135</c:v>
                </c:pt>
                <c:pt idx="70">
                  <c:v>3115</c:v>
                </c:pt>
                <c:pt idx="71">
                  <c:v>3090</c:v>
                </c:pt>
                <c:pt idx="72">
                  <c:v>3050</c:v>
                </c:pt>
                <c:pt idx="73">
                  <c:v>3055</c:v>
                </c:pt>
                <c:pt idx="74">
                  <c:v>3045</c:v>
                </c:pt>
                <c:pt idx="75">
                  <c:v>3030</c:v>
                </c:pt>
                <c:pt idx="76">
                  <c:v>2975</c:v>
                </c:pt>
                <c:pt idx="77">
                  <c:v>2900</c:v>
                </c:pt>
                <c:pt idx="78">
                  <c:v>2910</c:v>
                </c:pt>
                <c:pt idx="79">
                  <c:v>2950</c:v>
                </c:pt>
                <c:pt idx="80">
                  <c:v>3015</c:v>
                </c:pt>
                <c:pt idx="81">
                  <c:v>3017.5</c:v>
                </c:pt>
                <c:pt idx="82">
                  <c:v>2995</c:v>
                </c:pt>
                <c:pt idx="83">
                  <c:v>2970</c:v>
                </c:pt>
                <c:pt idx="84">
                  <c:v>3007.5</c:v>
                </c:pt>
                <c:pt idx="85">
                  <c:v>3045</c:v>
                </c:pt>
                <c:pt idx="86">
                  <c:v>3050</c:v>
                </c:pt>
                <c:pt idx="87">
                  <c:v>3040</c:v>
                </c:pt>
                <c:pt idx="88">
                  <c:v>3030</c:v>
                </c:pt>
                <c:pt idx="89">
                  <c:v>3035</c:v>
                </c:pt>
                <c:pt idx="90">
                  <c:v>3035</c:v>
                </c:pt>
                <c:pt idx="91">
                  <c:v>3040</c:v>
                </c:pt>
                <c:pt idx="92">
                  <c:v>3035</c:v>
                </c:pt>
                <c:pt idx="93">
                  <c:v>3105</c:v>
                </c:pt>
                <c:pt idx="94">
                  <c:v>3150</c:v>
                </c:pt>
                <c:pt idx="95">
                  <c:v>3160</c:v>
                </c:pt>
                <c:pt idx="96">
                  <c:v>3175</c:v>
                </c:pt>
                <c:pt idx="97">
                  <c:v>3170</c:v>
                </c:pt>
                <c:pt idx="98">
                  <c:v>3125</c:v>
                </c:pt>
                <c:pt idx="99">
                  <c:v>3090</c:v>
                </c:pt>
                <c:pt idx="100">
                  <c:v>3075</c:v>
                </c:pt>
                <c:pt idx="101">
                  <c:v>3065</c:v>
                </c:pt>
                <c:pt idx="102">
                  <c:v>3105</c:v>
                </c:pt>
                <c:pt idx="103">
                  <c:v>3072.5</c:v>
                </c:pt>
                <c:pt idx="104">
                  <c:v>3072.5</c:v>
                </c:pt>
                <c:pt idx="105">
                  <c:v>3020</c:v>
                </c:pt>
                <c:pt idx="106">
                  <c:v>3025</c:v>
                </c:pt>
                <c:pt idx="107">
                  <c:v>3015</c:v>
                </c:pt>
                <c:pt idx="108">
                  <c:v>3010</c:v>
                </c:pt>
                <c:pt idx="109">
                  <c:v>2955</c:v>
                </c:pt>
                <c:pt idx="110">
                  <c:v>2905</c:v>
                </c:pt>
                <c:pt idx="111">
                  <c:v>2905</c:v>
                </c:pt>
                <c:pt idx="112">
                  <c:v>2815</c:v>
                </c:pt>
                <c:pt idx="113">
                  <c:v>2835</c:v>
                </c:pt>
                <c:pt idx="114">
                  <c:v>2880</c:v>
                </c:pt>
                <c:pt idx="115">
                  <c:v>2850</c:v>
                </c:pt>
                <c:pt idx="116">
                  <c:v>2835</c:v>
                </c:pt>
                <c:pt idx="117">
                  <c:v>2790</c:v>
                </c:pt>
                <c:pt idx="118">
                  <c:v>2685</c:v>
                </c:pt>
                <c:pt idx="119">
                  <c:v>2605</c:v>
                </c:pt>
                <c:pt idx="120">
                  <c:v>2610</c:v>
                </c:pt>
                <c:pt idx="121">
                  <c:v>2630</c:v>
                </c:pt>
                <c:pt idx="122">
                  <c:v>2580</c:v>
                </c:pt>
                <c:pt idx="123">
                  <c:v>2625</c:v>
                </c:pt>
                <c:pt idx="124">
                  <c:v>2640</c:v>
                </c:pt>
                <c:pt idx="125">
                  <c:v>2630</c:v>
                </c:pt>
                <c:pt idx="126">
                  <c:v>2660</c:v>
                </c:pt>
                <c:pt idx="127">
                  <c:v>2670</c:v>
                </c:pt>
                <c:pt idx="128">
                  <c:v>2720</c:v>
                </c:pt>
                <c:pt idx="129">
                  <c:v>2745</c:v>
                </c:pt>
                <c:pt idx="130">
                  <c:v>2690</c:v>
                </c:pt>
                <c:pt idx="131">
                  <c:v>2695</c:v>
                </c:pt>
                <c:pt idx="132">
                  <c:v>2685</c:v>
                </c:pt>
                <c:pt idx="133">
                  <c:v>2635</c:v>
                </c:pt>
                <c:pt idx="134">
                  <c:v>2575</c:v>
                </c:pt>
                <c:pt idx="135">
                  <c:v>2580</c:v>
                </c:pt>
                <c:pt idx="136">
                  <c:v>2580</c:v>
                </c:pt>
                <c:pt idx="137">
                  <c:v>2580</c:v>
                </c:pt>
                <c:pt idx="138">
                  <c:v>2575</c:v>
                </c:pt>
                <c:pt idx="139">
                  <c:v>2535</c:v>
                </c:pt>
                <c:pt idx="140">
                  <c:v>2515</c:v>
                </c:pt>
                <c:pt idx="141">
                  <c:v>2515</c:v>
                </c:pt>
                <c:pt idx="142">
                  <c:v>2510</c:v>
                </c:pt>
                <c:pt idx="143">
                  <c:v>2480</c:v>
                </c:pt>
                <c:pt idx="144">
                  <c:v>2470</c:v>
                </c:pt>
                <c:pt idx="145">
                  <c:v>2390</c:v>
                </c:pt>
                <c:pt idx="146">
                  <c:v>2300</c:v>
                </c:pt>
                <c:pt idx="147">
                  <c:v>2305</c:v>
                </c:pt>
                <c:pt idx="148">
                  <c:v>2300</c:v>
                </c:pt>
                <c:pt idx="149">
                  <c:v>2290</c:v>
                </c:pt>
                <c:pt idx="150">
                  <c:v>2275</c:v>
                </c:pt>
                <c:pt idx="151">
                  <c:v>2265</c:v>
                </c:pt>
                <c:pt idx="152">
                  <c:v>2275</c:v>
                </c:pt>
                <c:pt idx="153">
                  <c:v>2290</c:v>
                </c:pt>
                <c:pt idx="154">
                  <c:v>2330</c:v>
                </c:pt>
                <c:pt idx="155">
                  <c:v>2315</c:v>
                </c:pt>
                <c:pt idx="156">
                  <c:v>2390</c:v>
                </c:pt>
                <c:pt idx="157">
                  <c:v>2415</c:v>
                </c:pt>
                <c:pt idx="158">
                  <c:v>2385</c:v>
                </c:pt>
                <c:pt idx="159">
                  <c:v>2367.5</c:v>
                </c:pt>
                <c:pt idx="160">
                  <c:v>2410</c:v>
                </c:pt>
                <c:pt idx="161">
                  <c:v>2375</c:v>
                </c:pt>
                <c:pt idx="162">
                  <c:v>2325</c:v>
                </c:pt>
                <c:pt idx="163">
                  <c:v>2305</c:v>
                </c:pt>
                <c:pt idx="164">
                  <c:v>2315</c:v>
                </c:pt>
                <c:pt idx="165">
                  <c:v>2310</c:v>
                </c:pt>
                <c:pt idx="166">
                  <c:v>2320</c:v>
                </c:pt>
                <c:pt idx="167">
                  <c:v>2325</c:v>
                </c:pt>
                <c:pt idx="168">
                  <c:v>2340</c:v>
                </c:pt>
                <c:pt idx="169">
                  <c:v>2365</c:v>
                </c:pt>
                <c:pt idx="170">
                  <c:v>2370</c:v>
                </c:pt>
                <c:pt idx="171">
                  <c:v>2360</c:v>
                </c:pt>
                <c:pt idx="172">
                  <c:v>2350</c:v>
                </c:pt>
                <c:pt idx="173">
                  <c:v>2365</c:v>
                </c:pt>
                <c:pt idx="174">
                  <c:v>2385</c:v>
                </c:pt>
                <c:pt idx="175">
                  <c:v>2425</c:v>
                </c:pt>
                <c:pt idx="176">
                  <c:v>2430</c:v>
                </c:pt>
                <c:pt idx="177">
                  <c:v>2420</c:v>
                </c:pt>
                <c:pt idx="178">
                  <c:v>2410</c:v>
                </c:pt>
                <c:pt idx="179">
                  <c:v>2385</c:v>
                </c:pt>
                <c:pt idx="180">
                  <c:v>2375</c:v>
                </c:pt>
                <c:pt idx="181">
                  <c:v>2345</c:v>
                </c:pt>
                <c:pt idx="182">
                  <c:v>2340</c:v>
                </c:pt>
                <c:pt idx="183">
                  <c:v>2350</c:v>
                </c:pt>
                <c:pt idx="184">
                  <c:v>2350</c:v>
                </c:pt>
                <c:pt idx="185">
                  <c:v>2390</c:v>
                </c:pt>
                <c:pt idx="186">
                  <c:v>2405</c:v>
                </c:pt>
                <c:pt idx="187">
                  <c:v>2425</c:v>
                </c:pt>
                <c:pt idx="188">
                  <c:v>2465</c:v>
                </c:pt>
                <c:pt idx="189">
                  <c:v>2457.5</c:v>
                </c:pt>
                <c:pt idx="190">
                  <c:v>2482.5</c:v>
                </c:pt>
                <c:pt idx="191">
                  <c:v>2480</c:v>
                </c:pt>
                <c:pt idx="192">
                  <c:v>2460</c:v>
                </c:pt>
                <c:pt idx="193">
                  <c:v>2470</c:v>
                </c:pt>
                <c:pt idx="194">
                  <c:v>2477.5</c:v>
                </c:pt>
                <c:pt idx="195">
                  <c:v>2495</c:v>
                </c:pt>
                <c:pt idx="196">
                  <c:v>2495</c:v>
                </c:pt>
                <c:pt idx="197">
                  <c:v>2500</c:v>
                </c:pt>
                <c:pt idx="198">
                  <c:v>2475</c:v>
                </c:pt>
                <c:pt idx="199">
                  <c:v>2445</c:v>
                </c:pt>
                <c:pt idx="200">
                  <c:v>2440</c:v>
                </c:pt>
                <c:pt idx="201">
                  <c:v>2400</c:v>
                </c:pt>
                <c:pt idx="202">
                  <c:v>2365</c:v>
                </c:pt>
                <c:pt idx="203">
                  <c:v>2357.5</c:v>
                </c:pt>
                <c:pt idx="204">
                  <c:v>2367.5</c:v>
                </c:pt>
                <c:pt idx="205">
                  <c:v>2405</c:v>
                </c:pt>
                <c:pt idx="206">
                  <c:v>2415</c:v>
                </c:pt>
                <c:pt idx="207">
                  <c:v>2425</c:v>
                </c:pt>
                <c:pt idx="208">
                  <c:v>2465</c:v>
                </c:pt>
                <c:pt idx="209">
                  <c:v>2460</c:v>
                </c:pt>
                <c:pt idx="210">
                  <c:v>2480</c:v>
                </c:pt>
                <c:pt idx="211">
                  <c:v>2515</c:v>
                </c:pt>
                <c:pt idx="212">
                  <c:v>2517.5</c:v>
                </c:pt>
                <c:pt idx="213">
                  <c:v>2495</c:v>
                </c:pt>
                <c:pt idx="214">
                  <c:v>2495</c:v>
                </c:pt>
                <c:pt idx="215">
                  <c:v>2477.5</c:v>
                </c:pt>
                <c:pt idx="216">
                  <c:v>2475</c:v>
                </c:pt>
                <c:pt idx="217">
                  <c:v>2545</c:v>
                </c:pt>
                <c:pt idx="218">
                  <c:v>2555</c:v>
                </c:pt>
                <c:pt idx="219">
                  <c:v>2595</c:v>
                </c:pt>
                <c:pt idx="220">
                  <c:v>2585</c:v>
                </c:pt>
                <c:pt idx="221">
                  <c:v>2615</c:v>
                </c:pt>
                <c:pt idx="222">
                  <c:v>2615</c:v>
                </c:pt>
                <c:pt idx="223">
                  <c:v>2625</c:v>
                </c:pt>
                <c:pt idx="224">
                  <c:v>2630</c:v>
                </c:pt>
                <c:pt idx="225">
                  <c:v>2735</c:v>
                </c:pt>
                <c:pt idx="226">
                  <c:v>2760</c:v>
                </c:pt>
                <c:pt idx="227">
                  <c:v>2785</c:v>
                </c:pt>
                <c:pt idx="228">
                  <c:v>2835</c:v>
                </c:pt>
                <c:pt idx="229">
                  <c:v>2875</c:v>
                </c:pt>
                <c:pt idx="230">
                  <c:v>2915</c:v>
                </c:pt>
                <c:pt idx="231">
                  <c:v>2895</c:v>
                </c:pt>
                <c:pt idx="232">
                  <c:v>2880</c:v>
                </c:pt>
                <c:pt idx="233">
                  <c:v>2880</c:v>
                </c:pt>
                <c:pt idx="234">
                  <c:v>2915</c:v>
                </c:pt>
                <c:pt idx="235">
                  <c:v>2892.5</c:v>
                </c:pt>
                <c:pt idx="236">
                  <c:v>2845</c:v>
                </c:pt>
                <c:pt idx="237">
                  <c:v>2785</c:v>
                </c:pt>
                <c:pt idx="238">
                  <c:v>2775</c:v>
                </c:pt>
                <c:pt idx="239">
                  <c:v>2780</c:v>
                </c:pt>
                <c:pt idx="240">
                  <c:v>2815</c:v>
                </c:pt>
                <c:pt idx="241">
                  <c:v>2740</c:v>
                </c:pt>
                <c:pt idx="242">
                  <c:v>2710</c:v>
                </c:pt>
                <c:pt idx="243">
                  <c:v>2680</c:v>
                </c:pt>
                <c:pt idx="244">
                  <c:v>2725</c:v>
                </c:pt>
                <c:pt idx="245">
                  <c:v>2712.5</c:v>
                </c:pt>
                <c:pt idx="246">
                  <c:v>2680</c:v>
                </c:pt>
                <c:pt idx="247">
                  <c:v>2740</c:v>
                </c:pt>
                <c:pt idx="248">
                  <c:v>2760</c:v>
                </c:pt>
                <c:pt idx="249">
                  <c:v>2745</c:v>
                </c:pt>
                <c:pt idx="250">
                  <c:v>2705</c:v>
                </c:pt>
                <c:pt idx="251">
                  <c:v>2670</c:v>
                </c:pt>
                <c:pt idx="252">
                  <c:v>2745</c:v>
                </c:pt>
                <c:pt idx="253">
                  <c:v>2725</c:v>
                </c:pt>
                <c:pt idx="254">
                  <c:v>2755</c:v>
                </c:pt>
                <c:pt idx="255">
                  <c:v>2780</c:v>
                </c:pt>
                <c:pt idx="256">
                  <c:v>2735</c:v>
                </c:pt>
                <c:pt idx="257">
                  <c:v>2790</c:v>
                </c:pt>
                <c:pt idx="258">
                  <c:v>2840</c:v>
                </c:pt>
                <c:pt idx="259">
                  <c:v>2870</c:v>
                </c:pt>
                <c:pt idx="260">
                  <c:v>2845</c:v>
                </c:pt>
                <c:pt idx="261">
                  <c:v>2830</c:v>
                </c:pt>
                <c:pt idx="262">
                  <c:v>2815</c:v>
                </c:pt>
                <c:pt idx="263">
                  <c:v>2800</c:v>
                </c:pt>
                <c:pt idx="264">
                  <c:v>2780</c:v>
                </c:pt>
                <c:pt idx="265">
                  <c:v>2815</c:v>
                </c:pt>
                <c:pt idx="266">
                  <c:v>2835</c:v>
                </c:pt>
                <c:pt idx="267">
                  <c:v>2855</c:v>
                </c:pt>
                <c:pt idx="268">
                  <c:v>2915</c:v>
                </c:pt>
                <c:pt idx="269">
                  <c:v>2915</c:v>
                </c:pt>
                <c:pt idx="270">
                  <c:v>2925</c:v>
                </c:pt>
                <c:pt idx="271">
                  <c:v>2955</c:v>
                </c:pt>
                <c:pt idx="272">
                  <c:v>2945</c:v>
                </c:pt>
                <c:pt idx="273">
                  <c:v>2975</c:v>
                </c:pt>
                <c:pt idx="274">
                  <c:v>2995</c:v>
                </c:pt>
                <c:pt idx="275">
                  <c:v>2955</c:v>
                </c:pt>
                <c:pt idx="276">
                  <c:v>2965</c:v>
                </c:pt>
                <c:pt idx="277">
                  <c:v>3015</c:v>
                </c:pt>
                <c:pt idx="278">
                  <c:v>3035</c:v>
                </c:pt>
                <c:pt idx="279">
                  <c:v>3115</c:v>
                </c:pt>
                <c:pt idx="280">
                  <c:v>3190</c:v>
                </c:pt>
                <c:pt idx="281">
                  <c:v>3175</c:v>
                </c:pt>
                <c:pt idx="282">
                  <c:v>3160</c:v>
                </c:pt>
                <c:pt idx="283">
                  <c:v>3135</c:v>
                </c:pt>
                <c:pt idx="284">
                  <c:v>3225</c:v>
                </c:pt>
                <c:pt idx="285">
                  <c:v>3300</c:v>
                </c:pt>
                <c:pt idx="286">
                  <c:v>3340</c:v>
                </c:pt>
                <c:pt idx="287">
                  <c:v>3525</c:v>
                </c:pt>
                <c:pt idx="288">
                  <c:v>3565</c:v>
                </c:pt>
                <c:pt idx="289">
                  <c:v>3565</c:v>
                </c:pt>
                <c:pt idx="290">
                  <c:v>3475</c:v>
                </c:pt>
                <c:pt idx="291">
                  <c:v>3465</c:v>
                </c:pt>
                <c:pt idx="292">
                  <c:v>3485</c:v>
                </c:pt>
                <c:pt idx="293">
                  <c:v>3535</c:v>
                </c:pt>
                <c:pt idx="294">
                  <c:v>3675</c:v>
                </c:pt>
                <c:pt idx="295">
                  <c:v>3745</c:v>
                </c:pt>
                <c:pt idx="296">
                  <c:v>3650</c:v>
                </c:pt>
                <c:pt idx="297">
                  <c:v>3635</c:v>
                </c:pt>
                <c:pt idx="298">
                  <c:v>3640</c:v>
                </c:pt>
                <c:pt idx="299">
                  <c:v>3710</c:v>
                </c:pt>
                <c:pt idx="300">
                  <c:v>3625</c:v>
                </c:pt>
                <c:pt idx="301">
                  <c:v>3625</c:v>
                </c:pt>
                <c:pt idx="302">
                  <c:v>3490</c:v>
                </c:pt>
                <c:pt idx="303">
                  <c:v>3355</c:v>
                </c:pt>
                <c:pt idx="304">
                  <c:v>3265</c:v>
                </c:pt>
                <c:pt idx="305">
                  <c:v>3315</c:v>
                </c:pt>
                <c:pt idx="306">
                  <c:v>3415</c:v>
                </c:pt>
                <c:pt idx="307">
                  <c:v>3425</c:v>
                </c:pt>
                <c:pt idx="308">
                  <c:v>3460</c:v>
                </c:pt>
                <c:pt idx="309">
                  <c:v>3615</c:v>
                </c:pt>
                <c:pt idx="310">
                  <c:v>3710</c:v>
                </c:pt>
                <c:pt idx="311">
                  <c:v>3675</c:v>
                </c:pt>
                <c:pt idx="312">
                  <c:v>3725</c:v>
                </c:pt>
                <c:pt idx="313">
                  <c:v>3690</c:v>
                </c:pt>
                <c:pt idx="314">
                  <c:v>3715</c:v>
                </c:pt>
                <c:pt idx="315">
                  <c:v>3315</c:v>
                </c:pt>
                <c:pt idx="316">
                  <c:v>3375</c:v>
                </c:pt>
                <c:pt idx="317">
                  <c:v>3500</c:v>
                </c:pt>
                <c:pt idx="318">
                  <c:v>3445</c:v>
                </c:pt>
                <c:pt idx="319">
                  <c:v>3390</c:v>
                </c:pt>
                <c:pt idx="320">
                  <c:v>3415</c:v>
                </c:pt>
                <c:pt idx="321">
                  <c:v>3415</c:v>
                </c:pt>
                <c:pt idx="322">
                  <c:v>3385</c:v>
                </c:pt>
                <c:pt idx="323">
                  <c:v>3340</c:v>
                </c:pt>
                <c:pt idx="324">
                  <c:v>3370</c:v>
                </c:pt>
                <c:pt idx="325">
                  <c:v>3350</c:v>
                </c:pt>
                <c:pt idx="326">
                  <c:v>3300</c:v>
                </c:pt>
                <c:pt idx="327">
                  <c:v>3270</c:v>
                </c:pt>
                <c:pt idx="328">
                  <c:v>3275</c:v>
                </c:pt>
                <c:pt idx="329">
                  <c:v>3280</c:v>
                </c:pt>
                <c:pt idx="330">
                  <c:v>3290</c:v>
                </c:pt>
                <c:pt idx="331">
                  <c:v>3290</c:v>
                </c:pt>
                <c:pt idx="332">
                  <c:v>3290</c:v>
                </c:pt>
                <c:pt idx="333">
                  <c:v>3175</c:v>
                </c:pt>
                <c:pt idx="334">
                  <c:v>3125</c:v>
                </c:pt>
                <c:pt idx="335">
                  <c:v>3080</c:v>
                </c:pt>
                <c:pt idx="336">
                  <c:v>3060</c:v>
                </c:pt>
                <c:pt idx="337">
                  <c:v>2970</c:v>
                </c:pt>
                <c:pt idx="338">
                  <c:v>2765</c:v>
                </c:pt>
                <c:pt idx="339">
                  <c:v>2740</c:v>
                </c:pt>
                <c:pt idx="340">
                  <c:v>2715</c:v>
                </c:pt>
                <c:pt idx="341">
                  <c:v>2710</c:v>
                </c:pt>
                <c:pt idx="342">
                  <c:v>2740</c:v>
                </c:pt>
                <c:pt idx="343">
                  <c:v>2725</c:v>
                </c:pt>
                <c:pt idx="344">
                  <c:v>2700</c:v>
                </c:pt>
                <c:pt idx="345">
                  <c:v>2710</c:v>
                </c:pt>
                <c:pt idx="346">
                  <c:v>2740</c:v>
                </c:pt>
                <c:pt idx="347">
                  <c:v>2780</c:v>
                </c:pt>
                <c:pt idx="348">
                  <c:v>2825</c:v>
                </c:pt>
                <c:pt idx="349">
                  <c:v>2935</c:v>
                </c:pt>
                <c:pt idx="350">
                  <c:v>2875</c:v>
                </c:pt>
                <c:pt idx="351">
                  <c:v>2815</c:v>
                </c:pt>
                <c:pt idx="352">
                  <c:v>2880</c:v>
                </c:pt>
                <c:pt idx="353">
                  <c:v>2885</c:v>
                </c:pt>
                <c:pt idx="354">
                  <c:v>2920</c:v>
                </c:pt>
                <c:pt idx="355">
                  <c:v>2960</c:v>
                </c:pt>
                <c:pt idx="356">
                  <c:v>2910</c:v>
                </c:pt>
                <c:pt idx="357">
                  <c:v>2910</c:v>
                </c:pt>
                <c:pt idx="358">
                  <c:v>2900</c:v>
                </c:pt>
                <c:pt idx="359">
                  <c:v>2905</c:v>
                </c:pt>
                <c:pt idx="360">
                  <c:v>2905</c:v>
                </c:pt>
                <c:pt idx="361">
                  <c:v>2875</c:v>
                </c:pt>
                <c:pt idx="362">
                  <c:v>2855</c:v>
                </c:pt>
                <c:pt idx="363">
                  <c:v>2890</c:v>
                </c:pt>
                <c:pt idx="364">
                  <c:v>2890</c:v>
                </c:pt>
                <c:pt idx="365">
                  <c:v>2875</c:v>
                </c:pt>
                <c:pt idx="366">
                  <c:v>2890</c:v>
                </c:pt>
                <c:pt idx="367">
                  <c:v>2960</c:v>
                </c:pt>
                <c:pt idx="368">
                  <c:v>3075</c:v>
                </c:pt>
                <c:pt idx="369">
                  <c:v>3087.5</c:v>
                </c:pt>
                <c:pt idx="370">
                  <c:v>3235</c:v>
                </c:pt>
                <c:pt idx="371">
                  <c:v>3190</c:v>
                </c:pt>
                <c:pt idx="372">
                  <c:v>3025</c:v>
                </c:pt>
                <c:pt idx="373">
                  <c:v>3090</c:v>
                </c:pt>
                <c:pt idx="374">
                  <c:v>3150</c:v>
                </c:pt>
                <c:pt idx="375">
                  <c:v>3175</c:v>
                </c:pt>
                <c:pt idx="376">
                  <c:v>3187.5</c:v>
                </c:pt>
                <c:pt idx="377">
                  <c:v>3240</c:v>
                </c:pt>
                <c:pt idx="378">
                  <c:v>3295</c:v>
                </c:pt>
                <c:pt idx="379">
                  <c:v>3295</c:v>
                </c:pt>
                <c:pt idx="380">
                  <c:v>3340</c:v>
                </c:pt>
                <c:pt idx="381">
                  <c:v>3390</c:v>
                </c:pt>
                <c:pt idx="382">
                  <c:v>3460</c:v>
                </c:pt>
                <c:pt idx="383">
                  <c:v>3500</c:v>
                </c:pt>
                <c:pt idx="384">
                  <c:v>3470</c:v>
                </c:pt>
                <c:pt idx="385">
                  <c:v>3290</c:v>
                </c:pt>
                <c:pt idx="386">
                  <c:v>3285</c:v>
                </c:pt>
                <c:pt idx="387">
                  <c:v>3350</c:v>
                </c:pt>
                <c:pt idx="388">
                  <c:v>3425</c:v>
                </c:pt>
                <c:pt idx="389">
                  <c:v>3415</c:v>
                </c:pt>
                <c:pt idx="390">
                  <c:v>3340</c:v>
                </c:pt>
                <c:pt idx="391">
                  <c:v>3220</c:v>
                </c:pt>
                <c:pt idx="392">
                  <c:v>3175</c:v>
                </c:pt>
                <c:pt idx="393">
                  <c:v>3145</c:v>
                </c:pt>
                <c:pt idx="394">
                  <c:v>3150</c:v>
                </c:pt>
                <c:pt idx="395">
                  <c:v>3140</c:v>
                </c:pt>
                <c:pt idx="396">
                  <c:v>3105</c:v>
                </c:pt>
                <c:pt idx="397">
                  <c:v>3120</c:v>
                </c:pt>
                <c:pt idx="398">
                  <c:v>3127.5</c:v>
                </c:pt>
                <c:pt idx="399">
                  <c:v>3120</c:v>
                </c:pt>
                <c:pt idx="400">
                  <c:v>3120</c:v>
                </c:pt>
                <c:pt idx="401">
                  <c:v>3090</c:v>
                </c:pt>
                <c:pt idx="402">
                  <c:v>3035</c:v>
                </c:pt>
                <c:pt idx="403">
                  <c:v>3015</c:v>
                </c:pt>
                <c:pt idx="404">
                  <c:v>3040</c:v>
                </c:pt>
                <c:pt idx="405">
                  <c:v>3020</c:v>
                </c:pt>
                <c:pt idx="406">
                  <c:v>3035</c:v>
                </c:pt>
                <c:pt idx="407">
                  <c:v>3082.5</c:v>
                </c:pt>
                <c:pt idx="408">
                  <c:v>3110</c:v>
                </c:pt>
                <c:pt idx="409">
                  <c:v>3090</c:v>
                </c:pt>
                <c:pt idx="410">
                  <c:v>3037.5</c:v>
                </c:pt>
                <c:pt idx="411">
                  <c:v>3045</c:v>
                </c:pt>
                <c:pt idx="412">
                  <c:v>3035</c:v>
                </c:pt>
                <c:pt idx="413">
                  <c:v>2995</c:v>
                </c:pt>
                <c:pt idx="414">
                  <c:v>3002.5</c:v>
                </c:pt>
                <c:pt idx="415">
                  <c:v>2970</c:v>
                </c:pt>
                <c:pt idx="416">
                  <c:v>3010</c:v>
                </c:pt>
                <c:pt idx="417">
                  <c:v>3030</c:v>
                </c:pt>
                <c:pt idx="418">
                  <c:v>3030</c:v>
                </c:pt>
                <c:pt idx="419">
                  <c:v>3015</c:v>
                </c:pt>
                <c:pt idx="420">
                  <c:v>3035</c:v>
                </c:pt>
                <c:pt idx="421">
                  <c:v>3070</c:v>
                </c:pt>
                <c:pt idx="422">
                  <c:v>3142.5</c:v>
                </c:pt>
                <c:pt idx="423">
                  <c:v>3140</c:v>
                </c:pt>
                <c:pt idx="424">
                  <c:v>3130</c:v>
                </c:pt>
                <c:pt idx="425">
                  <c:v>3120</c:v>
                </c:pt>
                <c:pt idx="426">
                  <c:v>3127.5</c:v>
                </c:pt>
                <c:pt idx="427">
                  <c:v>3135</c:v>
                </c:pt>
                <c:pt idx="428">
                  <c:v>3117.5</c:v>
                </c:pt>
                <c:pt idx="429">
                  <c:v>3095</c:v>
                </c:pt>
                <c:pt idx="430">
                  <c:v>3082.5</c:v>
                </c:pt>
                <c:pt idx="431">
                  <c:v>3090</c:v>
                </c:pt>
                <c:pt idx="432">
                  <c:v>3135</c:v>
                </c:pt>
                <c:pt idx="433">
                  <c:v>3150</c:v>
                </c:pt>
                <c:pt idx="434">
                  <c:v>3160</c:v>
                </c:pt>
                <c:pt idx="435">
                  <c:v>3145</c:v>
                </c:pt>
                <c:pt idx="436">
                  <c:v>3090</c:v>
                </c:pt>
                <c:pt idx="437">
                  <c:v>3057.5</c:v>
                </c:pt>
                <c:pt idx="438">
                  <c:v>3065</c:v>
                </c:pt>
                <c:pt idx="439">
                  <c:v>3095</c:v>
                </c:pt>
                <c:pt idx="440">
                  <c:v>3112.5</c:v>
                </c:pt>
                <c:pt idx="441">
                  <c:v>3112.5</c:v>
                </c:pt>
                <c:pt idx="442">
                  <c:v>3125</c:v>
                </c:pt>
                <c:pt idx="443">
                  <c:v>3265</c:v>
                </c:pt>
                <c:pt idx="444">
                  <c:v>3310</c:v>
                </c:pt>
                <c:pt idx="445">
                  <c:v>3320</c:v>
                </c:pt>
                <c:pt idx="446">
                  <c:v>3305</c:v>
                </c:pt>
                <c:pt idx="447">
                  <c:v>3275</c:v>
                </c:pt>
                <c:pt idx="448">
                  <c:v>3225</c:v>
                </c:pt>
                <c:pt idx="449">
                  <c:v>3205</c:v>
                </c:pt>
                <c:pt idx="450">
                  <c:v>3315</c:v>
                </c:pt>
                <c:pt idx="451">
                  <c:v>3285</c:v>
                </c:pt>
                <c:pt idx="452">
                  <c:v>3255</c:v>
                </c:pt>
                <c:pt idx="453">
                  <c:v>3260</c:v>
                </c:pt>
                <c:pt idx="454">
                  <c:v>3290</c:v>
                </c:pt>
                <c:pt idx="455">
                  <c:v>3310</c:v>
                </c:pt>
                <c:pt idx="456">
                  <c:v>3375</c:v>
                </c:pt>
                <c:pt idx="457">
                  <c:v>3375</c:v>
                </c:pt>
                <c:pt idx="458">
                  <c:v>3320</c:v>
                </c:pt>
                <c:pt idx="459">
                  <c:v>3325</c:v>
                </c:pt>
                <c:pt idx="460">
                  <c:v>3345</c:v>
                </c:pt>
                <c:pt idx="461">
                  <c:v>3337.5</c:v>
                </c:pt>
                <c:pt idx="462">
                  <c:v>3315</c:v>
                </c:pt>
                <c:pt idx="463">
                  <c:v>3340</c:v>
                </c:pt>
                <c:pt idx="464">
                  <c:v>3282.5</c:v>
                </c:pt>
                <c:pt idx="465">
                  <c:v>3315</c:v>
                </c:pt>
                <c:pt idx="466">
                  <c:v>3340</c:v>
                </c:pt>
                <c:pt idx="467">
                  <c:v>3355</c:v>
                </c:pt>
                <c:pt idx="468">
                  <c:v>3395</c:v>
                </c:pt>
                <c:pt idx="469">
                  <c:v>3440</c:v>
                </c:pt>
                <c:pt idx="470">
                  <c:v>3427.5</c:v>
                </c:pt>
                <c:pt idx="471">
                  <c:v>3370</c:v>
                </c:pt>
                <c:pt idx="472">
                  <c:v>3350</c:v>
                </c:pt>
                <c:pt idx="473">
                  <c:v>3365</c:v>
                </c:pt>
                <c:pt idx="474">
                  <c:v>3365</c:v>
                </c:pt>
                <c:pt idx="475">
                  <c:v>3370</c:v>
                </c:pt>
                <c:pt idx="476">
                  <c:v>3395</c:v>
                </c:pt>
                <c:pt idx="477">
                  <c:v>3405</c:v>
                </c:pt>
                <c:pt idx="478">
                  <c:v>3395</c:v>
                </c:pt>
                <c:pt idx="479">
                  <c:v>3395</c:v>
                </c:pt>
                <c:pt idx="480">
                  <c:v>3355</c:v>
                </c:pt>
                <c:pt idx="481">
                  <c:v>3345</c:v>
                </c:pt>
                <c:pt idx="482">
                  <c:v>3315</c:v>
                </c:pt>
                <c:pt idx="483">
                  <c:v>3385</c:v>
                </c:pt>
                <c:pt idx="484">
                  <c:v>3480</c:v>
                </c:pt>
                <c:pt idx="485">
                  <c:v>3515</c:v>
                </c:pt>
                <c:pt idx="486">
                  <c:v>3472.5</c:v>
                </c:pt>
                <c:pt idx="487">
                  <c:v>3525</c:v>
                </c:pt>
                <c:pt idx="488">
                  <c:v>3570</c:v>
                </c:pt>
                <c:pt idx="489">
                  <c:v>3500</c:v>
                </c:pt>
                <c:pt idx="490">
                  <c:v>3475</c:v>
                </c:pt>
                <c:pt idx="491">
                  <c:v>3465</c:v>
                </c:pt>
                <c:pt idx="492">
                  <c:v>3460</c:v>
                </c:pt>
                <c:pt idx="493">
                  <c:v>3445</c:v>
                </c:pt>
                <c:pt idx="494">
                  <c:v>3445</c:v>
                </c:pt>
                <c:pt idx="495">
                  <c:v>3450</c:v>
                </c:pt>
                <c:pt idx="496">
                  <c:v>3390</c:v>
                </c:pt>
                <c:pt idx="497">
                  <c:v>3340</c:v>
                </c:pt>
                <c:pt idx="498">
                  <c:v>3185</c:v>
                </c:pt>
                <c:pt idx="499">
                  <c:v>3165</c:v>
                </c:pt>
                <c:pt idx="500">
                  <c:v>3155</c:v>
                </c:pt>
                <c:pt idx="501">
                  <c:v>3085</c:v>
                </c:pt>
                <c:pt idx="502">
                  <c:v>3080</c:v>
                </c:pt>
                <c:pt idx="503">
                  <c:v>3140</c:v>
                </c:pt>
                <c:pt idx="504">
                  <c:v>3075</c:v>
                </c:pt>
                <c:pt idx="505">
                  <c:v>2957.5</c:v>
                </c:pt>
                <c:pt idx="506">
                  <c:v>2955</c:v>
                </c:pt>
                <c:pt idx="507">
                  <c:v>2940</c:v>
                </c:pt>
                <c:pt idx="508">
                  <c:v>2915</c:v>
                </c:pt>
                <c:pt idx="509">
                  <c:v>2885</c:v>
                </c:pt>
                <c:pt idx="510">
                  <c:v>2755</c:v>
                </c:pt>
                <c:pt idx="511">
                  <c:v>2725</c:v>
                </c:pt>
                <c:pt idx="512">
                  <c:v>2765</c:v>
                </c:pt>
                <c:pt idx="513">
                  <c:v>2765</c:v>
                </c:pt>
                <c:pt idx="514">
                  <c:v>2725</c:v>
                </c:pt>
                <c:pt idx="515">
                  <c:v>2605</c:v>
                </c:pt>
                <c:pt idx="516">
                  <c:v>2590</c:v>
                </c:pt>
                <c:pt idx="517">
                  <c:v>2540</c:v>
                </c:pt>
                <c:pt idx="518">
                  <c:v>2387.5</c:v>
                </c:pt>
                <c:pt idx="519">
                  <c:v>2390</c:v>
                </c:pt>
                <c:pt idx="520">
                  <c:v>2460</c:v>
                </c:pt>
                <c:pt idx="521">
                  <c:v>2440</c:v>
                </c:pt>
                <c:pt idx="522">
                  <c:v>2405</c:v>
                </c:pt>
                <c:pt idx="523">
                  <c:v>2370</c:v>
                </c:pt>
                <c:pt idx="524">
                  <c:v>2445</c:v>
                </c:pt>
                <c:pt idx="525">
                  <c:v>2465</c:v>
                </c:pt>
                <c:pt idx="526">
                  <c:v>2465</c:v>
                </c:pt>
                <c:pt idx="527">
                  <c:v>2495</c:v>
                </c:pt>
                <c:pt idx="528">
                  <c:v>2475</c:v>
                </c:pt>
                <c:pt idx="529">
                  <c:v>2395</c:v>
                </c:pt>
                <c:pt idx="530">
                  <c:v>2375</c:v>
                </c:pt>
                <c:pt idx="531">
                  <c:v>2410</c:v>
                </c:pt>
                <c:pt idx="532">
                  <c:v>2430</c:v>
                </c:pt>
                <c:pt idx="533">
                  <c:v>2430</c:v>
                </c:pt>
                <c:pt idx="534">
                  <c:v>2395</c:v>
                </c:pt>
                <c:pt idx="535">
                  <c:v>2390</c:v>
                </c:pt>
                <c:pt idx="536">
                  <c:v>2405</c:v>
                </c:pt>
                <c:pt idx="537">
                  <c:v>2380</c:v>
                </c:pt>
                <c:pt idx="538">
                  <c:v>2360</c:v>
                </c:pt>
                <c:pt idx="539">
                  <c:v>2250</c:v>
                </c:pt>
                <c:pt idx="540">
                  <c:v>2270</c:v>
                </c:pt>
                <c:pt idx="541">
                  <c:v>2270</c:v>
                </c:pt>
                <c:pt idx="542">
                  <c:v>2290</c:v>
                </c:pt>
                <c:pt idx="543">
                  <c:v>2300</c:v>
                </c:pt>
                <c:pt idx="544">
                  <c:v>2330</c:v>
                </c:pt>
                <c:pt idx="545">
                  <c:v>2360</c:v>
                </c:pt>
                <c:pt idx="546">
                  <c:v>2377.5</c:v>
                </c:pt>
                <c:pt idx="547">
                  <c:v>2367.5</c:v>
                </c:pt>
                <c:pt idx="548">
                  <c:v>2400</c:v>
                </c:pt>
                <c:pt idx="549">
                  <c:v>2397.5</c:v>
                </c:pt>
                <c:pt idx="550">
                  <c:v>2397.5</c:v>
                </c:pt>
                <c:pt idx="551">
                  <c:v>2405</c:v>
                </c:pt>
                <c:pt idx="552">
                  <c:v>2395</c:v>
                </c:pt>
                <c:pt idx="553">
                  <c:v>2420</c:v>
                </c:pt>
                <c:pt idx="554">
                  <c:v>2407.5</c:v>
                </c:pt>
                <c:pt idx="555">
                  <c:v>2380</c:v>
                </c:pt>
                <c:pt idx="556">
                  <c:v>2452.5</c:v>
                </c:pt>
                <c:pt idx="557">
                  <c:v>2437.5</c:v>
                </c:pt>
                <c:pt idx="558">
                  <c:v>2407.5</c:v>
                </c:pt>
                <c:pt idx="559">
                  <c:v>2402.5</c:v>
                </c:pt>
                <c:pt idx="560">
                  <c:v>2440</c:v>
                </c:pt>
                <c:pt idx="561">
                  <c:v>2427.5</c:v>
                </c:pt>
                <c:pt idx="562">
                  <c:v>2382.5</c:v>
                </c:pt>
                <c:pt idx="563">
                  <c:v>2415</c:v>
                </c:pt>
                <c:pt idx="564">
                  <c:v>2440</c:v>
                </c:pt>
                <c:pt idx="565">
                  <c:v>2452.5</c:v>
                </c:pt>
                <c:pt idx="566">
                  <c:v>2480</c:v>
                </c:pt>
                <c:pt idx="567">
                  <c:v>2485</c:v>
                </c:pt>
                <c:pt idx="568">
                  <c:v>2475</c:v>
                </c:pt>
                <c:pt idx="569">
                  <c:v>2485</c:v>
                </c:pt>
                <c:pt idx="570">
                  <c:v>2452.5</c:v>
                </c:pt>
                <c:pt idx="571">
                  <c:v>2410</c:v>
                </c:pt>
                <c:pt idx="572">
                  <c:v>2405</c:v>
                </c:pt>
                <c:pt idx="573">
                  <c:v>2420</c:v>
                </c:pt>
                <c:pt idx="574">
                  <c:v>2452.5</c:v>
                </c:pt>
                <c:pt idx="575">
                  <c:v>2447.5</c:v>
                </c:pt>
                <c:pt idx="576">
                  <c:v>2445</c:v>
                </c:pt>
                <c:pt idx="577">
                  <c:v>2470</c:v>
                </c:pt>
                <c:pt idx="578">
                  <c:v>2470</c:v>
                </c:pt>
                <c:pt idx="579">
                  <c:v>2465</c:v>
                </c:pt>
                <c:pt idx="580">
                  <c:v>2517.5</c:v>
                </c:pt>
                <c:pt idx="581">
                  <c:v>2592.5</c:v>
                </c:pt>
                <c:pt idx="582">
                  <c:v>2582.5</c:v>
                </c:pt>
                <c:pt idx="583">
                  <c:v>2585</c:v>
                </c:pt>
                <c:pt idx="584">
                  <c:v>2572.5</c:v>
                </c:pt>
                <c:pt idx="585">
                  <c:v>2542.5</c:v>
                </c:pt>
                <c:pt idx="586">
                  <c:v>2557.5</c:v>
                </c:pt>
                <c:pt idx="587">
                  <c:v>2592.5</c:v>
                </c:pt>
                <c:pt idx="588">
                  <c:v>2600</c:v>
                </c:pt>
                <c:pt idx="589">
                  <c:v>2572.5</c:v>
                </c:pt>
                <c:pt idx="590">
                  <c:v>2557.5</c:v>
                </c:pt>
                <c:pt idx="591">
                  <c:v>2507.5</c:v>
                </c:pt>
                <c:pt idx="592">
                  <c:v>2477.5</c:v>
                </c:pt>
                <c:pt idx="593">
                  <c:v>2497.5</c:v>
                </c:pt>
                <c:pt idx="594">
                  <c:v>2517.5</c:v>
                </c:pt>
                <c:pt idx="595">
                  <c:v>2507.5</c:v>
                </c:pt>
                <c:pt idx="596">
                  <c:v>2500</c:v>
                </c:pt>
                <c:pt idx="597">
                  <c:v>2507.5</c:v>
                </c:pt>
                <c:pt idx="598">
                  <c:v>2487.5</c:v>
                </c:pt>
                <c:pt idx="599">
                  <c:v>2440</c:v>
                </c:pt>
                <c:pt idx="600">
                  <c:v>2402.5</c:v>
                </c:pt>
                <c:pt idx="601">
                  <c:v>2410</c:v>
                </c:pt>
                <c:pt idx="602">
                  <c:v>2427.5</c:v>
                </c:pt>
                <c:pt idx="603">
                  <c:v>2417.5</c:v>
                </c:pt>
                <c:pt idx="604">
                  <c:v>2427.5</c:v>
                </c:pt>
                <c:pt idx="605">
                  <c:v>2490</c:v>
                </c:pt>
                <c:pt idx="606">
                  <c:v>2472.5</c:v>
                </c:pt>
                <c:pt idx="607">
                  <c:v>2452.5</c:v>
                </c:pt>
                <c:pt idx="608">
                  <c:v>2440</c:v>
                </c:pt>
                <c:pt idx="609">
                  <c:v>2427.5</c:v>
                </c:pt>
                <c:pt idx="610">
                  <c:v>2427.5</c:v>
                </c:pt>
                <c:pt idx="611">
                  <c:v>2387.5</c:v>
                </c:pt>
                <c:pt idx="612">
                  <c:v>2385</c:v>
                </c:pt>
                <c:pt idx="613">
                  <c:v>2360</c:v>
                </c:pt>
                <c:pt idx="614">
                  <c:v>2337.5</c:v>
                </c:pt>
                <c:pt idx="615">
                  <c:v>2360</c:v>
                </c:pt>
                <c:pt idx="616">
                  <c:v>2352.5</c:v>
                </c:pt>
                <c:pt idx="617">
                  <c:v>2335</c:v>
                </c:pt>
                <c:pt idx="618">
                  <c:v>2337.5</c:v>
                </c:pt>
                <c:pt idx="619">
                  <c:v>2300</c:v>
                </c:pt>
                <c:pt idx="620">
                  <c:v>2292.5</c:v>
                </c:pt>
                <c:pt idx="621">
                  <c:v>2282.5</c:v>
                </c:pt>
                <c:pt idx="622">
                  <c:v>2300</c:v>
                </c:pt>
                <c:pt idx="623">
                  <c:v>2332.5</c:v>
                </c:pt>
                <c:pt idx="624">
                  <c:v>2335</c:v>
                </c:pt>
                <c:pt idx="625">
                  <c:v>2330</c:v>
                </c:pt>
                <c:pt idx="626">
                  <c:v>2352.5</c:v>
                </c:pt>
                <c:pt idx="627">
                  <c:v>2322.5</c:v>
                </c:pt>
                <c:pt idx="628">
                  <c:v>2295</c:v>
                </c:pt>
                <c:pt idx="629">
                  <c:v>2297.5</c:v>
                </c:pt>
                <c:pt idx="630">
                  <c:v>2327.5</c:v>
                </c:pt>
                <c:pt idx="631">
                  <c:v>2345</c:v>
                </c:pt>
                <c:pt idx="632">
                  <c:v>2410</c:v>
                </c:pt>
                <c:pt idx="633">
                  <c:v>2430</c:v>
                </c:pt>
                <c:pt idx="634">
                  <c:v>2427.5</c:v>
                </c:pt>
                <c:pt idx="635">
                  <c:v>2395</c:v>
                </c:pt>
                <c:pt idx="636">
                  <c:v>2337.5</c:v>
                </c:pt>
                <c:pt idx="637">
                  <c:v>2352.5</c:v>
                </c:pt>
                <c:pt idx="638">
                  <c:v>2345</c:v>
                </c:pt>
                <c:pt idx="639">
                  <c:v>2377.5</c:v>
                </c:pt>
                <c:pt idx="640">
                  <c:v>2377.5</c:v>
                </c:pt>
                <c:pt idx="641">
                  <c:v>2342.5</c:v>
                </c:pt>
                <c:pt idx="642">
                  <c:v>2277.5</c:v>
                </c:pt>
                <c:pt idx="643">
                  <c:v>2247.5</c:v>
                </c:pt>
                <c:pt idx="644">
                  <c:v>2257.5</c:v>
                </c:pt>
                <c:pt idx="645">
                  <c:v>2215</c:v>
                </c:pt>
                <c:pt idx="646">
                  <c:v>2270</c:v>
                </c:pt>
                <c:pt idx="647">
                  <c:v>2267.5</c:v>
                </c:pt>
                <c:pt idx="648">
                  <c:v>2267.5</c:v>
                </c:pt>
                <c:pt idx="649">
                  <c:v>2305</c:v>
                </c:pt>
                <c:pt idx="650">
                  <c:v>2305</c:v>
                </c:pt>
                <c:pt idx="651">
                  <c:v>2302.5</c:v>
                </c:pt>
                <c:pt idx="652">
                  <c:v>2305</c:v>
                </c:pt>
                <c:pt idx="653">
                  <c:v>2322.5</c:v>
                </c:pt>
                <c:pt idx="654">
                  <c:v>2327.5</c:v>
                </c:pt>
                <c:pt idx="655">
                  <c:v>2340</c:v>
                </c:pt>
                <c:pt idx="656">
                  <c:v>2352.5</c:v>
                </c:pt>
                <c:pt idx="657">
                  <c:v>2322.5</c:v>
                </c:pt>
                <c:pt idx="658">
                  <c:v>2322.5</c:v>
                </c:pt>
                <c:pt idx="659">
                  <c:v>2282.5</c:v>
                </c:pt>
                <c:pt idx="660">
                  <c:v>2240</c:v>
                </c:pt>
                <c:pt idx="661">
                  <c:v>2247.5</c:v>
                </c:pt>
                <c:pt idx="662">
                  <c:v>2272.5</c:v>
                </c:pt>
                <c:pt idx="663">
                  <c:v>2275</c:v>
                </c:pt>
                <c:pt idx="664">
                  <c:v>2267.5</c:v>
                </c:pt>
                <c:pt idx="665">
                  <c:v>2270</c:v>
                </c:pt>
                <c:pt idx="666">
                  <c:v>2272.5</c:v>
                </c:pt>
                <c:pt idx="667">
                  <c:v>2260</c:v>
                </c:pt>
                <c:pt idx="668">
                  <c:v>2230</c:v>
                </c:pt>
                <c:pt idx="669">
                  <c:v>2230</c:v>
                </c:pt>
                <c:pt idx="670">
                  <c:v>2195</c:v>
                </c:pt>
                <c:pt idx="671">
                  <c:v>2195</c:v>
                </c:pt>
                <c:pt idx="672">
                  <c:v>2160</c:v>
                </c:pt>
                <c:pt idx="673">
                  <c:v>2145</c:v>
                </c:pt>
                <c:pt idx="674">
                  <c:v>2135</c:v>
                </c:pt>
                <c:pt idx="675">
                  <c:v>2140</c:v>
                </c:pt>
                <c:pt idx="676">
                  <c:v>2125</c:v>
                </c:pt>
                <c:pt idx="677">
                  <c:v>2070</c:v>
                </c:pt>
                <c:pt idx="678">
                  <c:v>2065</c:v>
                </c:pt>
                <c:pt idx="679">
                  <c:v>2050</c:v>
                </c:pt>
                <c:pt idx="680">
                  <c:v>2010</c:v>
                </c:pt>
                <c:pt idx="681">
                  <c:v>2012.5</c:v>
                </c:pt>
                <c:pt idx="682">
                  <c:v>2035</c:v>
                </c:pt>
                <c:pt idx="683">
                  <c:v>2065</c:v>
                </c:pt>
                <c:pt idx="684">
                  <c:v>2070</c:v>
                </c:pt>
                <c:pt idx="685">
                  <c:v>2082.5</c:v>
                </c:pt>
                <c:pt idx="686">
                  <c:v>2035</c:v>
                </c:pt>
                <c:pt idx="687">
                  <c:v>2032.5</c:v>
                </c:pt>
                <c:pt idx="688">
                  <c:v>2055</c:v>
                </c:pt>
                <c:pt idx="689">
                  <c:v>2107.5</c:v>
                </c:pt>
                <c:pt idx="690">
                  <c:v>2085</c:v>
                </c:pt>
                <c:pt idx="691">
                  <c:v>2085</c:v>
                </c:pt>
                <c:pt idx="692">
                  <c:v>2115</c:v>
                </c:pt>
                <c:pt idx="693">
                  <c:v>2080</c:v>
                </c:pt>
                <c:pt idx="694">
                  <c:v>2075</c:v>
                </c:pt>
                <c:pt idx="695">
                  <c:v>2067.5</c:v>
                </c:pt>
                <c:pt idx="696">
                  <c:v>2062.5</c:v>
                </c:pt>
                <c:pt idx="697">
                  <c:v>2022.5</c:v>
                </c:pt>
                <c:pt idx="698">
                  <c:v>2022.5</c:v>
                </c:pt>
                <c:pt idx="699">
                  <c:v>2032.5</c:v>
                </c:pt>
                <c:pt idx="700">
                  <c:v>2040</c:v>
                </c:pt>
                <c:pt idx="701">
                  <c:v>2010</c:v>
                </c:pt>
                <c:pt idx="702">
                  <c:v>2025</c:v>
                </c:pt>
                <c:pt idx="703">
                  <c:v>2012.5</c:v>
                </c:pt>
                <c:pt idx="704">
                  <c:v>2000</c:v>
                </c:pt>
                <c:pt idx="705">
                  <c:v>2047.5</c:v>
                </c:pt>
                <c:pt idx="706">
                  <c:v>2072.5</c:v>
                </c:pt>
                <c:pt idx="707">
                  <c:v>2075</c:v>
                </c:pt>
                <c:pt idx="708">
                  <c:v>2070</c:v>
                </c:pt>
                <c:pt idx="709">
                  <c:v>2060</c:v>
                </c:pt>
                <c:pt idx="710">
                  <c:v>2087.5</c:v>
                </c:pt>
                <c:pt idx="711">
                  <c:v>2105</c:v>
                </c:pt>
                <c:pt idx="712">
                  <c:v>2110</c:v>
                </c:pt>
                <c:pt idx="713">
                  <c:v>2102.5</c:v>
                </c:pt>
                <c:pt idx="714">
                  <c:v>2182.5</c:v>
                </c:pt>
                <c:pt idx="715">
                  <c:v>2242.5</c:v>
                </c:pt>
                <c:pt idx="716">
                  <c:v>2162.5</c:v>
                </c:pt>
                <c:pt idx="717">
                  <c:v>2155</c:v>
                </c:pt>
                <c:pt idx="718">
                  <c:v>2170</c:v>
                </c:pt>
                <c:pt idx="719">
                  <c:v>2232.5</c:v>
                </c:pt>
                <c:pt idx="720">
                  <c:v>2235</c:v>
                </c:pt>
                <c:pt idx="721">
                  <c:v>2257.5</c:v>
                </c:pt>
                <c:pt idx="722">
                  <c:v>2257.5</c:v>
                </c:pt>
                <c:pt idx="723">
                  <c:v>2230</c:v>
                </c:pt>
                <c:pt idx="724">
                  <c:v>2287.5</c:v>
                </c:pt>
                <c:pt idx="725">
                  <c:v>2307.5</c:v>
                </c:pt>
                <c:pt idx="726">
                  <c:v>2297.5</c:v>
                </c:pt>
                <c:pt idx="727">
                  <c:v>2285</c:v>
                </c:pt>
                <c:pt idx="728">
                  <c:v>2250</c:v>
                </c:pt>
                <c:pt idx="729">
                  <c:v>2217.5</c:v>
                </c:pt>
                <c:pt idx="730">
                  <c:v>2192.5</c:v>
                </c:pt>
                <c:pt idx="731">
                  <c:v>2140</c:v>
                </c:pt>
                <c:pt idx="732">
                  <c:v>2095</c:v>
                </c:pt>
                <c:pt idx="733">
                  <c:v>2102.5</c:v>
                </c:pt>
                <c:pt idx="734">
                  <c:v>2060</c:v>
                </c:pt>
                <c:pt idx="735">
                  <c:v>2065</c:v>
                </c:pt>
                <c:pt idx="736">
                  <c:v>2042.5</c:v>
                </c:pt>
                <c:pt idx="737">
                  <c:v>2047.5</c:v>
                </c:pt>
                <c:pt idx="738">
                  <c:v>2022.5</c:v>
                </c:pt>
                <c:pt idx="739">
                  <c:v>2000</c:v>
                </c:pt>
                <c:pt idx="740">
                  <c:v>2022.5</c:v>
                </c:pt>
                <c:pt idx="741">
                  <c:v>2007.5</c:v>
                </c:pt>
                <c:pt idx="742">
                  <c:v>2002.5</c:v>
                </c:pt>
                <c:pt idx="743">
                  <c:v>2012.5</c:v>
                </c:pt>
                <c:pt idx="744">
                  <c:v>2047.5</c:v>
                </c:pt>
                <c:pt idx="745">
                  <c:v>2020</c:v>
                </c:pt>
                <c:pt idx="746">
                  <c:v>1990</c:v>
                </c:pt>
                <c:pt idx="747">
                  <c:v>1957.5</c:v>
                </c:pt>
                <c:pt idx="748">
                  <c:v>1925</c:v>
                </c:pt>
                <c:pt idx="749">
                  <c:v>1905</c:v>
                </c:pt>
                <c:pt idx="750">
                  <c:v>1917.5</c:v>
                </c:pt>
                <c:pt idx="751">
                  <c:v>1892.5</c:v>
                </c:pt>
                <c:pt idx="752">
                  <c:v>1910</c:v>
                </c:pt>
                <c:pt idx="753">
                  <c:v>1915</c:v>
                </c:pt>
                <c:pt idx="754">
                  <c:v>1872.5</c:v>
                </c:pt>
                <c:pt idx="755">
                  <c:v>1887.5</c:v>
                </c:pt>
                <c:pt idx="756">
                  <c:v>1907.5</c:v>
                </c:pt>
                <c:pt idx="757">
                  <c:v>1925</c:v>
                </c:pt>
                <c:pt idx="758">
                  <c:v>1947.5</c:v>
                </c:pt>
                <c:pt idx="759">
                  <c:v>1952.5</c:v>
                </c:pt>
                <c:pt idx="760">
                  <c:v>1940</c:v>
                </c:pt>
                <c:pt idx="761">
                  <c:v>1915</c:v>
                </c:pt>
                <c:pt idx="762">
                  <c:v>1922.5</c:v>
                </c:pt>
                <c:pt idx="763">
                  <c:v>1900</c:v>
                </c:pt>
                <c:pt idx="764">
                  <c:v>1935</c:v>
                </c:pt>
                <c:pt idx="765">
                  <c:v>1950</c:v>
                </c:pt>
                <c:pt idx="766">
                  <c:v>2000</c:v>
                </c:pt>
                <c:pt idx="767">
                  <c:v>1977.5</c:v>
                </c:pt>
                <c:pt idx="768">
                  <c:v>1990</c:v>
                </c:pt>
                <c:pt idx="769">
                  <c:v>1987.5</c:v>
                </c:pt>
                <c:pt idx="770">
                  <c:v>1955</c:v>
                </c:pt>
                <c:pt idx="771">
                  <c:v>1987.5</c:v>
                </c:pt>
                <c:pt idx="772">
                  <c:v>2002.5</c:v>
                </c:pt>
                <c:pt idx="773">
                  <c:v>2002.5</c:v>
                </c:pt>
                <c:pt idx="774">
                  <c:v>2022.5</c:v>
                </c:pt>
                <c:pt idx="775">
                  <c:v>2005</c:v>
                </c:pt>
                <c:pt idx="776">
                  <c:v>2007.5</c:v>
                </c:pt>
                <c:pt idx="777">
                  <c:v>2022.5</c:v>
                </c:pt>
                <c:pt idx="778">
                  <c:v>2042.5</c:v>
                </c:pt>
                <c:pt idx="779">
                  <c:v>2030</c:v>
                </c:pt>
                <c:pt idx="780">
                  <c:v>2060</c:v>
                </c:pt>
                <c:pt idx="781">
                  <c:v>2095</c:v>
                </c:pt>
                <c:pt idx="782">
                  <c:v>2137.5</c:v>
                </c:pt>
                <c:pt idx="783">
                  <c:v>2212.5</c:v>
                </c:pt>
                <c:pt idx="784">
                  <c:v>2177.5</c:v>
                </c:pt>
                <c:pt idx="785">
                  <c:v>2167.5</c:v>
                </c:pt>
                <c:pt idx="786">
                  <c:v>2195</c:v>
                </c:pt>
                <c:pt idx="787">
                  <c:v>2297.5</c:v>
                </c:pt>
                <c:pt idx="788">
                  <c:v>2295</c:v>
                </c:pt>
                <c:pt idx="789">
                  <c:v>2375</c:v>
                </c:pt>
                <c:pt idx="790">
                  <c:v>2310</c:v>
                </c:pt>
                <c:pt idx="791">
                  <c:v>2265</c:v>
                </c:pt>
                <c:pt idx="792">
                  <c:v>2415</c:v>
                </c:pt>
                <c:pt idx="793">
                  <c:v>2462.5</c:v>
                </c:pt>
                <c:pt idx="794">
                  <c:v>2442.5</c:v>
                </c:pt>
                <c:pt idx="795">
                  <c:v>2425</c:v>
                </c:pt>
                <c:pt idx="796">
                  <c:v>2400</c:v>
                </c:pt>
                <c:pt idx="797">
                  <c:v>2415</c:v>
                </c:pt>
                <c:pt idx="798">
                  <c:v>2390</c:v>
                </c:pt>
                <c:pt idx="799">
                  <c:v>2350</c:v>
                </c:pt>
                <c:pt idx="800">
                  <c:v>2130</c:v>
                </c:pt>
                <c:pt idx="801">
                  <c:v>2125</c:v>
                </c:pt>
                <c:pt idx="802">
                  <c:v>2095</c:v>
                </c:pt>
                <c:pt idx="803">
                  <c:v>2065</c:v>
                </c:pt>
                <c:pt idx="804">
                  <c:v>2027.5</c:v>
                </c:pt>
                <c:pt idx="805">
                  <c:v>2015</c:v>
                </c:pt>
                <c:pt idx="806">
                  <c:v>2032.5</c:v>
                </c:pt>
                <c:pt idx="807">
                  <c:v>2027.5</c:v>
                </c:pt>
                <c:pt idx="808">
                  <c:v>2040</c:v>
                </c:pt>
                <c:pt idx="809">
                  <c:v>2055</c:v>
                </c:pt>
                <c:pt idx="810">
                  <c:v>2035</c:v>
                </c:pt>
                <c:pt idx="811">
                  <c:v>2012.5</c:v>
                </c:pt>
                <c:pt idx="812">
                  <c:v>2020</c:v>
                </c:pt>
                <c:pt idx="813">
                  <c:v>2032.5</c:v>
                </c:pt>
                <c:pt idx="814">
                  <c:v>2002.5</c:v>
                </c:pt>
                <c:pt idx="815">
                  <c:v>1975</c:v>
                </c:pt>
                <c:pt idx="816">
                  <c:v>1967.5</c:v>
                </c:pt>
                <c:pt idx="817">
                  <c:v>1977.5</c:v>
                </c:pt>
                <c:pt idx="818">
                  <c:v>1960</c:v>
                </c:pt>
                <c:pt idx="819">
                  <c:v>1947.5</c:v>
                </c:pt>
                <c:pt idx="820">
                  <c:v>1935</c:v>
                </c:pt>
                <c:pt idx="821">
                  <c:v>1750</c:v>
                </c:pt>
                <c:pt idx="822">
                  <c:v>1810</c:v>
                </c:pt>
                <c:pt idx="823">
                  <c:v>1820</c:v>
                </c:pt>
                <c:pt idx="824">
                  <c:v>1767.5</c:v>
                </c:pt>
                <c:pt idx="825">
                  <c:v>1780</c:v>
                </c:pt>
                <c:pt idx="826">
                  <c:v>1787.5</c:v>
                </c:pt>
                <c:pt idx="827">
                  <c:v>1785.5</c:v>
                </c:pt>
                <c:pt idx="828">
                  <c:v>1770</c:v>
                </c:pt>
                <c:pt idx="829">
                  <c:v>1687.5</c:v>
                </c:pt>
                <c:pt idx="830">
                  <c:v>1730</c:v>
                </c:pt>
                <c:pt idx="831">
                  <c:v>1715</c:v>
                </c:pt>
                <c:pt idx="832">
                  <c:v>1712.5</c:v>
                </c:pt>
                <c:pt idx="833">
                  <c:v>1687.5</c:v>
                </c:pt>
                <c:pt idx="834">
                  <c:v>1655</c:v>
                </c:pt>
                <c:pt idx="835">
                  <c:v>1592.5</c:v>
                </c:pt>
                <c:pt idx="836">
                  <c:v>1552.5</c:v>
                </c:pt>
                <c:pt idx="837">
                  <c:v>1580</c:v>
                </c:pt>
                <c:pt idx="838">
                  <c:v>1560</c:v>
                </c:pt>
                <c:pt idx="839">
                  <c:v>1595</c:v>
                </c:pt>
                <c:pt idx="840">
                  <c:v>1615</c:v>
                </c:pt>
                <c:pt idx="841">
                  <c:v>1672.5</c:v>
                </c:pt>
                <c:pt idx="842">
                  <c:v>1675</c:v>
                </c:pt>
                <c:pt idx="843">
                  <c:v>1710</c:v>
                </c:pt>
                <c:pt idx="844">
                  <c:v>1745</c:v>
                </c:pt>
                <c:pt idx="845">
                  <c:v>1765</c:v>
                </c:pt>
                <c:pt idx="846">
                  <c:v>1700</c:v>
                </c:pt>
                <c:pt idx="847">
                  <c:v>1682.5</c:v>
                </c:pt>
                <c:pt idx="848">
                  <c:v>1652.5</c:v>
                </c:pt>
                <c:pt idx="849">
                  <c:v>1652.5</c:v>
                </c:pt>
                <c:pt idx="850">
                  <c:v>1657.5</c:v>
                </c:pt>
                <c:pt idx="851">
                  <c:v>1615</c:v>
                </c:pt>
                <c:pt idx="852">
                  <c:v>1570</c:v>
                </c:pt>
                <c:pt idx="853">
                  <c:v>1625</c:v>
                </c:pt>
                <c:pt idx="854">
                  <c:v>1652.5</c:v>
                </c:pt>
                <c:pt idx="855">
                  <c:v>1620</c:v>
                </c:pt>
                <c:pt idx="856">
                  <c:v>1622.5</c:v>
                </c:pt>
                <c:pt idx="857">
                  <c:v>1627.5</c:v>
                </c:pt>
                <c:pt idx="858">
                  <c:v>1652.5</c:v>
                </c:pt>
                <c:pt idx="859">
                  <c:v>1710</c:v>
                </c:pt>
                <c:pt idx="860">
                  <c:v>1692.5</c:v>
                </c:pt>
                <c:pt idx="861">
                  <c:v>1667.5</c:v>
                </c:pt>
                <c:pt idx="862">
                  <c:v>1665</c:v>
                </c:pt>
                <c:pt idx="863">
                  <c:v>1662.5</c:v>
                </c:pt>
                <c:pt idx="864">
                  <c:v>1667.5</c:v>
                </c:pt>
                <c:pt idx="865">
                  <c:v>1690</c:v>
                </c:pt>
                <c:pt idx="866">
                  <c:v>1730</c:v>
                </c:pt>
                <c:pt idx="867">
                  <c:v>1700</c:v>
                </c:pt>
                <c:pt idx="868">
                  <c:v>1650</c:v>
                </c:pt>
                <c:pt idx="869">
                  <c:v>1660</c:v>
                </c:pt>
                <c:pt idx="870">
                  <c:v>1670</c:v>
                </c:pt>
                <c:pt idx="871">
                  <c:v>1622.5</c:v>
                </c:pt>
                <c:pt idx="872">
                  <c:v>1572.5</c:v>
                </c:pt>
                <c:pt idx="873">
                  <c:v>1565</c:v>
                </c:pt>
                <c:pt idx="874">
                  <c:v>1545</c:v>
                </c:pt>
                <c:pt idx="875">
                  <c:v>1517.5</c:v>
                </c:pt>
                <c:pt idx="876">
                  <c:v>1515</c:v>
                </c:pt>
                <c:pt idx="877">
                  <c:v>1500</c:v>
                </c:pt>
                <c:pt idx="878">
                  <c:v>1495</c:v>
                </c:pt>
                <c:pt idx="879">
                  <c:v>1505</c:v>
                </c:pt>
                <c:pt idx="880">
                  <c:v>1517.5</c:v>
                </c:pt>
                <c:pt idx="881">
                  <c:v>1525</c:v>
                </c:pt>
                <c:pt idx="882">
                  <c:v>1507.5</c:v>
                </c:pt>
                <c:pt idx="883">
                  <c:v>1500</c:v>
                </c:pt>
                <c:pt idx="884">
                  <c:v>1495</c:v>
                </c:pt>
                <c:pt idx="885">
                  <c:v>1475</c:v>
                </c:pt>
                <c:pt idx="886">
                  <c:v>1482.5</c:v>
                </c:pt>
                <c:pt idx="887">
                  <c:v>1497.5</c:v>
                </c:pt>
                <c:pt idx="888">
                  <c:v>1500</c:v>
                </c:pt>
                <c:pt idx="889">
                  <c:v>1525</c:v>
                </c:pt>
                <c:pt idx="890">
                  <c:v>1562.5</c:v>
                </c:pt>
                <c:pt idx="891">
                  <c:v>1572.5</c:v>
                </c:pt>
                <c:pt idx="892">
                  <c:v>1595</c:v>
                </c:pt>
                <c:pt idx="893">
                  <c:v>1612.5</c:v>
                </c:pt>
                <c:pt idx="894">
                  <c:v>1582.5</c:v>
                </c:pt>
                <c:pt idx="895">
                  <c:v>1577.5</c:v>
                </c:pt>
                <c:pt idx="896">
                  <c:v>1555</c:v>
                </c:pt>
                <c:pt idx="897">
                  <c:v>1575</c:v>
                </c:pt>
                <c:pt idx="898">
                  <c:v>1595</c:v>
                </c:pt>
                <c:pt idx="899">
                  <c:v>1597.5</c:v>
                </c:pt>
                <c:pt idx="900">
                  <c:v>1600</c:v>
                </c:pt>
                <c:pt idx="901">
                  <c:v>1605</c:v>
                </c:pt>
                <c:pt idx="902">
                  <c:v>1612.5</c:v>
                </c:pt>
                <c:pt idx="903">
                  <c:v>1607.5</c:v>
                </c:pt>
                <c:pt idx="904">
                  <c:v>1637.5</c:v>
                </c:pt>
                <c:pt idx="905">
                  <c:v>1637.5</c:v>
                </c:pt>
                <c:pt idx="906">
                  <c:v>1675</c:v>
                </c:pt>
                <c:pt idx="907">
                  <c:v>1682.5</c:v>
                </c:pt>
                <c:pt idx="908">
                  <c:v>1662.5</c:v>
                </c:pt>
                <c:pt idx="909">
                  <c:v>1635</c:v>
                </c:pt>
                <c:pt idx="910">
                  <c:v>1632.5</c:v>
                </c:pt>
                <c:pt idx="911">
                  <c:v>1630</c:v>
                </c:pt>
                <c:pt idx="912">
                  <c:v>1630</c:v>
                </c:pt>
                <c:pt idx="913">
                  <c:v>1617.5</c:v>
                </c:pt>
                <c:pt idx="914">
                  <c:v>1620</c:v>
                </c:pt>
                <c:pt idx="915">
                  <c:v>1617.5</c:v>
                </c:pt>
                <c:pt idx="916">
                  <c:v>1625</c:v>
                </c:pt>
                <c:pt idx="917">
                  <c:v>1607.5</c:v>
                </c:pt>
                <c:pt idx="918">
                  <c:v>1592.5</c:v>
                </c:pt>
                <c:pt idx="919">
                  <c:v>1610</c:v>
                </c:pt>
                <c:pt idx="920">
                  <c:v>1602.5</c:v>
                </c:pt>
                <c:pt idx="921">
                  <c:v>1605</c:v>
                </c:pt>
                <c:pt idx="922">
                  <c:v>1610</c:v>
                </c:pt>
                <c:pt idx="923">
                  <c:v>1655</c:v>
                </c:pt>
                <c:pt idx="924">
                  <c:v>1662.5</c:v>
                </c:pt>
                <c:pt idx="925">
                  <c:v>1687.5</c:v>
                </c:pt>
                <c:pt idx="926">
                  <c:v>1695</c:v>
                </c:pt>
                <c:pt idx="927">
                  <c:v>1690</c:v>
                </c:pt>
                <c:pt idx="928">
                  <c:v>1685</c:v>
                </c:pt>
                <c:pt idx="929">
                  <c:v>1695</c:v>
                </c:pt>
                <c:pt idx="930">
                  <c:v>1687.5</c:v>
                </c:pt>
                <c:pt idx="931">
                  <c:v>1670</c:v>
                </c:pt>
                <c:pt idx="932">
                  <c:v>1682.5</c:v>
                </c:pt>
                <c:pt idx="933">
                  <c:v>1705</c:v>
                </c:pt>
                <c:pt idx="934">
                  <c:v>1715</c:v>
                </c:pt>
                <c:pt idx="935">
                  <c:v>1717.5</c:v>
                </c:pt>
                <c:pt idx="936">
                  <c:v>1730</c:v>
                </c:pt>
                <c:pt idx="937">
                  <c:v>1725</c:v>
                </c:pt>
                <c:pt idx="938">
                  <c:v>1757.5</c:v>
                </c:pt>
                <c:pt idx="939">
                  <c:v>1835</c:v>
                </c:pt>
                <c:pt idx="940">
                  <c:v>1865</c:v>
                </c:pt>
                <c:pt idx="941">
                  <c:v>1852.5</c:v>
                </c:pt>
                <c:pt idx="942">
                  <c:v>1870</c:v>
                </c:pt>
                <c:pt idx="943">
                  <c:v>1917.5</c:v>
                </c:pt>
                <c:pt idx="944">
                  <c:v>1897.5</c:v>
                </c:pt>
                <c:pt idx="945">
                  <c:v>1850</c:v>
                </c:pt>
                <c:pt idx="946">
                  <c:v>1857.5</c:v>
                </c:pt>
                <c:pt idx="947">
                  <c:v>1862.5</c:v>
                </c:pt>
                <c:pt idx="948">
                  <c:v>1897.5</c:v>
                </c:pt>
                <c:pt idx="949">
                  <c:v>1965</c:v>
                </c:pt>
                <c:pt idx="950">
                  <c:v>1955</c:v>
                </c:pt>
                <c:pt idx="951">
                  <c:v>1957.5</c:v>
                </c:pt>
                <c:pt idx="952">
                  <c:v>1945</c:v>
                </c:pt>
                <c:pt idx="953">
                  <c:v>1935</c:v>
                </c:pt>
                <c:pt idx="954">
                  <c:v>1900</c:v>
                </c:pt>
                <c:pt idx="955">
                  <c:v>1880</c:v>
                </c:pt>
                <c:pt idx="956">
                  <c:v>1860</c:v>
                </c:pt>
                <c:pt idx="957">
                  <c:v>1877.5</c:v>
                </c:pt>
                <c:pt idx="958">
                  <c:v>1872.5</c:v>
                </c:pt>
                <c:pt idx="959">
                  <c:v>1825</c:v>
                </c:pt>
                <c:pt idx="960">
                  <c:v>1817.5</c:v>
                </c:pt>
                <c:pt idx="961">
                  <c:v>1857.5</c:v>
                </c:pt>
                <c:pt idx="962">
                  <c:v>1902.5</c:v>
                </c:pt>
                <c:pt idx="963">
                  <c:v>1910</c:v>
                </c:pt>
                <c:pt idx="964">
                  <c:v>1930</c:v>
                </c:pt>
                <c:pt idx="965">
                  <c:v>1935</c:v>
                </c:pt>
                <c:pt idx="966">
                  <c:v>1927.5</c:v>
                </c:pt>
                <c:pt idx="967">
                  <c:v>1932.5</c:v>
                </c:pt>
                <c:pt idx="968">
                  <c:v>1920</c:v>
                </c:pt>
                <c:pt idx="969">
                  <c:v>1960</c:v>
                </c:pt>
                <c:pt idx="970">
                  <c:v>1960</c:v>
                </c:pt>
                <c:pt idx="971">
                  <c:v>1955</c:v>
                </c:pt>
                <c:pt idx="972">
                  <c:v>1915</c:v>
                </c:pt>
                <c:pt idx="973">
                  <c:v>1912.5</c:v>
                </c:pt>
                <c:pt idx="974">
                  <c:v>1940</c:v>
                </c:pt>
                <c:pt idx="975">
                  <c:v>1935</c:v>
                </c:pt>
                <c:pt idx="976">
                  <c:v>1930</c:v>
                </c:pt>
                <c:pt idx="977">
                  <c:v>1927.5</c:v>
                </c:pt>
                <c:pt idx="978">
                  <c:v>1947.5</c:v>
                </c:pt>
                <c:pt idx="979">
                  <c:v>1962.5</c:v>
                </c:pt>
                <c:pt idx="980">
                  <c:v>1962.5</c:v>
                </c:pt>
                <c:pt idx="981">
                  <c:v>1982.5</c:v>
                </c:pt>
                <c:pt idx="982">
                  <c:v>2000</c:v>
                </c:pt>
                <c:pt idx="983">
                  <c:v>2057.5</c:v>
                </c:pt>
                <c:pt idx="984">
                  <c:v>2100</c:v>
                </c:pt>
                <c:pt idx="985">
                  <c:v>2105</c:v>
                </c:pt>
                <c:pt idx="986">
                  <c:v>2147.5</c:v>
                </c:pt>
                <c:pt idx="987">
                  <c:v>2162.5</c:v>
                </c:pt>
                <c:pt idx="988">
                  <c:v>2165</c:v>
                </c:pt>
                <c:pt idx="989">
                  <c:v>2170</c:v>
                </c:pt>
                <c:pt idx="990">
                  <c:v>2220</c:v>
                </c:pt>
                <c:pt idx="991">
                  <c:v>2220</c:v>
                </c:pt>
                <c:pt idx="992">
                  <c:v>2235</c:v>
                </c:pt>
                <c:pt idx="993">
                  <c:v>2230</c:v>
                </c:pt>
                <c:pt idx="994">
                  <c:v>2267.5</c:v>
                </c:pt>
                <c:pt idx="995">
                  <c:v>2207.5</c:v>
                </c:pt>
                <c:pt idx="996">
                  <c:v>2195</c:v>
                </c:pt>
                <c:pt idx="997">
                  <c:v>2205</c:v>
                </c:pt>
                <c:pt idx="998">
                  <c:v>2245</c:v>
                </c:pt>
                <c:pt idx="999">
                  <c:v>2250</c:v>
                </c:pt>
                <c:pt idx="1000">
                  <c:v>2222.5</c:v>
                </c:pt>
                <c:pt idx="1001">
                  <c:v>2220</c:v>
                </c:pt>
                <c:pt idx="1002">
                  <c:v>2237.5</c:v>
                </c:pt>
                <c:pt idx="1003">
                  <c:v>2247.5</c:v>
                </c:pt>
                <c:pt idx="1004">
                  <c:v>2260</c:v>
                </c:pt>
                <c:pt idx="1005">
                  <c:v>2290</c:v>
                </c:pt>
                <c:pt idx="1006">
                  <c:v>2375</c:v>
                </c:pt>
                <c:pt idx="1007">
                  <c:v>2375</c:v>
                </c:pt>
                <c:pt idx="1008">
                  <c:v>2395</c:v>
                </c:pt>
                <c:pt idx="1009">
                  <c:v>2435</c:v>
                </c:pt>
                <c:pt idx="1010">
                  <c:v>2457.5</c:v>
                </c:pt>
                <c:pt idx="1011">
                  <c:v>2505</c:v>
                </c:pt>
                <c:pt idx="1012">
                  <c:v>2532.5</c:v>
                </c:pt>
                <c:pt idx="1013">
                  <c:v>2530</c:v>
                </c:pt>
                <c:pt idx="1014">
                  <c:v>2460</c:v>
                </c:pt>
                <c:pt idx="1015">
                  <c:v>2555</c:v>
                </c:pt>
                <c:pt idx="1016">
                  <c:v>2487.5</c:v>
                </c:pt>
                <c:pt idx="1017">
                  <c:v>2427.5</c:v>
                </c:pt>
                <c:pt idx="1018">
                  <c:v>2367.5</c:v>
                </c:pt>
                <c:pt idx="1019">
                  <c:v>2390</c:v>
                </c:pt>
                <c:pt idx="1020">
                  <c:v>2422.5</c:v>
                </c:pt>
                <c:pt idx="1021">
                  <c:v>2470</c:v>
                </c:pt>
                <c:pt idx="1022">
                  <c:v>2482.5</c:v>
                </c:pt>
                <c:pt idx="1023">
                  <c:v>2490</c:v>
                </c:pt>
                <c:pt idx="1024">
                  <c:v>2455</c:v>
                </c:pt>
                <c:pt idx="1025">
                  <c:v>2447.5</c:v>
                </c:pt>
                <c:pt idx="1026">
                  <c:v>2487.5</c:v>
                </c:pt>
                <c:pt idx="1027">
                  <c:v>2490</c:v>
                </c:pt>
                <c:pt idx="1028">
                  <c:v>2505</c:v>
                </c:pt>
                <c:pt idx="1029">
                  <c:v>2490</c:v>
                </c:pt>
                <c:pt idx="1030">
                  <c:v>2477.5</c:v>
                </c:pt>
                <c:pt idx="1031">
                  <c:v>2492.5</c:v>
                </c:pt>
                <c:pt idx="1032">
                  <c:v>2487.5</c:v>
                </c:pt>
                <c:pt idx="1033">
                  <c:v>2485</c:v>
                </c:pt>
                <c:pt idx="1034">
                  <c:v>2502.5</c:v>
                </c:pt>
                <c:pt idx="1035">
                  <c:v>2505</c:v>
                </c:pt>
                <c:pt idx="1036">
                  <c:v>2485</c:v>
                </c:pt>
                <c:pt idx="1037">
                  <c:v>2430</c:v>
                </c:pt>
                <c:pt idx="1038">
                  <c:v>2375</c:v>
                </c:pt>
                <c:pt idx="1039">
                  <c:v>2337.5</c:v>
                </c:pt>
                <c:pt idx="1040">
                  <c:v>2400</c:v>
                </c:pt>
                <c:pt idx="1041">
                  <c:v>2365</c:v>
                </c:pt>
                <c:pt idx="1042">
                  <c:v>2325</c:v>
                </c:pt>
                <c:pt idx="1043">
                  <c:v>2292.5</c:v>
                </c:pt>
                <c:pt idx="1044">
                  <c:v>2362.5</c:v>
                </c:pt>
                <c:pt idx="1045">
                  <c:v>2382.5</c:v>
                </c:pt>
                <c:pt idx="1046">
                  <c:v>2410</c:v>
                </c:pt>
                <c:pt idx="1047">
                  <c:v>2395</c:v>
                </c:pt>
                <c:pt idx="1048">
                  <c:v>2385</c:v>
                </c:pt>
                <c:pt idx="1049">
                  <c:v>2352.5</c:v>
                </c:pt>
                <c:pt idx="1050">
                  <c:v>2392.5</c:v>
                </c:pt>
                <c:pt idx="1051">
                  <c:v>2400</c:v>
                </c:pt>
                <c:pt idx="1052">
                  <c:v>2415</c:v>
                </c:pt>
                <c:pt idx="1053">
                  <c:v>2490</c:v>
                </c:pt>
                <c:pt idx="1054">
                  <c:v>2437.5</c:v>
                </c:pt>
                <c:pt idx="1055">
                  <c:v>2497.5</c:v>
                </c:pt>
                <c:pt idx="1056">
                  <c:v>2462.5</c:v>
                </c:pt>
                <c:pt idx="1057">
                  <c:v>2495</c:v>
                </c:pt>
                <c:pt idx="1058">
                  <c:v>2487.5</c:v>
                </c:pt>
                <c:pt idx="1059">
                  <c:v>2492.5</c:v>
                </c:pt>
                <c:pt idx="1060">
                  <c:v>2580</c:v>
                </c:pt>
                <c:pt idx="1061">
                  <c:v>2545</c:v>
                </c:pt>
                <c:pt idx="1062">
                  <c:v>2455</c:v>
                </c:pt>
                <c:pt idx="1063">
                  <c:v>2405</c:v>
                </c:pt>
                <c:pt idx="1064">
                  <c:v>2412.5</c:v>
                </c:pt>
                <c:pt idx="1065">
                  <c:v>2425</c:v>
                </c:pt>
                <c:pt idx="1066">
                  <c:v>2430</c:v>
                </c:pt>
                <c:pt idx="1067">
                  <c:v>2400</c:v>
                </c:pt>
                <c:pt idx="1068">
                  <c:v>2365</c:v>
                </c:pt>
                <c:pt idx="1069">
                  <c:v>2320</c:v>
                </c:pt>
                <c:pt idx="1070">
                  <c:v>2320</c:v>
                </c:pt>
                <c:pt idx="1071">
                  <c:v>2335</c:v>
                </c:pt>
                <c:pt idx="1072">
                  <c:v>2347.5</c:v>
                </c:pt>
                <c:pt idx="1073">
                  <c:v>2335</c:v>
                </c:pt>
                <c:pt idx="1074">
                  <c:v>2347.5</c:v>
                </c:pt>
                <c:pt idx="1075">
                  <c:v>2382.5</c:v>
                </c:pt>
                <c:pt idx="1076">
                  <c:v>2417.5</c:v>
                </c:pt>
                <c:pt idx="1077">
                  <c:v>2390</c:v>
                </c:pt>
                <c:pt idx="1078">
                  <c:v>2372.5</c:v>
                </c:pt>
                <c:pt idx="1079">
                  <c:v>2425</c:v>
                </c:pt>
                <c:pt idx="1080">
                  <c:v>2445</c:v>
                </c:pt>
                <c:pt idx="1081">
                  <c:v>2442.5</c:v>
                </c:pt>
                <c:pt idx="1082">
                  <c:v>2425</c:v>
                </c:pt>
                <c:pt idx="1083">
                  <c:v>2392.5</c:v>
                </c:pt>
                <c:pt idx="1084">
                  <c:v>2387.5</c:v>
                </c:pt>
                <c:pt idx="1085">
                  <c:v>2427.5</c:v>
                </c:pt>
                <c:pt idx="1086">
                  <c:v>2455</c:v>
                </c:pt>
                <c:pt idx="1087">
                  <c:v>2480</c:v>
                </c:pt>
                <c:pt idx="1088">
                  <c:v>2487.5</c:v>
                </c:pt>
                <c:pt idx="1089">
                  <c:v>2492.5</c:v>
                </c:pt>
                <c:pt idx="1090">
                  <c:v>2455</c:v>
                </c:pt>
                <c:pt idx="1091">
                  <c:v>2460</c:v>
                </c:pt>
                <c:pt idx="1092">
                  <c:v>2432.5</c:v>
                </c:pt>
                <c:pt idx="1093">
                  <c:v>2512.5</c:v>
                </c:pt>
                <c:pt idx="1094">
                  <c:v>2525</c:v>
                </c:pt>
                <c:pt idx="1095">
                  <c:v>2472.5</c:v>
                </c:pt>
                <c:pt idx="1096">
                  <c:v>2485</c:v>
                </c:pt>
                <c:pt idx="1097">
                  <c:v>2475</c:v>
                </c:pt>
                <c:pt idx="1098">
                  <c:v>2517.5</c:v>
                </c:pt>
                <c:pt idx="1099">
                  <c:v>2550</c:v>
                </c:pt>
                <c:pt idx="1100">
                  <c:v>2635</c:v>
                </c:pt>
                <c:pt idx="1101">
                  <c:v>2635</c:v>
                </c:pt>
                <c:pt idx="1102">
                  <c:v>2757.5</c:v>
                </c:pt>
                <c:pt idx="1103">
                  <c:v>2863.5</c:v>
                </c:pt>
                <c:pt idx="1104">
                  <c:v>2817.5</c:v>
                </c:pt>
                <c:pt idx="1105">
                  <c:v>2817.5</c:v>
                </c:pt>
                <c:pt idx="1106">
                  <c:v>2770</c:v>
                </c:pt>
                <c:pt idx="1107">
                  <c:v>2717.5</c:v>
                </c:pt>
                <c:pt idx="1108">
                  <c:v>2627.5</c:v>
                </c:pt>
                <c:pt idx="1109">
                  <c:v>2625</c:v>
                </c:pt>
                <c:pt idx="1110">
                  <c:v>2680</c:v>
                </c:pt>
                <c:pt idx="1111">
                  <c:v>2722.5</c:v>
                </c:pt>
                <c:pt idx="1112">
                  <c:v>2785</c:v>
                </c:pt>
                <c:pt idx="1113">
                  <c:v>2775</c:v>
                </c:pt>
                <c:pt idx="1114">
                  <c:v>2740</c:v>
                </c:pt>
                <c:pt idx="1115">
                  <c:v>2697.5</c:v>
                </c:pt>
                <c:pt idx="1116">
                  <c:v>2637.5</c:v>
                </c:pt>
                <c:pt idx="1117">
                  <c:v>2665</c:v>
                </c:pt>
                <c:pt idx="1118">
                  <c:v>2647.5</c:v>
                </c:pt>
                <c:pt idx="1119">
                  <c:v>2610</c:v>
                </c:pt>
                <c:pt idx="1120">
                  <c:v>2575</c:v>
                </c:pt>
                <c:pt idx="1121">
                  <c:v>2590</c:v>
                </c:pt>
                <c:pt idx="1122">
                  <c:v>2567.5</c:v>
                </c:pt>
                <c:pt idx="1123">
                  <c:v>2542.5</c:v>
                </c:pt>
                <c:pt idx="1124">
                  <c:v>2562.5</c:v>
                </c:pt>
                <c:pt idx="1125">
                  <c:v>2595</c:v>
                </c:pt>
                <c:pt idx="1126">
                  <c:v>2552.5</c:v>
                </c:pt>
                <c:pt idx="1127">
                  <c:v>2510</c:v>
                </c:pt>
                <c:pt idx="1128">
                  <c:v>2499</c:v>
                </c:pt>
                <c:pt idx="1129">
                  <c:v>2537.5</c:v>
                </c:pt>
                <c:pt idx="1130">
                  <c:v>2592.5</c:v>
                </c:pt>
                <c:pt idx="1131">
                  <c:v>2575</c:v>
                </c:pt>
                <c:pt idx="1132">
                  <c:v>2575</c:v>
                </c:pt>
                <c:pt idx="1133">
                  <c:v>2545</c:v>
                </c:pt>
                <c:pt idx="1134">
                  <c:v>2545</c:v>
                </c:pt>
                <c:pt idx="1135">
                  <c:v>2560</c:v>
                </c:pt>
                <c:pt idx="1136">
                  <c:v>2560</c:v>
                </c:pt>
                <c:pt idx="1137">
                  <c:v>2555</c:v>
                </c:pt>
                <c:pt idx="1138">
                  <c:v>2592.5</c:v>
                </c:pt>
                <c:pt idx="1139">
                  <c:v>2597.5</c:v>
                </c:pt>
                <c:pt idx="1140">
                  <c:v>2540</c:v>
                </c:pt>
                <c:pt idx="1141">
                  <c:v>2530</c:v>
                </c:pt>
                <c:pt idx="1142">
                  <c:v>2552.5</c:v>
                </c:pt>
                <c:pt idx="1143">
                  <c:v>2577.5</c:v>
                </c:pt>
                <c:pt idx="1144">
                  <c:v>2587.5</c:v>
                </c:pt>
                <c:pt idx="1145">
                  <c:v>2607.5</c:v>
                </c:pt>
                <c:pt idx="1146">
                  <c:v>2600</c:v>
                </c:pt>
                <c:pt idx="1147">
                  <c:v>2652.5</c:v>
                </c:pt>
                <c:pt idx="1148">
                  <c:v>2697.5</c:v>
                </c:pt>
                <c:pt idx="1149">
                  <c:v>2685</c:v>
                </c:pt>
                <c:pt idx="1150">
                  <c:v>2667.5</c:v>
                </c:pt>
                <c:pt idx="1151">
                  <c:v>2715</c:v>
                </c:pt>
                <c:pt idx="1152">
                  <c:v>2677.5</c:v>
                </c:pt>
                <c:pt idx="1153">
                  <c:v>2637.5</c:v>
                </c:pt>
                <c:pt idx="1154">
                  <c:v>2640</c:v>
                </c:pt>
                <c:pt idx="1155">
                  <c:v>2612.5</c:v>
                </c:pt>
                <c:pt idx="1156">
                  <c:v>2632.5</c:v>
                </c:pt>
                <c:pt idx="1157">
                  <c:v>2690</c:v>
                </c:pt>
                <c:pt idx="1158">
                  <c:v>2652.5</c:v>
                </c:pt>
                <c:pt idx="1159">
                  <c:v>2600</c:v>
                </c:pt>
                <c:pt idx="1160">
                  <c:v>2602.5</c:v>
                </c:pt>
                <c:pt idx="1161">
                  <c:v>2620</c:v>
                </c:pt>
                <c:pt idx="1162">
                  <c:v>2597.5</c:v>
                </c:pt>
                <c:pt idx="1163">
                  <c:v>2580</c:v>
                </c:pt>
                <c:pt idx="1164">
                  <c:v>2600</c:v>
                </c:pt>
                <c:pt idx="1165">
                  <c:v>2650</c:v>
                </c:pt>
                <c:pt idx="1166">
                  <c:v>2675</c:v>
                </c:pt>
              </c:numCache>
            </c:numRef>
          </c:val>
          <c:smooth val="1"/>
          <c:extLst>
            <c:ext xmlns:c16="http://schemas.microsoft.com/office/drawing/2014/chart" uri="{C3380CC4-5D6E-409C-BE32-E72D297353CC}">
              <c16:uniqueId val="{00000001-EA6E-4CD7-BEE8-799647801697}"/>
            </c:ext>
          </c:extLst>
        </c:ser>
        <c:dLbls>
          <c:showLegendKey val="0"/>
          <c:showVal val="0"/>
          <c:showCatName val="0"/>
          <c:showSerName val="0"/>
          <c:showPercent val="0"/>
          <c:showBubbleSize val="0"/>
        </c:dLbls>
        <c:marker val="1"/>
        <c:smooth val="0"/>
        <c:axId val="249596928"/>
        <c:axId val="249606912"/>
      </c:lineChart>
      <c:catAx>
        <c:axId val="249596928"/>
        <c:scaling>
          <c:orientation val="minMax"/>
        </c:scaling>
        <c:delete val="0"/>
        <c:axPos val="b"/>
        <c:numFmt formatCode="yyyy\-mm\-dd;@"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49606912"/>
        <c:crosses val="autoZero"/>
        <c:auto val="0"/>
        <c:lblAlgn val="ctr"/>
        <c:lblOffset val="100"/>
        <c:tickLblSkip val="400"/>
        <c:tickMarkSkip val="400"/>
        <c:noMultiLvlLbl val="0"/>
      </c:catAx>
      <c:valAx>
        <c:axId val="249606912"/>
        <c:scaling>
          <c:orientation val="minMax"/>
          <c:max val="3800"/>
          <c:min val="140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49596928"/>
        <c:crosses val="autoZero"/>
        <c:crossBetween val="between"/>
        <c:majorUnit val="400"/>
      </c:valAx>
      <c:valAx>
        <c:axId val="249608448"/>
        <c:scaling>
          <c:orientation val="minMax"/>
        </c:scaling>
        <c:delete val="0"/>
        <c:axPos val="r"/>
        <c:numFmt formatCode="#,##0_);[Red]\(#,##0\)" sourceLinked="0"/>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49618432"/>
        <c:crosses val="max"/>
        <c:crossBetween val="between"/>
      </c:valAx>
      <c:catAx>
        <c:axId val="249618432"/>
        <c:scaling>
          <c:orientation val="minMax"/>
        </c:scaling>
        <c:delete val="1"/>
        <c:axPos val="b"/>
        <c:majorTickMark val="out"/>
        <c:minorTickMark val="none"/>
        <c:tickLblPos val="none"/>
        <c:crossAx val="249608448"/>
        <c:crosses val="autoZero"/>
        <c:auto val="1"/>
        <c:lblAlgn val="ctr"/>
        <c:lblOffset val="100"/>
        <c:noMultiLvlLbl val="0"/>
      </c:catAx>
      <c:spPr>
        <a:noFill/>
        <a:ln>
          <a:noFill/>
        </a:ln>
        <a:effectLst/>
      </c:spPr>
    </c:plotArea>
    <c:legend>
      <c:legendPos val="b"/>
      <c:layout>
        <c:manualLayout>
          <c:xMode val="edge"/>
          <c:yMode val="edge"/>
          <c:x val="7.2253840110689818E-2"/>
          <c:y val="0.7743607844238396"/>
          <c:w val="0.18473797250798926"/>
          <c:h val="0.1374573439483915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1000">
          <a:latin typeface="微软雅黑" panose="020B0503020204020204" pitchFamily="34" charset="-122"/>
          <a:ea typeface="微软雅黑" panose="020B0503020204020204" pitchFamily="34" charset="-122"/>
        </a:defRPr>
      </a:pPr>
      <a:endParaRPr lang="zh-CN"/>
    </a:p>
  </c:txPr>
  <c:printSettings>
    <c:headerFooter/>
    <c:pageMargins b="0.75000000000000278" l="0.70000000000000062" r="0.70000000000000062" t="0.75000000000000278"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980563240405812E-2"/>
          <c:y val="3.9913834468741742E-2"/>
          <c:w val="0.91533486418633059"/>
          <c:h val="0.88218237973105051"/>
        </c:manualLayout>
      </c:layout>
      <c:lineChart>
        <c:grouping val="standard"/>
        <c:varyColors val="0"/>
        <c:ser>
          <c:idx val="0"/>
          <c:order val="0"/>
          <c:tx>
            <c:strRef>
              <c:f>隆众周度!$H$1</c:f>
              <c:strCache>
                <c:ptCount val="1"/>
                <c:pt idx="0">
                  <c:v>隆众加总</c:v>
                </c:pt>
              </c:strCache>
            </c:strRef>
          </c:tx>
          <c:marker>
            <c:symbol val="none"/>
          </c:marker>
          <c:cat>
            <c:numRef>
              <c:f>隆众周度!$A$283:$A$437</c:f>
              <c:numCache>
                <c:formatCode>yyyy\-mm\-dd;@</c:formatCode>
                <c:ptCount val="155"/>
                <c:pt idx="0">
                  <c:v>43293</c:v>
                </c:pt>
                <c:pt idx="1">
                  <c:v>43300</c:v>
                </c:pt>
                <c:pt idx="2">
                  <c:v>43307</c:v>
                </c:pt>
                <c:pt idx="3">
                  <c:v>43314</c:v>
                </c:pt>
                <c:pt idx="4">
                  <c:v>43321</c:v>
                </c:pt>
                <c:pt idx="5">
                  <c:v>43328</c:v>
                </c:pt>
                <c:pt idx="6">
                  <c:v>43335</c:v>
                </c:pt>
                <c:pt idx="7">
                  <c:v>43342</c:v>
                </c:pt>
                <c:pt idx="8">
                  <c:v>43349</c:v>
                </c:pt>
                <c:pt idx="9">
                  <c:v>43356</c:v>
                </c:pt>
                <c:pt idx="10">
                  <c:v>43363</c:v>
                </c:pt>
                <c:pt idx="11">
                  <c:v>43370</c:v>
                </c:pt>
                <c:pt idx="12">
                  <c:v>43384</c:v>
                </c:pt>
                <c:pt idx="13">
                  <c:v>43391</c:v>
                </c:pt>
                <c:pt idx="14">
                  <c:v>43398</c:v>
                </c:pt>
                <c:pt idx="15">
                  <c:v>43405</c:v>
                </c:pt>
                <c:pt idx="16">
                  <c:v>43412</c:v>
                </c:pt>
                <c:pt idx="17">
                  <c:v>43419</c:v>
                </c:pt>
                <c:pt idx="18">
                  <c:v>43426</c:v>
                </c:pt>
                <c:pt idx="19">
                  <c:v>43433</c:v>
                </c:pt>
                <c:pt idx="20">
                  <c:v>43440</c:v>
                </c:pt>
                <c:pt idx="21">
                  <c:v>43447</c:v>
                </c:pt>
                <c:pt idx="22">
                  <c:v>43454</c:v>
                </c:pt>
                <c:pt idx="23">
                  <c:v>43461</c:v>
                </c:pt>
                <c:pt idx="24">
                  <c:v>43468</c:v>
                </c:pt>
                <c:pt idx="25">
                  <c:v>43475</c:v>
                </c:pt>
                <c:pt idx="26">
                  <c:v>43482</c:v>
                </c:pt>
                <c:pt idx="27">
                  <c:v>43489</c:v>
                </c:pt>
                <c:pt idx="28">
                  <c:v>43496</c:v>
                </c:pt>
                <c:pt idx="29">
                  <c:v>43510</c:v>
                </c:pt>
                <c:pt idx="30">
                  <c:v>43517</c:v>
                </c:pt>
                <c:pt idx="31">
                  <c:v>43524</c:v>
                </c:pt>
                <c:pt idx="32">
                  <c:v>43531</c:v>
                </c:pt>
                <c:pt idx="33">
                  <c:v>43538</c:v>
                </c:pt>
                <c:pt idx="34">
                  <c:v>43545</c:v>
                </c:pt>
                <c:pt idx="35">
                  <c:v>43552</c:v>
                </c:pt>
                <c:pt idx="36">
                  <c:v>43559</c:v>
                </c:pt>
                <c:pt idx="37">
                  <c:v>43566</c:v>
                </c:pt>
                <c:pt idx="38">
                  <c:v>43573</c:v>
                </c:pt>
                <c:pt idx="39">
                  <c:v>43580</c:v>
                </c:pt>
                <c:pt idx="40">
                  <c:v>43594</c:v>
                </c:pt>
                <c:pt idx="41">
                  <c:v>43601</c:v>
                </c:pt>
                <c:pt idx="42">
                  <c:v>43608</c:v>
                </c:pt>
                <c:pt idx="43">
                  <c:v>43615</c:v>
                </c:pt>
                <c:pt idx="44">
                  <c:v>43622</c:v>
                </c:pt>
                <c:pt idx="45">
                  <c:v>43629</c:v>
                </c:pt>
                <c:pt idx="46">
                  <c:v>43636</c:v>
                </c:pt>
                <c:pt idx="47">
                  <c:v>43643</c:v>
                </c:pt>
                <c:pt idx="48">
                  <c:v>43650</c:v>
                </c:pt>
                <c:pt idx="49">
                  <c:v>43657</c:v>
                </c:pt>
                <c:pt idx="50">
                  <c:v>43664</c:v>
                </c:pt>
                <c:pt idx="51">
                  <c:v>43671</c:v>
                </c:pt>
                <c:pt idx="52">
                  <c:v>43678</c:v>
                </c:pt>
                <c:pt idx="53">
                  <c:v>43685</c:v>
                </c:pt>
                <c:pt idx="54">
                  <c:v>43692</c:v>
                </c:pt>
                <c:pt idx="55">
                  <c:v>43699</c:v>
                </c:pt>
                <c:pt idx="56">
                  <c:v>43706</c:v>
                </c:pt>
                <c:pt idx="57">
                  <c:v>43713</c:v>
                </c:pt>
                <c:pt idx="58">
                  <c:v>43720</c:v>
                </c:pt>
                <c:pt idx="59">
                  <c:v>43727</c:v>
                </c:pt>
                <c:pt idx="60">
                  <c:v>43734</c:v>
                </c:pt>
                <c:pt idx="61">
                  <c:v>43748</c:v>
                </c:pt>
                <c:pt idx="62">
                  <c:v>43755</c:v>
                </c:pt>
                <c:pt idx="63">
                  <c:v>43762</c:v>
                </c:pt>
                <c:pt idx="64">
                  <c:v>43769</c:v>
                </c:pt>
                <c:pt idx="65">
                  <c:v>43776</c:v>
                </c:pt>
                <c:pt idx="66">
                  <c:v>43783</c:v>
                </c:pt>
                <c:pt idx="67">
                  <c:v>43790</c:v>
                </c:pt>
                <c:pt idx="68">
                  <c:v>43797</c:v>
                </c:pt>
                <c:pt idx="69">
                  <c:v>43805</c:v>
                </c:pt>
                <c:pt idx="70">
                  <c:v>43811</c:v>
                </c:pt>
                <c:pt idx="71">
                  <c:v>43817</c:v>
                </c:pt>
                <c:pt idx="72">
                  <c:v>43824</c:v>
                </c:pt>
                <c:pt idx="73">
                  <c:v>43832</c:v>
                </c:pt>
                <c:pt idx="74">
                  <c:v>43838</c:v>
                </c:pt>
                <c:pt idx="75">
                  <c:v>43845</c:v>
                </c:pt>
                <c:pt idx="76">
                  <c:v>43871</c:v>
                </c:pt>
                <c:pt idx="77">
                  <c:v>43880</c:v>
                </c:pt>
                <c:pt idx="78">
                  <c:v>43887</c:v>
                </c:pt>
                <c:pt idx="79">
                  <c:v>43894</c:v>
                </c:pt>
                <c:pt idx="80">
                  <c:v>43901</c:v>
                </c:pt>
                <c:pt idx="81">
                  <c:v>43908</c:v>
                </c:pt>
                <c:pt idx="82">
                  <c:v>43915</c:v>
                </c:pt>
                <c:pt idx="83">
                  <c:v>43922</c:v>
                </c:pt>
                <c:pt idx="84">
                  <c:v>43929</c:v>
                </c:pt>
                <c:pt idx="85">
                  <c:v>43936</c:v>
                </c:pt>
                <c:pt idx="86">
                  <c:v>43943</c:v>
                </c:pt>
                <c:pt idx="87">
                  <c:v>43950</c:v>
                </c:pt>
                <c:pt idx="88">
                  <c:v>43957</c:v>
                </c:pt>
                <c:pt idx="89">
                  <c:v>43964</c:v>
                </c:pt>
                <c:pt idx="90">
                  <c:v>43971</c:v>
                </c:pt>
                <c:pt idx="91">
                  <c:v>43978</c:v>
                </c:pt>
                <c:pt idx="92">
                  <c:v>43985</c:v>
                </c:pt>
                <c:pt idx="93">
                  <c:v>43992</c:v>
                </c:pt>
                <c:pt idx="94">
                  <c:v>43999</c:v>
                </c:pt>
                <c:pt idx="95">
                  <c:v>44006</c:v>
                </c:pt>
                <c:pt idx="96">
                  <c:v>44013</c:v>
                </c:pt>
                <c:pt idx="97">
                  <c:v>44020</c:v>
                </c:pt>
                <c:pt idx="98">
                  <c:v>44027</c:v>
                </c:pt>
                <c:pt idx="99">
                  <c:v>44034</c:v>
                </c:pt>
                <c:pt idx="100">
                  <c:v>44041</c:v>
                </c:pt>
                <c:pt idx="101">
                  <c:v>44048</c:v>
                </c:pt>
                <c:pt idx="102">
                  <c:v>44055</c:v>
                </c:pt>
                <c:pt idx="103">
                  <c:v>44062</c:v>
                </c:pt>
                <c:pt idx="104">
                  <c:v>44069</c:v>
                </c:pt>
                <c:pt idx="105">
                  <c:v>44076</c:v>
                </c:pt>
                <c:pt idx="106">
                  <c:v>44083</c:v>
                </c:pt>
                <c:pt idx="107">
                  <c:v>44090</c:v>
                </c:pt>
                <c:pt idx="108">
                  <c:v>44097</c:v>
                </c:pt>
                <c:pt idx="109">
                  <c:v>44104</c:v>
                </c:pt>
                <c:pt idx="110">
                  <c:v>44113</c:v>
                </c:pt>
                <c:pt idx="111">
                  <c:v>44118</c:v>
                </c:pt>
                <c:pt idx="112">
                  <c:v>44125</c:v>
                </c:pt>
                <c:pt idx="113">
                  <c:v>44132</c:v>
                </c:pt>
                <c:pt idx="114">
                  <c:v>44139</c:v>
                </c:pt>
                <c:pt idx="115">
                  <c:v>44146</c:v>
                </c:pt>
                <c:pt idx="116">
                  <c:v>44153</c:v>
                </c:pt>
                <c:pt idx="117">
                  <c:v>44160</c:v>
                </c:pt>
                <c:pt idx="118">
                  <c:v>44167</c:v>
                </c:pt>
                <c:pt idx="119">
                  <c:v>44174</c:v>
                </c:pt>
                <c:pt idx="120">
                  <c:v>44181</c:v>
                </c:pt>
                <c:pt idx="121">
                  <c:v>44188</c:v>
                </c:pt>
                <c:pt idx="122">
                  <c:v>44195</c:v>
                </c:pt>
                <c:pt idx="123">
                  <c:v>44202</c:v>
                </c:pt>
                <c:pt idx="124">
                  <c:v>44209</c:v>
                </c:pt>
                <c:pt idx="125">
                  <c:v>44216</c:v>
                </c:pt>
                <c:pt idx="126">
                  <c:v>44223</c:v>
                </c:pt>
                <c:pt idx="127">
                  <c:v>44230</c:v>
                </c:pt>
                <c:pt idx="128">
                  <c:v>44236</c:v>
                </c:pt>
                <c:pt idx="129">
                  <c:v>44245</c:v>
                </c:pt>
                <c:pt idx="130">
                  <c:v>44251</c:v>
                </c:pt>
                <c:pt idx="131">
                  <c:v>44258</c:v>
                </c:pt>
                <c:pt idx="132">
                  <c:v>44265</c:v>
                </c:pt>
                <c:pt idx="133">
                  <c:v>44272</c:v>
                </c:pt>
                <c:pt idx="134">
                  <c:v>44279</c:v>
                </c:pt>
                <c:pt idx="135">
                  <c:v>44286</c:v>
                </c:pt>
                <c:pt idx="136">
                  <c:v>44293</c:v>
                </c:pt>
                <c:pt idx="137">
                  <c:v>44300</c:v>
                </c:pt>
                <c:pt idx="138">
                  <c:v>44307</c:v>
                </c:pt>
                <c:pt idx="139">
                  <c:v>44314</c:v>
                </c:pt>
                <c:pt idx="140">
                  <c:v>44322</c:v>
                </c:pt>
                <c:pt idx="141">
                  <c:v>44328</c:v>
                </c:pt>
                <c:pt idx="142">
                  <c:v>44335</c:v>
                </c:pt>
                <c:pt idx="143">
                  <c:v>44342</c:v>
                </c:pt>
                <c:pt idx="144">
                  <c:v>44349</c:v>
                </c:pt>
                <c:pt idx="145">
                  <c:v>44356</c:v>
                </c:pt>
                <c:pt idx="146">
                  <c:v>44363</c:v>
                </c:pt>
                <c:pt idx="147">
                  <c:v>44370</c:v>
                </c:pt>
                <c:pt idx="148">
                  <c:v>44377</c:v>
                </c:pt>
                <c:pt idx="149">
                  <c:v>44384</c:v>
                </c:pt>
                <c:pt idx="150">
                  <c:v>44391</c:v>
                </c:pt>
                <c:pt idx="151">
                  <c:v>44398</c:v>
                </c:pt>
                <c:pt idx="152">
                  <c:v>44405</c:v>
                </c:pt>
                <c:pt idx="153">
                  <c:v>44412</c:v>
                </c:pt>
                <c:pt idx="154">
                  <c:v>44419</c:v>
                </c:pt>
              </c:numCache>
            </c:numRef>
          </c:cat>
          <c:val>
            <c:numRef>
              <c:f>隆众周度!$H$283:$H$437</c:f>
              <c:numCache>
                <c:formatCode>0.00_);[Red]\(0.00\)</c:formatCode>
                <c:ptCount val="155"/>
                <c:pt idx="0">
                  <c:v>66.73</c:v>
                </c:pt>
                <c:pt idx="1">
                  <c:v>70.61</c:v>
                </c:pt>
                <c:pt idx="2">
                  <c:v>66.83</c:v>
                </c:pt>
                <c:pt idx="3">
                  <c:v>61.51</c:v>
                </c:pt>
                <c:pt idx="4">
                  <c:v>67.400000000000006</c:v>
                </c:pt>
                <c:pt idx="5">
                  <c:v>71.17</c:v>
                </c:pt>
                <c:pt idx="6">
                  <c:v>73.759999999999991</c:v>
                </c:pt>
                <c:pt idx="7">
                  <c:v>80.61</c:v>
                </c:pt>
                <c:pt idx="8">
                  <c:v>85.27</c:v>
                </c:pt>
                <c:pt idx="9">
                  <c:v>79.650000000000006</c:v>
                </c:pt>
                <c:pt idx="10">
                  <c:v>80.823999999999998</c:v>
                </c:pt>
                <c:pt idx="11">
                  <c:v>77.150000000000006</c:v>
                </c:pt>
                <c:pt idx="12">
                  <c:v>72.429999999999993</c:v>
                </c:pt>
                <c:pt idx="13">
                  <c:v>73.09</c:v>
                </c:pt>
                <c:pt idx="14">
                  <c:v>81.344999999999999</c:v>
                </c:pt>
                <c:pt idx="15">
                  <c:v>88.814999999999998</c:v>
                </c:pt>
                <c:pt idx="16">
                  <c:v>94.570000000000007</c:v>
                </c:pt>
                <c:pt idx="17">
                  <c:v>101.63</c:v>
                </c:pt>
                <c:pt idx="18">
                  <c:v>105.178</c:v>
                </c:pt>
                <c:pt idx="19">
                  <c:v>101.468</c:v>
                </c:pt>
                <c:pt idx="20">
                  <c:v>103.27000000000001</c:v>
                </c:pt>
                <c:pt idx="21">
                  <c:v>106.52000000000001</c:v>
                </c:pt>
                <c:pt idx="22">
                  <c:v>108.5</c:v>
                </c:pt>
                <c:pt idx="23">
                  <c:v>106.57</c:v>
                </c:pt>
                <c:pt idx="24">
                  <c:v>101.83499999999999</c:v>
                </c:pt>
                <c:pt idx="25">
                  <c:v>105.02499999999999</c:v>
                </c:pt>
                <c:pt idx="26">
                  <c:v>111.33499999999999</c:v>
                </c:pt>
                <c:pt idx="27">
                  <c:v>107.72</c:v>
                </c:pt>
                <c:pt idx="28">
                  <c:v>117.44</c:v>
                </c:pt>
                <c:pt idx="29">
                  <c:v>150.30000000000001</c:v>
                </c:pt>
                <c:pt idx="30">
                  <c:v>150.11000000000001</c:v>
                </c:pt>
                <c:pt idx="31">
                  <c:v>146.535</c:v>
                </c:pt>
                <c:pt idx="32">
                  <c:v>145.28</c:v>
                </c:pt>
                <c:pt idx="33">
                  <c:v>150.74</c:v>
                </c:pt>
                <c:pt idx="34">
                  <c:v>147.19</c:v>
                </c:pt>
                <c:pt idx="35">
                  <c:v>139.94</c:v>
                </c:pt>
                <c:pt idx="36">
                  <c:v>132.81</c:v>
                </c:pt>
                <c:pt idx="37">
                  <c:v>130.126</c:v>
                </c:pt>
                <c:pt idx="38">
                  <c:v>126</c:v>
                </c:pt>
                <c:pt idx="39">
                  <c:v>123.056</c:v>
                </c:pt>
                <c:pt idx="40">
                  <c:v>119.09</c:v>
                </c:pt>
                <c:pt idx="41">
                  <c:v>115.34</c:v>
                </c:pt>
                <c:pt idx="42">
                  <c:v>114.41499999999999</c:v>
                </c:pt>
                <c:pt idx="43">
                  <c:v>124.34</c:v>
                </c:pt>
                <c:pt idx="44">
                  <c:v>119.85</c:v>
                </c:pt>
                <c:pt idx="45">
                  <c:v>114.66</c:v>
                </c:pt>
                <c:pt idx="46">
                  <c:v>119.89</c:v>
                </c:pt>
                <c:pt idx="47">
                  <c:v>125.17</c:v>
                </c:pt>
                <c:pt idx="48">
                  <c:v>129.56</c:v>
                </c:pt>
                <c:pt idx="49">
                  <c:v>141.06</c:v>
                </c:pt>
                <c:pt idx="50">
                  <c:v>148.62</c:v>
                </c:pt>
                <c:pt idx="51">
                  <c:v>156.98999999999998</c:v>
                </c:pt>
                <c:pt idx="52">
                  <c:v>163.76439999999999</c:v>
                </c:pt>
                <c:pt idx="53">
                  <c:v>162.715</c:v>
                </c:pt>
                <c:pt idx="54">
                  <c:v>164.32</c:v>
                </c:pt>
                <c:pt idx="55">
                  <c:v>172.02</c:v>
                </c:pt>
                <c:pt idx="56">
                  <c:v>178.28</c:v>
                </c:pt>
                <c:pt idx="57">
                  <c:v>182.178</c:v>
                </c:pt>
                <c:pt idx="58">
                  <c:v>177.85</c:v>
                </c:pt>
                <c:pt idx="59">
                  <c:v>188.16850000000002</c:v>
                </c:pt>
                <c:pt idx="60">
                  <c:v>176.19039999999998</c:v>
                </c:pt>
                <c:pt idx="61">
                  <c:v>177.39499999999998</c:v>
                </c:pt>
                <c:pt idx="62">
                  <c:v>176.5352</c:v>
                </c:pt>
                <c:pt idx="63">
                  <c:v>186.79000000000002</c:v>
                </c:pt>
                <c:pt idx="64">
                  <c:v>174.23610000000002</c:v>
                </c:pt>
                <c:pt idx="65">
                  <c:v>175.99809999999999</c:v>
                </c:pt>
                <c:pt idx="66">
                  <c:v>171.1</c:v>
                </c:pt>
                <c:pt idx="67">
                  <c:v>164.8357</c:v>
                </c:pt>
                <c:pt idx="68">
                  <c:v>155.10120000000001</c:v>
                </c:pt>
                <c:pt idx="69">
                  <c:v>145.55000000000001</c:v>
                </c:pt>
                <c:pt idx="70">
                  <c:v>139.7792</c:v>
                </c:pt>
                <c:pt idx="71">
                  <c:v>145.89760000000001</c:v>
                </c:pt>
                <c:pt idx="72">
                  <c:v>130.85900000000001</c:v>
                </c:pt>
                <c:pt idx="73">
                  <c:v>127.92</c:v>
                </c:pt>
                <c:pt idx="74">
                  <c:v>122.73399999999999</c:v>
                </c:pt>
                <c:pt idx="75">
                  <c:v>115.1189</c:v>
                </c:pt>
                <c:pt idx="76">
                  <c:v>160.16740000000001</c:v>
                </c:pt>
                <c:pt idx="77">
                  <c:v>165.435</c:v>
                </c:pt>
                <c:pt idx="78">
                  <c:v>157.80000000000001</c:v>
                </c:pt>
                <c:pt idx="79">
                  <c:v>155.54</c:v>
                </c:pt>
                <c:pt idx="80">
                  <c:v>159.13999999999999</c:v>
                </c:pt>
                <c:pt idx="81">
                  <c:v>163.76000000000002</c:v>
                </c:pt>
                <c:pt idx="82">
                  <c:v>159.57</c:v>
                </c:pt>
                <c:pt idx="83">
                  <c:v>162.08000000000001</c:v>
                </c:pt>
                <c:pt idx="84">
                  <c:v>154.51999999999998</c:v>
                </c:pt>
                <c:pt idx="85">
                  <c:v>152.46</c:v>
                </c:pt>
                <c:pt idx="86">
                  <c:v>165.79</c:v>
                </c:pt>
                <c:pt idx="87">
                  <c:v>166.37</c:v>
                </c:pt>
                <c:pt idx="88">
                  <c:v>167.52</c:v>
                </c:pt>
                <c:pt idx="89">
                  <c:v>169.81</c:v>
                </c:pt>
                <c:pt idx="90">
                  <c:v>175.83</c:v>
                </c:pt>
                <c:pt idx="91">
                  <c:v>182.04</c:v>
                </c:pt>
                <c:pt idx="92">
                  <c:v>175.74</c:v>
                </c:pt>
                <c:pt idx="93">
                  <c:v>173.95</c:v>
                </c:pt>
                <c:pt idx="94">
                  <c:v>176.67000000000002</c:v>
                </c:pt>
                <c:pt idx="95">
                  <c:v>173.45</c:v>
                </c:pt>
                <c:pt idx="96">
                  <c:v>178.14</c:v>
                </c:pt>
                <c:pt idx="97">
                  <c:v>173.08</c:v>
                </c:pt>
                <c:pt idx="98">
                  <c:v>177.29000000000002</c:v>
                </c:pt>
                <c:pt idx="99">
                  <c:v>183.42000000000002</c:v>
                </c:pt>
                <c:pt idx="100">
                  <c:v>191.10999999999999</c:v>
                </c:pt>
                <c:pt idx="101">
                  <c:v>185.84</c:v>
                </c:pt>
                <c:pt idx="102">
                  <c:v>179.63</c:v>
                </c:pt>
                <c:pt idx="103">
                  <c:v>178.1</c:v>
                </c:pt>
                <c:pt idx="104">
                  <c:v>174.04</c:v>
                </c:pt>
                <c:pt idx="105">
                  <c:v>176.25</c:v>
                </c:pt>
                <c:pt idx="106">
                  <c:v>168.31</c:v>
                </c:pt>
                <c:pt idx="107">
                  <c:v>163.67000000000002</c:v>
                </c:pt>
                <c:pt idx="108">
                  <c:v>160.69</c:v>
                </c:pt>
                <c:pt idx="109">
                  <c:v>153.43</c:v>
                </c:pt>
                <c:pt idx="110">
                  <c:v>157.43</c:v>
                </c:pt>
                <c:pt idx="111">
                  <c:v>147.93</c:v>
                </c:pt>
                <c:pt idx="112">
                  <c:v>151.04999999999998</c:v>
                </c:pt>
                <c:pt idx="113">
                  <c:v>164.98000000000002</c:v>
                </c:pt>
                <c:pt idx="114">
                  <c:v>162.56</c:v>
                </c:pt>
                <c:pt idx="115">
                  <c:v>152.44</c:v>
                </c:pt>
                <c:pt idx="116">
                  <c:v>152.23000000000002</c:v>
                </c:pt>
                <c:pt idx="117">
                  <c:v>150.46280000000002</c:v>
                </c:pt>
                <c:pt idx="118">
                  <c:v>153.3895</c:v>
                </c:pt>
                <c:pt idx="119">
                  <c:v>153.6943</c:v>
                </c:pt>
                <c:pt idx="120">
                  <c:v>148.19999999999999</c:v>
                </c:pt>
                <c:pt idx="121">
                  <c:v>137.5</c:v>
                </c:pt>
                <c:pt idx="122">
                  <c:v>145.57999999999998</c:v>
                </c:pt>
                <c:pt idx="123">
                  <c:v>147.1</c:v>
                </c:pt>
                <c:pt idx="124">
                  <c:v>132.47</c:v>
                </c:pt>
                <c:pt idx="125">
                  <c:v>130.44</c:v>
                </c:pt>
                <c:pt idx="126">
                  <c:v>125.98</c:v>
                </c:pt>
                <c:pt idx="127">
                  <c:v>126.21000000000001</c:v>
                </c:pt>
                <c:pt idx="128">
                  <c:v>130.69999999999999</c:v>
                </c:pt>
                <c:pt idx="129">
                  <c:v>145.33000000000001</c:v>
                </c:pt>
                <c:pt idx="130">
                  <c:v>142.82999999999998</c:v>
                </c:pt>
                <c:pt idx="131">
                  <c:v>133.57</c:v>
                </c:pt>
                <c:pt idx="132">
                  <c:v>126.49000000000001</c:v>
                </c:pt>
                <c:pt idx="133">
                  <c:v>127.53</c:v>
                </c:pt>
                <c:pt idx="134">
                  <c:v>127.22</c:v>
                </c:pt>
                <c:pt idx="135">
                  <c:v>121.18</c:v>
                </c:pt>
                <c:pt idx="136">
                  <c:v>116.09</c:v>
                </c:pt>
                <c:pt idx="137">
                  <c:v>107.5</c:v>
                </c:pt>
                <c:pt idx="138">
                  <c:v>105.79</c:v>
                </c:pt>
                <c:pt idx="139">
                  <c:v>102.15</c:v>
                </c:pt>
                <c:pt idx="140">
                  <c:v>114.75879999999999</c:v>
                </c:pt>
                <c:pt idx="141">
                  <c:v>112.09</c:v>
                </c:pt>
                <c:pt idx="142">
                  <c:v>117.708</c:v>
                </c:pt>
                <c:pt idx="143">
                  <c:v>102.01900000000001</c:v>
                </c:pt>
                <c:pt idx="144">
                  <c:v>105.28</c:v>
                </c:pt>
                <c:pt idx="145">
                  <c:v>113.43939999999999</c:v>
                </c:pt>
                <c:pt idx="146">
                  <c:v>112.5</c:v>
                </c:pt>
                <c:pt idx="147">
                  <c:v>115.65</c:v>
                </c:pt>
                <c:pt idx="148">
                  <c:v>118.6086</c:v>
                </c:pt>
                <c:pt idx="149">
                  <c:v>120.27520000000001</c:v>
                </c:pt>
                <c:pt idx="150">
                  <c:v>112.654</c:v>
                </c:pt>
                <c:pt idx="151">
                  <c:v>107.206</c:v>
                </c:pt>
                <c:pt idx="152">
                  <c:v>105.0598</c:v>
                </c:pt>
                <c:pt idx="153">
                  <c:v>110.958</c:v>
                </c:pt>
                <c:pt idx="154">
                  <c:v>117.24</c:v>
                </c:pt>
              </c:numCache>
            </c:numRef>
          </c:val>
          <c:smooth val="1"/>
          <c:extLst>
            <c:ext xmlns:c16="http://schemas.microsoft.com/office/drawing/2014/chart" uri="{C3380CC4-5D6E-409C-BE32-E72D297353CC}">
              <c16:uniqueId val="{00000000-C170-4955-B60F-163829781D70}"/>
            </c:ext>
          </c:extLst>
        </c:ser>
        <c:dLbls>
          <c:showLegendKey val="0"/>
          <c:showVal val="0"/>
          <c:showCatName val="0"/>
          <c:showSerName val="0"/>
          <c:showPercent val="0"/>
          <c:showBubbleSize val="0"/>
        </c:dLbls>
        <c:smooth val="0"/>
        <c:axId val="258163840"/>
        <c:axId val="258165376"/>
      </c:lineChart>
      <c:catAx>
        <c:axId val="258163840"/>
        <c:scaling>
          <c:orientation val="minMax"/>
        </c:scaling>
        <c:delete val="0"/>
        <c:axPos val="b"/>
        <c:numFmt formatCode="yyyy&quot;年&quot;m&quot;月&quot;;@" sourceLinked="0"/>
        <c:majorTickMark val="out"/>
        <c:minorTickMark val="none"/>
        <c:tickLblPos val="nextTo"/>
        <c:crossAx val="258165376"/>
        <c:crosses val="autoZero"/>
        <c:auto val="0"/>
        <c:lblAlgn val="ctr"/>
        <c:lblOffset val="100"/>
        <c:tickLblSkip val="17"/>
        <c:tickMarkSkip val="17"/>
        <c:noMultiLvlLbl val="1"/>
      </c:catAx>
      <c:valAx>
        <c:axId val="258165376"/>
        <c:scaling>
          <c:orientation val="minMax"/>
          <c:max val="200"/>
          <c:min val="60"/>
        </c:scaling>
        <c:delete val="0"/>
        <c:axPos val="l"/>
        <c:numFmt formatCode="#,##0_);\(#,##0\)" sourceLinked="0"/>
        <c:majorTickMark val="out"/>
        <c:minorTickMark val="none"/>
        <c:tickLblPos val="nextTo"/>
        <c:crossAx val="258163840"/>
        <c:crosses val="autoZero"/>
        <c:crossBetween val="between"/>
      </c:valAx>
    </c:plotArea>
    <c:legend>
      <c:legendPos val="r"/>
      <c:layout>
        <c:manualLayout>
          <c:xMode val="edge"/>
          <c:yMode val="edge"/>
          <c:x val="0.11963886734663159"/>
          <c:y val="5.9751311496184303E-2"/>
          <c:w val="0.13651577938505888"/>
          <c:h val="0.10703434025671957"/>
        </c:manualLayout>
      </c:layout>
      <c:overlay val="0"/>
    </c:legend>
    <c:plotVisOnly val="1"/>
    <c:dispBlanksAs val="gap"/>
    <c:showDLblsOverMax val="0"/>
  </c:chart>
  <c:spPr>
    <a:ln>
      <a:noFill/>
    </a:ln>
  </c:spPr>
  <c:txPr>
    <a:bodyPr/>
    <a:lstStyle/>
    <a:p>
      <a:pPr>
        <a:defRPr>
          <a:latin typeface="微软雅黑" pitchFamily="34" charset="-122"/>
          <a:ea typeface="微软雅黑" pitchFamily="34" charset="-122"/>
        </a:defRPr>
      </a:pPr>
      <a:endParaRPr lang="zh-CN"/>
    </a:p>
  </c:txPr>
  <c:printSettings>
    <c:headerFooter/>
    <c:pageMargins b="0.75000000000000788" l="0.70000000000000062" r="0.70000000000000062" t="0.75000000000000788"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7.8196174878206792E-2"/>
          <c:y val="5.2026483232854422E-2"/>
          <c:w val="0.89957637977460403"/>
          <c:h val="0.8702774209546128"/>
        </c:manualLayout>
      </c:layout>
      <c:lineChart>
        <c:grouping val="standard"/>
        <c:varyColors val="0"/>
        <c:ser>
          <c:idx val="0"/>
          <c:order val="0"/>
          <c:spPr>
            <a:ln w="28575" cap="rnd">
              <a:solidFill>
                <a:schemeClr val="accent1">
                  <a:lumMod val="40000"/>
                  <a:lumOff val="60000"/>
                </a:schemeClr>
              </a:solidFill>
              <a:round/>
            </a:ln>
            <a:effectLst/>
          </c:spPr>
          <c:marker>
            <c:symbol val="none"/>
          </c:marker>
          <c:val>
            <c:numRef>
              <c:f>隆众周度!$T$351:$T$401</c:f>
              <c:numCache>
                <c:formatCode>0.00_);[Red]\(0.00\)</c:formatCode>
                <c:ptCount val="51"/>
                <c:pt idx="0">
                  <c:v>122.05</c:v>
                </c:pt>
                <c:pt idx="1">
                  <c:v>123.64</c:v>
                </c:pt>
                <c:pt idx="2">
                  <c:v>122.68</c:v>
                </c:pt>
                <c:pt idx="3">
                  <c:v>126.36</c:v>
                </c:pt>
                <c:pt idx="4">
                  <c:v>124.81</c:v>
                </c:pt>
                <c:pt idx="5">
                  <c:v>129.44999999999999</c:v>
                </c:pt>
                <c:pt idx="6">
                  <c:v>129.08000000000001</c:v>
                </c:pt>
                <c:pt idx="7">
                  <c:v>128.62</c:v>
                </c:pt>
                <c:pt idx="8">
                  <c:v>130.53</c:v>
                </c:pt>
                <c:pt idx="9">
                  <c:v>129.31</c:v>
                </c:pt>
                <c:pt idx="10">
                  <c:v>129.6</c:v>
                </c:pt>
                <c:pt idx="11">
                  <c:v>132.07</c:v>
                </c:pt>
                <c:pt idx="12">
                  <c:v>131.1</c:v>
                </c:pt>
                <c:pt idx="13">
                  <c:v>120.98</c:v>
                </c:pt>
                <c:pt idx="14">
                  <c:v>117.08</c:v>
                </c:pt>
                <c:pt idx="15">
                  <c:v>120.07</c:v>
                </c:pt>
                <c:pt idx="16">
                  <c:v>128.41999999999999</c:v>
                </c:pt>
                <c:pt idx="17">
                  <c:v>119.94</c:v>
                </c:pt>
                <c:pt idx="18">
                  <c:v>124.23</c:v>
                </c:pt>
                <c:pt idx="19">
                  <c:v>124</c:v>
                </c:pt>
                <c:pt idx="20">
                  <c:v>132.79</c:v>
                </c:pt>
                <c:pt idx="21">
                  <c:v>133.04</c:v>
                </c:pt>
                <c:pt idx="22">
                  <c:v>129.22999999999999</c:v>
                </c:pt>
                <c:pt idx="23">
                  <c:v>129.16</c:v>
                </c:pt>
                <c:pt idx="24">
                  <c:v>129.09</c:v>
                </c:pt>
                <c:pt idx="25">
                  <c:v>127.25</c:v>
                </c:pt>
                <c:pt idx="26">
                  <c:v>130.15</c:v>
                </c:pt>
                <c:pt idx="27">
                  <c:v>126.76</c:v>
                </c:pt>
                <c:pt idx="28">
                  <c:v>122.17</c:v>
                </c:pt>
                <c:pt idx="29">
                  <c:v>121.88</c:v>
                </c:pt>
                <c:pt idx="30">
                  <c:v>120.98</c:v>
                </c:pt>
                <c:pt idx="31">
                  <c:v>127.86</c:v>
                </c:pt>
                <c:pt idx="32">
                  <c:v>120.62</c:v>
                </c:pt>
                <c:pt idx="33">
                  <c:v>124.21</c:v>
                </c:pt>
                <c:pt idx="34">
                  <c:v>123.27</c:v>
                </c:pt>
                <c:pt idx="35">
                  <c:v>121.68</c:v>
                </c:pt>
                <c:pt idx="36">
                  <c:v>122.39</c:v>
                </c:pt>
                <c:pt idx="37">
                  <c:v>118.98</c:v>
                </c:pt>
                <c:pt idx="38">
                  <c:v>127.8</c:v>
                </c:pt>
                <c:pt idx="39">
                  <c:v>127.95</c:v>
                </c:pt>
                <c:pt idx="40">
                  <c:v>128.09</c:v>
                </c:pt>
                <c:pt idx="41">
                  <c:v>131.22</c:v>
                </c:pt>
                <c:pt idx="42">
                  <c:v>131.63999999999999</c:v>
                </c:pt>
                <c:pt idx="43">
                  <c:v>134.1</c:v>
                </c:pt>
                <c:pt idx="44">
                  <c:v>132.31</c:v>
                </c:pt>
                <c:pt idx="45">
                  <c:v>129.22</c:v>
                </c:pt>
                <c:pt idx="46">
                  <c:v>130</c:v>
                </c:pt>
                <c:pt idx="47">
                  <c:v>132.34</c:v>
                </c:pt>
                <c:pt idx="48">
                  <c:v>129.06</c:v>
                </c:pt>
              </c:numCache>
            </c:numRef>
          </c:val>
          <c:smooth val="1"/>
          <c:extLst>
            <c:ext xmlns:c16="http://schemas.microsoft.com/office/drawing/2014/chart" uri="{C3380CC4-5D6E-409C-BE32-E72D297353CC}">
              <c16:uniqueId val="{00000000-8671-4A6A-A988-2C60C56AF038}"/>
            </c:ext>
          </c:extLst>
        </c:ser>
        <c:ser>
          <c:idx val="1"/>
          <c:order val="1"/>
          <c:spPr>
            <a:ln w="28575" cap="rnd">
              <a:solidFill>
                <a:srgbClr val="FF0000"/>
              </a:solidFill>
              <a:round/>
            </a:ln>
            <a:effectLst/>
          </c:spPr>
          <c:marker>
            <c:symbol val="none"/>
          </c:marker>
          <c:val>
            <c:numRef>
              <c:f>隆众周度!$U$351:$U$401</c:f>
              <c:numCache>
                <c:formatCode>0.00_);[Red]\(0.00\)</c:formatCode>
                <c:ptCount val="51"/>
                <c:pt idx="0">
                  <c:v>130.63</c:v>
                </c:pt>
                <c:pt idx="1">
                  <c:v>130.24</c:v>
                </c:pt>
                <c:pt idx="2">
                  <c:v>131.19</c:v>
                </c:pt>
                <c:pt idx="3">
                  <c:v>135.26</c:v>
                </c:pt>
                <c:pt idx="4">
                  <c:v>134.79</c:v>
                </c:pt>
                <c:pt idx="5">
                  <c:v>123.25</c:v>
                </c:pt>
                <c:pt idx="6">
                  <c:v>115.5</c:v>
                </c:pt>
                <c:pt idx="7">
                  <c:v>116.84</c:v>
                </c:pt>
                <c:pt idx="8">
                  <c:v>121.61</c:v>
                </c:pt>
                <c:pt idx="9">
                  <c:v>127.79</c:v>
                </c:pt>
                <c:pt idx="10">
                  <c:v>131.19900000000001</c:v>
                </c:pt>
                <c:pt idx="11">
                  <c:v>130.958</c:v>
                </c:pt>
                <c:pt idx="12">
                  <c:v>130.876</c:v>
                </c:pt>
                <c:pt idx="13">
                  <c:v>127.07299999999999</c:v>
                </c:pt>
                <c:pt idx="14">
                  <c:v>126.599</c:v>
                </c:pt>
                <c:pt idx="15">
                  <c:v>124.997</c:v>
                </c:pt>
                <c:pt idx="16">
                  <c:v>127.413</c:v>
                </c:pt>
                <c:pt idx="17">
                  <c:v>125.875</c:v>
                </c:pt>
                <c:pt idx="18">
                  <c:v>126.28100000000001</c:v>
                </c:pt>
                <c:pt idx="19">
                  <c:v>122.9128</c:v>
                </c:pt>
                <c:pt idx="20">
                  <c:v>121.5005</c:v>
                </c:pt>
                <c:pt idx="21">
                  <c:v>120.3265</c:v>
                </c:pt>
                <c:pt idx="22">
                  <c:v>125.8265</c:v>
                </c:pt>
                <c:pt idx="23">
                  <c:v>124.4845</c:v>
                </c:pt>
                <c:pt idx="24">
                  <c:v>124.84</c:v>
                </c:pt>
                <c:pt idx="25">
                  <c:v>123.16</c:v>
                </c:pt>
                <c:pt idx="26">
                  <c:v>120.49</c:v>
                </c:pt>
                <c:pt idx="27">
                  <c:v>115.61</c:v>
                </c:pt>
                <c:pt idx="28">
                  <c:v>116.62</c:v>
                </c:pt>
                <c:pt idx="29">
                  <c:v>124.94</c:v>
                </c:pt>
                <c:pt idx="30">
                  <c:v>123.46</c:v>
                </c:pt>
                <c:pt idx="31">
                  <c:v>136.18</c:v>
                </c:pt>
                <c:pt idx="32">
                  <c:v>140.79</c:v>
                </c:pt>
                <c:pt idx="33">
                  <c:v>137.99</c:v>
                </c:pt>
                <c:pt idx="34">
                  <c:v>137.87</c:v>
                </c:pt>
                <c:pt idx="35">
                  <c:v>135.87</c:v>
                </c:pt>
                <c:pt idx="36">
                  <c:v>141.51849999999999</c:v>
                </c:pt>
                <c:pt idx="37">
                  <c:v>142.1345</c:v>
                </c:pt>
                <c:pt idx="38">
                  <c:v>143.36949999999999</c:v>
                </c:pt>
                <c:pt idx="39">
                  <c:v>144.7765</c:v>
                </c:pt>
                <c:pt idx="40">
                  <c:v>149.74850000000001</c:v>
                </c:pt>
                <c:pt idx="41">
                  <c:v>147.70400000000001</c:v>
                </c:pt>
                <c:pt idx="42">
                  <c:v>148.92850000000001</c:v>
                </c:pt>
                <c:pt idx="43">
                  <c:v>148.89449999999999</c:v>
                </c:pt>
                <c:pt idx="44">
                  <c:v>146.42750000000001</c:v>
                </c:pt>
                <c:pt idx="45">
                  <c:v>141.39949999999999</c:v>
                </c:pt>
                <c:pt idx="46">
                  <c:v>142.48650000000001</c:v>
                </c:pt>
                <c:pt idx="47">
                  <c:v>143.80250000000001</c:v>
                </c:pt>
                <c:pt idx="48">
                  <c:v>146.74199999999999</c:v>
                </c:pt>
                <c:pt idx="49">
                  <c:v>144.37299999999999</c:v>
                </c:pt>
                <c:pt idx="50">
                  <c:v>141.05000000000001</c:v>
                </c:pt>
              </c:numCache>
            </c:numRef>
          </c:val>
          <c:smooth val="1"/>
          <c:extLst>
            <c:ext xmlns:c16="http://schemas.microsoft.com/office/drawing/2014/chart" uri="{C3380CC4-5D6E-409C-BE32-E72D297353CC}">
              <c16:uniqueId val="{00000001-8671-4A6A-A988-2C60C56AF038}"/>
            </c:ext>
          </c:extLst>
        </c:ser>
        <c:dLbls>
          <c:showLegendKey val="0"/>
          <c:showVal val="0"/>
          <c:showCatName val="0"/>
          <c:showSerName val="0"/>
          <c:showPercent val="0"/>
          <c:showBubbleSize val="0"/>
        </c:dLbls>
        <c:smooth val="0"/>
        <c:axId val="258707840"/>
        <c:axId val="258709376"/>
      </c:lineChart>
      <c:catAx>
        <c:axId val="2587078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58709376"/>
        <c:crosses val="autoZero"/>
        <c:auto val="1"/>
        <c:lblAlgn val="ctr"/>
        <c:lblOffset val="100"/>
        <c:noMultiLvlLbl val="0"/>
      </c:catAx>
      <c:valAx>
        <c:axId val="258709376"/>
        <c:scaling>
          <c:orientation val="minMax"/>
          <c:max val="150"/>
          <c:min val="11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58707840"/>
        <c:crosses val="autoZero"/>
        <c:crossBetween val="between"/>
      </c:valAx>
      <c:spPr>
        <a:noFill/>
        <a:ln>
          <a:noFill/>
        </a:ln>
        <a:effectLst/>
      </c:spPr>
    </c:plotArea>
    <c:legend>
      <c:legendPos val="b"/>
      <c:layout>
        <c:manualLayout>
          <c:xMode val="edge"/>
          <c:yMode val="edge"/>
          <c:x val="0.13727527498335138"/>
          <c:y val="9.546557213044804E-2"/>
          <c:w val="0.29275853195300422"/>
          <c:h val="0.1051171651376588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legend>
    <c:plotVisOnly val="1"/>
    <c:dispBlanksAs val="gap"/>
    <c:showDLblsOverMax val="0"/>
  </c:chart>
  <c:spPr>
    <a:solidFill>
      <a:schemeClr val="bg1"/>
    </a:solidFill>
    <a:ln w="9525" cap="flat" cmpd="sng" algn="ctr">
      <a:noFill/>
      <a:round/>
    </a:ln>
    <a:effectLst/>
  </c:spPr>
  <c:txPr>
    <a:bodyPr/>
    <a:lstStyle/>
    <a:p>
      <a:pPr>
        <a:defRPr sz="1000">
          <a:latin typeface="微软雅黑" panose="020B0503020204020204" pitchFamily="34" charset="-122"/>
          <a:ea typeface="微软雅黑" panose="020B0503020204020204" pitchFamily="34" charset="-122"/>
        </a:defRPr>
      </a:pPr>
      <a:endParaRPr lang="zh-CN"/>
    </a:p>
  </c:txPr>
  <c:printSettings>
    <c:headerFooter/>
    <c:pageMargins b="0.75000000000000311" l="0.70000000000000062" r="0.70000000000000062" t="0.75000000000000311"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4.9343859447067567E-2"/>
          <c:y val="0.130196770938446"/>
          <c:w val="0.93289735971293919"/>
          <c:h val="0.81245560040363274"/>
        </c:manualLayout>
      </c:layout>
      <c:lineChart>
        <c:grouping val="standard"/>
        <c:varyColors val="0"/>
        <c:ser>
          <c:idx val="0"/>
          <c:order val="0"/>
          <c:tx>
            <c:v>2018</c:v>
          </c:tx>
          <c:spPr>
            <a:ln w="28575" cap="rnd">
              <a:solidFill>
                <a:schemeClr val="tx1"/>
              </a:solidFill>
              <a:round/>
            </a:ln>
            <a:effectLst/>
          </c:spPr>
          <c:marker>
            <c:symbol val="none"/>
          </c:marker>
          <c:val>
            <c:numRef>
              <c:f>隆众周度!$R$295:$R$343</c:f>
              <c:numCache>
                <c:formatCode>0.00%</c:formatCode>
                <c:ptCount val="49"/>
                <c:pt idx="25" formatCode="#,##0_ ">
                  <c:v>66.73</c:v>
                </c:pt>
                <c:pt idx="26" formatCode="#,##0_ ">
                  <c:v>70.61</c:v>
                </c:pt>
                <c:pt idx="27" formatCode="#,##0_ ">
                  <c:v>66.83</c:v>
                </c:pt>
                <c:pt idx="28" formatCode="#,##0_ ">
                  <c:v>61.51</c:v>
                </c:pt>
                <c:pt idx="29" formatCode="#,##0_ ">
                  <c:v>67.400000000000006</c:v>
                </c:pt>
                <c:pt idx="30" formatCode="#,##0_ ">
                  <c:v>71.17</c:v>
                </c:pt>
                <c:pt idx="31" formatCode="#,##0_ ">
                  <c:v>73.759999999999991</c:v>
                </c:pt>
                <c:pt idx="32" formatCode="#,##0_ ">
                  <c:v>80.61</c:v>
                </c:pt>
                <c:pt idx="33" formatCode="#,##0_ ">
                  <c:v>85.27</c:v>
                </c:pt>
                <c:pt idx="34" formatCode="#,##0_ ">
                  <c:v>79.650000000000006</c:v>
                </c:pt>
                <c:pt idx="35" formatCode="#,##0_ ">
                  <c:v>80.823999999999998</c:v>
                </c:pt>
                <c:pt idx="36" formatCode="#,##0_ ">
                  <c:v>77.150000000000006</c:v>
                </c:pt>
                <c:pt idx="37" formatCode="#,##0_ ">
                  <c:v>72.429999999999993</c:v>
                </c:pt>
                <c:pt idx="38" formatCode="#,##0_ ">
                  <c:v>73.09</c:v>
                </c:pt>
                <c:pt idx="39" formatCode="#,##0_ ">
                  <c:v>81.344999999999999</c:v>
                </c:pt>
                <c:pt idx="40" formatCode="#,##0_ ">
                  <c:v>88.814999999999998</c:v>
                </c:pt>
                <c:pt idx="41" formatCode="#,##0_ ">
                  <c:v>94.570000000000007</c:v>
                </c:pt>
                <c:pt idx="42" formatCode="#,##0_ ">
                  <c:v>101.63</c:v>
                </c:pt>
                <c:pt idx="43" formatCode="#,##0_ ">
                  <c:v>105.178</c:v>
                </c:pt>
                <c:pt idx="44" formatCode="#,##0_ ">
                  <c:v>101.468</c:v>
                </c:pt>
                <c:pt idx="45" formatCode="#,##0_ ">
                  <c:v>103.27000000000001</c:v>
                </c:pt>
                <c:pt idx="46" formatCode="#,##0_ ">
                  <c:v>106.52000000000001</c:v>
                </c:pt>
                <c:pt idx="47" formatCode="#,##0_ ">
                  <c:v>108.5</c:v>
                </c:pt>
                <c:pt idx="48" formatCode="#,##0_ ">
                  <c:v>106.57</c:v>
                </c:pt>
              </c:numCache>
            </c:numRef>
          </c:val>
          <c:smooth val="1"/>
          <c:extLst>
            <c:ext xmlns:c16="http://schemas.microsoft.com/office/drawing/2014/chart" uri="{C3380CC4-5D6E-409C-BE32-E72D297353CC}">
              <c16:uniqueId val="{00000000-4477-426A-89E3-4F4E2DE17D6F}"/>
            </c:ext>
          </c:extLst>
        </c:ser>
        <c:ser>
          <c:idx val="1"/>
          <c:order val="1"/>
          <c:tx>
            <c:v>2019</c:v>
          </c:tx>
          <c:spPr>
            <a:ln w="28575" cap="rnd">
              <a:solidFill>
                <a:schemeClr val="accent1">
                  <a:shade val="86000"/>
                </a:schemeClr>
              </a:solidFill>
              <a:prstDash val="dash"/>
              <a:round/>
            </a:ln>
            <a:effectLst/>
          </c:spPr>
          <c:marker>
            <c:symbol val="none"/>
          </c:marker>
          <c:val>
            <c:numRef>
              <c:f>隆众周度!$S$295:$S$343</c:f>
              <c:numCache>
                <c:formatCode>#,##0_ </c:formatCode>
                <c:ptCount val="49"/>
                <c:pt idx="0">
                  <c:v>101.83499999999999</c:v>
                </c:pt>
                <c:pt idx="1">
                  <c:v>105.02499999999999</c:v>
                </c:pt>
                <c:pt idx="2">
                  <c:v>111.33499999999999</c:v>
                </c:pt>
                <c:pt idx="3">
                  <c:v>107.72</c:v>
                </c:pt>
                <c:pt idx="4">
                  <c:v>117.44</c:v>
                </c:pt>
                <c:pt idx="5">
                  <c:v>150.30000000000001</c:v>
                </c:pt>
                <c:pt idx="6">
                  <c:v>150.11000000000001</c:v>
                </c:pt>
                <c:pt idx="7">
                  <c:v>146.535</c:v>
                </c:pt>
                <c:pt idx="8">
                  <c:v>145.28</c:v>
                </c:pt>
                <c:pt idx="9">
                  <c:v>150.74</c:v>
                </c:pt>
                <c:pt idx="10">
                  <c:v>147.19</c:v>
                </c:pt>
                <c:pt idx="11">
                  <c:v>139.94</c:v>
                </c:pt>
                <c:pt idx="12">
                  <c:v>132.81</c:v>
                </c:pt>
                <c:pt idx="13">
                  <c:v>130.126</c:v>
                </c:pt>
                <c:pt idx="14">
                  <c:v>126</c:v>
                </c:pt>
                <c:pt idx="15">
                  <c:v>123.056</c:v>
                </c:pt>
                <c:pt idx="16">
                  <c:v>119.09</c:v>
                </c:pt>
                <c:pt idx="17">
                  <c:v>115.34</c:v>
                </c:pt>
                <c:pt idx="18">
                  <c:v>114.41499999999999</c:v>
                </c:pt>
                <c:pt idx="19">
                  <c:v>124.34</c:v>
                </c:pt>
                <c:pt idx="20">
                  <c:v>119.85</c:v>
                </c:pt>
                <c:pt idx="21">
                  <c:v>114.66</c:v>
                </c:pt>
                <c:pt idx="22">
                  <c:v>119.89</c:v>
                </c:pt>
                <c:pt idx="23">
                  <c:v>125.17</c:v>
                </c:pt>
                <c:pt idx="24">
                  <c:v>129.56</c:v>
                </c:pt>
                <c:pt idx="25">
                  <c:v>141.06</c:v>
                </c:pt>
                <c:pt idx="26">
                  <c:v>148.62</c:v>
                </c:pt>
                <c:pt idx="27">
                  <c:v>156.98999999999998</c:v>
                </c:pt>
                <c:pt idx="28">
                  <c:v>163.76439999999999</c:v>
                </c:pt>
                <c:pt idx="29">
                  <c:v>162.715</c:v>
                </c:pt>
                <c:pt idx="30">
                  <c:v>164.32</c:v>
                </c:pt>
                <c:pt idx="31">
                  <c:v>172.02</c:v>
                </c:pt>
                <c:pt idx="32">
                  <c:v>178.28</c:v>
                </c:pt>
                <c:pt idx="33">
                  <c:v>182.178</c:v>
                </c:pt>
                <c:pt idx="34">
                  <c:v>177.85</c:v>
                </c:pt>
                <c:pt idx="35">
                  <c:v>188.16850000000002</c:v>
                </c:pt>
                <c:pt idx="36">
                  <c:v>176.19039999999998</c:v>
                </c:pt>
                <c:pt idx="37">
                  <c:v>177.39499999999998</c:v>
                </c:pt>
                <c:pt idx="38">
                  <c:v>176.5352</c:v>
                </c:pt>
                <c:pt idx="39">
                  <c:v>186.79000000000002</c:v>
                </c:pt>
                <c:pt idx="40">
                  <c:v>174.23610000000002</c:v>
                </c:pt>
                <c:pt idx="41">
                  <c:v>175.99809999999999</c:v>
                </c:pt>
                <c:pt idx="42">
                  <c:v>171.1</c:v>
                </c:pt>
                <c:pt idx="43">
                  <c:v>164.8357</c:v>
                </c:pt>
                <c:pt idx="44">
                  <c:v>155.10120000000001</c:v>
                </c:pt>
                <c:pt idx="45">
                  <c:v>145.55000000000001</c:v>
                </c:pt>
                <c:pt idx="46">
                  <c:v>139.7792</c:v>
                </c:pt>
                <c:pt idx="47">
                  <c:v>145.89760000000001</c:v>
                </c:pt>
                <c:pt idx="48">
                  <c:v>130.85900000000001</c:v>
                </c:pt>
              </c:numCache>
            </c:numRef>
          </c:val>
          <c:smooth val="1"/>
          <c:extLst>
            <c:ext xmlns:c16="http://schemas.microsoft.com/office/drawing/2014/chart" uri="{C3380CC4-5D6E-409C-BE32-E72D297353CC}">
              <c16:uniqueId val="{00000001-4477-426A-89E3-4F4E2DE17D6F}"/>
            </c:ext>
          </c:extLst>
        </c:ser>
        <c:ser>
          <c:idx val="2"/>
          <c:order val="2"/>
          <c:tx>
            <c:v>2020</c:v>
          </c:tx>
          <c:spPr>
            <a:ln w="28575" cap="rnd">
              <a:solidFill>
                <a:schemeClr val="accent1">
                  <a:lumMod val="60000"/>
                  <a:lumOff val="40000"/>
                </a:schemeClr>
              </a:solidFill>
              <a:round/>
            </a:ln>
            <a:effectLst/>
          </c:spPr>
          <c:marker>
            <c:symbol val="none"/>
          </c:marker>
          <c:val>
            <c:numRef>
              <c:f>隆众周度!$T$295:$T$343</c:f>
              <c:numCache>
                <c:formatCode>0.0_);[Red]\(0.0\)</c:formatCode>
                <c:ptCount val="49"/>
                <c:pt idx="0">
                  <c:v>127.92</c:v>
                </c:pt>
                <c:pt idx="1">
                  <c:v>122.73399999999999</c:v>
                </c:pt>
                <c:pt idx="2">
                  <c:v>115.1189</c:v>
                </c:pt>
                <c:pt idx="3">
                  <c:v>160.16740000000001</c:v>
                </c:pt>
                <c:pt idx="4">
                  <c:v>165.435</c:v>
                </c:pt>
                <c:pt idx="5">
                  <c:v>157.80000000000001</c:v>
                </c:pt>
                <c:pt idx="6">
                  <c:v>155.54</c:v>
                </c:pt>
                <c:pt idx="7">
                  <c:v>159.13999999999999</c:v>
                </c:pt>
                <c:pt idx="8">
                  <c:v>163.76000000000002</c:v>
                </c:pt>
                <c:pt idx="9">
                  <c:v>159.57</c:v>
                </c:pt>
                <c:pt idx="10">
                  <c:v>162.08000000000001</c:v>
                </c:pt>
                <c:pt idx="11">
                  <c:v>154.51999999999998</c:v>
                </c:pt>
                <c:pt idx="12">
                  <c:v>152.46</c:v>
                </c:pt>
                <c:pt idx="13">
                  <c:v>165.79</c:v>
                </c:pt>
                <c:pt idx="14">
                  <c:v>166.37</c:v>
                </c:pt>
                <c:pt idx="15">
                  <c:v>167.52</c:v>
                </c:pt>
                <c:pt idx="16">
                  <c:v>169.81</c:v>
                </c:pt>
                <c:pt idx="17">
                  <c:v>175.83</c:v>
                </c:pt>
                <c:pt idx="18">
                  <c:v>182.04</c:v>
                </c:pt>
                <c:pt idx="19">
                  <c:v>175.74</c:v>
                </c:pt>
                <c:pt idx="20">
                  <c:v>173.95</c:v>
                </c:pt>
                <c:pt idx="21">
                  <c:v>176.67000000000002</c:v>
                </c:pt>
                <c:pt idx="22">
                  <c:v>173.45</c:v>
                </c:pt>
                <c:pt idx="23">
                  <c:v>178.14</c:v>
                </c:pt>
                <c:pt idx="24">
                  <c:v>173.08</c:v>
                </c:pt>
                <c:pt idx="25">
                  <c:v>177.29000000000002</c:v>
                </c:pt>
                <c:pt idx="26" formatCode="General">
                  <c:v>183.42000000000002</c:v>
                </c:pt>
                <c:pt idx="27" formatCode="General">
                  <c:v>191.10999999999999</c:v>
                </c:pt>
                <c:pt idx="28" formatCode="General">
                  <c:v>185.84</c:v>
                </c:pt>
                <c:pt idx="29" formatCode="General">
                  <c:v>179.63</c:v>
                </c:pt>
                <c:pt idx="30" formatCode="General">
                  <c:v>178.1</c:v>
                </c:pt>
                <c:pt idx="31" formatCode="General">
                  <c:v>174.04</c:v>
                </c:pt>
                <c:pt idx="32" formatCode="General">
                  <c:v>176.25</c:v>
                </c:pt>
                <c:pt idx="33" formatCode="General">
                  <c:v>168.31</c:v>
                </c:pt>
                <c:pt idx="34" formatCode="General">
                  <c:v>163.67000000000002</c:v>
                </c:pt>
                <c:pt idx="35" formatCode="General">
                  <c:v>160.69</c:v>
                </c:pt>
                <c:pt idx="36" formatCode="General">
                  <c:v>153.43</c:v>
                </c:pt>
                <c:pt idx="37" formatCode="General">
                  <c:v>157.43</c:v>
                </c:pt>
                <c:pt idx="38" formatCode="General">
                  <c:v>147.93</c:v>
                </c:pt>
                <c:pt idx="39" formatCode="General">
                  <c:v>151.04999999999998</c:v>
                </c:pt>
                <c:pt idx="40" formatCode="General">
                  <c:v>164.98000000000002</c:v>
                </c:pt>
                <c:pt idx="41" formatCode="General">
                  <c:v>162.56</c:v>
                </c:pt>
                <c:pt idx="42" formatCode="General">
                  <c:v>152.44</c:v>
                </c:pt>
                <c:pt idx="43" formatCode="General">
                  <c:v>152.23000000000002</c:v>
                </c:pt>
                <c:pt idx="44" formatCode="General">
                  <c:v>150.46280000000002</c:v>
                </c:pt>
                <c:pt idx="45" formatCode="General">
                  <c:v>153.3895</c:v>
                </c:pt>
                <c:pt idx="46" formatCode="General">
                  <c:v>153.6943</c:v>
                </c:pt>
                <c:pt idx="47" formatCode="General">
                  <c:v>148.19999999999999</c:v>
                </c:pt>
                <c:pt idx="48" formatCode="General">
                  <c:v>137.5</c:v>
                </c:pt>
              </c:numCache>
            </c:numRef>
          </c:val>
          <c:smooth val="1"/>
          <c:extLst>
            <c:ext xmlns:c16="http://schemas.microsoft.com/office/drawing/2014/chart" uri="{C3380CC4-5D6E-409C-BE32-E72D297353CC}">
              <c16:uniqueId val="{00000002-4477-426A-89E3-4F4E2DE17D6F}"/>
            </c:ext>
          </c:extLst>
        </c:ser>
        <c:ser>
          <c:idx val="3"/>
          <c:order val="3"/>
          <c:tx>
            <c:v>2021</c:v>
          </c:tx>
          <c:spPr>
            <a:ln w="28575" cap="rnd">
              <a:solidFill>
                <a:srgbClr val="FF0000"/>
              </a:solidFill>
              <a:round/>
            </a:ln>
            <a:effectLst/>
          </c:spPr>
          <c:marker>
            <c:symbol val="none"/>
          </c:marker>
          <c:val>
            <c:numRef>
              <c:f>隆众周度!$U$295:$U$343</c:f>
              <c:numCache>
                <c:formatCode>0.0_);[Red]\(0.0\)</c:formatCode>
                <c:ptCount val="49"/>
                <c:pt idx="0">
                  <c:v>147.1</c:v>
                </c:pt>
                <c:pt idx="1">
                  <c:v>132.47</c:v>
                </c:pt>
                <c:pt idx="2">
                  <c:v>130.44</c:v>
                </c:pt>
                <c:pt idx="3">
                  <c:v>125.98</c:v>
                </c:pt>
                <c:pt idx="4">
                  <c:v>126.21000000000001</c:v>
                </c:pt>
                <c:pt idx="5">
                  <c:v>130.69999999999999</c:v>
                </c:pt>
                <c:pt idx="6">
                  <c:v>145.33000000000001</c:v>
                </c:pt>
                <c:pt idx="7">
                  <c:v>142.82999999999998</c:v>
                </c:pt>
                <c:pt idx="8">
                  <c:v>133.57</c:v>
                </c:pt>
                <c:pt idx="9">
                  <c:v>126.49000000000001</c:v>
                </c:pt>
                <c:pt idx="10">
                  <c:v>127.53</c:v>
                </c:pt>
                <c:pt idx="11">
                  <c:v>127.22</c:v>
                </c:pt>
                <c:pt idx="12">
                  <c:v>121.18</c:v>
                </c:pt>
                <c:pt idx="13">
                  <c:v>116.09</c:v>
                </c:pt>
                <c:pt idx="14">
                  <c:v>107.5</c:v>
                </c:pt>
                <c:pt idx="15">
                  <c:v>105.79</c:v>
                </c:pt>
                <c:pt idx="16">
                  <c:v>102.15</c:v>
                </c:pt>
                <c:pt idx="17">
                  <c:v>114.75879999999999</c:v>
                </c:pt>
                <c:pt idx="18">
                  <c:v>112.09</c:v>
                </c:pt>
                <c:pt idx="19">
                  <c:v>117.708</c:v>
                </c:pt>
                <c:pt idx="20">
                  <c:v>102.01900000000001</c:v>
                </c:pt>
                <c:pt idx="21">
                  <c:v>105.28</c:v>
                </c:pt>
                <c:pt idx="22">
                  <c:v>113.43939999999999</c:v>
                </c:pt>
                <c:pt idx="23">
                  <c:v>112.5</c:v>
                </c:pt>
                <c:pt idx="24">
                  <c:v>115.65</c:v>
                </c:pt>
                <c:pt idx="25">
                  <c:v>118.6086</c:v>
                </c:pt>
                <c:pt idx="26" formatCode="General">
                  <c:v>120.27520000000001</c:v>
                </c:pt>
                <c:pt idx="27" formatCode="General">
                  <c:v>112.654</c:v>
                </c:pt>
                <c:pt idx="28" formatCode="General">
                  <c:v>107.206</c:v>
                </c:pt>
                <c:pt idx="29" formatCode="General">
                  <c:v>105.0598</c:v>
                </c:pt>
                <c:pt idx="30" formatCode="General">
                  <c:v>110.958</c:v>
                </c:pt>
                <c:pt idx="31" formatCode="General">
                  <c:v>117.24</c:v>
                </c:pt>
              </c:numCache>
            </c:numRef>
          </c:val>
          <c:smooth val="1"/>
          <c:extLst>
            <c:ext xmlns:c16="http://schemas.microsoft.com/office/drawing/2014/chart" uri="{C3380CC4-5D6E-409C-BE32-E72D297353CC}">
              <c16:uniqueId val="{00000003-4477-426A-89E3-4F4E2DE17D6F}"/>
            </c:ext>
          </c:extLst>
        </c:ser>
        <c:dLbls>
          <c:showLegendKey val="0"/>
          <c:showVal val="0"/>
          <c:showCatName val="0"/>
          <c:showSerName val="0"/>
          <c:showPercent val="0"/>
          <c:showBubbleSize val="0"/>
        </c:dLbls>
        <c:smooth val="0"/>
        <c:axId val="265763456"/>
        <c:axId val="265785728"/>
      </c:lineChart>
      <c:catAx>
        <c:axId val="2657634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zh-CN"/>
          </a:p>
        </c:txPr>
        <c:crossAx val="265785728"/>
        <c:crosses val="autoZero"/>
        <c:auto val="1"/>
        <c:lblAlgn val="ctr"/>
        <c:lblOffset val="100"/>
        <c:tickLblSkip val="5"/>
        <c:tickMarkSkip val="5"/>
        <c:noMultiLvlLbl val="0"/>
      </c:catAx>
      <c:valAx>
        <c:axId val="265785728"/>
        <c:scaling>
          <c:orientation val="minMax"/>
          <c:min val="50"/>
        </c:scaling>
        <c:delete val="0"/>
        <c:axPos val="l"/>
        <c:majorGridlines>
          <c:spPr>
            <a:ln w="6350">
              <a:solidFill>
                <a:schemeClr val="tx1"/>
              </a:solidFill>
              <a:prstDash val="dash"/>
            </a:ln>
          </c:spPr>
        </c:majorGridlines>
        <c:numFmt formatCode="#,##0_);[Red]\(#,##0\)" sourceLinked="0"/>
        <c:majorTickMark val="none"/>
        <c:minorTickMark val="none"/>
        <c:tickLblPos val="nextTo"/>
        <c:spPr>
          <a:noFill/>
          <a:ln>
            <a:noFill/>
          </a:ln>
          <a:effectLst/>
        </c:spPr>
        <c:txPr>
          <a:bodyPr rot="-60000000" vert="horz"/>
          <a:lstStyle/>
          <a:p>
            <a:pPr>
              <a:defRPr/>
            </a:pPr>
            <a:endParaRPr lang="zh-CN"/>
          </a:p>
        </c:txPr>
        <c:crossAx val="265763456"/>
        <c:crosses val="autoZero"/>
        <c:crossBetween val="between"/>
      </c:valAx>
      <c:spPr>
        <a:noFill/>
        <a:ln>
          <a:noFill/>
        </a:ln>
        <a:effectLst/>
      </c:spPr>
    </c:plotArea>
    <c:legend>
      <c:legendPos val="b"/>
      <c:layout>
        <c:manualLayout>
          <c:xMode val="edge"/>
          <c:yMode val="edge"/>
          <c:x val="5.3545314316150672E-2"/>
          <c:y val="3.1134207870837535E-2"/>
          <c:w val="0.44453800538000832"/>
          <c:h val="5.0266927559149507E-2"/>
        </c:manualLayout>
      </c:layout>
      <c:overlay val="0"/>
      <c:spPr>
        <a:noFill/>
        <a:ln>
          <a:noFill/>
        </a:ln>
        <a:effectLst/>
      </c:spPr>
      <c:txPr>
        <a:bodyPr rot="0" vert="horz"/>
        <a:lstStyle/>
        <a:p>
          <a:pPr>
            <a:defRPr/>
          </a:pPr>
          <a:endParaRPr lang="zh-CN"/>
        </a:p>
      </c:txPr>
    </c:legend>
    <c:plotVisOnly val="1"/>
    <c:dispBlanksAs val="gap"/>
    <c:showDLblsOverMax val="0"/>
  </c:chart>
  <c:spPr>
    <a:solidFill>
      <a:schemeClr val="bg1"/>
    </a:solidFill>
    <a:ln w="9525" cap="flat" cmpd="sng" algn="ctr">
      <a:noFill/>
      <a:round/>
    </a:ln>
    <a:effectLst/>
  </c:spPr>
  <c:txPr>
    <a:bodyPr/>
    <a:lstStyle/>
    <a:p>
      <a:pPr>
        <a:defRPr sz="800">
          <a:latin typeface="微软雅黑" panose="020B0503020204020204" pitchFamily="34" charset="-122"/>
          <a:ea typeface="微软雅黑" panose="020B0503020204020204" pitchFamily="34" charset="-122"/>
        </a:defRPr>
      </a:pPr>
      <a:endParaRPr lang="zh-CN"/>
    </a:p>
  </c:txPr>
  <c:printSettings>
    <c:headerFooter/>
    <c:pageMargins b="0.75000000000000144" l="0.70000000000000062" r="0.70000000000000062" t="0.75000000000000144"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隆众周度!$A$283:$A$437</c:f>
              <c:numCache>
                <c:formatCode>yyyy\-mm\-dd;@</c:formatCode>
                <c:ptCount val="155"/>
                <c:pt idx="0">
                  <c:v>43293</c:v>
                </c:pt>
                <c:pt idx="1">
                  <c:v>43300</c:v>
                </c:pt>
                <c:pt idx="2">
                  <c:v>43307</c:v>
                </c:pt>
                <c:pt idx="3">
                  <c:v>43314</c:v>
                </c:pt>
                <c:pt idx="4">
                  <c:v>43321</c:v>
                </c:pt>
                <c:pt idx="5">
                  <c:v>43328</c:v>
                </c:pt>
                <c:pt idx="6">
                  <c:v>43335</c:v>
                </c:pt>
                <c:pt idx="7">
                  <c:v>43342</c:v>
                </c:pt>
                <c:pt idx="8">
                  <c:v>43349</c:v>
                </c:pt>
                <c:pt idx="9">
                  <c:v>43356</c:v>
                </c:pt>
                <c:pt idx="10">
                  <c:v>43363</c:v>
                </c:pt>
                <c:pt idx="11">
                  <c:v>43370</c:v>
                </c:pt>
                <c:pt idx="12">
                  <c:v>43384</c:v>
                </c:pt>
                <c:pt idx="13">
                  <c:v>43391</c:v>
                </c:pt>
                <c:pt idx="14">
                  <c:v>43398</c:v>
                </c:pt>
                <c:pt idx="15">
                  <c:v>43405</c:v>
                </c:pt>
                <c:pt idx="16">
                  <c:v>43412</c:v>
                </c:pt>
                <c:pt idx="17">
                  <c:v>43419</c:v>
                </c:pt>
                <c:pt idx="18">
                  <c:v>43426</c:v>
                </c:pt>
                <c:pt idx="19">
                  <c:v>43433</c:v>
                </c:pt>
                <c:pt idx="20">
                  <c:v>43440</c:v>
                </c:pt>
                <c:pt idx="21">
                  <c:v>43447</c:v>
                </c:pt>
                <c:pt idx="22">
                  <c:v>43454</c:v>
                </c:pt>
                <c:pt idx="23">
                  <c:v>43461</c:v>
                </c:pt>
                <c:pt idx="24">
                  <c:v>43468</c:v>
                </c:pt>
                <c:pt idx="25">
                  <c:v>43475</c:v>
                </c:pt>
                <c:pt idx="26">
                  <c:v>43482</c:v>
                </c:pt>
                <c:pt idx="27">
                  <c:v>43489</c:v>
                </c:pt>
                <c:pt idx="28">
                  <c:v>43496</c:v>
                </c:pt>
                <c:pt idx="29">
                  <c:v>43510</c:v>
                </c:pt>
                <c:pt idx="30">
                  <c:v>43517</c:v>
                </c:pt>
                <c:pt idx="31">
                  <c:v>43524</c:v>
                </c:pt>
                <c:pt idx="32">
                  <c:v>43531</c:v>
                </c:pt>
                <c:pt idx="33">
                  <c:v>43538</c:v>
                </c:pt>
                <c:pt idx="34">
                  <c:v>43545</c:v>
                </c:pt>
                <c:pt idx="35">
                  <c:v>43552</c:v>
                </c:pt>
                <c:pt idx="36">
                  <c:v>43559</c:v>
                </c:pt>
                <c:pt idx="37">
                  <c:v>43566</c:v>
                </c:pt>
                <c:pt idx="38">
                  <c:v>43573</c:v>
                </c:pt>
                <c:pt idx="39">
                  <c:v>43580</c:v>
                </c:pt>
                <c:pt idx="40">
                  <c:v>43594</c:v>
                </c:pt>
                <c:pt idx="41">
                  <c:v>43601</c:v>
                </c:pt>
                <c:pt idx="42">
                  <c:v>43608</c:v>
                </c:pt>
                <c:pt idx="43">
                  <c:v>43615</c:v>
                </c:pt>
                <c:pt idx="44">
                  <c:v>43622</c:v>
                </c:pt>
                <c:pt idx="45">
                  <c:v>43629</c:v>
                </c:pt>
                <c:pt idx="46">
                  <c:v>43636</c:v>
                </c:pt>
                <c:pt idx="47">
                  <c:v>43643</c:v>
                </c:pt>
                <c:pt idx="48">
                  <c:v>43650</c:v>
                </c:pt>
                <c:pt idx="49">
                  <c:v>43657</c:v>
                </c:pt>
                <c:pt idx="50">
                  <c:v>43664</c:v>
                </c:pt>
                <c:pt idx="51">
                  <c:v>43671</c:v>
                </c:pt>
                <c:pt idx="52">
                  <c:v>43678</c:v>
                </c:pt>
                <c:pt idx="53">
                  <c:v>43685</c:v>
                </c:pt>
                <c:pt idx="54">
                  <c:v>43692</c:v>
                </c:pt>
                <c:pt idx="55">
                  <c:v>43699</c:v>
                </c:pt>
                <c:pt idx="56">
                  <c:v>43706</c:v>
                </c:pt>
                <c:pt idx="57">
                  <c:v>43713</c:v>
                </c:pt>
                <c:pt idx="58">
                  <c:v>43720</c:v>
                </c:pt>
                <c:pt idx="59">
                  <c:v>43727</c:v>
                </c:pt>
                <c:pt idx="60">
                  <c:v>43734</c:v>
                </c:pt>
                <c:pt idx="61">
                  <c:v>43748</c:v>
                </c:pt>
                <c:pt idx="62">
                  <c:v>43755</c:v>
                </c:pt>
                <c:pt idx="63">
                  <c:v>43762</c:v>
                </c:pt>
                <c:pt idx="64">
                  <c:v>43769</c:v>
                </c:pt>
                <c:pt idx="65">
                  <c:v>43776</c:v>
                </c:pt>
                <c:pt idx="66">
                  <c:v>43783</c:v>
                </c:pt>
                <c:pt idx="67">
                  <c:v>43790</c:v>
                </c:pt>
                <c:pt idx="68">
                  <c:v>43797</c:v>
                </c:pt>
                <c:pt idx="69">
                  <c:v>43805</c:v>
                </c:pt>
                <c:pt idx="70">
                  <c:v>43811</c:v>
                </c:pt>
                <c:pt idx="71">
                  <c:v>43817</c:v>
                </c:pt>
                <c:pt idx="72">
                  <c:v>43824</c:v>
                </c:pt>
                <c:pt idx="73">
                  <c:v>43832</c:v>
                </c:pt>
                <c:pt idx="74">
                  <c:v>43838</c:v>
                </c:pt>
                <c:pt idx="75">
                  <c:v>43845</c:v>
                </c:pt>
                <c:pt idx="76">
                  <c:v>43871</c:v>
                </c:pt>
                <c:pt idx="77">
                  <c:v>43880</c:v>
                </c:pt>
                <c:pt idx="78">
                  <c:v>43887</c:v>
                </c:pt>
                <c:pt idx="79">
                  <c:v>43894</c:v>
                </c:pt>
                <c:pt idx="80">
                  <c:v>43901</c:v>
                </c:pt>
                <c:pt idx="81">
                  <c:v>43908</c:v>
                </c:pt>
                <c:pt idx="82">
                  <c:v>43915</c:v>
                </c:pt>
                <c:pt idx="83">
                  <c:v>43922</c:v>
                </c:pt>
                <c:pt idx="84">
                  <c:v>43929</c:v>
                </c:pt>
                <c:pt idx="85">
                  <c:v>43936</c:v>
                </c:pt>
                <c:pt idx="86">
                  <c:v>43943</c:v>
                </c:pt>
                <c:pt idx="87">
                  <c:v>43950</c:v>
                </c:pt>
                <c:pt idx="88">
                  <c:v>43957</c:v>
                </c:pt>
                <c:pt idx="89">
                  <c:v>43964</c:v>
                </c:pt>
                <c:pt idx="90">
                  <c:v>43971</c:v>
                </c:pt>
                <c:pt idx="91">
                  <c:v>43978</c:v>
                </c:pt>
                <c:pt idx="92">
                  <c:v>43985</c:v>
                </c:pt>
                <c:pt idx="93">
                  <c:v>43992</c:v>
                </c:pt>
                <c:pt idx="94">
                  <c:v>43999</c:v>
                </c:pt>
                <c:pt idx="95">
                  <c:v>44006</c:v>
                </c:pt>
                <c:pt idx="96">
                  <c:v>44013</c:v>
                </c:pt>
                <c:pt idx="97">
                  <c:v>44020</c:v>
                </c:pt>
                <c:pt idx="98">
                  <c:v>44027</c:v>
                </c:pt>
                <c:pt idx="99">
                  <c:v>44034</c:v>
                </c:pt>
                <c:pt idx="100">
                  <c:v>44041</c:v>
                </c:pt>
                <c:pt idx="101">
                  <c:v>44048</c:v>
                </c:pt>
                <c:pt idx="102">
                  <c:v>44055</c:v>
                </c:pt>
                <c:pt idx="103">
                  <c:v>44062</c:v>
                </c:pt>
                <c:pt idx="104">
                  <c:v>44069</c:v>
                </c:pt>
                <c:pt idx="105">
                  <c:v>44076</c:v>
                </c:pt>
                <c:pt idx="106">
                  <c:v>44083</c:v>
                </c:pt>
                <c:pt idx="107">
                  <c:v>44090</c:v>
                </c:pt>
                <c:pt idx="108">
                  <c:v>44097</c:v>
                </c:pt>
                <c:pt idx="109">
                  <c:v>44104</c:v>
                </c:pt>
                <c:pt idx="110">
                  <c:v>44113</c:v>
                </c:pt>
                <c:pt idx="111">
                  <c:v>44118</c:v>
                </c:pt>
                <c:pt idx="112">
                  <c:v>44125</c:v>
                </c:pt>
                <c:pt idx="113">
                  <c:v>44132</c:v>
                </c:pt>
                <c:pt idx="114">
                  <c:v>44139</c:v>
                </c:pt>
                <c:pt idx="115">
                  <c:v>44146</c:v>
                </c:pt>
                <c:pt idx="116">
                  <c:v>44153</c:v>
                </c:pt>
                <c:pt idx="117">
                  <c:v>44160</c:v>
                </c:pt>
                <c:pt idx="118">
                  <c:v>44167</c:v>
                </c:pt>
                <c:pt idx="119">
                  <c:v>44174</c:v>
                </c:pt>
                <c:pt idx="120">
                  <c:v>44181</c:v>
                </c:pt>
                <c:pt idx="121">
                  <c:v>44188</c:v>
                </c:pt>
                <c:pt idx="122">
                  <c:v>44195</c:v>
                </c:pt>
                <c:pt idx="123">
                  <c:v>44202</c:v>
                </c:pt>
                <c:pt idx="124">
                  <c:v>44209</c:v>
                </c:pt>
                <c:pt idx="125">
                  <c:v>44216</c:v>
                </c:pt>
                <c:pt idx="126">
                  <c:v>44223</c:v>
                </c:pt>
                <c:pt idx="127">
                  <c:v>44230</c:v>
                </c:pt>
                <c:pt idx="128">
                  <c:v>44236</c:v>
                </c:pt>
                <c:pt idx="129">
                  <c:v>44245</c:v>
                </c:pt>
                <c:pt idx="130">
                  <c:v>44251</c:v>
                </c:pt>
                <c:pt idx="131">
                  <c:v>44258</c:v>
                </c:pt>
                <c:pt idx="132">
                  <c:v>44265</c:v>
                </c:pt>
                <c:pt idx="133">
                  <c:v>44272</c:v>
                </c:pt>
                <c:pt idx="134">
                  <c:v>44279</c:v>
                </c:pt>
                <c:pt idx="135">
                  <c:v>44286</c:v>
                </c:pt>
                <c:pt idx="136">
                  <c:v>44293</c:v>
                </c:pt>
                <c:pt idx="137">
                  <c:v>44300</c:v>
                </c:pt>
                <c:pt idx="138">
                  <c:v>44307</c:v>
                </c:pt>
                <c:pt idx="139">
                  <c:v>44314</c:v>
                </c:pt>
                <c:pt idx="140">
                  <c:v>44322</c:v>
                </c:pt>
                <c:pt idx="141">
                  <c:v>44328</c:v>
                </c:pt>
                <c:pt idx="142">
                  <c:v>44335</c:v>
                </c:pt>
                <c:pt idx="143">
                  <c:v>44342</c:v>
                </c:pt>
                <c:pt idx="144">
                  <c:v>44349</c:v>
                </c:pt>
                <c:pt idx="145">
                  <c:v>44356</c:v>
                </c:pt>
                <c:pt idx="146">
                  <c:v>44363</c:v>
                </c:pt>
                <c:pt idx="147">
                  <c:v>44370</c:v>
                </c:pt>
                <c:pt idx="148">
                  <c:v>44377</c:v>
                </c:pt>
                <c:pt idx="149">
                  <c:v>44384</c:v>
                </c:pt>
                <c:pt idx="150">
                  <c:v>44391</c:v>
                </c:pt>
                <c:pt idx="151">
                  <c:v>44398</c:v>
                </c:pt>
                <c:pt idx="152">
                  <c:v>44405</c:v>
                </c:pt>
                <c:pt idx="153">
                  <c:v>44412</c:v>
                </c:pt>
                <c:pt idx="154">
                  <c:v>44419</c:v>
                </c:pt>
              </c:numCache>
            </c:numRef>
          </c:cat>
          <c:val>
            <c:numRef>
              <c:f>隆众周度!$L$283:$L$437</c:f>
              <c:numCache>
                <c:formatCode>0.00_ </c:formatCode>
                <c:ptCount val="155"/>
                <c:pt idx="0">
                  <c:v>115.53</c:v>
                </c:pt>
                <c:pt idx="1">
                  <c:v>101.67</c:v>
                </c:pt>
                <c:pt idx="2">
                  <c:v>101.97</c:v>
                </c:pt>
                <c:pt idx="3">
                  <c:v>115.18</c:v>
                </c:pt>
                <c:pt idx="4">
                  <c:v>112.84</c:v>
                </c:pt>
                <c:pt idx="5">
                  <c:v>114.72</c:v>
                </c:pt>
                <c:pt idx="6">
                  <c:v>113.35</c:v>
                </c:pt>
                <c:pt idx="7">
                  <c:v>115.38</c:v>
                </c:pt>
                <c:pt idx="10">
                  <c:v>120.88</c:v>
                </c:pt>
                <c:pt idx="11">
                  <c:v>120.51</c:v>
                </c:pt>
                <c:pt idx="12">
                  <c:v>125.57</c:v>
                </c:pt>
                <c:pt idx="13">
                  <c:v>126.59</c:v>
                </c:pt>
                <c:pt idx="14">
                  <c:v>121.34</c:v>
                </c:pt>
                <c:pt idx="15">
                  <c:v>122.88</c:v>
                </c:pt>
                <c:pt idx="16">
                  <c:v>120.02</c:v>
                </c:pt>
                <c:pt idx="17">
                  <c:v>121.74</c:v>
                </c:pt>
                <c:pt idx="18">
                  <c:v>126.19</c:v>
                </c:pt>
                <c:pt idx="19">
                  <c:v>122.41</c:v>
                </c:pt>
                <c:pt idx="20">
                  <c:v>122.51</c:v>
                </c:pt>
                <c:pt idx="21">
                  <c:v>124.03</c:v>
                </c:pt>
                <c:pt idx="22">
                  <c:v>121.57</c:v>
                </c:pt>
                <c:pt idx="23">
                  <c:v>121.55</c:v>
                </c:pt>
                <c:pt idx="24">
                  <c:v>122.05</c:v>
                </c:pt>
                <c:pt idx="25">
                  <c:v>123.64</c:v>
                </c:pt>
                <c:pt idx="26">
                  <c:v>122.68</c:v>
                </c:pt>
                <c:pt idx="27">
                  <c:v>126.36</c:v>
                </c:pt>
                <c:pt idx="28">
                  <c:v>124.81</c:v>
                </c:pt>
                <c:pt idx="29">
                  <c:v>129.44999999999999</c:v>
                </c:pt>
                <c:pt idx="30">
                  <c:v>129.08000000000001</c:v>
                </c:pt>
                <c:pt idx="31">
                  <c:v>128.62</c:v>
                </c:pt>
                <c:pt idx="32">
                  <c:v>130.53</c:v>
                </c:pt>
                <c:pt idx="33">
                  <c:v>129.31</c:v>
                </c:pt>
                <c:pt idx="34">
                  <c:v>129.6</c:v>
                </c:pt>
                <c:pt idx="35">
                  <c:v>132.07</c:v>
                </c:pt>
                <c:pt idx="36">
                  <c:v>131.1</c:v>
                </c:pt>
                <c:pt idx="37">
                  <c:v>120.98</c:v>
                </c:pt>
                <c:pt idx="38">
                  <c:v>117.08</c:v>
                </c:pt>
                <c:pt idx="39">
                  <c:v>120.07</c:v>
                </c:pt>
                <c:pt idx="40">
                  <c:v>128.41999999999999</c:v>
                </c:pt>
                <c:pt idx="41">
                  <c:v>119.94</c:v>
                </c:pt>
                <c:pt idx="42">
                  <c:v>124.23</c:v>
                </c:pt>
                <c:pt idx="43">
                  <c:v>124</c:v>
                </c:pt>
                <c:pt idx="44">
                  <c:v>132.79</c:v>
                </c:pt>
                <c:pt idx="45">
                  <c:v>133.04</c:v>
                </c:pt>
                <c:pt idx="46">
                  <c:v>129.22999999999999</c:v>
                </c:pt>
                <c:pt idx="47">
                  <c:v>129.16</c:v>
                </c:pt>
                <c:pt idx="48">
                  <c:v>129.09</c:v>
                </c:pt>
                <c:pt idx="49">
                  <c:v>127.25</c:v>
                </c:pt>
                <c:pt idx="50">
                  <c:v>130.15</c:v>
                </c:pt>
                <c:pt idx="51">
                  <c:v>126.76</c:v>
                </c:pt>
                <c:pt idx="52">
                  <c:v>122.17</c:v>
                </c:pt>
                <c:pt idx="53">
                  <c:v>121.88</c:v>
                </c:pt>
                <c:pt idx="54">
                  <c:v>120.98</c:v>
                </c:pt>
                <c:pt idx="55">
                  <c:v>127.86</c:v>
                </c:pt>
                <c:pt idx="56">
                  <c:v>120.62</c:v>
                </c:pt>
                <c:pt idx="57">
                  <c:v>124.21</c:v>
                </c:pt>
                <c:pt idx="58">
                  <c:v>123.27</c:v>
                </c:pt>
                <c:pt idx="59">
                  <c:v>121.68</c:v>
                </c:pt>
                <c:pt idx="60">
                  <c:v>122.39</c:v>
                </c:pt>
                <c:pt idx="61">
                  <c:v>118.98</c:v>
                </c:pt>
                <c:pt idx="62">
                  <c:v>127.8</c:v>
                </c:pt>
                <c:pt idx="63">
                  <c:v>127.95</c:v>
                </c:pt>
                <c:pt idx="64">
                  <c:v>128.09</c:v>
                </c:pt>
                <c:pt idx="65">
                  <c:v>131.22</c:v>
                </c:pt>
                <c:pt idx="66">
                  <c:v>131.63999999999999</c:v>
                </c:pt>
                <c:pt idx="67">
                  <c:v>134.1</c:v>
                </c:pt>
                <c:pt idx="68">
                  <c:v>132.31</c:v>
                </c:pt>
                <c:pt idx="69">
                  <c:v>129.22</c:v>
                </c:pt>
                <c:pt idx="70">
                  <c:v>130</c:v>
                </c:pt>
                <c:pt idx="71">
                  <c:v>132.34</c:v>
                </c:pt>
                <c:pt idx="72">
                  <c:v>129.06</c:v>
                </c:pt>
                <c:pt idx="73">
                  <c:v>130.63</c:v>
                </c:pt>
                <c:pt idx="74">
                  <c:v>130.24</c:v>
                </c:pt>
                <c:pt idx="75">
                  <c:v>131.19</c:v>
                </c:pt>
                <c:pt idx="76">
                  <c:v>135.26</c:v>
                </c:pt>
                <c:pt idx="77">
                  <c:v>134.79</c:v>
                </c:pt>
                <c:pt idx="78">
                  <c:v>123.25</c:v>
                </c:pt>
                <c:pt idx="79">
                  <c:v>115.5</c:v>
                </c:pt>
                <c:pt idx="80">
                  <c:v>116.84</c:v>
                </c:pt>
                <c:pt idx="81">
                  <c:v>121.61</c:v>
                </c:pt>
                <c:pt idx="82">
                  <c:v>127.79</c:v>
                </c:pt>
                <c:pt idx="83">
                  <c:v>131.19900000000001</c:v>
                </c:pt>
                <c:pt idx="84">
                  <c:v>130.958</c:v>
                </c:pt>
                <c:pt idx="85">
                  <c:v>130.876</c:v>
                </c:pt>
                <c:pt idx="86">
                  <c:v>127.07299999999999</c:v>
                </c:pt>
                <c:pt idx="87">
                  <c:v>126.599</c:v>
                </c:pt>
                <c:pt idx="88">
                  <c:v>124.997</c:v>
                </c:pt>
                <c:pt idx="89">
                  <c:v>127.413</c:v>
                </c:pt>
                <c:pt idx="90">
                  <c:v>125.875</c:v>
                </c:pt>
                <c:pt idx="91">
                  <c:v>126.28100000000001</c:v>
                </c:pt>
                <c:pt idx="92">
                  <c:v>122.9128</c:v>
                </c:pt>
                <c:pt idx="93">
                  <c:v>121.5005</c:v>
                </c:pt>
                <c:pt idx="94">
                  <c:v>120.3265</c:v>
                </c:pt>
                <c:pt idx="95">
                  <c:v>125.8265</c:v>
                </c:pt>
                <c:pt idx="96">
                  <c:v>124.4845</c:v>
                </c:pt>
                <c:pt idx="97">
                  <c:v>124.84</c:v>
                </c:pt>
                <c:pt idx="98">
                  <c:v>123.16</c:v>
                </c:pt>
                <c:pt idx="99">
                  <c:v>120.49</c:v>
                </c:pt>
                <c:pt idx="100">
                  <c:v>115.61</c:v>
                </c:pt>
                <c:pt idx="101">
                  <c:v>116.62</c:v>
                </c:pt>
                <c:pt idx="102">
                  <c:v>124.94</c:v>
                </c:pt>
                <c:pt idx="103">
                  <c:v>123.46</c:v>
                </c:pt>
                <c:pt idx="104">
                  <c:v>136.18</c:v>
                </c:pt>
                <c:pt idx="105">
                  <c:v>140.79</c:v>
                </c:pt>
                <c:pt idx="106">
                  <c:v>137.99</c:v>
                </c:pt>
                <c:pt idx="107">
                  <c:v>137.87</c:v>
                </c:pt>
                <c:pt idx="108">
                  <c:v>135.87</c:v>
                </c:pt>
                <c:pt idx="109">
                  <c:v>141.51849999999999</c:v>
                </c:pt>
                <c:pt idx="110">
                  <c:v>142.1345</c:v>
                </c:pt>
                <c:pt idx="111">
                  <c:v>143.36949999999999</c:v>
                </c:pt>
                <c:pt idx="112">
                  <c:v>144.7765</c:v>
                </c:pt>
                <c:pt idx="113">
                  <c:v>149.74850000000001</c:v>
                </c:pt>
                <c:pt idx="114">
                  <c:v>147.70400000000001</c:v>
                </c:pt>
                <c:pt idx="115">
                  <c:v>148.92850000000001</c:v>
                </c:pt>
                <c:pt idx="116">
                  <c:v>148.89449999999999</c:v>
                </c:pt>
                <c:pt idx="117">
                  <c:v>146.42750000000001</c:v>
                </c:pt>
                <c:pt idx="118">
                  <c:v>141.39949999999999</c:v>
                </c:pt>
                <c:pt idx="119">
                  <c:v>142.48650000000001</c:v>
                </c:pt>
                <c:pt idx="120">
                  <c:v>143.80250000000001</c:v>
                </c:pt>
                <c:pt idx="121">
                  <c:v>146.74199999999999</c:v>
                </c:pt>
                <c:pt idx="122">
                  <c:v>144.37299999999999</c:v>
                </c:pt>
                <c:pt idx="123">
                  <c:v>141.053</c:v>
                </c:pt>
                <c:pt idx="124">
                  <c:v>138.255</c:v>
                </c:pt>
                <c:pt idx="125">
                  <c:v>144.30799999999999</c:v>
                </c:pt>
                <c:pt idx="126">
                  <c:v>140.893</c:v>
                </c:pt>
                <c:pt idx="127">
                  <c:v>144.53299999999999</c:v>
                </c:pt>
                <c:pt idx="128">
                  <c:v>148.92699999999999</c:v>
                </c:pt>
                <c:pt idx="129">
                  <c:v>146.44300000000001</c:v>
                </c:pt>
                <c:pt idx="130">
                  <c:v>149.363</c:v>
                </c:pt>
                <c:pt idx="131">
                  <c:v>152.63</c:v>
                </c:pt>
                <c:pt idx="132">
                  <c:v>151.52000000000001</c:v>
                </c:pt>
                <c:pt idx="133">
                  <c:v>153.97999999999999</c:v>
                </c:pt>
                <c:pt idx="134">
                  <c:v>153.44</c:v>
                </c:pt>
                <c:pt idx="135">
                  <c:v>155.02000000000001</c:v>
                </c:pt>
                <c:pt idx="136">
                  <c:v>149.97900000000001</c:v>
                </c:pt>
                <c:pt idx="137">
                  <c:v>146.29050000000001</c:v>
                </c:pt>
                <c:pt idx="138">
                  <c:v>148.26900000000001</c:v>
                </c:pt>
                <c:pt idx="139">
                  <c:v>149.01300000000001</c:v>
                </c:pt>
                <c:pt idx="140">
                  <c:v>151.99100000000001</c:v>
                </c:pt>
                <c:pt idx="141">
                  <c:v>156.25800000000001</c:v>
                </c:pt>
                <c:pt idx="142">
                  <c:v>158.89269999999999</c:v>
                </c:pt>
                <c:pt idx="143">
                  <c:v>160.81299999999999</c:v>
                </c:pt>
                <c:pt idx="144">
                  <c:v>159.45400000000001</c:v>
                </c:pt>
                <c:pt idx="145">
                  <c:v>162.83099999999999</c:v>
                </c:pt>
                <c:pt idx="146">
                  <c:v>164.45</c:v>
                </c:pt>
                <c:pt idx="147">
                  <c:v>156.398</c:v>
                </c:pt>
                <c:pt idx="148">
                  <c:v>157.779</c:v>
                </c:pt>
                <c:pt idx="149">
                  <c:v>154.31800000000001</c:v>
                </c:pt>
                <c:pt idx="150">
                  <c:v>155.18799999999999</c:v>
                </c:pt>
                <c:pt idx="151">
                  <c:v>154.251</c:v>
                </c:pt>
                <c:pt idx="152">
                  <c:v>149.571</c:v>
                </c:pt>
                <c:pt idx="153">
                  <c:v>149.15199999999999</c:v>
                </c:pt>
                <c:pt idx="154">
                  <c:v>152.86000000000001</c:v>
                </c:pt>
              </c:numCache>
            </c:numRef>
          </c:val>
          <c:smooth val="0"/>
          <c:extLst>
            <c:ext xmlns:c16="http://schemas.microsoft.com/office/drawing/2014/chart" uri="{C3380CC4-5D6E-409C-BE32-E72D297353CC}">
              <c16:uniqueId val="{00000000-750A-440C-9B43-90FD5F465871}"/>
            </c:ext>
          </c:extLst>
        </c:ser>
        <c:dLbls>
          <c:showLegendKey val="0"/>
          <c:showVal val="0"/>
          <c:showCatName val="0"/>
          <c:showSerName val="0"/>
          <c:showPercent val="0"/>
          <c:showBubbleSize val="0"/>
        </c:dLbls>
        <c:smooth val="0"/>
        <c:axId val="649847199"/>
        <c:axId val="649848031"/>
      </c:lineChart>
      <c:dateAx>
        <c:axId val="649847199"/>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9848031"/>
        <c:crosses val="autoZero"/>
        <c:auto val="1"/>
        <c:lblOffset val="100"/>
        <c:baseTimeUnit val="days"/>
      </c:dateAx>
      <c:valAx>
        <c:axId val="649848031"/>
        <c:scaling>
          <c:orientation val="minMax"/>
          <c:min val="90"/>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98471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242248969739992E-2"/>
          <c:y val="4.1544897662642508E-2"/>
          <c:w val="0.89430439036182807"/>
          <c:h val="0.88120437896523096"/>
        </c:manualLayout>
      </c:layout>
      <c:barChart>
        <c:barDir val="col"/>
        <c:grouping val="clustered"/>
        <c:varyColors val="0"/>
        <c:ser>
          <c:idx val="1"/>
          <c:order val="1"/>
          <c:tx>
            <c:strRef>
              <c:f>中国进口!$C$1</c:f>
              <c:strCache>
                <c:ptCount val="1"/>
                <c:pt idx="0">
                  <c:v>累计
同比</c:v>
                </c:pt>
              </c:strCache>
            </c:strRef>
          </c:tx>
          <c:spPr>
            <a:solidFill>
              <a:schemeClr val="accent1">
                <a:lumMod val="40000"/>
                <a:lumOff val="60000"/>
              </a:schemeClr>
            </a:solidFill>
            <a:ln>
              <a:noFill/>
            </a:ln>
            <a:effectLst/>
          </c:spPr>
          <c:invertIfNegative val="0"/>
          <c:cat>
            <c:numRef>
              <c:f>中国进口!$A$2:$A$79</c:f>
              <c:numCache>
                <c:formatCode>yyyy"年"m"月";@</c:formatCode>
                <c:ptCount val="78"/>
                <c:pt idx="0">
                  <c:v>42005</c:v>
                </c:pt>
                <c:pt idx="1">
                  <c:v>42036</c:v>
                </c:pt>
                <c:pt idx="2">
                  <c:v>42064</c:v>
                </c:pt>
                <c:pt idx="3">
                  <c:v>42095</c:v>
                </c:pt>
                <c:pt idx="4">
                  <c:v>42125</c:v>
                </c:pt>
                <c:pt idx="5">
                  <c:v>42156</c:v>
                </c:pt>
                <c:pt idx="6">
                  <c:v>42186</c:v>
                </c:pt>
                <c:pt idx="7">
                  <c:v>42217</c:v>
                </c:pt>
                <c:pt idx="8">
                  <c:v>42248</c:v>
                </c:pt>
                <c:pt idx="9">
                  <c:v>42278</c:v>
                </c:pt>
                <c:pt idx="10">
                  <c:v>42309</c:v>
                </c:pt>
                <c:pt idx="11">
                  <c:v>42339</c:v>
                </c:pt>
                <c:pt idx="12">
                  <c:v>42370</c:v>
                </c:pt>
                <c:pt idx="13">
                  <c:v>42401</c:v>
                </c:pt>
                <c:pt idx="14">
                  <c:v>42430</c:v>
                </c:pt>
                <c:pt idx="15">
                  <c:v>42461</c:v>
                </c:pt>
                <c:pt idx="16">
                  <c:v>42491</c:v>
                </c:pt>
                <c:pt idx="17">
                  <c:v>42522</c:v>
                </c:pt>
                <c:pt idx="18">
                  <c:v>42552</c:v>
                </c:pt>
                <c:pt idx="19">
                  <c:v>42583</c:v>
                </c:pt>
                <c:pt idx="20">
                  <c:v>42614</c:v>
                </c:pt>
                <c:pt idx="21">
                  <c:v>42644</c:v>
                </c:pt>
                <c:pt idx="22">
                  <c:v>42675</c:v>
                </c:pt>
                <c:pt idx="23">
                  <c:v>42705</c:v>
                </c:pt>
                <c:pt idx="24">
                  <c:v>42736</c:v>
                </c:pt>
                <c:pt idx="25">
                  <c:v>42767</c:v>
                </c:pt>
                <c:pt idx="26">
                  <c:v>42795</c:v>
                </c:pt>
                <c:pt idx="27">
                  <c:v>42826</c:v>
                </c:pt>
                <c:pt idx="28">
                  <c:v>42856</c:v>
                </c:pt>
                <c:pt idx="29">
                  <c:v>42887</c:v>
                </c:pt>
                <c:pt idx="30">
                  <c:v>42917</c:v>
                </c:pt>
                <c:pt idx="31">
                  <c:v>42948</c:v>
                </c:pt>
                <c:pt idx="32">
                  <c:v>42979</c:v>
                </c:pt>
                <c:pt idx="33">
                  <c:v>43009</c:v>
                </c:pt>
                <c:pt idx="34">
                  <c:v>43040</c:v>
                </c:pt>
                <c:pt idx="35">
                  <c:v>43070</c:v>
                </c:pt>
                <c:pt idx="36">
                  <c:v>43101</c:v>
                </c:pt>
                <c:pt idx="37">
                  <c:v>43132</c:v>
                </c:pt>
                <c:pt idx="38">
                  <c:v>43160</c:v>
                </c:pt>
                <c:pt idx="39">
                  <c:v>43191</c:v>
                </c:pt>
                <c:pt idx="40">
                  <c:v>43221</c:v>
                </c:pt>
                <c:pt idx="41">
                  <c:v>43252</c:v>
                </c:pt>
                <c:pt idx="42">
                  <c:v>43282</c:v>
                </c:pt>
                <c:pt idx="43">
                  <c:v>43313</c:v>
                </c:pt>
                <c:pt idx="44">
                  <c:v>43344</c:v>
                </c:pt>
                <c:pt idx="45">
                  <c:v>43374</c:v>
                </c:pt>
                <c:pt idx="46">
                  <c:v>43405</c:v>
                </c:pt>
                <c:pt idx="47">
                  <c:v>43435</c:v>
                </c:pt>
                <c:pt idx="48">
                  <c:v>43466</c:v>
                </c:pt>
                <c:pt idx="49">
                  <c:v>43497</c:v>
                </c:pt>
                <c:pt idx="50">
                  <c:v>43525</c:v>
                </c:pt>
                <c:pt idx="51">
                  <c:v>43556</c:v>
                </c:pt>
                <c:pt idx="52">
                  <c:v>43586</c:v>
                </c:pt>
                <c:pt idx="53">
                  <c:v>43617</c:v>
                </c:pt>
                <c:pt idx="54">
                  <c:v>43647</c:v>
                </c:pt>
                <c:pt idx="55">
                  <c:v>43678</c:v>
                </c:pt>
                <c:pt idx="56">
                  <c:v>43709</c:v>
                </c:pt>
                <c:pt idx="57">
                  <c:v>43739</c:v>
                </c:pt>
                <c:pt idx="58">
                  <c:v>43770</c:v>
                </c:pt>
                <c:pt idx="59">
                  <c:v>43800</c:v>
                </c:pt>
                <c:pt idx="60">
                  <c:v>43831</c:v>
                </c:pt>
                <c:pt idx="61">
                  <c:v>43862</c:v>
                </c:pt>
                <c:pt idx="62">
                  <c:v>43891</c:v>
                </c:pt>
                <c:pt idx="63">
                  <c:v>43922</c:v>
                </c:pt>
                <c:pt idx="64">
                  <c:v>43952</c:v>
                </c:pt>
                <c:pt idx="65">
                  <c:v>43983</c:v>
                </c:pt>
                <c:pt idx="66">
                  <c:v>44013</c:v>
                </c:pt>
                <c:pt idx="67">
                  <c:v>44044</c:v>
                </c:pt>
                <c:pt idx="68">
                  <c:v>44075</c:v>
                </c:pt>
                <c:pt idx="69">
                  <c:v>44105</c:v>
                </c:pt>
                <c:pt idx="70">
                  <c:v>44136</c:v>
                </c:pt>
                <c:pt idx="71">
                  <c:v>44166</c:v>
                </c:pt>
                <c:pt idx="72">
                  <c:v>44197</c:v>
                </c:pt>
                <c:pt idx="73">
                  <c:v>44228</c:v>
                </c:pt>
                <c:pt idx="74">
                  <c:v>44256</c:v>
                </c:pt>
                <c:pt idx="75">
                  <c:v>44287</c:v>
                </c:pt>
                <c:pt idx="76">
                  <c:v>44317</c:v>
                </c:pt>
                <c:pt idx="77">
                  <c:v>44348</c:v>
                </c:pt>
              </c:numCache>
            </c:numRef>
          </c:cat>
          <c:val>
            <c:numRef>
              <c:f>中国进口!$C$2:$C$79</c:f>
              <c:numCache>
                <c:formatCode>#,##0_);[Red]\(#,##0\)</c:formatCode>
                <c:ptCount val="78"/>
                <c:pt idx="12" formatCode="0.00%">
                  <c:v>0.17780031826630149</c:v>
                </c:pt>
                <c:pt idx="13" formatCode="0.00%">
                  <c:v>0.35063679625266708</c:v>
                </c:pt>
                <c:pt idx="14" formatCode="0.00%">
                  <c:v>0.4154822358759267</c:v>
                </c:pt>
                <c:pt idx="15" formatCode="0.00%">
                  <c:v>0.41505471353904255</c:v>
                </c:pt>
                <c:pt idx="16" formatCode="0.00%">
                  <c:v>0.55563107261467204</c:v>
                </c:pt>
                <c:pt idx="17" formatCode="0.00%">
                  <c:v>0.63784458073328465</c:v>
                </c:pt>
                <c:pt idx="18" formatCode="0.00%">
                  <c:v>0.68669007499624235</c:v>
                </c:pt>
                <c:pt idx="19" formatCode="0.00%">
                  <c:v>0.6847744081314453</c:v>
                </c:pt>
                <c:pt idx="20" formatCode="0.00%">
                  <c:v>0.68865790289282014</c:v>
                </c:pt>
                <c:pt idx="21" formatCode="0.00%">
                  <c:v>0.62199835212919008</c:v>
                </c:pt>
                <c:pt idx="22" formatCode="0.00%">
                  <c:v>0.61309841459597614</c:v>
                </c:pt>
                <c:pt idx="23" formatCode="0.00%">
                  <c:v>0.59004215333845544</c:v>
                </c:pt>
                <c:pt idx="24" formatCode="0.00%">
                  <c:v>0.37942856686348736</c:v>
                </c:pt>
                <c:pt idx="25" formatCode="0.00%">
                  <c:v>0.35694557917568215</c:v>
                </c:pt>
                <c:pt idx="26" formatCode="0.00%">
                  <c:v>0.15884613480633525</c:v>
                </c:pt>
                <c:pt idx="27" formatCode="0.00%">
                  <c:v>4.1895551617866511E-2</c:v>
                </c:pt>
                <c:pt idx="28" formatCode="0.00%">
                  <c:v>-5.0861986954064076E-2</c:v>
                </c:pt>
                <c:pt idx="29" formatCode="0.00%">
                  <c:v>-8.7337683011154299E-2</c:v>
                </c:pt>
                <c:pt idx="30" formatCode="0.00%">
                  <c:v>-7.8823845518306568E-2</c:v>
                </c:pt>
                <c:pt idx="31" formatCode="0.00%">
                  <c:v>-8.3069257541898645E-2</c:v>
                </c:pt>
                <c:pt idx="32" formatCode="0.00%">
                  <c:v>-8.2502714190143989E-2</c:v>
                </c:pt>
                <c:pt idx="33" formatCode="0.00%">
                  <c:v>-7.8235864541526978E-2</c:v>
                </c:pt>
                <c:pt idx="34" formatCode="0.00%">
                  <c:v>-5.2615717250370841E-2</c:v>
                </c:pt>
                <c:pt idx="35" formatCode="0.00%">
                  <c:v>-7.6460469158852074E-2</c:v>
                </c:pt>
                <c:pt idx="36" formatCode="0.00%">
                  <c:v>1.4297966289837039E-2</c:v>
                </c:pt>
                <c:pt idx="37" formatCode="0.00%">
                  <c:v>-4.5754319538721444E-2</c:v>
                </c:pt>
                <c:pt idx="38" formatCode="0.00%">
                  <c:v>6.8346182934675426E-2</c:v>
                </c:pt>
                <c:pt idx="39" formatCode="0.00%">
                  <c:v>7.2788451809621346E-2</c:v>
                </c:pt>
                <c:pt idx="40" formatCode="0.00%">
                  <c:v>1.6813314724297035E-2</c:v>
                </c:pt>
                <c:pt idx="41" formatCode="0.00%">
                  <c:v>-4.7991657485649708E-2</c:v>
                </c:pt>
                <c:pt idx="42" formatCode="0.00%">
                  <c:v>-0.11395845930956472</c:v>
                </c:pt>
                <c:pt idx="43" formatCode="0.00%">
                  <c:v>-9.5975630139934043E-2</c:v>
                </c:pt>
                <c:pt idx="44" formatCode="0.00%">
                  <c:v>-0.12221578411136691</c:v>
                </c:pt>
                <c:pt idx="45" formatCode="0.00%">
                  <c:v>-9.7189688271027252E-2</c:v>
                </c:pt>
                <c:pt idx="46" formatCode="0.00%">
                  <c:v>-0.11968008049874879</c:v>
                </c:pt>
                <c:pt idx="47" formatCode="0.00%">
                  <c:v>-8.6665253501166384E-2</c:v>
                </c:pt>
                <c:pt idx="48" formatCode="0.00%">
                  <c:v>0.11321960031960598</c:v>
                </c:pt>
                <c:pt idx="49" formatCode="0.00%">
                  <c:v>0.15857227075229163</c:v>
                </c:pt>
                <c:pt idx="50" formatCode="0.00%">
                  <c:v>7.6987310912355111E-2</c:v>
                </c:pt>
                <c:pt idx="51" formatCode="0.00%">
                  <c:v>7.1014097628728123E-2</c:v>
                </c:pt>
                <c:pt idx="52" formatCode="0.00%">
                  <c:v>0.15139823782232287</c:v>
                </c:pt>
                <c:pt idx="53" formatCode="0.00%">
                  <c:v>0.25351380107413757</c:v>
                </c:pt>
                <c:pt idx="54" formatCode="0.00%">
                  <c:v>0.33417595401013633</c:v>
                </c:pt>
                <c:pt idx="55" formatCode="0.00%">
                  <c:v>0.35849008231498769</c:v>
                </c:pt>
                <c:pt idx="56" formatCode="0.00%">
                  <c:v>0.40174404386492091</c:v>
                </c:pt>
                <c:pt idx="57" formatCode="0.00%">
                  <c:v>0.43233524266795365</c:v>
                </c:pt>
                <c:pt idx="58" formatCode="0.00%">
                  <c:v>0.44567638460438208</c:v>
                </c:pt>
                <c:pt idx="59" formatCode="0.00%">
                  <c:v>0.46671275012136437</c:v>
                </c:pt>
                <c:pt idx="60" formatCode="0.00%">
                  <c:v>0.18111436744643195</c:v>
                </c:pt>
                <c:pt idx="61" formatCode="0.00%">
                  <c:v>6.5677012187586037E-2</c:v>
                </c:pt>
                <c:pt idx="62" formatCode="0.00%">
                  <c:v>0.12202950999948126</c:v>
                </c:pt>
                <c:pt idx="63" formatCode="0.00%">
                  <c:v>0.24653563840507697</c:v>
                </c:pt>
                <c:pt idx="64" formatCode="0.00%">
                  <c:v>0.25655601664150041</c:v>
                </c:pt>
                <c:pt idx="65" formatCode="0.00%">
                  <c:v>0.28542353676309706</c:v>
                </c:pt>
                <c:pt idx="66" formatCode="0.00%">
                  <c:v>0.30542951235094717</c:v>
                </c:pt>
                <c:pt idx="67" formatCode="0.00%">
                  <c:v>0.24180456862030053</c:v>
                </c:pt>
                <c:pt idx="68" formatCode="0.00%">
                  <c:v>0.24717685479354423</c:v>
                </c:pt>
                <c:pt idx="69" formatCode="0.00%">
                  <c:v>0.22910186787877218</c:v>
                </c:pt>
                <c:pt idx="70" formatCode="0.00%">
                  <c:v>0.22650658685945779</c:v>
                </c:pt>
                <c:pt idx="71" formatCode="0.00%">
                  <c:v>0.19373004687338957</c:v>
                </c:pt>
                <c:pt idx="72" formatCode="0.00%">
                  <c:v>-0.18554365923638039</c:v>
                </c:pt>
                <c:pt idx="73" formatCode="0.00%">
                  <c:v>-3.1872454487199664E-2</c:v>
                </c:pt>
                <c:pt idx="74" formatCode="0.00%">
                  <c:v>2.6412184171830555E-2</c:v>
                </c:pt>
                <c:pt idx="75" formatCode="0.00%">
                  <c:v>8.1964106116494406E-4</c:v>
                </c:pt>
                <c:pt idx="76" formatCode="0.00%">
                  <c:v>6.6623092460789124E-3</c:v>
                </c:pt>
                <c:pt idx="77" formatCode="0.00%">
                  <c:v>-2.0087627171431643E-2</c:v>
                </c:pt>
              </c:numCache>
            </c:numRef>
          </c:val>
          <c:extLst>
            <c:ext xmlns:c16="http://schemas.microsoft.com/office/drawing/2014/chart" uri="{C3380CC4-5D6E-409C-BE32-E72D297353CC}">
              <c16:uniqueId val="{00000000-13A4-4E17-A7B3-E77978DA40B0}"/>
            </c:ext>
          </c:extLst>
        </c:ser>
        <c:dLbls>
          <c:showLegendKey val="0"/>
          <c:showVal val="0"/>
          <c:showCatName val="0"/>
          <c:showSerName val="0"/>
          <c:showPercent val="0"/>
          <c:showBubbleSize val="0"/>
        </c:dLbls>
        <c:gapWidth val="40"/>
        <c:axId val="255088128"/>
        <c:axId val="255086592"/>
      </c:barChart>
      <c:lineChart>
        <c:grouping val="standard"/>
        <c:varyColors val="0"/>
        <c:ser>
          <c:idx val="0"/>
          <c:order val="0"/>
          <c:tx>
            <c:strRef>
              <c:f>中国进口!$B$1</c:f>
              <c:strCache>
                <c:ptCount val="1"/>
                <c:pt idx="0">
                  <c:v>Sum</c:v>
                </c:pt>
              </c:strCache>
            </c:strRef>
          </c:tx>
          <c:spPr>
            <a:ln w="25400" cap="rnd">
              <a:solidFill>
                <a:schemeClr val="tx1"/>
              </a:solidFill>
              <a:round/>
            </a:ln>
            <a:effectLst/>
          </c:spPr>
          <c:marker>
            <c:symbol val="none"/>
          </c:marker>
          <c:cat>
            <c:numRef>
              <c:f>中国进口!$A$2:$A$79</c:f>
              <c:numCache>
                <c:formatCode>yyyy"年"m"月";@</c:formatCode>
                <c:ptCount val="78"/>
                <c:pt idx="0">
                  <c:v>42005</c:v>
                </c:pt>
                <c:pt idx="1">
                  <c:v>42036</c:v>
                </c:pt>
                <c:pt idx="2">
                  <c:v>42064</c:v>
                </c:pt>
                <c:pt idx="3">
                  <c:v>42095</c:v>
                </c:pt>
                <c:pt idx="4">
                  <c:v>42125</c:v>
                </c:pt>
                <c:pt idx="5">
                  <c:v>42156</c:v>
                </c:pt>
                <c:pt idx="6">
                  <c:v>42186</c:v>
                </c:pt>
                <c:pt idx="7">
                  <c:v>42217</c:v>
                </c:pt>
                <c:pt idx="8">
                  <c:v>42248</c:v>
                </c:pt>
                <c:pt idx="9">
                  <c:v>42278</c:v>
                </c:pt>
                <c:pt idx="10">
                  <c:v>42309</c:v>
                </c:pt>
                <c:pt idx="11">
                  <c:v>42339</c:v>
                </c:pt>
                <c:pt idx="12">
                  <c:v>42370</c:v>
                </c:pt>
                <c:pt idx="13">
                  <c:v>42401</c:v>
                </c:pt>
                <c:pt idx="14">
                  <c:v>42430</c:v>
                </c:pt>
                <c:pt idx="15">
                  <c:v>42461</c:v>
                </c:pt>
                <c:pt idx="16">
                  <c:v>42491</c:v>
                </c:pt>
                <c:pt idx="17">
                  <c:v>42522</c:v>
                </c:pt>
                <c:pt idx="18">
                  <c:v>42552</c:v>
                </c:pt>
                <c:pt idx="19">
                  <c:v>42583</c:v>
                </c:pt>
                <c:pt idx="20">
                  <c:v>42614</c:v>
                </c:pt>
                <c:pt idx="21">
                  <c:v>42644</c:v>
                </c:pt>
                <c:pt idx="22">
                  <c:v>42675</c:v>
                </c:pt>
                <c:pt idx="23">
                  <c:v>42705</c:v>
                </c:pt>
                <c:pt idx="24">
                  <c:v>42736</c:v>
                </c:pt>
                <c:pt idx="25">
                  <c:v>42767</c:v>
                </c:pt>
                <c:pt idx="26">
                  <c:v>42795</c:v>
                </c:pt>
                <c:pt idx="27">
                  <c:v>42826</c:v>
                </c:pt>
                <c:pt idx="28">
                  <c:v>42856</c:v>
                </c:pt>
                <c:pt idx="29">
                  <c:v>42887</c:v>
                </c:pt>
                <c:pt idx="30">
                  <c:v>42917</c:v>
                </c:pt>
                <c:pt idx="31">
                  <c:v>42948</c:v>
                </c:pt>
                <c:pt idx="32">
                  <c:v>42979</c:v>
                </c:pt>
                <c:pt idx="33">
                  <c:v>43009</c:v>
                </c:pt>
                <c:pt idx="34">
                  <c:v>43040</c:v>
                </c:pt>
                <c:pt idx="35">
                  <c:v>43070</c:v>
                </c:pt>
                <c:pt idx="36">
                  <c:v>43101</c:v>
                </c:pt>
                <c:pt idx="37">
                  <c:v>43132</c:v>
                </c:pt>
                <c:pt idx="38">
                  <c:v>43160</c:v>
                </c:pt>
                <c:pt idx="39">
                  <c:v>43191</c:v>
                </c:pt>
                <c:pt idx="40">
                  <c:v>43221</c:v>
                </c:pt>
                <c:pt idx="41">
                  <c:v>43252</c:v>
                </c:pt>
                <c:pt idx="42">
                  <c:v>43282</c:v>
                </c:pt>
                <c:pt idx="43">
                  <c:v>43313</c:v>
                </c:pt>
                <c:pt idx="44">
                  <c:v>43344</c:v>
                </c:pt>
                <c:pt idx="45">
                  <c:v>43374</c:v>
                </c:pt>
                <c:pt idx="46">
                  <c:v>43405</c:v>
                </c:pt>
                <c:pt idx="47">
                  <c:v>43435</c:v>
                </c:pt>
                <c:pt idx="48">
                  <c:v>43466</c:v>
                </c:pt>
                <c:pt idx="49">
                  <c:v>43497</c:v>
                </c:pt>
                <c:pt idx="50">
                  <c:v>43525</c:v>
                </c:pt>
                <c:pt idx="51">
                  <c:v>43556</c:v>
                </c:pt>
                <c:pt idx="52">
                  <c:v>43586</c:v>
                </c:pt>
                <c:pt idx="53">
                  <c:v>43617</c:v>
                </c:pt>
                <c:pt idx="54">
                  <c:v>43647</c:v>
                </c:pt>
                <c:pt idx="55">
                  <c:v>43678</c:v>
                </c:pt>
                <c:pt idx="56">
                  <c:v>43709</c:v>
                </c:pt>
                <c:pt idx="57">
                  <c:v>43739</c:v>
                </c:pt>
                <c:pt idx="58">
                  <c:v>43770</c:v>
                </c:pt>
                <c:pt idx="59">
                  <c:v>43800</c:v>
                </c:pt>
                <c:pt idx="60">
                  <c:v>43831</c:v>
                </c:pt>
                <c:pt idx="61">
                  <c:v>43862</c:v>
                </c:pt>
                <c:pt idx="62">
                  <c:v>43891</c:v>
                </c:pt>
                <c:pt idx="63">
                  <c:v>43922</c:v>
                </c:pt>
                <c:pt idx="64">
                  <c:v>43952</c:v>
                </c:pt>
                <c:pt idx="65">
                  <c:v>43983</c:v>
                </c:pt>
                <c:pt idx="66">
                  <c:v>44013</c:v>
                </c:pt>
                <c:pt idx="67">
                  <c:v>44044</c:v>
                </c:pt>
                <c:pt idx="68">
                  <c:v>44075</c:v>
                </c:pt>
                <c:pt idx="69">
                  <c:v>44105</c:v>
                </c:pt>
                <c:pt idx="70">
                  <c:v>44136</c:v>
                </c:pt>
                <c:pt idx="71">
                  <c:v>44166</c:v>
                </c:pt>
                <c:pt idx="72">
                  <c:v>44197</c:v>
                </c:pt>
                <c:pt idx="73">
                  <c:v>44228</c:v>
                </c:pt>
                <c:pt idx="74">
                  <c:v>44256</c:v>
                </c:pt>
                <c:pt idx="75">
                  <c:v>44287</c:v>
                </c:pt>
                <c:pt idx="76">
                  <c:v>44317</c:v>
                </c:pt>
                <c:pt idx="77">
                  <c:v>44348</c:v>
                </c:pt>
              </c:numCache>
            </c:numRef>
          </c:cat>
          <c:val>
            <c:numRef>
              <c:f>中国进口!$B$2:$B$79</c:f>
              <c:numCache>
                <c:formatCode>#,##0_);[Red]\(#,##0\)</c:formatCode>
                <c:ptCount val="78"/>
                <c:pt idx="0">
                  <c:v>483775.37699999998</c:v>
                </c:pt>
                <c:pt idx="1">
                  <c:v>313590.02500000002</c:v>
                </c:pt>
                <c:pt idx="2">
                  <c:v>414998.59700000001</c:v>
                </c:pt>
                <c:pt idx="3">
                  <c:v>512003.34499999997</c:v>
                </c:pt>
                <c:pt idx="4">
                  <c:v>439758.83299999998</c:v>
                </c:pt>
                <c:pt idx="5">
                  <c:v>441669.14399999997</c:v>
                </c:pt>
                <c:pt idx="6">
                  <c:v>454471.74200000003</c:v>
                </c:pt>
                <c:pt idx="7">
                  <c:v>468087.72700000001</c:v>
                </c:pt>
                <c:pt idx="8">
                  <c:v>490237.65100000001</c:v>
                </c:pt>
                <c:pt idx="9">
                  <c:v>523412.88799999998</c:v>
                </c:pt>
                <c:pt idx="10">
                  <c:v>446540.35499999998</c:v>
                </c:pt>
                <c:pt idx="11">
                  <c:v>550104.83700000006</c:v>
                </c:pt>
                <c:pt idx="12">
                  <c:v>569790.79299999995</c:v>
                </c:pt>
                <c:pt idx="13">
                  <c:v>507160.25900000002</c:v>
                </c:pt>
                <c:pt idx="14">
                  <c:v>639128.652</c:v>
                </c:pt>
                <c:pt idx="15">
                  <c:v>723994.43400000001</c:v>
                </c:pt>
                <c:pt idx="16">
                  <c:v>926507.78799999994</c:v>
                </c:pt>
                <c:pt idx="17">
                  <c:v>901305.81900000002</c:v>
                </c:pt>
                <c:pt idx="18">
                  <c:v>893834.33700000006</c:v>
                </c:pt>
                <c:pt idx="19">
                  <c:v>782759.77099999995</c:v>
                </c:pt>
                <c:pt idx="20">
                  <c:v>841546.03099999996</c:v>
                </c:pt>
                <c:pt idx="21">
                  <c:v>581097.27500000002</c:v>
                </c:pt>
                <c:pt idx="22">
                  <c:v>679889.97499999998</c:v>
                </c:pt>
                <c:pt idx="23">
                  <c:v>759672.66700000002</c:v>
                </c:pt>
                <c:pt idx="24">
                  <c:v>785985.69699999993</c:v>
                </c:pt>
                <c:pt idx="25">
                  <c:v>675378.272</c:v>
                </c:pt>
                <c:pt idx="26">
                  <c:v>527308.3629999999</c:v>
                </c:pt>
                <c:pt idx="27">
                  <c:v>553630.05799999996</c:v>
                </c:pt>
                <c:pt idx="28">
                  <c:v>653048.49</c:v>
                </c:pt>
                <c:pt idx="29">
                  <c:v>699789.43799999997</c:v>
                </c:pt>
                <c:pt idx="30">
                  <c:v>859714.98000000021</c:v>
                </c:pt>
                <c:pt idx="31">
                  <c:v>695822.86099999992</c:v>
                </c:pt>
                <c:pt idx="32">
                  <c:v>775484.00600000017</c:v>
                </c:pt>
                <c:pt idx="33">
                  <c:v>564589.58800000011</c:v>
                </c:pt>
                <c:pt idx="34">
                  <c:v>832863.90799999994</c:v>
                </c:pt>
                <c:pt idx="35">
                  <c:v>509708.65900000004</c:v>
                </c:pt>
                <c:pt idx="36">
                  <c:v>797223.69400000002</c:v>
                </c:pt>
                <c:pt idx="37">
                  <c:v>597276.56099999999</c:v>
                </c:pt>
                <c:pt idx="38">
                  <c:v>730090.23999999987</c:v>
                </c:pt>
                <c:pt idx="39">
                  <c:v>602762.15</c:v>
                </c:pt>
                <c:pt idx="40">
                  <c:v>521722.67499999993</c:v>
                </c:pt>
                <c:pt idx="41">
                  <c:v>459130.75800000003</c:v>
                </c:pt>
                <c:pt idx="42">
                  <c:v>504793.23599999998</c:v>
                </c:pt>
                <c:pt idx="43">
                  <c:v>714546.57400000002</c:v>
                </c:pt>
                <c:pt idx="44">
                  <c:v>537680.98599999992</c:v>
                </c:pt>
                <c:pt idx="45">
                  <c:v>665533.83299999975</c:v>
                </c:pt>
                <c:pt idx="46">
                  <c:v>580460.01799999992</c:v>
                </c:pt>
                <c:pt idx="47">
                  <c:v>717226.98099999991</c:v>
                </c:pt>
                <c:pt idx="48">
                  <c:v>887485.0419999999</c:v>
                </c:pt>
                <c:pt idx="49">
                  <c:v>728144.2849999998</c:v>
                </c:pt>
                <c:pt idx="50">
                  <c:v>672527.67699999979</c:v>
                </c:pt>
                <c:pt idx="51">
                  <c:v>632876.12800000003</c:v>
                </c:pt>
                <c:pt idx="52">
                  <c:v>819946.46600000013</c:v>
                </c:pt>
                <c:pt idx="53">
                  <c:v>907307.89800000016</c:v>
                </c:pt>
                <c:pt idx="54">
                  <c:v>972594.88299999991</c:v>
                </c:pt>
                <c:pt idx="55">
                  <c:v>1073139.8400000001</c:v>
                </c:pt>
                <c:pt idx="56">
                  <c:v>966827</c:v>
                </c:pt>
                <c:pt idx="57">
                  <c:v>1120455.406</c:v>
                </c:pt>
                <c:pt idx="58">
                  <c:v>920948.68900000001</c:v>
                </c:pt>
                <c:pt idx="59">
                  <c:v>1193145.6499999999</c:v>
                </c:pt>
                <c:pt idx="60">
                  <c:v>1048221.334</c:v>
                </c:pt>
                <c:pt idx="61">
                  <c:v>673517.7</c:v>
                </c:pt>
                <c:pt idx="62">
                  <c:v>845640.64800000004</c:v>
                </c:pt>
                <c:pt idx="63">
                  <c:v>1073792.2180000001</c:v>
                </c:pt>
                <c:pt idx="64">
                  <c:v>1059578.5220000001</c:v>
                </c:pt>
                <c:pt idx="65">
                  <c:v>1274267.7309999999</c:v>
                </c:pt>
                <c:pt idx="66">
                  <c:v>1362647.59</c:v>
                </c:pt>
                <c:pt idx="67">
                  <c:v>975001.63100000005</c:v>
                </c:pt>
                <c:pt idx="68">
                  <c:v>1241766.46</c:v>
                </c:pt>
                <c:pt idx="69">
                  <c:v>1238684.0830000001</c:v>
                </c:pt>
                <c:pt idx="70">
                  <c:v>1106759.6799999999</c:v>
                </c:pt>
                <c:pt idx="71">
                  <c:v>1106287.5190000001</c:v>
                </c:pt>
                <c:pt idx="72">
                  <c:v>853730.51199999999</c:v>
                </c:pt>
                <c:pt idx="73">
                  <c:v>813132.473</c:v>
                </c:pt>
                <c:pt idx="74">
                  <c:v>968326.80200000003</c:v>
                </c:pt>
                <c:pt idx="75">
                  <c:v>1008966.567</c:v>
                </c:pt>
                <c:pt idx="76">
                  <c:v>1087911.9210000001</c:v>
                </c:pt>
                <c:pt idx="77">
                  <c:v>1122925.9410000001</c:v>
                </c:pt>
              </c:numCache>
            </c:numRef>
          </c:val>
          <c:smooth val="1"/>
          <c:extLst>
            <c:ext xmlns:c16="http://schemas.microsoft.com/office/drawing/2014/chart" uri="{C3380CC4-5D6E-409C-BE32-E72D297353CC}">
              <c16:uniqueId val="{00000001-13A4-4E17-A7B3-E77978DA40B0}"/>
            </c:ext>
          </c:extLst>
        </c:ser>
        <c:dLbls>
          <c:showLegendKey val="0"/>
          <c:showVal val="0"/>
          <c:showCatName val="0"/>
          <c:showSerName val="0"/>
          <c:showPercent val="0"/>
          <c:showBubbleSize val="0"/>
        </c:dLbls>
        <c:marker val="1"/>
        <c:smooth val="0"/>
        <c:axId val="255185280"/>
        <c:axId val="255186816"/>
      </c:lineChart>
      <c:catAx>
        <c:axId val="255185280"/>
        <c:scaling>
          <c:orientation val="minMax"/>
        </c:scaling>
        <c:delete val="0"/>
        <c:axPos val="b"/>
        <c:numFmt formatCode="yyyy&quot;年&quot;m&quot;月&quot;;@"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55186816"/>
        <c:crosses val="autoZero"/>
        <c:auto val="0"/>
        <c:lblAlgn val="ctr"/>
        <c:lblOffset val="100"/>
        <c:tickLblSkip val="8"/>
        <c:tickMarkSkip val="8"/>
        <c:noMultiLvlLbl val="0"/>
      </c:catAx>
      <c:valAx>
        <c:axId val="255186816"/>
        <c:scaling>
          <c:orientation val="minMax"/>
          <c:max val="1400000"/>
          <c:min val="300000"/>
        </c:scaling>
        <c:delete val="0"/>
        <c:axPos val="l"/>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55185280"/>
        <c:crosses val="autoZero"/>
        <c:crossBetween val="between"/>
        <c:dispUnits>
          <c:builtInUnit val="tenThousands"/>
        </c:dispUnits>
      </c:valAx>
      <c:valAx>
        <c:axId val="255086592"/>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55088128"/>
        <c:crosses val="max"/>
        <c:crossBetween val="between"/>
      </c:valAx>
      <c:catAx>
        <c:axId val="255088128"/>
        <c:scaling>
          <c:orientation val="minMax"/>
        </c:scaling>
        <c:delete val="1"/>
        <c:axPos val="b"/>
        <c:numFmt formatCode="yyyy&quot;年&quot;m&quot;月&quot;;@" sourceLinked="1"/>
        <c:majorTickMark val="out"/>
        <c:minorTickMark val="none"/>
        <c:tickLblPos val="none"/>
        <c:crossAx val="255086592"/>
        <c:crosses val="autoZero"/>
        <c:auto val="0"/>
        <c:lblAlgn val="ctr"/>
        <c:lblOffset val="100"/>
        <c:noMultiLvlLbl val="0"/>
      </c:catAx>
      <c:spPr>
        <a:noFill/>
        <a:ln>
          <a:noFill/>
        </a:ln>
        <a:effectLst/>
      </c:spPr>
    </c:plotArea>
    <c:legend>
      <c:legendPos val="b"/>
      <c:layout>
        <c:manualLayout>
          <c:xMode val="edge"/>
          <c:yMode val="edge"/>
          <c:x val="7.5715453838702679E-2"/>
          <c:y val="4.7786011737480767E-2"/>
          <c:w val="0.11081173344312699"/>
          <c:h val="0.255528020770696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legend>
    <c:plotVisOnly val="1"/>
    <c:dispBlanksAs val="gap"/>
    <c:showDLblsOverMax val="0"/>
  </c:chart>
  <c:spPr>
    <a:solidFill>
      <a:schemeClr val="bg1"/>
    </a:solidFill>
    <a:ln w="9525" cap="flat" cmpd="sng" algn="ctr">
      <a:noFill/>
      <a:round/>
    </a:ln>
    <a:effectLst/>
  </c:spPr>
  <c:txPr>
    <a:bodyPr/>
    <a:lstStyle/>
    <a:p>
      <a:pPr>
        <a:defRPr>
          <a:latin typeface="微软雅黑" panose="020B0503020204020204" pitchFamily="34" charset="-122"/>
          <a:ea typeface="微软雅黑" panose="020B0503020204020204" pitchFamily="34" charset="-122"/>
        </a:defRPr>
      </a:pPr>
      <a:endParaRPr lang="zh-CN"/>
    </a:p>
  </c:txPr>
  <c:printSettings>
    <c:headerFooter/>
    <c:pageMargins b="0.75000000000000955" l="0.70000000000000062" r="0.70000000000000062" t="0.7500000000000095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282028791145132E-2"/>
          <c:y val="7.7178276208475768E-2"/>
          <c:w val="0.90904356527984354"/>
          <c:h val="0.85396009635364534"/>
        </c:manualLayout>
      </c:layout>
      <c:lineChart>
        <c:grouping val="standard"/>
        <c:varyColors val="0"/>
        <c:ser>
          <c:idx val="0"/>
          <c:order val="0"/>
          <c:tx>
            <c:strRef>
              <c:f>金联创日开工率!$B$1</c:f>
              <c:strCache>
                <c:ptCount val="1"/>
                <c:pt idx="0">
                  <c:v>开工率:甲醇:国内</c:v>
                </c:pt>
              </c:strCache>
            </c:strRef>
          </c:tx>
          <c:spPr>
            <a:ln w="19050" cap="rnd">
              <a:solidFill>
                <a:schemeClr val="accent1"/>
              </a:solidFill>
              <a:round/>
            </a:ln>
            <a:effectLst/>
          </c:spPr>
          <c:marker>
            <c:symbol val="none"/>
          </c:marker>
          <c:cat>
            <c:numRef>
              <c:f>金联创日开工率!$A$2:$A$1278</c:f>
              <c:numCache>
                <c:formatCode>yyyy\-mm\-dd;@</c:formatCode>
                <c:ptCount val="1277"/>
                <c:pt idx="0">
                  <c:v>41523</c:v>
                </c:pt>
                <c:pt idx="1">
                  <c:v>41528</c:v>
                </c:pt>
                <c:pt idx="2">
                  <c:v>41530</c:v>
                </c:pt>
                <c:pt idx="3">
                  <c:v>41533</c:v>
                </c:pt>
                <c:pt idx="4">
                  <c:v>41535</c:v>
                </c:pt>
                <c:pt idx="5">
                  <c:v>41537</c:v>
                </c:pt>
                <c:pt idx="6">
                  <c:v>41540</c:v>
                </c:pt>
                <c:pt idx="7">
                  <c:v>41544</c:v>
                </c:pt>
                <c:pt idx="8">
                  <c:v>41547</c:v>
                </c:pt>
                <c:pt idx="9">
                  <c:v>41555</c:v>
                </c:pt>
                <c:pt idx="10">
                  <c:v>41558</c:v>
                </c:pt>
                <c:pt idx="11">
                  <c:v>41562</c:v>
                </c:pt>
                <c:pt idx="12">
                  <c:v>41565</c:v>
                </c:pt>
                <c:pt idx="13">
                  <c:v>41569</c:v>
                </c:pt>
                <c:pt idx="14">
                  <c:v>41577</c:v>
                </c:pt>
                <c:pt idx="15">
                  <c:v>41583</c:v>
                </c:pt>
                <c:pt idx="16">
                  <c:v>41586</c:v>
                </c:pt>
                <c:pt idx="17">
                  <c:v>41591</c:v>
                </c:pt>
                <c:pt idx="18">
                  <c:v>41596</c:v>
                </c:pt>
                <c:pt idx="19">
                  <c:v>41597</c:v>
                </c:pt>
                <c:pt idx="20">
                  <c:v>41599</c:v>
                </c:pt>
                <c:pt idx="21">
                  <c:v>41603</c:v>
                </c:pt>
                <c:pt idx="22">
                  <c:v>41605</c:v>
                </c:pt>
                <c:pt idx="23">
                  <c:v>41607</c:v>
                </c:pt>
                <c:pt idx="24">
                  <c:v>41610</c:v>
                </c:pt>
                <c:pt idx="25">
                  <c:v>41612</c:v>
                </c:pt>
                <c:pt idx="26">
                  <c:v>41613</c:v>
                </c:pt>
                <c:pt idx="27">
                  <c:v>41617</c:v>
                </c:pt>
                <c:pt idx="28">
                  <c:v>41619</c:v>
                </c:pt>
                <c:pt idx="29">
                  <c:v>41621</c:v>
                </c:pt>
                <c:pt idx="30">
                  <c:v>41624</c:v>
                </c:pt>
                <c:pt idx="31">
                  <c:v>41626</c:v>
                </c:pt>
                <c:pt idx="32">
                  <c:v>41628</c:v>
                </c:pt>
                <c:pt idx="33">
                  <c:v>41631</c:v>
                </c:pt>
                <c:pt idx="34">
                  <c:v>41633</c:v>
                </c:pt>
                <c:pt idx="35">
                  <c:v>41635</c:v>
                </c:pt>
                <c:pt idx="36">
                  <c:v>41639</c:v>
                </c:pt>
                <c:pt idx="37">
                  <c:v>41640</c:v>
                </c:pt>
                <c:pt idx="38">
                  <c:v>41642</c:v>
                </c:pt>
                <c:pt idx="39">
                  <c:v>41645</c:v>
                </c:pt>
                <c:pt idx="40">
                  <c:v>41647</c:v>
                </c:pt>
                <c:pt idx="41">
                  <c:v>41649</c:v>
                </c:pt>
                <c:pt idx="42">
                  <c:v>41652</c:v>
                </c:pt>
                <c:pt idx="43">
                  <c:v>41654</c:v>
                </c:pt>
                <c:pt idx="44">
                  <c:v>41656</c:v>
                </c:pt>
                <c:pt idx="45">
                  <c:v>41659</c:v>
                </c:pt>
                <c:pt idx="46">
                  <c:v>41661</c:v>
                </c:pt>
                <c:pt idx="47">
                  <c:v>41663</c:v>
                </c:pt>
                <c:pt idx="48">
                  <c:v>41666</c:v>
                </c:pt>
                <c:pt idx="49">
                  <c:v>41668</c:v>
                </c:pt>
                <c:pt idx="50">
                  <c:v>41677</c:v>
                </c:pt>
                <c:pt idx="51">
                  <c:v>41680</c:v>
                </c:pt>
                <c:pt idx="52">
                  <c:v>41682</c:v>
                </c:pt>
                <c:pt idx="53">
                  <c:v>41689</c:v>
                </c:pt>
                <c:pt idx="54">
                  <c:v>41694</c:v>
                </c:pt>
                <c:pt idx="55">
                  <c:v>41698</c:v>
                </c:pt>
                <c:pt idx="56">
                  <c:v>41701</c:v>
                </c:pt>
                <c:pt idx="57">
                  <c:v>41705</c:v>
                </c:pt>
                <c:pt idx="58">
                  <c:v>41710</c:v>
                </c:pt>
                <c:pt idx="59">
                  <c:v>41715</c:v>
                </c:pt>
                <c:pt idx="60">
                  <c:v>41719</c:v>
                </c:pt>
                <c:pt idx="61">
                  <c:v>41722</c:v>
                </c:pt>
                <c:pt idx="62">
                  <c:v>41729</c:v>
                </c:pt>
                <c:pt idx="63">
                  <c:v>41730</c:v>
                </c:pt>
                <c:pt idx="64">
                  <c:v>41732</c:v>
                </c:pt>
                <c:pt idx="65">
                  <c:v>41735</c:v>
                </c:pt>
                <c:pt idx="66">
                  <c:v>41737</c:v>
                </c:pt>
                <c:pt idx="67">
                  <c:v>41739</c:v>
                </c:pt>
                <c:pt idx="68">
                  <c:v>41744</c:v>
                </c:pt>
                <c:pt idx="69">
                  <c:v>41746</c:v>
                </c:pt>
                <c:pt idx="70">
                  <c:v>41750</c:v>
                </c:pt>
                <c:pt idx="71">
                  <c:v>41754</c:v>
                </c:pt>
                <c:pt idx="72">
                  <c:v>41759</c:v>
                </c:pt>
                <c:pt idx="73">
                  <c:v>41763</c:v>
                </c:pt>
                <c:pt idx="74">
                  <c:v>41765</c:v>
                </c:pt>
                <c:pt idx="75">
                  <c:v>41767</c:v>
                </c:pt>
                <c:pt idx="76">
                  <c:v>41769</c:v>
                </c:pt>
                <c:pt idx="77">
                  <c:v>41771</c:v>
                </c:pt>
                <c:pt idx="78">
                  <c:v>41774</c:v>
                </c:pt>
                <c:pt idx="79">
                  <c:v>41775</c:v>
                </c:pt>
                <c:pt idx="80">
                  <c:v>41778</c:v>
                </c:pt>
                <c:pt idx="81">
                  <c:v>41780</c:v>
                </c:pt>
                <c:pt idx="82">
                  <c:v>41782</c:v>
                </c:pt>
                <c:pt idx="83">
                  <c:v>41785</c:v>
                </c:pt>
                <c:pt idx="84">
                  <c:v>41787</c:v>
                </c:pt>
                <c:pt idx="85">
                  <c:v>41789</c:v>
                </c:pt>
                <c:pt idx="86">
                  <c:v>41793</c:v>
                </c:pt>
                <c:pt idx="87">
                  <c:v>41795</c:v>
                </c:pt>
                <c:pt idx="88">
                  <c:v>41797</c:v>
                </c:pt>
                <c:pt idx="89">
                  <c:v>41799</c:v>
                </c:pt>
                <c:pt idx="90">
                  <c:v>41801</c:v>
                </c:pt>
                <c:pt idx="91">
                  <c:v>41803</c:v>
                </c:pt>
                <c:pt idx="92">
                  <c:v>41805</c:v>
                </c:pt>
                <c:pt idx="93">
                  <c:v>41807</c:v>
                </c:pt>
                <c:pt idx="94">
                  <c:v>41808</c:v>
                </c:pt>
                <c:pt idx="95">
                  <c:v>41809</c:v>
                </c:pt>
                <c:pt idx="96">
                  <c:v>41811</c:v>
                </c:pt>
                <c:pt idx="97">
                  <c:v>41813</c:v>
                </c:pt>
                <c:pt idx="98">
                  <c:v>41815</c:v>
                </c:pt>
                <c:pt idx="99">
                  <c:v>41817</c:v>
                </c:pt>
                <c:pt idx="100">
                  <c:v>41820</c:v>
                </c:pt>
                <c:pt idx="101">
                  <c:v>41821</c:v>
                </c:pt>
                <c:pt idx="102">
                  <c:v>41823</c:v>
                </c:pt>
                <c:pt idx="103">
                  <c:v>41827</c:v>
                </c:pt>
                <c:pt idx="104">
                  <c:v>41829</c:v>
                </c:pt>
                <c:pt idx="105">
                  <c:v>41831</c:v>
                </c:pt>
                <c:pt idx="106">
                  <c:v>41834</c:v>
                </c:pt>
                <c:pt idx="107">
                  <c:v>41835</c:v>
                </c:pt>
                <c:pt idx="108">
                  <c:v>41838</c:v>
                </c:pt>
                <c:pt idx="109">
                  <c:v>41842</c:v>
                </c:pt>
                <c:pt idx="110">
                  <c:v>41845</c:v>
                </c:pt>
                <c:pt idx="111">
                  <c:v>41848</c:v>
                </c:pt>
                <c:pt idx="112">
                  <c:v>41851</c:v>
                </c:pt>
                <c:pt idx="113">
                  <c:v>41852</c:v>
                </c:pt>
                <c:pt idx="114">
                  <c:v>41855</c:v>
                </c:pt>
                <c:pt idx="115">
                  <c:v>41857</c:v>
                </c:pt>
                <c:pt idx="116">
                  <c:v>41859</c:v>
                </c:pt>
                <c:pt idx="117">
                  <c:v>41864</c:v>
                </c:pt>
                <c:pt idx="118">
                  <c:v>41866</c:v>
                </c:pt>
                <c:pt idx="119">
                  <c:v>41870</c:v>
                </c:pt>
                <c:pt idx="120">
                  <c:v>41874</c:v>
                </c:pt>
                <c:pt idx="121">
                  <c:v>41877</c:v>
                </c:pt>
                <c:pt idx="122">
                  <c:v>41880</c:v>
                </c:pt>
                <c:pt idx="123">
                  <c:v>41883</c:v>
                </c:pt>
                <c:pt idx="124">
                  <c:v>41885</c:v>
                </c:pt>
                <c:pt idx="125">
                  <c:v>41887</c:v>
                </c:pt>
                <c:pt idx="126">
                  <c:v>41892</c:v>
                </c:pt>
                <c:pt idx="127">
                  <c:v>41894</c:v>
                </c:pt>
                <c:pt idx="128">
                  <c:v>41898</c:v>
                </c:pt>
                <c:pt idx="129">
                  <c:v>41900</c:v>
                </c:pt>
                <c:pt idx="130">
                  <c:v>41904</c:v>
                </c:pt>
                <c:pt idx="131">
                  <c:v>41905</c:v>
                </c:pt>
                <c:pt idx="132">
                  <c:v>41906</c:v>
                </c:pt>
                <c:pt idx="133">
                  <c:v>41907</c:v>
                </c:pt>
                <c:pt idx="134">
                  <c:v>41908</c:v>
                </c:pt>
                <c:pt idx="135">
                  <c:v>41910</c:v>
                </c:pt>
                <c:pt idx="136">
                  <c:v>41912</c:v>
                </c:pt>
                <c:pt idx="137">
                  <c:v>41920</c:v>
                </c:pt>
                <c:pt idx="138">
                  <c:v>41922</c:v>
                </c:pt>
                <c:pt idx="139">
                  <c:v>41923</c:v>
                </c:pt>
                <c:pt idx="140">
                  <c:v>41925</c:v>
                </c:pt>
                <c:pt idx="141">
                  <c:v>41927</c:v>
                </c:pt>
                <c:pt idx="142">
                  <c:v>41929</c:v>
                </c:pt>
                <c:pt idx="143">
                  <c:v>41932</c:v>
                </c:pt>
                <c:pt idx="144">
                  <c:v>41934</c:v>
                </c:pt>
                <c:pt idx="145">
                  <c:v>41936</c:v>
                </c:pt>
                <c:pt idx="146">
                  <c:v>41940</c:v>
                </c:pt>
                <c:pt idx="147">
                  <c:v>41942</c:v>
                </c:pt>
                <c:pt idx="148">
                  <c:v>41946</c:v>
                </c:pt>
                <c:pt idx="149">
                  <c:v>41947</c:v>
                </c:pt>
                <c:pt idx="150">
                  <c:v>41948</c:v>
                </c:pt>
                <c:pt idx="151">
                  <c:v>41949</c:v>
                </c:pt>
                <c:pt idx="152">
                  <c:v>41950</c:v>
                </c:pt>
                <c:pt idx="153">
                  <c:v>41953</c:v>
                </c:pt>
                <c:pt idx="154">
                  <c:v>41954</c:v>
                </c:pt>
                <c:pt idx="155">
                  <c:v>41956</c:v>
                </c:pt>
                <c:pt idx="156">
                  <c:v>41957</c:v>
                </c:pt>
                <c:pt idx="157">
                  <c:v>41961</c:v>
                </c:pt>
                <c:pt idx="158">
                  <c:v>41963</c:v>
                </c:pt>
                <c:pt idx="159">
                  <c:v>41967</c:v>
                </c:pt>
                <c:pt idx="160">
                  <c:v>41969</c:v>
                </c:pt>
                <c:pt idx="161">
                  <c:v>41971</c:v>
                </c:pt>
                <c:pt idx="162">
                  <c:v>41974</c:v>
                </c:pt>
                <c:pt idx="163">
                  <c:v>41976</c:v>
                </c:pt>
                <c:pt idx="164">
                  <c:v>41978</c:v>
                </c:pt>
                <c:pt idx="165">
                  <c:v>41981</c:v>
                </c:pt>
                <c:pt idx="166">
                  <c:v>41983</c:v>
                </c:pt>
                <c:pt idx="167">
                  <c:v>41984</c:v>
                </c:pt>
                <c:pt idx="168">
                  <c:v>41988</c:v>
                </c:pt>
                <c:pt idx="169">
                  <c:v>41989</c:v>
                </c:pt>
                <c:pt idx="170">
                  <c:v>41991</c:v>
                </c:pt>
                <c:pt idx="171">
                  <c:v>41995</c:v>
                </c:pt>
                <c:pt idx="172">
                  <c:v>41997</c:v>
                </c:pt>
                <c:pt idx="173">
                  <c:v>41998</c:v>
                </c:pt>
                <c:pt idx="174">
                  <c:v>42002</c:v>
                </c:pt>
                <c:pt idx="175">
                  <c:v>42004</c:v>
                </c:pt>
                <c:pt idx="176">
                  <c:v>42008</c:v>
                </c:pt>
                <c:pt idx="177">
                  <c:v>42010</c:v>
                </c:pt>
                <c:pt idx="178">
                  <c:v>42012</c:v>
                </c:pt>
                <c:pt idx="179">
                  <c:v>42016</c:v>
                </c:pt>
                <c:pt idx="180">
                  <c:v>42018</c:v>
                </c:pt>
                <c:pt idx="181">
                  <c:v>42020</c:v>
                </c:pt>
                <c:pt idx="182">
                  <c:v>42023</c:v>
                </c:pt>
                <c:pt idx="183">
                  <c:v>42024</c:v>
                </c:pt>
                <c:pt idx="184">
                  <c:v>42026</c:v>
                </c:pt>
                <c:pt idx="185">
                  <c:v>42027</c:v>
                </c:pt>
                <c:pt idx="186">
                  <c:v>42030</c:v>
                </c:pt>
                <c:pt idx="187">
                  <c:v>42032</c:v>
                </c:pt>
                <c:pt idx="188">
                  <c:v>42034</c:v>
                </c:pt>
                <c:pt idx="189">
                  <c:v>42037</c:v>
                </c:pt>
                <c:pt idx="190">
                  <c:v>42038</c:v>
                </c:pt>
                <c:pt idx="191">
                  <c:v>42040</c:v>
                </c:pt>
                <c:pt idx="192">
                  <c:v>42041</c:v>
                </c:pt>
                <c:pt idx="193">
                  <c:v>42044</c:v>
                </c:pt>
                <c:pt idx="194">
                  <c:v>42046</c:v>
                </c:pt>
                <c:pt idx="195">
                  <c:v>42048</c:v>
                </c:pt>
                <c:pt idx="196">
                  <c:v>42050</c:v>
                </c:pt>
                <c:pt idx="197">
                  <c:v>42051</c:v>
                </c:pt>
                <c:pt idx="198">
                  <c:v>42060</c:v>
                </c:pt>
                <c:pt idx="199">
                  <c:v>42061</c:v>
                </c:pt>
                <c:pt idx="200">
                  <c:v>42062</c:v>
                </c:pt>
                <c:pt idx="201">
                  <c:v>42063</c:v>
                </c:pt>
                <c:pt idx="202">
                  <c:v>42065</c:v>
                </c:pt>
                <c:pt idx="203">
                  <c:v>42066</c:v>
                </c:pt>
                <c:pt idx="204">
                  <c:v>42068</c:v>
                </c:pt>
                <c:pt idx="205">
                  <c:v>42072</c:v>
                </c:pt>
                <c:pt idx="206">
                  <c:v>42074</c:v>
                </c:pt>
                <c:pt idx="207">
                  <c:v>42076</c:v>
                </c:pt>
                <c:pt idx="208">
                  <c:v>42080</c:v>
                </c:pt>
                <c:pt idx="209">
                  <c:v>42082</c:v>
                </c:pt>
                <c:pt idx="210">
                  <c:v>42086</c:v>
                </c:pt>
                <c:pt idx="211">
                  <c:v>42088</c:v>
                </c:pt>
                <c:pt idx="212">
                  <c:v>42090</c:v>
                </c:pt>
                <c:pt idx="213">
                  <c:v>42094</c:v>
                </c:pt>
                <c:pt idx="214">
                  <c:v>42096</c:v>
                </c:pt>
                <c:pt idx="215">
                  <c:v>42097</c:v>
                </c:pt>
                <c:pt idx="216">
                  <c:v>42101</c:v>
                </c:pt>
                <c:pt idx="217">
                  <c:v>42103</c:v>
                </c:pt>
                <c:pt idx="218">
                  <c:v>42107</c:v>
                </c:pt>
                <c:pt idx="219">
                  <c:v>42109</c:v>
                </c:pt>
                <c:pt idx="220">
                  <c:v>42110</c:v>
                </c:pt>
                <c:pt idx="221">
                  <c:v>42111</c:v>
                </c:pt>
                <c:pt idx="222">
                  <c:v>42114</c:v>
                </c:pt>
                <c:pt idx="223">
                  <c:v>42115</c:v>
                </c:pt>
                <c:pt idx="224">
                  <c:v>42116</c:v>
                </c:pt>
                <c:pt idx="225">
                  <c:v>42118</c:v>
                </c:pt>
                <c:pt idx="226">
                  <c:v>42122</c:v>
                </c:pt>
                <c:pt idx="227">
                  <c:v>42124</c:v>
                </c:pt>
                <c:pt idx="228">
                  <c:v>42128</c:v>
                </c:pt>
                <c:pt idx="229">
                  <c:v>42129</c:v>
                </c:pt>
                <c:pt idx="230">
                  <c:v>42131</c:v>
                </c:pt>
                <c:pt idx="231">
                  <c:v>42132</c:v>
                </c:pt>
                <c:pt idx="232">
                  <c:v>42135</c:v>
                </c:pt>
                <c:pt idx="233">
                  <c:v>42136</c:v>
                </c:pt>
                <c:pt idx="234">
                  <c:v>42138</c:v>
                </c:pt>
                <c:pt idx="235">
                  <c:v>42139</c:v>
                </c:pt>
                <c:pt idx="236">
                  <c:v>42142</c:v>
                </c:pt>
                <c:pt idx="237">
                  <c:v>42143</c:v>
                </c:pt>
                <c:pt idx="238">
                  <c:v>42144</c:v>
                </c:pt>
                <c:pt idx="239">
                  <c:v>42145</c:v>
                </c:pt>
                <c:pt idx="240">
                  <c:v>42147</c:v>
                </c:pt>
                <c:pt idx="241">
                  <c:v>42149</c:v>
                </c:pt>
                <c:pt idx="242">
                  <c:v>42151</c:v>
                </c:pt>
                <c:pt idx="243">
                  <c:v>42153</c:v>
                </c:pt>
                <c:pt idx="244">
                  <c:v>42156</c:v>
                </c:pt>
                <c:pt idx="245">
                  <c:v>42157</c:v>
                </c:pt>
                <c:pt idx="246">
                  <c:v>42159</c:v>
                </c:pt>
                <c:pt idx="247">
                  <c:v>42163</c:v>
                </c:pt>
                <c:pt idx="248">
                  <c:v>42165</c:v>
                </c:pt>
                <c:pt idx="249">
                  <c:v>42167</c:v>
                </c:pt>
                <c:pt idx="250">
                  <c:v>42170</c:v>
                </c:pt>
                <c:pt idx="251">
                  <c:v>42171</c:v>
                </c:pt>
                <c:pt idx="252">
                  <c:v>42173</c:v>
                </c:pt>
                <c:pt idx="253">
                  <c:v>42178</c:v>
                </c:pt>
                <c:pt idx="254">
                  <c:v>42180</c:v>
                </c:pt>
                <c:pt idx="255">
                  <c:v>42181</c:v>
                </c:pt>
                <c:pt idx="256">
                  <c:v>42185</c:v>
                </c:pt>
                <c:pt idx="257">
                  <c:v>42186</c:v>
                </c:pt>
                <c:pt idx="258">
                  <c:v>42188</c:v>
                </c:pt>
                <c:pt idx="259">
                  <c:v>42191</c:v>
                </c:pt>
                <c:pt idx="260">
                  <c:v>42193</c:v>
                </c:pt>
                <c:pt idx="261">
                  <c:v>42195</c:v>
                </c:pt>
                <c:pt idx="262">
                  <c:v>42199</c:v>
                </c:pt>
                <c:pt idx="263">
                  <c:v>42201</c:v>
                </c:pt>
                <c:pt idx="264">
                  <c:v>42202</c:v>
                </c:pt>
                <c:pt idx="265">
                  <c:v>42205</c:v>
                </c:pt>
                <c:pt idx="266">
                  <c:v>42208</c:v>
                </c:pt>
                <c:pt idx="267">
                  <c:v>42212</c:v>
                </c:pt>
                <c:pt idx="268">
                  <c:v>42214</c:v>
                </c:pt>
                <c:pt idx="269">
                  <c:v>42216</c:v>
                </c:pt>
                <c:pt idx="270">
                  <c:v>42219</c:v>
                </c:pt>
                <c:pt idx="271">
                  <c:v>42220</c:v>
                </c:pt>
                <c:pt idx="272">
                  <c:v>42222</c:v>
                </c:pt>
                <c:pt idx="273">
                  <c:v>42226</c:v>
                </c:pt>
                <c:pt idx="274">
                  <c:v>42227</c:v>
                </c:pt>
                <c:pt idx="275">
                  <c:v>42229</c:v>
                </c:pt>
                <c:pt idx="276">
                  <c:v>42233</c:v>
                </c:pt>
                <c:pt idx="277">
                  <c:v>42235</c:v>
                </c:pt>
                <c:pt idx="278">
                  <c:v>42237</c:v>
                </c:pt>
                <c:pt idx="279">
                  <c:v>42240</c:v>
                </c:pt>
                <c:pt idx="280">
                  <c:v>42242</c:v>
                </c:pt>
                <c:pt idx="281">
                  <c:v>42244</c:v>
                </c:pt>
                <c:pt idx="282">
                  <c:v>42248</c:v>
                </c:pt>
                <c:pt idx="283">
                  <c:v>42249</c:v>
                </c:pt>
                <c:pt idx="284">
                  <c:v>42253</c:v>
                </c:pt>
                <c:pt idx="285">
                  <c:v>42255</c:v>
                </c:pt>
                <c:pt idx="286">
                  <c:v>42257</c:v>
                </c:pt>
                <c:pt idx="287">
                  <c:v>42258</c:v>
                </c:pt>
                <c:pt idx="288">
                  <c:v>42262</c:v>
                </c:pt>
                <c:pt idx="289">
                  <c:v>42264</c:v>
                </c:pt>
                <c:pt idx="290">
                  <c:v>42268</c:v>
                </c:pt>
                <c:pt idx="291">
                  <c:v>42270</c:v>
                </c:pt>
                <c:pt idx="292">
                  <c:v>42272</c:v>
                </c:pt>
                <c:pt idx="293">
                  <c:v>42275</c:v>
                </c:pt>
                <c:pt idx="294">
                  <c:v>42277</c:v>
                </c:pt>
                <c:pt idx="295">
                  <c:v>42285</c:v>
                </c:pt>
                <c:pt idx="296">
                  <c:v>42287</c:v>
                </c:pt>
                <c:pt idx="297">
                  <c:v>42289</c:v>
                </c:pt>
                <c:pt idx="298">
                  <c:v>42290</c:v>
                </c:pt>
                <c:pt idx="299">
                  <c:v>42292</c:v>
                </c:pt>
                <c:pt idx="300">
                  <c:v>42293</c:v>
                </c:pt>
                <c:pt idx="301">
                  <c:v>42296</c:v>
                </c:pt>
                <c:pt idx="302">
                  <c:v>42299</c:v>
                </c:pt>
                <c:pt idx="303">
                  <c:v>42303</c:v>
                </c:pt>
                <c:pt idx="304">
                  <c:v>42305</c:v>
                </c:pt>
                <c:pt idx="305">
                  <c:v>42307</c:v>
                </c:pt>
                <c:pt idx="306">
                  <c:v>42311</c:v>
                </c:pt>
                <c:pt idx="307">
                  <c:v>42312</c:v>
                </c:pt>
                <c:pt idx="308">
                  <c:v>42314</c:v>
                </c:pt>
                <c:pt idx="309">
                  <c:v>42317</c:v>
                </c:pt>
                <c:pt idx="310">
                  <c:v>42319</c:v>
                </c:pt>
                <c:pt idx="311">
                  <c:v>42321</c:v>
                </c:pt>
                <c:pt idx="312">
                  <c:v>42324</c:v>
                </c:pt>
                <c:pt idx="313">
                  <c:v>42325</c:v>
                </c:pt>
                <c:pt idx="314">
                  <c:v>42327</c:v>
                </c:pt>
                <c:pt idx="315">
                  <c:v>42328</c:v>
                </c:pt>
                <c:pt idx="316">
                  <c:v>42331</c:v>
                </c:pt>
                <c:pt idx="317">
                  <c:v>42333</c:v>
                </c:pt>
                <c:pt idx="318">
                  <c:v>42335</c:v>
                </c:pt>
                <c:pt idx="319">
                  <c:v>42339</c:v>
                </c:pt>
                <c:pt idx="320">
                  <c:v>42340</c:v>
                </c:pt>
                <c:pt idx="321">
                  <c:v>42342</c:v>
                </c:pt>
                <c:pt idx="322">
                  <c:v>42345</c:v>
                </c:pt>
                <c:pt idx="323">
                  <c:v>42347</c:v>
                </c:pt>
                <c:pt idx="324">
                  <c:v>42348</c:v>
                </c:pt>
                <c:pt idx="325">
                  <c:v>42349</c:v>
                </c:pt>
                <c:pt idx="326">
                  <c:v>42353</c:v>
                </c:pt>
                <c:pt idx="327">
                  <c:v>42355</c:v>
                </c:pt>
                <c:pt idx="328">
                  <c:v>42360</c:v>
                </c:pt>
                <c:pt idx="329">
                  <c:v>42363</c:v>
                </c:pt>
                <c:pt idx="330">
                  <c:v>42367</c:v>
                </c:pt>
                <c:pt idx="331">
                  <c:v>42369</c:v>
                </c:pt>
                <c:pt idx="332">
                  <c:v>42373</c:v>
                </c:pt>
                <c:pt idx="333">
                  <c:v>42376</c:v>
                </c:pt>
                <c:pt idx="334">
                  <c:v>42377</c:v>
                </c:pt>
                <c:pt idx="335">
                  <c:v>42380</c:v>
                </c:pt>
                <c:pt idx="336">
                  <c:v>42381</c:v>
                </c:pt>
                <c:pt idx="337">
                  <c:v>42382</c:v>
                </c:pt>
                <c:pt idx="338">
                  <c:v>42383</c:v>
                </c:pt>
                <c:pt idx="339">
                  <c:v>42384</c:v>
                </c:pt>
                <c:pt idx="340">
                  <c:v>42387</c:v>
                </c:pt>
                <c:pt idx="341">
                  <c:v>42388</c:v>
                </c:pt>
                <c:pt idx="342">
                  <c:v>42390</c:v>
                </c:pt>
                <c:pt idx="343">
                  <c:v>42391</c:v>
                </c:pt>
                <c:pt idx="344">
                  <c:v>42394</c:v>
                </c:pt>
                <c:pt idx="345">
                  <c:v>42397</c:v>
                </c:pt>
                <c:pt idx="346">
                  <c:v>42401</c:v>
                </c:pt>
                <c:pt idx="347">
                  <c:v>42403</c:v>
                </c:pt>
                <c:pt idx="348">
                  <c:v>42405</c:v>
                </c:pt>
                <c:pt idx="349">
                  <c:v>42414</c:v>
                </c:pt>
                <c:pt idx="350">
                  <c:v>42417</c:v>
                </c:pt>
                <c:pt idx="351">
                  <c:v>42419</c:v>
                </c:pt>
                <c:pt idx="352">
                  <c:v>42423</c:v>
                </c:pt>
                <c:pt idx="353">
                  <c:v>42426</c:v>
                </c:pt>
                <c:pt idx="354">
                  <c:v>42430</c:v>
                </c:pt>
                <c:pt idx="355">
                  <c:v>42431</c:v>
                </c:pt>
                <c:pt idx="356">
                  <c:v>42433</c:v>
                </c:pt>
                <c:pt idx="357">
                  <c:v>42437</c:v>
                </c:pt>
                <c:pt idx="358">
                  <c:v>42440</c:v>
                </c:pt>
                <c:pt idx="359">
                  <c:v>42445</c:v>
                </c:pt>
                <c:pt idx="360">
                  <c:v>42447</c:v>
                </c:pt>
                <c:pt idx="361">
                  <c:v>42450</c:v>
                </c:pt>
                <c:pt idx="362">
                  <c:v>42451</c:v>
                </c:pt>
                <c:pt idx="363">
                  <c:v>42453</c:v>
                </c:pt>
                <c:pt idx="364">
                  <c:v>42457</c:v>
                </c:pt>
                <c:pt idx="365">
                  <c:v>42459</c:v>
                </c:pt>
                <c:pt idx="366">
                  <c:v>42461</c:v>
                </c:pt>
                <c:pt idx="367">
                  <c:v>42465</c:v>
                </c:pt>
                <c:pt idx="368">
                  <c:v>42467</c:v>
                </c:pt>
                <c:pt idx="369">
                  <c:v>42475</c:v>
                </c:pt>
                <c:pt idx="370">
                  <c:v>42480</c:v>
                </c:pt>
                <c:pt idx="371">
                  <c:v>42485</c:v>
                </c:pt>
                <c:pt idx="372">
                  <c:v>42488</c:v>
                </c:pt>
                <c:pt idx="373">
                  <c:v>42493</c:v>
                </c:pt>
                <c:pt idx="374">
                  <c:v>42494</c:v>
                </c:pt>
                <c:pt idx="375">
                  <c:v>42496</c:v>
                </c:pt>
                <c:pt idx="376">
                  <c:v>42500</c:v>
                </c:pt>
                <c:pt idx="377">
                  <c:v>42502</c:v>
                </c:pt>
                <c:pt idx="378">
                  <c:v>42506</c:v>
                </c:pt>
                <c:pt idx="379">
                  <c:v>42515</c:v>
                </c:pt>
                <c:pt idx="380">
                  <c:v>42516</c:v>
                </c:pt>
                <c:pt idx="381">
                  <c:v>42517</c:v>
                </c:pt>
                <c:pt idx="382">
                  <c:v>42521</c:v>
                </c:pt>
                <c:pt idx="383">
                  <c:v>42522</c:v>
                </c:pt>
                <c:pt idx="384">
                  <c:v>42524</c:v>
                </c:pt>
                <c:pt idx="385">
                  <c:v>42527</c:v>
                </c:pt>
                <c:pt idx="386">
                  <c:v>42529</c:v>
                </c:pt>
                <c:pt idx="387">
                  <c:v>42533</c:v>
                </c:pt>
                <c:pt idx="388">
                  <c:v>42535</c:v>
                </c:pt>
                <c:pt idx="389">
                  <c:v>42537</c:v>
                </c:pt>
                <c:pt idx="390">
                  <c:v>42538</c:v>
                </c:pt>
                <c:pt idx="391">
                  <c:v>42541</c:v>
                </c:pt>
                <c:pt idx="392">
                  <c:v>42545</c:v>
                </c:pt>
                <c:pt idx="393">
                  <c:v>42550</c:v>
                </c:pt>
                <c:pt idx="394">
                  <c:v>42552</c:v>
                </c:pt>
                <c:pt idx="395">
                  <c:v>42557</c:v>
                </c:pt>
                <c:pt idx="396">
                  <c:v>42559</c:v>
                </c:pt>
                <c:pt idx="397">
                  <c:v>42562</c:v>
                </c:pt>
                <c:pt idx="398">
                  <c:v>42563</c:v>
                </c:pt>
                <c:pt idx="399">
                  <c:v>42565</c:v>
                </c:pt>
                <c:pt idx="400">
                  <c:v>42569</c:v>
                </c:pt>
                <c:pt idx="401">
                  <c:v>42573</c:v>
                </c:pt>
                <c:pt idx="402">
                  <c:v>42578</c:v>
                </c:pt>
                <c:pt idx="403">
                  <c:v>42585</c:v>
                </c:pt>
                <c:pt idx="404">
                  <c:v>42590</c:v>
                </c:pt>
                <c:pt idx="405">
                  <c:v>42591</c:v>
                </c:pt>
                <c:pt idx="406">
                  <c:v>42593</c:v>
                </c:pt>
                <c:pt idx="407">
                  <c:v>42598</c:v>
                </c:pt>
                <c:pt idx="408">
                  <c:v>42601</c:v>
                </c:pt>
                <c:pt idx="409">
                  <c:v>42605</c:v>
                </c:pt>
                <c:pt idx="410">
                  <c:v>42611</c:v>
                </c:pt>
                <c:pt idx="411">
                  <c:v>42613</c:v>
                </c:pt>
                <c:pt idx="412">
                  <c:v>42614</c:v>
                </c:pt>
                <c:pt idx="413">
                  <c:v>42618</c:v>
                </c:pt>
                <c:pt idx="414">
                  <c:v>42620</c:v>
                </c:pt>
                <c:pt idx="415">
                  <c:v>42622</c:v>
                </c:pt>
                <c:pt idx="416">
                  <c:v>42625</c:v>
                </c:pt>
                <c:pt idx="417">
                  <c:v>42627</c:v>
                </c:pt>
                <c:pt idx="418">
                  <c:v>42631</c:v>
                </c:pt>
                <c:pt idx="419">
                  <c:v>42632</c:v>
                </c:pt>
                <c:pt idx="420">
                  <c:v>42634</c:v>
                </c:pt>
                <c:pt idx="421">
                  <c:v>42636</c:v>
                </c:pt>
                <c:pt idx="422">
                  <c:v>42639</c:v>
                </c:pt>
                <c:pt idx="423">
                  <c:v>42641</c:v>
                </c:pt>
                <c:pt idx="424">
                  <c:v>42643</c:v>
                </c:pt>
                <c:pt idx="425">
                  <c:v>42651</c:v>
                </c:pt>
                <c:pt idx="426">
                  <c:v>42652</c:v>
                </c:pt>
                <c:pt idx="427">
                  <c:v>42653</c:v>
                </c:pt>
                <c:pt idx="428">
                  <c:v>42654</c:v>
                </c:pt>
                <c:pt idx="429">
                  <c:v>42656</c:v>
                </c:pt>
                <c:pt idx="430">
                  <c:v>42657</c:v>
                </c:pt>
                <c:pt idx="431">
                  <c:v>42660</c:v>
                </c:pt>
                <c:pt idx="432">
                  <c:v>42661</c:v>
                </c:pt>
                <c:pt idx="433">
                  <c:v>42663</c:v>
                </c:pt>
                <c:pt idx="434">
                  <c:v>42664</c:v>
                </c:pt>
                <c:pt idx="435">
                  <c:v>42667</c:v>
                </c:pt>
                <c:pt idx="436">
                  <c:v>42669</c:v>
                </c:pt>
                <c:pt idx="437">
                  <c:v>42671</c:v>
                </c:pt>
                <c:pt idx="438">
                  <c:v>42674</c:v>
                </c:pt>
                <c:pt idx="439">
                  <c:v>42675</c:v>
                </c:pt>
                <c:pt idx="440">
                  <c:v>42677</c:v>
                </c:pt>
                <c:pt idx="441">
                  <c:v>42678</c:v>
                </c:pt>
                <c:pt idx="442">
                  <c:v>42681</c:v>
                </c:pt>
                <c:pt idx="443">
                  <c:v>42683</c:v>
                </c:pt>
                <c:pt idx="444">
                  <c:v>42685</c:v>
                </c:pt>
                <c:pt idx="445">
                  <c:v>42688</c:v>
                </c:pt>
                <c:pt idx="446">
                  <c:v>42689</c:v>
                </c:pt>
                <c:pt idx="447">
                  <c:v>42691</c:v>
                </c:pt>
                <c:pt idx="448">
                  <c:v>42694</c:v>
                </c:pt>
                <c:pt idx="449">
                  <c:v>42695</c:v>
                </c:pt>
                <c:pt idx="450">
                  <c:v>42697</c:v>
                </c:pt>
                <c:pt idx="451">
                  <c:v>42699</c:v>
                </c:pt>
                <c:pt idx="452">
                  <c:v>42702</c:v>
                </c:pt>
                <c:pt idx="453">
                  <c:v>42705</c:v>
                </c:pt>
                <c:pt idx="454">
                  <c:v>42709</c:v>
                </c:pt>
                <c:pt idx="455">
                  <c:v>42711</c:v>
                </c:pt>
                <c:pt idx="456">
                  <c:v>42713</c:v>
                </c:pt>
                <c:pt idx="457">
                  <c:v>42717</c:v>
                </c:pt>
                <c:pt idx="458">
                  <c:v>42719</c:v>
                </c:pt>
                <c:pt idx="459">
                  <c:v>42720</c:v>
                </c:pt>
                <c:pt idx="460">
                  <c:v>42723</c:v>
                </c:pt>
                <c:pt idx="461">
                  <c:v>42725</c:v>
                </c:pt>
                <c:pt idx="462">
                  <c:v>42727</c:v>
                </c:pt>
                <c:pt idx="463">
                  <c:v>42730</c:v>
                </c:pt>
                <c:pt idx="464">
                  <c:v>42732</c:v>
                </c:pt>
                <c:pt idx="465">
                  <c:v>42734</c:v>
                </c:pt>
                <c:pt idx="466">
                  <c:v>42737</c:v>
                </c:pt>
                <c:pt idx="467">
                  <c:v>42739</c:v>
                </c:pt>
                <c:pt idx="468">
                  <c:v>42741</c:v>
                </c:pt>
                <c:pt idx="469">
                  <c:v>42744</c:v>
                </c:pt>
                <c:pt idx="470">
                  <c:v>42746</c:v>
                </c:pt>
                <c:pt idx="471">
                  <c:v>42748</c:v>
                </c:pt>
                <c:pt idx="472">
                  <c:v>42751</c:v>
                </c:pt>
                <c:pt idx="473">
                  <c:v>42752</c:v>
                </c:pt>
                <c:pt idx="474">
                  <c:v>42753</c:v>
                </c:pt>
                <c:pt idx="475">
                  <c:v>42754</c:v>
                </c:pt>
                <c:pt idx="476">
                  <c:v>42755</c:v>
                </c:pt>
                <c:pt idx="477">
                  <c:v>42757</c:v>
                </c:pt>
                <c:pt idx="478">
                  <c:v>42758</c:v>
                </c:pt>
                <c:pt idx="479">
                  <c:v>42759</c:v>
                </c:pt>
                <c:pt idx="480">
                  <c:v>42760</c:v>
                </c:pt>
                <c:pt idx="481">
                  <c:v>42769</c:v>
                </c:pt>
                <c:pt idx="482">
                  <c:v>42772</c:v>
                </c:pt>
                <c:pt idx="483">
                  <c:v>42774</c:v>
                </c:pt>
                <c:pt idx="484">
                  <c:v>42776</c:v>
                </c:pt>
                <c:pt idx="485">
                  <c:v>42779</c:v>
                </c:pt>
                <c:pt idx="486">
                  <c:v>42781</c:v>
                </c:pt>
                <c:pt idx="487">
                  <c:v>42782</c:v>
                </c:pt>
                <c:pt idx="488">
                  <c:v>42783</c:v>
                </c:pt>
                <c:pt idx="489">
                  <c:v>42786</c:v>
                </c:pt>
                <c:pt idx="490">
                  <c:v>42788</c:v>
                </c:pt>
                <c:pt idx="491">
                  <c:v>42790</c:v>
                </c:pt>
                <c:pt idx="492">
                  <c:v>42793</c:v>
                </c:pt>
                <c:pt idx="493">
                  <c:v>42794</c:v>
                </c:pt>
                <c:pt idx="494">
                  <c:v>42796</c:v>
                </c:pt>
                <c:pt idx="495">
                  <c:v>42803</c:v>
                </c:pt>
                <c:pt idx="496">
                  <c:v>42807</c:v>
                </c:pt>
                <c:pt idx="497">
                  <c:v>42809</c:v>
                </c:pt>
                <c:pt idx="498">
                  <c:v>42811</c:v>
                </c:pt>
                <c:pt idx="499">
                  <c:v>42814</c:v>
                </c:pt>
                <c:pt idx="500">
                  <c:v>42815</c:v>
                </c:pt>
                <c:pt idx="501">
                  <c:v>42816</c:v>
                </c:pt>
                <c:pt idx="502">
                  <c:v>42818</c:v>
                </c:pt>
                <c:pt idx="503">
                  <c:v>42821</c:v>
                </c:pt>
                <c:pt idx="504">
                  <c:v>42823</c:v>
                </c:pt>
                <c:pt idx="505">
                  <c:v>42825</c:v>
                </c:pt>
                <c:pt idx="506">
                  <c:v>42826</c:v>
                </c:pt>
                <c:pt idx="507">
                  <c:v>42830</c:v>
                </c:pt>
                <c:pt idx="508">
                  <c:v>42831</c:v>
                </c:pt>
                <c:pt idx="509">
                  <c:v>42832</c:v>
                </c:pt>
                <c:pt idx="510">
                  <c:v>42835</c:v>
                </c:pt>
                <c:pt idx="511">
                  <c:v>42837</c:v>
                </c:pt>
                <c:pt idx="512">
                  <c:v>42839</c:v>
                </c:pt>
                <c:pt idx="513">
                  <c:v>42842</c:v>
                </c:pt>
                <c:pt idx="514">
                  <c:v>42844</c:v>
                </c:pt>
                <c:pt idx="515">
                  <c:v>42846</c:v>
                </c:pt>
                <c:pt idx="516">
                  <c:v>42849</c:v>
                </c:pt>
                <c:pt idx="517">
                  <c:v>42850</c:v>
                </c:pt>
                <c:pt idx="518">
                  <c:v>42851</c:v>
                </c:pt>
                <c:pt idx="519">
                  <c:v>42852</c:v>
                </c:pt>
                <c:pt idx="520">
                  <c:v>42853</c:v>
                </c:pt>
                <c:pt idx="521">
                  <c:v>42858</c:v>
                </c:pt>
                <c:pt idx="522">
                  <c:v>42860</c:v>
                </c:pt>
                <c:pt idx="523">
                  <c:v>42863</c:v>
                </c:pt>
                <c:pt idx="524">
                  <c:v>42865</c:v>
                </c:pt>
                <c:pt idx="525">
                  <c:v>42867</c:v>
                </c:pt>
                <c:pt idx="526">
                  <c:v>42871</c:v>
                </c:pt>
                <c:pt idx="527">
                  <c:v>42872</c:v>
                </c:pt>
                <c:pt idx="528">
                  <c:v>42874</c:v>
                </c:pt>
                <c:pt idx="529">
                  <c:v>42877</c:v>
                </c:pt>
                <c:pt idx="530">
                  <c:v>42879</c:v>
                </c:pt>
                <c:pt idx="531">
                  <c:v>42881</c:v>
                </c:pt>
                <c:pt idx="532">
                  <c:v>42882</c:v>
                </c:pt>
                <c:pt idx="533">
                  <c:v>42886</c:v>
                </c:pt>
                <c:pt idx="534">
                  <c:v>42887</c:v>
                </c:pt>
                <c:pt idx="535">
                  <c:v>42891</c:v>
                </c:pt>
                <c:pt idx="536">
                  <c:v>42893</c:v>
                </c:pt>
                <c:pt idx="537">
                  <c:v>42895</c:v>
                </c:pt>
                <c:pt idx="538">
                  <c:v>42898</c:v>
                </c:pt>
                <c:pt idx="539">
                  <c:v>42900</c:v>
                </c:pt>
                <c:pt idx="540">
                  <c:v>42902</c:v>
                </c:pt>
                <c:pt idx="541">
                  <c:v>42905</c:v>
                </c:pt>
                <c:pt idx="542">
                  <c:v>42906</c:v>
                </c:pt>
                <c:pt idx="543">
                  <c:v>42908</c:v>
                </c:pt>
                <c:pt idx="544">
                  <c:v>42912</c:v>
                </c:pt>
                <c:pt idx="545">
                  <c:v>42914</c:v>
                </c:pt>
                <c:pt idx="546">
                  <c:v>42916</c:v>
                </c:pt>
                <c:pt idx="547">
                  <c:v>42919</c:v>
                </c:pt>
                <c:pt idx="548">
                  <c:v>42920</c:v>
                </c:pt>
                <c:pt idx="549">
                  <c:v>42921</c:v>
                </c:pt>
                <c:pt idx="550">
                  <c:v>42922</c:v>
                </c:pt>
                <c:pt idx="551">
                  <c:v>42923</c:v>
                </c:pt>
                <c:pt idx="552">
                  <c:v>42926</c:v>
                </c:pt>
                <c:pt idx="553">
                  <c:v>42927</c:v>
                </c:pt>
                <c:pt idx="554">
                  <c:v>42928</c:v>
                </c:pt>
                <c:pt idx="555">
                  <c:v>42929</c:v>
                </c:pt>
                <c:pt idx="556">
                  <c:v>42930</c:v>
                </c:pt>
                <c:pt idx="557">
                  <c:v>42933</c:v>
                </c:pt>
                <c:pt idx="558">
                  <c:v>42934</c:v>
                </c:pt>
                <c:pt idx="559">
                  <c:v>42935</c:v>
                </c:pt>
                <c:pt idx="560">
                  <c:v>42936</c:v>
                </c:pt>
                <c:pt idx="561">
                  <c:v>42937</c:v>
                </c:pt>
                <c:pt idx="562">
                  <c:v>42940</c:v>
                </c:pt>
                <c:pt idx="563">
                  <c:v>42941</c:v>
                </c:pt>
                <c:pt idx="564">
                  <c:v>42942</c:v>
                </c:pt>
                <c:pt idx="565">
                  <c:v>42943</c:v>
                </c:pt>
                <c:pt idx="566">
                  <c:v>42944</c:v>
                </c:pt>
                <c:pt idx="567">
                  <c:v>42947</c:v>
                </c:pt>
                <c:pt idx="568">
                  <c:v>42948</c:v>
                </c:pt>
                <c:pt idx="569">
                  <c:v>42949</c:v>
                </c:pt>
                <c:pt idx="570">
                  <c:v>42950</c:v>
                </c:pt>
                <c:pt idx="571">
                  <c:v>42951</c:v>
                </c:pt>
                <c:pt idx="572">
                  <c:v>42954</c:v>
                </c:pt>
                <c:pt idx="573">
                  <c:v>42955</c:v>
                </c:pt>
                <c:pt idx="574">
                  <c:v>42956</c:v>
                </c:pt>
                <c:pt idx="575">
                  <c:v>42957</c:v>
                </c:pt>
                <c:pt idx="576">
                  <c:v>42958</c:v>
                </c:pt>
                <c:pt idx="577">
                  <c:v>42961</c:v>
                </c:pt>
                <c:pt idx="578">
                  <c:v>42962</c:v>
                </c:pt>
                <c:pt idx="579">
                  <c:v>42963</c:v>
                </c:pt>
                <c:pt idx="580">
                  <c:v>42964</c:v>
                </c:pt>
                <c:pt idx="581">
                  <c:v>42965</c:v>
                </c:pt>
                <c:pt idx="582">
                  <c:v>42968</c:v>
                </c:pt>
                <c:pt idx="583">
                  <c:v>42969</c:v>
                </c:pt>
                <c:pt idx="584">
                  <c:v>42970</c:v>
                </c:pt>
                <c:pt idx="585">
                  <c:v>42971</c:v>
                </c:pt>
                <c:pt idx="586">
                  <c:v>42972</c:v>
                </c:pt>
                <c:pt idx="587">
                  <c:v>42975</c:v>
                </c:pt>
                <c:pt idx="588">
                  <c:v>42976</c:v>
                </c:pt>
                <c:pt idx="589">
                  <c:v>42977</c:v>
                </c:pt>
                <c:pt idx="590">
                  <c:v>42978</c:v>
                </c:pt>
                <c:pt idx="591">
                  <c:v>42979</c:v>
                </c:pt>
                <c:pt idx="592">
                  <c:v>42982</c:v>
                </c:pt>
                <c:pt idx="593">
                  <c:v>42983</c:v>
                </c:pt>
                <c:pt idx="594">
                  <c:v>42984</c:v>
                </c:pt>
                <c:pt idx="595">
                  <c:v>42985</c:v>
                </c:pt>
                <c:pt idx="596">
                  <c:v>42986</c:v>
                </c:pt>
                <c:pt idx="597">
                  <c:v>42989</c:v>
                </c:pt>
                <c:pt idx="598">
                  <c:v>42990</c:v>
                </c:pt>
                <c:pt idx="599">
                  <c:v>42991</c:v>
                </c:pt>
                <c:pt idx="600">
                  <c:v>42992</c:v>
                </c:pt>
                <c:pt idx="601">
                  <c:v>42993</c:v>
                </c:pt>
                <c:pt idx="602">
                  <c:v>42996</c:v>
                </c:pt>
                <c:pt idx="603">
                  <c:v>42997</c:v>
                </c:pt>
                <c:pt idx="604">
                  <c:v>42998</c:v>
                </c:pt>
                <c:pt idx="605">
                  <c:v>42999</c:v>
                </c:pt>
                <c:pt idx="606">
                  <c:v>43000</c:v>
                </c:pt>
                <c:pt idx="607">
                  <c:v>43003</c:v>
                </c:pt>
                <c:pt idx="608">
                  <c:v>43004</c:v>
                </c:pt>
                <c:pt idx="609">
                  <c:v>43005</c:v>
                </c:pt>
                <c:pt idx="610">
                  <c:v>43006</c:v>
                </c:pt>
                <c:pt idx="611">
                  <c:v>43007</c:v>
                </c:pt>
                <c:pt idx="612">
                  <c:v>43008</c:v>
                </c:pt>
                <c:pt idx="613">
                  <c:v>43017</c:v>
                </c:pt>
                <c:pt idx="614">
                  <c:v>43018</c:v>
                </c:pt>
                <c:pt idx="615">
                  <c:v>43019</c:v>
                </c:pt>
                <c:pt idx="616">
                  <c:v>43020</c:v>
                </c:pt>
                <c:pt idx="617">
                  <c:v>43021</c:v>
                </c:pt>
                <c:pt idx="618">
                  <c:v>43024</c:v>
                </c:pt>
                <c:pt idx="619">
                  <c:v>43025</c:v>
                </c:pt>
                <c:pt idx="620">
                  <c:v>43026</c:v>
                </c:pt>
                <c:pt idx="621">
                  <c:v>43027</c:v>
                </c:pt>
                <c:pt idx="622">
                  <c:v>43028</c:v>
                </c:pt>
                <c:pt idx="623">
                  <c:v>43031</c:v>
                </c:pt>
                <c:pt idx="624">
                  <c:v>43032</c:v>
                </c:pt>
                <c:pt idx="625">
                  <c:v>43033</c:v>
                </c:pt>
                <c:pt idx="626">
                  <c:v>43034</c:v>
                </c:pt>
                <c:pt idx="627">
                  <c:v>43035</c:v>
                </c:pt>
                <c:pt idx="628">
                  <c:v>43038</c:v>
                </c:pt>
                <c:pt idx="629">
                  <c:v>43039</c:v>
                </c:pt>
                <c:pt idx="630">
                  <c:v>43040</c:v>
                </c:pt>
                <c:pt idx="631">
                  <c:v>43041</c:v>
                </c:pt>
                <c:pt idx="632">
                  <c:v>43042</c:v>
                </c:pt>
                <c:pt idx="633">
                  <c:v>43045</c:v>
                </c:pt>
                <c:pt idx="634">
                  <c:v>43046</c:v>
                </c:pt>
                <c:pt idx="635">
                  <c:v>43047</c:v>
                </c:pt>
                <c:pt idx="636">
                  <c:v>43048</c:v>
                </c:pt>
                <c:pt idx="637">
                  <c:v>43049</c:v>
                </c:pt>
                <c:pt idx="638">
                  <c:v>43052</c:v>
                </c:pt>
                <c:pt idx="639">
                  <c:v>43053</c:v>
                </c:pt>
                <c:pt idx="640">
                  <c:v>43054</c:v>
                </c:pt>
                <c:pt idx="641">
                  <c:v>43055</c:v>
                </c:pt>
                <c:pt idx="642">
                  <c:v>43056</c:v>
                </c:pt>
                <c:pt idx="643">
                  <c:v>43059</c:v>
                </c:pt>
                <c:pt idx="644">
                  <c:v>43060</c:v>
                </c:pt>
                <c:pt idx="645">
                  <c:v>43061</c:v>
                </c:pt>
                <c:pt idx="646">
                  <c:v>43062</c:v>
                </c:pt>
                <c:pt idx="647">
                  <c:v>43063</c:v>
                </c:pt>
                <c:pt idx="648">
                  <c:v>43066</c:v>
                </c:pt>
                <c:pt idx="649">
                  <c:v>43067</c:v>
                </c:pt>
                <c:pt idx="650">
                  <c:v>43068</c:v>
                </c:pt>
                <c:pt idx="651">
                  <c:v>43069</c:v>
                </c:pt>
                <c:pt idx="652">
                  <c:v>43070</c:v>
                </c:pt>
                <c:pt idx="653">
                  <c:v>43073</c:v>
                </c:pt>
                <c:pt idx="654">
                  <c:v>43074</c:v>
                </c:pt>
                <c:pt idx="655">
                  <c:v>43075</c:v>
                </c:pt>
                <c:pt idx="656">
                  <c:v>43076</c:v>
                </c:pt>
                <c:pt idx="657">
                  <c:v>43077</c:v>
                </c:pt>
                <c:pt idx="658">
                  <c:v>43080</c:v>
                </c:pt>
                <c:pt idx="659">
                  <c:v>43081</c:v>
                </c:pt>
                <c:pt idx="660">
                  <c:v>43082</c:v>
                </c:pt>
                <c:pt idx="661">
                  <c:v>43083</c:v>
                </c:pt>
                <c:pt idx="662">
                  <c:v>43084</c:v>
                </c:pt>
                <c:pt idx="663">
                  <c:v>43087</c:v>
                </c:pt>
                <c:pt idx="664">
                  <c:v>43088</c:v>
                </c:pt>
                <c:pt idx="665">
                  <c:v>43089</c:v>
                </c:pt>
                <c:pt idx="666">
                  <c:v>43090</c:v>
                </c:pt>
                <c:pt idx="667">
                  <c:v>43091</c:v>
                </c:pt>
                <c:pt idx="668">
                  <c:v>43094</c:v>
                </c:pt>
                <c:pt idx="669">
                  <c:v>43095</c:v>
                </c:pt>
                <c:pt idx="670">
                  <c:v>43096</c:v>
                </c:pt>
                <c:pt idx="671">
                  <c:v>43097</c:v>
                </c:pt>
                <c:pt idx="672">
                  <c:v>43098</c:v>
                </c:pt>
                <c:pt idx="673">
                  <c:v>43102</c:v>
                </c:pt>
                <c:pt idx="674">
                  <c:v>43103</c:v>
                </c:pt>
                <c:pt idx="675">
                  <c:v>43104</c:v>
                </c:pt>
                <c:pt idx="676">
                  <c:v>43105</c:v>
                </c:pt>
                <c:pt idx="677">
                  <c:v>43108</c:v>
                </c:pt>
                <c:pt idx="678">
                  <c:v>43109</c:v>
                </c:pt>
                <c:pt idx="679">
                  <c:v>43110</c:v>
                </c:pt>
                <c:pt idx="680">
                  <c:v>43111</c:v>
                </c:pt>
                <c:pt idx="681">
                  <c:v>43112</c:v>
                </c:pt>
                <c:pt idx="682">
                  <c:v>43115</c:v>
                </c:pt>
                <c:pt idx="683">
                  <c:v>43116</c:v>
                </c:pt>
                <c:pt idx="684">
                  <c:v>43117</c:v>
                </c:pt>
                <c:pt idx="685">
                  <c:v>43118</c:v>
                </c:pt>
                <c:pt idx="686">
                  <c:v>43119</c:v>
                </c:pt>
                <c:pt idx="687">
                  <c:v>43122</c:v>
                </c:pt>
                <c:pt idx="688">
                  <c:v>43123</c:v>
                </c:pt>
                <c:pt idx="689">
                  <c:v>43124</c:v>
                </c:pt>
                <c:pt idx="690">
                  <c:v>43125</c:v>
                </c:pt>
                <c:pt idx="691">
                  <c:v>43126</c:v>
                </c:pt>
                <c:pt idx="692">
                  <c:v>43129</c:v>
                </c:pt>
                <c:pt idx="693">
                  <c:v>43130</c:v>
                </c:pt>
                <c:pt idx="694">
                  <c:v>43131</c:v>
                </c:pt>
                <c:pt idx="695">
                  <c:v>43132</c:v>
                </c:pt>
                <c:pt idx="696">
                  <c:v>43133</c:v>
                </c:pt>
                <c:pt idx="697">
                  <c:v>43136</c:v>
                </c:pt>
                <c:pt idx="698">
                  <c:v>43137</c:v>
                </c:pt>
                <c:pt idx="699">
                  <c:v>43138</c:v>
                </c:pt>
                <c:pt idx="700">
                  <c:v>43139</c:v>
                </c:pt>
                <c:pt idx="701">
                  <c:v>43140</c:v>
                </c:pt>
                <c:pt idx="702">
                  <c:v>43142</c:v>
                </c:pt>
                <c:pt idx="703">
                  <c:v>43143</c:v>
                </c:pt>
                <c:pt idx="704">
                  <c:v>43144</c:v>
                </c:pt>
                <c:pt idx="705">
                  <c:v>43153</c:v>
                </c:pt>
                <c:pt idx="706">
                  <c:v>43154</c:v>
                </c:pt>
                <c:pt idx="707">
                  <c:v>43155</c:v>
                </c:pt>
                <c:pt idx="708">
                  <c:v>43157</c:v>
                </c:pt>
                <c:pt idx="709">
                  <c:v>43158</c:v>
                </c:pt>
                <c:pt idx="710">
                  <c:v>43159</c:v>
                </c:pt>
                <c:pt idx="711">
                  <c:v>43160</c:v>
                </c:pt>
                <c:pt idx="712">
                  <c:v>43161</c:v>
                </c:pt>
                <c:pt idx="713">
                  <c:v>43164</c:v>
                </c:pt>
                <c:pt idx="714">
                  <c:v>43165</c:v>
                </c:pt>
                <c:pt idx="715">
                  <c:v>43166</c:v>
                </c:pt>
                <c:pt idx="716">
                  <c:v>43167</c:v>
                </c:pt>
                <c:pt idx="717">
                  <c:v>43168</c:v>
                </c:pt>
                <c:pt idx="718">
                  <c:v>43171</c:v>
                </c:pt>
                <c:pt idx="719">
                  <c:v>43172</c:v>
                </c:pt>
                <c:pt idx="720">
                  <c:v>43173</c:v>
                </c:pt>
                <c:pt idx="721">
                  <c:v>43174</c:v>
                </c:pt>
                <c:pt idx="722">
                  <c:v>43175</c:v>
                </c:pt>
                <c:pt idx="723">
                  <c:v>43178</c:v>
                </c:pt>
                <c:pt idx="724">
                  <c:v>43179</c:v>
                </c:pt>
                <c:pt idx="725">
                  <c:v>43180</c:v>
                </c:pt>
                <c:pt idx="726">
                  <c:v>43181</c:v>
                </c:pt>
                <c:pt idx="727">
                  <c:v>43182</c:v>
                </c:pt>
                <c:pt idx="728">
                  <c:v>43185</c:v>
                </c:pt>
                <c:pt idx="729">
                  <c:v>43186</c:v>
                </c:pt>
                <c:pt idx="730">
                  <c:v>43187</c:v>
                </c:pt>
                <c:pt idx="731">
                  <c:v>43188</c:v>
                </c:pt>
                <c:pt idx="732">
                  <c:v>43189</c:v>
                </c:pt>
                <c:pt idx="733">
                  <c:v>43192</c:v>
                </c:pt>
                <c:pt idx="734">
                  <c:v>43193</c:v>
                </c:pt>
                <c:pt idx="735">
                  <c:v>43194</c:v>
                </c:pt>
                <c:pt idx="736">
                  <c:v>43198</c:v>
                </c:pt>
                <c:pt idx="737">
                  <c:v>43199</c:v>
                </c:pt>
                <c:pt idx="738">
                  <c:v>43200</c:v>
                </c:pt>
                <c:pt idx="739">
                  <c:v>43201</c:v>
                </c:pt>
                <c:pt idx="740">
                  <c:v>43202</c:v>
                </c:pt>
                <c:pt idx="741">
                  <c:v>43203</c:v>
                </c:pt>
                <c:pt idx="742">
                  <c:v>43206</c:v>
                </c:pt>
                <c:pt idx="743">
                  <c:v>43207</c:v>
                </c:pt>
                <c:pt idx="744">
                  <c:v>43208</c:v>
                </c:pt>
                <c:pt idx="745">
                  <c:v>43209</c:v>
                </c:pt>
                <c:pt idx="746">
                  <c:v>43210</c:v>
                </c:pt>
                <c:pt idx="747">
                  <c:v>43213</c:v>
                </c:pt>
                <c:pt idx="748">
                  <c:v>43214</c:v>
                </c:pt>
                <c:pt idx="749">
                  <c:v>43215</c:v>
                </c:pt>
                <c:pt idx="750">
                  <c:v>43216</c:v>
                </c:pt>
                <c:pt idx="751">
                  <c:v>43217</c:v>
                </c:pt>
                <c:pt idx="752">
                  <c:v>43218</c:v>
                </c:pt>
                <c:pt idx="753">
                  <c:v>43222</c:v>
                </c:pt>
                <c:pt idx="754">
                  <c:v>43223</c:v>
                </c:pt>
                <c:pt idx="755">
                  <c:v>43224</c:v>
                </c:pt>
                <c:pt idx="756">
                  <c:v>43227</c:v>
                </c:pt>
                <c:pt idx="757">
                  <c:v>43228</c:v>
                </c:pt>
                <c:pt idx="758">
                  <c:v>43229</c:v>
                </c:pt>
                <c:pt idx="759">
                  <c:v>43230</c:v>
                </c:pt>
                <c:pt idx="760">
                  <c:v>43231</c:v>
                </c:pt>
                <c:pt idx="761">
                  <c:v>43234</c:v>
                </c:pt>
                <c:pt idx="762">
                  <c:v>43235</c:v>
                </c:pt>
                <c:pt idx="763">
                  <c:v>43236</c:v>
                </c:pt>
                <c:pt idx="764">
                  <c:v>43237</c:v>
                </c:pt>
                <c:pt idx="765">
                  <c:v>43238</c:v>
                </c:pt>
                <c:pt idx="766">
                  <c:v>43241</c:v>
                </c:pt>
                <c:pt idx="767">
                  <c:v>43242</c:v>
                </c:pt>
                <c:pt idx="768">
                  <c:v>43243</c:v>
                </c:pt>
                <c:pt idx="769">
                  <c:v>43244</c:v>
                </c:pt>
                <c:pt idx="770">
                  <c:v>43245</c:v>
                </c:pt>
                <c:pt idx="771">
                  <c:v>43248</c:v>
                </c:pt>
                <c:pt idx="772">
                  <c:v>43249</c:v>
                </c:pt>
                <c:pt idx="773">
                  <c:v>43250</c:v>
                </c:pt>
                <c:pt idx="774">
                  <c:v>43251</c:v>
                </c:pt>
                <c:pt idx="775">
                  <c:v>43252</c:v>
                </c:pt>
                <c:pt idx="776">
                  <c:v>43255</c:v>
                </c:pt>
                <c:pt idx="777">
                  <c:v>43256</c:v>
                </c:pt>
                <c:pt idx="778">
                  <c:v>43257</c:v>
                </c:pt>
                <c:pt idx="779">
                  <c:v>43258</c:v>
                </c:pt>
                <c:pt idx="780">
                  <c:v>43259</c:v>
                </c:pt>
                <c:pt idx="781">
                  <c:v>43262</c:v>
                </c:pt>
                <c:pt idx="782">
                  <c:v>43263</c:v>
                </c:pt>
                <c:pt idx="783">
                  <c:v>43264</c:v>
                </c:pt>
                <c:pt idx="784">
                  <c:v>43265</c:v>
                </c:pt>
                <c:pt idx="785">
                  <c:v>43266</c:v>
                </c:pt>
                <c:pt idx="786">
                  <c:v>43270</c:v>
                </c:pt>
                <c:pt idx="787">
                  <c:v>43271</c:v>
                </c:pt>
                <c:pt idx="788">
                  <c:v>43272</c:v>
                </c:pt>
                <c:pt idx="789">
                  <c:v>43273</c:v>
                </c:pt>
                <c:pt idx="790">
                  <c:v>43276</c:v>
                </c:pt>
                <c:pt idx="791">
                  <c:v>43277</c:v>
                </c:pt>
                <c:pt idx="792">
                  <c:v>43278</c:v>
                </c:pt>
                <c:pt idx="793">
                  <c:v>43279</c:v>
                </c:pt>
                <c:pt idx="794">
                  <c:v>43280</c:v>
                </c:pt>
                <c:pt idx="795">
                  <c:v>43283</c:v>
                </c:pt>
                <c:pt idx="796">
                  <c:v>43284</c:v>
                </c:pt>
                <c:pt idx="797">
                  <c:v>43285</c:v>
                </c:pt>
                <c:pt idx="798">
                  <c:v>43286</c:v>
                </c:pt>
                <c:pt idx="799">
                  <c:v>43287</c:v>
                </c:pt>
                <c:pt idx="800">
                  <c:v>43290</c:v>
                </c:pt>
                <c:pt idx="801">
                  <c:v>43291</c:v>
                </c:pt>
                <c:pt idx="802">
                  <c:v>43292</c:v>
                </c:pt>
                <c:pt idx="803">
                  <c:v>43293</c:v>
                </c:pt>
                <c:pt idx="804">
                  <c:v>43294</c:v>
                </c:pt>
                <c:pt idx="805">
                  <c:v>43297</c:v>
                </c:pt>
                <c:pt idx="806">
                  <c:v>43298</c:v>
                </c:pt>
                <c:pt idx="807">
                  <c:v>43299</c:v>
                </c:pt>
                <c:pt idx="808">
                  <c:v>43300</c:v>
                </c:pt>
                <c:pt idx="809">
                  <c:v>43301</c:v>
                </c:pt>
                <c:pt idx="810">
                  <c:v>43304</c:v>
                </c:pt>
                <c:pt idx="811">
                  <c:v>43305</c:v>
                </c:pt>
                <c:pt idx="812">
                  <c:v>43306</c:v>
                </c:pt>
                <c:pt idx="813">
                  <c:v>43307</c:v>
                </c:pt>
                <c:pt idx="814">
                  <c:v>43308</c:v>
                </c:pt>
                <c:pt idx="815">
                  <c:v>43311</c:v>
                </c:pt>
                <c:pt idx="816">
                  <c:v>43312</c:v>
                </c:pt>
                <c:pt idx="817">
                  <c:v>43313</c:v>
                </c:pt>
                <c:pt idx="818">
                  <c:v>43314</c:v>
                </c:pt>
                <c:pt idx="819">
                  <c:v>43315</c:v>
                </c:pt>
                <c:pt idx="820">
                  <c:v>43318</c:v>
                </c:pt>
                <c:pt idx="821">
                  <c:v>43319</c:v>
                </c:pt>
                <c:pt idx="822">
                  <c:v>43320</c:v>
                </c:pt>
                <c:pt idx="823">
                  <c:v>43321</c:v>
                </c:pt>
                <c:pt idx="824">
                  <c:v>43322</c:v>
                </c:pt>
                <c:pt idx="825">
                  <c:v>43325</c:v>
                </c:pt>
                <c:pt idx="826">
                  <c:v>43326</c:v>
                </c:pt>
                <c:pt idx="827">
                  <c:v>43327</c:v>
                </c:pt>
                <c:pt idx="828">
                  <c:v>43328</c:v>
                </c:pt>
                <c:pt idx="829">
                  <c:v>43329</c:v>
                </c:pt>
                <c:pt idx="830">
                  <c:v>43332</c:v>
                </c:pt>
                <c:pt idx="831">
                  <c:v>43333</c:v>
                </c:pt>
                <c:pt idx="832">
                  <c:v>43334</c:v>
                </c:pt>
                <c:pt idx="833">
                  <c:v>43335</c:v>
                </c:pt>
                <c:pt idx="834">
                  <c:v>43336</c:v>
                </c:pt>
                <c:pt idx="835">
                  <c:v>43339</c:v>
                </c:pt>
                <c:pt idx="836">
                  <c:v>43340</c:v>
                </c:pt>
                <c:pt idx="837">
                  <c:v>43341</c:v>
                </c:pt>
                <c:pt idx="838">
                  <c:v>43342</c:v>
                </c:pt>
                <c:pt idx="839">
                  <c:v>43343</c:v>
                </c:pt>
                <c:pt idx="840">
                  <c:v>43346</c:v>
                </c:pt>
                <c:pt idx="841">
                  <c:v>43347</c:v>
                </c:pt>
                <c:pt idx="842">
                  <c:v>43348</c:v>
                </c:pt>
                <c:pt idx="843">
                  <c:v>43349</c:v>
                </c:pt>
                <c:pt idx="844">
                  <c:v>43350</c:v>
                </c:pt>
                <c:pt idx="845">
                  <c:v>43353</c:v>
                </c:pt>
                <c:pt idx="846">
                  <c:v>43354</c:v>
                </c:pt>
                <c:pt idx="847">
                  <c:v>43355</c:v>
                </c:pt>
                <c:pt idx="848">
                  <c:v>43356</c:v>
                </c:pt>
                <c:pt idx="849">
                  <c:v>43357</c:v>
                </c:pt>
                <c:pt idx="850">
                  <c:v>43360</c:v>
                </c:pt>
                <c:pt idx="851">
                  <c:v>43361</c:v>
                </c:pt>
                <c:pt idx="852">
                  <c:v>43362</c:v>
                </c:pt>
                <c:pt idx="853">
                  <c:v>43363</c:v>
                </c:pt>
                <c:pt idx="854">
                  <c:v>43364</c:v>
                </c:pt>
                <c:pt idx="855">
                  <c:v>43367</c:v>
                </c:pt>
                <c:pt idx="856">
                  <c:v>43368</c:v>
                </c:pt>
                <c:pt idx="857">
                  <c:v>43369</c:v>
                </c:pt>
                <c:pt idx="858">
                  <c:v>43370</c:v>
                </c:pt>
                <c:pt idx="859">
                  <c:v>43371</c:v>
                </c:pt>
                <c:pt idx="860">
                  <c:v>43381</c:v>
                </c:pt>
                <c:pt idx="861">
                  <c:v>43382</c:v>
                </c:pt>
                <c:pt idx="862">
                  <c:v>43383</c:v>
                </c:pt>
                <c:pt idx="863">
                  <c:v>43384</c:v>
                </c:pt>
                <c:pt idx="864">
                  <c:v>43385</c:v>
                </c:pt>
                <c:pt idx="865">
                  <c:v>43388</c:v>
                </c:pt>
                <c:pt idx="866">
                  <c:v>43389</c:v>
                </c:pt>
                <c:pt idx="867">
                  <c:v>43390</c:v>
                </c:pt>
                <c:pt idx="868">
                  <c:v>43391</c:v>
                </c:pt>
                <c:pt idx="869">
                  <c:v>43392</c:v>
                </c:pt>
                <c:pt idx="870">
                  <c:v>43395</c:v>
                </c:pt>
                <c:pt idx="871">
                  <c:v>43396</c:v>
                </c:pt>
                <c:pt idx="872">
                  <c:v>43397</c:v>
                </c:pt>
                <c:pt idx="873">
                  <c:v>43398</c:v>
                </c:pt>
                <c:pt idx="874">
                  <c:v>43399</c:v>
                </c:pt>
                <c:pt idx="875">
                  <c:v>43402</c:v>
                </c:pt>
                <c:pt idx="876">
                  <c:v>43403</c:v>
                </c:pt>
                <c:pt idx="877">
                  <c:v>43404</c:v>
                </c:pt>
                <c:pt idx="878">
                  <c:v>43405</c:v>
                </c:pt>
                <c:pt idx="879">
                  <c:v>43412</c:v>
                </c:pt>
                <c:pt idx="880">
                  <c:v>43419</c:v>
                </c:pt>
                <c:pt idx="881">
                  <c:v>43420</c:v>
                </c:pt>
                <c:pt idx="882">
                  <c:v>43423</c:v>
                </c:pt>
                <c:pt idx="883">
                  <c:v>43424</c:v>
                </c:pt>
                <c:pt idx="884">
                  <c:v>43425</c:v>
                </c:pt>
                <c:pt idx="885">
                  <c:v>43426</c:v>
                </c:pt>
                <c:pt idx="886">
                  <c:v>43427</c:v>
                </c:pt>
                <c:pt idx="887">
                  <c:v>43430</c:v>
                </c:pt>
                <c:pt idx="888">
                  <c:v>43431</c:v>
                </c:pt>
                <c:pt idx="889">
                  <c:v>43432</c:v>
                </c:pt>
                <c:pt idx="890">
                  <c:v>43433</c:v>
                </c:pt>
                <c:pt idx="891">
                  <c:v>43434</c:v>
                </c:pt>
                <c:pt idx="892">
                  <c:v>43437</c:v>
                </c:pt>
                <c:pt idx="893">
                  <c:v>43438</c:v>
                </c:pt>
                <c:pt idx="894">
                  <c:v>43439</c:v>
                </c:pt>
                <c:pt idx="895">
                  <c:v>43440</c:v>
                </c:pt>
                <c:pt idx="896">
                  <c:v>43441</c:v>
                </c:pt>
                <c:pt idx="897">
                  <c:v>43444</c:v>
                </c:pt>
                <c:pt idx="898">
                  <c:v>43445</c:v>
                </c:pt>
                <c:pt idx="899">
                  <c:v>43446</c:v>
                </c:pt>
                <c:pt idx="900">
                  <c:v>43447</c:v>
                </c:pt>
                <c:pt idx="901">
                  <c:v>43448</c:v>
                </c:pt>
                <c:pt idx="902">
                  <c:v>43451</c:v>
                </c:pt>
                <c:pt idx="903">
                  <c:v>43452</c:v>
                </c:pt>
                <c:pt idx="904">
                  <c:v>43453</c:v>
                </c:pt>
                <c:pt idx="905">
                  <c:v>43454</c:v>
                </c:pt>
                <c:pt idx="906">
                  <c:v>43455</c:v>
                </c:pt>
                <c:pt idx="907">
                  <c:v>43458</c:v>
                </c:pt>
                <c:pt idx="908">
                  <c:v>43459</c:v>
                </c:pt>
                <c:pt idx="909">
                  <c:v>43460</c:v>
                </c:pt>
                <c:pt idx="910">
                  <c:v>43461</c:v>
                </c:pt>
                <c:pt idx="911">
                  <c:v>43462</c:v>
                </c:pt>
                <c:pt idx="912">
                  <c:v>43463</c:v>
                </c:pt>
                <c:pt idx="913">
                  <c:v>43467</c:v>
                </c:pt>
                <c:pt idx="914">
                  <c:v>43468</c:v>
                </c:pt>
                <c:pt idx="915">
                  <c:v>43469</c:v>
                </c:pt>
                <c:pt idx="916">
                  <c:v>43472</c:v>
                </c:pt>
                <c:pt idx="917">
                  <c:v>43473</c:v>
                </c:pt>
                <c:pt idx="918">
                  <c:v>43474</c:v>
                </c:pt>
                <c:pt idx="919">
                  <c:v>43475</c:v>
                </c:pt>
                <c:pt idx="920">
                  <c:v>43476</c:v>
                </c:pt>
                <c:pt idx="921">
                  <c:v>43479</c:v>
                </c:pt>
                <c:pt idx="922">
                  <c:v>43480</c:v>
                </c:pt>
                <c:pt idx="923">
                  <c:v>43481</c:v>
                </c:pt>
                <c:pt idx="924">
                  <c:v>43482</c:v>
                </c:pt>
                <c:pt idx="925">
                  <c:v>43483</c:v>
                </c:pt>
                <c:pt idx="926">
                  <c:v>43486</c:v>
                </c:pt>
                <c:pt idx="927">
                  <c:v>43487</c:v>
                </c:pt>
                <c:pt idx="928">
                  <c:v>43488</c:v>
                </c:pt>
                <c:pt idx="929">
                  <c:v>43489</c:v>
                </c:pt>
                <c:pt idx="930">
                  <c:v>43490</c:v>
                </c:pt>
                <c:pt idx="931">
                  <c:v>43493</c:v>
                </c:pt>
                <c:pt idx="932">
                  <c:v>43494</c:v>
                </c:pt>
                <c:pt idx="933">
                  <c:v>43495</c:v>
                </c:pt>
                <c:pt idx="934">
                  <c:v>43496</c:v>
                </c:pt>
                <c:pt idx="935">
                  <c:v>43497</c:v>
                </c:pt>
                <c:pt idx="936">
                  <c:v>43498</c:v>
                </c:pt>
                <c:pt idx="937">
                  <c:v>43507</c:v>
                </c:pt>
                <c:pt idx="938">
                  <c:v>43508</c:v>
                </c:pt>
                <c:pt idx="939">
                  <c:v>43509</c:v>
                </c:pt>
                <c:pt idx="940">
                  <c:v>43510</c:v>
                </c:pt>
                <c:pt idx="941">
                  <c:v>43511</c:v>
                </c:pt>
                <c:pt idx="942">
                  <c:v>43514</c:v>
                </c:pt>
                <c:pt idx="943">
                  <c:v>43515</c:v>
                </c:pt>
                <c:pt idx="944">
                  <c:v>43516</c:v>
                </c:pt>
                <c:pt idx="945">
                  <c:v>43517</c:v>
                </c:pt>
                <c:pt idx="946">
                  <c:v>43518</c:v>
                </c:pt>
                <c:pt idx="947">
                  <c:v>43521</c:v>
                </c:pt>
                <c:pt idx="948">
                  <c:v>43522</c:v>
                </c:pt>
                <c:pt idx="949">
                  <c:v>43523</c:v>
                </c:pt>
                <c:pt idx="950">
                  <c:v>43524</c:v>
                </c:pt>
                <c:pt idx="951">
                  <c:v>43525</c:v>
                </c:pt>
                <c:pt idx="952">
                  <c:v>43528</c:v>
                </c:pt>
                <c:pt idx="953">
                  <c:v>43529</c:v>
                </c:pt>
                <c:pt idx="954">
                  <c:v>43530</c:v>
                </c:pt>
                <c:pt idx="955">
                  <c:v>43531</c:v>
                </c:pt>
                <c:pt idx="956">
                  <c:v>43532</c:v>
                </c:pt>
                <c:pt idx="957">
                  <c:v>43535</c:v>
                </c:pt>
                <c:pt idx="958">
                  <c:v>43536</c:v>
                </c:pt>
                <c:pt idx="959">
                  <c:v>43537</c:v>
                </c:pt>
                <c:pt idx="960">
                  <c:v>43538</c:v>
                </c:pt>
                <c:pt idx="961">
                  <c:v>43539</c:v>
                </c:pt>
                <c:pt idx="962">
                  <c:v>43542</c:v>
                </c:pt>
                <c:pt idx="963">
                  <c:v>43543</c:v>
                </c:pt>
                <c:pt idx="964">
                  <c:v>43544</c:v>
                </c:pt>
                <c:pt idx="965">
                  <c:v>43545</c:v>
                </c:pt>
                <c:pt idx="966">
                  <c:v>43546</c:v>
                </c:pt>
                <c:pt idx="967">
                  <c:v>43549</c:v>
                </c:pt>
                <c:pt idx="968">
                  <c:v>43550</c:v>
                </c:pt>
                <c:pt idx="969">
                  <c:v>43551</c:v>
                </c:pt>
                <c:pt idx="970">
                  <c:v>43552</c:v>
                </c:pt>
                <c:pt idx="971">
                  <c:v>43553</c:v>
                </c:pt>
                <c:pt idx="972">
                  <c:v>43556</c:v>
                </c:pt>
                <c:pt idx="973">
                  <c:v>43557</c:v>
                </c:pt>
                <c:pt idx="974">
                  <c:v>43558</c:v>
                </c:pt>
                <c:pt idx="975">
                  <c:v>43559</c:v>
                </c:pt>
                <c:pt idx="976">
                  <c:v>43560</c:v>
                </c:pt>
                <c:pt idx="977">
                  <c:v>43563</c:v>
                </c:pt>
                <c:pt idx="978">
                  <c:v>43564</c:v>
                </c:pt>
                <c:pt idx="979">
                  <c:v>43565</c:v>
                </c:pt>
                <c:pt idx="980">
                  <c:v>43566</c:v>
                </c:pt>
                <c:pt idx="981">
                  <c:v>43567</c:v>
                </c:pt>
                <c:pt idx="982">
                  <c:v>43570</c:v>
                </c:pt>
                <c:pt idx="983">
                  <c:v>43571</c:v>
                </c:pt>
                <c:pt idx="984">
                  <c:v>43572</c:v>
                </c:pt>
                <c:pt idx="985">
                  <c:v>43573</c:v>
                </c:pt>
                <c:pt idx="986">
                  <c:v>43574</c:v>
                </c:pt>
                <c:pt idx="987">
                  <c:v>43577</c:v>
                </c:pt>
                <c:pt idx="988">
                  <c:v>43578</c:v>
                </c:pt>
                <c:pt idx="989">
                  <c:v>43579</c:v>
                </c:pt>
                <c:pt idx="990">
                  <c:v>43580</c:v>
                </c:pt>
                <c:pt idx="991">
                  <c:v>43581</c:v>
                </c:pt>
                <c:pt idx="992">
                  <c:v>43583</c:v>
                </c:pt>
                <c:pt idx="993">
                  <c:v>43584</c:v>
                </c:pt>
                <c:pt idx="994">
                  <c:v>43585</c:v>
                </c:pt>
                <c:pt idx="995">
                  <c:v>43590</c:v>
                </c:pt>
                <c:pt idx="996">
                  <c:v>43591</c:v>
                </c:pt>
                <c:pt idx="997">
                  <c:v>43592</c:v>
                </c:pt>
                <c:pt idx="998">
                  <c:v>43593</c:v>
                </c:pt>
                <c:pt idx="999">
                  <c:v>43594</c:v>
                </c:pt>
                <c:pt idx="1000">
                  <c:v>43595</c:v>
                </c:pt>
                <c:pt idx="1001">
                  <c:v>43596</c:v>
                </c:pt>
                <c:pt idx="1002">
                  <c:v>43597</c:v>
                </c:pt>
                <c:pt idx="1003">
                  <c:v>43598</c:v>
                </c:pt>
                <c:pt idx="1004">
                  <c:v>43599</c:v>
                </c:pt>
                <c:pt idx="1005">
                  <c:v>43600</c:v>
                </c:pt>
                <c:pt idx="1006">
                  <c:v>43601</c:v>
                </c:pt>
                <c:pt idx="1007">
                  <c:v>43602</c:v>
                </c:pt>
                <c:pt idx="1008">
                  <c:v>43605</c:v>
                </c:pt>
                <c:pt idx="1009">
                  <c:v>43606</c:v>
                </c:pt>
                <c:pt idx="1010">
                  <c:v>43607</c:v>
                </c:pt>
                <c:pt idx="1011">
                  <c:v>43608</c:v>
                </c:pt>
                <c:pt idx="1012">
                  <c:v>43609</c:v>
                </c:pt>
                <c:pt idx="1013">
                  <c:v>43612</c:v>
                </c:pt>
                <c:pt idx="1014">
                  <c:v>43613</c:v>
                </c:pt>
                <c:pt idx="1015">
                  <c:v>43614</c:v>
                </c:pt>
                <c:pt idx="1016">
                  <c:v>43615</c:v>
                </c:pt>
                <c:pt idx="1017">
                  <c:v>43616</c:v>
                </c:pt>
                <c:pt idx="1018">
                  <c:v>43619</c:v>
                </c:pt>
                <c:pt idx="1019">
                  <c:v>43620</c:v>
                </c:pt>
                <c:pt idx="1020">
                  <c:v>43621</c:v>
                </c:pt>
                <c:pt idx="1021">
                  <c:v>43622</c:v>
                </c:pt>
                <c:pt idx="1022">
                  <c:v>43623</c:v>
                </c:pt>
                <c:pt idx="1023">
                  <c:v>43626</c:v>
                </c:pt>
                <c:pt idx="1024">
                  <c:v>43627</c:v>
                </c:pt>
                <c:pt idx="1025">
                  <c:v>43628</c:v>
                </c:pt>
                <c:pt idx="1026">
                  <c:v>43629</c:v>
                </c:pt>
                <c:pt idx="1027">
                  <c:v>43630</c:v>
                </c:pt>
                <c:pt idx="1028">
                  <c:v>43633</c:v>
                </c:pt>
                <c:pt idx="1029">
                  <c:v>43634</c:v>
                </c:pt>
                <c:pt idx="1030">
                  <c:v>43635</c:v>
                </c:pt>
                <c:pt idx="1031">
                  <c:v>43636</c:v>
                </c:pt>
                <c:pt idx="1032">
                  <c:v>43637</c:v>
                </c:pt>
                <c:pt idx="1033">
                  <c:v>43640</c:v>
                </c:pt>
                <c:pt idx="1034">
                  <c:v>43641</c:v>
                </c:pt>
                <c:pt idx="1035">
                  <c:v>43642</c:v>
                </c:pt>
                <c:pt idx="1036">
                  <c:v>43643</c:v>
                </c:pt>
                <c:pt idx="1037">
                  <c:v>43644</c:v>
                </c:pt>
                <c:pt idx="1038">
                  <c:v>43647</c:v>
                </c:pt>
                <c:pt idx="1039">
                  <c:v>43648</c:v>
                </c:pt>
                <c:pt idx="1040">
                  <c:v>43649</c:v>
                </c:pt>
                <c:pt idx="1041">
                  <c:v>43650</c:v>
                </c:pt>
                <c:pt idx="1042">
                  <c:v>43651</c:v>
                </c:pt>
                <c:pt idx="1043">
                  <c:v>43654</c:v>
                </c:pt>
                <c:pt idx="1044">
                  <c:v>43655</c:v>
                </c:pt>
                <c:pt idx="1045">
                  <c:v>43656</c:v>
                </c:pt>
                <c:pt idx="1046">
                  <c:v>43657</c:v>
                </c:pt>
                <c:pt idx="1047">
                  <c:v>43658</c:v>
                </c:pt>
                <c:pt idx="1048">
                  <c:v>43661</c:v>
                </c:pt>
                <c:pt idx="1049">
                  <c:v>43662</c:v>
                </c:pt>
                <c:pt idx="1050">
                  <c:v>43663</c:v>
                </c:pt>
                <c:pt idx="1051">
                  <c:v>43664</c:v>
                </c:pt>
                <c:pt idx="1052">
                  <c:v>43665</c:v>
                </c:pt>
                <c:pt idx="1053">
                  <c:v>43668</c:v>
                </c:pt>
                <c:pt idx="1054">
                  <c:v>43669</c:v>
                </c:pt>
                <c:pt idx="1055">
                  <c:v>43670</c:v>
                </c:pt>
                <c:pt idx="1056">
                  <c:v>43671</c:v>
                </c:pt>
                <c:pt idx="1057">
                  <c:v>43672</c:v>
                </c:pt>
                <c:pt idx="1058">
                  <c:v>43675</c:v>
                </c:pt>
                <c:pt idx="1059">
                  <c:v>43676</c:v>
                </c:pt>
                <c:pt idx="1060">
                  <c:v>43677</c:v>
                </c:pt>
                <c:pt idx="1061">
                  <c:v>43678</c:v>
                </c:pt>
                <c:pt idx="1062">
                  <c:v>43679</c:v>
                </c:pt>
                <c:pt idx="1063">
                  <c:v>43682</c:v>
                </c:pt>
                <c:pt idx="1064">
                  <c:v>43683</c:v>
                </c:pt>
                <c:pt idx="1065">
                  <c:v>43684</c:v>
                </c:pt>
                <c:pt idx="1066">
                  <c:v>43685</c:v>
                </c:pt>
                <c:pt idx="1067">
                  <c:v>43686</c:v>
                </c:pt>
                <c:pt idx="1068">
                  <c:v>43689</c:v>
                </c:pt>
                <c:pt idx="1069">
                  <c:v>43690</c:v>
                </c:pt>
                <c:pt idx="1070">
                  <c:v>43691</c:v>
                </c:pt>
                <c:pt idx="1071">
                  <c:v>43692</c:v>
                </c:pt>
                <c:pt idx="1072">
                  <c:v>43693</c:v>
                </c:pt>
                <c:pt idx="1073">
                  <c:v>43696</c:v>
                </c:pt>
                <c:pt idx="1074">
                  <c:v>43697</c:v>
                </c:pt>
                <c:pt idx="1075">
                  <c:v>43698</c:v>
                </c:pt>
                <c:pt idx="1076">
                  <c:v>43699</c:v>
                </c:pt>
                <c:pt idx="1077">
                  <c:v>43700</c:v>
                </c:pt>
                <c:pt idx="1078">
                  <c:v>43703</c:v>
                </c:pt>
                <c:pt idx="1079">
                  <c:v>43704</c:v>
                </c:pt>
                <c:pt idx="1080">
                  <c:v>43705</c:v>
                </c:pt>
                <c:pt idx="1081">
                  <c:v>43706</c:v>
                </c:pt>
                <c:pt idx="1082">
                  <c:v>43707</c:v>
                </c:pt>
                <c:pt idx="1083">
                  <c:v>43710</c:v>
                </c:pt>
                <c:pt idx="1084">
                  <c:v>43711</c:v>
                </c:pt>
                <c:pt idx="1085">
                  <c:v>43712</c:v>
                </c:pt>
                <c:pt idx="1086">
                  <c:v>43713</c:v>
                </c:pt>
                <c:pt idx="1087">
                  <c:v>43714</c:v>
                </c:pt>
                <c:pt idx="1088">
                  <c:v>43717</c:v>
                </c:pt>
                <c:pt idx="1089">
                  <c:v>43718</c:v>
                </c:pt>
                <c:pt idx="1090">
                  <c:v>43719</c:v>
                </c:pt>
                <c:pt idx="1091">
                  <c:v>43720</c:v>
                </c:pt>
                <c:pt idx="1092">
                  <c:v>43724</c:v>
                </c:pt>
                <c:pt idx="1093">
                  <c:v>43725</c:v>
                </c:pt>
                <c:pt idx="1094">
                  <c:v>43726</c:v>
                </c:pt>
                <c:pt idx="1095">
                  <c:v>43727</c:v>
                </c:pt>
                <c:pt idx="1096">
                  <c:v>43734</c:v>
                </c:pt>
                <c:pt idx="1097">
                  <c:v>43735</c:v>
                </c:pt>
                <c:pt idx="1098">
                  <c:v>43737</c:v>
                </c:pt>
                <c:pt idx="1099">
                  <c:v>43738</c:v>
                </c:pt>
                <c:pt idx="1100">
                  <c:v>43746</c:v>
                </c:pt>
                <c:pt idx="1101">
                  <c:v>43747</c:v>
                </c:pt>
                <c:pt idx="1102">
                  <c:v>43748</c:v>
                </c:pt>
                <c:pt idx="1103">
                  <c:v>43755</c:v>
                </c:pt>
                <c:pt idx="1104">
                  <c:v>43756</c:v>
                </c:pt>
                <c:pt idx="1105">
                  <c:v>43759</c:v>
                </c:pt>
                <c:pt idx="1106">
                  <c:v>43760</c:v>
                </c:pt>
                <c:pt idx="1107">
                  <c:v>43761</c:v>
                </c:pt>
                <c:pt idx="1108">
                  <c:v>43762</c:v>
                </c:pt>
                <c:pt idx="1109">
                  <c:v>43763</c:v>
                </c:pt>
                <c:pt idx="1110">
                  <c:v>43766</c:v>
                </c:pt>
                <c:pt idx="1111">
                  <c:v>43767</c:v>
                </c:pt>
                <c:pt idx="1112">
                  <c:v>43768</c:v>
                </c:pt>
                <c:pt idx="1113">
                  <c:v>43769</c:v>
                </c:pt>
                <c:pt idx="1114">
                  <c:v>43770</c:v>
                </c:pt>
                <c:pt idx="1115">
                  <c:v>43773</c:v>
                </c:pt>
                <c:pt idx="1116">
                  <c:v>43774</c:v>
                </c:pt>
                <c:pt idx="1117">
                  <c:v>43775</c:v>
                </c:pt>
                <c:pt idx="1118">
                  <c:v>43776</c:v>
                </c:pt>
                <c:pt idx="1119">
                  <c:v>43777</c:v>
                </c:pt>
                <c:pt idx="1120">
                  <c:v>43780</c:v>
                </c:pt>
                <c:pt idx="1121">
                  <c:v>43781</c:v>
                </c:pt>
                <c:pt idx="1122">
                  <c:v>43782</c:v>
                </c:pt>
                <c:pt idx="1123">
                  <c:v>43783</c:v>
                </c:pt>
                <c:pt idx="1124">
                  <c:v>43784</c:v>
                </c:pt>
                <c:pt idx="1125">
                  <c:v>43787</c:v>
                </c:pt>
                <c:pt idx="1126">
                  <c:v>43788</c:v>
                </c:pt>
                <c:pt idx="1127">
                  <c:v>43789</c:v>
                </c:pt>
                <c:pt idx="1128">
                  <c:v>43790</c:v>
                </c:pt>
                <c:pt idx="1129">
                  <c:v>43791</c:v>
                </c:pt>
                <c:pt idx="1130">
                  <c:v>43794</c:v>
                </c:pt>
                <c:pt idx="1131">
                  <c:v>43795</c:v>
                </c:pt>
                <c:pt idx="1132">
                  <c:v>43796</c:v>
                </c:pt>
                <c:pt idx="1133">
                  <c:v>43797</c:v>
                </c:pt>
                <c:pt idx="1134">
                  <c:v>43798</c:v>
                </c:pt>
                <c:pt idx="1135">
                  <c:v>43801</c:v>
                </c:pt>
                <c:pt idx="1136">
                  <c:v>43802</c:v>
                </c:pt>
                <c:pt idx="1137">
                  <c:v>43803</c:v>
                </c:pt>
                <c:pt idx="1138">
                  <c:v>43804</c:v>
                </c:pt>
                <c:pt idx="1139">
                  <c:v>43805</c:v>
                </c:pt>
                <c:pt idx="1140">
                  <c:v>43808</c:v>
                </c:pt>
                <c:pt idx="1141">
                  <c:v>43809</c:v>
                </c:pt>
                <c:pt idx="1142">
                  <c:v>43810</c:v>
                </c:pt>
                <c:pt idx="1143">
                  <c:v>43811</c:v>
                </c:pt>
                <c:pt idx="1144">
                  <c:v>43812</c:v>
                </c:pt>
                <c:pt idx="1145">
                  <c:v>43815</c:v>
                </c:pt>
                <c:pt idx="1146">
                  <c:v>43816</c:v>
                </c:pt>
                <c:pt idx="1147">
                  <c:v>43817</c:v>
                </c:pt>
                <c:pt idx="1148">
                  <c:v>43818</c:v>
                </c:pt>
                <c:pt idx="1149">
                  <c:v>43819</c:v>
                </c:pt>
                <c:pt idx="1150">
                  <c:v>43822</c:v>
                </c:pt>
                <c:pt idx="1151">
                  <c:v>43823</c:v>
                </c:pt>
                <c:pt idx="1152">
                  <c:v>43824</c:v>
                </c:pt>
                <c:pt idx="1153">
                  <c:v>43825</c:v>
                </c:pt>
                <c:pt idx="1154">
                  <c:v>43826</c:v>
                </c:pt>
                <c:pt idx="1155">
                  <c:v>43829</c:v>
                </c:pt>
                <c:pt idx="1156">
                  <c:v>43830</c:v>
                </c:pt>
                <c:pt idx="1157">
                  <c:v>43832</c:v>
                </c:pt>
                <c:pt idx="1158">
                  <c:v>43833</c:v>
                </c:pt>
                <c:pt idx="1159">
                  <c:v>43836</c:v>
                </c:pt>
                <c:pt idx="1160">
                  <c:v>43837</c:v>
                </c:pt>
                <c:pt idx="1161">
                  <c:v>43838</c:v>
                </c:pt>
                <c:pt idx="1162">
                  <c:v>43839</c:v>
                </c:pt>
                <c:pt idx="1163">
                  <c:v>43840</c:v>
                </c:pt>
                <c:pt idx="1164">
                  <c:v>43843</c:v>
                </c:pt>
                <c:pt idx="1165">
                  <c:v>43844</c:v>
                </c:pt>
                <c:pt idx="1166">
                  <c:v>43845</c:v>
                </c:pt>
                <c:pt idx="1167">
                  <c:v>43846</c:v>
                </c:pt>
                <c:pt idx="1168">
                  <c:v>43847</c:v>
                </c:pt>
                <c:pt idx="1169">
                  <c:v>43849</c:v>
                </c:pt>
                <c:pt idx="1170">
                  <c:v>43850</c:v>
                </c:pt>
                <c:pt idx="1171">
                  <c:v>43851</c:v>
                </c:pt>
                <c:pt idx="1172">
                  <c:v>43852</c:v>
                </c:pt>
                <c:pt idx="1173">
                  <c:v>43864</c:v>
                </c:pt>
                <c:pt idx="1174">
                  <c:v>43865</c:v>
                </c:pt>
                <c:pt idx="1175">
                  <c:v>43866</c:v>
                </c:pt>
                <c:pt idx="1176">
                  <c:v>43867</c:v>
                </c:pt>
                <c:pt idx="1177">
                  <c:v>43868</c:v>
                </c:pt>
                <c:pt idx="1178">
                  <c:v>43871</c:v>
                </c:pt>
                <c:pt idx="1179">
                  <c:v>43872</c:v>
                </c:pt>
                <c:pt idx="1180">
                  <c:v>43873</c:v>
                </c:pt>
                <c:pt idx="1181">
                  <c:v>43874</c:v>
                </c:pt>
                <c:pt idx="1182">
                  <c:v>43875</c:v>
                </c:pt>
                <c:pt idx="1183">
                  <c:v>43878</c:v>
                </c:pt>
                <c:pt idx="1184">
                  <c:v>43879</c:v>
                </c:pt>
                <c:pt idx="1185">
                  <c:v>43880</c:v>
                </c:pt>
                <c:pt idx="1186">
                  <c:v>43881</c:v>
                </c:pt>
                <c:pt idx="1187">
                  <c:v>43882</c:v>
                </c:pt>
                <c:pt idx="1188">
                  <c:v>43885</c:v>
                </c:pt>
                <c:pt idx="1189">
                  <c:v>43886</c:v>
                </c:pt>
                <c:pt idx="1190">
                  <c:v>43887</c:v>
                </c:pt>
                <c:pt idx="1191">
                  <c:v>43888</c:v>
                </c:pt>
                <c:pt idx="1192">
                  <c:v>43889</c:v>
                </c:pt>
                <c:pt idx="1193">
                  <c:v>43892</c:v>
                </c:pt>
                <c:pt idx="1194">
                  <c:v>43893</c:v>
                </c:pt>
                <c:pt idx="1195">
                  <c:v>43894</c:v>
                </c:pt>
                <c:pt idx="1196">
                  <c:v>43895</c:v>
                </c:pt>
                <c:pt idx="1197">
                  <c:v>43896</c:v>
                </c:pt>
                <c:pt idx="1198">
                  <c:v>43899</c:v>
                </c:pt>
                <c:pt idx="1199">
                  <c:v>43900</c:v>
                </c:pt>
                <c:pt idx="1200">
                  <c:v>43901</c:v>
                </c:pt>
                <c:pt idx="1201">
                  <c:v>43902</c:v>
                </c:pt>
                <c:pt idx="1202">
                  <c:v>43909</c:v>
                </c:pt>
                <c:pt idx="1203">
                  <c:v>43916</c:v>
                </c:pt>
                <c:pt idx="1204">
                  <c:v>43923</c:v>
                </c:pt>
                <c:pt idx="1205">
                  <c:v>43930</c:v>
                </c:pt>
                <c:pt idx="1206">
                  <c:v>43937</c:v>
                </c:pt>
                <c:pt idx="1207">
                  <c:v>43944</c:v>
                </c:pt>
                <c:pt idx="1208">
                  <c:v>43951</c:v>
                </c:pt>
                <c:pt idx="1209">
                  <c:v>43958</c:v>
                </c:pt>
                <c:pt idx="1210">
                  <c:v>43965</c:v>
                </c:pt>
                <c:pt idx="1211">
                  <c:v>43972</c:v>
                </c:pt>
                <c:pt idx="1212">
                  <c:v>43979</c:v>
                </c:pt>
                <c:pt idx="1213">
                  <c:v>43986</c:v>
                </c:pt>
                <c:pt idx="1214">
                  <c:v>43993</c:v>
                </c:pt>
                <c:pt idx="1215">
                  <c:v>44000</c:v>
                </c:pt>
                <c:pt idx="1216">
                  <c:v>44010</c:v>
                </c:pt>
                <c:pt idx="1217">
                  <c:v>44014</c:v>
                </c:pt>
                <c:pt idx="1218">
                  <c:v>44021</c:v>
                </c:pt>
                <c:pt idx="1219">
                  <c:v>44028</c:v>
                </c:pt>
                <c:pt idx="1220">
                  <c:v>44035</c:v>
                </c:pt>
                <c:pt idx="1221">
                  <c:v>44042</c:v>
                </c:pt>
                <c:pt idx="1222">
                  <c:v>44049</c:v>
                </c:pt>
                <c:pt idx="1223">
                  <c:v>44056</c:v>
                </c:pt>
                <c:pt idx="1224">
                  <c:v>44063</c:v>
                </c:pt>
                <c:pt idx="1225">
                  <c:v>44070</c:v>
                </c:pt>
                <c:pt idx="1226">
                  <c:v>44077</c:v>
                </c:pt>
                <c:pt idx="1227">
                  <c:v>44084</c:v>
                </c:pt>
                <c:pt idx="1228">
                  <c:v>44091</c:v>
                </c:pt>
                <c:pt idx="1229">
                  <c:v>44098</c:v>
                </c:pt>
                <c:pt idx="1230">
                  <c:v>44113</c:v>
                </c:pt>
                <c:pt idx="1231">
                  <c:v>44119</c:v>
                </c:pt>
                <c:pt idx="1232">
                  <c:v>44126</c:v>
                </c:pt>
                <c:pt idx="1233">
                  <c:v>44133</c:v>
                </c:pt>
                <c:pt idx="1234">
                  <c:v>44140</c:v>
                </c:pt>
                <c:pt idx="1235">
                  <c:v>44147</c:v>
                </c:pt>
                <c:pt idx="1236">
                  <c:v>44154</c:v>
                </c:pt>
                <c:pt idx="1237">
                  <c:v>44161</c:v>
                </c:pt>
                <c:pt idx="1238">
                  <c:v>44168</c:v>
                </c:pt>
                <c:pt idx="1239">
                  <c:v>44175</c:v>
                </c:pt>
                <c:pt idx="1240">
                  <c:v>44182</c:v>
                </c:pt>
                <c:pt idx="1241">
                  <c:v>44189</c:v>
                </c:pt>
                <c:pt idx="1242">
                  <c:v>44196</c:v>
                </c:pt>
                <c:pt idx="1243">
                  <c:v>44203</c:v>
                </c:pt>
                <c:pt idx="1244">
                  <c:v>44210</c:v>
                </c:pt>
                <c:pt idx="1245">
                  <c:v>44217</c:v>
                </c:pt>
                <c:pt idx="1246">
                  <c:v>44224</c:v>
                </c:pt>
                <c:pt idx="1247">
                  <c:v>44231</c:v>
                </c:pt>
                <c:pt idx="1248">
                  <c:v>44245</c:v>
                </c:pt>
                <c:pt idx="1249">
                  <c:v>44252</c:v>
                </c:pt>
                <c:pt idx="1250">
                  <c:v>44259</c:v>
                </c:pt>
                <c:pt idx="1251">
                  <c:v>44266</c:v>
                </c:pt>
                <c:pt idx="1252">
                  <c:v>44273</c:v>
                </c:pt>
                <c:pt idx="1253">
                  <c:v>44280</c:v>
                </c:pt>
                <c:pt idx="1254">
                  <c:v>44287</c:v>
                </c:pt>
                <c:pt idx="1255">
                  <c:v>44294</c:v>
                </c:pt>
                <c:pt idx="1256">
                  <c:v>44301</c:v>
                </c:pt>
                <c:pt idx="1257">
                  <c:v>44308</c:v>
                </c:pt>
                <c:pt idx="1258">
                  <c:v>44315</c:v>
                </c:pt>
                <c:pt idx="1259">
                  <c:v>44322</c:v>
                </c:pt>
                <c:pt idx="1260">
                  <c:v>44329</c:v>
                </c:pt>
                <c:pt idx="1261">
                  <c:v>44336</c:v>
                </c:pt>
                <c:pt idx="1262">
                  <c:v>44343</c:v>
                </c:pt>
                <c:pt idx="1263">
                  <c:v>44350</c:v>
                </c:pt>
                <c:pt idx="1264">
                  <c:v>44357</c:v>
                </c:pt>
                <c:pt idx="1265">
                  <c:v>44364</c:v>
                </c:pt>
                <c:pt idx="1266">
                  <c:v>44371</c:v>
                </c:pt>
                <c:pt idx="1267">
                  <c:v>44378</c:v>
                </c:pt>
                <c:pt idx="1268">
                  <c:v>44385</c:v>
                </c:pt>
                <c:pt idx="1269">
                  <c:v>44392</c:v>
                </c:pt>
                <c:pt idx="1270">
                  <c:v>44399</c:v>
                </c:pt>
                <c:pt idx="1271">
                  <c:v>44406</c:v>
                </c:pt>
                <c:pt idx="1272">
                  <c:v>44413</c:v>
                </c:pt>
                <c:pt idx="1273">
                  <c:v>44420</c:v>
                </c:pt>
                <c:pt idx="1274">
                  <c:v>44427</c:v>
                </c:pt>
                <c:pt idx="1275">
                  <c:v>44434</c:v>
                </c:pt>
                <c:pt idx="1276">
                  <c:v>44441</c:v>
                </c:pt>
              </c:numCache>
            </c:numRef>
          </c:cat>
          <c:val>
            <c:numRef>
              <c:f>金联创日开工率!$B$2:$B$1278</c:f>
              <c:numCache>
                <c:formatCode>###,###,###,###,##0.00_ </c:formatCode>
                <c:ptCount val="1277"/>
                <c:pt idx="0">
                  <c:v>52.16</c:v>
                </c:pt>
                <c:pt idx="1">
                  <c:v>56.9</c:v>
                </c:pt>
                <c:pt idx="2">
                  <c:v>56.61</c:v>
                </c:pt>
                <c:pt idx="3">
                  <c:v>55.26</c:v>
                </c:pt>
                <c:pt idx="4">
                  <c:v>56.02</c:v>
                </c:pt>
                <c:pt idx="5">
                  <c:v>56.02</c:v>
                </c:pt>
                <c:pt idx="6">
                  <c:v>55.58</c:v>
                </c:pt>
                <c:pt idx="7">
                  <c:v>58.65</c:v>
                </c:pt>
                <c:pt idx="8">
                  <c:v>59.58</c:v>
                </c:pt>
                <c:pt idx="9">
                  <c:v>61.2</c:v>
                </c:pt>
                <c:pt idx="10">
                  <c:v>61.7</c:v>
                </c:pt>
                <c:pt idx="11">
                  <c:v>62.6</c:v>
                </c:pt>
                <c:pt idx="12">
                  <c:v>60.5</c:v>
                </c:pt>
                <c:pt idx="13">
                  <c:v>57.2</c:v>
                </c:pt>
                <c:pt idx="14">
                  <c:v>59.4</c:v>
                </c:pt>
                <c:pt idx="15">
                  <c:v>58.1</c:v>
                </c:pt>
                <c:pt idx="16">
                  <c:v>58.3</c:v>
                </c:pt>
                <c:pt idx="17">
                  <c:v>60.1</c:v>
                </c:pt>
                <c:pt idx="18">
                  <c:v>59.9</c:v>
                </c:pt>
                <c:pt idx="19">
                  <c:v>60.1</c:v>
                </c:pt>
                <c:pt idx="20">
                  <c:v>60.1</c:v>
                </c:pt>
                <c:pt idx="21">
                  <c:v>56.6</c:v>
                </c:pt>
                <c:pt idx="22">
                  <c:v>56.8</c:v>
                </c:pt>
                <c:pt idx="23">
                  <c:v>56.8</c:v>
                </c:pt>
                <c:pt idx="24">
                  <c:v>57.6</c:v>
                </c:pt>
                <c:pt idx="25">
                  <c:v>57.4</c:v>
                </c:pt>
                <c:pt idx="26">
                  <c:v>58</c:v>
                </c:pt>
                <c:pt idx="27">
                  <c:v>57.6</c:v>
                </c:pt>
                <c:pt idx="28">
                  <c:v>57.9</c:v>
                </c:pt>
                <c:pt idx="29">
                  <c:v>57.9</c:v>
                </c:pt>
                <c:pt idx="30">
                  <c:v>55.7</c:v>
                </c:pt>
                <c:pt idx="31">
                  <c:v>54.7</c:v>
                </c:pt>
                <c:pt idx="32">
                  <c:v>54.7</c:v>
                </c:pt>
                <c:pt idx="33">
                  <c:v>56.8</c:v>
                </c:pt>
                <c:pt idx="34">
                  <c:v>57.8</c:v>
                </c:pt>
                <c:pt idx="35">
                  <c:v>58.5</c:v>
                </c:pt>
                <c:pt idx="36">
                  <c:v>58.3</c:v>
                </c:pt>
                <c:pt idx="37">
                  <c:v>58.1</c:v>
                </c:pt>
                <c:pt idx="38">
                  <c:v>56.6</c:v>
                </c:pt>
                <c:pt idx="39">
                  <c:v>56.2</c:v>
                </c:pt>
                <c:pt idx="40">
                  <c:v>57.4</c:v>
                </c:pt>
                <c:pt idx="41">
                  <c:v>57.7</c:v>
                </c:pt>
                <c:pt idx="42">
                  <c:v>55.1</c:v>
                </c:pt>
                <c:pt idx="43">
                  <c:v>55.1</c:v>
                </c:pt>
                <c:pt idx="44">
                  <c:v>53.7</c:v>
                </c:pt>
                <c:pt idx="45">
                  <c:v>54.4</c:v>
                </c:pt>
                <c:pt idx="46">
                  <c:v>56.8</c:v>
                </c:pt>
                <c:pt idx="47">
                  <c:v>57.2</c:v>
                </c:pt>
                <c:pt idx="48">
                  <c:v>57.4</c:v>
                </c:pt>
                <c:pt idx="49">
                  <c:v>57.7</c:v>
                </c:pt>
                <c:pt idx="50">
                  <c:v>57.7</c:v>
                </c:pt>
                <c:pt idx="51">
                  <c:v>58.4</c:v>
                </c:pt>
                <c:pt idx="52">
                  <c:v>59.9</c:v>
                </c:pt>
                <c:pt idx="53">
                  <c:v>61.9</c:v>
                </c:pt>
                <c:pt idx="54">
                  <c:v>62</c:v>
                </c:pt>
                <c:pt idx="55">
                  <c:v>65</c:v>
                </c:pt>
                <c:pt idx="56">
                  <c:v>64.599999999999994</c:v>
                </c:pt>
                <c:pt idx="57">
                  <c:v>61.7</c:v>
                </c:pt>
                <c:pt idx="58">
                  <c:v>60.7</c:v>
                </c:pt>
                <c:pt idx="59">
                  <c:v>60</c:v>
                </c:pt>
                <c:pt idx="60">
                  <c:v>62.6</c:v>
                </c:pt>
                <c:pt idx="61">
                  <c:v>62.1</c:v>
                </c:pt>
                <c:pt idx="62">
                  <c:v>60.7</c:v>
                </c:pt>
                <c:pt idx="63">
                  <c:v>58.1</c:v>
                </c:pt>
                <c:pt idx="64">
                  <c:v>58.1</c:v>
                </c:pt>
                <c:pt idx="65">
                  <c:v>64.099999999999994</c:v>
                </c:pt>
                <c:pt idx="66">
                  <c:v>57.4</c:v>
                </c:pt>
                <c:pt idx="67">
                  <c:v>56.3</c:v>
                </c:pt>
                <c:pt idx="68">
                  <c:v>58.1</c:v>
                </c:pt>
                <c:pt idx="69">
                  <c:v>58.1</c:v>
                </c:pt>
                <c:pt idx="70">
                  <c:v>58.1</c:v>
                </c:pt>
                <c:pt idx="71">
                  <c:v>57.4</c:v>
                </c:pt>
                <c:pt idx="72">
                  <c:v>56.3</c:v>
                </c:pt>
                <c:pt idx="73">
                  <c:v>63.5</c:v>
                </c:pt>
                <c:pt idx="74">
                  <c:v>64.099999999999994</c:v>
                </c:pt>
                <c:pt idx="75">
                  <c:v>61.1</c:v>
                </c:pt>
                <c:pt idx="76">
                  <c:v>63.1</c:v>
                </c:pt>
                <c:pt idx="77">
                  <c:v>62.8</c:v>
                </c:pt>
                <c:pt idx="78">
                  <c:v>63.2</c:v>
                </c:pt>
                <c:pt idx="79">
                  <c:v>63.2</c:v>
                </c:pt>
                <c:pt idx="80">
                  <c:v>63.3</c:v>
                </c:pt>
                <c:pt idx="81">
                  <c:v>61.2</c:v>
                </c:pt>
                <c:pt idx="82">
                  <c:v>62.1</c:v>
                </c:pt>
                <c:pt idx="83">
                  <c:v>61</c:v>
                </c:pt>
                <c:pt idx="84">
                  <c:v>60.9</c:v>
                </c:pt>
                <c:pt idx="85">
                  <c:v>62.5</c:v>
                </c:pt>
                <c:pt idx="86">
                  <c:v>62.3</c:v>
                </c:pt>
                <c:pt idx="87">
                  <c:v>63</c:v>
                </c:pt>
                <c:pt idx="88">
                  <c:v>62.4</c:v>
                </c:pt>
                <c:pt idx="89">
                  <c:v>62.3</c:v>
                </c:pt>
                <c:pt idx="90">
                  <c:v>61.2</c:v>
                </c:pt>
                <c:pt idx="91">
                  <c:v>60</c:v>
                </c:pt>
                <c:pt idx="92">
                  <c:v>60</c:v>
                </c:pt>
                <c:pt idx="93">
                  <c:v>60.9</c:v>
                </c:pt>
                <c:pt idx="94">
                  <c:v>60.9</c:v>
                </c:pt>
                <c:pt idx="95">
                  <c:v>60.9</c:v>
                </c:pt>
                <c:pt idx="96">
                  <c:v>58.8</c:v>
                </c:pt>
                <c:pt idx="97">
                  <c:v>58.3</c:v>
                </c:pt>
                <c:pt idx="98">
                  <c:v>54.9</c:v>
                </c:pt>
                <c:pt idx="99">
                  <c:v>55.9</c:v>
                </c:pt>
                <c:pt idx="100">
                  <c:v>57.8</c:v>
                </c:pt>
                <c:pt idx="101">
                  <c:v>59.9</c:v>
                </c:pt>
                <c:pt idx="102">
                  <c:v>59.5</c:v>
                </c:pt>
                <c:pt idx="103">
                  <c:v>59.9</c:v>
                </c:pt>
                <c:pt idx="104">
                  <c:v>61.1</c:v>
                </c:pt>
                <c:pt idx="105">
                  <c:v>59.8</c:v>
                </c:pt>
                <c:pt idx="106">
                  <c:v>60.4</c:v>
                </c:pt>
                <c:pt idx="107">
                  <c:v>62.5</c:v>
                </c:pt>
                <c:pt idx="108">
                  <c:v>62.4</c:v>
                </c:pt>
                <c:pt idx="109">
                  <c:v>62.1</c:v>
                </c:pt>
                <c:pt idx="110">
                  <c:v>58.6</c:v>
                </c:pt>
                <c:pt idx="111">
                  <c:v>60.8</c:v>
                </c:pt>
                <c:pt idx="112">
                  <c:v>59.8</c:v>
                </c:pt>
                <c:pt idx="113">
                  <c:v>60.6</c:v>
                </c:pt>
                <c:pt idx="114">
                  <c:v>60.6</c:v>
                </c:pt>
                <c:pt idx="115">
                  <c:v>61.2</c:v>
                </c:pt>
                <c:pt idx="116">
                  <c:v>58.9</c:v>
                </c:pt>
                <c:pt idx="117">
                  <c:v>58.7</c:v>
                </c:pt>
                <c:pt idx="118">
                  <c:v>60.4</c:v>
                </c:pt>
                <c:pt idx="119">
                  <c:v>58.3</c:v>
                </c:pt>
                <c:pt idx="120">
                  <c:v>59.2</c:v>
                </c:pt>
                <c:pt idx="121">
                  <c:v>59.7</c:v>
                </c:pt>
                <c:pt idx="122">
                  <c:v>59.6</c:v>
                </c:pt>
                <c:pt idx="123">
                  <c:v>59.4</c:v>
                </c:pt>
                <c:pt idx="124">
                  <c:v>59</c:v>
                </c:pt>
                <c:pt idx="125">
                  <c:v>60.2</c:v>
                </c:pt>
                <c:pt idx="126">
                  <c:v>60.3</c:v>
                </c:pt>
                <c:pt idx="127">
                  <c:v>62.4</c:v>
                </c:pt>
                <c:pt idx="128">
                  <c:v>59.9</c:v>
                </c:pt>
                <c:pt idx="129">
                  <c:v>59.8</c:v>
                </c:pt>
                <c:pt idx="130">
                  <c:v>60.2</c:v>
                </c:pt>
                <c:pt idx="131">
                  <c:v>58.4</c:v>
                </c:pt>
                <c:pt idx="132">
                  <c:v>58.4</c:v>
                </c:pt>
                <c:pt idx="133">
                  <c:v>58.2</c:v>
                </c:pt>
                <c:pt idx="134">
                  <c:v>58.3</c:v>
                </c:pt>
                <c:pt idx="135">
                  <c:v>59.6</c:v>
                </c:pt>
                <c:pt idx="136">
                  <c:v>60.5</c:v>
                </c:pt>
                <c:pt idx="137">
                  <c:v>59.2</c:v>
                </c:pt>
                <c:pt idx="138">
                  <c:v>58.5</c:v>
                </c:pt>
                <c:pt idx="139">
                  <c:v>57.2</c:v>
                </c:pt>
                <c:pt idx="140">
                  <c:v>59.5</c:v>
                </c:pt>
                <c:pt idx="141">
                  <c:v>57.5</c:v>
                </c:pt>
                <c:pt idx="142">
                  <c:v>57.3</c:v>
                </c:pt>
                <c:pt idx="143">
                  <c:v>57.5</c:v>
                </c:pt>
                <c:pt idx="144">
                  <c:v>59.9</c:v>
                </c:pt>
                <c:pt idx="145">
                  <c:v>58.6</c:v>
                </c:pt>
                <c:pt idx="146">
                  <c:v>59.5</c:v>
                </c:pt>
                <c:pt idx="147">
                  <c:v>59.6</c:v>
                </c:pt>
                <c:pt idx="148">
                  <c:v>56.4</c:v>
                </c:pt>
                <c:pt idx="149">
                  <c:v>56.8</c:v>
                </c:pt>
                <c:pt idx="150">
                  <c:v>56.4</c:v>
                </c:pt>
                <c:pt idx="151">
                  <c:v>56.4</c:v>
                </c:pt>
                <c:pt idx="152">
                  <c:v>55.8</c:v>
                </c:pt>
                <c:pt idx="153">
                  <c:v>54.2</c:v>
                </c:pt>
                <c:pt idx="154">
                  <c:v>52.2</c:v>
                </c:pt>
                <c:pt idx="155">
                  <c:v>52.4</c:v>
                </c:pt>
                <c:pt idx="156">
                  <c:v>53</c:v>
                </c:pt>
                <c:pt idx="157">
                  <c:v>56.6</c:v>
                </c:pt>
                <c:pt idx="158">
                  <c:v>58.4</c:v>
                </c:pt>
                <c:pt idx="159">
                  <c:v>58.6</c:v>
                </c:pt>
                <c:pt idx="160">
                  <c:v>59.4</c:v>
                </c:pt>
                <c:pt idx="161">
                  <c:v>58.8</c:v>
                </c:pt>
                <c:pt idx="162">
                  <c:v>58.3</c:v>
                </c:pt>
                <c:pt idx="163">
                  <c:v>61.6</c:v>
                </c:pt>
                <c:pt idx="164">
                  <c:v>60.4</c:v>
                </c:pt>
                <c:pt idx="165">
                  <c:v>60.3</c:v>
                </c:pt>
                <c:pt idx="166">
                  <c:v>60</c:v>
                </c:pt>
                <c:pt idx="167">
                  <c:v>59.9</c:v>
                </c:pt>
                <c:pt idx="168">
                  <c:v>60.1</c:v>
                </c:pt>
                <c:pt idx="169">
                  <c:v>60.1</c:v>
                </c:pt>
                <c:pt idx="170">
                  <c:v>59.6</c:v>
                </c:pt>
                <c:pt idx="171">
                  <c:v>57.9</c:v>
                </c:pt>
                <c:pt idx="172">
                  <c:v>58.2</c:v>
                </c:pt>
                <c:pt idx="173">
                  <c:v>58.6</c:v>
                </c:pt>
                <c:pt idx="174">
                  <c:v>58.4</c:v>
                </c:pt>
                <c:pt idx="175">
                  <c:v>58.4</c:v>
                </c:pt>
                <c:pt idx="176">
                  <c:v>60.2</c:v>
                </c:pt>
                <c:pt idx="177">
                  <c:v>60.1</c:v>
                </c:pt>
                <c:pt idx="178">
                  <c:v>58.6</c:v>
                </c:pt>
                <c:pt idx="179">
                  <c:v>60.1</c:v>
                </c:pt>
                <c:pt idx="180">
                  <c:v>59</c:v>
                </c:pt>
                <c:pt idx="181">
                  <c:v>58.6</c:v>
                </c:pt>
                <c:pt idx="182">
                  <c:v>56.8</c:v>
                </c:pt>
                <c:pt idx="183">
                  <c:v>56.8</c:v>
                </c:pt>
                <c:pt idx="184">
                  <c:v>58.6</c:v>
                </c:pt>
                <c:pt idx="185">
                  <c:v>58.6</c:v>
                </c:pt>
                <c:pt idx="186">
                  <c:v>56.7</c:v>
                </c:pt>
                <c:pt idx="187">
                  <c:v>56</c:v>
                </c:pt>
                <c:pt idx="188">
                  <c:v>56.2</c:v>
                </c:pt>
                <c:pt idx="189">
                  <c:v>56.2</c:v>
                </c:pt>
                <c:pt idx="190">
                  <c:v>55.7</c:v>
                </c:pt>
                <c:pt idx="191">
                  <c:v>55.4</c:v>
                </c:pt>
                <c:pt idx="192">
                  <c:v>55.4</c:v>
                </c:pt>
                <c:pt idx="193">
                  <c:v>56.1</c:v>
                </c:pt>
                <c:pt idx="194">
                  <c:v>56</c:v>
                </c:pt>
                <c:pt idx="195">
                  <c:v>56.1</c:v>
                </c:pt>
                <c:pt idx="196">
                  <c:v>56.7</c:v>
                </c:pt>
                <c:pt idx="197">
                  <c:v>56.5</c:v>
                </c:pt>
                <c:pt idx="198">
                  <c:v>55.8</c:v>
                </c:pt>
                <c:pt idx="199">
                  <c:v>54.4</c:v>
                </c:pt>
                <c:pt idx="200">
                  <c:v>53.6</c:v>
                </c:pt>
                <c:pt idx="201">
                  <c:v>53.6</c:v>
                </c:pt>
                <c:pt idx="202">
                  <c:v>53.6</c:v>
                </c:pt>
                <c:pt idx="203">
                  <c:v>53.4</c:v>
                </c:pt>
                <c:pt idx="204">
                  <c:v>52.4</c:v>
                </c:pt>
                <c:pt idx="205">
                  <c:v>52.3</c:v>
                </c:pt>
                <c:pt idx="206">
                  <c:v>53</c:v>
                </c:pt>
                <c:pt idx="207">
                  <c:v>54.9</c:v>
                </c:pt>
                <c:pt idx="208">
                  <c:v>54.8</c:v>
                </c:pt>
                <c:pt idx="209">
                  <c:v>55.3</c:v>
                </c:pt>
                <c:pt idx="210">
                  <c:v>55.4</c:v>
                </c:pt>
                <c:pt idx="211">
                  <c:v>56.3</c:v>
                </c:pt>
                <c:pt idx="212">
                  <c:v>56.6</c:v>
                </c:pt>
                <c:pt idx="213">
                  <c:v>56.6</c:v>
                </c:pt>
                <c:pt idx="214">
                  <c:v>54.2</c:v>
                </c:pt>
                <c:pt idx="215">
                  <c:v>53.8</c:v>
                </c:pt>
                <c:pt idx="216">
                  <c:v>54.9</c:v>
                </c:pt>
                <c:pt idx="217">
                  <c:v>52.1</c:v>
                </c:pt>
                <c:pt idx="218">
                  <c:v>51.8</c:v>
                </c:pt>
                <c:pt idx="219">
                  <c:v>51.5</c:v>
                </c:pt>
                <c:pt idx="220">
                  <c:v>51.9</c:v>
                </c:pt>
                <c:pt idx="221">
                  <c:v>52.7</c:v>
                </c:pt>
                <c:pt idx="222">
                  <c:v>53.2</c:v>
                </c:pt>
                <c:pt idx="223">
                  <c:v>54.1</c:v>
                </c:pt>
                <c:pt idx="224">
                  <c:v>53.5</c:v>
                </c:pt>
                <c:pt idx="225">
                  <c:v>55.8</c:v>
                </c:pt>
                <c:pt idx="226">
                  <c:v>55.3</c:v>
                </c:pt>
                <c:pt idx="227">
                  <c:v>56.1</c:v>
                </c:pt>
                <c:pt idx="228">
                  <c:v>56.8</c:v>
                </c:pt>
                <c:pt idx="229">
                  <c:v>56.7</c:v>
                </c:pt>
                <c:pt idx="230">
                  <c:v>56</c:v>
                </c:pt>
                <c:pt idx="231">
                  <c:v>57</c:v>
                </c:pt>
                <c:pt idx="232">
                  <c:v>57.3</c:v>
                </c:pt>
                <c:pt idx="233">
                  <c:v>57.4</c:v>
                </c:pt>
                <c:pt idx="234">
                  <c:v>57.5</c:v>
                </c:pt>
                <c:pt idx="235">
                  <c:v>57.7</c:v>
                </c:pt>
                <c:pt idx="236">
                  <c:v>59.1</c:v>
                </c:pt>
                <c:pt idx="237">
                  <c:v>57.9</c:v>
                </c:pt>
                <c:pt idx="238">
                  <c:v>59.3</c:v>
                </c:pt>
                <c:pt idx="239">
                  <c:v>57.8</c:v>
                </c:pt>
                <c:pt idx="240">
                  <c:v>59.6</c:v>
                </c:pt>
                <c:pt idx="241">
                  <c:v>58.6</c:v>
                </c:pt>
                <c:pt idx="242">
                  <c:v>59.8</c:v>
                </c:pt>
                <c:pt idx="243">
                  <c:v>60</c:v>
                </c:pt>
                <c:pt idx="244">
                  <c:v>60.3</c:v>
                </c:pt>
                <c:pt idx="245">
                  <c:v>59.9</c:v>
                </c:pt>
                <c:pt idx="246">
                  <c:v>59.5</c:v>
                </c:pt>
                <c:pt idx="247">
                  <c:v>60.4</c:v>
                </c:pt>
                <c:pt idx="248">
                  <c:v>61.3</c:v>
                </c:pt>
                <c:pt idx="249">
                  <c:v>61.3</c:v>
                </c:pt>
                <c:pt idx="250">
                  <c:v>59.5</c:v>
                </c:pt>
                <c:pt idx="251">
                  <c:v>59.1</c:v>
                </c:pt>
                <c:pt idx="252">
                  <c:v>57.7</c:v>
                </c:pt>
                <c:pt idx="253">
                  <c:v>57.8</c:v>
                </c:pt>
                <c:pt idx="254">
                  <c:v>56.6</c:v>
                </c:pt>
                <c:pt idx="255">
                  <c:v>58.4</c:v>
                </c:pt>
                <c:pt idx="256">
                  <c:v>57</c:v>
                </c:pt>
                <c:pt idx="257">
                  <c:v>58.4</c:v>
                </c:pt>
                <c:pt idx="258">
                  <c:v>57.6</c:v>
                </c:pt>
                <c:pt idx="259">
                  <c:v>58.7</c:v>
                </c:pt>
                <c:pt idx="260">
                  <c:v>58.4</c:v>
                </c:pt>
                <c:pt idx="261">
                  <c:v>58.3</c:v>
                </c:pt>
                <c:pt idx="262">
                  <c:v>58</c:v>
                </c:pt>
                <c:pt idx="263">
                  <c:v>58</c:v>
                </c:pt>
                <c:pt idx="264">
                  <c:v>57.5</c:v>
                </c:pt>
                <c:pt idx="265">
                  <c:v>57.5</c:v>
                </c:pt>
                <c:pt idx="266">
                  <c:v>57.3</c:v>
                </c:pt>
                <c:pt idx="267">
                  <c:v>58.5</c:v>
                </c:pt>
                <c:pt idx="268">
                  <c:v>57.9</c:v>
                </c:pt>
                <c:pt idx="269">
                  <c:v>62</c:v>
                </c:pt>
                <c:pt idx="270">
                  <c:v>62</c:v>
                </c:pt>
                <c:pt idx="271">
                  <c:v>62.1</c:v>
                </c:pt>
                <c:pt idx="272">
                  <c:v>61.1</c:v>
                </c:pt>
                <c:pt idx="273">
                  <c:v>58.1</c:v>
                </c:pt>
                <c:pt idx="274">
                  <c:v>57.8</c:v>
                </c:pt>
                <c:pt idx="275">
                  <c:v>57.7</c:v>
                </c:pt>
                <c:pt idx="276">
                  <c:v>57.8</c:v>
                </c:pt>
                <c:pt idx="277">
                  <c:v>58.9</c:v>
                </c:pt>
                <c:pt idx="278">
                  <c:v>59.3</c:v>
                </c:pt>
                <c:pt idx="279">
                  <c:v>58.2</c:v>
                </c:pt>
                <c:pt idx="280">
                  <c:v>57.9</c:v>
                </c:pt>
                <c:pt idx="281">
                  <c:v>57.4</c:v>
                </c:pt>
                <c:pt idx="282">
                  <c:v>58</c:v>
                </c:pt>
                <c:pt idx="283">
                  <c:v>57.9</c:v>
                </c:pt>
                <c:pt idx="284">
                  <c:v>57.9</c:v>
                </c:pt>
                <c:pt idx="285">
                  <c:v>57.5</c:v>
                </c:pt>
                <c:pt idx="286">
                  <c:v>57.8</c:v>
                </c:pt>
                <c:pt idx="287">
                  <c:v>56.8</c:v>
                </c:pt>
                <c:pt idx="288">
                  <c:v>56.7</c:v>
                </c:pt>
                <c:pt idx="289">
                  <c:v>56.6</c:v>
                </c:pt>
                <c:pt idx="290">
                  <c:v>59.6</c:v>
                </c:pt>
                <c:pt idx="291">
                  <c:v>59.9</c:v>
                </c:pt>
                <c:pt idx="292">
                  <c:v>59.9</c:v>
                </c:pt>
                <c:pt idx="293">
                  <c:v>60</c:v>
                </c:pt>
                <c:pt idx="294">
                  <c:v>60</c:v>
                </c:pt>
                <c:pt idx="295">
                  <c:v>60.6</c:v>
                </c:pt>
                <c:pt idx="296">
                  <c:v>61.7</c:v>
                </c:pt>
                <c:pt idx="297">
                  <c:v>61.2</c:v>
                </c:pt>
                <c:pt idx="298">
                  <c:v>59.8</c:v>
                </c:pt>
                <c:pt idx="299">
                  <c:v>59.4</c:v>
                </c:pt>
                <c:pt idx="300">
                  <c:v>59.7</c:v>
                </c:pt>
                <c:pt idx="301">
                  <c:v>58.4</c:v>
                </c:pt>
                <c:pt idx="302">
                  <c:v>58.2</c:v>
                </c:pt>
                <c:pt idx="303">
                  <c:v>58.1</c:v>
                </c:pt>
                <c:pt idx="304">
                  <c:v>57.6</c:v>
                </c:pt>
                <c:pt idx="305">
                  <c:v>59.2</c:v>
                </c:pt>
                <c:pt idx="306">
                  <c:v>60.5</c:v>
                </c:pt>
                <c:pt idx="307">
                  <c:v>60.5</c:v>
                </c:pt>
                <c:pt idx="308">
                  <c:v>60.4</c:v>
                </c:pt>
                <c:pt idx="309">
                  <c:v>60.6</c:v>
                </c:pt>
                <c:pt idx="310">
                  <c:v>62</c:v>
                </c:pt>
                <c:pt idx="311">
                  <c:v>61.2</c:v>
                </c:pt>
                <c:pt idx="312">
                  <c:v>62.6</c:v>
                </c:pt>
                <c:pt idx="313">
                  <c:v>63.1</c:v>
                </c:pt>
                <c:pt idx="314">
                  <c:v>63.2</c:v>
                </c:pt>
                <c:pt idx="315">
                  <c:v>63.2</c:v>
                </c:pt>
                <c:pt idx="316">
                  <c:v>64</c:v>
                </c:pt>
                <c:pt idx="317">
                  <c:v>63.3</c:v>
                </c:pt>
                <c:pt idx="318">
                  <c:v>63.2</c:v>
                </c:pt>
                <c:pt idx="319">
                  <c:v>62.2</c:v>
                </c:pt>
                <c:pt idx="320">
                  <c:v>62.2</c:v>
                </c:pt>
                <c:pt idx="321">
                  <c:v>62.7</c:v>
                </c:pt>
                <c:pt idx="322">
                  <c:v>61.8</c:v>
                </c:pt>
                <c:pt idx="323">
                  <c:v>61.8</c:v>
                </c:pt>
                <c:pt idx="324">
                  <c:v>60.3</c:v>
                </c:pt>
                <c:pt idx="325">
                  <c:v>61.5</c:v>
                </c:pt>
                <c:pt idx="326">
                  <c:v>61.5</c:v>
                </c:pt>
                <c:pt idx="327">
                  <c:v>61.7</c:v>
                </c:pt>
                <c:pt idx="328">
                  <c:v>60.3</c:v>
                </c:pt>
                <c:pt idx="329">
                  <c:v>61.5</c:v>
                </c:pt>
                <c:pt idx="330">
                  <c:v>60.5</c:v>
                </c:pt>
                <c:pt idx="331">
                  <c:v>60.2</c:v>
                </c:pt>
                <c:pt idx="332">
                  <c:v>59.6</c:v>
                </c:pt>
                <c:pt idx="333">
                  <c:v>59.2</c:v>
                </c:pt>
                <c:pt idx="334">
                  <c:v>59.4</c:v>
                </c:pt>
                <c:pt idx="335">
                  <c:v>59.9</c:v>
                </c:pt>
                <c:pt idx="336">
                  <c:v>60.5</c:v>
                </c:pt>
                <c:pt idx="337">
                  <c:v>60.5</c:v>
                </c:pt>
                <c:pt idx="338">
                  <c:v>60.4</c:v>
                </c:pt>
                <c:pt idx="339">
                  <c:v>60.4</c:v>
                </c:pt>
                <c:pt idx="340">
                  <c:v>59.9</c:v>
                </c:pt>
                <c:pt idx="341">
                  <c:v>59.9</c:v>
                </c:pt>
                <c:pt idx="342">
                  <c:v>59.8</c:v>
                </c:pt>
                <c:pt idx="343">
                  <c:v>60.6</c:v>
                </c:pt>
                <c:pt idx="344">
                  <c:v>59</c:v>
                </c:pt>
                <c:pt idx="345">
                  <c:v>58.9</c:v>
                </c:pt>
                <c:pt idx="346">
                  <c:v>59.6</c:v>
                </c:pt>
                <c:pt idx="347">
                  <c:v>58.3</c:v>
                </c:pt>
                <c:pt idx="348">
                  <c:v>58.3</c:v>
                </c:pt>
                <c:pt idx="349">
                  <c:v>58.3</c:v>
                </c:pt>
                <c:pt idx="350">
                  <c:v>58.8</c:v>
                </c:pt>
                <c:pt idx="351">
                  <c:v>59.6</c:v>
                </c:pt>
                <c:pt idx="352">
                  <c:v>59.7</c:v>
                </c:pt>
                <c:pt idx="353">
                  <c:v>59.4</c:v>
                </c:pt>
                <c:pt idx="354">
                  <c:v>59.6</c:v>
                </c:pt>
                <c:pt idx="355">
                  <c:v>59.3</c:v>
                </c:pt>
                <c:pt idx="356">
                  <c:v>59.3</c:v>
                </c:pt>
                <c:pt idx="357">
                  <c:v>60.2</c:v>
                </c:pt>
                <c:pt idx="358">
                  <c:v>61.1</c:v>
                </c:pt>
                <c:pt idx="359">
                  <c:v>58.7</c:v>
                </c:pt>
                <c:pt idx="360">
                  <c:v>58.7</c:v>
                </c:pt>
                <c:pt idx="361">
                  <c:v>60</c:v>
                </c:pt>
                <c:pt idx="362">
                  <c:v>58.9</c:v>
                </c:pt>
                <c:pt idx="363">
                  <c:v>58</c:v>
                </c:pt>
                <c:pt idx="364">
                  <c:v>57.2</c:v>
                </c:pt>
                <c:pt idx="365">
                  <c:v>56.9</c:v>
                </c:pt>
                <c:pt idx="366">
                  <c:v>57.1</c:v>
                </c:pt>
                <c:pt idx="367">
                  <c:v>60</c:v>
                </c:pt>
                <c:pt idx="368">
                  <c:v>59.1</c:v>
                </c:pt>
                <c:pt idx="369">
                  <c:v>58.1</c:v>
                </c:pt>
                <c:pt idx="370">
                  <c:v>59.8</c:v>
                </c:pt>
                <c:pt idx="371">
                  <c:v>59.1</c:v>
                </c:pt>
                <c:pt idx="372">
                  <c:v>60.2</c:v>
                </c:pt>
                <c:pt idx="373">
                  <c:v>57.6</c:v>
                </c:pt>
                <c:pt idx="374">
                  <c:v>55.7</c:v>
                </c:pt>
                <c:pt idx="375">
                  <c:v>56.3</c:v>
                </c:pt>
                <c:pt idx="376">
                  <c:v>58.5</c:v>
                </c:pt>
                <c:pt idx="377">
                  <c:v>58.7</c:v>
                </c:pt>
                <c:pt idx="378">
                  <c:v>59</c:v>
                </c:pt>
                <c:pt idx="379">
                  <c:v>57.5</c:v>
                </c:pt>
                <c:pt idx="380">
                  <c:v>57.4</c:v>
                </c:pt>
                <c:pt idx="381">
                  <c:v>57.4</c:v>
                </c:pt>
                <c:pt idx="382">
                  <c:v>56.7</c:v>
                </c:pt>
                <c:pt idx="383">
                  <c:v>54.8</c:v>
                </c:pt>
                <c:pt idx="384">
                  <c:v>54.4</c:v>
                </c:pt>
                <c:pt idx="385">
                  <c:v>53.9</c:v>
                </c:pt>
                <c:pt idx="386">
                  <c:v>54.5</c:v>
                </c:pt>
                <c:pt idx="387">
                  <c:v>54.2</c:v>
                </c:pt>
                <c:pt idx="388">
                  <c:v>54.2</c:v>
                </c:pt>
                <c:pt idx="389">
                  <c:v>54</c:v>
                </c:pt>
                <c:pt idx="390">
                  <c:v>55.7</c:v>
                </c:pt>
                <c:pt idx="391">
                  <c:v>57.7</c:v>
                </c:pt>
                <c:pt idx="392">
                  <c:v>58.6</c:v>
                </c:pt>
                <c:pt idx="393">
                  <c:v>58.4</c:v>
                </c:pt>
                <c:pt idx="394">
                  <c:v>57.7</c:v>
                </c:pt>
                <c:pt idx="395">
                  <c:v>57.3</c:v>
                </c:pt>
                <c:pt idx="396">
                  <c:v>56.4</c:v>
                </c:pt>
                <c:pt idx="397">
                  <c:v>55.3</c:v>
                </c:pt>
                <c:pt idx="398">
                  <c:v>55.12</c:v>
                </c:pt>
                <c:pt idx="399">
                  <c:v>55.53</c:v>
                </c:pt>
                <c:pt idx="400">
                  <c:v>54.92</c:v>
                </c:pt>
                <c:pt idx="401">
                  <c:v>58.4</c:v>
                </c:pt>
                <c:pt idx="402">
                  <c:v>58.3</c:v>
                </c:pt>
                <c:pt idx="403">
                  <c:v>58.8</c:v>
                </c:pt>
                <c:pt idx="404">
                  <c:v>58.5</c:v>
                </c:pt>
                <c:pt idx="405">
                  <c:v>58.7</c:v>
                </c:pt>
                <c:pt idx="406">
                  <c:v>58</c:v>
                </c:pt>
                <c:pt idx="407">
                  <c:v>58.1</c:v>
                </c:pt>
                <c:pt idx="408">
                  <c:v>57.5</c:v>
                </c:pt>
                <c:pt idx="409">
                  <c:v>56.1</c:v>
                </c:pt>
                <c:pt idx="410">
                  <c:v>57.7</c:v>
                </c:pt>
                <c:pt idx="411">
                  <c:v>59.5</c:v>
                </c:pt>
                <c:pt idx="412">
                  <c:v>60.1</c:v>
                </c:pt>
                <c:pt idx="413">
                  <c:v>60.4</c:v>
                </c:pt>
                <c:pt idx="414">
                  <c:v>60.7</c:v>
                </c:pt>
                <c:pt idx="415">
                  <c:v>60.5</c:v>
                </c:pt>
                <c:pt idx="416">
                  <c:v>60.2</c:v>
                </c:pt>
                <c:pt idx="417">
                  <c:v>59.5</c:v>
                </c:pt>
                <c:pt idx="418">
                  <c:v>60.5</c:v>
                </c:pt>
                <c:pt idx="419">
                  <c:v>60.7</c:v>
                </c:pt>
                <c:pt idx="420">
                  <c:v>61.5</c:v>
                </c:pt>
                <c:pt idx="421">
                  <c:v>61.6</c:v>
                </c:pt>
                <c:pt idx="422">
                  <c:v>59.9</c:v>
                </c:pt>
                <c:pt idx="423">
                  <c:v>61.2</c:v>
                </c:pt>
                <c:pt idx="424">
                  <c:v>62.2</c:v>
                </c:pt>
                <c:pt idx="425">
                  <c:v>61.8</c:v>
                </c:pt>
                <c:pt idx="426">
                  <c:v>62.9</c:v>
                </c:pt>
                <c:pt idx="427">
                  <c:v>61.5</c:v>
                </c:pt>
                <c:pt idx="428">
                  <c:v>62.8</c:v>
                </c:pt>
                <c:pt idx="429">
                  <c:v>62.8</c:v>
                </c:pt>
                <c:pt idx="430">
                  <c:v>62.8</c:v>
                </c:pt>
                <c:pt idx="431">
                  <c:v>61.5</c:v>
                </c:pt>
                <c:pt idx="432">
                  <c:v>61.52</c:v>
                </c:pt>
                <c:pt idx="433">
                  <c:v>63.82</c:v>
                </c:pt>
                <c:pt idx="434">
                  <c:v>63.61</c:v>
                </c:pt>
                <c:pt idx="435">
                  <c:v>63.61</c:v>
                </c:pt>
                <c:pt idx="436">
                  <c:v>63.87</c:v>
                </c:pt>
                <c:pt idx="437">
                  <c:v>64.08</c:v>
                </c:pt>
                <c:pt idx="438">
                  <c:v>64.53</c:v>
                </c:pt>
                <c:pt idx="439">
                  <c:v>63.21</c:v>
                </c:pt>
                <c:pt idx="440">
                  <c:v>63.2</c:v>
                </c:pt>
                <c:pt idx="441">
                  <c:v>63.2</c:v>
                </c:pt>
                <c:pt idx="442">
                  <c:v>63.5</c:v>
                </c:pt>
                <c:pt idx="443">
                  <c:v>63.44</c:v>
                </c:pt>
                <c:pt idx="444">
                  <c:v>64.22</c:v>
                </c:pt>
                <c:pt idx="445">
                  <c:v>64.209999999999994</c:v>
                </c:pt>
                <c:pt idx="446">
                  <c:v>64.3</c:v>
                </c:pt>
                <c:pt idx="447">
                  <c:v>62.84</c:v>
                </c:pt>
                <c:pt idx="448">
                  <c:v>61.28</c:v>
                </c:pt>
                <c:pt idx="449">
                  <c:v>62.54</c:v>
                </c:pt>
                <c:pt idx="450">
                  <c:v>62.25</c:v>
                </c:pt>
                <c:pt idx="451">
                  <c:v>62.25</c:v>
                </c:pt>
                <c:pt idx="452">
                  <c:v>62.26</c:v>
                </c:pt>
                <c:pt idx="453">
                  <c:v>61.28</c:v>
                </c:pt>
                <c:pt idx="454">
                  <c:v>60.82</c:v>
                </c:pt>
                <c:pt idx="455">
                  <c:v>60.13</c:v>
                </c:pt>
                <c:pt idx="456">
                  <c:v>59.12</c:v>
                </c:pt>
                <c:pt idx="457">
                  <c:v>60.44</c:v>
                </c:pt>
                <c:pt idx="458">
                  <c:v>60.44</c:v>
                </c:pt>
                <c:pt idx="459">
                  <c:v>60.56</c:v>
                </c:pt>
                <c:pt idx="460">
                  <c:v>60.44</c:v>
                </c:pt>
                <c:pt idx="461">
                  <c:v>60.13</c:v>
                </c:pt>
                <c:pt idx="462">
                  <c:v>59.63</c:v>
                </c:pt>
                <c:pt idx="463">
                  <c:v>59.65</c:v>
                </c:pt>
                <c:pt idx="464">
                  <c:v>59.37</c:v>
                </c:pt>
                <c:pt idx="465">
                  <c:v>59.82</c:v>
                </c:pt>
                <c:pt idx="466">
                  <c:v>59.82</c:v>
                </c:pt>
                <c:pt idx="467">
                  <c:v>60.11</c:v>
                </c:pt>
                <c:pt idx="468">
                  <c:v>60.6</c:v>
                </c:pt>
                <c:pt idx="469">
                  <c:v>59.97</c:v>
                </c:pt>
                <c:pt idx="470">
                  <c:v>59.72</c:v>
                </c:pt>
                <c:pt idx="471">
                  <c:v>59.98</c:v>
                </c:pt>
                <c:pt idx="472">
                  <c:v>60.31</c:v>
                </c:pt>
                <c:pt idx="473">
                  <c:v>60.31</c:v>
                </c:pt>
                <c:pt idx="474">
                  <c:v>60.31</c:v>
                </c:pt>
                <c:pt idx="475">
                  <c:v>59.81</c:v>
                </c:pt>
                <c:pt idx="476">
                  <c:v>59.81</c:v>
                </c:pt>
                <c:pt idx="477">
                  <c:v>61.04</c:v>
                </c:pt>
                <c:pt idx="478">
                  <c:v>61.04</c:v>
                </c:pt>
                <c:pt idx="479">
                  <c:v>60.29</c:v>
                </c:pt>
                <c:pt idx="480">
                  <c:v>61.78</c:v>
                </c:pt>
                <c:pt idx="481">
                  <c:v>63.26</c:v>
                </c:pt>
                <c:pt idx="482">
                  <c:v>63.26</c:v>
                </c:pt>
                <c:pt idx="483">
                  <c:v>63.95</c:v>
                </c:pt>
                <c:pt idx="484">
                  <c:v>63.95</c:v>
                </c:pt>
                <c:pt idx="485">
                  <c:v>63.54</c:v>
                </c:pt>
                <c:pt idx="486">
                  <c:v>63.85</c:v>
                </c:pt>
                <c:pt idx="487">
                  <c:v>63.2</c:v>
                </c:pt>
                <c:pt idx="488">
                  <c:v>61.74</c:v>
                </c:pt>
                <c:pt idx="489">
                  <c:v>60.89</c:v>
                </c:pt>
                <c:pt idx="490">
                  <c:v>62.48</c:v>
                </c:pt>
                <c:pt idx="491">
                  <c:v>62.48</c:v>
                </c:pt>
                <c:pt idx="492">
                  <c:v>63.71</c:v>
                </c:pt>
                <c:pt idx="493">
                  <c:v>63.07</c:v>
                </c:pt>
                <c:pt idx="494">
                  <c:v>62.69</c:v>
                </c:pt>
                <c:pt idx="495">
                  <c:v>62.69</c:v>
                </c:pt>
                <c:pt idx="496">
                  <c:v>62.32</c:v>
                </c:pt>
                <c:pt idx="497">
                  <c:v>61.53</c:v>
                </c:pt>
                <c:pt idx="498">
                  <c:v>61.14</c:v>
                </c:pt>
                <c:pt idx="499">
                  <c:v>60.8</c:v>
                </c:pt>
                <c:pt idx="500">
                  <c:v>58.95</c:v>
                </c:pt>
                <c:pt idx="501">
                  <c:v>59.47</c:v>
                </c:pt>
                <c:pt idx="502">
                  <c:v>59.55</c:v>
                </c:pt>
                <c:pt idx="503">
                  <c:v>57.98</c:v>
                </c:pt>
                <c:pt idx="504">
                  <c:v>57.77</c:v>
                </c:pt>
                <c:pt idx="505">
                  <c:v>58.23</c:v>
                </c:pt>
                <c:pt idx="506">
                  <c:v>58.32</c:v>
                </c:pt>
                <c:pt idx="507">
                  <c:v>57.72</c:v>
                </c:pt>
                <c:pt idx="508">
                  <c:v>58.24</c:v>
                </c:pt>
                <c:pt idx="509">
                  <c:v>58.24</c:v>
                </c:pt>
                <c:pt idx="510">
                  <c:v>57.24</c:v>
                </c:pt>
                <c:pt idx="511">
                  <c:v>57.15</c:v>
                </c:pt>
                <c:pt idx="512">
                  <c:v>57.4</c:v>
                </c:pt>
                <c:pt idx="513">
                  <c:v>57.17</c:v>
                </c:pt>
                <c:pt idx="514">
                  <c:v>54.39</c:v>
                </c:pt>
                <c:pt idx="515">
                  <c:v>54.76</c:v>
                </c:pt>
                <c:pt idx="516">
                  <c:v>55.67</c:v>
                </c:pt>
                <c:pt idx="517">
                  <c:v>56.18</c:v>
                </c:pt>
                <c:pt idx="518">
                  <c:v>58.2</c:v>
                </c:pt>
                <c:pt idx="519">
                  <c:v>58.27</c:v>
                </c:pt>
                <c:pt idx="520">
                  <c:v>58.27</c:v>
                </c:pt>
                <c:pt idx="521">
                  <c:v>59.26</c:v>
                </c:pt>
                <c:pt idx="522">
                  <c:v>61.96</c:v>
                </c:pt>
                <c:pt idx="523">
                  <c:v>62.05</c:v>
                </c:pt>
                <c:pt idx="524">
                  <c:v>60.68</c:v>
                </c:pt>
                <c:pt idx="525">
                  <c:v>59.57</c:v>
                </c:pt>
                <c:pt idx="526">
                  <c:v>60.82</c:v>
                </c:pt>
                <c:pt idx="527">
                  <c:v>60.95</c:v>
                </c:pt>
                <c:pt idx="528">
                  <c:v>61.33</c:v>
                </c:pt>
                <c:pt idx="529">
                  <c:v>63.22</c:v>
                </c:pt>
                <c:pt idx="530">
                  <c:v>62.25</c:v>
                </c:pt>
                <c:pt idx="531">
                  <c:v>60.15</c:v>
                </c:pt>
                <c:pt idx="532">
                  <c:v>59.77</c:v>
                </c:pt>
                <c:pt idx="533">
                  <c:v>59.53</c:v>
                </c:pt>
                <c:pt idx="534">
                  <c:v>60.21</c:v>
                </c:pt>
                <c:pt idx="535">
                  <c:v>57.86</c:v>
                </c:pt>
                <c:pt idx="536">
                  <c:v>58.26</c:v>
                </c:pt>
                <c:pt idx="537">
                  <c:v>57.92</c:v>
                </c:pt>
                <c:pt idx="538">
                  <c:v>58.87</c:v>
                </c:pt>
                <c:pt idx="539">
                  <c:v>58.25</c:v>
                </c:pt>
                <c:pt idx="540">
                  <c:v>60.15</c:v>
                </c:pt>
                <c:pt idx="541">
                  <c:v>60.34</c:v>
                </c:pt>
                <c:pt idx="542">
                  <c:v>61.1</c:v>
                </c:pt>
                <c:pt idx="543">
                  <c:v>61.57</c:v>
                </c:pt>
                <c:pt idx="544">
                  <c:v>62.27</c:v>
                </c:pt>
                <c:pt idx="545">
                  <c:v>63.29</c:v>
                </c:pt>
                <c:pt idx="546">
                  <c:v>62.34</c:v>
                </c:pt>
                <c:pt idx="547">
                  <c:v>64.349999999999994</c:v>
                </c:pt>
                <c:pt idx="548">
                  <c:v>63.33</c:v>
                </c:pt>
                <c:pt idx="549">
                  <c:v>63.33</c:v>
                </c:pt>
                <c:pt idx="550">
                  <c:v>63.33</c:v>
                </c:pt>
                <c:pt idx="551">
                  <c:v>63.33</c:v>
                </c:pt>
                <c:pt idx="552">
                  <c:v>61.59</c:v>
                </c:pt>
                <c:pt idx="553">
                  <c:v>62.22</c:v>
                </c:pt>
                <c:pt idx="554">
                  <c:v>61.94</c:v>
                </c:pt>
                <c:pt idx="555">
                  <c:v>61.66</c:v>
                </c:pt>
                <c:pt idx="556">
                  <c:v>61.66</c:v>
                </c:pt>
                <c:pt idx="557">
                  <c:v>61.66</c:v>
                </c:pt>
                <c:pt idx="558">
                  <c:v>63.39</c:v>
                </c:pt>
                <c:pt idx="559">
                  <c:v>62.81</c:v>
                </c:pt>
                <c:pt idx="560">
                  <c:v>63.73</c:v>
                </c:pt>
                <c:pt idx="561">
                  <c:v>63.69</c:v>
                </c:pt>
                <c:pt idx="562">
                  <c:v>62.47</c:v>
                </c:pt>
                <c:pt idx="563">
                  <c:v>62.41</c:v>
                </c:pt>
                <c:pt idx="564">
                  <c:v>62.64</c:v>
                </c:pt>
                <c:pt idx="565">
                  <c:v>62.35</c:v>
                </c:pt>
                <c:pt idx="566">
                  <c:v>62.35</c:v>
                </c:pt>
                <c:pt idx="567">
                  <c:v>64.73</c:v>
                </c:pt>
                <c:pt idx="568">
                  <c:v>64.73</c:v>
                </c:pt>
                <c:pt idx="569">
                  <c:v>62.76</c:v>
                </c:pt>
                <c:pt idx="570">
                  <c:v>62.76</c:v>
                </c:pt>
                <c:pt idx="571">
                  <c:v>64.42</c:v>
                </c:pt>
                <c:pt idx="572">
                  <c:v>64.42</c:v>
                </c:pt>
                <c:pt idx="573">
                  <c:v>64.97</c:v>
                </c:pt>
                <c:pt idx="574">
                  <c:v>64.97</c:v>
                </c:pt>
                <c:pt idx="575">
                  <c:v>64.77</c:v>
                </c:pt>
                <c:pt idx="576">
                  <c:v>64.77</c:v>
                </c:pt>
                <c:pt idx="577">
                  <c:v>64.959999999999994</c:v>
                </c:pt>
                <c:pt idx="578">
                  <c:v>65.39</c:v>
                </c:pt>
                <c:pt idx="579">
                  <c:v>65.06</c:v>
                </c:pt>
                <c:pt idx="580">
                  <c:v>65.11</c:v>
                </c:pt>
                <c:pt idx="581">
                  <c:v>65.11</c:v>
                </c:pt>
                <c:pt idx="582">
                  <c:v>65.11</c:v>
                </c:pt>
                <c:pt idx="583">
                  <c:v>63.33</c:v>
                </c:pt>
                <c:pt idx="584">
                  <c:v>63.85</c:v>
                </c:pt>
                <c:pt idx="585">
                  <c:v>63.85</c:v>
                </c:pt>
                <c:pt idx="586">
                  <c:v>62.38</c:v>
                </c:pt>
                <c:pt idx="587">
                  <c:v>62.25</c:v>
                </c:pt>
                <c:pt idx="588">
                  <c:v>58.81</c:v>
                </c:pt>
                <c:pt idx="589">
                  <c:v>59.18</c:v>
                </c:pt>
                <c:pt idx="590">
                  <c:v>59.68</c:v>
                </c:pt>
                <c:pt idx="591">
                  <c:v>59.15</c:v>
                </c:pt>
                <c:pt idx="592">
                  <c:v>62.39</c:v>
                </c:pt>
                <c:pt idx="593">
                  <c:v>63.57</c:v>
                </c:pt>
                <c:pt idx="594">
                  <c:v>63.01</c:v>
                </c:pt>
                <c:pt idx="595">
                  <c:v>61.99</c:v>
                </c:pt>
                <c:pt idx="596">
                  <c:v>61.99</c:v>
                </c:pt>
                <c:pt idx="597">
                  <c:v>63.18</c:v>
                </c:pt>
                <c:pt idx="598">
                  <c:v>62.56</c:v>
                </c:pt>
                <c:pt idx="599">
                  <c:v>62.56</c:v>
                </c:pt>
                <c:pt idx="600">
                  <c:v>62.95</c:v>
                </c:pt>
                <c:pt idx="601">
                  <c:v>62.95</c:v>
                </c:pt>
                <c:pt idx="602">
                  <c:v>63.52</c:v>
                </c:pt>
                <c:pt idx="603">
                  <c:v>64.459999999999994</c:v>
                </c:pt>
                <c:pt idx="604">
                  <c:v>64.459999999999994</c:v>
                </c:pt>
                <c:pt idx="605">
                  <c:v>64.41</c:v>
                </c:pt>
                <c:pt idx="606">
                  <c:v>64.41</c:v>
                </c:pt>
                <c:pt idx="607">
                  <c:v>65.16</c:v>
                </c:pt>
                <c:pt idx="608">
                  <c:v>65.16</c:v>
                </c:pt>
                <c:pt idx="609">
                  <c:v>65.91</c:v>
                </c:pt>
                <c:pt idx="610">
                  <c:v>66.540000000000006</c:v>
                </c:pt>
                <c:pt idx="611">
                  <c:v>66.34</c:v>
                </c:pt>
                <c:pt idx="612">
                  <c:v>66.39</c:v>
                </c:pt>
                <c:pt idx="613">
                  <c:v>65.819999999999993</c:v>
                </c:pt>
                <c:pt idx="614">
                  <c:v>65.349999999999994</c:v>
                </c:pt>
                <c:pt idx="615">
                  <c:v>64.61</c:v>
                </c:pt>
                <c:pt idx="616">
                  <c:v>63.79</c:v>
                </c:pt>
                <c:pt idx="617">
                  <c:v>66.34</c:v>
                </c:pt>
                <c:pt idx="618">
                  <c:v>66.39</c:v>
                </c:pt>
                <c:pt idx="619">
                  <c:v>65.819999999999993</c:v>
                </c:pt>
                <c:pt idx="620">
                  <c:v>65.349999999999994</c:v>
                </c:pt>
                <c:pt idx="621">
                  <c:v>64.61</c:v>
                </c:pt>
                <c:pt idx="622">
                  <c:v>62.85</c:v>
                </c:pt>
                <c:pt idx="623">
                  <c:v>63.42</c:v>
                </c:pt>
                <c:pt idx="624">
                  <c:v>61.63</c:v>
                </c:pt>
                <c:pt idx="625">
                  <c:v>60.77</c:v>
                </c:pt>
                <c:pt idx="626">
                  <c:v>60.32</c:v>
                </c:pt>
                <c:pt idx="627">
                  <c:v>60.43</c:v>
                </c:pt>
                <c:pt idx="628">
                  <c:v>61.27</c:v>
                </c:pt>
                <c:pt idx="629">
                  <c:v>62.15</c:v>
                </c:pt>
                <c:pt idx="630">
                  <c:v>62.15</c:v>
                </c:pt>
                <c:pt idx="631">
                  <c:v>62.15</c:v>
                </c:pt>
                <c:pt idx="632">
                  <c:v>61.84</c:v>
                </c:pt>
                <c:pt idx="633">
                  <c:v>61.23</c:v>
                </c:pt>
                <c:pt idx="634">
                  <c:v>61.92</c:v>
                </c:pt>
                <c:pt idx="635">
                  <c:v>61.71</c:v>
                </c:pt>
                <c:pt idx="636">
                  <c:v>60.86</c:v>
                </c:pt>
                <c:pt idx="637">
                  <c:v>63.18</c:v>
                </c:pt>
                <c:pt idx="638">
                  <c:v>63.63</c:v>
                </c:pt>
                <c:pt idx="639">
                  <c:v>66.69</c:v>
                </c:pt>
                <c:pt idx="640">
                  <c:v>67.06</c:v>
                </c:pt>
                <c:pt idx="641">
                  <c:v>66.62</c:v>
                </c:pt>
                <c:pt idx="642">
                  <c:v>66.62</c:v>
                </c:pt>
                <c:pt idx="643">
                  <c:v>66.28</c:v>
                </c:pt>
                <c:pt idx="644">
                  <c:v>63.68</c:v>
                </c:pt>
                <c:pt idx="645">
                  <c:v>62.69</c:v>
                </c:pt>
                <c:pt idx="646">
                  <c:v>62.69</c:v>
                </c:pt>
                <c:pt idx="647">
                  <c:v>62.69</c:v>
                </c:pt>
                <c:pt idx="648">
                  <c:v>61.16</c:v>
                </c:pt>
                <c:pt idx="649">
                  <c:v>61.77</c:v>
                </c:pt>
                <c:pt idx="650">
                  <c:v>61.77</c:v>
                </c:pt>
                <c:pt idx="651">
                  <c:v>61.32</c:v>
                </c:pt>
                <c:pt idx="652">
                  <c:v>61.27</c:v>
                </c:pt>
                <c:pt idx="653">
                  <c:v>60.32</c:v>
                </c:pt>
                <c:pt idx="654">
                  <c:v>60.35</c:v>
                </c:pt>
                <c:pt idx="655">
                  <c:v>60.35</c:v>
                </c:pt>
                <c:pt idx="656">
                  <c:v>59.79</c:v>
                </c:pt>
                <c:pt idx="657">
                  <c:v>59.9</c:v>
                </c:pt>
                <c:pt idx="658">
                  <c:v>59.34</c:v>
                </c:pt>
                <c:pt idx="659">
                  <c:v>58.46</c:v>
                </c:pt>
                <c:pt idx="660">
                  <c:v>58.46</c:v>
                </c:pt>
                <c:pt idx="661">
                  <c:v>57.5</c:v>
                </c:pt>
                <c:pt idx="662">
                  <c:v>57.3</c:v>
                </c:pt>
                <c:pt idx="663">
                  <c:v>57.62</c:v>
                </c:pt>
                <c:pt idx="664">
                  <c:v>56.46</c:v>
                </c:pt>
                <c:pt idx="665">
                  <c:v>56.7</c:v>
                </c:pt>
                <c:pt idx="666">
                  <c:v>56.45</c:v>
                </c:pt>
                <c:pt idx="667">
                  <c:v>56.45</c:v>
                </c:pt>
                <c:pt idx="668">
                  <c:v>57.26</c:v>
                </c:pt>
                <c:pt idx="669">
                  <c:v>56.6</c:v>
                </c:pt>
                <c:pt idx="670">
                  <c:v>57.23</c:v>
                </c:pt>
                <c:pt idx="671">
                  <c:v>57.23</c:v>
                </c:pt>
                <c:pt idx="672">
                  <c:v>57.23</c:v>
                </c:pt>
                <c:pt idx="673">
                  <c:v>57.95</c:v>
                </c:pt>
                <c:pt idx="674">
                  <c:v>58.04</c:v>
                </c:pt>
                <c:pt idx="675">
                  <c:v>57.76</c:v>
                </c:pt>
                <c:pt idx="676">
                  <c:v>57.76</c:v>
                </c:pt>
                <c:pt idx="677">
                  <c:v>57.99</c:v>
                </c:pt>
                <c:pt idx="678">
                  <c:v>57.67</c:v>
                </c:pt>
                <c:pt idx="679">
                  <c:v>57.77</c:v>
                </c:pt>
                <c:pt idx="680">
                  <c:v>58.27</c:v>
                </c:pt>
                <c:pt idx="681">
                  <c:v>58.21</c:v>
                </c:pt>
                <c:pt idx="682">
                  <c:v>59.67</c:v>
                </c:pt>
                <c:pt idx="683">
                  <c:v>58.99</c:v>
                </c:pt>
                <c:pt idx="684">
                  <c:v>58.99</c:v>
                </c:pt>
                <c:pt idx="685">
                  <c:v>58.99</c:v>
                </c:pt>
                <c:pt idx="686">
                  <c:v>58.99</c:v>
                </c:pt>
                <c:pt idx="687">
                  <c:v>58.99</c:v>
                </c:pt>
                <c:pt idx="688">
                  <c:v>58.97</c:v>
                </c:pt>
                <c:pt idx="689">
                  <c:v>58.97</c:v>
                </c:pt>
                <c:pt idx="690">
                  <c:v>58.97</c:v>
                </c:pt>
                <c:pt idx="691">
                  <c:v>58.97</c:v>
                </c:pt>
                <c:pt idx="692">
                  <c:v>60.24</c:v>
                </c:pt>
                <c:pt idx="693">
                  <c:v>60.74</c:v>
                </c:pt>
                <c:pt idx="694">
                  <c:v>61.25</c:v>
                </c:pt>
                <c:pt idx="695">
                  <c:v>61.25</c:v>
                </c:pt>
                <c:pt idx="696">
                  <c:v>61.51</c:v>
                </c:pt>
                <c:pt idx="697">
                  <c:v>61.26</c:v>
                </c:pt>
                <c:pt idx="698">
                  <c:v>60.91</c:v>
                </c:pt>
                <c:pt idx="699">
                  <c:v>60.91</c:v>
                </c:pt>
                <c:pt idx="700">
                  <c:v>61.78</c:v>
                </c:pt>
                <c:pt idx="701">
                  <c:v>61.04</c:v>
                </c:pt>
                <c:pt idx="702">
                  <c:v>61.04</c:v>
                </c:pt>
                <c:pt idx="703">
                  <c:v>61.11</c:v>
                </c:pt>
                <c:pt idx="704">
                  <c:v>61.11</c:v>
                </c:pt>
                <c:pt idx="705">
                  <c:v>61.11</c:v>
                </c:pt>
                <c:pt idx="706">
                  <c:v>61.71</c:v>
                </c:pt>
                <c:pt idx="707">
                  <c:v>61.71</c:v>
                </c:pt>
                <c:pt idx="708">
                  <c:v>61.67</c:v>
                </c:pt>
                <c:pt idx="709">
                  <c:v>62.47</c:v>
                </c:pt>
                <c:pt idx="710">
                  <c:v>62.06</c:v>
                </c:pt>
                <c:pt idx="711">
                  <c:v>63.12</c:v>
                </c:pt>
                <c:pt idx="712">
                  <c:v>63.2</c:v>
                </c:pt>
                <c:pt idx="713">
                  <c:v>64.33</c:v>
                </c:pt>
                <c:pt idx="714">
                  <c:v>65.31</c:v>
                </c:pt>
                <c:pt idx="715">
                  <c:v>65.94</c:v>
                </c:pt>
                <c:pt idx="716">
                  <c:v>66.08</c:v>
                </c:pt>
                <c:pt idx="717">
                  <c:v>65.97</c:v>
                </c:pt>
                <c:pt idx="718">
                  <c:v>65.069999999999993</c:v>
                </c:pt>
                <c:pt idx="719">
                  <c:v>62.67</c:v>
                </c:pt>
                <c:pt idx="720">
                  <c:v>61.21</c:v>
                </c:pt>
                <c:pt idx="721">
                  <c:v>61.69</c:v>
                </c:pt>
                <c:pt idx="722">
                  <c:v>61.34</c:v>
                </c:pt>
                <c:pt idx="723">
                  <c:v>62.11</c:v>
                </c:pt>
                <c:pt idx="724">
                  <c:v>61.99</c:v>
                </c:pt>
                <c:pt idx="725">
                  <c:v>62.38</c:v>
                </c:pt>
                <c:pt idx="726">
                  <c:v>61.85</c:v>
                </c:pt>
                <c:pt idx="727">
                  <c:v>61</c:v>
                </c:pt>
                <c:pt idx="728">
                  <c:v>58.77</c:v>
                </c:pt>
                <c:pt idx="729">
                  <c:v>58.77</c:v>
                </c:pt>
                <c:pt idx="730">
                  <c:v>59.26</c:v>
                </c:pt>
                <c:pt idx="731">
                  <c:v>59.26</c:v>
                </c:pt>
                <c:pt idx="732">
                  <c:v>56.44</c:v>
                </c:pt>
                <c:pt idx="733">
                  <c:v>56.18</c:v>
                </c:pt>
                <c:pt idx="734">
                  <c:v>57.08</c:v>
                </c:pt>
                <c:pt idx="735">
                  <c:v>59.33</c:v>
                </c:pt>
                <c:pt idx="736">
                  <c:v>58.49</c:v>
                </c:pt>
                <c:pt idx="737">
                  <c:v>60.91</c:v>
                </c:pt>
                <c:pt idx="738">
                  <c:v>60.32</c:v>
                </c:pt>
                <c:pt idx="739">
                  <c:v>59.79</c:v>
                </c:pt>
                <c:pt idx="740">
                  <c:v>59.51</c:v>
                </c:pt>
                <c:pt idx="741">
                  <c:v>59.62</c:v>
                </c:pt>
                <c:pt idx="742">
                  <c:v>61.88</c:v>
                </c:pt>
                <c:pt idx="743">
                  <c:v>59.82</c:v>
                </c:pt>
                <c:pt idx="744">
                  <c:v>60.52</c:v>
                </c:pt>
                <c:pt idx="745">
                  <c:v>60.52</c:v>
                </c:pt>
                <c:pt idx="746">
                  <c:v>59.37</c:v>
                </c:pt>
                <c:pt idx="747">
                  <c:v>58.45</c:v>
                </c:pt>
                <c:pt idx="748">
                  <c:v>58.77</c:v>
                </c:pt>
                <c:pt idx="749">
                  <c:v>57.88</c:v>
                </c:pt>
                <c:pt idx="750">
                  <c:v>57.87</c:v>
                </c:pt>
                <c:pt idx="751">
                  <c:v>58.93</c:v>
                </c:pt>
                <c:pt idx="752">
                  <c:v>58.88</c:v>
                </c:pt>
                <c:pt idx="753">
                  <c:v>59.71</c:v>
                </c:pt>
                <c:pt idx="754">
                  <c:v>60.75</c:v>
                </c:pt>
                <c:pt idx="755">
                  <c:v>60.07</c:v>
                </c:pt>
                <c:pt idx="756">
                  <c:v>60.94</c:v>
                </c:pt>
                <c:pt idx="757">
                  <c:v>61.04</c:v>
                </c:pt>
                <c:pt idx="758">
                  <c:v>60.93</c:v>
                </c:pt>
                <c:pt idx="759">
                  <c:v>61.1</c:v>
                </c:pt>
                <c:pt idx="760">
                  <c:v>61.1</c:v>
                </c:pt>
                <c:pt idx="761">
                  <c:v>61.44</c:v>
                </c:pt>
                <c:pt idx="762">
                  <c:v>63.03</c:v>
                </c:pt>
                <c:pt idx="763">
                  <c:v>64.81</c:v>
                </c:pt>
                <c:pt idx="764">
                  <c:v>65.06</c:v>
                </c:pt>
                <c:pt idx="765">
                  <c:v>64.680000000000007</c:v>
                </c:pt>
                <c:pt idx="766">
                  <c:v>65.099999999999994</c:v>
                </c:pt>
                <c:pt idx="767">
                  <c:v>65.38</c:v>
                </c:pt>
                <c:pt idx="768">
                  <c:v>64.84</c:v>
                </c:pt>
                <c:pt idx="769">
                  <c:v>65.87</c:v>
                </c:pt>
                <c:pt idx="770">
                  <c:v>67.099999999999994</c:v>
                </c:pt>
                <c:pt idx="771">
                  <c:v>67.64</c:v>
                </c:pt>
                <c:pt idx="772">
                  <c:v>68.88</c:v>
                </c:pt>
                <c:pt idx="773">
                  <c:v>70.42</c:v>
                </c:pt>
                <c:pt idx="774">
                  <c:v>69.61</c:v>
                </c:pt>
                <c:pt idx="775">
                  <c:v>69.36</c:v>
                </c:pt>
                <c:pt idx="776">
                  <c:v>66.2</c:v>
                </c:pt>
                <c:pt idx="777">
                  <c:v>66.010000000000005</c:v>
                </c:pt>
                <c:pt idx="778">
                  <c:v>65.83</c:v>
                </c:pt>
                <c:pt idx="779">
                  <c:v>65.900000000000006</c:v>
                </c:pt>
                <c:pt idx="780">
                  <c:v>66.09</c:v>
                </c:pt>
                <c:pt idx="781">
                  <c:v>63.06</c:v>
                </c:pt>
                <c:pt idx="782">
                  <c:v>62.39</c:v>
                </c:pt>
                <c:pt idx="783">
                  <c:v>62.43</c:v>
                </c:pt>
                <c:pt idx="784">
                  <c:v>65.319999999999993</c:v>
                </c:pt>
                <c:pt idx="785">
                  <c:v>65.2</c:v>
                </c:pt>
                <c:pt idx="786">
                  <c:v>66.91</c:v>
                </c:pt>
                <c:pt idx="787">
                  <c:v>66.7</c:v>
                </c:pt>
                <c:pt idx="788">
                  <c:v>66.61</c:v>
                </c:pt>
                <c:pt idx="789">
                  <c:v>67.62</c:v>
                </c:pt>
                <c:pt idx="790">
                  <c:v>67.45</c:v>
                </c:pt>
                <c:pt idx="791">
                  <c:v>67.36</c:v>
                </c:pt>
                <c:pt idx="792">
                  <c:v>67.36</c:v>
                </c:pt>
                <c:pt idx="793">
                  <c:v>67.349999999999994</c:v>
                </c:pt>
                <c:pt idx="794">
                  <c:v>67.31</c:v>
                </c:pt>
                <c:pt idx="795">
                  <c:v>67.569999999999993</c:v>
                </c:pt>
                <c:pt idx="796">
                  <c:v>68.44</c:v>
                </c:pt>
                <c:pt idx="797">
                  <c:v>68.37</c:v>
                </c:pt>
                <c:pt idx="798">
                  <c:v>67.790000000000006</c:v>
                </c:pt>
                <c:pt idx="799">
                  <c:v>66.48</c:v>
                </c:pt>
                <c:pt idx="800">
                  <c:v>67.83</c:v>
                </c:pt>
                <c:pt idx="801">
                  <c:v>66.930000000000007</c:v>
                </c:pt>
                <c:pt idx="802">
                  <c:v>66</c:v>
                </c:pt>
                <c:pt idx="803">
                  <c:v>65.459999999999994</c:v>
                </c:pt>
                <c:pt idx="804">
                  <c:v>65.39</c:v>
                </c:pt>
                <c:pt idx="805">
                  <c:v>65.23</c:v>
                </c:pt>
                <c:pt idx="806">
                  <c:v>65.739999999999995</c:v>
                </c:pt>
                <c:pt idx="807">
                  <c:v>66.290000000000006</c:v>
                </c:pt>
                <c:pt idx="808">
                  <c:v>65.959999999999994</c:v>
                </c:pt>
                <c:pt idx="809">
                  <c:v>66.97</c:v>
                </c:pt>
                <c:pt idx="810">
                  <c:v>68.53</c:v>
                </c:pt>
                <c:pt idx="811">
                  <c:v>67.849999999999994</c:v>
                </c:pt>
                <c:pt idx="812">
                  <c:v>67.92</c:v>
                </c:pt>
                <c:pt idx="813">
                  <c:v>67.459999999999994</c:v>
                </c:pt>
                <c:pt idx="814">
                  <c:v>67.31</c:v>
                </c:pt>
                <c:pt idx="815">
                  <c:v>67.239999999999995</c:v>
                </c:pt>
                <c:pt idx="816">
                  <c:v>66.739999999999995</c:v>
                </c:pt>
                <c:pt idx="817">
                  <c:v>66.63</c:v>
                </c:pt>
                <c:pt idx="818">
                  <c:v>65.849999999999994</c:v>
                </c:pt>
                <c:pt idx="819">
                  <c:v>65.510000000000005</c:v>
                </c:pt>
                <c:pt idx="820">
                  <c:v>66.03</c:v>
                </c:pt>
                <c:pt idx="821">
                  <c:v>66.78</c:v>
                </c:pt>
                <c:pt idx="822">
                  <c:v>66.78</c:v>
                </c:pt>
                <c:pt idx="823">
                  <c:v>65.03</c:v>
                </c:pt>
                <c:pt idx="824">
                  <c:v>65.03</c:v>
                </c:pt>
                <c:pt idx="825">
                  <c:v>67.77</c:v>
                </c:pt>
                <c:pt idx="826">
                  <c:v>67.900000000000006</c:v>
                </c:pt>
                <c:pt idx="827">
                  <c:v>67.12</c:v>
                </c:pt>
                <c:pt idx="828">
                  <c:v>66.400000000000006</c:v>
                </c:pt>
                <c:pt idx="829">
                  <c:v>67.349999999999994</c:v>
                </c:pt>
                <c:pt idx="830">
                  <c:v>66.91</c:v>
                </c:pt>
                <c:pt idx="831">
                  <c:v>67.72</c:v>
                </c:pt>
                <c:pt idx="832">
                  <c:v>67.89</c:v>
                </c:pt>
                <c:pt idx="833">
                  <c:v>65.8</c:v>
                </c:pt>
                <c:pt idx="834">
                  <c:v>65.53</c:v>
                </c:pt>
                <c:pt idx="835">
                  <c:v>65.709999999999994</c:v>
                </c:pt>
                <c:pt idx="836">
                  <c:v>66.319999999999993</c:v>
                </c:pt>
                <c:pt idx="837">
                  <c:v>66.349999999999994</c:v>
                </c:pt>
                <c:pt idx="838">
                  <c:v>66.69</c:v>
                </c:pt>
                <c:pt idx="839">
                  <c:v>66.77</c:v>
                </c:pt>
                <c:pt idx="840">
                  <c:v>67.2</c:v>
                </c:pt>
                <c:pt idx="841">
                  <c:v>67.47</c:v>
                </c:pt>
                <c:pt idx="842">
                  <c:v>67.47</c:v>
                </c:pt>
                <c:pt idx="843">
                  <c:v>66.73</c:v>
                </c:pt>
                <c:pt idx="844">
                  <c:v>66.83</c:v>
                </c:pt>
                <c:pt idx="845">
                  <c:v>66.27</c:v>
                </c:pt>
                <c:pt idx="846">
                  <c:v>67.27</c:v>
                </c:pt>
                <c:pt idx="847">
                  <c:v>66.819999999999993</c:v>
                </c:pt>
                <c:pt idx="848">
                  <c:v>65.67</c:v>
                </c:pt>
                <c:pt idx="849">
                  <c:v>66.180000000000007</c:v>
                </c:pt>
                <c:pt idx="850">
                  <c:v>64.930000000000007</c:v>
                </c:pt>
                <c:pt idx="851">
                  <c:v>64.959999999999994</c:v>
                </c:pt>
                <c:pt idx="852">
                  <c:v>64.91</c:v>
                </c:pt>
                <c:pt idx="853">
                  <c:v>64.25</c:v>
                </c:pt>
                <c:pt idx="854">
                  <c:v>64.03</c:v>
                </c:pt>
                <c:pt idx="855">
                  <c:v>64.03</c:v>
                </c:pt>
                <c:pt idx="856">
                  <c:v>65.47</c:v>
                </c:pt>
                <c:pt idx="857">
                  <c:v>66.849999999999994</c:v>
                </c:pt>
                <c:pt idx="858">
                  <c:v>66.27</c:v>
                </c:pt>
                <c:pt idx="859">
                  <c:v>67.540000000000006</c:v>
                </c:pt>
                <c:pt idx="860">
                  <c:v>68.959999999999994</c:v>
                </c:pt>
                <c:pt idx="861">
                  <c:v>70.67</c:v>
                </c:pt>
                <c:pt idx="862">
                  <c:v>70.02</c:v>
                </c:pt>
                <c:pt idx="863">
                  <c:v>69.11</c:v>
                </c:pt>
                <c:pt idx="864">
                  <c:v>68.91</c:v>
                </c:pt>
                <c:pt idx="865">
                  <c:v>69.38</c:v>
                </c:pt>
                <c:pt idx="866">
                  <c:v>70.45</c:v>
                </c:pt>
                <c:pt idx="867">
                  <c:v>70.349999999999994</c:v>
                </c:pt>
                <c:pt idx="868">
                  <c:v>70.349999999999994</c:v>
                </c:pt>
                <c:pt idx="869">
                  <c:v>70.2</c:v>
                </c:pt>
                <c:pt idx="870">
                  <c:v>69.33</c:v>
                </c:pt>
                <c:pt idx="871">
                  <c:v>68.55</c:v>
                </c:pt>
                <c:pt idx="872">
                  <c:v>67.63</c:v>
                </c:pt>
                <c:pt idx="873">
                  <c:v>67.489999999999995</c:v>
                </c:pt>
                <c:pt idx="874">
                  <c:v>66.84</c:v>
                </c:pt>
                <c:pt idx="875">
                  <c:v>65.73</c:v>
                </c:pt>
                <c:pt idx="876">
                  <c:v>66.8</c:v>
                </c:pt>
                <c:pt idx="877">
                  <c:v>67.33</c:v>
                </c:pt>
                <c:pt idx="878">
                  <c:v>68.209999999999994</c:v>
                </c:pt>
                <c:pt idx="879">
                  <c:v>68.5</c:v>
                </c:pt>
                <c:pt idx="880">
                  <c:v>66.290000000000006</c:v>
                </c:pt>
                <c:pt idx="881">
                  <c:v>66.03</c:v>
                </c:pt>
                <c:pt idx="882">
                  <c:v>64.180000000000007</c:v>
                </c:pt>
                <c:pt idx="883">
                  <c:v>65.05</c:v>
                </c:pt>
                <c:pt idx="884">
                  <c:v>64.989999999999995</c:v>
                </c:pt>
                <c:pt idx="885">
                  <c:v>64.989999999999995</c:v>
                </c:pt>
                <c:pt idx="886">
                  <c:v>66.930000000000007</c:v>
                </c:pt>
                <c:pt idx="887">
                  <c:v>67.569999999999993</c:v>
                </c:pt>
                <c:pt idx="888">
                  <c:v>67.05</c:v>
                </c:pt>
                <c:pt idx="889">
                  <c:v>66.58</c:v>
                </c:pt>
                <c:pt idx="890">
                  <c:v>66.709999999999994</c:v>
                </c:pt>
                <c:pt idx="891">
                  <c:v>66.569999999999993</c:v>
                </c:pt>
                <c:pt idx="892">
                  <c:v>66.64</c:v>
                </c:pt>
                <c:pt idx="893">
                  <c:v>67.540000000000006</c:v>
                </c:pt>
                <c:pt idx="894">
                  <c:v>67.150000000000006</c:v>
                </c:pt>
                <c:pt idx="895">
                  <c:v>67.150000000000006</c:v>
                </c:pt>
                <c:pt idx="896">
                  <c:v>66.900000000000006</c:v>
                </c:pt>
                <c:pt idx="897">
                  <c:v>66.069999999999993</c:v>
                </c:pt>
                <c:pt idx="898">
                  <c:v>66.47</c:v>
                </c:pt>
                <c:pt idx="899">
                  <c:v>66.92</c:v>
                </c:pt>
                <c:pt idx="900">
                  <c:v>66.989999999999995</c:v>
                </c:pt>
                <c:pt idx="901">
                  <c:v>69.38</c:v>
                </c:pt>
                <c:pt idx="902">
                  <c:v>68.099999999999994</c:v>
                </c:pt>
                <c:pt idx="903">
                  <c:v>68.290000000000006</c:v>
                </c:pt>
                <c:pt idx="904">
                  <c:v>68.290000000000006</c:v>
                </c:pt>
                <c:pt idx="905">
                  <c:v>68.14</c:v>
                </c:pt>
                <c:pt idx="906">
                  <c:v>68.28</c:v>
                </c:pt>
                <c:pt idx="907">
                  <c:v>68.66</c:v>
                </c:pt>
                <c:pt idx="908">
                  <c:v>68.44</c:v>
                </c:pt>
                <c:pt idx="909">
                  <c:v>68.14</c:v>
                </c:pt>
                <c:pt idx="910">
                  <c:v>68.14</c:v>
                </c:pt>
                <c:pt idx="911">
                  <c:v>67.69</c:v>
                </c:pt>
                <c:pt idx="912">
                  <c:v>67.69</c:v>
                </c:pt>
                <c:pt idx="913">
                  <c:v>70.11</c:v>
                </c:pt>
                <c:pt idx="914">
                  <c:v>70.02</c:v>
                </c:pt>
                <c:pt idx="915">
                  <c:v>71.040000000000006</c:v>
                </c:pt>
                <c:pt idx="916">
                  <c:v>70.959999999999994</c:v>
                </c:pt>
                <c:pt idx="917">
                  <c:v>70.95</c:v>
                </c:pt>
                <c:pt idx="918">
                  <c:v>71.900000000000006</c:v>
                </c:pt>
                <c:pt idx="919">
                  <c:v>70.52</c:v>
                </c:pt>
                <c:pt idx="920">
                  <c:v>70.13</c:v>
                </c:pt>
                <c:pt idx="921">
                  <c:v>70.92</c:v>
                </c:pt>
                <c:pt idx="922">
                  <c:v>70.92</c:v>
                </c:pt>
                <c:pt idx="923">
                  <c:v>70.97</c:v>
                </c:pt>
                <c:pt idx="924">
                  <c:v>70.97</c:v>
                </c:pt>
                <c:pt idx="925">
                  <c:v>70.97</c:v>
                </c:pt>
                <c:pt idx="926">
                  <c:v>71.290000000000006</c:v>
                </c:pt>
                <c:pt idx="927">
                  <c:v>71.69</c:v>
                </c:pt>
                <c:pt idx="928">
                  <c:v>71.209999999999994</c:v>
                </c:pt>
                <c:pt idx="929">
                  <c:v>71.260000000000005</c:v>
                </c:pt>
                <c:pt idx="930">
                  <c:v>71.98</c:v>
                </c:pt>
                <c:pt idx="931">
                  <c:v>71.98</c:v>
                </c:pt>
                <c:pt idx="932">
                  <c:v>71.849999999999994</c:v>
                </c:pt>
                <c:pt idx="933">
                  <c:v>71.849999999999994</c:v>
                </c:pt>
                <c:pt idx="934">
                  <c:v>71.849999999999994</c:v>
                </c:pt>
                <c:pt idx="935">
                  <c:v>71.819999999999993</c:v>
                </c:pt>
                <c:pt idx="936">
                  <c:v>72.400000000000006</c:v>
                </c:pt>
                <c:pt idx="937">
                  <c:v>71.47</c:v>
                </c:pt>
                <c:pt idx="938">
                  <c:v>71.81</c:v>
                </c:pt>
                <c:pt idx="939">
                  <c:v>72.06</c:v>
                </c:pt>
                <c:pt idx="940">
                  <c:v>72.28</c:v>
                </c:pt>
                <c:pt idx="941">
                  <c:v>72.319999999999993</c:v>
                </c:pt>
                <c:pt idx="942">
                  <c:v>72.19</c:v>
                </c:pt>
                <c:pt idx="943">
                  <c:v>71.239999999999995</c:v>
                </c:pt>
                <c:pt idx="944">
                  <c:v>70.760000000000005</c:v>
                </c:pt>
                <c:pt idx="945">
                  <c:v>70.89</c:v>
                </c:pt>
                <c:pt idx="946">
                  <c:v>70.88</c:v>
                </c:pt>
                <c:pt idx="947">
                  <c:v>70.92</c:v>
                </c:pt>
                <c:pt idx="948">
                  <c:v>70.81</c:v>
                </c:pt>
                <c:pt idx="949">
                  <c:v>70.58</c:v>
                </c:pt>
                <c:pt idx="950">
                  <c:v>70.95</c:v>
                </c:pt>
                <c:pt idx="951">
                  <c:v>70.5</c:v>
                </c:pt>
                <c:pt idx="952">
                  <c:v>70.89</c:v>
                </c:pt>
                <c:pt idx="953">
                  <c:v>71.12</c:v>
                </c:pt>
                <c:pt idx="954">
                  <c:v>71.42</c:v>
                </c:pt>
                <c:pt idx="955">
                  <c:v>71.760000000000005</c:v>
                </c:pt>
                <c:pt idx="956">
                  <c:v>70.5</c:v>
                </c:pt>
                <c:pt idx="957">
                  <c:v>71.459999999999994</c:v>
                </c:pt>
                <c:pt idx="958">
                  <c:v>71.42</c:v>
                </c:pt>
                <c:pt idx="959">
                  <c:v>71.31</c:v>
                </c:pt>
                <c:pt idx="960">
                  <c:v>71.31</c:v>
                </c:pt>
                <c:pt idx="961">
                  <c:v>71.56</c:v>
                </c:pt>
                <c:pt idx="962">
                  <c:v>72.38</c:v>
                </c:pt>
                <c:pt idx="963">
                  <c:v>72.180000000000007</c:v>
                </c:pt>
                <c:pt idx="964">
                  <c:v>71.319999999999993</c:v>
                </c:pt>
                <c:pt idx="965">
                  <c:v>70.62</c:v>
                </c:pt>
                <c:pt idx="966">
                  <c:v>70.25</c:v>
                </c:pt>
                <c:pt idx="967">
                  <c:v>69.87</c:v>
                </c:pt>
                <c:pt idx="968">
                  <c:v>69.31</c:v>
                </c:pt>
                <c:pt idx="969">
                  <c:v>70.28</c:v>
                </c:pt>
                <c:pt idx="970">
                  <c:v>69.790000000000006</c:v>
                </c:pt>
                <c:pt idx="971">
                  <c:v>68.78</c:v>
                </c:pt>
                <c:pt idx="972">
                  <c:v>67.78</c:v>
                </c:pt>
                <c:pt idx="973">
                  <c:v>68.09</c:v>
                </c:pt>
                <c:pt idx="974">
                  <c:v>68.349999999999994</c:v>
                </c:pt>
                <c:pt idx="975">
                  <c:v>68.540000000000006</c:v>
                </c:pt>
                <c:pt idx="976">
                  <c:v>68.28</c:v>
                </c:pt>
                <c:pt idx="977">
                  <c:v>65.52</c:v>
                </c:pt>
                <c:pt idx="978">
                  <c:v>64.010000000000005</c:v>
                </c:pt>
                <c:pt idx="979">
                  <c:v>63.17</c:v>
                </c:pt>
                <c:pt idx="980">
                  <c:v>63.62</c:v>
                </c:pt>
                <c:pt idx="981">
                  <c:v>63.17</c:v>
                </c:pt>
                <c:pt idx="982">
                  <c:v>62.48</c:v>
                </c:pt>
                <c:pt idx="983">
                  <c:v>61.94</c:v>
                </c:pt>
                <c:pt idx="984">
                  <c:v>61.94</c:v>
                </c:pt>
                <c:pt idx="985">
                  <c:v>62.71</c:v>
                </c:pt>
                <c:pt idx="986">
                  <c:v>62.77</c:v>
                </c:pt>
                <c:pt idx="987">
                  <c:v>62.24</c:v>
                </c:pt>
                <c:pt idx="988">
                  <c:v>64.760000000000005</c:v>
                </c:pt>
                <c:pt idx="989">
                  <c:v>64.760000000000005</c:v>
                </c:pt>
                <c:pt idx="990">
                  <c:v>64.98</c:v>
                </c:pt>
                <c:pt idx="991">
                  <c:v>64.89</c:v>
                </c:pt>
                <c:pt idx="992">
                  <c:v>64.41</c:v>
                </c:pt>
                <c:pt idx="993">
                  <c:v>66.67</c:v>
                </c:pt>
                <c:pt idx="994">
                  <c:v>66.52</c:v>
                </c:pt>
                <c:pt idx="995">
                  <c:v>70.760000000000005</c:v>
                </c:pt>
                <c:pt idx="996">
                  <c:v>69.66</c:v>
                </c:pt>
                <c:pt idx="997">
                  <c:v>69.83</c:v>
                </c:pt>
                <c:pt idx="998">
                  <c:v>67.08</c:v>
                </c:pt>
                <c:pt idx="999">
                  <c:v>67.23</c:v>
                </c:pt>
                <c:pt idx="1000">
                  <c:v>66.349999999999994</c:v>
                </c:pt>
                <c:pt idx="1001">
                  <c:v>66.349999999999994</c:v>
                </c:pt>
                <c:pt idx="1002">
                  <c:v>67</c:v>
                </c:pt>
                <c:pt idx="1003">
                  <c:v>66.069999999999993</c:v>
                </c:pt>
                <c:pt idx="1004">
                  <c:v>64.97</c:v>
                </c:pt>
                <c:pt idx="1005">
                  <c:v>65.62</c:v>
                </c:pt>
                <c:pt idx="1006">
                  <c:v>65.56</c:v>
                </c:pt>
                <c:pt idx="1007">
                  <c:v>67.78</c:v>
                </c:pt>
                <c:pt idx="1008">
                  <c:v>67.61</c:v>
                </c:pt>
                <c:pt idx="1009">
                  <c:v>66.36</c:v>
                </c:pt>
                <c:pt idx="1010">
                  <c:v>66.36</c:v>
                </c:pt>
                <c:pt idx="1011">
                  <c:v>66.760000000000005</c:v>
                </c:pt>
                <c:pt idx="1012">
                  <c:v>66.89</c:v>
                </c:pt>
                <c:pt idx="1013">
                  <c:v>66.89</c:v>
                </c:pt>
                <c:pt idx="1014">
                  <c:v>66.239999999999995</c:v>
                </c:pt>
                <c:pt idx="1015">
                  <c:v>66.239999999999995</c:v>
                </c:pt>
                <c:pt idx="1016">
                  <c:v>66.650000000000006</c:v>
                </c:pt>
                <c:pt idx="1017">
                  <c:v>66.67</c:v>
                </c:pt>
                <c:pt idx="1018">
                  <c:v>68.569999999999993</c:v>
                </c:pt>
                <c:pt idx="1019">
                  <c:v>68.3</c:v>
                </c:pt>
                <c:pt idx="1020">
                  <c:v>69.77</c:v>
                </c:pt>
                <c:pt idx="1021">
                  <c:v>69.77</c:v>
                </c:pt>
                <c:pt idx="1022">
                  <c:v>69.77</c:v>
                </c:pt>
                <c:pt idx="1023">
                  <c:v>69.849999999999994</c:v>
                </c:pt>
                <c:pt idx="1024">
                  <c:v>71.7</c:v>
                </c:pt>
                <c:pt idx="1025">
                  <c:v>71.430000000000007</c:v>
                </c:pt>
                <c:pt idx="1026">
                  <c:v>69.25</c:v>
                </c:pt>
                <c:pt idx="1027">
                  <c:v>67.400000000000006</c:v>
                </c:pt>
                <c:pt idx="1028">
                  <c:v>68.16</c:v>
                </c:pt>
                <c:pt idx="1029">
                  <c:v>68.33</c:v>
                </c:pt>
                <c:pt idx="1030">
                  <c:v>68.459999999999994</c:v>
                </c:pt>
                <c:pt idx="1031">
                  <c:v>68.5</c:v>
                </c:pt>
                <c:pt idx="1032">
                  <c:v>69.14</c:v>
                </c:pt>
                <c:pt idx="1033">
                  <c:v>69.33</c:v>
                </c:pt>
                <c:pt idx="1034">
                  <c:v>67.84</c:v>
                </c:pt>
                <c:pt idx="1035">
                  <c:v>68.02</c:v>
                </c:pt>
                <c:pt idx="1036">
                  <c:v>67.959999999999994</c:v>
                </c:pt>
                <c:pt idx="1037">
                  <c:v>67.58</c:v>
                </c:pt>
                <c:pt idx="1038">
                  <c:v>68.59</c:v>
                </c:pt>
                <c:pt idx="1039">
                  <c:v>68.45</c:v>
                </c:pt>
                <c:pt idx="1040">
                  <c:v>68.17</c:v>
                </c:pt>
                <c:pt idx="1041">
                  <c:v>68.11</c:v>
                </c:pt>
                <c:pt idx="1042">
                  <c:v>67.150000000000006</c:v>
                </c:pt>
                <c:pt idx="1043">
                  <c:v>67.45</c:v>
                </c:pt>
                <c:pt idx="1044">
                  <c:v>67.239999999999995</c:v>
                </c:pt>
                <c:pt idx="1045">
                  <c:v>67.55</c:v>
                </c:pt>
                <c:pt idx="1046">
                  <c:v>67.67</c:v>
                </c:pt>
                <c:pt idx="1047">
                  <c:v>68.150000000000006</c:v>
                </c:pt>
                <c:pt idx="1048">
                  <c:v>67.319999999999993</c:v>
                </c:pt>
                <c:pt idx="1049">
                  <c:v>66.349999999999994</c:v>
                </c:pt>
                <c:pt idx="1050">
                  <c:v>66.849999999999994</c:v>
                </c:pt>
                <c:pt idx="1051">
                  <c:v>66.819999999999993</c:v>
                </c:pt>
                <c:pt idx="1052">
                  <c:v>66.739999999999995</c:v>
                </c:pt>
                <c:pt idx="1053">
                  <c:v>67.45</c:v>
                </c:pt>
                <c:pt idx="1054">
                  <c:v>67.53</c:v>
                </c:pt>
                <c:pt idx="1055">
                  <c:v>67.540000000000006</c:v>
                </c:pt>
                <c:pt idx="1056">
                  <c:v>67.540000000000006</c:v>
                </c:pt>
                <c:pt idx="1057">
                  <c:v>66.59</c:v>
                </c:pt>
                <c:pt idx="1058">
                  <c:v>66.959999999999994</c:v>
                </c:pt>
                <c:pt idx="1059">
                  <c:v>67.17</c:v>
                </c:pt>
                <c:pt idx="1060">
                  <c:v>67.290000000000006</c:v>
                </c:pt>
                <c:pt idx="1061">
                  <c:v>65.69</c:v>
                </c:pt>
                <c:pt idx="1062">
                  <c:v>65.45</c:v>
                </c:pt>
                <c:pt idx="1063">
                  <c:v>65.599999999999994</c:v>
                </c:pt>
                <c:pt idx="1064">
                  <c:v>64.430000000000007</c:v>
                </c:pt>
                <c:pt idx="1065">
                  <c:v>64.989999999999995</c:v>
                </c:pt>
                <c:pt idx="1066">
                  <c:v>65.52</c:v>
                </c:pt>
                <c:pt idx="1067">
                  <c:v>64.97</c:v>
                </c:pt>
                <c:pt idx="1068">
                  <c:v>63.73</c:v>
                </c:pt>
                <c:pt idx="1069">
                  <c:v>64.13</c:v>
                </c:pt>
                <c:pt idx="1070">
                  <c:v>63.96</c:v>
                </c:pt>
                <c:pt idx="1071">
                  <c:v>63.7</c:v>
                </c:pt>
                <c:pt idx="1072">
                  <c:v>65.25</c:v>
                </c:pt>
                <c:pt idx="1073">
                  <c:v>65.94</c:v>
                </c:pt>
                <c:pt idx="1074">
                  <c:v>65.41</c:v>
                </c:pt>
                <c:pt idx="1075">
                  <c:v>65.06</c:v>
                </c:pt>
                <c:pt idx="1076">
                  <c:v>65.209999999999994</c:v>
                </c:pt>
                <c:pt idx="1077">
                  <c:v>64.31</c:v>
                </c:pt>
                <c:pt idx="1078">
                  <c:v>64.98</c:v>
                </c:pt>
                <c:pt idx="1079">
                  <c:v>64.23</c:v>
                </c:pt>
                <c:pt idx="1080">
                  <c:v>63.49</c:v>
                </c:pt>
                <c:pt idx="1081">
                  <c:v>63.51</c:v>
                </c:pt>
                <c:pt idx="1082">
                  <c:v>63.01</c:v>
                </c:pt>
                <c:pt idx="1083">
                  <c:v>62.44</c:v>
                </c:pt>
                <c:pt idx="1084">
                  <c:v>62.85</c:v>
                </c:pt>
                <c:pt idx="1085">
                  <c:v>63.72</c:v>
                </c:pt>
                <c:pt idx="1086">
                  <c:v>66.760000000000005</c:v>
                </c:pt>
                <c:pt idx="1087">
                  <c:v>66.77</c:v>
                </c:pt>
                <c:pt idx="1088">
                  <c:v>66.349999999999994</c:v>
                </c:pt>
                <c:pt idx="1089">
                  <c:v>65.760000000000005</c:v>
                </c:pt>
                <c:pt idx="1090">
                  <c:v>65.33</c:v>
                </c:pt>
                <c:pt idx="1091">
                  <c:v>66.760000000000005</c:v>
                </c:pt>
                <c:pt idx="1092">
                  <c:v>67.84</c:v>
                </c:pt>
                <c:pt idx="1093">
                  <c:v>67.739999999999995</c:v>
                </c:pt>
                <c:pt idx="1094">
                  <c:v>67.52</c:v>
                </c:pt>
                <c:pt idx="1095">
                  <c:v>66.61</c:v>
                </c:pt>
                <c:pt idx="1096">
                  <c:v>64.569999999999993</c:v>
                </c:pt>
                <c:pt idx="1097">
                  <c:v>62.01</c:v>
                </c:pt>
                <c:pt idx="1098">
                  <c:v>61.24</c:v>
                </c:pt>
                <c:pt idx="1099">
                  <c:v>61.22</c:v>
                </c:pt>
                <c:pt idx="1100">
                  <c:v>64.680000000000007</c:v>
                </c:pt>
                <c:pt idx="1101">
                  <c:v>65.66</c:v>
                </c:pt>
                <c:pt idx="1102">
                  <c:v>65.930000000000007</c:v>
                </c:pt>
                <c:pt idx="1103">
                  <c:v>68.27</c:v>
                </c:pt>
                <c:pt idx="1104">
                  <c:v>68.069999999999993</c:v>
                </c:pt>
                <c:pt idx="1105">
                  <c:v>67.58</c:v>
                </c:pt>
                <c:pt idx="1106">
                  <c:v>67.16</c:v>
                </c:pt>
                <c:pt idx="1107">
                  <c:v>66.06</c:v>
                </c:pt>
                <c:pt idx="1108">
                  <c:v>65.81</c:v>
                </c:pt>
                <c:pt idx="1109">
                  <c:v>65.81</c:v>
                </c:pt>
                <c:pt idx="1110">
                  <c:v>64.86</c:v>
                </c:pt>
                <c:pt idx="1111">
                  <c:v>65.03</c:v>
                </c:pt>
                <c:pt idx="1112">
                  <c:v>66.23</c:v>
                </c:pt>
                <c:pt idx="1113">
                  <c:v>66.77</c:v>
                </c:pt>
                <c:pt idx="1114">
                  <c:v>66.34</c:v>
                </c:pt>
                <c:pt idx="1115">
                  <c:v>67.010000000000005</c:v>
                </c:pt>
                <c:pt idx="1116">
                  <c:v>68.09</c:v>
                </c:pt>
                <c:pt idx="1117">
                  <c:v>67.290000000000006</c:v>
                </c:pt>
                <c:pt idx="1118">
                  <c:v>66.83</c:v>
                </c:pt>
                <c:pt idx="1119">
                  <c:v>65.73</c:v>
                </c:pt>
                <c:pt idx="1120">
                  <c:v>67.650000000000006</c:v>
                </c:pt>
                <c:pt idx="1121">
                  <c:v>66.97</c:v>
                </c:pt>
                <c:pt idx="1122">
                  <c:v>68.44</c:v>
                </c:pt>
                <c:pt idx="1123">
                  <c:v>68.7</c:v>
                </c:pt>
                <c:pt idx="1124">
                  <c:v>68.7</c:v>
                </c:pt>
                <c:pt idx="1125">
                  <c:v>67.16</c:v>
                </c:pt>
                <c:pt idx="1126">
                  <c:v>67.180000000000007</c:v>
                </c:pt>
                <c:pt idx="1127">
                  <c:v>66.27</c:v>
                </c:pt>
                <c:pt idx="1128">
                  <c:v>66.33</c:v>
                </c:pt>
                <c:pt idx="1129">
                  <c:v>67.05</c:v>
                </c:pt>
                <c:pt idx="1130">
                  <c:v>66.31</c:v>
                </c:pt>
                <c:pt idx="1131">
                  <c:v>66.540000000000006</c:v>
                </c:pt>
                <c:pt idx="1132">
                  <c:v>66.37</c:v>
                </c:pt>
                <c:pt idx="1133">
                  <c:v>65.89</c:v>
                </c:pt>
                <c:pt idx="1134">
                  <c:v>66.27</c:v>
                </c:pt>
                <c:pt idx="1135">
                  <c:v>67.900000000000006</c:v>
                </c:pt>
                <c:pt idx="1136">
                  <c:v>67.900000000000006</c:v>
                </c:pt>
                <c:pt idx="1137">
                  <c:v>66.59</c:v>
                </c:pt>
                <c:pt idx="1138">
                  <c:v>66.33</c:v>
                </c:pt>
                <c:pt idx="1139">
                  <c:v>66.930000000000007</c:v>
                </c:pt>
                <c:pt idx="1140">
                  <c:v>67.900000000000006</c:v>
                </c:pt>
                <c:pt idx="1141">
                  <c:v>67.37</c:v>
                </c:pt>
                <c:pt idx="1142">
                  <c:v>68.28</c:v>
                </c:pt>
                <c:pt idx="1143">
                  <c:v>68.81</c:v>
                </c:pt>
                <c:pt idx="1144">
                  <c:v>68.52</c:v>
                </c:pt>
                <c:pt idx="1145">
                  <c:v>68.95</c:v>
                </c:pt>
                <c:pt idx="1146">
                  <c:v>68.41</c:v>
                </c:pt>
                <c:pt idx="1147">
                  <c:v>68.84</c:v>
                </c:pt>
                <c:pt idx="1148">
                  <c:v>68.92</c:v>
                </c:pt>
                <c:pt idx="1149">
                  <c:v>68.63</c:v>
                </c:pt>
                <c:pt idx="1150">
                  <c:v>68.08</c:v>
                </c:pt>
                <c:pt idx="1151">
                  <c:v>68.48</c:v>
                </c:pt>
                <c:pt idx="1152">
                  <c:v>68.72</c:v>
                </c:pt>
                <c:pt idx="1153">
                  <c:v>68.48</c:v>
                </c:pt>
                <c:pt idx="1154">
                  <c:v>68.34</c:v>
                </c:pt>
                <c:pt idx="1155">
                  <c:v>68.33</c:v>
                </c:pt>
                <c:pt idx="1156">
                  <c:v>69.959999999999994</c:v>
                </c:pt>
                <c:pt idx="1157">
                  <c:v>70.52</c:v>
                </c:pt>
                <c:pt idx="1158">
                  <c:v>70.27</c:v>
                </c:pt>
                <c:pt idx="1159">
                  <c:v>70.19</c:v>
                </c:pt>
                <c:pt idx="1160">
                  <c:v>70.569999999999993</c:v>
                </c:pt>
                <c:pt idx="1161">
                  <c:v>70.78</c:v>
                </c:pt>
                <c:pt idx="1162">
                  <c:v>71.040000000000006</c:v>
                </c:pt>
                <c:pt idx="1163">
                  <c:v>71.040000000000006</c:v>
                </c:pt>
                <c:pt idx="1164">
                  <c:v>70.959999999999994</c:v>
                </c:pt>
                <c:pt idx="1165">
                  <c:v>70.62</c:v>
                </c:pt>
                <c:pt idx="1166">
                  <c:v>71.16</c:v>
                </c:pt>
                <c:pt idx="1167">
                  <c:v>71.489999999999995</c:v>
                </c:pt>
                <c:pt idx="1168">
                  <c:v>71.540000000000006</c:v>
                </c:pt>
                <c:pt idx="1169">
                  <c:v>75.45</c:v>
                </c:pt>
                <c:pt idx="1170">
                  <c:v>75.45</c:v>
                </c:pt>
                <c:pt idx="1171">
                  <c:v>76.14</c:v>
                </c:pt>
                <c:pt idx="1172">
                  <c:v>75.45</c:v>
                </c:pt>
                <c:pt idx="1173">
                  <c:v>71.67</c:v>
                </c:pt>
                <c:pt idx="1174">
                  <c:v>70.92</c:v>
                </c:pt>
                <c:pt idx="1175">
                  <c:v>69.55</c:v>
                </c:pt>
                <c:pt idx="1176">
                  <c:v>69.55</c:v>
                </c:pt>
                <c:pt idx="1177">
                  <c:v>68.95</c:v>
                </c:pt>
                <c:pt idx="1178">
                  <c:v>67.290000000000006</c:v>
                </c:pt>
                <c:pt idx="1179">
                  <c:v>66.62</c:v>
                </c:pt>
                <c:pt idx="1180">
                  <c:v>65.430000000000007</c:v>
                </c:pt>
                <c:pt idx="1181">
                  <c:v>65.31</c:v>
                </c:pt>
                <c:pt idx="1182">
                  <c:v>64.319999999999993</c:v>
                </c:pt>
                <c:pt idx="1183">
                  <c:v>64.28</c:v>
                </c:pt>
                <c:pt idx="1184">
                  <c:v>64.069999999999993</c:v>
                </c:pt>
                <c:pt idx="1185">
                  <c:v>64.430000000000007</c:v>
                </c:pt>
                <c:pt idx="1186">
                  <c:v>64.569999999999993</c:v>
                </c:pt>
                <c:pt idx="1187">
                  <c:v>64.849999999999994</c:v>
                </c:pt>
                <c:pt idx="1188">
                  <c:v>65.739999999999995</c:v>
                </c:pt>
                <c:pt idx="1189">
                  <c:v>66.27</c:v>
                </c:pt>
                <c:pt idx="1190">
                  <c:v>65.459999999999994</c:v>
                </c:pt>
                <c:pt idx="1191">
                  <c:v>66.38</c:v>
                </c:pt>
                <c:pt idx="1192">
                  <c:v>66.430000000000007</c:v>
                </c:pt>
                <c:pt idx="1193">
                  <c:v>68.73</c:v>
                </c:pt>
                <c:pt idx="1194">
                  <c:v>69.180000000000007</c:v>
                </c:pt>
                <c:pt idx="1195">
                  <c:v>70.790000000000006</c:v>
                </c:pt>
                <c:pt idx="1196">
                  <c:v>70.7</c:v>
                </c:pt>
                <c:pt idx="1197">
                  <c:v>70.760000000000005</c:v>
                </c:pt>
                <c:pt idx="1198">
                  <c:v>70.97</c:v>
                </c:pt>
                <c:pt idx="1199">
                  <c:v>71.3</c:v>
                </c:pt>
                <c:pt idx="1200">
                  <c:v>72.38</c:v>
                </c:pt>
                <c:pt idx="1201">
                  <c:v>72.510000000000005</c:v>
                </c:pt>
                <c:pt idx="1202">
                  <c:v>71.510000000000005</c:v>
                </c:pt>
                <c:pt idx="1203">
                  <c:v>72.819999999999993</c:v>
                </c:pt>
                <c:pt idx="1204">
                  <c:v>72.37</c:v>
                </c:pt>
                <c:pt idx="1205">
                  <c:v>70.56</c:v>
                </c:pt>
                <c:pt idx="1206">
                  <c:v>70.05</c:v>
                </c:pt>
                <c:pt idx="1207">
                  <c:v>72.400000000000006</c:v>
                </c:pt>
                <c:pt idx="1208">
                  <c:v>71.75</c:v>
                </c:pt>
                <c:pt idx="1209">
                  <c:v>70.63</c:v>
                </c:pt>
                <c:pt idx="1210">
                  <c:v>67.87</c:v>
                </c:pt>
                <c:pt idx="1211">
                  <c:v>68.33</c:v>
                </c:pt>
                <c:pt idx="1212">
                  <c:v>68.739999999999995</c:v>
                </c:pt>
                <c:pt idx="1213">
                  <c:v>68.599999999999994</c:v>
                </c:pt>
                <c:pt idx="1214">
                  <c:v>64.89</c:v>
                </c:pt>
                <c:pt idx="1215">
                  <c:v>63.45</c:v>
                </c:pt>
                <c:pt idx="1216">
                  <c:v>67.02</c:v>
                </c:pt>
                <c:pt idx="1217">
                  <c:v>62.06</c:v>
                </c:pt>
                <c:pt idx="1218">
                  <c:v>61.19</c:v>
                </c:pt>
                <c:pt idx="1219">
                  <c:v>62.47</c:v>
                </c:pt>
                <c:pt idx="1220">
                  <c:v>66.760000000000005</c:v>
                </c:pt>
                <c:pt idx="1221">
                  <c:v>65.260000000000005</c:v>
                </c:pt>
                <c:pt idx="1222">
                  <c:v>69.92</c:v>
                </c:pt>
                <c:pt idx="1223">
                  <c:v>71.19</c:v>
                </c:pt>
                <c:pt idx="1224">
                  <c:v>74.099999999999994</c:v>
                </c:pt>
                <c:pt idx="1225">
                  <c:v>73.010000000000005</c:v>
                </c:pt>
                <c:pt idx="1226">
                  <c:v>72.510000000000005</c:v>
                </c:pt>
                <c:pt idx="1227">
                  <c:v>72.59</c:v>
                </c:pt>
                <c:pt idx="1228">
                  <c:v>74.510000000000005</c:v>
                </c:pt>
                <c:pt idx="1229">
                  <c:v>75.75</c:v>
                </c:pt>
                <c:pt idx="1230">
                  <c:v>77.260000000000005</c:v>
                </c:pt>
                <c:pt idx="1231">
                  <c:v>75.33</c:v>
                </c:pt>
                <c:pt idx="1232">
                  <c:v>76.650000000000006</c:v>
                </c:pt>
                <c:pt idx="1233">
                  <c:v>76.05</c:v>
                </c:pt>
                <c:pt idx="1234">
                  <c:v>73.27</c:v>
                </c:pt>
                <c:pt idx="1235">
                  <c:v>71.260000000000005</c:v>
                </c:pt>
                <c:pt idx="1236">
                  <c:v>71.709999999999994</c:v>
                </c:pt>
                <c:pt idx="1237">
                  <c:v>75.739999999999995</c:v>
                </c:pt>
                <c:pt idx="1238">
                  <c:v>74.33</c:v>
                </c:pt>
                <c:pt idx="1239">
                  <c:v>72.98</c:v>
                </c:pt>
                <c:pt idx="1240">
                  <c:v>71.19</c:v>
                </c:pt>
                <c:pt idx="1241">
                  <c:v>69.64</c:v>
                </c:pt>
                <c:pt idx="1242">
                  <c:v>72.19</c:v>
                </c:pt>
                <c:pt idx="1243">
                  <c:v>71.7</c:v>
                </c:pt>
                <c:pt idx="1244">
                  <c:v>72.7</c:v>
                </c:pt>
                <c:pt idx="1245">
                  <c:v>72.5</c:v>
                </c:pt>
                <c:pt idx="1246">
                  <c:v>71.94</c:v>
                </c:pt>
                <c:pt idx="1247">
                  <c:v>73.709999999999994</c:v>
                </c:pt>
                <c:pt idx="1248">
                  <c:v>76.930000000000007</c:v>
                </c:pt>
                <c:pt idx="1249">
                  <c:v>77.5</c:v>
                </c:pt>
                <c:pt idx="1250">
                  <c:v>76.38</c:v>
                </c:pt>
                <c:pt idx="1251">
                  <c:v>75.069999999999993</c:v>
                </c:pt>
                <c:pt idx="1252">
                  <c:v>73.3</c:v>
                </c:pt>
                <c:pt idx="1253">
                  <c:v>71.63</c:v>
                </c:pt>
                <c:pt idx="1254">
                  <c:v>72.42</c:v>
                </c:pt>
                <c:pt idx="1255">
                  <c:v>75.260000000000005</c:v>
                </c:pt>
                <c:pt idx="1256">
                  <c:v>76.739999999999995</c:v>
                </c:pt>
                <c:pt idx="1257">
                  <c:v>75.94</c:v>
                </c:pt>
                <c:pt idx="1258">
                  <c:v>76.239999999999995</c:v>
                </c:pt>
                <c:pt idx="1259">
                  <c:v>74.73</c:v>
                </c:pt>
                <c:pt idx="1260">
                  <c:v>81.28</c:v>
                </c:pt>
                <c:pt idx="1261">
                  <c:v>75.7</c:v>
                </c:pt>
                <c:pt idx="1262">
                  <c:v>70.69</c:v>
                </c:pt>
                <c:pt idx="1263">
                  <c:v>72.53</c:v>
                </c:pt>
                <c:pt idx="1264">
                  <c:v>71.77</c:v>
                </c:pt>
                <c:pt idx="1265">
                  <c:v>70.27</c:v>
                </c:pt>
                <c:pt idx="1266">
                  <c:v>70.5</c:v>
                </c:pt>
                <c:pt idx="1267">
                  <c:v>70.010000000000005</c:v>
                </c:pt>
                <c:pt idx="1268">
                  <c:v>70.290000000000006</c:v>
                </c:pt>
                <c:pt idx="1269">
                  <c:v>69.400000000000006</c:v>
                </c:pt>
                <c:pt idx="1270">
                  <c:v>71.319999999999993</c:v>
                </c:pt>
                <c:pt idx="1271">
                  <c:v>70.930000000000007</c:v>
                </c:pt>
                <c:pt idx="1272">
                  <c:v>74.819999999999993</c:v>
                </c:pt>
                <c:pt idx="1273">
                  <c:v>73.930000000000007</c:v>
                </c:pt>
                <c:pt idx="1274">
                  <c:v>71.62</c:v>
                </c:pt>
                <c:pt idx="1275">
                  <c:v>72.58</c:v>
                </c:pt>
                <c:pt idx="1276">
                  <c:v>71.7</c:v>
                </c:pt>
              </c:numCache>
            </c:numRef>
          </c:val>
          <c:smooth val="0"/>
          <c:extLst>
            <c:ext xmlns:c16="http://schemas.microsoft.com/office/drawing/2014/chart" uri="{C3380CC4-5D6E-409C-BE32-E72D297353CC}">
              <c16:uniqueId val="{00000000-6743-4548-97A7-61C7CE3347A0}"/>
            </c:ext>
          </c:extLst>
        </c:ser>
        <c:dLbls>
          <c:showLegendKey val="0"/>
          <c:showVal val="0"/>
          <c:showCatName val="0"/>
          <c:showSerName val="0"/>
          <c:showPercent val="0"/>
          <c:showBubbleSize val="0"/>
        </c:dLbls>
        <c:smooth val="0"/>
        <c:axId val="265848320"/>
        <c:axId val="265849856"/>
      </c:lineChart>
      <c:dateAx>
        <c:axId val="265848320"/>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65849856"/>
        <c:crosses val="autoZero"/>
        <c:auto val="1"/>
        <c:lblOffset val="100"/>
        <c:baseTimeUnit val="days"/>
      </c:dateAx>
      <c:valAx>
        <c:axId val="265849856"/>
        <c:scaling>
          <c:orientation val="minMax"/>
          <c:min val="5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658483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1000">
          <a:latin typeface="微软雅黑" panose="020B0503020204020204" pitchFamily="34" charset="-122"/>
          <a:ea typeface="微软雅黑" panose="020B0503020204020204" pitchFamily="34" charset="-122"/>
        </a:defRPr>
      </a:pPr>
      <a:endParaRPr lang="zh-CN"/>
    </a:p>
  </c:txPr>
  <c:printSettings>
    <c:headerFooter/>
    <c:pageMargins b="0.75000000000000311" l="0.70000000000000062" r="0.70000000000000062" t="0.75000000000000311"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645122430846568E-2"/>
          <c:y val="5.2243046521526511E-2"/>
          <c:w val="0.88020651601493827"/>
          <c:h val="0.88367734249815955"/>
        </c:manualLayout>
      </c:layout>
      <c:lineChart>
        <c:grouping val="standard"/>
        <c:varyColors val="0"/>
        <c:ser>
          <c:idx val="0"/>
          <c:order val="0"/>
          <c:tx>
            <c:strRef>
              <c:f>金联创甲醇下游开工率!$B$1</c:f>
              <c:strCache>
                <c:ptCount val="1"/>
                <c:pt idx="0">
                  <c:v>甲醛</c:v>
                </c:pt>
              </c:strCache>
            </c:strRef>
          </c:tx>
          <c:spPr>
            <a:ln w="28575" cap="rnd">
              <a:solidFill>
                <a:schemeClr val="accent1"/>
              </a:solidFill>
              <a:round/>
            </a:ln>
            <a:effectLst/>
          </c:spPr>
          <c:marker>
            <c:symbol val="none"/>
          </c:marker>
          <c:cat>
            <c:numRef>
              <c:f>金联创甲醇下游开工率!$A$2:$A$203</c:f>
              <c:numCache>
                <c:formatCode>yyyy\-mm\-dd;@</c:formatCode>
                <c:ptCount val="202"/>
                <c:pt idx="0">
                  <c:v>42888</c:v>
                </c:pt>
                <c:pt idx="1">
                  <c:v>42895</c:v>
                </c:pt>
                <c:pt idx="2">
                  <c:v>42902</c:v>
                </c:pt>
                <c:pt idx="3">
                  <c:v>42909</c:v>
                </c:pt>
                <c:pt idx="4">
                  <c:v>42916</c:v>
                </c:pt>
                <c:pt idx="5">
                  <c:v>42923</c:v>
                </c:pt>
                <c:pt idx="6">
                  <c:v>42930</c:v>
                </c:pt>
                <c:pt idx="7">
                  <c:v>42937</c:v>
                </c:pt>
                <c:pt idx="8">
                  <c:v>42944</c:v>
                </c:pt>
                <c:pt idx="9">
                  <c:v>42951</c:v>
                </c:pt>
                <c:pt idx="10">
                  <c:v>42958</c:v>
                </c:pt>
                <c:pt idx="11">
                  <c:v>42965</c:v>
                </c:pt>
                <c:pt idx="12">
                  <c:v>42972</c:v>
                </c:pt>
                <c:pt idx="13">
                  <c:v>42978</c:v>
                </c:pt>
                <c:pt idx="14">
                  <c:v>42979</c:v>
                </c:pt>
                <c:pt idx="15">
                  <c:v>42985</c:v>
                </c:pt>
                <c:pt idx="16">
                  <c:v>42992</c:v>
                </c:pt>
                <c:pt idx="17">
                  <c:v>42999</c:v>
                </c:pt>
                <c:pt idx="18">
                  <c:v>43006</c:v>
                </c:pt>
                <c:pt idx="19">
                  <c:v>43020</c:v>
                </c:pt>
                <c:pt idx="20">
                  <c:v>43027</c:v>
                </c:pt>
                <c:pt idx="21">
                  <c:v>43034</c:v>
                </c:pt>
                <c:pt idx="22">
                  <c:v>43041</c:v>
                </c:pt>
                <c:pt idx="23">
                  <c:v>43048</c:v>
                </c:pt>
                <c:pt idx="24">
                  <c:v>43055</c:v>
                </c:pt>
                <c:pt idx="25">
                  <c:v>43062</c:v>
                </c:pt>
                <c:pt idx="26">
                  <c:v>43069</c:v>
                </c:pt>
                <c:pt idx="27">
                  <c:v>43076</c:v>
                </c:pt>
                <c:pt idx="28">
                  <c:v>43083</c:v>
                </c:pt>
                <c:pt idx="29">
                  <c:v>43090</c:v>
                </c:pt>
                <c:pt idx="30">
                  <c:v>43097</c:v>
                </c:pt>
                <c:pt idx="31">
                  <c:v>43104</c:v>
                </c:pt>
                <c:pt idx="32">
                  <c:v>43111</c:v>
                </c:pt>
                <c:pt idx="33">
                  <c:v>43119</c:v>
                </c:pt>
                <c:pt idx="34">
                  <c:v>43126</c:v>
                </c:pt>
                <c:pt idx="35">
                  <c:v>43132</c:v>
                </c:pt>
                <c:pt idx="36">
                  <c:v>43139</c:v>
                </c:pt>
                <c:pt idx="37">
                  <c:v>43153</c:v>
                </c:pt>
                <c:pt idx="38">
                  <c:v>43160</c:v>
                </c:pt>
                <c:pt idx="39">
                  <c:v>43167</c:v>
                </c:pt>
                <c:pt idx="40">
                  <c:v>43174</c:v>
                </c:pt>
                <c:pt idx="41">
                  <c:v>43181</c:v>
                </c:pt>
                <c:pt idx="42">
                  <c:v>43188</c:v>
                </c:pt>
                <c:pt idx="43">
                  <c:v>43198</c:v>
                </c:pt>
                <c:pt idx="44">
                  <c:v>43202</c:v>
                </c:pt>
                <c:pt idx="45">
                  <c:v>43209</c:v>
                </c:pt>
                <c:pt idx="46">
                  <c:v>43216</c:v>
                </c:pt>
                <c:pt idx="47">
                  <c:v>43223</c:v>
                </c:pt>
                <c:pt idx="48">
                  <c:v>43230</c:v>
                </c:pt>
                <c:pt idx="49">
                  <c:v>43237</c:v>
                </c:pt>
                <c:pt idx="50">
                  <c:v>43244</c:v>
                </c:pt>
                <c:pt idx="51">
                  <c:v>43251</c:v>
                </c:pt>
                <c:pt idx="52">
                  <c:v>43258</c:v>
                </c:pt>
                <c:pt idx="53">
                  <c:v>43265</c:v>
                </c:pt>
                <c:pt idx="54">
                  <c:v>43272</c:v>
                </c:pt>
                <c:pt idx="55">
                  <c:v>43279</c:v>
                </c:pt>
                <c:pt idx="56">
                  <c:v>43286</c:v>
                </c:pt>
                <c:pt idx="57">
                  <c:v>43293</c:v>
                </c:pt>
                <c:pt idx="58">
                  <c:v>43300</c:v>
                </c:pt>
                <c:pt idx="59">
                  <c:v>43307</c:v>
                </c:pt>
                <c:pt idx="60">
                  <c:v>43314</c:v>
                </c:pt>
                <c:pt idx="61">
                  <c:v>43321</c:v>
                </c:pt>
                <c:pt idx="62">
                  <c:v>43328</c:v>
                </c:pt>
                <c:pt idx="63">
                  <c:v>43335</c:v>
                </c:pt>
                <c:pt idx="64">
                  <c:v>43342</c:v>
                </c:pt>
                <c:pt idx="65">
                  <c:v>43349</c:v>
                </c:pt>
                <c:pt idx="66">
                  <c:v>43357</c:v>
                </c:pt>
                <c:pt idx="67">
                  <c:v>43363</c:v>
                </c:pt>
                <c:pt idx="68">
                  <c:v>43370</c:v>
                </c:pt>
                <c:pt idx="69">
                  <c:v>43384</c:v>
                </c:pt>
                <c:pt idx="70">
                  <c:v>43391</c:v>
                </c:pt>
                <c:pt idx="71">
                  <c:v>43398</c:v>
                </c:pt>
                <c:pt idx="72">
                  <c:v>43405</c:v>
                </c:pt>
                <c:pt idx="73">
                  <c:v>43412</c:v>
                </c:pt>
                <c:pt idx="74">
                  <c:v>43419</c:v>
                </c:pt>
                <c:pt idx="75">
                  <c:v>43426</c:v>
                </c:pt>
                <c:pt idx="76">
                  <c:v>43433</c:v>
                </c:pt>
                <c:pt idx="77">
                  <c:v>43440</c:v>
                </c:pt>
                <c:pt idx="78">
                  <c:v>43447</c:v>
                </c:pt>
                <c:pt idx="79">
                  <c:v>43454</c:v>
                </c:pt>
                <c:pt idx="80">
                  <c:v>43461</c:v>
                </c:pt>
                <c:pt idx="81">
                  <c:v>43468</c:v>
                </c:pt>
                <c:pt idx="82">
                  <c:v>43475</c:v>
                </c:pt>
                <c:pt idx="83">
                  <c:v>43482</c:v>
                </c:pt>
                <c:pt idx="84">
                  <c:v>43489</c:v>
                </c:pt>
                <c:pt idx="85">
                  <c:v>43496</c:v>
                </c:pt>
                <c:pt idx="86">
                  <c:v>43510</c:v>
                </c:pt>
                <c:pt idx="87">
                  <c:v>43517</c:v>
                </c:pt>
                <c:pt idx="88">
                  <c:v>43524</c:v>
                </c:pt>
                <c:pt idx="89">
                  <c:v>43531</c:v>
                </c:pt>
                <c:pt idx="90">
                  <c:v>43538</c:v>
                </c:pt>
                <c:pt idx="91">
                  <c:v>43545</c:v>
                </c:pt>
                <c:pt idx="92">
                  <c:v>43552</c:v>
                </c:pt>
                <c:pt idx="93">
                  <c:v>43559</c:v>
                </c:pt>
                <c:pt idx="94">
                  <c:v>43566</c:v>
                </c:pt>
                <c:pt idx="95">
                  <c:v>43573</c:v>
                </c:pt>
                <c:pt idx="96">
                  <c:v>43580</c:v>
                </c:pt>
                <c:pt idx="97">
                  <c:v>43594</c:v>
                </c:pt>
                <c:pt idx="98">
                  <c:v>43601</c:v>
                </c:pt>
                <c:pt idx="99">
                  <c:v>43608</c:v>
                </c:pt>
                <c:pt idx="100">
                  <c:v>43615</c:v>
                </c:pt>
                <c:pt idx="101">
                  <c:v>43622</c:v>
                </c:pt>
                <c:pt idx="102">
                  <c:v>43629</c:v>
                </c:pt>
                <c:pt idx="103">
                  <c:v>43636</c:v>
                </c:pt>
                <c:pt idx="104">
                  <c:v>43643</c:v>
                </c:pt>
                <c:pt idx="105">
                  <c:v>43650</c:v>
                </c:pt>
                <c:pt idx="106">
                  <c:v>43657</c:v>
                </c:pt>
                <c:pt idx="107">
                  <c:v>43664</c:v>
                </c:pt>
                <c:pt idx="108">
                  <c:v>43669</c:v>
                </c:pt>
                <c:pt idx="109">
                  <c:v>43678</c:v>
                </c:pt>
                <c:pt idx="110">
                  <c:v>43685</c:v>
                </c:pt>
                <c:pt idx="111">
                  <c:v>43692</c:v>
                </c:pt>
                <c:pt idx="112">
                  <c:v>43699</c:v>
                </c:pt>
                <c:pt idx="113">
                  <c:v>43706</c:v>
                </c:pt>
                <c:pt idx="114">
                  <c:v>43713</c:v>
                </c:pt>
                <c:pt idx="115">
                  <c:v>43720</c:v>
                </c:pt>
                <c:pt idx="116">
                  <c:v>43727</c:v>
                </c:pt>
                <c:pt idx="117">
                  <c:v>43734</c:v>
                </c:pt>
                <c:pt idx="118">
                  <c:v>43748</c:v>
                </c:pt>
                <c:pt idx="119">
                  <c:v>43755</c:v>
                </c:pt>
                <c:pt idx="120">
                  <c:v>43762</c:v>
                </c:pt>
                <c:pt idx="121">
                  <c:v>43769</c:v>
                </c:pt>
                <c:pt idx="122">
                  <c:v>43777</c:v>
                </c:pt>
                <c:pt idx="123">
                  <c:v>43783</c:v>
                </c:pt>
                <c:pt idx="124">
                  <c:v>43790</c:v>
                </c:pt>
                <c:pt idx="125">
                  <c:v>43797</c:v>
                </c:pt>
                <c:pt idx="126">
                  <c:v>43804</c:v>
                </c:pt>
                <c:pt idx="127">
                  <c:v>43811</c:v>
                </c:pt>
                <c:pt idx="128">
                  <c:v>43818</c:v>
                </c:pt>
                <c:pt idx="129">
                  <c:v>43825</c:v>
                </c:pt>
                <c:pt idx="130">
                  <c:v>43832</c:v>
                </c:pt>
                <c:pt idx="131">
                  <c:v>43839</c:v>
                </c:pt>
                <c:pt idx="132">
                  <c:v>43846</c:v>
                </c:pt>
                <c:pt idx="133">
                  <c:v>43864</c:v>
                </c:pt>
                <c:pt idx="134">
                  <c:v>43867</c:v>
                </c:pt>
                <c:pt idx="135">
                  <c:v>43874</c:v>
                </c:pt>
                <c:pt idx="136">
                  <c:v>43881</c:v>
                </c:pt>
                <c:pt idx="137">
                  <c:v>43888</c:v>
                </c:pt>
                <c:pt idx="138">
                  <c:v>43895</c:v>
                </c:pt>
                <c:pt idx="139">
                  <c:v>43902</c:v>
                </c:pt>
                <c:pt idx="140">
                  <c:v>43909</c:v>
                </c:pt>
                <c:pt idx="141">
                  <c:v>43916</c:v>
                </c:pt>
                <c:pt idx="142">
                  <c:v>43923</c:v>
                </c:pt>
                <c:pt idx="143">
                  <c:v>43930</c:v>
                </c:pt>
                <c:pt idx="144">
                  <c:v>43937</c:v>
                </c:pt>
                <c:pt idx="145">
                  <c:v>43944</c:v>
                </c:pt>
                <c:pt idx="146">
                  <c:v>43951</c:v>
                </c:pt>
                <c:pt idx="147">
                  <c:v>43958</c:v>
                </c:pt>
                <c:pt idx="148">
                  <c:v>43965</c:v>
                </c:pt>
                <c:pt idx="149">
                  <c:v>43972</c:v>
                </c:pt>
                <c:pt idx="150">
                  <c:v>43979</c:v>
                </c:pt>
                <c:pt idx="151">
                  <c:v>43986</c:v>
                </c:pt>
                <c:pt idx="152">
                  <c:v>43993</c:v>
                </c:pt>
                <c:pt idx="153">
                  <c:v>44000</c:v>
                </c:pt>
                <c:pt idx="154">
                  <c:v>44010</c:v>
                </c:pt>
                <c:pt idx="155">
                  <c:v>44014</c:v>
                </c:pt>
                <c:pt idx="156">
                  <c:v>44021</c:v>
                </c:pt>
                <c:pt idx="157">
                  <c:v>44028</c:v>
                </c:pt>
                <c:pt idx="158">
                  <c:v>44035</c:v>
                </c:pt>
                <c:pt idx="159">
                  <c:v>44042</c:v>
                </c:pt>
                <c:pt idx="160">
                  <c:v>44049</c:v>
                </c:pt>
                <c:pt idx="161">
                  <c:v>44056</c:v>
                </c:pt>
                <c:pt idx="162">
                  <c:v>44063</c:v>
                </c:pt>
                <c:pt idx="163">
                  <c:v>44070</c:v>
                </c:pt>
                <c:pt idx="164">
                  <c:v>44077</c:v>
                </c:pt>
                <c:pt idx="165">
                  <c:v>44084</c:v>
                </c:pt>
                <c:pt idx="166">
                  <c:v>44091</c:v>
                </c:pt>
                <c:pt idx="167">
                  <c:v>44098</c:v>
                </c:pt>
                <c:pt idx="168">
                  <c:v>44113</c:v>
                </c:pt>
                <c:pt idx="169">
                  <c:v>44119</c:v>
                </c:pt>
                <c:pt idx="170">
                  <c:v>44126</c:v>
                </c:pt>
                <c:pt idx="171">
                  <c:v>44133</c:v>
                </c:pt>
                <c:pt idx="172">
                  <c:v>44140</c:v>
                </c:pt>
                <c:pt idx="173">
                  <c:v>44147</c:v>
                </c:pt>
                <c:pt idx="174">
                  <c:v>44154</c:v>
                </c:pt>
                <c:pt idx="175">
                  <c:v>44161</c:v>
                </c:pt>
                <c:pt idx="176">
                  <c:v>44168</c:v>
                </c:pt>
                <c:pt idx="177">
                  <c:v>44175</c:v>
                </c:pt>
                <c:pt idx="178">
                  <c:v>44182</c:v>
                </c:pt>
                <c:pt idx="179">
                  <c:v>44189</c:v>
                </c:pt>
                <c:pt idx="180">
                  <c:v>44196</c:v>
                </c:pt>
                <c:pt idx="181">
                  <c:v>44203</c:v>
                </c:pt>
                <c:pt idx="182">
                  <c:v>44210</c:v>
                </c:pt>
                <c:pt idx="183">
                  <c:v>44217</c:v>
                </c:pt>
                <c:pt idx="184">
                  <c:v>44224</c:v>
                </c:pt>
                <c:pt idx="185">
                  <c:v>44231</c:v>
                </c:pt>
                <c:pt idx="186">
                  <c:v>44245</c:v>
                </c:pt>
                <c:pt idx="187">
                  <c:v>44252</c:v>
                </c:pt>
                <c:pt idx="188">
                  <c:v>44259</c:v>
                </c:pt>
                <c:pt idx="189">
                  <c:v>44266</c:v>
                </c:pt>
                <c:pt idx="190">
                  <c:v>44273</c:v>
                </c:pt>
                <c:pt idx="191">
                  <c:v>44280</c:v>
                </c:pt>
                <c:pt idx="192">
                  <c:v>44287</c:v>
                </c:pt>
                <c:pt idx="193">
                  <c:v>44294</c:v>
                </c:pt>
                <c:pt idx="194">
                  <c:v>44301</c:v>
                </c:pt>
                <c:pt idx="195">
                  <c:v>44308</c:v>
                </c:pt>
                <c:pt idx="196">
                  <c:v>44315</c:v>
                </c:pt>
                <c:pt idx="197">
                  <c:v>44322</c:v>
                </c:pt>
                <c:pt idx="198">
                  <c:v>44329</c:v>
                </c:pt>
                <c:pt idx="199">
                  <c:v>44336</c:v>
                </c:pt>
                <c:pt idx="200">
                  <c:v>44343</c:v>
                </c:pt>
                <c:pt idx="201">
                  <c:v>44350</c:v>
                </c:pt>
              </c:numCache>
            </c:numRef>
          </c:cat>
          <c:val>
            <c:numRef>
              <c:f>金联创甲醇下游开工率!$B$2:$B$203</c:f>
              <c:numCache>
                <c:formatCode>###,###,###,###,##0.00_ </c:formatCode>
                <c:ptCount val="202"/>
                <c:pt idx="0">
                  <c:v>35.43</c:v>
                </c:pt>
                <c:pt idx="1">
                  <c:v>34.520000000000003</c:v>
                </c:pt>
                <c:pt idx="2">
                  <c:v>34.25</c:v>
                </c:pt>
                <c:pt idx="3">
                  <c:v>33.450000000000003</c:v>
                </c:pt>
                <c:pt idx="4">
                  <c:v>32.75</c:v>
                </c:pt>
                <c:pt idx="5">
                  <c:v>33.21</c:v>
                </c:pt>
                <c:pt idx="6">
                  <c:v>32.479999999999997</c:v>
                </c:pt>
                <c:pt idx="7">
                  <c:v>31.74</c:v>
                </c:pt>
                <c:pt idx="8">
                  <c:v>31.74</c:v>
                </c:pt>
                <c:pt idx="9">
                  <c:v>31</c:v>
                </c:pt>
                <c:pt idx="10">
                  <c:v>30.45</c:v>
                </c:pt>
                <c:pt idx="11">
                  <c:v>29.18</c:v>
                </c:pt>
                <c:pt idx="12">
                  <c:v>29.07</c:v>
                </c:pt>
                <c:pt idx="13">
                  <c:v>29.07</c:v>
                </c:pt>
                <c:pt idx="14">
                  <c:v>31.02</c:v>
                </c:pt>
                <c:pt idx="15">
                  <c:v>31.02</c:v>
                </c:pt>
                <c:pt idx="16">
                  <c:v>31.78</c:v>
                </c:pt>
                <c:pt idx="17">
                  <c:v>31.78</c:v>
                </c:pt>
                <c:pt idx="18">
                  <c:v>35.32</c:v>
                </c:pt>
                <c:pt idx="19">
                  <c:v>35.32</c:v>
                </c:pt>
                <c:pt idx="20">
                  <c:v>31.54</c:v>
                </c:pt>
                <c:pt idx="21">
                  <c:v>30.27</c:v>
                </c:pt>
                <c:pt idx="22">
                  <c:v>30.98</c:v>
                </c:pt>
                <c:pt idx="23">
                  <c:v>33.24</c:v>
                </c:pt>
                <c:pt idx="24">
                  <c:v>33.54</c:v>
                </c:pt>
                <c:pt idx="25">
                  <c:v>33.54</c:v>
                </c:pt>
                <c:pt idx="26">
                  <c:v>33.130000000000003</c:v>
                </c:pt>
                <c:pt idx="27">
                  <c:v>33.130000000000003</c:v>
                </c:pt>
                <c:pt idx="28">
                  <c:v>33.130000000000003</c:v>
                </c:pt>
                <c:pt idx="29">
                  <c:v>32.07</c:v>
                </c:pt>
                <c:pt idx="30">
                  <c:v>31.48</c:v>
                </c:pt>
                <c:pt idx="31">
                  <c:v>30.12</c:v>
                </c:pt>
                <c:pt idx="32">
                  <c:v>28.46</c:v>
                </c:pt>
                <c:pt idx="33">
                  <c:v>26.53</c:v>
                </c:pt>
                <c:pt idx="34">
                  <c:v>24.25</c:v>
                </c:pt>
                <c:pt idx="35">
                  <c:v>21.04</c:v>
                </c:pt>
                <c:pt idx="36">
                  <c:v>20.03</c:v>
                </c:pt>
                <c:pt idx="37">
                  <c:v>19.75</c:v>
                </c:pt>
                <c:pt idx="38">
                  <c:v>20.13</c:v>
                </c:pt>
                <c:pt idx="39">
                  <c:v>23.31</c:v>
                </c:pt>
                <c:pt idx="40">
                  <c:v>24.15</c:v>
                </c:pt>
                <c:pt idx="41">
                  <c:v>27.35</c:v>
                </c:pt>
                <c:pt idx="42">
                  <c:v>29.14</c:v>
                </c:pt>
                <c:pt idx="43">
                  <c:v>29.86</c:v>
                </c:pt>
                <c:pt idx="44">
                  <c:v>31.65</c:v>
                </c:pt>
                <c:pt idx="45">
                  <c:v>35.21</c:v>
                </c:pt>
                <c:pt idx="46">
                  <c:v>35.21</c:v>
                </c:pt>
                <c:pt idx="47">
                  <c:v>35.46</c:v>
                </c:pt>
                <c:pt idx="48">
                  <c:v>32.15</c:v>
                </c:pt>
                <c:pt idx="49">
                  <c:v>32.090000000000003</c:v>
                </c:pt>
                <c:pt idx="50">
                  <c:v>33.21</c:v>
                </c:pt>
                <c:pt idx="51">
                  <c:v>31.14</c:v>
                </c:pt>
                <c:pt idx="52">
                  <c:v>30.08</c:v>
                </c:pt>
                <c:pt idx="53">
                  <c:v>28.55</c:v>
                </c:pt>
                <c:pt idx="54">
                  <c:v>30.45</c:v>
                </c:pt>
                <c:pt idx="55">
                  <c:v>30.45</c:v>
                </c:pt>
                <c:pt idx="56">
                  <c:v>33.54</c:v>
                </c:pt>
                <c:pt idx="57">
                  <c:v>35.78</c:v>
                </c:pt>
                <c:pt idx="58">
                  <c:v>36.25</c:v>
                </c:pt>
                <c:pt idx="59">
                  <c:v>38.36</c:v>
                </c:pt>
                <c:pt idx="60">
                  <c:v>38.450000000000003</c:v>
                </c:pt>
                <c:pt idx="61">
                  <c:v>38.54</c:v>
                </c:pt>
                <c:pt idx="62">
                  <c:v>38.54</c:v>
                </c:pt>
                <c:pt idx="63">
                  <c:v>39.119999999999997</c:v>
                </c:pt>
                <c:pt idx="64">
                  <c:v>39.880000000000003</c:v>
                </c:pt>
                <c:pt idx="65">
                  <c:v>39.909999999999997</c:v>
                </c:pt>
                <c:pt idx="66">
                  <c:v>39.979999999999997</c:v>
                </c:pt>
                <c:pt idx="67">
                  <c:v>40.119999999999997</c:v>
                </c:pt>
                <c:pt idx="68">
                  <c:v>40.119999999999997</c:v>
                </c:pt>
                <c:pt idx="69">
                  <c:v>40.229999999999997</c:v>
                </c:pt>
                <c:pt idx="70">
                  <c:v>40.229999999999997</c:v>
                </c:pt>
                <c:pt idx="71">
                  <c:v>40.229999999999997</c:v>
                </c:pt>
                <c:pt idx="72">
                  <c:v>40.18</c:v>
                </c:pt>
                <c:pt idx="73">
                  <c:v>39.76</c:v>
                </c:pt>
                <c:pt idx="74">
                  <c:v>33</c:v>
                </c:pt>
                <c:pt idx="75">
                  <c:v>30.15</c:v>
                </c:pt>
                <c:pt idx="76">
                  <c:v>29.72</c:v>
                </c:pt>
                <c:pt idx="77">
                  <c:v>31.2</c:v>
                </c:pt>
                <c:pt idx="78">
                  <c:v>33.299999999999997</c:v>
                </c:pt>
                <c:pt idx="79">
                  <c:v>33.299999999999997</c:v>
                </c:pt>
                <c:pt idx="80">
                  <c:v>32.18</c:v>
                </c:pt>
                <c:pt idx="81">
                  <c:v>31.25</c:v>
                </c:pt>
                <c:pt idx="82">
                  <c:v>31</c:v>
                </c:pt>
                <c:pt idx="83">
                  <c:v>30.46</c:v>
                </c:pt>
                <c:pt idx="84">
                  <c:v>27.55</c:v>
                </c:pt>
                <c:pt idx="85">
                  <c:v>27.55</c:v>
                </c:pt>
                <c:pt idx="86">
                  <c:v>27.55</c:v>
                </c:pt>
                <c:pt idx="87">
                  <c:v>32.369999999999997</c:v>
                </c:pt>
                <c:pt idx="88">
                  <c:v>33.25</c:v>
                </c:pt>
                <c:pt idx="89">
                  <c:v>30.84</c:v>
                </c:pt>
                <c:pt idx="90">
                  <c:v>30.84</c:v>
                </c:pt>
                <c:pt idx="91">
                  <c:v>31.25</c:v>
                </c:pt>
                <c:pt idx="92">
                  <c:v>30.16</c:v>
                </c:pt>
                <c:pt idx="93">
                  <c:v>28.36</c:v>
                </c:pt>
                <c:pt idx="94">
                  <c:v>29.75</c:v>
                </c:pt>
                <c:pt idx="95">
                  <c:v>29.86</c:v>
                </c:pt>
                <c:pt idx="96">
                  <c:v>28.25</c:v>
                </c:pt>
                <c:pt idx="97">
                  <c:v>30.78</c:v>
                </c:pt>
                <c:pt idx="98">
                  <c:v>31.24</c:v>
                </c:pt>
                <c:pt idx="99">
                  <c:v>31.35</c:v>
                </c:pt>
                <c:pt idx="100">
                  <c:v>32.159999999999997</c:v>
                </c:pt>
                <c:pt idx="101">
                  <c:v>32.159999999999997</c:v>
                </c:pt>
                <c:pt idx="102">
                  <c:v>31.98</c:v>
                </c:pt>
                <c:pt idx="103">
                  <c:v>30.85</c:v>
                </c:pt>
                <c:pt idx="104">
                  <c:v>29.64</c:v>
                </c:pt>
                <c:pt idx="105">
                  <c:v>29.63</c:v>
                </c:pt>
                <c:pt idx="106">
                  <c:v>30.01</c:v>
                </c:pt>
                <c:pt idx="107">
                  <c:v>28.63</c:v>
                </c:pt>
                <c:pt idx="108">
                  <c:v>26.56</c:v>
                </c:pt>
                <c:pt idx="109">
                  <c:v>25.66</c:v>
                </c:pt>
                <c:pt idx="110">
                  <c:v>26.35</c:v>
                </c:pt>
                <c:pt idx="111">
                  <c:v>26.35</c:v>
                </c:pt>
                <c:pt idx="112">
                  <c:v>28.12</c:v>
                </c:pt>
                <c:pt idx="113">
                  <c:v>27.25</c:v>
                </c:pt>
                <c:pt idx="114">
                  <c:v>25.63</c:v>
                </c:pt>
                <c:pt idx="115">
                  <c:v>27.18</c:v>
                </c:pt>
                <c:pt idx="116">
                  <c:v>29.75</c:v>
                </c:pt>
                <c:pt idx="117">
                  <c:v>27.63</c:v>
                </c:pt>
                <c:pt idx="118">
                  <c:v>29.95</c:v>
                </c:pt>
                <c:pt idx="119">
                  <c:v>29.98</c:v>
                </c:pt>
                <c:pt idx="120">
                  <c:v>29.93</c:v>
                </c:pt>
                <c:pt idx="121">
                  <c:v>28.76</c:v>
                </c:pt>
                <c:pt idx="122">
                  <c:v>28</c:v>
                </c:pt>
                <c:pt idx="123">
                  <c:v>28</c:v>
                </c:pt>
                <c:pt idx="124">
                  <c:v>26.56</c:v>
                </c:pt>
                <c:pt idx="125">
                  <c:v>28.95</c:v>
                </c:pt>
                <c:pt idx="126">
                  <c:v>27.25</c:v>
                </c:pt>
                <c:pt idx="127">
                  <c:v>26.75</c:v>
                </c:pt>
                <c:pt idx="128">
                  <c:v>25.66</c:v>
                </c:pt>
                <c:pt idx="129">
                  <c:v>25.55</c:v>
                </c:pt>
                <c:pt idx="130">
                  <c:v>21.83</c:v>
                </c:pt>
                <c:pt idx="131">
                  <c:v>19.559999999999999</c:v>
                </c:pt>
                <c:pt idx="132">
                  <c:v>19.21</c:v>
                </c:pt>
                <c:pt idx="133">
                  <c:v>19.21</c:v>
                </c:pt>
                <c:pt idx="134">
                  <c:v>18.059999999999999</c:v>
                </c:pt>
                <c:pt idx="135">
                  <c:v>16</c:v>
                </c:pt>
                <c:pt idx="136">
                  <c:v>18.309999999999999</c:v>
                </c:pt>
                <c:pt idx="137">
                  <c:v>23.25</c:v>
                </c:pt>
                <c:pt idx="138">
                  <c:v>20.05</c:v>
                </c:pt>
                <c:pt idx="139">
                  <c:v>22.25</c:v>
                </c:pt>
                <c:pt idx="140">
                  <c:v>23.32</c:v>
                </c:pt>
                <c:pt idx="141">
                  <c:v>23.68</c:v>
                </c:pt>
                <c:pt idx="142">
                  <c:v>23.68</c:v>
                </c:pt>
                <c:pt idx="143">
                  <c:v>23.38</c:v>
                </c:pt>
                <c:pt idx="144">
                  <c:v>24.07</c:v>
                </c:pt>
                <c:pt idx="145">
                  <c:v>24.07</c:v>
                </c:pt>
                <c:pt idx="146">
                  <c:v>24.07</c:v>
                </c:pt>
                <c:pt idx="147">
                  <c:v>23.74</c:v>
                </c:pt>
                <c:pt idx="148">
                  <c:v>23.74</c:v>
                </c:pt>
                <c:pt idx="149">
                  <c:v>23.57</c:v>
                </c:pt>
                <c:pt idx="150">
                  <c:v>23.57</c:v>
                </c:pt>
                <c:pt idx="151">
                  <c:v>23.57</c:v>
                </c:pt>
                <c:pt idx="152">
                  <c:v>23.97</c:v>
                </c:pt>
                <c:pt idx="153">
                  <c:v>22.68</c:v>
                </c:pt>
                <c:pt idx="154">
                  <c:v>22.68</c:v>
                </c:pt>
                <c:pt idx="155">
                  <c:v>22.68</c:v>
                </c:pt>
                <c:pt idx="156">
                  <c:v>21.48</c:v>
                </c:pt>
                <c:pt idx="157">
                  <c:v>20.65</c:v>
                </c:pt>
                <c:pt idx="158">
                  <c:v>20.399999999999999</c:v>
                </c:pt>
                <c:pt idx="159">
                  <c:v>20.18</c:v>
                </c:pt>
                <c:pt idx="160">
                  <c:v>20.399999999999999</c:v>
                </c:pt>
                <c:pt idx="161">
                  <c:v>20.399999999999999</c:v>
                </c:pt>
                <c:pt idx="162">
                  <c:v>19.899999999999999</c:v>
                </c:pt>
                <c:pt idx="163">
                  <c:v>19.899999999999999</c:v>
                </c:pt>
                <c:pt idx="164">
                  <c:v>20.51</c:v>
                </c:pt>
                <c:pt idx="165">
                  <c:v>20.51</c:v>
                </c:pt>
                <c:pt idx="166">
                  <c:v>20.48</c:v>
                </c:pt>
                <c:pt idx="167">
                  <c:v>20.48</c:v>
                </c:pt>
                <c:pt idx="168">
                  <c:v>20.9</c:v>
                </c:pt>
                <c:pt idx="169">
                  <c:v>20.9</c:v>
                </c:pt>
                <c:pt idx="170">
                  <c:v>20.75</c:v>
                </c:pt>
                <c:pt idx="171">
                  <c:v>20.51</c:v>
                </c:pt>
                <c:pt idx="172">
                  <c:v>20.51</c:v>
                </c:pt>
                <c:pt idx="173">
                  <c:v>20.45</c:v>
                </c:pt>
                <c:pt idx="174">
                  <c:v>20.3</c:v>
                </c:pt>
                <c:pt idx="175">
                  <c:v>20.5</c:v>
                </c:pt>
                <c:pt idx="176">
                  <c:v>20.43</c:v>
                </c:pt>
                <c:pt idx="177">
                  <c:v>20.3</c:v>
                </c:pt>
                <c:pt idx="178">
                  <c:v>20.25</c:v>
                </c:pt>
                <c:pt idx="179">
                  <c:v>20.25</c:v>
                </c:pt>
                <c:pt idx="180">
                  <c:v>20.2</c:v>
                </c:pt>
                <c:pt idx="181">
                  <c:v>20.100000000000001</c:v>
                </c:pt>
                <c:pt idx="182">
                  <c:v>17.98</c:v>
                </c:pt>
                <c:pt idx="183">
                  <c:v>16.760000000000002</c:v>
                </c:pt>
                <c:pt idx="184">
                  <c:v>14.25</c:v>
                </c:pt>
                <c:pt idx="185">
                  <c:v>14</c:v>
                </c:pt>
                <c:pt idx="186">
                  <c:v>14</c:v>
                </c:pt>
                <c:pt idx="187">
                  <c:v>15.21</c:v>
                </c:pt>
                <c:pt idx="188">
                  <c:v>20.09</c:v>
                </c:pt>
                <c:pt idx="189">
                  <c:v>25.48</c:v>
                </c:pt>
                <c:pt idx="190">
                  <c:v>26.41</c:v>
                </c:pt>
                <c:pt idx="191">
                  <c:v>27.13</c:v>
                </c:pt>
                <c:pt idx="192">
                  <c:v>27.13</c:v>
                </c:pt>
                <c:pt idx="193">
                  <c:v>27.1</c:v>
                </c:pt>
                <c:pt idx="194">
                  <c:v>26.45</c:v>
                </c:pt>
                <c:pt idx="195">
                  <c:v>25.8</c:v>
                </c:pt>
                <c:pt idx="196">
                  <c:v>25.82</c:v>
                </c:pt>
                <c:pt idx="197">
                  <c:v>26.54</c:v>
                </c:pt>
                <c:pt idx="198">
                  <c:v>26.51</c:v>
                </c:pt>
                <c:pt idx="199">
                  <c:v>25.55</c:v>
                </c:pt>
                <c:pt idx="200">
                  <c:v>24.68</c:v>
                </c:pt>
                <c:pt idx="201">
                  <c:v>24.79</c:v>
                </c:pt>
              </c:numCache>
            </c:numRef>
          </c:val>
          <c:smooth val="1"/>
          <c:extLst>
            <c:ext xmlns:c16="http://schemas.microsoft.com/office/drawing/2014/chart" uri="{C3380CC4-5D6E-409C-BE32-E72D297353CC}">
              <c16:uniqueId val="{00000000-9AF2-47C6-9FA9-A11A9AFCAAA6}"/>
            </c:ext>
          </c:extLst>
        </c:ser>
        <c:dLbls>
          <c:showLegendKey val="0"/>
          <c:showVal val="0"/>
          <c:showCatName val="0"/>
          <c:showSerName val="0"/>
          <c:showPercent val="0"/>
          <c:showBubbleSize val="0"/>
        </c:dLbls>
        <c:smooth val="0"/>
        <c:axId val="266075520"/>
        <c:axId val="278021248"/>
      </c:lineChart>
      <c:catAx>
        <c:axId val="266075520"/>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78021248"/>
        <c:crosses val="autoZero"/>
        <c:auto val="0"/>
        <c:lblAlgn val="ctr"/>
        <c:lblOffset val="100"/>
        <c:tickLblSkip val="30"/>
        <c:tickMarkSkip val="30"/>
        <c:noMultiLvlLbl val="0"/>
      </c:catAx>
      <c:valAx>
        <c:axId val="278021248"/>
        <c:scaling>
          <c:orientation val="minMax"/>
          <c:min val="1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66075520"/>
        <c:crosses val="autoZero"/>
        <c:crossBetween val="between"/>
      </c:valAx>
      <c:spPr>
        <a:noFill/>
        <a:ln>
          <a:noFill/>
        </a:ln>
        <a:effectLst/>
      </c:spPr>
    </c:plotArea>
    <c:legend>
      <c:legendPos val="t"/>
      <c:layout>
        <c:manualLayout>
          <c:xMode val="edge"/>
          <c:yMode val="edge"/>
          <c:x val="0.11510267031148649"/>
          <c:y val="8.0798484127127201E-2"/>
          <c:w val="0.13368961287545975"/>
          <c:h val="6.4501183142594593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legend>
    <c:plotVisOnly val="1"/>
    <c:dispBlanksAs val="gap"/>
    <c:showDLblsOverMax val="0"/>
  </c:chart>
  <c:spPr>
    <a:solidFill>
      <a:schemeClr val="bg1"/>
    </a:solidFill>
    <a:ln w="9525" cap="flat" cmpd="sng" algn="ctr">
      <a:noFill/>
      <a:round/>
    </a:ln>
    <a:effectLst/>
  </c:spPr>
  <c:txPr>
    <a:bodyPr/>
    <a:lstStyle/>
    <a:p>
      <a:pPr>
        <a:defRPr sz="1050">
          <a:latin typeface="微软雅黑" panose="020B0503020204020204" pitchFamily="34" charset="-122"/>
          <a:ea typeface="微软雅黑" panose="020B0503020204020204" pitchFamily="34" charset="-122"/>
        </a:defRPr>
      </a:pPr>
      <a:endParaRPr lang="zh-CN"/>
    </a:p>
  </c:txPr>
  <c:printSettings>
    <c:headerFooter/>
    <c:pageMargins b="0.750000000000003" l="0.70000000000000062" r="0.70000000000000062" t="0.750000000000003"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645122430846568E-2"/>
          <c:y val="5.2243046521526511E-2"/>
          <c:w val="0.88020651601493827"/>
          <c:h val="0.88367734249815955"/>
        </c:manualLayout>
      </c:layout>
      <c:lineChart>
        <c:grouping val="standard"/>
        <c:varyColors val="0"/>
        <c:ser>
          <c:idx val="0"/>
          <c:order val="0"/>
          <c:tx>
            <c:strRef>
              <c:f>金联创甲醇下游开工率!$C$1</c:f>
              <c:strCache>
                <c:ptCount val="1"/>
                <c:pt idx="0">
                  <c:v>二甲醚</c:v>
                </c:pt>
              </c:strCache>
            </c:strRef>
          </c:tx>
          <c:spPr>
            <a:ln w="28575" cap="rnd">
              <a:solidFill>
                <a:schemeClr val="accent1"/>
              </a:solidFill>
              <a:round/>
            </a:ln>
            <a:effectLst/>
          </c:spPr>
          <c:marker>
            <c:symbol val="none"/>
          </c:marker>
          <c:cat>
            <c:numRef>
              <c:f>金联创甲醇下游开工率!$A$2:$A$203</c:f>
              <c:numCache>
                <c:formatCode>yyyy\-mm\-dd;@</c:formatCode>
                <c:ptCount val="202"/>
                <c:pt idx="0">
                  <c:v>42888</c:v>
                </c:pt>
                <c:pt idx="1">
                  <c:v>42895</c:v>
                </c:pt>
                <c:pt idx="2">
                  <c:v>42902</c:v>
                </c:pt>
                <c:pt idx="3">
                  <c:v>42909</c:v>
                </c:pt>
                <c:pt idx="4">
                  <c:v>42916</c:v>
                </c:pt>
                <c:pt idx="5">
                  <c:v>42923</c:v>
                </c:pt>
                <c:pt idx="6">
                  <c:v>42930</c:v>
                </c:pt>
                <c:pt idx="7">
                  <c:v>42937</c:v>
                </c:pt>
                <c:pt idx="8">
                  <c:v>42944</c:v>
                </c:pt>
                <c:pt idx="9">
                  <c:v>42951</c:v>
                </c:pt>
                <c:pt idx="10">
                  <c:v>42958</c:v>
                </c:pt>
                <c:pt idx="11">
                  <c:v>42965</c:v>
                </c:pt>
                <c:pt idx="12">
                  <c:v>42972</c:v>
                </c:pt>
                <c:pt idx="13">
                  <c:v>42978</c:v>
                </c:pt>
                <c:pt idx="14">
                  <c:v>42979</c:v>
                </c:pt>
                <c:pt idx="15">
                  <c:v>42985</c:v>
                </c:pt>
                <c:pt idx="16">
                  <c:v>42992</c:v>
                </c:pt>
                <c:pt idx="17">
                  <c:v>42999</c:v>
                </c:pt>
                <c:pt idx="18">
                  <c:v>43006</c:v>
                </c:pt>
                <c:pt idx="19">
                  <c:v>43020</c:v>
                </c:pt>
                <c:pt idx="20">
                  <c:v>43027</c:v>
                </c:pt>
                <c:pt idx="21">
                  <c:v>43034</c:v>
                </c:pt>
                <c:pt idx="22">
                  <c:v>43041</c:v>
                </c:pt>
                <c:pt idx="23">
                  <c:v>43048</c:v>
                </c:pt>
                <c:pt idx="24">
                  <c:v>43055</c:v>
                </c:pt>
                <c:pt idx="25">
                  <c:v>43062</c:v>
                </c:pt>
                <c:pt idx="26">
                  <c:v>43069</c:v>
                </c:pt>
                <c:pt idx="27">
                  <c:v>43076</c:v>
                </c:pt>
                <c:pt idx="28">
                  <c:v>43083</c:v>
                </c:pt>
                <c:pt idx="29">
                  <c:v>43090</c:v>
                </c:pt>
                <c:pt idx="30">
                  <c:v>43097</c:v>
                </c:pt>
                <c:pt idx="31">
                  <c:v>43104</c:v>
                </c:pt>
                <c:pt idx="32">
                  <c:v>43111</c:v>
                </c:pt>
                <c:pt idx="33">
                  <c:v>43119</c:v>
                </c:pt>
                <c:pt idx="34">
                  <c:v>43126</c:v>
                </c:pt>
                <c:pt idx="35">
                  <c:v>43132</c:v>
                </c:pt>
                <c:pt idx="36">
                  <c:v>43139</c:v>
                </c:pt>
                <c:pt idx="37">
                  <c:v>43153</c:v>
                </c:pt>
                <c:pt idx="38">
                  <c:v>43160</c:v>
                </c:pt>
                <c:pt idx="39">
                  <c:v>43167</c:v>
                </c:pt>
                <c:pt idx="40">
                  <c:v>43174</c:v>
                </c:pt>
                <c:pt idx="41">
                  <c:v>43181</c:v>
                </c:pt>
                <c:pt idx="42">
                  <c:v>43188</c:v>
                </c:pt>
                <c:pt idx="43">
                  <c:v>43198</c:v>
                </c:pt>
                <c:pt idx="44">
                  <c:v>43202</c:v>
                </c:pt>
                <c:pt idx="45">
                  <c:v>43209</c:v>
                </c:pt>
                <c:pt idx="46">
                  <c:v>43216</c:v>
                </c:pt>
                <c:pt idx="47">
                  <c:v>43223</c:v>
                </c:pt>
                <c:pt idx="48">
                  <c:v>43230</c:v>
                </c:pt>
                <c:pt idx="49">
                  <c:v>43237</c:v>
                </c:pt>
                <c:pt idx="50">
                  <c:v>43244</c:v>
                </c:pt>
                <c:pt idx="51">
                  <c:v>43251</c:v>
                </c:pt>
                <c:pt idx="52">
                  <c:v>43258</c:v>
                </c:pt>
                <c:pt idx="53">
                  <c:v>43265</c:v>
                </c:pt>
                <c:pt idx="54">
                  <c:v>43272</c:v>
                </c:pt>
                <c:pt idx="55">
                  <c:v>43279</c:v>
                </c:pt>
                <c:pt idx="56">
                  <c:v>43286</c:v>
                </c:pt>
                <c:pt idx="57">
                  <c:v>43293</c:v>
                </c:pt>
                <c:pt idx="58">
                  <c:v>43300</c:v>
                </c:pt>
                <c:pt idx="59">
                  <c:v>43307</c:v>
                </c:pt>
                <c:pt idx="60">
                  <c:v>43314</c:v>
                </c:pt>
                <c:pt idx="61">
                  <c:v>43321</c:v>
                </c:pt>
                <c:pt idx="62">
                  <c:v>43328</c:v>
                </c:pt>
                <c:pt idx="63">
                  <c:v>43335</c:v>
                </c:pt>
                <c:pt idx="64">
                  <c:v>43342</c:v>
                </c:pt>
                <c:pt idx="65">
                  <c:v>43349</c:v>
                </c:pt>
                <c:pt idx="66">
                  <c:v>43357</c:v>
                </c:pt>
                <c:pt idx="67">
                  <c:v>43363</c:v>
                </c:pt>
                <c:pt idx="68">
                  <c:v>43370</c:v>
                </c:pt>
                <c:pt idx="69">
                  <c:v>43384</c:v>
                </c:pt>
                <c:pt idx="70">
                  <c:v>43391</c:v>
                </c:pt>
                <c:pt idx="71">
                  <c:v>43398</c:v>
                </c:pt>
                <c:pt idx="72">
                  <c:v>43405</c:v>
                </c:pt>
                <c:pt idx="73">
                  <c:v>43412</c:v>
                </c:pt>
                <c:pt idx="74">
                  <c:v>43419</c:v>
                </c:pt>
                <c:pt idx="75">
                  <c:v>43426</c:v>
                </c:pt>
                <c:pt idx="76">
                  <c:v>43433</c:v>
                </c:pt>
                <c:pt idx="77">
                  <c:v>43440</c:v>
                </c:pt>
                <c:pt idx="78">
                  <c:v>43447</c:v>
                </c:pt>
                <c:pt idx="79">
                  <c:v>43454</c:v>
                </c:pt>
                <c:pt idx="80">
                  <c:v>43461</c:v>
                </c:pt>
                <c:pt idx="81">
                  <c:v>43468</c:v>
                </c:pt>
                <c:pt idx="82">
                  <c:v>43475</c:v>
                </c:pt>
                <c:pt idx="83">
                  <c:v>43482</c:v>
                </c:pt>
                <c:pt idx="84">
                  <c:v>43489</c:v>
                </c:pt>
                <c:pt idx="85">
                  <c:v>43496</c:v>
                </c:pt>
                <c:pt idx="86">
                  <c:v>43510</c:v>
                </c:pt>
                <c:pt idx="87">
                  <c:v>43517</c:v>
                </c:pt>
                <c:pt idx="88">
                  <c:v>43524</c:v>
                </c:pt>
                <c:pt idx="89">
                  <c:v>43531</c:v>
                </c:pt>
                <c:pt idx="90">
                  <c:v>43538</c:v>
                </c:pt>
                <c:pt idx="91">
                  <c:v>43545</c:v>
                </c:pt>
                <c:pt idx="92">
                  <c:v>43552</c:v>
                </c:pt>
                <c:pt idx="93">
                  <c:v>43559</c:v>
                </c:pt>
                <c:pt idx="94">
                  <c:v>43566</c:v>
                </c:pt>
                <c:pt idx="95">
                  <c:v>43573</c:v>
                </c:pt>
                <c:pt idx="96">
                  <c:v>43580</c:v>
                </c:pt>
                <c:pt idx="97">
                  <c:v>43594</c:v>
                </c:pt>
                <c:pt idx="98">
                  <c:v>43601</c:v>
                </c:pt>
                <c:pt idx="99">
                  <c:v>43608</c:v>
                </c:pt>
                <c:pt idx="100">
                  <c:v>43615</c:v>
                </c:pt>
                <c:pt idx="101">
                  <c:v>43622</c:v>
                </c:pt>
                <c:pt idx="102">
                  <c:v>43629</c:v>
                </c:pt>
                <c:pt idx="103">
                  <c:v>43636</c:v>
                </c:pt>
                <c:pt idx="104">
                  <c:v>43643</c:v>
                </c:pt>
                <c:pt idx="105">
                  <c:v>43650</c:v>
                </c:pt>
                <c:pt idx="106">
                  <c:v>43657</c:v>
                </c:pt>
                <c:pt idx="107">
                  <c:v>43664</c:v>
                </c:pt>
                <c:pt idx="108">
                  <c:v>43669</c:v>
                </c:pt>
                <c:pt idx="109">
                  <c:v>43678</c:v>
                </c:pt>
                <c:pt idx="110">
                  <c:v>43685</c:v>
                </c:pt>
                <c:pt idx="111">
                  <c:v>43692</c:v>
                </c:pt>
                <c:pt idx="112">
                  <c:v>43699</c:v>
                </c:pt>
                <c:pt idx="113">
                  <c:v>43706</c:v>
                </c:pt>
                <c:pt idx="114">
                  <c:v>43713</c:v>
                </c:pt>
                <c:pt idx="115">
                  <c:v>43720</c:v>
                </c:pt>
                <c:pt idx="116">
                  <c:v>43727</c:v>
                </c:pt>
                <c:pt idx="117">
                  <c:v>43734</c:v>
                </c:pt>
                <c:pt idx="118">
                  <c:v>43748</c:v>
                </c:pt>
                <c:pt idx="119">
                  <c:v>43755</c:v>
                </c:pt>
                <c:pt idx="120">
                  <c:v>43762</c:v>
                </c:pt>
                <c:pt idx="121">
                  <c:v>43769</c:v>
                </c:pt>
                <c:pt idx="122">
                  <c:v>43777</c:v>
                </c:pt>
                <c:pt idx="123">
                  <c:v>43783</c:v>
                </c:pt>
                <c:pt idx="124">
                  <c:v>43790</c:v>
                </c:pt>
                <c:pt idx="125">
                  <c:v>43797</c:v>
                </c:pt>
                <c:pt idx="126">
                  <c:v>43804</c:v>
                </c:pt>
                <c:pt idx="127">
                  <c:v>43811</c:v>
                </c:pt>
                <c:pt idx="128">
                  <c:v>43818</c:v>
                </c:pt>
                <c:pt idx="129">
                  <c:v>43825</c:v>
                </c:pt>
                <c:pt idx="130">
                  <c:v>43832</c:v>
                </c:pt>
                <c:pt idx="131">
                  <c:v>43839</c:v>
                </c:pt>
                <c:pt idx="132">
                  <c:v>43846</c:v>
                </c:pt>
                <c:pt idx="133">
                  <c:v>43864</c:v>
                </c:pt>
                <c:pt idx="134">
                  <c:v>43867</c:v>
                </c:pt>
                <c:pt idx="135">
                  <c:v>43874</c:v>
                </c:pt>
                <c:pt idx="136">
                  <c:v>43881</c:v>
                </c:pt>
                <c:pt idx="137">
                  <c:v>43888</c:v>
                </c:pt>
                <c:pt idx="138">
                  <c:v>43895</c:v>
                </c:pt>
                <c:pt idx="139">
                  <c:v>43902</c:v>
                </c:pt>
                <c:pt idx="140">
                  <c:v>43909</c:v>
                </c:pt>
                <c:pt idx="141">
                  <c:v>43916</c:v>
                </c:pt>
                <c:pt idx="142">
                  <c:v>43923</c:v>
                </c:pt>
                <c:pt idx="143">
                  <c:v>43930</c:v>
                </c:pt>
                <c:pt idx="144">
                  <c:v>43937</c:v>
                </c:pt>
                <c:pt idx="145">
                  <c:v>43944</c:v>
                </c:pt>
                <c:pt idx="146">
                  <c:v>43951</c:v>
                </c:pt>
                <c:pt idx="147">
                  <c:v>43958</c:v>
                </c:pt>
                <c:pt idx="148">
                  <c:v>43965</c:v>
                </c:pt>
                <c:pt idx="149">
                  <c:v>43972</c:v>
                </c:pt>
                <c:pt idx="150">
                  <c:v>43979</c:v>
                </c:pt>
                <c:pt idx="151">
                  <c:v>43986</c:v>
                </c:pt>
                <c:pt idx="152">
                  <c:v>43993</c:v>
                </c:pt>
                <c:pt idx="153">
                  <c:v>44000</c:v>
                </c:pt>
                <c:pt idx="154">
                  <c:v>44010</c:v>
                </c:pt>
                <c:pt idx="155">
                  <c:v>44014</c:v>
                </c:pt>
                <c:pt idx="156">
                  <c:v>44021</c:v>
                </c:pt>
                <c:pt idx="157">
                  <c:v>44028</c:v>
                </c:pt>
                <c:pt idx="158">
                  <c:v>44035</c:v>
                </c:pt>
                <c:pt idx="159">
                  <c:v>44042</c:v>
                </c:pt>
                <c:pt idx="160">
                  <c:v>44049</c:v>
                </c:pt>
                <c:pt idx="161">
                  <c:v>44056</c:v>
                </c:pt>
                <c:pt idx="162">
                  <c:v>44063</c:v>
                </c:pt>
                <c:pt idx="163">
                  <c:v>44070</c:v>
                </c:pt>
                <c:pt idx="164">
                  <c:v>44077</c:v>
                </c:pt>
                <c:pt idx="165">
                  <c:v>44084</c:v>
                </c:pt>
                <c:pt idx="166">
                  <c:v>44091</c:v>
                </c:pt>
                <c:pt idx="167">
                  <c:v>44098</c:v>
                </c:pt>
                <c:pt idx="168">
                  <c:v>44113</c:v>
                </c:pt>
                <c:pt idx="169">
                  <c:v>44119</c:v>
                </c:pt>
                <c:pt idx="170">
                  <c:v>44126</c:v>
                </c:pt>
                <c:pt idx="171">
                  <c:v>44133</c:v>
                </c:pt>
                <c:pt idx="172">
                  <c:v>44140</c:v>
                </c:pt>
                <c:pt idx="173">
                  <c:v>44147</c:v>
                </c:pt>
                <c:pt idx="174">
                  <c:v>44154</c:v>
                </c:pt>
                <c:pt idx="175">
                  <c:v>44161</c:v>
                </c:pt>
                <c:pt idx="176">
                  <c:v>44168</c:v>
                </c:pt>
                <c:pt idx="177">
                  <c:v>44175</c:v>
                </c:pt>
                <c:pt idx="178">
                  <c:v>44182</c:v>
                </c:pt>
                <c:pt idx="179">
                  <c:v>44189</c:v>
                </c:pt>
                <c:pt idx="180">
                  <c:v>44196</c:v>
                </c:pt>
                <c:pt idx="181">
                  <c:v>44203</c:v>
                </c:pt>
                <c:pt idx="182">
                  <c:v>44210</c:v>
                </c:pt>
                <c:pt idx="183">
                  <c:v>44217</c:v>
                </c:pt>
                <c:pt idx="184">
                  <c:v>44224</c:v>
                </c:pt>
                <c:pt idx="185">
                  <c:v>44231</c:v>
                </c:pt>
                <c:pt idx="186">
                  <c:v>44245</c:v>
                </c:pt>
                <c:pt idx="187">
                  <c:v>44252</c:v>
                </c:pt>
                <c:pt idx="188">
                  <c:v>44259</c:v>
                </c:pt>
                <c:pt idx="189">
                  <c:v>44266</c:v>
                </c:pt>
                <c:pt idx="190">
                  <c:v>44273</c:v>
                </c:pt>
                <c:pt idx="191">
                  <c:v>44280</c:v>
                </c:pt>
                <c:pt idx="192">
                  <c:v>44287</c:v>
                </c:pt>
                <c:pt idx="193">
                  <c:v>44294</c:v>
                </c:pt>
                <c:pt idx="194">
                  <c:v>44301</c:v>
                </c:pt>
                <c:pt idx="195">
                  <c:v>44308</c:v>
                </c:pt>
                <c:pt idx="196">
                  <c:v>44315</c:v>
                </c:pt>
                <c:pt idx="197">
                  <c:v>44322</c:v>
                </c:pt>
                <c:pt idx="198">
                  <c:v>44329</c:v>
                </c:pt>
                <c:pt idx="199">
                  <c:v>44336</c:v>
                </c:pt>
                <c:pt idx="200">
                  <c:v>44343</c:v>
                </c:pt>
                <c:pt idx="201">
                  <c:v>44350</c:v>
                </c:pt>
              </c:numCache>
            </c:numRef>
          </c:cat>
          <c:val>
            <c:numRef>
              <c:f>金联创甲醇下游开工率!$C$2:$C$203</c:f>
              <c:numCache>
                <c:formatCode>###,###,###,###,##0.00_ </c:formatCode>
                <c:ptCount val="202"/>
                <c:pt idx="0">
                  <c:v>23.38</c:v>
                </c:pt>
                <c:pt idx="1">
                  <c:v>21.48</c:v>
                </c:pt>
                <c:pt idx="2">
                  <c:v>21.79</c:v>
                </c:pt>
                <c:pt idx="3">
                  <c:v>20.51</c:v>
                </c:pt>
                <c:pt idx="4">
                  <c:v>20.51</c:v>
                </c:pt>
                <c:pt idx="5">
                  <c:v>24.97</c:v>
                </c:pt>
                <c:pt idx="6">
                  <c:v>25.82</c:v>
                </c:pt>
                <c:pt idx="7">
                  <c:v>26.2</c:v>
                </c:pt>
                <c:pt idx="8">
                  <c:v>26.2</c:v>
                </c:pt>
                <c:pt idx="9">
                  <c:v>26.63</c:v>
                </c:pt>
                <c:pt idx="10">
                  <c:v>25.66</c:v>
                </c:pt>
                <c:pt idx="11">
                  <c:v>24.45</c:v>
                </c:pt>
                <c:pt idx="12">
                  <c:v>24.54</c:v>
                </c:pt>
                <c:pt idx="13">
                  <c:v>24.54</c:v>
                </c:pt>
                <c:pt idx="14">
                  <c:v>24.53</c:v>
                </c:pt>
                <c:pt idx="15">
                  <c:v>24.53</c:v>
                </c:pt>
                <c:pt idx="16">
                  <c:v>23.23</c:v>
                </c:pt>
                <c:pt idx="17">
                  <c:v>23.56</c:v>
                </c:pt>
                <c:pt idx="18">
                  <c:v>22.1</c:v>
                </c:pt>
                <c:pt idx="19">
                  <c:v>21.58</c:v>
                </c:pt>
                <c:pt idx="20">
                  <c:v>20.6</c:v>
                </c:pt>
                <c:pt idx="21">
                  <c:v>19.68</c:v>
                </c:pt>
                <c:pt idx="22">
                  <c:v>22.88</c:v>
                </c:pt>
                <c:pt idx="23">
                  <c:v>24.15</c:v>
                </c:pt>
                <c:pt idx="24">
                  <c:v>23.85</c:v>
                </c:pt>
                <c:pt idx="25">
                  <c:v>24.09</c:v>
                </c:pt>
                <c:pt idx="26">
                  <c:v>25.61</c:v>
                </c:pt>
                <c:pt idx="27">
                  <c:v>25.87</c:v>
                </c:pt>
                <c:pt idx="28">
                  <c:v>27.12</c:v>
                </c:pt>
                <c:pt idx="29">
                  <c:v>26.73</c:v>
                </c:pt>
                <c:pt idx="30">
                  <c:v>24</c:v>
                </c:pt>
                <c:pt idx="31">
                  <c:v>25.39</c:v>
                </c:pt>
                <c:pt idx="32">
                  <c:v>26.34</c:v>
                </c:pt>
                <c:pt idx="33">
                  <c:v>26.34</c:v>
                </c:pt>
                <c:pt idx="34">
                  <c:v>28.07</c:v>
                </c:pt>
                <c:pt idx="35">
                  <c:v>26.45</c:v>
                </c:pt>
                <c:pt idx="36">
                  <c:v>25.69</c:v>
                </c:pt>
                <c:pt idx="37">
                  <c:v>23.25</c:v>
                </c:pt>
                <c:pt idx="38">
                  <c:v>22.52</c:v>
                </c:pt>
                <c:pt idx="39">
                  <c:v>20.83</c:v>
                </c:pt>
                <c:pt idx="40">
                  <c:v>19.91</c:v>
                </c:pt>
                <c:pt idx="41">
                  <c:v>20.13</c:v>
                </c:pt>
                <c:pt idx="42">
                  <c:v>21.05</c:v>
                </c:pt>
                <c:pt idx="43">
                  <c:v>21.14</c:v>
                </c:pt>
                <c:pt idx="44">
                  <c:v>19.260000000000002</c:v>
                </c:pt>
                <c:pt idx="45">
                  <c:v>34.770000000000003</c:v>
                </c:pt>
                <c:pt idx="46">
                  <c:v>34.770000000000003</c:v>
                </c:pt>
                <c:pt idx="47">
                  <c:v>33.950000000000003</c:v>
                </c:pt>
                <c:pt idx="48">
                  <c:v>33.4</c:v>
                </c:pt>
                <c:pt idx="49">
                  <c:v>37.229999999999997</c:v>
                </c:pt>
                <c:pt idx="50">
                  <c:v>39.020000000000003</c:v>
                </c:pt>
                <c:pt idx="51">
                  <c:v>39.85</c:v>
                </c:pt>
                <c:pt idx="52">
                  <c:v>36.450000000000003</c:v>
                </c:pt>
                <c:pt idx="53">
                  <c:v>33.880000000000003</c:v>
                </c:pt>
                <c:pt idx="54">
                  <c:v>34.9</c:v>
                </c:pt>
                <c:pt idx="55">
                  <c:v>38.07</c:v>
                </c:pt>
                <c:pt idx="56">
                  <c:v>40.17</c:v>
                </c:pt>
                <c:pt idx="57">
                  <c:v>39.61</c:v>
                </c:pt>
                <c:pt idx="58">
                  <c:v>47.16</c:v>
                </c:pt>
                <c:pt idx="59">
                  <c:v>47.4</c:v>
                </c:pt>
                <c:pt idx="60">
                  <c:v>45.08</c:v>
                </c:pt>
                <c:pt idx="61">
                  <c:v>41.39</c:v>
                </c:pt>
                <c:pt idx="62">
                  <c:v>39.909999999999997</c:v>
                </c:pt>
                <c:pt idx="63">
                  <c:v>38.04</c:v>
                </c:pt>
                <c:pt idx="64">
                  <c:v>39.79</c:v>
                </c:pt>
                <c:pt idx="65">
                  <c:v>43.15</c:v>
                </c:pt>
                <c:pt idx="66">
                  <c:v>42.52</c:v>
                </c:pt>
                <c:pt idx="67">
                  <c:v>49.62</c:v>
                </c:pt>
                <c:pt idx="68">
                  <c:v>48.39</c:v>
                </c:pt>
                <c:pt idx="69">
                  <c:v>49.62</c:v>
                </c:pt>
                <c:pt idx="70">
                  <c:v>49.62</c:v>
                </c:pt>
                <c:pt idx="71">
                  <c:v>49.15</c:v>
                </c:pt>
                <c:pt idx="72">
                  <c:v>46.65</c:v>
                </c:pt>
                <c:pt idx="73">
                  <c:v>41.98</c:v>
                </c:pt>
                <c:pt idx="74">
                  <c:v>41.63</c:v>
                </c:pt>
                <c:pt idx="75">
                  <c:v>42.25</c:v>
                </c:pt>
                <c:pt idx="76">
                  <c:v>45.6</c:v>
                </c:pt>
                <c:pt idx="77">
                  <c:v>44.43</c:v>
                </c:pt>
                <c:pt idx="78">
                  <c:v>46.38</c:v>
                </c:pt>
                <c:pt idx="79">
                  <c:v>48.18</c:v>
                </c:pt>
                <c:pt idx="80">
                  <c:v>48.18</c:v>
                </c:pt>
                <c:pt idx="81">
                  <c:v>44.98</c:v>
                </c:pt>
                <c:pt idx="82">
                  <c:v>43.86</c:v>
                </c:pt>
                <c:pt idx="83">
                  <c:v>44.71</c:v>
                </c:pt>
                <c:pt idx="84">
                  <c:v>43.78</c:v>
                </c:pt>
                <c:pt idx="85">
                  <c:v>45.52</c:v>
                </c:pt>
                <c:pt idx="86">
                  <c:v>42.52</c:v>
                </c:pt>
                <c:pt idx="87">
                  <c:v>42.52</c:v>
                </c:pt>
                <c:pt idx="88">
                  <c:v>43.34</c:v>
                </c:pt>
                <c:pt idx="89">
                  <c:v>40.119999999999997</c:v>
                </c:pt>
                <c:pt idx="90">
                  <c:v>34.200000000000003</c:v>
                </c:pt>
                <c:pt idx="91">
                  <c:v>36.200000000000003</c:v>
                </c:pt>
                <c:pt idx="92">
                  <c:v>36.700000000000003</c:v>
                </c:pt>
                <c:pt idx="93">
                  <c:v>31.6</c:v>
                </c:pt>
                <c:pt idx="94">
                  <c:v>31.8</c:v>
                </c:pt>
                <c:pt idx="95">
                  <c:v>34.6</c:v>
                </c:pt>
                <c:pt idx="96">
                  <c:v>34.6</c:v>
                </c:pt>
                <c:pt idx="97">
                  <c:v>37.799999999999997</c:v>
                </c:pt>
                <c:pt idx="98">
                  <c:v>35.6</c:v>
                </c:pt>
                <c:pt idx="99">
                  <c:v>36.299999999999997</c:v>
                </c:pt>
                <c:pt idx="100">
                  <c:v>34.299999999999997</c:v>
                </c:pt>
                <c:pt idx="101">
                  <c:v>33.4</c:v>
                </c:pt>
                <c:pt idx="102">
                  <c:v>33.4</c:v>
                </c:pt>
                <c:pt idx="103">
                  <c:v>33.1</c:v>
                </c:pt>
                <c:pt idx="104">
                  <c:v>32.799999999999997</c:v>
                </c:pt>
                <c:pt idx="105">
                  <c:v>32.4</c:v>
                </c:pt>
                <c:pt idx="106">
                  <c:v>33.299999999999997</c:v>
                </c:pt>
                <c:pt idx="107">
                  <c:v>30.9</c:v>
                </c:pt>
                <c:pt idx="108">
                  <c:v>28.8</c:v>
                </c:pt>
                <c:pt idx="109">
                  <c:v>31.6</c:v>
                </c:pt>
                <c:pt idx="110">
                  <c:v>32.5</c:v>
                </c:pt>
                <c:pt idx="111">
                  <c:v>32.299999999999997</c:v>
                </c:pt>
                <c:pt idx="112">
                  <c:v>31</c:v>
                </c:pt>
                <c:pt idx="113">
                  <c:v>30.2</c:v>
                </c:pt>
                <c:pt idx="114">
                  <c:v>31.7</c:v>
                </c:pt>
                <c:pt idx="115">
                  <c:v>31.6</c:v>
                </c:pt>
                <c:pt idx="116">
                  <c:v>31.4</c:v>
                </c:pt>
                <c:pt idx="117">
                  <c:v>28.9</c:v>
                </c:pt>
                <c:pt idx="118">
                  <c:v>24</c:v>
                </c:pt>
                <c:pt idx="119">
                  <c:v>26.9</c:v>
                </c:pt>
                <c:pt idx="120">
                  <c:v>28.6</c:v>
                </c:pt>
                <c:pt idx="121">
                  <c:v>31.4</c:v>
                </c:pt>
                <c:pt idx="122">
                  <c:v>30.6</c:v>
                </c:pt>
                <c:pt idx="123">
                  <c:v>27.3</c:v>
                </c:pt>
                <c:pt idx="124">
                  <c:v>27.1</c:v>
                </c:pt>
                <c:pt idx="125">
                  <c:v>26.2</c:v>
                </c:pt>
                <c:pt idx="126">
                  <c:v>27</c:v>
                </c:pt>
                <c:pt idx="127">
                  <c:v>26.87</c:v>
                </c:pt>
                <c:pt idx="128">
                  <c:v>26.7</c:v>
                </c:pt>
                <c:pt idx="129">
                  <c:v>27.2</c:v>
                </c:pt>
                <c:pt idx="130">
                  <c:v>28.3</c:v>
                </c:pt>
                <c:pt idx="131">
                  <c:v>26.4</c:v>
                </c:pt>
                <c:pt idx="132">
                  <c:v>27.4</c:v>
                </c:pt>
                <c:pt idx="133">
                  <c:v>24</c:v>
                </c:pt>
                <c:pt idx="134">
                  <c:v>21.8</c:v>
                </c:pt>
                <c:pt idx="135">
                  <c:v>20.2</c:v>
                </c:pt>
                <c:pt idx="136">
                  <c:v>19.899999999999999</c:v>
                </c:pt>
                <c:pt idx="137">
                  <c:v>23.8</c:v>
                </c:pt>
                <c:pt idx="138">
                  <c:v>25.2</c:v>
                </c:pt>
                <c:pt idx="139">
                  <c:v>25</c:v>
                </c:pt>
                <c:pt idx="140">
                  <c:v>22.3</c:v>
                </c:pt>
                <c:pt idx="141">
                  <c:v>19.899999999999999</c:v>
                </c:pt>
                <c:pt idx="142">
                  <c:v>18.899999999999999</c:v>
                </c:pt>
                <c:pt idx="143">
                  <c:v>19.2</c:v>
                </c:pt>
                <c:pt idx="144">
                  <c:v>19.8</c:v>
                </c:pt>
                <c:pt idx="145">
                  <c:v>20.100000000000001</c:v>
                </c:pt>
                <c:pt idx="146">
                  <c:v>20</c:v>
                </c:pt>
                <c:pt idx="147">
                  <c:v>20.010000000000002</c:v>
                </c:pt>
                <c:pt idx="148">
                  <c:v>21.3</c:v>
                </c:pt>
                <c:pt idx="149">
                  <c:v>18.399999999999999</c:v>
                </c:pt>
                <c:pt idx="150">
                  <c:v>19</c:v>
                </c:pt>
                <c:pt idx="151">
                  <c:v>19.899999999999999</c:v>
                </c:pt>
                <c:pt idx="152">
                  <c:v>21.1</c:v>
                </c:pt>
                <c:pt idx="153">
                  <c:v>21</c:v>
                </c:pt>
                <c:pt idx="154">
                  <c:v>21.6</c:v>
                </c:pt>
                <c:pt idx="155">
                  <c:v>20.9</c:v>
                </c:pt>
                <c:pt idx="156">
                  <c:v>20.7</c:v>
                </c:pt>
                <c:pt idx="157">
                  <c:v>20.9</c:v>
                </c:pt>
                <c:pt idx="158">
                  <c:v>21.9</c:v>
                </c:pt>
                <c:pt idx="159">
                  <c:v>23.3</c:v>
                </c:pt>
                <c:pt idx="160">
                  <c:v>23.6</c:v>
                </c:pt>
                <c:pt idx="161">
                  <c:v>24.3</c:v>
                </c:pt>
                <c:pt idx="162">
                  <c:v>24.3</c:v>
                </c:pt>
                <c:pt idx="163">
                  <c:v>24.3</c:v>
                </c:pt>
                <c:pt idx="164">
                  <c:v>23.5</c:v>
                </c:pt>
                <c:pt idx="165">
                  <c:v>23.5</c:v>
                </c:pt>
                <c:pt idx="166">
                  <c:v>21.3</c:v>
                </c:pt>
                <c:pt idx="167">
                  <c:v>20.8</c:v>
                </c:pt>
                <c:pt idx="168">
                  <c:v>22.8</c:v>
                </c:pt>
                <c:pt idx="169">
                  <c:v>23.79</c:v>
                </c:pt>
                <c:pt idx="170">
                  <c:v>26.3</c:v>
                </c:pt>
                <c:pt idx="171">
                  <c:v>26.1</c:v>
                </c:pt>
                <c:pt idx="172">
                  <c:v>24.2</c:v>
                </c:pt>
                <c:pt idx="173">
                  <c:v>25.8</c:v>
                </c:pt>
                <c:pt idx="174">
                  <c:v>25.8</c:v>
                </c:pt>
                <c:pt idx="175">
                  <c:v>25.1</c:v>
                </c:pt>
                <c:pt idx="176">
                  <c:v>26.7</c:v>
                </c:pt>
                <c:pt idx="177">
                  <c:v>26.9</c:v>
                </c:pt>
                <c:pt idx="178">
                  <c:v>27.7</c:v>
                </c:pt>
                <c:pt idx="179">
                  <c:v>27</c:v>
                </c:pt>
                <c:pt idx="180">
                  <c:v>26.71</c:v>
                </c:pt>
                <c:pt idx="181">
                  <c:v>25.03</c:v>
                </c:pt>
                <c:pt idx="182">
                  <c:v>24.41</c:v>
                </c:pt>
                <c:pt idx="183">
                  <c:v>24.64</c:v>
                </c:pt>
                <c:pt idx="184">
                  <c:v>23.17</c:v>
                </c:pt>
                <c:pt idx="185">
                  <c:v>25</c:v>
                </c:pt>
                <c:pt idx="186">
                  <c:v>21.8</c:v>
                </c:pt>
                <c:pt idx="187">
                  <c:v>24.5</c:v>
                </c:pt>
                <c:pt idx="188">
                  <c:v>24.8</c:v>
                </c:pt>
                <c:pt idx="189">
                  <c:v>23.9</c:v>
                </c:pt>
                <c:pt idx="190">
                  <c:v>25</c:v>
                </c:pt>
                <c:pt idx="191">
                  <c:v>27</c:v>
                </c:pt>
                <c:pt idx="192">
                  <c:v>25.8</c:v>
                </c:pt>
                <c:pt idx="193">
                  <c:v>24.8</c:v>
                </c:pt>
                <c:pt idx="194">
                  <c:v>25.6</c:v>
                </c:pt>
                <c:pt idx="195">
                  <c:v>25.9</c:v>
                </c:pt>
                <c:pt idx="196">
                  <c:v>25</c:v>
                </c:pt>
                <c:pt idx="197">
                  <c:v>24.4</c:v>
                </c:pt>
                <c:pt idx="198">
                  <c:v>24.1</c:v>
                </c:pt>
                <c:pt idx="199">
                  <c:v>24.4</c:v>
                </c:pt>
                <c:pt idx="200">
                  <c:v>26</c:v>
                </c:pt>
                <c:pt idx="201">
                  <c:v>25.4</c:v>
                </c:pt>
              </c:numCache>
            </c:numRef>
          </c:val>
          <c:smooth val="1"/>
          <c:extLst>
            <c:ext xmlns:c16="http://schemas.microsoft.com/office/drawing/2014/chart" uri="{C3380CC4-5D6E-409C-BE32-E72D297353CC}">
              <c16:uniqueId val="{00000000-F272-4D5A-A699-E20F439FD11C}"/>
            </c:ext>
          </c:extLst>
        </c:ser>
        <c:dLbls>
          <c:showLegendKey val="0"/>
          <c:showVal val="0"/>
          <c:showCatName val="0"/>
          <c:showSerName val="0"/>
          <c:showPercent val="0"/>
          <c:showBubbleSize val="0"/>
        </c:dLbls>
        <c:smooth val="0"/>
        <c:axId val="278066304"/>
        <c:axId val="278067840"/>
      </c:lineChart>
      <c:catAx>
        <c:axId val="278066304"/>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78067840"/>
        <c:crosses val="autoZero"/>
        <c:auto val="0"/>
        <c:lblAlgn val="ctr"/>
        <c:lblOffset val="100"/>
        <c:tickLblSkip val="30"/>
        <c:tickMarkSkip val="30"/>
        <c:noMultiLvlLbl val="0"/>
      </c:catAx>
      <c:valAx>
        <c:axId val="278067840"/>
        <c:scaling>
          <c:orientation val="minMax"/>
          <c:max val="50"/>
          <c:min val="15"/>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78066304"/>
        <c:crosses val="autoZero"/>
        <c:crossBetween val="between"/>
      </c:valAx>
      <c:spPr>
        <a:noFill/>
        <a:ln>
          <a:noFill/>
        </a:ln>
        <a:effectLst/>
      </c:spPr>
    </c:plotArea>
    <c:legend>
      <c:legendPos val="t"/>
      <c:layout>
        <c:manualLayout>
          <c:xMode val="edge"/>
          <c:yMode val="edge"/>
          <c:x val="0.11510267031148649"/>
          <c:y val="8.0798484127127201E-2"/>
          <c:w val="0.18916301227817545"/>
          <c:h val="8.3535091332785416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legend>
    <c:plotVisOnly val="1"/>
    <c:dispBlanksAs val="gap"/>
    <c:showDLblsOverMax val="0"/>
  </c:chart>
  <c:spPr>
    <a:solidFill>
      <a:schemeClr val="bg1"/>
    </a:solidFill>
    <a:ln w="9525" cap="flat" cmpd="sng" algn="ctr">
      <a:noFill/>
      <a:round/>
    </a:ln>
    <a:effectLst/>
  </c:spPr>
  <c:txPr>
    <a:bodyPr/>
    <a:lstStyle/>
    <a:p>
      <a:pPr>
        <a:defRPr sz="1050">
          <a:latin typeface="微软雅黑" panose="020B0503020204020204" pitchFamily="34" charset="-122"/>
          <a:ea typeface="微软雅黑" panose="020B0503020204020204" pitchFamily="34" charset="-122"/>
        </a:defRPr>
      </a:pPr>
      <a:endParaRPr lang="zh-CN"/>
    </a:p>
  </c:txPr>
  <c:printSettings>
    <c:headerFooter/>
    <c:pageMargins b="0.750000000000003" l="0.70000000000000062" r="0.70000000000000062" t="0.750000000000003"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645122430846568E-2"/>
          <c:y val="5.2243046521526511E-2"/>
          <c:w val="0.88020651601493827"/>
          <c:h val="0.88367734249815955"/>
        </c:manualLayout>
      </c:layout>
      <c:lineChart>
        <c:grouping val="standard"/>
        <c:varyColors val="0"/>
        <c:ser>
          <c:idx val="0"/>
          <c:order val="0"/>
          <c:tx>
            <c:strRef>
              <c:f>金联创甲醇下游开工率!$D$1</c:f>
              <c:strCache>
                <c:ptCount val="1"/>
                <c:pt idx="0">
                  <c:v>醋酸</c:v>
                </c:pt>
              </c:strCache>
            </c:strRef>
          </c:tx>
          <c:spPr>
            <a:ln w="28575" cap="rnd">
              <a:solidFill>
                <a:schemeClr val="accent1"/>
              </a:solidFill>
              <a:round/>
            </a:ln>
            <a:effectLst/>
          </c:spPr>
          <c:marker>
            <c:symbol val="none"/>
          </c:marker>
          <c:cat>
            <c:numRef>
              <c:f>金联创甲醇下游开工率!$A$2:$A$204</c:f>
              <c:numCache>
                <c:formatCode>yyyy\-mm\-dd;@</c:formatCode>
                <c:ptCount val="203"/>
                <c:pt idx="0">
                  <c:v>42888</c:v>
                </c:pt>
                <c:pt idx="1">
                  <c:v>42895</c:v>
                </c:pt>
                <c:pt idx="2">
                  <c:v>42902</c:v>
                </c:pt>
                <c:pt idx="3">
                  <c:v>42909</c:v>
                </c:pt>
                <c:pt idx="4">
                  <c:v>42916</c:v>
                </c:pt>
                <c:pt idx="5">
                  <c:v>42923</c:v>
                </c:pt>
                <c:pt idx="6">
                  <c:v>42930</c:v>
                </c:pt>
                <c:pt idx="7">
                  <c:v>42937</c:v>
                </c:pt>
                <c:pt idx="8">
                  <c:v>42944</c:v>
                </c:pt>
                <c:pt idx="9">
                  <c:v>42951</c:v>
                </c:pt>
                <c:pt idx="10">
                  <c:v>42958</c:v>
                </c:pt>
                <c:pt idx="11">
                  <c:v>42965</c:v>
                </c:pt>
                <c:pt idx="12">
                  <c:v>42972</c:v>
                </c:pt>
                <c:pt idx="13">
                  <c:v>42978</c:v>
                </c:pt>
                <c:pt idx="14">
                  <c:v>42979</c:v>
                </c:pt>
                <c:pt idx="15">
                  <c:v>42985</c:v>
                </c:pt>
                <c:pt idx="16">
                  <c:v>42992</c:v>
                </c:pt>
                <c:pt idx="17">
                  <c:v>42999</c:v>
                </c:pt>
                <c:pt idx="18">
                  <c:v>43006</c:v>
                </c:pt>
                <c:pt idx="19">
                  <c:v>43020</c:v>
                </c:pt>
                <c:pt idx="20">
                  <c:v>43027</c:v>
                </c:pt>
                <c:pt idx="21">
                  <c:v>43034</c:v>
                </c:pt>
                <c:pt idx="22">
                  <c:v>43041</c:v>
                </c:pt>
                <c:pt idx="23">
                  <c:v>43048</c:v>
                </c:pt>
                <c:pt idx="24">
                  <c:v>43055</c:v>
                </c:pt>
                <c:pt idx="25">
                  <c:v>43062</c:v>
                </c:pt>
                <c:pt idx="26">
                  <c:v>43069</c:v>
                </c:pt>
                <c:pt idx="27">
                  <c:v>43076</c:v>
                </c:pt>
                <c:pt idx="28">
                  <c:v>43083</c:v>
                </c:pt>
                <c:pt idx="29">
                  <c:v>43090</c:v>
                </c:pt>
                <c:pt idx="30">
                  <c:v>43097</c:v>
                </c:pt>
                <c:pt idx="31">
                  <c:v>43104</c:v>
                </c:pt>
                <c:pt idx="32">
                  <c:v>43111</c:v>
                </c:pt>
                <c:pt idx="33">
                  <c:v>43119</c:v>
                </c:pt>
                <c:pt idx="34">
                  <c:v>43126</c:v>
                </c:pt>
                <c:pt idx="35">
                  <c:v>43132</c:v>
                </c:pt>
                <c:pt idx="36">
                  <c:v>43139</c:v>
                </c:pt>
                <c:pt idx="37">
                  <c:v>43153</c:v>
                </c:pt>
                <c:pt idx="38">
                  <c:v>43160</c:v>
                </c:pt>
                <c:pt idx="39">
                  <c:v>43167</c:v>
                </c:pt>
                <c:pt idx="40">
                  <c:v>43174</c:v>
                </c:pt>
                <c:pt idx="41">
                  <c:v>43181</c:v>
                </c:pt>
                <c:pt idx="42">
                  <c:v>43188</c:v>
                </c:pt>
                <c:pt idx="43">
                  <c:v>43198</c:v>
                </c:pt>
                <c:pt idx="44">
                  <c:v>43202</c:v>
                </c:pt>
                <c:pt idx="45">
                  <c:v>43209</c:v>
                </c:pt>
                <c:pt idx="46">
                  <c:v>43216</c:v>
                </c:pt>
                <c:pt idx="47">
                  <c:v>43223</c:v>
                </c:pt>
                <c:pt idx="48">
                  <c:v>43230</c:v>
                </c:pt>
                <c:pt idx="49">
                  <c:v>43237</c:v>
                </c:pt>
                <c:pt idx="50">
                  <c:v>43244</c:v>
                </c:pt>
                <c:pt idx="51">
                  <c:v>43251</c:v>
                </c:pt>
                <c:pt idx="52">
                  <c:v>43258</c:v>
                </c:pt>
                <c:pt idx="53">
                  <c:v>43265</c:v>
                </c:pt>
                <c:pt idx="54">
                  <c:v>43272</c:v>
                </c:pt>
                <c:pt idx="55">
                  <c:v>43279</c:v>
                </c:pt>
                <c:pt idx="56">
                  <c:v>43286</c:v>
                </c:pt>
                <c:pt idx="57">
                  <c:v>43293</c:v>
                </c:pt>
                <c:pt idx="58">
                  <c:v>43300</c:v>
                </c:pt>
                <c:pt idx="59">
                  <c:v>43307</c:v>
                </c:pt>
                <c:pt idx="60">
                  <c:v>43314</c:v>
                </c:pt>
                <c:pt idx="61">
                  <c:v>43321</c:v>
                </c:pt>
                <c:pt idx="62">
                  <c:v>43328</c:v>
                </c:pt>
                <c:pt idx="63">
                  <c:v>43335</c:v>
                </c:pt>
                <c:pt idx="64">
                  <c:v>43342</c:v>
                </c:pt>
                <c:pt idx="65">
                  <c:v>43349</c:v>
                </c:pt>
                <c:pt idx="66">
                  <c:v>43357</c:v>
                </c:pt>
                <c:pt idx="67">
                  <c:v>43363</c:v>
                </c:pt>
                <c:pt idx="68">
                  <c:v>43370</c:v>
                </c:pt>
                <c:pt idx="69">
                  <c:v>43384</c:v>
                </c:pt>
                <c:pt idx="70">
                  <c:v>43391</c:v>
                </c:pt>
                <c:pt idx="71">
                  <c:v>43398</c:v>
                </c:pt>
                <c:pt idx="72">
                  <c:v>43405</c:v>
                </c:pt>
                <c:pt idx="73">
                  <c:v>43412</c:v>
                </c:pt>
                <c:pt idx="74">
                  <c:v>43419</c:v>
                </c:pt>
                <c:pt idx="75">
                  <c:v>43426</c:v>
                </c:pt>
                <c:pt idx="76">
                  <c:v>43433</c:v>
                </c:pt>
                <c:pt idx="77">
                  <c:v>43440</c:v>
                </c:pt>
                <c:pt idx="78">
                  <c:v>43447</c:v>
                </c:pt>
                <c:pt idx="79">
                  <c:v>43454</c:v>
                </c:pt>
                <c:pt idx="80">
                  <c:v>43461</c:v>
                </c:pt>
                <c:pt idx="81">
                  <c:v>43468</c:v>
                </c:pt>
                <c:pt idx="82">
                  <c:v>43475</c:v>
                </c:pt>
                <c:pt idx="83">
                  <c:v>43482</c:v>
                </c:pt>
                <c:pt idx="84">
                  <c:v>43489</c:v>
                </c:pt>
                <c:pt idx="85">
                  <c:v>43496</c:v>
                </c:pt>
                <c:pt idx="86">
                  <c:v>43510</c:v>
                </c:pt>
                <c:pt idx="87">
                  <c:v>43517</c:v>
                </c:pt>
                <c:pt idx="88">
                  <c:v>43524</c:v>
                </c:pt>
                <c:pt idx="89">
                  <c:v>43531</c:v>
                </c:pt>
                <c:pt idx="90">
                  <c:v>43538</c:v>
                </c:pt>
                <c:pt idx="91">
                  <c:v>43545</c:v>
                </c:pt>
                <c:pt idx="92">
                  <c:v>43552</c:v>
                </c:pt>
                <c:pt idx="93">
                  <c:v>43559</c:v>
                </c:pt>
                <c:pt idx="94">
                  <c:v>43566</c:v>
                </c:pt>
                <c:pt idx="95">
                  <c:v>43573</c:v>
                </c:pt>
                <c:pt idx="96">
                  <c:v>43580</c:v>
                </c:pt>
                <c:pt idx="97">
                  <c:v>43594</c:v>
                </c:pt>
                <c:pt idx="98">
                  <c:v>43601</c:v>
                </c:pt>
                <c:pt idx="99">
                  <c:v>43608</c:v>
                </c:pt>
                <c:pt idx="100">
                  <c:v>43615</c:v>
                </c:pt>
                <c:pt idx="101">
                  <c:v>43622</c:v>
                </c:pt>
                <c:pt idx="102">
                  <c:v>43629</c:v>
                </c:pt>
                <c:pt idx="103">
                  <c:v>43636</c:v>
                </c:pt>
                <c:pt idx="104">
                  <c:v>43643</c:v>
                </c:pt>
                <c:pt idx="105">
                  <c:v>43650</c:v>
                </c:pt>
                <c:pt idx="106">
                  <c:v>43657</c:v>
                </c:pt>
                <c:pt idx="107">
                  <c:v>43664</c:v>
                </c:pt>
                <c:pt idx="108">
                  <c:v>43669</c:v>
                </c:pt>
                <c:pt idx="109">
                  <c:v>43678</c:v>
                </c:pt>
                <c:pt idx="110">
                  <c:v>43685</c:v>
                </c:pt>
                <c:pt idx="111">
                  <c:v>43692</c:v>
                </c:pt>
                <c:pt idx="112">
                  <c:v>43699</c:v>
                </c:pt>
                <c:pt idx="113">
                  <c:v>43706</c:v>
                </c:pt>
                <c:pt idx="114">
                  <c:v>43713</c:v>
                </c:pt>
                <c:pt idx="115">
                  <c:v>43720</c:v>
                </c:pt>
                <c:pt idx="116">
                  <c:v>43727</c:v>
                </c:pt>
                <c:pt idx="117">
                  <c:v>43734</c:v>
                </c:pt>
                <c:pt idx="118">
                  <c:v>43748</c:v>
                </c:pt>
                <c:pt idx="119">
                  <c:v>43755</c:v>
                </c:pt>
                <c:pt idx="120">
                  <c:v>43762</c:v>
                </c:pt>
                <c:pt idx="121">
                  <c:v>43769</c:v>
                </c:pt>
                <c:pt idx="122">
                  <c:v>43777</c:v>
                </c:pt>
                <c:pt idx="123">
                  <c:v>43783</c:v>
                </c:pt>
                <c:pt idx="124">
                  <c:v>43790</c:v>
                </c:pt>
                <c:pt idx="125">
                  <c:v>43797</c:v>
                </c:pt>
                <c:pt idx="126">
                  <c:v>43804</c:v>
                </c:pt>
                <c:pt idx="127">
                  <c:v>43811</c:v>
                </c:pt>
                <c:pt idx="128">
                  <c:v>43818</c:v>
                </c:pt>
                <c:pt idx="129">
                  <c:v>43825</c:v>
                </c:pt>
                <c:pt idx="130">
                  <c:v>43832</c:v>
                </c:pt>
                <c:pt idx="131">
                  <c:v>43839</c:v>
                </c:pt>
                <c:pt idx="132">
                  <c:v>43846</c:v>
                </c:pt>
                <c:pt idx="133">
                  <c:v>43864</c:v>
                </c:pt>
                <c:pt idx="134">
                  <c:v>43867</c:v>
                </c:pt>
                <c:pt idx="135">
                  <c:v>43874</c:v>
                </c:pt>
                <c:pt idx="136">
                  <c:v>43881</c:v>
                </c:pt>
                <c:pt idx="137">
                  <c:v>43888</c:v>
                </c:pt>
                <c:pt idx="138">
                  <c:v>43895</c:v>
                </c:pt>
                <c:pt idx="139">
                  <c:v>43902</c:v>
                </c:pt>
                <c:pt idx="140">
                  <c:v>43909</c:v>
                </c:pt>
                <c:pt idx="141">
                  <c:v>43916</c:v>
                </c:pt>
                <c:pt idx="142">
                  <c:v>43923</c:v>
                </c:pt>
                <c:pt idx="143">
                  <c:v>43930</c:v>
                </c:pt>
                <c:pt idx="144">
                  <c:v>43937</c:v>
                </c:pt>
                <c:pt idx="145">
                  <c:v>43944</c:v>
                </c:pt>
                <c:pt idx="146">
                  <c:v>43951</c:v>
                </c:pt>
                <c:pt idx="147">
                  <c:v>43958</c:v>
                </c:pt>
                <c:pt idx="148">
                  <c:v>43965</c:v>
                </c:pt>
                <c:pt idx="149">
                  <c:v>43972</c:v>
                </c:pt>
                <c:pt idx="150">
                  <c:v>43979</c:v>
                </c:pt>
                <c:pt idx="151">
                  <c:v>43986</c:v>
                </c:pt>
                <c:pt idx="152">
                  <c:v>43993</c:v>
                </c:pt>
                <c:pt idx="153">
                  <c:v>44000</c:v>
                </c:pt>
                <c:pt idx="154">
                  <c:v>44010</c:v>
                </c:pt>
                <c:pt idx="155">
                  <c:v>44014</c:v>
                </c:pt>
                <c:pt idx="156">
                  <c:v>44021</c:v>
                </c:pt>
                <c:pt idx="157">
                  <c:v>44028</c:v>
                </c:pt>
                <c:pt idx="158">
                  <c:v>44035</c:v>
                </c:pt>
                <c:pt idx="159">
                  <c:v>44042</c:v>
                </c:pt>
                <c:pt idx="160">
                  <c:v>44049</c:v>
                </c:pt>
                <c:pt idx="161">
                  <c:v>44056</c:v>
                </c:pt>
                <c:pt idx="162">
                  <c:v>44063</c:v>
                </c:pt>
                <c:pt idx="163">
                  <c:v>44070</c:v>
                </c:pt>
                <c:pt idx="164">
                  <c:v>44077</c:v>
                </c:pt>
                <c:pt idx="165">
                  <c:v>44084</c:v>
                </c:pt>
                <c:pt idx="166">
                  <c:v>44091</c:v>
                </c:pt>
                <c:pt idx="167">
                  <c:v>44098</c:v>
                </c:pt>
                <c:pt idx="168">
                  <c:v>44113</c:v>
                </c:pt>
                <c:pt idx="169">
                  <c:v>44119</c:v>
                </c:pt>
                <c:pt idx="170">
                  <c:v>44126</c:v>
                </c:pt>
                <c:pt idx="171">
                  <c:v>44133</c:v>
                </c:pt>
                <c:pt idx="172">
                  <c:v>44140</c:v>
                </c:pt>
                <c:pt idx="173">
                  <c:v>44147</c:v>
                </c:pt>
                <c:pt idx="174">
                  <c:v>44154</c:v>
                </c:pt>
                <c:pt idx="175">
                  <c:v>44161</c:v>
                </c:pt>
                <c:pt idx="176">
                  <c:v>44168</c:v>
                </c:pt>
                <c:pt idx="177">
                  <c:v>44175</c:v>
                </c:pt>
                <c:pt idx="178">
                  <c:v>44182</c:v>
                </c:pt>
                <c:pt idx="179">
                  <c:v>44189</c:v>
                </c:pt>
                <c:pt idx="180">
                  <c:v>44196</c:v>
                </c:pt>
                <c:pt idx="181">
                  <c:v>44203</c:v>
                </c:pt>
                <c:pt idx="182">
                  <c:v>44210</c:v>
                </c:pt>
                <c:pt idx="183">
                  <c:v>44217</c:v>
                </c:pt>
                <c:pt idx="184">
                  <c:v>44224</c:v>
                </c:pt>
                <c:pt idx="185">
                  <c:v>44231</c:v>
                </c:pt>
                <c:pt idx="186">
                  <c:v>44245</c:v>
                </c:pt>
                <c:pt idx="187">
                  <c:v>44252</c:v>
                </c:pt>
                <c:pt idx="188">
                  <c:v>44259</c:v>
                </c:pt>
                <c:pt idx="189">
                  <c:v>44266</c:v>
                </c:pt>
                <c:pt idx="190">
                  <c:v>44273</c:v>
                </c:pt>
                <c:pt idx="191">
                  <c:v>44280</c:v>
                </c:pt>
                <c:pt idx="192">
                  <c:v>44287</c:v>
                </c:pt>
                <c:pt idx="193">
                  <c:v>44294</c:v>
                </c:pt>
                <c:pt idx="194">
                  <c:v>44301</c:v>
                </c:pt>
                <c:pt idx="195">
                  <c:v>44308</c:v>
                </c:pt>
                <c:pt idx="196">
                  <c:v>44315</c:v>
                </c:pt>
                <c:pt idx="197">
                  <c:v>44322</c:v>
                </c:pt>
                <c:pt idx="198">
                  <c:v>44329</c:v>
                </c:pt>
                <c:pt idx="199">
                  <c:v>44336</c:v>
                </c:pt>
                <c:pt idx="200">
                  <c:v>44343</c:v>
                </c:pt>
                <c:pt idx="201">
                  <c:v>44350</c:v>
                </c:pt>
                <c:pt idx="202">
                  <c:v>44357</c:v>
                </c:pt>
              </c:numCache>
            </c:numRef>
          </c:cat>
          <c:val>
            <c:numRef>
              <c:f>金联创甲醇下游开工率!$D$2:$D$204</c:f>
              <c:numCache>
                <c:formatCode>###,###,###,###,##0.00_ </c:formatCode>
                <c:ptCount val="203"/>
                <c:pt idx="0">
                  <c:v>65.95</c:v>
                </c:pt>
                <c:pt idx="1">
                  <c:v>61.04</c:v>
                </c:pt>
                <c:pt idx="2">
                  <c:v>74.12</c:v>
                </c:pt>
                <c:pt idx="3">
                  <c:v>72.08</c:v>
                </c:pt>
                <c:pt idx="4">
                  <c:v>72.08</c:v>
                </c:pt>
                <c:pt idx="5">
                  <c:v>74.540000000000006</c:v>
                </c:pt>
                <c:pt idx="6">
                  <c:v>69.63</c:v>
                </c:pt>
                <c:pt idx="7">
                  <c:v>75.069999999999993</c:v>
                </c:pt>
                <c:pt idx="8">
                  <c:v>69.34</c:v>
                </c:pt>
                <c:pt idx="9">
                  <c:v>70.77</c:v>
                </c:pt>
                <c:pt idx="10">
                  <c:v>78.63</c:v>
                </c:pt>
                <c:pt idx="11">
                  <c:v>83.13</c:v>
                </c:pt>
                <c:pt idx="12">
                  <c:v>81.900000000000006</c:v>
                </c:pt>
                <c:pt idx="13">
                  <c:v>81.900000000000006</c:v>
                </c:pt>
                <c:pt idx="14">
                  <c:v>76.64</c:v>
                </c:pt>
                <c:pt idx="15">
                  <c:v>76.64</c:v>
                </c:pt>
                <c:pt idx="16">
                  <c:v>83.86</c:v>
                </c:pt>
                <c:pt idx="17">
                  <c:v>87.47</c:v>
                </c:pt>
                <c:pt idx="18">
                  <c:v>90.11</c:v>
                </c:pt>
                <c:pt idx="19">
                  <c:v>88.53</c:v>
                </c:pt>
                <c:pt idx="20">
                  <c:v>86.05</c:v>
                </c:pt>
                <c:pt idx="21">
                  <c:v>92.16</c:v>
                </c:pt>
                <c:pt idx="22">
                  <c:v>90.52</c:v>
                </c:pt>
                <c:pt idx="23">
                  <c:v>75.91</c:v>
                </c:pt>
                <c:pt idx="24">
                  <c:v>75.16</c:v>
                </c:pt>
                <c:pt idx="25">
                  <c:v>74.650000000000006</c:v>
                </c:pt>
                <c:pt idx="26">
                  <c:v>88.68</c:v>
                </c:pt>
                <c:pt idx="27">
                  <c:v>88.28</c:v>
                </c:pt>
                <c:pt idx="28">
                  <c:v>77.45</c:v>
                </c:pt>
                <c:pt idx="29">
                  <c:v>76.77</c:v>
                </c:pt>
                <c:pt idx="30">
                  <c:v>82.15</c:v>
                </c:pt>
                <c:pt idx="31">
                  <c:v>80.010000000000005</c:v>
                </c:pt>
                <c:pt idx="32">
                  <c:v>75.34</c:v>
                </c:pt>
                <c:pt idx="33">
                  <c:v>80.95</c:v>
                </c:pt>
                <c:pt idx="34">
                  <c:v>73.5</c:v>
                </c:pt>
                <c:pt idx="35">
                  <c:v>81.59</c:v>
                </c:pt>
                <c:pt idx="36">
                  <c:v>71.290000000000006</c:v>
                </c:pt>
                <c:pt idx="37">
                  <c:v>89</c:v>
                </c:pt>
                <c:pt idx="38">
                  <c:v>88.38</c:v>
                </c:pt>
                <c:pt idx="39">
                  <c:v>93.7</c:v>
                </c:pt>
                <c:pt idx="40">
                  <c:v>85.29</c:v>
                </c:pt>
                <c:pt idx="41">
                  <c:v>89.14</c:v>
                </c:pt>
                <c:pt idx="42">
                  <c:v>93.7</c:v>
                </c:pt>
                <c:pt idx="43">
                  <c:v>86.01</c:v>
                </c:pt>
                <c:pt idx="44">
                  <c:v>82.64</c:v>
                </c:pt>
                <c:pt idx="45">
                  <c:v>85.97</c:v>
                </c:pt>
                <c:pt idx="46">
                  <c:v>85.97</c:v>
                </c:pt>
                <c:pt idx="47">
                  <c:v>86.32</c:v>
                </c:pt>
                <c:pt idx="48">
                  <c:v>86.14</c:v>
                </c:pt>
                <c:pt idx="49">
                  <c:v>85.91</c:v>
                </c:pt>
                <c:pt idx="50">
                  <c:v>84.33</c:v>
                </c:pt>
                <c:pt idx="51">
                  <c:v>68.67</c:v>
                </c:pt>
                <c:pt idx="52">
                  <c:v>72.790000000000006</c:v>
                </c:pt>
                <c:pt idx="53">
                  <c:v>78.239999999999995</c:v>
                </c:pt>
                <c:pt idx="54">
                  <c:v>82.63</c:v>
                </c:pt>
                <c:pt idx="55">
                  <c:v>82.75</c:v>
                </c:pt>
                <c:pt idx="56">
                  <c:v>83.91</c:v>
                </c:pt>
                <c:pt idx="57">
                  <c:v>90.25</c:v>
                </c:pt>
                <c:pt idx="58">
                  <c:v>87.59</c:v>
                </c:pt>
                <c:pt idx="59">
                  <c:v>80.69</c:v>
                </c:pt>
                <c:pt idx="60">
                  <c:v>76.239999999999995</c:v>
                </c:pt>
                <c:pt idx="61">
                  <c:v>72.61</c:v>
                </c:pt>
                <c:pt idx="62">
                  <c:v>67.38</c:v>
                </c:pt>
                <c:pt idx="63">
                  <c:v>85.38</c:v>
                </c:pt>
                <c:pt idx="64">
                  <c:v>89.74</c:v>
                </c:pt>
                <c:pt idx="65">
                  <c:v>91.97</c:v>
                </c:pt>
                <c:pt idx="66">
                  <c:v>90.84</c:v>
                </c:pt>
                <c:pt idx="67">
                  <c:v>84.71</c:v>
                </c:pt>
                <c:pt idx="68">
                  <c:v>86.53</c:v>
                </c:pt>
                <c:pt idx="69">
                  <c:v>89.95</c:v>
                </c:pt>
                <c:pt idx="70">
                  <c:v>85.49</c:v>
                </c:pt>
                <c:pt idx="71">
                  <c:v>78.709999999999994</c:v>
                </c:pt>
                <c:pt idx="72">
                  <c:v>78.790000000000006</c:v>
                </c:pt>
                <c:pt idx="73">
                  <c:v>79.36</c:v>
                </c:pt>
                <c:pt idx="74">
                  <c:v>78.45</c:v>
                </c:pt>
                <c:pt idx="75">
                  <c:v>73.94</c:v>
                </c:pt>
                <c:pt idx="76">
                  <c:v>84.4</c:v>
                </c:pt>
                <c:pt idx="77">
                  <c:v>90.03</c:v>
                </c:pt>
                <c:pt idx="78">
                  <c:v>94.62</c:v>
                </c:pt>
                <c:pt idx="79">
                  <c:v>87.97</c:v>
                </c:pt>
                <c:pt idx="80">
                  <c:v>79.34</c:v>
                </c:pt>
                <c:pt idx="81">
                  <c:v>82.37</c:v>
                </c:pt>
                <c:pt idx="82">
                  <c:v>82.2</c:v>
                </c:pt>
                <c:pt idx="83">
                  <c:v>86.17</c:v>
                </c:pt>
                <c:pt idx="84">
                  <c:v>84.3</c:v>
                </c:pt>
                <c:pt idx="85">
                  <c:v>86.2</c:v>
                </c:pt>
                <c:pt idx="86">
                  <c:v>90.51</c:v>
                </c:pt>
                <c:pt idx="87">
                  <c:v>91.53</c:v>
                </c:pt>
                <c:pt idx="88">
                  <c:v>88.74</c:v>
                </c:pt>
                <c:pt idx="89">
                  <c:v>86.43</c:v>
                </c:pt>
                <c:pt idx="90">
                  <c:v>81.2</c:v>
                </c:pt>
                <c:pt idx="91">
                  <c:v>74.3</c:v>
                </c:pt>
                <c:pt idx="92">
                  <c:v>74.66</c:v>
                </c:pt>
                <c:pt idx="93">
                  <c:v>72.14</c:v>
                </c:pt>
                <c:pt idx="94">
                  <c:v>69.94</c:v>
                </c:pt>
                <c:pt idx="95">
                  <c:v>69.989999999999995</c:v>
                </c:pt>
                <c:pt idx="96">
                  <c:v>80.709999999999994</c:v>
                </c:pt>
                <c:pt idx="97">
                  <c:v>84.97</c:v>
                </c:pt>
                <c:pt idx="98">
                  <c:v>90.91</c:v>
                </c:pt>
                <c:pt idx="99">
                  <c:v>83.75</c:v>
                </c:pt>
                <c:pt idx="100">
                  <c:v>83.64</c:v>
                </c:pt>
                <c:pt idx="101">
                  <c:v>63.29</c:v>
                </c:pt>
                <c:pt idx="102">
                  <c:v>66.55</c:v>
                </c:pt>
                <c:pt idx="103">
                  <c:v>74.75</c:v>
                </c:pt>
                <c:pt idx="104">
                  <c:v>71.599999999999994</c:v>
                </c:pt>
                <c:pt idx="105">
                  <c:v>80.180000000000007</c:v>
                </c:pt>
                <c:pt idx="106">
                  <c:v>86.3</c:v>
                </c:pt>
                <c:pt idx="107">
                  <c:v>80.209999999999994</c:v>
                </c:pt>
                <c:pt idx="108">
                  <c:v>82.8</c:v>
                </c:pt>
                <c:pt idx="109">
                  <c:v>86.29</c:v>
                </c:pt>
                <c:pt idx="110">
                  <c:v>84.62</c:v>
                </c:pt>
                <c:pt idx="111">
                  <c:v>77.14</c:v>
                </c:pt>
                <c:pt idx="112">
                  <c:v>57.62</c:v>
                </c:pt>
                <c:pt idx="113">
                  <c:v>61.34</c:v>
                </c:pt>
                <c:pt idx="114">
                  <c:v>62.92</c:v>
                </c:pt>
                <c:pt idx="115">
                  <c:v>83.95</c:v>
                </c:pt>
                <c:pt idx="116">
                  <c:v>95.76</c:v>
                </c:pt>
                <c:pt idx="117">
                  <c:v>92.09</c:v>
                </c:pt>
                <c:pt idx="118">
                  <c:v>94.02</c:v>
                </c:pt>
                <c:pt idx="119">
                  <c:v>92.28</c:v>
                </c:pt>
                <c:pt idx="120">
                  <c:v>97.06</c:v>
                </c:pt>
                <c:pt idx="121">
                  <c:v>94.74</c:v>
                </c:pt>
                <c:pt idx="122">
                  <c:v>90.17</c:v>
                </c:pt>
                <c:pt idx="123">
                  <c:v>91.45</c:v>
                </c:pt>
                <c:pt idx="124">
                  <c:v>92.95</c:v>
                </c:pt>
                <c:pt idx="125">
                  <c:v>90.7</c:v>
                </c:pt>
                <c:pt idx="126">
                  <c:v>96.95</c:v>
                </c:pt>
                <c:pt idx="127">
                  <c:v>93.92</c:v>
                </c:pt>
                <c:pt idx="128">
                  <c:v>85.31</c:v>
                </c:pt>
                <c:pt idx="129">
                  <c:v>81.55</c:v>
                </c:pt>
                <c:pt idx="130">
                  <c:v>85.57</c:v>
                </c:pt>
                <c:pt idx="131">
                  <c:v>92.5</c:v>
                </c:pt>
                <c:pt idx="132">
                  <c:v>90.79</c:v>
                </c:pt>
                <c:pt idx="133">
                  <c:v>84</c:v>
                </c:pt>
                <c:pt idx="134">
                  <c:v>88.46</c:v>
                </c:pt>
                <c:pt idx="135">
                  <c:v>70.73</c:v>
                </c:pt>
                <c:pt idx="136">
                  <c:v>70.930000000000007</c:v>
                </c:pt>
                <c:pt idx="137">
                  <c:v>71.099999999999994</c:v>
                </c:pt>
                <c:pt idx="138">
                  <c:v>77.709999999999994</c:v>
                </c:pt>
                <c:pt idx="139">
                  <c:v>72.87</c:v>
                </c:pt>
                <c:pt idx="140">
                  <c:v>65.22</c:v>
                </c:pt>
                <c:pt idx="141">
                  <c:v>75.87</c:v>
                </c:pt>
                <c:pt idx="142">
                  <c:v>78.459999999999994</c:v>
                </c:pt>
                <c:pt idx="143">
                  <c:v>82.99</c:v>
                </c:pt>
                <c:pt idx="144">
                  <c:v>77.63</c:v>
                </c:pt>
                <c:pt idx="145">
                  <c:v>76.66</c:v>
                </c:pt>
                <c:pt idx="146">
                  <c:v>64.55</c:v>
                </c:pt>
                <c:pt idx="147">
                  <c:v>64.78</c:v>
                </c:pt>
                <c:pt idx="148">
                  <c:v>54.02</c:v>
                </c:pt>
                <c:pt idx="149">
                  <c:v>59.64</c:v>
                </c:pt>
                <c:pt idx="150">
                  <c:v>62.41</c:v>
                </c:pt>
                <c:pt idx="151">
                  <c:v>74.849999999999994</c:v>
                </c:pt>
                <c:pt idx="152">
                  <c:v>77.14</c:v>
                </c:pt>
                <c:pt idx="153">
                  <c:v>68.72</c:v>
                </c:pt>
                <c:pt idx="154">
                  <c:v>64.790000000000006</c:v>
                </c:pt>
                <c:pt idx="155">
                  <c:v>73.06</c:v>
                </c:pt>
                <c:pt idx="156">
                  <c:v>70.72</c:v>
                </c:pt>
                <c:pt idx="157">
                  <c:v>80.02</c:v>
                </c:pt>
                <c:pt idx="158">
                  <c:v>91.25</c:v>
                </c:pt>
                <c:pt idx="159">
                  <c:v>87.7</c:v>
                </c:pt>
                <c:pt idx="160">
                  <c:v>88.21</c:v>
                </c:pt>
                <c:pt idx="161">
                  <c:v>84.58</c:v>
                </c:pt>
                <c:pt idx="162">
                  <c:v>88.15</c:v>
                </c:pt>
                <c:pt idx="163">
                  <c:v>85.41</c:v>
                </c:pt>
                <c:pt idx="164">
                  <c:v>88.63</c:v>
                </c:pt>
                <c:pt idx="165">
                  <c:v>87.62</c:v>
                </c:pt>
                <c:pt idx="166">
                  <c:v>86.48</c:v>
                </c:pt>
                <c:pt idx="167">
                  <c:v>91.62</c:v>
                </c:pt>
                <c:pt idx="168">
                  <c:v>95.17</c:v>
                </c:pt>
                <c:pt idx="169">
                  <c:v>94.26</c:v>
                </c:pt>
                <c:pt idx="170">
                  <c:v>98.4</c:v>
                </c:pt>
                <c:pt idx="171">
                  <c:v>98.68</c:v>
                </c:pt>
                <c:pt idx="172">
                  <c:v>97.93</c:v>
                </c:pt>
                <c:pt idx="173">
                  <c:v>93.62</c:v>
                </c:pt>
                <c:pt idx="174">
                  <c:v>93.27</c:v>
                </c:pt>
                <c:pt idx="175">
                  <c:v>93.41</c:v>
                </c:pt>
                <c:pt idx="176">
                  <c:v>92.31</c:v>
                </c:pt>
                <c:pt idx="177">
                  <c:v>88.91</c:v>
                </c:pt>
                <c:pt idx="178">
                  <c:v>90.09</c:v>
                </c:pt>
                <c:pt idx="179">
                  <c:v>76.61</c:v>
                </c:pt>
                <c:pt idx="180">
                  <c:v>85.95</c:v>
                </c:pt>
                <c:pt idx="181">
                  <c:v>89.88</c:v>
                </c:pt>
                <c:pt idx="182">
                  <c:v>80.36</c:v>
                </c:pt>
                <c:pt idx="183">
                  <c:v>79.959999999999994</c:v>
                </c:pt>
                <c:pt idx="184">
                  <c:v>80.7</c:v>
                </c:pt>
                <c:pt idx="185">
                  <c:v>89.44</c:v>
                </c:pt>
                <c:pt idx="186">
                  <c:v>85.07</c:v>
                </c:pt>
                <c:pt idx="187">
                  <c:v>84.22</c:v>
                </c:pt>
                <c:pt idx="188">
                  <c:v>82.81</c:v>
                </c:pt>
                <c:pt idx="189">
                  <c:v>85.57</c:v>
                </c:pt>
                <c:pt idx="190">
                  <c:v>88.75</c:v>
                </c:pt>
                <c:pt idx="191">
                  <c:v>87.53</c:v>
                </c:pt>
                <c:pt idx="192">
                  <c:v>92.27</c:v>
                </c:pt>
                <c:pt idx="193">
                  <c:v>88</c:v>
                </c:pt>
                <c:pt idx="194">
                  <c:v>87.25</c:v>
                </c:pt>
                <c:pt idx="195">
                  <c:v>90.21</c:v>
                </c:pt>
                <c:pt idx="196">
                  <c:v>88.33</c:v>
                </c:pt>
                <c:pt idx="197">
                  <c:v>92</c:v>
                </c:pt>
                <c:pt idx="198">
                  <c:v>92.68</c:v>
                </c:pt>
                <c:pt idx="199">
                  <c:v>98.55</c:v>
                </c:pt>
                <c:pt idx="200">
                  <c:v>95.79</c:v>
                </c:pt>
                <c:pt idx="201">
                  <c:v>91.63</c:v>
                </c:pt>
                <c:pt idx="202">
                  <c:v>87.73</c:v>
                </c:pt>
              </c:numCache>
            </c:numRef>
          </c:val>
          <c:smooth val="1"/>
          <c:extLst>
            <c:ext xmlns:c16="http://schemas.microsoft.com/office/drawing/2014/chart" uri="{C3380CC4-5D6E-409C-BE32-E72D297353CC}">
              <c16:uniqueId val="{00000000-3F05-43D7-8308-3559350CE1B0}"/>
            </c:ext>
          </c:extLst>
        </c:ser>
        <c:dLbls>
          <c:showLegendKey val="0"/>
          <c:showVal val="0"/>
          <c:showCatName val="0"/>
          <c:showSerName val="0"/>
          <c:showPercent val="0"/>
          <c:showBubbleSize val="0"/>
        </c:dLbls>
        <c:smooth val="0"/>
        <c:axId val="258636416"/>
        <c:axId val="258650496"/>
      </c:lineChart>
      <c:catAx>
        <c:axId val="258636416"/>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58650496"/>
        <c:crosses val="autoZero"/>
        <c:auto val="0"/>
        <c:lblAlgn val="ctr"/>
        <c:lblOffset val="100"/>
        <c:tickLblSkip val="30"/>
        <c:tickMarkSkip val="30"/>
        <c:noMultiLvlLbl val="0"/>
      </c:catAx>
      <c:valAx>
        <c:axId val="258650496"/>
        <c:scaling>
          <c:orientation val="minMax"/>
          <c:min val="5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58636416"/>
        <c:crosses val="autoZero"/>
        <c:crossBetween val="between"/>
      </c:valAx>
      <c:spPr>
        <a:noFill/>
        <a:ln>
          <a:noFill/>
        </a:ln>
        <a:effectLst/>
      </c:spPr>
    </c:plotArea>
    <c:legend>
      <c:legendPos val="t"/>
      <c:layout>
        <c:manualLayout>
          <c:xMode val="edge"/>
          <c:yMode val="edge"/>
          <c:x val="0.11510267031148649"/>
          <c:y val="8.0798484127127201E-2"/>
          <c:w val="8.8824370982796663E-2"/>
          <c:h val="5.3624664176771704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legend>
    <c:plotVisOnly val="1"/>
    <c:dispBlanksAs val="gap"/>
    <c:showDLblsOverMax val="0"/>
  </c:chart>
  <c:spPr>
    <a:solidFill>
      <a:schemeClr val="bg1"/>
    </a:solidFill>
    <a:ln w="9525" cap="flat" cmpd="sng" algn="ctr">
      <a:noFill/>
      <a:round/>
    </a:ln>
    <a:effectLst/>
  </c:spPr>
  <c:txPr>
    <a:bodyPr/>
    <a:lstStyle/>
    <a:p>
      <a:pPr>
        <a:defRPr sz="1050">
          <a:latin typeface="微软雅黑" panose="020B0503020204020204" pitchFamily="34" charset="-122"/>
          <a:ea typeface="微软雅黑" panose="020B0503020204020204" pitchFamily="34" charset="-122"/>
        </a:defRPr>
      </a:pPr>
      <a:endParaRPr lang="zh-CN"/>
    </a:p>
  </c:txPr>
  <c:printSettings>
    <c:headerFooter/>
    <c:pageMargins b="0.750000000000003" l="0.70000000000000062" r="0.70000000000000062" t="0.750000000000003"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4509573681875085E-2"/>
          <c:y val="5.2243046521526511E-2"/>
          <c:w val="0.88020651601493827"/>
          <c:h val="0.88367734249815955"/>
        </c:manualLayout>
      </c:layout>
      <c:lineChart>
        <c:grouping val="standard"/>
        <c:varyColors val="0"/>
        <c:ser>
          <c:idx val="0"/>
          <c:order val="0"/>
          <c:tx>
            <c:strRef>
              <c:f>金联创甲醇下游开工率!$E$1</c:f>
              <c:strCache>
                <c:ptCount val="1"/>
                <c:pt idx="0">
                  <c:v>MTBE</c:v>
                </c:pt>
              </c:strCache>
            </c:strRef>
          </c:tx>
          <c:spPr>
            <a:ln w="28575" cap="rnd">
              <a:solidFill>
                <a:schemeClr val="accent1"/>
              </a:solidFill>
              <a:round/>
            </a:ln>
            <a:effectLst/>
          </c:spPr>
          <c:marker>
            <c:symbol val="none"/>
          </c:marker>
          <c:cat>
            <c:numRef>
              <c:f>金联创甲醇下游开工率!$A$2:$A$203</c:f>
              <c:numCache>
                <c:formatCode>yyyy\-mm\-dd;@</c:formatCode>
                <c:ptCount val="202"/>
                <c:pt idx="0">
                  <c:v>42888</c:v>
                </c:pt>
                <c:pt idx="1">
                  <c:v>42895</c:v>
                </c:pt>
                <c:pt idx="2">
                  <c:v>42902</c:v>
                </c:pt>
                <c:pt idx="3">
                  <c:v>42909</c:v>
                </c:pt>
                <c:pt idx="4">
                  <c:v>42916</c:v>
                </c:pt>
                <c:pt idx="5">
                  <c:v>42923</c:v>
                </c:pt>
                <c:pt idx="6">
                  <c:v>42930</c:v>
                </c:pt>
                <c:pt idx="7">
                  <c:v>42937</c:v>
                </c:pt>
                <c:pt idx="8">
                  <c:v>42944</c:v>
                </c:pt>
                <c:pt idx="9">
                  <c:v>42951</c:v>
                </c:pt>
                <c:pt idx="10">
                  <c:v>42958</c:v>
                </c:pt>
                <c:pt idx="11">
                  <c:v>42965</c:v>
                </c:pt>
                <c:pt idx="12">
                  <c:v>42972</c:v>
                </c:pt>
                <c:pt idx="13">
                  <c:v>42978</c:v>
                </c:pt>
                <c:pt idx="14">
                  <c:v>42979</c:v>
                </c:pt>
                <c:pt idx="15">
                  <c:v>42985</c:v>
                </c:pt>
                <c:pt idx="16">
                  <c:v>42992</c:v>
                </c:pt>
                <c:pt idx="17">
                  <c:v>42999</c:v>
                </c:pt>
                <c:pt idx="18">
                  <c:v>43006</c:v>
                </c:pt>
                <c:pt idx="19">
                  <c:v>43020</c:v>
                </c:pt>
                <c:pt idx="20">
                  <c:v>43027</c:v>
                </c:pt>
                <c:pt idx="21">
                  <c:v>43034</c:v>
                </c:pt>
                <c:pt idx="22">
                  <c:v>43041</c:v>
                </c:pt>
                <c:pt idx="23">
                  <c:v>43048</c:v>
                </c:pt>
                <c:pt idx="24">
                  <c:v>43055</c:v>
                </c:pt>
                <c:pt idx="25">
                  <c:v>43062</c:v>
                </c:pt>
                <c:pt idx="26">
                  <c:v>43069</c:v>
                </c:pt>
                <c:pt idx="27">
                  <c:v>43076</c:v>
                </c:pt>
                <c:pt idx="28">
                  <c:v>43083</c:v>
                </c:pt>
                <c:pt idx="29">
                  <c:v>43090</c:v>
                </c:pt>
                <c:pt idx="30">
                  <c:v>43097</c:v>
                </c:pt>
                <c:pt idx="31">
                  <c:v>43104</c:v>
                </c:pt>
                <c:pt idx="32">
                  <c:v>43111</c:v>
                </c:pt>
                <c:pt idx="33">
                  <c:v>43119</c:v>
                </c:pt>
                <c:pt idx="34">
                  <c:v>43126</c:v>
                </c:pt>
                <c:pt idx="35">
                  <c:v>43132</c:v>
                </c:pt>
                <c:pt idx="36">
                  <c:v>43139</c:v>
                </c:pt>
                <c:pt idx="37">
                  <c:v>43153</c:v>
                </c:pt>
                <c:pt idx="38">
                  <c:v>43160</c:v>
                </c:pt>
                <c:pt idx="39">
                  <c:v>43167</c:v>
                </c:pt>
                <c:pt idx="40">
                  <c:v>43174</c:v>
                </c:pt>
                <c:pt idx="41">
                  <c:v>43181</c:v>
                </c:pt>
                <c:pt idx="42">
                  <c:v>43188</c:v>
                </c:pt>
                <c:pt idx="43">
                  <c:v>43198</c:v>
                </c:pt>
                <c:pt idx="44">
                  <c:v>43202</c:v>
                </c:pt>
                <c:pt idx="45">
                  <c:v>43209</c:v>
                </c:pt>
                <c:pt idx="46">
                  <c:v>43216</c:v>
                </c:pt>
                <c:pt idx="47">
                  <c:v>43223</c:v>
                </c:pt>
                <c:pt idx="48">
                  <c:v>43230</c:v>
                </c:pt>
                <c:pt idx="49">
                  <c:v>43237</c:v>
                </c:pt>
                <c:pt idx="50">
                  <c:v>43244</c:v>
                </c:pt>
                <c:pt idx="51">
                  <c:v>43251</c:v>
                </c:pt>
                <c:pt idx="52">
                  <c:v>43258</c:v>
                </c:pt>
                <c:pt idx="53">
                  <c:v>43265</c:v>
                </c:pt>
                <c:pt idx="54">
                  <c:v>43272</c:v>
                </c:pt>
                <c:pt idx="55">
                  <c:v>43279</c:v>
                </c:pt>
                <c:pt idx="56">
                  <c:v>43286</c:v>
                </c:pt>
                <c:pt idx="57">
                  <c:v>43293</c:v>
                </c:pt>
                <c:pt idx="58">
                  <c:v>43300</c:v>
                </c:pt>
                <c:pt idx="59">
                  <c:v>43307</c:v>
                </c:pt>
                <c:pt idx="60">
                  <c:v>43314</c:v>
                </c:pt>
                <c:pt idx="61">
                  <c:v>43321</c:v>
                </c:pt>
                <c:pt idx="62">
                  <c:v>43328</c:v>
                </c:pt>
                <c:pt idx="63">
                  <c:v>43335</c:v>
                </c:pt>
                <c:pt idx="64">
                  <c:v>43342</c:v>
                </c:pt>
                <c:pt idx="65">
                  <c:v>43349</c:v>
                </c:pt>
                <c:pt idx="66">
                  <c:v>43357</c:v>
                </c:pt>
                <c:pt idx="67">
                  <c:v>43363</c:v>
                </c:pt>
                <c:pt idx="68">
                  <c:v>43370</c:v>
                </c:pt>
                <c:pt idx="69">
                  <c:v>43384</c:v>
                </c:pt>
                <c:pt idx="70">
                  <c:v>43391</c:v>
                </c:pt>
                <c:pt idx="71">
                  <c:v>43398</c:v>
                </c:pt>
                <c:pt idx="72">
                  <c:v>43405</c:v>
                </c:pt>
                <c:pt idx="73">
                  <c:v>43412</c:v>
                </c:pt>
                <c:pt idx="74">
                  <c:v>43419</c:v>
                </c:pt>
                <c:pt idx="75">
                  <c:v>43426</c:v>
                </c:pt>
                <c:pt idx="76">
                  <c:v>43433</c:v>
                </c:pt>
                <c:pt idx="77">
                  <c:v>43440</c:v>
                </c:pt>
                <c:pt idx="78">
                  <c:v>43447</c:v>
                </c:pt>
                <c:pt idx="79">
                  <c:v>43454</c:v>
                </c:pt>
                <c:pt idx="80">
                  <c:v>43461</c:v>
                </c:pt>
                <c:pt idx="81">
                  <c:v>43468</c:v>
                </c:pt>
                <c:pt idx="82">
                  <c:v>43475</c:v>
                </c:pt>
                <c:pt idx="83">
                  <c:v>43482</c:v>
                </c:pt>
                <c:pt idx="84">
                  <c:v>43489</c:v>
                </c:pt>
                <c:pt idx="85">
                  <c:v>43496</c:v>
                </c:pt>
                <c:pt idx="86">
                  <c:v>43510</c:v>
                </c:pt>
                <c:pt idx="87">
                  <c:v>43517</c:v>
                </c:pt>
                <c:pt idx="88">
                  <c:v>43524</c:v>
                </c:pt>
                <c:pt idx="89">
                  <c:v>43531</c:v>
                </c:pt>
                <c:pt idx="90">
                  <c:v>43538</c:v>
                </c:pt>
                <c:pt idx="91">
                  <c:v>43545</c:v>
                </c:pt>
                <c:pt idx="92">
                  <c:v>43552</c:v>
                </c:pt>
                <c:pt idx="93">
                  <c:v>43559</c:v>
                </c:pt>
                <c:pt idx="94">
                  <c:v>43566</c:v>
                </c:pt>
                <c:pt idx="95">
                  <c:v>43573</c:v>
                </c:pt>
                <c:pt idx="96">
                  <c:v>43580</c:v>
                </c:pt>
                <c:pt idx="97">
                  <c:v>43594</c:v>
                </c:pt>
                <c:pt idx="98">
                  <c:v>43601</c:v>
                </c:pt>
                <c:pt idx="99">
                  <c:v>43608</c:v>
                </c:pt>
                <c:pt idx="100">
                  <c:v>43615</c:v>
                </c:pt>
                <c:pt idx="101">
                  <c:v>43622</c:v>
                </c:pt>
                <c:pt idx="102">
                  <c:v>43629</c:v>
                </c:pt>
                <c:pt idx="103">
                  <c:v>43636</c:v>
                </c:pt>
                <c:pt idx="104">
                  <c:v>43643</c:v>
                </c:pt>
                <c:pt idx="105">
                  <c:v>43650</c:v>
                </c:pt>
                <c:pt idx="106">
                  <c:v>43657</c:v>
                </c:pt>
                <c:pt idx="107">
                  <c:v>43664</c:v>
                </c:pt>
                <c:pt idx="108">
                  <c:v>43669</c:v>
                </c:pt>
                <c:pt idx="109">
                  <c:v>43678</c:v>
                </c:pt>
                <c:pt idx="110">
                  <c:v>43685</c:v>
                </c:pt>
                <c:pt idx="111">
                  <c:v>43692</c:v>
                </c:pt>
                <c:pt idx="112">
                  <c:v>43699</c:v>
                </c:pt>
                <c:pt idx="113">
                  <c:v>43706</c:v>
                </c:pt>
                <c:pt idx="114">
                  <c:v>43713</c:v>
                </c:pt>
                <c:pt idx="115">
                  <c:v>43720</c:v>
                </c:pt>
                <c:pt idx="116">
                  <c:v>43727</c:v>
                </c:pt>
                <c:pt idx="117">
                  <c:v>43734</c:v>
                </c:pt>
                <c:pt idx="118">
                  <c:v>43748</c:v>
                </c:pt>
                <c:pt idx="119">
                  <c:v>43755</c:v>
                </c:pt>
                <c:pt idx="120">
                  <c:v>43762</c:v>
                </c:pt>
                <c:pt idx="121">
                  <c:v>43769</c:v>
                </c:pt>
                <c:pt idx="122">
                  <c:v>43777</c:v>
                </c:pt>
                <c:pt idx="123">
                  <c:v>43783</c:v>
                </c:pt>
                <c:pt idx="124">
                  <c:v>43790</c:v>
                </c:pt>
                <c:pt idx="125">
                  <c:v>43797</c:v>
                </c:pt>
                <c:pt idx="126">
                  <c:v>43804</c:v>
                </c:pt>
                <c:pt idx="127">
                  <c:v>43811</c:v>
                </c:pt>
                <c:pt idx="128">
                  <c:v>43818</c:v>
                </c:pt>
                <c:pt idx="129">
                  <c:v>43825</c:v>
                </c:pt>
                <c:pt idx="130">
                  <c:v>43832</c:v>
                </c:pt>
                <c:pt idx="131">
                  <c:v>43839</c:v>
                </c:pt>
                <c:pt idx="132">
                  <c:v>43846</c:v>
                </c:pt>
                <c:pt idx="133">
                  <c:v>43864</c:v>
                </c:pt>
                <c:pt idx="134">
                  <c:v>43867</c:v>
                </c:pt>
                <c:pt idx="135">
                  <c:v>43874</c:v>
                </c:pt>
                <c:pt idx="136">
                  <c:v>43881</c:v>
                </c:pt>
                <c:pt idx="137">
                  <c:v>43888</c:v>
                </c:pt>
                <c:pt idx="138">
                  <c:v>43895</c:v>
                </c:pt>
                <c:pt idx="139">
                  <c:v>43902</c:v>
                </c:pt>
                <c:pt idx="140">
                  <c:v>43909</c:v>
                </c:pt>
                <c:pt idx="141">
                  <c:v>43916</c:v>
                </c:pt>
                <c:pt idx="142">
                  <c:v>43923</c:v>
                </c:pt>
                <c:pt idx="143">
                  <c:v>43930</c:v>
                </c:pt>
                <c:pt idx="144">
                  <c:v>43937</c:v>
                </c:pt>
                <c:pt idx="145">
                  <c:v>43944</c:v>
                </c:pt>
                <c:pt idx="146">
                  <c:v>43951</c:v>
                </c:pt>
                <c:pt idx="147">
                  <c:v>43958</c:v>
                </c:pt>
                <c:pt idx="148">
                  <c:v>43965</c:v>
                </c:pt>
                <c:pt idx="149">
                  <c:v>43972</c:v>
                </c:pt>
                <c:pt idx="150">
                  <c:v>43979</c:v>
                </c:pt>
                <c:pt idx="151">
                  <c:v>43986</c:v>
                </c:pt>
                <c:pt idx="152">
                  <c:v>43993</c:v>
                </c:pt>
                <c:pt idx="153">
                  <c:v>44000</c:v>
                </c:pt>
                <c:pt idx="154">
                  <c:v>44010</c:v>
                </c:pt>
                <c:pt idx="155">
                  <c:v>44014</c:v>
                </c:pt>
                <c:pt idx="156">
                  <c:v>44021</c:v>
                </c:pt>
                <c:pt idx="157">
                  <c:v>44028</c:v>
                </c:pt>
                <c:pt idx="158">
                  <c:v>44035</c:v>
                </c:pt>
                <c:pt idx="159">
                  <c:v>44042</c:v>
                </c:pt>
                <c:pt idx="160">
                  <c:v>44049</c:v>
                </c:pt>
                <c:pt idx="161">
                  <c:v>44056</c:v>
                </c:pt>
                <c:pt idx="162">
                  <c:v>44063</c:v>
                </c:pt>
                <c:pt idx="163">
                  <c:v>44070</c:v>
                </c:pt>
                <c:pt idx="164">
                  <c:v>44077</c:v>
                </c:pt>
                <c:pt idx="165">
                  <c:v>44084</c:v>
                </c:pt>
                <c:pt idx="166">
                  <c:v>44091</c:v>
                </c:pt>
                <c:pt idx="167">
                  <c:v>44098</c:v>
                </c:pt>
                <c:pt idx="168">
                  <c:v>44113</c:v>
                </c:pt>
                <c:pt idx="169">
                  <c:v>44119</c:v>
                </c:pt>
                <c:pt idx="170">
                  <c:v>44126</c:v>
                </c:pt>
                <c:pt idx="171">
                  <c:v>44133</c:v>
                </c:pt>
                <c:pt idx="172">
                  <c:v>44140</c:v>
                </c:pt>
                <c:pt idx="173">
                  <c:v>44147</c:v>
                </c:pt>
                <c:pt idx="174">
                  <c:v>44154</c:v>
                </c:pt>
                <c:pt idx="175">
                  <c:v>44161</c:v>
                </c:pt>
                <c:pt idx="176">
                  <c:v>44168</c:v>
                </c:pt>
                <c:pt idx="177">
                  <c:v>44175</c:v>
                </c:pt>
                <c:pt idx="178">
                  <c:v>44182</c:v>
                </c:pt>
                <c:pt idx="179">
                  <c:v>44189</c:v>
                </c:pt>
                <c:pt idx="180">
                  <c:v>44196</c:v>
                </c:pt>
                <c:pt idx="181">
                  <c:v>44203</c:v>
                </c:pt>
                <c:pt idx="182">
                  <c:v>44210</c:v>
                </c:pt>
                <c:pt idx="183">
                  <c:v>44217</c:v>
                </c:pt>
                <c:pt idx="184">
                  <c:v>44224</c:v>
                </c:pt>
                <c:pt idx="185">
                  <c:v>44231</c:v>
                </c:pt>
                <c:pt idx="186">
                  <c:v>44245</c:v>
                </c:pt>
                <c:pt idx="187">
                  <c:v>44252</c:v>
                </c:pt>
                <c:pt idx="188">
                  <c:v>44259</c:v>
                </c:pt>
                <c:pt idx="189">
                  <c:v>44266</c:v>
                </c:pt>
                <c:pt idx="190">
                  <c:v>44273</c:v>
                </c:pt>
                <c:pt idx="191">
                  <c:v>44280</c:v>
                </c:pt>
                <c:pt idx="192">
                  <c:v>44287</c:v>
                </c:pt>
                <c:pt idx="193">
                  <c:v>44294</c:v>
                </c:pt>
                <c:pt idx="194">
                  <c:v>44301</c:v>
                </c:pt>
                <c:pt idx="195">
                  <c:v>44308</c:v>
                </c:pt>
                <c:pt idx="196">
                  <c:v>44315</c:v>
                </c:pt>
                <c:pt idx="197">
                  <c:v>44322</c:v>
                </c:pt>
                <c:pt idx="198">
                  <c:v>44329</c:v>
                </c:pt>
                <c:pt idx="199">
                  <c:v>44336</c:v>
                </c:pt>
                <c:pt idx="200">
                  <c:v>44343</c:v>
                </c:pt>
                <c:pt idx="201">
                  <c:v>44350</c:v>
                </c:pt>
              </c:numCache>
            </c:numRef>
          </c:cat>
          <c:val>
            <c:numRef>
              <c:f>金联创甲醇下游开工率!$E$2:$E$203</c:f>
              <c:numCache>
                <c:formatCode>###,###,###,###,##0.00_ </c:formatCode>
                <c:ptCount val="202"/>
                <c:pt idx="0">
                  <c:v>58.32</c:v>
                </c:pt>
                <c:pt idx="1">
                  <c:v>59.31</c:v>
                </c:pt>
                <c:pt idx="2">
                  <c:v>55.15</c:v>
                </c:pt>
                <c:pt idx="3">
                  <c:v>51.24</c:v>
                </c:pt>
                <c:pt idx="4">
                  <c:v>48.12</c:v>
                </c:pt>
                <c:pt idx="5">
                  <c:v>47.55</c:v>
                </c:pt>
                <c:pt idx="6">
                  <c:v>44.13</c:v>
                </c:pt>
                <c:pt idx="7">
                  <c:v>45.84</c:v>
                </c:pt>
                <c:pt idx="8">
                  <c:v>50.98</c:v>
                </c:pt>
                <c:pt idx="9">
                  <c:v>50.32</c:v>
                </c:pt>
                <c:pt idx="10">
                  <c:v>51.67</c:v>
                </c:pt>
                <c:pt idx="11">
                  <c:v>49.01</c:v>
                </c:pt>
                <c:pt idx="12">
                  <c:v>44.05</c:v>
                </c:pt>
                <c:pt idx="13">
                  <c:v>44.05</c:v>
                </c:pt>
                <c:pt idx="14">
                  <c:v>54.05</c:v>
                </c:pt>
                <c:pt idx="15">
                  <c:v>54.05</c:v>
                </c:pt>
                <c:pt idx="16">
                  <c:v>56.19</c:v>
                </c:pt>
                <c:pt idx="17">
                  <c:v>56.19</c:v>
                </c:pt>
                <c:pt idx="18">
                  <c:v>51.09</c:v>
                </c:pt>
                <c:pt idx="19">
                  <c:v>51.09</c:v>
                </c:pt>
                <c:pt idx="20">
                  <c:v>48.16</c:v>
                </c:pt>
                <c:pt idx="21">
                  <c:v>47.31</c:v>
                </c:pt>
                <c:pt idx="22">
                  <c:v>48.37</c:v>
                </c:pt>
                <c:pt idx="23">
                  <c:v>52.62</c:v>
                </c:pt>
                <c:pt idx="24">
                  <c:v>52.62</c:v>
                </c:pt>
                <c:pt idx="25">
                  <c:v>56.19</c:v>
                </c:pt>
                <c:pt idx="26">
                  <c:v>52.62</c:v>
                </c:pt>
                <c:pt idx="27">
                  <c:v>52.19</c:v>
                </c:pt>
                <c:pt idx="28">
                  <c:v>50.66</c:v>
                </c:pt>
                <c:pt idx="29">
                  <c:v>47.86</c:v>
                </c:pt>
                <c:pt idx="30">
                  <c:v>45.74</c:v>
                </c:pt>
                <c:pt idx="31">
                  <c:v>44.89</c:v>
                </c:pt>
                <c:pt idx="32">
                  <c:v>50.41</c:v>
                </c:pt>
                <c:pt idx="33">
                  <c:v>51.81</c:v>
                </c:pt>
                <c:pt idx="34">
                  <c:v>51.85</c:v>
                </c:pt>
                <c:pt idx="35">
                  <c:v>52.28</c:v>
                </c:pt>
                <c:pt idx="36">
                  <c:v>53.34</c:v>
                </c:pt>
                <c:pt idx="37">
                  <c:v>53.76</c:v>
                </c:pt>
                <c:pt idx="38">
                  <c:v>49.87</c:v>
                </c:pt>
                <c:pt idx="39">
                  <c:v>50.35</c:v>
                </c:pt>
                <c:pt idx="40">
                  <c:v>47.98</c:v>
                </c:pt>
                <c:pt idx="41">
                  <c:v>51.12</c:v>
                </c:pt>
                <c:pt idx="42">
                  <c:v>45.64</c:v>
                </c:pt>
                <c:pt idx="43">
                  <c:v>39.770000000000003</c:v>
                </c:pt>
                <c:pt idx="44">
                  <c:v>47.98</c:v>
                </c:pt>
                <c:pt idx="45">
                  <c:v>43.68</c:v>
                </c:pt>
                <c:pt idx="46">
                  <c:v>43.68</c:v>
                </c:pt>
                <c:pt idx="47">
                  <c:v>42.68</c:v>
                </c:pt>
                <c:pt idx="48">
                  <c:v>42.62</c:v>
                </c:pt>
                <c:pt idx="49">
                  <c:v>52.02</c:v>
                </c:pt>
                <c:pt idx="50">
                  <c:v>53.97</c:v>
                </c:pt>
                <c:pt idx="51">
                  <c:v>53.78</c:v>
                </c:pt>
                <c:pt idx="52">
                  <c:v>51.82</c:v>
                </c:pt>
                <c:pt idx="53">
                  <c:v>51.82</c:v>
                </c:pt>
                <c:pt idx="54">
                  <c:v>48.69</c:v>
                </c:pt>
                <c:pt idx="55">
                  <c:v>48.3</c:v>
                </c:pt>
                <c:pt idx="56">
                  <c:v>48.2</c:v>
                </c:pt>
                <c:pt idx="57">
                  <c:v>51.04</c:v>
                </c:pt>
                <c:pt idx="58">
                  <c:v>51.04</c:v>
                </c:pt>
                <c:pt idx="59">
                  <c:v>49.12</c:v>
                </c:pt>
                <c:pt idx="60">
                  <c:v>52.21</c:v>
                </c:pt>
                <c:pt idx="61">
                  <c:v>52.99</c:v>
                </c:pt>
                <c:pt idx="62">
                  <c:v>52.99</c:v>
                </c:pt>
                <c:pt idx="63">
                  <c:v>52.99</c:v>
                </c:pt>
                <c:pt idx="64">
                  <c:v>52.99</c:v>
                </c:pt>
                <c:pt idx="65">
                  <c:v>53.12</c:v>
                </c:pt>
                <c:pt idx="66">
                  <c:v>59.36</c:v>
                </c:pt>
                <c:pt idx="67">
                  <c:v>60.82</c:v>
                </c:pt>
                <c:pt idx="68">
                  <c:v>60.82</c:v>
                </c:pt>
                <c:pt idx="69">
                  <c:v>60.82</c:v>
                </c:pt>
                <c:pt idx="70">
                  <c:v>60.82</c:v>
                </c:pt>
                <c:pt idx="71">
                  <c:v>60.82</c:v>
                </c:pt>
                <c:pt idx="72">
                  <c:v>59.65</c:v>
                </c:pt>
                <c:pt idx="73">
                  <c:v>59.65</c:v>
                </c:pt>
                <c:pt idx="74">
                  <c:v>58.08</c:v>
                </c:pt>
                <c:pt idx="75">
                  <c:v>58.08</c:v>
                </c:pt>
                <c:pt idx="76">
                  <c:v>51.59</c:v>
                </c:pt>
                <c:pt idx="77">
                  <c:v>51.59</c:v>
                </c:pt>
                <c:pt idx="78">
                  <c:v>48.53</c:v>
                </c:pt>
                <c:pt idx="79">
                  <c:v>49.71</c:v>
                </c:pt>
                <c:pt idx="80">
                  <c:v>50.88</c:v>
                </c:pt>
                <c:pt idx="81">
                  <c:v>57.53</c:v>
                </c:pt>
                <c:pt idx="82">
                  <c:v>57.53</c:v>
                </c:pt>
                <c:pt idx="83">
                  <c:v>57.53</c:v>
                </c:pt>
                <c:pt idx="84">
                  <c:v>57.53</c:v>
                </c:pt>
                <c:pt idx="85">
                  <c:v>49.51</c:v>
                </c:pt>
                <c:pt idx="86">
                  <c:v>47.97</c:v>
                </c:pt>
                <c:pt idx="87">
                  <c:v>47.99</c:v>
                </c:pt>
                <c:pt idx="88">
                  <c:v>47.99</c:v>
                </c:pt>
                <c:pt idx="89">
                  <c:v>50.68</c:v>
                </c:pt>
                <c:pt idx="90">
                  <c:v>50.68</c:v>
                </c:pt>
                <c:pt idx="91">
                  <c:v>50.68</c:v>
                </c:pt>
                <c:pt idx="92">
                  <c:v>48.53</c:v>
                </c:pt>
                <c:pt idx="93">
                  <c:v>48.53</c:v>
                </c:pt>
                <c:pt idx="94">
                  <c:v>48.53</c:v>
                </c:pt>
                <c:pt idx="95">
                  <c:v>47.91</c:v>
                </c:pt>
                <c:pt idx="96">
                  <c:v>47.89</c:v>
                </c:pt>
                <c:pt idx="97">
                  <c:v>43.21</c:v>
                </c:pt>
                <c:pt idx="98">
                  <c:v>43.21</c:v>
                </c:pt>
                <c:pt idx="99">
                  <c:v>45.95</c:v>
                </c:pt>
                <c:pt idx="100">
                  <c:v>47.51</c:v>
                </c:pt>
                <c:pt idx="101">
                  <c:v>43.6</c:v>
                </c:pt>
                <c:pt idx="102">
                  <c:v>43.09</c:v>
                </c:pt>
                <c:pt idx="103">
                  <c:v>45.01</c:v>
                </c:pt>
                <c:pt idx="104">
                  <c:v>45.44</c:v>
                </c:pt>
                <c:pt idx="105">
                  <c:v>43.2</c:v>
                </c:pt>
                <c:pt idx="106">
                  <c:v>43.29</c:v>
                </c:pt>
                <c:pt idx="107">
                  <c:v>49.94</c:v>
                </c:pt>
                <c:pt idx="108">
                  <c:v>49.58</c:v>
                </c:pt>
                <c:pt idx="109">
                  <c:v>49.58</c:v>
                </c:pt>
                <c:pt idx="110">
                  <c:v>49.58</c:v>
                </c:pt>
                <c:pt idx="111">
                  <c:v>49.58</c:v>
                </c:pt>
                <c:pt idx="112">
                  <c:v>51.78</c:v>
                </c:pt>
                <c:pt idx="113">
                  <c:v>52.32</c:v>
                </c:pt>
                <c:pt idx="114">
                  <c:v>52.32</c:v>
                </c:pt>
                <c:pt idx="115">
                  <c:v>53.29</c:v>
                </c:pt>
                <c:pt idx="116">
                  <c:v>56.17</c:v>
                </c:pt>
                <c:pt idx="117">
                  <c:v>56.17</c:v>
                </c:pt>
                <c:pt idx="118">
                  <c:v>56.53</c:v>
                </c:pt>
                <c:pt idx="119">
                  <c:v>50.77</c:v>
                </c:pt>
                <c:pt idx="120">
                  <c:v>49.33</c:v>
                </c:pt>
                <c:pt idx="121">
                  <c:v>42.02</c:v>
                </c:pt>
                <c:pt idx="122">
                  <c:v>50.3</c:v>
                </c:pt>
                <c:pt idx="123">
                  <c:v>54.98</c:v>
                </c:pt>
                <c:pt idx="124">
                  <c:v>55.34</c:v>
                </c:pt>
                <c:pt idx="125">
                  <c:v>55.34</c:v>
                </c:pt>
                <c:pt idx="126">
                  <c:v>49.94</c:v>
                </c:pt>
                <c:pt idx="127">
                  <c:v>57.32</c:v>
                </c:pt>
                <c:pt idx="128">
                  <c:v>55.88</c:v>
                </c:pt>
                <c:pt idx="129">
                  <c:v>55.88</c:v>
                </c:pt>
                <c:pt idx="130">
                  <c:v>55.88</c:v>
                </c:pt>
                <c:pt idx="131">
                  <c:v>60.01</c:v>
                </c:pt>
                <c:pt idx="132">
                  <c:v>54.18</c:v>
                </c:pt>
                <c:pt idx="133">
                  <c:v>36.950000000000003</c:v>
                </c:pt>
                <c:pt idx="134">
                  <c:v>36.520000000000003</c:v>
                </c:pt>
                <c:pt idx="135">
                  <c:v>36.520000000000003</c:v>
                </c:pt>
                <c:pt idx="136">
                  <c:v>35.799999999999997</c:v>
                </c:pt>
                <c:pt idx="137">
                  <c:v>35.979999999999997</c:v>
                </c:pt>
                <c:pt idx="138">
                  <c:v>34.25</c:v>
                </c:pt>
                <c:pt idx="139">
                  <c:v>37.85</c:v>
                </c:pt>
                <c:pt idx="140">
                  <c:v>39.11</c:v>
                </c:pt>
                <c:pt idx="141">
                  <c:v>40.22</c:v>
                </c:pt>
                <c:pt idx="142">
                  <c:v>44.43</c:v>
                </c:pt>
                <c:pt idx="143">
                  <c:v>45.26</c:v>
                </c:pt>
                <c:pt idx="144">
                  <c:v>41.41</c:v>
                </c:pt>
                <c:pt idx="145">
                  <c:v>37.81</c:v>
                </c:pt>
                <c:pt idx="146">
                  <c:v>36.36</c:v>
                </c:pt>
                <c:pt idx="147">
                  <c:v>36.36</c:v>
                </c:pt>
                <c:pt idx="148">
                  <c:v>37.450000000000003</c:v>
                </c:pt>
                <c:pt idx="149">
                  <c:v>41.7</c:v>
                </c:pt>
                <c:pt idx="150">
                  <c:v>44.5</c:v>
                </c:pt>
                <c:pt idx="151">
                  <c:v>46.3</c:v>
                </c:pt>
                <c:pt idx="152">
                  <c:v>43.32</c:v>
                </c:pt>
                <c:pt idx="153">
                  <c:v>48.46</c:v>
                </c:pt>
                <c:pt idx="154">
                  <c:v>52.1</c:v>
                </c:pt>
                <c:pt idx="155">
                  <c:v>53.86</c:v>
                </c:pt>
                <c:pt idx="156">
                  <c:v>50.99</c:v>
                </c:pt>
                <c:pt idx="157">
                  <c:v>50.99</c:v>
                </c:pt>
                <c:pt idx="158">
                  <c:v>50.99</c:v>
                </c:pt>
                <c:pt idx="159">
                  <c:v>54.3</c:v>
                </c:pt>
                <c:pt idx="160">
                  <c:v>52.86</c:v>
                </c:pt>
                <c:pt idx="161">
                  <c:v>52.14</c:v>
                </c:pt>
                <c:pt idx="162">
                  <c:v>51.42</c:v>
                </c:pt>
                <c:pt idx="163">
                  <c:v>51.42</c:v>
                </c:pt>
                <c:pt idx="164">
                  <c:v>51.42</c:v>
                </c:pt>
                <c:pt idx="165">
                  <c:v>49.8</c:v>
                </c:pt>
                <c:pt idx="166">
                  <c:v>50.7</c:v>
                </c:pt>
                <c:pt idx="167">
                  <c:v>50.7</c:v>
                </c:pt>
                <c:pt idx="168">
                  <c:v>46.74</c:v>
                </c:pt>
                <c:pt idx="169">
                  <c:v>46.74</c:v>
                </c:pt>
                <c:pt idx="170">
                  <c:v>46.74</c:v>
                </c:pt>
                <c:pt idx="171">
                  <c:v>48.54</c:v>
                </c:pt>
                <c:pt idx="172">
                  <c:v>44.94</c:v>
                </c:pt>
                <c:pt idx="173">
                  <c:v>40.619999999999997</c:v>
                </c:pt>
                <c:pt idx="174">
                  <c:v>40.619999999999997</c:v>
                </c:pt>
                <c:pt idx="175">
                  <c:v>40.659999999999997</c:v>
                </c:pt>
                <c:pt idx="176">
                  <c:v>42.46</c:v>
                </c:pt>
                <c:pt idx="177">
                  <c:v>45.35</c:v>
                </c:pt>
                <c:pt idx="178">
                  <c:v>44.26</c:v>
                </c:pt>
                <c:pt idx="179">
                  <c:v>43.72</c:v>
                </c:pt>
                <c:pt idx="180">
                  <c:v>41.74</c:v>
                </c:pt>
                <c:pt idx="181">
                  <c:v>41.02</c:v>
                </c:pt>
                <c:pt idx="182">
                  <c:v>41.02</c:v>
                </c:pt>
                <c:pt idx="183">
                  <c:v>43</c:v>
                </c:pt>
                <c:pt idx="184">
                  <c:v>48.22</c:v>
                </c:pt>
                <c:pt idx="185">
                  <c:v>48.22</c:v>
                </c:pt>
                <c:pt idx="186">
                  <c:v>48.22</c:v>
                </c:pt>
                <c:pt idx="187">
                  <c:v>48.04</c:v>
                </c:pt>
                <c:pt idx="188">
                  <c:v>44.8</c:v>
                </c:pt>
                <c:pt idx="189">
                  <c:v>45.58</c:v>
                </c:pt>
                <c:pt idx="190">
                  <c:v>40.479999999999997</c:v>
                </c:pt>
                <c:pt idx="191">
                  <c:v>40.479999999999997</c:v>
                </c:pt>
                <c:pt idx="192">
                  <c:v>44.62</c:v>
                </c:pt>
                <c:pt idx="193">
                  <c:v>45.7</c:v>
                </c:pt>
                <c:pt idx="194">
                  <c:v>45.7</c:v>
                </c:pt>
                <c:pt idx="195">
                  <c:v>49.29</c:v>
                </c:pt>
                <c:pt idx="196">
                  <c:v>49.29</c:v>
                </c:pt>
                <c:pt idx="197">
                  <c:v>44.62</c:v>
                </c:pt>
                <c:pt idx="198">
                  <c:v>44.62</c:v>
                </c:pt>
                <c:pt idx="199">
                  <c:v>44.62</c:v>
                </c:pt>
                <c:pt idx="200">
                  <c:v>45.88</c:v>
                </c:pt>
                <c:pt idx="201">
                  <c:v>42.64</c:v>
                </c:pt>
              </c:numCache>
            </c:numRef>
          </c:val>
          <c:smooth val="1"/>
          <c:extLst>
            <c:ext xmlns:c16="http://schemas.microsoft.com/office/drawing/2014/chart" uri="{C3380CC4-5D6E-409C-BE32-E72D297353CC}">
              <c16:uniqueId val="{00000000-C344-4EF5-869C-4E1FA4D09DE7}"/>
            </c:ext>
          </c:extLst>
        </c:ser>
        <c:dLbls>
          <c:showLegendKey val="0"/>
          <c:showVal val="0"/>
          <c:showCatName val="0"/>
          <c:showSerName val="0"/>
          <c:showPercent val="0"/>
          <c:showBubbleSize val="0"/>
        </c:dLbls>
        <c:smooth val="0"/>
        <c:axId val="278163840"/>
        <c:axId val="278165376"/>
      </c:lineChart>
      <c:catAx>
        <c:axId val="278163840"/>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78165376"/>
        <c:crosses val="autoZero"/>
        <c:auto val="0"/>
        <c:lblAlgn val="ctr"/>
        <c:lblOffset val="100"/>
        <c:tickLblSkip val="30"/>
        <c:tickMarkSkip val="30"/>
        <c:noMultiLvlLbl val="0"/>
      </c:catAx>
      <c:valAx>
        <c:axId val="278165376"/>
        <c:scaling>
          <c:orientation val="minMax"/>
          <c:min val="3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78163840"/>
        <c:crosses val="autoZero"/>
        <c:crossBetween val="between"/>
      </c:valAx>
      <c:spPr>
        <a:noFill/>
        <a:ln>
          <a:noFill/>
        </a:ln>
        <a:effectLst/>
      </c:spPr>
    </c:plotArea>
    <c:legend>
      <c:legendPos val="t"/>
      <c:layout>
        <c:manualLayout>
          <c:xMode val="edge"/>
          <c:yMode val="edge"/>
          <c:x val="0.11510267031148649"/>
          <c:y val="8.0798484127127201E-2"/>
          <c:w val="0.16448957589406571"/>
          <c:h val="6.7220312884050309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legend>
    <c:plotVisOnly val="1"/>
    <c:dispBlanksAs val="gap"/>
    <c:showDLblsOverMax val="0"/>
  </c:chart>
  <c:spPr>
    <a:solidFill>
      <a:schemeClr val="bg1"/>
    </a:solidFill>
    <a:ln w="9525" cap="flat" cmpd="sng" algn="ctr">
      <a:noFill/>
      <a:round/>
    </a:ln>
    <a:effectLst/>
  </c:spPr>
  <c:txPr>
    <a:bodyPr/>
    <a:lstStyle/>
    <a:p>
      <a:pPr>
        <a:defRPr sz="1050">
          <a:latin typeface="微软雅黑" panose="020B0503020204020204" pitchFamily="34" charset="-122"/>
          <a:ea typeface="微软雅黑" panose="020B0503020204020204" pitchFamily="34" charset="-122"/>
        </a:defRPr>
      </a:pPr>
      <a:endParaRPr lang="zh-CN"/>
    </a:p>
  </c:txPr>
  <c:printSettings>
    <c:headerFooter/>
    <c:pageMargins b="0.750000000000003" l="0.70000000000000062" r="0.70000000000000062" t="0.750000000000003"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4.1971878515185336E-2"/>
          <c:y val="4.6442364404657065E-2"/>
          <c:w val="0.93860954880639913"/>
          <c:h val="0.8977676154772195"/>
        </c:manualLayout>
      </c:layout>
      <c:lineChart>
        <c:grouping val="standard"/>
        <c:varyColors val="0"/>
        <c:ser>
          <c:idx val="0"/>
          <c:order val="0"/>
          <c:tx>
            <c:v>2018</c:v>
          </c:tx>
          <c:spPr>
            <a:ln w="28575" cap="rnd" cmpd="sng" algn="ctr">
              <a:solidFill>
                <a:schemeClr val="tx1"/>
              </a:solidFill>
              <a:prstDash val="solid"/>
              <a:round/>
            </a:ln>
            <a:effectLst/>
          </c:spPr>
          <c:marker>
            <c:symbol val="none"/>
          </c:marker>
          <c:val>
            <c:numRef>
              <c:f>金联创甲醇下游开工率!$K$83:$K$131</c:f>
              <c:numCache>
                <c:formatCode>General</c:formatCode>
                <c:ptCount val="49"/>
                <c:pt idx="0">
                  <c:v>71</c:v>
                </c:pt>
                <c:pt idx="1">
                  <c:v>72</c:v>
                </c:pt>
                <c:pt idx="2">
                  <c:v>75</c:v>
                </c:pt>
                <c:pt idx="3">
                  <c:v>73</c:v>
                </c:pt>
                <c:pt idx="4">
                  <c:v>74</c:v>
                </c:pt>
                <c:pt idx="5">
                  <c:v>72</c:v>
                </c:pt>
                <c:pt idx="6">
                  <c:v>76</c:v>
                </c:pt>
                <c:pt idx="7">
                  <c:v>78</c:v>
                </c:pt>
                <c:pt idx="8">
                  <c:v>81</c:v>
                </c:pt>
                <c:pt idx="9">
                  <c:v>81</c:v>
                </c:pt>
                <c:pt idx="10">
                  <c:v>79</c:v>
                </c:pt>
                <c:pt idx="11">
                  <c:v>80</c:v>
                </c:pt>
                <c:pt idx="12">
                  <c:v>74</c:v>
                </c:pt>
                <c:pt idx="13">
                  <c:v>73</c:v>
                </c:pt>
                <c:pt idx="14">
                  <c:v>70</c:v>
                </c:pt>
                <c:pt idx="15">
                  <c:v>73</c:v>
                </c:pt>
                <c:pt idx="16">
                  <c:v>66</c:v>
                </c:pt>
                <c:pt idx="17">
                  <c:v>67</c:v>
                </c:pt>
                <c:pt idx="18">
                  <c:v>66</c:v>
                </c:pt>
                <c:pt idx="19">
                  <c:v>57</c:v>
                </c:pt>
                <c:pt idx="20">
                  <c:v>53</c:v>
                </c:pt>
                <c:pt idx="21">
                  <c:v>59</c:v>
                </c:pt>
                <c:pt idx="22">
                  <c:v>56</c:v>
                </c:pt>
                <c:pt idx="23">
                  <c:v>56</c:v>
                </c:pt>
                <c:pt idx="24">
                  <c:v>61</c:v>
                </c:pt>
                <c:pt idx="25">
                  <c:v>69</c:v>
                </c:pt>
                <c:pt idx="26">
                  <c:v>74</c:v>
                </c:pt>
                <c:pt idx="27">
                  <c:v>73</c:v>
                </c:pt>
                <c:pt idx="28">
                  <c:v>68</c:v>
                </c:pt>
                <c:pt idx="29">
                  <c:v>65</c:v>
                </c:pt>
                <c:pt idx="30">
                  <c:v>65</c:v>
                </c:pt>
                <c:pt idx="31">
                  <c:v>67</c:v>
                </c:pt>
                <c:pt idx="32">
                  <c:v>71</c:v>
                </c:pt>
                <c:pt idx="33">
                  <c:v>75</c:v>
                </c:pt>
                <c:pt idx="34">
                  <c:v>76</c:v>
                </c:pt>
                <c:pt idx="35">
                  <c:v>71</c:v>
                </c:pt>
                <c:pt idx="36">
                  <c:v>68</c:v>
                </c:pt>
                <c:pt idx="37">
                  <c:v>68</c:v>
                </c:pt>
                <c:pt idx="38">
                  <c:v>74</c:v>
                </c:pt>
                <c:pt idx="39">
                  <c:v>71</c:v>
                </c:pt>
                <c:pt idx="40">
                  <c:v>69</c:v>
                </c:pt>
                <c:pt idx="41">
                  <c:v>68</c:v>
                </c:pt>
                <c:pt idx="42">
                  <c:v>63</c:v>
                </c:pt>
                <c:pt idx="43">
                  <c:v>61</c:v>
                </c:pt>
                <c:pt idx="44">
                  <c:v>58</c:v>
                </c:pt>
                <c:pt idx="45">
                  <c:v>60</c:v>
                </c:pt>
                <c:pt idx="46">
                  <c:v>62</c:v>
                </c:pt>
                <c:pt idx="47">
                  <c:v>57</c:v>
                </c:pt>
                <c:pt idx="48">
                  <c:v>64</c:v>
                </c:pt>
              </c:numCache>
            </c:numRef>
          </c:val>
          <c:smooth val="1"/>
          <c:extLst>
            <c:ext xmlns:c16="http://schemas.microsoft.com/office/drawing/2014/chart" uri="{C3380CC4-5D6E-409C-BE32-E72D297353CC}">
              <c16:uniqueId val="{00000000-BFE1-4C80-9BC5-C83FD1EF2712}"/>
            </c:ext>
          </c:extLst>
        </c:ser>
        <c:ser>
          <c:idx val="1"/>
          <c:order val="1"/>
          <c:tx>
            <c:v>2019</c:v>
          </c:tx>
          <c:spPr>
            <a:ln w="28575" cap="rnd" cmpd="sng" algn="ctr">
              <a:solidFill>
                <a:schemeClr val="accent1">
                  <a:shade val="86000"/>
                  <a:shade val="95000"/>
                  <a:satMod val="105000"/>
                </a:schemeClr>
              </a:solidFill>
              <a:prstDash val="dash"/>
              <a:round/>
            </a:ln>
            <a:effectLst/>
          </c:spPr>
          <c:marker>
            <c:symbol val="none"/>
          </c:marker>
          <c:val>
            <c:numRef>
              <c:f>金联创甲醇下游开工率!$L$83:$L$131</c:f>
              <c:numCache>
                <c:formatCode>General</c:formatCode>
                <c:ptCount val="49"/>
                <c:pt idx="0">
                  <c:v>67</c:v>
                </c:pt>
                <c:pt idx="1">
                  <c:v>69</c:v>
                </c:pt>
                <c:pt idx="2">
                  <c:v>70</c:v>
                </c:pt>
                <c:pt idx="3">
                  <c:v>65</c:v>
                </c:pt>
                <c:pt idx="4">
                  <c:v>76</c:v>
                </c:pt>
                <c:pt idx="5">
                  <c:v>76</c:v>
                </c:pt>
                <c:pt idx="6">
                  <c:v>80</c:v>
                </c:pt>
                <c:pt idx="7">
                  <c:v>78</c:v>
                </c:pt>
                <c:pt idx="8">
                  <c:v>80</c:v>
                </c:pt>
                <c:pt idx="9">
                  <c:v>80</c:v>
                </c:pt>
                <c:pt idx="10">
                  <c:v>79</c:v>
                </c:pt>
                <c:pt idx="11">
                  <c:v>78</c:v>
                </c:pt>
                <c:pt idx="12">
                  <c:v>79</c:v>
                </c:pt>
                <c:pt idx="13">
                  <c:v>82</c:v>
                </c:pt>
                <c:pt idx="14">
                  <c:v>78</c:v>
                </c:pt>
                <c:pt idx="15">
                  <c:v>80</c:v>
                </c:pt>
                <c:pt idx="16">
                  <c:v>75</c:v>
                </c:pt>
                <c:pt idx="17">
                  <c:v>72</c:v>
                </c:pt>
                <c:pt idx="18">
                  <c:v>69</c:v>
                </c:pt>
                <c:pt idx="19">
                  <c:v>79</c:v>
                </c:pt>
                <c:pt idx="20">
                  <c:v>81</c:v>
                </c:pt>
                <c:pt idx="21">
                  <c:v>80</c:v>
                </c:pt>
                <c:pt idx="22">
                  <c:v>81</c:v>
                </c:pt>
                <c:pt idx="23">
                  <c:v>80</c:v>
                </c:pt>
                <c:pt idx="24">
                  <c:v>80</c:v>
                </c:pt>
                <c:pt idx="25">
                  <c:v>82</c:v>
                </c:pt>
                <c:pt idx="26">
                  <c:v>81</c:v>
                </c:pt>
                <c:pt idx="27">
                  <c:v>72</c:v>
                </c:pt>
                <c:pt idx="28">
                  <c:v>70</c:v>
                </c:pt>
                <c:pt idx="29">
                  <c:v>72</c:v>
                </c:pt>
                <c:pt idx="30">
                  <c:v>74</c:v>
                </c:pt>
                <c:pt idx="31">
                  <c:v>67</c:v>
                </c:pt>
                <c:pt idx="32">
                  <c:v>70</c:v>
                </c:pt>
                <c:pt idx="33">
                  <c:v>69</c:v>
                </c:pt>
                <c:pt idx="34">
                  <c:v>71</c:v>
                </c:pt>
                <c:pt idx="35">
                  <c:v>73</c:v>
                </c:pt>
                <c:pt idx="36">
                  <c:v>73</c:v>
                </c:pt>
                <c:pt idx="37">
                  <c:v>73</c:v>
                </c:pt>
                <c:pt idx="38">
                  <c:v>76</c:v>
                </c:pt>
                <c:pt idx="39">
                  <c:v>81</c:v>
                </c:pt>
                <c:pt idx="40">
                  <c:v>78</c:v>
                </c:pt>
                <c:pt idx="41">
                  <c:v>80</c:v>
                </c:pt>
                <c:pt idx="42">
                  <c:v>80</c:v>
                </c:pt>
                <c:pt idx="43">
                  <c:v>83</c:v>
                </c:pt>
                <c:pt idx="44">
                  <c:v>85</c:v>
                </c:pt>
                <c:pt idx="45">
                  <c:v>85</c:v>
                </c:pt>
                <c:pt idx="46">
                  <c:v>82</c:v>
                </c:pt>
                <c:pt idx="47">
                  <c:v>82</c:v>
                </c:pt>
                <c:pt idx="48">
                  <c:v>84</c:v>
                </c:pt>
              </c:numCache>
            </c:numRef>
          </c:val>
          <c:smooth val="1"/>
          <c:extLst>
            <c:ext xmlns:c16="http://schemas.microsoft.com/office/drawing/2014/chart" uri="{C3380CC4-5D6E-409C-BE32-E72D297353CC}">
              <c16:uniqueId val="{00000001-BFE1-4C80-9BC5-C83FD1EF2712}"/>
            </c:ext>
          </c:extLst>
        </c:ser>
        <c:ser>
          <c:idx val="2"/>
          <c:order val="2"/>
          <c:tx>
            <c:v>2020</c:v>
          </c:tx>
          <c:spPr>
            <a:ln w="28575" cap="rnd" cmpd="sng" algn="ctr">
              <a:solidFill>
                <a:schemeClr val="accent1">
                  <a:lumMod val="40000"/>
                  <a:lumOff val="60000"/>
                </a:schemeClr>
              </a:solidFill>
              <a:prstDash val="solid"/>
              <a:round/>
            </a:ln>
            <a:effectLst/>
          </c:spPr>
          <c:marker>
            <c:symbol val="none"/>
          </c:marker>
          <c:val>
            <c:numRef>
              <c:f>金联创甲醇下游开工率!$M$83:$M$131</c:f>
              <c:numCache>
                <c:formatCode>General</c:formatCode>
                <c:ptCount val="49"/>
                <c:pt idx="0">
                  <c:v>85</c:v>
                </c:pt>
                <c:pt idx="1">
                  <c:v>85</c:v>
                </c:pt>
                <c:pt idx="2">
                  <c:v>86</c:v>
                </c:pt>
                <c:pt idx="3">
                  <c:v>80</c:v>
                </c:pt>
                <c:pt idx="4">
                  <c:v>78</c:v>
                </c:pt>
                <c:pt idx="5">
                  <c:v>76</c:v>
                </c:pt>
                <c:pt idx="6">
                  <c:v>73</c:v>
                </c:pt>
                <c:pt idx="7">
                  <c:v>77</c:v>
                </c:pt>
                <c:pt idx="8">
                  <c:v>78</c:v>
                </c:pt>
                <c:pt idx="9">
                  <c:v>77</c:v>
                </c:pt>
                <c:pt idx="10">
                  <c:v>77</c:v>
                </c:pt>
                <c:pt idx="11">
                  <c:v>74</c:v>
                </c:pt>
                <c:pt idx="12">
                  <c:v>77</c:v>
                </c:pt>
                <c:pt idx="13">
                  <c:v>73</c:v>
                </c:pt>
                <c:pt idx="14">
                  <c:v>76</c:v>
                </c:pt>
                <c:pt idx="15">
                  <c:v>75</c:v>
                </c:pt>
                <c:pt idx="16">
                  <c:v>78</c:v>
                </c:pt>
                <c:pt idx="17">
                  <c:v>82</c:v>
                </c:pt>
                <c:pt idx="18">
                  <c:v>79</c:v>
                </c:pt>
                <c:pt idx="19">
                  <c:v>79</c:v>
                </c:pt>
                <c:pt idx="20">
                  <c:v>79</c:v>
                </c:pt>
                <c:pt idx="21">
                  <c:v>80</c:v>
                </c:pt>
                <c:pt idx="22">
                  <c:v>80</c:v>
                </c:pt>
                <c:pt idx="23">
                  <c:v>74</c:v>
                </c:pt>
                <c:pt idx="24">
                  <c:v>75</c:v>
                </c:pt>
                <c:pt idx="25">
                  <c:v>73</c:v>
                </c:pt>
                <c:pt idx="26">
                  <c:v>72</c:v>
                </c:pt>
                <c:pt idx="27">
                  <c:v>73</c:v>
                </c:pt>
                <c:pt idx="28">
                  <c:v>71</c:v>
                </c:pt>
                <c:pt idx="29">
                  <c:v>68</c:v>
                </c:pt>
                <c:pt idx="30">
                  <c:v>77</c:v>
                </c:pt>
                <c:pt idx="31">
                  <c:v>80</c:v>
                </c:pt>
                <c:pt idx="32">
                  <c:v>80</c:v>
                </c:pt>
                <c:pt idx="33">
                  <c:v>83</c:v>
                </c:pt>
                <c:pt idx="34">
                  <c:v>84</c:v>
                </c:pt>
                <c:pt idx="35">
                  <c:v>87</c:v>
                </c:pt>
                <c:pt idx="36">
                  <c:v>88</c:v>
                </c:pt>
                <c:pt idx="37">
                  <c:v>88</c:v>
                </c:pt>
                <c:pt idx="38">
                  <c:v>87</c:v>
                </c:pt>
                <c:pt idx="39">
                  <c:v>86</c:v>
                </c:pt>
                <c:pt idx="40">
                  <c:v>88</c:v>
                </c:pt>
                <c:pt idx="41">
                  <c:v>89</c:v>
                </c:pt>
                <c:pt idx="42">
                  <c:v>86</c:v>
                </c:pt>
                <c:pt idx="43">
                  <c:v>82</c:v>
                </c:pt>
                <c:pt idx="44">
                  <c:v>81</c:v>
                </c:pt>
                <c:pt idx="45">
                  <c:v>83</c:v>
                </c:pt>
                <c:pt idx="46">
                  <c:v>80</c:v>
                </c:pt>
                <c:pt idx="47">
                  <c:v>80</c:v>
                </c:pt>
                <c:pt idx="48">
                  <c:v>81</c:v>
                </c:pt>
              </c:numCache>
            </c:numRef>
          </c:val>
          <c:smooth val="1"/>
          <c:extLst>
            <c:ext xmlns:c16="http://schemas.microsoft.com/office/drawing/2014/chart" uri="{C3380CC4-5D6E-409C-BE32-E72D297353CC}">
              <c16:uniqueId val="{00000002-BFE1-4C80-9BC5-C83FD1EF2712}"/>
            </c:ext>
          </c:extLst>
        </c:ser>
        <c:ser>
          <c:idx val="3"/>
          <c:order val="3"/>
          <c:tx>
            <c:v>2021</c:v>
          </c:tx>
          <c:spPr>
            <a:ln w="28575" cap="rnd" cmpd="sng" algn="ctr">
              <a:solidFill>
                <a:srgbClr val="FF0000"/>
              </a:solidFill>
              <a:prstDash val="solid"/>
              <a:round/>
            </a:ln>
            <a:effectLst/>
          </c:spPr>
          <c:marker>
            <c:symbol val="none"/>
          </c:marker>
          <c:val>
            <c:numRef>
              <c:f>金联创甲醇下游开工率!$N$83:$N$131</c:f>
              <c:numCache>
                <c:formatCode>General</c:formatCode>
                <c:ptCount val="49"/>
                <c:pt idx="0">
                  <c:v>85</c:v>
                </c:pt>
                <c:pt idx="1">
                  <c:v>86</c:v>
                </c:pt>
                <c:pt idx="2">
                  <c:v>87</c:v>
                </c:pt>
                <c:pt idx="3">
                  <c:v>83</c:v>
                </c:pt>
                <c:pt idx="4">
                  <c:v>86</c:v>
                </c:pt>
                <c:pt idx="5">
                  <c:v>88</c:v>
                </c:pt>
                <c:pt idx="6">
                  <c:v>84</c:v>
                </c:pt>
                <c:pt idx="7">
                  <c:v>87</c:v>
                </c:pt>
                <c:pt idx="8">
                  <c:v>88</c:v>
                </c:pt>
                <c:pt idx="9">
                  <c:v>89</c:v>
                </c:pt>
                <c:pt idx="10">
                  <c:v>89</c:v>
                </c:pt>
                <c:pt idx="11">
                  <c:v>89</c:v>
                </c:pt>
                <c:pt idx="12">
                  <c:v>90</c:v>
                </c:pt>
                <c:pt idx="13">
                  <c:v>90</c:v>
                </c:pt>
                <c:pt idx="14">
                  <c:v>90</c:v>
                </c:pt>
                <c:pt idx="15">
                  <c:v>89.44</c:v>
                </c:pt>
                <c:pt idx="16">
                  <c:v>89.07</c:v>
                </c:pt>
                <c:pt idx="17">
                  <c:v>86.48</c:v>
                </c:pt>
                <c:pt idx="18">
                  <c:v>86.48</c:v>
                </c:pt>
                <c:pt idx="19">
                  <c:v>81.67</c:v>
                </c:pt>
                <c:pt idx="20">
                  <c:v>79.81</c:v>
                </c:pt>
                <c:pt idx="21">
                  <c:v>85</c:v>
                </c:pt>
                <c:pt idx="22">
                  <c:v>83.39</c:v>
                </c:pt>
                <c:pt idx="23">
                  <c:v>85.19</c:v>
                </c:pt>
                <c:pt idx="24">
                  <c:v>85</c:v>
                </c:pt>
                <c:pt idx="25">
                  <c:v>84.26</c:v>
                </c:pt>
                <c:pt idx="26">
                  <c:v>82.22</c:v>
                </c:pt>
                <c:pt idx="27">
                  <c:v>79.069999999999993</c:v>
                </c:pt>
                <c:pt idx="28">
                  <c:v>79.19</c:v>
                </c:pt>
                <c:pt idx="29">
                  <c:v>84.26</c:v>
                </c:pt>
              </c:numCache>
            </c:numRef>
          </c:val>
          <c:smooth val="1"/>
          <c:extLst>
            <c:ext xmlns:c16="http://schemas.microsoft.com/office/drawing/2014/chart" uri="{C3380CC4-5D6E-409C-BE32-E72D297353CC}">
              <c16:uniqueId val="{00000000-2261-452A-8312-8B872437F2A4}"/>
            </c:ext>
          </c:extLst>
        </c:ser>
        <c:dLbls>
          <c:showLegendKey val="0"/>
          <c:showVal val="0"/>
          <c:showCatName val="0"/>
          <c:showSerName val="0"/>
          <c:showPercent val="0"/>
          <c:showBubbleSize val="0"/>
        </c:dLbls>
        <c:smooth val="0"/>
        <c:axId val="278076032"/>
        <c:axId val="278086016"/>
      </c:lineChart>
      <c:catAx>
        <c:axId val="278076032"/>
        <c:scaling>
          <c:orientation val="minMax"/>
        </c:scaling>
        <c:delete val="0"/>
        <c:axPos val="b"/>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78086016"/>
        <c:crosses val="autoZero"/>
        <c:auto val="1"/>
        <c:lblAlgn val="ctr"/>
        <c:lblOffset val="100"/>
        <c:tickLblSkip val="5"/>
        <c:tickMarkSkip val="5"/>
        <c:noMultiLvlLbl val="0"/>
      </c:catAx>
      <c:valAx>
        <c:axId val="278086016"/>
        <c:scaling>
          <c:orientation val="minMax"/>
          <c:min val="50"/>
        </c:scaling>
        <c:delete val="0"/>
        <c:axPos val="l"/>
        <c:majorGridlines>
          <c:spPr>
            <a:ln>
              <a:prstDash val="dash"/>
            </a:ln>
          </c:spPr>
        </c:majorGridlines>
        <c:numFmt formatCode="General" sourceLinked="1"/>
        <c:majorTickMark val="none"/>
        <c:minorTickMark val="none"/>
        <c:tickLblPos val="nextTo"/>
        <c:spPr>
          <a:noFill/>
          <a:ln w="9525" cap="flat" cmpd="sng" algn="ctr">
            <a:noFill/>
            <a:prstDash val="solid"/>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78076032"/>
        <c:crosses val="autoZero"/>
        <c:crossBetween val="between"/>
      </c:valAx>
      <c:spPr>
        <a:noFill/>
        <a:ln>
          <a:noFill/>
        </a:ln>
        <a:effectLst/>
      </c:spPr>
    </c:plotArea>
    <c:legend>
      <c:legendPos val="b"/>
      <c:layout>
        <c:manualLayout>
          <c:xMode val="edge"/>
          <c:yMode val="edge"/>
          <c:x val="6.2355447982453079E-2"/>
          <c:y val="0.71657271021378577"/>
          <c:w val="0.21731092732937721"/>
          <c:h val="0.2017572634378451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legend>
    <c:plotVisOnly val="1"/>
    <c:dispBlanksAs val="gap"/>
    <c:showDLblsOverMax val="0"/>
  </c:chart>
  <c:spPr>
    <a:solidFill>
      <a:schemeClr val="bg1"/>
    </a:solidFill>
    <a:ln w="9525" cap="flat" cmpd="sng" algn="ctr">
      <a:noFill/>
      <a:prstDash val="solid"/>
      <a:round/>
    </a:ln>
    <a:effectLst/>
  </c:spPr>
  <c:txPr>
    <a:bodyPr/>
    <a:lstStyle/>
    <a:p>
      <a:pPr>
        <a:defRPr sz="1000">
          <a:latin typeface="微软雅黑" panose="020B0503020204020204" pitchFamily="34" charset="-122"/>
          <a:ea typeface="微软雅黑" panose="020B0503020204020204" pitchFamily="34" charset="-122"/>
        </a:defRPr>
      </a:pPr>
      <a:endParaRPr lang="zh-CN"/>
    </a:p>
  </c:txPr>
  <c:printSettings>
    <c:headerFooter/>
    <c:pageMargins b="0.750000000000002" l="0.70000000000000062" r="0.70000000000000062" t="0.750000000000002"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612318314199925E-2"/>
          <c:y val="3.6167471996300493E-2"/>
          <c:w val="0.91486246570700369"/>
          <c:h val="0.89975291597961871"/>
        </c:manualLayout>
      </c:layout>
      <c:lineChart>
        <c:grouping val="standard"/>
        <c:varyColors val="0"/>
        <c:ser>
          <c:idx val="0"/>
          <c:order val="0"/>
          <c:tx>
            <c:strRef>
              <c:f>金联创甲醇下游开工率!$G$1</c:f>
              <c:strCache>
                <c:ptCount val="1"/>
                <c:pt idx="0">
                  <c:v>烯烃</c:v>
                </c:pt>
              </c:strCache>
            </c:strRef>
          </c:tx>
          <c:spPr>
            <a:ln w="28575" cap="rnd">
              <a:solidFill>
                <a:schemeClr val="accent1"/>
              </a:solidFill>
              <a:round/>
            </a:ln>
            <a:effectLst/>
          </c:spPr>
          <c:marker>
            <c:symbol val="none"/>
          </c:marker>
          <c:cat>
            <c:numRef>
              <c:f>金联创甲醇下游开工率!$A$21:$A$210</c:f>
              <c:numCache>
                <c:formatCode>yyyy\-mm\-dd;@</c:formatCode>
                <c:ptCount val="190"/>
                <c:pt idx="0">
                  <c:v>43020</c:v>
                </c:pt>
                <c:pt idx="1">
                  <c:v>43027</c:v>
                </c:pt>
                <c:pt idx="2">
                  <c:v>43034</c:v>
                </c:pt>
                <c:pt idx="3">
                  <c:v>43041</c:v>
                </c:pt>
                <c:pt idx="4">
                  <c:v>43048</c:v>
                </c:pt>
                <c:pt idx="5">
                  <c:v>43055</c:v>
                </c:pt>
                <c:pt idx="6">
                  <c:v>43062</c:v>
                </c:pt>
                <c:pt idx="7">
                  <c:v>43069</c:v>
                </c:pt>
                <c:pt idx="8">
                  <c:v>43076</c:v>
                </c:pt>
                <c:pt idx="9">
                  <c:v>43083</c:v>
                </c:pt>
                <c:pt idx="10">
                  <c:v>43090</c:v>
                </c:pt>
                <c:pt idx="11">
                  <c:v>43097</c:v>
                </c:pt>
                <c:pt idx="12">
                  <c:v>43104</c:v>
                </c:pt>
                <c:pt idx="13">
                  <c:v>43111</c:v>
                </c:pt>
                <c:pt idx="14">
                  <c:v>43119</c:v>
                </c:pt>
                <c:pt idx="15">
                  <c:v>43126</c:v>
                </c:pt>
                <c:pt idx="16">
                  <c:v>43132</c:v>
                </c:pt>
                <c:pt idx="17">
                  <c:v>43139</c:v>
                </c:pt>
                <c:pt idx="18">
                  <c:v>43153</c:v>
                </c:pt>
                <c:pt idx="19">
                  <c:v>43160</c:v>
                </c:pt>
                <c:pt idx="20">
                  <c:v>43167</c:v>
                </c:pt>
                <c:pt idx="21">
                  <c:v>43174</c:v>
                </c:pt>
                <c:pt idx="22">
                  <c:v>43181</c:v>
                </c:pt>
                <c:pt idx="23">
                  <c:v>43188</c:v>
                </c:pt>
                <c:pt idx="24">
                  <c:v>43198</c:v>
                </c:pt>
                <c:pt idx="25">
                  <c:v>43202</c:v>
                </c:pt>
                <c:pt idx="26">
                  <c:v>43209</c:v>
                </c:pt>
                <c:pt idx="27">
                  <c:v>43216</c:v>
                </c:pt>
                <c:pt idx="28">
                  <c:v>43223</c:v>
                </c:pt>
                <c:pt idx="29">
                  <c:v>43230</c:v>
                </c:pt>
                <c:pt idx="30">
                  <c:v>43237</c:v>
                </c:pt>
                <c:pt idx="31">
                  <c:v>43244</c:v>
                </c:pt>
                <c:pt idx="32">
                  <c:v>43251</c:v>
                </c:pt>
                <c:pt idx="33">
                  <c:v>43258</c:v>
                </c:pt>
                <c:pt idx="34">
                  <c:v>43265</c:v>
                </c:pt>
                <c:pt idx="35">
                  <c:v>43272</c:v>
                </c:pt>
                <c:pt idx="36">
                  <c:v>43279</c:v>
                </c:pt>
                <c:pt idx="37">
                  <c:v>43286</c:v>
                </c:pt>
                <c:pt idx="38">
                  <c:v>43293</c:v>
                </c:pt>
                <c:pt idx="39">
                  <c:v>43300</c:v>
                </c:pt>
                <c:pt idx="40">
                  <c:v>43307</c:v>
                </c:pt>
                <c:pt idx="41">
                  <c:v>43314</c:v>
                </c:pt>
                <c:pt idx="42">
                  <c:v>43321</c:v>
                </c:pt>
                <c:pt idx="43">
                  <c:v>43328</c:v>
                </c:pt>
                <c:pt idx="44">
                  <c:v>43335</c:v>
                </c:pt>
                <c:pt idx="45">
                  <c:v>43342</c:v>
                </c:pt>
                <c:pt idx="46">
                  <c:v>43349</c:v>
                </c:pt>
                <c:pt idx="47">
                  <c:v>43357</c:v>
                </c:pt>
                <c:pt idx="48">
                  <c:v>43363</c:v>
                </c:pt>
                <c:pt idx="49">
                  <c:v>43370</c:v>
                </c:pt>
                <c:pt idx="50">
                  <c:v>43384</c:v>
                </c:pt>
                <c:pt idx="51">
                  <c:v>43391</c:v>
                </c:pt>
                <c:pt idx="52">
                  <c:v>43398</c:v>
                </c:pt>
                <c:pt idx="53">
                  <c:v>43405</c:v>
                </c:pt>
                <c:pt idx="54">
                  <c:v>43412</c:v>
                </c:pt>
                <c:pt idx="55">
                  <c:v>43419</c:v>
                </c:pt>
                <c:pt idx="56">
                  <c:v>43426</c:v>
                </c:pt>
                <c:pt idx="57">
                  <c:v>43433</c:v>
                </c:pt>
                <c:pt idx="58">
                  <c:v>43440</c:v>
                </c:pt>
                <c:pt idx="59">
                  <c:v>43447</c:v>
                </c:pt>
                <c:pt idx="60">
                  <c:v>43454</c:v>
                </c:pt>
                <c:pt idx="61">
                  <c:v>43461</c:v>
                </c:pt>
                <c:pt idx="62">
                  <c:v>43468</c:v>
                </c:pt>
                <c:pt idx="63">
                  <c:v>43475</c:v>
                </c:pt>
                <c:pt idx="64">
                  <c:v>43482</c:v>
                </c:pt>
                <c:pt idx="65">
                  <c:v>43489</c:v>
                </c:pt>
                <c:pt idx="66">
                  <c:v>43496</c:v>
                </c:pt>
                <c:pt idx="67">
                  <c:v>43510</c:v>
                </c:pt>
                <c:pt idx="68">
                  <c:v>43517</c:v>
                </c:pt>
                <c:pt idx="69">
                  <c:v>43524</c:v>
                </c:pt>
                <c:pt idx="70">
                  <c:v>43531</c:v>
                </c:pt>
                <c:pt idx="71">
                  <c:v>43538</c:v>
                </c:pt>
                <c:pt idx="72">
                  <c:v>43545</c:v>
                </c:pt>
                <c:pt idx="73">
                  <c:v>43552</c:v>
                </c:pt>
                <c:pt idx="74">
                  <c:v>43559</c:v>
                </c:pt>
                <c:pt idx="75">
                  <c:v>43566</c:v>
                </c:pt>
                <c:pt idx="76">
                  <c:v>43573</c:v>
                </c:pt>
                <c:pt idx="77">
                  <c:v>43580</c:v>
                </c:pt>
                <c:pt idx="78">
                  <c:v>43594</c:v>
                </c:pt>
                <c:pt idx="79">
                  <c:v>43601</c:v>
                </c:pt>
                <c:pt idx="80">
                  <c:v>43608</c:v>
                </c:pt>
                <c:pt idx="81">
                  <c:v>43615</c:v>
                </c:pt>
                <c:pt idx="82">
                  <c:v>43622</c:v>
                </c:pt>
                <c:pt idx="83">
                  <c:v>43629</c:v>
                </c:pt>
                <c:pt idx="84">
                  <c:v>43636</c:v>
                </c:pt>
                <c:pt idx="85">
                  <c:v>43643</c:v>
                </c:pt>
                <c:pt idx="86">
                  <c:v>43650</c:v>
                </c:pt>
                <c:pt idx="87">
                  <c:v>43657</c:v>
                </c:pt>
                <c:pt idx="88">
                  <c:v>43664</c:v>
                </c:pt>
                <c:pt idx="89">
                  <c:v>43669</c:v>
                </c:pt>
                <c:pt idx="90">
                  <c:v>43678</c:v>
                </c:pt>
                <c:pt idx="91">
                  <c:v>43685</c:v>
                </c:pt>
                <c:pt idx="92">
                  <c:v>43692</c:v>
                </c:pt>
                <c:pt idx="93">
                  <c:v>43699</c:v>
                </c:pt>
                <c:pt idx="94">
                  <c:v>43706</c:v>
                </c:pt>
                <c:pt idx="95">
                  <c:v>43713</c:v>
                </c:pt>
                <c:pt idx="96">
                  <c:v>43720</c:v>
                </c:pt>
                <c:pt idx="97">
                  <c:v>43727</c:v>
                </c:pt>
                <c:pt idx="98">
                  <c:v>43734</c:v>
                </c:pt>
                <c:pt idx="99">
                  <c:v>43748</c:v>
                </c:pt>
                <c:pt idx="100">
                  <c:v>43755</c:v>
                </c:pt>
                <c:pt idx="101">
                  <c:v>43762</c:v>
                </c:pt>
                <c:pt idx="102">
                  <c:v>43769</c:v>
                </c:pt>
                <c:pt idx="103">
                  <c:v>43777</c:v>
                </c:pt>
                <c:pt idx="104">
                  <c:v>43783</c:v>
                </c:pt>
                <c:pt idx="105">
                  <c:v>43790</c:v>
                </c:pt>
                <c:pt idx="106">
                  <c:v>43797</c:v>
                </c:pt>
                <c:pt idx="107">
                  <c:v>43804</c:v>
                </c:pt>
                <c:pt idx="108">
                  <c:v>43811</c:v>
                </c:pt>
                <c:pt idx="109">
                  <c:v>43818</c:v>
                </c:pt>
                <c:pt idx="110">
                  <c:v>43825</c:v>
                </c:pt>
                <c:pt idx="111">
                  <c:v>43832</c:v>
                </c:pt>
                <c:pt idx="112">
                  <c:v>43839</c:v>
                </c:pt>
                <c:pt idx="113">
                  <c:v>43846</c:v>
                </c:pt>
                <c:pt idx="114">
                  <c:v>43864</c:v>
                </c:pt>
                <c:pt idx="115">
                  <c:v>43867</c:v>
                </c:pt>
                <c:pt idx="116">
                  <c:v>43874</c:v>
                </c:pt>
                <c:pt idx="117">
                  <c:v>43881</c:v>
                </c:pt>
                <c:pt idx="118">
                  <c:v>43888</c:v>
                </c:pt>
                <c:pt idx="119">
                  <c:v>43895</c:v>
                </c:pt>
                <c:pt idx="120">
                  <c:v>43902</c:v>
                </c:pt>
                <c:pt idx="121">
                  <c:v>43909</c:v>
                </c:pt>
                <c:pt idx="122">
                  <c:v>43916</c:v>
                </c:pt>
                <c:pt idx="123">
                  <c:v>43923</c:v>
                </c:pt>
                <c:pt idx="124">
                  <c:v>43930</c:v>
                </c:pt>
                <c:pt idx="125">
                  <c:v>43937</c:v>
                </c:pt>
                <c:pt idx="126">
                  <c:v>43944</c:v>
                </c:pt>
                <c:pt idx="127">
                  <c:v>43951</c:v>
                </c:pt>
                <c:pt idx="128">
                  <c:v>43958</c:v>
                </c:pt>
                <c:pt idx="129">
                  <c:v>43965</c:v>
                </c:pt>
                <c:pt idx="130">
                  <c:v>43972</c:v>
                </c:pt>
                <c:pt idx="131">
                  <c:v>43979</c:v>
                </c:pt>
                <c:pt idx="132">
                  <c:v>43986</c:v>
                </c:pt>
                <c:pt idx="133">
                  <c:v>43993</c:v>
                </c:pt>
                <c:pt idx="134">
                  <c:v>44000</c:v>
                </c:pt>
                <c:pt idx="135">
                  <c:v>44010</c:v>
                </c:pt>
                <c:pt idx="136">
                  <c:v>44014</c:v>
                </c:pt>
                <c:pt idx="137">
                  <c:v>44021</c:v>
                </c:pt>
                <c:pt idx="138">
                  <c:v>44028</c:v>
                </c:pt>
                <c:pt idx="139">
                  <c:v>44035</c:v>
                </c:pt>
                <c:pt idx="140">
                  <c:v>44042</c:v>
                </c:pt>
                <c:pt idx="141">
                  <c:v>44049</c:v>
                </c:pt>
                <c:pt idx="142">
                  <c:v>44056</c:v>
                </c:pt>
                <c:pt idx="143">
                  <c:v>44063</c:v>
                </c:pt>
                <c:pt idx="144">
                  <c:v>44070</c:v>
                </c:pt>
                <c:pt idx="145">
                  <c:v>44077</c:v>
                </c:pt>
                <c:pt idx="146">
                  <c:v>44084</c:v>
                </c:pt>
                <c:pt idx="147">
                  <c:v>44091</c:v>
                </c:pt>
                <c:pt idx="148">
                  <c:v>44098</c:v>
                </c:pt>
                <c:pt idx="149">
                  <c:v>44113</c:v>
                </c:pt>
                <c:pt idx="150">
                  <c:v>44119</c:v>
                </c:pt>
                <c:pt idx="151">
                  <c:v>44126</c:v>
                </c:pt>
                <c:pt idx="152">
                  <c:v>44133</c:v>
                </c:pt>
                <c:pt idx="153">
                  <c:v>44140</c:v>
                </c:pt>
                <c:pt idx="154">
                  <c:v>44147</c:v>
                </c:pt>
                <c:pt idx="155">
                  <c:v>44154</c:v>
                </c:pt>
                <c:pt idx="156">
                  <c:v>44161</c:v>
                </c:pt>
                <c:pt idx="157">
                  <c:v>44168</c:v>
                </c:pt>
                <c:pt idx="158">
                  <c:v>44175</c:v>
                </c:pt>
                <c:pt idx="159">
                  <c:v>44182</c:v>
                </c:pt>
                <c:pt idx="160">
                  <c:v>44189</c:v>
                </c:pt>
                <c:pt idx="161">
                  <c:v>44196</c:v>
                </c:pt>
                <c:pt idx="162">
                  <c:v>44203</c:v>
                </c:pt>
                <c:pt idx="163">
                  <c:v>44210</c:v>
                </c:pt>
                <c:pt idx="164">
                  <c:v>44217</c:v>
                </c:pt>
                <c:pt idx="165">
                  <c:v>44224</c:v>
                </c:pt>
                <c:pt idx="166">
                  <c:v>44231</c:v>
                </c:pt>
                <c:pt idx="167">
                  <c:v>44245</c:v>
                </c:pt>
                <c:pt idx="168">
                  <c:v>44252</c:v>
                </c:pt>
                <c:pt idx="169">
                  <c:v>44259</c:v>
                </c:pt>
                <c:pt idx="170">
                  <c:v>44266</c:v>
                </c:pt>
                <c:pt idx="171">
                  <c:v>44273</c:v>
                </c:pt>
                <c:pt idx="172">
                  <c:v>44280</c:v>
                </c:pt>
                <c:pt idx="173">
                  <c:v>44287</c:v>
                </c:pt>
                <c:pt idx="174">
                  <c:v>44294</c:v>
                </c:pt>
                <c:pt idx="175">
                  <c:v>44301</c:v>
                </c:pt>
                <c:pt idx="176">
                  <c:v>44308</c:v>
                </c:pt>
                <c:pt idx="177">
                  <c:v>44315</c:v>
                </c:pt>
                <c:pt idx="178">
                  <c:v>44322</c:v>
                </c:pt>
                <c:pt idx="179">
                  <c:v>44329</c:v>
                </c:pt>
                <c:pt idx="180">
                  <c:v>44336</c:v>
                </c:pt>
                <c:pt idx="181">
                  <c:v>44343</c:v>
                </c:pt>
                <c:pt idx="182">
                  <c:v>44350</c:v>
                </c:pt>
                <c:pt idx="183">
                  <c:v>44357</c:v>
                </c:pt>
                <c:pt idx="184">
                  <c:v>44364</c:v>
                </c:pt>
                <c:pt idx="185">
                  <c:v>44371</c:v>
                </c:pt>
                <c:pt idx="186">
                  <c:v>44378</c:v>
                </c:pt>
                <c:pt idx="187">
                  <c:v>44385</c:v>
                </c:pt>
                <c:pt idx="188">
                  <c:v>44392</c:v>
                </c:pt>
                <c:pt idx="189">
                  <c:v>44399</c:v>
                </c:pt>
              </c:numCache>
            </c:numRef>
          </c:cat>
          <c:val>
            <c:numRef>
              <c:f>金联创甲醇下游开工率!$G$21:$G$210</c:f>
              <c:numCache>
                <c:formatCode>#,##0_ </c:formatCode>
                <c:ptCount val="190"/>
                <c:pt idx="0">
                  <c:v>75</c:v>
                </c:pt>
                <c:pt idx="1">
                  <c:v>78</c:v>
                </c:pt>
                <c:pt idx="2">
                  <c:v>78</c:v>
                </c:pt>
                <c:pt idx="3">
                  <c:v>72</c:v>
                </c:pt>
                <c:pt idx="4">
                  <c:v>74</c:v>
                </c:pt>
                <c:pt idx="5">
                  <c:v>76</c:v>
                </c:pt>
                <c:pt idx="6">
                  <c:v>71</c:v>
                </c:pt>
                <c:pt idx="7">
                  <c:v>71</c:v>
                </c:pt>
                <c:pt idx="8">
                  <c:v>72</c:v>
                </c:pt>
                <c:pt idx="9">
                  <c:v>76</c:v>
                </c:pt>
                <c:pt idx="10">
                  <c:v>72</c:v>
                </c:pt>
                <c:pt idx="11">
                  <c:v>72</c:v>
                </c:pt>
                <c:pt idx="12">
                  <c:v>71</c:v>
                </c:pt>
                <c:pt idx="13">
                  <c:v>72</c:v>
                </c:pt>
                <c:pt idx="14">
                  <c:v>75</c:v>
                </c:pt>
                <c:pt idx="15">
                  <c:v>73</c:v>
                </c:pt>
                <c:pt idx="16">
                  <c:v>74</c:v>
                </c:pt>
                <c:pt idx="17">
                  <c:v>72</c:v>
                </c:pt>
                <c:pt idx="18">
                  <c:v>76</c:v>
                </c:pt>
                <c:pt idx="19">
                  <c:v>78</c:v>
                </c:pt>
                <c:pt idx="20">
                  <c:v>81</c:v>
                </c:pt>
                <c:pt idx="21">
                  <c:v>81</c:v>
                </c:pt>
                <c:pt idx="22">
                  <c:v>79</c:v>
                </c:pt>
                <c:pt idx="23">
                  <c:v>80</c:v>
                </c:pt>
                <c:pt idx="24">
                  <c:v>74</c:v>
                </c:pt>
                <c:pt idx="25">
                  <c:v>73</c:v>
                </c:pt>
                <c:pt idx="26">
                  <c:v>70</c:v>
                </c:pt>
                <c:pt idx="27">
                  <c:v>73</c:v>
                </c:pt>
                <c:pt idx="28">
                  <c:v>66</c:v>
                </c:pt>
                <c:pt idx="29">
                  <c:v>67</c:v>
                </c:pt>
                <c:pt idx="30">
                  <c:v>66</c:v>
                </c:pt>
                <c:pt idx="31">
                  <c:v>57</c:v>
                </c:pt>
                <c:pt idx="32">
                  <c:v>53</c:v>
                </c:pt>
                <c:pt idx="33">
                  <c:v>59</c:v>
                </c:pt>
                <c:pt idx="34">
                  <c:v>56</c:v>
                </c:pt>
                <c:pt idx="35">
                  <c:v>56</c:v>
                </c:pt>
                <c:pt idx="36">
                  <c:v>61</c:v>
                </c:pt>
                <c:pt idx="37">
                  <c:v>69</c:v>
                </c:pt>
                <c:pt idx="38">
                  <c:v>74</c:v>
                </c:pt>
                <c:pt idx="39">
                  <c:v>73</c:v>
                </c:pt>
                <c:pt idx="40">
                  <c:v>68</c:v>
                </c:pt>
                <c:pt idx="41">
                  <c:v>65</c:v>
                </c:pt>
                <c:pt idx="42">
                  <c:v>65</c:v>
                </c:pt>
                <c:pt idx="43">
                  <c:v>67</c:v>
                </c:pt>
                <c:pt idx="44">
                  <c:v>71</c:v>
                </c:pt>
                <c:pt idx="45">
                  <c:v>75</c:v>
                </c:pt>
                <c:pt idx="46">
                  <c:v>76</c:v>
                </c:pt>
                <c:pt idx="47">
                  <c:v>71</c:v>
                </c:pt>
                <c:pt idx="48">
                  <c:v>68</c:v>
                </c:pt>
                <c:pt idx="49">
                  <c:v>68</c:v>
                </c:pt>
                <c:pt idx="50">
                  <c:v>74</c:v>
                </c:pt>
                <c:pt idx="51">
                  <c:v>71</c:v>
                </c:pt>
                <c:pt idx="52">
                  <c:v>69</c:v>
                </c:pt>
                <c:pt idx="53">
                  <c:v>68</c:v>
                </c:pt>
                <c:pt idx="54">
                  <c:v>63</c:v>
                </c:pt>
                <c:pt idx="55">
                  <c:v>61</c:v>
                </c:pt>
                <c:pt idx="56">
                  <c:v>58</c:v>
                </c:pt>
                <c:pt idx="57">
                  <c:v>60</c:v>
                </c:pt>
                <c:pt idx="58">
                  <c:v>62</c:v>
                </c:pt>
                <c:pt idx="59">
                  <c:v>57</c:v>
                </c:pt>
                <c:pt idx="60">
                  <c:v>64</c:v>
                </c:pt>
                <c:pt idx="61">
                  <c:v>66</c:v>
                </c:pt>
                <c:pt idx="62">
                  <c:v>67</c:v>
                </c:pt>
                <c:pt idx="63">
                  <c:v>69</c:v>
                </c:pt>
                <c:pt idx="64">
                  <c:v>70</c:v>
                </c:pt>
                <c:pt idx="65">
                  <c:v>65</c:v>
                </c:pt>
                <c:pt idx="66">
                  <c:v>76</c:v>
                </c:pt>
                <c:pt idx="67">
                  <c:v>76</c:v>
                </c:pt>
                <c:pt idx="68">
                  <c:v>80</c:v>
                </c:pt>
                <c:pt idx="69">
                  <c:v>78</c:v>
                </c:pt>
                <c:pt idx="70">
                  <c:v>80</c:v>
                </c:pt>
                <c:pt idx="71">
                  <c:v>80</c:v>
                </c:pt>
                <c:pt idx="72">
                  <c:v>79</c:v>
                </c:pt>
                <c:pt idx="73">
                  <c:v>78</c:v>
                </c:pt>
                <c:pt idx="74">
                  <c:v>79</c:v>
                </c:pt>
                <c:pt idx="75">
                  <c:v>82</c:v>
                </c:pt>
                <c:pt idx="76">
                  <c:v>78</c:v>
                </c:pt>
                <c:pt idx="77">
                  <c:v>80</c:v>
                </c:pt>
                <c:pt idx="78">
                  <c:v>75</c:v>
                </c:pt>
                <c:pt idx="79">
                  <c:v>72</c:v>
                </c:pt>
                <c:pt idx="80">
                  <c:v>69</c:v>
                </c:pt>
                <c:pt idx="81">
                  <c:v>79</c:v>
                </c:pt>
                <c:pt idx="82">
                  <c:v>81</c:v>
                </c:pt>
                <c:pt idx="83">
                  <c:v>80</c:v>
                </c:pt>
                <c:pt idx="84">
                  <c:v>81</c:v>
                </c:pt>
                <c:pt idx="85">
                  <c:v>80</c:v>
                </c:pt>
                <c:pt idx="86">
                  <c:v>80</c:v>
                </c:pt>
                <c:pt idx="87">
                  <c:v>82</c:v>
                </c:pt>
                <c:pt idx="88">
                  <c:v>81</c:v>
                </c:pt>
                <c:pt idx="89">
                  <c:v>72</c:v>
                </c:pt>
                <c:pt idx="90">
                  <c:v>70</c:v>
                </c:pt>
                <c:pt idx="91">
                  <c:v>72</c:v>
                </c:pt>
                <c:pt idx="92">
                  <c:v>74</c:v>
                </c:pt>
                <c:pt idx="93">
                  <c:v>67</c:v>
                </c:pt>
                <c:pt idx="94">
                  <c:v>70</c:v>
                </c:pt>
                <c:pt idx="95">
                  <c:v>69</c:v>
                </c:pt>
                <c:pt idx="96">
                  <c:v>71</c:v>
                </c:pt>
                <c:pt idx="97">
                  <c:v>73</c:v>
                </c:pt>
                <c:pt idx="98">
                  <c:v>73</c:v>
                </c:pt>
                <c:pt idx="99">
                  <c:v>73</c:v>
                </c:pt>
                <c:pt idx="100">
                  <c:v>76</c:v>
                </c:pt>
                <c:pt idx="101">
                  <c:v>81</c:v>
                </c:pt>
                <c:pt idx="102">
                  <c:v>78</c:v>
                </c:pt>
                <c:pt idx="103">
                  <c:v>80</c:v>
                </c:pt>
                <c:pt idx="104">
                  <c:v>80</c:v>
                </c:pt>
                <c:pt idx="105">
                  <c:v>83</c:v>
                </c:pt>
                <c:pt idx="106">
                  <c:v>85</c:v>
                </c:pt>
                <c:pt idx="107">
                  <c:v>85</c:v>
                </c:pt>
                <c:pt idx="108">
                  <c:v>82</c:v>
                </c:pt>
                <c:pt idx="109">
                  <c:v>82</c:v>
                </c:pt>
                <c:pt idx="110">
                  <c:v>84</c:v>
                </c:pt>
                <c:pt idx="111">
                  <c:v>85</c:v>
                </c:pt>
                <c:pt idx="112">
                  <c:v>85</c:v>
                </c:pt>
                <c:pt idx="113">
                  <c:v>86</c:v>
                </c:pt>
                <c:pt idx="114">
                  <c:v>80</c:v>
                </c:pt>
                <c:pt idx="115">
                  <c:v>78</c:v>
                </c:pt>
                <c:pt idx="116">
                  <c:v>76</c:v>
                </c:pt>
                <c:pt idx="117">
                  <c:v>73</c:v>
                </c:pt>
                <c:pt idx="118">
                  <c:v>77</c:v>
                </c:pt>
                <c:pt idx="119">
                  <c:v>78</c:v>
                </c:pt>
                <c:pt idx="120">
                  <c:v>77</c:v>
                </c:pt>
                <c:pt idx="121">
                  <c:v>77</c:v>
                </c:pt>
                <c:pt idx="122">
                  <c:v>74</c:v>
                </c:pt>
                <c:pt idx="123">
                  <c:v>77</c:v>
                </c:pt>
                <c:pt idx="124">
                  <c:v>73</c:v>
                </c:pt>
                <c:pt idx="125">
                  <c:v>76</c:v>
                </c:pt>
                <c:pt idx="126">
                  <c:v>75</c:v>
                </c:pt>
                <c:pt idx="127">
                  <c:v>78</c:v>
                </c:pt>
                <c:pt idx="128">
                  <c:v>82</c:v>
                </c:pt>
                <c:pt idx="129">
                  <c:v>79</c:v>
                </c:pt>
                <c:pt idx="130">
                  <c:v>79</c:v>
                </c:pt>
                <c:pt idx="131">
                  <c:v>79</c:v>
                </c:pt>
                <c:pt idx="132">
                  <c:v>80</c:v>
                </c:pt>
                <c:pt idx="133">
                  <c:v>80</c:v>
                </c:pt>
                <c:pt idx="134">
                  <c:v>74</c:v>
                </c:pt>
                <c:pt idx="135">
                  <c:v>75</c:v>
                </c:pt>
                <c:pt idx="136">
                  <c:v>73</c:v>
                </c:pt>
                <c:pt idx="137">
                  <c:v>72</c:v>
                </c:pt>
                <c:pt idx="138">
                  <c:v>73</c:v>
                </c:pt>
                <c:pt idx="139">
                  <c:v>71</c:v>
                </c:pt>
                <c:pt idx="140">
                  <c:v>68</c:v>
                </c:pt>
                <c:pt idx="141">
                  <c:v>77</c:v>
                </c:pt>
                <c:pt idx="142">
                  <c:v>80</c:v>
                </c:pt>
                <c:pt idx="143">
                  <c:v>80</c:v>
                </c:pt>
                <c:pt idx="144">
                  <c:v>83</c:v>
                </c:pt>
                <c:pt idx="145">
                  <c:v>84</c:v>
                </c:pt>
                <c:pt idx="146">
                  <c:v>87</c:v>
                </c:pt>
                <c:pt idx="147">
                  <c:v>88</c:v>
                </c:pt>
                <c:pt idx="148">
                  <c:v>88</c:v>
                </c:pt>
                <c:pt idx="149">
                  <c:v>87</c:v>
                </c:pt>
                <c:pt idx="150">
                  <c:v>86</c:v>
                </c:pt>
                <c:pt idx="151">
                  <c:v>88</c:v>
                </c:pt>
                <c:pt idx="152">
                  <c:v>89</c:v>
                </c:pt>
                <c:pt idx="153">
                  <c:v>86</c:v>
                </c:pt>
                <c:pt idx="154">
                  <c:v>82</c:v>
                </c:pt>
                <c:pt idx="155">
                  <c:v>81</c:v>
                </c:pt>
                <c:pt idx="156">
                  <c:v>83</c:v>
                </c:pt>
                <c:pt idx="157">
                  <c:v>80</c:v>
                </c:pt>
                <c:pt idx="158">
                  <c:v>80</c:v>
                </c:pt>
                <c:pt idx="159">
                  <c:v>81</c:v>
                </c:pt>
                <c:pt idx="160">
                  <c:v>79</c:v>
                </c:pt>
                <c:pt idx="161">
                  <c:v>78</c:v>
                </c:pt>
                <c:pt idx="162">
                  <c:v>85</c:v>
                </c:pt>
                <c:pt idx="163">
                  <c:v>86</c:v>
                </c:pt>
                <c:pt idx="164">
                  <c:v>87</c:v>
                </c:pt>
                <c:pt idx="165">
                  <c:v>83</c:v>
                </c:pt>
                <c:pt idx="166">
                  <c:v>86</c:v>
                </c:pt>
                <c:pt idx="167">
                  <c:v>88</c:v>
                </c:pt>
                <c:pt idx="168">
                  <c:v>84</c:v>
                </c:pt>
                <c:pt idx="169">
                  <c:v>87</c:v>
                </c:pt>
                <c:pt idx="170">
                  <c:v>88</c:v>
                </c:pt>
                <c:pt idx="171">
                  <c:v>89</c:v>
                </c:pt>
                <c:pt idx="172">
                  <c:v>89</c:v>
                </c:pt>
                <c:pt idx="173">
                  <c:v>89</c:v>
                </c:pt>
                <c:pt idx="174">
                  <c:v>90</c:v>
                </c:pt>
                <c:pt idx="175">
                  <c:v>90</c:v>
                </c:pt>
                <c:pt idx="176">
                  <c:v>90</c:v>
                </c:pt>
                <c:pt idx="177">
                  <c:v>89.44</c:v>
                </c:pt>
                <c:pt idx="178">
                  <c:v>89.07</c:v>
                </c:pt>
                <c:pt idx="179">
                  <c:v>86.48</c:v>
                </c:pt>
                <c:pt idx="180">
                  <c:v>86.48</c:v>
                </c:pt>
                <c:pt idx="181">
                  <c:v>81.67</c:v>
                </c:pt>
                <c:pt idx="182">
                  <c:v>79.81</c:v>
                </c:pt>
                <c:pt idx="183">
                  <c:v>85</c:v>
                </c:pt>
                <c:pt idx="184">
                  <c:v>83.39</c:v>
                </c:pt>
                <c:pt idx="185">
                  <c:v>85.19</c:v>
                </c:pt>
                <c:pt idx="186">
                  <c:v>85</c:v>
                </c:pt>
                <c:pt idx="187">
                  <c:v>84.26</c:v>
                </c:pt>
                <c:pt idx="188">
                  <c:v>82.22</c:v>
                </c:pt>
                <c:pt idx="189">
                  <c:v>79.069999999999993</c:v>
                </c:pt>
              </c:numCache>
            </c:numRef>
          </c:val>
          <c:smooth val="1"/>
          <c:extLst>
            <c:ext xmlns:c16="http://schemas.microsoft.com/office/drawing/2014/chart" uri="{C3380CC4-5D6E-409C-BE32-E72D297353CC}">
              <c16:uniqueId val="{00000000-E64F-4553-9B28-1DACEBA7C539}"/>
            </c:ext>
          </c:extLst>
        </c:ser>
        <c:dLbls>
          <c:showLegendKey val="0"/>
          <c:showVal val="0"/>
          <c:showCatName val="0"/>
          <c:showSerName val="0"/>
          <c:showPercent val="0"/>
          <c:showBubbleSize val="0"/>
        </c:dLbls>
        <c:smooth val="0"/>
        <c:axId val="278131072"/>
        <c:axId val="278132608"/>
      </c:lineChart>
      <c:catAx>
        <c:axId val="278131072"/>
        <c:scaling>
          <c:orientation val="minMax"/>
        </c:scaling>
        <c:delete val="0"/>
        <c:axPos val="b"/>
        <c:numFmt formatCode="yyyy&quot;年&quot;m&quot;月&quot;;@" sourceLinked="0"/>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zh-CN"/>
          </a:p>
        </c:txPr>
        <c:crossAx val="278132608"/>
        <c:crosses val="autoZero"/>
        <c:auto val="0"/>
        <c:lblAlgn val="ctr"/>
        <c:lblOffset val="100"/>
        <c:tickLblSkip val="30"/>
        <c:tickMarkSkip val="30"/>
        <c:noMultiLvlLbl val="0"/>
      </c:catAx>
      <c:valAx>
        <c:axId val="278132608"/>
        <c:scaling>
          <c:orientation val="minMax"/>
          <c:max val="95"/>
          <c:min val="50"/>
        </c:scaling>
        <c:delete val="0"/>
        <c:axPos val="l"/>
        <c:majorGridlines>
          <c:spPr>
            <a:ln>
              <a:prstDash val="dash"/>
            </a:ln>
          </c:spPr>
        </c:majorGridlines>
        <c:numFmt formatCode="#,##0_);[Red]\(#,##0\)" sourceLinked="0"/>
        <c:majorTickMark val="none"/>
        <c:minorTickMark val="none"/>
        <c:tickLblPos val="nextTo"/>
        <c:spPr>
          <a:noFill/>
          <a:ln>
            <a:noFill/>
          </a:ln>
          <a:effectLst/>
        </c:spPr>
        <c:txPr>
          <a:bodyPr rot="-60000000" vert="horz"/>
          <a:lstStyle/>
          <a:p>
            <a:pPr>
              <a:defRPr/>
            </a:pPr>
            <a:endParaRPr lang="zh-CN"/>
          </a:p>
        </c:txPr>
        <c:crossAx val="278131072"/>
        <c:crosses val="autoZero"/>
        <c:crossBetween val="between"/>
      </c:valAx>
      <c:spPr>
        <a:noFill/>
        <a:ln>
          <a:noFill/>
        </a:ln>
        <a:effectLst/>
      </c:spPr>
    </c:plotArea>
    <c:legend>
      <c:legendPos val="t"/>
      <c:layout>
        <c:manualLayout>
          <c:xMode val="edge"/>
          <c:yMode val="edge"/>
          <c:x val="8.9882500127218087E-2"/>
          <c:y val="5.2019136726252906E-2"/>
          <c:w val="0.18916301227817545"/>
          <c:h val="8.3535091332785416E-2"/>
        </c:manualLayout>
      </c:layout>
      <c:overlay val="0"/>
      <c:spPr>
        <a:noFill/>
        <a:ln>
          <a:noFill/>
        </a:ln>
        <a:effectLst/>
      </c:spPr>
      <c:txPr>
        <a:bodyPr rot="0" vert="horz"/>
        <a:lstStyle/>
        <a:p>
          <a:pPr>
            <a:defRPr/>
          </a:pPr>
          <a:endParaRPr lang="zh-CN"/>
        </a:p>
      </c:txPr>
    </c:legend>
    <c:plotVisOnly val="1"/>
    <c:dispBlanksAs val="gap"/>
    <c:showDLblsOverMax val="0"/>
  </c:chart>
  <c:spPr>
    <a:solidFill>
      <a:schemeClr val="bg1"/>
    </a:solidFill>
    <a:ln w="9525" cap="flat" cmpd="sng" algn="ctr">
      <a:noFill/>
      <a:round/>
    </a:ln>
    <a:effectLst/>
  </c:spPr>
  <c:txPr>
    <a:bodyPr/>
    <a:lstStyle/>
    <a:p>
      <a:pPr>
        <a:defRPr sz="800">
          <a:latin typeface="微软雅黑" panose="020B0503020204020204" pitchFamily="34" charset="-122"/>
          <a:ea typeface="微软雅黑" panose="020B0503020204020204" pitchFamily="34" charset="-122"/>
        </a:defRPr>
      </a:pPr>
      <a:endParaRPr lang="zh-CN"/>
    </a:p>
  </c:txPr>
  <c:printSettings>
    <c:headerFooter/>
    <c:pageMargins b="0.750000000000003" l="0.70000000000000062" r="0.70000000000000062" t="0.750000000000003"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0536572090404E-2"/>
          <c:y val="5.2968856677177295E-2"/>
          <c:w val="0.90358664233748953"/>
          <c:h val="0.85083791992069291"/>
        </c:manualLayout>
      </c:layout>
      <c:barChart>
        <c:barDir val="col"/>
        <c:grouping val="clustered"/>
        <c:varyColors val="0"/>
        <c:ser>
          <c:idx val="0"/>
          <c:order val="0"/>
          <c:tx>
            <c:strRef>
              <c:f>全球价差!$J$1</c:f>
              <c:strCache>
                <c:ptCount val="1"/>
                <c:pt idx="0">
                  <c:v>中国-东南亚</c:v>
                </c:pt>
              </c:strCache>
            </c:strRef>
          </c:tx>
          <c:spPr>
            <a:solidFill>
              <a:schemeClr val="accent1"/>
            </a:solidFill>
            <a:ln>
              <a:noFill/>
            </a:ln>
            <a:effectLst/>
          </c:spPr>
          <c:invertIfNegative val="0"/>
          <c:cat>
            <c:numRef>
              <c:f>全球价差!$A$45:$A$3270</c:f>
              <c:numCache>
                <c:formatCode>yyyy\-mm\-dd;@</c:formatCode>
                <c:ptCount val="3226"/>
                <c:pt idx="0">
                  <c:v>39630</c:v>
                </c:pt>
                <c:pt idx="1">
                  <c:v>39631</c:v>
                </c:pt>
                <c:pt idx="2">
                  <c:v>39632</c:v>
                </c:pt>
                <c:pt idx="3">
                  <c:v>39633</c:v>
                </c:pt>
                <c:pt idx="4">
                  <c:v>39636</c:v>
                </c:pt>
                <c:pt idx="5">
                  <c:v>39637</c:v>
                </c:pt>
                <c:pt idx="6">
                  <c:v>39638</c:v>
                </c:pt>
                <c:pt idx="7">
                  <c:v>39639</c:v>
                </c:pt>
                <c:pt idx="8">
                  <c:v>39640</c:v>
                </c:pt>
                <c:pt idx="9">
                  <c:v>39643</c:v>
                </c:pt>
                <c:pt idx="10">
                  <c:v>39644</c:v>
                </c:pt>
                <c:pt idx="11">
                  <c:v>39645</c:v>
                </c:pt>
                <c:pt idx="12">
                  <c:v>39646</c:v>
                </c:pt>
                <c:pt idx="13">
                  <c:v>39647</c:v>
                </c:pt>
                <c:pt idx="14">
                  <c:v>39650</c:v>
                </c:pt>
                <c:pt idx="15">
                  <c:v>39651</c:v>
                </c:pt>
                <c:pt idx="16">
                  <c:v>39652</c:v>
                </c:pt>
                <c:pt idx="17">
                  <c:v>39653</c:v>
                </c:pt>
                <c:pt idx="18">
                  <c:v>39654</c:v>
                </c:pt>
                <c:pt idx="19">
                  <c:v>39657</c:v>
                </c:pt>
                <c:pt idx="20">
                  <c:v>39658</c:v>
                </c:pt>
                <c:pt idx="21">
                  <c:v>39659</c:v>
                </c:pt>
                <c:pt idx="22">
                  <c:v>39660</c:v>
                </c:pt>
                <c:pt idx="23">
                  <c:v>39661</c:v>
                </c:pt>
                <c:pt idx="24">
                  <c:v>39664</c:v>
                </c:pt>
                <c:pt idx="25">
                  <c:v>39665</c:v>
                </c:pt>
                <c:pt idx="26">
                  <c:v>39666</c:v>
                </c:pt>
                <c:pt idx="27">
                  <c:v>39667</c:v>
                </c:pt>
                <c:pt idx="28">
                  <c:v>39668</c:v>
                </c:pt>
                <c:pt idx="29">
                  <c:v>39671</c:v>
                </c:pt>
                <c:pt idx="30">
                  <c:v>39672</c:v>
                </c:pt>
                <c:pt idx="31">
                  <c:v>39673</c:v>
                </c:pt>
                <c:pt idx="32">
                  <c:v>39674</c:v>
                </c:pt>
                <c:pt idx="33">
                  <c:v>39675</c:v>
                </c:pt>
                <c:pt idx="34">
                  <c:v>39678</c:v>
                </c:pt>
                <c:pt idx="35">
                  <c:v>39679</c:v>
                </c:pt>
                <c:pt idx="36">
                  <c:v>39680</c:v>
                </c:pt>
                <c:pt idx="37">
                  <c:v>39681</c:v>
                </c:pt>
                <c:pt idx="38">
                  <c:v>39682</c:v>
                </c:pt>
                <c:pt idx="39">
                  <c:v>39685</c:v>
                </c:pt>
                <c:pt idx="40">
                  <c:v>39686</c:v>
                </c:pt>
                <c:pt idx="41">
                  <c:v>39687</c:v>
                </c:pt>
                <c:pt idx="42">
                  <c:v>39688</c:v>
                </c:pt>
                <c:pt idx="43">
                  <c:v>39689</c:v>
                </c:pt>
                <c:pt idx="44">
                  <c:v>39692</c:v>
                </c:pt>
                <c:pt idx="45">
                  <c:v>39693</c:v>
                </c:pt>
                <c:pt idx="46">
                  <c:v>39694</c:v>
                </c:pt>
                <c:pt idx="47">
                  <c:v>39695</c:v>
                </c:pt>
                <c:pt idx="48">
                  <c:v>39696</c:v>
                </c:pt>
                <c:pt idx="49">
                  <c:v>39699</c:v>
                </c:pt>
                <c:pt idx="50">
                  <c:v>39700</c:v>
                </c:pt>
                <c:pt idx="51">
                  <c:v>39701</c:v>
                </c:pt>
                <c:pt idx="52">
                  <c:v>39702</c:v>
                </c:pt>
                <c:pt idx="53">
                  <c:v>39703</c:v>
                </c:pt>
                <c:pt idx="54">
                  <c:v>39706</c:v>
                </c:pt>
                <c:pt idx="55">
                  <c:v>39707</c:v>
                </c:pt>
                <c:pt idx="56">
                  <c:v>39708</c:v>
                </c:pt>
                <c:pt idx="57">
                  <c:v>39709</c:v>
                </c:pt>
                <c:pt idx="58">
                  <c:v>39710</c:v>
                </c:pt>
                <c:pt idx="59">
                  <c:v>39713</c:v>
                </c:pt>
                <c:pt idx="60">
                  <c:v>39714</c:v>
                </c:pt>
                <c:pt idx="61">
                  <c:v>39715</c:v>
                </c:pt>
                <c:pt idx="62">
                  <c:v>39716</c:v>
                </c:pt>
                <c:pt idx="63">
                  <c:v>39717</c:v>
                </c:pt>
                <c:pt idx="64">
                  <c:v>39720</c:v>
                </c:pt>
                <c:pt idx="65">
                  <c:v>39721</c:v>
                </c:pt>
                <c:pt idx="66">
                  <c:v>39723</c:v>
                </c:pt>
                <c:pt idx="67">
                  <c:v>39724</c:v>
                </c:pt>
                <c:pt idx="68">
                  <c:v>39727</c:v>
                </c:pt>
                <c:pt idx="69">
                  <c:v>39728</c:v>
                </c:pt>
                <c:pt idx="70">
                  <c:v>39729</c:v>
                </c:pt>
                <c:pt idx="71">
                  <c:v>39730</c:v>
                </c:pt>
                <c:pt idx="72">
                  <c:v>39731</c:v>
                </c:pt>
                <c:pt idx="73">
                  <c:v>39734</c:v>
                </c:pt>
                <c:pt idx="74">
                  <c:v>39735</c:v>
                </c:pt>
                <c:pt idx="75">
                  <c:v>39736</c:v>
                </c:pt>
                <c:pt idx="76">
                  <c:v>39737</c:v>
                </c:pt>
                <c:pt idx="77">
                  <c:v>39738</c:v>
                </c:pt>
                <c:pt idx="78">
                  <c:v>39741</c:v>
                </c:pt>
                <c:pt idx="79">
                  <c:v>39742</c:v>
                </c:pt>
                <c:pt idx="80">
                  <c:v>39743</c:v>
                </c:pt>
                <c:pt idx="81">
                  <c:v>39744</c:v>
                </c:pt>
                <c:pt idx="82">
                  <c:v>39745</c:v>
                </c:pt>
                <c:pt idx="83">
                  <c:v>39749</c:v>
                </c:pt>
                <c:pt idx="84">
                  <c:v>39750</c:v>
                </c:pt>
                <c:pt idx="85">
                  <c:v>39751</c:v>
                </c:pt>
                <c:pt idx="86">
                  <c:v>39752</c:v>
                </c:pt>
                <c:pt idx="87">
                  <c:v>39755</c:v>
                </c:pt>
                <c:pt idx="88">
                  <c:v>39756</c:v>
                </c:pt>
                <c:pt idx="89">
                  <c:v>39757</c:v>
                </c:pt>
                <c:pt idx="90">
                  <c:v>39758</c:v>
                </c:pt>
                <c:pt idx="91">
                  <c:v>39759</c:v>
                </c:pt>
                <c:pt idx="92">
                  <c:v>39762</c:v>
                </c:pt>
                <c:pt idx="93">
                  <c:v>39763</c:v>
                </c:pt>
                <c:pt idx="94">
                  <c:v>39764</c:v>
                </c:pt>
                <c:pt idx="95">
                  <c:v>39765</c:v>
                </c:pt>
                <c:pt idx="96">
                  <c:v>39766</c:v>
                </c:pt>
                <c:pt idx="97">
                  <c:v>39769</c:v>
                </c:pt>
                <c:pt idx="98">
                  <c:v>39770</c:v>
                </c:pt>
                <c:pt idx="99">
                  <c:v>39771</c:v>
                </c:pt>
                <c:pt idx="100">
                  <c:v>39772</c:v>
                </c:pt>
                <c:pt idx="101">
                  <c:v>39773</c:v>
                </c:pt>
                <c:pt idx="102">
                  <c:v>39776</c:v>
                </c:pt>
                <c:pt idx="103">
                  <c:v>39777</c:v>
                </c:pt>
                <c:pt idx="104">
                  <c:v>39778</c:v>
                </c:pt>
                <c:pt idx="105">
                  <c:v>39779</c:v>
                </c:pt>
                <c:pt idx="106">
                  <c:v>39780</c:v>
                </c:pt>
                <c:pt idx="107">
                  <c:v>39783</c:v>
                </c:pt>
                <c:pt idx="108">
                  <c:v>39784</c:v>
                </c:pt>
                <c:pt idx="109">
                  <c:v>39785</c:v>
                </c:pt>
                <c:pt idx="110">
                  <c:v>39786</c:v>
                </c:pt>
                <c:pt idx="111">
                  <c:v>39787</c:v>
                </c:pt>
                <c:pt idx="112">
                  <c:v>39791</c:v>
                </c:pt>
                <c:pt idx="113">
                  <c:v>39792</c:v>
                </c:pt>
                <c:pt idx="114">
                  <c:v>39793</c:v>
                </c:pt>
                <c:pt idx="115">
                  <c:v>39794</c:v>
                </c:pt>
                <c:pt idx="116">
                  <c:v>39797</c:v>
                </c:pt>
                <c:pt idx="117">
                  <c:v>39798</c:v>
                </c:pt>
                <c:pt idx="118">
                  <c:v>39799</c:v>
                </c:pt>
                <c:pt idx="119">
                  <c:v>39800</c:v>
                </c:pt>
                <c:pt idx="120">
                  <c:v>39801</c:v>
                </c:pt>
                <c:pt idx="121">
                  <c:v>39804</c:v>
                </c:pt>
                <c:pt idx="122">
                  <c:v>39805</c:v>
                </c:pt>
                <c:pt idx="123">
                  <c:v>39806</c:v>
                </c:pt>
                <c:pt idx="124">
                  <c:v>39811</c:v>
                </c:pt>
                <c:pt idx="125">
                  <c:v>39812</c:v>
                </c:pt>
                <c:pt idx="126">
                  <c:v>39813</c:v>
                </c:pt>
                <c:pt idx="127">
                  <c:v>39815</c:v>
                </c:pt>
                <c:pt idx="128">
                  <c:v>39818</c:v>
                </c:pt>
                <c:pt idx="129">
                  <c:v>39819</c:v>
                </c:pt>
                <c:pt idx="130">
                  <c:v>39820</c:v>
                </c:pt>
                <c:pt idx="131">
                  <c:v>39821</c:v>
                </c:pt>
                <c:pt idx="132">
                  <c:v>39822</c:v>
                </c:pt>
                <c:pt idx="133">
                  <c:v>39825</c:v>
                </c:pt>
                <c:pt idx="134">
                  <c:v>39826</c:v>
                </c:pt>
                <c:pt idx="135">
                  <c:v>39827</c:v>
                </c:pt>
                <c:pt idx="136">
                  <c:v>39828</c:v>
                </c:pt>
                <c:pt idx="137">
                  <c:v>39829</c:v>
                </c:pt>
                <c:pt idx="138">
                  <c:v>39832</c:v>
                </c:pt>
                <c:pt idx="139">
                  <c:v>39833</c:v>
                </c:pt>
                <c:pt idx="140">
                  <c:v>39834</c:v>
                </c:pt>
                <c:pt idx="141">
                  <c:v>39835</c:v>
                </c:pt>
                <c:pt idx="142">
                  <c:v>39836</c:v>
                </c:pt>
                <c:pt idx="143">
                  <c:v>39841</c:v>
                </c:pt>
                <c:pt idx="144">
                  <c:v>39842</c:v>
                </c:pt>
                <c:pt idx="145">
                  <c:v>39843</c:v>
                </c:pt>
                <c:pt idx="146">
                  <c:v>39846</c:v>
                </c:pt>
                <c:pt idx="147">
                  <c:v>39847</c:v>
                </c:pt>
                <c:pt idx="148">
                  <c:v>39848</c:v>
                </c:pt>
                <c:pt idx="149">
                  <c:v>39849</c:v>
                </c:pt>
                <c:pt idx="150">
                  <c:v>39850</c:v>
                </c:pt>
                <c:pt idx="151">
                  <c:v>39853</c:v>
                </c:pt>
                <c:pt idx="152">
                  <c:v>39854</c:v>
                </c:pt>
                <c:pt idx="153">
                  <c:v>39855</c:v>
                </c:pt>
                <c:pt idx="154">
                  <c:v>39856</c:v>
                </c:pt>
                <c:pt idx="155">
                  <c:v>39857</c:v>
                </c:pt>
                <c:pt idx="156">
                  <c:v>39860</c:v>
                </c:pt>
                <c:pt idx="157">
                  <c:v>39861</c:v>
                </c:pt>
                <c:pt idx="158">
                  <c:v>39862</c:v>
                </c:pt>
                <c:pt idx="159">
                  <c:v>39863</c:v>
                </c:pt>
                <c:pt idx="160">
                  <c:v>39864</c:v>
                </c:pt>
                <c:pt idx="161">
                  <c:v>39867</c:v>
                </c:pt>
                <c:pt idx="162">
                  <c:v>39868</c:v>
                </c:pt>
                <c:pt idx="163">
                  <c:v>39869</c:v>
                </c:pt>
                <c:pt idx="164">
                  <c:v>39870</c:v>
                </c:pt>
                <c:pt idx="165">
                  <c:v>39871</c:v>
                </c:pt>
                <c:pt idx="166">
                  <c:v>39874</c:v>
                </c:pt>
                <c:pt idx="167">
                  <c:v>39875</c:v>
                </c:pt>
                <c:pt idx="168">
                  <c:v>39876</c:v>
                </c:pt>
                <c:pt idx="169">
                  <c:v>39877</c:v>
                </c:pt>
                <c:pt idx="170">
                  <c:v>39878</c:v>
                </c:pt>
                <c:pt idx="171">
                  <c:v>39881</c:v>
                </c:pt>
                <c:pt idx="172">
                  <c:v>39882</c:v>
                </c:pt>
                <c:pt idx="173">
                  <c:v>39883</c:v>
                </c:pt>
                <c:pt idx="174">
                  <c:v>39884</c:v>
                </c:pt>
                <c:pt idx="175">
                  <c:v>39885</c:v>
                </c:pt>
                <c:pt idx="176">
                  <c:v>39888</c:v>
                </c:pt>
                <c:pt idx="177">
                  <c:v>39889</c:v>
                </c:pt>
                <c:pt idx="178">
                  <c:v>39890</c:v>
                </c:pt>
                <c:pt idx="179">
                  <c:v>39891</c:v>
                </c:pt>
                <c:pt idx="180">
                  <c:v>39892</c:v>
                </c:pt>
                <c:pt idx="181">
                  <c:v>39895</c:v>
                </c:pt>
                <c:pt idx="182">
                  <c:v>39896</c:v>
                </c:pt>
                <c:pt idx="183">
                  <c:v>39897</c:v>
                </c:pt>
                <c:pt idx="184">
                  <c:v>39898</c:v>
                </c:pt>
                <c:pt idx="185">
                  <c:v>39899</c:v>
                </c:pt>
                <c:pt idx="186">
                  <c:v>39902</c:v>
                </c:pt>
                <c:pt idx="187">
                  <c:v>39903</c:v>
                </c:pt>
                <c:pt idx="188">
                  <c:v>39904</c:v>
                </c:pt>
                <c:pt idx="189">
                  <c:v>39905</c:v>
                </c:pt>
                <c:pt idx="190">
                  <c:v>39906</c:v>
                </c:pt>
                <c:pt idx="191">
                  <c:v>39909</c:v>
                </c:pt>
                <c:pt idx="192">
                  <c:v>39910</c:v>
                </c:pt>
                <c:pt idx="193">
                  <c:v>39911</c:v>
                </c:pt>
                <c:pt idx="194">
                  <c:v>39912</c:v>
                </c:pt>
                <c:pt idx="195">
                  <c:v>39916</c:v>
                </c:pt>
                <c:pt idx="196">
                  <c:v>39917</c:v>
                </c:pt>
                <c:pt idx="197">
                  <c:v>39918</c:v>
                </c:pt>
                <c:pt idx="198">
                  <c:v>39919</c:v>
                </c:pt>
                <c:pt idx="199">
                  <c:v>39920</c:v>
                </c:pt>
                <c:pt idx="200">
                  <c:v>39923</c:v>
                </c:pt>
                <c:pt idx="201">
                  <c:v>39924</c:v>
                </c:pt>
                <c:pt idx="202">
                  <c:v>39925</c:v>
                </c:pt>
                <c:pt idx="203">
                  <c:v>39926</c:v>
                </c:pt>
                <c:pt idx="204">
                  <c:v>39927</c:v>
                </c:pt>
                <c:pt idx="205">
                  <c:v>39930</c:v>
                </c:pt>
                <c:pt idx="206">
                  <c:v>39931</c:v>
                </c:pt>
                <c:pt idx="207">
                  <c:v>39932</c:v>
                </c:pt>
                <c:pt idx="208">
                  <c:v>39933</c:v>
                </c:pt>
                <c:pt idx="209">
                  <c:v>39937</c:v>
                </c:pt>
                <c:pt idx="210">
                  <c:v>39938</c:v>
                </c:pt>
                <c:pt idx="211">
                  <c:v>39939</c:v>
                </c:pt>
                <c:pt idx="212">
                  <c:v>39940</c:v>
                </c:pt>
                <c:pt idx="213">
                  <c:v>39941</c:v>
                </c:pt>
                <c:pt idx="214">
                  <c:v>39944</c:v>
                </c:pt>
                <c:pt idx="215">
                  <c:v>39945</c:v>
                </c:pt>
                <c:pt idx="216">
                  <c:v>39946</c:v>
                </c:pt>
                <c:pt idx="217">
                  <c:v>39947</c:v>
                </c:pt>
                <c:pt idx="218">
                  <c:v>39948</c:v>
                </c:pt>
                <c:pt idx="219">
                  <c:v>39951</c:v>
                </c:pt>
                <c:pt idx="220">
                  <c:v>39952</c:v>
                </c:pt>
                <c:pt idx="221">
                  <c:v>39953</c:v>
                </c:pt>
                <c:pt idx="222">
                  <c:v>39954</c:v>
                </c:pt>
                <c:pt idx="223">
                  <c:v>39955</c:v>
                </c:pt>
                <c:pt idx="224">
                  <c:v>39958</c:v>
                </c:pt>
                <c:pt idx="225">
                  <c:v>39959</c:v>
                </c:pt>
                <c:pt idx="226">
                  <c:v>39960</c:v>
                </c:pt>
                <c:pt idx="227">
                  <c:v>39961</c:v>
                </c:pt>
                <c:pt idx="228">
                  <c:v>39962</c:v>
                </c:pt>
                <c:pt idx="229">
                  <c:v>39965</c:v>
                </c:pt>
                <c:pt idx="230">
                  <c:v>39966</c:v>
                </c:pt>
                <c:pt idx="231">
                  <c:v>39967</c:v>
                </c:pt>
                <c:pt idx="232">
                  <c:v>39968</c:v>
                </c:pt>
                <c:pt idx="233">
                  <c:v>39969</c:v>
                </c:pt>
                <c:pt idx="234">
                  <c:v>39972</c:v>
                </c:pt>
                <c:pt idx="235">
                  <c:v>39973</c:v>
                </c:pt>
                <c:pt idx="236">
                  <c:v>39974</c:v>
                </c:pt>
                <c:pt idx="237">
                  <c:v>39975</c:v>
                </c:pt>
                <c:pt idx="238">
                  <c:v>39976</c:v>
                </c:pt>
                <c:pt idx="239">
                  <c:v>39979</c:v>
                </c:pt>
                <c:pt idx="240">
                  <c:v>39980</c:v>
                </c:pt>
                <c:pt idx="241">
                  <c:v>39981</c:v>
                </c:pt>
                <c:pt idx="242">
                  <c:v>39982</c:v>
                </c:pt>
                <c:pt idx="243">
                  <c:v>39983</c:v>
                </c:pt>
                <c:pt idx="244">
                  <c:v>39986</c:v>
                </c:pt>
                <c:pt idx="245">
                  <c:v>39987</c:v>
                </c:pt>
                <c:pt idx="246">
                  <c:v>39988</c:v>
                </c:pt>
                <c:pt idx="247">
                  <c:v>39989</c:v>
                </c:pt>
                <c:pt idx="248">
                  <c:v>39990</c:v>
                </c:pt>
                <c:pt idx="249">
                  <c:v>39993</c:v>
                </c:pt>
                <c:pt idx="250">
                  <c:v>39994</c:v>
                </c:pt>
                <c:pt idx="251">
                  <c:v>39995</c:v>
                </c:pt>
                <c:pt idx="252">
                  <c:v>39996</c:v>
                </c:pt>
                <c:pt idx="253">
                  <c:v>39997</c:v>
                </c:pt>
                <c:pt idx="254">
                  <c:v>40000</c:v>
                </c:pt>
                <c:pt idx="255">
                  <c:v>40001</c:v>
                </c:pt>
                <c:pt idx="256">
                  <c:v>40002</c:v>
                </c:pt>
                <c:pt idx="257">
                  <c:v>40003</c:v>
                </c:pt>
                <c:pt idx="258">
                  <c:v>40004</c:v>
                </c:pt>
                <c:pt idx="259">
                  <c:v>40007</c:v>
                </c:pt>
                <c:pt idx="260">
                  <c:v>40008</c:v>
                </c:pt>
                <c:pt idx="261">
                  <c:v>40009</c:v>
                </c:pt>
                <c:pt idx="262">
                  <c:v>40010</c:v>
                </c:pt>
                <c:pt idx="263">
                  <c:v>40011</c:v>
                </c:pt>
                <c:pt idx="264">
                  <c:v>40014</c:v>
                </c:pt>
                <c:pt idx="265">
                  <c:v>40015</c:v>
                </c:pt>
                <c:pt idx="266">
                  <c:v>40016</c:v>
                </c:pt>
                <c:pt idx="267">
                  <c:v>40017</c:v>
                </c:pt>
                <c:pt idx="268">
                  <c:v>40018</c:v>
                </c:pt>
                <c:pt idx="269">
                  <c:v>40021</c:v>
                </c:pt>
                <c:pt idx="270">
                  <c:v>40022</c:v>
                </c:pt>
                <c:pt idx="271">
                  <c:v>40023</c:v>
                </c:pt>
                <c:pt idx="272">
                  <c:v>40024</c:v>
                </c:pt>
                <c:pt idx="273">
                  <c:v>40025</c:v>
                </c:pt>
                <c:pt idx="274">
                  <c:v>40028</c:v>
                </c:pt>
                <c:pt idx="275">
                  <c:v>40029</c:v>
                </c:pt>
                <c:pt idx="276">
                  <c:v>40030</c:v>
                </c:pt>
                <c:pt idx="277">
                  <c:v>40031</c:v>
                </c:pt>
                <c:pt idx="278">
                  <c:v>40032</c:v>
                </c:pt>
                <c:pt idx="279">
                  <c:v>40036</c:v>
                </c:pt>
                <c:pt idx="280">
                  <c:v>40037</c:v>
                </c:pt>
                <c:pt idx="281">
                  <c:v>40038</c:v>
                </c:pt>
                <c:pt idx="282">
                  <c:v>40039</c:v>
                </c:pt>
                <c:pt idx="283">
                  <c:v>40042</c:v>
                </c:pt>
                <c:pt idx="284">
                  <c:v>40043</c:v>
                </c:pt>
                <c:pt idx="285">
                  <c:v>40044</c:v>
                </c:pt>
                <c:pt idx="286">
                  <c:v>40045</c:v>
                </c:pt>
                <c:pt idx="287">
                  <c:v>40046</c:v>
                </c:pt>
                <c:pt idx="288">
                  <c:v>40049</c:v>
                </c:pt>
                <c:pt idx="289">
                  <c:v>40050</c:v>
                </c:pt>
                <c:pt idx="290">
                  <c:v>40051</c:v>
                </c:pt>
                <c:pt idx="291">
                  <c:v>40052</c:v>
                </c:pt>
                <c:pt idx="292">
                  <c:v>40053</c:v>
                </c:pt>
                <c:pt idx="293">
                  <c:v>40056</c:v>
                </c:pt>
                <c:pt idx="294">
                  <c:v>40057</c:v>
                </c:pt>
                <c:pt idx="295">
                  <c:v>40058</c:v>
                </c:pt>
                <c:pt idx="296">
                  <c:v>40059</c:v>
                </c:pt>
                <c:pt idx="297">
                  <c:v>40060</c:v>
                </c:pt>
                <c:pt idx="298">
                  <c:v>40063</c:v>
                </c:pt>
                <c:pt idx="299">
                  <c:v>40064</c:v>
                </c:pt>
                <c:pt idx="300">
                  <c:v>40065</c:v>
                </c:pt>
                <c:pt idx="301">
                  <c:v>40066</c:v>
                </c:pt>
                <c:pt idx="302">
                  <c:v>40067</c:v>
                </c:pt>
                <c:pt idx="303">
                  <c:v>40070</c:v>
                </c:pt>
                <c:pt idx="304">
                  <c:v>40071</c:v>
                </c:pt>
                <c:pt idx="305">
                  <c:v>40072</c:v>
                </c:pt>
                <c:pt idx="306">
                  <c:v>40073</c:v>
                </c:pt>
                <c:pt idx="307">
                  <c:v>40074</c:v>
                </c:pt>
                <c:pt idx="308">
                  <c:v>40078</c:v>
                </c:pt>
                <c:pt idx="309">
                  <c:v>40079</c:v>
                </c:pt>
                <c:pt idx="310">
                  <c:v>40080</c:v>
                </c:pt>
                <c:pt idx="311">
                  <c:v>40081</c:v>
                </c:pt>
                <c:pt idx="312">
                  <c:v>40084</c:v>
                </c:pt>
                <c:pt idx="313">
                  <c:v>40085</c:v>
                </c:pt>
                <c:pt idx="314">
                  <c:v>40086</c:v>
                </c:pt>
                <c:pt idx="315">
                  <c:v>40087</c:v>
                </c:pt>
                <c:pt idx="316">
                  <c:v>40088</c:v>
                </c:pt>
                <c:pt idx="317">
                  <c:v>40091</c:v>
                </c:pt>
                <c:pt idx="318">
                  <c:v>40092</c:v>
                </c:pt>
                <c:pt idx="319">
                  <c:v>40093</c:v>
                </c:pt>
                <c:pt idx="320">
                  <c:v>40094</c:v>
                </c:pt>
                <c:pt idx="321">
                  <c:v>40095</c:v>
                </c:pt>
                <c:pt idx="322">
                  <c:v>40098</c:v>
                </c:pt>
                <c:pt idx="323">
                  <c:v>40099</c:v>
                </c:pt>
                <c:pt idx="324">
                  <c:v>40100</c:v>
                </c:pt>
                <c:pt idx="325">
                  <c:v>40101</c:v>
                </c:pt>
                <c:pt idx="326">
                  <c:v>40102</c:v>
                </c:pt>
                <c:pt idx="327">
                  <c:v>40105</c:v>
                </c:pt>
                <c:pt idx="328">
                  <c:v>40106</c:v>
                </c:pt>
                <c:pt idx="329">
                  <c:v>40107</c:v>
                </c:pt>
                <c:pt idx="330">
                  <c:v>40108</c:v>
                </c:pt>
                <c:pt idx="331">
                  <c:v>40109</c:v>
                </c:pt>
                <c:pt idx="332">
                  <c:v>40112</c:v>
                </c:pt>
                <c:pt idx="333">
                  <c:v>40113</c:v>
                </c:pt>
                <c:pt idx="334">
                  <c:v>40114</c:v>
                </c:pt>
                <c:pt idx="335">
                  <c:v>40115</c:v>
                </c:pt>
                <c:pt idx="336">
                  <c:v>40116</c:v>
                </c:pt>
                <c:pt idx="337">
                  <c:v>40119</c:v>
                </c:pt>
                <c:pt idx="338">
                  <c:v>40120</c:v>
                </c:pt>
                <c:pt idx="339">
                  <c:v>40121</c:v>
                </c:pt>
                <c:pt idx="340">
                  <c:v>40122</c:v>
                </c:pt>
                <c:pt idx="341">
                  <c:v>40123</c:v>
                </c:pt>
                <c:pt idx="342">
                  <c:v>40126</c:v>
                </c:pt>
                <c:pt idx="343">
                  <c:v>40127</c:v>
                </c:pt>
                <c:pt idx="344">
                  <c:v>40128</c:v>
                </c:pt>
                <c:pt idx="345">
                  <c:v>40129</c:v>
                </c:pt>
                <c:pt idx="346">
                  <c:v>40130</c:v>
                </c:pt>
                <c:pt idx="347">
                  <c:v>40133</c:v>
                </c:pt>
                <c:pt idx="348">
                  <c:v>40134</c:v>
                </c:pt>
                <c:pt idx="349">
                  <c:v>40135</c:v>
                </c:pt>
                <c:pt idx="350">
                  <c:v>40136</c:v>
                </c:pt>
                <c:pt idx="351">
                  <c:v>40137</c:v>
                </c:pt>
                <c:pt idx="352">
                  <c:v>40140</c:v>
                </c:pt>
                <c:pt idx="353">
                  <c:v>40141</c:v>
                </c:pt>
                <c:pt idx="354">
                  <c:v>40142</c:v>
                </c:pt>
                <c:pt idx="355">
                  <c:v>40143</c:v>
                </c:pt>
                <c:pt idx="356">
                  <c:v>40147</c:v>
                </c:pt>
                <c:pt idx="357">
                  <c:v>40148</c:v>
                </c:pt>
                <c:pt idx="358">
                  <c:v>40149</c:v>
                </c:pt>
                <c:pt idx="359">
                  <c:v>40150</c:v>
                </c:pt>
                <c:pt idx="360">
                  <c:v>40151</c:v>
                </c:pt>
                <c:pt idx="361">
                  <c:v>40154</c:v>
                </c:pt>
                <c:pt idx="362">
                  <c:v>40155</c:v>
                </c:pt>
                <c:pt idx="363">
                  <c:v>40156</c:v>
                </c:pt>
                <c:pt idx="364">
                  <c:v>40157</c:v>
                </c:pt>
                <c:pt idx="365">
                  <c:v>40158</c:v>
                </c:pt>
                <c:pt idx="366">
                  <c:v>40161</c:v>
                </c:pt>
                <c:pt idx="367">
                  <c:v>40162</c:v>
                </c:pt>
                <c:pt idx="368">
                  <c:v>40163</c:v>
                </c:pt>
                <c:pt idx="369">
                  <c:v>40164</c:v>
                </c:pt>
                <c:pt idx="370">
                  <c:v>40165</c:v>
                </c:pt>
                <c:pt idx="371">
                  <c:v>40168</c:v>
                </c:pt>
                <c:pt idx="372">
                  <c:v>40169</c:v>
                </c:pt>
                <c:pt idx="373">
                  <c:v>40170</c:v>
                </c:pt>
                <c:pt idx="374">
                  <c:v>40171</c:v>
                </c:pt>
                <c:pt idx="375">
                  <c:v>40175</c:v>
                </c:pt>
                <c:pt idx="376">
                  <c:v>40176</c:v>
                </c:pt>
                <c:pt idx="377">
                  <c:v>40177</c:v>
                </c:pt>
                <c:pt idx="378">
                  <c:v>40178</c:v>
                </c:pt>
                <c:pt idx="379">
                  <c:v>40182</c:v>
                </c:pt>
                <c:pt idx="380">
                  <c:v>40183</c:v>
                </c:pt>
                <c:pt idx="381">
                  <c:v>40184</c:v>
                </c:pt>
                <c:pt idx="382">
                  <c:v>40185</c:v>
                </c:pt>
                <c:pt idx="383">
                  <c:v>40186</c:v>
                </c:pt>
                <c:pt idx="384">
                  <c:v>40189</c:v>
                </c:pt>
                <c:pt idx="385">
                  <c:v>40190</c:v>
                </c:pt>
                <c:pt idx="386">
                  <c:v>40191</c:v>
                </c:pt>
                <c:pt idx="387">
                  <c:v>40192</c:v>
                </c:pt>
                <c:pt idx="388">
                  <c:v>40193</c:v>
                </c:pt>
                <c:pt idx="389">
                  <c:v>40196</c:v>
                </c:pt>
                <c:pt idx="390">
                  <c:v>40197</c:v>
                </c:pt>
                <c:pt idx="391">
                  <c:v>40198</c:v>
                </c:pt>
                <c:pt idx="392">
                  <c:v>40199</c:v>
                </c:pt>
                <c:pt idx="393">
                  <c:v>40200</c:v>
                </c:pt>
                <c:pt idx="394">
                  <c:v>40203</c:v>
                </c:pt>
                <c:pt idx="395">
                  <c:v>40204</c:v>
                </c:pt>
                <c:pt idx="396">
                  <c:v>40205</c:v>
                </c:pt>
                <c:pt idx="397">
                  <c:v>40206</c:v>
                </c:pt>
                <c:pt idx="398">
                  <c:v>40207</c:v>
                </c:pt>
                <c:pt idx="399">
                  <c:v>40210</c:v>
                </c:pt>
                <c:pt idx="400">
                  <c:v>40211</c:v>
                </c:pt>
                <c:pt idx="401">
                  <c:v>40212</c:v>
                </c:pt>
                <c:pt idx="402">
                  <c:v>40213</c:v>
                </c:pt>
                <c:pt idx="403">
                  <c:v>40214</c:v>
                </c:pt>
                <c:pt idx="404">
                  <c:v>40217</c:v>
                </c:pt>
                <c:pt idx="405">
                  <c:v>40218</c:v>
                </c:pt>
                <c:pt idx="406">
                  <c:v>40219</c:v>
                </c:pt>
                <c:pt idx="407">
                  <c:v>40220</c:v>
                </c:pt>
                <c:pt idx="408">
                  <c:v>40226</c:v>
                </c:pt>
                <c:pt idx="409">
                  <c:v>40228</c:v>
                </c:pt>
                <c:pt idx="410">
                  <c:v>40231</c:v>
                </c:pt>
                <c:pt idx="411">
                  <c:v>40232</c:v>
                </c:pt>
                <c:pt idx="412">
                  <c:v>40233</c:v>
                </c:pt>
                <c:pt idx="413">
                  <c:v>40234</c:v>
                </c:pt>
                <c:pt idx="414">
                  <c:v>40235</c:v>
                </c:pt>
                <c:pt idx="415">
                  <c:v>40238</c:v>
                </c:pt>
                <c:pt idx="416">
                  <c:v>40239</c:v>
                </c:pt>
                <c:pt idx="417">
                  <c:v>40240</c:v>
                </c:pt>
                <c:pt idx="418">
                  <c:v>40241</c:v>
                </c:pt>
                <c:pt idx="419">
                  <c:v>40242</c:v>
                </c:pt>
                <c:pt idx="420">
                  <c:v>40245</c:v>
                </c:pt>
                <c:pt idx="421">
                  <c:v>40246</c:v>
                </c:pt>
                <c:pt idx="422">
                  <c:v>40247</c:v>
                </c:pt>
                <c:pt idx="423">
                  <c:v>40248</c:v>
                </c:pt>
                <c:pt idx="424">
                  <c:v>40249</c:v>
                </c:pt>
                <c:pt idx="425">
                  <c:v>40252</c:v>
                </c:pt>
                <c:pt idx="426">
                  <c:v>40253</c:v>
                </c:pt>
                <c:pt idx="427">
                  <c:v>40254</c:v>
                </c:pt>
                <c:pt idx="428">
                  <c:v>40255</c:v>
                </c:pt>
                <c:pt idx="429">
                  <c:v>40256</c:v>
                </c:pt>
                <c:pt idx="430">
                  <c:v>40259</c:v>
                </c:pt>
                <c:pt idx="431">
                  <c:v>40260</c:v>
                </c:pt>
                <c:pt idx="432">
                  <c:v>40261</c:v>
                </c:pt>
                <c:pt idx="433">
                  <c:v>40262</c:v>
                </c:pt>
                <c:pt idx="434">
                  <c:v>40263</c:v>
                </c:pt>
                <c:pt idx="435">
                  <c:v>40266</c:v>
                </c:pt>
                <c:pt idx="436">
                  <c:v>40267</c:v>
                </c:pt>
                <c:pt idx="437">
                  <c:v>40268</c:v>
                </c:pt>
                <c:pt idx="438">
                  <c:v>40269</c:v>
                </c:pt>
                <c:pt idx="439">
                  <c:v>40273</c:v>
                </c:pt>
                <c:pt idx="440">
                  <c:v>40274</c:v>
                </c:pt>
                <c:pt idx="441">
                  <c:v>40275</c:v>
                </c:pt>
                <c:pt idx="442">
                  <c:v>40276</c:v>
                </c:pt>
                <c:pt idx="443">
                  <c:v>40277</c:v>
                </c:pt>
                <c:pt idx="444">
                  <c:v>40280</c:v>
                </c:pt>
                <c:pt idx="445">
                  <c:v>40281</c:v>
                </c:pt>
                <c:pt idx="446">
                  <c:v>40282</c:v>
                </c:pt>
                <c:pt idx="447">
                  <c:v>40283</c:v>
                </c:pt>
                <c:pt idx="448">
                  <c:v>40284</c:v>
                </c:pt>
                <c:pt idx="449">
                  <c:v>40287</c:v>
                </c:pt>
                <c:pt idx="450">
                  <c:v>40288</c:v>
                </c:pt>
                <c:pt idx="451">
                  <c:v>40289</c:v>
                </c:pt>
                <c:pt idx="452">
                  <c:v>40290</c:v>
                </c:pt>
                <c:pt idx="453">
                  <c:v>40291</c:v>
                </c:pt>
                <c:pt idx="454">
                  <c:v>40294</c:v>
                </c:pt>
                <c:pt idx="455">
                  <c:v>40295</c:v>
                </c:pt>
                <c:pt idx="456">
                  <c:v>40296</c:v>
                </c:pt>
                <c:pt idx="457">
                  <c:v>40297</c:v>
                </c:pt>
                <c:pt idx="458">
                  <c:v>40298</c:v>
                </c:pt>
                <c:pt idx="459">
                  <c:v>40301</c:v>
                </c:pt>
                <c:pt idx="460">
                  <c:v>40302</c:v>
                </c:pt>
                <c:pt idx="461">
                  <c:v>40303</c:v>
                </c:pt>
                <c:pt idx="462">
                  <c:v>40304</c:v>
                </c:pt>
                <c:pt idx="463">
                  <c:v>40305</c:v>
                </c:pt>
                <c:pt idx="464">
                  <c:v>40308</c:v>
                </c:pt>
                <c:pt idx="465">
                  <c:v>40309</c:v>
                </c:pt>
                <c:pt idx="466">
                  <c:v>40310</c:v>
                </c:pt>
                <c:pt idx="467">
                  <c:v>40311</c:v>
                </c:pt>
                <c:pt idx="468">
                  <c:v>40312</c:v>
                </c:pt>
                <c:pt idx="469">
                  <c:v>40315</c:v>
                </c:pt>
                <c:pt idx="470">
                  <c:v>40316</c:v>
                </c:pt>
                <c:pt idx="471">
                  <c:v>40317</c:v>
                </c:pt>
                <c:pt idx="472">
                  <c:v>40318</c:v>
                </c:pt>
                <c:pt idx="473">
                  <c:v>40319</c:v>
                </c:pt>
                <c:pt idx="474">
                  <c:v>40322</c:v>
                </c:pt>
                <c:pt idx="475">
                  <c:v>40323</c:v>
                </c:pt>
                <c:pt idx="476">
                  <c:v>40324</c:v>
                </c:pt>
                <c:pt idx="477">
                  <c:v>40325</c:v>
                </c:pt>
                <c:pt idx="478">
                  <c:v>40329</c:v>
                </c:pt>
                <c:pt idx="479">
                  <c:v>40330</c:v>
                </c:pt>
                <c:pt idx="480">
                  <c:v>40331</c:v>
                </c:pt>
                <c:pt idx="481">
                  <c:v>40332</c:v>
                </c:pt>
                <c:pt idx="482">
                  <c:v>40333</c:v>
                </c:pt>
                <c:pt idx="483">
                  <c:v>40336</c:v>
                </c:pt>
                <c:pt idx="484">
                  <c:v>40337</c:v>
                </c:pt>
                <c:pt idx="485">
                  <c:v>40338</c:v>
                </c:pt>
                <c:pt idx="486">
                  <c:v>40339</c:v>
                </c:pt>
                <c:pt idx="487">
                  <c:v>40340</c:v>
                </c:pt>
                <c:pt idx="488">
                  <c:v>40343</c:v>
                </c:pt>
                <c:pt idx="489">
                  <c:v>40344</c:v>
                </c:pt>
                <c:pt idx="490">
                  <c:v>40345</c:v>
                </c:pt>
                <c:pt idx="491">
                  <c:v>40346</c:v>
                </c:pt>
                <c:pt idx="492">
                  <c:v>40347</c:v>
                </c:pt>
                <c:pt idx="493">
                  <c:v>40350</c:v>
                </c:pt>
                <c:pt idx="494">
                  <c:v>40351</c:v>
                </c:pt>
                <c:pt idx="495">
                  <c:v>40352</c:v>
                </c:pt>
                <c:pt idx="496">
                  <c:v>40353</c:v>
                </c:pt>
                <c:pt idx="497">
                  <c:v>40354</c:v>
                </c:pt>
                <c:pt idx="498">
                  <c:v>40357</c:v>
                </c:pt>
                <c:pt idx="499">
                  <c:v>40358</c:v>
                </c:pt>
                <c:pt idx="500">
                  <c:v>40359</c:v>
                </c:pt>
                <c:pt idx="501">
                  <c:v>40360</c:v>
                </c:pt>
                <c:pt idx="502">
                  <c:v>40361</c:v>
                </c:pt>
                <c:pt idx="503">
                  <c:v>40364</c:v>
                </c:pt>
                <c:pt idx="504">
                  <c:v>40365</c:v>
                </c:pt>
                <c:pt idx="505">
                  <c:v>40366</c:v>
                </c:pt>
                <c:pt idx="506">
                  <c:v>40367</c:v>
                </c:pt>
                <c:pt idx="507">
                  <c:v>40368</c:v>
                </c:pt>
                <c:pt idx="508">
                  <c:v>40371</c:v>
                </c:pt>
                <c:pt idx="509">
                  <c:v>40372</c:v>
                </c:pt>
                <c:pt idx="510">
                  <c:v>40373</c:v>
                </c:pt>
                <c:pt idx="511">
                  <c:v>40374</c:v>
                </c:pt>
                <c:pt idx="512">
                  <c:v>40375</c:v>
                </c:pt>
                <c:pt idx="513">
                  <c:v>40378</c:v>
                </c:pt>
                <c:pt idx="514">
                  <c:v>40379</c:v>
                </c:pt>
                <c:pt idx="515">
                  <c:v>40380</c:v>
                </c:pt>
                <c:pt idx="516">
                  <c:v>40381</c:v>
                </c:pt>
                <c:pt idx="517">
                  <c:v>40382</c:v>
                </c:pt>
                <c:pt idx="518">
                  <c:v>40385</c:v>
                </c:pt>
                <c:pt idx="519">
                  <c:v>40386</c:v>
                </c:pt>
                <c:pt idx="520">
                  <c:v>40387</c:v>
                </c:pt>
                <c:pt idx="521">
                  <c:v>40388</c:v>
                </c:pt>
                <c:pt idx="522">
                  <c:v>40389</c:v>
                </c:pt>
                <c:pt idx="523">
                  <c:v>40392</c:v>
                </c:pt>
                <c:pt idx="524">
                  <c:v>40393</c:v>
                </c:pt>
                <c:pt idx="525">
                  <c:v>40394</c:v>
                </c:pt>
                <c:pt idx="526">
                  <c:v>40395</c:v>
                </c:pt>
                <c:pt idx="527">
                  <c:v>40396</c:v>
                </c:pt>
                <c:pt idx="528">
                  <c:v>40400</c:v>
                </c:pt>
                <c:pt idx="529">
                  <c:v>40401</c:v>
                </c:pt>
                <c:pt idx="530">
                  <c:v>40402</c:v>
                </c:pt>
                <c:pt idx="531">
                  <c:v>40403</c:v>
                </c:pt>
                <c:pt idx="532">
                  <c:v>40406</c:v>
                </c:pt>
                <c:pt idx="533">
                  <c:v>40407</c:v>
                </c:pt>
                <c:pt idx="534">
                  <c:v>40408</c:v>
                </c:pt>
                <c:pt idx="535">
                  <c:v>40409</c:v>
                </c:pt>
                <c:pt idx="536">
                  <c:v>40410</c:v>
                </c:pt>
                <c:pt idx="537">
                  <c:v>40413</c:v>
                </c:pt>
                <c:pt idx="538">
                  <c:v>40414</c:v>
                </c:pt>
                <c:pt idx="539">
                  <c:v>40415</c:v>
                </c:pt>
                <c:pt idx="540">
                  <c:v>40416</c:v>
                </c:pt>
                <c:pt idx="541">
                  <c:v>40417</c:v>
                </c:pt>
                <c:pt idx="542">
                  <c:v>40420</c:v>
                </c:pt>
                <c:pt idx="543">
                  <c:v>40421</c:v>
                </c:pt>
                <c:pt idx="544">
                  <c:v>40422</c:v>
                </c:pt>
                <c:pt idx="545">
                  <c:v>40423</c:v>
                </c:pt>
                <c:pt idx="546">
                  <c:v>40424</c:v>
                </c:pt>
                <c:pt idx="547">
                  <c:v>40427</c:v>
                </c:pt>
                <c:pt idx="548">
                  <c:v>40428</c:v>
                </c:pt>
                <c:pt idx="549">
                  <c:v>40429</c:v>
                </c:pt>
                <c:pt idx="550">
                  <c:v>40430</c:v>
                </c:pt>
                <c:pt idx="551">
                  <c:v>40434</c:v>
                </c:pt>
                <c:pt idx="552">
                  <c:v>40435</c:v>
                </c:pt>
                <c:pt idx="553">
                  <c:v>40436</c:v>
                </c:pt>
                <c:pt idx="554">
                  <c:v>40437</c:v>
                </c:pt>
                <c:pt idx="555">
                  <c:v>40438</c:v>
                </c:pt>
                <c:pt idx="556">
                  <c:v>40441</c:v>
                </c:pt>
                <c:pt idx="557">
                  <c:v>40442</c:v>
                </c:pt>
                <c:pt idx="558">
                  <c:v>40443</c:v>
                </c:pt>
                <c:pt idx="559">
                  <c:v>40444</c:v>
                </c:pt>
                <c:pt idx="560">
                  <c:v>40445</c:v>
                </c:pt>
                <c:pt idx="561">
                  <c:v>40448</c:v>
                </c:pt>
                <c:pt idx="562">
                  <c:v>40449</c:v>
                </c:pt>
                <c:pt idx="563">
                  <c:v>40450</c:v>
                </c:pt>
                <c:pt idx="564">
                  <c:v>40451</c:v>
                </c:pt>
                <c:pt idx="565">
                  <c:v>40452</c:v>
                </c:pt>
                <c:pt idx="566">
                  <c:v>40455</c:v>
                </c:pt>
                <c:pt idx="567">
                  <c:v>40456</c:v>
                </c:pt>
                <c:pt idx="568">
                  <c:v>40457</c:v>
                </c:pt>
                <c:pt idx="569">
                  <c:v>40458</c:v>
                </c:pt>
                <c:pt idx="570">
                  <c:v>40459</c:v>
                </c:pt>
                <c:pt idx="571">
                  <c:v>40462</c:v>
                </c:pt>
                <c:pt idx="572">
                  <c:v>40463</c:v>
                </c:pt>
                <c:pt idx="573">
                  <c:v>40464</c:v>
                </c:pt>
                <c:pt idx="574">
                  <c:v>40465</c:v>
                </c:pt>
                <c:pt idx="575">
                  <c:v>40466</c:v>
                </c:pt>
                <c:pt idx="576">
                  <c:v>40469</c:v>
                </c:pt>
                <c:pt idx="577">
                  <c:v>40470</c:v>
                </c:pt>
                <c:pt idx="578">
                  <c:v>40471</c:v>
                </c:pt>
                <c:pt idx="579">
                  <c:v>40472</c:v>
                </c:pt>
                <c:pt idx="580">
                  <c:v>40473</c:v>
                </c:pt>
                <c:pt idx="581">
                  <c:v>40476</c:v>
                </c:pt>
                <c:pt idx="582">
                  <c:v>40477</c:v>
                </c:pt>
                <c:pt idx="583">
                  <c:v>40478</c:v>
                </c:pt>
                <c:pt idx="584">
                  <c:v>40479</c:v>
                </c:pt>
                <c:pt idx="585">
                  <c:v>40480</c:v>
                </c:pt>
                <c:pt idx="586">
                  <c:v>40483</c:v>
                </c:pt>
                <c:pt idx="587">
                  <c:v>40484</c:v>
                </c:pt>
                <c:pt idx="588">
                  <c:v>40485</c:v>
                </c:pt>
                <c:pt idx="589">
                  <c:v>40486</c:v>
                </c:pt>
                <c:pt idx="590">
                  <c:v>40490</c:v>
                </c:pt>
                <c:pt idx="591">
                  <c:v>40491</c:v>
                </c:pt>
                <c:pt idx="592">
                  <c:v>40492</c:v>
                </c:pt>
                <c:pt idx="593">
                  <c:v>40493</c:v>
                </c:pt>
                <c:pt idx="594">
                  <c:v>40494</c:v>
                </c:pt>
                <c:pt idx="595">
                  <c:v>40497</c:v>
                </c:pt>
                <c:pt idx="596">
                  <c:v>40498</c:v>
                </c:pt>
                <c:pt idx="597">
                  <c:v>40500</c:v>
                </c:pt>
                <c:pt idx="598">
                  <c:v>40501</c:v>
                </c:pt>
                <c:pt idx="599">
                  <c:v>40504</c:v>
                </c:pt>
                <c:pt idx="600">
                  <c:v>40505</c:v>
                </c:pt>
                <c:pt idx="601">
                  <c:v>40506</c:v>
                </c:pt>
                <c:pt idx="602">
                  <c:v>40507</c:v>
                </c:pt>
                <c:pt idx="603">
                  <c:v>40508</c:v>
                </c:pt>
                <c:pt idx="604">
                  <c:v>40511</c:v>
                </c:pt>
                <c:pt idx="605">
                  <c:v>40512</c:v>
                </c:pt>
                <c:pt idx="606">
                  <c:v>40513</c:v>
                </c:pt>
                <c:pt idx="607">
                  <c:v>40514</c:v>
                </c:pt>
                <c:pt idx="608">
                  <c:v>40515</c:v>
                </c:pt>
                <c:pt idx="609">
                  <c:v>40518</c:v>
                </c:pt>
                <c:pt idx="610">
                  <c:v>40519</c:v>
                </c:pt>
                <c:pt idx="611">
                  <c:v>40520</c:v>
                </c:pt>
                <c:pt idx="612">
                  <c:v>40521</c:v>
                </c:pt>
                <c:pt idx="613">
                  <c:v>40522</c:v>
                </c:pt>
                <c:pt idx="614">
                  <c:v>40525</c:v>
                </c:pt>
                <c:pt idx="615">
                  <c:v>40526</c:v>
                </c:pt>
                <c:pt idx="616">
                  <c:v>40527</c:v>
                </c:pt>
                <c:pt idx="617">
                  <c:v>40528</c:v>
                </c:pt>
                <c:pt idx="618">
                  <c:v>40529</c:v>
                </c:pt>
                <c:pt idx="619">
                  <c:v>40532</c:v>
                </c:pt>
                <c:pt idx="620">
                  <c:v>40533</c:v>
                </c:pt>
                <c:pt idx="621">
                  <c:v>40534</c:v>
                </c:pt>
                <c:pt idx="622">
                  <c:v>40535</c:v>
                </c:pt>
                <c:pt idx="623">
                  <c:v>40536</c:v>
                </c:pt>
                <c:pt idx="624">
                  <c:v>40540</c:v>
                </c:pt>
                <c:pt idx="625">
                  <c:v>40541</c:v>
                </c:pt>
                <c:pt idx="626">
                  <c:v>40542</c:v>
                </c:pt>
                <c:pt idx="627">
                  <c:v>40543</c:v>
                </c:pt>
                <c:pt idx="628">
                  <c:v>40547</c:v>
                </c:pt>
                <c:pt idx="629">
                  <c:v>40548</c:v>
                </c:pt>
                <c:pt idx="630">
                  <c:v>40549</c:v>
                </c:pt>
                <c:pt idx="631">
                  <c:v>40550</c:v>
                </c:pt>
                <c:pt idx="632">
                  <c:v>40553</c:v>
                </c:pt>
                <c:pt idx="633">
                  <c:v>40554</c:v>
                </c:pt>
                <c:pt idx="634">
                  <c:v>40555</c:v>
                </c:pt>
                <c:pt idx="635">
                  <c:v>40556</c:v>
                </c:pt>
                <c:pt idx="636">
                  <c:v>40557</c:v>
                </c:pt>
                <c:pt idx="637">
                  <c:v>40560</c:v>
                </c:pt>
                <c:pt idx="638">
                  <c:v>40561</c:v>
                </c:pt>
                <c:pt idx="639">
                  <c:v>40562</c:v>
                </c:pt>
                <c:pt idx="640">
                  <c:v>40563</c:v>
                </c:pt>
                <c:pt idx="641">
                  <c:v>40564</c:v>
                </c:pt>
                <c:pt idx="642">
                  <c:v>40567</c:v>
                </c:pt>
                <c:pt idx="643">
                  <c:v>40568</c:v>
                </c:pt>
                <c:pt idx="644">
                  <c:v>40569</c:v>
                </c:pt>
                <c:pt idx="645">
                  <c:v>40570</c:v>
                </c:pt>
                <c:pt idx="646">
                  <c:v>40571</c:v>
                </c:pt>
                <c:pt idx="647">
                  <c:v>40574</c:v>
                </c:pt>
                <c:pt idx="648">
                  <c:v>40575</c:v>
                </c:pt>
                <c:pt idx="649">
                  <c:v>40576</c:v>
                </c:pt>
                <c:pt idx="650">
                  <c:v>40581</c:v>
                </c:pt>
                <c:pt idx="651">
                  <c:v>40582</c:v>
                </c:pt>
                <c:pt idx="652">
                  <c:v>40583</c:v>
                </c:pt>
                <c:pt idx="653">
                  <c:v>40584</c:v>
                </c:pt>
                <c:pt idx="654">
                  <c:v>40585</c:v>
                </c:pt>
                <c:pt idx="655">
                  <c:v>40588</c:v>
                </c:pt>
                <c:pt idx="656">
                  <c:v>40589</c:v>
                </c:pt>
                <c:pt idx="657">
                  <c:v>40590</c:v>
                </c:pt>
                <c:pt idx="658">
                  <c:v>40591</c:v>
                </c:pt>
                <c:pt idx="659">
                  <c:v>40592</c:v>
                </c:pt>
                <c:pt idx="660">
                  <c:v>40595</c:v>
                </c:pt>
                <c:pt idx="661">
                  <c:v>40596</c:v>
                </c:pt>
                <c:pt idx="662">
                  <c:v>40597</c:v>
                </c:pt>
                <c:pt idx="663">
                  <c:v>40598</c:v>
                </c:pt>
                <c:pt idx="664">
                  <c:v>40599</c:v>
                </c:pt>
                <c:pt idx="665">
                  <c:v>40602</c:v>
                </c:pt>
                <c:pt idx="666">
                  <c:v>40603</c:v>
                </c:pt>
                <c:pt idx="667">
                  <c:v>40604</c:v>
                </c:pt>
                <c:pt idx="668">
                  <c:v>40605</c:v>
                </c:pt>
                <c:pt idx="669">
                  <c:v>40606</c:v>
                </c:pt>
                <c:pt idx="670">
                  <c:v>40609</c:v>
                </c:pt>
                <c:pt idx="671">
                  <c:v>40610</c:v>
                </c:pt>
                <c:pt idx="672">
                  <c:v>40611</c:v>
                </c:pt>
                <c:pt idx="673">
                  <c:v>40612</c:v>
                </c:pt>
                <c:pt idx="674">
                  <c:v>40613</c:v>
                </c:pt>
                <c:pt idx="675">
                  <c:v>40616</c:v>
                </c:pt>
                <c:pt idx="676">
                  <c:v>40617</c:v>
                </c:pt>
                <c:pt idx="677">
                  <c:v>40618</c:v>
                </c:pt>
                <c:pt idx="678">
                  <c:v>40619</c:v>
                </c:pt>
                <c:pt idx="679">
                  <c:v>40620</c:v>
                </c:pt>
                <c:pt idx="680">
                  <c:v>40623</c:v>
                </c:pt>
                <c:pt idx="681">
                  <c:v>40624</c:v>
                </c:pt>
                <c:pt idx="682">
                  <c:v>40625</c:v>
                </c:pt>
                <c:pt idx="683">
                  <c:v>40626</c:v>
                </c:pt>
                <c:pt idx="684">
                  <c:v>40627</c:v>
                </c:pt>
                <c:pt idx="685">
                  <c:v>40630</c:v>
                </c:pt>
                <c:pt idx="686">
                  <c:v>40631</c:v>
                </c:pt>
                <c:pt idx="687">
                  <c:v>40632</c:v>
                </c:pt>
                <c:pt idx="688">
                  <c:v>40633</c:v>
                </c:pt>
                <c:pt idx="689">
                  <c:v>40634</c:v>
                </c:pt>
                <c:pt idx="690">
                  <c:v>40637</c:v>
                </c:pt>
                <c:pt idx="691">
                  <c:v>40638</c:v>
                </c:pt>
                <c:pt idx="692">
                  <c:v>40639</c:v>
                </c:pt>
                <c:pt idx="693">
                  <c:v>40640</c:v>
                </c:pt>
                <c:pt idx="694">
                  <c:v>40641</c:v>
                </c:pt>
                <c:pt idx="695">
                  <c:v>40644</c:v>
                </c:pt>
                <c:pt idx="696">
                  <c:v>40645</c:v>
                </c:pt>
                <c:pt idx="697">
                  <c:v>40646</c:v>
                </c:pt>
                <c:pt idx="698">
                  <c:v>40647</c:v>
                </c:pt>
                <c:pt idx="699">
                  <c:v>40648</c:v>
                </c:pt>
                <c:pt idx="700">
                  <c:v>40651</c:v>
                </c:pt>
                <c:pt idx="701">
                  <c:v>40652</c:v>
                </c:pt>
                <c:pt idx="702">
                  <c:v>40653</c:v>
                </c:pt>
                <c:pt idx="703">
                  <c:v>40654</c:v>
                </c:pt>
                <c:pt idx="704">
                  <c:v>40658</c:v>
                </c:pt>
                <c:pt idx="705">
                  <c:v>40659</c:v>
                </c:pt>
                <c:pt idx="706">
                  <c:v>40660</c:v>
                </c:pt>
                <c:pt idx="707">
                  <c:v>40661</c:v>
                </c:pt>
                <c:pt idx="708">
                  <c:v>40662</c:v>
                </c:pt>
                <c:pt idx="709">
                  <c:v>40666</c:v>
                </c:pt>
                <c:pt idx="710">
                  <c:v>40667</c:v>
                </c:pt>
                <c:pt idx="711">
                  <c:v>40668</c:v>
                </c:pt>
                <c:pt idx="712">
                  <c:v>40669</c:v>
                </c:pt>
                <c:pt idx="713">
                  <c:v>40672</c:v>
                </c:pt>
                <c:pt idx="714">
                  <c:v>40673</c:v>
                </c:pt>
                <c:pt idx="715">
                  <c:v>40674</c:v>
                </c:pt>
                <c:pt idx="716">
                  <c:v>40675</c:v>
                </c:pt>
                <c:pt idx="717">
                  <c:v>40676</c:v>
                </c:pt>
                <c:pt idx="718">
                  <c:v>40679</c:v>
                </c:pt>
                <c:pt idx="719">
                  <c:v>40681</c:v>
                </c:pt>
                <c:pt idx="720">
                  <c:v>40682</c:v>
                </c:pt>
                <c:pt idx="721">
                  <c:v>40683</c:v>
                </c:pt>
                <c:pt idx="722">
                  <c:v>40686</c:v>
                </c:pt>
                <c:pt idx="723">
                  <c:v>40687</c:v>
                </c:pt>
                <c:pt idx="724">
                  <c:v>40688</c:v>
                </c:pt>
                <c:pt idx="725">
                  <c:v>40689</c:v>
                </c:pt>
                <c:pt idx="726">
                  <c:v>40690</c:v>
                </c:pt>
                <c:pt idx="727">
                  <c:v>40693</c:v>
                </c:pt>
                <c:pt idx="728">
                  <c:v>40694</c:v>
                </c:pt>
                <c:pt idx="729">
                  <c:v>40695</c:v>
                </c:pt>
                <c:pt idx="730">
                  <c:v>40696</c:v>
                </c:pt>
                <c:pt idx="731">
                  <c:v>40697</c:v>
                </c:pt>
                <c:pt idx="732">
                  <c:v>40700</c:v>
                </c:pt>
                <c:pt idx="733">
                  <c:v>40701</c:v>
                </c:pt>
                <c:pt idx="734">
                  <c:v>40702</c:v>
                </c:pt>
                <c:pt idx="735">
                  <c:v>40703</c:v>
                </c:pt>
                <c:pt idx="736">
                  <c:v>40704</c:v>
                </c:pt>
                <c:pt idx="737">
                  <c:v>40707</c:v>
                </c:pt>
                <c:pt idx="738">
                  <c:v>40708</c:v>
                </c:pt>
                <c:pt idx="739">
                  <c:v>40709</c:v>
                </c:pt>
                <c:pt idx="740">
                  <c:v>40710</c:v>
                </c:pt>
                <c:pt idx="741">
                  <c:v>40711</c:v>
                </c:pt>
                <c:pt idx="742">
                  <c:v>40714</c:v>
                </c:pt>
                <c:pt idx="743">
                  <c:v>40715</c:v>
                </c:pt>
                <c:pt idx="744">
                  <c:v>40716</c:v>
                </c:pt>
                <c:pt idx="745">
                  <c:v>40717</c:v>
                </c:pt>
                <c:pt idx="746">
                  <c:v>40718</c:v>
                </c:pt>
                <c:pt idx="747">
                  <c:v>40721</c:v>
                </c:pt>
                <c:pt idx="748">
                  <c:v>40722</c:v>
                </c:pt>
                <c:pt idx="749">
                  <c:v>40723</c:v>
                </c:pt>
                <c:pt idx="750">
                  <c:v>40724</c:v>
                </c:pt>
                <c:pt idx="751">
                  <c:v>40725</c:v>
                </c:pt>
                <c:pt idx="752">
                  <c:v>40728</c:v>
                </c:pt>
                <c:pt idx="753">
                  <c:v>40729</c:v>
                </c:pt>
                <c:pt idx="754">
                  <c:v>40730</c:v>
                </c:pt>
                <c:pt idx="755">
                  <c:v>40731</c:v>
                </c:pt>
                <c:pt idx="756">
                  <c:v>40732</c:v>
                </c:pt>
                <c:pt idx="757">
                  <c:v>40735</c:v>
                </c:pt>
                <c:pt idx="758">
                  <c:v>40736</c:v>
                </c:pt>
                <c:pt idx="759">
                  <c:v>40737</c:v>
                </c:pt>
                <c:pt idx="760">
                  <c:v>40738</c:v>
                </c:pt>
                <c:pt idx="761">
                  <c:v>40739</c:v>
                </c:pt>
                <c:pt idx="762">
                  <c:v>40742</c:v>
                </c:pt>
                <c:pt idx="763">
                  <c:v>40743</c:v>
                </c:pt>
                <c:pt idx="764">
                  <c:v>40744</c:v>
                </c:pt>
                <c:pt idx="765">
                  <c:v>40745</c:v>
                </c:pt>
                <c:pt idx="766">
                  <c:v>40746</c:v>
                </c:pt>
                <c:pt idx="767">
                  <c:v>40749</c:v>
                </c:pt>
                <c:pt idx="768">
                  <c:v>40750</c:v>
                </c:pt>
                <c:pt idx="769">
                  <c:v>40751</c:v>
                </c:pt>
                <c:pt idx="770">
                  <c:v>40752</c:v>
                </c:pt>
                <c:pt idx="771">
                  <c:v>40753</c:v>
                </c:pt>
                <c:pt idx="772">
                  <c:v>40756</c:v>
                </c:pt>
                <c:pt idx="773">
                  <c:v>40757</c:v>
                </c:pt>
                <c:pt idx="774">
                  <c:v>40758</c:v>
                </c:pt>
                <c:pt idx="775">
                  <c:v>40759</c:v>
                </c:pt>
                <c:pt idx="776">
                  <c:v>40760</c:v>
                </c:pt>
                <c:pt idx="777">
                  <c:v>40763</c:v>
                </c:pt>
                <c:pt idx="778">
                  <c:v>40765</c:v>
                </c:pt>
                <c:pt idx="779">
                  <c:v>40766</c:v>
                </c:pt>
                <c:pt idx="780">
                  <c:v>40767</c:v>
                </c:pt>
                <c:pt idx="781">
                  <c:v>40770</c:v>
                </c:pt>
                <c:pt idx="782">
                  <c:v>40771</c:v>
                </c:pt>
                <c:pt idx="783">
                  <c:v>40772</c:v>
                </c:pt>
                <c:pt idx="784">
                  <c:v>40773</c:v>
                </c:pt>
                <c:pt idx="785">
                  <c:v>40774</c:v>
                </c:pt>
                <c:pt idx="786">
                  <c:v>40777</c:v>
                </c:pt>
                <c:pt idx="787">
                  <c:v>40778</c:v>
                </c:pt>
                <c:pt idx="788">
                  <c:v>40779</c:v>
                </c:pt>
                <c:pt idx="789">
                  <c:v>40780</c:v>
                </c:pt>
                <c:pt idx="790">
                  <c:v>40781</c:v>
                </c:pt>
                <c:pt idx="791">
                  <c:v>40784</c:v>
                </c:pt>
                <c:pt idx="792">
                  <c:v>40786</c:v>
                </c:pt>
                <c:pt idx="793">
                  <c:v>40787</c:v>
                </c:pt>
                <c:pt idx="794">
                  <c:v>40788</c:v>
                </c:pt>
                <c:pt idx="795">
                  <c:v>40791</c:v>
                </c:pt>
                <c:pt idx="796">
                  <c:v>40792</c:v>
                </c:pt>
                <c:pt idx="797">
                  <c:v>40793</c:v>
                </c:pt>
                <c:pt idx="798">
                  <c:v>40794</c:v>
                </c:pt>
                <c:pt idx="799">
                  <c:v>40795</c:v>
                </c:pt>
                <c:pt idx="800">
                  <c:v>40798</c:v>
                </c:pt>
                <c:pt idx="801">
                  <c:v>40799</c:v>
                </c:pt>
                <c:pt idx="802">
                  <c:v>40800</c:v>
                </c:pt>
                <c:pt idx="803">
                  <c:v>40801</c:v>
                </c:pt>
                <c:pt idx="804">
                  <c:v>40802</c:v>
                </c:pt>
                <c:pt idx="805">
                  <c:v>40805</c:v>
                </c:pt>
                <c:pt idx="806">
                  <c:v>40806</c:v>
                </c:pt>
                <c:pt idx="807">
                  <c:v>40807</c:v>
                </c:pt>
                <c:pt idx="808">
                  <c:v>40808</c:v>
                </c:pt>
                <c:pt idx="809">
                  <c:v>40809</c:v>
                </c:pt>
                <c:pt idx="810">
                  <c:v>40812</c:v>
                </c:pt>
                <c:pt idx="811">
                  <c:v>40813</c:v>
                </c:pt>
                <c:pt idx="812">
                  <c:v>40814</c:v>
                </c:pt>
                <c:pt idx="813">
                  <c:v>40815</c:v>
                </c:pt>
                <c:pt idx="814">
                  <c:v>40816</c:v>
                </c:pt>
                <c:pt idx="815">
                  <c:v>40819</c:v>
                </c:pt>
                <c:pt idx="816">
                  <c:v>40820</c:v>
                </c:pt>
                <c:pt idx="817">
                  <c:v>40821</c:v>
                </c:pt>
                <c:pt idx="818">
                  <c:v>40822</c:v>
                </c:pt>
                <c:pt idx="819">
                  <c:v>40823</c:v>
                </c:pt>
                <c:pt idx="820">
                  <c:v>40826</c:v>
                </c:pt>
                <c:pt idx="821">
                  <c:v>40827</c:v>
                </c:pt>
                <c:pt idx="822">
                  <c:v>40828</c:v>
                </c:pt>
                <c:pt idx="823">
                  <c:v>40829</c:v>
                </c:pt>
                <c:pt idx="824">
                  <c:v>40830</c:v>
                </c:pt>
                <c:pt idx="825">
                  <c:v>40833</c:v>
                </c:pt>
                <c:pt idx="826">
                  <c:v>40834</c:v>
                </c:pt>
                <c:pt idx="827">
                  <c:v>40835</c:v>
                </c:pt>
                <c:pt idx="828">
                  <c:v>40836</c:v>
                </c:pt>
                <c:pt idx="829">
                  <c:v>40837</c:v>
                </c:pt>
                <c:pt idx="830">
                  <c:v>40840</c:v>
                </c:pt>
                <c:pt idx="831">
                  <c:v>40841</c:v>
                </c:pt>
                <c:pt idx="832">
                  <c:v>40843</c:v>
                </c:pt>
                <c:pt idx="833">
                  <c:v>40844</c:v>
                </c:pt>
                <c:pt idx="834">
                  <c:v>40847</c:v>
                </c:pt>
                <c:pt idx="835">
                  <c:v>40848</c:v>
                </c:pt>
                <c:pt idx="836">
                  <c:v>40849</c:v>
                </c:pt>
                <c:pt idx="837">
                  <c:v>40850</c:v>
                </c:pt>
                <c:pt idx="838">
                  <c:v>40851</c:v>
                </c:pt>
                <c:pt idx="839">
                  <c:v>40854</c:v>
                </c:pt>
                <c:pt idx="840">
                  <c:v>40855</c:v>
                </c:pt>
                <c:pt idx="841">
                  <c:v>40856</c:v>
                </c:pt>
                <c:pt idx="842">
                  <c:v>40857</c:v>
                </c:pt>
                <c:pt idx="843">
                  <c:v>40858</c:v>
                </c:pt>
                <c:pt idx="844">
                  <c:v>40861</c:v>
                </c:pt>
                <c:pt idx="845">
                  <c:v>40862</c:v>
                </c:pt>
                <c:pt idx="846">
                  <c:v>40863</c:v>
                </c:pt>
                <c:pt idx="847">
                  <c:v>40864</c:v>
                </c:pt>
                <c:pt idx="848">
                  <c:v>40865</c:v>
                </c:pt>
                <c:pt idx="849">
                  <c:v>40868</c:v>
                </c:pt>
                <c:pt idx="850">
                  <c:v>40869</c:v>
                </c:pt>
                <c:pt idx="851">
                  <c:v>40870</c:v>
                </c:pt>
                <c:pt idx="852">
                  <c:v>40872</c:v>
                </c:pt>
                <c:pt idx="853">
                  <c:v>40875</c:v>
                </c:pt>
                <c:pt idx="854">
                  <c:v>40876</c:v>
                </c:pt>
                <c:pt idx="855">
                  <c:v>40877</c:v>
                </c:pt>
                <c:pt idx="856">
                  <c:v>40878</c:v>
                </c:pt>
                <c:pt idx="857">
                  <c:v>40879</c:v>
                </c:pt>
                <c:pt idx="858">
                  <c:v>40882</c:v>
                </c:pt>
                <c:pt idx="859">
                  <c:v>40883</c:v>
                </c:pt>
                <c:pt idx="860">
                  <c:v>40884</c:v>
                </c:pt>
                <c:pt idx="861">
                  <c:v>40885</c:v>
                </c:pt>
                <c:pt idx="862">
                  <c:v>40886</c:v>
                </c:pt>
                <c:pt idx="863">
                  <c:v>40889</c:v>
                </c:pt>
                <c:pt idx="864">
                  <c:v>40890</c:v>
                </c:pt>
                <c:pt idx="865">
                  <c:v>40891</c:v>
                </c:pt>
                <c:pt idx="866">
                  <c:v>40892</c:v>
                </c:pt>
                <c:pt idx="867">
                  <c:v>40893</c:v>
                </c:pt>
                <c:pt idx="868">
                  <c:v>40896</c:v>
                </c:pt>
                <c:pt idx="869">
                  <c:v>40897</c:v>
                </c:pt>
                <c:pt idx="870">
                  <c:v>40898</c:v>
                </c:pt>
                <c:pt idx="871">
                  <c:v>40899</c:v>
                </c:pt>
                <c:pt idx="872">
                  <c:v>40900</c:v>
                </c:pt>
                <c:pt idx="873">
                  <c:v>40904</c:v>
                </c:pt>
                <c:pt idx="874">
                  <c:v>40905</c:v>
                </c:pt>
                <c:pt idx="875">
                  <c:v>40906</c:v>
                </c:pt>
                <c:pt idx="876">
                  <c:v>40907</c:v>
                </c:pt>
                <c:pt idx="877">
                  <c:v>40911</c:v>
                </c:pt>
                <c:pt idx="878">
                  <c:v>40912</c:v>
                </c:pt>
                <c:pt idx="879">
                  <c:v>40913</c:v>
                </c:pt>
                <c:pt idx="880">
                  <c:v>40914</c:v>
                </c:pt>
                <c:pt idx="881">
                  <c:v>40917</c:v>
                </c:pt>
                <c:pt idx="882">
                  <c:v>40918</c:v>
                </c:pt>
                <c:pt idx="883">
                  <c:v>40919</c:v>
                </c:pt>
                <c:pt idx="884">
                  <c:v>40920</c:v>
                </c:pt>
                <c:pt idx="885">
                  <c:v>40921</c:v>
                </c:pt>
                <c:pt idx="886">
                  <c:v>40925</c:v>
                </c:pt>
                <c:pt idx="887">
                  <c:v>40926</c:v>
                </c:pt>
                <c:pt idx="888">
                  <c:v>40927</c:v>
                </c:pt>
                <c:pt idx="889">
                  <c:v>40935</c:v>
                </c:pt>
                <c:pt idx="890">
                  <c:v>40938</c:v>
                </c:pt>
                <c:pt idx="891">
                  <c:v>40939</c:v>
                </c:pt>
                <c:pt idx="892">
                  <c:v>40940</c:v>
                </c:pt>
                <c:pt idx="893">
                  <c:v>40941</c:v>
                </c:pt>
                <c:pt idx="894">
                  <c:v>40942</c:v>
                </c:pt>
                <c:pt idx="895">
                  <c:v>40945</c:v>
                </c:pt>
                <c:pt idx="896">
                  <c:v>40946</c:v>
                </c:pt>
                <c:pt idx="897">
                  <c:v>40947</c:v>
                </c:pt>
                <c:pt idx="898">
                  <c:v>40948</c:v>
                </c:pt>
                <c:pt idx="899">
                  <c:v>40949</c:v>
                </c:pt>
                <c:pt idx="900">
                  <c:v>40952</c:v>
                </c:pt>
                <c:pt idx="901">
                  <c:v>40953</c:v>
                </c:pt>
                <c:pt idx="902">
                  <c:v>40954</c:v>
                </c:pt>
                <c:pt idx="903">
                  <c:v>40955</c:v>
                </c:pt>
                <c:pt idx="904">
                  <c:v>40956</c:v>
                </c:pt>
                <c:pt idx="905">
                  <c:v>40960</c:v>
                </c:pt>
                <c:pt idx="906">
                  <c:v>40961</c:v>
                </c:pt>
                <c:pt idx="907">
                  <c:v>40962</c:v>
                </c:pt>
                <c:pt idx="908">
                  <c:v>40963</c:v>
                </c:pt>
                <c:pt idx="909">
                  <c:v>40966</c:v>
                </c:pt>
                <c:pt idx="910">
                  <c:v>40967</c:v>
                </c:pt>
                <c:pt idx="911">
                  <c:v>40968</c:v>
                </c:pt>
                <c:pt idx="912">
                  <c:v>40969</c:v>
                </c:pt>
                <c:pt idx="913">
                  <c:v>40970</c:v>
                </c:pt>
                <c:pt idx="914">
                  <c:v>40973</c:v>
                </c:pt>
                <c:pt idx="915">
                  <c:v>40974</c:v>
                </c:pt>
                <c:pt idx="916">
                  <c:v>40975</c:v>
                </c:pt>
                <c:pt idx="917">
                  <c:v>40976</c:v>
                </c:pt>
                <c:pt idx="918">
                  <c:v>40977</c:v>
                </c:pt>
                <c:pt idx="919">
                  <c:v>40980</c:v>
                </c:pt>
                <c:pt idx="920">
                  <c:v>40981</c:v>
                </c:pt>
                <c:pt idx="921">
                  <c:v>40982</c:v>
                </c:pt>
                <c:pt idx="922">
                  <c:v>40983</c:v>
                </c:pt>
                <c:pt idx="923">
                  <c:v>40984</c:v>
                </c:pt>
                <c:pt idx="924">
                  <c:v>40987</c:v>
                </c:pt>
                <c:pt idx="925">
                  <c:v>40988</c:v>
                </c:pt>
                <c:pt idx="926">
                  <c:v>40989</c:v>
                </c:pt>
                <c:pt idx="927">
                  <c:v>40990</c:v>
                </c:pt>
                <c:pt idx="928">
                  <c:v>40991</c:v>
                </c:pt>
                <c:pt idx="929">
                  <c:v>40994</c:v>
                </c:pt>
                <c:pt idx="930">
                  <c:v>40995</c:v>
                </c:pt>
                <c:pt idx="931">
                  <c:v>40996</c:v>
                </c:pt>
                <c:pt idx="932">
                  <c:v>40997</c:v>
                </c:pt>
                <c:pt idx="933">
                  <c:v>40998</c:v>
                </c:pt>
                <c:pt idx="934">
                  <c:v>41003</c:v>
                </c:pt>
                <c:pt idx="935">
                  <c:v>41004</c:v>
                </c:pt>
                <c:pt idx="936">
                  <c:v>41008</c:v>
                </c:pt>
                <c:pt idx="937">
                  <c:v>41009</c:v>
                </c:pt>
                <c:pt idx="938">
                  <c:v>41010</c:v>
                </c:pt>
                <c:pt idx="939">
                  <c:v>41011</c:v>
                </c:pt>
                <c:pt idx="940">
                  <c:v>41012</c:v>
                </c:pt>
                <c:pt idx="941">
                  <c:v>41015</c:v>
                </c:pt>
                <c:pt idx="942">
                  <c:v>41016</c:v>
                </c:pt>
                <c:pt idx="943">
                  <c:v>41017</c:v>
                </c:pt>
                <c:pt idx="944">
                  <c:v>41018</c:v>
                </c:pt>
                <c:pt idx="945">
                  <c:v>41019</c:v>
                </c:pt>
                <c:pt idx="946">
                  <c:v>41022</c:v>
                </c:pt>
                <c:pt idx="947">
                  <c:v>41023</c:v>
                </c:pt>
                <c:pt idx="948">
                  <c:v>41024</c:v>
                </c:pt>
                <c:pt idx="949">
                  <c:v>41025</c:v>
                </c:pt>
                <c:pt idx="950">
                  <c:v>41026</c:v>
                </c:pt>
                <c:pt idx="951">
                  <c:v>41030</c:v>
                </c:pt>
                <c:pt idx="952">
                  <c:v>41031</c:v>
                </c:pt>
                <c:pt idx="953">
                  <c:v>41032</c:v>
                </c:pt>
                <c:pt idx="954">
                  <c:v>41033</c:v>
                </c:pt>
                <c:pt idx="955">
                  <c:v>41036</c:v>
                </c:pt>
                <c:pt idx="956">
                  <c:v>41037</c:v>
                </c:pt>
                <c:pt idx="957">
                  <c:v>41038</c:v>
                </c:pt>
                <c:pt idx="958">
                  <c:v>41039</c:v>
                </c:pt>
                <c:pt idx="959">
                  <c:v>41040</c:v>
                </c:pt>
                <c:pt idx="960">
                  <c:v>41043</c:v>
                </c:pt>
                <c:pt idx="961">
                  <c:v>41044</c:v>
                </c:pt>
                <c:pt idx="962">
                  <c:v>41045</c:v>
                </c:pt>
                <c:pt idx="963">
                  <c:v>41046</c:v>
                </c:pt>
                <c:pt idx="964">
                  <c:v>41047</c:v>
                </c:pt>
                <c:pt idx="965">
                  <c:v>41050</c:v>
                </c:pt>
                <c:pt idx="966">
                  <c:v>41051</c:v>
                </c:pt>
                <c:pt idx="967">
                  <c:v>41052</c:v>
                </c:pt>
                <c:pt idx="968">
                  <c:v>41053</c:v>
                </c:pt>
                <c:pt idx="969">
                  <c:v>41054</c:v>
                </c:pt>
                <c:pt idx="970">
                  <c:v>41058</c:v>
                </c:pt>
                <c:pt idx="971">
                  <c:v>41059</c:v>
                </c:pt>
                <c:pt idx="972">
                  <c:v>41060</c:v>
                </c:pt>
                <c:pt idx="973">
                  <c:v>41061</c:v>
                </c:pt>
                <c:pt idx="974">
                  <c:v>41064</c:v>
                </c:pt>
                <c:pt idx="975">
                  <c:v>41065</c:v>
                </c:pt>
                <c:pt idx="976">
                  <c:v>41066</c:v>
                </c:pt>
                <c:pt idx="977">
                  <c:v>41067</c:v>
                </c:pt>
                <c:pt idx="978">
                  <c:v>41068</c:v>
                </c:pt>
                <c:pt idx="979">
                  <c:v>41071</c:v>
                </c:pt>
                <c:pt idx="980">
                  <c:v>41072</c:v>
                </c:pt>
                <c:pt idx="981">
                  <c:v>41073</c:v>
                </c:pt>
                <c:pt idx="982">
                  <c:v>41074</c:v>
                </c:pt>
                <c:pt idx="983">
                  <c:v>41075</c:v>
                </c:pt>
                <c:pt idx="984">
                  <c:v>41078</c:v>
                </c:pt>
                <c:pt idx="985">
                  <c:v>41079</c:v>
                </c:pt>
                <c:pt idx="986">
                  <c:v>41080</c:v>
                </c:pt>
                <c:pt idx="987">
                  <c:v>41082</c:v>
                </c:pt>
                <c:pt idx="988">
                  <c:v>41085</c:v>
                </c:pt>
                <c:pt idx="989">
                  <c:v>41086</c:v>
                </c:pt>
                <c:pt idx="990">
                  <c:v>41087</c:v>
                </c:pt>
                <c:pt idx="991">
                  <c:v>41088</c:v>
                </c:pt>
                <c:pt idx="992">
                  <c:v>41089</c:v>
                </c:pt>
                <c:pt idx="993">
                  <c:v>41092</c:v>
                </c:pt>
                <c:pt idx="994">
                  <c:v>41093</c:v>
                </c:pt>
                <c:pt idx="995">
                  <c:v>41095</c:v>
                </c:pt>
                <c:pt idx="996">
                  <c:v>41096</c:v>
                </c:pt>
                <c:pt idx="997">
                  <c:v>41099</c:v>
                </c:pt>
                <c:pt idx="998">
                  <c:v>41100</c:v>
                </c:pt>
                <c:pt idx="999">
                  <c:v>41101</c:v>
                </c:pt>
                <c:pt idx="1000">
                  <c:v>41102</c:v>
                </c:pt>
                <c:pt idx="1001">
                  <c:v>41103</c:v>
                </c:pt>
                <c:pt idx="1002">
                  <c:v>41106</c:v>
                </c:pt>
                <c:pt idx="1003">
                  <c:v>41107</c:v>
                </c:pt>
                <c:pt idx="1004">
                  <c:v>41108</c:v>
                </c:pt>
                <c:pt idx="1005">
                  <c:v>41109</c:v>
                </c:pt>
                <c:pt idx="1006">
                  <c:v>41110</c:v>
                </c:pt>
                <c:pt idx="1007">
                  <c:v>41113</c:v>
                </c:pt>
                <c:pt idx="1008">
                  <c:v>41114</c:v>
                </c:pt>
                <c:pt idx="1009">
                  <c:v>41115</c:v>
                </c:pt>
                <c:pt idx="1010">
                  <c:v>41116</c:v>
                </c:pt>
                <c:pt idx="1011">
                  <c:v>41117</c:v>
                </c:pt>
                <c:pt idx="1012">
                  <c:v>41120</c:v>
                </c:pt>
                <c:pt idx="1013">
                  <c:v>41121</c:v>
                </c:pt>
                <c:pt idx="1014">
                  <c:v>41122</c:v>
                </c:pt>
                <c:pt idx="1015">
                  <c:v>41123</c:v>
                </c:pt>
                <c:pt idx="1016">
                  <c:v>41124</c:v>
                </c:pt>
                <c:pt idx="1017">
                  <c:v>41127</c:v>
                </c:pt>
                <c:pt idx="1018">
                  <c:v>41128</c:v>
                </c:pt>
                <c:pt idx="1019">
                  <c:v>41129</c:v>
                </c:pt>
                <c:pt idx="1020">
                  <c:v>41130</c:v>
                </c:pt>
                <c:pt idx="1021">
                  <c:v>41131</c:v>
                </c:pt>
                <c:pt idx="1022">
                  <c:v>41134</c:v>
                </c:pt>
                <c:pt idx="1023">
                  <c:v>41135</c:v>
                </c:pt>
                <c:pt idx="1024">
                  <c:v>41136</c:v>
                </c:pt>
                <c:pt idx="1025">
                  <c:v>41137</c:v>
                </c:pt>
                <c:pt idx="1026">
                  <c:v>41138</c:v>
                </c:pt>
                <c:pt idx="1027">
                  <c:v>41141</c:v>
                </c:pt>
                <c:pt idx="1028">
                  <c:v>41142</c:v>
                </c:pt>
                <c:pt idx="1029">
                  <c:v>41143</c:v>
                </c:pt>
                <c:pt idx="1030">
                  <c:v>41144</c:v>
                </c:pt>
                <c:pt idx="1031">
                  <c:v>41145</c:v>
                </c:pt>
                <c:pt idx="1032">
                  <c:v>41148</c:v>
                </c:pt>
                <c:pt idx="1033">
                  <c:v>41149</c:v>
                </c:pt>
                <c:pt idx="1034">
                  <c:v>41150</c:v>
                </c:pt>
                <c:pt idx="1035">
                  <c:v>41151</c:v>
                </c:pt>
                <c:pt idx="1036">
                  <c:v>41152</c:v>
                </c:pt>
                <c:pt idx="1037">
                  <c:v>41156</c:v>
                </c:pt>
                <c:pt idx="1038">
                  <c:v>41157</c:v>
                </c:pt>
                <c:pt idx="1039">
                  <c:v>41158</c:v>
                </c:pt>
                <c:pt idx="1040">
                  <c:v>41159</c:v>
                </c:pt>
                <c:pt idx="1041">
                  <c:v>41162</c:v>
                </c:pt>
                <c:pt idx="1042">
                  <c:v>41163</c:v>
                </c:pt>
                <c:pt idx="1043">
                  <c:v>41164</c:v>
                </c:pt>
                <c:pt idx="1044">
                  <c:v>41165</c:v>
                </c:pt>
                <c:pt idx="1045">
                  <c:v>41166</c:v>
                </c:pt>
                <c:pt idx="1046">
                  <c:v>41169</c:v>
                </c:pt>
                <c:pt idx="1047">
                  <c:v>41170</c:v>
                </c:pt>
                <c:pt idx="1048">
                  <c:v>41171</c:v>
                </c:pt>
                <c:pt idx="1049">
                  <c:v>41172</c:v>
                </c:pt>
                <c:pt idx="1050">
                  <c:v>41173</c:v>
                </c:pt>
                <c:pt idx="1051">
                  <c:v>41176</c:v>
                </c:pt>
                <c:pt idx="1052">
                  <c:v>41177</c:v>
                </c:pt>
                <c:pt idx="1053">
                  <c:v>41178</c:v>
                </c:pt>
                <c:pt idx="1054">
                  <c:v>41179</c:v>
                </c:pt>
                <c:pt idx="1055">
                  <c:v>41180</c:v>
                </c:pt>
                <c:pt idx="1056">
                  <c:v>41187</c:v>
                </c:pt>
                <c:pt idx="1057">
                  <c:v>41190</c:v>
                </c:pt>
                <c:pt idx="1058">
                  <c:v>41191</c:v>
                </c:pt>
                <c:pt idx="1059">
                  <c:v>41192</c:v>
                </c:pt>
                <c:pt idx="1060">
                  <c:v>41193</c:v>
                </c:pt>
                <c:pt idx="1061">
                  <c:v>41194</c:v>
                </c:pt>
                <c:pt idx="1062">
                  <c:v>41197</c:v>
                </c:pt>
                <c:pt idx="1063">
                  <c:v>41198</c:v>
                </c:pt>
                <c:pt idx="1064">
                  <c:v>41199</c:v>
                </c:pt>
                <c:pt idx="1065">
                  <c:v>41200</c:v>
                </c:pt>
                <c:pt idx="1066">
                  <c:v>41201</c:v>
                </c:pt>
                <c:pt idx="1067">
                  <c:v>41204</c:v>
                </c:pt>
                <c:pt idx="1068">
                  <c:v>41205</c:v>
                </c:pt>
                <c:pt idx="1069">
                  <c:v>41206</c:v>
                </c:pt>
                <c:pt idx="1070">
                  <c:v>41207</c:v>
                </c:pt>
                <c:pt idx="1071">
                  <c:v>41208</c:v>
                </c:pt>
                <c:pt idx="1072">
                  <c:v>41211</c:v>
                </c:pt>
                <c:pt idx="1073">
                  <c:v>41212</c:v>
                </c:pt>
                <c:pt idx="1074">
                  <c:v>41213</c:v>
                </c:pt>
                <c:pt idx="1075">
                  <c:v>41214</c:v>
                </c:pt>
                <c:pt idx="1076">
                  <c:v>41215</c:v>
                </c:pt>
                <c:pt idx="1077">
                  <c:v>41218</c:v>
                </c:pt>
                <c:pt idx="1078">
                  <c:v>41219</c:v>
                </c:pt>
                <c:pt idx="1079">
                  <c:v>41220</c:v>
                </c:pt>
                <c:pt idx="1080">
                  <c:v>41221</c:v>
                </c:pt>
                <c:pt idx="1081">
                  <c:v>41222</c:v>
                </c:pt>
                <c:pt idx="1082">
                  <c:v>41225</c:v>
                </c:pt>
                <c:pt idx="1083">
                  <c:v>41226</c:v>
                </c:pt>
                <c:pt idx="1084">
                  <c:v>41227</c:v>
                </c:pt>
                <c:pt idx="1085">
                  <c:v>41228</c:v>
                </c:pt>
                <c:pt idx="1086">
                  <c:v>41229</c:v>
                </c:pt>
                <c:pt idx="1087">
                  <c:v>41232</c:v>
                </c:pt>
                <c:pt idx="1088">
                  <c:v>41233</c:v>
                </c:pt>
                <c:pt idx="1089">
                  <c:v>41234</c:v>
                </c:pt>
                <c:pt idx="1090">
                  <c:v>41236</c:v>
                </c:pt>
                <c:pt idx="1091">
                  <c:v>41239</c:v>
                </c:pt>
                <c:pt idx="1092">
                  <c:v>41240</c:v>
                </c:pt>
                <c:pt idx="1093">
                  <c:v>41241</c:v>
                </c:pt>
                <c:pt idx="1094">
                  <c:v>41242</c:v>
                </c:pt>
                <c:pt idx="1095">
                  <c:v>41243</c:v>
                </c:pt>
                <c:pt idx="1096">
                  <c:v>41246</c:v>
                </c:pt>
                <c:pt idx="1097">
                  <c:v>41247</c:v>
                </c:pt>
                <c:pt idx="1098">
                  <c:v>41248</c:v>
                </c:pt>
                <c:pt idx="1099">
                  <c:v>41249</c:v>
                </c:pt>
                <c:pt idx="1100">
                  <c:v>41250</c:v>
                </c:pt>
                <c:pt idx="1101">
                  <c:v>41253</c:v>
                </c:pt>
                <c:pt idx="1102">
                  <c:v>41254</c:v>
                </c:pt>
                <c:pt idx="1103">
                  <c:v>41255</c:v>
                </c:pt>
                <c:pt idx="1104">
                  <c:v>41256</c:v>
                </c:pt>
                <c:pt idx="1105">
                  <c:v>41257</c:v>
                </c:pt>
                <c:pt idx="1106">
                  <c:v>41260</c:v>
                </c:pt>
                <c:pt idx="1107">
                  <c:v>41261</c:v>
                </c:pt>
                <c:pt idx="1108">
                  <c:v>41262</c:v>
                </c:pt>
                <c:pt idx="1109">
                  <c:v>41263</c:v>
                </c:pt>
                <c:pt idx="1110">
                  <c:v>41264</c:v>
                </c:pt>
                <c:pt idx="1111">
                  <c:v>41267</c:v>
                </c:pt>
                <c:pt idx="1112">
                  <c:v>41269</c:v>
                </c:pt>
                <c:pt idx="1113">
                  <c:v>41270</c:v>
                </c:pt>
                <c:pt idx="1114">
                  <c:v>41271</c:v>
                </c:pt>
                <c:pt idx="1115">
                  <c:v>41277</c:v>
                </c:pt>
                <c:pt idx="1116">
                  <c:v>41278</c:v>
                </c:pt>
                <c:pt idx="1117">
                  <c:v>41281</c:v>
                </c:pt>
                <c:pt idx="1118">
                  <c:v>41282</c:v>
                </c:pt>
                <c:pt idx="1119">
                  <c:v>41283</c:v>
                </c:pt>
                <c:pt idx="1120">
                  <c:v>41284</c:v>
                </c:pt>
                <c:pt idx="1121">
                  <c:v>41288</c:v>
                </c:pt>
                <c:pt idx="1122">
                  <c:v>41289</c:v>
                </c:pt>
                <c:pt idx="1123">
                  <c:v>41290</c:v>
                </c:pt>
                <c:pt idx="1124">
                  <c:v>41291</c:v>
                </c:pt>
                <c:pt idx="1125">
                  <c:v>41292</c:v>
                </c:pt>
                <c:pt idx="1126">
                  <c:v>41296</c:v>
                </c:pt>
                <c:pt idx="1127">
                  <c:v>41297</c:v>
                </c:pt>
                <c:pt idx="1128">
                  <c:v>41298</c:v>
                </c:pt>
                <c:pt idx="1129">
                  <c:v>41299</c:v>
                </c:pt>
                <c:pt idx="1130">
                  <c:v>41302</c:v>
                </c:pt>
                <c:pt idx="1131">
                  <c:v>41303</c:v>
                </c:pt>
                <c:pt idx="1132">
                  <c:v>41304</c:v>
                </c:pt>
                <c:pt idx="1133">
                  <c:v>41305</c:v>
                </c:pt>
                <c:pt idx="1134">
                  <c:v>41306</c:v>
                </c:pt>
                <c:pt idx="1135">
                  <c:v>41309</c:v>
                </c:pt>
                <c:pt idx="1136">
                  <c:v>41310</c:v>
                </c:pt>
                <c:pt idx="1137">
                  <c:v>41311</c:v>
                </c:pt>
                <c:pt idx="1138">
                  <c:v>41320</c:v>
                </c:pt>
                <c:pt idx="1139">
                  <c:v>41324</c:v>
                </c:pt>
                <c:pt idx="1140">
                  <c:v>41325</c:v>
                </c:pt>
                <c:pt idx="1141">
                  <c:v>41326</c:v>
                </c:pt>
                <c:pt idx="1142">
                  <c:v>41327</c:v>
                </c:pt>
                <c:pt idx="1143">
                  <c:v>41330</c:v>
                </c:pt>
                <c:pt idx="1144">
                  <c:v>41331</c:v>
                </c:pt>
                <c:pt idx="1145">
                  <c:v>41332</c:v>
                </c:pt>
                <c:pt idx="1146">
                  <c:v>41333</c:v>
                </c:pt>
                <c:pt idx="1147">
                  <c:v>41334</c:v>
                </c:pt>
                <c:pt idx="1148">
                  <c:v>41337</c:v>
                </c:pt>
                <c:pt idx="1149">
                  <c:v>41338</c:v>
                </c:pt>
                <c:pt idx="1150">
                  <c:v>41339</c:v>
                </c:pt>
                <c:pt idx="1151">
                  <c:v>41340</c:v>
                </c:pt>
                <c:pt idx="1152">
                  <c:v>41341</c:v>
                </c:pt>
                <c:pt idx="1153">
                  <c:v>41344</c:v>
                </c:pt>
                <c:pt idx="1154">
                  <c:v>41345</c:v>
                </c:pt>
                <c:pt idx="1155">
                  <c:v>41346</c:v>
                </c:pt>
                <c:pt idx="1156">
                  <c:v>41347</c:v>
                </c:pt>
                <c:pt idx="1157">
                  <c:v>41348</c:v>
                </c:pt>
                <c:pt idx="1158">
                  <c:v>41351</c:v>
                </c:pt>
                <c:pt idx="1159">
                  <c:v>41352</c:v>
                </c:pt>
                <c:pt idx="1160">
                  <c:v>41353</c:v>
                </c:pt>
                <c:pt idx="1161">
                  <c:v>41354</c:v>
                </c:pt>
                <c:pt idx="1162">
                  <c:v>41355</c:v>
                </c:pt>
                <c:pt idx="1163">
                  <c:v>41358</c:v>
                </c:pt>
                <c:pt idx="1164">
                  <c:v>41359</c:v>
                </c:pt>
                <c:pt idx="1165">
                  <c:v>41360</c:v>
                </c:pt>
                <c:pt idx="1166">
                  <c:v>41361</c:v>
                </c:pt>
                <c:pt idx="1167">
                  <c:v>41365</c:v>
                </c:pt>
                <c:pt idx="1168">
                  <c:v>41366</c:v>
                </c:pt>
                <c:pt idx="1169">
                  <c:v>41369</c:v>
                </c:pt>
                <c:pt idx="1170">
                  <c:v>41372</c:v>
                </c:pt>
                <c:pt idx="1171">
                  <c:v>41373</c:v>
                </c:pt>
                <c:pt idx="1172">
                  <c:v>41374</c:v>
                </c:pt>
                <c:pt idx="1173">
                  <c:v>41375</c:v>
                </c:pt>
                <c:pt idx="1174">
                  <c:v>41376</c:v>
                </c:pt>
                <c:pt idx="1175">
                  <c:v>41379</c:v>
                </c:pt>
                <c:pt idx="1176">
                  <c:v>41380</c:v>
                </c:pt>
                <c:pt idx="1177">
                  <c:v>41381</c:v>
                </c:pt>
                <c:pt idx="1178">
                  <c:v>41382</c:v>
                </c:pt>
                <c:pt idx="1179">
                  <c:v>41383</c:v>
                </c:pt>
                <c:pt idx="1180">
                  <c:v>41386</c:v>
                </c:pt>
                <c:pt idx="1181">
                  <c:v>41387</c:v>
                </c:pt>
                <c:pt idx="1182">
                  <c:v>41388</c:v>
                </c:pt>
                <c:pt idx="1183">
                  <c:v>41389</c:v>
                </c:pt>
                <c:pt idx="1184">
                  <c:v>41390</c:v>
                </c:pt>
                <c:pt idx="1185">
                  <c:v>41395</c:v>
                </c:pt>
                <c:pt idx="1186">
                  <c:v>41396</c:v>
                </c:pt>
                <c:pt idx="1187">
                  <c:v>41397</c:v>
                </c:pt>
                <c:pt idx="1188">
                  <c:v>41400</c:v>
                </c:pt>
                <c:pt idx="1189">
                  <c:v>41401</c:v>
                </c:pt>
                <c:pt idx="1190">
                  <c:v>41402</c:v>
                </c:pt>
                <c:pt idx="1191">
                  <c:v>41403</c:v>
                </c:pt>
                <c:pt idx="1192">
                  <c:v>41404</c:v>
                </c:pt>
                <c:pt idx="1193">
                  <c:v>41407</c:v>
                </c:pt>
                <c:pt idx="1194">
                  <c:v>41408</c:v>
                </c:pt>
                <c:pt idx="1195">
                  <c:v>41409</c:v>
                </c:pt>
                <c:pt idx="1196">
                  <c:v>41410</c:v>
                </c:pt>
                <c:pt idx="1197">
                  <c:v>41411</c:v>
                </c:pt>
                <c:pt idx="1198">
                  <c:v>41414</c:v>
                </c:pt>
                <c:pt idx="1199">
                  <c:v>41415</c:v>
                </c:pt>
                <c:pt idx="1200">
                  <c:v>41416</c:v>
                </c:pt>
                <c:pt idx="1201">
                  <c:v>41417</c:v>
                </c:pt>
                <c:pt idx="1202">
                  <c:v>41418</c:v>
                </c:pt>
                <c:pt idx="1203">
                  <c:v>41422</c:v>
                </c:pt>
                <c:pt idx="1204">
                  <c:v>41423</c:v>
                </c:pt>
                <c:pt idx="1205">
                  <c:v>41424</c:v>
                </c:pt>
                <c:pt idx="1206">
                  <c:v>41425</c:v>
                </c:pt>
                <c:pt idx="1207">
                  <c:v>41428</c:v>
                </c:pt>
                <c:pt idx="1208">
                  <c:v>41429</c:v>
                </c:pt>
                <c:pt idx="1209">
                  <c:v>41430</c:v>
                </c:pt>
                <c:pt idx="1210">
                  <c:v>41431</c:v>
                </c:pt>
                <c:pt idx="1211">
                  <c:v>41432</c:v>
                </c:pt>
                <c:pt idx="1212">
                  <c:v>41437</c:v>
                </c:pt>
                <c:pt idx="1213">
                  <c:v>41438</c:v>
                </c:pt>
                <c:pt idx="1214">
                  <c:v>41439</c:v>
                </c:pt>
                <c:pt idx="1215">
                  <c:v>41442</c:v>
                </c:pt>
                <c:pt idx="1216">
                  <c:v>41443</c:v>
                </c:pt>
                <c:pt idx="1217">
                  <c:v>41444</c:v>
                </c:pt>
                <c:pt idx="1218">
                  <c:v>41445</c:v>
                </c:pt>
                <c:pt idx="1219">
                  <c:v>41446</c:v>
                </c:pt>
                <c:pt idx="1220">
                  <c:v>41449</c:v>
                </c:pt>
                <c:pt idx="1221">
                  <c:v>41450</c:v>
                </c:pt>
                <c:pt idx="1222">
                  <c:v>41451</c:v>
                </c:pt>
                <c:pt idx="1223">
                  <c:v>41452</c:v>
                </c:pt>
                <c:pt idx="1224">
                  <c:v>41453</c:v>
                </c:pt>
                <c:pt idx="1225">
                  <c:v>41456</c:v>
                </c:pt>
                <c:pt idx="1226">
                  <c:v>41457</c:v>
                </c:pt>
                <c:pt idx="1227">
                  <c:v>41458</c:v>
                </c:pt>
                <c:pt idx="1228">
                  <c:v>41460</c:v>
                </c:pt>
                <c:pt idx="1229">
                  <c:v>41463</c:v>
                </c:pt>
                <c:pt idx="1230">
                  <c:v>41464</c:v>
                </c:pt>
                <c:pt idx="1231">
                  <c:v>41465</c:v>
                </c:pt>
                <c:pt idx="1232">
                  <c:v>41466</c:v>
                </c:pt>
                <c:pt idx="1233">
                  <c:v>41467</c:v>
                </c:pt>
                <c:pt idx="1234">
                  <c:v>41470</c:v>
                </c:pt>
                <c:pt idx="1235">
                  <c:v>41471</c:v>
                </c:pt>
                <c:pt idx="1236">
                  <c:v>41472</c:v>
                </c:pt>
                <c:pt idx="1237">
                  <c:v>41473</c:v>
                </c:pt>
                <c:pt idx="1238">
                  <c:v>41474</c:v>
                </c:pt>
                <c:pt idx="1239">
                  <c:v>41477</c:v>
                </c:pt>
                <c:pt idx="1240">
                  <c:v>41478</c:v>
                </c:pt>
                <c:pt idx="1241">
                  <c:v>41479</c:v>
                </c:pt>
                <c:pt idx="1242">
                  <c:v>41480</c:v>
                </c:pt>
                <c:pt idx="1243">
                  <c:v>41481</c:v>
                </c:pt>
                <c:pt idx="1244">
                  <c:v>41484</c:v>
                </c:pt>
                <c:pt idx="1245">
                  <c:v>41485</c:v>
                </c:pt>
                <c:pt idx="1246">
                  <c:v>41486</c:v>
                </c:pt>
                <c:pt idx="1247">
                  <c:v>41487</c:v>
                </c:pt>
                <c:pt idx="1248">
                  <c:v>41488</c:v>
                </c:pt>
                <c:pt idx="1249">
                  <c:v>41491</c:v>
                </c:pt>
                <c:pt idx="1250">
                  <c:v>41492</c:v>
                </c:pt>
                <c:pt idx="1251">
                  <c:v>41493</c:v>
                </c:pt>
                <c:pt idx="1252">
                  <c:v>41494</c:v>
                </c:pt>
                <c:pt idx="1253">
                  <c:v>41495</c:v>
                </c:pt>
                <c:pt idx="1254">
                  <c:v>41498</c:v>
                </c:pt>
                <c:pt idx="1255">
                  <c:v>41499</c:v>
                </c:pt>
                <c:pt idx="1256">
                  <c:v>41500</c:v>
                </c:pt>
                <c:pt idx="1257">
                  <c:v>41501</c:v>
                </c:pt>
                <c:pt idx="1258">
                  <c:v>41502</c:v>
                </c:pt>
                <c:pt idx="1259">
                  <c:v>41505</c:v>
                </c:pt>
                <c:pt idx="1260">
                  <c:v>41506</c:v>
                </c:pt>
                <c:pt idx="1261">
                  <c:v>41507</c:v>
                </c:pt>
                <c:pt idx="1262">
                  <c:v>41508</c:v>
                </c:pt>
                <c:pt idx="1263">
                  <c:v>41509</c:v>
                </c:pt>
                <c:pt idx="1264">
                  <c:v>41512</c:v>
                </c:pt>
                <c:pt idx="1265">
                  <c:v>41513</c:v>
                </c:pt>
                <c:pt idx="1266">
                  <c:v>41514</c:v>
                </c:pt>
                <c:pt idx="1267">
                  <c:v>41515</c:v>
                </c:pt>
                <c:pt idx="1268">
                  <c:v>41516</c:v>
                </c:pt>
                <c:pt idx="1269">
                  <c:v>41520</c:v>
                </c:pt>
                <c:pt idx="1270">
                  <c:v>41521</c:v>
                </c:pt>
                <c:pt idx="1271">
                  <c:v>41522</c:v>
                </c:pt>
                <c:pt idx="1272">
                  <c:v>41523</c:v>
                </c:pt>
                <c:pt idx="1273">
                  <c:v>41526</c:v>
                </c:pt>
                <c:pt idx="1274">
                  <c:v>41527</c:v>
                </c:pt>
                <c:pt idx="1275">
                  <c:v>41528</c:v>
                </c:pt>
                <c:pt idx="1276">
                  <c:v>41529</c:v>
                </c:pt>
                <c:pt idx="1277">
                  <c:v>41530</c:v>
                </c:pt>
                <c:pt idx="1278">
                  <c:v>41533</c:v>
                </c:pt>
                <c:pt idx="1279">
                  <c:v>41534</c:v>
                </c:pt>
                <c:pt idx="1280">
                  <c:v>41537</c:v>
                </c:pt>
                <c:pt idx="1281">
                  <c:v>41540</c:v>
                </c:pt>
                <c:pt idx="1282">
                  <c:v>41541</c:v>
                </c:pt>
                <c:pt idx="1283">
                  <c:v>41542</c:v>
                </c:pt>
                <c:pt idx="1284">
                  <c:v>41543</c:v>
                </c:pt>
                <c:pt idx="1285">
                  <c:v>41544</c:v>
                </c:pt>
                <c:pt idx="1286">
                  <c:v>41554</c:v>
                </c:pt>
                <c:pt idx="1287">
                  <c:v>41555</c:v>
                </c:pt>
                <c:pt idx="1288">
                  <c:v>41556</c:v>
                </c:pt>
                <c:pt idx="1289">
                  <c:v>41557</c:v>
                </c:pt>
                <c:pt idx="1290">
                  <c:v>41558</c:v>
                </c:pt>
                <c:pt idx="1291">
                  <c:v>41561</c:v>
                </c:pt>
                <c:pt idx="1292">
                  <c:v>41562</c:v>
                </c:pt>
                <c:pt idx="1293">
                  <c:v>41563</c:v>
                </c:pt>
                <c:pt idx="1294">
                  <c:v>41564</c:v>
                </c:pt>
                <c:pt idx="1295">
                  <c:v>41565</c:v>
                </c:pt>
                <c:pt idx="1296">
                  <c:v>41568</c:v>
                </c:pt>
                <c:pt idx="1297">
                  <c:v>41569</c:v>
                </c:pt>
                <c:pt idx="1298">
                  <c:v>41570</c:v>
                </c:pt>
                <c:pt idx="1299">
                  <c:v>41571</c:v>
                </c:pt>
                <c:pt idx="1300">
                  <c:v>41572</c:v>
                </c:pt>
                <c:pt idx="1301">
                  <c:v>41575</c:v>
                </c:pt>
                <c:pt idx="1302">
                  <c:v>41576</c:v>
                </c:pt>
                <c:pt idx="1303">
                  <c:v>41577</c:v>
                </c:pt>
                <c:pt idx="1304">
                  <c:v>41578</c:v>
                </c:pt>
                <c:pt idx="1305">
                  <c:v>41579</c:v>
                </c:pt>
                <c:pt idx="1306">
                  <c:v>41582</c:v>
                </c:pt>
                <c:pt idx="1307">
                  <c:v>41583</c:v>
                </c:pt>
                <c:pt idx="1308">
                  <c:v>41584</c:v>
                </c:pt>
                <c:pt idx="1309">
                  <c:v>41585</c:v>
                </c:pt>
                <c:pt idx="1310">
                  <c:v>41586</c:v>
                </c:pt>
                <c:pt idx="1311">
                  <c:v>41589</c:v>
                </c:pt>
                <c:pt idx="1312">
                  <c:v>41590</c:v>
                </c:pt>
                <c:pt idx="1313">
                  <c:v>41591</c:v>
                </c:pt>
                <c:pt idx="1314">
                  <c:v>41592</c:v>
                </c:pt>
                <c:pt idx="1315">
                  <c:v>41593</c:v>
                </c:pt>
                <c:pt idx="1316">
                  <c:v>41596</c:v>
                </c:pt>
                <c:pt idx="1317">
                  <c:v>41597</c:v>
                </c:pt>
                <c:pt idx="1318">
                  <c:v>41598</c:v>
                </c:pt>
                <c:pt idx="1319">
                  <c:v>41599</c:v>
                </c:pt>
                <c:pt idx="1320">
                  <c:v>41600</c:v>
                </c:pt>
                <c:pt idx="1321">
                  <c:v>41603</c:v>
                </c:pt>
                <c:pt idx="1322">
                  <c:v>41604</c:v>
                </c:pt>
                <c:pt idx="1323">
                  <c:v>41607</c:v>
                </c:pt>
                <c:pt idx="1324">
                  <c:v>41610</c:v>
                </c:pt>
                <c:pt idx="1325">
                  <c:v>41611</c:v>
                </c:pt>
                <c:pt idx="1326">
                  <c:v>41612</c:v>
                </c:pt>
                <c:pt idx="1327">
                  <c:v>41613</c:v>
                </c:pt>
                <c:pt idx="1328">
                  <c:v>41614</c:v>
                </c:pt>
                <c:pt idx="1329">
                  <c:v>41617</c:v>
                </c:pt>
                <c:pt idx="1330">
                  <c:v>41618</c:v>
                </c:pt>
                <c:pt idx="1331">
                  <c:v>41619</c:v>
                </c:pt>
                <c:pt idx="1332">
                  <c:v>41620</c:v>
                </c:pt>
                <c:pt idx="1333">
                  <c:v>41621</c:v>
                </c:pt>
                <c:pt idx="1334">
                  <c:v>41624</c:v>
                </c:pt>
                <c:pt idx="1335">
                  <c:v>41625</c:v>
                </c:pt>
                <c:pt idx="1336">
                  <c:v>41627</c:v>
                </c:pt>
                <c:pt idx="1337">
                  <c:v>41628</c:v>
                </c:pt>
                <c:pt idx="1338">
                  <c:v>41631</c:v>
                </c:pt>
                <c:pt idx="1339">
                  <c:v>41632</c:v>
                </c:pt>
                <c:pt idx="1340">
                  <c:v>41634</c:v>
                </c:pt>
                <c:pt idx="1341">
                  <c:v>41635</c:v>
                </c:pt>
                <c:pt idx="1342">
                  <c:v>41638</c:v>
                </c:pt>
                <c:pt idx="1343">
                  <c:v>41639</c:v>
                </c:pt>
                <c:pt idx="1344">
                  <c:v>41641</c:v>
                </c:pt>
                <c:pt idx="1345">
                  <c:v>41642</c:v>
                </c:pt>
                <c:pt idx="1346">
                  <c:v>41645</c:v>
                </c:pt>
                <c:pt idx="1347">
                  <c:v>41646</c:v>
                </c:pt>
                <c:pt idx="1348">
                  <c:v>41647</c:v>
                </c:pt>
                <c:pt idx="1349">
                  <c:v>41648</c:v>
                </c:pt>
                <c:pt idx="1350">
                  <c:v>41649</c:v>
                </c:pt>
                <c:pt idx="1351">
                  <c:v>41652</c:v>
                </c:pt>
                <c:pt idx="1352">
                  <c:v>41653</c:v>
                </c:pt>
                <c:pt idx="1353">
                  <c:v>41654</c:v>
                </c:pt>
                <c:pt idx="1354">
                  <c:v>41655</c:v>
                </c:pt>
                <c:pt idx="1355">
                  <c:v>41656</c:v>
                </c:pt>
                <c:pt idx="1356">
                  <c:v>41660</c:v>
                </c:pt>
                <c:pt idx="1357">
                  <c:v>41661</c:v>
                </c:pt>
                <c:pt idx="1358">
                  <c:v>41662</c:v>
                </c:pt>
                <c:pt idx="1359">
                  <c:v>41663</c:v>
                </c:pt>
                <c:pt idx="1360">
                  <c:v>41666</c:v>
                </c:pt>
                <c:pt idx="1361">
                  <c:v>41667</c:v>
                </c:pt>
                <c:pt idx="1362">
                  <c:v>41676</c:v>
                </c:pt>
                <c:pt idx="1363">
                  <c:v>41677</c:v>
                </c:pt>
                <c:pt idx="1364">
                  <c:v>41680</c:v>
                </c:pt>
                <c:pt idx="1365">
                  <c:v>41681</c:v>
                </c:pt>
                <c:pt idx="1366">
                  <c:v>41682</c:v>
                </c:pt>
                <c:pt idx="1367">
                  <c:v>41683</c:v>
                </c:pt>
                <c:pt idx="1368">
                  <c:v>41684</c:v>
                </c:pt>
                <c:pt idx="1369">
                  <c:v>41688</c:v>
                </c:pt>
                <c:pt idx="1370">
                  <c:v>41689</c:v>
                </c:pt>
                <c:pt idx="1371">
                  <c:v>41690</c:v>
                </c:pt>
                <c:pt idx="1372">
                  <c:v>41691</c:v>
                </c:pt>
                <c:pt idx="1373">
                  <c:v>41694</c:v>
                </c:pt>
                <c:pt idx="1374">
                  <c:v>41695</c:v>
                </c:pt>
                <c:pt idx="1375">
                  <c:v>41696</c:v>
                </c:pt>
                <c:pt idx="1376">
                  <c:v>41697</c:v>
                </c:pt>
                <c:pt idx="1377">
                  <c:v>41698</c:v>
                </c:pt>
                <c:pt idx="1378">
                  <c:v>41701</c:v>
                </c:pt>
                <c:pt idx="1379">
                  <c:v>41702</c:v>
                </c:pt>
                <c:pt idx="1380">
                  <c:v>41703</c:v>
                </c:pt>
                <c:pt idx="1381">
                  <c:v>41704</c:v>
                </c:pt>
                <c:pt idx="1382">
                  <c:v>41705</c:v>
                </c:pt>
                <c:pt idx="1383">
                  <c:v>41708</c:v>
                </c:pt>
                <c:pt idx="1384">
                  <c:v>41709</c:v>
                </c:pt>
                <c:pt idx="1385">
                  <c:v>41710</c:v>
                </c:pt>
                <c:pt idx="1386">
                  <c:v>41711</c:v>
                </c:pt>
                <c:pt idx="1387">
                  <c:v>41712</c:v>
                </c:pt>
                <c:pt idx="1388">
                  <c:v>41715</c:v>
                </c:pt>
                <c:pt idx="1389">
                  <c:v>41716</c:v>
                </c:pt>
                <c:pt idx="1390">
                  <c:v>41717</c:v>
                </c:pt>
                <c:pt idx="1391">
                  <c:v>41718</c:v>
                </c:pt>
                <c:pt idx="1392">
                  <c:v>41719</c:v>
                </c:pt>
                <c:pt idx="1393">
                  <c:v>41722</c:v>
                </c:pt>
                <c:pt idx="1394">
                  <c:v>41723</c:v>
                </c:pt>
                <c:pt idx="1395">
                  <c:v>41724</c:v>
                </c:pt>
                <c:pt idx="1396">
                  <c:v>41725</c:v>
                </c:pt>
                <c:pt idx="1397">
                  <c:v>41726</c:v>
                </c:pt>
                <c:pt idx="1398">
                  <c:v>41729</c:v>
                </c:pt>
                <c:pt idx="1399">
                  <c:v>41730</c:v>
                </c:pt>
                <c:pt idx="1400">
                  <c:v>41731</c:v>
                </c:pt>
                <c:pt idx="1401">
                  <c:v>41732</c:v>
                </c:pt>
                <c:pt idx="1402">
                  <c:v>41736</c:v>
                </c:pt>
                <c:pt idx="1403">
                  <c:v>41737</c:v>
                </c:pt>
                <c:pt idx="1404">
                  <c:v>41738</c:v>
                </c:pt>
                <c:pt idx="1405">
                  <c:v>41739</c:v>
                </c:pt>
                <c:pt idx="1406">
                  <c:v>41740</c:v>
                </c:pt>
                <c:pt idx="1407">
                  <c:v>41743</c:v>
                </c:pt>
                <c:pt idx="1408">
                  <c:v>41744</c:v>
                </c:pt>
                <c:pt idx="1409">
                  <c:v>41745</c:v>
                </c:pt>
                <c:pt idx="1410">
                  <c:v>41746</c:v>
                </c:pt>
                <c:pt idx="1411">
                  <c:v>41750</c:v>
                </c:pt>
                <c:pt idx="1412">
                  <c:v>41751</c:v>
                </c:pt>
                <c:pt idx="1413">
                  <c:v>41752</c:v>
                </c:pt>
                <c:pt idx="1414">
                  <c:v>41753</c:v>
                </c:pt>
                <c:pt idx="1415">
                  <c:v>41754</c:v>
                </c:pt>
                <c:pt idx="1416">
                  <c:v>41757</c:v>
                </c:pt>
                <c:pt idx="1417">
                  <c:v>41758</c:v>
                </c:pt>
                <c:pt idx="1418">
                  <c:v>41761</c:v>
                </c:pt>
                <c:pt idx="1419">
                  <c:v>41764</c:v>
                </c:pt>
                <c:pt idx="1420">
                  <c:v>41765</c:v>
                </c:pt>
                <c:pt idx="1421">
                  <c:v>41766</c:v>
                </c:pt>
                <c:pt idx="1422">
                  <c:v>41767</c:v>
                </c:pt>
                <c:pt idx="1423">
                  <c:v>41768</c:v>
                </c:pt>
                <c:pt idx="1424">
                  <c:v>41771</c:v>
                </c:pt>
                <c:pt idx="1425">
                  <c:v>41772</c:v>
                </c:pt>
                <c:pt idx="1426">
                  <c:v>41773</c:v>
                </c:pt>
                <c:pt idx="1427">
                  <c:v>41774</c:v>
                </c:pt>
                <c:pt idx="1428">
                  <c:v>41775</c:v>
                </c:pt>
                <c:pt idx="1429">
                  <c:v>41778</c:v>
                </c:pt>
                <c:pt idx="1430">
                  <c:v>41779</c:v>
                </c:pt>
                <c:pt idx="1431">
                  <c:v>41780</c:v>
                </c:pt>
                <c:pt idx="1432">
                  <c:v>41781</c:v>
                </c:pt>
                <c:pt idx="1433">
                  <c:v>41782</c:v>
                </c:pt>
                <c:pt idx="1434">
                  <c:v>41786</c:v>
                </c:pt>
                <c:pt idx="1435">
                  <c:v>41787</c:v>
                </c:pt>
                <c:pt idx="1436">
                  <c:v>41788</c:v>
                </c:pt>
                <c:pt idx="1437">
                  <c:v>41792</c:v>
                </c:pt>
                <c:pt idx="1438">
                  <c:v>41793</c:v>
                </c:pt>
                <c:pt idx="1439">
                  <c:v>41794</c:v>
                </c:pt>
                <c:pt idx="1440">
                  <c:v>41795</c:v>
                </c:pt>
                <c:pt idx="1441">
                  <c:v>41796</c:v>
                </c:pt>
                <c:pt idx="1442">
                  <c:v>41799</c:v>
                </c:pt>
                <c:pt idx="1443">
                  <c:v>41800</c:v>
                </c:pt>
                <c:pt idx="1444">
                  <c:v>41801</c:v>
                </c:pt>
                <c:pt idx="1445">
                  <c:v>41802</c:v>
                </c:pt>
                <c:pt idx="1446">
                  <c:v>41803</c:v>
                </c:pt>
                <c:pt idx="1447">
                  <c:v>41806</c:v>
                </c:pt>
                <c:pt idx="1448">
                  <c:v>41807</c:v>
                </c:pt>
                <c:pt idx="1449">
                  <c:v>41808</c:v>
                </c:pt>
                <c:pt idx="1450">
                  <c:v>41809</c:v>
                </c:pt>
                <c:pt idx="1451">
                  <c:v>41810</c:v>
                </c:pt>
                <c:pt idx="1452">
                  <c:v>41813</c:v>
                </c:pt>
                <c:pt idx="1453">
                  <c:v>41814</c:v>
                </c:pt>
                <c:pt idx="1454">
                  <c:v>41815</c:v>
                </c:pt>
                <c:pt idx="1455">
                  <c:v>41816</c:v>
                </c:pt>
                <c:pt idx="1456">
                  <c:v>41817</c:v>
                </c:pt>
                <c:pt idx="1457">
                  <c:v>41820</c:v>
                </c:pt>
                <c:pt idx="1458">
                  <c:v>41821</c:v>
                </c:pt>
                <c:pt idx="1459">
                  <c:v>41822</c:v>
                </c:pt>
                <c:pt idx="1460">
                  <c:v>41823</c:v>
                </c:pt>
                <c:pt idx="1461">
                  <c:v>41827</c:v>
                </c:pt>
                <c:pt idx="1462">
                  <c:v>41828</c:v>
                </c:pt>
                <c:pt idx="1463">
                  <c:v>41829</c:v>
                </c:pt>
                <c:pt idx="1464">
                  <c:v>41830</c:v>
                </c:pt>
                <c:pt idx="1465">
                  <c:v>41831</c:v>
                </c:pt>
                <c:pt idx="1466">
                  <c:v>41834</c:v>
                </c:pt>
                <c:pt idx="1467">
                  <c:v>41835</c:v>
                </c:pt>
                <c:pt idx="1468">
                  <c:v>41836</c:v>
                </c:pt>
                <c:pt idx="1469">
                  <c:v>41837</c:v>
                </c:pt>
                <c:pt idx="1470">
                  <c:v>41838</c:v>
                </c:pt>
                <c:pt idx="1471">
                  <c:v>41841</c:v>
                </c:pt>
                <c:pt idx="1472">
                  <c:v>41842</c:v>
                </c:pt>
                <c:pt idx="1473">
                  <c:v>41843</c:v>
                </c:pt>
                <c:pt idx="1474">
                  <c:v>41844</c:v>
                </c:pt>
                <c:pt idx="1475">
                  <c:v>41845</c:v>
                </c:pt>
                <c:pt idx="1476">
                  <c:v>41848</c:v>
                </c:pt>
                <c:pt idx="1477">
                  <c:v>41849</c:v>
                </c:pt>
                <c:pt idx="1478">
                  <c:v>41850</c:v>
                </c:pt>
                <c:pt idx="1479">
                  <c:v>41851</c:v>
                </c:pt>
                <c:pt idx="1480">
                  <c:v>41852</c:v>
                </c:pt>
                <c:pt idx="1481">
                  <c:v>41855</c:v>
                </c:pt>
                <c:pt idx="1482">
                  <c:v>41856</c:v>
                </c:pt>
                <c:pt idx="1483">
                  <c:v>41857</c:v>
                </c:pt>
                <c:pt idx="1484">
                  <c:v>41858</c:v>
                </c:pt>
                <c:pt idx="1485">
                  <c:v>41859</c:v>
                </c:pt>
                <c:pt idx="1486">
                  <c:v>41862</c:v>
                </c:pt>
                <c:pt idx="1487">
                  <c:v>41863</c:v>
                </c:pt>
                <c:pt idx="1488">
                  <c:v>41864</c:v>
                </c:pt>
                <c:pt idx="1489">
                  <c:v>41865</c:v>
                </c:pt>
                <c:pt idx="1490">
                  <c:v>41866</c:v>
                </c:pt>
                <c:pt idx="1491">
                  <c:v>41869</c:v>
                </c:pt>
                <c:pt idx="1492">
                  <c:v>41870</c:v>
                </c:pt>
                <c:pt idx="1493">
                  <c:v>41871</c:v>
                </c:pt>
                <c:pt idx="1494">
                  <c:v>41872</c:v>
                </c:pt>
                <c:pt idx="1495">
                  <c:v>41873</c:v>
                </c:pt>
                <c:pt idx="1496">
                  <c:v>41876</c:v>
                </c:pt>
                <c:pt idx="1497">
                  <c:v>41877</c:v>
                </c:pt>
                <c:pt idx="1498">
                  <c:v>41878</c:v>
                </c:pt>
                <c:pt idx="1499">
                  <c:v>41879</c:v>
                </c:pt>
                <c:pt idx="1500">
                  <c:v>41880</c:v>
                </c:pt>
                <c:pt idx="1501">
                  <c:v>41884</c:v>
                </c:pt>
                <c:pt idx="1502">
                  <c:v>41885</c:v>
                </c:pt>
                <c:pt idx="1503">
                  <c:v>41886</c:v>
                </c:pt>
                <c:pt idx="1504">
                  <c:v>41890</c:v>
                </c:pt>
                <c:pt idx="1505">
                  <c:v>41891</c:v>
                </c:pt>
                <c:pt idx="1506">
                  <c:v>41892</c:v>
                </c:pt>
                <c:pt idx="1507">
                  <c:v>41893</c:v>
                </c:pt>
                <c:pt idx="1508">
                  <c:v>41894</c:v>
                </c:pt>
                <c:pt idx="1509">
                  <c:v>41897</c:v>
                </c:pt>
                <c:pt idx="1510">
                  <c:v>41898</c:v>
                </c:pt>
                <c:pt idx="1511">
                  <c:v>41899</c:v>
                </c:pt>
                <c:pt idx="1512">
                  <c:v>41900</c:v>
                </c:pt>
                <c:pt idx="1513">
                  <c:v>41901</c:v>
                </c:pt>
                <c:pt idx="1514">
                  <c:v>41904</c:v>
                </c:pt>
                <c:pt idx="1515">
                  <c:v>41905</c:v>
                </c:pt>
                <c:pt idx="1516">
                  <c:v>41906</c:v>
                </c:pt>
                <c:pt idx="1517">
                  <c:v>41907</c:v>
                </c:pt>
                <c:pt idx="1518">
                  <c:v>41908</c:v>
                </c:pt>
                <c:pt idx="1519">
                  <c:v>41911</c:v>
                </c:pt>
                <c:pt idx="1520">
                  <c:v>41919</c:v>
                </c:pt>
                <c:pt idx="1521">
                  <c:v>41920</c:v>
                </c:pt>
                <c:pt idx="1522">
                  <c:v>41921</c:v>
                </c:pt>
                <c:pt idx="1523">
                  <c:v>41922</c:v>
                </c:pt>
                <c:pt idx="1524">
                  <c:v>41925</c:v>
                </c:pt>
                <c:pt idx="1525">
                  <c:v>41926</c:v>
                </c:pt>
                <c:pt idx="1526">
                  <c:v>41927</c:v>
                </c:pt>
                <c:pt idx="1527">
                  <c:v>41928</c:v>
                </c:pt>
                <c:pt idx="1528">
                  <c:v>41929</c:v>
                </c:pt>
                <c:pt idx="1529">
                  <c:v>41932</c:v>
                </c:pt>
                <c:pt idx="1530">
                  <c:v>41933</c:v>
                </c:pt>
                <c:pt idx="1531">
                  <c:v>41934</c:v>
                </c:pt>
                <c:pt idx="1532">
                  <c:v>41935</c:v>
                </c:pt>
                <c:pt idx="1533">
                  <c:v>41936</c:v>
                </c:pt>
                <c:pt idx="1534">
                  <c:v>41939</c:v>
                </c:pt>
                <c:pt idx="1535">
                  <c:v>41940</c:v>
                </c:pt>
                <c:pt idx="1536">
                  <c:v>41941</c:v>
                </c:pt>
                <c:pt idx="1537">
                  <c:v>41942</c:v>
                </c:pt>
                <c:pt idx="1538">
                  <c:v>41943</c:v>
                </c:pt>
                <c:pt idx="1539">
                  <c:v>41946</c:v>
                </c:pt>
                <c:pt idx="1540">
                  <c:v>41947</c:v>
                </c:pt>
                <c:pt idx="1541">
                  <c:v>41948</c:v>
                </c:pt>
                <c:pt idx="1542">
                  <c:v>41949</c:v>
                </c:pt>
                <c:pt idx="1543">
                  <c:v>41950</c:v>
                </c:pt>
                <c:pt idx="1544">
                  <c:v>41953</c:v>
                </c:pt>
                <c:pt idx="1545">
                  <c:v>41954</c:v>
                </c:pt>
                <c:pt idx="1546">
                  <c:v>41955</c:v>
                </c:pt>
                <c:pt idx="1547">
                  <c:v>41956</c:v>
                </c:pt>
                <c:pt idx="1548">
                  <c:v>41957</c:v>
                </c:pt>
                <c:pt idx="1549">
                  <c:v>41960</c:v>
                </c:pt>
                <c:pt idx="1550">
                  <c:v>41961</c:v>
                </c:pt>
                <c:pt idx="1551">
                  <c:v>41962</c:v>
                </c:pt>
                <c:pt idx="1552">
                  <c:v>41963</c:v>
                </c:pt>
                <c:pt idx="1553">
                  <c:v>41964</c:v>
                </c:pt>
                <c:pt idx="1554">
                  <c:v>41967</c:v>
                </c:pt>
                <c:pt idx="1555">
                  <c:v>41968</c:v>
                </c:pt>
                <c:pt idx="1556">
                  <c:v>41969</c:v>
                </c:pt>
                <c:pt idx="1557">
                  <c:v>41971</c:v>
                </c:pt>
                <c:pt idx="1558">
                  <c:v>41974</c:v>
                </c:pt>
                <c:pt idx="1559">
                  <c:v>41975</c:v>
                </c:pt>
                <c:pt idx="1560">
                  <c:v>41976</c:v>
                </c:pt>
                <c:pt idx="1561">
                  <c:v>41977</c:v>
                </c:pt>
                <c:pt idx="1562">
                  <c:v>41978</c:v>
                </c:pt>
                <c:pt idx="1563">
                  <c:v>41981</c:v>
                </c:pt>
                <c:pt idx="1564">
                  <c:v>41982</c:v>
                </c:pt>
                <c:pt idx="1565">
                  <c:v>41983</c:v>
                </c:pt>
                <c:pt idx="1566">
                  <c:v>41984</c:v>
                </c:pt>
                <c:pt idx="1567">
                  <c:v>41985</c:v>
                </c:pt>
                <c:pt idx="1568">
                  <c:v>41988</c:v>
                </c:pt>
                <c:pt idx="1569">
                  <c:v>41989</c:v>
                </c:pt>
                <c:pt idx="1570">
                  <c:v>41990</c:v>
                </c:pt>
                <c:pt idx="1571">
                  <c:v>41991</c:v>
                </c:pt>
                <c:pt idx="1572">
                  <c:v>41992</c:v>
                </c:pt>
                <c:pt idx="1573">
                  <c:v>41995</c:v>
                </c:pt>
                <c:pt idx="1574">
                  <c:v>41996</c:v>
                </c:pt>
                <c:pt idx="1575">
                  <c:v>41997</c:v>
                </c:pt>
                <c:pt idx="1576">
                  <c:v>42002</c:v>
                </c:pt>
                <c:pt idx="1577">
                  <c:v>42003</c:v>
                </c:pt>
                <c:pt idx="1578">
                  <c:v>42006</c:v>
                </c:pt>
                <c:pt idx="1579">
                  <c:v>42009</c:v>
                </c:pt>
                <c:pt idx="1580">
                  <c:v>42010</c:v>
                </c:pt>
                <c:pt idx="1581">
                  <c:v>42011</c:v>
                </c:pt>
                <c:pt idx="1582">
                  <c:v>42012</c:v>
                </c:pt>
                <c:pt idx="1583">
                  <c:v>42013</c:v>
                </c:pt>
                <c:pt idx="1584">
                  <c:v>42016</c:v>
                </c:pt>
                <c:pt idx="1585">
                  <c:v>42017</c:v>
                </c:pt>
                <c:pt idx="1586">
                  <c:v>42018</c:v>
                </c:pt>
                <c:pt idx="1587">
                  <c:v>42019</c:v>
                </c:pt>
                <c:pt idx="1588">
                  <c:v>42020</c:v>
                </c:pt>
                <c:pt idx="1589">
                  <c:v>42024</c:v>
                </c:pt>
                <c:pt idx="1590">
                  <c:v>42025</c:v>
                </c:pt>
                <c:pt idx="1591">
                  <c:v>42026</c:v>
                </c:pt>
                <c:pt idx="1592">
                  <c:v>42027</c:v>
                </c:pt>
                <c:pt idx="1593">
                  <c:v>42030</c:v>
                </c:pt>
                <c:pt idx="1594">
                  <c:v>42031</c:v>
                </c:pt>
                <c:pt idx="1595">
                  <c:v>42032</c:v>
                </c:pt>
                <c:pt idx="1596">
                  <c:v>42033</c:v>
                </c:pt>
                <c:pt idx="1597">
                  <c:v>42034</c:v>
                </c:pt>
                <c:pt idx="1598">
                  <c:v>42037</c:v>
                </c:pt>
                <c:pt idx="1599">
                  <c:v>42038</c:v>
                </c:pt>
                <c:pt idx="1600">
                  <c:v>42039</c:v>
                </c:pt>
                <c:pt idx="1601">
                  <c:v>42040</c:v>
                </c:pt>
                <c:pt idx="1602">
                  <c:v>42041</c:v>
                </c:pt>
                <c:pt idx="1603">
                  <c:v>42044</c:v>
                </c:pt>
                <c:pt idx="1604">
                  <c:v>42045</c:v>
                </c:pt>
                <c:pt idx="1605">
                  <c:v>42046</c:v>
                </c:pt>
                <c:pt idx="1606">
                  <c:v>42047</c:v>
                </c:pt>
                <c:pt idx="1607">
                  <c:v>42048</c:v>
                </c:pt>
                <c:pt idx="1608">
                  <c:v>42059</c:v>
                </c:pt>
                <c:pt idx="1609">
                  <c:v>42060</c:v>
                </c:pt>
                <c:pt idx="1610">
                  <c:v>42061</c:v>
                </c:pt>
                <c:pt idx="1611">
                  <c:v>42062</c:v>
                </c:pt>
                <c:pt idx="1612">
                  <c:v>42065</c:v>
                </c:pt>
                <c:pt idx="1613">
                  <c:v>42066</c:v>
                </c:pt>
                <c:pt idx="1614">
                  <c:v>42067</c:v>
                </c:pt>
                <c:pt idx="1615">
                  <c:v>42068</c:v>
                </c:pt>
                <c:pt idx="1616">
                  <c:v>42069</c:v>
                </c:pt>
                <c:pt idx="1617">
                  <c:v>42072</c:v>
                </c:pt>
                <c:pt idx="1618">
                  <c:v>42073</c:v>
                </c:pt>
                <c:pt idx="1619">
                  <c:v>42074</c:v>
                </c:pt>
                <c:pt idx="1620">
                  <c:v>42075</c:v>
                </c:pt>
                <c:pt idx="1621">
                  <c:v>42076</c:v>
                </c:pt>
                <c:pt idx="1622">
                  <c:v>42079</c:v>
                </c:pt>
                <c:pt idx="1623">
                  <c:v>42080</c:v>
                </c:pt>
                <c:pt idx="1624">
                  <c:v>42081</c:v>
                </c:pt>
                <c:pt idx="1625">
                  <c:v>42082</c:v>
                </c:pt>
                <c:pt idx="1626">
                  <c:v>42083</c:v>
                </c:pt>
                <c:pt idx="1627">
                  <c:v>42086</c:v>
                </c:pt>
                <c:pt idx="1628">
                  <c:v>42087</c:v>
                </c:pt>
                <c:pt idx="1629">
                  <c:v>42088</c:v>
                </c:pt>
                <c:pt idx="1630">
                  <c:v>42089</c:v>
                </c:pt>
                <c:pt idx="1631">
                  <c:v>42090</c:v>
                </c:pt>
                <c:pt idx="1632">
                  <c:v>42093</c:v>
                </c:pt>
                <c:pt idx="1633">
                  <c:v>42094</c:v>
                </c:pt>
                <c:pt idx="1634">
                  <c:v>42095</c:v>
                </c:pt>
                <c:pt idx="1635">
                  <c:v>42096</c:v>
                </c:pt>
                <c:pt idx="1636">
                  <c:v>42100</c:v>
                </c:pt>
                <c:pt idx="1637">
                  <c:v>42101</c:v>
                </c:pt>
                <c:pt idx="1638">
                  <c:v>42102</c:v>
                </c:pt>
                <c:pt idx="1639">
                  <c:v>42103</c:v>
                </c:pt>
                <c:pt idx="1640">
                  <c:v>42104</c:v>
                </c:pt>
                <c:pt idx="1641">
                  <c:v>42107</c:v>
                </c:pt>
                <c:pt idx="1642">
                  <c:v>42108</c:v>
                </c:pt>
                <c:pt idx="1643">
                  <c:v>42109</c:v>
                </c:pt>
                <c:pt idx="1644">
                  <c:v>42110</c:v>
                </c:pt>
                <c:pt idx="1645">
                  <c:v>42111</c:v>
                </c:pt>
                <c:pt idx="1646">
                  <c:v>42114</c:v>
                </c:pt>
                <c:pt idx="1647">
                  <c:v>42115</c:v>
                </c:pt>
                <c:pt idx="1648">
                  <c:v>42116</c:v>
                </c:pt>
                <c:pt idx="1649">
                  <c:v>42117</c:v>
                </c:pt>
                <c:pt idx="1650">
                  <c:v>42118</c:v>
                </c:pt>
                <c:pt idx="1651">
                  <c:v>42121</c:v>
                </c:pt>
                <c:pt idx="1652">
                  <c:v>42122</c:v>
                </c:pt>
                <c:pt idx="1653">
                  <c:v>42123</c:v>
                </c:pt>
                <c:pt idx="1654">
                  <c:v>42125</c:v>
                </c:pt>
                <c:pt idx="1655">
                  <c:v>42128</c:v>
                </c:pt>
                <c:pt idx="1656">
                  <c:v>42129</c:v>
                </c:pt>
                <c:pt idx="1657">
                  <c:v>42130</c:v>
                </c:pt>
                <c:pt idx="1658">
                  <c:v>42131</c:v>
                </c:pt>
                <c:pt idx="1659">
                  <c:v>42132</c:v>
                </c:pt>
                <c:pt idx="1660">
                  <c:v>42135</c:v>
                </c:pt>
                <c:pt idx="1661">
                  <c:v>42136</c:v>
                </c:pt>
                <c:pt idx="1662">
                  <c:v>42137</c:v>
                </c:pt>
                <c:pt idx="1663">
                  <c:v>42138</c:v>
                </c:pt>
                <c:pt idx="1664">
                  <c:v>42139</c:v>
                </c:pt>
                <c:pt idx="1665">
                  <c:v>42142</c:v>
                </c:pt>
                <c:pt idx="1666">
                  <c:v>42143</c:v>
                </c:pt>
                <c:pt idx="1667">
                  <c:v>42144</c:v>
                </c:pt>
                <c:pt idx="1668">
                  <c:v>42145</c:v>
                </c:pt>
                <c:pt idx="1669">
                  <c:v>42146</c:v>
                </c:pt>
                <c:pt idx="1670">
                  <c:v>42150</c:v>
                </c:pt>
                <c:pt idx="1671">
                  <c:v>42151</c:v>
                </c:pt>
                <c:pt idx="1672">
                  <c:v>42152</c:v>
                </c:pt>
                <c:pt idx="1673">
                  <c:v>42153</c:v>
                </c:pt>
                <c:pt idx="1674">
                  <c:v>42156</c:v>
                </c:pt>
                <c:pt idx="1675">
                  <c:v>42157</c:v>
                </c:pt>
                <c:pt idx="1676">
                  <c:v>42158</c:v>
                </c:pt>
                <c:pt idx="1677">
                  <c:v>42159</c:v>
                </c:pt>
                <c:pt idx="1678">
                  <c:v>42160</c:v>
                </c:pt>
                <c:pt idx="1679">
                  <c:v>42163</c:v>
                </c:pt>
                <c:pt idx="1680">
                  <c:v>42164</c:v>
                </c:pt>
                <c:pt idx="1681">
                  <c:v>42165</c:v>
                </c:pt>
                <c:pt idx="1682">
                  <c:v>42166</c:v>
                </c:pt>
                <c:pt idx="1683">
                  <c:v>42167</c:v>
                </c:pt>
                <c:pt idx="1684">
                  <c:v>42170</c:v>
                </c:pt>
                <c:pt idx="1685">
                  <c:v>42171</c:v>
                </c:pt>
                <c:pt idx="1686">
                  <c:v>42172</c:v>
                </c:pt>
                <c:pt idx="1687">
                  <c:v>42173</c:v>
                </c:pt>
                <c:pt idx="1688">
                  <c:v>42177</c:v>
                </c:pt>
                <c:pt idx="1689">
                  <c:v>42178</c:v>
                </c:pt>
                <c:pt idx="1690">
                  <c:v>42179</c:v>
                </c:pt>
                <c:pt idx="1691">
                  <c:v>42180</c:v>
                </c:pt>
                <c:pt idx="1692">
                  <c:v>42181</c:v>
                </c:pt>
                <c:pt idx="1693">
                  <c:v>42184</c:v>
                </c:pt>
                <c:pt idx="1694">
                  <c:v>42185</c:v>
                </c:pt>
                <c:pt idx="1695">
                  <c:v>42186</c:v>
                </c:pt>
                <c:pt idx="1696">
                  <c:v>42187</c:v>
                </c:pt>
                <c:pt idx="1697">
                  <c:v>42191</c:v>
                </c:pt>
                <c:pt idx="1698">
                  <c:v>42192</c:v>
                </c:pt>
                <c:pt idx="1699">
                  <c:v>42193</c:v>
                </c:pt>
                <c:pt idx="1700">
                  <c:v>42194</c:v>
                </c:pt>
                <c:pt idx="1701">
                  <c:v>42195</c:v>
                </c:pt>
                <c:pt idx="1702">
                  <c:v>42198</c:v>
                </c:pt>
                <c:pt idx="1703">
                  <c:v>42199</c:v>
                </c:pt>
                <c:pt idx="1704">
                  <c:v>42200</c:v>
                </c:pt>
                <c:pt idx="1705">
                  <c:v>42201</c:v>
                </c:pt>
                <c:pt idx="1706">
                  <c:v>42202</c:v>
                </c:pt>
                <c:pt idx="1707">
                  <c:v>42205</c:v>
                </c:pt>
                <c:pt idx="1708">
                  <c:v>42206</c:v>
                </c:pt>
                <c:pt idx="1709">
                  <c:v>42207</c:v>
                </c:pt>
                <c:pt idx="1710">
                  <c:v>42208</c:v>
                </c:pt>
                <c:pt idx="1711">
                  <c:v>42209</c:v>
                </c:pt>
                <c:pt idx="1712">
                  <c:v>42212</c:v>
                </c:pt>
                <c:pt idx="1713">
                  <c:v>42213</c:v>
                </c:pt>
                <c:pt idx="1714">
                  <c:v>42214</c:v>
                </c:pt>
                <c:pt idx="1715">
                  <c:v>42215</c:v>
                </c:pt>
                <c:pt idx="1716">
                  <c:v>42216</c:v>
                </c:pt>
                <c:pt idx="1717">
                  <c:v>42219</c:v>
                </c:pt>
                <c:pt idx="1718">
                  <c:v>42220</c:v>
                </c:pt>
                <c:pt idx="1719">
                  <c:v>42221</c:v>
                </c:pt>
                <c:pt idx="1720">
                  <c:v>42222</c:v>
                </c:pt>
                <c:pt idx="1721">
                  <c:v>42223</c:v>
                </c:pt>
                <c:pt idx="1722">
                  <c:v>42226</c:v>
                </c:pt>
                <c:pt idx="1723">
                  <c:v>42227</c:v>
                </c:pt>
                <c:pt idx="1724">
                  <c:v>42228</c:v>
                </c:pt>
                <c:pt idx="1725">
                  <c:v>42229</c:v>
                </c:pt>
                <c:pt idx="1726">
                  <c:v>42230</c:v>
                </c:pt>
                <c:pt idx="1727">
                  <c:v>42233</c:v>
                </c:pt>
                <c:pt idx="1728">
                  <c:v>42234</c:v>
                </c:pt>
                <c:pt idx="1729">
                  <c:v>42235</c:v>
                </c:pt>
                <c:pt idx="1730">
                  <c:v>42236</c:v>
                </c:pt>
                <c:pt idx="1731">
                  <c:v>42237</c:v>
                </c:pt>
                <c:pt idx="1732">
                  <c:v>42240</c:v>
                </c:pt>
                <c:pt idx="1733">
                  <c:v>42241</c:v>
                </c:pt>
                <c:pt idx="1734">
                  <c:v>42242</c:v>
                </c:pt>
                <c:pt idx="1735">
                  <c:v>42243</c:v>
                </c:pt>
                <c:pt idx="1736">
                  <c:v>42244</c:v>
                </c:pt>
                <c:pt idx="1737">
                  <c:v>42247</c:v>
                </c:pt>
                <c:pt idx="1738">
                  <c:v>42248</c:v>
                </c:pt>
                <c:pt idx="1739">
                  <c:v>42251</c:v>
                </c:pt>
                <c:pt idx="1740">
                  <c:v>42255</c:v>
                </c:pt>
                <c:pt idx="1741">
                  <c:v>42256</c:v>
                </c:pt>
                <c:pt idx="1742">
                  <c:v>42257</c:v>
                </c:pt>
                <c:pt idx="1743">
                  <c:v>42258</c:v>
                </c:pt>
                <c:pt idx="1744">
                  <c:v>42261</c:v>
                </c:pt>
                <c:pt idx="1745">
                  <c:v>42262</c:v>
                </c:pt>
                <c:pt idx="1746">
                  <c:v>42263</c:v>
                </c:pt>
                <c:pt idx="1747">
                  <c:v>42264</c:v>
                </c:pt>
                <c:pt idx="1748">
                  <c:v>42265</c:v>
                </c:pt>
                <c:pt idx="1749">
                  <c:v>42268</c:v>
                </c:pt>
                <c:pt idx="1750">
                  <c:v>42269</c:v>
                </c:pt>
                <c:pt idx="1751">
                  <c:v>42270</c:v>
                </c:pt>
                <c:pt idx="1752">
                  <c:v>42271</c:v>
                </c:pt>
                <c:pt idx="1753">
                  <c:v>42272</c:v>
                </c:pt>
                <c:pt idx="1754">
                  <c:v>42275</c:v>
                </c:pt>
                <c:pt idx="1755">
                  <c:v>42276</c:v>
                </c:pt>
                <c:pt idx="1756">
                  <c:v>42284</c:v>
                </c:pt>
                <c:pt idx="1757">
                  <c:v>42285</c:v>
                </c:pt>
                <c:pt idx="1758">
                  <c:v>42286</c:v>
                </c:pt>
                <c:pt idx="1759">
                  <c:v>42289</c:v>
                </c:pt>
                <c:pt idx="1760">
                  <c:v>42290</c:v>
                </c:pt>
                <c:pt idx="1761">
                  <c:v>42291</c:v>
                </c:pt>
                <c:pt idx="1762">
                  <c:v>42292</c:v>
                </c:pt>
                <c:pt idx="1763">
                  <c:v>42293</c:v>
                </c:pt>
                <c:pt idx="1764">
                  <c:v>42296</c:v>
                </c:pt>
                <c:pt idx="1765">
                  <c:v>42297</c:v>
                </c:pt>
                <c:pt idx="1766">
                  <c:v>42298</c:v>
                </c:pt>
                <c:pt idx="1767">
                  <c:v>42299</c:v>
                </c:pt>
                <c:pt idx="1768">
                  <c:v>42300</c:v>
                </c:pt>
                <c:pt idx="1769">
                  <c:v>42303</c:v>
                </c:pt>
                <c:pt idx="1770">
                  <c:v>42304</c:v>
                </c:pt>
                <c:pt idx="1771">
                  <c:v>42305</c:v>
                </c:pt>
                <c:pt idx="1772">
                  <c:v>42306</c:v>
                </c:pt>
                <c:pt idx="1773">
                  <c:v>42307</c:v>
                </c:pt>
                <c:pt idx="1774">
                  <c:v>42310</c:v>
                </c:pt>
                <c:pt idx="1775">
                  <c:v>42311</c:v>
                </c:pt>
                <c:pt idx="1776">
                  <c:v>42312</c:v>
                </c:pt>
                <c:pt idx="1777">
                  <c:v>42313</c:v>
                </c:pt>
                <c:pt idx="1778">
                  <c:v>42314</c:v>
                </c:pt>
                <c:pt idx="1779">
                  <c:v>42317</c:v>
                </c:pt>
                <c:pt idx="1780">
                  <c:v>42318</c:v>
                </c:pt>
                <c:pt idx="1781">
                  <c:v>42319</c:v>
                </c:pt>
                <c:pt idx="1782">
                  <c:v>42320</c:v>
                </c:pt>
                <c:pt idx="1783">
                  <c:v>42321</c:v>
                </c:pt>
                <c:pt idx="1784">
                  <c:v>42324</c:v>
                </c:pt>
                <c:pt idx="1785">
                  <c:v>42325</c:v>
                </c:pt>
                <c:pt idx="1786">
                  <c:v>42326</c:v>
                </c:pt>
                <c:pt idx="1787">
                  <c:v>42327</c:v>
                </c:pt>
                <c:pt idx="1788">
                  <c:v>42328</c:v>
                </c:pt>
                <c:pt idx="1789">
                  <c:v>42331</c:v>
                </c:pt>
                <c:pt idx="1790">
                  <c:v>42332</c:v>
                </c:pt>
                <c:pt idx="1791">
                  <c:v>42333</c:v>
                </c:pt>
                <c:pt idx="1792">
                  <c:v>42335</c:v>
                </c:pt>
                <c:pt idx="1793">
                  <c:v>42338</c:v>
                </c:pt>
                <c:pt idx="1794">
                  <c:v>42339</c:v>
                </c:pt>
                <c:pt idx="1795">
                  <c:v>42340</c:v>
                </c:pt>
                <c:pt idx="1796">
                  <c:v>42341</c:v>
                </c:pt>
                <c:pt idx="1797">
                  <c:v>42342</c:v>
                </c:pt>
                <c:pt idx="1798">
                  <c:v>42345</c:v>
                </c:pt>
                <c:pt idx="1799">
                  <c:v>42346</c:v>
                </c:pt>
                <c:pt idx="1800">
                  <c:v>42347</c:v>
                </c:pt>
                <c:pt idx="1801">
                  <c:v>42348</c:v>
                </c:pt>
                <c:pt idx="1802">
                  <c:v>42349</c:v>
                </c:pt>
                <c:pt idx="1803">
                  <c:v>42352</c:v>
                </c:pt>
                <c:pt idx="1804">
                  <c:v>42353</c:v>
                </c:pt>
                <c:pt idx="1805">
                  <c:v>42354</c:v>
                </c:pt>
                <c:pt idx="1806">
                  <c:v>42355</c:v>
                </c:pt>
                <c:pt idx="1807">
                  <c:v>42356</c:v>
                </c:pt>
                <c:pt idx="1808">
                  <c:v>42359</c:v>
                </c:pt>
                <c:pt idx="1809">
                  <c:v>42360</c:v>
                </c:pt>
                <c:pt idx="1810">
                  <c:v>42361</c:v>
                </c:pt>
                <c:pt idx="1811">
                  <c:v>42362</c:v>
                </c:pt>
                <c:pt idx="1812">
                  <c:v>42366</c:v>
                </c:pt>
                <c:pt idx="1813">
                  <c:v>42367</c:v>
                </c:pt>
                <c:pt idx="1814">
                  <c:v>42368</c:v>
                </c:pt>
                <c:pt idx="1815">
                  <c:v>42369</c:v>
                </c:pt>
                <c:pt idx="1816">
                  <c:v>42373</c:v>
                </c:pt>
                <c:pt idx="1817">
                  <c:v>42374</c:v>
                </c:pt>
                <c:pt idx="1818">
                  <c:v>42375</c:v>
                </c:pt>
                <c:pt idx="1819">
                  <c:v>42376</c:v>
                </c:pt>
                <c:pt idx="1820">
                  <c:v>42377</c:v>
                </c:pt>
                <c:pt idx="1821">
                  <c:v>42380</c:v>
                </c:pt>
                <c:pt idx="1822">
                  <c:v>42381</c:v>
                </c:pt>
                <c:pt idx="1823">
                  <c:v>42382</c:v>
                </c:pt>
                <c:pt idx="1824">
                  <c:v>42383</c:v>
                </c:pt>
                <c:pt idx="1825">
                  <c:v>42384</c:v>
                </c:pt>
                <c:pt idx="1826">
                  <c:v>42388</c:v>
                </c:pt>
                <c:pt idx="1827">
                  <c:v>42389</c:v>
                </c:pt>
                <c:pt idx="1828">
                  <c:v>42390</c:v>
                </c:pt>
                <c:pt idx="1829">
                  <c:v>42391</c:v>
                </c:pt>
                <c:pt idx="1830">
                  <c:v>42394</c:v>
                </c:pt>
                <c:pt idx="1831">
                  <c:v>42395</c:v>
                </c:pt>
                <c:pt idx="1832">
                  <c:v>42396</c:v>
                </c:pt>
                <c:pt idx="1833">
                  <c:v>42397</c:v>
                </c:pt>
                <c:pt idx="1834">
                  <c:v>42398</c:v>
                </c:pt>
                <c:pt idx="1835">
                  <c:v>42401</c:v>
                </c:pt>
                <c:pt idx="1836">
                  <c:v>42402</c:v>
                </c:pt>
                <c:pt idx="1837">
                  <c:v>42403</c:v>
                </c:pt>
                <c:pt idx="1838">
                  <c:v>42404</c:v>
                </c:pt>
                <c:pt idx="1839">
                  <c:v>42412</c:v>
                </c:pt>
                <c:pt idx="1840">
                  <c:v>42416</c:v>
                </c:pt>
                <c:pt idx="1841">
                  <c:v>42417</c:v>
                </c:pt>
                <c:pt idx="1842">
                  <c:v>42418</c:v>
                </c:pt>
                <c:pt idx="1843">
                  <c:v>42419</c:v>
                </c:pt>
                <c:pt idx="1844">
                  <c:v>42422</c:v>
                </c:pt>
                <c:pt idx="1845">
                  <c:v>42423</c:v>
                </c:pt>
                <c:pt idx="1846">
                  <c:v>42424</c:v>
                </c:pt>
                <c:pt idx="1847">
                  <c:v>42425</c:v>
                </c:pt>
                <c:pt idx="1848">
                  <c:v>42426</c:v>
                </c:pt>
                <c:pt idx="1849">
                  <c:v>42429</c:v>
                </c:pt>
                <c:pt idx="1850">
                  <c:v>42430</c:v>
                </c:pt>
                <c:pt idx="1851">
                  <c:v>42431</c:v>
                </c:pt>
                <c:pt idx="1852">
                  <c:v>42432</c:v>
                </c:pt>
                <c:pt idx="1853">
                  <c:v>42433</c:v>
                </c:pt>
                <c:pt idx="1854">
                  <c:v>42436</c:v>
                </c:pt>
                <c:pt idx="1855">
                  <c:v>42437</c:v>
                </c:pt>
                <c:pt idx="1856">
                  <c:v>42438</c:v>
                </c:pt>
                <c:pt idx="1857">
                  <c:v>42439</c:v>
                </c:pt>
                <c:pt idx="1858">
                  <c:v>42440</c:v>
                </c:pt>
                <c:pt idx="1859">
                  <c:v>42443</c:v>
                </c:pt>
                <c:pt idx="1860">
                  <c:v>42444</c:v>
                </c:pt>
                <c:pt idx="1861">
                  <c:v>42445</c:v>
                </c:pt>
                <c:pt idx="1862">
                  <c:v>42446</c:v>
                </c:pt>
                <c:pt idx="1863">
                  <c:v>42447</c:v>
                </c:pt>
                <c:pt idx="1864">
                  <c:v>42450</c:v>
                </c:pt>
                <c:pt idx="1865">
                  <c:v>42451</c:v>
                </c:pt>
                <c:pt idx="1866">
                  <c:v>42452</c:v>
                </c:pt>
                <c:pt idx="1867">
                  <c:v>42453</c:v>
                </c:pt>
                <c:pt idx="1868">
                  <c:v>42457</c:v>
                </c:pt>
                <c:pt idx="1869">
                  <c:v>42458</c:v>
                </c:pt>
                <c:pt idx="1870">
                  <c:v>42459</c:v>
                </c:pt>
                <c:pt idx="1871">
                  <c:v>42460</c:v>
                </c:pt>
                <c:pt idx="1872">
                  <c:v>42464</c:v>
                </c:pt>
                <c:pt idx="1873">
                  <c:v>42465</c:v>
                </c:pt>
                <c:pt idx="1874">
                  <c:v>42466</c:v>
                </c:pt>
                <c:pt idx="1875">
                  <c:v>42467</c:v>
                </c:pt>
                <c:pt idx="1876">
                  <c:v>42468</c:v>
                </c:pt>
                <c:pt idx="1877">
                  <c:v>42471</c:v>
                </c:pt>
                <c:pt idx="1878">
                  <c:v>42472</c:v>
                </c:pt>
                <c:pt idx="1879">
                  <c:v>42473</c:v>
                </c:pt>
                <c:pt idx="1880">
                  <c:v>42474</c:v>
                </c:pt>
                <c:pt idx="1881">
                  <c:v>42475</c:v>
                </c:pt>
                <c:pt idx="1882">
                  <c:v>42478</c:v>
                </c:pt>
                <c:pt idx="1883">
                  <c:v>42479</c:v>
                </c:pt>
                <c:pt idx="1884">
                  <c:v>42480</c:v>
                </c:pt>
                <c:pt idx="1885">
                  <c:v>42481</c:v>
                </c:pt>
                <c:pt idx="1886">
                  <c:v>42482</c:v>
                </c:pt>
                <c:pt idx="1887">
                  <c:v>42485</c:v>
                </c:pt>
                <c:pt idx="1888">
                  <c:v>42486</c:v>
                </c:pt>
                <c:pt idx="1889">
                  <c:v>42487</c:v>
                </c:pt>
                <c:pt idx="1890">
                  <c:v>42488</c:v>
                </c:pt>
                <c:pt idx="1891">
                  <c:v>42492</c:v>
                </c:pt>
                <c:pt idx="1892">
                  <c:v>42493</c:v>
                </c:pt>
                <c:pt idx="1893">
                  <c:v>42494</c:v>
                </c:pt>
                <c:pt idx="1894">
                  <c:v>42495</c:v>
                </c:pt>
                <c:pt idx="1895">
                  <c:v>42496</c:v>
                </c:pt>
                <c:pt idx="1896">
                  <c:v>42499</c:v>
                </c:pt>
                <c:pt idx="1897">
                  <c:v>42500</c:v>
                </c:pt>
                <c:pt idx="1898">
                  <c:v>42501</c:v>
                </c:pt>
                <c:pt idx="1899">
                  <c:v>42502</c:v>
                </c:pt>
                <c:pt idx="1900">
                  <c:v>42503</c:v>
                </c:pt>
                <c:pt idx="1901">
                  <c:v>42506</c:v>
                </c:pt>
                <c:pt idx="1902">
                  <c:v>42507</c:v>
                </c:pt>
                <c:pt idx="1903">
                  <c:v>42508</c:v>
                </c:pt>
                <c:pt idx="1904">
                  <c:v>42509</c:v>
                </c:pt>
                <c:pt idx="1905">
                  <c:v>42510</c:v>
                </c:pt>
                <c:pt idx="1906">
                  <c:v>42513</c:v>
                </c:pt>
                <c:pt idx="1907">
                  <c:v>42514</c:v>
                </c:pt>
                <c:pt idx="1908">
                  <c:v>42515</c:v>
                </c:pt>
                <c:pt idx="1909">
                  <c:v>42516</c:v>
                </c:pt>
                <c:pt idx="1910">
                  <c:v>42517</c:v>
                </c:pt>
                <c:pt idx="1911">
                  <c:v>42521</c:v>
                </c:pt>
                <c:pt idx="1912">
                  <c:v>42522</c:v>
                </c:pt>
                <c:pt idx="1913">
                  <c:v>42523</c:v>
                </c:pt>
                <c:pt idx="1914">
                  <c:v>42524</c:v>
                </c:pt>
                <c:pt idx="1915">
                  <c:v>42527</c:v>
                </c:pt>
                <c:pt idx="1916">
                  <c:v>42528</c:v>
                </c:pt>
                <c:pt idx="1917">
                  <c:v>42531</c:v>
                </c:pt>
                <c:pt idx="1918">
                  <c:v>42534</c:v>
                </c:pt>
                <c:pt idx="1919">
                  <c:v>42535</c:v>
                </c:pt>
                <c:pt idx="1920">
                  <c:v>42536</c:v>
                </c:pt>
                <c:pt idx="1921">
                  <c:v>42537</c:v>
                </c:pt>
                <c:pt idx="1922">
                  <c:v>42538</c:v>
                </c:pt>
                <c:pt idx="1923">
                  <c:v>42541</c:v>
                </c:pt>
                <c:pt idx="1924">
                  <c:v>42542</c:v>
                </c:pt>
                <c:pt idx="1925">
                  <c:v>42543</c:v>
                </c:pt>
                <c:pt idx="1926">
                  <c:v>42544</c:v>
                </c:pt>
                <c:pt idx="1927">
                  <c:v>42545</c:v>
                </c:pt>
                <c:pt idx="1928">
                  <c:v>42548</c:v>
                </c:pt>
                <c:pt idx="1929">
                  <c:v>42549</c:v>
                </c:pt>
                <c:pt idx="1930">
                  <c:v>42550</c:v>
                </c:pt>
                <c:pt idx="1931">
                  <c:v>42551</c:v>
                </c:pt>
                <c:pt idx="1932">
                  <c:v>42552</c:v>
                </c:pt>
                <c:pt idx="1933">
                  <c:v>42555</c:v>
                </c:pt>
                <c:pt idx="1934">
                  <c:v>42556</c:v>
                </c:pt>
                <c:pt idx="1935">
                  <c:v>42557</c:v>
                </c:pt>
                <c:pt idx="1936">
                  <c:v>42558</c:v>
                </c:pt>
                <c:pt idx="1937">
                  <c:v>42559</c:v>
                </c:pt>
                <c:pt idx="1938">
                  <c:v>42562</c:v>
                </c:pt>
                <c:pt idx="1939">
                  <c:v>42563</c:v>
                </c:pt>
                <c:pt idx="1940">
                  <c:v>42564</c:v>
                </c:pt>
                <c:pt idx="1941">
                  <c:v>42565</c:v>
                </c:pt>
                <c:pt idx="1942">
                  <c:v>42566</c:v>
                </c:pt>
                <c:pt idx="1943">
                  <c:v>42569</c:v>
                </c:pt>
                <c:pt idx="1944">
                  <c:v>42570</c:v>
                </c:pt>
                <c:pt idx="1945">
                  <c:v>42571</c:v>
                </c:pt>
                <c:pt idx="1946">
                  <c:v>42572</c:v>
                </c:pt>
                <c:pt idx="1947">
                  <c:v>42573</c:v>
                </c:pt>
                <c:pt idx="1948">
                  <c:v>42576</c:v>
                </c:pt>
                <c:pt idx="1949">
                  <c:v>42577</c:v>
                </c:pt>
                <c:pt idx="1950">
                  <c:v>42578</c:v>
                </c:pt>
                <c:pt idx="1951">
                  <c:v>42579</c:v>
                </c:pt>
                <c:pt idx="1952">
                  <c:v>42580</c:v>
                </c:pt>
                <c:pt idx="1953">
                  <c:v>42583</c:v>
                </c:pt>
                <c:pt idx="1954">
                  <c:v>42584</c:v>
                </c:pt>
                <c:pt idx="1955">
                  <c:v>42585</c:v>
                </c:pt>
                <c:pt idx="1956">
                  <c:v>42586</c:v>
                </c:pt>
                <c:pt idx="1957">
                  <c:v>42587</c:v>
                </c:pt>
                <c:pt idx="1958">
                  <c:v>42590</c:v>
                </c:pt>
                <c:pt idx="1959">
                  <c:v>42591</c:v>
                </c:pt>
                <c:pt idx="1960">
                  <c:v>42592</c:v>
                </c:pt>
                <c:pt idx="1961">
                  <c:v>42593</c:v>
                </c:pt>
                <c:pt idx="1962">
                  <c:v>42594</c:v>
                </c:pt>
                <c:pt idx="1963">
                  <c:v>42597</c:v>
                </c:pt>
                <c:pt idx="1964">
                  <c:v>42598</c:v>
                </c:pt>
                <c:pt idx="1965">
                  <c:v>42599</c:v>
                </c:pt>
                <c:pt idx="1966">
                  <c:v>42600</c:v>
                </c:pt>
                <c:pt idx="1967">
                  <c:v>42601</c:v>
                </c:pt>
                <c:pt idx="1968">
                  <c:v>42604</c:v>
                </c:pt>
                <c:pt idx="1969">
                  <c:v>42605</c:v>
                </c:pt>
                <c:pt idx="1970">
                  <c:v>42606</c:v>
                </c:pt>
                <c:pt idx="1971">
                  <c:v>42607</c:v>
                </c:pt>
                <c:pt idx="1972">
                  <c:v>42608</c:v>
                </c:pt>
                <c:pt idx="1973">
                  <c:v>42611</c:v>
                </c:pt>
                <c:pt idx="1974">
                  <c:v>42612</c:v>
                </c:pt>
                <c:pt idx="1975">
                  <c:v>42613</c:v>
                </c:pt>
                <c:pt idx="1976">
                  <c:v>42614</c:v>
                </c:pt>
                <c:pt idx="1977">
                  <c:v>42615</c:v>
                </c:pt>
                <c:pt idx="1978">
                  <c:v>42618</c:v>
                </c:pt>
                <c:pt idx="1979">
                  <c:v>42619</c:v>
                </c:pt>
                <c:pt idx="1980">
                  <c:v>42620</c:v>
                </c:pt>
                <c:pt idx="1981">
                  <c:v>42621</c:v>
                </c:pt>
                <c:pt idx="1982">
                  <c:v>42622</c:v>
                </c:pt>
                <c:pt idx="1983">
                  <c:v>42625</c:v>
                </c:pt>
                <c:pt idx="1984">
                  <c:v>42626</c:v>
                </c:pt>
                <c:pt idx="1985">
                  <c:v>42627</c:v>
                </c:pt>
                <c:pt idx="1986">
                  <c:v>42629</c:v>
                </c:pt>
                <c:pt idx="1987">
                  <c:v>42631</c:v>
                </c:pt>
                <c:pt idx="1988">
                  <c:v>42632</c:v>
                </c:pt>
                <c:pt idx="1989">
                  <c:v>42633</c:v>
                </c:pt>
                <c:pt idx="1990">
                  <c:v>42634</c:v>
                </c:pt>
                <c:pt idx="1991">
                  <c:v>42635</c:v>
                </c:pt>
                <c:pt idx="1992">
                  <c:v>42636</c:v>
                </c:pt>
                <c:pt idx="1993">
                  <c:v>42639</c:v>
                </c:pt>
                <c:pt idx="1994">
                  <c:v>42640</c:v>
                </c:pt>
                <c:pt idx="1995">
                  <c:v>42641</c:v>
                </c:pt>
                <c:pt idx="1996">
                  <c:v>42642</c:v>
                </c:pt>
                <c:pt idx="1997">
                  <c:v>42643</c:v>
                </c:pt>
                <c:pt idx="1998">
                  <c:v>42650</c:v>
                </c:pt>
                <c:pt idx="1999">
                  <c:v>42651</c:v>
                </c:pt>
                <c:pt idx="2000">
                  <c:v>42652</c:v>
                </c:pt>
                <c:pt idx="2001">
                  <c:v>42653</c:v>
                </c:pt>
                <c:pt idx="2002">
                  <c:v>42654</c:v>
                </c:pt>
                <c:pt idx="2003">
                  <c:v>42655</c:v>
                </c:pt>
                <c:pt idx="2004">
                  <c:v>42656</c:v>
                </c:pt>
                <c:pt idx="2005">
                  <c:v>42657</c:v>
                </c:pt>
                <c:pt idx="2006">
                  <c:v>42660</c:v>
                </c:pt>
                <c:pt idx="2007">
                  <c:v>42661</c:v>
                </c:pt>
                <c:pt idx="2008">
                  <c:v>42662</c:v>
                </c:pt>
                <c:pt idx="2009">
                  <c:v>42663</c:v>
                </c:pt>
                <c:pt idx="2010">
                  <c:v>42664</c:v>
                </c:pt>
                <c:pt idx="2011">
                  <c:v>42667</c:v>
                </c:pt>
                <c:pt idx="2012">
                  <c:v>42668</c:v>
                </c:pt>
                <c:pt idx="2013">
                  <c:v>42669</c:v>
                </c:pt>
                <c:pt idx="2014">
                  <c:v>42670</c:v>
                </c:pt>
                <c:pt idx="2015">
                  <c:v>42671</c:v>
                </c:pt>
                <c:pt idx="2016">
                  <c:v>42674</c:v>
                </c:pt>
                <c:pt idx="2017">
                  <c:v>42675</c:v>
                </c:pt>
                <c:pt idx="2018">
                  <c:v>42676</c:v>
                </c:pt>
                <c:pt idx="2019">
                  <c:v>42677</c:v>
                </c:pt>
                <c:pt idx="2020">
                  <c:v>42678</c:v>
                </c:pt>
                <c:pt idx="2021">
                  <c:v>42681</c:v>
                </c:pt>
                <c:pt idx="2022">
                  <c:v>42682</c:v>
                </c:pt>
                <c:pt idx="2023">
                  <c:v>42683</c:v>
                </c:pt>
                <c:pt idx="2024">
                  <c:v>42684</c:v>
                </c:pt>
                <c:pt idx="2025">
                  <c:v>42685</c:v>
                </c:pt>
                <c:pt idx="2026">
                  <c:v>42688</c:v>
                </c:pt>
                <c:pt idx="2027">
                  <c:v>42689</c:v>
                </c:pt>
                <c:pt idx="2028">
                  <c:v>42690</c:v>
                </c:pt>
                <c:pt idx="2029">
                  <c:v>42691</c:v>
                </c:pt>
                <c:pt idx="2030">
                  <c:v>42692</c:v>
                </c:pt>
                <c:pt idx="2031">
                  <c:v>42695</c:v>
                </c:pt>
                <c:pt idx="2032">
                  <c:v>42696</c:v>
                </c:pt>
                <c:pt idx="2033">
                  <c:v>42697</c:v>
                </c:pt>
                <c:pt idx="2034">
                  <c:v>42699</c:v>
                </c:pt>
                <c:pt idx="2035">
                  <c:v>42702</c:v>
                </c:pt>
                <c:pt idx="2036">
                  <c:v>42703</c:v>
                </c:pt>
                <c:pt idx="2037">
                  <c:v>42704</c:v>
                </c:pt>
                <c:pt idx="2038">
                  <c:v>42705</c:v>
                </c:pt>
                <c:pt idx="2039">
                  <c:v>42706</c:v>
                </c:pt>
                <c:pt idx="2040">
                  <c:v>42709</c:v>
                </c:pt>
                <c:pt idx="2041">
                  <c:v>42710</c:v>
                </c:pt>
                <c:pt idx="2042">
                  <c:v>42711</c:v>
                </c:pt>
                <c:pt idx="2043">
                  <c:v>42712</c:v>
                </c:pt>
                <c:pt idx="2044">
                  <c:v>42713</c:v>
                </c:pt>
                <c:pt idx="2045">
                  <c:v>42716</c:v>
                </c:pt>
                <c:pt idx="2046">
                  <c:v>42717</c:v>
                </c:pt>
                <c:pt idx="2047">
                  <c:v>42718</c:v>
                </c:pt>
                <c:pt idx="2048">
                  <c:v>42719</c:v>
                </c:pt>
                <c:pt idx="2049">
                  <c:v>42720</c:v>
                </c:pt>
                <c:pt idx="2050">
                  <c:v>42723</c:v>
                </c:pt>
                <c:pt idx="2051">
                  <c:v>42724</c:v>
                </c:pt>
                <c:pt idx="2052">
                  <c:v>42725</c:v>
                </c:pt>
                <c:pt idx="2053">
                  <c:v>42726</c:v>
                </c:pt>
                <c:pt idx="2054">
                  <c:v>42727</c:v>
                </c:pt>
                <c:pt idx="2055">
                  <c:v>42731</c:v>
                </c:pt>
                <c:pt idx="2056">
                  <c:v>42732</c:v>
                </c:pt>
                <c:pt idx="2057">
                  <c:v>42733</c:v>
                </c:pt>
                <c:pt idx="2058">
                  <c:v>42734</c:v>
                </c:pt>
                <c:pt idx="2059">
                  <c:v>42738</c:v>
                </c:pt>
                <c:pt idx="2060">
                  <c:v>42739</c:v>
                </c:pt>
                <c:pt idx="2061">
                  <c:v>42740</c:v>
                </c:pt>
                <c:pt idx="2062">
                  <c:v>42741</c:v>
                </c:pt>
                <c:pt idx="2063">
                  <c:v>42744</c:v>
                </c:pt>
                <c:pt idx="2064">
                  <c:v>42745</c:v>
                </c:pt>
                <c:pt idx="2065">
                  <c:v>42746</c:v>
                </c:pt>
                <c:pt idx="2066">
                  <c:v>42747</c:v>
                </c:pt>
                <c:pt idx="2067">
                  <c:v>42748</c:v>
                </c:pt>
                <c:pt idx="2068">
                  <c:v>42752</c:v>
                </c:pt>
                <c:pt idx="2069">
                  <c:v>42753</c:v>
                </c:pt>
                <c:pt idx="2070">
                  <c:v>42754</c:v>
                </c:pt>
                <c:pt idx="2071">
                  <c:v>42755</c:v>
                </c:pt>
                <c:pt idx="2072">
                  <c:v>42758</c:v>
                </c:pt>
                <c:pt idx="2073">
                  <c:v>42759</c:v>
                </c:pt>
                <c:pt idx="2074">
                  <c:v>42760</c:v>
                </c:pt>
                <c:pt idx="2075">
                  <c:v>42761</c:v>
                </c:pt>
                <c:pt idx="2076">
                  <c:v>42762</c:v>
                </c:pt>
                <c:pt idx="2077">
                  <c:v>42765</c:v>
                </c:pt>
                <c:pt idx="2078">
                  <c:v>42766</c:v>
                </c:pt>
                <c:pt idx="2079">
                  <c:v>42767</c:v>
                </c:pt>
                <c:pt idx="2080">
                  <c:v>42768</c:v>
                </c:pt>
                <c:pt idx="2081">
                  <c:v>42769</c:v>
                </c:pt>
                <c:pt idx="2082">
                  <c:v>42772</c:v>
                </c:pt>
                <c:pt idx="2083">
                  <c:v>42773</c:v>
                </c:pt>
                <c:pt idx="2084">
                  <c:v>42774</c:v>
                </c:pt>
                <c:pt idx="2085">
                  <c:v>42775</c:v>
                </c:pt>
                <c:pt idx="2086">
                  <c:v>42776</c:v>
                </c:pt>
                <c:pt idx="2087">
                  <c:v>42779</c:v>
                </c:pt>
                <c:pt idx="2088">
                  <c:v>42780</c:v>
                </c:pt>
                <c:pt idx="2089">
                  <c:v>42781</c:v>
                </c:pt>
                <c:pt idx="2090">
                  <c:v>42782</c:v>
                </c:pt>
                <c:pt idx="2091">
                  <c:v>42783</c:v>
                </c:pt>
                <c:pt idx="2092">
                  <c:v>42787</c:v>
                </c:pt>
                <c:pt idx="2093">
                  <c:v>42788</c:v>
                </c:pt>
                <c:pt idx="2094">
                  <c:v>42789</c:v>
                </c:pt>
                <c:pt idx="2095">
                  <c:v>42790</c:v>
                </c:pt>
                <c:pt idx="2096">
                  <c:v>42793</c:v>
                </c:pt>
                <c:pt idx="2097">
                  <c:v>42794</c:v>
                </c:pt>
                <c:pt idx="2098">
                  <c:v>42795</c:v>
                </c:pt>
                <c:pt idx="2099">
                  <c:v>42796</c:v>
                </c:pt>
                <c:pt idx="2100">
                  <c:v>42797</c:v>
                </c:pt>
                <c:pt idx="2101">
                  <c:v>42800</c:v>
                </c:pt>
                <c:pt idx="2102">
                  <c:v>42801</c:v>
                </c:pt>
                <c:pt idx="2103">
                  <c:v>42802</c:v>
                </c:pt>
                <c:pt idx="2104">
                  <c:v>42803</c:v>
                </c:pt>
                <c:pt idx="2105">
                  <c:v>42804</c:v>
                </c:pt>
                <c:pt idx="2106">
                  <c:v>42807</c:v>
                </c:pt>
                <c:pt idx="2107">
                  <c:v>42808</c:v>
                </c:pt>
                <c:pt idx="2108">
                  <c:v>42809</c:v>
                </c:pt>
                <c:pt idx="2109">
                  <c:v>42810</c:v>
                </c:pt>
                <c:pt idx="2110">
                  <c:v>42811</c:v>
                </c:pt>
                <c:pt idx="2111">
                  <c:v>42814</c:v>
                </c:pt>
                <c:pt idx="2112">
                  <c:v>42815</c:v>
                </c:pt>
                <c:pt idx="2113">
                  <c:v>42816</c:v>
                </c:pt>
                <c:pt idx="2114">
                  <c:v>42817</c:v>
                </c:pt>
                <c:pt idx="2115">
                  <c:v>42818</c:v>
                </c:pt>
                <c:pt idx="2116">
                  <c:v>42821</c:v>
                </c:pt>
                <c:pt idx="2117">
                  <c:v>42822</c:v>
                </c:pt>
                <c:pt idx="2118">
                  <c:v>42823</c:v>
                </c:pt>
                <c:pt idx="2119">
                  <c:v>42824</c:v>
                </c:pt>
                <c:pt idx="2120">
                  <c:v>42825</c:v>
                </c:pt>
                <c:pt idx="2121">
                  <c:v>42829</c:v>
                </c:pt>
                <c:pt idx="2122">
                  <c:v>42830</c:v>
                </c:pt>
                <c:pt idx="2123">
                  <c:v>42831</c:v>
                </c:pt>
                <c:pt idx="2124">
                  <c:v>42832</c:v>
                </c:pt>
                <c:pt idx="2125">
                  <c:v>42835</c:v>
                </c:pt>
                <c:pt idx="2126">
                  <c:v>42836</c:v>
                </c:pt>
                <c:pt idx="2127">
                  <c:v>42837</c:v>
                </c:pt>
                <c:pt idx="2128">
                  <c:v>42838</c:v>
                </c:pt>
                <c:pt idx="2129">
                  <c:v>42842</c:v>
                </c:pt>
                <c:pt idx="2130">
                  <c:v>42843</c:v>
                </c:pt>
                <c:pt idx="2131">
                  <c:v>42844</c:v>
                </c:pt>
                <c:pt idx="2132">
                  <c:v>42845</c:v>
                </c:pt>
                <c:pt idx="2133">
                  <c:v>42846</c:v>
                </c:pt>
                <c:pt idx="2134">
                  <c:v>42849</c:v>
                </c:pt>
                <c:pt idx="2135">
                  <c:v>42850</c:v>
                </c:pt>
                <c:pt idx="2136">
                  <c:v>42851</c:v>
                </c:pt>
                <c:pt idx="2137">
                  <c:v>42852</c:v>
                </c:pt>
                <c:pt idx="2138">
                  <c:v>42856</c:v>
                </c:pt>
                <c:pt idx="2139">
                  <c:v>42857</c:v>
                </c:pt>
                <c:pt idx="2140">
                  <c:v>42858</c:v>
                </c:pt>
                <c:pt idx="2141">
                  <c:v>42859</c:v>
                </c:pt>
                <c:pt idx="2142">
                  <c:v>42860</c:v>
                </c:pt>
                <c:pt idx="2143">
                  <c:v>42863</c:v>
                </c:pt>
                <c:pt idx="2144">
                  <c:v>42864</c:v>
                </c:pt>
                <c:pt idx="2145">
                  <c:v>42865</c:v>
                </c:pt>
                <c:pt idx="2146">
                  <c:v>42866</c:v>
                </c:pt>
                <c:pt idx="2147">
                  <c:v>42867</c:v>
                </c:pt>
                <c:pt idx="2148">
                  <c:v>42870</c:v>
                </c:pt>
                <c:pt idx="2149">
                  <c:v>42871</c:v>
                </c:pt>
                <c:pt idx="2150">
                  <c:v>42872</c:v>
                </c:pt>
                <c:pt idx="2151">
                  <c:v>42873</c:v>
                </c:pt>
                <c:pt idx="2152">
                  <c:v>42874</c:v>
                </c:pt>
                <c:pt idx="2153">
                  <c:v>42877</c:v>
                </c:pt>
                <c:pt idx="2154">
                  <c:v>42878</c:v>
                </c:pt>
                <c:pt idx="2155">
                  <c:v>42879</c:v>
                </c:pt>
                <c:pt idx="2156">
                  <c:v>42880</c:v>
                </c:pt>
                <c:pt idx="2157">
                  <c:v>42881</c:v>
                </c:pt>
                <c:pt idx="2158">
                  <c:v>42885</c:v>
                </c:pt>
                <c:pt idx="2159">
                  <c:v>42886</c:v>
                </c:pt>
                <c:pt idx="2160">
                  <c:v>42887</c:v>
                </c:pt>
                <c:pt idx="2161">
                  <c:v>42888</c:v>
                </c:pt>
                <c:pt idx="2162">
                  <c:v>42891</c:v>
                </c:pt>
                <c:pt idx="2163">
                  <c:v>42892</c:v>
                </c:pt>
                <c:pt idx="2164">
                  <c:v>42893</c:v>
                </c:pt>
                <c:pt idx="2165">
                  <c:v>42894</c:v>
                </c:pt>
                <c:pt idx="2166">
                  <c:v>42895</c:v>
                </c:pt>
                <c:pt idx="2167">
                  <c:v>42898</c:v>
                </c:pt>
                <c:pt idx="2168">
                  <c:v>42899</c:v>
                </c:pt>
                <c:pt idx="2169">
                  <c:v>42900</c:v>
                </c:pt>
                <c:pt idx="2170">
                  <c:v>42901</c:v>
                </c:pt>
                <c:pt idx="2171">
                  <c:v>42902</c:v>
                </c:pt>
                <c:pt idx="2172">
                  <c:v>42905</c:v>
                </c:pt>
                <c:pt idx="2173">
                  <c:v>42906</c:v>
                </c:pt>
                <c:pt idx="2174">
                  <c:v>42907</c:v>
                </c:pt>
                <c:pt idx="2175">
                  <c:v>42908</c:v>
                </c:pt>
                <c:pt idx="2176">
                  <c:v>42909</c:v>
                </c:pt>
                <c:pt idx="2177">
                  <c:v>42912</c:v>
                </c:pt>
                <c:pt idx="2178">
                  <c:v>42913</c:v>
                </c:pt>
                <c:pt idx="2179">
                  <c:v>42914</c:v>
                </c:pt>
                <c:pt idx="2180">
                  <c:v>42915</c:v>
                </c:pt>
                <c:pt idx="2181">
                  <c:v>42916</c:v>
                </c:pt>
                <c:pt idx="2182">
                  <c:v>42919</c:v>
                </c:pt>
                <c:pt idx="2183">
                  <c:v>42921</c:v>
                </c:pt>
                <c:pt idx="2184">
                  <c:v>42922</c:v>
                </c:pt>
                <c:pt idx="2185">
                  <c:v>42923</c:v>
                </c:pt>
                <c:pt idx="2186">
                  <c:v>42926</c:v>
                </c:pt>
                <c:pt idx="2187">
                  <c:v>42927</c:v>
                </c:pt>
                <c:pt idx="2188">
                  <c:v>42928</c:v>
                </c:pt>
                <c:pt idx="2189">
                  <c:v>42929</c:v>
                </c:pt>
                <c:pt idx="2190">
                  <c:v>42930</c:v>
                </c:pt>
                <c:pt idx="2191">
                  <c:v>42933</c:v>
                </c:pt>
                <c:pt idx="2192">
                  <c:v>42934</c:v>
                </c:pt>
                <c:pt idx="2193">
                  <c:v>42935</c:v>
                </c:pt>
                <c:pt idx="2194">
                  <c:v>42936</c:v>
                </c:pt>
                <c:pt idx="2195">
                  <c:v>42937</c:v>
                </c:pt>
                <c:pt idx="2196">
                  <c:v>42940</c:v>
                </c:pt>
                <c:pt idx="2197">
                  <c:v>42941</c:v>
                </c:pt>
                <c:pt idx="2198">
                  <c:v>42942</c:v>
                </c:pt>
                <c:pt idx="2199">
                  <c:v>42943</c:v>
                </c:pt>
                <c:pt idx="2200">
                  <c:v>42944</c:v>
                </c:pt>
                <c:pt idx="2201">
                  <c:v>42947</c:v>
                </c:pt>
                <c:pt idx="2202">
                  <c:v>42948</c:v>
                </c:pt>
                <c:pt idx="2203">
                  <c:v>42949</c:v>
                </c:pt>
                <c:pt idx="2204">
                  <c:v>42950</c:v>
                </c:pt>
                <c:pt idx="2205">
                  <c:v>42951</c:v>
                </c:pt>
                <c:pt idx="2206">
                  <c:v>42954</c:v>
                </c:pt>
                <c:pt idx="2207">
                  <c:v>42955</c:v>
                </c:pt>
                <c:pt idx="2208">
                  <c:v>42956</c:v>
                </c:pt>
                <c:pt idx="2209">
                  <c:v>42957</c:v>
                </c:pt>
                <c:pt idx="2210">
                  <c:v>42958</c:v>
                </c:pt>
                <c:pt idx="2211">
                  <c:v>42961</c:v>
                </c:pt>
                <c:pt idx="2212">
                  <c:v>42962</c:v>
                </c:pt>
                <c:pt idx="2213">
                  <c:v>42963</c:v>
                </c:pt>
                <c:pt idx="2214">
                  <c:v>42964</c:v>
                </c:pt>
                <c:pt idx="2215">
                  <c:v>42965</c:v>
                </c:pt>
                <c:pt idx="2216">
                  <c:v>42968</c:v>
                </c:pt>
                <c:pt idx="2217">
                  <c:v>42969</c:v>
                </c:pt>
                <c:pt idx="2218">
                  <c:v>42970</c:v>
                </c:pt>
                <c:pt idx="2219">
                  <c:v>42971</c:v>
                </c:pt>
                <c:pt idx="2220">
                  <c:v>42972</c:v>
                </c:pt>
                <c:pt idx="2221">
                  <c:v>42975</c:v>
                </c:pt>
                <c:pt idx="2222">
                  <c:v>42976</c:v>
                </c:pt>
                <c:pt idx="2223">
                  <c:v>42977</c:v>
                </c:pt>
                <c:pt idx="2224">
                  <c:v>42978</c:v>
                </c:pt>
                <c:pt idx="2225">
                  <c:v>42979</c:v>
                </c:pt>
                <c:pt idx="2226">
                  <c:v>42983</c:v>
                </c:pt>
                <c:pt idx="2227">
                  <c:v>42984</c:v>
                </c:pt>
                <c:pt idx="2228">
                  <c:v>42985</c:v>
                </c:pt>
                <c:pt idx="2229">
                  <c:v>42986</c:v>
                </c:pt>
                <c:pt idx="2230">
                  <c:v>42989</c:v>
                </c:pt>
                <c:pt idx="2231">
                  <c:v>42990</c:v>
                </c:pt>
                <c:pt idx="2232">
                  <c:v>42991</c:v>
                </c:pt>
                <c:pt idx="2233">
                  <c:v>42992</c:v>
                </c:pt>
                <c:pt idx="2234">
                  <c:v>42993</c:v>
                </c:pt>
                <c:pt idx="2235">
                  <c:v>42996</c:v>
                </c:pt>
                <c:pt idx="2236">
                  <c:v>42997</c:v>
                </c:pt>
                <c:pt idx="2237">
                  <c:v>42998</c:v>
                </c:pt>
                <c:pt idx="2238">
                  <c:v>42999</c:v>
                </c:pt>
                <c:pt idx="2239">
                  <c:v>43000</c:v>
                </c:pt>
                <c:pt idx="2240">
                  <c:v>43003</c:v>
                </c:pt>
                <c:pt idx="2241">
                  <c:v>43004</c:v>
                </c:pt>
                <c:pt idx="2242">
                  <c:v>43005</c:v>
                </c:pt>
                <c:pt idx="2243">
                  <c:v>43006</c:v>
                </c:pt>
                <c:pt idx="2244">
                  <c:v>43007</c:v>
                </c:pt>
                <c:pt idx="2245">
                  <c:v>43012</c:v>
                </c:pt>
                <c:pt idx="2246">
                  <c:v>43013</c:v>
                </c:pt>
                <c:pt idx="2247">
                  <c:v>43014</c:v>
                </c:pt>
                <c:pt idx="2248">
                  <c:v>43017</c:v>
                </c:pt>
                <c:pt idx="2249">
                  <c:v>43018</c:v>
                </c:pt>
                <c:pt idx="2250">
                  <c:v>43019</c:v>
                </c:pt>
                <c:pt idx="2251">
                  <c:v>43020</c:v>
                </c:pt>
                <c:pt idx="2252">
                  <c:v>43021</c:v>
                </c:pt>
                <c:pt idx="2253">
                  <c:v>43024</c:v>
                </c:pt>
                <c:pt idx="2254">
                  <c:v>43025</c:v>
                </c:pt>
                <c:pt idx="2255">
                  <c:v>43026</c:v>
                </c:pt>
                <c:pt idx="2256">
                  <c:v>43027</c:v>
                </c:pt>
                <c:pt idx="2257">
                  <c:v>43028</c:v>
                </c:pt>
                <c:pt idx="2258">
                  <c:v>43031</c:v>
                </c:pt>
                <c:pt idx="2259">
                  <c:v>43032</c:v>
                </c:pt>
                <c:pt idx="2260">
                  <c:v>43033</c:v>
                </c:pt>
                <c:pt idx="2261">
                  <c:v>43034</c:v>
                </c:pt>
                <c:pt idx="2262">
                  <c:v>43035</c:v>
                </c:pt>
                <c:pt idx="2263">
                  <c:v>43038</c:v>
                </c:pt>
                <c:pt idx="2264">
                  <c:v>43039</c:v>
                </c:pt>
                <c:pt idx="2265">
                  <c:v>43040</c:v>
                </c:pt>
                <c:pt idx="2266">
                  <c:v>43041</c:v>
                </c:pt>
                <c:pt idx="2267">
                  <c:v>43042</c:v>
                </c:pt>
                <c:pt idx="2268">
                  <c:v>43045</c:v>
                </c:pt>
                <c:pt idx="2269">
                  <c:v>43046</c:v>
                </c:pt>
                <c:pt idx="2270">
                  <c:v>43047</c:v>
                </c:pt>
                <c:pt idx="2271">
                  <c:v>43048</c:v>
                </c:pt>
                <c:pt idx="2272">
                  <c:v>43049</c:v>
                </c:pt>
                <c:pt idx="2273">
                  <c:v>43052</c:v>
                </c:pt>
                <c:pt idx="2274">
                  <c:v>43053</c:v>
                </c:pt>
                <c:pt idx="2275">
                  <c:v>43054</c:v>
                </c:pt>
                <c:pt idx="2276">
                  <c:v>43055</c:v>
                </c:pt>
                <c:pt idx="2277">
                  <c:v>43056</c:v>
                </c:pt>
                <c:pt idx="2278">
                  <c:v>43059</c:v>
                </c:pt>
                <c:pt idx="2279">
                  <c:v>43060</c:v>
                </c:pt>
                <c:pt idx="2280">
                  <c:v>43061</c:v>
                </c:pt>
                <c:pt idx="2281">
                  <c:v>43063</c:v>
                </c:pt>
                <c:pt idx="2282">
                  <c:v>43066</c:v>
                </c:pt>
                <c:pt idx="2283">
                  <c:v>43067</c:v>
                </c:pt>
                <c:pt idx="2284">
                  <c:v>43068</c:v>
                </c:pt>
                <c:pt idx="2285">
                  <c:v>43069</c:v>
                </c:pt>
                <c:pt idx="2286">
                  <c:v>43070</c:v>
                </c:pt>
                <c:pt idx="2287">
                  <c:v>43073</c:v>
                </c:pt>
                <c:pt idx="2288">
                  <c:v>43074</c:v>
                </c:pt>
                <c:pt idx="2289">
                  <c:v>43075</c:v>
                </c:pt>
                <c:pt idx="2290">
                  <c:v>43076</c:v>
                </c:pt>
                <c:pt idx="2291">
                  <c:v>43077</c:v>
                </c:pt>
                <c:pt idx="2292">
                  <c:v>43080</c:v>
                </c:pt>
                <c:pt idx="2293">
                  <c:v>43081</c:v>
                </c:pt>
                <c:pt idx="2294">
                  <c:v>43082</c:v>
                </c:pt>
                <c:pt idx="2295">
                  <c:v>43083</c:v>
                </c:pt>
                <c:pt idx="2296">
                  <c:v>43084</c:v>
                </c:pt>
                <c:pt idx="2297">
                  <c:v>43087</c:v>
                </c:pt>
                <c:pt idx="2298">
                  <c:v>43088</c:v>
                </c:pt>
                <c:pt idx="2299">
                  <c:v>43089</c:v>
                </c:pt>
                <c:pt idx="2300">
                  <c:v>43090</c:v>
                </c:pt>
                <c:pt idx="2301">
                  <c:v>43091</c:v>
                </c:pt>
                <c:pt idx="2302">
                  <c:v>43095</c:v>
                </c:pt>
                <c:pt idx="2303">
                  <c:v>43096</c:v>
                </c:pt>
                <c:pt idx="2304">
                  <c:v>43097</c:v>
                </c:pt>
                <c:pt idx="2305">
                  <c:v>43098</c:v>
                </c:pt>
                <c:pt idx="2306">
                  <c:v>43102</c:v>
                </c:pt>
                <c:pt idx="2307">
                  <c:v>43103</c:v>
                </c:pt>
                <c:pt idx="2308">
                  <c:v>43104</c:v>
                </c:pt>
                <c:pt idx="2309">
                  <c:v>43105</c:v>
                </c:pt>
                <c:pt idx="2310">
                  <c:v>43108</c:v>
                </c:pt>
                <c:pt idx="2311">
                  <c:v>43109</c:v>
                </c:pt>
                <c:pt idx="2312">
                  <c:v>43110</c:v>
                </c:pt>
                <c:pt idx="2313">
                  <c:v>43111</c:v>
                </c:pt>
                <c:pt idx="2314">
                  <c:v>43112</c:v>
                </c:pt>
                <c:pt idx="2315">
                  <c:v>43116</c:v>
                </c:pt>
                <c:pt idx="2316">
                  <c:v>43117</c:v>
                </c:pt>
                <c:pt idx="2317">
                  <c:v>43118</c:v>
                </c:pt>
                <c:pt idx="2318">
                  <c:v>43119</c:v>
                </c:pt>
                <c:pt idx="2319">
                  <c:v>43122</c:v>
                </c:pt>
                <c:pt idx="2320">
                  <c:v>43123</c:v>
                </c:pt>
                <c:pt idx="2321">
                  <c:v>43124</c:v>
                </c:pt>
                <c:pt idx="2322">
                  <c:v>43125</c:v>
                </c:pt>
                <c:pt idx="2323">
                  <c:v>43126</c:v>
                </c:pt>
                <c:pt idx="2324">
                  <c:v>43129</c:v>
                </c:pt>
                <c:pt idx="2325">
                  <c:v>43130</c:v>
                </c:pt>
                <c:pt idx="2326">
                  <c:v>43131</c:v>
                </c:pt>
                <c:pt idx="2327">
                  <c:v>43132</c:v>
                </c:pt>
                <c:pt idx="2328">
                  <c:v>43133</c:v>
                </c:pt>
                <c:pt idx="2329">
                  <c:v>43136</c:v>
                </c:pt>
                <c:pt idx="2330">
                  <c:v>43137</c:v>
                </c:pt>
                <c:pt idx="2331">
                  <c:v>43138</c:v>
                </c:pt>
                <c:pt idx="2332">
                  <c:v>43139</c:v>
                </c:pt>
                <c:pt idx="2333">
                  <c:v>43140</c:v>
                </c:pt>
                <c:pt idx="2334">
                  <c:v>43143</c:v>
                </c:pt>
                <c:pt idx="2335">
                  <c:v>43147</c:v>
                </c:pt>
                <c:pt idx="2336">
                  <c:v>43151</c:v>
                </c:pt>
                <c:pt idx="2337">
                  <c:v>43152</c:v>
                </c:pt>
                <c:pt idx="2338">
                  <c:v>43153</c:v>
                </c:pt>
                <c:pt idx="2339">
                  <c:v>43154</c:v>
                </c:pt>
                <c:pt idx="2340">
                  <c:v>43157</c:v>
                </c:pt>
                <c:pt idx="2341">
                  <c:v>43158</c:v>
                </c:pt>
                <c:pt idx="2342">
                  <c:v>43159</c:v>
                </c:pt>
                <c:pt idx="2343">
                  <c:v>43160</c:v>
                </c:pt>
                <c:pt idx="2344">
                  <c:v>43161</c:v>
                </c:pt>
                <c:pt idx="2345">
                  <c:v>43164</c:v>
                </c:pt>
                <c:pt idx="2346">
                  <c:v>43165</c:v>
                </c:pt>
                <c:pt idx="2347">
                  <c:v>43166</c:v>
                </c:pt>
                <c:pt idx="2348">
                  <c:v>43167</c:v>
                </c:pt>
                <c:pt idx="2349">
                  <c:v>43168</c:v>
                </c:pt>
                <c:pt idx="2350">
                  <c:v>43171</c:v>
                </c:pt>
                <c:pt idx="2351">
                  <c:v>43172</c:v>
                </c:pt>
                <c:pt idx="2352">
                  <c:v>43173</c:v>
                </c:pt>
                <c:pt idx="2353">
                  <c:v>43174</c:v>
                </c:pt>
                <c:pt idx="2354">
                  <c:v>43175</c:v>
                </c:pt>
                <c:pt idx="2355">
                  <c:v>43178</c:v>
                </c:pt>
                <c:pt idx="2356">
                  <c:v>43179</c:v>
                </c:pt>
                <c:pt idx="2357">
                  <c:v>43180</c:v>
                </c:pt>
                <c:pt idx="2358">
                  <c:v>43181</c:v>
                </c:pt>
                <c:pt idx="2359">
                  <c:v>43182</c:v>
                </c:pt>
                <c:pt idx="2360">
                  <c:v>43185</c:v>
                </c:pt>
                <c:pt idx="2361">
                  <c:v>43186</c:v>
                </c:pt>
                <c:pt idx="2362">
                  <c:v>43187</c:v>
                </c:pt>
                <c:pt idx="2363">
                  <c:v>43188</c:v>
                </c:pt>
                <c:pt idx="2364">
                  <c:v>43192</c:v>
                </c:pt>
                <c:pt idx="2365">
                  <c:v>43193</c:v>
                </c:pt>
                <c:pt idx="2366">
                  <c:v>43196</c:v>
                </c:pt>
                <c:pt idx="2367">
                  <c:v>43199</c:v>
                </c:pt>
                <c:pt idx="2368">
                  <c:v>43200</c:v>
                </c:pt>
                <c:pt idx="2369">
                  <c:v>43201</c:v>
                </c:pt>
                <c:pt idx="2370">
                  <c:v>43202</c:v>
                </c:pt>
                <c:pt idx="2371">
                  <c:v>43203</c:v>
                </c:pt>
                <c:pt idx="2372">
                  <c:v>43206</c:v>
                </c:pt>
                <c:pt idx="2373">
                  <c:v>43207</c:v>
                </c:pt>
                <c:pt idx="2374">
                  <c:v>43208</c:v>
                </c:pt>
                <c:pt idx="2375">
                  <c:v>43209</c:v>
                </c:pt>
                <c:pt idx="2376">
                  <c:v>43210</c:v>
                </c:pt>
                <c:pt idx="2377">
                  <c:v>43213</c:v>
                </c:pt>
                <c:pt idx="2378">
                  <c:v>43214</c:v>
                </c:pt>
                <c:pt idx="2379">
                  <c:v>43215</c:v>
                </c:pt>
                <c:pt idx="2380">
                  <c:v>43216</c:v>
                </c:pt>
                <c:pt idx="2381">
                  <c:v>43217</c:v>
                </c:pt>
                <c:pt idx="2382">
                  <c:v>43221</c:v>
                </c:pt>
                <c:pt idx="2383">
                  <c:v>43222</c:v>
                </c:pt>
                <c:pt idx="2384">
                  <c:v>43223</c:v>
                </c:pt>
                <c:pt idx="2385">
                  <c:v>43224</c:v>
                </c:pt>
                <c:pt idx="2386">
                  <c:v>43227</c:v>
                </c:pt>
                <c:pt idx="2387">
                  <c:v>43228</c:v>
                </c:pt>
                <c:pt idx="2388">
                  <c:v>43229</c:v>
                </c:pt>
                <c:pt idx="2389">
                  <c:v>43230</c:v>
                </c:pt>
                <c:pt idx="2390">
                  <c:v>43231</c:v>
                </c:pt>
                <c:pt idx="2391">
                  <c:v>43234</c:v>
                </c:pt>
                <c:pt idx="2392">
                  <c:v>43235</c:v>
                </c:pt>
                <c:pt idx="2393">
                  <c:v>43236</c:v>
                </c:pt>
                <c:pt idx="2394">
                  <c:v>43237</c:v>
                </c:pt>
                <c:pt idx="2395">
                  <c:v>43238</c:v>
                </c:pt>
                <c:pt idx="2396">
                  <c:v>43241</c:v>
                </c:pt>
                <c:pt idx="2397">
                  <c:v>43242</c:v>
                </c:pt>
                <c:pt idx="2398">
                  <c:v>43243</c:v>
                </c:pt>
                <c:pt idx="2399">
                  <c:v>43244</c:v>
                </c:pt>
                <c:pt idx="2400">
                  <c:v>43245</c:v>
                </c:pt>
                <c:pt idx="2401">
                  <c:v>43249</c:v>
                </c:pt>
                <c:pt idx="2402">
                  <c:v>43250</c:v>
                </c:pt>
                <c:pt idx="2403">
                  <c:v>43251</c:v>
                </c:pt>
                <c:pt idx="2404">
                  <c:v>43252</c:v>
                </c:pt>
                <c:pt idx="2405">
                  <c:v>43255</c:v>
                </c:pt>
                <c:pt idx="2406">
                  <c:v>43256</c:v>
                </c:pt>
                <c:pt idx="2407">
                  <c:v>43257</c:v>
                </c:pt>
                <c:pt idx="2408">
                  <c:v>43258</c:v>
                </c:pt>
                <c:pt idx="2409">
                  <c:v>43259</c:v>
                </c:pt>
                <c:pt idx="2410">
                  <c:v>43262</c:v>
                </c:pt>
                <c:pt idx="2411">
                  <c:v>43263</c:v>
                </c:pt>
                <c:pt idx="2412">
                  <c:v>43264</c:v>
                </c:pt>
                <c:pt idx="2413">
                  <c:v>43265</c:v>
                </c:pt>
                <c:pt idx="2414">
                  <c:v>43269</c:v>
                </c:pt>
                <c:pt idx="2415">
                  <c:v>43270</c:v>
                </c:pt>
                <c:pt idx="2416">
                  <c:v>43271</c:v>
                </c:pt>
                <c:pt idx="2417">
                  <c:v>43272</c:v>
                </c:pt>
                <c:pt idx="2418">
                  <c:v>43273</c:v>
                </c:pt>
                <c:pt idx="2419">
                  <c:v>43276</c:v>
                </c:pt>
                <c:pt idx="2420">
                  <c:v>43277</c:v>
                </c:pt>
                <c:pt idx="2421">
                  <c:v>43278</c:v>
                </c:pt>
                <c:pt idx="2422">
                  <c:v>43279</c:v>
                </c:pt>
                <c:pt idx="2423">
                  <c:v>43280</c:v>
                </c:pt>
                <c:pt idx="2424">
                  <c:v>43283</c:v>
                </c:pt>
                <c:pt idx="2425">
                  <c:v>43284</c:v>
                </c:pt>
                <c:pt idx="2426">
                  <c:v>43286</c:v>
                </c:pt>
                <c:pt idx="2427">
                  <c:v>43287</c:v>
                </c:pt>
                <c:pt idx="2428">
                  <c:v>43290</c:v>
                </c:pt>
                <c:pt idx="2429">
                  <c:v>43291</c:v>
                </c:pt>
                <c:pt idx="2430">
                  <c:v>43292</c:v>
                </c:pt>
                <c:pt idx="2431">
                  <c:v>43293</c:v>
                </c:pt>
                <c:pt idx="2432">
                  <c:v>43294</c:v>
                </c:pt>
                <c:pt idx="2433">
                  <c:v>43297</c:v>
                </c:pt>
                <c:pt idx="2434">
                  <c:v>43298</c:v>
                </c:pt>
                <c:pt idx="2435">
                  <c:v>43299</c:v>
                </c:pt>
                <c:pt idx="2436">
                  <c:v>43300</c:v>
                </c:pt>
                <c:pt idx="2437">
                  <c:v>43301</c:v>
                </c:pt>
                <c:pt idx="2438">
                  <c:v>43304</c:v>
                </c:pt>
                <c:pt idx="2439">
                  <c:v>43305</c:v>
                </c:pt>
                <c:pt idx="2440">
                  <c:v>43306</c:v>
                </c:pt>
                <c:pt idx="2441">
                  <c:v>43307</c:v>
                </c:pt>
                <c:pt idx="2442">
                  <c:v>43308</c:v>
                </c:pt>
                <c:pt idx="2443">
                  <c:v>43311</c:v>
                </c:pt>
                <c:pt idx="2444">
                  <c:v>43312</c:v>
                </c:pt>
                <c:pt idx="2445">
                  <c:v>43313</c:v>
                </c:pt>
                <c:pt idx="2446">
                  <c:v>43314</c:v>
                </c:pt>
                <c:pt idx="2447">
                  <c:v>43315</c:v>
                </c:pt>
                <c:pt idx="2448">
                  <c:v>43318</c:v>
                </c:pt>
                <c:pt idx="2449">
                  <c:v>43319</c:v>
                </c:pt>
                <c:pt idx="2450">
                  <c:v>43320</c:v>
                </c:pt>
                <c:pt idx="2451">
                  <c:v>43321</c:v>
                </c:pt>
                <c:pt idx="2452">
                  <c:v>43322</c:v>
                </c:pt>
                <c:pt idx="2453">
                  <c:v>43325</c:v>
                </c:pt>
                <c:pt idx="2454">
                  <c:v>43326</c:v>
                </c:pt>
                <c:pt idx="2455">
                  <c:v>43327</c:v>
                </c:pt>
                <c:pt idx="2456">
                  <c:v>43328</c:v>
                </c:pt>
                <c:pt idx="2457">
                  <c:v>43329</c:v>
                </c:pt>
                <c:pt idx="2458">
                  <c:v>43332</c:v>
                </c:pt>
                <c:pt idx="2459">
                  <c:v>43333</c:v>
                </c:pt>
                <c:pt idx="2460">
                  <c:v>43334</c:v>
                </c:pt>
                <c:pt idx="2461">
                  <c:v>43335</c:v>
                </c:pt>
                <c:pt idx="2462">
                  <c:v>43336</c:v>
                </c:pt>
                <c:pt idx="2463">
                  <c:v>43339</c:v>
                </c:pt>
                <c:pt idx="2464">
                  <c:v>43340</c:v>
                </c:pt>
                <c:pt idx="2465">
                  <c:v>43341</c:v>
                </c:pt>
                <c:pt idx="2466">
                  <c:v>43342</c:v>
                </c:pt>
                <c:pt idx="2467">
                  <c:v>43343</c:v>
                </c:pt>
                <c:pt idx="2468">
                  <c:v>43346</c:v>
                </c:pt>
                <c:pt idx="2469">
                  <c:v>43347</c:v>
                </c:pt>
                <c:pt idx="2470">
                  <c:v>43348</c:v>
                </c:pt>
                <c:pt idx="2471">
                  <c:v>43349</c:v>
                </c:pt>
                <c:pt idx="2472">
                  <c:v>43350</c:v>
                </c:pt>
                <c:pt idx="2473">
                  <c:v>43353</c:v>
                </c:pt>
                <c:pt idx="2474">
                  <c:v>43354</c:v>
                </c:pt>
                <c:pt idx="2475">
                  <c:v>43355</c:v>
                </c:pt>
                <c:pt idx="2476">
                  <c:v>43356</c:v>
                </c:pt>
                <c:pt idx="2477">
                  <c:v>43357</c:v>
                </c:pt>
                <c:pt idx="2478">
                  <c:v>43360</c:v>
                </c:pt>
                <c:pt idx="2479">
                  <c:v>43361</c:v>
                </c:pt>
                <c:pt idx="2480">
                  <c:v>43362</c:v>
                </c:pt>
                <c:pt idx="2481">
                  <c:v>43363</c:v>
                </c:pt>
                <c:pt idx="2482">
                  <c:v>43364</c:v>
                </c:pt>
                <c:pt idx="2483">
                  <c:v>43367</c:v>
                </c:pt>
                <c:pt idx="2484">
                  <c:v>43368</c:v>
                </c:pt>
                <c:pt idx="2485">
                  <c:v>43369</c:v>
                </c:pt>
                <c:pt idx="2486">
                  <c:v>43370</c:v>
                </c:pt>
                <c:pt idx="2487">
                  <c:v>43371</c:v>
                </c:pt>
                <c:pt idx="2488">
                  <c:v>43374</c:v>
                </c:pt>
                <c:pt idx="2489">
                  <c:v>43375</c:v>
                </c:pt>
                <c:pt idx="2490">
                  <c:v>43376</c:v>
                </c:pt>
                <c:pt idx="2491">
                  <c:v>43377</c:v>
                </c:pt>
                <c:pt idx="2492">
                  <c:v>43378</c:v>
                </c:pt>
                <c:pt idx="2493">
                  <c:v>43381</c:v>
                </c:pt>
                <c:pt idx="2494">
                  <c:v>43382</c:v>
                </c:pt>
                <c:pt idx="2495">
                  <c:v>43383</c:v>
                </c:pt>
                <c:pt idx="2496">
                  <c:v>43384</c:v>
                </c:pt>
                <c:pt idx="2497">
                  <c:v>43385</c:v>
                </c:pt>
                <c:pt idx="2498">
                  <c:v>43388</c:v>
                </c:pt>
                <c:pt idx="2499">
                  <c:v>43389</c:v>
                </c:pt>
                <c:pt idx="2500">
                  <c:v>43390</c:v>
                </c:pt>
                <c:pt idx="2501">
                  <c:v>43391</c:v>
                </c:pt>
                <c:pt idx="2502">
                  <c:v>43392</c:v>
                </c:pt>
                <c:pt idx="2503">
                  <c:v>43395</c:v>
                </c:pt>
                <c:pt idx="2504">
                  <c:v>43396</c:v>
                </c:pt>
                <c:pt idx="2505">
                  <c:v>43397</c:v>
                </c:pt>
                <c:pt idx="2506">
                  <c:v>43398</c:v>
                </c:pt>
                <c:pt idx="2507">
                  <c:v>43399</c:v>
                </c:pt>
                <c:pt idx="2508">
                  <c:v>43402</c:v>
                </c:pt>
                <c:pt idx="2509">
                  <c:v>43403</c:v>
                </c:pt>
                <c:pt idx="2510">
                  <c:v>43404</c:v>
                </c:pt>
                <c:pt idx="2511">
                  <c:v>43405</c:v>
                </c:pt>
                <c:pt idx="2512">
                  <c:v>43406</c:v>
                </c:pt>
                <c:pt idx="2513">
                  <c:v>43409</c:v>
                </c:pt>
                <c:pt idx="2514">
                  <c:v>43410</c:v>
                </c:pt>
                <c:pt idx="2515">
                  <c:v>43411</c:v>
                </c:pt>
                <c:pt idx="2516">
                  <c:v>43412</c:v>
                </c:pt>
                <c:pt idx="2517">
                  <c:v>43413</c:v>
                </c:pt>
                <c:pt idx="2518">
                  <c:v>43416</c:v>
                </c:pt>
                <c:pt idx="2519">
                  <c:v>43417</c:v>
                </c:pt>
                <c:pt idx="2520">
                  <c:v>43418</c:v>
                </c:pt>
                <c:pt idx="2521">
                  <c:v>43419</c:v>
                </c:pt>
                <c:pt idx="2522">
                  <c:v>43420</c:v>
                </c:pt>
                <c:pt idx="2523">
                  <c:v>43423</c:v>
                </c:pt>
                <c:pt idx="2524">
                  <c:v>43424</c:v>
                </c:pt>
                <c:pt idx="2525">
                  <c:v>43425</c:v>
                </c:pt>
                <c:pt idx="2526">
                  <c:v>43426</c:v>
                </c:pt>
                <c:pt idx="2527">
                  <c:v>43427</c:v>
                </c:pt>
                <c:pt idx="2528">
                  <c:v>43430</c:v>
                </c:pt>
                <c:pt idx="2529">
                  <c:v>43431</c:v>
                </c:pt>
                <c:pt idx="2530">
                  <c:v>43432</c:v>
                </c:pt>
                <c:pt idx="2531">
                  <c:v>43433</c:v>
                </c:pt>
                <c:pt idx="2532">
                  <c:v>43434</c:v>
                </c:pt>
                <c:pt idx="2533">
                  <c:v>43437</c:v>
                </c:pt>
                <c:pt idx="2534">
                  <c:v>43438</c:v>
                </c:pt>
                <c:pt idx="2535">
                  <c:v>43439</c:v>
                </c:pt>
                <c:pt idx="2536">
                  <c:v>43440</c:v>
                </c:pt>
                <c:pt idx="2537">
                  <c:v>43441</c:v>
                </c:pt>
                <c:pt idx="2538">
                  <c:v>43444</c:v>
                </c:pt>
                <c:pt idx="2539">
                  <c:v>43445</c:v>
                </c:pt>
                <c:pt idx="2540">
                  <c:v>43446</c:v>
                </c:pt>
                <c:pt idx="2541">
                  <c:v>43447</c:v>
                </c:pt>
                <c:pt idx="2542">
                  <c:v>43448</c:v>
                </c:pt>
                <c:pt idx="2543">
                  <c:v>43451</c:v>
                </c:pt>
                <c:pt idx="2544">
                  <c:v>43452</c:v>
                </c:pt>
                <c:pt idx="2545">
                  <c:v>43453</c:v>
                </c:pt>
                <c:pt idx="2546">
                  <c:v>43454</c:v>
                </c:pt>
                <c:pt idx="2547">
                  <c:v>43455</c:v>
                </c:pt>
                <c:pt idx="2548">
                  <c:v>43458</c:v>
                </c:pt>
                <c:pt idx="2549">
                  <c:v>43459</c:v>
                </c:pt>
                <c:pt idx="2550">
                  <c:v>43460</c:v>
                </c:pt>
                <c:pt idx="2551">
                  <c:v>43461</c:v>
                </c:pt>
                <c:pt idx="2552">
                  <c:v>43462</c:v>
                </c:pt>
                <c:pt idx="2553">
                  <c:v>43465</c:v>
                </c:pt>
                <c:pt idx="2554">
                  <c:v>43467</c:v>
                </c:pt>
                <c:pt idx="2555">
                  <c:v>43468</c:v>
                </c:pt>
                <c:pt idx="2556">
                  <c:v>43469</c:v>
                </c:pt>
                <c:pt idx="2557">
                  <c:v>43472</c:v>
                </c:pt>
                <c:pt idx="2558">
                  <c:v>43473</c:v>
                </c:pt>
                <c:pt idx="2559">
                  <c:v>43474</c:v>
                </c:pt>
                <c:pt idx="2560">
                  <c:v>43475</c:v>
                </c:pt>
                <c:pt idx="2561">
                  <c:v>43476</c:v>
                </c:pt>
                <c:pt idx="2562">
                  <c:v>43479</c:v>
                </c:pt>
                <c:pt idx="2563">
                  <c:v>43480</c:v>
                </c:pt>
                <c:pt idx="2564">
                  <c:v>43481</c:v>
                </c:pt>
                <c:pt idx="2565">
                  <c:v>43482</c:v>
                </c:pt>
                <c:pt idx="2566">
                  <c:v>43483</c:v>
                </c:pt>
                <c:pt idx="2567">
                  <c:v>43486</c:v>
                </c:pt>
                <c:pt idx="2568">
                  <c:v>43487</c:v>
                </c:pt>
                <c:pt idx="2569">
                  <c:v>43488</c:v>
                </c:pt>
                <c:pt idx="2570">
                  <c:v>43489</c:v>
                </c:pt>
                <c:pt idx="2571">
                  <c:v>43490</c:v>
                </c:pt>
                <c:pt idx="2572">
                  <c:v>43493</c:v>
                </c:pt>
                <c:pt idx="2573">
                  <c:v>43494</c:v>
                </c:pt>
                <c:pt idx="2574">
                  <c:v>43495</c:v>
                </c:pt>
                <c:pt idx="2575">
                  <c:v>43496</c:v>
                </c:pt>
                <c:pt idx="2576">
                  <c:v>43497</c:v>
                </c:pt>
                <c:pt idx="2577">
                  <c:v>43502</c:v>
                </c:pt>
                <c:pt idx="2578">
                  <c:v>43504</c:v>
                </c:pt>
                <c:pt idx="2579">
                  <c:v>43507</c:v>
                </c:pt>
                <c:pt idx="2580">
                  <c:v>43508</c:v>
                </c:pt>
                <c:pt idx="2581">
                  <c:v>43509</c:v>
                </c:pt>
                <c:pt idx="2582">
                  <c:v>43510</c:v>
                </c:pt>
                <c:pt idx="2583">
                  <c:v>43511</c:v>
                </c:pt>
                <c:pt idx="2584">
                  <c:v>43514</c:v>
                </c:pt>
                <c:pt idx="2585">
                  <c:v>43515</c:v>
                </c:pt>
                <c:pt idx="2586">
                  <c:v>43516</c:v>
                </c:pt>
                <c:pt idx="2587">
                  <c:v>43517</c:v>
                </c:pt>
                <c:pt idx="2588">
                  <c:v>43518</c:v>
                </c:pt>
                <c:pt idx="2589">
                  <c:v>43521</c:v>
                </c:pt>
                <c:pt idx="2590">
                  <c:v>43522</c:v>
                </c:pt>
                <c:pt idx="2591">
                  <c:v>43523</c:v>
                </c:pt>
                <c:pt idx="2592">
                  <c:v>43524</c:v>
                </c:pt>
                <c:pt idx="2593">
                  <c:v>43525</c:v>
                </c:pt>
                <c:pt idx="2594">
                  <c:v>43528</c:v>
                </c:pt>
                <c:pt idx="2595">
                  <c:v>43529</c:v>
                </c:pt>
                <c:pt idx="2596">
                  <c:v>43530</c:v>
                </c:pt>
                <c:pt idx="2597">
                  <c:v>43531</c:v>
                </c:pt>
                <c:pt idx="2598">
                  <c:v>43532</c:v>
                </c:pt>
                <c:pt idx="2599">
                  <c:v>43535</c:v>
                </c:pt>
                <c:pt idx="2600">
                  <c:v>43536</c:v>
                </c:pt>
                <c:pt idx="2601">
                  <c:v>43537</c:v>
                </c:pt>
                <c:pt idx="2602">
                  <c:v>43538</c:v>
                </c:pt>
                <c:pt idx="2603">
                  <c:v>43539</c:v>
                </c:pt>
                <c:pt idx="2604">
                  <c:v>43542</c:v>
                </c:pt>
                <c:pt idx="2605">
                  <c:v>43543</c:v>
                </c:pt>
                <c:pt idx="2606">
                  <c:v>43544</c:v>
                </c:pt>
                <c:pt idx="2607">
                  <c:v>43545</c:v>
                </c:pt>
                <c:pt idx="2608">
                  <c:v>43546</c:v>
                </c:pt>
                <c:pt idx="2609">
                  <c:v>43549</c:v>
                </c:pt>
                <c:pt idx="2610">
                  <c:v>43550</c:v>
                </c:pt>
                <c:pt idx="2611">
                  <c:v>43551</c:v>
                </c:pt>
                <c:pt idx="2612">
                  <c:v>43552</c:v>
                </c:pt>
                <c:pt idx="2613">
                  <c:v>43553</c:v>
                </c:pt>
                <c:pt idx="2614">
                  <c:v>43556</c:v>
                </c:pt>
                <c:pt idx="2615">
                  <c:v>43557</c:v>
                </c:pt>
                <c:pt idx="2616">
                  <c:v>43558</c:v>
                </c:pt>
                <c:pt idx="2617">
                  <c:v>43559</c:v>
                </c:pt>
                <c:pt idx="2618">
                  <c:v>43560</c:v>
                </c:pt>
                <c:pt idx="2619">
                  <c:v>43563</c:v>
                </c:pt>
                <c:pt idx="2620">
                  <c:v>43564</c:v>
                </c:pt>
                <c:pt idx="2621">
                  <c:v>43565</c:v>
                </c:pt>
                <c:pt idx="2622">
                  <c:v>43566</c:v>
                </c:pt>
                <c:pt idx="2623">
                  <c:v>43567</c:v>
                </c:pt>
                <c:pt idx="2624">
                  <c:v>43570</c:v>
                </c:pt>
                <c:pt idx="2625">
                  <c:v>43571</c:v>
                </c:pt>
                <c:pt idx="2626">
                  <c:v>43572</c:v>
                </c:pt>
                <c:pt idx="2627">
                  <c:v>43573</c:v>
                </c:pt>
                <c:pt idx="2628">
                  <c:v>43574</c:v>
                </c:pt>
                <c:pt idx="2629">
                  <c:v>43577</c:v>
                </c:pt>
                <c:pt idx="2630">
                  <c:v>43578</c:v>
                </c:pt>
                <c:pt idx="2631">
                  <c:v>43579</c:v>
                </c:pt>
                <c:pt idx="2632">
                  <c:v>43580</c:v>
                </c:pt>
                <c:pt idx="2633">
                  <c:v>43581</c:v>
                </c:pt>
                <c:pt idx="2634">
                  <c:v>43584</c:v>
                </c:pt>
                <c:pt idx="2635">
                  <c:v>43585</c:v>
                </c:pt>
                <c:pt idx="2636">
                  <c:v>43586</c:v>
                </c:pt>
                <c:pt idx="2637">
                  <c:v>43587</c:v>
                </c:pt>
                <c:pt idx="2638">
                  <c:v>43588</c:v>
                </c:pt>
                <c:pt idx="2639">
                  <c:v>43591</c:v>
                </c:pt>
                <c:pt idx="2640">
                  <c:v>43592</c:v>
                </c:pt>
                <c:pt idx="2641">
                  <c:v>43593</c:v>
                </c:pt>
                <c:pt idx="2642">
                  <c:v>43594</c:v>
                </c:pt>
                <c:pt idx="2643">
                  <c:v>43595</c:v>
                </c:pt>
                <c:pt idx="2644">
                  <c:v>43598</c:v>
                </c:pt>
                <c:pt idx="2645">
                  <c:v>43599</c:v>
                </c:pt>
                <c:pt idx="2646">
                  <c:v>43600</c:v>
                </c:pt>
                <c:pt idx="2647">
                  <c:v>43601</c:v>
                </c:pt>
                <c:pt idx="2648">
                  <c:v>43602</c:v>
                </c:pt>
                <c:pt idx="2649">
                  <c:v>43605</c:v>
                </c:pt>
                <c:pt idx="2650">
                  <c:v>43606</c:v>
                </c:pt>
                <c:pt idx="2651">
                  <c:v>43607</c:v>
                </c:pt>
                <c:pt idx="2652">
                  <c:v>43608</c:v>
                </c:pt>
                <c:pt idx="2653">
                  <c:v>43609</c:v>
                </c:pt>
                <c:pt idx="2654">
                  <c:v>43612</c:v>
                </c:pt>
                <c:pt idx="2655">
                  <c:v>43613</c:v>
                </c:pt>
                <c:pt idx="2656">
                  <c:v>43614</c:v>
                </c:pt>
                <c:pt idx="2657">
                  <c:v>43615</c:v>
                </c:pt>
                <c:pt idx="2658">
                  <c:v>43616</c:v>
                </c:pt>
                <c:pt idx="2659">
                  <c:v>43619</c:v>
                </c:pt>
                <c:pt idx="2660">
                  <c:v>43620</c:v>
                </c:pt>
                <c:pt idx="2661">
                  <c:v>43621</c:v>
                </c:pt>
                <c:pt idx="2662">
                  <c:v>43622</c:v>
                </c:pt>
                <c:pt idx="2663">
                  <c:v>43623</c:v>
                </c:pt>
                <c:pt idx="2664">
                  <c:v>43626</c:v>
                </c:pt>
                <c:pt idx="2665">
                  <c:v>43627</c:v>
                </c:pt>
                <c:pt idx="2666">
                  <c:v>43628</c:v>
                </c:pt>
                <c:pt idx="2667">
                  <c:v>43629</c:v>
                </c:pt>
                <c:pt idx="2668">
                  <c:v>43630</c:v>
                </c:pt>
                <c:pt idx="2669">
                  <c:v>43633</c:v>
                </c:pt>
                <c:pt idx="2670">
                  <c:v>43634</c:v>
                </c:pt>
                <c:pt idx="2671">
                  <c:v>43635</c:v>
                </c:pt>
                <c:pt idx="2672">
                  <c:v>43636</c:v>
                </c:pt>
                <c:pt idx="2673">
                  <c:v>43637</c:v>
                </c:pt>
                <c:pt idx="2674">
                  <c:v>43640</c:v>
                </c:pt>
                <c:pt idx="2675">
                  <c:v>43641</c:v>
                </c:pt>
                <c:pt idx="2676">
                  <c:v>43642</c:v>
                </c:pt>
                <c:pt idx="2677">
                  <c:v>43643</c:v>
                </c:pt>
                <c:pt idx="2678">
                  <c:v>43644</c:v>
                </c:pt>
                <c:pt idx="2679">
                  <c:v>43647</c:v>
                </c:pt>
                <c:pt idx="2680">
                  <c:v>43648</c:v>
                </c:pt>
                <c:pt idx="2681">
                  <c:v>43649</c:v>
                </c:pt>
                <c:pt idx="2682">
                  <c:v>43650</c:v>
                </c:pt>
                <c:pt idx="2683">
                  <c:v>43651</c:v>
                </c:pt>
                <c:pt idx="2684">
                  <c:v>43654</c:v>
                </c:pt>
                <c:pt idx="2685">
                  <c:v>43655</c:v>
                </c:pt>
                <c:pt idx="2686">
                  <c:v>43656</c:v>
                </c:pt>
                <c:pt idx="2687">
                  <c:v>43657</c:v>
                </c:pt>
                <c:pt idx="2688">
                  <c:v>43658</c:v>
                </c:pt>
                <c:pt idx="2689">
                  <c:v>43661</c:v>
                </c:pt>
                <c:pt idx="2690">
                  <c:v>43662</c:v>
                </c:pt>
                <c:pt idx="2691">
                  <c:v>43663</c:v>
                </c:pt>
                <c:pt idx="2692">
                  <c:v>43664</c:v>
                </c:pt>
                <c:pt idx="2693">
                  <c:v>43665</c:v>
                </c:pt>
                <c:pt idx="2694">
                  <c:v>43668</c:v>
                </c:pt>
                <c:pt idx="2695">
                  <c:v>43669</c:v>
                </c:pt>
                <c:pt idx="2696">
                  <c:v>43670</c:v>
                </c:pt>
                <c:pt idx="2697">
                  <c:v>43671</c:v>
                </c:pt>
                <c:pt idx="2698">
                  <c:v>43672</c:v>
                </c:pt>
                <c:pt idx="2699">
                  <c:v>43675</c:v>
                </c:pt>
                <c:pt idx="2700">
                  <c:v>43676</c:v>
                </c:pt>
                <c:pt idx="2701">
                  <c:v>43677</c:v>
                </c:pt>
                <c:pt idx="2702">
                  <c:v>43678</c:v>
                </c:pt>
                <c:pt idx="2703">
                  <c:v>43679</c:v>
                </c:pt>
                <c:pt idx="2704">
                  <c:v>43682</c:v>
                </c:pt>
                <c:pt idx="2705">
                  <c:v>43683</c:v>
                </c:pt>
                <c:pt idx="2706">
                  <c:v>43684</c:v>
                </c:pt>
                <c:pt idx="2707">
                  <c:v>43685</c:v>
                </c:pt>
                <c:pt idx="2708">
                  <c:v>43686</c:v>
                </c:pt>
                <c:pt idx="2709">
                  <c:v>43689</c:v>
                </c:pt>
                <c:pt idx="2710">
                  <c:v>43691</c:v>
                </c:pt>
                <c:pt idx="2711">
                  <c:v>43692</c:v>
                </c:pt>
                <c:pt idx="2712">
                  <c:v>43693</c:v>
                </c:pt>
                <c:pt idx="2713">
                  <c:v>43696</c:v>
                </c:pt>
                <c:pt idx="2714">
                  <c:v>43697</c:v>
                </c:pt>
                <c:pt idx="2715">
                  <c:v>43698</c:v>
                </c:pt>
                <c:pt idx="2716">
                  <c:v>43699</c:v>
                </c:pt>
                <c:pt idx="2717">
                  <c:v>43700</c:v>
                </c:pt>
                <c:pt idx="2718">
                  <c:v>43703</c:v>
                </c:pt>
                <c:pt idx="2719">
                  <c:v>43704</c:v>
                </c:pt>
                <c:pt idx="2720">
                  <c:v>43705</c:v>
                </c:pt>
                <c:pt idx="2721">
                  <c:v>43706</c:v>
                </c:pt>
                <c:pt idx="2722">
                  <c:v>43707</c:v>
                </c:pt>
                <c:pt idx="2723">
                  <c:v>43710</c:v>
                </c:pt>
                <c:pt idx="2724">
                  <c:v>43711</c:v>
                </c:pt>
                <c:pt idx="2725">
                  <c:v>43712</c:v>
                </c:pt>
                <c:pt idx="2726">
                  <c:v>43713</c:v>
                </c:pt>
                <c:pt idx="2727">
                  <c:v>43714</c:v>
                </c:pt>
                <c:pt idx="2728">
                  <c:v>43717</c:v>
                </c:pt>
                <c:pt idx="2729">
                  <c:v>43718</c:v>
                </c:pt>
                <c:pt idx="2730">
                  <c:v>43719</c:v>
                </c:pt>
                <c:pt idx="2731">
                  <c:v>43720</c:v>
                </c:pt>
                <c:pt idx="2732">
                  <c:v>43721</c:v>
                </c:pt>
                <c:pt idx="2733">
                  <c:v>43724</c:v>
                </c:pt>
                <c:pt idx="2734">
                  <c:v>43725</c:v>
                </c:pt>
                <c:pt idx="2735">
                  <c:v>43726</c:v>
                </c:pt>
                <c:pt idx="2736">
                  <c:v>43727</c:v>
                </c:pt>
                <c:pt idx="2737">
                  <c:v>43728</c:v>
                </c:pt>
                <c:pt idx="2738">
                  <c:v>43731</c:v>
                </c:pt>
                <c:pt idx="2739">
                  <c:v>43732</c:v>
                </c:pt>
                <c:pt idx="2740">
                  <c:v>43733</c:v>
                </c:pt>
                <c:pt idx="2741">
                  <c:v>43734</c:v>
                </c:pt>
                <c:pt idx="2742">
                  <c:v>43735</c:v>
                </c:pt>
                <c:pt idx="2743">
                  <c:v>43738</c:v>
                </c:pt>
                <c:pt idx="2744">
                  <c:v>43739</c:v>
                </c:pt>
                <c:pt idx="2745">
                  <c:v>43740</c:v>
                </c:pt>
                <c:pt idx="2746">
                  <c:v>43741</c:v>
                </c:pt>
                <c:pt idx="2747">
                  <c:v>43742</c:v>
                </c:pt>
                <c:pt idx="2748">
                  <c:v>43745</c:v>
                </c:pt>
                <c:pt idx="2749">
                  <c:v>43746</c:v>
                </c:pt>
                <c:pt idx="2750">
                  <c:v>43747</c:v>
                </c:pt>
                <c:pt idx="2751">
                  <c:v>43748</c:v>
                </c:pt>
                <c:pt idx="2752">
                  <c:v>43749</c:v>
                </c:pt>
                <c:pt idx="2753">
                  <c:v>43752</c:v>
                </c:pt>
                <c:pt idx="2754">
                  <c:v>43753</c:v>
                </c:pt>
                <c:pt idx="2755">
                  <c:v>43754</c:v>
                </c:pt>
                <c:pt idx="2756">
                  <c:v>43755</c:v>
                </c:pt>
                <c:pt idx="2757">
                  <c:v>43756</c:v>
                </c:pt>
                <c:pt idx="2758">
                  <c:v>43759</c:v>
                </c:pt>
                <c:pt idx="2759">
                  <c:v>43760</c:v>
                </c:pt>
                <c:pt idx="2760">
                  <c:v>43761</c:v>
                </c:pt>
                <c:pt idx="2761">
                  <c:v>43762</c:v>
                </c:pt>
                <c:pt idx="2762">
                  <c:v>43763</c:v>
                </c:pt>
                <c:pt idx="2763">
                  <c:v>43766</c:v>
                </c:pt>
                <c:pt idx="2764">
                  <c:v>43767</c:v>
                </c:pt>
                <c:pt idx="2765">
                  <c:v>43768</c:v>
                </c:pt>
                <c:pt idx="2766">
                  <c:v>43770</c:v>
                </c:pt>
                <c:pt idx="2767">
                  <c:v>43773</c:v>
                </c:pt>
                <c:pt idx="2768">
                  <c:v>43774</c:v>
                </c:pt>
                <c:pt idx="2769">
                  <c:v>43775</c:v>
                </c:pt>
                <c:pt idx="2770">
                  <c:v>43776</c:v>
                </c:pt>
                <c:pt idx="2771">
                  <c:v>43777</c:v>
                </c:pt>
                <c:pt idx="2772">
                  <c:v>43780</c:v>
                </c:pt>
                <c:pt idx="2773">
                  <c:v>43781</c:v>
                </c:pt>
                <c:pt idx="2774">
                  <c:v>43782</c:v>
                </c:pt>
                <c:pt idx="2775">
                  <c:v>43783</c:v>
                </c:pt>
                <c:pt idx="2776">
                  <c:v>43784</c:v>
                </c:pt>
                <c:pt idx="2777">
                  <c:v>43787</c:v>
                </c:pt>
                <c:pt idx="2778">
                  <c:v>43788</c:v>
                </c:pt>
                <c:pt idx="2779">
                  <c:v>43789</c:v>
                </c:pt>
                <c:pt idx="2780">
                  <c:v>43790</c:v>
                </c:pt>
                <c:pt idx="2781">
                  <c:v>43791</c:v>
                </c:pt>
                <c:pt idx="2782">
                  <c:v>43794</c:v>
                </c:pt>
                <c:pt idx="2783">
                  <c:v>43795</c:v>
                </c:pt>
                <c:pt idx="2784">
                  <c:v>43796</c:v>
                </c:pt>
                <c:pt idx="2785">
                  <c:v>43797</c:v>
                </c:pt>
                <c:pt idx="2786">
                  <c:v>43798</c:v>
                </c:pt>
                <c:pt idx="2787">
                  <c:v>43801</c:v>
                </c:pt>
                <c:pt idx="2788">
                  <c:v>43802</c:v>
                </c:pt>
                <c:pt idx="2789">
                  <c:v>43803</c:v>
                </c:pt>
                <c:pt idx="2790">
                  <c:v>43804</c:v>
                </c:pt>
                <c:pt idx="2791">
                  <c:v>43805</c:v>
                </c:pt>
                <c:pt idx="2792">
                  <c:v>43808</c:v>
                </c:pt>
                <c:pt idx="2793">
                  <c:v>43809</c:v>
                </c:pt>
                <c:pt idx="2794">
                  <c:v>43810</c:v>
                </c:pt>
                <c:pt idx="2795">
                  <c:v>43811</c:v>
                </c:pt>
                <c:pt idx="2796">
                  <c:v>43812</c:v>
                </c:pt>
                <c:pt idx="2797">
                  <c:v>43815</c:v>
                </c:pt>
                <c:pt idx="2798">
                  <c:v>43816</c:v>
                </c:pt>
                <c:pt idx="2799">
                  <c:v>43817</c:v>
                </c:pt>
                <c:pt idx="2800">
                  <c:v>43818</c:v>
                </c:pt>
                <c:pt idx="2801">
                  <c:v>43819</c:v>
                </c:pt>
                <c:pt idx="2802">
                  <c:v>43822</c:v>
                </c:pt>
                <c:pt idx="2803">
                  <c:v>43823</c:v>
                </c:pt>
                <c:pt idx="2804">
                  <c:v>43824</c:v>
                </c:pt>
                <c:pt idx="2805">
                  <c:v>43825</c:v>
                </c:pt>
                <c:pt idx="2806">
                  <c:v>43826</c:v>
                </c:pt>
                <c:pt idx="2807">
                  <c:v>43829</c:v>
                </c:pt>
                <c:pt idx="2808">
                  <c:v>43830</c:v>
                </c:pt>
                <c:pt idx="2809">
                  <c:v>43831</c:v>
                </c:pt>
                <c:pt idx="2810">
                  <c:v>43832</c:v>
                </c:pt>
                <c:pt idx="2811">
                  <c:v>43833</c:v>
                </c:pt>
                <c:pt idx="2812">
                  <c:v>43836</c:v>
                </c:pt>
                <c:pt idx="2813">
                  <c:v>43837</c:v>
                </c:pt>
                <c:pt idx="2814">
                  <c:v>43838</c:v>
                </c:pt>
                <c:pt idx="2815">
                  <c:v>43839</c:v>
                </c:pt>
                <c:pt idx="2816">
                  <c:v>43840</c:v>
                </c:pt>
                <c:pt idx="2817">
                  <c:v>43843</c:v>
                </c:pt>
                <c:pt idx="2818">
                  <c:v>43844</c:v>
                </c:pt>
                <c:pt idx="2819">
                  <c:v>43845</c:v>
                </c:pt>
                <c:pt idx="2820">
                  <c:v>43846</c:v>
                </c:pt>
                <c:pt idx="2821">
                  <c:v>43847</c:v>
                </c:pt>
                <c:pt idx="2822">
                  <c:v>43850</c:v>
                </c:pt>
                <c:pt idx="2823">
                  <c:v>43851</c:v>
                </c:pt>
                <c:pt idx="2824">
                  <c:v>43852</c:v>
                </c:pt>
                <c:pt idx="2825">
                  <c:v>43853</c:v>
                </c:pt>
                <c:pt idx="2826">
                  <c:v>43854</c:v>
                </c:pt>
                <c:pt idx="2827">
                  <c:v>43857</c:v>
                </c:pt>
                <c:pt idx="2828">
                  <c:v>43858</c:v>
                </c:pt>
                <c:pt idx="2829">
                  <c:v>43859</c:v>
                </c:pt>
                <c:pt idx="2830">
                  <c:v>43860</c:v>
                </c:pt>
                <c:pt idx="2831">
                  <c:v>43861</c:v>
                </c:pt>
                <c:pt idx="2832">
                  <c:v>43864</c:v>
                </c:pt>
                <c:pt idx="2833">
                  <c:v>43865</c:v>
                </c:pt>
                <c:pt idx="2834">
                  <c:v>43866</c:v>
                </c:pt>
                <c:pt idx="2835">
                  <c:v>43867</c:v>
                </c:pt>
                <c:pt idx="2836">
                  <c:v>43868</c:v>
                </c:pt>
                <c:pt idx="2837">
                  <c:v>43871</c:v>
                </c:pt>
                <c:pt idx="2838">
                  <c:v>43872</c:v>
                </c:pt>
                <c:pt idx="2839">
                  <c:v>43873</c:v>
                </c:pt>
                <c:pt idx="2840">
                  <c:v>43874</c:v>
                </c:pt>
                <c:pt idx="2841">
                  <c:v>43875</c:v>
                </c:pt>
                <c:pt idx="2842">
                  <c:v>43878</c:v>
                </c:pt>
                <c:pt idx="2843">
                  <c:v>43879</c:v>
                </c:pt>
                <c:pt idx="2844">
                  <c:v>43880</c:v>
                </c:pt>
                <c:pt idx="2845">
                  <c:v>43881</c:v>
                </c:pt>
                <c:pt idx="2846">
                  <c:v>43882</c:v>
                </c:pt>
                <c:pt idx="2847">
                  <c:v>43885</c:v>
                </c:pt>
                <c:pt idx="2848">
                  <c:v>43886</c:v>
                </c:pt>
                <c:pt idx="2849">
                  <c:v>43887</c:v>
                </c:pt>
                <c:pt idx="2850">
                  <c:v>43888</c:v>
                </c:pt>
                <c:pt idx="2851">
                  <c:v>43889</c:v>
                </c:pt>
                <c:pt idx="2852">
                  <c:v>43892</c:v>
                </c:pt>
                <c:pt idx="2853">
                  <c:v>43893</c:v>
                </c:pt>
                <c:pt idx="2854">
                  <c:v>43894</c:v>
                </c:pt>
                <c:pt idx="2855">
                  <c:v>43895</c:v>
                </c:pt>
                <c:pt idx="2856">
                  <c:v>43896</c:v>
                </c:pt>
                <c:pt idx="2857">
                  <c:v>43899</c:v>
                </c:pt>
                <c:pt idx="2858">
                  <c:v>43900</c:v>
                </c:pt>
                <c:pt idx="2859">
                  <c:v>43901</c:v>
                </c:pt>
                <c:pt idx="2860">
                  <c:v>43902</c:v>
                </c:pt>
                <c:pt idx="2861">
                  <c:v>43903</c:v>
                </c:pt>
                <c:pt idx="2862">
                  <c:v>43906</c:v>
                </c:pt>
                <c:pt idx="2863">
                  <c:v>43907</c:v>
                </c:pt>
                <c:pt idx="2864">
                  <c:v>43908</c:v>
                </c:pt>
                <c:pt idx="2865">
                  <c:v>43909</c:v>
                </c:pt>
                <c:pt idx="2866">
                  <c:v>43910</c:v>
                </c:pt>
                <c:pt idx="2867">
                  <c:v>43913</c:v>
                </c:pt>
                <c:pt idx="2868">
                  <c:v>43914</c:v>
                </c:pt>
                <c:pt idx="2869">
                  <c:v>43915</c:v>
                </c:pt>
                <c:pt idx="2870">
                  <c:v>43916</c:v>
                </c:pt>
                <c:pt idx="2871">
                  <c:v>43917</c:v>
                </c:pt>
                <c:pt idx="2872">
                  <c:v>43920</c:v>
                </c:pt>
                <c:pt idx="2873">
                  <c:v>43921</c:v>
                </c:pt>
                <c:pt idx="2874">
                  <c:v>43922</c:v>
                </c:pt>
                <c:pt idx="2875">
                  <c:v>43923</c:v>
                </c:pt>
                <c:pt idx="2876">
                  <c:v>43924</c:v>
                </c:pt>
                <c:pt idx="2877">
                  <c:v>43927</c:v>
                </c:pt>
                <c:pt idx="2878">
                  <c:v>43928</c:v>
                </c:pt>
                <c:pt idx="2879">
                  <c:v>43929</c:v>
                </c:pt>
                <c:pt idx="2880">
                  <c:v>43930</c:v>
                </c:pt>
                <c:pt idx="2881">
                  <c:v>43931</c:v>
                </c:pt>
                <c:pt idx="2882">
                  <c:v>43934</c:v>
                </c:pt>
                <c:pt idx="2883">
                  <c:v>43935</c:v>
                </c:pt>
                <c:pt idx="2884">
                  <c:v>43936</c:v>
                </c:pt>
                <c:pt idx="2885">
                  <c:v>43937</c:v>
                </c:pt>
                <c:pt idx="2886">
                  <c:v>43938</c:v>
                </c:pt>
                <c:pt idx="2887">
                  <c:v>43941</c:v>
                </c:pt>
                <c:pt idx="2888">
                  <c:v>43942</c:v>
                </c:pt>
                <c:pt idx="2889">
                  <c:v>43943</c:v>
                </c:pt>
                <c:pt idx="2890">
                  <c:v>43944</c:v>
                </c:pt>
                <c:pt idx="2891">
                  <c:v>43945</c:v>
                </c:pt>
                <c:pt idx="2892">
                  <c:v>43948</c:v>
                </c:pt>
                <c:pt idx="2893">
                  <c:v>43949</c:v>
                </c:pt>
                <c:pt idx="2894">
                  <c:v>43950</c:v>
                </c:pt>
                <c:pt idx="2895">
                  <c:v>43951</c:v>
                </c:pt>
                <c:pt idx="2896">
                  <c:v>43952</c:v>
                </c:pt>
                <c:pt idx="2897">
                  <c:v>43955</c:v>
                </c:pt>
                <c:pt idx="2898">
                  <c:v>43956</c:v>
                </c:pt>
                <c:pt idx="2899">
                  <c:v>43957</c:v>
                </c:pt>
                <c:pt idx="2900">
                  <c:v>43958</c:v>
                </c:pt>
                <c:pt idx="2901">
                  <c:v>43959</c:v>
                </c:pt>
                <c:pt idx="2902">
                  <c:v>43962</c:v>
                </c:pt>
                <c:pt idx="2903">
                  <c:v>43963</c:v>
                </c:pt>
                <c:pt idx="2904">
                  <c:v>43964</c:v>
                </c:pt>
                <c:pt idx="2905">
                  <c:v>43965</c:v>
                </c:pt>
                <c:pt idx="2906">
                  <c:v>43966</c:v>
                </c:pt>
                <c:pt idx="2907">
                  <c:v>43969</c:v>
                </c:pt>
                <c:pt idx="2908">
                  <c:v>43970</c:v>
                </c:pt>
                <c:pt idx="2909">
                  <c:v>43971</c:v>
                </c:pt>
                <c:pt idx="2910">
                  <c:v>43972</c:v>
                </c:pt>
                <c:pt idx="2911">
                  <c:v>43973</c:v>
                </c:pt>
                <c:pt idx="2912">
                  <c:v>43977</c:v>
                </c:pt>
                <c:pt idx="2913">
                  <c:v>43978</c:v>
                </c:pt>
                <c:pt idx="2914">
                  <c:v>43979</c:v>
                </c:pt>
                <c:pt idx="2915">
                  <c:v>43980</c:v>
                </c:pt>
                <c:pt idx="2916">
                  <c:v>43983</c:v>
                </c:pt>
                <c:pt idx="2917">
                  <c:v>43984</c:v>
                </c:pt>
                <c:pt idx="2918">
                  <c:v>43985</c:v>
                </c:pt>
                <c:pt idx="2919">
                  <c:v>43986</c:v>
                </c:pt>
                <c:pt idx="2920">
                  <c:v>43987</c:v>
                </c:pt>
                <c:pt idx="2921">
                  <c:v>43990</c:v>
                </c:pt>
                <c:pt idx="2922">
                  <c:v>43991</c:v>
                </c:pt>
                <c:pt idx="2923">
                  <c:v>43992</c:v>
                </c:pt>
                <c:pt idx="2924">
                  <c:v>43993</c:v>
                </c:pt>
                <c:pt idx="2925">
                  <c:v>43994</c:v>
                </c:pt>
                <c:pt idx="2926">
                  <c:v>43997</c:v>
                </c:pt>
                <c:pt idx="2927">
                  <c:v>43998</c:v>
                </c:pt>
                <c:pt idx="2928">
                  <c:v>43999</c:v>
                </c:pt>
                <c:pt idx="2929">
                  <c:v>44000</c:v>
                </c:pt>
                <c:pt idx="2930">
                  <c:v>44001</c:v>
                </c:pt>
                <c:pt idx="2931">
                  <c:v>44004</c:v>
                </c:pt>
                <c:pt idx="2932">
                  <c:v>44005</c:v>
                </c:pt>
                <c:pt idx="2933">
                  <c:v>44006</c:v>
                </c:pt>
                <c:pt idx="2934">
                  <c:v>44007</c:v>
                </c:pt>
                <c:pt idx="2935">
                  <c:v>44008</c:v>
                </c:pt>
                <c:pt idx="2936">
                  <c:v>44011</c:v>
                </c:pt>
                <c:pt idx="2937">
                  <c:v>44012</c:v>
                </c:pt>
                <c:pt idx="2938">
                  <c:v>44013</c:v>
                </c:pt>
                <c:pt idx="2939">
                  <c:v>44014</c:v>
                </c:pt>
                <c:pt idx="2940">
                  <c:v>44015</c:v>
                </c:pt>
                <c:pt idx="2941">
                  <c:v>44018</c:v>
                </c:pt>
                <c:pt idx="2942">
                  <c:v>44019</c:v>
                </c:pt>
                <c:pt idx="2943">
                  <c:v>44020</c:v>
                </c:pt>
                <c:pt idx="2944">
                  <c:v>44021</c:v>
                </c:pt>
                <c:pt idx="2945">
                  <c:v>44022</c:v>
                </c:pt>
                <c:pt idx="2946">
                  <c:v>44025</c:v>
                </c:pt>
                <c:pt idx="2947">
                  <c:v>44026</c:v>
                </c:pt>
                <c:pt idx="2948">
                  <c:v>44027</c:v>
                </c:pt>
                <c:pt idx="2949">
                  <c:v>44028</c:v>
                </c:pt>
                <c:pt idx="2950">
                  <c:v>44029</c:v>
                </c:pt>
                <c:pt idx="2951">
                  <c:v>44032</c:v>
                </c:pt>
                <c:pt idx="2952">
                  <c:v>44033</c:v>
                </c:pt>
                <c:pt idx="2953">
                  <c:v>44034</c:v>
                </c:pt>
                <c:pt idx="2954">
                  <c:v>44035</c:v>
                </c:pt>
                <c:pt idx="2955">
                  <c:v>44036</c:v>
                </c:pt>
                <c:pt idx="2956">
                  <c:v>44039</c:v>
                </c:pt>
                <c:pt idx="2957">
                  <c:v>44040</c:v>
                </c:pt>
                <c:pt idx="2958">
                  <c:v>44041</c:v>
                </c:pt>
                <c:pt idx="2959">
                  <c:v>44043</c:v>
                </c:pt>
                <c:pt idx="2960">
                  <c:v>44046</c:v>
                </c:pt>
                <c:pt idx="2961">
                  <c:v>44047</c:v>
                </c:pt>
                <c:pt idx="2962">
                  <c:v>44048</c:v>
                </c:pt>
                <c:pt idx="2963">
                  <c:v>44049</c:v>
                </c:pt>
                <c:pt idx="2964">
                  <c:v>44050</c:v>
                </c:pt>
                <c:pt idx="2965">
                  <c:v>44053</c:v>
                </c:pt>
                <c:pt idx="2966">
                  <c:v>44054</c:v>
                </c:pt>
                <c:pt idx="2967">
                  <c:v>44055</c:v>
                </c:pt>
                <c:pt idx="2968">
                  <c:v>44056</c:v>
                </c:pt>
                <c:pt idx="2969">
                  <c:v>44057</c:v>
                </c:pt>
                <c:pt idx="2970">
                  <c:v>44060</c:v>
                </c:pt>
                <c:pt idx="2971">
                  <c:v>44061</c:v>
                </c:pt>
                <c:pt idx="2972">
                  <c:v>44062</c:v>
                </c:pt>
                <c:pt idx="2973">
                  <c:v>44063</c:v>
                </c:pt>
                <c:pt idx="2974">
                  <c:v>44064</c:v>
                </c:pt>
                <c:pt idx="2975">
                  <c:v>44067</c:v>
                </c:pt>
                <c:pt idx="2976">
                  <c:v>44068</c:v>
                </c:pt>
                <c:pt idx="2977">
                  <c:v>44069</c:v>
                </c:pt>
                <c:pt idx="2978">
                  <c:v>44070</c:v>
                </c:pt>
                <c:pt idx="2979">
                  <c:v>44071</c:v>
                </c:pt>
                <c:pt idx="2980">
                  <c:v>44074</c:v>
                </c:pt>
                <c:pt idx="2981">
                  <c:v>44075</c:v>
                </c:pt>
                <c:pt idx="2982">
                  <c:v>44076</c:v>
                </c:pt>
                <c:pt idx="2983">
                  <c:v>44077</c:v>
                </c:pt>
                <c:pt idx="2984">
                  <c:v>44078</c:v>
                </c:pt>
                <c:pt idx="2985">
                  <c:v>44081</c:v>
                </c:pt>
                <c:pt idx="2986">
                  <c:v>44082</c:v>
                </c:pt>
                <c:pt idx="2987">
                  <c:v>44083</c:v>
                </c:pt>
                <c:pt idx="2988">
                  <c:v>44084</c:v>
                </c:pt>
                <c:pt idx="2989">
                  <c:v>44085</c:v>
                </c:pt>
                <c:pt idx="2990">
                  <c:v>44088</c:v>
                </c:pt>
                <c:pt idx="2991">
                  <c:v>44089</c:v>
                </c:pt>
                <c:pt idx="2992">
                  <c:v>44090</c:v>
                </c:pt>
                <c:pt idx="2993">
                  <c:v>44091</c:v>
                </c:pt>
                <c:pt idx="2994">
                  <c:v>44092</c:v>
                </c:pt>
                <c:pt idx="2995">
                  <c:v>44095</c:v>
                </c:pt>
                <c:pt idx="2996">
                  <c:v>44096</c:v>
                </c:pt>
                <c:pt idx="2997">
                  <c:v>44097</c:v>
                </c:pt>
                <c:pt idx="2998">
                  <c:v>44098</c:v>
                </c:pt>
                <c:pt idx="2999">
                  <c:v>44099</c:v>
                </c:pt>
                <c:pt idx="3000">
                  <c:v>44102</c:v>
                </c:pt>
                <c:pt idx="3001">
                  <c:v>44103</c:v>
                </c:pt>
                <c:pt idx="3002">
                  <c:v>44104</c:v>
                </c:pt>
                <c:pt idx="3003">
                  <c:v>44105</c:v>
                </c:pt>
                <c:pt idx="3004">
                  <c:v>44106</c:v>
                </c:pt>
                <c:pt idx="3005">
                  <c:v>44109</c:v>
                </c:pt>
                <c:pt idx="3006">
                  <c:v>44110</c:v>
                </c:pt>
                <c:pt idx="3007">
                  <c:v>44111</c:v>
                </c:pt>
                <c:pt idx="3008">
                  <c:v>44112</c:v>
                </c:pt>
                <c:pt idx="3009">
                  <c:v>44113</c:v>
                </c:pt>
                <c:pt idx="3010">
                  <c:v>44116</c:v>
                </c:pt>
                <c:pt idx="3011">
                  <c:v>44117</c:v>
                </c:pt>
                <c:pt idx="3012">
                  <c:v>44118</c:v>
                </c:pt>
                <c:pt idx="3013">
                  <c:v>44119</c:v>
                </c:pt>
                <c:pt idx="3014">
                  <c:v>44120</c:v>
                </c:pt>
                <c:pt idx="3015">
                  <c:v>44123</c:v>
                </c:pt>
                <c:pt idx="3016">
                  <c:v>44124</c:v>
                </c:pt>
                <c:pt idx="3017">
                  <c:v>44125</c:v>
                </c:pt>
                <c:pt idx="3018">
                  <c:v>44126</c:v>
                </c:pt>
                <c:pt idx="3019">
                  <c:v>44127</c:v>
                </c:pt>
                <c:pt idx="3020">
                  <c:v>44130</c:v>
                </c:pt>
                <c:pt idx="3021">
                  <c:v>44131</c:v>
                </c:pt>
                <c:pt idx="3022">
                  <c:v>44132</c:v>
                </c:pt>
                <c:pt idx="3023">
                  <c:v>44133</c:v>
                </c:pt>
                <c:pt idx="3024">
                  <c:v>44134</c:v>
                </c:pt>
                <c:pt idx="3025">
                  <c:v>44137</c:v>
                </c:pt>
                <c:pt idx="3026">
                  <c:v>44138</c:v>
                </c:pt>
                <c:pt idx="3027">
                  <c:v>44139</c:v>
                </c:pt>
                <c:pt idx="3028">
                  <c:v>44140</c:v>
                </c:pt>
                <c:pt idx="3029">
                  <c:v>44141</c:v>
                </c:pt>
                <c:pt idx="3030">
                  <c:v>44144</c:v>
                </c:pt>
                <c:pt idx="3031">
                  <c:v>44145</c:v>
                </c:pt>
                <c:pt idx="3032">
                  <c:v>44146</c:v>
                </c:pt>
                <c:pt idx="3033">
                  <c:v>44147</c:v>
                </c:pt>
                <c:pt idx="3034">
                  <c:v>44148</c:v>
                </c:pt>
                <c:pt idx="3035">
                  <c:v>44151</c:v>
                </c:pt>
                <c:pt idx="3036">
                  <c:v>44152</c:v>
                </c:pt>
                <c:pt idx="3037">
                  <c:v>44153</c:v>
                </c:pt>
                <c:pt idx="3038">
                  <c:v>44154</c:v>
                </c:pt>
                <c:pt idx="3039">
                  <c:v>44155</c:v>
                </c:pt>
                <c:pt idx="3040">
                  <c:v>44158</c:v>
                </c:pt>
                <c:pt idx="3041">
                  <c:v>44159</c:v>
                </c:pt>
                <c:pt idx="3042">
                  <c:v>44160</c:v>
                </c:pt>
                <c:pt idx="3043">
                  <c:v>44161</c:v>
                </c:pt>
                <c:pt idx="3044">
                  <c:v>44162</c:v>
                </c:pt>
                <c:pt idx="3045">
                  <c:v>44165</c:v>
                </c:pt>
                <c:pt idx="3046">
                  <c:v>44166</c:v>
                </c:pt>
                <c:pt idx="3047">
                  <c:v>44167</c:v>
                </c:pt>
                <c:pt idx="3048">
                  <c:v>44168</c:v>
                </c:pt>
                <c:pt idx="3049">
                  <c:v>44169</c:v>
                </c:pt>
                <c:pt idx="3050">
                  <c:v>44172</c:v>
                </c:pt>
                <c:pt idx="3051">
                  <c:v>44173</c:v>
                </c:pt>
                <c:pt idx="3052">
                  <c:v>44174</c:v>
                </c:pt>
                <c:pt idx="3053">
                  <c:v>44175</c:v>
                </c:pt>
                <c:pt idx="3054">
                  <c:v>44176</c:v>
                </c:pt>
                <c:pt idx="3055">
                  <c:v>44179</c:v>
                </c:pt>
                <c:pt idx="3056">
                  <c:v>44180</c:v>
                </c:pt>
                <c:pt idx="3057">
                  <c:v>44181</c:v>
                </c:pt>
                <c:pt idx="3058">
                  <c:v>44182</c:v>
                </c:pt>
                <c:pt idx="3059">
                  <c:v>44183</c:v>
                </c:pt>
                <c:pt idx="3060">
                  <c:v>44186</c:v>
                </c:pt>
                <c:pt idx="3061">
                  <c:v>44187</c:v>
                </c:pt>
                <c:pt idx="3062">
                  <c:v>44188</c:v>
                </c:pt>
                <c:pt idx="3063">
                  <c:v>44189</c:v>
                </c:pt>
                <c:pt idx="3064">
                  <c:v>44190</c:v>
                </c:pt>
                <c:pt idx="3065">
                  <c:v>44193</c:v>
                </c:pt>
                <c:pt idx="3066">
                  <c:v>44194</c:v>
                </c:pt>
                <c:pt idx="3067">
                  <c:v>44195</c:v>
                </c:pt>
                <c:pt idx="3068">
                  <c:v>44196</c:v>
                </c:pt>
                <c:pt idx="3069">
                  <c:v>44197</c:v>
                </c:pt>
                <c:pt idx="3070">
                  <c:v>44200</c:v>
                </c:pt>
                <c:pt idx="3071">
                  <c:v>44201</c:v>
                </c:pt>
                <c:pt idx="3072">
                  <c:v>44202</c:v>
                </c:pt>
                <c:pt idx="3073">
                  <c:v>44203</c:v>
                </c:pt>
                <c:pt idx="3074">
                  <c:v>44204</c:v>
                </c:pt>
                <c:pt idx="3075">
                  <c:v>44207</c:v>
                </c:pt>
                <c:pt idx="3076">
                  <c:v>44208</c:v>
                </c:pt>
                <c:pt idx="3077">
                  <c:v>44209</c:v>
                </c:pt>
                <c:pt idx="3078">
                  <c:v>44210</c:v>
                </c:pt>
                <c:pt idx="3079">
                  <c:v>44211</c:v>
                </c:pt>
                <c:pt idx="3080">
                  <c:v>44214</c:v>
                </c:pt>
                <c:pt idx="3081">
                  <c:v>44215</c:v>
                </c:pt>
                <c:pt idx="3082">
                  <c:v>44216</c:v>
                </c:pt>
                <c:pt idx="3083">
                  <c:v>44217</c:v>
                </c:pt>
                <c:pt idx="3084">
                  <c:v>44218</c:v>
                </c:pt>
                <c:pt idx="3085">
                  <c:v>44221</c:v>
                </c:pt>
                <c:pt idx="3086">
                  <c:v>44222</c:v>
                </c:pt>
                <c:pt idx="3087">
                  <c:v>44223</c:v>
                </c:pt>
                <c:pt idx="3088">
                  <c:v>44224</c:v>
                </c:pt>
                <c:pt idx="3089">
                  <c:v>44225</c:v>
                </c:pt>
                <c:pt idx="3090">
                  <c:v>44228</c:v>
                </c:pt>
                <c:pt idx="3091">
                  <c:v>44229</c:v>
                </c:pt>
                <c:pt idx="3092">
                  <c:v>44230</c:v>
                </c:pt>
                <c:pt idx="3093">
                  <c:v>44231</c:v>
                </c:pt>
                <c:pt idx="3094">
                  <c:v>44232</c:v>
                </c:pt>
                <c:pt idx="3095">
                  <c:v>44235</c:v>
                </c:pt>
                <c:pt idx="3096">
                  <c:v>44236</c:v>
                </c:pt>
                <c:pt idx="3097">
                  <c:v>44237</c:v>
                </c:pt>
                <c:pt idx="3098">
                  <c:v>44238</c:v>
                </c:pt>
                <c:pt idx="3099">
                  <c:v>44239</c:v>
                </c:pt>
                <c:pt idx="3100">
                  <c:v>44243</c:v>
                </c:pt>
                <c:pt idx="3101">
                  <c:v>44244</c:v>
                </c:pt>
                <c:pt idx="3102">
                  <c:v>44245</c:v>
                </c:pt>
                <c:pt idx="3103">
                  <c:v>44246</c:v>
                </c:pt>
                <c:pt idx="3104">
                  <c:v>44249</c:v>
                </c:pt>
                <c:pt idx="3105">
                  <c:v>44250</c:v>
                </c:pt>
                <c:pt idx="3106">
                  <c:v>44251</c:v>
                </c:pt>
                <c:pt idx="3107">
                  <c:v>44252</c:v>
                </c:pt>
                <c:pt idx="3108">
                  <c:v>44253</c:v>
                </c:pt>
                <c:pt idx="3109">
                  <c:v>44256</c:v>
                </c:pt>
                <c:pt idx="3110">
                  <c:v>44257</c:v>
                </c:pt>
                <c:pt idx="3111">
                  <c:v>44258</c:v>
                </c:pt>
                <c:pt idx="3112">
                  <c:v>44259</c:v>
                </c:pt>
                <c:pt idx="3113">
                  <c:v>44260</c:v>
                </c:pt>
                <c:pt idx="3114">
                  <c:v>44263</c:v>
                </c:pt>
                <c:pt idx="3115">
                  <c:v>44264</c:v>
                </c:pt>
                <c:pt idx="3116">
                  <c:v>44265</c:v>
                </c:pt>
                <c:pt idx="3117">
                  <c:v>44266</c:v>
                </c:pt>
                <c:pt idx="3118">
                  <c:v>44267</c:v>
                </c:pt>
                <c:pt idx="3119">
                  <c:v>44270</c:v>
                </c:pt>
                <c:pt idx="3120">
                  <c:v>44271</c:v>
                </c:pt>
                <c:pt idx="3121">
                  <c:v>44272</c:v>
                </c:pt>
                <c:pt idx="3122">
                  <c:v>44273</c:v>
                </c:pt>
                <c:pt idx="3123">
                  <c:v>44274</c:v>
                </c:pt>
                <c:pt idx="3124">
                  <c:v>44277</c:v>
                </c:pt>
                <c:pt idx="3125">
                  <c:v>44278</c:v>
                </c:pt>
                <c:pt idx="3126">
                  <c:v>44279</c:v>
                </c:pt>
                <c:pt idx="3127">
                  <c:v>44280</c:v>
                </c:pt>
                <c:pt idx="3128">
                  <c:v>44281</c:v>
                </c:pt>
                <c:pt idx="3129">
                  <c:v>44284</c:v>
                </c:pt>
                <c:pt idx="3130">
                  <c:v>44285</c:v>
                </c:pt>
                <c:pt idx="3131">
                  <c:v>44286</c:v>
                </c:pt>
                <c:pt idx="3132">
                  <c:v>44287</c:v>
                </c:pt>
                <c:pt idx="3133">
                  <c:v>44291</c:v>
                </c:pt>
                <c:pt idx="3134">
                  <c:v>44292</c:v>
                </c:pt>
                <c:pt idx="3135">
                  <c:v>44293</c:v>
                </c:pt>
                <c:pt idx="3136">
                  <c:v>44294</c:v>
                </c:pt>
                <c:pt idx="3137">
                  <c:v>44295</c:v>
                </c:pt>
                <c:pt idx="3138">
                  <c:v>44298</c:v>
                </c:pt>
                <c:pt idx="3139">
                  <c:v>44299</c:v>
                </c:pt>
                <c:pt idx="3140">
                  <c:v>44300</c:v>
                </c:pt>
                <c:pt idx="3141">
                  <c:v>44301</c:v>
                </c:pt>
                <c:pt idx="3142">
                  <c:v>44302</c:v>
                </c:pt>
                <c:pt idx="3143">
                  <c:v>44305</c:v>
                </c:pt>
                <c:pt idx="3144">
                  <c:v>44306</c:v>
                </c:pt>
                <c:pt idx="3145">
                  <c:v>44307</c:v>
                </c:pt>
                <c:pt idx="3146">
                  <c:v>44308</c:v>
                </c:pt>
                <c:pt idx="3147">
                  <c:v>44309</c:v>
                </c:pt>
                <c:pt idx="3148">
                  <c:v>44312</c:v>
                </c:pt>
                <c:pt idx="3149">
                  <c:v>44313</c:v>
                </c:pt>
                <c:pt idx="3150">
                  <c:v>44314</c:v>
                </c:pt>
                <c:pt idx="3151">
                  <c:v>44315</c:v>
                </c:pt>
                <c:pt idx="3152">
                  <c:v>44316</c:v>
                </c:pt>
                <c:pt idx="3153">
                  <c:v>44319</c:v>
                </c:pt>
                <c:pt idx="3154">
                  <c:v>44320</c:v>
                </c:pt>
                <c:pt idx="3155">
                  <c:v>44321</c:v>
                </c:pt>
                <c:pt idx="3156">
                  <c:v>44322</c:v>
                </c:pt>
                <c:pt idx="3157">
                  <c:v>44323</c:v>
                </c:pt>
                <c:pt idx="3158">
                  <c:v>44326</c:v>
                </c:pt>
                <c:pt idx="3159">
                  <c:v>44327</c:v>
                </c:pt>
                <c:pt idx="3160">
                  <c:v>44328</c:v>
                </c:pt>
                <c:pt idx="3161">
                  <c:v>44329</c:v>
                </c:pt>
                <c:pt idx="3162">
                  <c:v>44330</c:v>
                </c:pt>
                <c:pt idx="3163">
                  <c:v>44333</c:v>
                </c:pt>
                <c:pt idx="3164">
                  <c:v>44334</c:v>
                </c:pt>
                <c:pt idx="3165">
                  <c:v>44335</c:v>
                </c:pt>
                <c:pt idx="3166">
                  <c:v>44336</c:v>
                </c:pt>
                <c:pt idx="3167">
                  <c:v>44337</c:v>
                </c:pt>
                <c:pt idx="3168">
                  <c:v>44340</c:v>
                </c:pt>
                <c:pt idx="3169">
                  <c:v>44341</c:v>
                </c:pt>
                <c:pt idx="3170">
                  <c:v>44343</c:v>
                </c:pt>
                <c:pt idx="3171">
                  <c:v>44344</c:v>
                </c:pt>
                <c:pt idx="3172">
                  <c:v>44347</c:v>
                </c:pt>
                <c:pt idx="3173">
                  <c:v>44348</c:v>
                </c:pt>
                <c:pt idx="3174">
                  <c:v>44349</c:v>
                </c:pt>
                <c:pt idx="3175">
                  <c:v>44350</c:v>
                </c:pt>
                <c:pt idx="3176">
                  <c:v>44351</c:v>
                </c:pt>
                <c:pt idx="3177">
                  <c:v>44354</c:v>
                </c:pt>
                <c:pt idx="3178">
                  <c:v>44355</c:v>
                </c:pt>
                <c:pt idx="3179">
                  <c:v>44356</c:v>
                </c:pt>
                <c:pt idx="3180">
                  <c:v>44357</c:v>
                </c:pt>
                <c:pt idx="3181">
                  <c:v>44358</c:v>
                </c:pt>
                <c:pt idx="3182">
                  <c:v>44361</c:v>
                </c:pt>
                <c:pt idx="3183">
                  <c:v>44362</c:v>
                </c:pt>
                <c:pt idx="3184">
                  <c:v>44363</c:v>
                </c:pt>
                <c:pt idx="3185">
                  <c:v>44364</c:v>
                </c:pt>
                <c:pt idx="3186">
                  <c:v>44365</c:v>
                </c:pt>
                <c:pt idx="3187">
                  <c:v>44368</c:v>
                </c:pt>
                <c:pt idx="3188">
                  <c:v>44369</c:v>
                </c:pt>
                <c:pt idx="3189">
                  <c:v>44370</c:v>
                </c:pt>
                <c:pt idx="3190">
                  <c:v>44371</c:v>
                </c:pt>
                <c:pt idx="3191">
                  <c:v>44372</c:v>
                </c:pt>
                <c:pt idx="3192">
                  <c:v>44375</c:v>
                </c:pt>
                <c:pt idx="3193">
                  <c:v>44376</c:v>
                </c:pt>
                <c:pt idx="3194">
                  <c:v>44377</c:v>
                </c:pt>
                <c:pt idx="3195">
                  <c:v>44378</c:v>
                </c:pt>
                <c:pt idx="3196">
                  <c:v>44379</c:v>
                </c:pt>
                <c:pt idx="3197">
                  <c:v>44382</c:v>
                </c:pt>
                <c:pt idx="3198">
                  <c:v>44383</c:v>
                </c:pt>
                <c:pt idx="3199">
                  <c:v>44384</c:v>
                </c:pt>
                <c:pt idx="3200">
                  <c:v>44385</c:v>
                </c:pt>
                <c:pt idx="3201">
                  <c:v>44386</c:v>
                </c:pt>
                <c:pt idx="3202">
                  <c:v>44389</c:v>
                </c:pt>
                <c:pt idx="3203">
                  <c:v>44390</c:v>
                </c:pt>
                <c:pt idx="3204">
                  <c:v>44391</c:v>
                </c:pt>
                <c:pt idx="3205">
                  <c:v>44392</c:v>
                </c:pt>
                <c:pt idx="3206">
                  <c:v>44393</c:v>
                </c:pt>
                <c:pt idx="3207">
                  <c:v>44396</c:v>
                </c:pt>
                <c:pt idx="3208">
                  <c:v>44397</c:v>
                </c:pt>
                <c:pt idx="3209">
                  <c:v>44398</c:v>
                </c:pt>
                <c:pt idx="3210">
                  <c:v>44399</c:v>
                </c:pt>
                <c:pt idx="3211">
                  <c:v>44400</c:v>
                </c:pt>
                <c:pt idx="3212">
                  <c:v>44403</c:v>
                </c:pt>
                <c:pt idx="3213">
                  <c:v>44404</c:v>
                </c:pt>
                <c:pt idx="3214">
                  <c:v>44405</c:v>
                </c:pt>
                <c:pt idx="3215">
                  <c:v>44406</c:v>
                </c:pt>
                <c:pt idx="3216">
                  <c:v>44407</c:v>
                </c:pt>
                <c:pt idx="3217">
                  <c:v>44410</c:v>
                </c:pt>
                <c:pt idx="3218">
                  <c:v>44411</c:v>
                </c:pt>
                <c:pt idx="3219">
                  <c:v>44412</c:v>
                </c:pt>
                <c:pt idx="3220">
                  <c:v>44413</c:v>
                </c:pt>
                <c:pt idx="3221">
                  <c:v>44414</c:v>
                </c:pt>
                <c:pt idx="3222">
                  <c:v>44417</c:v>
                </c:pt>
                <c:pt idx="3223">
                  <c:v>44418</c:v>
                </c:pt>
                <c:pt idx="3224">
                  <c:v>44419</c:v>
                </c:pt>
                <c:pt idx="3225">
                  <c:v>44420</c:v>
                </c:pt>
              </c:numCache>
            </c:numRef>
          </c:cat>
          <c:val>
            <c:numRef>
              <c:f>全球价差!$J$45:$J$3270</c:f>
              <c:numCache>
                <c:formatCode>#,##0_);[Red]\(#,##0\)</c:formatCode>
                <c:ptCount val="3226"/>
                <c:pt idx="0">
                  <c:v>62.5</c:v>
                </c:pt>
                <c:pt idx="1">
                  <c:v>62.5</c:v>
                </c:pt>
                <c:pt idx="2">
                  <c:v>65</c:v>
                </c:pt>
                <c:pt idx="3">
                  <c:v>62.5</c:v>
                </c:pt>
                <c:pt idx="4">
                  <c:v>62.5</c:v>
                </c:pt>
                <c:pt idx="5">
                  <c:v>62.5</c:v>
                </c:pt>
                <c:pt idx="6">
                  <c:v>62.5</c:v>
                </c:pt>
                <c:pt idx="7">
                  <c:v>62.5</c:v>
                </c:pt>
                <c:pt idx="8">
                  <c:v>60</c:v>
                </c:pt>
                <c:pt idx="9">
                  <c:v>60</c:v>
                </c:pt>
                <c:pt idx="10">
                  <c:v>60</c:v>
                </c:pt>
                <c:pt idx="11">
                  <c:v>65</c:v>
                </c:pt>
                <c:pt idx="12">
                  <c:v>60</c:v>
                </c:pt>
                <c:pt idx="13">
                  <c:v>25</c:v>
                </c:pt>
                <c:pt idx="14">
                  <c:v>25</c:v>
                </c:pt>
                <c:pt idx="15">
                  <c:v>25</c:v>
                </c:pt>
                <c:pt idx="16">
                  <c:v>20</c:v>
                </c:pt>
                <c:pt idx="17">
                  <c:v>20</c:v>
                </c:pt>
                <c:pt idx="18">
                  <c:v>22.5</c:v>
                </c:pt>
                <c:pt idx="19">
                  <c:v>22.5</c:v>
                </c:pt>
                <c:pt idx="20">
                  <c:v>20</c:v>
                </c:pt>
                <c:pt idx="21">
                  <c:v>20</c:v>
                </c:pt>
                <c:pt idx="22">
                  <c:v>17.5</c:v>
                </c:pt>
                <c:pt idx="23">
                  <c:v>17.5</c:v>
                </c:pt>
                <c:pt idx="24">
                  <c:v>17.5</c:v>
                </c:pt>
                <c:pt idx="25">
                  <c:v>25</c:v>
                </c:pt>
                <c:pt idx="26">
                  <c:v>22.5</c:v>
                </c:pt>
                <c:pt idx="27">
                  <c:v>22.5</c:v>
                </c:pt>
                <c:pt idx="28">
                  <c:v>37.5</c:v>
                </c:pt>
                <c:pt idx="29">
                  <c:v>37.5</c:v>
                </c:pt>
                <c:pt idx="30">
                  <c:v>37.5</c:v>
                </c:pt>
                <c:pt idx="31">
                  <c:v>15</c:v>
                </c:pt>
                <c:pt idx="32">
                  <c:v>15</c:v>
                </c:pt>
                <c:pt idx="33">
                  <c:v>25</c:v>
                </c:pt>
                <c:pt idx="34">
                  <c:v>25</c:v>
                </c:pt>
                <c:pt idx="35">
                  <c:v>25</c:v>
                </c:pt>
                <c:pt idx="36">
                  <c:v>25</c:v>
                </c:pt>
                <c:pt idx="37">
                  <c:v>25</c:v>
                </c:pt>
                <c:pt idx="38">
                  <c:v>25</c:v>
                </c:pt>
                <c:pt idx="39">
                  <c:v>30</c:v>
                </c:pt>
                <c:pt idx="40">
                  <c:v>30</c:v>
                </c:pt>
                <c:pt idx="41">
                  <c:v>35</c:v>
                </c:pt>
                <c:pt idx="42">
                  <c:v>35</c:v>
                </c:pt>
                <c:pt idx="43">
                  <c:v>47.5</c:v>
                </c:pt>
                <c:pt idx="44">
                  <c:v>42.5</c:v>
                </c:pt>
                <c:pt idx="45">
                  <c:v>35</c:v>
                </c:pt>
                <c:pt idx="46">
                  <c:v>32.5</c:v>
                </c:pt>
                <c:pt idx="47">
                  <c:v>32.5</c:v>
                </c:pt>
                <c:pt idx="48">
                  <c:v>52.5</c:v>
                </c:pt>
                <c:pt idx="49">
                  <c:v>52.5</c:v>
                </c:pt>
                <c:pt idx="50">
                  <c:v>52.5</c:v>
                </c:pt>
                <c:pt idx="51">
                  <c:v>52.5</c:v>
                </c:pt>
                <c:pt idx="52">
                  <c:v>47.5</c:v>
                </c:pt>
                <c:pt idx="53">
                  <c:v>45</c:v>
                </c:pt>
                <c:pt idx="54">
                  <c:v>45</c:v>
                </c:pt>
                <c:pt idx="55">
                  <c:v>45</c:v>
                </c:pt>
                <c:pt idx="56">
                  <c:v>45</c:v>
                </c:pt>
                <c:pt idx="57">
                  <c:v>45</c:v>
                </c:pt>
                <c:pt idx="58">
                  <c:v>42.5</c:v>
                </c:pt>
                <c:pt idx="59">
                  <c:v>45</c:v>
                </c:pt>
                <c:pt idx="60">
                  <c:v>45</c:v>
                </c:pt>
                <c:pt idx="61">
                  <c:v>37.5</c:v>
                </c:pt>
                <c:pt idx="62">
                  <c:v>32.5</c:v>
                </c:pt>
                <c:pt idx="63">
                  <c:v>40</c:v>
                </c:pt>
                <c:pt idx="64">
                  <c:v>40</c:v>
                </c:pt>
                <c:pt idx="65">
                  <c:v>37.5</c:v>
                </c:pt>
                <c:pt idx="66">
                  <c:v>37.5</c:v>
                </c:pt>
                <c:pt idx="67">
                  <c:v>40</c:v>
                </c:pt>
                <c:pt idx="68">
                  <c:v>37.5</c:v>
                </c:pt>
                <c:pt idx="69">
                  <c:v>35</c:v>
                </c:pt>
                <c:pt idx="70">
                  <c:v>35</c:v>
                </c:pt>
                <c:pt idx="71">
                  <c:v>35</c:v>
                </c:pt>
                <c:pt idx="72">
                  <c:v>35</c:v>
                </c:pt>
                <c:pt idx="73">
                  <c:v>32.5</c:v>
                </c:pt>
                <c:pt idx="74">
                  <c:v>27.5</c:v>
                </c:pt>
                <c:pt idx="75">
                  <c:v>35</c:v>
                </c:pt>
                <c:pt idx="76">
                  <c:v>35</c:v>
                </c:pt>
                <c:pt idx="77">
                  <c:v>40</c:v>
                </c:pt>
                <c:pt idx="78">
                  <c:v>40</c:v>
                </c:pt>
                <c:pt idx="79">
                  <c:v>40</c:v>
                </c:pt>
                <c:pt idx="80">
                  <c:v>40</c:v>
                </c:pt>
                <c:pt idx="81">
                  <c:v>40</c:v>
                </c:pt>
                <c:pt idx="82">
                  <c:v>30</c:v>
                </c:pt>
                <c:pt idx="83">
                  <c:v>17.5</c:v>
                </c:pt>
                <c:pt idx="84">
                  <c:v>10</c:v>
                </c:pt>
                <c:pt idx="85">
                  <c:v>-2.5</c:v>
                </c:pt>
                <c:pt idx="86">
                  <c:v>-7.5</c:v>
                </c:pt>
                <c:pt idx="87">
                  <c:v>-12.5</c:v>
                </c:pt>
                <c:pt idx="88">
                  <c:v>15</c:v>
                </c:pt>
                <c:pt idx="89">
                  <c:v>12.5</c:v>
                </c:pt>
                <c:pt idx="90">
                  <c:v>20</c:v>
                </c:pt>
                <c:pt idx="91">
                  <c:v>12.5</c:v>
                </c:pt>
                <c:pt idx="92">
                  <c:v>15</c:v>
                </c:pt>
                <c:pt idx="93">
                  <c:v>17.5</c:v>
                </c:pt>
                <c:pt idx="94">
                  <c:v>17.5</c:v>
                </c:pt>
                <c:pt idx="95">
                  <c:v>35</c:v>
                </c:pt>
                <c:pt idx="96">
                  <c:v>52.5</c:v>
                </c:pt>
                <c:pt idx="97">
                  <c:v>27.5</c:v>
                </c:pt>
                <c:pt idx="98">
                  <c:v>50</c:v>
                </c:pt>
                <c:pt idx="99">
                  <c:v>50</c:v>
                </c:pt>
                <c:pt idx="100">
                  <c:v>50</c:v>
                </c:pt>
                <c:pt idx="101">
                  <c:v>57.5</c:v>
                </c:pt>
                <c:pt idx="102">
                  <c:v>55</c:v>
                </c:pt>
                <c:pt idx="103">
                  <c:v>55</c:v>
                </c:pt>
                <c:pt idx="104">
                  <c:v>50</c:v>
                </c:pt>
                <c:pt idx="105">
                  <c:v>50</c:v>
                </c:pt>
                <c:pt idx="106">
                  <c:v>54.5</c:v>
                </c:pt>
                <c:pt idx="107">
                  <c:v>54.5</c:v>
                </c:pt>
                <c:pt idx="108">
                  <c:v>52.5</c:v>
                </c:pt>
                <c:pt idx="109">
                  <c:v>45</c:v>
                </c:pt>
                <c:pt idx="110">
                  <c:v>42.5</c:v>
                </c:pt>
                <c:pt idx="111">
                  <c:v>42.5</c:v>
                </c:pt>
                <c:pt idx="112">
                  <c:v>45</c:v>
                </c:pt>
                <c:pt idx="113">
                  <c:v>42.5</c:v>
                </c:pt>
                <c:pt idx="114">
                  <c:v>42.5</c:v>
                </c:pt>
                <c:pt idx="115">
                  <c:v>42.5</c:v>
                </c:pt>
                <c:pt idx="116">
                  <c:v>42.5</c:v>
                </c:pt>
                <c:pt idx="117">
                  <c:v>44</c:v>
                </c:pt>
                <c:pt idx="118">
                  <c:v>44</c:v>
                </c:pt>
                <c:pt idx="119">
                  <c:v>44</c:v>
                </c:pt>
                <c:pt idx="120">
                  <c:v>47.5</c:v>
                </c:pt>
                <c:pt idx="121">
                  <c:v>47.5</c:v>
                </c:pt>
                <c:pt idx="122">
                  <c:v>47</c:v>
                </c:pt>
                <c:pt idx="123">
                  <c:v>50</c:v>
                </c:pt>
                <c:pt idx="124">
                  <c:v>47</c:v>
                </c:pt>
                <c:pt idx="125">
                  <c:v>50</c:v>
                </c:pt>
                <c:pt idx="126">
                  <c:v>50</c:v>
                </c:pt>
                <c:pt idx="127">
                  <c:v>50</c:v>
                </c:pt>
                <c:pt idx="128">
                  <c:v>52.5</c:v>
                </c:pt>
                <c:pt idx="129">
                  <c:v>55</c:v>
                </c:pt>
                <c:pt idx="130">
                  <c:v>55</c:v>
                </c:pt>
                <c:pt idx="131">
                  <c:v>55</c:v>
                </c:pt>
                <c:pt idx="132">
                  <c:v>55</c:v>
                </c:pt>
                <c:pt idx="133">
                  <c:v>55</c:v>
                </c:pt>
                <c:pt idx="134">
                  <c:v>55</c:v>
                </c:pt>
                <c:pt idx="135">
                  <c:v>55</c:v>
                </c:pt>
                <c:pt idx="136">
                  <c:v>56.5</c:v>
                </c:pt>
                <c:pt idx="137">
                  <c:v>65</c:v>
                </c:pt>
                <c:pt idx="138">
                  <c:v>65</c:v>
                </c:pt>
                <c:pt idx="139">
                  <c:v>66</c:v>
                </c:pt>
                <c:pt idx="140">
                  <c:v>66</c:v>
                </c:pt>
                <c:pt idx="141">
                  <c:v>66</c:v>
                </c:pt>
                <c:pt idx="142">
                  <c:v>66</c:v>
                </c:pt>
                <c:pt idx="143">
                  <c:v>66</c:v>
                </c:pt>
                <c:pt idx="144">
                  <c:v>66.5</c:v>
                </c:pt>
                <c:pt idx="145">
                  <c:v>66</c:v>
                </c:pt>
                <c:pt idx="146">
                  <c:v>65</c:v>
                </c:pt>
                <c:pt idx="147">
                  <c:v>67.5</c:v>
                </c:pt>
                <c:pt idx="148">
                  <c:v>70</c:v>
                </c:pt>
                <c:pt idx="149">
                  <c:v>72.5</c:v>
                </c:pt>
                <c:pt idx="150">
                  <c:v>74.5</c:v>
                </c:pt>
                <c:pt idx="151">
                  <c:v>75</c:v>
                </c:pt>
                <c:pt idx="152">
                  <c:v>77.5</c:v>
                </c:pt>
                <c:pt idx="153">
                  <c:v>77.5</c:v>
                </c:pt>
                <c:pt idx="154">
                  <c:v>79.5</c:v>
                </c:pt>
                <c:pt idx="155">
                  <c:v>77.5</c:v>
                </c:pt>
                <c:pt idx="156">
                  <c:v>82.5</c:v>
                </c:pt>
                <c:pt idx="157">
                  <c:v>75</c:v>
                </c:pt>
                <c:pt idx="158">
                  <c:v>75</c:v>
                </c:pt>
                <c:pt idx="159">
                  <c:v>74</c:v>
                </c:pt>
                <c:pt idx="160">
                  <c:v>72.5</c:v>
                </c:pt>
                <c:pt idx="161">
                  <c:v>68.5</c:v>
                </c:pt>
                <c:pt idx="162">
                  <c:v>68.5</c:v>
                </c:pt>
                <c:pt idx="163">
                  <c:v>70.5</c:v>
                </c:pt>
                <c:pt idx="164">
                  <c:v>68</c:v>
                </c:pt>
                <c:pt idx="165">
                  <c:v>64</c:v>
                </c:pt>
                <c:pt idx="166">
                  <c:v>62.5</c:v>
                </c:pt>
                <c:pt idx="167">
                  <c:v>63</c:v>
                </c:pt>
                <c:pt idx="168">
                  <c:v>60.5</c:v>
                </c:pt>
                <c:pt idx="169">
                  <c:v>56</c:v>
                </c:pt>
                <c:pt idx="170">
                  <c:v>60</c:v>
                </c:pt>
                <c:pt idx="171">
                  <c:v>60</c:v>
                </c:pt>
                <c:pt idx="172">
                  <c:v>60.5</c:v>
                </c:pt>
                <c:pt idx="173">
                  <c:v>60</c:v>
                </c:pt>
                <c:pt idx="174">
                  <c:v>60</c:v>
                </c:pt>
                <c:pt idx="175">
                  <c:v>60</c:v>
                </c:pt>
                <c:pt idx="176">
                  <c:v>62.5</c:v>
                </c:pt>
                <c:pt idx="177">
                  <c:v>63</c:v>
                </c:pt>
                <c:pt idx="178">
                  <c:v>63</c:v>
                </c:pt>
                <c:pt idx="179">
                  <c:v>69</c:v>
                </c:pt>
                <c:pt idx="180">
                  <c:v>57.5</c:v>
                </c:pt>
                <c:pt idx="181">
                  <c:v>60</c:v>
                </c:pt>
                <c:pt idx="182">
                  <c:v>60</c:v>
                </c:pt>
                <c:pt idx="183">
                  <c:v>61</c:v>
                </c:pt>
                <c:pt idx="184">
                  <c:v>61</c:v>
                </c:pt>
                <c:pt idx="185">
                  <c:v>62</c:v>
                </c:pt>
                <c:pt idx="186">
                  <c:v>60</c:v>
                </c:pt>
                <c:pt idx="187">
                  <c:v>63</c:v>
                </c:pt>
                <c:pt idx="188">
                  <c:v>62.5</c:v>
                </c:pt>
                <c:pt idx="189">
                  <c:v>54.5</c:v>
                </c:pt>
                <c:pt idx="190">
                  <c:v>80</c:v>
                </c:pt>
                <c:pt idx="191">
                  <c:v>80</c:v>
                </c:pt>
                <c:pt idx="192">
                  <c:v>82.5</c:v>
                </c:pt>
                <c:pt idx="193">
                  <c:v>87</c:v>
                </c:pt>
                <c:pt idx="194">
                  <c:v>87</c:v>
                </c:pt>
                <c:pt idx="195">
                  <c:v>87</c:v>
                </c:pt>
                <c:pt idx="196">
                  <c:v>86</c:v>
                </c:pt>
                <c:pt idx="197">
                  <c:v>86</c:v>
                </c:pt>
                <c:pt idx="198">
                  <c:v>84.5</c:v>
                </c:pt>
                <c:pt idx="199">
                  <c:v>80.5</c:v>
                </c:pt>
                <c:pt idx="200">
                  <c:v>81.5</c:v>
                </c:pt>
                <c:pt idx="201">
                  <c:v>80.5</c:v>
                </c:pt>
                <c:pt idx="202">
                  <c:v>77</c:v>
                </c:pt>
                <c:pt idx="203">
                  <c:v>78</c:v>
                </c:pt>
                <c:pt idx="204">
                  <c:v>78</c:v>
                </c:pt>
                <c:pt idx="205">
                  <c:v>75.5</c:v>
                </c:pt>
                <c:pt idx="206">
                  <c:v>74.5</c:v>
                </c:pt>
                <c:pt idx="207">
                  <c:v>74</c:v>
                </c:pt>
                <c:pt idx="208">
                  <c:v>69</c:v>
                </c:pt>
                <c:pt idx="209">
                  <c:v>67</c:v>
                </c:pt>
                <c:pt idx="210">
                  <c:v>67</c:v>
                </c:pt>
                <c:pt idx="211">
                  <c:v>66</c:v>
                </c:pt>
                <c:pt idx="212">
                  <c:v>65.5</c:v>
                </c:pt>
                <c:pt idx="213">
                  <c:v>64</c:v>
                </c:pt>
                <c:pt idx="214">
                  <c:v>63.5</c:v>
                </c:pt>
                <c:pt idx="215">
                  <c:v>61</c:v>
                </c:pt>
                <c:pt idx="216">
                  <c:v>61</c:v>
                </c:pt>
                <c:pt idx="217">
                  <c:v>59</c:v>
                </c:pt>
                <c:pt idx="218">
                  <c:v>64</c:v>
                </c:pt>
                <c:pt idx="219">
                  <c:v>65</c:v>
                </c:pt>
                <c:pt idx="220">
                  <c:v>65</c:v>
                </c:pt>
                <c:pt idx="221">
                  <c:v>65.5</c:v>
                </c:pt>
                <c:pt idx="222">
                  <c:v>67</c:v>
                </c:pt>
                <c:pt idx="223">
                  <c:v>64</c:v>
                </c:pt>
                <c:pt idx="224">
                  <c:v>64</c:v>
                </c:pt>
                <c:pt idx="225">
                  <c:v>64.5</c:v>
                </c:pt>
                <c:pt idx="226">
                  <c:v>64.5</c:v>
                </c:pt>
                <c:pt idx="227">
                  <c:v>65.5</c:v>
                </c:pt>
                <c:pt idx="228">
                  <c:v>65.5</c:v>
                </c:pt>
                <c:pt idx="229">
                  <c:v>72</c:v>
                </c:pt>
                <c:pt idx="230">
                  <c:v>72</c:v>
                </c:pt>
                <c:pt idx="231">
                  <c:v>73.5</c:v>
                </c:pt>
                <c:pt idx="232">
                  <c:v>73.5</c:v>
                </c:pt>
                <c:pt idx="233">
                  <c:v>73.5</c:v>
                </c:pt>
                <c:pt idx="234">
                  <c:v>74</c:v>
                </c:pt>
                <c:pt idx="235">
                  <c:v>75</c:v>
                </c:pt>
                <c:pt idx="236">
                  <c:v>77.5</c:v>
                </c:pt>
                <c:pt idx="237">
                  <c:v>82.5</c:v>
                </c:pt>
                <c:pt idx="238">
                  <c:v>86</c:v>
                </c:pt>
                <c:pt idx="239">
                  <c:v>85</c:v>
                </c:pt>
                <c:pt idx="240">
                  <c:v>84</c:v>
                </c:pt>
                <c:pt idx="241">
                  <c:v>82</c:v>
                </c:pt>
                <c:pt idx="242">
                  <c:v>81.5</c:v>
                </c:pt>
                <c:pt idx="243">
                  <c:v>78</c:v>
                </c:pt>
                <c:pt idx="244">
                  <c:v>77</c:v>
                </c:pt>
                <c:pt idx="245">
                  <c:v>79</c:v>
                </c:pt>
                <c:pt idx="246">
                  <c:v>80</c:v>
                </c:pt>
                <c:pt idx="247">
                  <c:v>82.5</c:v>
                </c:pt>
                <c:pt idx="248">
                  <c:v>86</c:v>
                </c:pt>
                <c:pt idx="249">
                  <c:v>88.5</c:v>
                </c:pt>
                <c:pt idx="250">
                  <c:v>91</c:v>
                </c:pt>
                <c:pt idx="251">
                  <c:v>96</c:v>
                </c:pt>
                <c:pt idx="252">
                  <c:v>96</c:v>
                </c:pt>
                <c:pt idx="253">
                  <c:v>98</c:v>
                </c:pt>
                <c:pt idx="254">
                  <c:v>97</c:v>
                </c:pt>
                <c:pt idx="255">
                  <c:v>96.5</c:v>
                </c:pt>
                <c:pt idx="256">
                  <c:v>99.5</c:v>
                </c:pt>
                <c:pt idx="257">
                  <c:v>98.5</c:v>
                </c:pt>
                <c:pt idx="258">
                  <c:v>98.5</c:v>
                </c:pt>
                <c:pt idx="259">
                  <c:v>98</c:v>
                </c:pt>
                <c:pt idx="260">
                  <c:v>97</c:v>
                </c:pt>
                <c:pt idx="261">
                  <c:v>93.5</c:v>
                </c:pt>
                <c:pt idx="262">
                  <c:v>92</c:v>
                </c:pt>
                <c:pt idx="263">
                  <c:v>85.5</c:v>
                </c:pt>
                <c:pt idx="264">
                  <c:v>90</c:v>
                </c:pt>
                <c:pt idx="265">
                  <c:v>88.5</c:v>
                </c:pt>
                <c:pt idx="266">
                  <c:v>87</c:v>
                </c:pt>
                <c:pt idx="267">
                  <c:v>86</c:v>
                </c:pt>
                <c:pt idx="268">
                  <c:v>82.5</c:v>
                </c:pt>
                <c:pt idx="269">
                  <c:v>82.5</c:v>
                </c:pt>
                <c:pt idx="270">
                  <c:v>82</c:v>
                </c:pt>
                <c:pt idx="271">
                  <c:v>81.5</c:v>
                </c:pt>
                <c:pt idx="272">
                  <c:v>80</c:v>
                </c:pt>
                <c:pt idx="273">
                  <c:v>80</c:v>
                </c:pt>
                <c:pt idx="274">
                  <c:v>80</c:v>
                </c:pt>
                <c:pt idx="275">
                  <c:v>81</c:v>
                </c:pt>
                <c:pt idx="276">
                  <c:v>82</c:v>
                </c:pt>
                <c:pt idx="277">
                  <c:v>82</c:v>
                </c:pt>
                <c:pt idx="278">
                  <c:v>84.5</c:v>
                </c:pt>
                <c:pt idx="279">
                  <c:v>88</c:v>
                </c:pt>
                <c:pt idx="280">
                  <c:v>88.5</c:v>
                </c:pt>
                <c:pt idx="281">
                  <c:v>91</c:v>
                </c:pt>
                <c:pt idx="282">
                  <c:v>91</c:v>
                </c:pt>
                <c:pt idx="283">
                  <c:v>90</c:v>
                </c:pt>
                <c:pt idx="284">
                  <c:v>89</c:v>
                </c:pt>
                <c:pt idx="285">
                  <c:v>85</c:v>
                </c:pt>
                <c:pt idx="286">
                  <c:v>89</c:v>
                </c:pt>
                <c:pt idx="287">
                  <c:v>101</c:v>
                </c:pt>
                <c:pt idx="288">
                  <c:v>94</c:v>
                </c:pt>
                <c:pt idx="289">
                  <c:v>96</c:v>
                </c:pt>
                <c:pt idx="290">
                  <c:v>89</c:v>
                </c:pt>
                <c:pt idx="291">
                  <c:v>90</c:v>
                </c:pt>
                <c:pt idx="292">
                  <c:v>90</c:v>
                </c:pt>
                <c:pt idx="293">
                  <c:v>89.5</c:v>
                </c:pt>
                <c:pt idx="294">
                  <c:v>89.5</c:v>
                </c:pt>
                <c:pt idx="295">
                  <c:v>90.5</c:v>
                </c:pt>
                <c:pt idx="296">
                  <c:v>92</c:v>
                </c:pt>
                <c:pt idx="297">
                  <c:v>95.5</c:v>
                </c:pt>
                <c:pt idx="298">
                  <c:v>102.5</c:v>
                </c:pt>
                <c:pt idx="299">
                  <c:v>95</c:v>
                </c:pt>
                <c:pt idx="300">
                  <c:v>95</c:v>
                </c:pt>
                <c:pt idx="301">
                  <c:v>92</c:v>
                </c:pt>
                <c:pt idx="302">
                  <c:v>90</c:v>
                </c:pt>
                <c:pt idx="303">
                  <c:v>89.5</c:v>
                </c:pt>
                <c:pt idx="304">
                  <c:v>85</c:v>
                </c:pt>
                <c:pt idx="305">
                  <c:v>73.5</c:v>
                </c:pt>
                <c:pt idx="306">
                  <c:v>73</c:v>
                </c:pt>
                <c:pt idx="307">
                  <c:v>74.5</c:v>
                </c:pt>
                <c:pt idx="308">
                  <c:v>71.5</c:v>
                </c:pt>
                <c:pt idx="309">
                  <c:v>72.5</c:v>
                </c:pt>
                <c:pt idx="310">
                  <c:v>70</c:v>
                </c:pt>
                <c:pt idx="311">
                  <c:v>64</c:v>
                </c:pt>
                <c:pt idx="312">
                  <c:v>64</c:v>
                </c:pt>
                <c:pt idx="313">
                  <c:v>63</c:v>
                </c:pt>
                <c:pt idx="314">
                  <c:v>59</c:v>
                </c:pt>
                <c:pt idx="315">
                  <c:v>59</c:v>
                </c:pt>
                <c:pt idx="316">
                  <c:v>57.5</c:v>
                </c:pt>
                <c:pt idx="317">
                  <c:v>57.5</c:v>
                </c:pt>
                <c:pt idx="318">
                  <c:v>57.5</c:v>
                </c:pt>
                <c:pt idx="319">
                  <c:v>55</c:v>
                </c:pt>
                <c:pt idx="320">
                  <c:v>55</c:v>
                </c:pt>
                <c:pt idx="321">
                  <c:v>54.5</c:v>
                </c:pt>
                <c:pt idx="322">
                  <c:v>56</c:v>
                </c:pt>
                <c:pt idx="323">
                  <c:v>55</c:v>
                </c:pt>
                <c:pt idx="324">
                  <c:v>57</c:v>
                </c:pt>
                <c:pt idx="325">
                  <c:v>54.5</c:v>
                </c:pt>
                <c:pt idx="326">
                  <c:v>58</c:v>
                </c:pt>
                <c:pt idx="327">
                  <c:v>56.5</c:v>
                </c:pt>
                <c:pt idx="328">
                  <c:v>56.5</c:v>
                </c:pt>
                <c:pt idx="329">
                  <c:v>55.5</c:v>
                </c:pt>
                <c:pt idx="330">
                  <c:v>57.5</c:v>
                </c:pt>
                <c:pt idx="331">
                  <c:v>54</c:v>
                </c:pt>
                <c:pt idx="332">
                  <c:v>53</c:v>
                </c:pt>
                <c:pt idx="333">
                  <c:v>52.5</c:v>
                </c:pt>
                <c:pt idx="334">
                  <c:v>53</c:v>
                </c:pt>
                <c:pt idx="335">
                  <c:v>52</c:v>
                </c:pt>
                <c:pt idx="336">
                  <c:v>50</c:v>
                </c:pt>
                <c:pt idx="337">
                  <c:v>48.5</c:v>
                </c:pt>
                <c:pt idx="338">
                  <c:v>48</c:v>
                </c:pt>
                <c:pt idx="339">
                  <c:v>49</c:v>
                </c:pt>
                <c:pt idx="340">
                  <c:v>49.5</c:v>
                </c:pt>
                <c:pt idx="341">
                  <c:v>49.5</c:v>
                </c:pt>
                <c:pt idx="342">
                  <c:v>49</c:v>
                </c:pt>
                <c:pt idx="343">
                  <c:v>48.5</c:v>
                </c:pt>
                <c:pt idx="344">
                  <c:v>47.5</c:v>
                </c:pt>
                <c:pt idx="345">
                  <c:v>47.5</c:v>
                </c:pt>
                <c:pt idx="346">
                  <c:v>45</c:v>
                </c:pt>
                <c:pt idx="347">
                  <c:v>45</c:v>
                </c:pt>
                <c:pt idx="348">
                  <c:v>46</c:v>
                </c:pt>
                <c:pt idx="349">
                  <c:v>46</c:v>
                </c:pt>
                <c:pt idx="350">
                  <c:v>50</c:v>
                </c:pt>
                <c:pt idx="351">
                  <c:v>52</c:v>
                </c:pt>
                <c:pt idx="352">
                  <c:v>52.5</c:v>
                </c:pt>
                <c:pt idx="353">
                  <c:v>53.5</c:v>
                </c:pt>
                <c:pt idx="354">
                  <c:v>62.5</c:v>
                </c:pt>
                <c:pt idx="355">
                  <c:v>62.5</c:v>
                </c:pt>
                <c:pt idx="356">
                  <c:v>68.5</c:v>
                </c:pt>
                <c:pt idx="357">
                  <c:v>70</c:v>
                </c:pt>
                <c:pt idx="358">
                  <c:v>75</c:v>
                </c:pt>
                <c:pt idx="359">
                  <c:v>70</c:v>
                </c:pt>
                <c:pt idx="360">
                  <c:v>75</c:v>
                </c:pt>
                <c:pt idx="361">
                  <c:v>76.5</c:v>
                </c:pt>
                <c:pt idx="362">
                  <c:v>80</c:v>
                </c:pt>
                <c:pt idx="363">
                  <c:v>90</c:v>
                </c:pt>
                <c:pt idx="364">
                  <c:v>77.5</c:v>
                </c:pt>
                <c:pt idx="365">
                  <c:v>75</c:v>
                </c:pt>
                <c:pt idx="366">
                  <c:v>77.5</c:v>
                </c:pt>
                <c:pt idx="367">
                  <c:v>76.5</c:v>
                </c:pt>
                <c:pt idx="368">
                  <c:v>72.5</c:v>
                </c:pt>
                <c:pt idx="369">
                  <c:v>70</c:v>
                </c:pt>
                <c:pt idx="370">
                  <c:v>67.5</c:v>
                </c:pt>
                <c:pt idx="371">
                  <c:v>66.5</c:v>
                </c:pt>
                <c:pt idx="372">
                  <c:v>66.5</c:v>
                </c:pt>
                <c:pt idx="373">
                  <c:v>65</c:v>
                </c:pt>
                <c:pt idx="374">
                  <c:v>65</c:v>
                </c:pt>
                <c:pt idx="375">
                  <c:v>64.5</c:v>
                </c:pt>
                <c:pt idx="376">
                  <c:v>64.5</c:v>
                </c:pt>
                <c:pt idx="377">
                  <c:v>65</c:v>
                </c:pt>
                <c:pt idx="378">
                  <c:v>63</c:v>
                </c:pt>
                <c:pt idx="379">
                  <c:v>65</c:v>
                </c:pt>
                <c:pt idx="380">
                  <c:v>65</c:v>
                </c:pt>
                <c:pt idx="381">
                  <c:v>65</c:v>
                </c:pt>
                <c:pt idx="382">
                  <c:v>63.5</c:v>
                </c:pt>
                <c:pt idx="383">
                  <c:v>60</c:v>
                </c:pt>
                <c:pt idx="384">
                  <c:v>65</c:v>
                </c:pt>
                <c:pt idx="385">
                  <c:v>65</c:v>
                </c:pt>
                <c:pt idx="386">
                  <c:v>64</c:v>
                </c:pt>
                <c:pt idx="387">
                  <c:v>62.5</c:v>
                </c:pt>
                <c:pt idx="388">
                  <c:v>55</c:v>
                </c:pt>
                <c:pt idx="389">
                  <c:v>56.5</c:v>
                </c:pt>
                <c:pt idx="390">
                  <c:v>55.5</c:v>
                </c:pt>
                <c:pt idx="391">
                  <c:v>47.5</c:v>
                </c:pt>
                <c:pt idx="392">
                  <c:v>42.5</c:v>
                </c:pt>
                <c:pt idx="393">
                  <c:v>40</c:v>
                </c:pt>
                <c:pt idx="394">
                  <c:v>40</c:v>
                </c:pt>
                <c:pt idx="395">
                  <c:v>37.5</c:v>
                </c:pt>
                <c:pt idx="396">
                  <c:v>37.5</c:v>
                </c:pt>
                <c:pt idx="397">
                  <c:v>37.5</c:v>
                </c:pt>
                <c:pt idx="398">
                  <c:v>37.5</c:v>
                </c:pt>
                <c:pt idx="399">
                  <c:v>37</c:v>
                </c:pt>
                <c:pt idx="400">
                  <c:v>37</c:v>
                </c:pt>
                <c:pt idx="401">
                  <c:v>37.5</c:v>
                </c:pt>
                <c:pt idx="402">
                  <c:v>36.5</c:v>
                </c:pt>
                <c:pt idx="403">
                  <c:v>29.5</c:v>
                </c:pt>
                <c:pt idx="404">
                  <c:v>28.5</c:v>
                </c:pt>
                <c:pt idx="405">
                  <c:v>30</c:v>
                </c:pt>
                <c:pt idx="406">
                  <c:v>28</c:v>
                </c:pt>
                <c:pt idx="407">
                  <c:v>25.5</c:v>
                </c:pt>
                <c:pt idx="408">
                  <c:v>25</c:v>
                </c:pt>
                <c:pt idx="409">
                  <c:v>30</c:v>
                </c:pt>
                <c:pt idx="410">
                  <c:v>32.5</c:v>
                </c:pt>
                <c:pt idx="411">
                  <c:v>30</c:v>
                </c:pt>
                <c:pt idx="412">
                  <c:v>30</c:v>
                </c:pt>
                <c:pt idx="413">
                  <c:v>30</c:v>
                </c:pt>
                <c:pt idx="414">
                  <c:v>32.5</c:v>
                </c:pt>
                <c:pt idx="415">
                  <c:v>32</c:v>
                </c:pt>
                <c:pt idx="416">
                  <c:v>31</c:v>
                </c:pt>
                <c:pt idx="417">
                  <c:v>30.5</c:v>
                </c:pt>
                <c:pt idx="418">
                  <c:v>27.5</c:v>
                </c:pt>
                <c:pt idx="419">
                  <c:v>27.5</c:v>
                </c:pt>
                <c:pt idx="420">
                  <c:v>26</c:v>
                </c:pt>
                <c:pt idx="421">
                  <c:v>24.5</c:v>
                </c:pt>
                <c:pt idx="422">
                  <c:v>25</c:v>
                </c:pt>
                <c:pt idx="423">
                  <c:v>22.5</c:v>
                </c:pt>
                <c:pt idx="424">
                  <c:v>30</c:v>
                </c:pt>
                <c:pt idx="425">
                  <c:v>28.5</c:v>
                </c:pt>
                <c:pt idx="426">
                  <c:v>27.5</c:v>
                </c:pt>
                <c:pt idx="427">
                  <c:v>30</c:v>
                </c:pt>
                <c:pt idx="428">
                  <c:v>35</c:v>
                </c:pt>
                <c:pt idx="429">
                  <c:v>33</c:v>
                </c:pt>
                <c:pt idx="430">
                  <c:v>27</c:v>
                </c:pt>
                <c:pt idx="431">
                  <c:v>29</c:v>
                </c:pt>
                <c:pt idx="432">
                  <c:v>30</c:v>
                </c:pt>
                <c:pt idx="433">
                  <c:v>29</c:v>
                </c:pt>
                <c:pt idx="434">
                  <c:v>43</c:v>
                </c:pt>
                <c:pt idx="435">
                  <c:v>43</c:v>
                </c:pt>
                <c:pt idx="436">
                  <c:v>42.5</c:v>
                </c:pt>
                <c:pt idx="437">
                  <c:v>42</c:v>
                </c:pt>
                <c:pt idx="438">
                  <c:v>45.5</c:v>
                </c:pt>
                <c:pt idx="439">
                  <c:v>45.5</c:v>
                </c:pt>
                <c:pt idx="440">
                  <c:v>42.5</c:v>
                </c:pt>
                <c:pt idx="441">
                  <c:v>41.5</c:v>
                </c:pt>
                <c:pt idx="442">
                  <c:v>41.5</c:v>
                </c:pt>
                <c:pt idx="443">
                  <c:v>45</c:v>
                </c:pt>
                <c:pt idx="444">
                  <c:v>43</c:v>
                </c:pt>
                <c:pt idx="445">
                  <c:v>43</c:v>
                </c:pt>
                <c:pt idx="446">
                  <c:v>44</c:v>
                </c:pt>
                <c:pt idx="447">
                  <c:v>44</c:v>
                </c:pt>
                <c:pt idx="448">
                  <c:v>45.5</c:v>
                </c:pt>
                <c:pt idx="449">
                  <c:v>46</c:v>
                </c:pt>
                <c:pt idx="450">
                  <c:v>50</c:v>
                </c:pt>
                <c:pt idx="451">
                  <c:v>50.5</c:v>
                </c:pt>
                <c:pt idx="452">
                  <c:v>50.5</c:v>
                </c:pt>
                <c:pt idx="453">
                  <c:v>48</c:v>
                </c:pt>
                <c:pt idx="454">
                  <c:v>48</c:v>
                </c:pt>
                <c:pt idx="455">
                  <c:v>47.5</c:v>
                </c:pt>
                <c:pt idx="456">
                  <c:v>46.5</c:v>
                </c:pt>
                <c:pt idx="457">
                  <c:v>45.5</c:v>
                </c:pt>
                <c:pt idx="458">
                  <c:v>45</c:v>
                </c:pt>
                <c:pt idx="459">
                  <c:v>45</c:v>
                </c:pt>
                <c:pt idx="460">
                  <c:v>44</c:v>
                </c:pt>
                <c:pt idx="461">
                  <c:v>44</c:v>
                </c:pt>
                <c:pt idx="462">
                  <c:v>44.5</c:v>
                </c:pt>
                <c:pt idx="463">
                  <c:v>43</c:v>
                </c:pt>
                <c:pt idx="464">
                  <c:v>43</c:v>
                </c:pt>
                <c:pt idx="465">
                  <c:v>44.5</c:v>
                </c:pt>
                <c:pt idx="466">
                  <c:v>43.5</c:v>
                </c:pt>
                <c:pt idx="467">
                  <c:v>43.5</c:v>
                </c:pt>
                <c:pt idx="468">
                  <c:v>42.5</c:v>
                </c:pt>
                <c:pt idx="469">
                  <c:v>41.5</c:v>
                </c:pt>
                <c:pt idx="470">
                  <c:v>41.5</c:v>
                </c:pt>
                <c:pt idx="471">
                  <c:v>41</c:v>
                </c:pt>
                <c:pt idx="472">
                  <c:v>41.5</c:v>
                </c:pt>
                <c:pt idx="473">
                  <c:v>40.5</c:v>
                </c:pt>
                <c:pt idx="474">
                  <c:v>37</c:v>
                </c:pt>
                <c:pt idx="475">
                  <c:v>34.5</c:v>
                </c:pt>
                <c:pt idx="476">
                  <c:v>30.5</c:v>
                </c:pt>
                <c:pt idx="477">
                  <c:v>31</c:v>
                </c:pt>
                <c:pt idx="478">
                  <c:v>33.5</c:v>
                </c:pt>
                <c:pt idx="479">
                  <c:v>25.5</c:v>
                </c:pt>
                <c:pt idx="480">
                  <c:v>25.5</c:v>
                </c:pt>
                <c:pt idx="481">
                  <c:v>28</c:v>
                </c:pt>
                <c:pt idx="482">
                  <c:v>22</c:v>
                </c:pt>
                <c:pt idx="483">
                  <c:v>22</c:v>
                </c:pt>
                <c:pt idx="484">
                  <c:v>22</c:v>
                </c:pt>
                <c:pt idx="485">
                  <c:v>27.5</c:v>
                </c:pt>
                <c:pt idx="486">
                  <c:v>29</c:v>
                </c:pt>
                <c:pt idx="487">
                  <c:v>27.5</c:v>
                </c:pt>
                <c:pt idx="488">
                  <c:v>27.5</c:v>
                </c:pt>
                <c:pt idx="489">
                  <c:v>28</c:v>
                </c:pt>
                <c:pt idx="490">
                  <c:v>27.5</c:v>
                </c:pt>
                <c:pt idx="491">
                  <c:v>30</c:v>
                </c:pt>
                <c:pt idx="492">
                  <c:v>30</c:v>
                </c:pt>
                <c:pt idx="493">
                  <c:v>31</c:v>
                </c:pt>
                <c:pt idx="494">
                  <c:v>34.5</c:v>
                </c:pt>
                <c:pt idx="495">
                  <c:v>34.5</c:v>
                </c:pt>
                <c:pt idx="496">
                  <c:v>31.5</c:v>
                </c:pt>
                <c:pt idx="497">
                  <c:v>31.5</c:v>
                </c:pt>
                <c:pt idx="498">
                  <c:v>32</c:v>
                </c:pt>
                <c:pt idx="499">
                  <c:v>31.5</c:v>
                </c:pt>
                <c:pt idx="500">
                  <c:v>29</c:v>
                </c:pt>
                <c:pt idx="501">
                  <c:v>28</c:v>
                </c:pt>
                <c:pt idx="502">
                  <c:v>28</c:v>
                </c:pt>
                <c:pt idx="503">
                  <c:v>28.5</c:v>
                </c:pt>
                <c:pt idx="504">
                  <c:v>28.5</c:v>
                </c:pt>
                <c:pt idx="505">
                  <c:v>29.5</c:v>
                </c:pt>
                <c:pt idx="506">
                  <c:v>30</c:v>
                </c:pt>
                <c:pt idx="507">
                  <c:v>28.5</c:v>
                </c:pt>
                <c:pt idx="508">
                  <c:v>29</c:v>
                </c:pt>
                <c:pt idx="509">
                  <c:v>29.5</c:v>
                </c:pt>
                <c:pt idx="510">
                  <c:v>29.5</c:v>
                </c:pt>
                <c:pt idx="511">
                  <c:v>29</c:v>
                </c:pt>
                <c:pt idx="512">
                  <c:v>24.5</c:v>
                </c:pt>
                <c:pt idx="513">
                  <c:v>26.5</c:v>
                </c:pt>
                <c:pt idx="514">
                  <c:v>27</c:v>
                </c:pt>
                <c:pt idx="515">
                  <c:v>31.5</c:v>
                </c:pt>
                <c:pt idx="516">
                  <c:v>32.5</c:v>
                </c:pt>
                <c:pt idx="517">
                  <c:v>29</c:v>
                </c:pt>
                <c:pt idx="518">
                  <c:v>30.5</c:v>
                </c:pt>
                <c:pt idx="519">
                  <c:v>30.5</c:v>
                </c:pt>
                <c:pt idx="520">
                  <c:v>31.5</c:v>
                </c:pt>
                <c:pt idx="521">
                  <c:v>31.5</c:v>
                </c:pt>
                <c:pt idx="522">
                  <c:v>33</c:v>
                </c:pt>
                <c:pt idx="523">
                  <c:v>34</c:v>
                </c:pt>
                <c:pt idx="524">
                  <c:v>38</c:v>
                </c:pt>
                <c:pt idx="525">
                  <c:v>40.5</c:v>
                </c:pt>
                <c:pt idx="526">
                  <c:v>42</c:v>
                </c:pt>
                <c:pt idx="527">
                  <c:v>40.5</c:v>
                </c:pt>
                <c:pt idx="528">
                  <c:v>42.5</c:v>
                </c:pt>
                <c:pt idx="529">
                  <c:v>42.5</c:v>
                </c:pt>
                <c:pt idx="530">
                  <c:v>42</c:v>
                </c:pt>
                <c:pt idx="531">
                  <c:v>42</c:v>
                </c:pt>
                <c:pt idx="532">
                  <c:v>42</c:v>
                </c:pt>
                <c:pt idx="533">
                  <c:v>42.5</c:v>
                </c:pt>
                <c:pt idx="534">
                  <c:v>45.5</c:v>
                </c:pt>
                <c:pt idx="535">
                  <c:v>45.5</c:v>
                </c:pt>
                <c:pt idx="536">
                  <c:v>48</c:v>
                </c:pt>
                <c:pt idx="537">
                  <c:v>48.5</c:v>
                </c:pt>
                <c:pt idx="538">
                  <c:v>48.5</c:v>
                </c:pt>
                <c:pt idx="539">
                  <c:v>48.5</c:v>
                </c:pt>
                <c:pt idx="540">
                  <c:v>49</c:v>
                </c:pt>
                <c:pt idx="541">
                  <c:v>51.5</c:v>
                </c:pt>
                <c:pt idx="542">
                  <c:v>55.5</c:v>
                </c:pt>
                <c:pt idx="543">
                  <c:v>55</c:v>
                </c:pt>
                <c:pt idx="544">
                  <c:v>55</c:v>
                </c:pt>
                <c:pt idx="545">
                  <c:v>58.5</c:v>
                </c:pt>
                <c:pt idx="546">
                  <c:v>55</c:v>
                </c:pt>
                <c:pt idx="547">
                  <c:v>55</c:v>
                </c:pt>
                <c:pt idx="548">
                  <c:v>60.5</c:v>
                </c:pt>
                <c:pt idx="549">
                  <c:v>60.5</c:v>
                </c:pt>
                <c:pt idx="550">
                  <c:v>59</c:v>
                </c:pt>
                <c:pt idx="551">
                  <c:v>59</c:v>
                </c:pt>
                <c:pt idx="552">
                  <c:v>58</c:v>
                </c:pt>
                <c:pt idx="553">
                  <c:v>57.5</c:v>
                </c:pt>
                <c:pt idx="554">
                  <c:v>56.5</c:v>
                </c:pt>
                <c:pt idx="555">
                  <c:v>51.5</c:v>
                </c:pt>
                <c:pt idx="556">
                  <c:v>52</c:v>
                </c:pt>
                <c:pt idx="557">
                  <c:v>53</c:v>
                </c:pt>
                <c:pt idx="558">
                  <c:v>53</c:v>
                </c:pt>
                <c:pt idx="559">
                  <c:v>52</c:v>
                </c:pt>
                <c:pt idx="560">
                  <c:v>51</c:v>
                </c:pt>
                <c:pt idx="561">
                  <c:v>54</c:v>
                </c:pt>
                <c:pt idx="562">
                  <c:v>51</c:v>
                </c:pt>
                <c:pt idx="563">
                  <c:v>53.5</c:v>
                </c:pt>
                <c:pt idx="564">
                  <c:v>52</c:v>
                </c:pt>
                <c:pt idx="565">
                  <c:v>50.5</c:v>
                </c:pt>
                <c:pt idx="566">
                  <c:v>50.5</c:v>
                </c:pt>
                <c:pt idx="567">
                  <c:v>48.5</c:v>
                </c:pt>
                <c:pt idx="568">
                  <c:v>49</c:v>
                </c:pt>
                <c:pt idx="569">
                  <c:v>49</c:v>
                </c:pt>
                <c:pt idx="570">
                  <c:v>49.5</c:v>
                </c:pt>
                <c:pt idx="571">
                  <c:v>50.5</c:v>
                </c:pt>
                <c:pt idx="572">
                  <c:v>51.5</c:v>
                </c:pt>
                <c:pt idx="573">
                  <c:v>52.5</c:v>
                </c:pt>
                <c:pt idx="574">
                  <c:v>56.5</c:v>
                </c:pt>
                <c:pt idx="575">
                  <c:v>60</c:v>
                </c:pt>
                <c:pt idx="576">
                  <c:v>61.5</c:v>
                </c:pt>
                <c:pt idx="577">
                  <c:v>60</c:v>
                </c:pt>
                <c:pt idx="578">
                  <c:v>62.5</c:v>
                </c:pt>
                <c:pt idx="579">
                  <c:v>55</c:v>
                </c:pt>
                <c:pt idx="580">
                  <c:v>55</c:v>
                </c:pt>
                <c:pt idx="581">
                  <c:v>55</c:v>
                </c:pt>
                <c:pt idx="582">
                  <c:v>53</c:v>
                </c:pt>
                <c:pt idx="583">
                  <c:v>50</c:v>
                </c:pt>
                <c:pt idx="584">
                  <c:v>46.5</c:v>
                </c:pt>
                <c:pt idx="585">
                  <c:v>46</c:v>
                </c:pt>
                <c:pt idx="586">
                  <c:v>46</c:v>
                </c:pt>
                <c:pt idx="587">
                  <c:v>48</c:v>
                </c:pt>
                <c:pt idx="588">
                  <c:v>48.5</c:v>
                </c:pt>
                <c:pt idx="589">
                  <c:v>45</c:v>
                </c:pt>
                <c:pt idx="590">
                  <c:v>57.5</c:v>
                </c:pt>
                <c:pt idx="591">
                  <c:v>58.5</c:v>
                </c:pt>
                <c:pt idx="592">
                  <c:v>56</c:v>
                </c:pt>
                <c:pt idx="593">
                  <c:v>49.5</c:v>
                </c:pt>
                <c:pt idx="594">
                  <c:v>34.5</c:v>
                </c:pt>
                <c:pt idx="595">
                  <c:v>35</c:v>
                </c:pt>
                <c:pt idx="596">
                  <c:v>35</c:v>
                </c:pt>
                <c:pt idx="597">
                  <c:v>35</c:v>
                </c:pt>
                <c:pt idx="598">
                  <c:v>30</c:v>
                </c:pt>
                <c:pt idx="599">
                  <c:v>18.5</c:v>
                </c:pt>
                <c:pt idx="600">
                  <c:v>10.5</c:v>
                </c:pt>
                <c:pt idx="601">
                  <c:v>6.5</c:v>
                </c:pt>
                <c:pt idx="602">
                  <c:v>4</c:v>
                </c:pt>
                <c:pt idx="603">
                  <c:v>5</c:v>
                </c:pt>
                <c:pt idx="604">
                  <c:v>8</c:v>
                </c:pt>
                <c:pt idx="605">
                  <c:v>9</c:v>
                </c:pt>
                <c:pt idx="606">
                  <c:v>12</c:v>
                </c:pt>
                <c:pt idx="607">
                  <c:v>17</c:v>
                </c:pt>
                <c:pt idx="608">
                  <c:v>20</c:v>
                </c:pt>
                <c:pt idx="609">
                  <c:v>20</c:v>
                </c:pt>
                <c:pt idx="610">
                  <c:v>18</c:v>
                </c:pt>
                <c:pt idx="611">
                  <c:v>18</c:v>
                </c:pt>
                <c:pt idx="612">
                  <c:v>21</c:v>
                </c:pt>
                <c:pt idx="613">
                  <c:v>25</c:v>
                </c:pt>
                <c:pt idx="614">
                  <c:v>26</c:v>
                </c:pt>
                <c:pt idx="615">
                  <c:v>26</c:v>
                </c:pt>
                <c:pt idx="616">
                  <c:v>26.5</c:v>
                </c:pt>
                <c:pt idx="617">
                  <c:v>27</c:v>
                </c:pt>
                <c:pt idx="618">
                  <c:v>16</c:v>
                </c:pt>
                <c:pt idx="619">
                  <c:v>17.5</c:v>
                </c:pt>
                <c:pt idx="620">
                  <c:v>17.5</c:v>
                </c:pt>
                <c:pt idx="621">
                  <c:v>10</c:v>
                </c:pt>
                <c:pt idx="622">
                  <c:v>14</c:v>
                </c:pt>
                <c:pt idx="623">
                  <c:v>14</c:v>
                </c:pt>
                <c:pt idx="624">
                  <c:v>19</c:v>
                </c:pt>
                <c:pt idx="625">
                  <c:v>18</c:v>
                </c:pt>
                <c:pt idx="626">
                  <c:v>22</c:v>
                </c:pt>
                <c:pt idx="627">
                  <c:v>24</c:v>
                </c:pt>
                <c:pt idx="628">
                  <c:v>32</c:v>
                </c:pt>
                <c:pt idx="629">
                  <c:v>32</c:v>
                </c:pt>
                <c:pt idx="630">
                  <c:v>33</c:v>
                </c:pt>
                <c:pt idx="631">
                  <c:v>35</c:v>
                </c:pt>
                <c:pt idx="632">
                  <c:v>36.5</c:v>
                </c:pt>
                <c:pt idx="633">
                  <c:v>35</c:v>
                </c:pt>
                <c:pt idx="634">
                  <c:v>35</c:v>
                </c:pt>
                <c:pt idx="635">
                  <c:v>37</c:v>
                </c:pt>
                <c:pt idx="636">
                  <c:v>35</c:v>
                </c:pt>
                <c:pt idx="637">
                  <c:v>33</c:v>
                </c:pt>
                <c:pt idx="638">
                  <c:v>32</c:v>
                </c:pt>
                <c:pt idx="639">
                  <c:v>34.5</c:v>
                </c:pt>
                <c:pt idx="640">
                  <c:v>32</c:v>
                </c:pt>
                <c:pt idx="641">
                  <c:v>33</c:v>
                </c:pt>
                <c:pt idx="642">
                  <c:v>34</c:v>
                </c:pt>
                <c:pt idx="643">
                  <c:v>36</c:v>
                </c:pt>
                <c:pt idx="644">
                  <c:v>32</c:v>
                </c:pt>
                <c:pt idx="645">
                  <c:v>31</c:v>
                </c:pt>
                <c:pt idx="646">
                  <c:v>31</c:v>
                </c:pt>
                <c:pt idx="647">
                  <c:v>33</c:v>
                </c:pt>
                <c:pt idx="648">
                  <c:v>35</c:v>
                </c:pt>
                <c:pt idx="649">
                  <c:v>35</c:v>
                </c:pt>
                <c:pt idx="650">
                  <c:v>35</c:v>
                </c:pt>
                <c:pt idx="651">
                  <c:v>34</c:v>
                </c:pt>
                <c:pt idx="652">
                  <c:v>34.5</c:v>
                </c:pt>
                <c:pt idx="653">
                  <c:v>35</c:v>
                </c:pt>
                <c:pt idx="654">
                  <c:v>40.5</c:v>
                </c:pt>
                <c:pt idx="655">
                  <c:v>41.5</c:v>
                </c:pt>
                <c:pt idx="656">
                  <c:v>41.5</c:v>
                </c:pt>
                <c:pt idx="657">
                  <c:v>42.5</c:v>
                </c:pt>
                <c:pt idx="658">
                  <c:v>41</c:v>
                </c:pt>
                <c:pt idx="659">
                  <c:v>41</c:v>
                </c:pt>
                <c:pt idx="660">
                  <c:v>40</c:v>
                </c:pt>
                <c:pt idx="661">
                  <c:v>41</c:v>
                </c:pt>
                <c:pt idx="662">
                  <c:v>36</c:v>
                </c:pt>
                <c:pt idx="663">
                  <c:v>38.5</c:v>
                </c:pt>
                <c:pt idx="664">
                  <c:v>37</c:v>
                </c:pt>
                <c:pt idx="665">
                  <c:v>38</c:v>
                </c:pt>
                <c:pt idx="666">
                  <c:v>38</c:v>
                </c:pt>
                <c:pt idx="667">
                  <c:v>36.5</c:v>
                </c:pt>
                <c:pt idx="668">
                  <c:v>37.5</c:v>
                </c:pt>
                <c:pt idx="669">
                  <c:v>36</c:v>
                </c:pt>
                <c:pt idx="670">
                  <c:v>37</c:v>
                </c:pt>
                <c:pt idx="671">
                  <c:v>39</c:v>
                </c:pt>
                <c:pt idx="672">
                  <c:v>40</c:v>
                </c:pt>
                <c:pt idx="673">
                  <c:v>40</c:v>
                </c:pt>
                <c:pt idx="674">
                  <c:v>38.5</c:v>
                </c:pt>
                <c:pt idx="675">
                  <c:v>38</c:v>
                </c:pt>
                <c:pt idx="676">
                  <c:v>38</c:v>
                </c:pt>
                <c:pt idx="677">
                  <c:v>35</c:v>
                </c:pt>
                <c:pt idx="678">
                  <c:v>31</c:v>
                </c:pt>
                <c:pt idx="679">
                  <c:v>30</c:v>
                </c:pt>
                <c:pt idx="680">
                  <c:v>33.5</c:v>
                </c:pt>
                <c:pt idx="681">
                  <c:v>32</c:v>
                </c:pt>
                <c:pt idx="682">
                  <c:v>32</c:v>
                </c:pt>
                <c:pt idx="683">
                  <c:v>33</c:v>
                </c:pt>
                <c:pt idx="684">
                  <c:v>41</c:v>
                </c:pt>
                <c:pt idx="685">
                  <c:v>39</c:v>
                </c:pt>
                <c:pt idx="686">
                  <c:v>39</c:v>
                </c:pt>
                <c:pt idx="687">
                  <c:v>38</c:v>
                </c:pt>
                <c:pt idx="688">
                  <c:v>37</c:v>
                </c:pt>
                <c:pt idx="689">
                  <c:v>37</c:v>
                </c:pt>
                <c:pt idx="690">
                  <c:v>36</c:v>
                </c:pt>
                <c:pt idx="691">
                  <c:v>33</c:v>
                </c:pt>
                <c:pt idx="692">
                  <c:v>33</c:v>
                </c:pt>
                <c:pt idx="693">
                  <c:v>35</c:v>
                </c:pt>
                <c:pt idx="694">
                  <c:v>35</c:v>
                </c:pt>
                <c:pt idx="695">
                  <c:v>35</c:v>
                </c:pt>
                <c:pt idx="696">
                  <c:v>36.5</c:v>
                </c:pt>
                <c:pt idx="697">
                  <c:v>38</c:v>
                </c:pt>
                <c:pt idx="698">
                  <c:v>35</c:v>
                </c:pt>
                <c:pt idx="699">
                  <c:v>33</c:v>
                </c:pt>
                <c:pt idx="700">
                  <c:v>32</c:v>
                </c:pt>
                <c:pt idx="701">
                  <c:v>34</c:v>
                </c:pt>
                <c:pt idx="702">
                  <c:v>35</c:v>
                </c:pt>
                <c:pt idx="703">
                  <c:v>31</c:v>
                </c:pt>
                <c:pt idx="704">
                  <c:v>38</c:v>
                </c:pt>
                <c:pt idx="705">
                  <c:v>39</c:v>
                </c:pt>
                <c:pt idx="706">
                  <c:v>39</c:v>
                </c:pt>
                <c:pt idx="707">
                  <c:v>42</c:v>
                </c:pt>
                <c:pt idx="708">
                  <c:v>37</c:v>
                </c:pt>
                <c:pt idx="709">
                  <c:v>40</c:v>
                </c:pt>
                <c:pt idx="710">
                  <c:v>42</c:v>
                </c:pt>
                <c:pt idx="711">
                  <c:v>40</c:v>
                </c:pt>
                <c:pt idx="712">
                  <c:v>37</c:v>
                </c:pt>
                <c:pt idx="713">
                  <c:v>36</c:v>
                </c:pt>
                <c:pt idx="714">
                  <c:v>37</c:v>
                </c:pt>
                <c:pt idx="715">
                  <c:v>38</c:v>
                </c:pt>
                <c:pt idx="716">
                  <c:v>38</c:v>
                </c:pt>
                <c:pt idx="717">
                  <c:v>40</c:v>
                </c:pt>
                <c:pt idx="718">
                  <c:v>39</c:v>
                </c:pt>
                <c:pt idx="719">
                  <c:v>41</c:v>
                </c:pt>
                <c:pt idx="720">
                  <c:v>41</c:v>
                </c:pt>
                <c:pt idx="721">
                  <c:v>41</c:v>
                </c:pt>
                <c:pt idx="722">
                  <c:v>40</c:v>
                </c:pt>
                <c:pt idx="723">
                  <c:v>38</c:v>
                </c:pt>
                <c:pt idx="724">
                  <c:v>38</c:v>
                </c:pt>
                <c:pt idx="725">
                  <c:v>37</c:v>
                </c:pt>
                <c:pt idx="726">
                  <c:v>36</c:v>
                </c:pt>
                <c:pt idx="727">
                  <c:v>37</c:v>
                </c:pt>
                <c:pt idx="728">
                  <c:v>36</c:v>
                </c:pt>
                <c:pt idx="729">
                  <c:v>32</c:v>
                </c:pt>
                <c:pt idx="730">
                  <c:v>31</c:v>
                </c:pt>
                <c:pt idx="731">
                  <c:v>33</c:v>
                </c:pt>
                <c:pt idx="732">
                  <c:v>33</c:v>
                </c:pt>
                <c:pt idx="733">
                  <c:v>33</c:v>
                </c:pt>
                <c:pt idx="734">
                  <c:v>33</c:v>
                </c:pt>
                <c:pt idx="735">
                  <c:v>32</c:v>
                </c:pt>
                <c:pt idx="736">
                  <c:v>30</c:v>
                </c:pt>
                <c:pt idx="737">
                  <c:v>30</c:v>
                </c:pt>
                <c:pt idx="738">
                  <c:v>28</c:v>
                </c:pt>
                <c:pt idx="739">
                  <c:v>28</c:v>
                </c:pt>
                <c:pt idx="740">
                  <c:v>28</c:v>
                </c:pt>
                <c:pt idx="741">
                  <c:v>26</c:v>
                </c:pt>
                <c:pt idx="742">
                  <c:v>24</c:v>
                </c:pt>
                <c:pt idx="743">
                  <c:v>23</c:v>
                </c:pt>
                <c:pt idx="744">
                  <c:v>16</c:v>
                </c:pt>
                <c:pt idx="745">
                  <c:v>14</c:v>
                </c:pt>
                <c:pt idx="746">
                  <c:v>9</c:v>
                </c:pt>
                <c:pt idx="747">
                  <c:v>13</c:v>
                </c:pt>
                <c:pt idx="748">
                  <c:v>13</c:v>
                </c:pt>
                <c:pt idx="749">
                  <c:v>13</c:v>
                </c:pt>
                <c:pt idx="750">
                  <c:v>11</c:v>
                </c:pt>
                <c:pt idx="751">
                  <c:v>8</c:v>
                </c:pt>
                <c:pt idx="752">
                  <c:v>10</c:v>
                </c:pt>
                <c:pt idx="753">
                  <c:v>11</c:v>
                </c:pt>
                <c:pt idx="754">
                  <c:v>9</c:v>
                </c:pt>
                <c:pt idx="755">
                  <c:v>1</c:v>
                </c:pt>
                <c:pt idx="756">
                  <c:v>0</c:v>
                </c:pt>
                <c:pt idx="757">
                  <c:v>0</c:v>
                </c:pt>
                <c:pt idx="758">
                  <c:v>-2</c:v>
                </c:pt>
                <c:pt idx="759">
                  <c:v>3.5</c:v>
                </c:pt>
                <c:pt idx="760">
                  <c:v>4.5</c:v>
                </c:pt>
                <c:pt idx="761">
                  <c:v>3.5</c:v>
                </c:pt>
                <c:pt idx="762">
                  <c:v>6</c:v>
                </c:pt>
                <c:pt idx="763">
                  <c:v>7</c:v>
                </c:pt>
                <c:pt idx="764">
                  <c:v>9</c:v>
                </c:pt>
                <c:pt idx="765">
                  <c:v>9</c:v>
                </c:pt>
                <c:pt idx="766">
                  <c:v>9</c:v>
                </c:pt>
                <c:pt idx="767">
                  <c:v>14</c:v>
                </c:pt>
                <c:pt idx="768">
                  <c:v>17</c:v>
                </c:pt>
                <c:pt idx="769">
                  <c:v>15.5</c:v>
                </c:pt>
                <c:pt idx="770">
                  <c:v>15</c:v>
                </c:pt>
                <c:pt idx="771">
                  <c:v>17</c:v>
                </c:pt>
                <c:pt idx="772">
                  <c:v>20</c:v>
                </c:pt>
                <c:pt idx="773">
                  <c:v>23</c:v>
                </c:pt>
                <c:pt idx="774">
                  <c:v>26</c:v>
                </c:pt>
                <c:pt idx="775">
                  <c:v>26.5</c:v>
                </c:pt>
                <c:pt idx="776">
                  <c:v>28</c:v>
                </c:pt>
                <c:pt idx="777">
                  <c:v>27</c:v>
                </c:pt>
                <c:pt idx="778">
                  <c:v>28</c:v>
                </c:pt>
                <c:pt idx="779">
                  <c:v>27</c:v>
                </c:pt>
                <c:pt idx="780">
                  <c:v>29</c:v>
                </c:pt>
                <c:pt idx="781">
                  <c:v>29</c:v>
                </c:pt>
                <c:pt idx="782">
                  <c:v>29</c:v>
                </c:pt>
                <c:pt idx="783">
                  <c:v>32</c:v>
                </c:pt>
                <c:pt idx="784">
                  <c:v>31</c:v>
                </c:pt>
                <c:pt idx="785">
                  <c:v>30</c:v>
                </c:pt>
                <c:pt idx="786">
                  <c:v>31</c:v>
                </c:pt>
                <c:pt idx="787">
                  <c:v>35</c:v>
                </c:pt>
                <c:pt idx="788">
                  <c:v>34</c:v>
                </c:pt>
                <c:pt idx="789">
                  <c:v>39</c:v>
                </c:pt>
                <c:pt idx="790">
                  <c:v>43</c:v>
                </c:pt>
                <c:pt idx="791">
                  <c:v>44</c:v>
                </c:pt>
                <c:pt idx="792">
                  <c:v>44</c:v>
                </c:pt>
                <c:pt idx="793">
                  <c:v>43</c:v>
                </c:pt>
                <c:pt idx="794">
                  <c:v>41</c:v>
                </c:pt>
                <c:pt idx="795">
                  <c:v>40</c:v>
                </c:pt>
                <c:pt idx="796">
                  <c:v>40</c:v>
                </c:pt>
                <c:pt idx="797">
                  <c:v>40</c:v>
                </c:pt>
                <c:pt idx="798">
                  <c:v>43</c:v>
                </c:pt>
                <c:pt idx="799">
                  <c:v>43</c:v>
                </c:pt>
                <c:pt idx="800">
                  <c:v>42</c:v>
                </c:pt>
                <c:pt idx="801">
                  <c:v>39</c:v>
                </c:pt>
                <c:pt idx="802">
                  <c:v>43</c:v>
                </c:pt>
                <c:pt idx="803">
                  <c:v>43</c:v>
                </c:pt>
                <c:pt idx="804">
                  <c:v>49.5</c:v>
                </c:pt>
                <c:pt idx="805">
                  <c:v>49</c:v>
                </c:pt>
                <c:pt idx="806">
                  <c:v>48</c:v>
                </c:pt>
                <c:pt idx="807">
                  <c:v>47</c:v>
                </c:pt>
                <c:pt idx="808">
                  <c:v>50</c:v>
                </c:pt>
                <c:pt idx="809">
                  <c:v>50</c:v>
                </c:pt>
                <c:pt idx="810">
                  <c:v>44.5</c:v>
                </c:pt>
                <c:pt idx="811">
                  <c:v>43</c:v>
                </c:pt>
                <c:pt idx="812">
                  <c:v>42</c:v>
                </c:pt>
                <c:pt idx="813">
                  <c:v>42</c:v>
                </c:pt>
                <c:pt idx="814">
                  <c:v>42</c:v>
                </c:pt>
                <c:pt idx="815">
                  <c:v>41</c:v>
                </c:pt>
                <c:pt idx="816">
                  <c:v>39.5</c:v>
                </c:pt>
                <c:pt idx="817">
                  <c:v>39</c:v>
                </c:pt>
                <c:pt idx="818">
                  <c:v>39</c:v>
                </c:pt>
                <c:pt idx="819">
                  <c:v>38.5</c:v>
                </c:pt>
                <c:pt idx="820">
                  <c:v>39</c:v>
                </c:pt>
                <c:pt idx="821">
                  <c:v>40</c:v>
                </c:pt>
                <c:pt idx="822">
                  <c:v>40</c:v>
                </c:pt>
                <c:pt idx="823">
                  <c:v>38</c:v>
                </c:pt>
                <c:pt idx="824">
                  <c:v>41</c:v>
                </c:pt>
                <c:pt idx="825">
                  <c:v>39</c:v>
                </c:pt>
                <c:pt idx="826">
                  <c:v>39</c:v>
                </c:pt>
                <c:pt idx="827">
                  <c:v>39</c:v>
                </c:pt>
                <c:pt idx="828">
                  <c:v>26</c:v>
                </c:pt>
                <c:pt idx="829">
                  <c:v>15</c:v>
                </c:pt>
                <c:pt idx="830">
                  <c:v>15.5</c:v>
                </c:pt>
                <c:pt idx="831">
                  <c:v>24</c:v>
                </c:pt>
                <c:pt idx="832">
                  <c:v>28</c:v>
                </c:pt>
                <c:pt idx="833">
                  <c:v>30</c:v>
                </c:pt>
                <c:pt idx="834">
                  <c:v>29</c:v>
                </c:pt>
                <c:pt idx="835">
                  <c:v>30</c:v>
                </c:pt>
                <c:pt idx="836">
                  <c:v>31</c:v>
                </c:pt>
                <c:pt idx="837">
                  <c:v>25</c:v>
                </c:pt>
                <c:pt idx="838">
                  <c:v>16</c:v>
                </c:pt>
                <c:pt idx="839">
                  <c:v>16</c:v>
                </c:pt>
                <c:pt idx="840">
                  <c:v>15</c:v>
                </c:pt>
                <c:pt idx="841">
                  <c:v>16</c:v>
                </c:pt>
                <c:pt idx="842">
                  <c:v>14</c:v>
                </c:pt>
                <c:pt idx="843">
                  <c:v>10</c:v>
                </c:pt>
                <c:pt idx="844">
                  <c:v>9</c:v>
                </c:pt>
                <c:pt idx="845">
                  <c:v>9</c:v>
                </c:pt>
                <c:pt idx="846">
                  <c:v>8</c:v>
                </c:pt>
                <c:pt idx="847">
                  <c:v>6</c:v>
                </c:pt>
                <c:pt idx="848">
                  <c:v>6</c:v>
                </c:pt>
                <c:pt idx="849">
                  <c:v>1</c:v>
                </c:pt>
                <c:pt idx="850">
                  <c:v>1</c:v>
                </c:pt>
                <c:pt idx="851">
                  <c:v>0</c:v>
                </c:pt>
                <c:pt idx="852">
                  <c:v>5</c:v>
                </c:pt>
                <c:pt idx="853">
                  <c:v>0</c:v>
                </c:pt>
                <c:pt idx="854">
                  <c:v>0</c:v>
                </c:pt>
                <c:pt idx="855">
                  <c:v>0.5</c:v>
                </c:pt>
                <c:pt idx="856">
                  <c:v>5</c:v>
                </c:pt>
                <c:pt idx="857">
                  <c:v>7</c:v>
                </c:pt>
                <c:pt idx="858">
                  <c:v>11</c:v>
                </c:pt>
                <c:pt idx="859">
                  <c:v>12</c:v>
                </c:pt>
                <c:pt idx="860">
                  <c:v>12</c:v>
                </c:pt>
                <c:pt idx="861">
                  <c:v>15</c:v>
                </c:pt>
                <c:pt idx="862">
                  <c:v>17</c:v>
                </c:pt>
                <c:pt idx="863">
                  <c:v>16.5</c:v>
                </c:pt>
                <c:pt idx="864">
                  <c:v>16.5</c:v>
                </c:pt>
                <c:pt idx="865">
                  <c:v>17</c:v>
                </c:pt>
                <c:pt idx="866">
                  <c:v>16</c:v>
                </c:pt>
                <c:pt idx="867">
                  <c:v>21</c:v>
                </c:pt>
                <c:pt idx="868">
                  <c:v>20</c:v>
                </c:pt>
                <c:pt idx="869">
                  <c:v>21</c:v>
                </c:pt>
                <c:pt idx="870">
                  <c:v>21</c:v>
                </c:pt>
                <c:pt idx="871">
                  <c:v>18</c:v>
                </c:pt>
                <c:pt idx="872">
                  <c:v>18</c:v>
                </c:pt>
                <c:pt idx="873">
                  <c:v>18</c:v>
                </c:pt>
                <c:pt idx="874">
                  <c:v>18</c:v>
                </c:pt>
                <c:pt idx="875">
                  <c:v>18</c:v>
                </c:pt>
                <c:pt idx="876">
                  <c:v>20</c:v>
                </c:pt>
                <c:pt idx="877">
                  <c:v>20</c:v>
                </c:pt>
                <c:pt idx="878">
                  <c:v>22</c:v>
                </c:pt>
                <c:pt idx="879">
                  <c:v>25</c:v>
                </c:pt>
                <c:pt idx="880">
                  <c:v>28</c:v>
                </c:pt>
                <c:pt idx="881">
                  <c:v>33</c:v>
                </c:pt>
                <c:pt idx="882">
                  <c:v>33</c:v>
                </c:pt>
                <c:pt idx="883">
                  <c:v>34</c:v>
                </c:pt>
                <c:pt idx="884">
                  <c:v>35</c:v>
                </c:pt>
                <c:pt idx="885">
                  <c:v>36</c:v>
                </c:pt>
                <c:pt idx="886">
                  <c:v>36.5</c:v>
                </c:pt>
                <c:pt idx="887">
                  <c:v>36</c:v>
                </c:pt>
                <c:pt idx="888">
                  <c:v>37</c:v>
                </c:pt>
                <c:pt idx="889">
                  <c:v>38</c:v>
                </c:pt>
                <c:pt idx="890">
                  <c:v>45</c:v>
                </c:pt>
                <c:pt idx="891">
                  <c:v>45</c:v>
                </c:pt>
                <c:pt idx="892">
                  <c:v>45</c:v>
                </c:pt>
                <c:pt idx="893">
                  <c:v>45</c:v>
                </c:pt>
                <c:pt idx="894">
                  <c:v>42</c:v>
                </c:pt>
                <c:pt idx="895">
                  <c:v>42</c:v>
                </c:pt>
                <c:pt idx="896">
                  <c:v>41</c:v>
                </c:pt>
                <c:pt idx="897">
                  <c:v>42</c:v>
                </c:pt>
                <c:pt idx="898">
                  <c:v>40</c:v>
                </c:pt>
                <c:pt idx="899">
                  <c:v>39</c:v>
                </c:pt>
                <c:pt idx="900">
                  <c:v>39</c:v>
                </c:pt>
                <c:pt idx="901">
                  <c:v>39</c:v>
                </c:pt>
                <c:pt idx="902">
                  <c:v>34</c:v>
                </c:pt>
                <c:pt idx="903">
                  <c:v>32</c:v>
                </c:pt>
                <c:pt idx="904">
                  <c:v>32</c:v>
                </c:pt>
                <c:pt idx="905">
                  <c:v>33.5</c:v>
                </c:pt>
                <c:pt idx="906">
                  <c:v>34</c:v>
                </c:pt>
                <c:pt idx="907">
                  <c:v>33</c:v>
                </c:pt>
                <c:pt idx="908">
                  <c:v>30</c:v>
                </c:pt>
                <c:pt idx="909">
                  <c:v>28</c:v>
                </c:pt>
                <c:pt idx="910">
                  <c:v>33</c:v>
                </c:pt>
                <c:pt idx="911">
                  <c:v>33</c:v>
                </c:pt>
                <c:pt idx="912">
                  <c:v>34</c:v>
                </c:pt>
                <c:pt idx="913">
                  <c:v>35</c:v>
                </c:pt>
                <c:pt idx="914">
                  <c:v>35</c:v>
                </c:pt>
                <c:pt idx="915">
                  <c:v>34</c:v>
                </c:pt>
                <c:pt idx="916">
                  <c:v>33</c:v>
                </c:pt>
                <c:pt idx="917">
                  <c:v>33</c:v>
                </c:pt>
                <c:pt idx="918">
                  <c:v>32</c:v>
                </c:pt>
                <c:pt idx="919">
                  <c:v>33</c:v>
                </c:pt>
                <c:pt idx="920">
                  <c:v>36</c:v>
                </c:pt>
                <c:pt idx="921">
                  <c:v>36.5</c:v>
                </c:pt>
                <c:pt idx="922">
                  <c:v>37.5</c:v>
                </c:pt>
                <c:pt idx="923">
                  <c:v>36</c:v>
                </c:pt>
                <c:pt idx="924">
                  <c:v>35.5</c:v>
                </c:pt>
                <c:pt idx="925">
                  <c:v>37.5</c:v>
                </c:pt>
                <c:pt idx="926">
                  <c:v>36</c:v>
                </c:pt>
                <c:pt idx="927">
                  <c:v>35.5</c:v>
                </c:pt>
                <c:pt idx="928">
                  <c:v>35.5</c:v>
                </c:pt>
                <c:pt idx="929">
                  <c:v>35.5</c:v>
                </c:pt>
                <c:pt idx="930">
                  <c:v>35</c:v>
                </c:pt>
                <c:pt idx="931">
                  <c:v>35</c:v>
                </c:pt>
                <c:pt idx="932">
                  <c:v>35</c:v>
                </c:pt>
                <c:pt idx="933">
                  <c:v>34.5</c:v>
                </c:pt>
                <c:pt idx="934">
                  <c:v>37</c:v>
                </c:pt>
                <c:pt idx="935">
                  <c:v>37</c:v>
                </c:pt>
                <c:pt idx="936">
                  <c:v>37.5</c:v>
                </c:pt>
                <c:pt idx="937">
                  <c:v>39</c:v>
                </c:pt>
                <c:pt idx="938">
                  <c:v>40</c:v>
                </c:pt>
                <c:pt idx="939">
                  <c:v>39</c:v>
                </c:pt>
                <c:pt idx="940">
                  <c:v>40.5</c:v>
                </c:pt>
                <c:pt idx="941">
                  <c:v>43</c:v>
                </c:pt>
                <c:pt idx="942">
                  <c:v>43.5</c:v>
                </c:pt>
                <c:pt idx="943">
                  <c:v>44</c:v>
                </c:pt>
                <c:pt idx="944">
                  <c:v>47</c:v>
                </c:pt>
                <c:pt idx="945">
                  <c:v>47</c:v>
                </c:pt>
                <c:pt idx="946">
                  <c:v>49</c:v>
                </c:pt>
                <c:pt idx="947">
                  <c:v>49</c:v>
                </c:pt>
                <c:pt idx="948">
                  <c:v>48</c:v>
                </c:pt>
                <c:pt idx="949">
                  <c:v>47.5</c:v>
                </c:pt>
                <c:pt idx="950">
                  <c:v>47</c:v>
                </c:pt>
                <c:pt idx="951">
                  <c:v>46</c:v>
                </c:pt>
                <c:pt idx="952">
                  <c:v>46</c:v>
                </c:pt>
                <c:pt idx="953">
                  <c:v>45</c:v>
                </c:pt>
                <c:pt idx="954">
                  <c:v>43</c:v>
                </c:pt>
                <c:pt idx="955">
                  <c:v>42</c:v>
                </c:pt>
                <c:pt idx="956">
                  <c:v>42</c:v>
                </c:pt>
                <c:pt idx="957">
                  <c:v>42</c:v>
                </c:pt>
                <c:pt idx="958">
                  <c:v>40</c:v>
                </c:pt>
                <c:pt idx="959">
                  <c:v>40</c:v>
                </c:pt>
                <c:pt idx="960">
                  <c:v>36</c:v>
                </c:pt>
                <c:pt idx="961">
                  <c:v>31</c:v>
                </c:pt>
                <c:pt idx="962">
                  <c:v>35</c:v>
                </c:pt>
                <c:pt idx="963">
                  <c:v>34</c:v>
                </c:pt>
                <c:pt idx="964">
                  <c:v>32</c:v>
                </c:pt>
                <c:pt idx="965">
                  <c:v>28</c:v>
                </c:pt>
                <c:pt idx="966">
                  <c:v>29</c:v>
                </c:pt>
                <c:pt idx="967">
                  <c:v>28</c:v>
                </c:pt>
                <c:pt idx="968">
                  <c:v>28</c:v>
                </c:pt>
                <c:pt idx="969">
                  <c:v>28</c:v>
                </c:pt>
                <c:pt idx="970">
                  <c:v>30</c:v>
                </c:pt>
                <c:pt idx="971">
                  <c:v>29.5</c:v>
                </c:pt>
                <c:pt idx="972">
                  <c:v>28</c:v>
                </c:pt>
                <c:pt idx="973">
                  <c:v>29</c:v>
                </c:pt>
                <c:pt idx="974">
                  <c:v>29</c:v>
                </c:pt>
                <c:pt idx="975">
                  <c:v>29</c:v>
                </c:pt>
                <c:pt idx="976">
                  <c:v>28</c:v>
                </c:pt>
                <c:pt idx="977">
                  <c:v>27</c:v>
                </c:pt>
                <c:pt idx="978">
                  <c:v>26</c:v>
                </c:pt>
                <c:pt idx="979">
                  <c:v>27</c:v>
                </c:pt>
                <c:pt idx="980">
                  <c:v>28</c:v>
                </c:pt>
                <c:pt idx="981">
                  <c:v>20</c:v>
                </c:pt>
                <c:pt idx="982">
                  <c:v>20</c:v>
                </c:pt>
                <c:pt idx="983">
                  <c:v>23</c:v>
                </c:pt>
                <c:pt idx="984">
                  <c:v>24</c:v>
                </c:pt>
                <c:pt idx="985">
                  <c:v>25</c:v>
                </c:pt>
                <c:pt idx="986">
                  <c:v>27</c:v>
                </c:pt>
                <c:pt idx="987">
                  <c:v>28</c:v>
                </c:pt>
                <c:pt idx="988">
                  <c:v>30</c:v>
                </c:pt>
                <c:pt idx="989">
                  <c:v>31</c:v>
                </c:pt>
                <c:pt idx="990">
                  <c:v>31</c:v>
                </c:pt>
                <c:pt idx="991">
                  <c:v>32</c:v>
                </c:pt>
                <c:pt idx="992">
                  <c:v>33</c:v>
                </c:pt>
                <c:pt idx="993">
                  <c:v>35</c:v>
                </c:pt>
                <c:pt idx="994">
                  <c:v>35</c:v>
                </c:pt>
                <c:pt idx="995">
                  <c:v>35</c:v>
                </c:pt>
                <c:pt idx="996">
                  <c:v>35</c:v>
                </c:pt>
                <c:pt idx="997">
                  <c:v>37</c:v>
                </c:pt>
                <c:pt idx="998">
                  <c:v>37</c:v>
                </c:pt>
                <c:pt idx="999">
                  <c:v>37</c:v>
                </c:pt>
                <c:pt idx="1000">
                  <c:v>43</c:v>
                </c:pt>
                <c:pt idx="1001">
                  <c:v>39</c:v>
                </c:pt>
                <c:pt idx="1002">
                  <c:v>39</c:v>
                </c:pt>
                <c:pt idx="1003">
                  <c:v>39</c:v>
                </c:pt>
                <c:pt idx="1004">
                  <c:v>39</c:v>
                </c:pt>
                <c:pt idx="1005">
                  <c:v>37</c:v>
                </c:pt>
                <c:pt idx="1006">
                  <c:v>33</c:v>
                </c:pt>
                <c:pt idx="1007">
                  <c:v>33</c:v>
                </c:pt>
                <c:pt idx="1008">
                  <c:v>33</c:v>
                </c:pt>
                <c:pt idx="1009">
                  <c:v>34</c:v>
                </c:pt>
                <c:pt idx="1010">
                  <c:v>30</c:v>
                </c:pt>
                <c:pt idx="1011">
                  <c:v>28</c:v>
                </c:pt>
                <c:pt idx="1012">
                  <c:v>28</c:v>
                </c:pt>
                <c:pt idx="1013">
                  <c:v>30</c:v>
                </c:pt>
                <c:pt idx="1014">
                  <c:v>31</c:v>
                </c:pt>
                <c:pt idx="1015">
                  <c:v>31</c:v>
                </c:pt>
                <c:pt idx="1016">
                  <c:v>30</c:v>
                </c:pt>
                <c:pt idx="1017">
                  <c:v>31</c:v>
                </c:pt>
                <c:pt idx="1018">
                  <c:v>31</c:v>
                </c:pt>
                <c:pt idx="1019">
                  <c:v>34.5</c:v>
                </c:pt>
                <c:pt idx="1020">
                  <c:v>34.5</c:v>
                </c:pt>
                <c:pt idx="1021">
                  <c:v>35</c:v>
                </c:pt>
                <c:pt idx="1022">
                  <c:v>35</c:v>
                </c:pt>
                <c:pt idx="1023">
                  <c:v>35</c:v>
                </c:pt>
                <c:pt idx="1024">
                  <c:v>35</c:v>
                </c:pt>
                <c:pt idx="1025">
                  <c:v>35</c:v>
                </c:pt>
                <c:pt idx="1026">
                  <c:v>34</c:v>
                </c:pt>
                <c:pt idx="1027">
                  <c:v>34</c:v>
                </c:pt>
                <c:pt idx="1028">
                  <c:v>31</c:v>
                </c:pt>
                <c:pt idx="1029">
                  <c:v>34</c:v>
                </c:pt>
                <c:pt idx="1030">
                  <c:v>34</c:v>
                </c:pt>
                <c:pt idx="1031">
                  <c:v>35</c:v>
                </c:pt>
                <c:pt idx="1032">
                  <c:v>36</c:v>
                </c:pt>
                <c:pt idx="1033">
                  <c:v>36</c:v>
                </c:pt>
                <c:pt idx="1034">
                  <c:v>36</c:v>
                </c:pt>
                <c:pt idx="1035">
                  <c:v>36</c:v>
                </c:pt>
                <c:pt idx="1036">
                  <c:v>35</c:v>
                </c:pt>
                <c:pt idx="1037">
                  <c:v>36</c:v>
                </c:pt>
                <c:pt idx="1038">
                  <c:v>36</c:v>
                </c:pt>
                <c:pt idx="1039">
                  <c:v>36</c:v>
                </c:pt>
                <c:pt idx="1040">
                  <c:v>36</c:v>
                </c:pt>
                <c:pt idx="1041">
                  <c:v>37</c:v>
                </c:pt>
                <c:pt idx="1042">
                  <c:v>37</c:v>
                </c:pt>
                <c:pt idx="1043">
                  <c:v>36</c:v>
                </c:pt>
                <c:pt idx="1044">
                  <c:v>36</c:v>
                </c:pt>
                <c:pt idx="1045">
                  <c:v>36</c:v>
                </c:pt>
                <c:pt idx="1046">
                  <c:v>36</c:v>
                </c:pt>
                <c:pt idx="1047">
                  <c:v>36</c:v>
                </c:pt>
                <c:pt idx="1048">
                  <c:v>36</c:v>
                </c:pt>
                <c:pt idx="1049">
                  <c:v>36</c:v>
                </c:pt>
                <c:pt idx="1050">
                  <c:v>35.5</c:v>
                </c:pt>
                <c:pt idx="1051">
                  <c:v>35</c:v>
                </c:pt>
                <c:pt idx="1052">
                  <c:v>35</c:v>
                </c:pt>
                <c:pt idx="1053">
                  <c:v>34</c:v>
                </c:pt>
                <c:pt idx="1054">
                  <c:v>34</c:v>
                </c:pt>
                <c:pt idx="1055">
                  <c:v>35</c:v>
                </c:pt>
                <c:pt idx="1056">
                  <c:v>35</c:v>
                </c:pt>
                <c:pt idx="1057">
                  <c:v>35</c:v>
                </c:pt>
                <c:pt idx="1058">
                  <c:v>32.5</c:v>
                </c:pt>
                <c:pt idx="1059">
                  <c:v>33</c:v>
                </c:pt>
                <c:pt idx="1060">
                  <c:v>33</c:v>
                </c:pt>
                <c:pt idx="1061">
                  <c:v>32.5</c:v>
                </c:pt>
                <c:pt idx="1062">
                  <c:v>32</c:v>
                </c:pt>
                <c:pt idx="1063">
                  <c:v>31</c:v>
                </c:pt>
                <c:pt idx="1064">
                  <c:v>30</c:v>
                </c:pt>
                <c:pt idx="1065">
                  <c:v>31</c:v>
                </c:pt>
                <c:pt idx="1066">
                  <c:v>32</c:v>
                </c:pt>
                <c:pt idx="1067">
                  <c:v>33</c:v>
                </c:pt>
                <c:pt idx="1068">
                  <c:v>33</c:v>
                </c:pt>
                <c:pt idx="1069">
                  <c:v>32.5</c:v>
                </c:pt>
                <c:pt idx="1070">
                  <c:v>32.5</c:v>
                </c:pt>
                <c:pt idx="1071">
                  <c:v>32.5</c:v>
                </c:pt>
                <c:pt idx="1072">
                  <c:v>32.5</c:v>
                </c:pt>
                <c:pt idx="1073">
                  <c:v>33</c:v>
                </c:pt>
                <c:pt idx="1074">
                  <c:v>33.5</c:v>
                </c:pt>
                <c:pt idx="1075">
                  <c:v>33.5</c:v>
                </c:pt>
                <c:pt idx="1076">
                  <c:v>33</c:v>
                </c:pt>
                <c:pt idx="1077">
                  <c:v>33</c:v>
                </c:pt>
                <c:pt idx="1078">
                  <c:v>33</c:v>
                </c:pt>
                <c:pt idx="1079">
                  <c:v>33</c:v>
                </c:pt>
                <c:pt idx="1080">
                  <c:v>33</c:v>
                </c:pt>
                <c:pt idx="1081">
                  <c:v>30.5</c:v>
                </c:pt>
                <c:pt idx="1082">
                  <c:v>30.5</c:v>
                </c:pt>
                <c:pt idx="1083">
                  <c:v>30.5</c:v>
                </c:pt>
                <c:pt idx="1084">
                  <c:v>28.5</c:v>
                </c:pt>
                <c:pt idx="1085">
                  <c:v>22</c:v>
                </c:pt>
                <c:pt idx="1086">
                  <c:v>19</c:v>
                </c:pt>
                <c:pt idx="1087">
                  <c:v>19.5</c:v>
                </c:pt>
                <c:pt idx="1088">
                  <c:v>17</c:v>
                </c:pt>
                <c:pt idx="1089">
                  <c:v>17</c:v>
                </c:pt>
                <c:pt idx="1090">
                  <c:v>17</c:v>
                </c:pt>
                <c:pt idx="1091">
                  <c:v>17</c:v>
                </c:pt>
                <c:pt idx="1092">
                  <c:v>18</c:v>
                </c:pt>
                <c:pt idx="1093">
                  <c:v>20</c:v>
                </c:pt>
                <c:pt idx="1094">
                  <c:v>20</c:v>
                </c:pt>
                <c:pt idx="1095">
                  <c:v>22</c:v>
                </c:pt>
                <c:pt idx="1096">
                  <c:v>22</c:v>
                </c:pt>
                <c:pt idx="1097">
                  <c:v>22</c:v>
                </c:pt>
                <c:pt idx="1098">
                  <c:v>21.5</c:v>
                </c:pt>
                <c:pt idx="1099">
                  <c:v>22.5</c:v>
                </c:pt>
                <c:pt idx="1100">
                  <c:v>22</c:v>
                </c:pt>
                <c:pt idx="1101">
                  <c:v>26</c:v>
                </c:pt>
                <c:pt idx="1102">
                  <c:v>26</c:v>
                </c:pt>
                <c:pt idx="1103">
                  <c:v>26</c:v>
                </c:pt>
                <c:pt idx="1104">
                  <c:v>29</c:v>
                </c:pt>
                <c:pt idx="1105">
                  <c:v>31</c:v>
                </c:pt>
                <c:pt idx="1106">
                  <c:v>30.5</c:v>
                </c:pt>
                <c:pt idx="1107">
                  <c:v>29</c:v>
                </c:pt>
                <c:pt idx="1108">
                  <c:v>29</c:v>
                </c:pt>
                <c:pt idx="1109">
                  <c:v>28.5</c:v>
                </c:pt>
                <c:pt idx="1110">
                  <c:v>27</c:v>
                </c:pt>
                <c:pt idx="1111">
                  <c:v>27</c:v>
                </c:pt>
                <c:pt idx="1112">
                  <c:v>26</c:v>
                </c:pt>
                <c:pt idx="1113">
                  <c:v>26</c:v>
                </c:pt>
                <c:pt idx="1114">
                  <c:v>27</c:v>
                </c:pt>
                <c:pt idx="1115">
                  <c:v>26</c:v>
                </c:pt>
                <c:pt idx="1116">
                  <c:v>28</c:v>
                </c:pt>
                <c:pt idx="1117">
                  <c:v>29</c:v>
                </c:pt>
                <c:pt idx="1118">
                  <c:v>30</c:v>
                </c:pt>
                <c:pt idx="1119">
                  <c:v>29</c:v>
                </c:pt>
                <c:pt idx="1120">
                  <c:v>29</c:v>
                </c:pt>
                <c:pt idx="1121">
                  <c:v>29</c:v>
                </c:pt>
                <c:pt idx="1122">
                  <c:v>29</c:v>
                </c:pt>
                <c:pt idx="1123">
                  <c:v>28</c:v>
                </c:pt>
                <c:pt idx="1124">
                  <c:v>28</c:v>
                </c:pt>
                <c:pt idx="1125">
                  <c:v>28</c:v>
                </c:pt>
                <c:pt idx="1126">
                  <c:v>28</c:v>
                </c:pt>
                <c:pt idx="1127">
                  <c:v>28</c:v>
                </c:pt>
                <c:pt idx="1128">
                  <c:v>28</c:v>
                </c:pt>
                <c:pt idx="1129">
                  <c:v>28</c:v>
                </c:pt>
                <c:pt idx="1130">
                  <c:v>27</c:v>
                </c:pt>
                <c:pt idx="1131">
                  <c:v>27</c:v>
                </c:pt>
                <c:pt idx="1132">
                  <c:v>27</c:v>
                </c:pt>
                <c:pt idx="1133">
                  <c:v>27</c:v>
                </c:pt>
                <c:pt idx="1134">
                  <c:v>28</c:v>
                </c:pt>
                <c:pt idx="1135">
                  <c:v>29</c:v>
                </c:pt>
                <c:pt idx="1136">
                  <c:v>30</c:v>
                </c:pt>
                <c:pt idx="1137">
                  <c:v>30</c:v>
                </c:pt>
                <c:pt idx="1138">
                  <c:v>26</c:v>
                </c:pt>
                <c:pt idx="1139">
                  <c:v>26</c:v>
                </c:pt>
                <c:pt idx="1140">
                  <c:v>28</c:v>
                </c:pt>
                <c:pt idx="1141">
                  <c:v>29</c:v>
                </c:pt>
                <c:pt idx="1142">
                  <c:v>28</c:v>
                </c:pt>
                <c:pt idx="1143">
                  <c:v>28</c:v>
                </c:pt>
                <c:pt idx="1144">
                  <c:v>28</c:v>
                </c:pt>
                <c:pt idx="1145">
                  <c:v>28</c:v>
                </c:pt>
                <c:pt idx="1146">
                  <c:v>29</c:v>
                </c:pt>
                <c:pt idx="1147">
                  <c:v>27</c:v>
                </c:pt>
                <c:pt idx="1148">
                  <c:v>27</c:v>
                </c:pt>
                <c:pt idx="1149">
                  <c:v>27</c:v>
                </c:pt>
                <c:pt idx="1150">
                  <c:v>27</c:v>
                </c:pt>
                <c:pt idx="1151">
                  <c:v>24.5</c:v>
                </c:pt>
                <c:pt idx="1152">
                  <c:v>23</c:v>
                </c:pt>
                <c:pt idx="1153">
                  <c:v>23</c:v>
                </c:pt>
                <c:pt idx="1154">
                  <c:v>23</c:v>
                </c:pt>
                <c:pt idx="1155">
                  <c:v>23</c:v>
                </c:pt>
                <c:pt idx="1156">
                  <c:v>22</c:v>
                </c:pt>
                <c:pt idx="1157">
                  <c:v>22</c:v>
                </c:pt>
                <c:pt idx="1158">
                  <c:v>22</c:v>
                </c:pt>
                <c:pt idx="1159">
                  <c:v>21</c:v>
                </c:pt>
                <c:pt idx="1160">
                  <c:v>21</c:v>
                </c:pt>
                <c:pt idx="1161">
                  <c:v>19</c:v>
                </c:pt>
                <c:pt idx="1162">
                  <c:v>19</c:v>
                </c:pt>
                <c:pt idx="1163">
                  <c:v>22</c:v>
                </c:pt>
                <c:pt idx="1164">
                  <c:v>21</c:v>
                </c:pt>
                <c:pt idx="1165">
                  <c:v>21</c:v>
                </c:pt>
                <c:pt idx="1166">
                  <c:v>21</c:v>
                </c:pt>
                <c:pt idx="1167">
                  <c:v>22</c:v>
                </c:pt>
                <c:pt idx="1168">
                  <c:v>21</c:v>
                </c:pt>
                <c:pt idx="1169">
                  <c:v>15</c:v>
                </c:pt>
                <c:pt idx="1170">
                  <c:v>14</c:v>
                </c:pt>
                <c:pt idx="1171">
                  <c:v>14</c:v>
                </c:pt>
                <c:pt idx="1172">
                  <c:v>13</c:v>
                </c:pt>
                <c:pt idx="1173">
                  <c:v>13</c:v>
                </c:pt>
                <c:pt idx="1174">
                  <c:v>11</c:v>
                </c:pt>
                <c:pt idx="1175">
                  <c:v>8</c:v>
                </c:pt>
                <c:pt idx="1176">
                  <c:v>7</c:v>
                </c:pt>
                <c:pt idx="1177">
                  <c:v>7</c:v>
                </c:pt>
                <c:pt idx="1178">
                  <c:v>4</c:v>
                </c:pt>
                <c:pt idx="1179">
                  <c:v>3</c:v>
                </c:pt>
                <c:pt idx="1180">
                  <c:v>3</c:v>
                </c:pt>
                <c:pt idx="1181">
                  <c:v>1</c:v>
                </c:pt>
                <c:pt idx="1182">
                  <c:v>-1</c:v>
                </c:pt>
                <c:pt idx="1183">
                  <c:v>-5</c:v>
                </c:pt>
                <c:pt idx="1184">
                  <c:v>-5</c:v>
                </c:pt>
                <c:pt idx="1185">
                  <c:v>-6</c:v>
                </c:pt>
                <c:pt idx="1186">
                  <c:v>-6</c:v>
                </c:pt>
                <c:pt idx="1187">
                  <c:v>-8</c:v>
                </c:pt>
                <c:pt idx="1188">
                  <c:v>-7</c:v>
                </c:pt>
                <c:pt idx="1189">
                  <c:v>-7</c:v>
                </c:pt>
                <c:pt idx="1190">
                  <c:v>-6</c:v>
                </c:pt>
                <c:pt idx="1191">
                  <c:v>-5</c:v>
                </c:pt>
                <c:pt idx="1192">
                  <c:v>-4</c:v>
                </c:pt>
                <c:pt idx="1193">
                  <c:v>-4</c:v>
                </c:pt>
                <c:pt idx="1194">
                  <c:v>-4</c:v>
                </c:pt>
                <c:pt idx="1195">
                  <c:v>-4</c:v>
                </c:pt>
                <c:pt idx="1196">
                  <c:v>-5</c:v>
                </c:pt>
                <c:pt idx="1197">
                  <c:v>-5</c:v>
                </c:pt>
                <c:pt idx="1198">
                  <c:v>-5</c:v>
                </c:pt>
                <c:pt idx="1199">
                  <c:v>-5</c:v>
                </c:pt>
                <c:pt idx="1200">
                  <c:v>-5</c:v>
                </c:pt>
                <c:pt idx="1201">
                  <c:v>-5</c:v>
                </c:pt>
                <c:pt idx="1202">
                  <c:v>-1</c:v>
                </c:pt>
                <c:pt idx="1203">
                  <c:v>-2</c:v>
                </c:pt>
                <c:pt idx="1204">
                  <c:v>-2.5</c:v>
                </c:pt>
                <c:pt idx="1205">
                  <c:v>-3</c:v>
                </c:pt>
                <c:pt idx="1206">
                  <c:v>-2.5</c:v>
                </c:pt>
                <c:pt idx="1207">
                  <c:v>-3</c:v>
                </c:pt>
                <c:pt idx="1208">
                  <c:v>-4</c:v>
                </c:pt>
                <c:pt idx="1209">
                  <c:v>-4</c:v>
                </c:pt>
                <c:pt idx="1210">
                  <c:v>-5</c:v>
                </c:pt>
                <c:pt idx="1211">
                  <c:v>-5</c:v>
                </c:pt>
                <c:pt idx="1212">
                  <c:v>-4</c:v>
                </c:pt>
                <c:pt idx="1213">
                  <c:v>-5</c:v>
                </c:pt>
                <c:pt idx="1214">
                  <c:v>-8</c:v>
                </c:pt>
                <c:pt idx="1215">
                  <c:v>-8</c:v>
                </c:pt>
                <c:pt idx="1216">
                  <c:v>-8</c:v>
                </c:pt>
                <c:pt idx="1217">
                  <c:v>-9</c:v>
                </c:pt>
                <c:pt idx="1218">
                  <c:v>-10</c:v>
                </c:pt>
                <c:pt idx="1219">
                  <c:v>-13</c:v>
                </c:pt>
                <c:pt idx="1220">
                  <c:v>-13.5</c:v>
                </c:pt>
                <c:pt idx="1221">
                  <c:v>-13.5</c:v>
                </c:pt>
                <c:pt idx="1222">
                  <c:v>-14.5</c:v>
                </c:pt>
                <c:pt idx="1223">
                  <c:v>-14.5</c:v>
                </c:pt>
                <c:pt idx="1224">
                  <c:v>-15</c:v>
                </c:pt>
                <c:pt idx="1225">
                  <c:v>-14.5</c:v>
                </c:pt>
                <c:pt idx="1226">
                  <c:v>-15</c:v>
                </c:pt>
                <c:pt idx="1227">
                  <c:v>-14</c:v>
                </c:pt>
                <c:pt idx="1228">
                  <c:v>-17</c:v>
                </c:pt>
                <c:pt idx="1229">
                  <c:v>-17.5</c:v>
                </c:pt>
                <c:pt idx="1230">
                  <c:v>-17</c:v>
                </c:pt>
                <c:pt idx="1231">
                  <c:v>-17</c:v>
                </c:pt>
                <c:pt idx="1232">
                  <c:v>-17</c:v>
                </c:pt>
                <c:pt idx="1233">
                  <c:v>-18</c:v>
                </c:pt>
                <c:pt idx="1234">
                  <c:v>-18</c:v>
                </c:pt>
                <c:pt idx="1235">
                  <c:v>-18</c:v>
                </c:pt>
                <c:pt idx="1236">
                  <c:v>-17.5</c:v>
                </c:pt>
                <c:pt idx="1237">
                  <c:v>-17</c:v>
                </c:pt>
                <c:pt idx="1238">
                  <c:v>-13</c:v>
                </c:pt>
                <c:pt idx="1239">
                  <c:v>-15</c:v>
                </c:pt>
                <c:pt idx="1240">
                  <c:v>-14</c:v>
                </c:pt>
                <c:pt idx="1241">
                  <c:v>-13</c:v>
                </c:pt>
                <c:pt idx="1242">
                  <c:v>-13</c:v>
                </c:pt>
                <c:pt idx="1243">
                  <c:v>-12</c:v>
                </c:pt>
                <c:pt idx="1244">
                  <c:v>-9</c:v>
                </c:pt>
                <c:pt idx="1245">
                  <c:v>-5</c:v>
                </c:pt>
                <c:pt idx="1246">
                  <c:v>-4</c:v>
                </c:pt>
                <c:pt idx="1247">
                  <c:v>-5</c:v>
                </c:pt>
                <c:pt idx="1248">
                  <c:v>-5</c:v>
                </c:pt>
                <c:pt idx="1249">
                  <c:v>-4.5</c:v>
                </c:pt>
                <c:pt idx="1250">
                  <c:v>-4.5</c:v>
                </c:pt>
                <c:pt idx="1251">
                  <c:v>-4.5</c:v>
                </c:pt>
                <c:pt idx="1252">
                  <c:v>-4.5</c:v>
                </c:pt>
                <c:pt idx="1253">
                  <c:v>-4.5</c:v>
                </c:pt>
                <c:pt idx="1254">
                  <c:v>-3</c:v>
                </c:pt>
                <c:pt idx="1255">
                  <c:v>-3</c:v>
                </c:pt>
                <c:pt idx="1256">
                  <c:v>-3</c:v>
                </c:pt>
                <c:pt idx="1257">
                  <c:v>-1</c:v>
                </c:pt>
                <c:pt idx="1258">
                  <c:v>-0.5</c:v>
                </c:pt>
                <c:pt idx="1259">
                  <c:v>-0.5</c:v>
                </c:pt>
                <c:pt idx="1260">
                  <c:v>-0.5</c:v>
                </c:pt>
                <c:pt idx="1261">
                  <c:v>-2.5</c:v>
                </c:pt>
                <c:pt idx="1262">
                  <c:v>-1.5</c:v>
                </c:pt>
                <c:pt idx="1263">
                  <c:v>1</c:v>
                </c:pt>
                <c:pt idx="1264">
                  <c:v>1</c:v>
                </c:pt>
                <c:pt idx="1265">
                  <c:v>3</c:v>
                </c:pt>
                <c:pt idx="1266">
                  <c:v>5</c:v>
                </c:pt>
                <c:pt idx="1267">
                  <c:v>4.5</c:v>
                </c:pt>
                <c:pt idx="1268">
                  <c:v>5.5</c:v>
                </c:pt>
                <c:pt idx="1269">
                  <c:v>7.5</c:v>
                </c:pt>
                <c:pt idx="1270">
                  <c:v>7</c:v>
                </c:pt>
                <c:pt idx="1271">
                  <c:v>5</c:v>
                </c:pt>
                <c:pt idx="1272">
                  <c:v>8</c:v>
                </c:pt>
                <c:pt idx="1273">
                  <c:v>8</c:v>
                </c:pt>
                <c:pt idx="1274">
                  <c:v>8</c:v>
                </c:pt>
                <c:pt idx="1275">
                  <c:v>8</c:v>
                </c:pt>
                <c:pt idx="1276">
                  <c:v>8</c:v>
                </c:pt>
                <c:pt idx="1277">
                  <c:v>11</c:v>
                </c:pt>
                <c:pt idx="1278">
                  <c:v>11</c:v>
                </c:pt>
                <c:pt idx="1279">
                  <c:v>11</c:v>
                </c:pt>
                <c:pt idx="1280">
                  <c:v>12</c:v>
                </c:pt>
                <c:pt idx="1281">
                  <c:v>13</c:v>
                </c:pt>
                <c:pt idx="1282">
                  <c:v>13.5</c:v>
                </c:pt>
                <c:pt idx="1283">
                  <c:v>15</c:v>
                </c:pt>
                <c:pt idx="1284">
                  <c:v>15.5</c:v>
                </c:pt>
                <c:pt idx="1285">
                  <c:v>14</c:v>
                </c:pt>
                <c:pt idx="1286">
                  <c:v>14</c:v>
                </c:pt>
                <c:pt idx="1287">
                  <c:v>14</c:v>
                </c:pt>
                <c:pt idx="1288">
                  <c:v>15</c:v>
                </c:pt>
                <c:pt idx="1289">
                  <c:v>14</c:v>
                </c:pt>
                <c:pt idx="1290">
                  <c:v>13</c:v>
                </c:pt>
                <c:pt idx="1291">
                  <c:v>13</c:v>
                </c:pt>
                <c:pt idx="1292">
                  <c:v>13</c:v>
                </c:pt>
                <c:pt idx="1293">
                  <c:v>12</c:v>
                </c:pt>
                <c:pt idx="1294">
                  <c:v>10</c:v>
                </c:pt>
                <c:pt idx="1295">
                  <c:v>15</c:v>
                </c:pt>
                <c:pt idx="1296">
                  <c:v>15</c:v>
                </c:pt>
                <c:pt idx="1297">
                  <c:v>13</c:v>
                </c:pt>
                <c:pt idx="1298">
                  <c:v>14</c:v>
                </c:pt>
                <c:pt idx="1299">
                  <c:v>14</c:v>
                </c:pt>
                <c:pt idx="1300">
                  <c:v>15</c:v>
                </c:pt>
                <c:pt idx="1301">
                  <c:v>15</c:v>
                </c:pt>
                <c:pt idx="1302">
                  <c:v>12</c:v>
                </c:pt>
                <c:pt idx="1303">
                  <c:v>12</c:v>
                </c:pt>
                <c:pt idx="1304">
                  <c:v>12</c:v>
                </c:pt>
                <c:pt idx="1305">
                  <c:v>-17</c:v>
                </c:pt>
                <c:pt idx="1306">
                  <c:v>-12</c:v>
                </c:pt>
                <c:pt idx="1307">
                  <c:v>-11</c:v>
                </c:pt>
                <c:pt idx="1308">
                  <c:v>-11</c:v>
                </c:pt>
                <c:pt idx="1309">
                  <c:v>-13</c:v>
                </c:pt>
                <c:pt idx="1310">
                  <c:v>-13</c:v>
                </c:pt>
                <c:pt idx="1311">
                  <c:v>-13</c:v>
                </c:pt>
                <c:pt idx="1312">
                  <c:v>-18</c:v>
                </c:pt>
                <c:pt idx="1313">
                  <c:v>-33</c:v>
                </c:pt>
                <c:pt idx="1314">
                  <c:v>-33</c:v>
                </c:pt>
                <c:pt idx="1315">
                  <c:v>-45</c:v>
                </c:pt>
                <c:pt idx="1316">
                  <c:v>-54.5</c:v>
                </c:pt>
                <c:pt idx="1317">
                  <c:v>-54.5</c:v>
                </c:pt>
                <c:pt idx="1318">
                  <c:v>-55</c:v>
                </c:pt>
                <c:pt idx="1319">
                  <c:v>-45</c:v>
                </c:pt>
                <c:pt idx="1320">
                  <c:v>-45</c:v>
                </c:pt>
                <c:pt idx="1321">
                  <c:v>-45</c:v>
                </c:pt>
                <c:pt idx="1322">
                  <c:v>-45</c:v>
                </c:pt>
                <c:pt idx="1323">
                  <c:v>-39</c:v>
                </c:pt>
                <c:pt idx="1324">
                  <c:v>-39</c:v>
                </c:pt>
                <c:pt idx="1325">
                  <c:v>-35</c:v>
                </c:pt>
                <c:pt idx="1326">
                  <c:v>-35</c:v>
                </c:pt>
                <c:pt idx="1327">
                  <c:v>-35</c:v>
                </c:pt>
                <c:pt idx="1328">
                  <c:v>-30</c:v>
                </c:pt>
                <c:pt idx="1329">
                  <c:v>-35</c:v>
                </c:pt>
                <c:pt idx="1330">
                  <c:v>-35</c:v>
                </c:pt>
                <c:pt idx="1331">
                  <c:v>-35</c:v>
                </c:pt>
                <c:pt idx="1332">
                  <c:v>-35</c:v>
                </c:pt>
                <c:pt idx="1333">
                  <c:v>-20</c:v>
                </c:pt>
                <c:pt idx="1334">
                  <c:v>-35</c:v>
                </c:pt>
                <c:pt idx="1335">
                  <c:v>-35</c:v>
                </c:pt>
                <c:pt idx="1336">
                  <c:v>-25</c:v>
                </c:pt>
                <c:pt idx="1337">
                  <c:v>-15</c:v>
                </c:pt>
                <c:pt idx="1338">
                  <c:v>-25</c:v>
                </c:pt>
                <c:pt idx="1339">
                  <c:v>-25</c:v>
                </c:pt>
                <c:pt idx="1340">
                  <c:v>-25</c:v>
                </c:pt>
                <c:pt idx="1341">
                  <c:v>-25</c:v>
                </c:pt>
                <c:pt idx="1342">
                  <c:v>-25</c:v>
                </c:pt>
                <c:pt idx="1343">
                  <c:v>-25</c:v>
                </c:pt>
                <c:pt idx="1344">
                  <c:v>-25</c:v>
                </c:pt>
                <c:pt idx="1345">
                  <c:v>-25</c:v>
                </c:pt>
                <c:pt idx="1346">
                  <c:v>-30</c:v>
                </c:pt>
                <c:pt idx="1347">
                  <c:v>-30</c:v>
                </c:pt>
                <c:pt idx="1348">
                  <c:v>-25</c:v>
                </c:pt>
                <c:pt idx="1349">
                  <c:v>-25</c:v>
                </c:pt>
                <c:pt idx="1350">
                  <c:v>-23</c:v>
                </c:pt>
                <c:pt idx="1351">
                  <c:v>-18</c:v>
                </c:pt>
                <c:pt idx="1352">
                  <c:v>-18</c:v>
                </c:pt>
                <c:pt idx="1353">
                  <c:v>-18</c:v>
                </c:pt>
                <c:pt idx="1354">
                  <c:v>-18</c:v>
                </c:pt>
                <c:pt idx="1355">
                  <c:v>-23</c:v>
                </c:pt>
                <c:pt idx="1356">
                  <c:v>-25</c:v>
                </c:pt>
                <c:pt idx="1357">
                  <c:v>-20</c:v>
                </c:pt>
                <c:pt idx="1358">
                  <c:v>-25</c:v>
                </c:pt>
                <c:pt idx="1359">
                  <c:v>-30</c:v>
                </c:pt>
                <c:pt idx="1360">
                  <c:v>-35</c:v>
                </c:pt>
                <c:pt idx="1361">
                  <c:v>-36</c:v>
                </c:pt>
                <c:pt idx="1362">
                  <c:v>-43</c:v>
                </c:pt>
                <c:pt idx="1363">
                  <c:v>-43</c:v>
                </c:pt>
                <c:pt idx="1364">
                  <c:v>-43</c:v>
                </c:pt>
                <c:pt idx="1365">
                  <c:v>-41</c:v>
                </c:pt>
                <c:pt idx="1366">
                  <c:v>-36</c:v>
                </c:pt>
                <c:pt idx="1367">
                  <c:v>-36</c:v>
                </c:pt>
                <c:pt idx="1368">
                  <c:v>-37</c:v>
                </c:pt>
                <c:pt idx="1369">
                  <c:v>-35</c:v>
                </c:pt>
                <c:pt idx="1370">
                  <c:v>-35</c:v>
                </c:pt>
                <c:pt idx="1371">
                  <c:v>-45</c:v>
                </c:pt>
                <c:pt idx="1372">
                  <c:v>-48</c:v>
                </c:pt>
                <c:pt idx="1373">
                  <c:v>-48</c:v>
                </c:pt>
                <c:pt idx="1374">
                  <c:v>-50</c:v>
                </c:pt>
                <c:pt idx="1375">
                  <c:v>-55</c:v>
                </c:pt>
                <c:pt idx="1376">
                  <c:v>-55</c:v>
                </c:pt>
                <c:pt idx="1377">
                  <c:v>-50</c:v>
                </c:pt>
                <c:pt idx="1378">
                  <c:v>-50</c:v>
                </c:pt>
                <c:pt idx="1379">
                  <c:v>-50</c:v>
                </c:pt>
                <c:pt idx="1380">
                  <c:v>-50</c:v>
                </c:pt>
                <c:pt idx="1381">
                  <c:v>-45</c:v>
                </c:pt>
                <c:pt idx="1382">
                  <c:v>-50</c:v>
                </c:pt>
                <c:pt idx="1383">
                  <c:v>-55</c:v>
                </c:pt>
                <c:pt idx="1384">
                  <c:v>-70</c:v>
                </c:pt>
                <c:pt idx="1385">
                  <c:v>-80</c:v>
                </c:pt>
                <c:pt idx="1386">
                  <c:v>-90</c:v>
                </c:pt>
                <c:pt idx="1387">
                  <c:v>-95</c:v>
                </c:pt>
                <c:pt idx="1388">
                  <c:v>-90</c:v>
                </c:pt>
                <c:pt idx="1389">
                  <c:v>-65</c:v>
                </c:pt>
                <c:pt idx="1390">
                  <c:v>-80</c:v>
                </c:pt>
                <c:pt idx="1391">
                  <c:v>-85</c:v>
                </c:pt>
                <c:pt idx="1392">
                  <c:v>-70</c:v>
                </c:pt>
                <c:pt idx="1393">
                  <c:v>-80</c:v>
                </c:pt>
                <c:pt idx="1394">
                  <c:v>-80</c:v>
                </c:pt>
                <c:pt idx="1395">
                  <c:v>-80</c:v>
                </c:pt>
                <c:pt idx="1396">
                  <c:v>-75</c:v>
                </c:pt>
                <c:pt idx="1397">
                  <c:v>-70</c:v>
                </c:pt>
                <c:pt idx="1398">
                  <c:v>-65</c:v>
                </c:pt>
                <c:pt idx="1399">
                  <c:v>-60</c:v>
                </c:pt>
                <c:pt idx="1400">
                  <c:v>-65</c:v>
                </c:pt>
                <c:pt idx="1401">
                  <c:v>-40</c:v>
                </c:pt>
                <c:pt idx="1402">
                  <c:v>-40</c:v>
                </c:pt>
                <c:pt idx="1403">
                  <c:v>-30</c:v>
                </c:pt>
                <c:pt idx="1404">
                  <c:v>-25</c:v>
                </c:pt>
                <c:pt idx="1405">
                  <c:v>-25</c:v>
                </c:pt>
                <c:pt idx="1406">
                  <c:v>-14</c:v>
                </c:pt>
                <c:pt idx="1407">
                  <c:v>-15</c:v>
                </c:pt>
                <c:pt idx="1408">
                  <c:v>-20</c:v>
                </c:pt>
                <c:pt idx="1409">
                  <c:v>-25</c:v>
                </c:pt>
                <c:pt idx="1410">
                  <c:v>-25</c:v>
                </c:pt>
                <c:pt idx="1411">
                  <c:v>-20</c:v>
                </c:pt>
                <c:pt idx="1412">
                  <c:v>0</c:v>
                </c:pt>
                <c:pt idx="1413">
                  <c:v>0</c:v>
                </c:pt>
                <c:pt idx="1414">
                  <c:v>0</c:v>
                </c:pt>
                <c:pt idx="1415">
                  <c:v>1</c:v>
                </c:pt>
                <c:pt idx="1416">
                  <c:v>1</c:v>
                </c:pt>
                <c:pt idx="1417">
                  <c:v>6</c:v>
                </c:pt>
                <c:pt idx="1418">
                  <c:v>6</c:v>
                </c:pt>
                <c:pt idx="1419">
                  <c:v>5</c:v>
                </c:pt>
                <c:pt idx="1420">
                  <c:v>3</c:v>
                </c:pt>
                <c:pt idx="1421">
                  <c:v>-2</c:v>
                </c:pt>
                <c:pt idx="1422">
                  <c:v>-2</c:v>
                </c:pt>
                <c:pt idx="1423">
                  <c:v>-3</c:v>
                </c:pt>
                <c:pt idx="1424">
                  <c:v>-2</c:v>
                </c:pt>
                <c:pt idx="1425">
                  <c:v>-2</c:v>
                </c:pt>
                <c:pt idx="1426">
                  <c:v>-2</c:v>
                </c:pt>
                <c:pt idx="1427">
                  <c:v>-6</c:v>
                </c:pt>
                <c:pt idx="1428">
                  <c:v>-2</c:v>
                </c:pt>
                <c:pt idx="1429">
                  <c:v>-4</c:v>
                </c:pt>
                <c:pt idx="1430">
                  <c:v>-6</c:v>
                </c:pt>
                <c:pt idx="1431">
                  <c:v>-6</c:v>
                </c:pt>
                <c:pt idx="1432">
                  <c:v>-6</c:v>
                </c:pt>
                <c:pt idx="1433">
                  <c:v>-7</c:v>
                </c:pt>
                <c:pt idx="1434">
                  <c:v>-7</c:v>
                </c:pt>
                <c:pt idx="1435">
                  <c:v>-8</c:v>
                </c:pt>
                <c:pt idx="1436">
                  <c:v>-8</c:v>
                </c:pt>
                <c:pt idx="1437">
                  <c:v>-8</c:v>
                </c:pt>
                <c:pt idx="1438">
                  <c:v>-8</c:v>
                </c:pt>
                <c:pt idx="1439">
                  <c:v>-8</c:v>
                </c:pt>
                <c:pt idx="1440">
                  <c:v>-15</c:v>
                </c:pt>
                <c:pt idx="1441">
                  <c:v>-12</c:v>
                </c:pt>
                <c:pt idx="1442">
                  <c:v>-14</c:v>
                </c:pt>
                <c:pt idx="1443">
                  <c:v>-19</c:v>
                </c:pt>
                <c:pt idx="1444">
                  <c:v>-19</c:v>
                </c:pt>
                <c:pt idx="1445">
                  <c:v>-16</c:v>
                </c:pt>
                <c:pt idx="1446">
                  <c:v>-16</c:v>
                </c:pt>
                <c:pt idx="1447">
                  <c:v>-16</c:v>
                </c:pt>
                <c:pt idx="1448">
                  <c:v>-16</c:v>
                </c:pt>
                <c:pt idx="1449">
                  <c:v>-16</c:v>
                </c:pt>
                <c:pt idx="1450">
                  <c:v>-15</c:v>
                </c:pt>
                <c:pt idx="1451">
                  <c:v>-16</c:v>
                </c:pt>
                <c:pt idx="1452">
                  <c:v>-16</c:v>
                </c:pt>
                <c:pt idx="1453">
                  <c:v>-15.5</c:v>
                </c:pt>
                <c:pt idx="1454">
                  <c:v>-21</c:v>
                </c:pt>
                <c:pt idx="1455">
                  <c:v>-13</c:v>
                </c:pt>
                <c:pt idx="1456">
                  <c:v>-4</c:v>
                </c:pt>
                <c:pt idx="1457">
                  <c:v>-4</c:v>
                </c:pt>
                <c:pt idx="1458">
                  <c:v>-6</c:v>
                </c:pt>
                <c:pt idx="1459">
                  <c:v>-7</c:v>
                </c:pt>
                <c:pt idx="1460">
                  <c:v>-4</c:v>
                </c:pt>
                <c:pt idx="1461">
                  <c:v>-4</c:v>
                </c:pt>
                <c:pt idx="1462">
                  <c:v>-4</c:v>
                </c:pt>
                <c:pt idx="1463">
                  <c:v>-5</c:v>
                </c:pt>
                <c:pt idx="1464">
                  <c:v>0</c:v>
                </c:pt>
                <c:pt idx="1465">
                  <c:v>0</c:v>
                </c:pt>
                <c:pt idx="1466">
                  <c:v>0</c:v>
                </c:pt>
                <c:pt idx="1467">
                  <c:v>-2</c:v>
                </c:pt>
                <c:pt idx="1468">
                  <c:v>-3</c:v>
                </c:pt>
                <c:pt idx="1469">
                  <c:v>-4</c:v>
                </c:pt>
                <c:pt idx="1470">
                  <c:v>-4</c:v>
                </c:pt>
                <c:pt idx="1471">
                  <c:v>-5</c:v>
                </c:pt>
                <c:pt idx="1472">
                  <c:v>-5</c:v>
                </c:pt>
                <c:pt idx="1473">
                  <c:v>-6</c:v>
                </c:pt>
                <c:pt idx="1474">
                  <c:v>-12</c:v>
                </c:pt>
                <c:pt idx="1475">
                  <c:v>-14</c:v>
                </c:pt>
                <c:pt idx="1476">
                  <c:v>-14</c:v>
                </c:pt>
                <c:pt idx="1477">
                  <c:v>-10</c:v>
                </c:pt>
                <c:pt idx="1478">
                  <c:v>-10</c:v>
                </c:pt>
                <c:pt idx="1479">
                  <c:v>-11</c:v>
                </c:pt>
                <c:pt idx="1480">
                  <c:v>-10</c:v>
                </c:pt>
                <c:pt idx="1481">
                  <c:v>-13</c:v>
                </c:pt>
                <c:pt idx="1482">
                  <c:v>-13</c:v>
                </c:pt>
                <c:pt idx="1483">
                  <c:v>-12</c:v>
                </c:pt>
                <c:pt idx="1484">
                  <c:v>-12</c:v>
                </c:pt>
                <c:pt idx="1485">
                  <c:v>-13</c:v>
                </c:pt>
                <c:pt idx="1486">
                  <c:v>-13</c:v>
                </c:pt>
                <c:pt idx="1487">
                  <c:v>-12</c:v>
                </c:pt>
                <c:pt idx="1488">
                  <c:v>-11</c:v>
                </c:pt>
                <c:pt idx="1489">
                  <c:v>-10</c:v>
                </c:pt>
                <c:pt idx="1490">
                  <c:v>-8</c:v>
                </c:pt>
                <c:pt idx="1491">
                  <c:v>-8</c:v>
                </c:pt>
                <c:pt idx="1492">
                  <c:v>-8</c:v>
                </c:pt>
                <c:pt idx="1493">
                  <c:v>-8</c:v>
                </c:pt>
                <c:pt idx="1494">
                  <c:v>-8</c:v>
                </c:pt>
                <c:pt idx="1495">
                  <c:v>-5</c:v>
                </c:pt>
                <c:pt idx="1496">
                  <c:v>-5</c:v>
                </c:pt>
                <c:pt idx="1497">
                  <c:v>-7</c:v>
                </c:pt>
                <c:pt idx="1498">
                  <c:v>-6</c:v>
                </c:pt>
                <c:pt idx="1499">
                  <c:v>-5</c:v>
                </c:pt>
                <c:pt idx="1500">
                  <c:v>-4</c:v>
                </c:pt>
                <c:pt idx="1501">
                  <c:v>-5</c:v>
                </c:pt>
                <c:pt idx="1502">
                  <c:v>-6</c:v>
                </c:pt>
                <c:pt idx="1503">
                  <c:v>-7</c:v>
                </c:pt>
                <c:pt idx="1504">
                  <c:v>-7</c:v>
                </c:pt>
                <c:pt idx="1505">
                  <c:v>-7</c:v>
                </c:pt>
                <c:pt idx="1506">
                  <c:v>-6</c:v>
                </c:pt>
                <c:pt idx="1507">
                  <c:v>-8</c:v>
                </c:pt>
                <c:pt idx="1508">
                  <c:v>-8</c:v>
                </c:pt>
                <c:pt idx="1509">
                  <c:v>-7</c:v>
                </c:pt>
                <c:pt idx="1510">
                  <c:v>-5</c:v>
                </c:pt>
                <c:pt idx="1511">
                  <c:v>-5</c:v>
                </c:pt>
                <c:pt idx="1512">
                  <c:v>-5</c:v>
                </c:pt>
                <c:pt idx="1513">
                  <c:v>-4</c:v>
                </c:pt>
                <c:pt idx="1514">
                  <c:v>-6</c:v>
                </c:pt>
                <c:pt idx="1515">
                  <c:v>-5</c:v>
                </c:pt>
                <c:pt idx="1516">
                  <c:v>-5</c:v>
                </c:pt>
                <c:pt idx="1517">
                  <c:v>-5</c:v>
                </c:pt>
                <c:pt idx="1518">
                  <c:v>-4</c:v>
                </c:pt>
                <c:pt idx="1519">
                  <c:v>-4</c:v>
                </c:pt>
                <c:pt idx="1520">
                  <c:v>0</c:v>
                </c:pt>
                <c:pt idx="1521">
                  <c:v>0</c:v>
                </c:pt>
                <c:pt idx="1522">
                  <c:v>-2</c:v>
                </c:pt>
                <c:pt idx="1523">
                  <c:v>-3</c:v>
                </c:pt>
                <c:pt idx="1524">
                  <c:v>-3</c:v>
                </c:pt>
                <c:pt idx="1525">
                  <c:v>-3</c:v>
                </c:pt>
                <c:pt idx="1526">
                  <c:v>-3</c:v>
                </c:pt>
                <c:pt idx="1527">
                  <c:v>-4</c:v>
                </c:pt>
                <c:pt idx="1528">
                  <c:v>-5</c:v>
                </c:pt>
                <c:pt idx="1529">
                  <c:v>-6</c:v>
                </c:pt>
                <c:pt idx="1530">
                  <c:v>-5</c:v>
                </c:pt>
                <c:pt idx="1531">
                  <c:v>-5</c:v>
                </c:pt>
                <c:pt idx="1532">
                  <c:v>-5</c:v>
                </c:pt>
                <c:pt idx="1533">
                  <c:v>-11</c:v>
                </c:pt>
                <c:pt idx="1534">
                  <c:v>-12</c:v>
                </c:pt>
                <c:pt idx="1535">
                  <c:v>-13</c:v>
                </c:pt>
                <c:pt idx="1536">
                  <c:v>-12</c:v>
                </c:pt>
                <c:pt idx="1537">
                  <c:v>-12</c:v>
                </c:pt>
                <c:pt idx="1538">
                  <c:v>-17</c:v>
                </c:pt>
                <c:pt idx="1539">
                  <c:v>-17</c:v>
                </c:pt>
                <c:pt idx="1540">
                  <c:v>-17</c:v>
                </c:pt>
                <c:pt idx="1541">
                  <c:v>-17</c:v>
                </c:pt>
                <c:pt idx="1542">
                  <c:v>-19</c:v>
                </c:pt>
                <c:pt idx="1543">
                  <c:v>-19</c:v>
                </c:pt>
                <c:pt idx="1544">
                  <c:v>-17</c:v>
                </c:pt>
                <c:pt idx="1545">
                  <c:v>-15</c:v>
                </c:pt>
                <c:pt idx="1546">
                  <c:v>-14</c:v>
                </c:pt>
                <c:pt idx="1547">
                  <c:v>-14</c:v>
                </c:pt>
                <c:pt idx="1548">
                  <c:v>-9</c:v>
                </c:pt>
                <c:pt idx="1549">
                  <c:v>-9</c:v>
                </c:pt>
                <c:pt idx="1550">
                  <c:v>-9</c:v>
                </c:pt>
                <c:pt idx="1551">
                  <c:v>-10</c:v>
                </c:pt>
                <c:pt idx="1552">
                  <c:v>-9.5</c:v>
                </c:pt>
                <c:pt idx="1553">
                  <c:v>-5</c:v>
                </c:pt>
                <c:pt idx="1554">
                  <c:v>-5</c:v>
                </c:pt>
                <c:pt idx="1555">
                  <c:v>-2</c:v>
                </c:pt>
                <c:pt idx="1556">
                  <c:v>-2</c:v>
                </c:pt>
                <c:pt idx="1557">
                  <c:v>3</c:v>
                </c:pt>
                <c:pt idx="1558">
                  <c:v>3</c:v>
                </c:pt>
                <c:pt idx="1559">
                  <c:v>4</c:v>
                </c:pt>
                <c:pt idx="1560">
                  <c:v>6</c:v>
                </c:pt>
                <c:pt idx="1561">
                  <c:v>2</c:v>
                </c:pt>
                <c:pt idx="1562">
                  <c:v>1.5</c:v>
                </c:pt>
                <c:pt idx="1563">
                  <c:v>-3.5</c:v>
                </c:pt>
                <c:pt idx="1564">
                  <c:v>-6</c:v>
                </c:pt>
                <c:pt idx="1565">
                  <c:v>-9</c:v>
                </c:pt>
                <c:pt idx="1566">
                  <c:v>-11</c:v>
                </c:pt>
                <c:pt idx="1567">
                  <c:v>-20</c:v>
                </c:pt>
                <c:pt idx="1568">
                  <c:v>-22</c:v>
                </c:pt>
                <c:pt idx="1569">
                  <c:v>-22</c:v>
                </c:pt>
                <c:pt idx="1570">
                  <c:v>-35</c:v>
                </c:pt>
                <c:pt idx="1571">
                  <c:v>-45</c:v>
                </c:pt>
                <c:pt idx="1572">
                  <c:v>-33</c:v>
                </c:pt>
                <c:pt idx="1573">
                  <c:v>-29</c:v>
                </c:pt>
                <c:pt idx="1574">
                  <c:v>-20</c:v>
                </c:pt>
                <c:pt idx="1575">
                  <c:v>-23</c:v>
                </c:pt>
                <c:pt idx="1576">
                  <c:v>-25</c:v>
                </c:pt>
                <c:pt idx="1577">
                  <c:v>-25</c:v>
                </c:pt>
                <c:pt idx="1578">
                  <c:v>-20</c:v>
                </c:pt>
                <c:pt idx="1579">
                  <c:v>-23</c:v>
                </c:pt>
                <c:pt idx="1580">
                  <c:v>-22</c:v>
                </c:pt>
                <c:pt idx="1581">
                  <c:v>-20</c:v>
                </c:pt>
                <c:pt idx="1582">
                  <c:v>-20</c:v>
                </c:pt>
                <c:pt idx="1583">
                  <c:v>-17</c:v>
                </c:pt>
                <c:pt idx="1584">
                  <c:v>-18</c:v>
                </c:pt>
                <c:pt idx="1585">
                  <c:v>-18</c:v>
                </c:pt>
                <c:pt idx="1586">
                  <c:v>-18</c:v>
                </c:pt>
                <c:pt idx="1587">
                  <c:v>-18</c:v>
                </c:pt>
                <c:pt idx="1588">
                  <c:v>-21</c:v>
                </c:pt>
                <c:pt idx="1589">
                  <c:v>-19</c:v>
                </c:pt>
                <c:pt idx="1590">
                  <c:v>-17</c:v>
                </c:pt>
                <c:pt idx="1591">
                  <c:v>-17</c:v>
                </c:pt>
                <c:pt idx="1592">
                  <c:v>-8</c:v>
                </c:pt>
                <c:pt idx="1593">
                  <c:v>-8</c:v>
                </c:pt>
                <c:pt idx="1594">
                  <c:v>-8</c:v>
                </c:pt>
                <c:pt idx="1595">
                  <c:v>-4</c:v>
                </c:pt>
                <c:pt idx="1596">
                  <c:v>-6</c:v>
                </c:pt>
                <c:pt idx="1597">
                  <c:v>-6</c:v>
                </c:pt>
                <c:pt idx="1598">
                  <c:v>-5</c:v>
                </c:pt>
                <c:pt idx="1599">
                  <c:v>-4</c:v>
                </c:pt>
                <c:pt idx="1600">
                  <c:v>-4</c:v>
                </c:pt>
                <c:pt idx="1601">
                  <c:v>-5</c:v>
                </c:pt>
                <c:pt idx="1602">
                  <c:v>1</c:v>
                </c:pt>
                <c:pt idx="1603">
                  <c:v>1</c:v>
                </c:pt>
                <c:pt idx="1604">
                  <c:v>2</c:v>
                </c:pt>
                <c:pt idx="1605">
                  <c:v>1</c:v>
                </c:pt>
                <c:pt idx="1606">
                  <c:v>1</c:v>
                </c:pt>
                <c:pt idx="1607">
                  <c:v>4</c:v>
                </c:pt>
                <c:pt idx="1608">
                  <c:v>0</c:v>
                </c:pt>
                <c:pt idx="1609">
                  <c:v>0</c:v>
                </c:pt>
                <c:pt idx="1610">
                  <c:v>2</c:v>
                </c:pt>
                <c:pt idx="1611">
                  <c:v>0</c:v>
                </c:pt>
                <c:pt idx="1612">
                  <c:v>4</c:v>
                </c:pt>
                <c:pt idx="1613">
                  <c:v>4</c:v>
                </c:pt>
                <c:pt idx="1614">
                  <c:v>5</c:v>
                </c:pt>
                <c:pt idx="1615">
                  <c:v>6</c:v>
                </c:pt>
                <c:pt idx="1616">
                  <c:v>33</c:v>
                </c:pt>
                <c:pt idx="1617">
                  <c:v>32</c:v>
                </c:pt>
                <c:pt idx="1618">
                  <c:v>35</c:v>
                </c:pt>
                <c:pt idx="1619">
                  <c:v>34</c:v>
                </c:pt>
                <c:pt idx="1620">
                  <c:v>33</c:v>
                </c:pt>
                <c:pt idx="1621">
                  <c:v>30</c:v>
                </c:pt>
                <c:pt idx="1622">
                  <c:v>30</c:v>
                </c:pt>
                <c:pt idx="1623">
                  <c:v>32</c:v>
                </c:pt>
                <c:pt idx="1624">
                  <c:v>32</c:v>
                </c:pt>
                <c:pt idx="1625">
                  <c:v>26</c:v>
                </c:pt>
                <c:pt idx="1626">
                  <c:v>21</c:v>
                </c:pt>
                <c:pt idx="1627">
                  <c:v>22</c:v>
                </c:pt>
                <c:pt idx="1628">
                  <c:v>24</c:v>
                </c:pt>
                <c:pt idx="1629">
                  <c:v>23</c:v>
                </c:pt>
                <c:pt idx="1630">
                  <c:v>23</c:v>
                </c:pt>
                <c:pt idx="1631">
                  <c:v>29</c:v>
                </c:pt>
                <c:pt idx="1632">
                  <c:v>28</c:v>
                </c:pt>
                <c:pt idx="1633">
                  <c:v>30</c:v>
                </c:pt>
                <c:pt idx="1634">
                  <c:v>30</c:v>
                </c:pt>
                <c:pt idx="1635">
                  <c:v>33</c:v>
                </c:pt>
                <c:pt idx="1636">
                  <c:v>33</c:v>
                </c:pt>
                <c:pt idx="1637">
                  <c:v>33</c:v>
                </c:pt>
                <c:pt idx="1638">
                  <c:v>35</c:v>
                </c:pt>
                <c:pt idx="1639">
                  <c:v>33</c:v>
                </c:pt>
                <c:pt idx="1640">
                  <c:v>35</c:v>
                </c:pt>
                <c:pt idx="1641">
                  <c:v>35</c:v>
                </c:pt>
                <c:pt idx="1642">
                  <c:v>35</c:v>
                </c:pt>
                <c:pt idx="1643">
                  <c:v>39</c:v>
                </c:pt>
                <c:pt idx="1644">
                  <c:v>43</c:v>
                </c:pt>
                <c:pt idx="1645">
                  <c:v>46</c:v>
                </c:pt>
                <c:pt idx="1646">
                  <c:v>50</c:v>
                </c:pt>
                <c:pt idx="1647">
                  <c:v>51</c:v>
                </c:pt>
                <c:pt idx="1648">
                  <c:v>48</c:v>
                </c:pt>
                <c:pt idx="1649">
                  <c:v>46</c:v>
                </c:pt>
                <c:pt idx="1650">
                  <c:v>49</c:v>
                </c:pt>
                <c:pt idx="1651">
                  <c:v>49</c:v>
                </c:pt>
                <c:pt idx="1652">
                  <c:v>49</c:v>
                </c:pt>
                <c:pt idx="1653">
                  <c:v>47</c:v>
                </c:pt>
                <c:pt idx="1654">
                  <c:v>47</c:v>
                </c:pt>
                <c:pt idx="1655">
                  <c:v>47</c:v>
                </c:pt>
                <c:pt idx="1656">
                  <c:v>47</c:v>
                </c:pt>
                <c:pt idx="1657">
                  <c:v>47</c:v>
                </c:pt>
                <c:pt idx="1658">
                  <c:v>43</c:v>
                </c:pt>
                <c:pt idx="1659">
                  <c:v>35</c:v>
                </c:pt>
                <c:pt idx="1660">
                  <c:v>33</c:v>
                </c:pt>
                <c:pt idx="1661">
                  <c:v>34</c:v>
                </c:pt>
                <c:pt idx="1662">
                  <c:v>35</c:v>
                </c:pt>
                <c:pt idx="1663">
                  <c:v>36</c:v>
                </c:pt>
                <c:pt idx="1664">
                  <c:v>37</c:v>
                </c:pt>
                <c:pt idx="1665">
                  <c:v>37</c:v>
                </c:pt>
                <c:pt idx="1666">
                  <c:v>36</c:v>
                </c:pt>
                <c:pt idx="1667">
                  <c:v>35</c:v>
                </c:pt>
                <c:pt idx="1668">
                  <c:v>34</c:v>
                </c:pt>
                <c:pt idx="1669">
                  <c:v>33</c:v>
                </c:pt>
                <c:pt idx="1670">
                  <c:v>34</c:v>
                </c:pt>
                <c:pt idx="1671">
                  <c:v>33</c:v>
                </c:pt>
                <c:pt idx="1672">
                  <c:v>33</c:v>
                </c:pt>
                <c:pt idx="1673">
                  <c:v>32</c:v>
                </c:pt>
                <c:pt idx="1674">
                  <c:v>32</c:v>
                </c:pt>
                <c:pt idx="1675">
                  <c:v>32</c:v>
                </c:pt>
                <c:pt idx="1676">
                  <c:v>32</c:v>
                </c:pt>
                <c:pt idx="1677">
                  <c:v>32</c:v>
                </c:pt>
                <c:pt idx="1678">
                  <c:v>33</c:v>
                </c:pt>
                <c:pt idx="1679">
                  <c:v>32</c:v>
                </c:pt>
                <c:pt idx="1680">
                  <c:v>34</c:v>
                </c:pt>
                <c:pt idx="1681">
                  <c:v>33</c:v>
                </c:pt>
                <c:pt idx="1682">
                  <c:v>30</c:v>
                </c:pt>
                <c:pt idx="1683">
                  <c:v>27</c:v>
                </c:pt>
                <c:pt idx="1684">
                  <c:v>26</c:v>
                </c:pt>
                <c:pt idx="1685">
                  <c:v>27</c:v>
                </c:pt>
                <c:pt idx="1686">
                  <c:v>28</c:v>
                </c:pt>
                <c:pt idx="1687">
                  <c:v>26</c:v>
                </c:pt>
                <c:pt idx="1688">
                  <c:v>26</c:v>
                </c:pt>
                <c:pt idx="1689">
                  <c:v>26</c:v>
                </c:pt>
                <c:pt idx="1690">
                  <c:v>26</c:v>
                </c:pt>
                <c:pt idx="1691">
                  <c:v>23</c:v>
                </c:pt>
                <c:pt idx="1692">
                  <c:v>24</c:v>
                </c:pt>
                <c:pt idx="1693">
                  <c:v>23</c:v>
                </c:pt>
                <c:pt idx="1694">
                  <c:v>23</c:v>
                </c:pt>
                <c:pt idx="1695">
                  <c:v>22</c:v>
                </c:pt>
                <c:pt idx="1696">
                  <c:v>19</c:v>
                </c:pt>
                <c:pt idx="1697">
                  <c:v>18</c:v>
                </c:pt>
                <c:pt idx="1698">
                  <c:v>14</c:v>
                </c:pt>
                <c:pt idx="1699">
                  <c:v>5</c:v>
                </c:pt>
                <c:pt idx="1700">
                  <c:v>5</c:v>
                </c:pt>
                <c:pt idx="1701">
                  <c:v>20</c:v>
                </c:pt>
                <c:pt idx="1702">
                  <c:v>17</c:v>
                </c:pt>
                <c:pt idx="1703">
                  <c:v>16</c:v>
                </c:pt>
                <c:pt idx="1704">
                  <c:v>16</c:v>
                </c:pt>
                <c:pt idx="1705">
                  <c:v>13</c:v>
                </c:pt>
                <c:pt idx="1706">
                  <c:v>13</c:v>
                </c:pt>
                <c:pt idx="1707">
                  <c:v>15</c:v>
                </c:pt>
                <c:pt idx="1708">
                  <c:v>15</c:v>
                </c:pt>
                <c:pt idx="1709">
                  <c:v>18</c:v>
                </c:pt>
                <c:pt idx="1710">
                  <c:v>21</c:v>
                </c:pt>
                <c:pt idx="1711">
                  <c:v>18</c:v>
                </c:pt>
                <c:pt idx="1712">
                  <c:v>12</c:v>
                </c:pt>
                <c:pt idx="1713">
                  <c:v>10</c:v>
                </c:pt>
                <c:pt idx="1714">
                  <c:v>13</c:v>
                </c:pt>
                <c:pt idx="1715">
                  <c:v>13</c:v>
                </c:pt>
                <c:pt idx="1716">
                  <c:v>9</c:v>
                </c:pt>
                <c:pt idx="1717">
                  <c:v>7</c:v>
                </c:pt>
                <c:pt idx="1718">
                  <c:v>9</c:v>
                </c:pt>
                <c:pt idx="1719">
                  <c:v>9</c:v>
                </c:pt>
                <c:pt idx="1720">
                  <c:v>9</c:v>
                </c:pt>
                <c:pt idx="1721">
                  <c:v>9</c:v>
                </c:pt>
                <c:pt idx="1722">
                  <c:v>9</c:v>
                </c:pt>
                <c:pt idx="1723">
                  <c:v>9</c:v>
                </c:pt>
                <c:pt idx="1724">
                  <c:v>7</c:v>
                </c:pt>
                <c:pt idx="1725">
                  <c:v>4</c:v>
                </c:pt>
                <c:pt idx="1726">
                  <c:v>2</c:v>
                </c:pt>
                <c:pt idx="1727">
                  <c:v>1</c:v>
                </c:pt>
                <c:pt idx="1728">
                  <c:v>0</c:v>
                </c:pt>
                <c:pt idx="1729">
                  <c:v>0</c:v>
                </c:pt>
                <c:pt idx="1730">
                  <c:v>2</c:v>
                </c:pt>
                <c:pt idx="1731">
                  <c:v>3</c:v>
                </c:pt>
                <c:pt idx="1732">
                  <c:v>4</c:v>
                </c:pt>
                <c:pt idx="1733">
                  <c:v>7</c:v>
                </c:pt>
                <c:pt idx="1734">
                  <c:v>7</c:v>
                </c:pt>
                <c:pt idx="1735">
                  <c:v>7</c:v>
                </c:pt>
                <c:pt idx="1736">
                  <c:v>6</c:v>
                </c:pt>
                <c:pt idx="1737">
                  <c:v>5</c:v>
                </c:pt>
                <c:pt idx="1738">
                  <c:v>7</c:v>
                </c:pt>
                <c:pt idx="1739">
                  <c:v>10</c:v>
                </c:pt>
                <c:pt idx="1740">
                  <c:v>10</c:v>
                </c:pt>
                <c:pt idx="1741">
                  <c:v>12</c:v>
                </c:pt>
                <c:pt idx="1742">
                  <c:v>15</c:v>
                </c:pt>
                <c:pt idx="1743">
                  <c:v>15</c:v>
                </c:pt>
                <c:pt idx="1744">
                  <c:v>14</c:v>
                </c:pt>
                <c:pt idx="1745">
                  <c:v>15</c:v>
                </c:pt>
                <c:pt idx="1746">
                  <c:v>10</c:v>
                </c:pt>
                <c:pt idx="1747">
                  <c:v>10</c:v>
                </c:pt>
                <c:pt idx="1748">
                  <c:v>15</c:v>
                </c:pt>
                <c:pt idx="1749">
                  <c:v>17</c:v>
                </c:pt>
                <c:pt idx="1750">
                  <c:v>15</c:v>
                </c:pt>
                <c:pt idx="1751">
                  <c:v>19</c:v>
                </c:pt>
                <c:pt idx="1752">
                  <c:v>19</c:v>
                </c:pt>
                <c:pt idx="1753">
                  <c:v>13</c:v>
                </c:pt>
                <c:pt idx="1754">
                  <c:v>13</c:v>
                </c:pt>
                <c:pt idx="1755">
                  <c:v>13</c:v>
                </c:pt>
                <c:pt idx="1756">
                  <c:v>7</c:v>
                </c:pt>
                <c:pt idx="1757">
                  <c:v>10</c:v>
                </c:pt>
                <c:pt idx="1758">
                  <c:v>18</c:v>
                </c:pt>
                <c:pt idx="1759">
                  <c:v>18</c:v>
                </c:pt>
                <c:pt idx="1760">
                  <c:v>20</c:v>
                </c:pt>
                <c:pt idx="1761">
                  <c:v>18</c:v>
                </c:pt>
                <c:pt idx="1762">
                  <c:v>18</c:v>
                </c:pt>
                <c:pt idx="1763">
                  <c:v>15</c:v>
                </c:pt>
                <c:pt idx="1764">
                  <c:v>15</c:v>
                </c:pt>
                <c:pt idx="1765">
                  <c:v>14</c:v>
                </c:pt>
                <c:pt idx="1766">
                  <c:v>16</c:v>
                </c:pt>
                <c:pt idx="1767">
                  <c:v>17</c:v>
                </c:pt>
                <c:pt idx="1768">
                  <c:v>9</c:v>
                </c:pt>
                <c:pt idx="1769">
                  <c:v>8</c:v>
                </c:pt>
                <c:pt idx="1770">
                  <c:v>8</c:v>
                </c:pt>
                <c:pt idx="1771">
                  <c:v>10</c:v>
                </c:pt>
                <c:pt idx="1772">
                  <c:v>10</c:v>
                </c:pt>
                <c:pt idx="1773">
                  <c:v>12</c:v>
                </c:pt>
                <c:pt idx="1774">
                  <c:v>13</c:v>
                </c:pt>
                <c:pt idx="1775">
                  <c:v>13</c:v>
                </c:pt>
                <c:pt idx="1776">
                  <c:v>14</c:v>
                </c:pt>
                <c:pt idx="1777">
                  <c:v>14</c:v>
                </c:pt>
                <c:pt idx="1778">
                  <c:v>16</c:v>
                </c:pt>
                <c:pt idx="1779">
                  <c:v>18</c:v>
                </c:pt>
                <c:pt idx="1780">
                  <c:v>18</c:v>
                </c:pt>
                <c:pt idx="1781">
                  <c:v>17</c:v>
                </c:pt>
                <c:pt idx="1782">
                  <c:v>18</c:v>
                </c:pt>
                <c:pt idx="1783">
                  <c:v>18</c:v>
                </c:pt>
                <c:pt idx="1784">
                  <c:v>20</c:v>
                </c:pt>
                <c:pt idx="1785">
                  <c:v>20</c:v>
                </c:pt>
                <c:pt idx="1786">
                  <c:v>17</c:v>
                </c:pt>
                <c:pt idx="1787">
                  <c:v>17</c:v>
                </c:pt>
                <c:pt idx="1788">
                  <c:v>16</c:v>
                </c:pt>
                <c:pt idx="1789">
                  <c:v>12</c:v>
                </c:pt>
                <c:pt idx="1790">
                  <c:v>13</c:v>
                </c:pt>
                <c:pt idx="1791">
                  <c:v>18</c:v>
                </c:pt>
                <c:pt idx="1792">
                  <c:v>16</c:v>
                </c:pt>
                <c:pt idx="1793">
                  <c:v>15</c:v>
                </c:pt>
                <c:pt idx="1794">
                  <c:v>15</c:v>
                </c:pt>
                <c:pt idx="1795">
                  <c:v>15</c:v>
                </c:pt>
                <c:pt idx="1796">
                  <c:v>15</c:v>
                </c:pt>
                <c:pt idx="1797">
                  <c:v>16</c:v>
                </c:pt>
                <c:pt idx="1798">
                  <c:v>17</c:v>
                </c:pt>
                <c:pt idx="1799">
                  <c:v>16</c:v>
                </c:pt>
                <c:pt idx="1800">
                  <c:v>16</c:v>
                </c:pt>
                <c:pt idx="1801">
                  <c:v>16</c:v>
                </c:pt>
                <c:pt idx="1802">
                  <c:v>16</c:v>
                </c:pt>
                <c:pt idx="1803">
                  <c:v>18</c:v>
                </c:pt>
                <c:pt idx="1804">
                  <c:v>12</c:v>
                </c:pt>
                <c:pt idx="1805">
                  <c:v>11</c:v>
                </c:pt>
                <c:pt idx="1806">
                  <c:v>12</c:v>
                </c:pt>
                <c:pt idx="1807">
                  <c:v>10</c:v>
                </c:pt>
                <c:pt idx="1808">
                  <c:v>12</c:v>
                </c:pt>
                <c:pt idx="1809">
                  <c:v>12</c:v>
                </c:pt>
                <c:pt idx="1810">
                  <c:v>11</c:v>
                </c:pt>
                <c:pt idx="1811">
                  <c:v>13</c:v>
                </c:pt>
                <c:pt idx="1812">
                  <c:v>15</c:v>
                </c:pt>
                <c:pt idx="1813">
                  <c:v>19</c:v>
                </c:pt>
                <c:pt idx="1814">
                  <c:v>23</c:v>
                </c:pt>
                <c:pt idx="1815">
                  <c:v>23</c:v>
                </c:pt>
                <c:pt idx="1816">
                  <c:v>25</c:v>
                </c:pt>
                <c:pt idx="1817">
                  <c:v>25</c:v>
                </c:pt>
                <c:pt idx="1818">
                  <c:v>30</c:v>
                </c:pt>
                <c:pt idx="1819">
                  <c:v>34</c:v>
                </c:pt>
                <c:pt idx="1820">
                  <c:v>35</c:v>
                </c:pt>
                <c:pt idx="1821">
                  <c:v>34</c:v>
                </c:pt>
                <c:pt idx="1822">
                  <c:v>33</c:v>
                </c:pt>
                <c:pt idx="1823">
                  <c:v>34</c:v>
                </c:pt>
                <c:pt idx="1824">
                  <c:v>36</c:v>
                </c:pt>
                <c:pt idx="1825">
                  <c:v>35</c:v>
                </c:pt>
                <c:pt idx="1826">
                  <c:v>35</c:v>
                </c:pt>
                <c:pt idx="1827">
                  <c:v>35</c:v>
                </c:pt>
                <c:pt idx="1828">
                  <c:v>35</c:v>
                </c:pt>
                <c:pt idx="1829">
                  <c:v>34</c:v>
                </c:pt>
                <c:pt idx="1830">
                  <c:v>34</c:v>
                </c:pt>
                <c:pt idx="1831">
                  <c:v>34</c:v>
                </c:pt>
                <c:pt idx="1832">
                  <c:v>34</c:v>
                </c:pt>
                <c:pt idx="1833">
                  <c:v>34</c:v>
                </c:pt>
                <c:pt idx="1834">
                  <c:v>34</c:v>
                </c:pt>
                <c:pt idx="1835">
                  <c:v>34</c:v>
                </c:pt>
                <c:pt idx="1836">
                  <c:v>34</c:v>
                </c:pt>
                <c:pt idx="1837">
                  <c:v>34</c:v>
                </c:pt>
                <c:pt idx="1838">
                  <c:v>34</c:v>
                </c:pt>
                <c:pt idx="1839">
                  <c:v>31</c:v>
                </c:pt>
                <c:pt idx="1840">
                  <c:v>33</c:v>
                </c:pt>
                <c:pt idx="1841">
                  <c:v>34</c:v>
                </c:pt>
                <c:pt idx="1842">
                  <c:v>36</c:v>
                </c:pt>
                <c:pt idx="1843">
                  <c:v>36</c:v>
                </c:pt>
                <c:pt idx="1844">
                  <c:v>39</c:v>
                </c:pt>
                <c:pt idx="1845">
                  <c:v>39</c:v>
                </c:pt>
                <c:pt idx="1846">
                  <c:v>39</c:v>
                </c:pt>
                <c:pt idx="1847">
                  <c:v>38</c:v>
                </c:pt>
                <c:pt idx="1848">
                  <c:v>35</c:v>
                </c:pt>
                <c:pt idx="1849">
                  <c:v>35</c:v>
                </c:pt>
                <c:pt idx="1850">
                  <c:v>35</c:v>
                </c:pt>
                <c:pt idx="1851">
                  <c:v>37</c:v>
                </c:pt>
                <c:pt idx="1852">
                  <c:v>35</c:v>
                </c:pt>
                <c:pt idx="1853">
                  <c:v>36</c:v>
                </c:pt>
                <c:pt idx="1854">
                  <c:v>38</c:v>
                </c:pt>
                <c:pt idx="1855">
                  <c:v>40</c:v>
                </c:pt>
                <c:pt idx="1856">
                  <c:v>41</c:v>
                </c:pt>
                <c:pt idx="1857">
                  <c:v>41</c:v>
                </c:pt>
                <c:pt idx="1858">
                  <c:v>41</c:v>
                </c:pt>
                <c:pt idx="1859">
                  <c:v>42</c:v>
                </c:pt>
                <c:pt idx="1860">
                  <c:v>42</c:v>
                </c:pt>
                <c:pt idx="1861">
                  <c:v>37</c:v>
                </c:pt>
                <c:pt idx="1862">
                  <c:v>39</c:v>
                </c:pt>
                <c:pt idx="1863">
                  <c:v>42</c:v>
                </c:pt>
                <c:pt idx="1864">
                  <c:v>43</c:v>
                </c:pt>
                <c:pt idx="1865">
                  <c:v>42</c:v>
                </c:pt>
                <c:pt idx="1866">
                  <c:v>41</c:v>
                </c:pt>
                <c:pt idx="1867">
                  <c:v>40</c:v>
                </c:pt>
                <c:pt idx="1868">
                  <c:v>39</c:v>
                </c:pt>
                <c:pt idx="1869">
                  <c:v>39</c:v>
                </c:pt>
                <c:pt idx="1870">
                  <c:v>39</c:v>
                </c:pt>
                <c:pt idx="1871">
                  <c:v>38</c:v>
                </c:pt>
                <c:pt idx="1872">
                  <c:v>35</c:v>
                </c:pt>
                <c:pt idx="1873">
                  <c:v>35</c:v>
                </c:pt>
                <c:pt idx="1874">
                  <c:v>34</c:v>
                </c:pt>
                <c:pt idx="1875">
                  <c:v>35</c:v>
                </c:pt>
                <c:pt idx="1876">
                  <c:v>36</c:v>
                </c:pt>
                <c:pt idx="1877">
                  <c:v>36</c:v>
                </c:pt>
                <c:pt idx="1878">
                  <c:v>36</c:v>
                </c:pt>
                <c:pt idx="1879">
                  <c:v>38</c:v>
                </c:pt>
                <c:pt idx="1880">
                  <c:v>38</c:v>
                </c:pt>
                <c:pt idx="1881">
                  <c:v>38</c:v>
                </c:pt>
                <c:pt idx="1882">
                  <c:v>38</c:v>
                </c:pt>
                <c:pt idx="1883">
                  <c:v>37</c:v>
                </c:pt>
                <c:pt idx="1884">
                  <c:v>36</c:v>
                </c:pt>
                <c:pt idx="1885">
                  <c:v>38</c:v>
                </c:pt>
                <c:pt idx="1886">
                  <c:v>38</c:v>
                </c:pt>
                <c:pt idx="1887">
                  <c:v>41</c:v>
                </c:pt>
                <c:pt idx="1888">
                  <c:v>41</c:v>
                </c:pt>
                <c:pt idx="1889">
                  <c:v>40</c:v>
                </c:pt>
                <c:pt idx="1890">
                  <c:v>40</c:v>
                </c:pt>
                <c:pt idx="1891">
                  <c:v>38</c:v>
                </c:pt>
                <c:pt idx="1892">
                  <c:v>38</c:v>
                </c:pt>
                <c:pt idx="1893">
                  <c:v>38</c:v>
                </c:pt>
                <c:pt idx="1894">
                  <c:v>37</c:v>
                </c:pt>
                <c:pt idx="1895">
                  <c:v>27</c:v>
                </c:pt>
                <c:pt idx="1896">
                  <c:v>25</c:v>
                </c:pt>
                <c:pt idx="1897">
                  <c:v>28</c:v>
                </c:pt>
                <c:pt idx="1898">
                  <c:v>29</c:v>
                </c:pt>
                <c:pt idx="1899">
                  <c:v>29</c:v>
                </c:pt>
                <c:pt idx="1900">
                  <c:v>28</c:v>
                </c:pt>
                <c:pt idx="1901">
                  <c:v>28</c:v>
                </c:pt>
                <c:pt idx="1902">
                  <c:v>28</c:v>
                </c:pt>
                <c:pt idx="1903">
                  <c:v>28</c:v>
                </c:pt>
                <c:pt idx="1904">
                  <c:v>28</c:v>
                </c:pt>
                <c:pt idx="1905">
                  <c:v>28</c:v>
                </c:pt>
                <c:pt idx="1906">
                  <c:v>28</c:v>
                </c:pt>
                <c:pt idx="1907">
                  <c:v>28</c:v>
                </c:pt>
                <c:pt idx="1908">
                  <c:v>28</c:v>
                </c:pt>
                <c:pt idx="1909">
                  <c:v>28</c:v>
                </c:pt>
                <c:pt idx="1910">
                  <c:v>30</c:v>
                </c:pt>
                <c:pt idx="1911">
                  <c:v>30</c:v>
                </c:pt>
                <c:pt idx="1912">
                  <c:v>30</c:v>
                </c:pt>
                <c:pt idx="1913">
                  <c:v>30</c:v>
                </c:pt>
                <c:pt idx="1914">
                  <c:v>30</c:v>
                </c:pt>
                <c:pt idx="1915">
                  <c:v>30</c:v>
                </c:pt>
                <c:pt idx="1916">
                  <c:v>29</c:v>
                </c:pt>
                <c:pt idx="1917">
                  <c:v>29</c:v>
                </c:pt>
                <c:pt idx="1918">
                  <c:v>29</c:v>
                </c:pt>
                <c:pt idx="1919">
                  <c:v>28</c:v>
                </c:pt>
                <c:pt idx="1920">
                  <c:v>28</c:v>
                </c:pt>
                <c:pt idx="1921">
                  <c:v>28</c:v>
                </c:pt>
                <c:pt idx="1922">
                  <c:v>28</c:v>
                </c:pt>
                <c:pt idx="1923">
                  <c:v>29</c:v>
                </c:pt>
                <c:pt idx="1924">
                  <c:v>29</c:v>
                </c:pt>
                <c:pt idx="1925">
                  <c:v>29</c:v>
                </c:pt>
                <c:pt idx="1926">
                  <c:v>29</c:v>
                </c:pt>
                <c:pt idx="1927">
                  <c:v>27</c:v>
                </c:pt>
                <c:pt idx="1928">
                  <c:v>28</c:v>
                </c:pt>
                <c:pt idx="1929">
                  <c:v>28</c:v>
                </c:pt>
                <c:pt idx="1930">
                  <c:v>28</c:v>
                </c:pt>
                <c:pt idx="1931">
                  <c:v>28</c:v>
                </c:pt>
                <c:pt idx="1932">
                  <c:v>28</c:v>
                </c:pt>
                <c:pt idx="1933">
                  <c:v>28</c:v>
                </c:pt>
                <c:pt idx="1934">
                  <c:v>30</c:v>
                </c:pt>
                <c:pt idx="1935">
                  <c:v>30</c:v>
                </c:pt>
                <c:pt idx="1936">
                  <c:v>29</c:v>
                </c:pt>
                <c:pt idx="1937">
                  <c:v>28</c:v>
                </c:pt>
                <c:pt idx="1938">
                  <c:v>28</c:v>
                </c:pt>
                <c:pt idx="1939">
                  <c:v>29</c:v>
                </c:pt>
                <c:pt idx="1940">
                  <c:v>31</c:v>
                </c:pt>
                <c:pt idx="1941">
                  <c:v>30</c:v>
                </c:pt>
                <c:pt idx="1942">
                  <c:v>28</c:v>
                </c:pt>
                <c:pt idx="1943">
                  <c:v>27</c:v>
                </c:pt>
                <c:pt idx="1944">
                  <c:v>27</c:v>
                </c:pt>
                <c:pt idx="1945">
                  <c:v>27</c:v>
                </c:pt>
                <c:pt idx="1946">
                  <c:v>27</c:v>
                </c:pt>
                <c:pt idx="1947">
                  <c:v>27</c:v>
                </c:pt>
                <c:pt idx="1948">
                  <c:v>27</c:v>
                </c:pt>
                <c:pt idx="1949">
                  <c:v>27</c:v>
                </c:pt>
                <c:pt idx="1950">
                  <c:v>27</c:v>
                </c:pt>
                <c:pt idx="1951">
                  <c:v>25</c:v>
                </c:pt>
                <c:pt idx="1952">
                  <c:v>27</c:v>
                </c:pt>
                <c:pt idx="1953">
                  <c:v>27</c:v>
                </c:pt>
                <c:pt idx="1954">
                  <c:v>27</c:v>
                </c:pt>
                <c:pt idx="1955">
                  <c:v>27</c:v>
                </c:pt>
                <c:pt idx="1956">
                  <c:v>27</c:v>
                </c:pt>
                <c:pt idx="1957">
                  <c:v>27</c:v>
                </c:pt>
                <c:pt idx="1958">
                  <c:v>27</c:v>
                </c:pt>
                <c:pt idx="1959">
                  <c:v>27</c:v>
                </c:pt>
                <c:pt idx="1960">
                  <c:v>27</c:v>
                </c:pt>
                <c:pt idx="1961">
                  <c:v>27</c:v>
                </c:pt>
                <c:pt idx="1962">
                  <c:v>30</c:v>
                </c:pt>
                <c:pt idx="1963">
                  <c:v>30</c:v>
                </c:pt>
                <c:pt idx="1964">
                  <c:v>30</c:v>
                </c:pt>
                <c:pt idx="1965">
                  <c:v>30</c:v>
                </c:pt>
                <c:pt idx="1966">
                  <c:v>31</c:v>
                </c:pt>
                <c:pt idx="1967">
                  <c:v>32</c:v>
                </c:pt>
                <c:pt idx="1968">
                  <c:v>32</c:v>
                </c:pt>
                <c:pt idx="1969">
                  <c:v>31</c:v>
                </c:pt>
                <c:pt idx="1970">
                  <c:v>31</c:v>
                </c:pt>
                <c:pt idx="1971">
                  <c:v>31</c:v>
                </c:pt>
                <c:pt idx="1972">
                  <c:v>30</c:v>
                </c:pt>
                <c:pt idx="1973">
                  <c:v>29</c:v>
                </c:pt>
                <c:pt idx="1974">
                  <c:v>29</c:v>
                </c:pt>
                <c:pt idx="1975">
                  <c:v>29</c:v>
                </c:pt>
                <c:pt idx="1976">
                  <c:v>29</c:v>
                </c:pt>
                <c:pt idx="1977">
                  <c:v>30</c:v>
                </c:pt>
                <c:pt idx="1978">
                  <c:v>31</c:v>
                </c:pt>
                <c:pt idx="1979">
                  <c:v>32</c:v>
                </c:pt>
                <c:pt idx="1980">
                  <c:v>36</c:v>
                </c:pt>
                <c:pt idx="1981">
                  <c:v>36</c:v>
                </c:pt>
                <c:pt idx="1982">
                  <c:v>37</c:v>
                </c:pt>
                <c:pt idx="1983">
                  <c:v>37</c:v>
                </c:pt>
                <c:pt idx="1984">
                  <c:v>37</c:v>
                </c:pt>
                <c:pt idx="1985">
                  <c:v>36</c:v>
                </c:pt>
                <c:pt idx="1986">
                  <c:v>36</c:v>
                </c:pt>
                <c:pt idx="1987">
                  <c:v>36</c:v>
                </c:pt>
                <c:pt idx="1988">
                  <c:v>36</c:v>
                </c:pt>
                <c:pt idx="1989">
                  <c:v>36</c:v>
                </c:pt>
                <c:pt idx="1990">
                  <c:v>36</c:v>
                </c:pt>
                <c:pt idx="1991">
                  <c:v>36</c:v>
                </c:pt>
                <c:pt idx="1992">
                  <c:v>35</c:v>
                </c:pt>
                <c:pt idx="1993">
                  <c:v>35</c:v>
                </c:pt>
                <c:pt idx="1994">
                  <c:v>35</c:v>
                </c:pt>
                <c:pt idx="1995">
                  <c:v>35</c:v>
                </c:pt>
                <c:pt idx="1996">
                  <c:v>35</c:v>
                </c:pt>
                <c:pt idx="1997">
                  <c:v>35</c:v>
                </c:pt>
                <c:pt idx="1998">
                  <c:v>35</c:v>
                </c:pt>
                <c:pt idx="1999">
                  <c:v>35</c:v>
                </c:pt>
                <c:pt idx="2000">
                  <c:v>35</c:v>
                </c:pt>
                <c:pt idx="2001">
                  <c:v>35</c:v>
                </c:pt>
                <c:pt idx="2002">
                  <c:v>35</c:v>
                </c:pt>
                <c:pt idx="2003">
                  <c:v>35</c:v>
                </c:pt>
                <c:pt idx="2004">
                  <c:v>35</c:v>
                </c:pt>
                <c:pt idx="2005">
                  <c:v>35</c:v>
                </c:pt>
                <c:pt idx="2006">
                  <c:v>35</c:v>
                </c:pt>
                <c:pt idx="2007">
                  <c:v>35</c:v>
                </c:pt>
                <c:pt idx="2008">
                  <c:v>35</c:v>
                </c:pt>
                <c:pt idx="2009">
                  <c:v>35</c:v>
                </c:pt>
                <c:pt idx="2010">
                  <c:v>35</c:v>
                </c:pt>
                <c:pt idx="2011">
                  <c:v>35</c:v>
                </c:pt>
                <c:pt idx="2012">
                  <c:v>35</c:v>
                </c:pt>
                <c:pt idx="2013">
                  <c:v>35</c:v>
                </c:pt>
                <c:pt idx="2014">
                  <c:v>35</c:v>
                </c:pt>
                <c:pt idx="2015">
                  <c:v>34</c:v>
                </c:pt>
                <c:pt idx="2016">
                  <c:v>34</c:v>
                </c:pt>
                <c:pt idx="2017">
                  <c:v>34</c:v>
                </c:pt>
                <c:pt idx="2018">
                  <c:v>34</c:v>
                </c:pt>
                <c:pt idx="2019">
                  <c:v>34</c:v>
                </c:pt>
                <c:pt idx="2020">
                  <c:v>34</c:v>
                </c:pt>
                <c:pt idx="2021">
                  <c:v>34</c:v>
                </c:pt>
                <c:pt idx="2022">
                  <c:v>34</c:v>
                </c:pt>
                <c:pt idx="2023">
                  <c:v>34</c:v>
                </c:pt>
                <c:pt idx="2024">
                  <c:v>36</c:v>
                </c:pt>
                <c:pt idx="2025">
                  <c:v>36</c:v>
                </c:pt>
                <c:pt idx="2026">
                  <c:v>32</c:v>
                </c:pt>
                <c:pt idx="2027">
                  <c:v>32</c:v>
                </c:pt>
                <c:pt idx="2028">
                  <c:v>32</c:v>
                </c:pt>
                <c:pt idx="2029">
                  <c:v>39</c:v>
                </c:pt>
                <c:pt idx="2030">
                  <c:v>39</c:v>
                </c:pt>
                <c:pt idx="2031">
                  <c:v>39</c:v>
                </c:pt>
                <c:pt idx="2032">
                  <c:v>39</c:v>
                </c:pt>
                <c:pt idx="2033">
                  <c:v>39</c:v>
                </c:pt>
                <c:pt idx="2034">
                  <c:v>35</c:v>
                </c:pt>
                <c:pt idx="2035">
                  <c:v>35</c:v>
                </c:pt>
                <c:pt idx="2036">
                  <c:v>35</c:v>
                </c:pt>
                <c:pt idx="2037">
                  <c:v>35</c:v>
                </c:pt>
                <c:pt idx="2038">
                  <c:v>35</c:v>
                </c:pt>
                <c:pt idx="2039">
                  <c:v>35</c:v>
                </c:pt>
                <c:pt idx="2040">
                  <c:v>35</c:v>
                </c:pt>
                <c:pt idx="2041">
                  <c:v>35</c:v>
                </c:pt>
                <c:pt idx="2042">
                  <c:v>40</c:v>
                </c:pt>
                <c:pt idx="2043">
                  <c:v>40</c:v>
                </c:pt>
                <c:pt idx="2044">
                  <c:v>40</c:v>
                </c:pt>
                <c:pt idx="2045">
                  <c:v>40</c:v>
                </c:pt>
                <c:pt idx="2046">
                  <c:v>49</c:v>
                </c:pt>
                <c:pt idx="2047">
                  <c:v>47</c:v>
                </c:pt>
                <c:pt idx="2048">
                  <c:v>39</c:v>
                </c:pt>
                <c:pt idx="2049">
                  <c:v>38</c:v>
                </c:pt>
                <c:pt idx="2050">
                  <c:v>36</c:v>
                </c:pt>
                <c:pt idx="2051">
                  <c:v>35</c:v>
                </c:pt>
                <c:pt idx="2052">
                  <c:v>35</c:v>
                </c:pt>
                <c:pt idx="2053">
                  <c:v>35</c:v>
                </c:pt>
                <c:pt idx="2054">
                  <c:v>35</c:v>
                </c:pt>
                <c:pt idx="2055">
                  <c:v>35</c:v>
                </c:pt>
                <c:pt idx="2056">
                  <c:v>35</c:v>
                </c:pt>
                <c:pt idx="2057">
                  <c:v>35</c:v>
                </c:pt>
                <c:pt idx="2058">
                  <c:v>35</c:v>
                </c:pt>
                <c:pt idx="2059">
                  <c:v>35</c:v>
                </c:pt>
                <c:pt idx="2060">
                  <c:v>35</c:v>
                </c:pt>
                <c:pt idx="2061">
                  <c:v>35</c:v>
                </c:pt>
                <c:pt idx="2062">
                  <c:v>30</c:v>
                </c:pt>
                <c:pt idx="2063">
                  <c:v>33</c:v>
                </c:pt>
                <c:pt idx="2064">
                  <c:v>25</c:v>
                </c:pt>
                <c:pt idx="2065">
                  <c:v>23</c:v>
                </c:pt>
                <c:pt idx="2066">
                  <c:v>23</c:v>
                </c:pt>
                <c:pt idx="2067">
                  <c:v>21</c:v>
                </c:pt>
                <c:pt idx="2068">
                  <c:v>25</c:v>
                </c:pt>
                <c:pt idx="2069">
                  <c:v>22</c:v>
                </c:pt>
                <c:pt idx="2070">
                  <c:v>22</c:v>
                </c:pt>
                <c:pt idx="2071">
                  <c:v>22</c:v>
                </c:pt>
                <c:pt idx="2072">
                  <c:v>22</c:v>
                </c:pt>
                <c:pt idx="2073">
                  <c:v>22</c:v>
                </c:pt>
                <c:pt idx="2074">
                  <c:v>21</c:v>
                </c:pt>
                <c:pt idx="2075">
                  <c:v>20</c:v>
                </c:pt>
                <c:pt idx="2076">
                  <c:v>20</c:v>
                </c:pt>
                <c:pt idx="2077">
                  <c:v>20</c:v>
                </c:pt>
                <c:pt idx="2078">
                  <c:v>20</c:v>
                </c:pt>
                <c:pt idx="2079">
                  <c:v>18</c:v>
                </c:pt>
                <c:pt idx="2080">
                  <c:v>18</c:v>
                </c:pt>
                <c:pt idx="2081">
                  <c:v>10</c:v>
                </c:pt>
                <c:pt idx="2082">
                  <c:v>15</c:v>
                </c:pt>
                <c:pt idx="2083">
                  <c:v>21</c:v>
                </c:pt>
                <c:pt idx="2084">
                  <c:v>20</c:v>
                </c:pt>
                <c:pt idx="2085">
                  <c:v>14</c:v>
                </c:pt>
                <c:pt idx="2086">
                  <c:v>17</c:v>
                </c:pt>
                <c:pt idx="2087">
                  <c:v>19</c:v>
                </c:pt>
                <c:pt idx="2088">
                  <c:v>32</c:v>
                </c:pt>
                <c:pt idx="2089">
                  <c:v>32</c:v>
                </c:pt>
                <c:pt idx="2090">
                  <c:v>22</c:v>
                </c:pt>
                <c:pt idx="2091">
                  <c:v>28</c:v>
                </c:pt>
                <c:pt idx="2092">
                  <c:v>26</c:v>
                </c:pt>
                <c:pt idx="2093">
                  <c:v>26</c:v>
                </c:pt>
                <c:pt idx="2094">
                  <c:v>26</c:v>
                </c:pt>
                <c:pt idx="2095">
                  <c:v>27</c:v>
                </c:pt>
                <c:pt idx="2096">
                  <c:v>29</c:v>
                </c:pt>
                <c:pt idx="2097">
                  <c:v>27</c:v>
                </c:pt>
                <c:pt idx="2098">
                  <c:v>26</c:v>
                </c:pt>
                <c:pt idx="2099">
                  <c:v>26</c:v>
                </c:pt>
                <c:pt idx="2100">
                  <c:v>33</c:v>
                </c:pt>
                <c:pt idx="2101">
                  <c:v>33</c:v>
                </c:pt>
                <c:pt idx="2102">
                  <c:v>29</c:v>
                </c:pt>
                <c:pt idx="2103">
                  <c:v>26</c:v>
                </c:pt>
                <c:pt idx="2104">
                  <c:v>17</c:v>
                </c:pt>
                <c:pt idx="2105">
                  <c:v>4</c:v>
                </c:pt>
                <c:pt idx="2106">
                  <c:v>3</c:v>
                </c:pt>
                <c:pt idx="2107">
                  <c:v>5</c:v>
                </c:pt>
                <c:pt idx="2108">
                  <c:v>6</c:v>
                </c:pt>
                <c:pt idx="2109">
                  <c:v>6</c:v>
                </c:pt>
                <c:pt idx="2110">
                  <c:v>2</c:v>
                </c:pt>
                <c:pt idx="2111">
                  <c:v>-1</c:v>
                </c:pt>
                <c:pt idx="2112">
                  <c:v>-7</c:v>
                </c:pt>
                <c:pt idx="2113">
                  <c:v>-8</c:v>
                </c:pt>
                <c:pt idx="2114">
                  <c:v>-9</c:v>
                </c:pt>
                <c:pt idx="2115">
                  <c:v>-3</c:v>
                </c:pt>
                <c:pt idx="2116">
                  <c:v>-1</c:v>
                </c:pt>
                <c:pt idx="2117">
                  <c:v>2</c:v>
                </c:pt>
                <c:pt idx="2118">
                  <c:v>6</c:v>
                </c:pt>
                <c:pt idx="2119">
                  <c:v>6</c:v>
                </c:pt>
                <c:pt idx="2120">
                  <c:v>6</c:v>
                </c:pt>
                <c:pt idx="2121">
                  <c:v>6</c:v>
                </c:pt>
                <c:pt idx="2122">
                  <c:v>11</c:v>
                </c:pt>
                <c:pt idx="2123">
                  <c:v>14</c:v>
                </c:pt>
                <c:pt idx="2124">
                  <c:v>12</c:v>
                </c:pt>
                <c:pt idx="2125">
                  <c:v>12</c:v>
                </c:pt>
                <c:pt idx="2126">
                  <c:v>11</c:v>
                </c:pt>
                <c:pt idx="2127">
                  <c:v>11</c:v>
                </c:pt>
                <c:pt idx="2128">
                  <c:v>6</c:v>
                </c:pt>
                <c:pt idx="2129">
                  <c:v>5</c:v>
                </c:pt>
                <c:pt idx="2130">
                  <c:v>5</c:v>
                </c:pt>
                <c:pt idx="2131">
                  <c:v>5</c:v>
                </c:pt>
                <c:pt idx="2132">
                  <c:v>3</c:v>
                </c:pt>
                <c:pt idx="2133">
                  <c:v>3</c:v>
                </c:pt>
                <c:pt idx="2134">
                  <c:v>3</c:v>
                </c:pt>
                <c:pt idx="2135">
                  <c:v>5</c:v>
                </c:pt>
                <c:pt idx="2136">
                  <c:v>5</c:v>
                </c:pt>
                <c:pt idx="2137">
                  <c:v>10</c:v>
                </c:pt>
                <c:pt idx="2138">
                  <c:v>16</c:v>
                </c:pt>
                <c:pt idx="2139">
                  <c:v>16</c:v>
                </c:pt>
                <c:pt idx="2140">
                  <c:v>14</c:v>
                </c:pt>
                <c:pt idx="2141">
                  <c:v>12</c:v>
                </c:pt>
                <c:pt idx="2142">
                  <c:v>11</c:v>
                </c:pt>
                <c:pt idx="2143">
                  <c:v>13</c:v>
                </c:pt>
                <c:pt idx="2144">
                  <c:v>13</c:v>
                </c:pt>
                <c:pt idx="2145">
                  <c:v>13</c:v>
                </c:pt>
                <c:pt idx="2146">
                  <c:v>19</c:v>
                </c:pt>
                <c:pt idx="2147">
                  <c:v>16</c:v>
                </c:pt>
                <c:pt idx="2148">
                  <c:v>16</c:v>
                </c:pt>
                <c:pt idx="2149">
                  <c:v>18</c:v>
                </c:pt>
                <c:pt idx="2150">
                  <c:v>21</c:v>
                </c:pt>
                <c:pt idx="2151">
                  <c:v>26</c:v>
                </c:pt>
                <c:pt idx="2152">
                  <c:v>26</c:v>
                </c:pt>
                <c:pt idx="2153">
                  <c:v>26</c:v>
                </c:pt>
                <c:pt idx="2154">
                  <c:v>28</c:v>
                </c:pt>
                <c:pt idx="2155">
                  <c:v>28</c:v>
                </c:pt>
                <c:pt idx="2156">
                  <c:v>28</c:v>
                </c:pt>
                <c:pt idx="2157">
                  <c:v>31</c:v>
                </c:pt>
                <c:pt idx="2158">
                  <c:v>32</c:v>
                </c:pt>
                <c:pt idx="2159">
                  <c:v>28</c:v>
                </c:pt>
                <c:pt idx="2160">
                  <c:v>29</c:v>
                </c:pt>
                <c:pt idx="2161">
                  <c:v>32</c:v>
                </c:pt>
                <c:pt idx="2162">
                  <c:v>31</c:v>
                </c:pt>
                <c:pt idx="2163">
                  <c:v>29</c:v>
                </c:pt>
                <c:pt idx="2164">
                  <c:v>34</c:v>
                </c:pt>
                <c:pt idx="2165">
                  <c:v>36</c:v>
                </c:pt>
                <c:pt idx="2166">
                  <c:v>36</c:v>
                </c:pt>
                <c:pt idx="2167">
                  <c:v>36</c:v>
                </c:pt>
                <c:pt idx="2168">
                  <c:v>36</c:v>
                </c:pt>
                <c:pt idx="2169">
                  <c:v>36</c:v>
                </c:pt>
                <c:pt idx="2170">
                  <c:v>30</c:v>
                </c:pt>
                <c:pt idx="2171">
                  <c:v>30</c:v>
                </c:pt>
                <c:pt idx="2172">
                  <c:v>36</c:v>
                </c:pt>
                <c:pt idx="2173">
                  <c:v>36</c:v>
                </c:pt>
                <c:pt idx="2174">
                  <c:v>36</c:v>
                </c:pt>
                <c:pt idx="2175">
                  <c:v>32</c:v>
                </c:pt>
                <c:pt idx="2176">
                  <c:v>32</c:v>
                </c:pt>
                <c:pt idx="2177">
                  <c:v>32</c:v>
                </c:pt>
                <c:pt idx="2178">
                  <c:v>31</c:v>
                </c:pt>
                <c:pt idx="2179">
                  <c:v>32</c:v>
                </c:pt>
                <c:pt idx="2180">
                  <c:v>32</c:v>
                </c:pt>
                <c:pt idx="2181">
                  <c:v>37</c:v>
                </c:pt>
                <c:pt idx="2182">
                  <c:v>39</c:v>
                </c:pt>
                <c:pt idx="2183">
                  <c:v>39</c:v>
                </c:pt>
                <c:pt idx="2184">
                  <c:v>43</c:v>
                </c:pt>
                <c:pt idx="2185">
                  <c:v>46</c:v>
                </c:pt>
                <c:pt idx="2186">
                  <c:v>43</c:v>
                </c:pt>
                <c:pt idx="2187">
                  <c:v>43</c:v>
                </c:pt>
                <c:pt idx="2188">
                  <c:v>43</c:v>
                </c:pt>
                <c:pt idx="2189">
                  <c:v>41</c:v>
                </c:pt>
                <c:pt idx="2190">
                  <c:v>41</c:v>
                </c:pt>
                <c:pt idx="2191">
                  <c:v>41</c:v>
                </c:pt>
                <c:pt idx="2192">
                  <c:v>41</c:v>
                </c:pt>
                <c:pt idx="2193">
                  <c:v>41</c:v>
                </c:pt>
                <c:pt idx="2194">
                  <c:v>41</c:v>
                </c:pt>
                <c:pt idx="2195">
                  <c:v>39</c:v>
                </c:pt>
                <c:pt idx="2196">
                  <c:v>38</c:v>
                </c:pt>
                <c:pt idx="2197">
                  <c:v>38</c:v>
                </c:pt>
                <c:pt idx="2198">
                  <c:v>36</c:v>
                </c:pt>
                <c:pt idx="2199">
                  <c:v>36</c:v>
                </c:pt>
                <c:pt idx="2200">
                  <c:v>35</c:v>
                </c:pt>
                <c:pt idx="2201">
                  <c:v>35</c:v>
                </c:pt>
                <c:pt idx="2202">
                  <c:v>37</c:v>
                </c:pt>
                <c:pt idx="2203">
                  <c:v>38</c:v>
                </c:pt>
                <c:pt idx="2204">
                  <c:v>38</c:v>
                </c:pt>
                <c:pt idx="2205">
                  <c:v>39</c:v>
                </c:pt>
                <c:pt idx="2206">
                  <c:v>38</c:v>
                </c:pt>
                <c:pt idx="2207">
                  <c:v>40</c:v>
                </c:pt>
                <c:pt idx="2208">
                  <c:v>40</c:v>
                </c:pt>
                <c:pt idx="2209">
                  <c:v>40</c:v>
                </c:pt>
                <c:pt idx="2210">
                  <c:v>39</c:v>
                </c:pt>
                <c:pt idx="2211">
                  <c:v>39</c:v>
                </c:pt>
                <c:pt idx="2212">
                  <c:v>38</c:v>
                </c:pt>
                <c:pt idx="2213">
                  <c:v>36</c:v>
                </c:pt>
                <c:pt idx="2214">
                  <c:v>37</c:v>
                </c:pt>
                <c:pt idx="2215">
                  <c:v>41</c:v>
                </c:pt>
                <c:pt idx="2216">
                  <c:v>41</c:v>
                </c:pt>
                <c:pt idx="2217">
                  <c:v>41</c:v>
                </c:pt>
                <c:pt idx="2218">
                  <c:v>41</c:v>
                </c:pt>
                <c:pt idx="2219">
                  <c:v>38</c:v>
                </c:pt>
                <c:pt idx="2220">
                  <c:v>45</c:v>
                </c:pt>
                <c:pt idx="2221">
                  <c:v>45</c:v>
                </c:pt>
                <c:pt idx="2222">
                  <c:v>44</c:v>
                </c:pt>
                <c:pt idx="2223">
                  <c:v>46</c:v>
                </c:pt>
                <c:pt idx="2224">
                  <c:v>43</c:v>
                </c:pt>
                <c:pt idx="2225">
                  <c:v>43</c:v>
                </c:pt>
                <c:pt idx="2226">
                  <c:v>45</c:v>
                </c:pt>
                <c:pt idx="2227">
                  <c:v>49</c:v>
                </c:pt>
                <c:pt idx="2228">
                  <c:v>42</c:v>
                </c:pt>
                <c:pt idx="2229">
                  <c:v>39</c:v>
                </c:pt>
                <c:pt idx="2230">
                  <c:v>39</c:v>
                </c:pt>
                <c:pt idx="2231">
                  <c:v>32</c:v>
                </c:pt>
                <c:pt idx="2232">
                  <c:v>32</c:v>
                </c:pt>
                <c:pt idx="2233">
                  <c:v>32</c:v>
                </c:pt>
                <c:pt idx="2234">
                  <c:v>31</c:v>
                </c:pt>
                <c:pt idx="2235">
                  <c:v>31</c:v>
                </c:pt>
                <c:pt idx="2236">
                  <c:v>26</c:v>
                </c:pt>
                <c:pt idx="2237">
                  <c:v>27</c:v>
                </c:pt>
                <c:pt idx="2238">
                  <c:v>22</c:v>
                </c:pt>
                <c:pt idx="2239">
                  <c:v>20</c:v>
                </c:pt>
                <c:pt idx="2240">
                  <c:v>20</c:v>
                </c:pt>
                <c:pt idx="2241">
                  <c:v>20</c:v>
                </c:pt>
                <c:pt idx="2242">
                  <c:v>21</c:v>
                </c:pt>
                <c:pt idx="2243">
                  <c:v>18</c:v>
                </c:pt>
                <c:pt idx="2244">
                  <c:v>17</c:v>
                </c:pt>
                <c:pt idx="2245">
                  <c:v>19</c:v>
                </c:pt>
                <c:pt idx="2246">
                  <c:v>16</c:v>
                </c:pt>
                <c:pt idx="2247">
                  <c:v>16</c:v>
                </c:pt>
                <c:pt idx="2248">
                  <c:v>18</c:v>
                </c:pt>
                <c:pt idx="2249">
                  <c:v>18</c:v>
                </c:pt>
                <c:pt idx="2250">
                  <c:v>18</c:v>
                </c:pt>
                <c:pt idx="2251">
                  <c:v>12</c:v>
                </c:pt>
                <c:pt idx="2252">
                  <c:v>13</c:v>
                </c:pt>
                <c:pt idx="2253">
                  <c:v>13</c:v>
                </c:pt>
                <c:pt idx="2254">
                  <c:v>8</c:v>
                </c:pt>
                <c:pt idx="2255">
                  <c:v>8</c:v>
                </c:pt>
                <c:pt idx="2256">
                  <c:v>8</c:v>
                </c:pt>
                <c:pt idx="2257">
                  <c:v>18</c:v>
                </c:pt>
                <c:pt idx="2258">
                  <c:v>13</c:v>
                </c:pt>
                <c:pt idx="2259">
                  <c:v>17</c:v>
                </c:pt>
                <c:pt idx="2260">
                  <c:v>20</c:v>
                </c:pt>
                <c:pt idx="2261">
                  <c:v>20</c:v>
                </c:pt>
                <c:pt idx="2262">
                  <c:v>15</c:v>
                </c:pt>
                <c:pt idx="2263">
                  <c:v>15</c:v>
                </c:pt>
                <c:pt idx="2264">
                  <c:v>15</c:v>
                </c:pt>
                <c:pt idx="2265">
                  <c:v>15</c:v>
                </c:pt>
                <c:pt idx="2266">
                  <c:v>15</c:v>
                </c:pt>
                <c:pt idx="2267">
                  <c:v>16.5</c:v>
                </c:pt>
                <c:pt idx="2268">
                  <c:v>17</c:v>
                </c:pt>
                <c:pt idx="2269">
                  <c:v>17</c:v>
                </c:pt>
                <c:pt idx="2270">
                  <c:v>17</c:v>
                </c:pt>
                <c:pt idx="2271">
                  <c:v>17</c:v>
                </c:pt>
                <c:pt idx="2272">
                  <c:v>27</c:v>
                </c:pt>
                <c:pt idx="2273">
                  <c:v>24</c:v>
                </c:pt>
                <c:pt idx="2274">
                  <c:v>40</c:v>
                </c:pt>
                <c:pt idx="2275">
                  <c:v>36</c:v>
                </c:pt>
                <c:pt idx="2276">
                  <c:v>33</c:v>
                </c:pt>
                <c:pt idx="2277">
                  <c:v>36</c:v>
                </c:pt>
                <c:pt idx="2278">
                  <c:v>38</c:v>
                </c:pt>
                <c:pt idx="2279">
                  <c:v>40</c:v>
                </c:pt>
                <c:pt idx="2280">
                  <c:v>40</c:v>
                </c:pt>
                <c:pt idx="2281">
                  <c:v>40</c:v>
                </c:pt>
                <c:pt idx="2282">
                  <c:v>40</c:v>
                </c:pt>
                <c:pt idx="2283">
                  <c:v>40</c:v>
                </c:pt>
                <c:pt idx="2284">
                  <c:v>43</c:v>
                </c:pt>
                <c:pt idx="2285">
                  <c:v>43</c:v>
                </c:pt>
                <c:pt idx="2286">
                  <c:v>36</c:v>
                </c:pt>
                <c:pt idx="2287">
                  <c:v>36</c:v>
                </c:pt>
                <c:pt idx="2288">
                  <c:v>36</c:v>
                </c:pt>
                <c:pt idx="2289">
                  <c:v>36</c:v>
                </c:pt>
                <c:pt idx="2290">
                  <c:v>36</c:v>
                </c:pt>
                <c:pt idx="2291">
                  <c:v>29</c:v>
                </c:pt>
                <c:pt idx="2292">
                  <c:v>32</c:v>
                </c:pt>
                <c:pt idx="2293">
                  <c:v>32</c:v>
                </c:pt>
                <c:pt idx="2294">
                  <c:v>29</c:v>
                </c:pt>
                <c:pt idx="2295">
                  <c:v>29</c:v>
                </c:pt>
                <c:pt idx="2296">
                  <c:v>31</c:v>
                </c:pt>
                <c:pt idx="2297">
                  <c:v>31</c:v>
                </c:pt>
                <c:pt idx="2298">
                  <c:v>31</c:v>
                </c:pt>
                <c:pt idx="2299">
                  <c:v>30</c:v>
                </c:pt>
                <c:pt idx="2300">
                  <c:v>30</c:v>
                </c:pt>
                <c:pt idx="2301">
                  <c:v>36</c:v>
                </c:pt>
                <c:pt idx="2302">
                  <c:v>35</c:v>
                </c:pt>
                <c:pt idx="2303">
                  <c:v>35</c:v>
                </c:pt>
                <c:pt idx="2304">
                  <c:v>35</c:v>
                </c:pt>
                <c:pt idx="2305">
                  <c:v>35</c:v>
                </c:pt>
                <c:pt idx="2306">
                  <c:v>35</c:v>
                </c:pt>
                <c:pt idx="2307">
                  <c:v>36</c:v>
                </c:pt>
                <c:pt idx="2308">
                  <c:v>44</c:v>
                </c:pt>
                <c:pt idx="2309">
                  <c:v>46</c:v>
                </c:pt>
                <c:pt idx="2310">
                  <c:v>48</c:v>
                </c:pt>
                <c:pt idx="2311">
                  <c:v>46</c:v>
                </c:pt>
                <c:pt idx="2312">
                  <c:v>50</c:v>
                </c:pt>
                <c:pt idx="2313">
                  <c:v>45</c:v>
                </c:pt>
                <c:pt idx="2314">
                  <c:v>38</c:v>
                </c:pt>
                <c:pt idx="2315">
                  <c:v>35</c:v>
                </c:pt>
                <c:pt idx="2316">
                  <c:v>35</c:v>
                </c:pt>
                <c:pt idx="2317">
                  <c:v>33</c:v>
                </c:pt>
                <c:pt idx="2318">
                  <c:v>35</c:v>
                </c:pt>
                <c:pt idx="2319">
                  <c:v>35</c:v>
                </c:pt>
                <c:pt idx="2320">
                  <c:v>35</c:v>
                </c:pt>
                <c:pt idx="2321">
                  <c:v>35</c:v>
                </c:pt>
                <c:pt idx="2322">
                  <c:v>35</c:v>
                </c:pt>
                <c:pt idx="2323">
                  <c:v>50</c:v>
                </c:pt>
                <c:pt idx="2324">
                  <c:v>40</c:v>
                </c:pt>
                <c:pt idx="2325">
                  <c:v>35</c:v>
                </c:pt>
                <c:pt idx="2326">
                  <c:v>34</c:v>
                </c:pt>
                <c:pt idx="2327">
                  <c:v>34</c:v>
                </c:pt>
                <c:pt idx="2328">
                  <c:v>22</c:v>
                </c:pt>
                <c:pt idx="2329">
                  <c:v>22</c:v>
                </c:pt>
                <c:pt idx="2330">
                  <c:v>25</c:v>
                </c:pt>
                <c:pt idx="2331">
                  <c:v>25</c:v>
                </c:pt>
                <c:pt idx="2332">
                  <c:v>28</c:v>
                </c:pt>
                <c:pt idx="2333">
                  <c:v>39</c:v>
                </c:pt>
                <c:pt idx="2334">
                  <c:v>37</c:v>
                </c:pt>
                <c:pt idx="2335">
                  <c:v>40</c:v>
                </c:pt>
                <c:pt idx="2336">
                  <c:v>40</c:v>
                </c:pt>
                <c:pt idx="2337">
                  <c:v>40</c:v>
                </c:pt>
                <c:pt idx="2338">
                  <c:v>38</c:v>
                </c:pt>
                <c:pt idx="2339">
                  <c:v>25</c:v>
                </c:pt>
                <c:pt idx="2340">
                  <c:v>21</c:v>
                </c:pt>
                <c:pt idx="2341">
                  <c:v>18</c:v>
                </c:pt>
                <c:pt idx="2342">
                  <c:v>18</c:v>
                </c:pt>
                <c:pt idx="2343">
                  <c:v>29</c:v>
                </c:pt>
                <c:pt idx="2344">
                  <c:v>33</c:v>
                </c:pt>
                <c:pt idx="2345">
                  <c:v>27</c:v>
                </c:pt>
                <c:pt idx="2346">
                  <c:v>24</c:v>
                </c:pt>
                <c:pt idx="2347">
                  <c:v>24</c:v>
                </c:pt>
                <c:pt idx="2348">
                  <c:v>23</c:v>
                </c:pt>
                <c:pt idx="2349">
                  <c:v>5</c:v>
                </c:pt>
                <c:pt idx="2350">
                  <c:v>10</c:v>
                </c:pt>
                <c:pt idx="2351">
                  <c:v>15</c:v>
                </c:pt>
                <c:pt idx="2352">
                  <c:v>18</c:v>
                </c:pt>
                <c:pt idx="2353">
                  <c:v>20</c:v>
                </c:pt>
                <c:pt idx="2354">
                  <c:v>6</c:v>
                </c:pt>
                <c:pt idx="2355">
                  <c:v>20</c:v>
                </c:pt>
                <c:pt idx="2356">
                  <c:v>20</c:v>
                </c:pt>
                <c:pt idx="2357">
                  <c:v>20</c:v>
                </c:pt>
                <c:pt idx="2358">
                  <c:v>18</c:v>
                </c:pt>
                <c:pt idx="2359">
                  <c:v>16</c:v>
                </c:pt>
                <c:pt idx="2360">
                  <c:v>9</c:v>
                </c:pt>
                <c:pt idx="2361">
                  <c:v>13</c:v>
                </c:pt>
                <c:pt idx="2362">
                  <c:v>13</c:v>
                </c:pt>
                <c:pt idx="2363">
                  <c:v>1</c:v>
                </c:pt>
                <c:pt idx="2364">
                  <c:v>1</c:v>
                </c:pt>
                <c:pt idx="2365">
                  <c:v>0</c:v>
                </c:pt>
                <c:pt idx="2366">
                  <c:v>-5</c:v>
                </c:pt>
                <c:pt idx="2367">
                  <c:v>1</c:v>
                </c:pt>
                <c:pt idx="2368">
                  <c:v>1</c:v>
                </c:pt>
                <c:pt idx="2369">
                  <c:v>-2</c:v>
                </c:pt>
                <c:pt idx="2370">
                  <c:v>-2</c:v>
                </c:pt>
                <c:pt idx="2371">
                  <c:v>5</c:v>
                </c:pt>
                <c:pt idx="2372">
                  <c:v>5</c:v>
                </c:pt>
                <c:pt idx="2373">
                  <c:v>5</c:v>
                </c:pt>
                <c:pt idx="2374">
                  <c:v>7</c:v>
                </c:pt>
                <c:pt idx="2375">
                  <c:v>10</c:v>
                </c:pt>
                <c:pt idx="2376">
                  <c:v>4</c:v>
                </c:pt>
                <c:pt idx="2377">
                  <c:v>4</c:v>
                </c:pt>
                <c:pt idx="2378">
                  <c:v>5</c:v>
                </c:pt>
                <c:pt idx="2379">
                  <c:v>5</c:v>
                </c:pt>
                <c:pt idx="2380">
                  <c:v>10</c:v>
                </c:pt>
                <c:pt idx="2381">
                  <c:v>15</c:v>
                </c:pt>
                <c:pt idx="2382">
                  <c:v>15</c:v>
                </c:pt>
                <c:pt idx="2383">
                  <c:v>14</c:v>
                </c:pt>
                <c:pt idx="2384">
                  <c:v>13</c:v>
                </c:pt>
                <c:pt idx="2385">
                  <c:v>20</c:v>
                </c:pt>
                <c:pt idx="2386">
                  <c:v>20</c:v>
                </c:pt>
                <c:pt idx="2387">
                  <c:v>20</c:v>
                </c:pt>
                <c:pt idx="2388">
                  <c:v>23</c:v>
                </c:pt>
                <c:pt idx="2389">
                  <c:v>20</c:v>
                </c:pt>
                <c:pt idx="2390">
                  <c:v>31</c:v>
                </c:pt>
                <c:pt idx="2391">
                  <c:v>31</c:v>
                </c:pt>
                <c:pt idx="2392">
                  <c:v>30</c:v>
                </c:pt>
                <c:pt idx="2393">
                  <c:v>30</c:v>
                </c:pt>
                <c:pt idx="2394">
                  <c:v>30</c:v>
                </c:pt>
                <c:pt idx="2395">
                  <c:v>34</c:v>
                </c:pt>
                <c:pt idx="2396">
                  <c:v>29</c:v>
                </c:pt>
                <c:pt idx="2397">
                  <c:v>26</c:v>
                </c:pt>
                <c:pt idx="2398">
                  <c:v>25</c:v>
                </c:pt>
                <c:pt idx="2399">
                  <c:v>28</c:v>
                </c:pt>
                <c:pt idx="2400">
                  <c:v>24</c:v>
                </c:pt>
                <c:pt idx="2401">
                  <c:v>24</c:v>
                </c:pt>
                <c:pt idx="2402">
                  <c:v>27</c:v>
                </c:pt>
                <c:pt idx="2403">
                  <c:v>25</c:v>
                </c:pt>
                <c:pt idx="2404">
                  <c:v>27</c:v>
                </c:pt>
                <c:pt idx="2405">
                  <c:v>27</c:v>
                </c:pt>
                <c:pt idx="2406">
                  <c:v>25</c:v>
                </c:pt>
                <c:pt idx="2407">
                  <c:v>28</c:v>
                </c:pt>
                <c:pt idx="2408">
                  <c:v>28</c:v>
                </c:pt>
                <c:pt idx="2409">
                  <c:v>23</c:v>
                </c:pt>
                <c:pt idx="2410">
                  <c:v>23</c:v>
                </c:pt>
                <c:pt idx="2411">
                  <c:v>23</c:v>
                </c:pt>
                <c:pt idx="2412">
                  <c:v>18</c:v>
                </c:pt>
                <c:pt idx="2413">
                  <c:v>14</c:v>
                </c:pt>
                <c:pt idx="2414">
                  <c:v>14</c:v>
                </c:pt>
                <c:pt idx="2415">
                  <c:v>14</c:v>
                </c:pt>
                <c:pt idx="2416">
                  <c:v>14</c:v>
                </c:pt>
                <c:pt idx="2417">
                  <c:v>8</c:v>
                </c:pt>
                <c:pt idx="2418">
                  <c:v>8</c:v>
                </c:pt>
                <c:pt idx="2419">
                  <c:v>5</c:v>
                </c:pt>
                <c:pt idx="2420">
                  <c:v>5</c:v>
                </c:pt>
                <c:pt idx="2421">
                  <c:v>8</c:v>
                </c:pt>
                <c:pt idx="2422">
                  <c:v>5</c:v>
                </c:pt>
                <c:pt idx="2423">
                  <c:v>7</c:v>
                </c:pt>
                <c:pt idx="2424">
                  <c:v>5</c:v>
                </c:pt>
                <c:pt idx="2425">
                  <c:v>0</c:v>
                </c:pt>
                <c:pt idx="2426">
                  <c:v>6</c:v>
                </c:pt>
                <c:pt idx="2427">
                  <c:v>0</c:v>
                </c:pt>
                <c:pt idx="2428">
                  <c:v>0</c:v>
                </c:pt>
                <c:pt idx="2429">
                  <c:v>0</c:v>
                </c:pt>
                <c:pt idx="2430">
                  <c:v>-5</c:v>
                </c:pt>
                <c:pt idx="2431">
                  <c:v>-5</c:v>
                </c:pt>
                <c:pt idx="2432">
                  <c:v>-8</c:v>
                </c:pt>
                <c:pt idx="2433">
                  <c:v>-8</c:v>
                </c:pt>
                <c:pt idx="2434">
                  <c:v>-8</c:v>
                </c:pt>
                <c:pt idx="2435">
                  <c:v>-8</c:v>
                </c:pt>
                <c:pt idx="2436">
                  <c:v>-7</c:v>
                </c:pt>
                <c:pt idx="2437">
                  <c:v>5</c:v>
                </c:pt>
                <c:pt idx="2438">
                  <c:v>1</c:v>
                </c:pt>
                <c:pt idx="2439">
                  <c:v>1</c:v>
                </c:pt>
                <c:pt idx="2440">
                  <c:v>-12</c:v>
                </c:pt>
                <c:pt idx="2441">
                  <c:v>-15</c:v>
                </c:pt>
                <c:pt idx="2442">
                  <c:v>-1</c:v>
                </c:pt>
                <c:pt idx="2443">
                  <c:v>-1</c:v>
                </c:pt>
                <c:pt idx="2444">
                  <c:v>-1</c:v>
                </c:pt>
                <c:pt idx="2445">
                  <c:v>-1</c:v>
                </c:pt>
                <c:pt idx="2446">
                  <c:v>-1</c:v>
                </c:pt>
                <c:pt idx="2447">
                  <c:v>-3</c:v>
                </c:pt>
                <c:pt idx="2448">
                  <c:v>-3</c:v>
                </c:pt>
                <c:pt idx="2449">
                  <c:v>3</c:v>
                </c:pt>
                <c:pt idx="2450">
                  <c:v>3</c:v>
                </c:pt>
                <c:pt idx="2451">
                  <c:v>3</c:v>
                </c:pt>
                <c:pt idx="2452">
                  <c:v>-1</c:v>
                </c:pt>
                <c:pt idx="2453">
                  <c:v>-1</c:v>
                </c:pt>
                <c:pt idx="2454">
                  <c:v>-1</c:v>
                </c:pt>
                <c:pt idx="2455">
                  <c:v>-1</c:v>
                </c:pt>
                <c:pt idx="2456">
                  <c:v>-1</c:v>
                </c:pt>
                <c:pt idx="2457">
                  <c:v>4</c:v>
                </c:pt>
                <c:pt idx="2458">
                  <c:v>4</c:v>
                </c:pt>
                <c:pt idx="2459">
                  <c:v>4</c:v>
                </c:pt>
                <c:pt idx="2460">
                  <c:v>4</c:v>
                </c:pt>
                <c:pt idx="2461">
                  <c:v>5</c:v>
                </c:pt>
                <c:pt idx="2462">
                  <c:v>7</c:v>
                </c:pt>
                <c:pt idx="2463">
                  <c:v>7</c:v>
                </c:pt>
                <c:pt idx="2464">
                  <c:v>9.5</c:v>
                </c:pt>
                <c:pt idx="2465">
                  <c:v>8.5</c:v>
                </c:pt>
                <c:pt idx="2466">
                  <c:v>7.5</c:v>
                </c:pt>
                <c:pt idx="2467">
                  <c:v>3</c:v>
                </c:pt>
                <c:pt idx="2468">
                  <c:v>1.5</c:v>
                </c:pt>
                <c:pt idx="2469">
                  <c:v>2</c:v>
                </c:pt>
                <c:pt idx="2470">
                  <c:v>2</c:v>
                </c:pt>
                <c:pt idx="2471">
                  <c:v>1</c:v>
                </c:pt>
                <c:pt idx="2472">
                  <c:v>8.25</c:v>
                </c:pt>
                <c:pt idx="2473">
                  <c:v>7.25</c:v>
                </c:pt>
                <c:pt idx="2474">
                  <c:v>13.5</c:v>
                </c:pt>
                <c:pt idx="2475">
                  <c:v>11</c:v>
                </c:pt>
                <c:pt idx="2476">
                  <c:v>11</c:v>
                </c:pt>
                <c:pt idx="2477">
                  <c:v>10.5</c:v>
                </c:pt>
                <c:pt idx="2478">
                  <c:v>10.5</c:v>
                </c:pt>
                <c:pt idx="2479">
                  <c:v>10.5</c:v>
                </c:pt>
                <c:pt idx="2480">
                  <c:v>20</c:v>
                </c:pt>
                <c:pt idx="2481">
                  <c:v>20</c:v>
                </c:pt>
                <c:pt idx="2482">
                  <c:v>24</c:v>
                </c:pt>
                <c:pt idx="2483">
                  <c:v>24</c:v>
                </c:pt>
                <c:pt idx="2484">
                  <c:v>17</c:v>
                </c:pt>
                <c:pt idx="2485">
                  <c:v>17</c:v>
                </c:pt>
                <c:pt idx="2486">
                  <c:v>17</c:v>
                </c:pt>
                <c:pt idx="2487">
                  <c:v>19</c:v>
                </c:pt>
                <c:pt idx="2488">
                  <c:v>19</c:v>
                </c:pt>
                <c:pt idx="2489">
                  <c:v>19</c:v>
                </c:pt>
                <c:pt idx="2490">
                  <c:v>17</c:v>
                </c:pt>
                <c:pt idx="2491">
                  <c:v>17</c:v>
                </c:pt>
                <c:pt idx="2492">
                  <c:v>17</c:v>
                </c:pt>
                <c:pt idx="2493">
                  <c:v>20</c:v>
                </c:pt>
                <c:pt idx="2494">
                  <c:v>17</c:v>
                </c:pt>
                <c:pt idx="2495">
                  <c:v>17</c:v>
                </c:pt>
                <c:pt idx="2496">
                  <c:v>20</c:v>
                </c:pt>
                <c:pt idx="2497">
                  <c:v>17</c:v>
                </c:pt>
                <c:pt idx="2498">
                  <c:v>17</c:v>
                </c:pt>
                <c:pt idx="2499">
                  <c:v>17</c:v>
                </c:pt>
                <c:pt idx="2500">
                  <c:v>17</c:v>
                </c:pt>
                <c:pt idx="2501">
                  <c:v>13</c:v>
                </c:pt>
                <c:pt idx="2502">
                  <c:v>5</c:v>
                </c:pt>
                <c:pt idx="2503">
                  <c:v>5</c:v>
                </c:pt>
                <c:pt idx="2504">
                  <c:v>5</c:v>
                </c:pt>
                <c:pt idx="2505">
                  <c:v>10</c:v>
                </c:pt>
                <c:pt idx="2506">
                  <c:v>10</c:v>
                </c:pt>
                <c:pt idx="2507">
                  <c:v>10</c:v>
                </c:pt>
                <c:pt idx="2508">
                  <c:v>5</c:v>
                </c:pt>
                <c:pt idx="2509">
                  <c:v>5</c:v>
                </c:pt>
                <c:pt idx="2510">
                  <c:v>-10</c:v>
                </c:pt>
                <c:pt idx="2511">
                  <c:v>-25</c:v>
                </c:pt>
                <c:pt idx="2512">
                  <c:v>-5</c:v>
                </c:pt>
                <c:pt idx="2513">
                  <c:v>-5</c:v>
                </c:pt>
                <c:pt idx="2514">
                  <c:v>-5</c:v>
                </c:pt>
                <c:pt idx="2515">
                  <c:v>-10</c:v>
                </c:pt>
                <c:pt idx="2516">
                  <c:v>-20</c:v>
                </c:pt>
                <c:pt idx="2517">
                  <c:v>-30</c:v>
                </c:pt>
                <c:pt idx="2518">
                  <c:v>-40</c:v>
                </c:pt>
                <c:pt idx="2519">
                  <c:v>-60</c:v>
                </c:pt>
                <c:pt idx="2520">
                  <c:v>-60</c:v>
                </c:pt>
                <c:pt idx="2521">
                  <c:v>-60</c:v>
                </c:pt>
                <c:pt idx="2522">
                  <c:v>-55</c:v>
                </c:pt>
                <c:pt idx="2523">
                  <c:v>-50</c:v>
                </c:pt>
                <c:pt idx="2524">
                  <c:v>-45</c:v>
                </c:pt>
                <c:pt idx="2525">
                  <c:v>-45</c:v>
                </c:pt>
                <c:pt idx="2526">
                  <c:v>-30</c:v>
                </c:pt>
                <c:pt idx="2527">
                  <c:v>-40</c:v>
                </c:pt>
                <c:pt idx="2528">
                  <c:v>-45</c:v>
                </c:pt>
                <c:pt idx="2529">
                  <c:v>-45</c:v>
                </c:pt>
                <c:pt idx="2530">
                  <c:v>-40</c:v>
                </c:pt>
                <c:pt idx="2531">
                  <c:v>-45</c:v>
                </c:pt>
                <c:pt idx="2532">
                  <c:v>-50</c:v>
                </c:pt>
                <c:pt idx="2533">
                  <c:v>-39.995000000000005</c:v>
                </c:pt>
                <c:pt idx="2534">
                  <c:v>-39.930000000000007</c:v>
                </c:pt>
                <c:pt idx="2535">
                  <c:v>-39.995000000000005</c:v>
                </c:pt>
                <c:pt idx="2536">
                  <c:v>-34.954999999999984</c:v>
                </c:pt>
                <c:pt idx="2537">
                  <c:v>-19.919999999999959</c:v>
                </c:pt>
                <c:pt idx="2538">
                  <c:v>-19.919999999999959</c:v>
                </c:pt>
                <c:pt idx="2539">
                  <c:v>-19.944999999999993</c:v>
                </c:pt>
                <c:pt idx="2540">
                  <c:v>-14.979999999999961</c:v>
                </c:pt>
                <c:pt idx="2541">
                  <c:v>-5.0699999999999932</c:v>
                </c:pt>
                <c:pt idx="2542">
                  <c:v>-5.5000000000006821E-2</c:v>
                </c:pt>
                <c:pt idx="2543">
                  <c:v>10.069999999999993</c:v>
                </c:pt>
                <c:pt idx="2544">
                  <c:v>8.4999999999979536E-2</c:v>
                </c:pt>
                <c:pt idx="2545">
                  <c:v>8.4999999999979536E-2</c:v>
                </c:pt>
                <c:pt idx="2546">
                  <c:v>5.0149999999999864</c:v>
                </c:pt>
                <c:pt idx="2547">
                  <c:v>5.0149999999999864</c:v>
                </c:pt>
                <c:pt idx="2548">
                  <c:v>5.0149999999999864</c:v>
                </c:pt>
                <c:pt idx="2549">
                  <c:v>5.0149999999999864</c:v>
                </c:pt>
                <c:pt idx="2550">
                  <c:v>3.4999999999968168E-2</c:v>
                </c:pt>
                <c:pt idx="2551">
                  <c:v>5.0399999999999636</c:v>
                </c:pt>
                <c:pt idx="2552">
                  <c:v>5.0399999999999636</c:v>
                </c:pt>
                <c:pt idx="2553">
                  <c:v>5.0399999999999636</c:v>
                </c:pt>
                <c:pt idx="2554">
                  <c:v>5.0399999999999636</c:v>
                </c:pt>
                <c:pt idx="2555">
                  <c:v>5.0399999999999636</c:v>
                </c:pt>
                <c:pt idx="2556">
                  <c:v>5.0399999999999636</c:v>
                </c:pt>
                <c:pt idx="2557">
                  <c:v>5.0399999999999636</c:v>
                </c:pt>
                <c:pt idx="2558">
                  <c:v>9.9499999999999886</c:v>
                </c:pt>
                <c:pt idx="2559">
                  <c:v>9.9499999999999886</c:v>
                </c:pt>
                <c:pt idx="2560">
                  <c:v>9.9499999999999886</c:v>
                </c:pt>
                <c:pt idx="2561">
                  <c:v>9.9499999999999886</c:v>
                </c:pt>
                <c:pt idx="2562">
                  <c:v>15.045000000000016</c:v>
                </c:pt>
                <c:pt idx="2563">
                  <c:v>15.045000000000016</c:v>
                </c:pt>
                <c:pt idx="2564">
                  <c:v>24.985000000000014</c:v>
                </c:pt>
                <c:pt idx="2565">
                  <c:v>24.985000000000014</c:v>
                </c:pt>
                <c:pt idx="2566">
                  <c:v>24.985000000000014</c:v>
                </c:pt>
                <c:pt idx="2567">
                  <c:v>20.060000000000002</c:v>
                </c:pt>
                <c:pt idx="2568">
                  <c:v>20.060000000000002</c:v>
                </c:pt>
                <c:pt idx="2569">
                  <c:v>20.060000000000002</c:v>
                </c:pt>
                <c:pt idx="2570">
                  <c:v>20.060000000000002</c:v>
                </c:pt>
                <c:pt idx="2571">
                  <c:v>15.149999999999977</c:v>
                </c:pt>
                <c:pt idx="2572">
                  <c:v>15.149999999999977</c:v>
                </c:pt>
                <c:pt idx="2573">
                  <c:v>15.149999999999977</c:v>
                </c:pt>
                <c:pt idx="2574">
                  <c:v>20.109999999999957</c:v>
                </c:pt>
                <c:pt idx="2575">
                  <c:v>20.03000000000003</c:v>
                </c:pt>
                <c:pt idx="2576">
                  <c:v>10.04000000000002</c:v>
                </c:pt>
                <c:pt idx="2577">
                  <c:v>10.04000000000002</c:v>
                </c:pt>
                <c:pt idx="2578">
                  <c:v>0</c:v>
                </c:pt>
                <c:pt idx="2579">
                  <c:v>0</c:v>
                </c:pt>
                <c:pt idx="2580">
                  <c:v>0</c:v>
                </c:pt>
                <c:pt idx="2581">
                  <c:v>0</c:v>
                </c:pt>
                <c:pt idx="2582">
                  <c:v>0</c:v>
                </c:pt>
                <c:pt idx="2583">
                  <c:v>-5.1000000000000227</c:v>
                </c:pt>
                <c:pt idx="2584">
                  <c:v>-10.055000000000007</c:v>
                </c:pt>
                <c:pt idx="2585">
                  <c:v>-10.055000000000007</c:v>
                </c:pt>
                <c:pt idx="2586">
                  <c:v>-10.055000000000007</c:v>
                </c:pt>
                <c:pt idx="2587">
                  <c:v>-9.94500000000005</c:v>
                </c:pt>
                <c:pt idx="2588">
                  <c:v>-9.94500000000005</c:v>
                </c:pt>
                <c:pt idx="2589">
                  <c:v>-9.94500000000005</c:v>
                </c:pt>
                <c:pt idx="2590">
                  <c:v>-4.9600000000000364</c:v>
                </c:pt>
                <c:pt idx="2591">
                  <c:v>6.9999999999993179E-2</c:v>
                </c:pt>
                <c:pt idx="2592">
                  <c:v>6.9999999999993179E-2</c:v>
                </c:pt>
                <c:pt idx="2593">
                  <c:v>5.0000000000011369E-2</c:v>
                </c:pt>
                <c:pt idx="2594">
                  <c:v>5.0000000000011369E-2</c:v>
                </c:pt>
                <c:pt idx="2595">
                  <c:v>5.0000000000011369E-2</c:v>
                </c:pt>
                <c:pt idx="2596">
                  <c:v>5.0249999999999773</c:v>
                </c:pt>
                <c:pt idx="2597">
                  <c:v>15.024999999999977</c:v>
                </c:pt>
                <c:pt idx="2598">
                  <c:v>10.509999999999991</c:v>
                </c:pt>
                <c:pt idx="2599">
                  <c:v>15.509999999999991</c:v>
                </c:pt>
                <c:pt idx="2600">
                  <c:v>20.5</c:v>
                </c:pt>
                <c:pt idx="2601">
                  <c:v>20.5</c:v>
                </c:pt>
                <c:pt idx="2602">
                  <c:v>14.985000000000014</c:v>
                </c:pt>
                <c:pt idx="2603">
                  <c:v>14.954999999999984</c:v>
                </c:pt>
                <c:pt idx="2604">
                  <c:v>14.954999999999984</c:v>
                </c:pt>
                <c:pt idx="2605">
                  <c:v>20</c:v>
                </c:pt>
                <c:pt idx="2606">
                  <c:v>20</c:v>
                </c:pt>
                <c:pt idx="2607">
                  <c:v>15.024999999999977</c:v>
                </c:pt>
                <c:pt idx="2608">
                  <c:v>15.024999999999977</c:v>
                </c:pt>
                <c:pt idx="2609">
                  <c:v>15.024999999999977</c:v>
                </c:pt>
                <c:pt idx="2610">
                  <c:v>20.034999999999968</c:v>
                </c:pt>
                <c:pt idx="2611">
                  <c:v>20.034999999999968</c:v>
                </c:pt>
                <c:pt idx="2612">
                  <c:v>10.089999999999975</c:v>
                </c:pt>
                <c:pt idx="2613">
                  <c:v>5.0149999999999864</c:v>
                </c:pt>
                <c:pt idx="2614">
                  <c:v>5.0149999999999864</c:v>
                </c:pt>
                <c:pt idx="2615">
                  <c:v>9.9499999999999886</c:v>
                </c:pt>
                <c:pt idx="2616">
                  <c:v>9.9499999999999886</c:v>
                </c:pt>
                <c:pt idx="2617">
                  <c:v>9.9599999999999795</c:v>
                </c:pt>
                <c:pt idx="2618">
                  <c:v>5.1099999999999568</c:v>
                </c:pt>
                <c:pt idx="2619">
                  <c:v>10.069999999999993</c:v>
                </c:pt>
                <c:pt idx="2620">
                  <c:v>10.069999999999993</c:v>
                </c:pt>
                <c:pt idx="2621">
                  <c:v>5.1149999999999523</c:v>
                </c:pt>
                <c:pt idx="2622">
                  <c:v>5.1149999999999523</c:v>
                </c:pt>
                <c:pt idx="2623">
                  <c:v>5.1149999999999523</c:v>
                </c:pt>
                <c:pt idx="2624">
                  <c:v>5.1149999999999523</c:v>
                </c:pt>
                <c:pt idx="2625">
                  <c:v>3.999999999996362E-2</c:v>
                </c:pt>
                <c:pt idx="2626">
                  <c:v>3.999999999996362E-2</c:v>
                </c:pt>
                <c:pt idx="2627">
                  <c:v>-4.8850000000000477</c:v>
                </c:pt>
                <c:pt idx="2628">
                  <c:v>-4.8850000000000477</c:v>
                </c:pt>
                <c:pt idx="2629">
                  <c:v>-4.8850000000000477</c:v>
                </c:pt>
                <c:pt idx="2630">
                  <c:v>-4.8850000000000477</c:v>
                </c:pt>
                <c:pt idx="2631">
                  <c:v>-9.3500000000000227</c:v>
                </c:pt>
                <c:pt idx="2632">
                  <c:v>-9.3500000000000227</c:v>
                </c:pt>
                <c:pt idx="2633">
                  <c:v>-14.435000000000002</c:v>
                </c:pt>
                <c:pt idx="2634">
                  <c:v>-14.435000000000002</c:v>
                </c:pt>
                <c:pt idx="2635">
                  <c:v>-14.435000000000002</c:v>
                </c:pt>
                <c:pt idx="2636">
                  <c:v>-14.435000000000002</c:v>
                </c:pt>
                <c:pt idx="2637">
                  <c:v>-14.435000000000002</c:v>
                </c:pt>
                <c:pt idx="2638">
                  <c:v>-14.435000000000002</c:v>
                </c:pt>
                <c:pt idx="2639">
                  <c:v>-9.3950000000000387</c:v>
                </c:pt>
                <c:pt idx="2640">
                  <c:v>-9.3950000000000387</c:v>
                </c:pt>
                <c:pt idx="2641">
                  <c:v>-9.3950000000000387</c:v>
                </c:pt>
                <c:pt idx="2642">
                  <c:v>0.50999999999999091</c:v>
                </c:pt>
                <c:pt idx="2643">
                  <c:v>0.50999999999999091</c:v>
                </c:pt>
                <c:pt idx="2644">
                  <c:v>0.50999999999999091</c:v>
                </c:pt>
                <c:pt idx="2645">
                  <c:v>0.50999999999999091</c:v>
                </c:pt>
                <c:pt idx="2646">
                  <c:v>-4.5099999999999909</c:v>
                </c:pt>
                <c:pt idx="2647">
                  <c:v>-4.5099999999999909</c:v>
                </c:pt>
                <c:pt idx="2648">
                  <c:v>-1.999999999998181E-2</c:v>
                </c:pt>
                <c:pt idx="2649">
                  <c:v>-1.999999999998181E-2</c:v>
                </c:pt>
                <c:pt idx="2650">
                  <c:v>-1.999999999998181E-2</c:v>
                </c:pt>
                <c:pt idx="2651">
                  <c:v>-1.999999999998181E-2</c:v>
                </c:pt>
                <c:pt idx="2652">
                  <c:v>-5.0149999999999864</c:v>
                </c:pt>
                <c:pt idx="2653">
                  <c:v>-10.060000000000002</c:v>
                </c:pt>
                <c:pt idx="2654">
                  <c:v>-5.0699999999999932</c:v>
                </c:pt>
                <c:pt idx="2655">
                  <c:v>-5.0699999999999932</c:v>
                </c:pt>
                <c:pt idx="2656">
                  <c:v>-2.9999999999972715E-2</c:v>
                </c:pt>
                <c:pt idx="2657">
                  <c:v>1.4999999999986358E-2</c:v>
                </c:pt>
                <c:pt idx="2658">
                  <c:v>-4.9800000000000182</c:v>
                </c:pt>
                <c:pt idx="2659">
                  <c:v>-9.9800000000000182</c:v>
                </c:pt>
                <c:pt idx="2660">
                  <c:v>-9.9800000000000182</c:v>
                </c:pt>
                <c:pt idx="2661">
                  <c:v>-9.9800000000000182</c:v>
                </c:pt>
                <c:pt idx="2662">
                  <c:v>-15.035000000000025</c:v>
                </c:pt>
                <c:pt idx="2663">
                  <c:v>-10</c:v>
                </c:pt>
                <c:pt idx="2664">
                  <c:v>-10</c:v>
                </c:pt>
                <c:pt idx="2665">
                  <c:v>-5</c:v>
                </c:pt>
                <c:pt idx="2666">
                  <c:v>-5</c:v>
                </c:pt>
                <c:pt idx="2667">
                  <c:v>0</c:v>
                </c:pt>
                <c:pt idx="2668">
                  <c:v>-10</c:v>
                </c:pt>
                <c:pt idx="2669">
                  <c:v>-5</c:v>
                </c:pt>
                <c:pt idx="2670">
                  <c:v>0</c:v>
                </c:pt>
                <c:pt idx="2671">
                  <c:v>0</c:v>
                </c:pt>
                <c:pt idx="2672">
                  <c:v>0</c:v>
                </c:pt>
                <c:pt idx="2673">
                  <c:v>10</c:v>
                </c:pt>
                <c:pt idx="2674">
                  <c:v>5</c:v>
                </c:pt>
                <c:pt idx="2675">
                  <c:v>5</c:v>
                </c:pt>
                <c:pt idx="2676">
                  <c:v>-5</c:v>
                </c:pt>
                <c:pt idx="2677">
                  <c:v>-5</c:v>
                </c:pt>
                <c:pt idx="2678">
                  <c:v>-10</c:v>
                </c:pt>
                <c:pt idx="2679">
                  <c:v>-10</c:v>
                </c:pt>
                <c:pt idx="2680">
                  <c:v>5</c:v>
                </c:pt>
                <c:pt idx="2681">
                  <c:v>5</c:v>
                </c:pt>
                <c:pt idx="2682">
                  <c:v>5</c:v>
                </c:pt>
                <c:pt idx="2683">
                  <c:v>0</c:v>
                </c:pt>
                <c:pt idx="2684">
                  <c:v>0</c:v>
                </c:pt>
                <c:pt idx="2685">
                  <c:v>0</c:v>
                </c:pt>
                <c:pt idx="2686">
                  <c:v>-5</c:v>
                </c:pt>
                <c:pt idx="2687">
                  <c:v>-5</c:v>
                </c:pt>
                <c:pt idx="2688">
                  <c:v>-5</c:v>
                </c:pt>
                <c:pt idx="2689">
                  <c:v>-5</c:v>
                </c:pt>
                <c:pt idx="2690">
                  <c:v>-5</c:v>
                </c:pt>
                <c:pt idx="2691">
                  <c:v>-5</c:v>
                </c:pt>
                <c:pt idx="2692">
                  <c:v>-5</c:v>
                </c:pt>
                <c:pt idx="2693">
                  <c:v>5</c:v>
                </c:pt>
                <c:pt idx="2694">
                  <c:v>5</c:v>
                </c:pt>
                <c:pt idx="2695">
                  <c:v>0</c:v>
                </c:pt>
                <c:pt idx="2696">
                  <c:v>0</c:v>
                </c:pt>
                <c:pt idx="2697">
                  <c:v>0</c:v>
                </c:pt>
                <c:pt idx="2698">
                  <c:v>5</c:v>
                </c:pt>
                <c:pt idx="2699">
                  <c:v>5</c:v>
                </c:pt>
                <c:pt idx="2700">
                  <c:v>5</c:v>
                </c:pt>
                <c:pt idx="2701">
                  <c:v>10</c:v>
                </c:pt>
                <c:pt idx="2702">
                  <c:v>10</c:v>
                </c:pt>
                <c:pt idx="2703">
                  <c:v>15</c:v>
                </c:pt>
                <c:pt idx="2704">
                  <c:v>10</c:v>
                </c:pt>
                <c:pt idx="2705">
                  <c:v>10</c:v>
                </c:pt>
                <c:pt idx="2706">
                  <c:v>10</c:v>
                </c:pt>
                <c:pt idx="2707">
                  <c:v>10</c:v>
                </c:pt>
                <c:pt idx="2708">
                  <c:v>10</c:v>
                </c:pt>
                <c:pt idx="2709">
                  <c:v>10</c:v>
                </c:pt>
                <c:pt idx="2710">
                  <c:v>15</c:v>
                </c:pt>
                <c:pt idx="2711">
                  <c:v>15</c:v>
                </c:pt>
                <c:pt idx="2712">
                  <c:v>15</c:v>
                </c:pt>
                <c:pt idx="2713">
                  <c:v>15</c:v>
                </c:pt>
                <c:pt idx="2714">
                  <c:v>10</c:v>
                </c:pt>
                <c:pt idx="2715">
                  <c:v>5</c:v>
                </c:pt>
                <c:pt idx="2716">
                  <c:v>5</c:v>
                </c:pt>
                <c:pt idx="2717">
                  <c:v>20</c:v>
                </c:pt>
                <c:pt idx="2718">
                  <c:v>20</c:v>
                </c:pt>
                <c:pt idx="2719">
                  <c:v>15</c:v>
                </c:pt>
                <c:pt idx="2720">
                  <c:v>20</c:v>
                </c:pt>
                <c:pt idx="2721">
                  <c:v>20</c:v>
                </c:pt>
                <c:pt idx="2722">
                  <c:v>20</c:v>
                </c:pt>
                <c:pt idx="2723">
                  <c:v>20</c:v>
                </c:pt>
                <c:pt idx="2724">
                  <c:v>25</c:v>
                </c:pt>
                <c:pt idx="2725">
                  <c:v>25</c:v>
                </c:pt>
                <c:pt idx="2726">
                  <c:v>25</c:v>
                </c:pt>
                <c:pt idx="2727">
                  <c:v>25</c:v>
                </c:pt>
                <c:pt idx="2728">
                  <c:v>30</c:v>
                </c:pt>
                <c:pt idx="2729">
                  <c:v>30</c:v>
                </c:pt>
                <c:pt idx="2730">
                  <c:v>30</c:v>
                </c:pt>
                <c:pt idx="2731">
                  <c:v>30</c:v>
                </c:pt>
                <c:pt idx="2732">
                  <c:v>30</c:v>
                </c:pt>
                <c:pt idx="2733">
                  <c:v>35</c:v>
                </c:pt>
                <c:pt idx="2734">
                  <c:v>40</c:v>
                </c:pt>
                <c:pt idx="2735">
                  <c:v>30</c:v>
                </c:pt>
                <c:pt idx="2736">
                  <c:v>35</c:v>
                </c:pt>
                <c:pt idx="2737">
                  <c:v>25</c:v>
                </c:pt>
                <c:pt idx="2738">
                  <c:v>30</c:v>
                </c:pt>
                <c:pt idx="2739">
                  <c:v>30</c:v>
                </c:pt>
                <c:pt idx="2740">
                  <c:v>30</c:v>
                </c:pt>
                <c:pt idx="2741">
                  <c:v>30</c:v>
                </c:pt>
                <c:pt idx="2742">
                  <c:v>15</c:v>
                </c:pt>
                <c:pt idx="2743">
                  <c:v>20</c:v>
                </c:pt>
                <c:pt idx="2744">
                  <c:v>20</c:v>
                </c:pt>
                <c:pt idx="2745">
                  <c:v>20</c:v>
                </c:pt>
                <c:pt idx="2746">
                  <c:v>20</c:v>
                </c:pt>
                <c:pt idx="2747">
                  <c:v>20</c:v>
                </c:pt>
                <c:pt idx="2748">
                  <c:v>20</c:v>
                </c:pt>
                <c:pt idx="2749">
                  <c:v>20</c:v>
                </c:pt>
                <c:pt idx="2750">
                  <c:v>20</c:v>
                </c:pt>
                <c:pt idx="2751">
                  <c:v>20</c:v>
                </c:pt>
                <c:pt idx="2752">
                  <c:v>20</c:v>
                </c:pt>
                <c:pt idx="2753">
                  <c:v>20</c:v>
                </c:pt>
                <c:pt idx="2754">
                  <c:v>20</c:v>
                </c:pt>
                <c:pt idx="2755">
                  <c:v>20</c:v>
                </c:pt>
                <c:pt idx="2756">
                  <c:v>20</c:v>
                </c:pt>
                <c:pt idx="2757">
                  <c:v>25</c:v>
                </c:pt>
                <c:pt idx="2758">
                  <c:v>25</c:v>
                </c:pt>
                <c:pt idx="2759">
                  <c:v>20</c:v>
                </c:pt>
                <c:pt idx="2760">
                  <c:v>20</c:v>
                </c:pt>
                <c:pt idx="2761">
                  <c:v>20</c:v>
                </c:pt>
                <c:pt idx="2762">
                  <c:v>15</c:v>
                </c:pt>
                <c:pt idx="2763">
                  <c:v>15</c:v>
                </c:pt>
                <c:pt idx="2764">
                  <c:v>15</c:v>
                </c:pt>
                <c:pt idx="2765">
                  <c:v>15</c:v>
                </c:pt>
                <c:pt idx="2766">
                  <c:v>10</c:v>
                </c:pt>
                <c:pt idx="2767">
                  <c:v>10</c:v>
                </c:pt>
                <c:pt idx="2768">
                  <c:v>15</c:v>
                </c:pt>
                <c:pt idx="2769">
                  <c:v>15</c:v>
                </c:pt>
                <c:pt idx="2770">
                  <c:v>10</c:v>
                </c:pt>
                <c:pt idx="2771">
                  <c:v>7</c:v>
                </c:pt>
                <c:pt idx="2772">
                  <c:v>10</c:v>
                </c:pt>
                <c:pt idx="2773">
                  <c:v>10</c:v>
                </c:pt>
                <c:pt idx="2774">
                  <c:v>10</c:v>
                </c:pt>
                <c:pt idx="2775">
                  <c:v>15</c:v>
                </c:pt>
                <c:pt idx="2776">
                  <c:v>10</c:v>
                </c:pt>
                <c:pt idx="2777">
                  <c:v>10</c:v>
                </c:pt>
                <c:pt idx="2778">
                  <c:v>10</c:v>
                </c:pt>
                <c:pt idx="2779">
                  <c:v>10</c:v>
                </c:pt>
                <c:pt idx="2780">
                  <c:v>10</c:v>
                </c:pt>
                <c:pt idx="2781">
                  <c:v>10</c:v>
                </c:pt>
                <c:pt idx="2782">
                  <c:v>10</c:v>
                </c:pt>
                <c:pt idx="2783">
                  <c:v>10</c:v>
                </c:pt>
                <c:pt idx="2784">
                  <c:v>10</c:v>
                </c:pt>
                <c:pt idx="2785">
                  <c:v>10</c:v>
                </c:pt>
                <c:pt idx="2786">
                  <c:v>10</c:v>
                </c:pt>
                <c:pt idx="2787">
                  <c:v>10</c:v>
                </c:pt>
                <c:pt idx="2788">
                  <c:v>10</c:v>
                </c:pt>
                <c:pt idx="2789">
                  <c:v>15</c:v>
                </c:pt>
                <c:pt idx="2790">
                  <c:v>15</c:v>
                </c:pt>
                <c:pt idx="2791">
                  <c:v>5</c:v>
                </c:pt>
                <c:pt idx="2792">
                  <c:v>5</c:v>
                </c:pt>
                <c:pt idx="2793">
                  <c:v>5</c:v>
                </c:pt>
                <c:pt idx="2794">
                  <c:v>5</c:v>
                </c:pt>
                <c:pt idx="2795">
                  <c:v>10</c:v>
                </c:pt>
                <c:pt idx="2796">
                  <c:v>5</c:v>
                </c:pt>
                <c:pt idx="2797">
                  <c:v>5</c:v>
                </c:pt>
                <c:pt idx="2798">
                  <c:v>5</c:v>
                </c:pt>
                <c:pt idx="2799">
                  <c:v>5</c:v>
                </c:pt>
                <c:pt idx="2800">
                  <c:v>0</c:v>
                </c:pt>
                <c:pt idx="2801">
                  <c:v>0</c:v>
                </c:pt>
                <c:pt idx="2802">
                  <c:v>0</c:v>
                </c:pt>
                <c:pt idx="2803">
                  <c:v>0</c:v>
                </c:pt>
                <c:pt idx="2804">
                  <c:v>0</c:v>
                </c:pt>
                <c:pt idx="2805">
                  <c:v>0</c:v>
                </c:pt>
                <c:pt idx="2806">
                  <c:v>0</c:v>
                </c:pt>
                <c:pt idx="2807">
                  <c:v>5</c:v>
                </c:pt>
                <c:pt idx="2808">
                  <c:v>0</c:v>
                </c:pt>
                <c:pt idx="2809">
                  <c:v>0</c:v>
                </c:pt>
                <c:pt idx="2810">
                  <c:v>0</c:v>
                </c:pt>
                <c:pt idx="2811">
                  <c:v>-5</c:v>
                </c:pt>
                <c:pt idx="2812">
                  <c:v>5</c:v>
                </c:pt>
                <c:pt idx="2813">
                  <c:v>5</c:v>
                </c:pt>
                <c:pt idx="2814">
                  <c:v>15</c:v>
                </c:pt>
                <c:pt idx="2815">
                  <c:v>-5</c:v>
                </c:pt>
                <c:pt idx="2816">
                  <c:v>-10</c:v>
                </c:pt>
                <c:pt idx="2817">
                  <c:v>0</c:v>
                </c:pt>
                <c:pt idx="2818">
                  <c:v>-10</c:v>
                </c:pt>
                <c:pt idx="2819">
                  <c:v>-10</c:v>
                </c:pt>
                <c:pt idx="2820">
                  <c:v>-10</c:v>
                </c:pt>
                <c:pt idx="2821">
                  <c:v>-20</c:v>
                </c:pt>
                <c:pt idx="2822">
                  <c:v>-20</c:v>
                </c:pt>
                <c:pt idx="2823">
                  <c:v>-20</c:v>
                </c:pt>
                <c:pt idx="2824">
                  <c:v>-25</c:v>
                </c:pt>
                <c:pt idx="2825">
                  <c:v>-25</c:v>
                </c:pt>
                <c:pt idx="2826">
                  <c:v>-40</c:v>
                </c:pt>
                <c:pt idx="2827">
                  <c:v>-40</c:v>
                </c:pt>
                <c:pt idx="2828">
                  <c:v>-40</c:v>
                </c:pt>
                <c:pt idx="2829">
                  <c:v>-40</c:v>
                </c:pt>
                <c:pt idx="2830">
                  <c:v>-40</c:v>
                </c:pt>
                <c:pt idx="2831">
                  <c:v>-30</c:v>
                </c:pt>
                <c:pt idx="2832">
                  <c:v>-20</c:v>
                </c:pt>
                <c:pt idx="2833">
                  <c:v>-10</c:v>
                </c:pt>
                <c:pt idx="2834">
                  <c:v>-5</c:v>
                </c:pt>
                <c:pt idx="2835">
                  <c:v>0</c:v>
                </c:pt>
                <c:pt idx="2836">
                  <c:v>0</c:v>
                </c:pt>
                <c:pt idx="2837">
                  <c:v>0</c:v>
                </c:pt>
                <c:pt idx="2838">
                  <c:v>5</c:v>
                </c:pt>
                <c:pt idx="2839">
                  <c:v>5</c:v>
                </c:pt>
                <c:pt idx="2840">
                  <c:v>5</c:v>
                </c:pt>
                <c:pt idx="2841">
                  <c:v>10</c:v>
                </c:pt>
                <c:pt idx="2842">
                  <c:v>10</c:v>
                </c:pt>
                <c:pt idx="2843">
                  <c:v>10</c:v>
                </c:pt>
                <c:pt idx="2844">
                  <c:v>10</c:v>
                </c:pt>
                <c:pt idx="2845">
                  <c:v>10</c:v>
                </c:pt>
                <c:pt idx="2846">
                  <c:v>10</c:v>
                </c:pt>
                <c:pt idx="2847">
                  <c:v>15</c:v>
                </c:pt>
                <c:pt idx="2848">
                  <c:v>15</c:v>
                </c:pt>
                <c:pt idx="2849">
                  <c:v>10</c:v>
                </c:pt>
                <c:pt idx="2850">
                  <c:v>15</c:v>
                </c:pt>
                <c:pt idx="2851">
                  <c:v>10</c:v>
                </c:pt>
                <c:pt idx="2852">
                  <c:v>15</c:v>
                </c:pt>
                <c:pt idx="2853">
                  <c:v>15</c:v>
                </c:pt>
                <c:pt idx="2854">
                  <c:v>15</c:v>
                </c:pt>
                <c:pt idx="2855">
                  <c:v>5</c:v>
                </c:pt>
                <c:pt idx="2856">
                  <c:v>-5</c:v>
                </c:pt>
                <c:pt idx="2857">
                  <c:v>0</c:v>
                </c:pt>
                <c:pt idx="2858">
                  <c:v>0</c:v>
                </c:pt>
                <c:pt idx="2859">
                  <c:v>10</c:v>
                </c:pt>
                <c:pt idx="2860">
                  <c:v>5</c:v>
                </c:pt>
                <c:pt idx="2861">
                  <c:v>0</c:v>
                </c:pt>
                <c:pt idx="2862">
                  <c:v>0</c:v>
                </c:pt>
                <c:pt idx="2863">
                  <c:v>0</c:v>
                </c:pt>
                <c:pt idx="2864">
                  <c:v>0</c:v>
                </c:pt>
                <c:pt idx="2865">
                  <c:v>0</c:v>
                </c:pt>
                <c:pt idx="2866">
                  <c:v>5</c:v>
                </c:pt>
                <c:pt idx="2867">
                  <c:v>10</c:v>
                </c:pt>
                <c:pt idx="2868">
                  <c:v>10</c:v>
                </c:pt>
                <c:pt idx="2869">
                  <c:v>5</c:v>
                </c:pt>
                <c:pt idx="2870">
                  <c:v>0</c:v>
                </c:pt>
                <c:pt idx="2871">
                  <c:v>5</c:v>
                </c:pt>
                <c:pt idx="2872">
                  <c:v>5</c:v>
                </c:pt>
                <c:pt idx="2873">
                  <c:v>10</c:v>
                </c:pt>
                <c:pt idx="2874">
                  <c:v>20</c:v>
                </c:pt>
                <c:pt idx="2875">
                  <c:v>25</c:v>
                </c:pt>
                <c:pt idx="2876">
                  <c:v>25</c:v>
                </c:pt>
                <c:pt idx="2877">
                  <c:v>25</c:v>
                </c:pt>
                <c:pt idx="2878">
                  <c:v>25</c:v>
                </c:pt>
                <c:pt idx="2879">
                  <c:v>25</c:v>
                </c:pt>
                <c:pt idx="2880">
                  <c:v>25</c:v>
                </c:pt>
                <c:pt idx="2881">
                  <c:v>25</c:v>
                </c:pt>
                <c:pt idx="2882">
                  <c:v>25</c:v>
                </c:pt>
                <c:pt idx="2883">
                  <c:v>25</c:v>
                </c:pt>
                <c:pt idx="2884">
                  <c:v>25</c:v>
                </c:pt>
                <c:pt idx="2885">
                  <c:v>25</c:v>
                </c:pt>
                <c:pt idx="2886">
                  <c:v>25</c:v>
                </c:pt>
                <c:pt idx="2887">
                  <c:v>25</c:v>
                </c:pt>
                <c:pt idx="2888">
                  <c:v>25</c:v>
                </c:pt>
                <c:pt idx="2889">
                  <c:v>25</c:v>
                </c:pt>
                <c:pt idx="2890">
                  <c:v>25</c:v>
                </c:pt>
                <c:pt idx="2891">
                  <c:v>30</c:v>
                </c:pt>
                <c:pt idx="2892">
                  <c:v>30</c:v>
                </c:pt>
                <c:pt idx="2893">
                  <c:v>30</c:v>
                </c:pt>
                <c:pt idx="2894">
                  <c:v>30</c:v>
                </c:pt>
                <c:pt idx="2895">
                  <c:v>30</c:v>
                </c:pt>
                <c:pt idx="2896">
                  <c:v>30</c:v>
                </c:pt>
                <c:pt idx="2897">
                  <c:v>30</c:v>
                </c:pt>
                <c:pt idx="2898">
                  <c:v>30</c:v>
                </c:pt>
                <c:pt idx="2899">
                  <c:v>30</c:v>
                </c:pt>
                <c:pt idx="2900">
                  <c:v>30</c:v>
                </c:pt>
                <c:pt idx="2901">
                  <c:v>25</c:v>
                </c:pt>
                <c:pt idx="2902">
                  <c:v>15</c:v>
                </c:pt>
                <c:pt idx="2903">
                  <c:v>15</c:v>
                </c:pt>
                <c:pt idx="2904">
                  <c:v>25</c:v>
                </c:pt>
                <c:pt idx="2905">
                  <c:v>25</c:v>
                </c:pt>
                <c:pt idx="2906">
                  <c:v>25</c:v>
                </c:pt>
                <c:pt idx="2907">
                  <c:v>25</c:v>
                </c:pt>
                <c:pt idx="2908">
                  <c:v>20</c:v>
                </c:pt>
                <c:pt idx="2909">
                  <c:v>20</c:v>
                </c:pt>
                <c:pt idx="2910">
                  <c:v>20</c:v>
                </c:pt>
                <c:pt idx="2911">
                  <c:v>25</c:v>
                </c:pt>
                <c:pt idx="2912">
                  <c:v>25</c:v>
                </c:pt>
                <c:pt idx="2913">
                  <c:v>25</c:v>
                </c:pt>
                <c:pt idx="2914">
                  <c:v>25</c:v>
                </c:pt>
                <c:pt idx="2915">
                  <c:v>20</c:v>
                </c:pt>
                <c:pt idx="2916">
                  <c:v>20</c:v>
                </c:pt>
                <c:pt idx="2917">
                  <c:v>20</c:v>
                </c:pt>
                <c:pt idx="2918">
                  <c:v>20</c:v>
                </c:pt>
                <c:pt idx="2919">
                  <c:v>20</c:v>
                </c:pt>
                <c:pt idx="2920">
                  <c:v>20</c:v>
                </c:pt>
                <c:pt idx="2921">
                  <c:v>20</c:v>
                </c:pt>
                <c:pt idx="2922">
                  <c:v>20</c:v>
                </c:pt>
                <c:pt idx="2923">
                  <c:v>20</c:v>
                </c:pt>
                <c:pt idx="2924">
                  <c:v>20</c:v>
                </c:pt>
                <c:pt idx="2925">
                  <c:v>20</c:v>
                </c:pt>
                <c:pt idx="2926">
                  <c:v>20</c:v>
                </c:pt>
                <c:pt idx="2927">
                  <c:v>20</c:v>
                </c:pt>
                <c:pt idx="2928">
                  <c:v>20</c:v>
                </c:pt>
                <c:pt idx="2929">
                  <c:v>20</c:v>
                </c:pt>
                <c:pt idx="2930">
                  <c:v>20</c:v>
                </c:pt>
                <c:pt idx="2931">
                  <c:v>20</c:v>
                </c:pt>
                <c:pt idx="2932">
                  <c:v>20</c:v>
                </c:pt>
                <c:pt idx="2933">
                  <c:v>20</c:v>
                </c:pt>
                <c:pt idx="2934">
                  <c:v>20</c:v>
                </c:pt>
                <c:pt idx="2935">
                  <c:v>15</c:v>
                </c:pt>
                <c:pt idx="2936">
                  <c:v>15</c:v>
                </c:pt>
                <c:pt idx="2937">
                  <c:v>15</c:v>
                </c:pt>
                <c:pt idx="2938">
                  <c:v>15</c:v>
                </c:pt>
                <c:pt idx="2939">
                  <c:v>10</c:v>
                </c:pt>
                <c:pt idx="2940">
                  <c:v>10</c:v>
                </c:pt>
                <c:pt idx="2941">
                  <c:v>10</c:v>
                </c:pt>
                <c:pt idx="2942">
                  <c:v>10</c:v>
                </c:pt>
                <c:pt idx="2943">
                  <c:v>5</c:v>
                </c:pt>
                <c:pt idx="2944">
                  <c:v>-10</c:v>
                </c:pt>
                <c:pt idx="2945">
                  <c:v>-10</c:v>
                </c:pt>
                <c:pt idx="2946">
                  <c:v>-10</c:v>
                </c:pt>
                <c:pt idx="2947">
                  <c:v>-15</c:v>
                </c:pt>
                <c:pt idx="2948">
                  <c:v>-10</c:v>
                </c:pt>
                <c:pt idx="2949">
                  <c:v>-10</c:v>
                </c:pt>
                <c:pt idx="2950">
                  <c:v>-25</c:v>
                </c:pt>
                <c:pt idx="2951">
                  <c:v>-25</c:v>
                </c:pt>
                <c:pt idx="2952">
                  <c:v>-20</c:v>
                </c:pt>
                <c:pt idx="2953">
                  <c:v>-20</c:v>
                </c:pt>
                <c:pt idx="2954">
                  <c:v>-20</c:v>
                </c:pt>
                <c:pt idx="2955">
                  <c:v>-20</c:v>
                </c:pt>
                <c:pt idx="2956">
                  <c:v>-20</c:v>
                </c:pt>
                <c:pt idx="2957">
                  <c:v>-20</c:v>
                </c:pt>
                <c:pt idx="2958">
                  <c:v>-20</c:v>
                </c:pt>
                <c:pt idx="2959">
                  <c:v>-20</c:v>
                </c:pt>
                <c:pt idx="2960">
                  <c:v>-20</c:v>
                </c:pt>
                <c:pt idx="2961">
                  <c:v>-20</c:v>
                </c:pt>
                <c:pt idx="2962">
                  <c:v>-20</c:v>
                </c:pt>
                <c:pt idx="2963">
                  <c:v>-15</c:v>
                </c:pt>
                <c:pt idx="2964">
                  <c:v>-15</c:v>
                </c:pt>
                <c:pt idx="2965">
                  <c:v>-15</c:v>
                </c:pt>
                <c:pt idx="2966">
                  <c:v>-10</c:v>
                </c:pt>
                <c:pt idx="2967">
                  <c:v>-10</c:v>
                </c:pt>
                <c:pt idx="2968">
                  <c:v>-10</c:v>
                </c:pt>
                <c:pt idx="2969">
                  <c:v>-10</c:v>
                </c:pt>
                <c:pt idx="2970">
                  <c:v>-10</c:v>
                </c:pt>
                <c:pt idx="2971">
                  <c:v>-10</c:v>
                </c:pt>
                <c:pt idx="2972">
                  <c:v>-10</c:v>
                </c:pt>
                <c:pt idx="2973">
                  <c:v>-10</c:v>
                </c:pt>
                <c:pt idx="2974">
                  <c:v>-10</c:v>
                </c:pt>
                <c:pt idx="2975">
                  <c:v>-10</c:v>
                </c:pt>
                <c:pt idx="2976">
                  <c:v>-10</c:v>
                </c:pt>
                <c:pt idx="2977">
                  <c:v>-10</c:v>
                </c:pt>
                <c:pt idx="2978">
                  <c:v>-10</c:v>
                </c:pt>
                <c:pt idx="2979">
                  <c:v>-20</c:v>
                </c:pt>
                <c:pt idx="2980">
                  <c:v>-20</c:v>
                </c:pt>
                <c:pt idx="2981">
                  <c:v>-15</c:v>
                </c:pt>
                <c:pt idx="2982">
                  <c:v>-15</c:v>
                </c:pt>
                <c:pt idx="2983">
                  <c:v>-20</c:v>
                </c:pt>
                <c:pt idx="2984">
                  <c:v>-15</c:v>
                </c:pt>
                <c:pt idx="2985">
                  <c:v>-10</c:v>
                </c:pt>
                <c:pt idx="2986">
                  <c:v>-10</c:v>
                </c:pt>
                <c:pt idx="2987">
                  <c:v>-10</c:v>
                </c:pt>
                <c:pt idx="2988">
                  <c:v>-10</c:v>
                </c:pt>
                <c:pt idx="2989">
                  <c:v>-10</c:v>
                </c:pt>
                <c:pt idx="2990">
                  <c:v>-10</c:v>
                </c:pt>
                <c:pt idx="2991">
                  <c:v>-5</c:v>
                </c:pt>
                <c:pt idx="2992">
                  <c:v>-10</c:v>
                </c:pt>
                <c:pt idx="2993">
                  <c:v>-10</c:v>
                </c:pt>
                <c:pt idx="2994">
                  <c:v>-15</c:v>
                </c:pt>
                <c:pt idx="2995">
                  <c:v>-15</c:v>
                </c:pt>
                <c:pt idx="2996">
                  <c:v>-10</c:v>
                </c:pt>
                <c:pt idx="2997">
                  <c:v>-10</c:v>
                </c:pt>
                <c:pt idx="2998">
                  <c:v>-10</c:v>
                </c:pt>
                <c:pt idx="2999">
                  <c:v>-10</c:v>
                </c:pt>
                <c:pt idx="3000">
                  <c:v>-10</c:v>
                </c:pt>
                <c:pt idx="3001">
                  <c:v>-10</c:v>
                </c:pt>
                <c:pt idx="3002">
                  <c:v>-15</c:v>
                </c:pt>
                <c:pt idx="3003">
                  <c:v>-15</c:v>
                </c:pt>
                <c:pt idx="3004">
                  <c:v>-15</c:v>
                </c:pt>
                <c:pt idx="3005">
                  <c:v>-15</c:v>
                </c:pt>
                <c:pt idx="3006">
                  <c:v>-15</c:v>
                </c:pt>
                <c:pt idx="3007">
                  <c:v>-15</c:v>
                </c:pt>
                <c:pt idx="3008">
                  <c:v>-15</c:v>
                </c:pt>
                <c:pt idx="3009">
                  <c:v>-20</c:v>
                </c:pt>
                <c:pt idx="3010">
                  <c:v>-15</c:v>
                </c:pt>
                <c:pt idx="3011">
                  <c:v>-15</c:v>
                </c:pt>
                <c:pt idx="3012">
                  <c:v>-15</c:v>
                </c:pt>
                <c:pt idx="3013">
                  <c:v>-15</c:v>
                </c:pt>
                <c:pt idx="3014">
                  <c:v>-20</c:v>
                </c:pt>
                <c:pt idx="3015">
                  <c:v>-20</c:v>
                </c:pt>
                <c:pt idx="3016">
                  <c:v>-20</c:v>
                </c:pt>
                <c:pt idx="3017">
                  <c:v>-15</c:v>
                </c:pt>
                <c:pt idx="3018">
                  <c:v>-10</c:v>
                </c:pt>
                <c:pt idx="3019">
                  <c:v>0</c:v>
                </c:pt>
                <c:pt idx="3020">
                  <c:v>0</c:v>
                </c:pt>
                <c:pt idx="3021">
                  <c:v>0</c:v>
                </c:pt>
                <c:pt idx="3022">
                  <c:v>5</c:v>
                </c:pt>
                <c:pt idx="3023">
                  <c:v>5</c:v>
                </c:pt>
                <c:pt idx="3024">
                  <c:v>5</c:v>
                </c:pt>
                <c:pt idx="3025">
                  <c:v>5</c:v>
                </c:pt>
                <c:pt idx="3026">
                  <c:v>0</c:v>
                </c:pt>
                <c:pt idx="3027">
                  <c:v>0</c:v>
                </c:pt>
                <c:pt idx="3028">
                  <c:v>-10</c:v>
                </c:pt>
                <c:pt idx="3029">
                  <c:v>-10</c:v>
                </c:pt>
                <c:pt idx="3030">
                  <c:v>-5</c:v>
                </c:pt>
                <c:pt idx="3031">
                  <c:v>-5</c:v>
                </c:pt>
                <c:pt idx="3032">
                  <c:v>0</c:v>
                </c:pt>
                <c:pt idx="3033">
                  <c:v>0</c:v>
                </c:pt>
                <c:pt idx="3034">
                  <c:v>0</c:v>
                </c:pt>
                <c:pt idx="3035">
                  <c:v>5</c:v>
                </c:pt>
                <c:pt idx="3036">
                  <c:v>5</c:v>
                </c:pt>
                <c:pt idx="3037">
                  <c:v>5</c:v>
                </c:pt>
                <c:pt idx="3038">
                  <c:v>5</c:v>
                </c:pt>
                <c:pt idx="3039">
                  <c:v>5</c:v>
                </c:pt>
                <c:pt idx="3040">
                  <c:v>5</c:v>
                </c:pt>
                <c:pt idx="3041">
                  <c:v>5</c:v>
                </c:pt>
                <c:pt idx="3042">
                  <c:v>10</c:v>
                </c:pt>
                <c:pt idx="3043">
                  <c:v>10</c:v>
                </c:pt>
                <c:pt idx="3044">
                  <c:v>5</c:v>
                </c:pt>
                <c:pt idx="3045">
                  <c:v>10</c:v>
                </c:pt>
                <c:pt idx="3046">
                  <c:v>10</c:v>
                </c:pt>
                <c:pt idx="3047">
                  <c:v>15</c:v>
                </c:pt>
                <c:pt idx="3048">
                  <c:v>10</c:v>
                </c:pt>
                <c:pt idx="3049">
                  <c:v>10</c:v>
                </c:pt>
                <c:pt idx="3050">
                  <c:v>10</c:v>
                </c:pt>
                <c:pt idx="3051">
                  <c:v>5</c:v>
                </c:pt>
                <c:pt idx="3052">
                  <c:v>5</c:v>
                </c:pt>
                <c:pt idx="3053">
                  <c:v>10</c:v>
                </c:pt>
                <c:pt idx="3054">
                  <c:v>5</c:v>
                </c:pt>
                <c:pt idx="3055">
                  <c:v>5</c:v>
                </c:pt>
                <c:pt idx="3056">
                  <c:v>5</c:v>
                </c:pt>
                <c:pt idx="3057">
                  <c:v>10</c:v>
                </c:pt>
                <c:pt idx="3058">
                  <c:v>0</c:v>
                </c:pt>
                <c:pt idx="3059">
                  <c:v>-10</c:v>
                </c:pt>
                <c:pt idx="3060">
                  <c:v>-10</c:v>
                </c:pt>
                <c:pt idx="3061">
                  <c:v>-10</c:v>
                </c:pt>
                <c:pt idx="3062">
                  <c:v>-15</c:v>
                </c:pt>
                <c:pt idx="3063">
                  <c:v>-20</c:v>
                </c:pt>
                <c:pt idx="3064">
                  <c:v>-20</c:v>
                </c:pt>
                <c:pt idx="3065">
                  <c:v>-25</c:v>
                </c:pt>
                <c:pt idx="3066">
                  <c:v>-25</c:v>
                </c:pt>
                <c:pt idx="3067">
                  <c:v>-25</c:v>
                </c:pt>
                <c:pt idx="3068">
                  <c:v>-25</c:v>
                </c:pt>
                <c:pt idx="3069">
                  <c:v>-25</c:v>
                </c:pt>
                <c:pt idx="3070">
                  <c:v>-25</c:v>
                </c:pt>
                <c:pt idx="3071">
                  <c:v>-25</c:v>
                </c:pt>
                <c:pt idx="3072">
                  <c:v>-25</c:v>
                </c:pt>
                <c:pt idx="3073">
                  <c:v>-25</c:v>
                </c:pt>
                <c:pt idx="3074">
                  <c:v>-30</c:v>
                </c:pt>
                <c:pt idx="3075">
                  <c:v>-30</c:v>
                </c:pt>
                <c:pt idx="3076">
                  <c:v>-30</c:v>
                </c:pt>
                <c:pt idx="3077">
                  <c:v>-30</c:v>
                </c:pt>
                <c:pt idx="3078">
                  <c:v>-35</c:v>
                </c:pt>
                <c:pt idx="3079">
                  <c:v>-35</c:v>
                </c:pt>
                <c:pt idx="3080">
                  <c:v>-35</c:v>
                </c:pt>
                <c:pt idx="3081">
                  <c:v>-35</c:v>
                </c:pt>
                <c:pt idx="3082">
                  <c:v>-35</c:v>
                </c:pt>
                <c:pt idx="3083">
                  <c:v>-35</c:v>
                </c:pt>
                <c:pt idx="3084">
                  <c:v>-40</c:v>
                </c:pt>
                <c:pt idx="3085">
                  <c:v>-40</c:v>
                </c:pt>
                <c:pt idx="3086">
                  <c:v>-40</c:v>
                </c:pt>
                <c:pt idx="3087">
                  <c:v>-40</c:v>
                </c:pt>
                <c:pt idx="3088">
                  <c:v>-35</c:v>
                </c:pt>
                <c:pt idx="3089">
                  <c:v>-40</c:v>
                </c:pt>
                <c:pt idx="3090">
                  <c:v>-45</c:v>
                </c:pt>
                <c:pt idx="3091">
                  <c:v>-45</c:v>
                </c:pt>
                <c:pt idx="3092">
                  <c:v>-45</c:v>
                </c:pt>
                <c:pt idx="3093">
                  <c:v>-45</c:v>
                </c:pt>
                <c:pt idx="3094">
                  <c:v>-35</c:v>
                </c:pt>
                <c:pt idx="3095">
                  <c:v>-40</c:v>
                </c:pt>
                <c:pt idx="3096">
                  <c:v>-40</c:v>
                </c:pt>
                <c:pt idx="3097">
                  <c:v>-50</c:v>
                </c:pt>
                <c:pt idx="3098">
                  <c:v>-50</c:v>
                </c:pt>
                <c:pt idx="3099">
                  <c:v>-50</c:v>
                </c:pt>
                <c:pt idx="3100">
                  <c:v>-50</c:v>
                </c:pt>
                <c:pt idx="3101">
                  <c:v>-40</c:v>
                </c:pt>
                <c:pt idx="3102">
                  <c:v>-40</c:v>
                </c:pt>
                <c:pt idx="3103">
                  <c:v>-35</c:v>
                </c:pt>
                <c:pt idx="3104">
                  <c:v>-35</c:v>
                </c:pt>
                <c:pt idx="3105">
                  <c:v>-35</c:v>
                </c:pt>
                <c:pt idx="3106">
                  <c:v>-35</c:v>
                </c:pt>
                <c:pt idx="3107">
                  <c:v>-35</c:v>
                </c:pt>
                <c:pt idx="3108">
                  <c:v>-35</c:v>
                </c:pt>
                <c:pt idx="3109">
                  <c:v>-35</c:v>
                </c:pt>
                <c:pt idx="3110">
                  <c:v>-35</c:v>
                </c:pt>
                <c:pt idx="3111">
                  <c:v>-40</c:v>
                </c:pt>
                <c:pt idx="3112">
                  <c:v>-40</c:v>
                </c:pt>
                <c:pt idx="3113">
                  <c:v>-40</c:v>
                </c:pt>
                <c:pt idx="3114">
                  <c:v>-40</c:v>
                </c:pt>
                <c:pt idx="3115">
                  <c:v>-40</c:v>
                </c:pt>
                <c:pt idx="3116">
                  <c:v>-40</c:v>
                </c:pt>
                <c:pt idx="3117">
                  <c:v>-30</c:v>
                </c:pt>
                <c:pt idx="3118">
                  <c:v>-30</c:v>
                </c:pt>
                <c:pt idx="3119">
                  <c:v>-30</c:v>
                </c:pt>
                <c:pt idx="3120">
                  <c:v>-30</c:v>
                </c:pt>
                <c:pt idx="3121">
                  <c:v>-30</c:v>
                </c:pt>
                <c:pt idx="3122">
                  <c:v>-30</c:v>
                </c:pt>
                <c:pt idx="3123">
                  <c:v>-35</c:v>
                </c:pt>
                <c:pt idx="3124">
                  <c:v>-30</c:v>
                </c:pt>
                <c:pt idx="3125">
                  <c:v>-30</c:v>
                </c:pt>
                <c:pt idx="3126">
                  <c:v>-35</c:v>
                </c:pt>
                <c:pt idx="3127">
                  <c:v>-35</c:v>
                </c:pt>
                <c:pt idx="3128">
                  <c:v>-40</c:v>
                </c:pt>
                <c:pt idx="3129">
                  <c:v>-40</c:v>
                </c:pt>
                <c:pt idx="3130">
                  <c:v>-40</c:v>
                </c:pt>
                <c:pt idx="3131">
                  <c:v>-40</c:v>
                </c:pt>
                <c:pt idx="3132">
                  <c:v>-40</c:v>
                </c:pt>
                <c:pt idx="3133">
                  <c:v>-40</c:v>
                </c:pt>
                <c:pt idx="3134">
                  <c:v>-35</c:v>
                </c:pt>
                <c:pt idx="3135">
                  <c:v>-35</c:v>
                </c:pt>
                <c:pt idx="3136">
                  <c:v>-40</c:v>
                </c:pt>
                <c:pt idx="3137">
                  <c:v>-30</c:v>
                </c:pt>
                <c:pt idx="3138">
                  <c:v>-35</c:v>
                </c:pt>
                <c:pt idx="3139">
                  <c:v>-35</c:v>
                </c:pt>
                <c:pt idx="3140">
                  <c:v>-40</c:v>
                </c:pt>
                <c:pt idx="3141">
                  <c:v>-35</c:v>
                </c:pt>
                <c:pt idx="3142">
                  <c:v>-40</c:v>
                </c:pt>
                <c:pt idx="3143">
                  <c:v>-40</c:v>
                </c:pt>
                <c:pt idx="3144">
                  <c:v>-40</c:v>
                </c:pt>
                <c:pt idx="3145">
                  <c:v>-40</c:v>
                </c:pt>
                <c:pt idx="3146">
                  <c:v>-40</c:v>
                </c:pt>
                <c:pt idx="3147">
                  <c:v>-40</c:v>
                </c:pt>
                <c:pt idx="3148">
                  <c:v>-35</c:v>
                </c:pt>
                <c:pt idx="3149">
                  <c:v>-35</c:v>
                </c:pt>
                <c:pt idx="3150">
                  <c:v>-40</c:v>
                </c:pt>
                <c:pt idx="3151">
                  <c:v>-35</c:v>
                </c:pt>
                <c:pt idx="3152">
                  <c:v>-30</c:v>
                </c:pt>
                <c:pt idx="3153">
                  <c:v>-30</c:v>
                </c:pt>
                <c:pt idx="3154">
                  <c:v>-30</c:v>
                </c:pt>
                <c:pt idx="3155">
                  <c:v>-25</c:v>
                </c:pt>
                <c:pt idx="3156">
                  <c:v>-15</c:v>
                </c:pt>
                <c:pt idx="3157">
                  <c:v>-20</c:v>
                </c:pt>
                <c:pt idx="3158">
                  <c:v>-15</c:v>
                </c:pt>
                <c:pt idx="3159">
                  <c:v>-10</c:v>
                </c:pt>
                <c:pt idx="3160">
                  <c:v>0</c:v>
                </c:pt>
                <c:pt idx="3161">
                  <c:v>0</c:v>
                </c:pt>
                <c:pt idx="3162">
                  <c:v>-10</c:v>
                </c:pt>
                <c:pt idx="3163">
                  <c:v>-10</c:v>
                </c:pt>
                <c:pt idx="3164">
                  <c:v>-15</c:v>
                </c:pt>
                <c:pt idx="3165">
                  <c:v>-15</c:v>
                </c:pt>
                <c:pt idx="3166">
                  <c:v>-15</c:v>
                </c:pt>
                <c:pt idx="3167">
                  <c:v>0</c:v>
                </c:pt>
                <c:pt idx="3168">
                  <c:v>0</c:v>
                </c:pt>
                <c:pt idx="3169">
                  <c:v>0</c:v>
                </c:pt>
                <c:pt idx="3170">
                  <c:v>0</c:v>
                </c:pt>
                <c:pt idx="3171">
                  <c:v>-10</c:v>
                </c:pt>
                <c:pt idx="3172">
                  <c:v>-10</c:v>
                </c:pt>
                <c:pt idx="3173">
                  <c:v>-10</c:v>
                </c:pt>
                <c:pt idx="3174">
                  <c:v>-15</c:v>
                </c:pt>
                <c:pt idx="3175">
                  <c:v>-10</c:v>
                </c:pt>
                <c:pt idx="3176">
                  <c:v>-10</c:v>
                </c:pt>
                <c:pt idx="3177">
                  <c:v>-10</c:v>
                </c:pt>
                <c:pt idx="3178">
                  <c:v>-15</c:v>
                </c:pt>
                <c:pt idx="3179">
                  <c:v>-15</c:v>
                </c:pt>
                <c:pt idx="3180">
                  <c:v>-15</c:v>
                </c:pt>
                <c:pt idx="3181">
                  <c:v>-5</c:v>
                </c:pt>
                <c:pt idx="3182">
                  <c:v>-5</c:v>
                </c:pt>
                <c:pt idx="3183">
                  <c:v>-5</c:v>
                </c:pt>
                <c:pt idx="3184">
                  <c:v>-5</c:v>
                </c:pt>
                <c:pt idx="3185">
                  <c:v>-5</c:v>
                </c:pt>
                <c:pt idx="3186">
                  <c:v>-5</c:v>
                </c:pt>
                <c:pt idx="3187">
                  <c:v>-5</c:v>
                </c:pt>
                <c:pt idx="3188">
                  <c:v>-5</c:v>
                </c:pt>
                <c:pt idx="3189">
                  <c:v>-5</c:v>
                </c:pt>
                <c:pt idx="3190">
                  <c:v>-5</c:v>
                </c:pt>
                <c:pt idx="3191">
                  <c:v>-15</c:v>
                </c:pt>
                <c:pt idx="3192">
                  <c:v>-15</c:v>
                </c:pt>
                <c:pt idx="3193">
                  <c:v>-15</c:v>
                </c:pt>
                <c:pt idx="3194">
                  <c:v>-15</c:v>
                </c:pt>
                <c:pt idx="3195">
                  <c:v>-15</c:v>
                </c:pt>
                <c:pt idx="3196">
                  <c:v>-20</c:v>
                </c:pt>
                <c:pt idx="3197">
                  <c:v>-20</c:v>
                </c:pt>
                <c:pt idx="3198">
                  <c:v>-30</c:v>
                </c:pt>
                <c:pt idx="3199">
                  <c:v>-30</c:v>
                </c:pt>
                <c:pt idx="3200">
                  <c:v>-35</c:v>
                </c:pt>
                <c:pt idx="3201">
                  <c:v>-40</c:v>
                </c:pt>
                <c:pt idx="3202">
                  <c:v>-40</c:v>
                </c:pt>
                <c:pt idx="3203">
                  <c:v>-40</c:v>
                </c:pt>
                <c:pt idx="3204">
                  <c:v>-40</c:v>
                </c:pt>
                <c:pt idx="3205">
                  <c:v>-40</c:v>
                </c:pt>
                <c:pt idx="3206">
                  <c:v>-35</c:v>
                </c:pt>
                <c:pt idx="3207">
                  <c:v>-35</c:v>
                </c:pt>
                <c:pt idx="3208">
                  <c:v>-35</c:v>
                </c:pt>
                <c:pt idx="3209">
                  <c:v>-40</c:v>
                </c:pt>
                <c:pt idx="3210">
                  <c:v>-40</c:v>
                </c:pt>
                <c:pt idx="3211">
                  <c:v>-40</c:v>
                </c:pt>
                <c:pt idx="3212">
                  <c:v>-40</c:v>
                </c:pt>
                <c:pt idx="3213">
                  <c:v>-40</c:v>
                </c:pt>
                <c:pt idx="3214">
                  <c:v>-40</c:v>
                </c:pt>
                <c:pt idx="3215">
                  <c:v>-40</c:v>
                </c:pt>
                <c:pt idx="3216">
                  <c:v>-35</c:v>
                </c:pt>
                <c:pt idx="3217">
                  <c:v>-35</c:v>
                </c:pt>
                <c:pt idx="3218">
                  <c:v>-40</c:v>
                </c:pt>
                <c:pt idx="3219">
                  <c:v>-40</c:v>
                </c:pt>
                <c:pt idx="3220">
                  <c:v>-35</c:v>
                </c:pt>
                <c:pt idx="3221">
                  <c:v>-35</c:v>
                </c:pt>
                <c:pt idx="3222">
                  <c:v>-35</c:v>
                </c:pt>
                <c:pt idx="3223">
                  <c:v>-35</c:v>
                </c:pt>
                <c:pt idx="3224">
                  <c:v>-35</c:v>
                </c:pt>
                <c:pt idx="3225">
                  <c:v>-35</c:v>
                </c:pt>
              </c:numCache>
            </c:numRef>
          </c:val>
          <c:extLst>
            <c:ext xmlns:c16="http://schemas.microsoft.com/office/drawing/2014/chart" uri="{C3380CC4-5D6E-409C-BE32-E72D297353CC}">
              <c16:uniqueId val="{00000000-FA22-4705-B838-34EE9536D370}"/>
            </c:ext>
          </c:extLst>
        </c:ser>
        <c:dLbls>
          <c:showLegendKey val="0"/>
          <c:showVal val="0"/>
          <c:showCatName val="0"/>
          <c:showSerName val="0"/>
          <c:showPercent val="0"/>
          <c:showBubbleSize val="0"/>
        </c:dLbls>
        <c:gapWidth val="150"/>
        <c:axId val="281901696"/>
        <c:axId val="281911680"/>
      </c:barChart>
      <c:dateAx>
        <c:axId val="281901696"/>
        <c:scaling>
          <c:orientation val="minMax"/>
        </c:scaling>
        <c:delete val="0"/>
        <c:axPos val="b"/>
        <c:numFmt formatCode="yyyy&quot;年&quot;m&quot;月&quot;;@"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81911680"/>
        <c:crosses val="autoZero"/>
        <c:auto val="1"/>
        <c:lblOffset val="100"/>
        <c:baseTimeUnit val="days"/>
        <c:majorUnit val="24"/>
        <c:majorTimeUnit val="months"/>
        <c:minorUnit val="24"/>
        <c:minorTimeUnit val="months"/>
      </c:dateAx>
      <c:valAx>
        <c:axId val="281911680"/>
        <c:scaling>
          <c:orientation val="minMax"/>
          <c:max val="120"/>
          <c:min val="-100"/>
        </c:scaling>
        <c:delete val="0"/>
        <c:axPos val="l"/>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81901696"/>
        <c:crosses val="autoZero"/>
        <c:crossBetween val="between"/>
        <c:majorUnit val="20"/>
      </c:valAx>
      <c:spPr>
        <a:noFill/>
        <a:ln>
          <a:noFill/>
        </a:ln>
        <a:effectLst/>
      </c:spPr>
    </c:plotArea>
    <c:legend>
      <c:legendPos val="t"/>
      <c:layout>
        <c:manualLayout>
          <c:xMode val="edge"/>
          <c:yMode val="edge"/>
          <c:x val="7.692891907115687E-2"/>
          <c:y val="3.6522072432940152E-2"/>
          <c:w val="0.15963241204280978"/>
          <c:h val="5.9714554072133247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legend>
    <c:plotVisOnly val="1"/>
    <c:dispBlanksAs val="gap"/>
    <c:showDLblsOverMax val="0"/>
  </c:chart>
  <c:spPr>
    <a:solidFill>
      <a:schemeClr val="bg1"/>
    </a:solidFill>
    <a:ln w="9525" cap="flat" cmpd="sng" algn="ctr">
      <a:noFill/>
      <a:round/>
    </a:ln>
    <a:effectLst/>
  </c:spPr>
  <c:txPr>
    <a:bodyPr/>
    <a:lstStyle/>
    <a:p>
      <a:pPr>
        <a:defRPr sz="1000">
          <a:latin typeface="微软雅黑" panose="020B0503020204020204" pitchFamily="34" charset="-122"/>
          <a:ea typeface="微软雅黑" panose="020B0503020204020204" pitchFamily="34" charset="-122"/>
        </a:defRPr>
      </a:pPr>
      <a:endParaRPr lang="zh-CN"/>
    </a:p>
  </c:txPr>
  <c:printSettings>
    <c:headerFooter/>
    <c:pageMargins b="0.75000000000000178" l="0.70000000000000062" r="0.70000000000000062" t="0.75000000000000178"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57839582581484E-2"/>
          <c:y val="8.5603462043123107E-2"/>
          <c:w val="0.90358664233748953"/>
          <c:h val="0.85083791992069291"/>
        </c:manualLayout>
      </c:layout>
      <c:barChart>
        <c:barDir val="col"/>
        <c:grouping val="clustered"/>
        <c:varyColors val="0"/>
        <c:ser>
          <c:idx val="0"/>
          <c:order val="0"/>
          <c:tx>
            <c:strRef>
              <c:f>全球价差!$K$1</c:f>
              <c:strCache>
                <c:ptCount val="1"/>
                <c:pt idx="0">
                  <c:v>中国-美国</c:v>
                </c:pt>
              </c:strCache>
            </c:strRef>
          </c:tx>
          <c:spPr>
            <a:solidFill>
              <a:schemeClr val="accent1"/>
            </a:solidFill>
            <a:ln>
              <a:noFill/>
            </a:ln>
            <a:effectLst/>
          </c:spPr>
          <c:invertIfNegative val="0"/>
          <c:cat>
            <c:numRef>
              <c:f>全球价差!$A$964:$A$3270</c:f>
              <c:numCache>
                <c:formatCode>yyyy\-mm\-dd;@</c:formatCode>
                <c:ptCount val="2307"/>
                <c:pt idx="0">
                  <c:v>40980</c:v>
                </c:pt>
                <c:pt idx="1">
                  <c:v>40981</c:v>
                </c:pt>
                <c:pt idx="2">
                  <c:v>40982</c:v>
                </c:pt>
                <c:pt idx="3">
                  <c:v>40983</c:v>
                </c:pt>
                <c:pt idx="4">
                  <c:v>40984</c:v>
                </c:pt>
                <c:pt idx="5">
                  <c:v>40987</c:v>
                </c:pt>
                <c:pt idx="6">
                  <c:v>40988</c:v>
                </c:pt>
                <c:pt idx="7">
                  <c:v>40989</c:v>
                </c:pt>
                <c:pt idx="8">
                  <c:v>40990</c:v>
                </c:pt>
                <c:pt idx="9">
                  <c:v>40991</c:v>
                </c:pt>
                <c:pt idx="10">
                  <c:v>40994</c:v>
                </c:pt>
                <c:pt idx="11">
                  <c:v>40995</c:v>
                </c:pt>
                <c:pt idx="12">
                  <c:v>40996</c:v>
                </c:pt>
                <c:pt idx="13">
                  <c:v>40997</c:v>
                </c:pt>
                <c:pt idx="14">
                  <c:v>40998</c:v>
                </c:pt>
                <c:pt idx="15">
                  <c:v>41003</c:v>
                </c:pt>
                <c:pt idx="16">
                  <c:v>41004</c:v>
                </c:pt>
                <c:pt idx="17">
                  <c:v>41008</c:v>
                </c:pt>
                <c:pt idx="18">
                  <c:v>41009</c:v>
                </c:pt>
                <c:pt idx="19">
                  <c:v>41010</c:v>
                </c:pt>
                <c:pt idx="20">
                  <c:v>41011</c:v>
                </c:pt>
                <c:pt idx="21">
                  <c:v>41012</c:v>
                </c:pt>
                <c:pt idx="22">
                  <c:v>41015</c:v>
                </c:pt>
                <c:pt idx="23">
                  <c:v>41016</c:v>
                </c:pt>
                <c:pt idx="24">
                  <c:v>41017</c:v>
                </c:pt>
                <c:pt idx="25">
                  <c:v>41018</c:v>
                </c:pt>
                <c:pt idx="26">
                  <c:v>41019</c:v>
                </c:pt>
                <c:pt idx="27">
                  <c:v>41022</c:v>
                </c:pt>
                <c:pt idx="28">
                  <c:v>41023</c:v>
                </c:pt>
                <c:pt idx="29">
                  <c:v>41024</c:v>
                </c:pt>
                <c:pt idx="30">
                  <c:v>41025</c:v>
                </c:pt>
                <c:pt idx="31">
                  <c:v>41026</c:v>
                </c:pt>
                <c:pt idx="32">
                  <c:v>41030</c:v>
                </c:pt>
                <c:pt idx="33">
                  <c:v>41031</c:v>
                </c:pt>
                <c:pt idx="34">
                  <c:v>41032</c:v>
                </c:pt>
                <c:pt idx="35">
                  <c:v>41033</c:v>
                </c:pt>
                <c:pt idx="36">
                  <c:v>41036</c:v>
                </c:pt>
                <c:pt idx="37">
                  <c:v>41037</c:v>
                </c:pt>
                <c:pt idx="38">
                  <c:v>41038</c:v>
                </c:pt>
                <c:pt idx="39">
                  <c:v>41039</c:v>
                </c:pt>
                <c:pt idx="40">
                  <c:v>41040</c:v>
                </c:pt>
                <c:pt idx="41">
                  <c:v>41043</c:v>
                </c:pt>
                <c:pt idx="42">
                  <c:v>41044</c:v>
                </c:pt>
                <c:pt idx="43">
                  <c:v>41045</c:v>
                </c:pt>
                <c:pt idx="44">
                  <c:v>41046</c:v>
                </c:pt>
                <c:pt idx="45">
                  <c:v>41047</c:v>
                </c:pt>
                <c:pt idx="46">
                  <c:v>41050</c:v>
                </c:pt>
                <c:pt idx="47">
                  <c:v>41051</c:v>
                </c:pt>
                <c:pt idx="48">
                  <c:v>41052</c:v>
                </c:pt>
                <c:pt idx="49">
                  <c:v>41053</c:v>
                </c:pt>
                <c:pt idx="50">
                  <c:v>41054</c:v>
                </c:pt>
                <c:pt idx="51">
                  <c:v>41058</c:v>
                </c:pt>
                <c:pt idx="52">
                  <c:v>41059</c:v>
                </c:pt>
                <c:pt idx="53">
                  <c:v>41060</c:v>
                </c:pt>
                <c:pt idx="54">
                  <c:v>41061</c:v>
                </c:pt>
                <c:pt idx="55">
                  <c:v>41064</c:v>
                </c:pt>
                <c:pt idx="56">
                  <c:v>41065</c:v>
                </c:pt>
                <c:pt idx="57">
                  <c:v>41066</c:v>
                </c:pt>
                <c:pt idx="58">
                  <c:v>41067</c:v>
                </c:pt>
                <c:pt idx="59">
                  <c:v>41068</c:v>
                </c:pt>
                <c:pt idx="60">
                  <c:v>41071</c:v>
                </c:pt>
                <c:pt idx="61">
                  <c:v>41072</c:v>
                </c:pt>
                <c:pt idx="62">
                  <c:v>41073</c:v>
                </c:pt>
                <c:pt idx="63">
                  <c:v>41074</c:v>
                </c:pt>
                <c:pt idx="64">
                  <c:v>41075</c:v>
                </c:pt>
                <c:pt idx="65">
                  <c:v>41078</c:v>
                </c:pt>
                <c:pt idx="66">
                  <c:v>41079</c:v>
                </c:pt>
                <c:pt idx="67">
                  <c:v>41080</c:v>
                </c:pt>
                <c:pt idx="68">
                  <c:v>41082</c:v>
                </c:pt>
                <c:pt idx="69">
                  <c:v>41085</c:v>
                </c:pt>
                <c:pt idx="70">
                  <c:v>41086</c:v>
                </c:pt>
                <c:pt idx="71">
                  <c:v>41087</c:v>
                </c:pt>
                <c:pt idx="72">
                  <c:v>41088</c:v>
                </c:pt>
                <c:pt idx="73">
                  <c:v>41089</c:v>
                </c:pt>
                <c:pt idx="74">
                  <c:v>41092</c:v>
                </c:pt>
                <c:pt idx="75">
                  <c:v>41093</c:v>
                </c:pt>
                <c:pt idx="76">
                  <c:v>41095</c:v>
                </c:pt>
                <c:pt idx="77">
                  <c:v>41096</c:v>
                </c:pt>
                <c:pt idx="78">
                  <c:v>41099</c:v>
                </c:pt>
                <c:pt idx="79">
                  <c:v>41100</c:v>
                </c:pt>
                <c:pt idx="80">
                  <c:v>41101</c:v>
                </c:pt>
                <c:pt idx="81">
                  <c:v>41102</c:v>
                </c:pt>
                <c:pt idx="82">
                  <c:v>41103</c:v>
                </c:pt>
                <c:pt idx="83">
                  <c:v>41106</c:v>
                </c:pt>
                <c:pt idx="84">
                  <c:v>41107</c:v>
                </c:pt>
                <c:pt idx="85">
                  <c:v>41108</c:v>
                </c:pt>
                <c:pt idx="86">
                  <c:v>41109</c:v>
                </c:pt>
                <c:pt idx="87">
                  <c:v>41110</c:v>
                </c:pt>
                <c:pt idx="88">
                  <c:v>41113</c:v>
                </c:pt>
                <c:pt idx="89">
                  <c:v>41114</c:v>
                </c:pt>
                <c:pt idx="90">
                  <c:v>41115</c:v>
                </c:pt>
                <c:pt idx="91">
                  <c:v>41116</c:v>
                </c:pt>
                <c:pt idx="92">
                  <c:v>41117</c:v>
                </c:pt>
                <c:pt idx="93">
                  <c:v>41120</c:v>
                </c:pt>
                <c:pt idx="94">
                  <c:v>41121</c:v>
                </c:pt>
                <c:pt idx="95">
                  <c:v>41122</c:v>
                </c:pt>
                <c:pt idx="96">
                  <c:v>41123</c:v>
                </c:pt>
                <c:pt idx="97">
                  <c:v>41124</c:v>
                </c:pt>
                <c:pt idx="98">
                  <c:v>41127</c:v>
                </c:pt>
                <c:pt idx="99">
                  <c:v>41128</c:v>
                </c:pt>
                <c:pt idx="100">
                  <c:v>41129</c:v>
                </c:pt>
                <c:pt idx="101">
                  <c:v>41130</c:v>
                </c:pt>
                <c:pt idx="102">
                  <c:v>41131</c:v>
                </c:pt>
                <c:pt idx="103">
                  <c:v>41134</c:v>
                </c:pt>
                <c:pt idx="104">
                  <c:v>41135</c:v>
                </c:pt>
                <c:pt idx="105">
                  <c:v>41136</c:v>
                </c:pt>
                <c:pt idx="106">
                  <c:v>41137</c:v>
                </c:pt>
                <c:pt idx="107">
                  <c:v>41138</c:v>
                </c:pt>
                <c:pt idx="108">
                  <c:v>41141</c:v>
                </c:pt>
                <c:pt idx="109">
                  <c:v>41142</c:v>
                </c:pt>
                <c:pt idx="110">
                  <c:v>41143</c:v>
                </c:pt>
                <c:pt idx="111">
                  <c:v>41144</c:v>
                </c:pt>
                <c:pt idx="112">
                  <c:v>41145</c:v>
                </c:pt>
                <c:pt idx="113">
                  <c:v>41148</c:v>
                </c:pt>
                <c:pt idx="114">
                  <c:v>41149</c:v>
                </c:pt>
                <c:pt idx="115">
                  <c:v>41150</c:v>
                </c:pt>
                <c:pt idx="116">
                  <c:v>41151</c:v>
                </c:pt>
                <c:pt idx="117">
                  <c:v>41152</c:v>
                </c:pt>
                <c:pt idx="118">
                  <c:v>41156</c:v>
                </c:pt>
                <c:pt idx="119">
                  <c:v>41157</c:v>
                </c:pt>
                <c:pt idx="120">
                  <c:v>41158</c:v>
                </c:pt>
                <c:pt idx="121">
                  <c:v>41159</c:v>
                </c:pt>
                <c:pt idx="122">
                  <c:v>41162</c:v>
                </c:pt>
                <c:pt idx="123">
                  <c:v>41163</c:v>
                </c:pt>
                <c:pt idx="124">
                  <c:v>41164</c:v>
                </c:pt>
                <c:pt idx="125">
                  <c:v>41165</c:v>
                </c:pt>
                <c:pt idx="126">
                  <c:v>41166</c:v>
                </c:pt>
                <c:pt idx="127">
                  <c:v>41169</c:v>
                </c:pt>
                <c:pt idx="128">
                  <c:v>41170</c:v>
                </c:pt>
                <c:pt idx="129">
                  <c:v>41171</c:v>
                </c:pt>
                <c:pt idx="130">
                  <c:v>41172</c:v>
                </c:pt>
                <c:pt idx="131">
                  <c:v>41173</c:v>
                </c:pt>
                <c:pt idx="132">
                  <c:v>41176</c:v>
                </c:pt>
                <c:pt idx="133">
                  <c:v>41177</c:v>
                </c:pt>
                <c:pt idx="134">
                  <c:v>41178</c:v>
                </c:pt>
                <c:pt idx="135">
                  <c:v>41179</c:v>
                </c:pt>
                <c:pt idx="136">
                  <c:v>41180</c:v>
                </c:pt>
                <c:pt idx="137">
                  <c:v>41187</c:v>
                </c:pt>
                <c:pt idx="138">
                  <c:v>41190</c:v>
                </c:pt>
                <c:pt idx="139">
                  <c:v>41191</c:v>
                </c:pt>
                <c:pt idx="140">
                  <c:v>41192</c:v>
                </c:pt>
                <c:pt idx="141">
                  <c:v>41193</c:v>
                </c:pt>
                <c:pt idx="142">
                  <c:v>41194</c:v>
                </c:pt>
                <c:pt idx="143">
                  <c:v>41197</c:v>
                </c:pt>
                <c:pt idx="144">
                  <c:v>41198</c:v>
                </c:pt>
                <c:pt idx="145">
                  <c:v>41199</c:v>
                </c:pt>
                <c:pt idx="146">
                  <c:v>41200</c:v>
                </c:pt>
                <c:pt idx="147">
                  <c:v>41201</c:v>
                </c:pt>
                <c:pt idx="148">
                  <c:v>41204</c:v>
                </c:pt>
                <c:pt idx="149">
                  <c:v>41205</c:v>
                </c:pt>
                <c:pt idx="150">
                  <c:v>41206</c:v>
                </c:pt>
                <c:pt idx="151">
                  <c:v>41207</c:v>
                </c:pt>
                <c:pt idx="152">
                  <c:v>41208</c:v>
                </c:pt>
                <c:pt idx="153">
                  <c:v>41211</c:v>
                </c:pt>
                <c:pt idx="154">
                  <c:v>41212</c:v>
                </c:pt>
                <c:pt idx="155">
                  <c:v>41213</c:v>
                </c:pt>
                <c:pt idx="156">
                  <c:v>41214</c:v>
                </c:pt>
                <c:pt idx="157">
                  <c:v>41215</c:v>
                </c:pt>
                <c:pt idx="158">
                  <c:v>41218</c:v>
                </c:pt>
                <c:pt idx="159">
                  <c:v>41219</c:v>
                </c:pt>
                <c:pt idx="160">
                  <c:v>41220</c:v>
                </c:pt>
                <c:pt idx="161">
                  <c:v>41221</c:v>
                </c:pt>
                <c:pt idx="162">
                  <c:v>41222</c:v>
                </c:pt>
                <c:pt idx="163">
                  <c:v>41225</c:v>
                </c:pt>
                <c:pt idx="164">
                  <c:v>41226</c:v>
                </c:pt>
                <c:pt idx="165">
                  <c:v>41227</c:v>
                </c:pt>
                <c:pt idx="166">
                  <c:v>41228</c:v>
                </c:pt>
                <c:pt idx="167">
                  <c:v>41229</c:v>
                </c:pt>
                <c:pt idx="168">
                  <c:v>41232</c:v>
                </c:pt>
                <c:pt idx="169">
                  <c:v>41233</c:v>
                </c:pt>
                <c:pt idx="170">
                  <c:v>41234</c:v>
                </c:pt>
                <c:pt idx="171">
                  <c:v>41236</c:v>
                </c:pt>
                <c:pt idx="172">
                  <c:v>41239</c:v>
                </c:pt>
                <c:pt idx="173">
                  <c:v>41240</c:v>
                </c:pt>
                <c:pt idx="174">
                  <c:v>41241</c:v>
                </c:pt>
                <c:pt idx="175">
                  <c:v>41242</c:v>
                </c:pt>
                <c:pt idx="176">
                  <c:v>41243</c:v>
                </c:pt>
                <c:pt idx="177">
                  <c:v>41246</c:v>
                </c:pt>
                <c:pt idx="178">
                  <c:v>41247</c:v>
                </c:pt>
                <c:pt idx="179">
                  <c:v>41248</c:v>
                </c:pt>
                <c:pt idx="180">
                  <c:v>41249</c:v>
                </c:pt>
                <c:pt idx="181">
                  <c:v>41250</c:v>
                </c:pt>
                <c:pt idx="182">
                  <c:v>41253</c:v>
                </c:pt>
                <c:pt idx="183">
                  <c:v>41254</c:v>
                </c:pt>
                <c:pt idx="184">
                  <c:v>41255</c:v>
                </c:pt>
                <c:pt idx="185">
                  <c:v>41256</c:v>
                </c:pt>
                <c:pt idx="186">
                  <c:v>41257</c:v>
                </c:pt>
                <c:pt idx="187">
                  <c:v>41260</c:v>
                </c:pt>
                <c:pt idx="188">
                  <c:v>41261</c:v>
                </c:pt>
                <c:pt idx="189">
                  <c:v>41262</c:v>
                </c:pt>
                <c:pt idx="190">
                  <c:v>41263</c:v>
                </c:pt>
                <c:pt idx="191">
                  <c:v>41264</c:v>
                </c:pt>
                <c:pt idx="192">
                  <c:v>41267</c:v>
                </c:pt>
                <c:pt idx="193">
                  <c:v>41269</c:v>
                </c:pt>
                <c:pt idx="194">
                  <c:v>41270</c:v>
                </c:pt>
                <c:pt idx="195">
                  <c:v>41271</c:v>
                </c:pt>
                <c:pt idx="196">
                  <c:v>41277</c:v>
                </c:pt>
                <c:pt idx="197">
                  <c:v>41278</c:v>
                </c:pt>
                <c:pt idx="198">
                  <c:v>41281</c:v>
                </c:pt>
                <c:pt idx="199">
                  <c:v>41282</c:v>
                </c:pt>
                <c:pt idx="200">
                  <c:v>41283</c:v>
                </c:pt>
                <c:pt idx="201">
                  <c:v>41284</c:v>
                </c:pt>
                <c:pt idx="202">
                  <c:v>41288</c:v>
                </c:pt>
                <c:pt idx="203">
                  <c:v>41289</c:v>
                </c:pt>
                <c:pt idx="204">
                  <c:v>41290</c:v>
                </c:pt>
                <c:pt idx="205">
                  <c:v>41291</c:v>
                </c:pt>
                <c:pt idx="206">
                  <c:v>41292</c:v>
                </c:pt>
                <c:pt idx="207">
                  <c:v>41296</c:v>
                </c:pt>
                <c:pt idx="208">
                  <c:v>41297</c:v>
                </c:pt>
                <c:pt idx="209">
                  <c:v>41298</c:v>
                </c:pt>
                <c:pt idx="210">
                  <c:v>41299</c:v>
                </c:pt>
                <c:pt idx="211">
                  <c:v>41302</c:v>
                </c:pt>
                <c:pt idx="212">
                  <c:v>41303</c:v>
                </c:pt>
                <c:pt idx="213">
                  <c:v>41304</c:v>
                </c:pt>
                <c:pt idx="214">
                  <c:v>41305</c:v>
                </c:pt>
                <c:pt idx="215">
                  <c:v>41306</c:v>
                </c:pt>
                <c:pt idx="216">
                  <c:v>41309</c:v>
                </c:pt>
                <c:pt idx="217">
                  <c:v>41310</c:v>
                </c:pt>
                <c:pt idx="218">
                  <c:v>41311</c:v>
                </c:pt>
                <c:pt idx="219">
                  <c:v>41320</c:v>
                </c:pt>
                <c:pt idx="220">
                  <c:v>41324</c:v>
                </c:pt>
                <c:pt idx="221">
                  <c:v>41325</c:v>
                </c:pt>
                <c:pt idx="222">
                  <c:v>41326</c:v>
                </c:pt>
                <c:pt idx="223">
                  <c:v>41327</c:v>
                </c:pt>
                <c:pt idx="224">
                  <c:v>41330</c:v>
                </c:pt>
                <c:pt idx="225">
                  <c:v>41331</c:v>
                </c:pt>
                <c:pt idx="226">
                  <c:v>41332</c:v>
                </c:pt>
                <c:pt idx="227">
                  <c:v>41333</c:v>
                </c:pt>
                <c:pt idx="228">
                  <c:v>41334</c:v>
                </c:pt>
                <c:pt idx="229">
                  <c:v>41337</c:v>
                </c:pt>
                <c:pt idx="230">
                  <c:v>41338</c:v>
                </c:pt>
                <c:pt idx="231">
                  <c:v>41339</c:v>
                </c:pt>
                <c:pt idx="232">
                  <c:v>41340</c:v>
                </c:pt>
                <c:pt idx="233">
                  <c:v>41341</c:v>
                </c:pt>
                <c:pt idx="234">
                  <c:v>41344</c:v>
                </c:pt>
                <c:pt idx="235">
                  <c:v>41345</c:v>
                </c:pt>
                <c:pt idx="236">
                  <c:v>41346</c:v>
                </c:pt>
                <c:pt idx="237">
                  <c:v>41347</c:v>
                </c:pt>
                <c:pt idx="238">
                  <c:v>41348</c:v>
                </c:pt>
                <c:pt idx="239">
                  <c:v>41351</c:v>
                </c:pt>
                <c:pt idx="240">
                  <c:v>41352</c:v>
                </c:pt>
                <c:pt idx="241">
                  <c:v>41353</c:v>
                </c:pt>
                <c:pt idx="242">
                  <c:v>41354</c:v>
                </c:pt>
                <c:pt idx="243">
                  <c:v>41355</c:v>
                </c:pt>
                <c:pt idx="244">
                  <c:v>41358</c:v>
                </c:pt>
                <c:pt idx="245">
                  <c:v>41359</c:v>
                </c:pt>
                <c:pt idx="246">
                  <c:v>41360</c:v>
                </c:pt>
                <c:pt idx="247">
                  <c:v>41361</c:v>
                </c:pt>
                <c:pt idx="248">
                  <c:v>41365</c:v>
                </c:pt>
                <c:pt idx="249">
                  <c:v>41366</c:v>
                </c:pt>
                <c:pt idx="250">
                  <c:v>41369</c:v>
                </c:pt>
                <c:pt idx="251">
                  <c:v>41372</c:v>
                </c:pt>
                <c:pt idx="252">
                  <c:v>41373</c:v>
                </c:pt>
                <c:pt idx="253">
                  <c:v>41374</c:v>
                </c:pt>
                <c:pt idx="254">
                  <c:v>41375</c:v>
                </c:pt>
                <c:pt idx="255">
                  <c:v>41376</c:v>
                </c:pt>
                <c:pt idx="256">
                  <c:v>41379</c:v>
                </c:pt>
                <c:pt idx="257">
                  <c:v>41380</c:v>
                </c:pt>
                <c:pt idx="258">
                  <c:v>41381</c:v>
                </c:pt>
                <c:pt idx="259">
                  <c:v>41382</c:v>
                </c:pt>
                <c:pt idx="260">
                  <c:v>41383</c:v>
                </c:pt>
                <c:pt idx="261">
                  <c:v>41386</c:v>
                </c:pt>
                <c:pt idx="262">
                  <c:v>41387</c:v>
                </c:pt>
                <c:pt idx="263">
                  <c:v>41388</c:v>
                </c:pt>
                <c:pt idx="264">
                  <c:v>41389</c:v>
                </c:pt>
                <c:pt idx="265">
                  <c:v>41390</c:v>
                </c:pt>
                <c:pt idx="266">
                  <c:v>41395</c:v>
                </c:pt>
                <c:pt idx="267">
                  <c:v>41396</c:v>
                </c:pt>
                <c:pt idx="268">
                  <c:v>41397</c:v>
                </c:pt>
                <c:pt idx="269">
                  <c:v>41400</c:v>
                </c:pt>
                <c:pt idx="270">
                  <c:v>41401</c:v>
                </c:pt>
                <c:pt idx="271">
                  <c:v>41402</c:v>
                </c:pt>
                <c:pt idx="272">
                  <c:v>41403</c:v>
                </c:pt>
                <c:pt idx="273">
                  <c:v>41404</c:v>
                </c:pt>
                <c:pt idx="274">
                  <c:v>41407</c:v>
                </c:pt>
                <c:pt idx="275">
                  <c:v>41408</c:v>
                </c:pt>
                <c:pt idx="276">
                  <c:v>41409</c:v>
                </c:pt>
                <c:pt idx="277">
                  <c:v>41410</c:v>
                </c:pt>
                <c:pt idx="278">
                  <c:v>41411</c:v>
                </c:pt>
                <c:pt idx="279">
                  <c:v>41414</c:v>
                </c:pt>
                <c:pt idx="280">
                  <c:v>41415</c:v>
                </c:pt>
                <c:pt idx="281">
                  <c:v>41416</c:v>
                </c:pt>
                <c:pt idx="282">
                  <c:v>41417</c:v>
                </c:pt>
                <c:pt idx="283">
                  <c:v>41418</c:v>
                </c:pt>
                <c:pt idx="284">
                  <c:v>41422</c:v>
                </c:pt>
                <c:pt idx="285">
                  <c:v>41423</c:v>
                </c:pt>
                <c:pt idx="286">
                  <c:v>41424</c:v>
                </c:pt>
                <c:pt idx="287">
                  <c:v>41425</c:v>
                </c:pt>
                <c:pt idx="288">
                  <c:v>41428</c:v>
                </c:pt>
                <c:pt idx="289">
                  <c:v>41429</c:v>
                </c:pt>
                <c:pt idx="290">
                  <c:v>41430</c:v>
                </c:pt>
                <c:pt idx="291">
                  <c:v>41431</c:v>
                </c:pt>
                <c:pt idx="292">
                  <c:v>41432</c:v>
                </c:pt>
                <c:pt idx="293">
                  <c:v>41437</c:v>
                </c:pt>
                <c:pt idx="294">
                  <c:v>41438</c:v>
                </c:pt>
                <c:pt idx="295">
                  <c:v>41439</c:v>
                </c:pt>
                <c:pt idx="296">
                  <c:v>41442</c:v>
                </c:pt>
                <c:pt idx="297">
                  <c:v>41443</c:v>
                </c:pt>
                <c:pt idx="298">
                  <c:v>41444</c:v>
                </c:pt>
                <c:pt idx="299">
                  <c:v>41445</c:v>
                </c:pt>
                <c:pt idx="300">
                  <c:v>41446</c:v>
                </c:pt>
                <c:pt idx="301">
                  <c:v>41449</c:v>
                </c:pt>
                <c:pt idx="302">
                  <c:v>41450</c:v>
                </c:pt>
                <c:pt idx="303">
                  <c:v>41451</c:v>
                </c:pt>
                <c:pt idx="304">
                  <c:v>41452</c:v>
                </c:pt>
                <c:pt idx="305">
                  <c:v>41453</c:v>
                </c:pt>
                <c:pt idx="306">
                  <c:v>41456</c:v>
                </c:pt>
                <c:pt idx="307">
                  <c:v>41457</c:v>
                </c:pt>
                <c:pt idx="308">
                  <c:v>41458</c:v>
                </c:pt>
                <c:pt idx="309">
                  <c:v>41460</c:v>
                </c:pt>
                <c:pt idx="310">
                  <c:v>41463</c:v>
                </c:pt>
                <c:pt idx="311">
                  <c:v>41464</c:v>
                </c:pt>
                <c:pt idx="312">
                  <c:v>41465</c:v>
                </c:pt>
                <c:pt idx="313">
                  <c:v>41466</c:v>
                </c:pt>
                <c:pt idx="314">
                  <c:v>41467</c:v>
                </c:pt>
                <c:pt idx="315">
                  <c:v>41470</c:v>
                </c:pt>
                <c:pt idx="316">
                  <c:v>41471</c:v>
                </c:pt>
                <c:pt idx="317">
                  <c:v>41472</c:v>
                </c:pt>
                <c:pt idx="318">
                  <c:v>41473</c:v>
                </c:pt>
                <c:pt idx="319">
                  <c:v>41474</c:v>
                </c:pt>
                <c:pt idx="320">
                  <c:v>41477</c:v>
                </c:pt>
                <c:pt idx="321">
                  <c:v>41478</c:v>
                </c:pt>
                <c:pt idx="322">
                  <c:v>41479</c:v>
                </c:pt>
                <c:pt idx="323">
                  <c:v>41480</c:v>
                </c:pt>
                <c:pt idx="324">
                  <c:v>41481</c:v>
                </c:pt>
                <c:pt idx="325">
                  <c:v>41484</c:v>
                </c:pt>
                <c:pt idx="326">
                  <c:v>41485</c:v>
                </c:pt>
                <c:pt idx="327">
                  <c:v>41486</c:v>
                </c:pt>
                <c:pt idx="328">
                  <c:v>41487</c:v>
                </c:pt>
                <c:pt idx="329">
                  <c:v>41488</c:v>
                </c:pt>
                <c:pt idx="330">
                  <c:v>41491</c:v>
                </c:pt>
                <c:pt idx="331">
                  <c:v>41492</c:v>
                </c:pt>
                <c:pt idx="332">
                  <c:v>41493</c:v>
                </c:pt>
                <c:pt idx="333">
                  <c:v>41494</c:v>
                </c:pt>
                <c:pt idx="334">
                  <c:v>41495</c:v>
                </c:pt>
                <c:pt idx="335">
                  <c:v>41498</c:v>
                </c:pt>
                <c:pt idx="336">
                  <c:v>41499</c:v>
                </c:pt>
                <c:pt idx="337">
                  <c:v>41500</c:v>
                </c:pt>
                <c:pt idx="338">
                  <c:v>41501</c:v>
                </c:pt>
                <c:pt idx="339">
                  <c:v>41502</c:v>
                </c:pt>
                <c:pt idx="340">
                  <c:v>41505</c:v>
                </c:pt>
                <c:pt idx="341">
                  <c:v>41506</c:v>
                </c:pt>
                <c:pt idx="342">
                  <c:v>41507</c:v>
                </c:pt>
                <c:pt idx="343">
                  <c:v>41508</c:v>
                </c:pt>
                <c:pt idx="344">
                  <c:v>41509</c:v>
                </c:pt>
                <c:pt idx="345">
                  <c:v>41512</c:v>
                </c:pt>
                <c:pt idx="346">
                  <c:v>41513</c:v>
                </c:pt>
                <c:pt idx="347">
                  <c:v>41514</c:v>
                </c:pt>
                <c:pt idx="348">
                  <c:v>41515</c:v>
                </c:pt>
                <c:pt idx="349">
                  <c:v>41516</c:v>
                </c:pt>
                <c:pt idx="350">
                  <c:v>41520</c:v>
                </c:pt>
                <c:pt idx="351">
                  <c:v>41521</c:v>
                </c:pt>
                <c:pt idx="352">
                  <c:v>41522</c:v>
                </c:pt>
                <c:pt idx="353">
                  <c:v>41523</c:v>
                </c:pt>
                <c:pt idx="354">
                  <c:v>41526</c:v>
                </c:pt>
                <c:pt idx="355">
                  <c:v>41527</c:v>
                </c:pt>
                <c:pt idx="356">
                  <c:v>41528</c:v>
                </c:pt>
                <c:pt idx="357">
                  <c:v>41529</c:v>
                </c:pt>
                <c:pt idx="358">
                  <c:v>41530</c:v>
                </c:pt>
                <c:pt idx="359">
                  <c:v>41533</c:v>
                </c:pt>
                <c:pt idx="360">
                  <c:v>41534</c:v>
                </c:pt>
                <c:pt idx="361">
                  <c:v>41537</c:v>
                </c:pt>
                <c:pt idx="362">
                  <c:v>41540</c:v>
                </c:pt>
                <c:pt idx="363">
                  <c:v>41541</c:v>
                </c:pt>
                <c:pt idx="364">
                  <c:v>41542</c:v>
                </c:pt>
                <c:pt idx="365">
                  <c:v>41543</c:v>
                </c:pt>
                <c:pt idx="366">
                  <c:v>41544</c:v>
                </c:pt>
                <c:pt idx="367">
                  <c:v>41554</c:v>
                </c:pt>
                <c:pt idx="368">
                  <c:v>41555</c:v>
                </c:pt>
                <c:pt idx="369">
                  <c:v>41556</c:v>
                </c:pt>
                <c:pt idx="370">
                  <c:v>41557</c:v>
                </c:pt>
                <c:pt idx="371">
                  <c:v>41558</c:v>
                </c:pt>
                <c:pt idx="372">
                  <c:v>41561</c:v>
                </c:pt>
                <c:pt idx="373">
                  <c:v>41562</c:v>
                </c:pt>
                <c:pt idx="374">
                  <c:v>41563</c:v>
                </c:pt>
                <c:pt idx="375">
                  <c:v>41564</c:v>
                </c:pt>
                <c:pt idx="376">
                  <c:v>41565</c:v>
                </c:pt>
                <c:pt idx="377">
                  <c:v>41568</c:v>
                </c:pt>
                <c:pt idx="378">
                  <c:v>41569</c:v>
                </c:pt>
                <c:pt idx="379">
                  <c:v>41570</c:v>
                </c:pt>
                <c:pt idx="380">
                  <c:v>41571</c:v>
                </c:pt>
                <c:pt idx="381">
                  <c:v>41572</c:v>
                </c:pt>
                <c:pt idx="382">
                  <c:v>41575</c:v>
                </c:pt>
                <c:pt idx="383">
                  <c:v>41576</c:v>
                </c:pt>
                <c:pt idx="384">
                  <c:v>41577</c:v>
                </c:pt>
                <c:pt idx="385">
                  <c:v>41578</c:v>
                </c:pt>
                <c:pt idx="386">
                  <c:v>41579</c:v>
                </c:pt>
                <c:pt idx="387">
                  <c:v>41582</c:v>
                </c:pt>
                <c:pt idx="388">
                  <c:v>41583</c:v>
                </c:pt>
                <c:pt idx="389">
                  <c:v>41584</c:v>
                </c:pt>
                <c:pt idx="390">
                  <c:v>41585</c:v>
                </c:pt>
                <c:pt idx="391">
                  <c:v>41586</c:v>
                </c:pt>
                <c:pt idx="392">
                  <c:v>41589</c:v>
                </c:pt>
                <c:pt idx="393">
                  <c:v>41590</c:v>
                </c:pt>
                <c:pt idx="394">
                  <c:v>41591</c:v>
                </c:pt>
                <c:pt idx="395">
                  <c:v>41592</c:v>
                </c:pt>
                <c:pt idx="396">
                  <c:v>41593</c:v>
                </c:pt>
                <c:pt idx="397">
                  <c:v>41596</c:v>
                </c:pt>
                <c:pt idx="398">
                  <c:v>41597</c:v>
                </c:pt>
                <c:pt idx="399">
                  <c:v>41598</c:v>
                </c:pt>
                <c:pt idx="400">
                  <c:v>41599</c:v>
                </c:pt>
                <c:pt idx="401">
                  <c:v>41600</c:v>
                </c:pt>
                <c:pt idx="402">
                  <c:v>41603</c:v>
                </c:pt>
                <c:pt idx="403">
                  <c:v>41604</c:v>
                </c:pt>
                <c:pt idx="404">
                  <c:v>41607</c:v>
                </c:pt>
                <c:pt idx="405">
                  <c:v>41610</c:v>
                </c:pt>
                <c:pt idx="406">
                  <c:v>41611</c:v>
                </c:pt>
                <c:pt idx="407">
                  <c:v>41612</c:v>
                </c:pt>
                <c:pt idx="408">
                  <c:v>41613</c:v>
                </c:pt>
                <c:pt idx="409">
                  <c:v>41614</c:v>
                </c:pt>
                <c:pt idx="410">
                  <c:v>41617</c:v>
                </c:pt>
                <c:pt idx="411">
                  <c:v>41618</c:v>
                </c:pt>
                <c:pt idx="412">
                  <c:v>41619</c:v>
                </c:pt>
                <c:pt idx="413">
                  <c:v>41620</c:v>
                </c:pt>
                <c:pt idx="414">
                  <c:v>41621</c:v>
                </c:pt>
                <c:pt idx="415">
                  <c:v>41624</c:v>
                </c:pt>
                <c:pt idx="416">
                  <c:v>41625</c:v>
                </c:pt>
                <c:pt idx="417">
                  <c:v>41627</c:v>
                </c:pt>
                <c:pt idx="418">
                  <c:v>41628</c:v>
                </c:pt>
                <c:pt idx="419">
                  <c:v>41631</c:v>
                </c:pt>
                <c:pt idx="420">
                  <c:v>41632</c:v>
                </c:pt>
                <c:pt idx="421">
                  <c:v>41634</c:v>
                </c:pt>
                <c:pt idx="422">
                  <c:v>41635</c:v>
                </c:pt>
                <c:pt idx="423">
                  <c:v>41638</c:v>
                </c:pt>
                <c:pt idx="424">
                  <c:v>41639</c:v>
                </c:pt>
                <c:pt idx="425">
                  <c:v>41641</c:v>
                </c:pt>
                <c:pt idx="426">
                  <c:v>41642</c:v>
                </c:pt>
                <c:pt idx="427">
                  <c:v>41645</c:v>
                </c:pt>
                <c:pt idx="428">
                  <c:v>41646</c:v>
                </c:pt>
                <c:pt idx="429">
                  <c:v>41647</c:v>
                </c:pt>
                <c:pt idx="430">
                  <c:v>41648</c:v>
                </c:pt>
                <c:pt idx="431">
                  <c:v>41649</c:v>
                </c:pt>
                <c:pt idx="432">
                  <c:v>41652</c:v>
                </c:pt>
                <c:pt idx="433">
                  <c:v>41653</c:v>
                </c:pt>
                <c:pt idx="434">
                  <c:v>41654</c:v>
                </c:pt>
                <c:pt idx="435">
                  <c:v>41655</c:v>
                </c:pt>
                <c:pt idx="436">
                  <c:v>41656</c:v>
                </c:pt>
                <c:pt idx="437">
                  <c:v>41660</c:v>
                </c:pt>
                <c:pt idx="438">
                  <c:v>41661</c:v>
                </c:pt>
                <c:pt idx="439">
                  <c:v>41662</c:v>
                </c:pt>
                <c:pt idx="440">
                  <c:v>41663</c:v>
                </c:pt>
                <c:pt idx="441">
                  <c:v>41666</c:v>
                </c:pt>
                <c:pt idx="442">
                  <c:v>41667</c:v>
                </c:pt>
                <c:pt idx="443">
                  <c:v>41676</c:v>
                </c:pt>
                <c:pt idx="444">
                  <c:v>41677</c:v>
                </c:pt>
                <c:pt idx="445">
                  <c:v>41680</c:v>
                </c:pt>
                <c:pt idx="446">
                  <c:v>41681</c:v>
                </c:pt>
                <c:pt idx="447">
                  <c:v>41682</c:v>
                </c:pt>
                <c:pt idx="448">
                  <c:v>41683</c:v>
                </c:pt>
                <c:pt idx="449">
                  <c:v>41684</c:v>
                </c:pt>
                <c:pt idx="450">
                  <c:v>41688</c:v>
                </c:pt>
                <c:pt idx="451">
                  <c:v>41689</c:v>
                </c:pt>
                <c:pt idx="452">
                  <c:v>41690</c:v>
                </c:pt>
                <c:pt idx="453">
                  <c:v>41691</c:v>
                </c:pt>
                <c:pt idx="454">
                  <c:v>41694</c:v>
                </c:pt>
                <c:pt idx="455">
                  <c:v>41695</c:v>
                </c:pt>
                <c:pt idx="456">
                  <c:v>41696</c:v>
                </c:pt>
                <c:pt idx="457">
                  <c:v>41697</c:v>
                </c:pt>
                <c:pt idx="458">
                  <c:v>41698</c:v>
                </c:pt>
                <c:pt idx="459">
                  <c:v>41701</c:v>
                </c:pt>
                <c:pt idx="460">
                  <c:v>41702</c:v>
                </c:pt>
                <c:pt idx="461">
                  <c:v>41703</c:v>
                </c:pt>
                <c:pt idx="462">
                  <c:v>41704</c:v>
                </c:pt>
                <c:pt idx="463">
                  <c:v>41705</c:v>
                </c:pt>
                <c:pt idx="464">
                  <c:v>41708</c:v>
                </c:pt>
                <c:pt idx="465">
                  <c:v>41709</c:v>
                </c:pt>
                <c:pt idx="466">
                  <c:v>41710</c:v>
                </c:pt>
                <c:pt idx="467">
                  <c:v>41711</c:v>
                </c:pt>
                <c:pt idx="468">
                  <c:v>41712</c:v>
                </c:pt>
                <c:pt idx="469">
                  <c:v>41715</c:v>
                </c:pt>
                <c:pt idx="470">
                  <c:v>41716</c:v>
                </c:pt>
                <c:pt idx="471">
                  <c:v>41717</c:v>
                </c:pt>
                <c:pt idx="472">
                  <c:v>41718</c:v>
                </c:pt>
                <c:pt idx="473">
                  <c:v>41719</c:v>
                </c:pt>
                <c:pt idx="474">
                  <c:v>41722</c:v>
                </c:pt>
                <c:pt idx="475">
                  <c:v>41723</c:v>
                </c:pt>
                <c:pt idx="476">
                  <c:v>41724</c:v>
                </c:pt>
                <c:pt idx="477">
                  <c:v>41725</c:v>
                </c:pt>
                <c:pt idx="478">
                  <c:v>41726</c:v>
                </c:pt>
                <c:pt idx="479">
                  <c:v>41729</c:v>
                </c:pt>
                <c:pt idx="480">
                  <c:v>41730</c:v>
                </c:pt>
                <c:pt idx="481">
                  <c:v>41731</c:v>
                </c:pt>
                <c:pt idx="482">
                  <c:v>41732</c:v>
                </c:pt>
                <c:pt idx="483">
                  <c:v>41736</c:v>
                </c:pt>
                <c:pt idx="484">
                  <c:v>41737</c:v>
                </c:pt>
                <c:pt idx="485">
                  <c:v>41738</c:v>
                </c:pt>
                <c:pt idx="486">
                  <c:v>41739</c:v>
                </c:pt>
                <c:pt idx="487">
                  <c:v>41740</c:v>
                </c:pt>
                <c:pt idx="488">
                  <c:v>41743</c:v>
                </c:pt>
                <c:pt idx="489">
                  <c:v>41744</c:v>
                </c:pt>
                <c:pt idx="490">
                  <c:v>41745</c:v>
                </c:pt>
                <c:pt idx="491">
                  <c:v>41746</c:v>
                </c:pt>
                <c:pt idx="492">
                  <c:v>41750</c:v>
                </c:pt>
                <c:pt idx="493">
                  <c:v>41751</c:v>
                </c:pt>
                <c:pt idx="494">
                  <c:v>41752</c:v>
                </c:pt>
                <c:pt idx="495">
                  <c:v>41753</c:v>
                </c:pt>
                <c:pt idx="496">
                  <c:v>41754</c:v>
                </c:pt>
                <c:pt idx="497">
                  <c:v>41757</c:v>
                </c:pt>
                <c:pt idx="498">
                  <c:v>41758</c:v>
                </c:pt>
                <c:pt idx="499">
                  <c:v>41761</c:v>
                </c:pt>
                <c:pt idx="500">
                  <c:v>41764</c:v>
                </c:pt>
                <c:pt idx="501">
                  <c:v>41765</c:v>
                </c:pt>
                <c:pt idx="502">
                  <c:v>41766</c:v>
                </c:pt>
                <c:pt idx="503">
                  <c:v>41767</c:v>
                </c:pt>
                <c:pt idx="504">
                  <c:v>41768</c:v>
                </c:pt>
                <c:pt idx="505">
                  <c:v>41771</c:v>
                </c:pt>
                <c:pt idx="506">
                  <c:v>41772</c:v>
                </c:pt>
                <c:pt idx="507">
                  <c:v>41773</c:v>
                </c:pt>
                <c:pt idx="508">
                  <c:v>41774</c:v>
                </c:pt>
                <c:pt idx="509">
                  <c:v>41775</c:v>
                </c:pt>
                <c:pt idx="510">
                  <c:v>41778</c:v>
                </c:pt>
                <c:pt idx="511">
                  <c:v>41779</c:v>
                </c:pt>
                <c:pt idx="512">
                  <c:v>41780</c:v>
                </c:pt>
                <c:pt idx="513">
                  <c:v>41781</c:v>
                </c:pt>
                <c:pt idx="514">
                  <c:v>41782</c:v>
                </c:pt>
                <c:pt idx="515">
                  <c:v>41786</c:v>
                </c:pt>
                <c:pt idx="516">
                  <c:v>41787</c:v>
                </c:pt>
                <c:pt idx="517">
                  <c:v>41788</c:v>
                </c:pt>
                <c:pt idx="518">
                  <c:v>41792</c:v>
                </c:pt>
                <c:pt idx="519">
                  <c:v>41793</c:v>
                </c:pt>
                <c:pt idx="520">
                  <c:v>41794</c:v>
                </c:pt>
                <c:pt idx="521">
                  <c:v>41795</c:v>
                </c:pt>
                <c:pt idx="522">
                  <c:v>41796</c:v>
                </c:pt>
                <c:pt idx="523">
                  <c:v>41799</c:v>
                </c:pt>
                <c:pt idx="524">
                  <c:v>41800</c:v>
                </c:pt>
                <c:pt idx="525">
                  <c:v>41801</c:v>
                </c:pt>
                <c:pt idx="526">
                  <c:v>41802</c:v>
                </c:pt>
                <c:pt idx="527">
                  <c:v>41803</c:v>
                </c:pt>
                <c:pt idx="528">
                  <c:v>41806</c:v>
                </c:pt>
                <c:pt idx="529">
                  <c:v>41807</c:v>
                </c:pt>
                <c:pt idx="530">
                  <c:v>41808</c:v>
                </c:pt>
                <c:pt idx="531">
                  <c:v>41809</c:v>
                </c:pt>
                <c:pt idx="532">
                  <c:v>41810</c:v>
                </c:pt>
                <c:pt idx="533">
                  <c:v>41813</c:v>
                </c:pt>
                <c:pt idx="534">
                  <c:v>41814</c:v>
                </c:pt>
                <c:pt idx="535">
                  <c:v>41815</c:v>
                </c:pt>
                <c:pt idx="536">
                  <c:v>41816</c:v>
                </c:pt>
                <c:pt idx="537">
                  <c:v>41817</c:v>
                </c:pt>
                <c:pt idx="538">
                  <c:v>41820</c:v>
                </c:pt>
                <c:pt idx="539">
                  <c:v>41821</c:v>
                </c:pt>
                <c:pt idx="540">
                  <c:v>41822</c:v>
                </c:pt>
                <c:pt idx="541">
                  <c:v>41823</c:v>
                </c:pt>
                <c:pt idx="542">
                  <c:v>41827</c:v>
                </c:pt>
                <c:pt idx="543">
                  <c:v>41828</c:v>
                </c:pt>
                <c:pt idx="544">
                  <c:v>41829</c:v>
                </c:pt>
                <c:pt idx="545">
                  <c:v>41830</c:v>
                </c:pt>
                <c:pt idx="546">
                  <c:v>41831</c:v>
                </c:pt>
                <c:pt idx="547">
                  <c:v>41834</c:v>
                </c:pt>
                <c:pt idx="548">
                  <c:v>41835</c:v>
                </c:pt>
                <c:pt idx="549">
                  <c:v>41836</c:v>
                </c:pt>
                <c:pt idx="550">
                  <c:v>41837</c:v>
                </c:pt>
                <c:pt idx="551">
                  <c:v>41838</c:v>
                </c:pt>
                <c:pt idx="552">
                  <c:v>41841</c:v>
                </c:pt>
                <c:pt idx="553">
                  <c:v>41842</c:v>
                </c:pt>
                <c:pt idx="554">
                  <c:v>41843</c:v>
                </c:pt>
                <c:pt idx="555">
                  <c:v>41844</c:v>
                </c:pt>
                <c:pt idx="556">
                  <c:v>41845</c:v>
                </c:pt>
                <c:pt idx="557">
                  <c:v>41848</c:v>
                </c:pt>
                <c:pt idx="558">
                  <c:v>41849</c:v>
                </c:pt>
                <c:pt idx="559">
                  <c:v>41850</c:v>
                </c:pt>
                <c:pt idx="560">
                  <c:v>41851</c:v>
                </c:pt>
                <c:pt idx="561">
                  <c:v>41852</c:v>
                </c:pt>
                <c:pt idx="562">
                  <c:v>41855</c:v>
                </c:pt>
                <c:pt idx="563">
                  <c:v>41856</c:v>
                </c:pt>
                <c:pt idx="564">
                  <c:v>41857</c:v>
                </c:pt>
                <c:pt idx="565">
                  <c:v>41858</c:v>
                </c:pt>
                <c:pt idx="566">
                  <c:v>41859</c:v>
                </c:pt>
                <c:pt idx="567">
                  <c:v>41862</c:v>
                </c:pt>
                <c:pt idx="568">
                  <c:v>41863</c:v>
                </c:pt>
                <c:pt idx="569">
                  <c:v>41864</c:v>
                </c:pt>
                <c:pt idx="570">
                  <c:v>41865</c:v>
                </c:pt>
                <c:pt idx="571">
                  <c:v>41866</c:v>
                </c:pt>
                <c:pt idx="572">
                  <c:v>41869</c:v>
                </c:pt>
                <c:pt idx="573">
                  <c:v>41870</c:v>
                </c:pt>
                <c:pt idx="574">
                  <c:v>41871</c:v>
                </c:pt>
                <c:pt idx="575">
                  <c:v>41872</c:v>
                </c:pt>
                <c:pt idx="576">
                  <c:v>41873</c:v>
                </c:pt>
                <c:pt idx="577">
                  <c:v>41876</c:v>
                </c:pt>
                <c:pt idx="578">
                  <c:v>41877</c:v>
                </c:pt>
                <c:pt idx="579">
                  <c:v>41878</c:v>
                </c:pt>
                <c:pt idx="580">
                  <c:v>41879</c:v>
                </c:pt>
                <c:pt idx="581">
                  <c:v>41880</c:v>
                </c:pt>
                <c:pt idx="582">
                  <c:v>41884</c:v>
                </c:pt>
                <c:pt idx="583">
                  <c:v>41885</c:v>
                </c:pt>
                <c:pt idx="584">
                  <c:v>41886</c:v>
                </c:pt>
                <c:pt idx="585">
                  <c:v>41890</c:v>
                </c:pt>
                <c:pt idx="586">
                  <c:v>41891</c:v>
                </c:pt>
                <c:pt idx="587">
                  <c:v>41892</c:v>
                </c:pt>
                <c:pt idx="588">
                  <c:v>41893</c:v>
                </c:pt>
                <c:pt idx="589">
                  <c:v>41894</c:v>
                </c:pt>
                <c:pt idx="590">
                  <c:v>41897</c:v>
                </c:pt>
                <c:pt idx="591">
                  <c:v>41898</c:v>
                </c:pt>
                <c:pt idx="592">
                  <c:v>41899</c:v>
                </c:pt>
                <c:pt idx="593">
                  <c:v>41900</c:v>
                </c:pt>
                <c:pt idx="594">
                  <c:v>41901</c:v>
                </c:pt>
                <c:pt idx="595">
                  <c:v>41904</c:v>
                </c:pt>
                <c:pt idx="596">
                  <c:v>41905</c:v>
                </c:pt>
                <c:pt idx="597">
                  <c:v>41906</c:v>
                </c:pt>
                <c:pt idx="598">
                  <c:v>41907</c:v>
                </c:pt>
                <c:pt idx="599">
                  <c:v>41908</c:v>
                </c:pt>
                <c:pt idx="600">
                  <c:v>41911</c:v>
                </c:pt>
                <c:pt idx="601">
                  <c:v>41919</c:v>
                </c:pt>
                <c:pt idx="602">
                  <c:v>41920</c:v>
                </c:pt>
                <c:pt idx="603">
                  <c:v>41921</c:v>
                </c:pt>
                <c:pt idx="604">
                  <c:v>41922</c:v>
                </c:pt>
                <c:pt idx="605">
                  <c:v>41925</c:v>
                </c:pt>
                <c:pt idx="606">
                  <c:v>41926</c:v>
                </c:pt>
                <c:pt idx="607">
                  <c:v>41927</c:v>
                </c:pt>
                <c:pt idx="608">
                  <c:v>41928</c:v>
                </c:pt>
                <c:pt idx="609">
                  <c:v>41929</c:v>
                </c:pt>
                <c:pt idx="610">
                  <c:v>41932</c:v>
                </c:pt>
                <c:pt idx="611">
                  <c:v>41933</c:v>
                </c:pt>
                <c:pt idx="612">
                  <c:v>41934</c:v>
                </c:pt>
                <c:pt idx="613">
                  <c:v>41935</c:v>
                </c:pt>
                <c:pt idx="614">
                  <c:v>41936</c:v>
                </c:pt>
                <c:pt idx="615">
                  <c:v>41939</c:v>
                </c:pt>
                <c:pt idx="616">
                  <c:v>41940</c:v>
                </c:pt>
                <c:pt idx="617">
                  <c:v>41941</c:v>
                </c:pt>
                <c:pt idx="618">
                  <c:v>41942</c:v>
                </c:pt>
                <c:pt idx="619">
                  <c:v>41943</c:v>
                </c:pt>
                <c:pt idx="620">
                  <c:v>41946</c:v>
                </c:pt>
                <c:pt idx="621">
                  <c:v>41947</c:v>
                </c:pt>
                <c:pt idx="622">
                  <c:v>41948</c:v>
                </c:pt>
                <c:pt idx="623">
                  <c:v>41949</c:v>
                </c:pt>
                <c:pt idx="624">
                  <c:v>41950</c:v>
                </c:pt>
                <c:pt idx="625">
                  <c:v>41953</c:v>
                </c:pt>
                <c:pt idx="626">
                  <c:v>41954</c:v>
                </c:pt>
                <c:pt idx="627">
                  <c:v>41955</c:v>
                </c:pt>
                <c:pt idx="628">
                  <c:v>41956</c:v>
                </c:pt>
                <c:pt idx="629">
                  <c:v>41957</c:v>
                </c:pt>
                <c:pt idx="630">
                  <c:v>41960</c:v>
                </c:pt>
                <c:pt idx="631">
                  <c:v>41961</c:v>
                </c:pt>
                <c:pt idx="632">
                  <c:v>41962</c:v>
                </c:pt>
                <c:pt idx="633">
                  <c:v>41963</c:v>
                </c:pt>
                <c:pt idx="634">
                  <c:v>41964</c:v>
                </c:pt>
                <c:pt idx="635">
                  <c:v>41967</c:v>
                </c:pt>
                <c:pt idx="636">
                  <c:v>41968</c:v>
                </c:pt>
                <c:pt idx="637">
                  <c:v>41969</c:v>
                </c:pt>
                <c:pt idx="638">
                  <c:v>41971</c:v>
                </c:pt>
                <c:pt idx="639">
                  <c:v>41974</c:v>
                </c:pt>
                <c:pt idx="640">
                  <c:v>41975</c:v>
                </c:pt>
                <c:pt idx="641">
                  <c:v>41976</c:v>
                </c:pt>
                <c:pt idx="642">
                  <c:v>41977</c:v>
                </c:pt>
                <c:pt idx="643">
                  <c:v>41978</c:v>
                </c:pt>
                <c:pt idx="644">
                  <c:v>41981</c:v>
                </c:pt>
                <c:pt idx="645">
                  <c:v>41982</c:v>
                </c:pt>
                <c:pt idx="646">
                  <c:v>41983</c:v>
                </c:pt>
                <c:pt idx="647">
                  <c:v>41984</c:v>
                </c:pt>
                <c:pt idx="648">
                  <c:v>41985</c:v>
                </c:pt>
                <c:pt idx="649">
                  <c:v>41988</c:v>
                </c:pt>
                <c:pt idx="650">
                  <c:v>41989</c:v>
                </c:pt>
                <c:pt idx="651">
                  <c:v>41990</c:v>
                </c:pt>
                <c:pt idx="652">
                  <c:v>41991</c:v>
                </c:pt>
                <c:pt idx="653">
                  <c:v>41992</c:v>
                </c:pt>
                <c:pt idx="654">
                  <c:v>41995</c:v>
                </c:pt>
                <c:pt idx="655">
                  <c:v>41996</c:v>
                </c:pt>
                <c:pt idx="656">
                  <c:v>41997</c:v>
                </c:pt>
                <c:pt idx="657">
                  <c:v>42002</c:v>
                </c:pt>
                <c:pt idx="658">
                  <c:v>42003</c:v>
                </c:pt>
                <c:pt idx="659">
                  <c:v>42006</c:v>
                </c:pt>
                <c:pt idx="660">
                  <c:v>42009</c:v>
                </c:pt>
                <c:pt idx="661">
                  <c:v>42010</c:v>
                </c:pt>
                <c:pt idx="662">
                  <c:v>42011</c:v>
                </c:pt>
                <c:pt idx="663">
                  <c:v>42012</c:v>
                </c:pt>
                <c:pt idx="664">
                  <c:v>42013</c:v>
                </c:pt>
                <c:pt idx="665">
                  <c:v>42016</c:v>
                </c:pt>
                <c:pt idx="666">
                  <c:v>42017</c:v>
                </c:pt>
                <c:pt idx="667">
                  <c:v>42018</c:v>
                </c:pt>
                <c:pt idx="668">
                  <c:v>42019</c:v>
                </c:pt>
                <c:pt idx="669">
                  <c:v>42020</c:v>
                </c:pt>
                <c:pt idx="670">
                  <c:v>42024</c:v>
                </c:pt>
                <c:pt idx="671">
                  <c:v>42025</c:v>
                </c:pt>
                <c:pt idx="672">
                  <c:v>42026</c:v>
                </c:pt>
                <c:pt idx="673">
                  <c:v>42027</c:v>
                </c:pt>
                <c:pt idx="674">
                  <c:v>42030</c:v>
                </c:pt>
                <c:pt idx="675">
                  <c:v>42031</c:v>
                </c:pt>
                <c:pt idx="676">
                  <c:v>42032</c:v>
                </c:pt>
                <c:pt idx="677">
                  <c:v>42033</c:v>
                </c:pt>
                <c:pt idx="678">
                  <c:v>42034</c:v>
                </c:pt>
                <c:pt idx="679">
                  <c:v>42037</c:v>
                </c:pt>
                <c:pt idx="680">
                  <c:v>42038</c:v>
                </c:pt>
                <c:pt idx="681">
                  <c:v>42039</c:v>
                </c:pt>
                <c:pt idx="682">
                  <c:v>42040</c:v>
                </c:pt>
                <c:pt idx="683">
                  <c:v>42041</c:v>
                </c:pt>
                <c:pt idx="684">
                  <c:v>42044</c:v>
                </c:pt>
                <c:pt idx="685">
                  <c:v>42045</c:v>
                </c:pt>
                <c:pt idx="686">
                  <c:v>42046</c:v>
                </c:pt>
                <c:pt idx="687">
                  <c:v>42047</c:v>
                </c:pt>
                <c:pt idx="688">
                  <c:v>42048</c:v>
                </c:pt>
                <c:pt idx="689">
                  <c:v>42059</c:v>
                </c:pt>
                <c:pt idx="690">
                  <c:v>42060</c:v>
                </c:pt>
                <c:pt idx="691">
                  <c:v>42061</c:v>
                </c:pt>
                <c:pt idx="692">
                  <c:v>42062</c:v>
                </c:pt>
                <c:pt idx="693">
                  <c:v>42065</c:v>
                </c:pt>
                <c:pt idx="694">
                  <c:v>42066</c:v>
                </c:pt>
                <c:pt idx="695">
                  <c:v>42067</c:v>
                </c:pt>
                <c:pt idx="696">
                  <c:v>42068</c:v>
                </c:pt>
                <c:pt idx="697">
                  <c:v>42069</c:v>
                </c:pt>
                <c:pt idx="698">
                  <c:v>42072</c:v>
                </c:pt>
                <c:pt idx="699">
                  <c:v>42073</c:v>
                </c:pt>
                <c:pt idx="700">
                  <c:v>42074</c:v>
                </c:pt>
                <c:pt idx="701">
                  <c:v>42075</c:v>
                </c:pt>
                <c:pt idx="702">
                  <c:v>42076</c:v>
                </c:pt>
                <c:pt idx="703">
                  <c:v>42079</c:v>
                </c:pt>
                <c:pt idx="704">
                  <c:v>42080</c:v>
                </c:pt>
                <c:pt idx="705">
                  <c:v>42081</c:v>
                </c:pt>
                <c:pt idx="706">
                  <c:v>42082</c:v>
                </c:pt>
                <c:pt idx="707">
                  <c:v>42083</c:v>
                </c:pt>
                <c:pt idx="708">
                  <c:v>42086</c:v>
                </c:pt>
                <c:pt idx="709">
                  <c:v>42087</c:v>
                </c:pt>
                <c:pt idx="710">
                  <c:v>42088</c:v>
                </c:pt>
                <c:pt idx="711">
                  <c:v>42089</c:v>
                </c:pt>
                <c:pt idx="712">
                  <c:v>42090</c:v>
                </c:pt>
                <c:pt idx="713">
                  <c:v>42093</c:v>
                </c:pt>
                <c:pt idx="714">
                  <c:v>42094</c:v>
                </c:pt>
                <c:pt idx="715">
                  <c:v>42095</c:v>
                </c:pt>
                <c:pt idx="716">
                  <c:v>42096</c:v>
                </c:pt>
                <c:pt idx="717">
                  <c:v>42100</c:v>
                </c:pt>
                <c:pt idx="718">
                  <c:v>42101</c:v>
                </c:pt>
                <c:pt idx="719">
                  <c:v>42102</c:v>
                </c:pt>
                <c:pt idx="720">
                  <c:v>42103</c:v>
                </c:pt>
                <c:pt idx="721">
                  <c:v>42104</c:v>
                </c:pt>
                <c:pt idx="722">
                  <c:v>42107</c:v>
                </c:pt>
                <c:pt idx="723">
                  <c:v>42108</c:v>
                </c:pt>
                <c:pt idx="724">
                  <c:v>42109</c:v>
                </c:pt>
                <c:pt idx="725">
                  <c:v>42110</c:v>
                </c:pt>
                <c:pt idx="726">
                  <c:v>42111</c:v>
                </c:pt>
                <c:pt idx="727">
                  <c:v>42114</c:v>
                </c:pt>
                <c:pt idx="728">
                  <c:v>42115</c:v>
                </c:pt>
                <c:pt idx="729">
                  <c:v>42116</c:v>
                </c:pt>
                <c:pt idx="730">
                  <c:v>42117</c:v>
                </c:pt>
                <c:pt idx="731">
                  <c:v>42118</c:v>
                </c:pt>
                <c:pt idx="732">
                  <c:v>42121</c:v>
                </c:pt>
                <c:pt idx="733">
                  <c:v>42122</c:v>
                </c:pt>
                <c:pt idx="734">
                  <c:v>42123</c:v>
                </c:pt>
                <c:pt idx="735">
                  <c:v>42125</c:v>
                </c:pt>
                <c:pt idx="736">
                  <c:v>42128</c:v>
                </c:pt>
                <c:pt idx="737">
                  <c:v>42129</c:v>
                </c:pt>
                <c:pt idx="738">
                  <c:v>42130</c:v>
                </c:pt>
                <c:pt idx="739">
                  <c:v>42131</c:v>
                </c:pt>
                <c:pt idx="740">
                  <c:v>42132</c:v>
                </c:pt>
                <c:pt idx="741">
                  <c:v>42135</c:v>
                </c:pt>
                <c:pt idx="742">
                  <c:v>42136</c:v>
                </c:pt>
                <c:pt idx="743">
                  <c:v>42137</c:v>
                </c:pt>
                <c:pt idx="744">
                  <c:v>42138</c:v>
                </c:pt>
                <c:pt idx="745">
                  <c:v>42139</c:v>
                </c:pt>
                <c:pt idx="746">
                  <c:v>42142</c:v>
                </c:pt>
                <c:pt idx="747">
                  <c:v>42143</c:v>
                </c:pt>
                <c:pt idx="748">
                  <c:v>42144</c:v>
                </c:pt>
                <c:pt idx="749">
                  <c:v>42145</c:v>
                </c:pt>
                <c:pt idx="750">
                  <c:v>42146</c:v>
                </c:pt>
                <c:pt idx="751">
                  <c:v>42150</c:v>
                </c:pt>
                <c:pt idx="752">
                  <c:v>42151</c:v>
                </c:pt>
                <c:pt idx="753">
                  <c:v>42152</c:v>
                </c:pt>
                <c:pt idx="754">
                  <c:v>42153</c:v>
                </c:pt>
                <c:pt idx="755">
                  <c:v>42156</c:v>
                </c:pt>
                <c:pt idx="756">
                  <c:v>42157</c:v>
                </c:pt>
                <c:pt idx="757">
                  <c:v>42158</c:v>
                </c:pt>
                <c:pt idx="758">
                  <c:v>42159</c:v>
                </c:pt>
                <c:pt idx="759">
                  <c:v>42160</c:v>
                </c:pt>
                <c:pt idx="760">
                  <c:v>42163</c:v>
                </c:pt>
                <c:pt idx="761">
                  <c:v>42164</c:v>
                </c:pt>
                <c:pt idx="762">
                  <c:v>42165</c:v>
                </c:pt>
                <c:pt idx="763">
                  <c:v>42166</c:v>
                </c:pt>
                <c:pt idx="764">
                  <c:v>42167</c:v>
                </c:pt>
                <c:pt idx="765">
                  <c:v>42170</c:v>
                </c:pt>
                <c:pt idx="766">
                  <c:v>42171</c:v>
                </c:pt>
                <c:pt idx="767">
                  <c:v>42172</c:v>
                </c:pt>
                <c:pt idx="768">
                  <c:v>42173</c:v>
                </c:pt>
                <c:pt idx="769">
                  <c:v>42177</c:v>
                </c:pt>
                <c:pt idx="770">
                  <c:v>42178</c:v>
                </c:pt>
                <c:pt idx="771">
                  <c:v>42179</c:v>
                </c:pt>
                <c:pt idx="772">
                  <c:v>42180</c:v>
                </c:pt>
                <c:pt idx="773">
                  <c:v>42181</c:v>
                </c:pt>
                <c:pt idx="774">
                  <c:v>42184</c:v>
                </c:pt>
                <c:pt idx="775">
                  <c:v>42185</c:v>
                </c:pt>
                <c:pt idx="776">
                  <c:v>42186</c:v>
                </c:pt>
                <c:pt idx="777">
                  <c:v>42187</c:v>
                </c:pt>
                <c:pt idx="778">
                  <c:v>42191</c:v>
                </c:pt>
                <c:pt idx="779">
                  <c:v>42192</c:v>
                </c:pt>
                <c:pt idx="780">
                  <c:v>42193</c:v>
                </c:pt>
                <c:pt idx="781">
                  <c:v>42194</c:v>
                </c:pt>
                <c:pt idx="782">
                  <c:v>42195</c:v>
                </c:pt>
                <c:pt idx="783">
                  <c:v>42198</c:v>
                </c:pt>
                <c:pt idx="784">
                  <c:v>42199</c:v>
                </c:pt>
                <c:pt idx="785">
                  <c:v>42200</c:v>
                </c:pt>
                <c:pt idx="786">
                  <c:v>42201</c:v>
                </c:pt>
                <c:pt idx="787">
                  <c:v>42202</c:v>
                </c:pt>
                <c:pt idx="788">
                  <c:v>42205</c:v>
                </c:pt>
                <c:pt idx="789">
                  <c:v>42206</c:v>
                </c:pt>
                <c:pt idx="790">
                  <c:v>42207</c:v>
                </c:pt>
                <c:pt idx="791">
                  <c:v>42208</c:v>
                </c:pt>
                <c:pt idx="792">
                  <c:v>42209</c:v>
                </c:pt>
                <c:pt idx="793">
                  <c:v>42212</c:v>
                </c:pt>
                <c:pt idx="794">
                  <c:v>42213</c:v>
                </c:pt>
                <c:pt idx="795">
                  <c:v>42214</c:v>
                </c:pt>
                <c:pt idx="796">
                  <c:v>42215</c:v>
                </c:pt>
                <c:pt idx="797">
                  <c:v>42216</c:v>
                </c:pt>
                <c:pt idx="798">
                  <c:v>42219</c:v>
                </c:pt>
                <c:pt idx="799">
                  <c:v>42220</c:v>
                </c:pt>
                <c:pt idx="800">
                  <c:v>42221</c:v>
                </c:pt>
                <c:pt idx="801">
                  <c:v>42222</c:v>
                </c:pt>
                <c:pt idx="802">
                  <c:v>42223</c:v>
                </c:pt>
                <c:pt idx="803">
                  <c:v>42226</c:v>
                </c:pt>
                <c:pt idx="804">
                  <c:v>42227</c:v>
                </c:pt>
                <c:pt idx="805">
                  <c:v>42228</c:v>
                </c:pt>
                <c:pt idx="806">
                  <c:v>42229</c:v>
                </c:pt>
                <c:pt idx="807">
                  <c:v>42230</c:v>
                </c:pt>
                <c:pt idx="808">
                  <c:v>42233</c:v>
                </c:pt>
                <c:pt idx="809">
                  <c:v>42234</c:v>
                </c:pt>
                <c:pt idx="810">
                  <c:v>42235</c:v>
                </c:pt>
                <c:pt idx="811">
                  <c:v>42236</c:v>
                </c:pt>
                <c:pt idx="812">
                  <c:v>42237</c:v>
                </c:pt>
                <c:pt idx="813">
                  <c:v>42240</c:v>
                </c:pt>
                <c:pt idx="814">
                  <c:v>42241</c:v>
                </c:pt>
                <c:pt idx="815">
                  <c:v>42242</c:v>
                </c:pt>
                <c:pt idx="816">
                  <c:v>42243</c:v>
                </c:pt>
                <c:pt idx="817">
                  <c:v>42244</c:v>
                </c:pt>
                <c:pt idx="818">
                  <c:v>42247</c:v>
                </c:pt>
                <c:pt idx="819">
                  <c:v>42248</c:v>
                </c:pt>
                <c:pt idx="820">
                  <c:v>42251</c:v>
                </c:pt>
                <c:pt idx="821">
                  <c:v>42255</c:v>
                </c:pt>
                <c:pt idx="822">
                  <c:v>42256</c:v>
                </c:pt>
                <c:pt idx="823">
                  <c:v>42257</c:v>
                </c:pt>
                <c:pt idx="824">
                  <c:v>42258</c:v>
                </c:pt>
                <c:pt idx="825">
                  <c:v>42261</c:v>
                </c:pt>
                <c:pt idx="826">
                  <c:v>42262</c:v>
                </c:pt>
                <c:pt idx="827">
                  <c:v>42263</c:v>
                </c:pt>
                <c:pt idx="828">
                  <c:v>42264</c:v>
                </c:pt>
                <c:pt idx="829">
                  <c:v>42265</c:v>
                </c:pt>
                <c:pt idx="830">
                  <c:v>42268</c:v>
                </c:pt>
                <c:pt idx="831">
                  <c:v>42269</c:v>
                </c:pt>
                <c:pt idx="832">
                  <c:v>42270</c:v>
                </c:pt>
                <c:pt idx="833">
                  <c:v>42271</c:v>
                </c:pt>
                <c:pt idx="834">
                  <c:v>42272</c:v>
                </c:pt>
                <c:pt idx="835">
                  <c:v>42275</c:v>
                </c:pt>
                <c:pt idx="836">
                  <c:v>42276</c:v>
                </c:pt>
                <c:pt idx="837">
                  <c:v>42284</c:v>
                </c:pt>
                <c:pt idx="838">
                  <c:v>42285</c:v>
                </c:pt>
                <c:pt idx="839">
                  <c:v>42286</c:v>
                </c:pt>
                <c:pt idx="840">
                  <c:v>42289</c:v>
                </c:pt>
                <c:pt idx="841">
                  <c:v>42290</c:v>
                </c:pt>
                <c:pt idx="842">
                  <c:v>42291</c:v>
                </c:pt>
                <c:pt idx="843">
                  <c:v>42292</c:v>
                </c:pt>
                <c:pt idx="844">
                  <c:v>42293</c:v>
                </c:pt>
                <c:pt idx="845">
                  <c:v>42296</c:v>
                </c:pt>
                <c:pt idx="846">
                  <c:v>42297</c:v>
                </c:pt>
                <c:pt idx="847">
                  <c:v>42298</c:v>
                </c:pt>
                <c:pt idx="848">
                  <c:v>42299</c:v>
                </c:pt>
                <c:pt idx="849">
                  <c:v>42300</c:v>
                </c:pt>
                <c:pt idx="850">
                  <c:v>42303</c:v>
                </c:pt>
                <c:pt idx="851">
                  <c:v>42304</c:v>
                </c:pt>
                <c:pt idx="852">
                  <c:v>42305</c:v>
                </c:pt>
                <c:pt idx="853">
                  <c:v>42306</c:v>
                </c:pt>
                <c:pt idx="854">
                  <c:v>42307</c:v>
                </c:pt>
                <c:pt idx="855">
                  <c:v>42310</c:v>
                </c:pt>
                <c:pt idx="856">
                  <c:v>42311</c:v>
                </c:pt>
                <c:pt idx="857">
                  <c:v>42312</c:v>
                </c:pt>
                <c:pt idx="858">
                  <c:v>42313</c:v>
                </c:pt>
                <c:pt idx="859">
                  <c:v>42314</c:v>
                </c:pt>
                <c:pt idx="860">
                  <c:v>42317</c:v>
                </c:pt>
                <c:pt idx="861">
                  <c:v>42318</c:v>
                </c:pt>
                <c:pt idx="862">
                  <c:v>42319</c:v>
                </c:pt>
                <c:pt idx="863">
                  <c:v>42320</c:v>
                </c:pt>
                <c:pt idx="864">
                  <c:v>42321</c:v>
                </c:pt>
                <c:pt idx="865">
                  <c:v>42324</c:v>
                </c:pt>
                <c:pt idx="866">
                  <c:v>42325</c:v>
                </c:pt>
                <c:pt idx="867">
                  <c:v>42326</c:v>
                </c:pt>
                <c:pt idx="868">
                  <c:v>42327</c:v>
                </c:pt>
                <c:pt idx="869">
                  <c:v>42328</c:v>
                </c:pt>
                <c:pt idx="870">
                  <c:v>42331</c:v>
                </c:pt>
                <c:pt idx="871">
                  <c:v>42332</c:v>
                </c:pt>
                <c:pt idx="872">
                  <c:v>42333</c:v>
                </c:pt>
                <c:pt idx="873">
                  <c:v>42335</c:v>
                </c:pt>
                <c:pt idx="874">
                  <c:v>42338</c:v>
                </c:pt>
                <c:pt idx="875">
                  <c:v>42339</c:v>
                </c:pt>
                <c:pt idx="876">
                  <c:v>42340</c:v>
                </c:pt>
                <c:pt idx="877">
                  <c:v>42341</c:v>
                </c:pt>
                <c:pt idx="878">
                  <c:v>42342</c:v>
                </c:pt>
                <c:pt idx="879">
                  <c:v>42345</c:v>
                </c:pt>
                <c:pt idx="880">
                  <c:v>42346</c:v>
                </c:pt>
                <c:pt idx="881">
                  <c:v>42347</c:v>
                </c:pt>
                <c:pt idx="882">
                  <c:v>42348</c:v>
                </c:pt>
                <c:pt idx="883">
                  <c:v>42349</c:v>
                </c:pt>
                <c:pt idx="884">
                  <c:v>42352</c:v>
                </c:pt>
                <c:pt idx="885">
                  <c:v>42353</c:v>
                </c:pt>
                <c:pt idx="886">
                  <c:v>42354</c:v>
                </c:pt>
                <c:pt idx="887">
                  <c:v>42355</c:v>
                </c:pt>
                <c:pt idx="888">
                  <c:v>42356</c:v>
                </c:pt>
                <c:pt idx="889">
                  <c:v>42359</c:v>
                </c:pt>
                <c:pt idx="890">
                  <c:v>42360</c:v>
                </c:pt>
                <c:pt idx="891">
                  <c:v>42361</c:v>
                </c:pt>
                <c:pt idx="892">
                  <c:v>42362</c:v>
                </c:pt>
                <c:pt idx="893">
                  <c:v>42366</c:v>
                </c:pt>
                <c:pt idx="894">
                  <c:v>42367</c:v>
                </c:pt>
                <c:pt idx="895">
                  <c:v>42368</c:v>
                </c:pt>
                <c:pt idx="896">
                  <c:v>42369</c:v>
                </c:pt>
                <c:pt idx="897">
                  <c:v>42373</c:v>
                </c:pt>
                <c:pt idx="898">
                  <c:v>42374</c:v>
                </c:pt>
                <c:pt idx="899">
                  <c:v>42375</c:v>
                </c:pt>
                <c:pt idx="900">
                  <c:v>42376</c:v>
                </c:pt>
                <c:pt idx="901">
                  <c:v>42377</c:v>
                </c:pt>
                <c:pt idx="902">
                  <c:v>42380</c:v>
                </c:pt>
                <c:pt idx="903">
                  <c:v>42381</c:v>
                </c:pt>
                <c:pt idx="904">
                  <c:v>42382</c:v>
                </c:pt>
                <c:pt idx="905">
                  <c:v>42383</c:v>
                </c:pt>
                <c:pt idx="906">
                  <c:v>42384</c:v>
                </c:pt>
                <c:pt idx="907">
                  <c:v>42388</c:v>
                </c:pt>
                <c:pt idx="908">
                  <c:v>42389</c:v>
                </c:pt>
                <c:pt idx="909">
                  <c:v>42390</c:v>
                </c:pt>
                <c:pt idx="910">
                  <c:v>42391</c:v>
                </c:pt>
                <c:pt idx="911">
                  <c:v>42394</c:v>
                </c:pt>
                <c:pt idx="912">
                  <c:v>42395</c:v>
                </c:pt>
                <c:pt idx="913">
                  <c:v>42396</c:v>
                </c:pt>
                <c:pt idx="914">
                  <c:v>42397</c:v>
                </c:pt>
                <c:pt idx="915">
                  <c:v>42398</c:v>
                </c:pt>
                <c:pt idx="916">
                  <c:v>42401</c:v>
                </c:pt>
                <c:pt idx="917">
                  <c:v>42402</c:v>
                </c:pt>
                <c:pt idx="918">
                  <c:v>42403</c:v>
                </c:pt>
                <c:pt idx="919">
                  <c:v>42404</c:v>
                </c:pt>
                <c:pt idx="920">
                  <c:v>42412</c:v>
                </c:pt>
                <c:pt idx="921">
                  <c:v>42416</c:v>
                </c:pt>
                <c:pt idx="922">
                  <c:v>42417</c:v>
                </c:pt>
                <c:pt idx="923">
                  <c:v>42418</c:v>
                </c:pt>
                <c:pt idx="924">
                  <c:v>42419</c:v>
                </c:pt>
                <c:pt idx="925">
                  <c:v>42422</c:v>
                </c:pt>
                <c:pt idx="926">
                  <c:v>42423</c:v>
                </c:pt>
                <c:pt idx="927">
                  <c:v>42424</c:v>
                </c:pt>
                <c:pt idx="928">
                  <c:v>42425</c:v>
                </c:pt>
                <c:pt idx="929">
                  <c:v>42426</c:v>
                </c:pt>
                <c:pt idx="930">
                  <c:v>42429</c:v>
                </c:pt>
                <c:pt idx="931">
                  <c:v>42430</c:v>
                </c:pt>
                <c:pt idx="932">
                  <c:v>42431</c:v>
                </c:pt>
                <c:pt idx="933">
                  <c:v>42432</c:v>
                </c:pt>
                <c:pt idx="934">
                  <c:v>42433</c:v>
                </c:pt>
                <c:pt idx="935">
                  <c:v>42436</c:v>
                </c:pt>
                <c:pt idx="936">
                  <c:v>42437</c:v>
                </c:pt>
                <c:pt idx="937">
                  <c:v>42438</c:v>
                </c:pt>
                <c:pt idx="938">
                  <c:v>42439</c:v>
                </c:pt>
                <c:pt idx="939">
                  <c:v>42440</c:v>
                </c:pt>
                <c:pt idx="940">
                  <c:v>42443</c:v>
                </c:pt>
                <c:pt idx="941">
                  <c:v>42444</c:v>
                </c:pt>
                <c:pt idx="942">
                  <c:v>42445</c:v>
                </c:pt>
                <c:pt idx="943">
                  <c:v>42446</c:v>
                </c:pt>
                <c:pt idx="944">
                  <c:v>42447</c:v>
                </c:pt>
                <c:pt idx="945">
                  <c:v>42450</c:v>
                </c:pt>
                <c:pt idx="946">
                  <c:v>42451</c:v>
                </c:pt>
                <c:pt idx="947">
                  <c:v>42452</c:v>
                </c:pt>
                <c:pt idx="948">
                  <c:v>42453</c:v>
                </c:pt>
                <c:pt idx="949">
                  <c:v>42457</c:v>
                </c:pt>
                <c:pt idx="950">
                  <c:v>42458</c:v>
                </c:pt>
                <c:pt idx="951">
                  <c:v>42459</c:v>
                </c:pt>
                <c:pt idx="952">
                  <c:v>42460</c:v>
                </c:pt>
                <c:pt idx="953">
                  <c:v>42464</c:v>
                </c:pt>
                <c:pt idx="954">
                  <c:v>42465</c:v>
                </c:pt>
                <c:pt idx="955">
                  <c:v>42466</c:v>
                </c:pt>
                <c:pt idx="956">
                  <c:v>42467</c:v>
                </c:pt>
                <c:pt idx="957">
                  <c:v>42468</c:v>
                </c:pt>
                <c:pt idx="958">
                  <c:v>42471</c:v>
                </c:pt>
                <c:pt idx="959">
                  <c:v>42472</c:v>
                </c:pt>
                <c:pt idx="960">
                  <c:v>42473</c:v>
                </c:pt>
                <c:pt idx="961">
                  <c:v>42474</c:v>
                </c:pt>
                <c:pt idx="962">
                  <c:v>42475</c:v>
                </c:pt>
                <c:pt idx="963">
                  <c:v>42478</c:v>
                </c:pt>
                <c:pt idx="964">
                  <c:v>42479</c:v>
                </c:pt>
                <c:pt idx="965">
                  <c:v>42480</c:v>
                </c:pt>
                <c:pt idx="966">
                  <c:v>42481</c:v>
                </c:pt>
                <c:pt idx="967">
                  <c:v>42482</c:v>
                </c:pt>
                <c:pt idx="968">
                  <c:v>42485</c:v>
                </c:pt>
                <c:pt idx="969">
                  <c:v>42486</c:v>
                </c:pt>
                <c:pt idx="970">
                  <c:v>42487</c:v>
                </c:pt>
                <c:pt idx="971">
                  <c:v>42488</c:v>
                </c:pt>
                <c:pt idx="972">
                  <c:v>42492</c:v>
                </c:pt>
                <c:pt idx="973">
                  <c:v>42493</c:v>
                </c:pt>
                <c:pt idx="974">
                  <c:v>42494</c:v>
                </c:pt>
                <c:pt idx="975">
                  <c:v>42495</c:v>
                </c:pt>
                <c:pt idx="976">
                  <c:v>42496</c:v>
                </c:pt>
                <c:pt idx="977">
                  <c:v>42499</c:v>
                </c:pt>
                <c:pt idx="978">
                  <c:v>42500</c:v>
                </c:pt>
                <c:pt idx="979">
                  <c:v>42501</c:v>
                </c:pt>
                <c:pt idx="980">
                  <c:v>42502</c:v>
                </c:pt>
                <c:pt idx="981">
                  <c:v>42503</c:v>
                </c:pt>
                <c:pt idx="982">
                  <c:v>42506</c:v>
                </c:pt>
                <c:pt idx="983">
                  <c:v>42507</c:v>
                </c:pt>
                <c:pt idx="984">
                  <c:v>42508</c:v>
                </c:pt>
                <c:pt idx="985">
                  <c:v>42509</c:v>
                </c:pt>
                <c:pt idx="986">
                  <c:v>42510</c:v>
                </c:pt>
                <c:pt idx="987">
                  <c:v>42513</c:v>
                </c:pt>
                <c:pt idx="988">
                  <c:v>42514</c:v>
                </c:pt>
                <c:pt idx="989">
                  <c:v>42515</c:v>
                </c:pt>
                <c:pt idx="990">
                  <c:v>42516</c:v>
                </c:pt>
                <c:pt idx="991">
                  <c:v>42517</c:v>
                </c:pt>
                <c:pt idx="992">
                  <c:v>42521</c:v>
                </c:pt>
                <c:pt idx="993">
                  <c:v>42522</c:v>
                </c:pt>
                <c:pt idx="994">
                  <c:v>42523</c:v>
                </c:pt>
                <c:pt idx="995">
                  <c:v>42524</c:v>
                </c:pt>
                <c:pt idx="996">
                  <c:v>42527</c:v>
                </c:pt>
                <c:pt idx="997">
                  <c:v>42528</c:v>
                </c:pt>
                <c:pt idx="998">
                  <c:v>42531</c:v>
                </c:pt>
                <c:pt idx="999">
                  <c:v>42534</c:v>
                </c:pt>
                <c:pt idx="1000">
                  <c:v>42535</c:v>
                </c:pt>
                <c:pt idx="1001">
                  <c:v>42536</c:v>
                </c:pt>
                <c:pt idx="1002">
                  <c:v>42537</c:v>
                </c:pt>
                <c:pt idx="1003">
                  <c:v>42538</c:v>
                </c:pt>
                <c:pt idx="1004">
                  <c:v>42541</c:v>
                </c:pt>
                <c:pt idx="1005">
                  <c:v>42542</c:v>
                </c:pt>
                <c:pt idx="1006">
                  <c:v>42543</c:v>
                </c:pt>
                <c:pt idx="1007">
                  <c:v>42544</c:v>
                </c:pt>
                <c:pt idx="1008">
                  <c:v>42545</c:v>
                </c:pt>
                <c:pt idx="1009">
                  <c:v>42548</c:v>
                </c:pt>
                <c:pt idx="1010">
                  <c:v>42549</c:v>
                </c:pt>
                <c:pt idx="1011">
                  <c:v>42550</c:v>
                </c:pt>
                <c:pt idx="1012">
                  <c:v>42551</c:v>
                </c:pt>
                <c:pt idx="1013">
                  <c:v>42552</c:v>
                </c:pt>
                <c:pt idx="1014">
                  <c:v>42555</c:v>
                </c:pt>
                <c:pt idx="1015">
                  <c:v>42556</c:v>
                </c:pt>
                <c:pt idx="1016">
                  <c:v>42557</c:v>
                </c:pt>
                <c:pt idx="1017">
                  <c:v>42558</c:v>
                </c:pt>
                <c:pt idx="1018">
                  <c:v>42559</c:v>
                </c:pt>
                <c:pt idx="1019">
                  <c:v>42562</c:v>
                </c:pt>
                <c:pt idx="1020">
                  <c:v>42563</c:v>
                </c:pt>
                <c:pt idx="1021">
                  <c:v>42564</c:v>
                </c:pt>
                <c:pt idx="1022">
                  <c:v>42565</c:v>
                </c:pt>
                <c:pt idx="1023">
                  <c:v>42566</c:v>
                </c:pt>
                <c:pt idx="1024">
                  <c:v>42569</c:v>
                </c:pt>
                <c:pt idx="1025">
                  <c:v>42570</c:v>
                </c:pt>
                <c:pt idx="1026">
                  <c:v>42571</c:v>
                </c:pt>
                <c:pt idx="1027">
                  <c:v>42572</c:v>
                </c:pt>
                <c:pt idx="1028">
                  <c:v>42573</c:v>
                </c:pt>
                <c:pt idx="1029">
                  <c:v>42576</c:v>
                </c:pt>
                <c:pt idx="1030">
                  <c:v>42577</c:v>
                </c:pt>
                <c:pt idx="1031">
                  <c:v>42578</c:v>
                </c:pt>
                <c:pt idx="1032">
                  <c:v>42579</c:v>
                </c:pt>
                <c:pt idx="1033">
                  <c:v>42580</c:v>
                </c:pt>
                <c:pt idx="1034">
                  <c:v>42583</c:v>
                </c:pt>
                <c:pt idx="1035">
                  <c:v>42584</c:v>
                </c:pt>
                <c:pt idx="1036">
                  <c:v>42585</c:v>
                </c:pt>
                <c:pt idx="1037">
                  <c:v>42586</c:v>
                </c:pt>
                <c:pt idx="1038">
                  <c:v>42587</c:v>
                </c:pt>
                <c:pt idx="1039">
                  <c:v>42590</c:v>
                </c:pt>
                <c:pt idx="1040">
                  <c:v>42591</c:v>
                </c:pt>
                <c:pt idx="1041">
                  <c:v>42592</c:v>
                </c:pt>
                <c:pt idx="1042">
                  <c:v>42593</c:v>
                </c:pt>
                <c:pt idx="1043">
                  <c:v>42594</c:v>
                </c:pt>
                <c:pt idx="1044">
                  <c:v>42597</c:v>
                </c:pt>
                <c:pt idx="1045">
                  <c:v>42598</c:v>
                </c:pt>
                <c:pt idx="1046">
                  <c:v>42599</c:v>
                </c:pt>
                <c:pt idx="1047">
                  <c:v>42600</c:v>
                </c:pt>
                <c:pt idx="1048">
                  <c:v>42601</c:v>
                </c:pt>
                <c:pt idx="1049">
                  <c:v>42604</c:v>
                </c:pt>
                <c:pt idx="1050">
                  <c:v>42605</c:v>
                </c:pt>
                <c:pt idx="1051">
                  <c:v>42606</c:v>
                </c:pt>
                <c:pt idx="1052">
                  <c:v>42607</c:v>
                </c:pt>
                <c:pt idx="1053">
                  <c:v>42608</c:v>
                </c:pt>
                <c:pt idx="1054">
                  <c:v>42611</c:v>
                </c:pt>
                <c:pt idx="1055">
                  <c:v>42612</c:v>
                </c:pt>
                <c:pt idx="1056">
                  <c:v>42613</c:v>
                </c:pt>
                <c:pt idx="1057">
                  <c:v>42614</c:v>
                </c:pt>
                <c:pt idx="1058">
                  <c:v>42615</c:v>
                </c:pt>
                <c:pt idx="1059">
                  <c:v>42618</c:v>
                </c:pt>
                <c:pt idx="1060">
                  <c:v>42619</c:v>
                </c:pt>
                <c:pt idx="1061">
                  <c:v>42620</c:v>
                </c:pt>
                <c:pt idx="1062">
                  <c:v>42621</c:v>
                </c:pt>
                <c:pt idx="1063">
                  <c:v>42622</c:v>
                </c:pt>
                <c:pt idx="1064">
                  <c:v>42625</c:v>
                </c:pt>
                <c:pt idx="1065">
                  <c:v>42626</c:v>
                </c:pt>
                <c:pt idx="1066">
                  <c:v>42627</c:v>
                </c:pt>
                <c:pt idx="1067">
                  <c:v>42629</c:v>
                </c:pt>
                <c:pt idx="1068">
                  <c:v>42631</c:v>
                </c:pt>
                <c:pt idx="1069">
                  <c:v>42632</c:v>
                </c:pt>
                <c:pt idx="1070">
                  <c:v>42633</c:v>
                </c:pt>
                <c:pt idx="1071">
                  <c:v>42634</c:v>
                </c:pt>
                <c:pt idx="1072">
                  <c:v>42635</c:v>
                </c:pt>
                <c:pt idx="1073">
                  <c:v>42636</c:v>
                </c:pt>
                <c:pt idx="1074">
                  <c:v>42639</c:v>
                </c:pt>
                <c:pt idx="1075">
                  <c:v>42640</c:v>
                </c:pt>
                <c:pt idx="1076">
                  <c:v>42641</c:v>
                </c:pt>
                <c:pt idx="1077">
                  <c:v>42642</c:v>
                </c:pt>
                <c:pt idx="1078">
                  <c:v>42643</c:v>
                </c:pt>
                <c:pt idx="1079">
                  <c:v>42650</c:v>
                </c:pt>
                <c:pt idx="1080">
                  <c:v>42651</c:v>
                </c:pt>
                <c:pt idx="1081">
                  <c:v>42652</c:v>
                </c:pt>
                <c:pt idx="1082">
                  <c:v>42653</c:v>
                </c:pt>
                <c:pt idx="1083">
                  <c:v>42654</c:v>
                </c:pt>
                <c:pt idx="1084">
                  <c:v>42655</c:v>
                </c:pt>
                <c:pt idx="1085">
                  <c:v>42656</c:v>
                </c:pt>
                <c:pt idx="1086">
                  <c:v>42657</c:v>
                </c:pt>
                <c:pt idx="1087">
                  <c:v>42660</c:v>
                </c:pt>
                <c:pt idx="1088">
                  <c:v>42661</c:v>
                </c:pt>
                <c:pt idx="1089">
                  <c:v>42662</c:v>
                </c:pt>
                <c:pt idx="1090">
                  <c:v>42663</c:v>
                </c:pt>
                <c:pt idx="1091">
                  <c:v>42664</c:v>
                </c:pt>
                <c:pt idx="1092">
                  <c:v>42667</c:v>
                </c:pt>
                <c:pt idx="1093">
                  <c:v>42668</c:v>
                </c:pt>
                <c:pt idx="1094">
                  <c:v>42669</c:v>
                </c:pt>
                <c:pt idx="1095">
                  <c:v>42670</c:v>
                </c:pt>
                <c:pt idx="1096">
                  <c:v>42671</c:v>
                </c:pt>
                <c:pt idx="1097">
                  <c:v>42674</c:v>
                </c:pt>
                <c:pt idx="1098">
                  <c:v>42675</c:v>
                </c:pt>
                <c:pt idx="1099">
                  <c:v>42676</c:v>
                </c:pt>
                <c:pt idx="1100">
                  <c:v>42677</c:v>
                </c:pt>
                <c:pt idx="1101">
                  <c:v>42678</c:v>
                </c:pt>
                <c:pt idx="1102">
                  <c:v>42681</c:v>
                </c:pt>
                <c:pt idx="1103">
                  <c:v>42682</c:v>
                </c:pt>
                <c:pt idx="1104">
                  <c:v>42683</c:v>
                </c:pt>
                <c:pt idx="1105">
                  <c:v>42684</c:v>
                </c:pt>
                <c:pt idx="1106">
                  <c:v>42685</c:v>
                </c:pt>
                <c:pt idx="1107">
                  <c:v>42688</c:v>
                </c:pt>
                <c:pt idx="1108">
                  <c:v>42689</c:v>
                </c:pt>
                <c:pt idx="1109">
                  <c:v>42690</c:v>
                </c:pt>
                <c:pt idx="1110">
                  <c:v>42691</c:v>
                </c:pt>
                <c:pt idx="1111">
                  <c:v>42692</c:v>
                </c:pt>
                <c:pt idx="1112">
                  <c:v>42695</c:v>
                </c:pt>
                <c:pt idx="1113">
                  <c:v>42696</c:v>
                </c:pt>
                <c:pt idx="1114">
                  <c:v>42697</c:v>
                </c:pt>
                <c:pt idx="1115">
                  <c:v>42699</c:v>
                </c:pt>
                <c:pt idx="1116">
                  <c:v>42702</c:v>
                </c:pt>
                <c:pt idx="1117">
                  <c:v>42703</c:v>
                </c:pt>
                <c:pt idx="1118">
                  <c:v>42704</c:v>
                </c:pt>
                <c:pt idx="1119">
                  <c:v>42705</c:v>
                </c:pt>
                <c:pt idx="1120">
                  <c:v>42706</c:v>
                </c:pt>
                <c:pt idx="1121">
                  <c:v>42709</c:v>
                </c:pt>
                <c:pt idx="1122">
                  <c:v>42710</c:v>
                </c:pt>
                <c:pt idx="1123">
                  <c:v>42711</c:v>
                </c:pt>
                <c:pt idx="1124">
                  <c:v>42712</c:v>
                </c:pt>
                <c:pt idx="1125">
                  <c:v>42713</c:v>
                </c:pt>
                <c:pt idx="1126">
                  <c:v>42716</c:v>
                </c:pt>
                <c:pt idx="1127">
                  <c:v>42717</c:v>
                </c:pt>
                <c:pt idx="1128">
                  <c:v>42718</c:v>
                </c:pt>
                <c:pt idx="1129">
                  <c:v>42719</c:v>
                </c:pt>
                <c:pt idx="1130">
                  <c:v>42720</c:v>
                </c:pt>
                <c:pt idx="1131">
                  <c:v>42723</c:v>
                </c:pt>
                <c:pt idx="1132">
                  <c:v>42724</c:v>
                </c:pt>
                <c:pt idx="1133">
                  <c:v>42725</c:v>
                </c:pt>
                <c:pt idx="1134">
                  <c:v>42726</c:v>
                </c:pt>
                <c:pt idx="1135">
                  <c:v>42727</c:v>
                </c:pt>
                <c:pt idx="1136">
                  <c:v>42731</c:v>
                </c:pt>
                <c:pt idx="1137">
                  <c:v>42732</c:v>
                </c:pt>
                <c:pt idx="1138">
                  <c:v>42733</c:v>
                </c:pt>
                <c:pt idx="1139">
                  <c:v>42734</c:v>
                </c:pt>
                <c:pt idx="1140">
                  <c:v>42738</c:v>
                </c:pt>
                <c:pt idx="1141">
                  <c:v>42739</c:v>
                </c:pt>
                <c:pt idx="1142">
                  <c:v>42740</c:v>
                </c:pt>
                <c:pt idx="1143">
                  <c:v>42741</c:v>
                </c:pt>
                <c:pt idx="1144">
                  <c:v>42744</c:v>
                </c:pt>
                <c:pt idx="1145">
                  <c:v>42745</c:v>
                </c:pt>
                <c:pt idx="1146">
                  <c:v>42746</c:v>
                </c:pt>
                <c:pt idx="1147">
                  <c:v>42747</c:v>
                </c:pt>
                <c:pt idx="1148">
                  <c:v>42748</c:v>
                </c:pt>
                <c:pt idx="1149">
                  <c:v>42752</c:v>
                </c:pt>
                <c:pt idx="1150">
                  <c:v>42753</c:v>
                </c:pt>
                <c:pt idx="1151">
                  <c:v>42754</c:v>
                </c:pt>
                <c:pt idx="1152">
                  <c:v>42755</c:v>
                </c:pt>
                <c:pt idx="1153">
                  <c:v>42758</c:v>
                </c:pt>
                <c:pt idx="1154">
                  <c:v>42759</c:v>
                </c:pt>
                <c:pt idx="1155">
                  <c:v>42760</c:v>
                </c:pt>
                <c:pt idx="1156">
                  <c:v>42761</c:v>
                </c:pt>
                <c:pt idx="1157">
                  <c:v>42762</c:v>
                </c:pt>
                <c:pt idx="1158">
                  <c:v>42765</c:v>
                </c:pt>
                <c:pt idx="1159">
                  <c:v>42766</c:v>
                </c:pt>
                <c:pt idx="1160">
                  <c:v>42767</c:v>
                </c:pt>
                <c:pt idx="1161">
                  <c:v>42768</c:v>
                </c:pt>
                <c:pt idx="1162">
                  <c:v>42769</c:v>
                </c:pt>
                <c:pt idx="1163">
                  <c:v>42772</c:v>
                </c:pt>
                <c:pt idx="1164">
                  <c:v>42773</c:v>
                </c:pt>
                <c:pt idx="1165">
                  <c:v>42774</c:v>
                </c:pt>
                <c:pt idx="1166">
                  <c:v>42775</c:v>
                </c:pt>
                <c:pt idx="1167">
                  <c:v>42776</c:v>
                </c:pt>
                <c:pt idx="1168">
                  <c:v>42779</c:v>
                </c:pt>
                <c:pt idx="1169">
                  <c:v>42780</c:v>
                </c:pt>
                <c:pt idx="1170">
                  <c:v>42781</c:v>
                </c:pt>
                <c:pt idx="1171">
                  <c:v>42782</c:v>
                </c:pt>
                <c:pt idx="1172">
                  <c:v>42783</c:v>
                </c:pt>
                <c:pt idx="1173">
                  <c:v>42787</c:v>
                </c:pt>
                <c:pt idx="1174">
                  <c:v>42788</c:v>
                </c:pt>
                <c:pt idx="1175">
                  <c:v>42789</c:v>
                </c:pt>
                <c:pt idx="1176">
                  <c:v>42790</c:v>
                </c:pt>
                <c:pt idx="1177">
                  <c:v>42793</c:v>
                </c:pt>
                <c:pt idx="1178">
                  <c:v>42794</c:v>
                </c:pt>
                <c:pt idx="1179">
                  <c:v>42795</c:v>
                </c:pt>
                <c:pt idx="1180">
                  <c:v>42796</c:v>
                </c:pt>
                <c:pt idx="1181">
                  <c:v>42797</c:v>
                </c:pt>
                <c:pt idx="1182">
                  <c:v>42800</c:v>
                </c:pt>
                <c:pt idx="1183">
                  <c:v>42801</c:v>
                </c:pt>
                <c:pt idx="1184">
                  <c:v>42802</c:v>
                </c:pt>
                <c:pt idx="1185">
                  <c:v>42803</c:v>
                </c:pt>
                <c:pt idx="1186">
                  <c:v>42804</c:v>
                </c:pt>
                <c:pt idx="1187">
                  <c:v>42807</c:v>
                </c:pt>
                <c:pt idx="1188">
                  <c:v>42808</c:v>
                </c:pt>
                <c:pt idx="1189">
                  <c:v>42809</c:v>
                </c:pt>
                <c:pt idx="1190">
                  <c:v>42810</c:v>
                </c:pt>
                <c:pt idx="1191">
                  <c:v>42811</c:v>
                </c:pt>
                <c:pt idx="1192">
                  <c:v>42814</c:v>
                </c:pt>
                <c:pt idx="1193">
                  <c:v>42815</c:v>
                </c:pt>
                <c:pt idx="1194">
                  <c:v>42816</c:v>
                </c:pt>
                <c:pt idx="1195">
                  <c:v>42817</c:v>
                </c:pt>
                <c:pt idx="1196">
                  <c:v>42818</c:v>
                </c:pt>
                <c:pt idx="1197">
                  <c:v>42821</c:v>
                </c:pt>
                <c:pt idx="1198">
                  <c:v>42822</c:v>
                </c:pt>
                <c:pt idx="1199">
                  <c:v>42823</c:v>
                </c:pt>
                <c:pt idx="1200">
                  <c:v>42824</c:v>
                </c:pt>
                <c:pt idx="1201">
                  <c:v>42825</c:v>
                </c:pt>
                <c:pt idx="1202">
                  <c:v>42829</c:v>
                </c:pt>
                <c:pt idx="1203">
                  <c:v>42830</c:v>
                </c:pt>
                <c:pt idx="1204">
                  <c:v>42831</c:v>
                </c:pt>
                <c:pt idx="1205">
                  <c:v>42832</c:v>
                </c:pt>
                <c:pt idx="1206">
                  <c:v>42835</c:v>
                </c:pt>
                <c:pt idx="1207">
                  <c:v>42836</c:v>
                </c:pt>
                <c:pt idx="1208">
                  <c:v>42837</c:v>
                </c:pt>
                <c:pt idx="1209">
                  <c:v>42838</c:v>
                </c:pt>
                <c:pt idx="1210">
                  <c:v>42842</c:v>
                </c:pt>
                <c:pt idx="1211">
                  <c:v>42843</c:v>
                </c:pt>
                <c:pt idx="1212">
                  <c:v>42844</c:v>
                </c:pt>
                <c:pt idx="1213">
                  <c:v>42845</c:v>
                </c:pt>
                <c:pt idx="1214">
                  <c:v>42846</c:v>
                </c:pt>
                <c:pt idx="1215">
                  <c:v>42849</c:v>
                </c:pt>
                <c:pt idx="1216">
                  <c:v>42850</c:v>
                </c:pt>
                <c:pt idx="1217">
                  <c:v>42851</c:v>
                </c:pt>
                <c:pt idx="1218">
                  <c:v>42852</c:v>
                </c:pt>
                <c:pt idx="1219">
                  <c:v>42856</c:v>
                </c:pt>
                <c:pt idx="1220">
                  <c:v>42857</c:v>
                </c:pt>
                <c:pt idx="1221">
                  <c:v>42858</c:v>
                </c:pt>
                <c:pt idx="1222">
                  <c:v>42859</c:v>
                </c:pt>
                <c:pt idx="1223">
                  <c:v>42860</c:v>
                </c:pt>
                <c:pt idx="1224">
                  <c:v>42863</c:v>
                </c:pt>
                <c:pt idx="1225">
                  <c:v>42864</c:v>
                </c:pt>
                <c:pt idx="1226">
                  <c:v>42865</c:v>
                </c:pt>
                <c:pt idx="1227">
                  <c:v>42866</c:v>
                </c:pt>
                <c:pt idx="1228">
                  <c:v>42867</c:v>
                </c:pt>
                <c:pt idx="1229">
                  <c:v>42870</c:v>
                </c:pt>
                <c:pt idx="1230">
                  <c:v>42871</c:v>
                </c:pt>
                <c:pt idx="1231">
                  <c:v>42872</c:v>
                </c:pt>
                <c:pt idx="1232">
                  <c:v>42873</c:v>
                </c:pt>
                <c:pt idx="1233">
                  <c:v>42874</c:v>
                </c:pt>
                <c:pt idx="1234">
                  <c:v>42877</c:v>
                </c:pt>
                <c:pt idx="1235">
                  <c:v>42878</c:v>
                </c:pt>
                <c:pt idx="1236">
                  <c:v>42879</c:v>
                </c:pt>
                <c:pt idx="1237">
                  <c:v>42880</c:v>
                </c:pt>
                <c:pt idx="1238">
                  <c:v>42881</c:v>
                </c:pt>
                <c:pt idx="1239">
                  <c:v>42885</c:v>
                </c:pt>
                <c:pt idx="1240">
                  <c:v>42886</c:v>
                </c:pt>
                <c:pt idx="1241">
                  <c:v>42887</c:v>
                </c:pt>
                <c:pt idx="1242">
                  <c:v>42888</c:v>
                </c:pt>
                <c:pt idx="1243">
                  <c:v>42891</c:v>
                </c:pt>
                <c:pt idx="1244">
                  <c:v>42892</c:v>
                </c:pt>
                <c:pt idx="1245">
                  <c:v>42893</c:v>
                </c:pt>
                <c:pt idx="1246">
                  <c:v>42894</c:v>
                </c:pt>
                <c:pt idx="1247">
                  <c:v>42895</c:v>
                </c:pt>
                <c:pt idx="1248">
                  <c:v>42898</c:v>
                </c:pt>
                <c:pt idx="1249">
                  <c:v>42899</c:v>
                </c:pt>
                <c:pt idx="1250">
                  <c:v>42900</c:v>
                </c:pt>
                <c:pt idx="1251">
                  <c:v>42901</c:v>
                </c:pt>
                <c:pt idx="1252">
                  <c:v>42902</c:v>
                </c:pt>
                <c:pt idx="1253">
                  <c:v>42905</c:v>
                </c:pt>
                <c:pt idx="1254">
                  <c:v>42906</c:v>
                </c:pt>
                <c:pt idx="1255">
                  <c:v>42907</c:v>
                </c:pt>
                <c:pt idx="1256">
                  <c:v>42908</c:v>
                </c:pt>
                <c:pt idx="1257">
                  <c:v>42909</c:v>
                </c:pt>
                <c:pt idx="1258">
                  <c:v>42912</c:v>
                </c:pt>
                <c:pt idx="1259">
                  <c:v>42913</c:v>
                </c:pt>
                <c:pt idx="1260">
                  <c:v>42914</c:v>
                </c:pt>
                <c:pt idx="1261">
                  <c:v>42915</c:v>
                </c:pt>
                <c:pt idx="1262">
                  <c:v>42916</c:v>
                </c:pt>
                <c:pt idx="1263">
                  <c:v>42919</c:v>
                </c:pt>
                <c:pt idx="1264">
                  <c:v>42921</c:v>
                </c:pt>
                <c:pt idx="1265">
                  <c:v>42922</c:v>
                </c:pt>
                <c:pt idx="1266">
                  <c:v>42923</c:v>
                </c:pt>
                <c:pt idx="1267">
                  <c:v>42926</c:v>
                </c:pt>
                <c:pt idx="1268">
                  <c:v>42927</c:v>
                </c:pt>
                <c:pt idx="1269">
                  <c:v>42928</c:v>
                </c:pt>
                <c:pt idx="1270">
                  <c:v>42929</c:v>
                </c:pt>
                <c:pt idx="1271">
                  <c:v>42930</c:v>
                </c:pt>
                <c:pt idx="1272">
                  <c:v>42933</c:v>
                </c:pt>
                <c:pt idx="1273">
                  <c:v>42934</c:v>
                </c:pt>
                <c:pt idx="1274">
                  <c:v>42935</c:v>
                </c:pt>
                <c:pt idx="1275">
                  <c:v>42936</c:v>
                </c:pt>
                <c:pt idx="1276">
                  <c:v>42937</c:v>
                </c:pt>
                <c:pt idx="1277">
                  <c:v>42940</c:v>
                </c:pt>
                <c:pt idx="1278">
                  <c:v>42941</c:v>
                </c:pt>
                <c:pt idx="1279">
                  <c:v>42942</c:v>
                </c:pt>
                <c:pt idx="1280">
                  <c:v>42943</c:v>
                </c:pt>
                <c:pt idx="1281">
                  <c:v>42944</c:v>
                </c:pt>
                <c:pt idx="1282">
                  <c:v>42947</c:v>
                </c:pt>
                <c:pt idx="1283">
                  <c:v>42948</c:v>
                </c:pt>
                <c:pt idx="1284">
                  <c:v>42949</c:v>
                </c:pt>
                <c:pt idx="1285">
                  <c:v>42950</c:v>
                </c:pt>
                <c:pt idx="1286">
                  <c:v>42951</c:v>
                </c:pt>
                <c:pt idx="1287">
                  <c:v>42954</c:v>
                </c:pt>
                <c:pt idx="1288">
                  <c:v>42955</c:v>
                </c:pt>
                <c:pt idx="1289">
                  <c:v>42956</c:v>
                </c:pt>
                <c:pt idx="1290">
                  <c:v>42957</c:v>
                </c:pt>
                <c:pt idx="1291">
                  <c:v>42958</c:v>
                </c:pt>
                <c:pt idx="1292">
                  <c:v>42961</c:v>
                </c:pt>
                <c:pt idx="1293">
                  <c:v>42962</c:v>
                </c:pt>
                <c:pt idx="1294">
                  <c:v>42963</c:v>
                </c:pt>
                <c:pt idx="1295">
                  <c:v>42964</c:v>
                </c:pt>
                <c:pt idx="1296">
                  <c:v>42965</c:v>
                </c:pt>
                <c:pt idx="1297">
                  <c:v>42968</c:v>
                </c:pt>
                <c:pt idx="1298">
                  <c:v>42969</c:v>
                </c:pt>
                <c:pt idx="1299">
                  <c:v>42970</c:v>
                </c:pt>
                <c:pt idx="1300">
                  <c:v>42971</c:v>
                </c:pt>
                <c:pt idx="1301">
                  <c:v>42972</c:v>
                </c:pt>
                <c:pt idx="1302">
                  <c:v>42975</c:v>
                </c:pt>
                <c:pt idx="1303">
                  <c:v>42976</c:v>
                </c:pt>
                <c:pt idx="1304">
                  <c:v>42977</c:v>
                </c:pt>
                <c:pt idx="1305">
                  <c:v>42978</c:v>
                </c:pt>
                <c:pt idx="1306">
                  <c:v>42979</c:v>
                </c:pt>
                <c:pt idx="1307">
                  <c:v>42983</c:v>
                </c:pt>
                <c:pt idx="1308">
                  <c:v>42984</c:v>
                </c:pt>
                <c:pt idx="1309">
                  <c:v>42985</c:v>
                </c:pt>
                <c:pt idx="1310">
                  <c:v>42986</c:v>
                </c:pt>
                <c:pt idx="1311">
                  <c:v>42989</c:v>
                </c:pt>
                <c:pt idx="1312">
                  <c:v>42990</c:v>
                </c:pt>
                <c:pt idx="1313">
                  <c:v>42991</c:v>
                </c:pt>
                <c:pt idx="1314">
                  <c:v>42992</c:v>
                </c:pt>
                <c:pt idx="1315">
                  <c:v>42993</c:v>
                </c:pt>
                <c:pt idx="1316">
                  <c:v>42996</c:v>
                </c:pt>
                <c:pt idx="1317">
                  <c:v>42997</c:v>
                </c:pt>
                <c:pt idx="1318">
                  <c:v>42998</c:v>
                </c:pt>
                <c:pt idx="1319">
                  <c:v>42999</c:v>
                </c:pt>
                <c:pt idx="1320">
                  <c:v>43000</c:v>
                </c:pt>
                <c:pt idx="1321">
                  <c:v>43003</c:v>
                </c:pt>
                <c:pt idx="1322">
                  <c:v>43004</c:v>
                </c:pt>
                <c:pt idx="1323">
                  <c:v>43005</c:v>
                </c:pt>
                <c:pt idx="1324">
                  <c:v>43006</c:v>
                </c:pt>
                <c:pt idx="1325">
                  <c:v>43007</c:v>
                </c:pt>
                <c:pt idx="1326">
                  <c:v>43012</c:v>
                </c:pt>
                <c:pt idx="1327">
                  <c:v>43013</c:v>
                </c:pt>
                <c:pt idx="1328">
                  <c:v>43014</c:v>
                </c:pt>
                <c:pt idx="1329">
                  <c:v>43017</c:v>
                </c:pt>
                <c:pt idx="1330">
                  <c:v>43018</c:v>
                </c:pt>
                <c:pt idx="1331">
                  <c:v>43019</c:v>
                </c:pt>
                <c:pt idx="1332">
                  <c:v>43020</c:v>
                </c:pt>
                <c:pt idx="1333">
                  <c:v>43021</c:v>
                </c:pt>
                <c:pt idx="1334">
                  <c:v>43024</c:v>
                </c:pt>
                <c:pt idx="1335">
                  <c:v>43025</c:v>
                </c:pt>
                <c:pt idx="1336">
                  <c:v>43026</c:v>
                </c:pt>
                <c:pt idx="1337">
                  <c:v>43027</c:v>
                </c:pt>
                <c:pt idx="1338">
                  <c:v>43028</c:v>
                </c:pt>
                <c:pt idx="1339">
                  <c:v>43031</c:v>
                </c:pt>
                <c:pt idx="1340">
                  <c:v>43032</c:v>
                </c:pt>
                <c:pt idx="1341">
                  <c:v>43033</c:v>
                </c:pt>
                <c:pt idx="1342">
                  <c:v>43034</c:v>
                </c:pt>
                <c:pt idx="1343">
                  <c:v>43035</c:v>
                </c:pt>
                <c:pt idx="1344">
                  <c:v>43038</c:v>
                </c:pt>
                <c:pt idx="1345">
                  <c:v>43039</c:v>
                </c:pt>
                <c:pt idx="1346">
                  <c:v>43040</c:v>
                </c:pt>
                <c:pt idx="1347">
                  <c:v>43041</c:v>
                </c:pt>
                <c:pt idx="1348">
                  <c:v>43042</c:v>
                </c:pt>
                <c:pt idx="1349">
                  <c:v>43045</c:v>
                </c:pt>
                <c:pt idx="1350">
                  <c:v>43046</c:v>
                </c:pt>
                <c:pt idx="1351">
                  <c:v>43047</c:v>
                </c:pt>
                <c:pt idx="1352">
                  <c:v>43048</c:v>
                </c:pt>
                <c:pt idx="1353">
                  <c:v>43049</c:v>
                </c:pt>
                <c:pt idx="1354">
                  <c:v>43052</c:v>
                </c:pt>
                <c:pt idx="1355">
                  <c:v>43053</c:v>
                </c:pt>
                <c:pt idx="1356">
                  <c:v>43054</c:v>
                </c:pt>
                <c:pt idx="1357">
                  <c:v>43055</c:v>
                </c:pt>
                <c:pt idx="1358">
                  <c:v>43056</c:v>
                </c:pt>
                <c:pt idx="1359">
                  <c:v>43059</c:v>
                </c:pt>
                <c:pt idx="1360">
                  <c:v>43060</c:v>
                </c:pt>
                <c:pt idx="1361">
                  <c:v>43061</c:v>
                </c:pt>
                <c:pt idx="1362">
                  <c:v>43063</c:v>
                </c:pt>
                <c:pt idx="1363">
                  <c:v>43066</c:v>
                </c:pt>
                <c:pt idx="1364">
                  <c:v>43067</c:v>
                </c:pt>
                <c:pt idx="1365">
                  <c:v>43068</c:v>
                </c:pt>
                <c:pt idx="1366">
                  <c:v>43069</c:v>
                </c:pt>
                <c:pt idx="1367">
                  <c:v>43070</c:v>
                </c:pt>
                <c:pt idx="1368">
                  <c:v>43073</c:v>
                </c:pt>
                <c:pt idx="1369">
                  <c:v>43074</c:v>
                </c:pt>
                <c:pt idx="1370">
                  <c:v>43075</c:v>
                </c:pt>
                <c:pt idx="1371">
                  <c:v>43076</c:v>
                </c:pt>
                <c:pt idx="1372">
                  <c:v>43077</c:v>
                </c:pt>
                <c:pt idx="1373">
                  <c:v>43080</c:v>
                </c:pt>
                <c:pt idx="1374">
                  <c:v>43081</c:v>
                </c:pt>
                <c:pt idx="1375">
                  <c:v>43082</c:v>
                </c:pt>
                <c:pt idx="1376">
                  <c:v>43083</c:v>
                </c:pt>
                <c:pt idx="1377">
                  <c:v>43084</c:v>
                </c:pt>
                <c:pt idx="1378">
                  <c:v>43087</c:v>
                </c:pt>
                <c:pt idx="1379">
                  <c:v>43088</c:v>
                </c:pt>
                <c:pt idx="1380">
                  <c:v>43089</c:v>
                </c:pt>
                <c:pt idx="1381">
                  <c:v>43090</c:v>
                </c:pt>
                <c:pt idx="1382">
                  <c:v>43091</c:v>
                </c:pt>
                <c:pt idx="1383">
                  <c:v>43095</c:v>
                </c:pt>
                <c:pt idx="1384">
                  <c:v>43096</c:v>
                </c:pt>
                <c:pt idx="1385">
                  <c:v>43097</c:v>
                </c:pt>
                <c:pt idx="1386">
                  <c:v>43098</c:v>
                </c:pt>
                <c:pt idx="1387">
                  <c:v>43102</c:v>
                </c:pt>
                <c:pt idx="1388">
                  <c:v>43103</c:v>
                </c:pt>
                <c:pt idx="1389">
                  <c:v>43104</c:v>
                </c:pt>
                <c:pt idx="1390">
                  <c:v>43105</c:v>
                </c:pt>
                <c:pt idx="1391">
                  <c:v>43108</c:v>
                </c:pt>
                <c:pt idx="1392">
                  <c:v>43109</c:v>
                </c:pt>
                <c:pt idx="1393">
                  <c:v>43110</c:v>
                </c:pt>
                <c:pt idx="1394">
                  <c:v>43111</c:v>
                </c:pt>
                <c:pt idx="1395">
                  <c:v>43112</c:v>
                </c:pt>
                <c:pt idx="1396">
                  <c:v>43116</c:v>
                </c:pt>
                <c:pt idx="1397">
                  <c:v>43117</c:v>
                </c:pt>
                <c:pt idx="1398">
                  <c:v>43118</c:v>
                </c:pt>
                <c:pt idx="1399">
                  <c:v>43119</c:v>
                </c:pt>
                <c:pt idx="1400">
                  <c:v>43122</c:v>
                </c:pt>
                <c:pt idx="1401">
                  <c:v>43123</c:v>
                </c:pt>
                <c:pt idx="1402">
                  <c:v>43124</c:v>
                </c:pt>
                <c:pt idx="1403">
                  <c:v>43125</c:v>
                </c:pt>
                <c:pt idx="1404">
                  <c:v>43126</c:v>
                </c:pt>
                <c:pt idx="1405">
                  <c:v>43129</c:v>
                </c:pt>
                <c:pt idx="1406">
                  <c:v>43130</c:v>
                </c:pt>
                <c:pt idx="1407">
                  <c:v>43131</c:v>
                </c:pt>
                <c:pt idx="1408">
                  <c:v>43132</c:v>
                </c:pt>
                <c:pt idx="1409">
                  <c:v>43133</c:v>
                </c:pt>
                <c:pt idx="1410">
                  <c:v>43136</c:v>
                </c:pt>
                <c:pt idx="1411">
                  <c:v>43137</c:v>
                </c:pt>
                <c:pt idx="1412">
                  <c:v>43138</c:v>
                </c:pt>
                <c:pt idx="1413">
                  <c:v>43139</c:v>
                </c:pt>
                <c:pt idx="1414">
                  <c:v>43140</c:v>
                </c:pt>
                <c:pt idx="1415">
                  <c:v>43143</c:v>
                </c:pt>
                <c:pt idx="1416">
                  <c:v>43147</c:v>
                </c:pt>
                <c:pt idx="1417">
                  <c:v>43151</c:v>
                </c:pt>
                <c:pt idx="1418">
                  <c:v>43152</c:v>
                </c:pt>
                <c:pt idx="1419">
                  <c:v>43153</c:v>
                </c:pt>
                <c:pt idx="1420">
                  <c:v>43154</c:v>
                </c:pt>
                <c:pt idx="1421">
                  <c:v>43157</c:v>
                </c:pt>
                <c:pt idx="1422">
                  <c:v>43158</c:v>
                </c:pt>
                <c:pt idx="1423">
                  <c:v>43159</c:v>
                </c:pt>
                <c:pt idx="1424">
                  <c:v>43160</c:v>
                </c:pt>
                <c:pt idx="1425">
                  <c:v>43161</c:v>
                </c:pt>
                <c:pt idx="1426">
                  <c:v>43164</c:v>
                </c:pt>
                <c:pt idx="1427">
                  <c:v>43165</c:v>
                </c:pt>
                <c:pt idx="1428">
                  <c:v>43166</c:v>
                </c:pt>
                <c:pt idx="1429">
                  <c:v>43167</c:v>
                </c:pt>
                <c:pt idx="1430">
                  <c:v>43168</c:v>
                </c:pt>
                <c:pt idx="1431">
                  <c:v>43171</c:v>
                </c:pt>
                <c:pt idx="1432">
                  <c:v>43172</c:v>
                </c:pt>
                <c:pt idx="1433">
                  <c:v>43173</c:v>
                </c:pt>
                <c:pt idx="1434">
                  <c:v>43174</c:v>
                </c:pt>
                <c:pt idx="1435">
                  <c:v>43175</c:v>
                </c:pt>
                <c:pt idx="1436">
                  <c:v>43178</c:v>
                </c:pt>
                <c:pt idx="1437">
                  <c:v>43179</c:v>
                </c:pt>
                <c:pt idx="1438">
                  <c:v>43180</c:v>
                </c:pt>
                <c:pt idx="1439">
                  <c:v>43181</c:v>
                </c:pt>
                <c:pt idx="1440">
                  <c:v>43182</c:v>
                </c:pt>
                <c:pt idx="1441">
                  <c:v>43185</c:v>
                </c:pt>
                <c:pt idx="1442">
                  <c:v>43186</c:v>
                </c:pt>
                <c:pt idx="1443">
                  <c:v>43187</c:v>
                </c:pt>
                <c:pt idx="1444">
                  <c:v>43188</c:v>
                </c:pt>
                <c:pt idx="1445">
                  <c:v>43192</c:v>
                </c:pt>
                <c:pt idx="1446">
                  <c:v>43193</c:v>
                </c:pt>
                <c:pt idx="1447">
                  <c:v>43196</c:v>
                </c:pt>
                <c:pt idx="1448">
                  <c:v>43199</c:v>
                </c:pt>
                <c:pt idx="1449">
                  <c:v>43200</c:v>
                </c:pt>
                <c:pt idx="1450">
                  <c:v>43201</c:v>
                </c:pt>
                <c:pt idx="1451">
                  <c:v>43202</c:v>
                </c:pt>
                <c:pt idx="1452">
                  <c:v>43203</c:v>
                </c:pt>
                <c:pt idx="1453">
                  <c:v>43206</c:v>
                </c:pt>
                <c:pt idx="1454">
                  <c:v>43207</c:v>
                </c:pt>
                <c:pt idx="1455">
                  <c:v>43208</c:v>
                </c:pt>
                <c:pt idx="1456">
                  <c:v>43209</c:v>
                </c:pt>
                <c:pt idx="1457">
                  <c:v>43210</c:v>
                </c:pt>
                <c:pt idx="1458">
                  <c:v>43213</c:v>
                </c:pt>
                <c:pt idx="1459">
                  <c:v>43214</c:v>
                </c:pt>
                <c:pt idx="1460">
                  <c:v>43215</c:v>
                </c:pt>
                <c:pt idx="1461">
                  <c:v>43216</c:v>
                </c:pt>
                <c:pt idx="1462">
                  <c:v>43217</c:v>
                </c:pt>
                <c:pt idx="1463">
                  <c:v>43221</c:v>
                </c:pt>
                <c:pt idx="1464">
                  <c:v>43222</c:v>
                </c:pt>
                <c:pt idx="1465">
                  <c:v>43223</c:v>
                </c:pt>
                <c:pt idx="1466">
                  <c:v>43224</c:v>
                </c:pt>
                <c:pt idx="1467">
                  <c:v>43227</c:v>
                </c:pt>
                <c:pt idx="1468">
                  <c:v>43228</c:v>
                </c:pt>
                <c:pt idx="1469">
                  <c:v>43229</c:v>
                </c:pt>
                <c:pt idx="1470">
                  <c:v>43230</c:v>
                </c:pt>
                <c:pt idx="1471">
                  <c:v>43231</c:v>
                </c:pt>
                <c:pt idx="1472">
                  <c:v>43234</c:v>
                </c:pt>
                <c:pt idx="1473">
                  <c:v>43235</c:v>
                </c:pt>
                <c:pt idx="1474">
                  <c:v>43236</c:v>
                </c:pt>
                <c:pt idx="1475">
                  <c:v>43237</c:v>
                </c:pt>
                <c:pt idx="1476">
                  <c:v>43238</c:v>
                </c:pt>
                <c:pt idx="1477">
                  <c:v>43241</c:v>
                </c:pt>
                <c:pt idx="1478">
                  <c:v>43242</c:v>
                </c:pt>
                <c:pt idx="1479">
                  <c:v>43243</c:v>
                </c:pt>
                <c:pt idx="1480">
                  <c:v>43244</c:v>
                </c:pt>
                <c:pt idx="1481">
                  <c:v>43245</c:v>
                </c:pt>
                <c:pt idx="1482">
                  <c:v>43249</c:v>
                </c:pt>
                <c:pt idx="1483">
                  <c:v>43250</c:v>
                </c:pt>
                <c:pt idx="1484">
                  <c:v>43251</c:v>
                </c:pt>
                <c:pt idx="1485">
                  <c:v>43252</c:v>
                </c:pt>
                <c:pt idx="1486">
                  <c:v>43255</c:v>
                </c:pt>
                <c:pt idx="1487">
                  <c:v>43256</c:v>
                </c:pt>
                <c:pt idx="1488">
                  <c:v>43257</c:v>
                </c:pt>
                <c:pt idx="1489">
                  <c:v>43258</c:v>
                </c:pt>
                <c:pt idx="1490">
                  <c:v>43259</c:v>
                </c:pt>
                <c:pt idx="1491">
                  <c:v>43262</c:v>
                </c:pt>
                <c:pt idx="1492">
                  <c:v>43263</c:v>
                </c:pt>
                <c:pt idx="1493">
                  <c:v>43264</c:v>
                </c:pt>
                <c:pt idx="1494">
                  <c:v>43265</c:v>
                </c:pt>
                <c:pt idx="1495">
                  <c:v>43269</c:v>
                </c:pt>
                <c:pt idx="1496">
                  <c:v>43270</c:v>
                </c:pt>
                <c:pt idx="1497">
                  <c:v>43271</c:v>
                </c:pt>
                <c:pt idx="1498">
                  <c:v>43272</c:v>
                </c:pt>
                <c:pt idx="1499">
                  <c:v>43273</c:v>
                </c:pt>
                <c:pt idx="1500">
                  <c:v>43276</c:v>
                </c:pt>
                <c:pt idx="1501">
                  <c:v>43277</c:v>
                </c:pt>
                <c:pt idx="1502">
                  <c:v>43278</c:v>
                </c:pt>
                <c:pt idx="1503">
                  <c:v>43279</c:v>
                </c:pt>
                <c:pt idx="1504">
                  <c:v>43280</c:v>
                </c:pt>
                <c:pt idx="1505">
                  <c:v>43283</c:v>
                </c:pt>
                <c:pt idx="1506">
                  <c:v>43284</c:v>
                </c:pt>
                <c:pt idx="1507">
                  <c:v>43286</c:v>
                </c:pt>
                <c:pt idx="1508">
                  <c:v>43287</c:v>
                </c:pt>
                <c:pt idx="1509">
                  <c:v>43290</c:v>
                </c:pt>
                <c:pt idx="1510">
                  <c:v>43291</c:v>
                </c:pt>
                <c:pt idx="1511">
                  <c:v>43292</c:v>
                </c:pt>
                <c:pt idx="1512">
                  <c:v>43293</c:v>
                </c:pt>
                <c:pt idx="1513">
                  <c:v>43294</c:v>
                </c:pt>
                <c:pt idx="1514">
                  <c:v>43297</c:v>
                </c:pt>
                <c:pt idx="1515">
                  <c:v>43298</c:v>
                </c:pt>
                <c:pt idx="1516">
                  <c:v>43299</c:v>
                </c:pt>
                <c:pt idx="1517">
                  <c:v>43300</c:v>
                </c:pt>
                <c:pt idx="1518">
                  <c:v>43301</c:v>
                </c:pt>
                <c:pt idx="1519">
                  <c:v>43304</c:v>
                </c:pt>
                <c:pt idx="1520">
                  <c:v>43305</c:v>
                </c:pt>
                <c:pt idx="1521">
                  <c:v>43306</c:v>
                </c:pt>
                <c:pt idx="1522">
                  <c:v>43307</c:v>
                </c:pt>
                <c:pt idx="1523">
                  <c:v>43308</c:v>
                </c:pt>
                <c:pt idx="1524">
                  <c:v>43311</c:v>
                </c:pt>
                <c:pt idx="1525">
                  <c:v>43312</c:v>
                </c:pt>
                <c:pt idx="1526">
                  <c:v>43313</c:v>
                </c:pt>
                <c:pt idx="1527">
                  <c:v>43314</c:v>
                </c:pt>
                <c:pt idx="1528">
                  <c:v>43315</c:v>
                </c:pt>
                <c:pt idx="1529">
                  <c:v>43318</c:v>
                </c:pt>
                <c:pt idx="1530">
                  <c:v>43319</c:v>
                </c:pt>
                <c:pt idx="1531">
                  <c:v>43320</c:v>
                </c:pt>
                <c:pt idx="1532">
                  <c:v>43321</c:v>
                </c:pt>
                <c:pt idx="1533">
                  <c:v>43322</c:v>
                </c:pt>
                <c:pt idx="1534">
                  <c:v>43325</c:v>
                </c:pt>
                <c:pt idx="1535">
                  <c:v>43326</c:v>
                </c:pt>
                <c:pt idx="1536">
                  <c:v>43327</c:v>
                </c:pt>
                <c:pt idx="1537">
                  <c:v>43328</c:v>
                </c:pt>
                <c:pt idx="1538">
                  <c:v>43329</c:v>
                </c:pt>
                <c:pt idx="1539">
                  <c:v>43332</c:v>
                </c:pt>
                <c:pt idx="1540">
                  <c:v>43333</c:v>
                </c:pt>
                <c:pt idx="1541">
                  <c:v>43334</c:v>
                </c:pt>
                <c:pt idx="1542">
                  <c:v>43335</c:v>
                </c:pt>
                <c:pt idx="1543">
                  <c:v>43336</c:v>
                </c:pt>
                <c:pt idx="1544">
                  <c:v>43339</c:v>
                </c:pt>
                <c:pt idx="1545">
                  <c:v>43340</c:v>
                </c:pt>
                <c:pt idx="1546">
                  <c:v>43341</c:v>
                </c:pt>
                <c:pt idx="1547">
                  <c:v>43342</c:v>
                </c:pt>
                <c:pt idx="1548">
                  <c:v>43343</c:v>
                </c:pt>
                <c:pt idx="1549">
                  <c:v>43346</c:v>
                </c:pt>
                <c:pt idx="1550">
                  <c:v>43347</c:v>
                </c:pt>
                <c:pt idx="1551">
                  <c:v>43348</c:v>
                </c:pt>
                <c:pt idx="1552">
                  <c:v>43349</c:v>
                </c:pt>
                <c:pt idx="1553">
                  <c:v>43350</c:v>
                </c:pt>
                <c:pt idx="1554">
                  <c:v>43353</c:v>
                </c:pt>
                <c:pt idx="1555">
                  <c:v>43354</c:v>
                </c:pt>
                <c:pt idx="1556">
                  <c:v>43355</c:v>
                </c:pt>
                <c:pt idx="1557">
                  <c:v>43356</c:v>
                </c:pt>
                <c:pt idx="1558">
                  <c:v>43357</c:v>
                </c:pt>
                <c:pt idx="1559">
                  <c:v>43360</c:v>
                </c:pt>
                <c:pt idx="1560">
                  <c:v>43361</c:v>
                </c:pt>
                <c:pt idx="1561">
                  <c:v>43362</c:v>
                </c:pt>
                <c:pt idx="1562">
                  <c:v>43363</c:v>
                </c:pt>
                <c:pt idx="1563">
                  <c:v>43364</c:v>
                </c:pt>
                <c:pt idx="1564">
                  <c:v>43367</c:v>
                </c:pt>
                <c:pt idx="1565">
                  <c:v>43368</c:v>
                </c:pt>
                <c:pt idx="1566">
                  <c:v>43369</c:v>
                </c:pt>
                <c:pt idx="1567">
                  <c:v>43370</c:v>
                </c:pt>
                <c:pt idx="1568">
                  <c:v>43371</c:v>
                </c:pt>
                <c:pt idx="1569">
                  <c:v>43374</c:v>
                </c:pt>
                <c:pt idx="1570">
                  <c:v>43375</c:v>
                </c:pt>
                <c:pt idx="1571">
                  <c:v>43376</c:v>
                </c:pt>
                <c:pt idx="1572">
                  <c:v>43377</c:v>
                </c:pt>
                <c:pt idx="1573">
                  <c:v>43378</c:v>
                </c:pt>
                <c:pt idx="1574">
                  <c:v>43381</c:v>
                </c:pt>
                <c:pt idx="1575">
                  <c:v>43382</c:v>
                </c:pt>
                <c:pt idx="1576">
                  <c:v>43383</c:v>
                </c:pt>
                <c:pt idx="1577">
                  <c:v>43384</c:v>
                </c:pt>
                <c:pt idx="1578">
                  <c:v>43385</c:v>
                </c:pt>
                <c:pt idx="1579">
                  <c:v>43388</c:v>
                </c:pt>
                <c:pt idx="1580">
                  <c:v>43389</c:v>
                </c:pt>
                <c:pt idx="1581">
                  <c:v>43390</c:v>
                </c:pt>
                <c:pt idx="1582">
                  <c:v>43391</c:v>
                </c:pt>
                <c:pt idx="1583">
                  <c:v>43392</c:v>
                </c:pt>
                <c:pt idx="1584">
                  <c:v>43395</c:v>
                </c:pt>
                <c:pt idx="1585">
                  <c:v>43396</c:v>
                </c:pt>
                <c:pt idx="1586">
                  <c:v>43397</c:v>
                </c:pt>
                <c:pt idx="1587">
                  <c:v>43398</c:v>
                </c:pt>
                <c:pt idx="1588">
                  <c:v>43399</c:v>
                </c:pt>
                <c:pt idx="1589">
                  <c:v>43402</c:v>
                </c:pt>
                <c:pt idx="1590">
                  <c:v>43403</c:v>
                </c:pt>
                <c:pt idx="1591">
                  <c:v>43404</c:v>
                </c:pt>
                <c:pt idx="1592">
                  <c:v>43405</c:v>
                </c:pt>
                <c:pt idx="1593">
                  <c:v>43406</c:v>
                </c:pt>
                <c:pt idx="1594">
                  <c:v>43409</c:v>
                </c:pt>
                <c:pt idx="1595">
                  <c:v>43410</c:v>
                </c:pt>
                <c:pt idx="1596">
                  <c:v>43411</c:v>
                </c:pt>
                <c:pt idx="1597">
                  <c:v>43412</c:v>
                </c:pt>
                <c:pt idx="1598">
                  <c:v>43413</c:v>
                </c:pt>
                <c:pt idx="1599">
                  <c:v>43416</c:v>
                </c:pt>
                <c:pt idx="1600">
                  <c:v>43417</c:v>
                </c:pt>
                <c:pt idx="1601">
                  <c:v>43418</c:v>
                </c:pt>
                <c:pt idx="1602">
                  <c:v>43419</c:v>
                </c:pt>
                <c:pt idx="1603">
                  <c:v>43420</c:v>
                </c:pt>
                <c:pt idx="1604">
                  <c:v>43423</c:v>
                </c:pt>
                <c:pt idx="1605">
                  <c:v>43424</c:v>
                </c:pt>
                <c:pt idx="1606">
                  <c:v>43425</c:v>
                </c:pt>
                <c:pt idx="1607">
                  <c:v>43426</c:v>
                </c:pt>
                <c:pt idx="1608">
                  <c:v>43427</c:v>
                </c:pt>
                <c:pt idx="1609">
                  <c:v>43430</c:v>
                </c:pt>
                <c:pt idx="1610">
                  <c:v>43431</c:v>
                </c:pt>
                <c:pt idx="1611">
                  <c:v>43432</c:v>
                </c:pt>
                <c:pt idx="1612">
                  <c:v>43433</c:v>
                </c:pt>
                <c:pt idx="1613">
                  <c:v>43434</c:v>
                </c:pt>
                <c:pt idx="1614">
                  <c:v>43437</c:v>
                </c:pt>
                <c:pt idx="1615">
                  <c:v>43438</c:v>
                </c:pt>
                <c:pt idx="1616">
                  <c:v>43439</c:v>
                </c:pt>
                <c:pt idx="1617">
                  <c:v>43440</c:v>
                </c:pt>
                <c:pt idx="1618">
                  <c:v>43441</c:v>
                </c:pt>
                <c:pt idx="1619">
                  <c:v>43444</c:v>
                </c:pt>
                <c:pt idx="1620">
                  <c:v>43445</c:v>
                </c:pt>
                <c:pt idx="1621">
                  <c:v>43446</c:v>
                </c:pt>
                <c:pt idx="1622">
                  <c:v>43447</c:v>
                </c:pt>
                <c:pt idx="1623">
                  <c:v>43448</c:v>
                </c:pt>
                <c:pt idx="1624">
                  <c:v>43451</c:v>
                </c:pt>
                <c:pt idx="1625">
                  <c:v>43452</c:v>
                </c:pt>
                <c:pt idx="1626">
                  <c:v>43453</c:v>
                </c:pt>
                <c:pt idx="1627">
                  <c:v>43454</c:v>
                </c:pt>
                <c:pt idx="1628">
                  <c:v>43455</c:v>
                </c:pt>
                <c:pt idx="1629">
                  <c:v>43458</c:v>
                </c:pt>
                <c:pt idx="1630">
                  <c:v>43459</c:v>
                </c:pt>
                <c:pt idx="1631">
                  <c:v>43460</c:v>
                </c:pt>
                <c:pt idx="1632">
                  <c:v>43461</c:v>
                </c:pt>
                <c:pt idx="1633">
                  <c:v>43462</c:v>
                </c:pt>
                <c:pt idx="1634">
                  <c:v>43465</c:v>
                </c:pt>
                <c:pt idx="1635">
                  <c:v>43467</c:v>
                </c:pt>
                <c:pt idx="1636">
                  <c:v>43468</c:v>
                </c:pt>
                <c:pt idx="1637">
                  <c:v>43469</c:v>
                </c:pt>
                <c:pt idx="1638">
                  <c:v>43472</c:v>
                </c:pt>
                <c:pt idx="1639">
                  <c:v>43473</c:v>
                </c:pt>
                <c:pt idx="1640">
                  <c:v>43474</c:v>
                </c:pt>
                <c:pt idx="1641">
                  <c:v>43475</c:v>
                </c:pt>
                <c:pt idx="1642">
                  <c:v>43476</c:v>
                </c:pt>
                <c:pt idx="1643">
                  <c:v>43479</c:v>
                </c:pt>
                <c:pt idx="1644">
                  <c:v>43480</c:v>
                </c:pt>
                <c:pt idx="1645">
                  <c:v>43481</c:v>
                </c:pt>
                <c:pt idx="1646">
                  <c:v>43482</c:v>
                </c:pt>
                <c:pt idx="1647">
                  <c:v>43483</c:v>
                </c:pt>
                <c:pt idx="1648">
                  <c:v>43486</c:v>
                </c:pt>
                <c:pt idx="1649">
                  <c:v>43487</c:v>
                </c:pt>
                <c:pt idx="1650">
                  <c:v>43488</c:v>
                </c:pt>
                <c:pt idx="1651">
                  <c:v>43489</c:v>
                </c:pt>
                <c:pt idx="1652">
                  <c:v>43490</c:v>
                </c:pt>
                <c:pt idx="1653">
                  <c:v>43493</c:v>
                </c:pt>
                <c:pt idx="1654">
                  <c:v>43494</c:v>
                </c:pt>
                <c:pt idx="1655">
                  <c:v>43495</c:v>
                </c:pt>
                <c:pt idx="1656">
                  <c:v>43496</c:v>
                </c:pt>
                <c:pt idx="1657">
                  <c:v>43497</c:v>
                </c:pt>
                <c:pt idx="1658">
                  <c:v>43502</c:v>
                </c:pt>
                <c:pt idx="1659">
                  <c:v>43504</c:v>
                </c:pt>
                <c:pt idx="1660">
                  <c:v>43507</c:v>
                </c:pt>
                <c:pt idx="1661">
                  <c:v>43508</c:v>
                </c:pt>
                <c:pt idx="1662">
                  <c:v>43509</c:v>
                </c:pt>
                <c:pt idx="1663">
                  <c:v>43510</c:v>
                </c:pt>
                <c:pt idx="1664">
                  <c:v>43511</c:v>
                </c:pt>
                <c:pt idx="1665">
                  <c:v>43514</c:v>
                </c:pt>
                <c:pt idx="1666">
                  <c:v>43515</c:v>
                </c:pt>
                <c:pt idx="1667">
                  <c:v>43516</c:v>
                </c:pt>
                <c:pt idx="1668">
                  <c:v>43517</c:v>
                </c:pt>
                <c:pt idx="1669">
                  <c:v>43518</c:v>
                </c:pt>
                <c:pt idx="1670">
                  <c:v>43521</c:v>
                </c:pt>
                <c:pt idx="1671">
                  <c:v>43522</c:v>
                </c:pt>
                <c:pt idx="1672">
                  <c:v>43523</c:v>
                </c:pt>
                <c:pt idx="1673">
                  <c:v>43524</c:v>
                </c:pt>
                <c:pt idx="1674">
                  <c:v>43525</c:v>
                </c:pt>
                <c:pt idx="1675">
                  <c:v>43528</c:v>
                </c:pt>
                <c:pt idx="1676">
                  <c:v>43529</c:v>
                </c:pt>
                <c:pt idx="1677">
                  <c:v>43530</c:v>
                </c:pt>
                <c:pt idx="1678">
                  <c:v>43531</c:v>
                </c:pt>
                <c:pt idx="1679">
                  <c:v>43532</c:v>
                </c:pt>
                <c:pt idx="1680">
                  <c:v>43535</c:v>
                </c:pt>
                <c:pt idx="1681">
                  <c:v>43536</c:v>
                </c:pt>
                <c:pt idx="1682">
                  <c:v>43537</c:v>
                </c:pt>
                <c:pt idx="1683">
                  <c:v>43538</c:v>
                </c:pt>
                <c:pt idx="1684">
                  <c:v>43539</c:v>
                </c:pt>
                <c:pt idx="1685">
                  <c:v>43542</c:v>
                </c:pt>
                <c:pt idx="1686">
                  <c:v>43543</c:v>
                </c:pt>
                <c:pt idx="1687">
                  <c:v>43544</c:v>
                </c:pt>
                <c:pt idx="1688">
                  <c:v>43545</c:v>
                </c:pt>
                <c:pt idx="1689">
                  <c:v>43546</c:v>
                </c:pt>
                <c:pt idx="1690">
                  <c:v>43549</c:v>
                </c:pt>
                <c:pt idx="1691">
                  <c:v>43550</c:v>
                </c:pt>
                <c:pt idx="1692">
                  <c:v>43551</c:v>
                </c:pt>
                <c:pt idx="1693">
                  <c:v>43552</c:v>
                </c:pt>
                <c:pt idx="1694">
                  <c:v>43553</c:v>
                </c:pt>
                <c:pt idx="1695">
                  <c:v>43556</c:v>
                </c:pt>
                <c:pt idx="1696">
                  <c:v>43557</c:v>
                </c:pt>
                <c:pt idx="1697">
                  <c:v>43558</c:v>
                </c:pt>
                <c:pt idx="1698">
                  <c:v>43559</c:v>
                </c:pt>
                <c:pt idx="1699">
                  <c:v>43560</c:v>
                </c:pt>
                <c:pt idx="1700">
                  <c:v>43563</c:v>
                </c:pt>
                <c:pt idx="1701">
                  <c:v>43564</c:v>
                </c:pt>
                <c:pt idx="1702">
                  <c:v>43565</c:v>
                </c:pt>
                <c:pt idx="1703">
                  <c:v>43566</c:v>
                </c:pt>
                <c:pt idx="1704">
                  <c:v>43567</c:v>
                </c:pt>
                <c:pt idx="1705">
                  <c:v>43570</c:v>
                </c:pt>
                <c:pt idx="1706">
                  <c:v>43571</c:v>
                </c:pt>
                <c:pt idx="1707">
                  <c:v>43572</c:v>
                </c:pt>
                <c:pt idx="1708">
                  <c:v>43573</c:v>
                </c:pt>
                <c:pt idx="1709">
                  <c:v>43574</c:v>
                </c:pt>
                <c:pt idx="1710">
                  <c:v>43577</c:v>
                </c:pt>
                <c:pt idx="1711">
                  <c:v>43578</c:v>
                </c:pt>
                <c:pt idx="1712">
                  <c:v>43579</c:v>
                </c:pt>
                <c:pt idx="1713">
                  <c:v>43580</c:v>
                </c:pt>
                <c:pt idx="1714">
                  <c:v>43581</c:v>
                </c:pt>
                <c:pt idx="1715">
                  <c:v>43584</c:v>
                </c:pt>
                <c:pt idx="1716">
                  <c:v>43585</c:v>
                </c:pt>
                <c:pt idx="1717">
                  <c:v>43586</c:v>
                </c:pt>
                <c:pt idx="1718">
                  <c:v>43587</c:v>
                </c:pt>
                <c:pt idx="1719">
                  <c:v>43588</c:v>
                </c:pt>
                <c:pt idx="1720">
                  <c:v>43591</c:v>
                </c:pt>
                <c:pt idx="1721">
                  <c:v>43592</c:v>
                </c:pt>
                <c:pt idx="1722">
                  <c:v>43593</c:v>
                </c:pt>
                <c:pt idx="1723">
                  <c:v>43594</c:v>
                </c:pt>
                <c:pt idx="1724">
                  <c:v>43595</c:v>
                </c:pt>
                <c:pt idx="1725">
                  <c:v>43598</c:v>
                </c:pt>
                <c:pt idx="1726">
                  <c:v>43599</c:v>
                </c:pt>
                <c:pt idx="1727">
                  <c:v>43600</c:v>
                </c:pt>
                <c:pt idx="1728">
                  <c:v>43601</c:v>
                </c:pt>
                <c:pt idx="1729">
                  <c:v>43602</c:v>
                </c:pt>
                <c:pt idx="1730">
                  <c:v>43605</c:v>
                </c:pt>
                <c:pt idx="1731">
                  <c:v>43606</c:v>
                </c:pt>
                <c:pt idx="1732">
                  <c:v>43607</c:v>
                </c:pt>
                <c:pt idx="1733">
                  <c:v>43608</c:v>
                </c:pt>
                <c:pt idx="1734">
                  <c:v>43609</c:v>
                </c:pt>
                <c:pt idx="1735">
                  <c:v>43612</c:v>
                </c:pt>
                <c:pt idx="1736">
                  <c:v>43613</c:v>
                </c:pt>
                <c:pt idx="1737">
                  <c:v>43614</c:v>
                </c:pt>
                <c:pt idx="1738">
                  <c:v>43615</c:v>
                </c:pt>
                <c:pt idx="1739">
                  <c:v>43616</c:v>
                </c:pt>
                <c:pt idx="1740">
                  <c:v>43619</c:v>
                </c:pt>
                <c:pt idx="1741">
                  <c:v>43620</c:v>
                </c:pt>
                <c:pt idx="1742">
                  <c:v>43621</c:v>
                </c:pt>
                <c:pt idx="1743">
                  <c:v>43622</c:v>
                </c:pt>
                <c:pt idx="1744">
                  <c:v>43623</c:v>
                </c:pt>
                <c:pt idx="1745">
                  <c:v>43626</c:v>
                </c:pt>
                <c:pt idx="1746">
                  <c:v>43627</c:v>
                </c:pt>
                <c:pt idx="1747">
                  <c:v>43628</c:v>
                </c:pt>
                <c:pt idx="1748">
                  <c:v>43629</c:v>
                </c:pt>
                <c:pt idx="1749">
                  <c:v>43630</c:v>
                </c:pt>
                <c:pt idx="1750">
                  <c:v>43633</c:v>
                </c:pt>
                <c:pt idx="1751">
                  <c:v>43634</c:v>
                </c:pt>
                <c:pt idx="1752">
                  <c:v>43635</c:v>
                </c:pt>
                <c:pt idx="1753">
                  <c:v>43636</c:v>
                </c:pt>
                <c:pt idx="1754">
                  <c:v>43637</c:v>
                </c:pt>
                <c:pt idx="1755">
                  <c:v>43640</c:v>
                </c:pt>
                <c:pt idx="1756">
                  <c:v>43641</c:v>
                </c:pt>
                <c:pt idx="1757">
                  <c:v>43642</c:v>
                </c:pt>
                <c:pt idx="1758">
                  <c:v>43643</c:v>
                </c:pt>
                <c:pt idx="1759">
                  <c:v>43644</c:v>
                </c:pt>
                <c:pt idx="1760">
                  <c:v>43647</c:v>
                </c:pt>
                <c:pt idx="1761">
                  <c:v>43648</c:v>
                </c:pt>
                <c:pt idx="1762">
                  <c:v>43649</c:v>
                </c:pt>
                <c:pt idx="1763">
                  <c:v>43650</c:v>
                </c:pt>
                <c:pt idx="1764">
                  <c:v>43651</c:v>
                </c:pt>
                <c:pt idx="1765">
                  <c:v>43654</c:v>
                </c:pt>
                <c:pt idx="1766">
                  <c:v>43655</c:v>
                </c:pt>
                <c:pt idx="1767">
                  <c:v>43656</c:v>
                </c:pt>
                <c:pt idx="1768">
                  <c:v>43657</c:v>
                </c:pt>
                <c:pt idx="1769">
                  <c:v>43658</c:v>
                </c:pt>
                <c:pt idx="1770">
                  <c:v>43661</c:v>
                </c:pt>
                <c:pt idx="1771">
                  <c:v>43662</c:v>
                </c:pt>
                <c:pt idx="1772">
                  <c:v>43663</c:v>
                </c:pt>
                <c:pt idx="1773">
                  <c:v>43664</c:v>
                </c:pt>
                <c:pt idx="1774">
                  <c:v>43665</c:v>
                </c:pt>
                <c:pt idx="1775">
                  <c:v>43668</c:v>
                </c:pt>
                <c:pt idx="1776">
                  <c:v>43669</c:v>
                </c:pt>
                <c:pt idx="1777">
                  <c:v>43670</c:v>
                </c:pt>
                <c:pt idx="1778">
                  <c:v>43671</c:v>
                </c:pt>
                <c:pt idx="1779">
                  <c:v>43672</c:v>
                </c:pt>
                <c:pt idx="1780">
                  <c:v>43675</c:v>
                </c:pt>
                <c:pt idx="1781">
                  <c:v>43676</c:v>
                </c:pt>
                <c:pt idx="1782">
                  <c:v>43677</c:v>
                </c:pt>
                <c:pt idx="1783">
                  <c:v>43678</c:v>
                </c:pt>
                <c:pt idx="1784">
                  <c:v>43679</c:v>
                </c:pt>
                <c:pt idx="1785">
                  <c:v>43682</c:v>
                </c:pt>
                <c:pt idx="1786">
                  <c:v>43683</c:v>
                </c:pt>
                <c:pt idx="1787">
                  <c:v>43684</c:v>
                </c:pt>
                <c:pt idx="1788">
                  <c:v>43685</c:v>
                </c:pt>
                <c:pt idx="1789">
                  <c:v>43686</c:v>
                </c:pt>
                <c:pt idx="1790">
                  <c:v>43689</c:v>
                </c:pt>
                <c:pt idx="1791">
                  <c:v>43691</c:v>
                </c:pt>
                <c:pt idx="1792">
                  <c:v>43692</c:v>
                </c:pt>
                <c:pt idx="1793">
                  <c:v>43693</c:v>
                </c:pt>
                <c:pt idx="1794">
                  <c:v>43696</c:v>
                </c:pt>
                <c:pt idx="1795">
                  <c:v>43697</c:v>
                </c:pt>
                <c:pt idx="1796">
                  <c:v>43698</c:v>
                </c:pt>
                <c:pt idx="1797">
                  <c:v>43699</c:v>
                </c:pt>
                <c:pt idx="1798">
                  <c:v>43700</c:v>
                </c:pt>
                <c:pt idx="1799">
                  <c:v>43703</c:v>
                </c:pt>
                <c:pt idx="1800">
                  <c:v>43704</c:v>
                </c:pt>
                <c:pt idx="1801">
                  <c:v>43705</c:v>
                </c:pt>
                <c:pt idx="1802">
                  <c:v>43706</c:v>
                </c:pt>
                <c:pt idx="1803">
                  <c:v>43707</c:v>
                </c:pt>
                <c:pt idx="1804">
                  <c:v>43710</c:v>
                </c:pt>
                <c:pt idx="1805">
                  <c:v>43711</c:v>
                </c:pt>
                <c:pt idx="1806">
                  <c:v>43712</c:v>
                </c:pt>
                <c:pt idx="1807">
                  <c:v>43713</c:v>
                </c:pt>
                <c:pt idx="1808">
                  <c:v>43714</c:v>
                </c:pt>
                <c:pt idx="1809">
                  <c:v>43717</c:v>
                </c:pt>
                <c:pt idx="1810">
                  <c:v>43718</c:v>
                </c:pt>
                <c:pt idx="1811">
                  <c:v>43719</c:v>
                </c:pt>
                <c:pt idx="1812">
                  <c:v>43720</c:v>
                </c:pt>
                <c:pt idx="1813">
                  <c:v>43721</c:v>
                </c:pt>
                <c:pt idx="1814">
                  <c:v>43724</c:v>
                </c:pt>
                <c:pt idx="1815">
                  <c:v>43725</c:v>
                </c:pt>
                <c:pt idx="1816">
                  <c:v>43726</c:v>
                </c:pt>
                <c:pt idx="1817">
                  <c:v>43727</c:v>
                </c:pt>
                <c:pt idx="1818">
                  <c:v>43728</c:v>
                </c:pt>
                <c:pt idx="1819">
                  <c:v>43731</c:v>
                </c:pt>
                <c:pt idx="1820">
                  <c:v>43732</c:v>
                </c:pt>
                <c:pt idx="1821">
                  <c:v>43733</c:v>
                </c:pt>
                <c:pt idx="1822">
                  <c:v>43734</c:v>
                </c:pt>
                <c:pt idx="1823">
                  <c:v>43735</c:v>
                </c:pt>
                <c:pt idx="1824">
                  <c:v>43738</c:v>
                </c:pt>
                <c:pt idx="1825">
                  <c:v>43739</c:v>
                </c:pt>
                <c:pt idx="1826">
                  <c:v>43740</c:v>
                </c:pt>
                <c:pt idx="1827">
                  <c:v>43741</c:v>
                </c:pt>
                <c:pt idx="1828">
                  <c:v>43742</c:v>
                </c:pt>
                <c:pt idx="1829">
                  <c:v>43745</c:v>
                </c:pt>
                <c:pt idx="1830">
                  <c:v>43746</c:v>
                </c:pt>
                <c:pt idx="1831">
                  <c:v>43747</c:v>
                </c:pt>
                <c:pt idx="1832">
                  <c:v>43748</c:v>
                </c:pt>
                <c:pt idx="1833">
                  <c:v>43749</c:v>
                </c:pt>
                <c:pt idx="1834">
                  <c:v>43752</c:v>
                </c:pt>
                <c:pt idx="1835">
                  <c:v>43753</c:v>
                </c:pt>
                <c:pt idx="1836">
                  <c:v>43754</c:v>
                </c:pt>
                <c:pt idx="1837">
                  <c:v>43755</c:v>
                </c:pt>
                <c:pt idx="1838">
                  <c:v>43756</c:v>
                </c:pt>
                <c:pt idx="1839">
                  <c:v>43759</c:v>
                </c:pt>
                <c:pt idx="1840">
                  <c:v>43760</c:v>
                </c:pt>
                <c:pt idx="1841">
                  <c:v>43761</c:v>
                </c:pt>
                <c:pt idx="1842">
                  <c:v>43762</c:v>
                </c:pt>
                <c:pt idx="1843">
                  <c:v>43763</c:v>
                </c:pt>
                <c:pt idx="1844">
                  <c:v>43766</c:v>
                </c:pt>
                <c:pt idx="1845">
                  <c:v>43767</c:v>
                </c:pt>
                <c:pt idx="1846">
                  <c:v>43768</c:v>
                </c:pt>
                <c:pt idx="1847">
                  <c:v>43770</c:v>
                </c:pt>
                <c:pt idx="1848">
                  <c:v>43773</c:v>
                </c:pt>
                <c:pt idx="1849">
                  <c:v>43774</c:v>
                </c:pt>
                <c:pt idx="1850">
                  <c:v>43775</c:v>
                </c:pt>
                <c:pt idx="1851">
                  <c:v>43776</c:v>
                </c:pt>
                <c:pt idx="1852">
                  <c:v>43777</c:v>
                </c:pt>
                <c:pt idx="1853">
                  <c:v>43780</c:v>
                </c:pt>
                <c:pt idx="1854">
                  <c:v>43781</c:v>
                </c:pt>
                <c:pt idx="1855">
                  <c:v>43782</c:v>
                </c:pt>
                <c:pt idx="1856">
                  <c:v>43783</c:v>
                </c:pt>
                <c:pt idx="1857">
                  <c:v>43784</c:v>
                </c:pt>
                <c:pt idx="1858">
                  <c:v>43787</c:v>
                </c:pt>
                <c:pt idx="1859">
                  <c:v>43788</c:v>
                </c:pt>
                <c:pt idx="1860">
                  <c:v>43789</c:v>
                </c:pt>
                <c:pt idx="1861">
                  <c:v>43790</c:v>
                </c:pt>
                <c:pt idx="1862">
                  <c:v>43791</c:v>
                </c:pt>
                <c:pt idx="1863">
                  <c:v>43794</c:v>
                </c:pt>
                <c:pt idx="1864">
                  <c:v>43795</c:v>
                </c:pt>
                <c:pt idx="1865">
                  <c:v>43796</c:v>
                </c:pt>
                <c:pt idx="1866">
                  <c:v>43797</c:v>
                </c:pt>
                <c:pt idx="1867">
                  <c:v>43798</c:v>
                </c:pt>
                <c:pt idx="1868">
                  <c:v>43801</c:v>
                </c:pt>
                <c:pt idx="1869">
                  <c:v>43802</c:v>
                </c:pt>
                <c:pt idx="1870">
                  <c:v>43803</c:v>
                </c:pt>
                <c:pt idx="1871">
                  <c:v>43804</c:v>
                </c:pt>
                <c:pt idx="1872">
                  <c:v>43805</c:v>
                </c:pt>
                <c:pt idx="1873">
                  <c:v>43808</c:v>
                </c:pt>
                <c:pt idx="1874">
                  <c:v>43809</c:v>
                </c:pt>
                <c:pt idx="1875">
                  <c:v>43810</c:v>
                </c:pt>
                <c:pt idx="1876">
                  <c:v>43811</c:v>
                </c:pt>
                <c:pt idx="1877">
                  <c:v>43812</c:v>
                </c:pt>
                <c:pt idx="1878">
                  <c:v>43815</c:v>
                </c:pt>
                <c:pt idx="1879">
                  <c:v>43816</c:v>
                </c:pt>
                <c:pt idx="1880">
                  <c:v>43817</c:v>
                </c:pt>
                <c:pt idx="1881">
                  <c:v>43818</c:v>
                </c:pt>
                <c:pt idx="1882">
                  <c:v>43819</c:v>
                </c:pt>
                <c:pt idx="1883">
                  <c:v>43822</c:v>
                </c:pt>
                <c:pt idx="1884">
                  <c:v>43823</c:v>
                </c:pt>
                <c:pt idx="1885">
                  <c:v>43824</c:v>
                </c:pt>
                <c:pt idx="1886">
                  <c:v>43825</c:v>
                </c:pt>
                <c:pt idx="1887">
                  <c:v>43826</c:v>
                </c:pt>
                <c:pt idx="1888">
                  <c:v>43829</c:v>
                </c:pt>
                <c:pt idx="1889">
                  <c:v>43830</c:v>
                </c:pt>
                <c:pt idx="1890">
                  <c:v>43831</c:v>
                </c:pt>
                <c:pt idx="1891">
                  <c:v>43832</c:v>
                </c:pt>
                <c:pt idx="1892">
                  <c:v>43833</c:v>
                </c:pt>
                <c:pt idx="1893">
                  <c:v>43836</c:v>
                </c:pt>
                <c:pt idx="1894">
                  <c:v>43837</c:v>
                </c:pt>
                <c:pt idx="1895">
                  <c:v>43838</c:v>
                </c:pt>
                <c:pt idx="1896">
                  <c:v>43839</c:v>
                </c:pt>
                <c:pt idx="1897">
                  <c:v>43840</c:v>
                </c:pt>
                <c:pt idx="1898">
                  <c:v>43843</c:v>
                </c:pt>
                <c:pt idx="1899">
                  <c:v>43844</c:v>
                </c:pt>
                <c:pt idx="1900">
                  <c:v>43845</c:v>
                </c:pt>
                <c:pt idx="1901">
                  <c:v>43846</c:v>
                </c:pt>
                <c:pt idx="1902">
                  <c:v>43847</c:v>
                </c:pt>
                <c:pt idx="1903">
                  <c:v>43850</c:v>
                </c:pt>
                <c:pt idx="1904">
                  <c:v>43851</c:v>
                </c:pt>
                <c:pt idx="1905">
                  <c:v>43852</c:v>
                </c:pt>
                <c:pt idx="1906">
                  <c:v>43853</c:v>
                </c:pt>
                <c:pt idx="1907">
                  <c:v>43854</c:v>
                </c:pt>
                <c:pt idx="1908">
                  <c:v>43857</c:v>
                </c:pt>
                <c:pt idx="1909">
                  <c:v>43858</c:v>
                </c:pt>
                <c:pt idx="1910">
                  <c:v>43859</c:v>
                </c:pt>
                <c:pt idx="1911">
                  <c:v>43860</c:v>
                </c:pt>
                <c:pt idx="1912">
                  <c:v>43861</c:v>
                </c:pt>
                <c:pt idx="1913">
                  <c:v>43864</c:v>
                </c:pt>
                <c:pt idx="1914">
                  <c:v>43865</c:v>
                </c:pt>
                <c:pt idx="1915">
                  <c:v>43866</c:v>
                </c:pt>
                <c:pt idx="1916">
                  <c:v>43867</c:v>
                </c:pt>
                <c:pt idx="1917">
                  <c:v>43868</c:v>
                </c:pt>
                <c:pt idx="1918">
                  <c:v>43871</c:v>
                </c:pt>
                <c:pt idx="1919">
                  <c:v>43872</c:v>
                </c:pt>
                <c:pt idx="1920">
                  <c:v>43873</c:v>
                </c:pt>
                <c:pt idx="1921">
                  <c:v>43874</c:v>
                </c:pt>
                <c:pt idx="1922">
                  <c:v>43875</c:v>
                </c:pt>
                <c:pt idx="1923">
                  <c:v>43878</c:v>
                </c:pt>
                <c:pt idx="1924">
                  <c:v>43879</c:v>
                </c:pt>
                <c:pt idx="1925">
                  <c:v>43880</c:v>
                </c:pt>
                <c:pt idx="1926">
                  <c:v>43881</c:v>
                </c:pt>
                <c:pt idx="1927">
                  <c:v>43882</c:v>
                </c:pt>
                <c:pt idx="1928">
                  <c:v>43885</c:v>
                </c:pt>
                <c:pt idx="1929">
                  <c:v>43886</c:v>
                </c:pt>
                <c:pt idx="1930">
                  <c:v>43887</c:v>
                </c:pt>
                <c:pt idx="1931">
                  <c:v>43888</c:v>
                </c:pt>
                <c:pt idx="1932">
                  <c:v>43889</c:v>
                </c:pt>
                <c:pt idx="1933">
                  <c:v>43892</c:v>
                </c:pt>
                <c:pt idx="1934">
                  <c:v>43893</c:v>
                </c:pt>
                <c:pt idx="1935">
                  <c:v>43894</c:v>
                </c:pt>
                <c:pt idx="1936">
                  <c:v>43895</c:v>
                </c:pt>
                <c:pt idx="1937">
                  <c:v>43896</c:v>
                </c:pt>
                <c:pt idx="1938">
                  <c:v>43899</c:v>
                </c:pt>
                <c:pt idx="1939">
                  <c:v>43900</c:v>
                </c:pt>
                <c:pt idx="1940">
                  <c:v>43901</c:v>
                </c:pt>
                <c:pt idx="1941">
                  <c:v>43902</c:v>
                </c:pt>
                <c:pt idx="1942">
                  <c:v>43903</c:v>
                </c:pt>
                <c:pt idx="1943">
                  <c:v>43906</c:v>
                </c:pt>
                <c:pt idx="1944">
                  <c:v>43907</c:v>
                </c:pt>
                <c:pt idx="1945">
                  <c:v>43908</c:v>
                </c:pt>
                <c:pt idx="1946">
                  <c:v>43909</c:v>
                </c:pt>
                <c:pt idx="1947">
                  <c:v>43910</c:v>
                </c:pt>
                <c:pt idx="1948">
                  <c:v>43913</c:v>
                </c:pt>
                <c:pt idx="1949">
                  <c:v>43914</c:v>
                </c:pt>
                <c:pt idx="1950">
                  <c:v>43915</c:v>
                </c:pt>
                <c:pt idx="1951">
                  <c:v>43916</c:v>
                </c:pt>
                <c:pt idx="1952">
                  <c:v>43917</c:v>
                </c:pt>
                <c:pt idx="1953">
                  <c:v>43920</c:v>
                </c:pt>
                <c:pt idx="1954">
                  <c:v>43921</c:v>
                </c:pt>
                <c:pt idx="1955">
                  <c:v>43922</c:v>
                </c:pt>
                <c:pt idx="1956">
                  <c:v>43923</c:v>
                </c:pt>
                <c:pt idx="1957">
                  <c:v>43924</c:v>
                </c:pt>
                <c:pt idx="1958">
                  <c:v>43927</c:v>
                </c:pt>
                <c:pt idx="1959">
                  <c:v>43928</c:v>
                </c:pt>
                <c:pt idx="1960">
                  <c:v>43929</c:v>
                </c:pt>
                <c:pt idx="1961">
                  <c:v>43930</c:v>
                </c:pt>
                <c:pt idx="1962">
                  <c:v>43931</c:v>
                </c:pt>
                <c:pt idx="1963">
                  <c:v>43934</c:v>
                </c:pt>
                <c:pt idx="1964">
                  <c:v>43935</c:v>
                </c:pt>
                <c:pt idx="1965">
                  <c:v>43936</c:v>
                </c:pt>
                <c:pt idx="1966">
                  <c:v>43937</c:v>
                </c:pt>
                <c:pt idx="1967">
                  <c:v>43938</c:v>
                </c:pt>
                <c:pt idx="1968">
                  <c:v>43941</c:v>
                </c:pt>
                <c:pt idx="1969">
                  <c:v>43942</c:v>
                </c:pt>
                <c:pt idx="1970">
                  <c:v>43943</c:v>
                </c:pt>
                <c:pt idx="1971">
                  <c:v>43944</c:v>
                </c:pt>
                <c:pt idx="1972">
                  <c:v>43945</c:v>
                </c:pt>
                <c:pt idx="1973">
                  <c:v>43948</c:v>
                </c:pt>
                <c:pt idx="1974">
                  <c:v>43949</c:v>
                </c:pt>
                <c:pt idx="1975">
                  <c:v>43950</c:v>
                </c:pt>
                <c:pt idx="1976">
                  <c:v>43951</c:v>
                </c:pt>
                <c:pt idx="1977">
                  <c:v>43952</c:v>
                </c:pt>
                <c:pt idx="1978">
                  <c:v>43955</c:v>
                </c:pt>
                <c:pt idx="1979">
                  <c:v>43956</c:v>
                </c:pt>
                <c:pt idx="1980">
                  <c:v>43957</c:v>
                </c:pt>
                <c:pt idx="1981">
                  <c:v>43958</c:v>
                </c:pt>
                <c:pt idx="1982">
                  <c:v>43959</c:v>
                </c:pt>
                <c:pt idx="1983">
                  <c:v>43962</c:v>
                </c:pt>
                <c:pt idx="1984">
                  <c:v>43963</c:v>
                </c:pt>
                <c:pt idx="1985">
                  <c:v>43964</c:v>
                </c:pt>
                <c:pt idx="1986">
                  <c:v>43965</c:v>
                </c:pt>
                <c:pt idx="1987">
                  <c:v>43966</c:v>
                </c:pt>
                <c:pt idx="1988">
                  <c:v>43969</c:v>
                </c:pt>
                <c:pt idx="1989">
                  <c:v>43970</c:v>
                </c:pt>
                <c:pt idx="1990">
                  <c:v>43971</c:v>
                </c:pt>
                <c:pt idx="1991">
                  <c:v>43972</c:v>
                </c:pt>
                <c:pt idx="1992">
                  <c:v>43973</c:v>
                </c:pt>
                <c:pt idx="1993">
                  <c:v>43977</c:v>
                </c:pt>
                <c:pt idx="1994">
                  <c:v>43978</c:v>
                </c:pt>
                <c:pt idx="1995">
                  <c:v>43979</c:v>
                </c:pt>
                <c:pt idx="1996">
                  <c:v>43980</c:v>
                </c:pt>
                <c:pt idx="1997">
                  <c:v>43983</c:v>
                </c:pt>
                <c:pt idx="1998">
                  <c:v>43984</c:v>
                </c:pt>
                <c:pt idx="1999">
                  <c:v>43985</c:v>
                </c:pt>
                <c:pt idx="2000">
                  <c:v>43986</c:v>
                </c:pt>
                <c:pt idx="2001">
                  <c:v>43987</c:v>
                </c:pt>
                <c:pt idx="2002">
                  <c:v>43990</c:v>
                </c:pt>
                <c:pt idx="2003">
                  <c:v>43991</c:v>
                </c:pt>
                <c:pt idx="2004">
                  <c:v>43992</c:v>
                </c:pt>
                <c:pt idx="2005">
                  <c:v>43993</c:v>
                </c:pt>
                <c:pt idx="2006">
                  <c:v>43994</c:v>
                </c:pt>
                <c:pt idx="2007">
                  <c:v>43997</c:v>
                </c:pt>
                <c:pt idx="2008">
                  <c:v>43998</c:v>
                </c:pt>
                <c:pt idx="2009">
                  <c:v>43999</c:v>
                </c:pt>
                <c:pt idx="2010">
                  <c:v>44000</c:v>
                </c:pt>
                <c:pt idx="2011">
                  <c:v>44001</c:v>
                </c:pt>
                <c:pt idx="2012">
                  <c:v>44004</c:v>
                </c:pt>
                <c:pt idx="2013">
                  <c:v>44005</c:v>
                </c:pt>
                <c:pt idx="2014">
                  <c:v>44006</c:v>
                </c:pt>
                <c:pt idx="2015">
                  <c:v>44007</c:v>
                </c:pt>
                <c:pt idx="2016">
                  <c:v>44008</c:v>
                </c:pt>
                <c:pt idx="2017">
                  <c:v>44011</c:v>
                </c:pt>
                <c:pt idx="2018">
                  <c:v>44012</c:v>
                </c:pt>
                <c:pt idx="2019">
                  <c:v>44013</c:v>
                </c:pt>
                <c:pt idx="2020">
                  <c:v>44014</c:v>
                </c:pt>
                <c:pt idx="2021">
                  <c:v>44015</c:v>
                </c:pt>
                <c:pt idx="2022">
                  <c:v>44018</c:v>
                </c:pt>
                <c:pt idx="2023">
                  <c:v>44019</c:v>
                </c:pt>
                <c:pt idx="2024">
                  <c:v>44020</c:v>
                </c:pt>
                <c:pt idx="2025">
                  <c:v>44021</c:v>
                </c:pt>
                <c:pt idx="2026">
                  <c:v>44022</c:v>
                </c:pt>
                <c:pt idx="2027">
                  <c:v>44025</c:v>
                </c:pt>
                <c:pt idx="2028">
                  <c:v>44026</c:v>
                </c:pt>
                <c:pt idx="2029">
                  <c:v>44027</c:v>
                </c:pt>
                <c:pt idx="2030">
                  <c:v>44028</c:v>
                </c:pt>
                <c:pt idx="2031">
                  <c:v>44029</c:v>
                </c:pt>
                <c:pt idx="2032">
                  <c:v>44032</c:v>
                </c:pt>
                <c:pt idx="2033">
                  <c:v>44033</c:v>
                </c:pt>
                <c:pt idx="2034">
                  <c:v>44034</c:v>
                </c:pt>
                <c:pt idx="2035">
                  <c:v>44035</c:v>
                </c:pt>
                <c:pt idx="2036">
                  <c:v>44036</c:v>
                </c:pt>
                <c:pt idx="2037">
                  <c:v>44039</c:v>
                </c:pt>
                <c:pt idx="2038">
                  <c:v>44040</c:v>
                </c:pt>
                <c:pt idx="2039">
                  <c:v>44041</c:v>
                </c:pt>
                <c:pt idx="2040">
                  <c:v>44043</c:v>
                </c:pt>
                <c:pt idx="2041">
                  <c:v>44046</c:v>
                </c:pt>
                <c:pt idx="2042">
                  <c:v>44047</c:v>
                </c:pt>
                <c:pt idx="2043">
                  <c:v>44048</c:v>
                </c:pt>
                <c:pt idx="2044">
                  <c:v>44049</c:v>
                </c:pt>
                <c:pt idx="2045">
                  <c:v>44050</c:v>
                </c:pt>
                <c:pt idx="2046">
                  <c:v>44053</c:v>
                </c:pt>
                <c:pt idx="2047">
                  <c:v>44054</c:v>
                </c:pt>
                <c:pt idx="2048">
                  <c:v>44055</c:v>
                </c:pt>
                <c:pt idx="2049">
                  <c:v>44056</c:v>
                </c:pt>
                <c:pt idx="2050">
                  <c:v>44057</c:v>
                </c:pt>
                <c:pt idx="2051">
                  <c:v>44060</c:v>
                </c:pt>
                <c:pt idx="2052">
                  <c:v>44061</c:v>
                </c:pt>
                <c:pt idx="2053">
                  <c:v>44062</c:v>
                </c:pt>
                <c:pt idx="2054">
                  <c:v>44063</c:v>
                </c:pt>
                <c:pt idx="2055">
                  <c:v>44064</c:v>
                </c:pt>
                <c:pt idx="2056">
                  <c:v>44067</c:v>
                </c:pt>
                <c:pt idx="2057">
                  <c:v>44068</c:v>
                </c:pt>
                <c:pt idx="2058">
                  <c:v>44069</c:v>
                </c:pt>
                <c:pt idx="2059">
                  <c:v>44070</c:v>
                </c:pt>
                <c:pt idx="2060">
                  <c:v>44071</c:v>
                </c:pt>
                <c:pt idx="2061">
                  <c:v>44074</c:v>
                </c:pt>
                <c:pt idx="2062">
                  <c:v>44075</c:v>
                </c:pt>
                <c:pt idx="2063">
                  <c:v>44076</c:v>
                </c:pt>
                <c:pt idx="2064">
                  <c:v>44077</c:v>
                </c:pt>
                <c:pt idx="2065">
                  <c:v>44078</c:v>
                </c:pt>
                <c:pt idx="2066">
                  <c:v>44081</c:v>
                </c:pt>
                <c:pt idx="2067">
                  <c:v>44082</c:v>
                </c:pt>
                <c:pt idx="2068">
                  <c:v>44083</c:v>
                </c:pt>
                <c:pt idx="2069">
                  <c:v>44084</c:v>
                </c:pt>
                <c:pt idx="2070">
                  <c:v>44085</c:v>
                </c:pt>
                <c:pt idx="2071">
                  <c:v>44088</c:v>
                </c:pt>
                <c:pt idx="2072">
                  <c:v>44089</c:v>
                </c:pt>
                <c:pt idx="2073">
                  <c:v>44090</c:v>
                </c:pt>
                <c:pt idx="2074">
                  <c:v>44091</c:v>
                </c:pt>
                <c:pt idx="2075">
                  <c:v>44092</c:v>
                </c:pt>
                <c:pt idx="2076">
                  <c:v>44095</c:v>
                </c:pt>
                <c:pt idx="2077">
                  <c:v>44096</c:v>
                </c:pt>
                <c:pt idx="2078">
                  <c:v>44097</c:v>
                </c:pt>
                <c:pt idx="2079">
                  <c:v>44098</c:v>
                </c:pt>
                <c:pt idx="2080">
                  <c:v>44099</c:v>
                </c:pt>
                <c:pt idx="2081">
                  <c:v>44102</c:v>
                </c:pt>
                <c:pt idx="2082">
                  <c:v>44103</c:v>
                </c:pt>
                <c:pt idx="2083">
                  <c:v>44104</c:v>
                </c:pt>
                <c:pt idx="2084">
                  <c:v>44105</c:v>
                </c:pt>
                <c:pt idx="2085">
                  <c:v>44106</c:v>
                </c:pt>
                <c:pt idx="2086">
                  <c:v>44109</c:v>
                </c:pt>
                <c:pt idx="2087">
                  <c:v>44110</c:v>
                </c:pt>
                <c:pt idx="2088">
                  <c:v>44111</c:v>
                </c:pt>
                <c:pt idx="2089">
                  <c:v>44112</c:v>
                </c:pt>
                <c:pt idx="2090">
                  <c:v>44113</c:v>
                </c:pt>
                <c:pt idx="2091">
                  <c:v>44116</c:v>
                </c:pt>
                <c:pt idx="2092">
                  <c:v>44117</c:v>
                </c:pt>
                <c:pt idx="2093">
                  <c:v>44118</c:v>
                </c:pt>
                <c:pt idx="2094">
                  <c:v>44119</c:v>
                </c:pt>
                <c:pt idx="2095">
                  <c:v>44120</c:v>
                </c:pt>
                <c:pt idx="2096">
                  <c:v>44123</c:v>
                </c:pt>
                <c:pt idx="2097">
                  <c:v>44124</c:v>
                </c:pt>
                <c:pt idx="2098">
                  <c:v>44125</c:v>
                </c:pt>
                <c:pt idx="2099">
                  <c:v>44126</c:v>
                </c:pt>
                <c:pt idx="2100">
                  <c:v>44127</c:v>
                </c:pt>
                <c:pt idx="2101">
                  <c:v>44130</c:v>
                </c:pt>
                <c:pt idx="2102">
                  <c:v>44131</c:v>
                </c:pt>
                <c:pt idx="2103">
                  <c:v>44132</c:v>
                </c:pt>
                <c:pt idx="2104">
                  <c:v>44133</c:v>
                </c:pt>
                <c:pt idx="2105">
                  <c:v>44134</c:v>
                </c:pt>
                <c:pt idx="2106">
                  <c:v>44137</c:v>
                </c:pt>
                <c:pt idx="2107">
                  <c:v>44138</c:v>
                </c:pt>
                <c:pt idx="2108">
                  <c:v>44139</c:v>
                </c:pt>
                <c:pt idx="2109">
                  <c:v>44140</c:v>
                </c:pt>
                <c:pt idx="2110">
                  <c:v>44141</c:v>
                </c:pt>
                <c:pt idx="2111">
                  <c:v>44144</c:v>
                </c:pt>
                <c:pt idx="2112">
                  <c:v>44145</c:v>
                </c:pt>
                <c:pt idx="2113">
                  <c:v>44146</c:v>
                </c:pt>
                <c:pt idx="2114">
                  <c:v>44147</c:v>
                </c:pt>
                <c:pt idx="2115">
                  <c:v>44148</c:v>
                </c:pt>
                <c:pt idx="2116">
                  <c:v>44151</c:v>
                </c:pt>
                <c:pt idx="2117">
                  <c:v>44152</c:v>
                </c:pt>
                <c:pt idx="2118">
                  <c:v>44153</c:v>
                </c:pt>
                <c:pt idx="2119">
                  <c:v>44154</c:v>
                </c:pt>
                <c:pt idx="2120">
                  <c:v>44155</c:v>
                </c:pt>
                <c:pt idx="2121">
                  <c:v>44158</c:v>
                </c:pt>
                <c:pt idx="2122">
                  <c:v>44159</c:v>
                </c:pt>
                <c:pt idx="2123">
                  <c:v>44160</c:v>
                </c:pt>
                <c:pt idx="2124">
                  <c:v>44161</c:v>
                </c:pt>
                <c:pt idx="2125">
                  <c:v>44162</c:v>
                </c:pt>
                <c:pt idx="2126">
                  <c:v>44165</c:v>
                </c:pt>
                <c:pt idx="2127">
                  <c:v>44166</c:v>
                </c:pt>
                <c:pt idx="2128">
                  <c:v>44167</c:v>
                </c:pt>
                <c:pt idx="2129">
                  <c:v>44168</c:v>
                </c:pt>
                <c:pt idx="2130">
                  <c:v>44169</c:v>
                </c:pt>
                <c:pt idx="2131">
                  <c:v>44172</c:v>
                </c:pt>
                <c:pt idx="2132">
                  <c:v>44173</c:v>
                </c:pt>
                <c:pt idx="2133">
                  <c:v>44174</c:v>
                </c:pt>
                <c:pt idx="2134">
                  <c:v>44175</c:v>
                </c:pt>
                <c:pt idx="2135">
                  <c:v>44176</c:v>
                </c:pt>
                <c:pt idx="2136">
                  <c:v>44179</c:v>
                </c:pt>
                <c:pt idx="2137">
                  <c:v>44180</c:v>
                </c:pt>
                <c:pt idx="2138">
                  <c:v>44181</c:v>
                </c:pt>
                <c:pt idx="2139">
                  <c:v>44182</c:v>
                </c:pt>
                <c:pt idx="2140">
                  <c:v>44183</c:v>
                </c:pt>
                <c:pt idx="2141">
                  <c:v>44186</c:v>
                </c:pt>
                <c:pt idx="2142">
                  <c:v>44187</c:v>
                </c:pt>
                <c:pt idx="2143">
                  <c:v>44188</c:v>
                </c:pt>
                <c:pt idx="2144">
                  <c:v>44189</c:v>
                </c:pt>
                <c:pt idx="2145">
                  <c:v>44190</c:v>
                </c:pt>
                <c:pt idx="2146">
                  <c:v>44193</c:v>
                </c:pt>
                <c:pt idx="2147">
                  <c:v>44194</c:v>
                </c:pt>
                <c:pt idx="2148">
                  <c:v>44195</c:v>
                </c:pt>
                <c:pt idx="2149">
                  <c:v>44196</c:v>
                </c:pt>
                <c:pt idx="2150">
                  <c:v>44197</c:v>
                </c:pt>
                <c:pt idx="2151">
                  <c:v>44200</c:v>
                </c:pt>
                <c:pt idx="2152">
                  <c:v>44201</c:v>
                </c:pt>
                <c:pt idx="2153">
                  <c:v>44202</c:v>
                </c:pt>
                <c:pt idx="2154">
                  <c:v>44203</c:v>
                </c:pt>
                <c:pt idx="2155">
                  <c:v>44204</c:v>
                </c:pt>
                <c:pt idx="2156">
                  <c:v>44207</c:v>
                </c:pt>
                <c:pt idx="2157">
                  <c:v>44208</c:v>
                </c:pt>
                <c:pt idx="2158">
                  <c:v>44209</c:v>
                </c:pt>
                <c:pt idx="2159">
                  <c:v>44210</c:v>
                </c:pt>
                <c:pt idx="2160">
                  <c:v>44211</c:v>
                </c:pt>
                <c:pt idx="2161">
                  <c:v>44214</c:v>
                </c:pt>
                <c:pt idx="2162">
                  <c:v>44215</c:v>
                </c:pt>
                <c:pt idx="2163">
                  <c:v>44216</c:v>
                </c:pt>
                <c:pt idx="2164">
                  <c:v>44217</c:v>
                </c:pt>
                <c:pt idx="2165">
                  <c:v>44218</c:v>
                </c:pt>
                <c:pt idx="2166">
                  <c:v>44221</c:v>
                </c:pt>
                <c:pt idx="2167">
                  <c:v>44222</c:v>
                </c:pt>
                <c:pt idx="2168">
                  <c:v>44223</c:v>
                </c:pt>
                <c:pt idx="2169">
                  <c:v>44224</c:v>
                </c:pt>
                <c:pt idx="2170">
                  <c:v>44225</c:v>
                </c:pt>
                <c:pt idx="2171">
                  <c:v>44228</c:v>
                </c:pt>
                <c:pt idx="2172">
                  <c:v>44229</c:v>
                </c:pt>
                <c:pt idx="2173">
                  <c:v>44230</c:v>
                </c:pt>
                <c:pt idx="2174">
                  <c:v>44231</c:v>
                </c:pt>
                <c:pt idx="2175">
                  <c:v>44232</c:v>
                </c:pt>
                <c:pt idx="2176">
                  <c:v>44235</c:v>
                </c:pt>
                <c:pt idx="2177">
                  <c:v>44236</c:v>
                </c:pt>
                <c:pt idx="2178">
                  <c:v>44237</c:v>
                </c:pt>
                <c:pt idx="2179">
                  <c:v>44238</c:v>
                </c:pt>
                <c:pt idx="2180">
                  <c:v>44239</c:v>
                </c:pt>
                <c:pt idx="2181">
                  <c:v>44243</c:v>
                </c:pt>
                <c:pt idx="2182">
                  <c:v>44244</c:v>
                </c:pt>
                <c:pt idx="2183">
                  <c:v>44245</c:v>
                </c:pt>
                <c:pt idx="2184">
                  <c:v>44246</c:v>
                </c:pt>
                <c:pt idx="2185">
                  <c:v>44249</c:v>
                </c:pt>
                <c:pt idx="2186">
                  <c:v>44250</c:v>
                </c:pt>
                <c:pt idx="2187">
                  <c:v>44251</c:v>
                </c:pt>
                <c:pt idx="2188">
                  <c:v>44252</c:v>
                </c:pt>
                <c:pt idx="2189">
                  <c:v>44253</c:v>
                </c:pt>
                <c:pt idx="2190">
                  <c:v>44256</c:v>
                </c:pt>
                <c:pt idx="2191">
                  <c:v>44257</c:v>
                </c:pt>
                <c:pt idx="2192">
                  <c:v>44258</c:v>
                </c:pt>
                <c:pt idx="2193">
                  <c:v>44259</c:v>
                </c:pt>
                <c:pt idx="2194">
                  <c:v>44260</c:v>
                </c:pt>
                <c:pt idx="2195">
                  <c:v>44263</c:v>
                </c:pt>
                <c:pt idx="2196">
                  <c:v>44264</c:v>
                </c:pt>
                <c:pt idx="2197">
                  <c:v>44265</c:v>
                </c:pt>
                <c:pt idx="2198">
                  <c:v>44266</c:v>
                </c:pt>
                <c:pt idx="2199">
                  <c:v>44267</c:v>
                </c:pt>
                <c:pt idx="2200">
                  <c:v>44270</c:v>
                </c:pt>
                <c:pt idx="2201">
                  <c:v>44271</c:v>
                </c:pt>
                <c:pt idx="2202">
                  <c:v>44272</c:v>
                </c:pt>
                <c:pt idx="2203">
                  <c:v>44273</c:v>
                </c:pt>
                <c:pt idx="2204">
                  <c:v>44274</c:v>
                </c:pt>
                <c:pt idx="2205">
                  <c:v>44277</c:v>
                </c:pt>
                <c:pt idx="2206">
                  <c:v>44278</c:v>
                </c:pt>
                <c:pt idx="2207">
                  <c:v>44279</c:v>
                </c:pt>
                <c:pt idx="2208">
                  <c:v>44280</c:v>
                </c:pt>
                <c:pt idx="2209">
                  <c:v>44281</c:v>
                </c:pt>
                <c:pt idx="2210">
                  <c:v>44284</c:v>
                </c:pt>
                <c:pt idx="2211">
                  <c:v>44285</c:v>
                </c:pt>
                <c:pt idx="2212">
                  <c:v>44286</c:v>
                </c:pt>
                <c:pt idx="2213">
                  <c:v>44287</c:v>
                </c:pt>
                <c:pt idx="2214">
                  <c:v>44291</c:v>
                </c:pt>
                <c:pt idx="2215">
                  <c:v>44292</c:v>
                </c:pt>
                <c:pt idx="2216">
                  <c:v>44293</c:v>
                </c:pt>
                <c:pt idx="2217">
                  <c:v>44294</c:v>
                </c:pt>
                <c:pt idx="2218">
                  <c:v>44295</c:v>
                </c:pt>
                <c:pt idx="2219">
                  <c:v>44298</c:v>
                </c:pt>
                <c:pt idx="2220">
                  <c:v>44299</c:v>
                </c:pt>
                <c:pt idx="2221">
                  <c:v>44300</c:v>
                </c:pt>
                <c:pt idx="2222">
                  <c:v>44301</c:v>
                </c:pt>
                <c:pt idx="2223">
                  <c:v>44302</c:v>
                </c:pt>
                <c:pt idx="2224">
                  <c:v>44305</c:v>
                </c:pt>
                <c:pt idx="2225">
                  <c:v>44306</c:v>
                </c:pt>
                <c:pt idx="2226">
                  <c:v>44307</c:v>
                </c:pt>
                <c:pt idx="2227">
                  <c:v>44308</c:v>
                </c:pt>
                <c:pt idx="2228">
                  <c:v>44309</c:v>
                </c:pt>
                <c:pt idx="2229">
                  <c:v>44312</c:v>
                </c:pt>
                <c:pt idx="2230">
                  <c:v>44313</c:v>
                </c:pt>
                <c:pt idx="2231">
                  <c:v>44314</c:v>
                </c:pt>
                <c:pt idx="2232">
                  <c:v>44315</c:v>
                </c:pt>
                <c:pt idx="2233">
                  <c:v>44316</c:v>
                </c:pt>
                <c:pt idx="2234">
                  <c:v>44319</c:v>
                </c:pt>
                <c:pt idx="2235">
                  <c:v>44320</c:v>
                </c:pt>
                <c:pt idx="2236">
                  <c:v>44321</c:v>
                </c:pt>
                <c:pt idx="2237">
                  <c:v>44322</c:v>
                </c:pt>
                <c:pt idx="2238">
                  <c:v>44323</c:v>
                </c:pt>
                <c:pt idx="2239">
                  <c:v>44326</c:v>
                </c:pt>
                <c:pt idx="2240">
                  <c:v>44327</c:v>
                </c:pt>
                <c:pt idx="2241">
                  <c:v>44328</c:v>
                </c:pt>
                <c:pt idx="2242">
                  <c:v>44329</c:v>
                </c:pt>
                <c:pt idx="2243">
                  <c:v>44330</c:v>
                </c:pt>
                <c:pt idx="2244">
                  <c:v>44333</c:v>
                </c:pt>
                <c:pt idx="2245">
                  <c:v>44334</c:v>
                </c:pt>
                <c:pt idx="2246">
                  <c:v>44335</c:v>
                </c:pt>
                <c:pt idx="2247">
                  <c:v>44336</c:v>
                </c:pt>
                <c:pt idx="2248">
                  <c:v>44337</c:v>
                </c:pt>
                <c:pt idx="2249">
                  <c:v>44340</c:v>
                </c:pt>
                <c:pt idx="2250">
                  <c:v>44341</c:v>
                </c:pt>
                <c:pt idx="2251">
                  <c:v>44343</c:v>
                </c:pt>
                <c:pt idx="2252">
                  <c:v>44344</c:v>
                </c:pt>
                <c:pt idx="2253">
                  <c:v>44347</c:v>
                </c:pt>
                <c:pt idx="2254">
                  <c:v>44348</c:v>
                </c:pt>
                <c:pt idx="2255">
                  <c:v>44349</c:v>
                </c:pt>
                <c:pt idx="2256">
                  <c:v>44350</c:v>
                </c:pt>
                <c:pt idx="2257">
                  <c:v>44351</c:v>
                </c:pt>
                <c:pt idx="2258">
                  <c:v>44354</c:v>
                </c:pt>
                <c:pt idx="2259">
                  <c:v>44355</c:v>
                </c:pt>
                <c:pt idx="2260">
                  <c:v>44356</c:v>
                </c:pt>
                <c:pt idx="2261">
                  <c:v>44357</c:v>
                </c:pt>
                <c:pt idx="2262">
                  <c:v>44358</c:v>
                </c:pt>
                <c:pt idx="2263">
                  <c:v>44361</c:v>
                </c:pt>
                <c:pt idx="2264">
                  <c:v>44362</c:v>
                </c:pt>
                <c:pt idx="2265">
                  <c:v>44363</c:v>
                </c:pt>
                <c:pt idx="2266">
                  <c:v>44364</c:v>
                </c:pt>
                <c:pt idx="2267">
                  <c:v>44365</c:v>
                </c:pt>
                <c:pt idx="2268">
                  <c:v>44368</c:v>
                </c:pt>
                <c:pt idx="2269">
                  <c:v>44369</c:v>
                </c:pt>
                <c:pt idx="2270">
                  <c:v>44370</c:v>
                </c:pt>
                <c:pt idx="2271">
                  <c:v>44371</c:v>
                </c:pt>
                <c:pt idx="2272">
                  <c:v>44372</c:v>
                </c:pt>
                <c:pt idx="2273">
                  <c:v>44375</c:v>
                </c:pt>
                <c:pt idx="2274">
                  <c:v>44376</c:v>
                </c:pt>
                <c:pt idx="2275">
                  <c:v>44377</c:v>
                </c:pt>
                <c:pt idx="2276">
                  <c:v>44378</c:v>
                </c:pt>
                <c:pt idx="2277">
                  <c:v>44379</c:v>
                </c:pt>
                <c:pt idx="2278">
                  <c:v>44382</c:v>
                </c:pt>
                <c:pt idx="2279">
                  <c:v>44383</c:v>
                </c:pt>
                <c:pt idx="2280">
                  <c:v>44384</c:v>
                </c:pt>
                <c:pt idx="2281">
                  <c:v>44385</c:v>
                </c:pt>
                <c:pt idx="2282">
                  <c:v>44386</c:v>
                </c:pt>
                <c:pt idx="2283">
                  <c:v>44389</c:v>
                </c:pt>
                <c:pt idx="2284">
                  <c:v>44390</c:v>
                </c:pt>
                <c:pt idx="2285">
                  <c:v>44391</c:v>
                </c:pt>
                <c:pt idx="2286">
                  <c:v>44392</c:v>
                </c:pt>
                <c:pt idx="2287">
                  <c:v>44393</c:v>
                </c:pt>
                <c:pt idx="2288">
                  <c:v>44396</c:v>
                </c:pt>
                <c:pt idx="2289">
                  <c:v>44397</c:v>
                </c:pt>
                <c:pt idx="2290">
                  <c:v>44398</c:v>
                </c:pt>
                <c:pt idx="2291">
                  <c:v>44399</c:v>
                </c:pt>
                <c:pt idx="2292">
                  <c:v>44400</c:v>
                </c:pt>
                <c:pt idx="2293">
                  <c:v>44403</c:v>
                </c:pt>
                <c:pt idx="2294">
                  <c:v>44404</c:v>
                </c:pt>
                <c:pt idx="2295">
                  <c:v>44405</c:v>
                </c:pt>
                <c:pt idx="2296">
                  <c:v>44406</c:v>
                </c:pt>
                <c:pt idx="2297">
                  <c:v>44407</c:v>
                </c:pt>
                <c:pt idx="2298">
                  <c:v>44410</c:v>
                </c:pt>
                <c:pt idx="2299">
                  <c:v>44411</c:v>
                </c:pt>
                <c:pt idx="2300">
                  <c:v>44412</c:v>
                </c:pt>
                <c:pt idx="2301">
                  <c:v>44413</c:v>
                </c:pt>
                <c:pt idx="2302">
                  <c:v>44414</c:v>
                </c:pt>
                <c:pt idx="2303">
                  <c:v>44417</c:v>
                </c:pt>
                <c:pt idx="2304">
                  <c:v>44418</c:v>
                </c:pt>
                <c:pt idx="2305">
                  <c:v>44419</c:v>
                </c:pt>
                <c:pt idx="2306">
                  <c:v>44420</c:v>
                </c:pt>
              </c:numCache>
            </c:numRef>
          </c:cat>
          <c:val>
            <c:numRef>
              <c:f>全球价差!$K$964:$K$3270</c:f>
              <c:numCache>
                <c:formatCode>#,##0_);[Red]\(#,##0\)</c:formatCode>
                <c:ptCount val="2307"/>
                <c:pt idx="0">
                  <c:v>-0.94999999999998863</c:v>
                </c:pt>
                <c:pt idx="1">
                  <c:v>-0.94999999999998863</c:v>
                </c:pt>
                <c:pt idx="2">
                  <c:v>-0.44999999999998863</c:v>
                </c:pt>
                <c:pt idx="3">
                  <c:v>2.785000000000025</c:v>
                </c:pt>
                <c:pt idx="4">
                  <c:v>2.0450000000000159</c:v>
                </c:pt>
                <c:pt idx="5">
                  <c:v>1.5450000000000159</c:v>
                </c:pt>
                <c:pt idx="6">
                  <c:v>3.0450000000000159</c:v>
                </c:pt>
                <c:pt idx="7">
                  <c:v>1.0450000000000159</c:v>
                </c:pt>
                <c:pt idx="8">
                  <c:v>1.375</c:v>
                </c:pt>
                <c:pt idx="9">
                  <c:v>2.375</c:v>
                </c:pt>
                <c:pt idx="10">
                  <c:v>-1.1200000000000045</c:v>
                </c:pt>
                <c:pt idx="11">
                  <c:v>-0.62000000000000455</c:v>
                </c:pt>
                <c:pt idx="12">
                  <c:v>-2.1200000000000045</c:v>
                </c:pt>
                <c:pt idx="13">
                  <c:v>-3.1200000000000045</c:v>
                </c:pt>
                <c:pt idx="14">
                  <c:v>1.3799999999999955</c:v>
                </c:pt>
                <c:pt idx="15">
                  <c:v>0.37999999999999545</c:v>
                </c:pt>
                <c:pt idx="16">
                  <c:v>0.37999999999999545</c:v>
                </c:pt>
                <c:pt idx="17">
                  <c:v>-2.4499999999999886</c:v>
                </c:pt>
                <c:pt idx="18">
                  <c:v>-4.2799999999999727</c:v>
                </c:pt>
                <c:pt idx="19">
                  <c:v>-3.2799999999999727</c:v>
                </c:pt>
                <c:pt idx="20">
                  <c:v>-3.2799999999999727</c:v>
                </c:pt>
                <c:pt idx="21">
                  <c:v>-2.2799999999999727</c:v>
                </c:pt>
                <c:pt idx="22">
                  <c:v>-11.245000000000005</c:v>
                </c:pt>
                <c:pt idx="23">
                  <c:v>-6.2749999999999773</c:v>
                </c:pt>
                <c:pt idx="24">
                  <c:v>-8.2699999999999818</c:v>
                </c:pt>
                <c:pt idx="25">
                  <c:v>-4.2699999999999818</c:v>
                </c:pt>
                <c:pt idx="26">
                  <c:v>-2.2699999999999818</c:v>
                </c:pt>
                <c:pt idx="27">
                  <c:v>-1.1050000000000182</c:v>
                </c:pt>
                <c:pt idx="28">
                  <c:v>-0.26499999999998636</c:v>
                </c:pt>
                <c:pt idx="29">
                  <c:v>2.5500000000000114</c:v>
                </c:pt>
                <c:pt idx="30">
                  <c:v>5.0500000000000114</c:v>
                </c:pt>
                <c:pt idx="31">
                  <c:v>6.5500000000000114</c:v>
                </c:pt>
                <c:pt idx="32">
                  <c:v>8.2300000000000182</c:v>
                </c:pt>
                <c:pt idx="33">
                  <c:v>11.230000000000018</c:v>
                </c:pt>
                <c:pt idx="34">
                  <c:v>7.4049999999999727</c:v>
                </c:pt>
                <c:pt idx="35">
                  <c:v>11.404999999999973</c:v>
                </c:pt>
                <c:pt idx="36">
                  <c:v>10.899999999999977</c:v>
                </c:pt>
                <c:pt idx="37">
                  <c:v>11.399999999999977</c:v>
                </c:pt>
                <c:pt idx="38">
                  <c:v>13.899999999999977</c:v>
                </c:pt>
                <c:pt idx="39">
                  <c:v>10.399999999999977</c:v>
                </c:pt>
                <c:pt idx="40">
                  <c:v>10.399999999999977</c:v>
                </c:pt>
                <c:pt idx="41">
                  <c:v>6.7300000000000182</c:v>
                </c:pt>
                <c:pt idx="42">
                  <c:v>0.56499999999999773</c:v>
                </c:pt>
                <c:pt idx="43">
                  <c:v>7.8899999999999864</c:v>
                </c:pt>
                <c:pt idx="44">
                  <c:v>10.720000000000027</c:v>
                </c:pt>
                <c:pt idx="45">
                  <c:v>8.7200000000000273</c:v>
                </c:pt>
                <c:pt idx="46">
                  <c:v>5.8849999999999909</c:v>
                </c:pt>
                <c:pt idx="47">
                  <c:v>5.2200000000000273</c:v>
                </c:pt>
                <c:pt idx="48">
                  <c:v>4.2200000000000273</c:v>
                </c:pt>
                <c:pt idx="49">
                  <c:v>3.2200000000000273</c:v>
                </c:pt>
                <c:pt idx="50">
                  <c:v>3.2200000000000273</c:v>
                </c:pt>
                <c:pt idx="51">
                  <c:v>1.0600000000000023</c:v>
                </c:pt>
                <c:pt idx="52">
                  <c:v>0.38999999999998636</c:v>
                </c:pt>
                <c:pt idx="53">
                  <c:v>-3.6100000000000136</c:v>
                </c:pt>
                <c:pt idx="54">
                  <c:v>2.0550000000000068</c:v>
                </c:pt>
                <c:pt idx="55">
                  <c:v>-0.62000000000000455</c:v>
                </c:pt>
                <c:pt idx="56">
                  <c:v>-0.62000000000000455</c:v>
                </c:pt>
                <c:pt idx="57">
                  <c:v>0.37999999999999545</c:v>
                </c:pt>
                <c:pt idx="58">
                  <c:v>0.37999999999999545</c:v>
                </c:pt>
                <c:pt idx="59">
                  <c:v>-1.6200000000000045</c:v>
                </c:pt>
                <c:pt idx="60">
                  <c:v>-7.6200000000000045</c:v>
                </c:pt>
                <c:pt idx="61">
                  <c:v>-10.620000000000005</c:v>
                </c:pt>
                <c:pt idx="62">
                  <c:v>-7.9599999999999795</c:v>
                </c:pt>
                <c:pt idx="63">
                  <c:v>-7.9599999999999795</c:v>
                </c:pt>
                <c:pt idx="64">
                  <c:v>-8.9599999999999795</c:v>
                </c:pt>
                <c:pt idx="65">
                  <c:v>-7.9599999999999795</c:v>
                </c:pt>
                <c:pt idx="66">
                  <c:v>-6.9599999999999795</c:v>
                </c:pt>
                <c:pt idx="67">
                  <c:v>-3.464999999999975</c:v>
                </c:pt>
                <c:pt idx="68">
                  <c:v>-0.30000000000001137</c:v>
                </c:pt>
                <c:pt idx="69">
                  <c:v>0.69999999999998863</c:v>
                </c:pt>
                <c:pt idx="70">
                  <c:v>1.5299999999999727</c:v>
                </c:pt>
                <c:pt idx="71">
                  <c:v>2.0299999999999727</c:v>
                </c:pt>
                <c:pt idx="72">
                  <c:v>4.3600000000000136</c:v>
                </c:pt>
                <c:pt idx="73">
                  <c:v>5.3600000000000136</c:v>
                </c:pt>
                <c:pt idx="74">
                  <c:v>8.3600000000000136</c:v>
                </c:pt>
                <c:pt idx="75">
                  <c:v>16.360000000000014</c:v>
                </c:pt>
                <c:pt idx="76">
                  <c:v>16.360000000000014</c:v>
                </c:pt>
                <c:pt idx="77">
                  <c:v>13.360000000000014</c:v>
                </c:pt>
                <c:pt idx="78">
                  <c:v>11.524999999999977</c:v>
                </c:pt>
                <c:pt idx="79">
                  <c:v>9.5249999999999773</c:v>
                </c:pt>
                <c:pt idx="80">
                  <c:v>4.5249999999999773</c:v>
                </c:pt>
                <c:pt idx="81">
                  <c:v>0.52499999999997726</c:v>
                </c:pt>
                <c:pt idx="82">
                  <c:v>-3.4750000000000227</c:v>
                </c:pt>
                <c:pt idx="83">
                  <c:v>-0.47500000000002274</c:v>
                </c:pt>
                <c:pt idx="84">
                  <c:v>-0.47500000000002274</c:v>
                </c:pt>
                <c:pt idx="85">
                  <c:v>-2.4750000000000227</c:v>
                </c:pt>
                <c:pt idx="86">
                  <c:v>-4.4750000000000227</c:v>
                </c:pt>
                <c:pt idx="87">
                  <c:v>-5.4750000000000227</c:v>
                </c:pt>
                <c:pt idx="88">
                  <c:v>-7.4750000000000227</c:v>
                </c:pt>
                <c:pt idx="89">
                  <c:v>-3.3100000000000023</c:v>
                </c:pt>
                <c:pt idx="90">
                  <c:v>-4.1449999999999818</c:v>
                </c:pt>
                <c:pt idx="91">
                  <c:v>-0.31000000000000227</c:v>
                </c:pt>
                <c:pt idx="92">
                  <c:v>6.6899999999999977</c:v>
                </c:pt>
                <c:pt idx="93">
                  <c:v>6.6899999999999977</c:v>
                </c:pt>
                <c:pt idx="94">
                  <c:v>8.6899999999999977</c:v>
                </c:pt>
                <c:pt idx="95">
                  <c:v>10.689999999999998</c:v>
                </c:pt>
                <c:pt idx="96">
                  <c:v>10.689999999999998</c:v>
                </c:pt>
                <c:pt idx="97">
                  <c:v>8.6899999999999977</c:v>
                </c:pt>
                <c:pt idx="98">
                  <c:v>9.6899999999999977</c:v>
                </c:pt>
                <c:pt idx="99">
                  <c:v>9.8550000000000182</c:v>
                </c:pt>
                <c:pt idx="100">
                  <c:v>9.8550000000000182</c:v>
                </c:pt>
                <c:pt idx="101">
                  <c:v>9.0249999999999773</c:v>
                </c:pt>
                <c:pt idx="102">
                  <c:v>8.1949999999999932</c:v>
                </c:pt>
                <c:pt idx="103">
                  <c:v>5.5249999999999773</c:v>
                </c:pt>
                <c:pt idx="104">
                  <c:v>-1.5299999999999727</c:v>
                </c:pt>
                <c:pt idx="105">
                  <c:v>-2.3000000000000114</c:v>
                </c:pt>
                <c:pt idx="106">
                  <c:v>-3.1349999999999909</c:v>
                </c:pt>
                <c:pt idx="107">
                  <c:v>-0.13499999999999091</c:v>
                </c:pt>
                <c:pt idx="108">
                  <c:v>-0.96499999999997499</c:v>
                </c:pt>
                <c:pt idx="109">
                  <c:v>-3.964999999999975</c:v>
                </c:pt>
                <c:pt idx="110">
                  <c:v>-5.964999999999975</c:v>
                </c:pt>
                <c:pt idx="111">
                  <c:v>-8.9700000000000273</c:v>
                </c:pt>
                <c:pt idx="112">
                  <c:v>-10.970000000000027</c:v>
                </c:pt>
                <c:pt idx="113">
                  <c:v>-9.9700000000000273</c:v>
                </c:pt>
                <c:pt idx="114">
                  <c:v>-12.464999999999975</c:v>
                </c:pt>
                <c:pt idx="115">
                  <c:v>-13.464999999999975</c:v>
                </c:pt>
                <c:pt idx="116">
                  <c:v>-14.464999999999975</c:v>
                </c:pt>
                <c:pt idx="117">
                  <c:v>-15.629999999999995</c:v>
                </c:pt>
                <c:pt idx="118">
                  <c:v>-15.629999999999995</c:v>
                </c:pt>
                <c:pt idx="119">
                  <c:v>-15.629999999999995</c:v>
                </c:pt>
                <c:pt idx="120">
                  <c:v>-15.629999999999995</c:v>
                </c:pt>
                <c:pt idx="121">
                  <c:v>-14.629999999999995</c:v>
                </c:pt>
                <c:pt idx="122">
                  <c:v>-10.629999999999995</c:v>
                </c:pt>
                <c:pt idx="123">
                  <c:v>-11.629999999999995</c:v>
                </c:pt>
                <c:pt idx="124">
                  <c:v>-11.629999999999995</c:v>
                </c:pt>
                <c:pt idx="125">
                  <c:v>-13.464999999999975</c:v>
                </c:pt>
                <c:pt idx="126">
                  <c:v>-8.6299999999999955</c:v>
                </c:pt>
                <c:pt idx="127">
                  <c:v>-10.129999999999995</c:v>
                </c:pt>
                <c:pt idx="128">
                  <c:v>-9.7950000000000159</c:v>
                </c:pt>
                <c:pt idx="129">
                  <c:v>-14.79000000000002</c:v>
                </c:pt>
                <c:pt idx="130">
                  <c:v>-13.279999999999973</c:v>
                </c:pt>
                <c:pt idx="131">
                  <c:v>-13.79000000000002</c:v>
                </c:pt>
                <c:pt idx="132">
                  <c:v>-17.285000000000025</c:v>
                </c:pt>
                <c:pt idx="133">
                  <c:v>-18.285000000000025</c:v>
                </c:pt>
                <c:pt idx="134">
                  <c:v>-15.245000000000005</c:v>
                </c:pt>
                <c:pt idx="135">
                  <c:v>-14.245000000000005</c:v>
                </c:pt>
                <c:pt idx="136">
                  <c:v>-13.125</c:v>
                </c:pt>
                <c:pt idx="137">
                  <c:v>-15.79000000000002</c:v>
                </c:pt>
                <c:pt idx="138">
                  <c:v>-15.79000000000002</c:v>
                </c:pt>
                <c:pt idx="139">
                  <c:v>-23.449999999999989</c:v>
                </c:pt>
                <c:pt idx="140">
                  <c:v>-25.444999999999993</c:v>
                </c:pt>
                <c:pt idx="141">
                  <c:v>-27.110000000000014</c:v>
                </c:pt>
                <c:pt idx="142">
                  <c:v>-32.94</c:v>
                </c:pt>
                <c:pt idx="143">
                  <c:v>-37.600000000000023</c:v>
                </c:pt>
                <c:pt idx="144">
                  <c:v>-38.600000000000023</c:v>
                </c:pt>
                <c:pt idx="145">
                  <c:v>-56.08499999999998</c:v>
                </c:pt>
                <c:pt idx="146">
                  <c:v>-91.714999999999975</c:v>
                </c:pt>
                <c:pt idx="147">
                  <c:v>-90.714999999999975</c:v>
                </c:pt>
                <c:pt idx="148">
                  <c:v>-75.730000000000018</c:v>
                </c:pt>
                <c:pt idx="149">
                  <c:v>-68.235000000000014</c:v>
                </c:pt>
                <c:pt idx="150">
                  <c:v>-67.069999999999993</c:v>
                </c:pt>
                <c:pt idx="151">
                  <c:v>-60.410000000000025</c:v>
                </c:pt>
                <c:pt idx="152">
                  <c:v>-57.079999999999984</c:v>
                </c:pt>
                <c:pt idx="153">
                  <c:v>-66.240000000000009</c:v>
                </c:pt>
                <c:pt idx="154">
                  <c:v>-73.230000000000018</c:v>
                </c:pt>
                <c:pt idx="155">
                  <c:v>-69.899999999999977</c:v>
                </c:pt>
                <c:pt idx="156">
                  <c:v>-69.899999999999977</c:v>
                </c:pt>
                <c:pt idx="157">
                  <c:v>-69.569999999999993</c:v>
                </c:pt>
                <c:pt idx="158">
                  <c:v>-63.740000000000009</c:v>
                </c:pt>
                <c:pt idx="159">
                  <c:v>-62.420000000000016</c:v>
                </c:pt>
                <c:pt idx="160">
                  <c:v>-61.420000000000016</c:v>
                </c:pt>
                <c:pt idx="161">
                  <c:v>-56.303999999999974</c:v>
                </c:pt>
                <c:pt idx="162">
                  <c:v>-56.91500000000002</c:v>
                </c:pt>
                <c:pt idx="163">
                  <c:v>-57.245000000000005</c:v>
                </c:pt>
                <c:pt idx="164">
                  <c:v>-46.425000000000011</c:v>
                </c:pt>
                <c:pt idx="165">
                  <c:v>-47.425000000000011</c:v>
                </c:pt>
                <c:pt idx="166">
                  <c:v>-64.079999999999984</c:v>
                </c:pt>
                <c:pt idx="167">
                  <c:v>-74.074999999999989</c:v>
                </c:pt>
                <c:pt idx="168">
                  <c:v>-67.745000000000005</c:v>
                </c:pt>
                <c:pt idx="169">
                  <c:v>-73.240000000000009</c:v>
                </c:pt>
                <c:pt idx="170">
                  <c:v>-73.240000000000009</c:v>
                </c:pt>
                <c:pt idx="171">
                  <c:v>-76.079999999999984</c:v>
                </c:pt>
                <c:pt idx="172">
                  <c:v>-68.910000000000025</c:v>
                </c:pt>
                <c:pt idx="173">
                  <c:v>-68.910000000000025</c:v>
                </c:pt>
                <c:pt idx="174">
                  <c:v>-66.910000000000025</c:v>
                </c:pt>
                <c:pt idx="175">
                  <c:v>-66.910000000000025</c:v>
                </c:pt>
                <c:pt idx="176">
                  <c:v>-63.41500000000002</c:v>
                </c:pt>
                <c:pt idx="177">
                  <c:v>-63.41500000000002</c:v>
                </c:pt>
                <c:pt idx="178">
                  <c:v>-57.58499999999998</c:v>
                </c:pt>
                <c:pt idx="179">
                  <c:v>-53.089999999999975</c:v>
                </c:pt>
                <c:pt idx="180">
                  <c:v>-53.089999999999975</c:v>
                </c:pt>
                <c:pt idx="181">
                  <c:v>-53.589999999999975</c:v>
                </c:pt>
                <c:pt idx="182">
                  <c:v>-48.589999999999975</c:v>
                </c:pt>
                <c:pt idx="183">
                  <c:v>-48.589999999999975</c:v>
                </c:pt>
                <c:pt idx="184">
                  <c:v>-49.589999999999975</c:v>
                </c:pt>
                <c:pt idx="185">
                  <c:v>-47.589999999999975</c:v>
                </c:pt>
                <c:pt idx="186">
                  <c:v>-47.589999999999975</c:v>
                </c:pt>
                <c:pt idx="187">
                  <c:v>-48.089999999999975</c:v>
                </c:pt>
                <c:pt idx="188">
                  <c:v>-44.430000000000007</c:v>
                </c:pt>
                <c:pt idx="189">
                  <c:v>-44.764999999999986</c:v>
                </c:pt>
                <c:pt idx="190">
                  <c:v>-48.58499999999998</c:v>
                </c:pt>
                <c:pt idx="191">
                  <c:v>-52.589999999999975</c:v>
                </c:pt>
                <c:pt idx="192">
                  <c:v>-53.589999999999975</c:v>
                </c:pt>
                <c:pt idx="193">
                  <c:v>-56.589999999999975</c:v>
                </c:pt>
                <c:pt idx="194">
                  <c:v>-56.589999999999975</c:v>
                </c:pt>
                <c:pt idx="195">
                  <c:v>-57.589999999999975</c:v>
                </c:pt>
                <c:pt idx="196">
                  <c:v>-54.430000000000007</c:v>
                </c:pt>
                <c:pt idx="197">
                  <c:v>-54.095000000000027</c:v>
                </c:pt>
                <c:pt idx="198">
                  <c:v>-53.095000000000027</c:v>
                </c:pt>
                <c:pt idx="199">
                  <c:v>-52.930000000000007</c:v>
                </c:pt>
                <c:pt idx="200">
                  <c:v>-53.079999999999984</c:v>
                </c:pt>
                <c:pt idx="201">
                  <c:v>-53.079999999999984</c:v>
                </c:pt>
                <c:pt idx="202">
                  <c:v>-52.925000000000011</c:v>
                </c:pt>
                <c:pt idx="203">
                  <c:v>-51.925000000000011</c:v>
                </c:pt>
                <c:pt idx="204">
                  <c:v>-51.925000000000011</c:v>
                </c:pt>
                <c:pt idx="205">
                  <c:v>-52.759999999999991</c:v>
                </c:pt>
                <c:pt idx="206">
                  <c:v>-51.425000000000011</c:v>
                </c:pt>
                <c:pt idx="207">
                  <c:v>-54.254999999999995</c:v>
                </c:pt>
                <c:pt idx="208">
                  <c:v>-58.25</c:v>
                </c:pt>
                <c:pt idx="209">
                  <c:v>-57.08499999999998</c:v>
                </c:pt>
                <c:pt idx="210">
                  <c:v>-57.75</c:v>
                </c:pt>
                <c:pt idx="211">
                  <c:v>-58.579999999999984</c:v>
                </c:pt>
                <c:pt idx="212">
                  <c:v>-56.75</c:v>
                </c:pt>
                <c:pt idx="213">
                  <c:v>-56.75</c:v>
                </c:pt>
                <c:pt idx="214">
                  <c:v>-55.75</c:v>
                </c:pt>
                <c:pt idx="215">
                  <c:v>-54.75</c:v>
                </c:pt>
                <c:pt idx="216">
                  <c:v>-52.75</c:v>
                </c:pt>
                <c:pt idx="217">
                  <c:v>-51.75</c:v>
                </c:pt>
                <c:pt idx="218">
                  <c:v>-55.079999999999984</c:v>
                </c:pt>
                <c:pt idx="219">
                  <c:v>-66.894999999999982</c:v>
                </c:pt>
                <c:pt idx="220">
                  <c:v>-66.894999999999982</c:v>
                </c:pt>
                <c:pt idx="221">
                  <c:v>-66.56</c:v>
                </c:pt>
                <c:pt idx="222">
                  <c:v>-65.56</c:v>
                </c:pt>
                <c:pt idx="223">
                  <c:v>-68.889999999999986</c:v>
                </c:pt>
                <c:pt idx="224">
                  <c:v>-73.884999999999991</c:v>
                </c:pt>
                <c:pt idx="225">
                  <c:v>-66.56</c:v>
                </c:pt>
                <c:pt idx="226">
                  <c:v>-72.389999999999986</c:v>
                </c:pt>
                <c:pt idx="227">
                  <c:v>-73.865000000000009</c:v>
                </c:pt>
                <c:pt idx="228">
                  <c:v>-73.884999999999991</c:v>
                </c:pt>
                <c:pt idx="229">
                  <c:v>-75.055000000000007</c:v>
                </c:pt>
                <c:pt idx="230">
                  <c:v>-77.720000000000027</c:v>
                </c:pt>
                <c:pt idx="231">
                  <c:v>-78.220000000000027</c:v>
                </c:pt>
                <c:pt idx="232">
                  <c:v>-84.050000000000011</c:v>
                </c:pt>
                <c:pt idx="233">
                  <c:v>-79.149000000000001</c:v>
                </c:pt>
                <c:pt idx="234">
                  <c:v>-86.050000000000011</c:v>
                </c:pt>
                <c:pt idx="235">
                  <c:v>-85.050000000000011</c:v>
                </c:pt>
                <c:pt idx="236">
                  <c:v>-85.050000000000011</c:v>
                </c:pt>
                <c:pt idx="237">
                  <c:v>-85.050000000000011</c:v>
                </c:pt>
                <c:pt idx="238">
                  <c:v>-79.889999999999986</c:v>
                </c:pt>
                <c:pt idx="239">
                  <c:v>-80.889999999999986</c:v>
                </c:pt>
                <c:pt idx="240">
                  <c:v>-81.889999999999986</c:v>
                </c:pt>
                <c:pt idx="241">
                  <c:v>-82.889999999999986</c:v>
                </c:pt>
                <c:pt idx="242">
                  <c:v>-82.889999999999986</c:v>
                </c:pt>
                <c:pt idx="243">
                  <c:v>-82.889999999999986</c:v>
                </c:pt>
                <c:pt idx="244">
                  <c:v>-80.720000000000027</c:v>
                </c:pt>
                <c:pt idx="245">
                  <c:v>-83.384999999999991</c:v>
                </c:pt>
                <c:pt idx="246">
                  <c:v>-85.214999999999975</c:v>
                </c:pt>
                <c:pt idx="247">
                  <c:v>-85.214999999999975</c:v>
                </c:pt>
                <c:pt idx="248">
                  <c:v>-88.714999999999975</c:v>
                </c:pt>
                <c:pt idx="249">
                  <c:v>-91.20999999999998</c:v>
                </c:pt>
                <c:pt idx="250">
                  <c:v>-96.87</c:v>
                </c:pt>
                <c:pt idx="251">
                  <c:v>-95.204999999999984</c:v>
                </c:pt>
                <c:pt idx="252">
                  <c:v>-95.204999999999984</c:v>
                </c:pt>
                <c:pt idx="253">
                  <c:v>-96.04000000000002</c:v>
                </c:pt>
                <c:pt idx="254">
                  <c:v>-96.704999999999984</c:v>
                </c:pt>
                <c:pt idx="255">
                  <c:v>-99.12</c:v>
                </c:pt>
                <c:pt idx="256">
                  <c:v>-100.12</c:v>
                </c:pt>
                <c:pt idx="257">
                  <c:v>-112.85500000000002</c:v>
                </c:pt>
                <c:pt idx="258">
                  <c:v>-124.50999999999999</c:v>
                </c:pt>
                <c:pt idx="259">
                  <c:v>-99.87</c:v>
                </c:pt>
                <c:pt idx="260">
                  <c:v>-125.01499999999999</c:v>
                </c:pt>
                <c:pt idx="261">
                  <c:v>-124.18</c:v>
                </c:pt>
                <c:pt idx="262">
                  <c:v>-125.18</c:v>
                </c:pt>
                <c:pt idx="263">
                  <c:v>-125.18</c:v>
                </c:pt>
                <c:pt idx="264">
                  <c:v>-120.51799999999997</c:v>
                </c:pt>
                <c:pt idx="265">
                  <c:v>-125.67950000000002</c:v>
                </c:pt>
                <c:pt idx="266">
                  <c:v>-118.51999999999998</c:v>
                </c:pt>
                <c:pt idx="267">
                  <c:v>-118.51999999999998</c:v>
                </c:pt>
                <c:pt idx="268">
                  <c:v>-114.19</c:v>
                </c:pt>
                <c:pt idx="269">
                  <c:v>-109.02999999999997</c:v>
                </c:pt>
                <c:pt idx="270">
                  <c:v>-107.19499999999999</c:v>
                </c:pt>
                <c:pt idx="271">
                  <c:v>-106.19499999999999</c:v>
                </c:pt>
                <c:pt idx="272">
                  <c:v>-120.67950000000002</c:v>
                </c:pt>
                <c:pt idx="273">
                  <c:v>-103.36500000000001</c:v>
                </c:pt>
                <c:pt idx="274">
                  <c:v>-101.55000000000001</c:v>
                </c:pt>
                <c:pt idx="275">
                  <c:v>-99.035000000000025</c:v>
                </c:pt>
                <c:pt idx="276">
                  <c:v>-100.03500000000003</c:v>
                </c:pt>
                <c:pt idx="277">
                  <c:v>-105.02850000000001</c:v>
                </c:pt>
                <c:pt idx="278">
                  <c:v>-99.199999999999989</c:v>
                </c:pt>
                <c:pt idx="279">
                  <c:v>-101.69999999999999</c:v>
                </c:pt>
                <c:pt idx="280">
                  <c:v>-96.535000000000025</c:v>
                </c:pt>
                <c:pt idx="281">
                  <c:v>-96.035000000000025</c:v>
                </c:pt>
                <c:pt idx="282">
                  <c:v>-98.699000000000012</c:v>
                </c:pt>
                <c:pt idx="283">
                  <c:v>-97.37</c:v>
                </c:pt>
                <c:pt idx="284">
                  <c:v>-98.37</c:v>
                </c:pt>
                <c:pt idx="285">
                  <c:v>-93.04000000000002</c:v>
                </c:pt>
                <c:pt idx="286">
                  <c:v>-95.204999999999984</c:v>
                </c:pt>
                <c:pt idx="287">
                  <c:v>-95.204999999999984</c:v>
                </c:pt>
                <c:pt idx="288">
                  <c:v>-93.54000000000002</c:v>
                </c:pt>
                <c:pt idx="289">
                  <c:v>-94.54000000000002</c:v>
                </c:pt>
                <c:pt idx="290">
                  <c:v>-94.54000000000002</c:v>
                </c:pt>
                <c:pt idx="291">
                  <c:v>-98.837699999999984</c:v>
                </c:pt>
                <c:pt idx="292">
                  <c:v>-97.206000000000017</c:v>
                </c:pt>
                <c:pt idx="293">
                  <c:v>-104.86500000000001</c:v>
                </c:pt>
                <c:pt idx="294">
                  <c:v>-107.69999999999999</c:v>
                </c:pt>
                <c:pt idx="295">
                  <c:v>-110.69999999999999</c:v>
                </c:pt>
                <c:pt idx="296">
                  <c:v>-109.86500000000001</c:v>
                </c:pt>
                <c:pt idx="297">
                  <c:v>-109.86500000000001</c:v>
                </c:pt>
                <c:pt idx="298">
                  <c:v>-112.52999999999997</c:v>
                </c:pt>
                <c:pt idx="299">
                  <c:v>-111.86500000000001</c:v>
                </c:pt>
                <c:pt idx="300">
                  <c:v>-111.86500000000001</c:v>
                </c:pt>
                <c:pt idx="301">
                  <c:v>-112.36500000000001</c:v>
                </c:pt>
                <c:pt idx="302">
                  <c:v>-110.69999999999999</c:v>
                </c:pt>
                <c:pt idx="303">
                  <c:v>-109.53500000000003</c:v>
                </c:pt>
                <c:pt idx="304">
                  <c:v>-109.53500000000003</c:v>
                </c:pt>
                <c:pt idx="305">
                  <c:v>-109.53500000000003</c:v>
                </c:pt>
                <c:pt idx="306">
                  <c:v>-110.19999999999999</c:v>
                </c:pt>
                <c:pt idx="307">
                  <c:v>-110.19999999999999</c:v>
                </c:pt>
                <c:pt idx="308">
                  <c:v>-108.19999999999999</c:v>
                </c:pt>
                <c:pt idx="309">
                  <c:v>-109.86000000000001</c:v>
                </c:pt>
                <c:pt idx="310">
                  <c:v>-110.69999999999999</c:v>
                </c:pt>
                <c:pt idx="311">
                  <c:v>-111.52999999999997</c:v>
                </c:pt>
                <c:pt idx="312">
                  <c:v>-111.52999999999997</c:v>
                </c:pt>
                <c:pt idx="313">
                  <c:v>-110.52999999999997</c:v>
                </c:pt>
                <c:pt idx="314">
                  <c:v>-109.52999999999997</c:v>
                </c:pt>
                <c:pt idx="315">
                  <c:v>-106.19999999999999</c:v>
                </c:pt>
                <c:pt idx="316">
                  <c:v>-105.37</c:v>
                </c:pt>
                <c:pt idx="317">
                  <c:v>-103.20499999999998</c:v>
                </c:pt>
                <c:pt idx="318">
                  <c:v>-100.87</c:v>
                </c:pt>
                <c:pt idx="319">
                  <c:v>-94.54000000000002</c:v>
                </c:pt>
                <c:pt idx="320">
                  <c:v>-94.54000000000002</c:v>
                </c:pt>
                <c:pt idx="321">
                  <c:v>-92.54000000000002</c:v>
                </c:pt>
                <c:pt idx="322">
                  <c:v>-91.54000000000002</c:v>
                </c:pt>
                <c:pt idx="323">
                  <c:v>-91.54000000000002</c:v>
                </c:pt>
                <c:pt idx="324">
                  <c:v>-92.204999999999984</c:v>
                </c:pt>
                <c:pt idx="325">
                  <c:v>-87.54000000000002</c:v>
                </c:pt>
                <c:pt idx="326">
                  <c:v>-85.204999999999984</c:v>
                </c:pt>
                <c:pt idx="327">
                  <c:v>-82.54000000000002</c:v>
                </c:pt>
                <c:pt idx="328">
                  <c:v>-88.37</c:v>
                </c:pt>
                <c:pt idx="329">
                  <c:v>-87.535000000000025</c:v>
                </c:pt>
                <c:pt idx="330">
                  <c:v>-86.204999999999984</c:v>
                </c:pt>
                <c:pt idx="331">
                  <c:v>-86.204999999999984</c:v>
                </c:pt>
                <c:pt idx="332">
                  <c:v>-86.204999999999984</c:v>
                </c:pt>
                <c:pt idx="333">
                  <c:v>-85.37</c:v>
                </c:pt>
                <c:pt idx="334">
                  <c:v>-85.37</c:v>
                </c:pt>
                <c:pt idx="335">
                  <c:v>-78.875</c:v>
                </c:pt>
                <c:pt idx="336">
                  <c:v>-77.545000000000016</c:v>
                </c:pt>
                <c:pt idx="337">
                  <c:v>-77.045000000000016</c:v>
                </c:pt>
                <c:pt idx="338">
                  <c:v>-75.045000000000016</c:v>
                </c:pt>
                <c:pt idx="339">
                  <c:v>-77.54000000000002</c:v>
                </c:pt>
                <c:pt idx="340">
                  <c:v>-74.20999999999998</c:v>
                </c:pt>
                <c:pt idx="341">
                  <c:v>-74.20999999999998</c:v>
                </c:pt>
                <c:pt idx="342">
                  <c:v>-77.045000000000016</c:v>
                </c:pt>
                <c:pt idx="343">
                  <c:v>-76.045000000000016</c:v>
                </c:pt>
                <c:pt idx="344">
                  <c:v>-74.045000000000016</c:v>
                </c:pt>
                <c:pt idx="345">
                  <c:v>-78.204999999999984</c:v>
                </c:pt>
                <c:pt idx="346">
                  <c:v>-79.87</c:v>
                </c:pt>
                <c:pt idx="347">
                  <c:v>-77.87</c:v>
                </c:pt>
                <c:pt idx="348">
                  <c:v>-82.365000000000009</c:v>
                </c:pt>
                <c:pt idx="349">
                  <c:v>-82.529999999999973</c:v>
                </c:pt>
                <c:pt idx="350">
                  <c:v>-80.529999999999973</c:v>
                </c:pt>
                <c:pt idx="351">
                  <c:v>-86.19</c:v>
                </c:pt>
                <c:pt idx="352">
                  <c:v>-85.19</c:v>
                </c:pt>
                <c:pt idx="353">
                  <c:v>-81.19</c:v>
                </c:pt>
                <c:pt idx="354">
                  <c:v>-77.814999999999998</c:v>
                </c:pt>
                <c:pt idx="355">
                  <c:v>-77.694999999999993</c:v>
                </c:pt>
                <c:pt idx="356">
                  <c:v>-77.694999999999993</c:v>
                </c:pt>
                <c:pt idx="357">
                  <c:v>-76.694999999999993</c:v>
                </c:pt>
                <c:pt idx="358">
                  <c:v>-68.524999999999977</c:v>
                </c:pt>
                <c:pt idx="359">
                  <c:v>-71.860000000000014</c:v>
                </c:pt>
                <c:pt idx="360">
                  <c:v>-71.860000000000014</c:v>
                </c:pt>
                <c:pt idx="361">
                  <c:v>-76.685000000000002</c:v>
                </c:pt>
                <c:pt idx="362">
                  <c:v>-75.685000000000002</c:v>
                </c:pt>
                <c:pt idx="363">
                  <c:v>-75.185000000000002</c:v>
                </c:pt>
                <c:pt idx="364">
                  <c:v>-77.004999999999995</c:v>
                </c:pt>
                <c:pt idx="365">
                  <c:v>-76.004999999999995</c:v>
                </c:pt>
                <c:pt idx="366">
                  <c:v>-70.004999999999995</c:v>
                </c:pt>
                <c:pt idx="367">
                  <c:v>-83.66500000000002</c:v>
                </c:pt>
                <c:pt idx="368">
                  <c:v>-80.954999999999984</c:v>
                </c:pt>
                <c:pt idx="369">
                  <c:v>-79.170000000000016</c:v>
                </c:pt>
                <c:pt idx="370">
                  <c:v>-78.004999999999995</c:v>
                </c:pt>
                <c:pt idx="371">
                  <c:v>-77.004999999999995</c:v>
                </c:pt>
                <c:pt idx="372">
                  <c:v>-77.004999999999995</c:v>
                </c:pt>
                <c:pt idx="373">
                  <c:v>-77.004999999999995</c:v>
                </c:pt>
                <c:pt idx="374">
                  <c:v>-72.745000000000005</c:v>
                </c:pt>
                <c:pt idx="375">
                  <c:v>-69.504999999999995</c:v>
                </c:pt>
                <c:pt idx="376">
                  <c:v>-76.160000000000025</c:v>
                </c:pt>
                <c:pt idx="377">
                  <c:v>-76.160000000000025</c:v>
                </c:pt>
                <c:pt idx="378">
                  <c:v>-93.809999999999945</c:v>
                </c:pt>
                <c:pt idx="379">
                  <c:v>-100.97000000000003</c:v>
                </c:pt>
                <c:pt idx="380">
                  <c:v>-95.970000000000027</c:v>
                </c:pt>
                <c:pt idx="381">
                  <c:v>-75.970000000000027</c:v>
                </c:pt>
                <c:pt idx="382">
                  <c:v>-70.139999999999986</c:v>
                </c:pt>
                <c:pt idx="383">
                  <c:v>-71.80499999999995</c:v>
                </c:pt>
                <c:pt idx="384">
                  <c:v>-70.80499999999995</c:v>
                </c:pt>
                <c:pt idx="385">
                  <c:v>-70.389999999999986</c:v>
                </c:pt>
                <c:pt idx="386">
                  <c:v>-68.139999999999986</c:v>
                </c:pt>
                <c:pt idx="387">
                  <c:v>-71.470000000000027</c:v>
                </c:pt>
                <c:pt idx="388">
                  <c:v>-70.470000000000027</c:v>
                </c:pt>
                <c:pt idx="389">
                  <c:v>-67.80499999999995</c:v>
                </c:pt>
                <c:pt idx="390">
                  <c:v>-66.80499999999995</c:v>
                </c:pt>
                <c:pt idx="391">
                  <c:v>-67.799999999999955</c:v>
                </c:pt>
                <c:pt idx="392">
                  <c:v>-65.799999999999955</c:v>
                </c:pt>
                <c:pt idx="393">
                  <c:v>-71.63</c:v>
                </c:pt>
                <c:pt idx="394">
                  <c:v>-74.125</c:v>
                </c:pt>
                <c:pt idx="395">
                  <c:v>-72.960000000000036</c:v>
                </c:pt>
                <c:pt idx="396">
                  <c:v>-66.960000000000036</c:v>
                </c:pt>
                <c:pt idx="397">
                  <c:v>-71.960000000000036</c:v>
                </c:pt>
                <c:pt idx="398">
                  <c:v>-71.125</c:v>
                </c:pt>
                <c:pt idx="399">
                  <c:v>-66.125</c:v>
                </c:pt>
                <c:pt idx="400">
                  <c:v>-55.294999999999959</c:v>
                </c:pt>
                <c:pt idx="401">
                  <c:v>-51.115000000000009</c:v>
                </c:pt>
                <c:pt idx="402">
                  <c:v>-57.789999999999964</c:v>
                </c:pt>
                <c:pt idx="403">
                  <c:v>-66.110000000000014</c:v>
                </c:pt>
                <c:pt idx="404">
                  <c:v>-40.110000000000014</c:v>
                </c:pt>
                <c:pt idx="405">
                  <c:v>-40.110000000000014</c:v>
                </c:pt>
                <c:pt idx="406">
                  <c:v>-39.440000000000055</c:v>
                </c:pt>
                <c:pt idx="407">
                  <c:v>-34.440000000000055</c:v>
                </c:pt>
                <c:pt idx="408">
                  <c:v>-27.779999999999973</c:v>
                </c:pt>
                <c:pt idx="409">
                  <c:v>-22.779999999999973</c:v>
                </c:pt>
                <c:pt idx="410">
                  <c:v>-23.615000000000009</c:v>
                </c:pt>
                <c:pt idx="411">
                  <c:v>-18.615000000000009</c:v>
                </c:pt>
                <c:pt idx="412">
                  <c:v>0.53999999999996362</c:v>
                </c:pt>
                <c:pt idx="413">
                  <c:v>2.2050000000000409</c:v>
                </c:pt>
                <c:pt idx="414">
                  <c:v>13.870000000000005</c:v>
                </c:pt>
                <c:pt idx="415">
                  <c:v>-1.1299999999999955</c:v>
                </c:pt>
                <c:pt idx="416">
                  <c:v>-6.1299999999999955</c:v>
                </c:pt>
                <c:pt idx="417">
                  <c:v>0.53499999999996817</c:v>
                </c:pt>
                <c:pt idx="418">
                  <c:v>10.534999999999968</c:v>
                </c:pt>
                <c:pt idx="419">
                  <c:v>0.53499999999996817</c:v>
                </c:pt>
                <c:pt idx="420">
                  <c:v>0.53499999999996817</c:v>
                </c:pt>
                <c:pt idx="421">
                  <c:v>0.53499999999996817</c:v>
                </c:pt>
                <c:pt idx="422">
                  <c:v>0.53499999999996817</c:v>
                </c:pt>
                <c:pt idx="423">
                  <c:v>0.53499999999996817</c:v>
                </c:pt>
                <c:pt idx="424">
                  <c:v>0.53499999999996817</c:v>
                </c:pt>
                <c:pt idx="425">
                  <c:v>-4.4650000000000318</c:v>
                </c:pt>
                <c:pt idx="426">
                  <c:v>-6.1299999999999955</c:v>
                </c:pt>
                <c:pt idx="427">
                  <c:v>-20.294999999999959</c:v>
                </c:pt>
                <c:pt idx="428">
                  <c:v>-19.460000000000036</c:v>
                </c:pt>
                <c:pt idx="429">
                  <c:v>-20.294999999999959</c:v>
                </c:pt>
                <c:pt idx="430">
                  <c:v>-19.460000000000036</c:v>
                </c:pt>
                <c:pt idx="431">
                  <c:v>-19.460000000000036</c:v>
                </c:pt>
                <c:pt idx="432">
                  <c:v>-19.460000000000036</c:v>
                </c:pt>
                <c:pt idx="433">
                  <c:v>-19.460000000000036</c:v>
                </c:pt>
                <c:pt idx="434">
                  <c:v>-19.115000000000009</c:v>
                </c:pt>
                <c:pt idx="435">
                  <c:v>-19.129999999999995</c:v>
                </c:pt>
                <c:pt idx="436">
                  <c:v>-19.965000000000032</c:v>
                </c:pt>
                <c:pt idx="437">
                  <c:v>-24.460000000000036</c:v>
                </c:pt>
                <c:pt idx="438">
                  <c:v>-25.294999999999959</c:v>
                </c:pt>
                <c:pt idx="439">
                  <c:v>-31.960000000000036</c:v>
                </c:pt>
                <c:pt idx="440">
                  <c:v>-32.789999999999964</c:v>
                </c:pt>
                <c:pt idx="441">
                  <c:v>-33.625</c:v>
                </c:pt>
                <c:pt idx="442">
                  <c:v>-34.625</c:v>
                </c:pt>
                <c:pt idx="443">
                  <c:v>-41.125</c:v>
                </c:pt>
                <c:pt idx="444">
                  <c:v>-45.284999999999968</c:v>
                </c:pt>
                <c:pt idx="445">
                  <c:v>-45.284999999999968</c:v>
                </c:pt>
                <c:pt idx="446">
                  <c:v>-47.44500000000005</c:v>
                </c:pt>
                <c:pt idx="447">
                  <c:v>-48.44500000000005</c:v>
                </c:pt>
                <c:pt idx="448">
                  <c:v>-46.779999999999973</c:v>
                </c:pt>
                <c:pt idx="449">
                  <c:v>-49.779999999999973</c:v>
                </c:pt>
                <c:pt idx="450">
                  <c:v>-48.615000000000009</c:v>
                </c:pt>
                <c:pt idx="451">
                  <c:v>-49.44500000000005</c:v>
                </c:pt>
                <c:pt idx="452">
                  <c:v>-59.44500000000005</c:v>
                </c:pt>
                <c:pt idx="453">
                  <c:v>-66.110000000000014</c:v>
                </c:pt>
                <c:pt idx="454">
                  <c:v>-66.110000000000014</c:v>
                </c:pt>
                <c:pt idx="455">
                  <c:v>-68.615000000000009</c:v>
                </c:pt>
                <c:pt idx="456">
                  <c:v>-83.615000000000009</c:v>
                </c:pt>
                <c:pt idx="457">
                  <c:v>-82.779999999999973</c:v>
                </c:pt>
                <c:pt idx="458">
                  <c:v>-82.779999999999973</c:v>
                </c:pt>
                <c:pt idx="459">
                  <c:v>-91.115000000000009</c:v>
                </c:pt>
                <c:pt idx="460">
                  <c:v>-87.784999999999968</c:v>
                </c:pt>
                <c:pt idx="461">
                  <c:v>-84.460000000000036</c:v>
                </c:pt>
                <c:pt idx="462">
                  <c:v>-80.299999999999955</c:v>
                </c:pt>
                <c:pt idx="463">
                  <c:v>-88.715000000000032</c:v>
                </c:pt>
                <c:pt idx="464">
                  <c:v>-97.914999999999964</c:v>
                </c:pt>
                <c:pt idx="465">
                  <c:v>-117.91499999999996</c:v>
                </c:pt>
                <c:pt idx="466">
                  <c:v>-132.91499999999996</c:v>
                </c:pt>
                <c:pt idx="467">
                  <c:v>-152.91499999999996</c:v>
                </c:pt>
                <c:pt idx="468">
                  <c:v>-152.91499999999996</c:v>
                </c:pt>
                <c:pt idx="469">
                  <c:v>-146.995</c:v>
                </c:pt>
                <c:pt idx="470">
                  <c:v>-135.33999999999997</c:v>
                </c:pt>
                <c:pt idx="471">
                  <c:v>-150.33999999999997</c:v>
                </c:pt>
                <c:pt idx="472">
                  <c:v>-159.505</c:v>
                </c:pt>
                <c:pt idx="473">
                  <c:v>-140.33499999999998</c:v>
                </c:pt>
                <c:pt idx="474">
                  <c:v>-154.505</c:v>
                </c:pt>
                <c:pt idx="475">
                  <c:v>-150.32999999999998</c:v>
                </c:pt>
                <c:pt idx="476">
                  <c:v>-150.32999999999998</c:v>
                </c:pt>
                <c:pt idx="477">
                  <c:v>-150.32999999999998</c:v>
                </c:pt>
                <c:pt idx="478">
                  <c:v>-147.83999999999997</c:v>
                </c:pt>
                <c:pt idx="479">
                  <c:v>-147.83999999999997</c:v>
                </c:pt>
                <c:pt idx="480">
                  <c:v>-142.83999999999997</c:v>
                </c:pt>
                <c:pt idx="481">
                  <c:v>-147.83999999999997</c:v>
                </c:pt>
                <c:pt idx="482">
                  <c:v>-132.83999999999997</c:v>
                </c:pt>
                <c:pt idx="483">
                  <c:v>-144.5</c:v>
                </c:pt>
                <c:pt idx="484">
                  <c:v>-141.17500000000001</c:v>
                </c:pt>
                <c:pt idx="485">
                  <c:v>-141.17500000000001</c:v>
                </c:pt>
                <c:pt idx="486">
                  <c:v>-141.17500000000001</c:v>
                </c:pt>
                <c:pt idx="487">
                  <c:v>-145.17500000000001</c:v>
                </c:pt>
                <c:pt idx="488">
                  <c:v>-122.86000000000001</c:v>
                </c:pt>
                <c:pt idx="489">
                  <c:v>-120.37</c:v>
                </c:pt>
                <c:pt idx="490">
                  <c:v>-125.37</c:v>
                </c:pt>
                <c:pt idx="491">
                  <c:v>-125.37</c:v>
                </c:pt>
                <c:pt idx="492">
                  <c:v>-120.37</c:v>
                </c:pt>
                <c:pt idx="493">
                  <c:v>-106.20499999999998</c:v>
                </c:pt>
                <c:pt idx="494">
                  <c:v>-78.735000000000014</c:v>
                </c:pt>
                <c:pt idx="495">
                  <c:v>-78.735000000000014</c:v>
                </c:pt>
                <c:pt idx="496">
                  <c:v>-72.735000000000014</c:v>
                </c:pt>
                <c:pt idx="497">
                  <c:v>-72.735000000000014</c:v>
                </c:pt>
                <c:pt idx="498">
                  <c:v>-72.735000000000014</c:v>
                </c:pt>
                <c:pt idx="499">
                  <c:v>-67.735000000000014</c:v>
                </c:pt>
                <c:pt idx="500">
                  <c:v>-72.899999999999977</c:v>
                </c:pt>
                <c:pt idx="501">
                  <c:v>-74.899999999999977</c:v>
                </c:pt>
                <c:pt idx="502">
                  <c:v>-77.899999999999977</c:v>
                </c:pt>
                <c:pt idx="503">
                  <c:v>-77.899999999999977</c:v>
                </c:pt>
                <c:pt idx="504">
                  <c:v>-69.240000000000009</c:v>
                </c:pt>
                <c:pt idx="505">
                  <c:v>-70.240000000000009</c:v>
                </c:pt>
                <c:pt idx="506">
                  <c:v>-66.910000000000025</c:v>
                </c:pt>
                <c:pt idx="507">
                  <c:v>-65.245000000000005</c:v>
                </c:pt>
                <c:pt idx="508">
                  <c:v>-51.925000000000011</c:v>
                </c:pt>
                <c:pt idx="509">
                  <c:v>-47.100000000000023</c:v>
                </c:pt>
                <c:pt idx="510">
                  <c:v>-38.274999999999977</c:v>
                </c:pt>
                <c:pt idx="511">
                  <c:v>-36.714999999999975</c:v>
                </c:pt>
                <c:pt idx="512">
                  <c:v>-37.944999999999993</c:v>
                </c:pt>
                <c:pt idx="513">
                  <c:v>-37.944999999999993</c:v>
                </c:pt>
                <c:pt idx="514">
                  <c:v>-41.944999999999993</c:v>
                </c:pt>
                <c:pt idx="515">
                  <c:v>-42.944999999999993</c:v>
                </c:pt>
                <c:pt idx="516">
                  <c:v>-41.615000000000009</c:v>
                </c:pt>
                <c:pt idx="517">
                  <c:v>-40.120000000000005</c:v>
                </c:pt>
                <c:pt idx="518">
                  <c:v>-28.629999999999995</c:v>
                </c:pt>
                <c:pt idx="519">
                  <c:v>-26.300000000000011</c:v>
                </c:pt>
                <c:pt idx="520">
                  <c:v>-27.300000000000011</c:v>
                </c:pt>
                <c:pt idx="521">
                  <c:v>-30.300000000000011</c:v>
                </c:pt>
                <c:pt idx="522">
                  <c:v>-28.634999999999991</c:v>
                </c:pt>
                <c:pt idx="523">
                  <c:v>-32.300000000000011</c:v>
                </c:pt>
                <c:pt idx="524">
                  <c:v>-37.300000000000011</c:v>
                </c:pt>
                <c:pt idx="525">
                  <c:v>-37.300000000000011</c:v>
                </c:pt>
                <c:pt idx="526">
                  <c:v>-33.634999999999991</c:v>
                </c:pt>
                <c:pt idx="527">
                  <c:v>-35.300000000000011</c:v>
                </c:pt>
                <c:pt idx="528">
                  <c:v>-35.300000000000011</c:v>
                </c:pt>
                <c:pt idx="529">
                  <c:v>-33.634999999999991</c:v>
                </c:pt>
                <c:pt idx="530">
                  <c:v>-33.634999999999991</c:v>
                </c:pt>
                <c:pt idx="531">
                  <c:v>-33.634999999999991</c:v>
                </c:pt>
                <c:pt idx="532">
                  <c:v>-34.634999999999991</c:v>
                </c:pt>
                <c:pt idx="533">
                  <c:v>-33.79000000000002</c:v>
                </c:pt>
                <c:pt idx="534">
                  <c:v>-34.625</c:v>
                </c:pt>
                <c:pt idx="535">
                  <c:v>-30.45999999999998</c:v>
                </c:pt>
                <c:pt idx="536">
                  <c:v>-27.629999999999995</c:v>
                </c:pt>
                <c:pt idx="537">
                  <c:v>-23.629999999999995</c:v>
                </c:pt>
                <c:pt idx="538">
                  <c:v>-25.305000000000007</c:v>
                </c:pt>
                <c:pt idx="539">
                  <c:v>-27.305000000000007</c:v>
                </c:pt>
                <c:pt idx="540">
                  <c:v>-26.639999999999986</c:v>
                </c:pt>
                <c:pt idx="541">
                  <c:v>-23.639999999999986</c:v>
                </c:pt>
                <c:pt idx="542">
                  <c:v>-25.305000000000007</c:v>
                </c:pt>
                <c:pt idx="543">
                  <c:v>-26.125</c:v>
                </c:pt>
                <c:pt idx="544">
                  <c:v>-27.95999999999998</c:v>
                </c:pt>
                <c:pt idx="545">
                  <c:v>-22.95999999999998</c:v>
                </c:pt>
                <c:pt idx="546">
                  <c:v>-23.800000000000011</c:v>
                </c:pt>
                <c:pt idx="547">
                  <c:v>-22.95999999999998</c:v>
                </c:pt>
                <c:pt idx="548">
                  <c:v>-26.454999999999984</c:v>
                </c:pt>
                <c:pt idx="549">
                  <c:v>-36.615000000000009</c:v>
                </c:pt>
                <c:pt idx="550">
                  <c:v>-44.105000000000018</c:v>
                </c:pt>
                <c:pt idx="551">
                  <c:v>-48.279999999999973</c:v>
                </c:pt>
                <c:pt idx="552">
                  <c:v>-55.94</c:v>
                </c:pt>
                <c:pt idx="553">
                  <c:v>-55.94</c:v>
                </c:pt>
                <c:pt idx="554">
                  <c:v>-52.600000000000023</c:v>
                </c:pt>
                <c:pt idx="555">
                  <c:v>-49.269999999999982</c:v>
                </c:pt>
                <c:pt idx="556">
                  <c:v>-49.269999999999982</c:v>
                </c:pt>
                <c:pt idx="557">
                  <c:v>-45.935000000000002</c:v>
                </c:pt>
                <c:pt idx="558">
                  <c:v>-41.935000000000002</c:v>
                </c:pt>
                <c:pt idx="559">
                  <c:v>-40.274999999999977</c:v>
                </c:pt>
                <c:pt idx="560">
                  <c:v>-40.274999999999977</c:v>
                </c:pt>
                <c:pt idx="561">
                  <c:v>-36.274999999999977</c:v>
                </c:pt>
                <c:pt idx="562">
                  <c:v>-34.610000000000014</c:v>
                </c:pt>
                <c:pt idx="563">
                  <c:v>-34.610000000000014</c:v>
                </c:pt>
                <c:pt idx="564">
                  <c:v>-34.610000000000014</c:v>
                </c:pt>
                <c:pt idx="565">
                  <c:v>-34.610000000000014</c:v>
                </c:pt>
                <c:pt idx="566">
                  <c:v>-37.120000000000005</c:v>
                </c:pt>
                <c:pt idx="567">
                  <c:v>-36.274999999999977</c:v>
                </c:pt>
                <c:pt idx="568">
                  <c:v>-33.610000000000014</c:v>
                </c:pt>
                <c:pt idx="569">
                  <c:v>-34.274999999999977</c:v>
                </c:pt>
                <c:pt idx="570">
                  <c:v>-32.410000000000025</c:v>
                </c:pt>
                <c:pt idx="571">
                  <c:v>-34.605000000000018</c:v>
                </c:pt>
                <c:pt idx="572">
                  <c:v>-36.269999999999982</c:v>
                </c:pt>
                <c:pt idx="573">
                  <c:v>-42.095000000000027</c:v>
                </c:pt>
                <c:pt idx="574">
                  <c:v>-42.095000000000027</c:v>
                </c:pt>
                <c:pt idx="575">
                  <c:v>-45.425000000000011</c:v>
                </c:pt>
                <c:pt idx="576">
                  <c:v>-41.425000000000011</c:v>
                </c:pt>
                <c:pt idx="577">
                  <c:v>-40.595000000000027</c:v>
                </c:pt>
                <c:pt idx="578">
                  <c:v>-45.925000000000011</c:v>
                </c:pt>
                <c:pt idx="579">
                  <c:v>-44.925000000000011</c:v>
                </c:pt>
                <c:pt idx="580">
                  <c:v>-45.754999999999995</c:v>
                </c:pt>
                <c:pt idx="581">
                  <c:v>-60.574999999999989</c:v>
                </c:pt>
                <c:pt idx="582">
                  <c:v>-57.245000000000005</c:v>
                </c:pt>
                <c:pt idx="583">
                  <c:v>-63.899999999999977</c:v>
                </c:pt>
                <c:pt idx="584">
                  <c:v>-63.08499999999998</c:v>
                </c:pt>
                <c:pt idx="585">
                  <c:v>-59.58499999999998</c:v>
                </c:pt>
                <c:pt idx="586">
                  <c:v>-67.730000000000018</c:v>
                </c:pt>
                <c:pt idx="587">
                  <c:v>-74.220000000000027</c:v>
                </c:pt>
                <c:pt idx="588">
                  <c:v>-80.88</c:v>
                </c:pt>
                <c:pt idx="589">
                  <c:v>-80.88</c:v>
                </c:pt>
                <c:pt idx="590">
                  <c:v>-79.88</c:v>
                </c:pt>
                <c:pt idx="591">
                  <c:v>-75.214999999999975</c:v>
                </c:pt>
                <c:pt idx="592">
                  <c:v>-74.214999999999975</c:v>
                </c:pt>
                <c:pt idx="593">
                  <c:v>-73.214999999999975</c:v>
                </c:pt>
                <c:pt idx="594">
                  <c:v>-72.214999999999975</c:v>
                </c:pt>
                <c:pt idx="595">
                  <c:v>-72.550000000000011</c:v>
                </c:pt>
                <c:pt idx="596">
                  <c:v>-71.550000000000011</c:v>
                </c:pt>
                <c:pt idx="597">
                  <c:v>-79.20999999999998</c:v>
                </c:pt>
                <c:pt idx="598">
                  <c:v>-79.20999999999998</c:v>
                </c:pt>
                <c:pt idx="599">
                  <c:v>-72.399999999999977</c:v>
                </c:pt>
                <c:pt idx="600">
                  <c:v>-66.555000000000007</c:v>
                </c:pt>
                <c:pt idx="601">
                  <c:v>-61.569999999999993</c:v>
                </c:pt>
                <c:pt idx="602">
                  <c:v>-63.220000000000027</c:v>
                </c:pt>
                <c:pt idx="603">
                  <c:v>-62.889999999999986</c:v>
                </c:pt>
                <c:pt idx="604">
                  <c:v>-67.889999999999986</c:v>
                </c:pt>
                <c:pt idx="605">
                  <c:v>-62.894999999999982</c:v>
                </c:pt>
                <c:pt idx="606">
                  <c:v>-62.894999999999982</c:v>
                </c:pt>
                <c:pt idx="607">
                  <c:v>-62.894999999999982</c:v>
                </c:pt>
                <c:pt idx="608">
                  <c:v>-63.894999999999982</c:v>
                </c:pt>
                <c:pt idx="609">
                  <c:v>-69.235000000000014</c:v>
                </c:pt>
                <c:pt idx="610">
                  <c:v>-66.894999999999982</c:v>
                </c:pt>
                <c:pt idx="611">
                  <c:v>-68.394999999999982</c:v>
                </c:pt>
                <c:pt idx="612">
                  <c:v>-66.730000000000018</c:v>
                </c:pt>
                <c:pt idx="613">
                  <c:v>-66.730000000000018</c:v>
                </c:pt>
                <c:pt idx="614">
                  <c:v>-78.904999999999973</c:v>
                </c:pt>
                <c:pt idx="615">
                  <c:v>-84.884999999999991</c:v>
                </c:pt>
                <c:pt idx="616">
                  <c:v>-85.220000000000027</c:v>
                </c:pt>
                <c:pt idx="617">
                  <c:v>-89.550000000000011</c:v>
                </c:pt>
                <c:pt idx="618">
                  <c:v>-89.884999999999991</c:v>
                </c:pt>
                <c:pt idx="619">
                  <c:v>-100.72000000000003</c:v>
                </c:pt>
                <c:pt idx="620">
                  <c:v>-101.22000000000003</c:v>
                </c:pt>
                <c:pt idx="621">
                  <c:v>-102.22000000000003</c:v>
                </c:pt>
                <c:pt idx="622">
                  <c:v>-100.88999999999999</c:v>
                </c:pt>
                <c:pt idx="623">
                  <c:v>-81.254999999999995</c:v>
                </c:pt>
                <c:pt idx="624">
                  <c:v>-89.589999999999975</c:v>
                </c:pt>
                <c:pt idx="625">
                  <c:v>-79.920000000000016</c:v>
                </c:pt>
                <c:pt idx="626">
                  <c:v>-77.254999999999995</c:v>
                </c:pt>
                <c:pt idx="627">
                  <c:v>-73.589999999999975</c:v>
                </c:pt>
                <c:pt idx="628">
                  <c:v>-66.88</c:v>
                </c:pt>
                <c:pt idx="629">
                  <c:v>-61.444999999999993</c:v>
                </c:pt>
                <c:pt idx="630">
                  <c:v>-63.600000000000023</c:v>
                </c:pt>
                <c:pt idx="631">
                  <c:v>-61.100000000000023</c:v>
                </c:pt>
                <c:pt idx="632">
                  <c:v>-64.600000000000023</c:v>
                </c:pt>
                <c:pt idx="633">
                  <c:v>-74.089999999999975</c:v>
                </c:pt>
                <c:pt idx="634">
                  <c:v>-73.930000000000007</c:v>
                </c:pt>
                <c:pt idx="635">
                  <c:v>-73.930000000000007</c:v>
                </c:pt>
                <c:pt idx="636">
                  <c:v>-78.805000000000007</c:v>
                </c:pt>
                <c:pt idx="637">
                  <c:v>-79.805000000000007</c:v>
                </c:pt>
                <c:pt idx="638">
                  <c:v>-72.805000000000007</c:v>
                </c:pt>
                <c:pt idx="639">
                  <c:v>-72.805000000000007</c:v>
                </c:pt>
                <c:pt idx="640">
                  <c:v>-75.25</c:v>
                </c:pt>
                <c:pt idx="641">
                  <c:v>-78.910000000000025</c:v>
                </c:pt>
                <c:pt idx="642">
                  <c:v>-84.240000000000009</c:v>
                </c:pt>
                <c:pt idx="643">
                  <c:v>-91.894999999999982</c:v>
                </c:pt>
                <c:pt idx="644">
                  <c:v>-98.56</c:v>
                </c:pt>
                <c:pt idx="645">
                  <c:v>-97.579999999999984</c:v>
                </c:pt>
                <c:pt idx="646">
                  <c:v>-94.920000000000016</c:v>
                </c:pt>
                <c:pt idx="647">
                  <c:v>-84.595000000000027</c:v>
                </c:pt>
                <c:pt idx="648">
                  <c:v>-92.519999999999982</c:v>
                </c:pt>
                <c:pt idx="649">
                  <c:v>-84.94</c:v>
                </c:pt>
                <c:pt idx="650">
                  <c:v>-82.610000000000014</c:v>
                </c:pt>
                <c:pt idx="651">
                  <c:v>-102.94</c:v>
                </c:pt>
                <c:pt idx="652">
                  <c:v>-111.61000000000001</c:v>
                </c:pt>
                <c:pt idx="653">
                  <c:v>-111.29000000000002</c:v>
                </c:pt>
                <c:pt idx="654">
                  <c:v>-103.29000000000002</c:v>
                </c:pt>
                <c:pt idx="655">
                  <c:v>-98.964999999999975</c:v>
                </c:pt>
                <c:pt idx="656">
                  <c:v>-105.13</c:v>
                </c:pt>
                <c:pt idx="657">
                  <c:v>-111.45999999999998</c:v>
                </c:pt>
                <c:pt idx="658">
                  <c:v>-115.95999999999998</c:v>
                </c:pt>
                <c:pt idx="659">
                  <c:v>-115.63999999999999</c:v>
                </c:pt>
                <c:pt idx="660">
                  <c:v>-111.97000000000003</c:v>
                </c:pt>
                <c:pt idx="661">
                  <c:v>-107.13999999999999</c:v>
                </c:pt>
                <c:pt idx="662">
                  <c:v>-102.98000000000002</c:v>
                </c:pt>
                <c:pt idx="663">
                  <c:v>-105.47500000000002</c:v>
                </c:pt>
                <c:pt idx="664">
                  <c:v>-108.15499999999997</c:v>
                </c:pt>
                <c:pt idx="665">
                  <c:v>-110.31</c:v>
                </c:pt>
                <c:pt idx="666">
                  <c:v>-112.13999999999999</c:v>
                </c:pt>
                <c:pt idx="667">
                  <c:v>-110.64499999999998</c:v>
                </c:pt>
                <c:pt idx="668">
                  <c:v>-103.14999999999998</c:v>
                </c:pt>
                <c:pt idx="669">
                  <c:v>-104.82499999999999</c:v>
                </c:pt>
                <c:pt idx="670">
                  <c:v>-99.16500000000002</c:v>
                </c:pt>
                <c:pt idx="671">
                  <c:v>-99.990000000000009</c:v>
                </c:pt>
                <c:pt idx="672">
                  <c:v>-104.98500000000001</c:v>
                </c:pt>
                <c:pt idx="673">
                  <c:v>-101.98500000000001</c:v>
                </c:pt>
                <c:pt idx="674">
                  <c:v>-111.31</c:v>
                </c:pt>
                <c:pt idx="675">
                  <c:v>-113.97500000000002</c:v>
                </c:pt>
                <c:pt idx="676">
                  <c:v>-112.31</c:v>
                </c:pt>
                <c:pt idx="677">
                  <c:v>-116.97000000000003</c:v>
                </c:pt>
                <c:pt idx="678">
                  <c:v>-119.46499999999997</c:v>
                </c:pt>
                <c:pt idx="679">
                  <c:v>-117.63499999999999</c:v>
                </c:pt>
                <c:pt idx="680">
                  <c:v>-111.47000000000003</c:v>
                </c:pt>
                <c:pt idx="681">
                  <c:v>-111.30500000000001</c:v>
                </c:pt>
                <c:pt idx="682">
                  <c:v>-113.30500000000001</c:v>
                </c:pt>
                <c:pt idx="683">
                  <c:v>-110.81</c:v>
                </c:pt>
                <c:pt idx="684">
                  <c:v>-109.97000000000003</c:v>
                </c:pt>
                <c:pt idx="685">
                  <c:v>-108.97000000000003</c:v>
                </c:pt>
                <c:pt idx="686">
                  <c:v>-107.30500000000001</c:v>
                </c:pt>
                <c:pt idx="687">
                  <c:v>-100.97500000000002</c:v>
                </c:pt>
                <c:pt idx="688">
                  <c:v>-98.975000000000023</c:v>
                </c:pt>
                <c:pt idx="689">
                  <c:v>-96.649999999999977</c:v>
                </c:pt>
                <c:pt idx="690">
                  <c:v>-92.31</c:v>
                </c:pt>
                <c:pt idx="691">
                  <c:v>-89.139999999999986</c:v>
                </c:pt>
                <c:pt idx="692">
                  <c:v>-88.805000000000007</c:v>
                </c:pt>
                <c:pt idx="693">
                  <c:v>-87.970000000000027</c:v>
                </c:pt>
                <c:pt idx="694">
                  <c:v>-94.295000000000016</c:v>
                </c:pt>
                <c:pt idx="695">
                  <c:v>-94.295000000000016</c:v>
                </c:pt>
                <c:pt idx="696">
                  <c:v>-94.95999999999998</c:v>
                </c:pt>
                <c:pt idx="697">
                  <c:v>-61.125</c:v>
                </c:pt>
                <c:pt idx="698">
                  <c:v>-62.95999999999998</c:v>
                </c:pt>
                <c:pt idx="699">
                  <c:v>-57.95999999999998</c:v>
                </c:pt>
                <c:pt idx="700">
                  <c:v>-58.95999999999998</c:v>
                </c:pt>
                <c:pt idx="701">
                  <c:v>-52.300000000000011</c:v>
                </c:pt>
                <c:pt idx="702">
                  <c:v>-49.300000000000011</c:v>
                </c:pt>
                <c:pt idx="703">
                  <c:v>-48.464999999999975</c:v>
                </c:pt>
                <c:pt idx="704">
                  <c:v>-48.464999999999975</c:v>
                </c:pt>
                <c:pt idx="705">
                  <c:v>-46.970000000000027</c:v>
                </c:pt>
                <c:pt idx="706">
                  <c:v>-50.639999999999986</c:v>
                </c:pt>
                <c:pt idx="707">
                  <c:v>-55.639999999999986</c:v>
                </c:pt>
                <c:pt idx="708">
                  <c:v>-54.639999999999986</c:v>
                </c:pt>
                <c:pt idx="709">
                  <c:v>-48.31</c:v>
                </c:pt>
                <c:pt idx="710">
                  <c:v>-52.639999999999986</c:v>
                </c:pt>
                <c:pt idx="711">
                  <c:v>-51.639999999999986</c:v>
                </c:pt>
                <c:pt idx="712">
                  <c:v>-42.639999999999986</c:v>
                </c:pt>
                <c:pt idx="713">
                  <c:v>-42.639999999999986</c:v>
                </c:pt>
                <c:pt idx="714">
                  <c:v>-40.639999999999986</c:v>
                </c:pt>
                <c:pt idx="715">
                  <c:v>-40.639999999999986</c:v>
                </c:pt>
                <c:pt idx="716">
                  <c:v>-39.305000000000007</c:v>
                </c:pt>
                <c:pt idx="717">
                  <c:v>-39.305000000000007</c:v>
                </c:pt>
                <c:pt idx="718">
                  <c:v>-70.94</c:v>
                </c:pt>
                <c:pt idx="719">
                  <c:v>-58.949999999999989</c:v>
                </c:pt>
                <c:pt idx="720">
                  <c:v>-59.949999999999989</c:v>
                </c:pt>
                <c:pt idx="721">
                  <c:v>-57.949999999999989</c:v>
                </c:pt>
                <c:pt idx="722">
                  <c:v>-62.944999999999993</c:v>
                </c:pt>
                <c:pt idx="723">
                  <c:v>-61.279999999999973</c:v>
                </c:pt>
                <c:pt idx="724">
                  <c:v>-55.279999999999973</c:v>
                </c:pt>
                <c:pt idx="725">
                  <c:v>-51.279999999999973</c:v>
                </c:pt>
                <c:pt idx="726">
                  <c:v>-48.279999999999973</c:v>
                </c:pt>
                <c:pt idx="727">
                  <c:v>-46.610000000000014</c:v>
                </c:pt>
                <c:pt idx="728">
                  <c:v>-45.610000000000014</c:v>
                </c:pt>
                <c:pt idx="729">
                  <c:v>-54.610000000000014</c:v>
                </c:pt>
                <c:pt idx="730">
                  <c:v>-77.58499999999998</c:v>
                </c:pt>
                <c:pt idx="731">
                  <c:v>-77.920000000000016</c:v>
                </c:pt>
                <c:pt idx="732">
                  <c:v>-77.920000000000016</c:v>
                </c:pt>
                <c:pt idx="733">
                  <c:v>-74.579999999999984</c:v>
                </c:pt>
                <c:pt idx="734">
                  <c:v>-68.925000000000011</c:v>
                </c:pt>
                <c:pt idx="735">
                  <c:v>-51.274999999999977</c:v>
                </c:pt>
                <c:pt idx="736">
                  <c:v>-51.274999999999977</c:v>
                </c:pt>
                <c:pt idx="737">
                  <c:v>-36.285000000000025</c:v>
                </c:pt>
                <c:pt idx="738">
                  <c:v>-37.115000000000009</c:v>
                </c:pt>
                <c:pt idx="739">
                  <c:v>-38.115000000000009</c:v>
                </c:pt>
                <c:pt idx="740">
                  <c:v>-46.115000000000009</c:v>
                </c:pt>
                <c:pt idx="741">
                  <c:v>-46.449999999999989</c:v>
                </c:pt>
                <c:pt idx="742">
                  <c:v>-42.954999999999984</c:v>
                </c:pt>
                <c:pt idx="743">
                  <c:v>-44.620000000000005</c:v>
                </c:pt>
                <c:pt idx="744">
                  <c:v>-43.620000000000005</c:v>
                </c:pt>
                <c:pt idx="745">
                  <c:v>-42.800000000000011</c:v>
                </c:pt>
                <c:pt idx="746">
                  <c:v>-39.454999999999984</c:v>
                </c:pt>
                <c:pt idx="747">
                  <c:v>-41.454999999999984</c:v>
                </c:pt>
                <c:pt idx="748">
                  <c:v>-47.620000000000005</c:v>
                </c:pt>
                <c:pt idx="749">
                  <c:v>-46.79000000000002</c:v>
                </c:pt>
                <c:pt idx="750">
                  <c:v>-51.29000000000002</c:v>
                </c:pt>
                <c:pt idx="751">
                  <c:v>-47.625</c:v>
                </c:pt>
                <c:pt idx="752">
                  <c:v>-52.949999999999989</c:v>
                </c:pt>
                <c:pt idx="753">
                  <c:v>-50.454999999999984</c:v>
                </c:pt>
                <c:pt idx="754">
                  <c:v>-53.949999999999989</c:v>
                </c:pt>
                <c:pt idx="755">
                  <c:v>-55.615000000000009</c:v>
                </c:pt>
                <c:pt idx="756">
                  <c:v>-53.120000000000005</c:v>
                </c:pt>
                <c:pt idx="757">
                  <c:v>-53.949999999999989</c:v>
                </c:pt>
                <c:pt idx="758">
                  <c:v>-60.615000000000009</c:v>
                </c:pt>
                <c:pt idx="759">
                  <c:v>-58.949999999999989</c:v>
                </c:pt>
                <c:pt idx="760">
                  <c:v>-59.949999999999989</c:v>
                </c:pt>
                <c:pt idx="761">
                  <c:v>-58.949999999999989</c:v>
                </c:pt>
                <c:pt idx="762">
                  <c:v>-56.29000000000002</c:v>
                </c:pt>
                <c:pt idx="763">
                  <c:v>-59.29000000000002</c:v>
                </c:pt>
                <c:pt idx="764">
                  <c:v>-60.29000000000002</c:v>
                </c:pt>
                <c:pt idx="765">
                  <c:v>-61.949999999999989</c:v>
                </c:pt>
                <c:pt idx="766">
                  <c:v>-60.120000000000005</c:v>
                </c:pt>
                <c:pt idx="767">
                  <c:v>-59.29000000000002</c:v>
                </c:pt>
                <c:pt idx="768">
                  <c:v>-61.29000000000002</c:v>
                </c:pt>
                <c:pt idx="769">
                  <c:v>-55.95999999999998</c:v>
                </c:pt>
                <c:pt idx="770">
                  <c:v>-55.95999999999998</c:v>
                </c:pt>
                <c:pt idx="771">
                  <c:v>-59.454999999999984</c:v>
                </c:pt>
                <c:pt idx="772">
                  <c:v>-59.454999999999984</c:v>
                </c:pt>
                <c:pt idx="773">
                  <c:v>-60.949999999999989</c:v>
                </c:pt>
                <c:pt idx="774">
                  <c:v>-60.29000000000002</c:v>
                </c:pt>
                <c:pt idx="775">
                  <c:v>-57.800000000000011</c:v>
                </c:pt>
                <c:pt idx="776">
                  <c:v>-52.625</c:v>
                </c:pt>
                <c:pt idx="777">
                  <c:v>-55.45999999999998</c:v>
                </c:pt>
                <c:pt idx="778">
                  <c:v>-57.295000000000016</c:v>
                </c:pt>
                <c:pt idx="779">
                  <c:v>-61.625</c:v>
                </c:pt>
                <c:pt idx="780">
                  <c:v>-64.639999999999986</c:v>
                </c:pt>
                <c:pt idx="781">
                  <c:v>-57.980000000000018</c:v>
                </c:pt>
                <c:pt idx="782">
                  <c:v>-49.639999999999986</c:v>
                </c:pt>
                <c:pt idx="783">
                  <c:v>-48.81</c:v>
                </c:pt>
                <c:pt idx="784">
                  <c:v>-55.139999999999986</c:v>
                </c:pt>
                <c:pt idx="785">
                  <c:v>-56.139999999999986</c:v>
                </c:pt>
                <c:pt idx="786">
                  <c:v>-56.975000000000023</c:v>
                </c:pt>
                <c:pt idx="787">
                  <c:v>-45.319999999999993</c:v>
                </c:pt>
                <c:pt idx="788">
                  <c:v>-49.77600000000001</c:v>
                </c:pt>
                <c:pt idx="789">
                  <c:v>-51.77600000000001</c:v>
                </c:pt>
                <c:pt idx="790">
                  <c:v>-50.94</c:v>
                </c:pt>
                <c:pt idx="791">
                  <c:v>-52.103999999999985</c:v>
                </c:pt>
                <c:pt idx="792">
                  <c:v>-55.772800000000018</c:v>
                </c:pt>
                <c:pt idx="793">
                  <c:v>-63.772800000000018</c:v>
                </c:pt>
                <c:pt idx="794">
                  <c:v>-54.399999999999977</c:v>
                </c:pt>
                <c:pt idx="795">
                  <c:v>-52.399999999999977</c:v>
                </c:pt>
                <c:pt idx="796">
                  <c:v>-50.728000000000009</c:v>
                </c:pt>
                <c:pt idx="797">
                  <c:v>-58.072000000000003</c:v>
                </c:pt>
                <c:pt idx="798">
                  <c:v>-61.072000000000003</c:v>
                </c:pt>
                <c:pt idx="799">
                  <c:v>-51.367999999999995</c:v>
                </c:pt>
                <c:pt idx="800">
                  <c:v>-50.531999999999982</c:v>
                </c:pt>
                <c:pt idx="801">
                  <c:v>-44.007999999999981</c:v>
                </c:pt>
                <c:pt idx="802">
                  <c:v>-38.992000000000019</c:v>
                </c:pt>
                <c:pt idx="803">
                  <c:v>-38.992000000000019</c:v>
                </c:pt>
                <c:pt idx="804">
                  <c:v>-38.992000000000019</c:v>
                </c:pt>
                <c:pt idx="805">
                  <c:v>-45.336000000000013</c:v>
                </c:pt>
                <c:pt idx="806">
                  <c:v>-55.336000000000013</c:v>
                </c:pt>
                <c:pt idx="807">
                  <c:v>-53.648000000000025</c:v>
                </c:pt>
                <c:pt idx="808">
                  <c:v>-55.648000000000025</c:v>
                </c:pt>
                <c:pt idx="809">
                  <c:v>-62.648000000000025</c:v>
                </c:pt>
                <c:pt idx="810">
                  <c:v>-47.600000000000023</c:v>
                </c:pt>
                <c:pt idx="811">
                  <c:v>-45.255999999999972</c:v>
                </c:pt>
                <c:pt idx="812">
                  <c:v>-40.896000000000015</c:v>
                </c:pt>
                <c:pt idx="813">
                  <c:v>-17.800000000000011</c:v>
                </c:pt>
                <c:pt idx="814">
                  <c:v>-46.552000000000021</c:v>
                </c:pt>
                <c:pt idx="815">
                  <c:v>-49.552000000000021</c:v>
                </c:pt>
                <c:pt idx="816">
                  <c:v>-41.536000000000001</c:v>
                </c:pt>
                <c:pt idx="817">
                  <c:v>-41.879999999999995</c:v>
                </c:pt>
                <c:pt idx="818">
                  <c:v>-44.552000000000021</c:v>
                </c:pt>
                <c:pt idx="819">
                  <c:v>-52.240000000000009</c:v>
                </c:pt>
                <c:pt idx="820">
                  <c:v>-47.896000000000015</c:v>
                </c:pt>
                <c:pt idx="821">
                  <c:v>-48.896000000000015</c:v>
                </c:pt>
                <c:pt idx="822">
                  <c:v>-46.896000000000015</c:v>
                </c:pt>
                <c:pt idx="823">
                  <c:v>-33.519999999999982</c:v>
                </c:pt>
                <c:pt idx="824">
                  <c:v>-33.519999999999982</c:v>
                </c:pt>
                <c:pt idx="825">
                  <c:v>-34.519999999999982</c:v>
                </c:pt>
                <c:pt idx="826">
                  <c:v>-37.519999999999982</c:v>
                </c:pt>
                <c:pt idx="827">
                  <c:v>-37.519999999999982</c:v>
                </c:pt>
                <c:pt idx="828">
                  <c:v>-37.519999999999982</c:v>
                </c:pt>
                <c:pt idx="829">
                  <c:v>-36.519999999999982</c:v>
                </c:pt>
                <c:pt idx="830">
                  <c:v>-34.519999999999982</c:v>
                </c:pt>
                <c:pt idx="831">
                  <c:v>-71.303999999999974</c:v>
                </c:pt>
                <c:pt idx="832">
                  <c:v>-63.95999999999998</c:v>
                </c:pt>
                <c:pt idx="833">
                  <c:v>-63.95999999999998</c:v>
                </c:pt>
                <c:pt idx="834">
                  <c:v>-65.615999999999985</c:v>
                </c:pt>
                <c:pt idx="835">
                  <c:v>-57.255999999999972</c:v>
                </c:pt>
                <c:pt idx="836">
                  <c:v>-68.288000000000011</c:v>
                </c:pt>
                <c:pt idx="837">
                  <c:v>-58.420000000000016</c:v>
                </c:pt>
                <c:pt idx="838">
                  <c:v>-55.420000000000016</c:v>
                </c:pt>
                <c:pt idx="839">
                  <c:v>-54.944000000000017</c:v>
                </c:pt>
                <c:pt idx="840">
                  <c:v>-54.944000000000017</c:v>
                </c:pt>
                <c:pt idx="841">
                  <c:v>-54.944000000000017</c:v>
                </c:pt>
                <c:pt idx="842">
                  <c:v>-58.615999999999985</c:v>
                </c:pt>
                <c:pt idx="843">
                  <c:v>-57.271999999999991</c:v>
                </c:pt>
                <c:pt idx="844">
                  <c:v>-63.95999999999998</c:v>
                </c:pt>
                <c:pt idx="845">
                  <c:v>-62.288000000000011</c:v>
                </c:pt>
                <c:pt idx="846">
                  <c:v>-63.288000000000011</c:v>
                </c:pt>
                <c:pt idx="847">
                  <c:v>-59.944000000000017</c:v>
                </c:pt>
                <c:pt idx="848">
                  <c:v>-57.271999999999991</c:v>
                </c:pt>
                <c:pt idx="849">
                  <c:v>-59.271999999999991</c:v>
                </c:pt>
                <c:pt idx="850">
                  <c:v>-60.271999999999991</c:v>
                </c:pt>
                <c:pt idx="851">
                  <c:v>-49.567999999999984</c:v>
                </c:pt>
                <c:pt idx="852">
                  <c:v>-50.240000000000009</c:v>
                </c:pt>
                <c:pt idx="853">
                  <c:v>-51.240000000000009</c:v>
                </c:pt>
                <c:pt idx="854">
                  <c:v>-49.577600000000018</c:v>
                </c:pt>
                <c:pt idx="855">
                  <c:v>-44.567999999999984</c:v>
                </c:pt>
                <c:pt idx="856">
                  <c:v>-44.567999999999984</c:v>
                </c:pt>
                <c:pt idx="857">
                  <c:v>-40.896000000000015</c:v>
                </c:pt>
                <c:pt idx="858">
                  <c:v>-40.896000000000015</c:v>
                </c:pt>
                <c:pt idx="859">
                  <c:v>-42.230399999999975</c:v>
                </c:pt>
                <c:pt idx="860">
                  <c:v>-38.22399999999999</c:v>
                </c:pt>
                <c:pt idx="861">
                  <c:v>-34.879999999999995</c:v>
                </c:pt>
                <c:pt idx="862">
                  <c:v>-35.879999999999995</c:v>
                </c:pt>
                <c:pt idx="863">
                  <c:v>-34.879999999999995</c:v>
                </c:pt>
                <c:pt idx="864">
                  <c:v>-32.208000000000027</c:v>
                </c:pt>
                <c:pt idx="865">
                  <c:v>-28.208000000000027</c:v>
                </c:pt>
                <c:pt idx="866">
                  <c:v>-29.879999999999995</c:v>
                </c:pt>
                <c:pt idx="867">
                  <c:v>-35.879999999999995</c:v>
                </c:pt>
                <c:pt idx="868">
                  <c:v>-29.863999999999976</c:v>
                </c:pt>
                <c:pt idx="869">
                  <c:v>-32.192000000000007</c:v>
                </c:pt>
                <c:pt idx="870">
                  <c:v>-38.192000000000007</c:v>
                </c:pt>
                <c:pt idx="871">
                  <c:v>-35.519999999999982</c:v>
                </c:pt>
                <c:pt idx="872">
                  <c:v>-28.012</c:v>
                </c:pt>
                <c:pt idx="873">
                  <c:v>-30.012</c:v>
                </c:pt>
                <c:pt idx="874">
                  <c:v>-31.012</c:v>
                </c:pt>
                <c:pt idx="875">
                  <c:v>-24.488</c:v>
                </c:pt>
                <c:pt idx="876">
                  <c:v>-25.488</c:v>
                </c:pt>
                <c:pt idx="877">
                  <c:v>-19.800000000000011</c:v>
                </c:pt>
                <c:pt idx="878">
                  <c:v>-19.127999999999986</c:v>
                </c:pt>
                <c:pt idx="879">
                  <c:v>-19.127999999999986</c:v>
                </c:pt>
                <c:pt idx="880">
                  <c:v>-8.4240000000000066</c:v>
                </c:pt>
                <c:pt idx="881">
                  <c:v>-8.4240000000000066</c:v>
                </c:pt>
                <c:pt idx="882">
                  <c:v>14.984000000000009</c:v>
                </c:pt>
                <c:pt idx="883">
                  <c:v>-6.7327999999999975</c:v>
                </c:pt>
                <c:pt idx="884">
                  <c:v>7.328000000000003</c:v>
                </c:pt>
                <c:pt idx="885">
                  <c:v>-1.671999999999997</c:v>
                </c:pt>
                <c:pt idx="886">
                  <c:v>-5.671999999999997</c:v>
                </c:pt>
                <c:pt idx="887">
                  <c:v>-4</c:v>
                </c:pt>
                <c:pt idx="888">
                  <c:v>-6</c:v>
                </c:pt>
                <c:pt idx="889">
                  <c:v>-9.3439999999999941</c:v>
                </c:pt>
                <c:pt idx="890">
                  <c:v>-7.671999999999997</c:v>
                </c:pt>
                <c:pt idx="891">
                  <c:v>-8.671999999999997</c:v>
                </c:pt>
                <c:pt idx="892">
                  <c:v>-7.671999999999997</c:v>
                </c:pt>
                <c:pt idx="893">
                  <c:v>-7.671999999999997</c:v>
                </c:pt>
                <c:pt idx="894">
                  <c:v>-5.328000000000003</c:v>
                </c:pt>
                <c:pt idx="895">
                  <c:v>-5.328000000000003</c:v>
                </c:pt>
                <c:pt idx="896">
                  <c:v>10.391999999999996</c:v>
                </c:pt>
                <c:pt idx="897">
                  <c:v>6.0480000000000018</c:v>
                </c:pt>
                <c:pt idx="898">
                  <c:v>9.3919999999999959</c:v>
                </c:pt>
                <c:pt idx="899">
                  <c:v>26.096000000000004</c:v>
                </c:pt>
                <c:pt idx="900">
                  <c:v>27.096000000000004</c:v>
                </c:pt>
                <c:pt idx="901">
                  <c:v>43.472000000000008</c:v>
                </c:pt>
                <c:pt idx="902">
                  <c:v>49.16</c:v>
                </c:pt>
                <c:pt idx="903">
                  <c:v>49.503999999999991</c:v>
                </c:pt>
                <c:pt idx="904">
                  <c:v>50.503999999999991</c:v>
                </c:pt>
                <c:pt idx="905">
                  <c:v>51.503999999999991</c:v>
                </c:pt>
                <c:pt idx="906">
                  <c:v>54.175999999999988</c:v>
                </c:pt>
                <c:pt idx="907">
                  <c:v>62.536000000000001</c:v>
                </c:pt>
                <c:pt idx="908">
                  <c:v>66.551999999999992</c:v>
                </c:pt>
                <c:pt idx="909">
                  <c:v>71.568000000000012</c:v>
                </c:pt>
                <c:pt idx="910">
                  <c:v>65.551999999999992</c:v>
                </c:pt>
                <c:pt idx="911">
                  <c:v>62.207999999999998</c:v>
                </c:pt>
                <c:pt idx="912">
                  <c:v>62.207999999999998</c:v>
                </c:pt>
                <c:pt idx="913">
                  <c:v>63.879999999999995</c:v>
                </c:pt>
                <c:pt idx="914">
                  <c:v>63.879999999999995</c:v>
                </c:pt>
                <c:pt idx="915">
                  <c:v>64.88</c:v>
                </c:pt>
                <c:pt idx="916">
                  <c:v>66.551999999999992</c:v>
                </c:pt>
                <c:pt idx="917">
                  <c:v>66.551999999999992</c:v>
                </c:pt>
                <c:pt idx="918">
                  <c:v>63.207999999999998</c:v>
                </c:pt>
                <c:pt idx="919">
                  <c:v>69.895999999999987</c:v>
                </c:pt>
                <c:pt idx="920">
                  <c:v>66.551999999999992</c:v>
                </c:pt>
                <c:pt idx="921">
                  <c:v>66.207999999999998</c:v>
                </c:pt>
                <c:pt idx="922">
                  <c:v>69.88</c:v>
                </c:pt>
                <c:pt idx="923">
                  <c:v>71.88</c:v>
                </c:pt>
                <c:pt idx="924">
                  <c:v>74.207999999999998</c:v>
                </c:pt>
                <c:pt idx="925">
                  <c:v>71.52000000000001</c:v>
                </c:pt>
                <c:pt idx="926">
                  <c:v>73.192000000000007</c:v>
                </c:pt>
                <c:pt idx="927">
                  <c:v>78.207999999999998</c:v>
                </c:pt>
                <c:pt idx="928">
                  <c:v>77.207999999999998</c:v>
                </c:pt>
                <c:pt idx="929">
                  <c:v>73.207999999999998</c:v>
                </c:pt>
                <c:pt idx="930">
                  <c:v>73.207999999999998</c:v>
                </c:pt>
                <c:pt idx="931">
                  <c:v>74.88</c:v>
                </c:pt>
                <c:pt idx="932">
                  <c:v>76.88</c:v>
                </c:pt>
                <c:pt idx="933">
                  <c:v>72.207999999999998</c:v>
                </c:pt>
                <c:pt idx="934">
                  <c:v>71.207999999999998</c:v>
                </c:pt>
                <c:pt idx="935">
                  <c:v>73.207999999999998</c:v>
                </c:pt>
                <c:pt idx="936">
                  <c:v>67.52000000000001</c:v>
                </c:pt>
                <c:pt idx="937">
                  <c:v>68.52000000000001</c:v>
                </c:pt>
                <c:pt idx="938">
                  <c:v>68.52000000000001</c:v>
                </c:pt>
                <c:pt idx="939">
                  <c:v>71.52000000000001</c:v>
                </c:pt>
                <c:pt idx="940">
                  <c:v>65.831999999999994</c:v>
                </c:pt>
                <c:pt idx="941">
                  <c:v>59.144000000000005</c:v>
                </c:pt>
                <c:pt idx="942">
                  <c:v>56.144000000000005</c:v>
                </c:pt>
                <c:pt idx="943">
                  <c:v>61.488</c:v>
                </c:pt>
                <c:pt idx="944">
                  <c:v>69.488</c:v>
                </c:pt>
                <c:pt idx="945">
                  <c:v>69.651999999999987</c:v>
                </c:pt>
                <c:pt idx="946">
                  <c:v>69.488</c:v>
                </c:pt>
                <c:pt idx="947">
                  <c:v>68.488</c:v>
                </c:pt>
                <c:pt idx="948">
                  <c:v>53.44</c:v>
                </c:pt>
                <c:pt idx="949">
                  <c:v>47.424000000000007</c:v>
                </c:pt>
                <c:pt idx="950">
                  <c:v>47.424000000000007</c:v>
                </c:pt>
                <c:pt idx="951">
                  <c:v>47.424000000000007</c:v>
                </c:pt>
                <c:pt idx="952">
                  <c:v>46.424000000000007</c:v>
                </c:pt>
                <c:pt idx="953">
                  <c:v>34.391999999999996</c:v>
                </c:pt>
                <c:pt idx="954">
                  <c:v>34.391999999999996</c:v>
                </c:pt>
                <c:pt idx="955">
                  <c:v>25.704000000000008</c:v>
                </c:pt>
                <c:pt idx="956">
                  <c:v>26.704000000000008</c:v>
                </c:pt>
                <c:pt idx="957">
                  <c:v>26.704000000000008</c:v>
                </c:pt>
                <c:pt idx="958">
                  <c:v>31.72</c:v>
                </c:pt>
                <c:pt idx="959">
                  <c:v>26.704000000000008</c:v>
                </c:pt>
                <c:pt idx="960">
                  <c:v>20.015999999999991</c:v>
                </c:pt>
                <c:pt idx="961">
                  <c:v>20.015999999999991</c:v>
                </c:pt>
                <c:pt idx="962">
                  <c:v>21.015999999999991</c:v>
                </c:pt>
                <c:pt idx="963">
                  <c:v>21.015999999999991</c:v>
                </c:pt>
                <c:pt idx="964">
                  <c:v>20.015999999999991</c:v>
                </c:pt>
                <c:pt idx="965">
                  <c:v>17.343999999999994</c:v>
                </c:pt>
                <c:pt idx="966">
                  <c:v>19.671999999999997</c:v>
                </c:pt>
                <c:pt idx="967">
                  <c:v>7.6239999999999952</c:v>
                </c:pt>
                <c:pt idx="968">
                  <c:v>8.6239999999999952</c:v>
                </c:pt>
                <c:pt idx="969">
                  <c:v>5.6239999999999952</c:v>
                </c:pt>
                <c:pt idx="970">
                  <c:v>14.967999999999989</c:v>
                </c:pt>
                <c:pt idx="971">
                  <c:v>18.639999999999986</c:v>
                </c:pt>
                <c:pt idx="972">
                  <c:v>25.328000000000003</c:v>
                </c:pt>
                <c:pt idx="973">
                  <c:v>30.015999999999991</c:v>
                </c:pt>
                <c:pt idx="974">
                  <c:v>21.656000000000006</c:v>
                </c:pt>
                <c:pt idx="975">
                  <c:v>27.328000000000003</c:v>
                </c:pt>
                <c:pt idx="976">
                  <c:v>10.639999999999986</c:v>
                </c:pt>
                <c:pt idx="977">
                  <c:v>15.328000000000003</c:v>
                </c:pt>
                <c:pt idx="978">
                  <c:v>20</c:v>
                </c:pt>
                <c:pt idx="979">
                  <c:v>22</c:v>
                </c:pt>
                <c:pt idx="980">
                  <c:v>26.343999999999994</c:v>
                </c:pt>
                <c:pt idx="981">
                  <c:v>24.343999999999994</c:v>
                </c:pt>
                <c:pt idx="982">
                  <c:v>21</c:v>
                </c:pt>
                <c:pt idx="983">
                  <c:v>21</c:v>
                </c:pt>
                <c:pt idx="984">
                  <c:v>21</c:v>
                </c:pt>
                <c:pt idx="985">
                  <c:v>15.328000000000003</c:v>
                </c:pt>
                <c:pt idx="986">
                  <c:v>11.312000000000012</c:v>
                </c:pt>
                <c:pt idx="987">
                  <c:v>13.656000000000006</c:v>
                </c:pt>
                <c:pt idx="988">
                  <c:v>14.656000000000006</c:v>
                </c:pt>
                <c:pt idx="989">
                  <c:v>17.328000000000003</c:v>
                </c:pt>
                <c:pt idx="990">
                  <c:v>17.328000000000003</c:v>
                </c:pt>
                <c:pt idx="991">
                  <c:v>21.328000000000003</c:v>
                </c:pt>
                <c:pt idx="992">
                  <c:v>21.328000000000003</c:v>
                </c:pt>
                <c:pt idx="993">
                  <c:v>18.312000000000012</c:v>
                </c:pt>
                <c:pt idx="994">
                  <c:v>18.312000000000012</c:v>
                </c:pt>
                <c:pt idx="995">
                  <c:v>16.639999999999986</c:v>
                </c:pt>
                <c:pt idx="996">
                  <c:v>16.639999999999986</c:v>
                </c:pt>
                <c:pt idx="997">
                  <c:v>7.9519999999999982</c:v>
                </c:pt>
                <c:pt idx="998">
                  <c:v>4.9519999999999982</c:v>
                </c:pt>
                <c:pt idx="999">
                  <c:v>8.2959999999999923</c:v>
                </c:pt>
                <c:pt idx="1000">
                  <c:v>3.6239999999999952</c:v>
                </c:pt>
                <c:pt idx="1001">
                  <c:v>3.6239999999999952</c:v>
                </c:pt>
                <c:pt idx="1002">
                  <c:v>5.2959999999999923</c:v>
                </c:pt>
                <c:pt idx="1003">
                  <c:v>7.804000000000002</c:v>
                </c:pt>
                <c:pt idx="1004">
                  <c:v>9.6399999999999864</c:v>
                </c:pt>
                <c:pt idx="1005">
                  <c:v>9.6399999999999864</c:v>
                </c:pt>
                <c:pt idx="1006">
                  <c:v>9.6399999999999864</c:v>
                </c:pt>
                <c:pt idx="1007">
                  <c:v>6.804000000000002</c:v>
                </c:pt>
                <c:pt idx="1008">
                  <c:v>8.9840000000000089</c:v>
                </c:pt>
                <c:pt idx="1009">
                  <c:v>13.328000000000003</c:v>
                </c:pt>
                <c:pt idx="1010">
                  <c:v>14.328000000000003</c:v>
                </c:pt>
                <c:pt idx="1011">
                  <c:v>14.328000000000003</c:v>
                </c:pt>
                <c:pt idx="1012">
                  <c:v>10.312000000000012</c:v>
                </c:pt>
                <c:pt idx="1013">
                  <c:v>11.312000000000012</c:v>
                </c:pt>
                <c:pt idx="1014">
                  <c:v>11.312000000000012</c:v>
                </c:pt>
                <c:pt idx="1015">
                  <c:v>11.639999999999986</c:v>
                </c:pt>
                <c:pt idx="1016">
                  <c:v>11.639999999999986</c:v>
                </c:pt>
                <c:pt idx="1017">
                  <c:v>8.9679999999999893</c:v>
                </c:pt>
                <c:pt idx="1018">
                  <c:v>7.6399999999999864</c:v>
                </c:pt>
                <c:pt idx="1019">
                  <c:v>7.6399999999999864</c:v>
                </c:pt>
                <c:pt idx="1020">
                  <c:v>7.6399999999999864</c:v>
                </c:pt>
                <c:pt idx="1021">
                  <c:v>9.6399999999999864</c:v>
                </c:pt>
                <c:pt idx="1022">
                  <c:v>7.6399999999999864</c:v>
                </c:pt>
                <c:pt idx="1023">
                  <c:v>10.984000000000009</c:v>
                </c:pt>
                <c:pt idx="1024">
                  <c:v>10.656000000000006</c:v>
                </c:pt>
                <c:pt idx="1025">
                  <c:v>10.656000000000006</c:v>
                </c:pt>
                <c:pt idx="1026">
                  <c:v>12.328000000000003</c:v>
                </c:pt>
                <c:pt idx="1027">
                  <c:v>12.328000000000003</c:v>
                </c:pt>
                <c:pt idx="1028">
                  <c:v>9.328000000000003</c:v>
                </c:pt>
                <c:pt idx="1029">
                  <c:v>12.671999999999997</c:v>
                </c:pt>
                <c:pt idx="1030">
                  <c:v>12.671999999999997</c:v>
                </c:pt>
                <c:pt idx="1031">
                  <c:v>16.852000000000004</c:v>
                </c:pt>
                <c:pt idx="1032">
                  <c:v>16.852000000000004</c:v>
                </c:pt>
                <c:pt idx="1033">
                  <c:v>14.343999999999994</c:v>
                </c:pt>
                <c:pt idx="1034">
                  <c:v>16.343999999999994</c:v>
                </c:pt>
                <c:pt idx="1035">
                  <c:v>16.343999999999994</c:v>
                </c:pt>
                <c:pt idx="1036">
                  <c:v>16.343999999999994</c:v>
                </c:pt>
                <c:pt idx="1037">
                  <c:v>18.687999999999988</c:v>
                </c:pt>
                <c:pt idx="1038">
                  <c:v>18.687999999999988</c:v>
                </c:pt>
                <c:pt idx="1039">
                  <c:v>18.687999999999988</c:v>
                </c:pt>
                <c:pt idx="1040">
                  <c:v>19.524000000000001</c:v>
                </c:pt>
                <c:pt idx="1041">
                  <c:v>20.360000000000014</c:v>
                </c:pt>
                <c:pt idx="1042">
                  <c:v>20.360000000000014</c:v>
                </c:pt>
                <c:pt idx="1043">
                  <c:v>20.015999999999991</c:v>
                </c:pt>
                <c:pt idx="1044">
                  <c:v>21.015999999999991</c:v>
                </c:pt>
                <c:pt idx="1045">
                  <c:v>11.819999999999993</c:v>
                </c:pt>
                <c:pt idx="1046">
                  <c:v>12.656000000000006</c:v>
                </c:pt>
                <c:pt idx="1047">
                  <c:v>13.656000000000006</c:v>
                </c:pt>
                <c:pt idx="1048">
                  <c:v>13.656000000000006</c:v>
                </c:pt>
                <c:pt idx="1049">
                  <c:v>13.656000000000006</c:v>
                </c:pt>
                <c:pt idx="1050">
                  <c:v>12.656000000000006</c:v>
                </c:pt>
                <c:pt idx="1051">
                  <c:v>12.656000000000006</c:v>
                </c:pt>
                <c:pt idx="1052">
                  <c:v>-2.3919999999999959</c:v>
                </c:pt>
                <c:pt idx="1053">
                  <c:v>-2.3919999999999959</c:v>
                </c:pt>
                <c:pt idx="1054">
                  <c:v>-1.7199999999999989</c:v>
                </c:pt>
                <c:pt idx="1055">
                  <c:v>-8.407999999999987</c:v>
                </c:pt>
                <c:pt idx="1056">
                  <c:v>-8.407999999999987</c:v>
                </c:pt>
                <c:pt idx="1057">
                  <c:v>-23.455999999999989</c:v>
                </c:pt>
                <c:pt idx="1058">
                  <c:v>-25.800000000000011</c:v>
                </c:pt>
                <c:pt idx="1059">
                  <c:v>-24.800000000000011</c:v>
                </c:pt>
                <c:pt idx="1060">
                  <c:v>-23.800000000000011</c:v>
                </c:pt>
                <c:pt idx="1061">
                  <c:v>-19.800000000000011</c:v>
                </c:pt>
                <c:pt idx="1062">
                  <c:v>-19.800000000000011</c:v>
                </c:pt>
                <c:pt idx="1063">
                  <c:v>-17.800000000000011</c:v>
                </c:pt>
                <c:pt idx="1064">
                  <c:v>-17.800000000000011</c:v>
                </c:pt>
                <c:pt idx="1065">
                  <c:v>-17.800000000000011</c:v>
                </c:pt>
                <c:pt idx="1066">
                  <c:v>-17.800000000000011</c:v>
                </c:pt>
                <c:pt idx="1067">
                  <c:v>-22.816000000000003</c:v>
                </c:pt>
                <c:pt idx="1068">
                  <c:v>-22.816000000000003</c:v>
                </c:pt>
                <c:pt idx="1069">
                  <c:v>-21.816000000000003</c:v>
                </c:pt>
                <c:pt idx="1070">
                  <c:v>-21.816000000000003</c:v>
                </c:pt>
                <c:pt idx="1071">
                  <c:v>-20.144000000000005</c:v>
                </c:pt>
                <c:pt idx="1072">
                  <c:v>-20.144000000000005</c:v>
                </c:pt>
                <c:pt idx="1073">
                  <c:v>-20.97999999999999</c:v>
                </c:pt>
                <c:pt idx="1074">
                  <c:v>-20.97999999999999</c:v>
                </c:pt>
                <c:pt idx="1075">
                  <c:v>-20.97999999999999</c:v>
                </c:pt>
                <c:pt idx="1076">
                  <c:v>-21.488</c:v>
                </c:pt>
                <c:pt idx="1077">
                  <c:v>-27.175999999999988</c:v>
                </c:pt>
                <c:pt idx="1078">
                  <c:v>-23.175999999999988</c:v>
                </c:pt>
                <c:pt idx="1079">
                  <c:v>-23.175999999999988</c:v>
                </c:pt>
                <c:pt idx="1080">
                  <c:v>-23.175999999999988</c:v>
                </c:pt>
                <c:pt idx="1081">
                  <c:v>-23.175999999999988</c:v>
                </c:pt>
                <c:pt idx="1082">
                  <c:v>-29.208000000000027</c:v>
                </c:pt>
                <c:pt idx="1083">
                  <c:v>-24.208000000000027</c:v>
                </c:pt>
                <c:pt idx="1084">
                  <c:v>-21.208000000000027</c:v>
                </c:pt>
                <c:pt idx="1085">
                  <c:v>-24.552000000000021</c:v>
                </c:pt>
                <c:pt idx="1086">
                  <c:v>-27.896000000000015</c:v>
                </c:pt>
                <c:pt idx="1087">
                  <c:v>-27.896000000000015</c:v>
                </c:pt>
                <c:pt idx="1088">
                  <c:v>-18.208000000000027</c:v>
                </c:pt>
                <c:pt idx="1089">
                  <c:v>-17.208000000000027</c:v>
                </c:pt>
                <c:pt idx="1090">
                  <c:v>-17.208000000000027</c:v>
                </c:pt>
                <c:pt idx="1091">
                  <c:v>-11.536000000000001</c:v>
                </c:pt>
                <c:pt idx="1092">
                  <c:v>-11.536000000000001</c:v>
                </c:pt>
                <c:pt idx="1093">
                  <c:v>-6.5360000000000014</c:v>
                </c:pt>
                <c:pt idx="1094">
                  <c:v>-5.5360000000000014</c:v>
                </c:pt>
                <c:pt idx="1095">
                  <c:v>-2.5360000000000014</c:v>
                </c:pt>
                <c:pt idx="1096">
                  <c:v>0.46399999999999864</c:v>
                </c:pt>
                <c:pt idx="1097">
                  <c:v>-0.71600000000000819</c:v>
                </c:pt>
                <c:pt idx="1098">
                  <c:v>-0.71600000000000819</c:v>
                </c:pt>
                <c:pt idx="1099">
                  <c:v>-1.7160000000000082</c:v>
                </c:pt>
                <c:pt idx="1100">
                  <c:v>-1.7160000000000082</c:v>
                </c:pt>
                <c:pt idx="1101">
                  <c:v>2.4479999999999791</c:v>
                </c:pt>
                <c:pt idx="1102">
                  <c:v>2.4479999999999791</c:v>
                </c:pt>
                <c:pt idx="1103">
                  <c:v>-12.600000000000023</c:v>
                </c:pt>
                <c:pt idx="1104">
                  <c:v>-9.6000000000000227</c:v>
                </c:pt>
                <c:pt idx="1105">
                  <c:v>-15.95999999999998</c:v>
                </c:pt>
                <c:pt idx="1106">
                  <c:v>-25.992000000000019</c:v>
                </c:pt>
                <c:pt idx="1107">
                  <c:v>-36.336000000000013</c:v>
                </c:pt>
                <c:pt idx="1108">
                  <c:v>-42.336000000000013</c:v>
                </c:pt>
                <c:pt idx="1109">
                  <c:v>-42.680000000000007</c:v>
                </c:pt>
                <c:pt idx="1110">
                  <c:v>-33.680000000000007</c:v>
                </c:pt>
                <c:pt idx="1111">
                  <c:v>-51.072000000000003</c:v>
                </c:pt>
                <c:pt idx="1112">
                  <c:v>-45.072000000000003</c:v>
                </c:pt>
                <c:pt idx="1113">
                  <c:v>-41.072000000000003</c:v>
                </c:pt>
                <c:pt idx="1114">
                  <c:v>-41.072000000000003</c:v>
                </c:pt>
                <c:pt idx="1115">
                  <c:v>-44.072000000000003</c:v>
                </c:pt>
                <c:pt idx="1116">
                  <c:v>-43.072000000000003</c:v>
                </c:pt>
                <c:pt idx="1117">
                  <c:v>-34.711999999999989</c:v>
                </c:pt>
                <c:pt idx="1118">
                  <c:v>-32.367999999999995</c:v>
                </c:pt>
                <c:pt idx="1119">
                  <c:v>-33.367999999999995</c:v>
                </c:pt>
                <c:pt idx="1120">
                  <c:v>-32.367999999999995</c:v>
                </c:pt>
                <c:pt idx="1121">
                  <c:v>-29.367999999999995</c:v>
                </c:pt>
                <c:pt idx="1122">
                  <c:v>-14.367999999999995</c:v>
                </c:pt>
                <c:pt idx="1123">
                  <c:v>-2.7440000000000282</c:v>
                </c:pt>
                <c:pt idx="1124">
                  <c:v>-2.7440000000000282</c:v>
                </c:pt>
                <c:pt idx="1125">
                  <c:v>-3.7440000000000282</c:v>
                </c:pt>
                <c:pt idx="1126">
                  <c:v>-2.7440000000000282</c:v>
                </c:pt>
                <c:pt idx="1127">
                  <c:v>10.255999999999972</c:v>
                </c:pt>
                <c:pt idx="1128">
                  <c:v>12.255999999999972</c:v>
                </c:pt>
                <c:pt idx="1129">
                  <c:v>12.255999999999972</c:v>
                </c:pt>
                <c:pt idx="1130">
                  <c:v>6.2239999999999895</c:v>
                </c:pt>
                <c:pt idx="1131">
                  <c:v>4.2239999999999895</c:v>
                </c:pt>
                <c:pt idx="1132">
                  <c:v>1.2239999999999895</c:v>
                </c:pt>
                <c:pt idx="1133">
                  <c:v>2.2239999999999895</c:v>
                </c:pt>
                <c:pt idx="1134">
                  <c:v>2.2239999999999895</c:v>
                </c:pt>
                <c:pt idx="1135">
                  <c:v>3.2239999999999895</c:v>
                </c:pt>
                <c:pt idx="1136">
                  <c:v>2.2239999999999895</c:v>
                </c:pt>
                <c:pt idx="1137">
                  <c:v>2.2239999999999895</c:v>
                </c:pt>
                <c:pt idx="1138">
                  <c:v>2.2239999999999895</c:v>
                </c:pt>
                <c:pt idx="1139">
                  <c:v>0.55200000000002092</c:v>
                </c:pt>
                <c:pt idx="1140">
                  <c:v>-2.1200000000000045</c:v>
                </c:pt>
                <c:pt idx="1141">
                  <c:v>-6.1200000000000045</c:v>
                </c:pt>
                <c:pt idx="1142">
                  <c:v>-8.1200000000000045</c:v>
                </c:pt>
                <c:pt idx="1143">
                  <c:v>-20.791999999999973</c:v>
                </c:pt>
                <c:pt idx="1144">
                  <c:v>-17.791999999999973</c:v>
                </c:pt>
                <c:pt idx="1145">
                  <c:v>-21.791999999999973</c:v>
                </c:pt>
                <c:pt idx="1146">
                  <c:v>-19.283999999999992</c:v>
                </c:pt>
                <c:pt idx="1147">
                  <c:v>-19.283999999999992</c:v>
                </c:pt>
                <c:pt idx="1148">
                  <c:v>-18.283999999999992</c:v>
                </c:pt>
                <c:pt idx="1149">
                  <c:v>-14.283999999999992</c:v>
                </c:pt>
                <c:pt idx="1150">
                  <c:v>-14.283999999999992</c:v>
                </c:pt>
                <c:pt idx="1151">
                  <c:v>-18.463999999999999</c:v>
                </c:pt>
                <c:pt idx="1152">
                  <c:v>-12.463999999999999</c:v>
                </c:pt>
                <c:pt idx="1153">
                  <c:v>-12.463999999999999</c:v>
                </c:pt>
                <c:pt idx="1154">
                  <c:v>-12.463999999999999</c:v>
                </c:pt>
                <c:pt idx="1155">
                  <c:v>-12.463999999999999</c:v>
                </c:pt>
                <c:pt idx="1156">
                  <c:v>-12.463999999999999</c:v>
                </c:pt>
                <c:pt idx="1157">
                  <c:v>-24.004000000000019</c:v>
                </c:pt>
                <c:pt idx="1158">
                  <c:v>-24.004000000000019</c:v>
                </c:pt>
                <c:pt idx="1159">
                  <c:v>-24.004000000000019</c:v>
                </c:pt>
                <c:pt idx="1160">
                  <c:v>-24.004000000000019</c:v>
                </c:pt>
                <c:pt idx="1161">
                  <c:v>-24.004000000000019</c:v>
                </c:pt>
                <c:pt idx="1162">
                  <c:v>-56.26400000000001</c:v>
                </c:pt>
                <c:pt idx="1163">
                  <c:v>-51.26400000000001</c:v>
                </c:pt>
                <c:pt idx="1164">
                  <c:v>-45.26400000000001</c:v>
                </c:pt>
                <c:pt idx="1165">
                  <c:v>-46.26400000000001</c:v>
                </c:pt>
                <c:pt idx="1166">
                  <c:v>-46.26400000000001</c:v>
                </c:pt>
                <c:pt idx="1167">
                  <c:v>-39.935999999999979</c:v>
                </c:pt>
                <c:pt idx="1168">
                  <c:v>-34.591999999999985</c:v>
                </c:pt>
                <c:pt idx="1169">
                  <c:v>-12.591999999999985</c:v>
                </c:pt>
                <c:pt idx="1170">
                  <c:v>-12.591999999999985</c:v>
                </c:pt>
                <c:pt idx="1171">
                  <c:v>-22.591999999999985</c:v>
                </c:pt>
                <c:pt idx="1172">
                  <c:v>-21.279999999999973</c:v>
                </c:pt>
                <c:pt idx="1173">
                  <c:v>-40</c:v>
                </c:pt>
                <c:pt idx="1174">
                  <c:v>-40</c:v>
                </c:pt>
                <c:pt idx="1175">
                  <c:v>-49.687999999999988</c:v>
                </c:pt>
                <c:pt idx="1176">
                  <c:v>-57.031999999999982</c:v>
                </c:pt>
                <c:pt idx="1177">
                  <c:v>-61.720000000000027</c:v>
                </c:pt>
                <c:pt idx="1178">
                  <c:v>-60.375999999999976</c:v>
                </c:pt>
                <c:pt idx="1179">
                  <c:v>-61.375999999999976</c:v>
                </c:pt>
                <c:pt idx="1180">
                  <c:v>-61.375999999999976</c:v>
                </c:pt>
                <c:pt idx="1181">
                  <c:v>-54.375999999999976</c:v>
                </c:pt>
                <c:pt idx="1182">
                  <c:v>-54.375999999999976</c:v>
                </c:pt>
                <c:pt idx="1183">
                  <c:v>-56.704000000000008</c:v>
                </c:pt>
                <c:pt idx="1184">
                  <c:v>-57.360000000000014</c:v>
                </c:pt>
                <c:pt idx="1185">
                  <c:v>-56.01600000000002</c:v>
                </c:pt>
                <c:pt idx="1186">
                  <c:v>-72.343999999999994</c:v>
                </c:pt>
                <c:pt idx="1187">
                  <c:v>-73</c:v>
                </c:pt>
                <c:pt idx="1188">
                  <c:v>-72.327999999999975</c:v>
                </c:pt>
                <c:pt idx="1189">
                  <c:v>-71.327999999999975</c:v>
                </c:pt>
                <c:pt idx="1190">
                  <c:v>-58.279999999999973</c:v>
                </c:pt>
                <c:pt idx="1191">
                  <c:v>-68.115999999999985</c:v>
                </c:pt>
                <c:pt idx="1192">
                  <c:v>-65.591999999999985</c:v>
                </c:pt>
                <c:pt idx="1193">
                  <c:v>-59.872000000000014</c:v>
                </c:pt>
                <c:pt idx="1194">
                  <c:v>-78.903999999999996</c:v>
                </c:pt>
                <c:pt idx="1195">
                  <c:v>-81.903999999999996</c:v>
                </c:pt>
                <c:pt idx="1196">
                  <c:v>-61.151999999999987</c:v>
                </c:pt>
                <c:pt idx="1197">
                  <c:v>-69.151999999999987</c:v>
                </c:pt>
                <c:pt idx="1198">
                  <c:v>-63.151999999999987</c:v>
                </c:pt>
                <c:pt idx="1199">
                  <c:v>-60.151999999999987</c:v>
                </c:pt>
                <c:pt idx="1200">
                  <c:v>-51.120000000000005</c:v>
                </c:pt>
                <c:pt idx="1201">
                  <c:v>-58.120000000000005</c:v>
                </c:pt>
                <c:pt idx="1202">
                  <c:v>-58.120000000000005</c:v>
                </c:pt>
                <c:pt idx="1203">
                  <c:v>-51.120000000000005</c:v>
                </c:pt>
                <c:pt idx="1204">
                  <c:v>-46.120000000000005</c:v>
                </c:pt>
                <c:pt idx="1205">
                  <c:v>-49.120000000000005</c:v>
                </c:pt>
                <c:pt idx="1206">
                  <c:v>-46.77600000000001</c:v>
                </c:pt>
                <c:pt idx="1207">
                  <c:v>-34.399999999999977</c:v>
                </c:pt>
                <c:pt idx="1208">
                  <c:v>-34.399999999999977</c:v>
                </c:pt>
                <c:pt idx="1209">
                  <c:v>16.791999999999973</c:v>
                </c:pt>
                <c:pt idx="1210">
                  <c:v>17.480000000000018</c:v>
                </c:pt>
                <c:pt idx="1211">
                  <c:v>34.199999999999989</c:v>
                </c:pt>
                <c:pt idx="1212">
                  <c:v>34.199999999999989</c:v>
                </c:pt>
                <c:pt idx="1213">
                  <c:v>-11.255999999999972</c:v>
                </c:pt>
                <c:pt idx="1214">
                  <c:v>-26.303999999999974</c:v>
                </c:pt>
                <c:pt idx="1215">
                  <c:v>-26.303999999999974</c:v>
                </c:pt>
                <c:pt idx="1216">
                  <c:v>-24.303999999999974</c:v>
                </c:pt>
                <c:pt idx="1217">
                  <c:v>-24.303999999999974</c:v>
                </c:pt>
                <c:pt idx="1218">
                  <c:v>-18.615999999999985</c:v>
                </c:pt>
                <c:pt idx="1219">
                  <c:v>-32.680000000000007</c:v>
                </c:pt>
                <c:pt idx="1220">
                  <c:v>-28.663999999999987</c:v>
                </c:pt>
                <c:pt idx="1221">
                  <c:v>-27.648000000000025</c:v>
                </c:pt>
                <c:pt idx="1222">
                  <c:v>-30.288000000000011</c:v>
                </c:pt>
                <c:pt idx="1223">
                  <c:v>-39.303999999999974</c:v>
                </c:pt>
                <c:pt idx="1224">
                  <c:v>-37.303999999999974</c:v>
                </c:pt>
                <c:pt idx="1225">
                  <c:v>-37.303999999999974</c:v>
                </c:pt>
                <c:pt idx="1226">
                  <c:v>-37.303999999999974</c:v>
                </c:pt>
                <c:pt idx="1227">
                  <c:v>-41.303999999999974</c:v>
                </c:pt>
                <c:pt idx="1228">
                  <c:v>-30.927999999999997</c:v>
                </c:pt>
                <c:pt idx="1229">
                  <c:v>-30.927999999999997</c:v>
                </c:pt>
                <c:pt idx="1230">
                  <c:v>-28.927999999999997</c:v>
                </c:pt>
                <c:pt idx="1231">
                  <c:v>-39.303999999999974</c:v>
                </c:pt>
                <c:pt idx="1232">
                  <c:v>-39.303999999999974</c:v>
                </c:pt>
                <c:pt idx="1233">
                  <c:v>-37.95999999999998</c:v>
                </c:pt>
                <c:pt idx="1234">
                  <c:v>-37.95999999999998</c:v>
                </c:pt>
                <c:pt idx="1235">
                  <c:v>-32.615999999999985</c:v>
                </c:pt>
                <c:pt idx="1236">
                  <c:v>-32.615999999999985</c:v>
                </c:pt>
                <c:pt idx="1237">
                  <c:v>-32.615999999999985</c:v>
                </c:pt>
                <c:pt idx="1238">
                  <c:v>-32.615999999999985</c:v>
                </c:pt>
                <c:pt idx="1239">
                  <c:v>-32.615999999999985</c:v>
                </c:pt>
                <c:pt idx="1240">
                  <c:v>-30.927999999999997</c:v>
                </c:pt>
                <c:pt idx="1241">
                  <c:v>-29.927999999999997</c:v>
                </c:pt>
                <c:pt idx="1242">
                  <c:v>-29.927999999999997</c:v>
                </c:pt>
                <c:pt idx="1243">
                  <c:v>-30.927999999999997</c:v>
                </c:pt>
                <c:pt idx="1244">
                  <c:v>-22.911999999999978</c:v>
                </c:pt>
                <c:pt idx="1245">
                  <c:v>-31.271999999999991</c:v>
                </c:pt>
                <c:pt idx="1246">
                  <c:v>-10.879999999999995</c:v>
                </c:pt>
                <c:pt idx="1247">
                  <c:v>-10.879999999999995</c:v>
                </c:pt>
                <c:pt idx="1248">
                  <c:v>-10.879999999999995</c:v>
                </c:pt>
                <c:pt idx="1249">
                  <c:v>-13.879999999999995</c:v>
                </c:pt>
                <c:pt idx="1250">
                  <c:v>-28.927999999999997</c:v>
                </c:pt>
                <c:pt idx="1251">
                  <c:v>-24.271999999999991</c:v>
                </c:pt>
                <c:pt idx="1252">
                  <c:v>-24.271999999999991</c:v>
                </c:pt>
                <c:pt idx="1253">
                  <c:v>-21.615999999999985</c:v>
                </c:pt>
                <c:pt idx="1254">
                  <c:v>-21.615999999999985</c:v>
                </c:pt>
                <c:pt idx="1255">
                  <c:v>-16.927999999999997</c:v>
                </c:pt>
                <c:pt idx="1256">
                  <c:v>-20.927999999999997</c:v>
                </c:pt>
                <c:pt idx="1257">
                  <c:v>-24.271999999999991</c:v>
                </c:pt>
                <c:pt idx="1258">
                  <c:v>-24.271999999999991</c:v>
                </c:pt>
                <c:pt idx="1259">
                  <c:v>-25.271999999999991</c:v>
                </c:pt>
                <c:pt idx="1260">
                  <c:v>-20.927999999999997</c:v>
                </c:pt>
                <c:pt idx="1261">
                  <c:v>-20.927999999999997</c:v>
                </c:pt>
                <c:pt idx="1262">
                  <c:v>-20.944000000000017</c:v>
                </c:pt>
                <c:pt idx="1263">
                  <c:v>-16.944000000000017</c:v>
                </c:pt>
                <c:pt idx="1264">
                  <c:v>-17.944000000000017</c:v>
                </c:pt>
                <c:pt idx="1265">
                  <c:v>-15.944000000000017</c:v>
                </c:pt>
                <c:pt idx="1266">
                  <c:v>-12.944000000000017</c:v>
                </c:pt>
                <c:pt idx="1267">
                  <c:v>-12.600000000000023</c:v>
                </c:pt>
                <c:pt idx="1268">
                  <c:v>-6.2559999999999718</c:v>
                </c:pt>
                <c:pt idx="1269">
                  <c:v>-6.2559999999999718</c:v>
                </c:pt>
                <c:pt idx="1270">
                  <c:v>-8.2559999999999718</c:v>
                </c:pt>
                <c:pt idx="1271">
                  <c:v>-13.271999999999991</c:v>
                </c:pt>
                <c:pt idx="1272">
                  <c:v>-9.2719999999999914</c:v>
                </c:pt>
                <c:pt idx="1273">
                  <c:v>-8.2719999999999914</c:v>
                </c:pt>
                <c:pt idx="1274">
                  <c:v>-9.9440000000000168</c:v>
                </c:pt>
                <c:pt idx="1275">
                  <c:v>-9.9440000000000168</c:v>
                </c:pt>
                <c:pt idx="1276">
                  <c:v>-16.615999999999985</c:v>
                </c:pt>
                <c:pt idx="1277">
                  <c:v>-14.271999999999991</c:v>
                </c:pt>
                <c:pt idx="1278">
                  <c:v>-14.271999999999991</c:v>
                </c:pt>
                <c:pt idx="1279">
                  <c:v>-14.927999999999997</c:v>
                </c:pt>
                <c:pt idx="1280">
                  <c:v>-13.927999999999997</c:v>
                </c:pt>
                <c:pt idx="1281">
                  <c:v>-19.271999999999991</c:v>
                </c:pt>
                <c:pt idx="1282">
                  <c:v>-25.95999999999998</c:v>
                </c:pt>
                <c:pt idx="1283">
                  <c:v>-20.288000000000011</c:v>
                </c:pt>
                <c:pt idx="1284">
                  <c:v>-12.271999999999991</c:v>
                </c:pt>
                <c:pt idx="1285">
                  <c:v>-12.271999999999991</c:v>
                </c:pt>
                <c:pt idx="1286">
                  <c:v>-10.271999999999991</c:v>
                </c:pt>
                <c:pt idx="1287">
                  <c:v>-11.271999999999991</c:v>
                </c:pt>
                <c:pt idx="1288">
                  <c:v>-9.2719999999999914</c:v>
                </c:pt>
                <c:pt idx="1289">
                  <c:v>-9.2719999999999914</c:v>
                </c:pt>
                <c:pt idx="1290">
                  <c:v>-4.2719999999999914</c:v>
                </c:pt>
                <c:pt idx="1291">
                  <c:v>-14.615999999999985</c:v>
                </c:pt>
                <c:pt idx="1292">
                  <c:v>-14.615999999999985</c:v>
                </c:pt>
                <c:pt idx="1293">
                  <c:v>-22.303999999999974</c:v>
                </c:pt>
                <c:pt idx="1294">
                  <c:v>-17.632000000000005</c:v>
                </c:pt>
                <c:pt idx="1295">
                  <c:v>-13.303999999999974</c:v>
                </c:pt>
                <c:pt idx="1296">
                  <c:v>-11.303999999999974</c:v>
                </c:pt>
                <c:pt idx="1297">
                  <c:v>-9.3039999999999736</c:v>
                </c:pt>
                <c:pt idx="1298">
                  <c:v>-8.4680000000000177</c:v>
                </c:pt>
                <c:pt idx="1299">
                  <c:v>-3.4680000000000177</c:v>
                </c:pt>
                <c:pt idx="1300">
                  <c:v>-4.3039999999999736</c:v>
                </c:pt>
                <c:pt idx="1301">
                  <c:v>5.6960000000000264</c:v>
                </c:pt>
                <c:pt idx="1302">
                  <c:v>-14.367999999999995</c:v>
                </c:pt>
                <c:pt idx="1303">
                  <c:v>-17.728000000000009</c:v>
                </c:pt>
                <c:pt idx="1304">
                  <c:v>-24.088000000000022</c:v>
                </c:pt>
                <c:pt idx="1305">
                  <c:v>-17.088000000000022</c:v>
                </c:pt>
                <c:pt idx="1306">
                  <c:v>-17.088000000000022</c:v>
                </c:pt>
                <c:pt idx="1307">
                  <c:v>-6.3999999999999773</c:v>
                </c:pt>
                <c:pt idx="1308">
                  <c:v>28.975999999999999</c:v>
                </c:pt>
                <c:pt idx="1309">
                  <c:v>23.632000000000005</c:v>
                </c:pt>
                <c:pt idx="1310">
                  <c:v>32.288000000000011</c:v>
                </c:pt>
                <c:pt idx="1311">
                  <c:v>28.615999999999985</c:v>
                </c:pt>
                <c:pt idx="1312">
                  <c:v>28.615999999999985</c:v>
                </c:pt>
                <c:pt idx="1313">
                  <c:v>28.944000000000017</c:v>
                </c:pt>
                <c:pt idx="1314">
                  <c:v>28.944000000000017</c:v>
                </c:pt>
                <c:pt idx="1315">
                  <c:v>28.944000000000017</c:v>
                </c:pt>
                <c:pt idx="1316">
                  <c:v>23.944000000000017</c:v>
                </c:pt>
                <c:pt idx="1317">
                  <c:v>15.600000000000023</c:v>
                </c:pt>
                <c:pt idx="1318">
                  <c:v>24.95999999999998</c:v>
                </c:pt>
                <c:pt idx="1319">
                  <c:v>23.632000000000005</c:v>
                </c:pt>
                <c:pt idx="1320">
                  <c:v>10.632000000000005</c:v>
                </c:pt>
                <c:pt idx="1321">
                  <c:v>20.663999999999987</c:v>
                </c:pt>
                <c:pt idx="1322">
                  <c:v>29.024000000000001</c:v>
                </c:pt>
                <c:pt idx="1323">
                  <c:v>35.024000000000001</c:v>
                </c:pt>
                <c:pt idx="1324">
                  <c:v>30.351999999999975</c:v>
                </c:pt>
                <c:pt idx="1325">
                  <c:v>26.007999999999981</c:v>
                </c:pt>
                <c:pt idx="1326">
                  <c:v>29.351999999999975</c:v>
                </c:pt>
                <c:pt idx="1327">
                  <c:v>31.024000000000001</c:v>
                </c:pt>
                <c:pt idx="1328">
                  <c:v>36.04000000000002</c:v>
                </c:pt>
                <c:pt idx="1329">
                  <c:v>39.04000000000002</c:v>
                </c:pt>
                <c:pt idx="1330">
                  <c:v>39.04000000000002</c:v>
                </c:pt>
                <c:pt idx="1331">
                  <c:v>39.04000000000002</c:v>
                </c:pt>
                <c:pt idx="1332">
                  <c:v>33.04000000000002</c:v>
                </c:pt>
                <c:pt idx="1333">
                  <c:v>32.04000000000002</c:v>
                </c:pt>
                <c:pt idx="1334">
                  <c:v>32.04000000000002</c:v>
                </c:pt>
                <c:pt idx="1335">
                  <c:v>29.04000000000002</c:v>
                </c:pt>
                <c:pt idx="1336">
                  <c:v>29.04000000000002</c:v>
                </c:pt>
                <c:pt idx="1337">
                  <c:v>25.696000000000026</c:v>
                </c:pt>
                <c:pt idx="1338">
                  <c:v>35.024000000000001</c:v>
                </c:pt>
                <c:pt idx="1339">
                  <c:v>28.351999999999975</c:v>
                </c:pt>
                <c:pt idx="1340">
                  <c:v>32.351999999999975</c:v>
                </c:pt>
                <c:pt idx="1341">
                  <c:v>33.680000000000007</c:v>
                </c:pt>
                <c:pt idx="1342">
                  <c:v>33.680000000000007</c:v>
                </c:pt>
                <c:pt idx="1343">
                  <c:v>28.680000000000007</c:v>
                </c:pt>
                <c:pt idx="1344">
                  <c:v>27.007999999999981</c:v>
                </c:pt>
                <c:pt idx="1345">
                  <c:v>27.007999999999981</c:v>
                </c:pt>
                <c:pt idx="1346">
                  <c:v>27.007999999999981</c:v>
                </c:pt>
                <c:pt idx="1347">
                  <c:v>29.007999999999981</c:v>
                </c:pt>
                <c:pt idx="1348">
                  <c:v>30.507999999999981</c:v>
                </c:pt>
                <c:pt idx="1349">
                  <c:v>31.007999999999981</c:v>
                </c:pt>
                <c:pt idx="1350">
                  <c:v>31.007999999999981</c:v>
                </c:pt>
                <c:pt idx="1351">
                  <c:v>29.336000000000013</c:v>
                </c:pt>
                <c:pt idx="1352">
                  <c:v>20.139999999999986</c:v>
                </c:pt>
                <c:pt idx="1353">
                  <c:v>27.139999999999986</c:v>
                </c:pt>
                <c:pt idx="1354">
                  <c:v>27.975999999999999</c:v>
                </c:pt>
                <c:pt idx="1355">
                  <c:v>40.632000000000005</c:v>
                </c:pt>
                <c:pt idx="1356">
                  <c:v>39.975999999999999</c:v>
                </c:pt>
                <c:pt idx="1357">
                  <c:v>45.663999999999987</c:v>
                </c:pt>
                <c:pt idx="1358">
                  <c:v>31.944000000000017</c:v>
                </c:pt>
                <c:pt idx="1359">
                  <c:v>25.584000000000003</c:v>
                </c:pt>
                <c:pt idx="1360">
                  <c:v>27.240000000000009</c:v>
                </c:pt>
                <c:pt idx="1361">
                  <c:v>29.240000000000009</c:v>
                </c:pt>
                <c:pt idx="1362">
                  <c:v>29.240000000000009</c:v>
                </c:pt>
                <c:pt idx="1363">
                  <c:v>22.22399999999999</c:v>
                </c:pt>
                <c:pt idx="1364">
                  <c:v>25.22399999999999</c:v>
                </c:pt>
                <c:pt idx="1365">
                  <c:v>22.208000000000027</c:v>
                </c:pt>
                <c:pt idx="1366">
                  <c:v>22.208000000000027</c:v>
                </c:pt>
                <c:pt idx="1367">
                  <c:v>23.192000000000007</c:v>
                </c:pt>
                <c:pt idx="1368">
                  <c:v>24.192000000000007</c:v>
                </c:pt>
                <c:pt idx="1369">
                  <c:v>22.848000000000013</c:v>
                </c:pt>
                <c:pt idx="1370">
                  <c:v>7.8000000000000114</c:v>
                </c:pt>
                <c:pt idx="1371">
                  <c:v>6.8000000000000114</c:v>
                </c:pt>
                <c:pt idx="1372">
                  <c:v>18.800000000000011</c:v>
                </c:pt>
                <c:pt idx="1373">
                  <c:v>21.800000000000011</c:v>
                </c:pt>
                <c:pt idx="1374">
                  <c:v>21.800000000000011</c:v>
                </c:pt>
                <c:pt idx="1375">
                  <c:v>13.75200000000001</c:v>
                </c:pt>
                <c:pt idx="1376">
                  <c:v>13.064000000000021</c:v>
                </c:pt>
                <c:pt idx="1377">
                  <c:v>11.391999999999996</c:v>
                </c:pt>
                <c:pt idx="1378">
                  <c:v>9.7200000000000273</c:v>
                </c:pt>
                <c:pt idx="1379">
                  <c:v>7.3759999999999764</c:v>
                </c:pt>
                <c:pt idx="1380">
                  <c:v>12.375999999999976</c:v>
                </c:pt>
                <c:pt idx="1381">
                  <c:v>12.375999999999976</c:v>
                </c:pt>
                <c:pt idx="1382">
                  <c:v>16.375999999999976</c:v>
                </c:pt>
                <c:pt idx="1383">
                  <c:v>15.375999999999976</c:v>
                </c:pt>
                <c:pt idx="1384">
                  <c:v>0.34399999999999409</c:v>
                </c:pt>
                <c:pt idx="1385">
                  <c:v>-4.6560000000000059</c:v>
                </c:pt>
                <c:pt idx="1386">
                  <c:v>-4.6560000000000059</c:v>
                </c:pt>
                <c:pt idx="1387">
                  <c:v>-6.3279999999999745</c:v>
                </c:pt>
                <c:pt idx="1388">
                  <c:v>-6.3279999999999745</c:v>
                </c:pt>
                <c:pt idx="1389">
                  <c:v>-9.0160000000000196</c:v>
                </c:pt>
                <c:pt idx="1390">
                  <c:v>-13.031999999999982</c:v>
                </c:pt>
                <c:pt idx="1391">
                  <c:v>-10.031999999999982</c:v>
                </c:pt>
                <c:pt idx="1392">
                  <c:v>-19.720000000000027</c:v>
                </c:pt>
                <c:pt idx="1393">
                  <c:v>-14.720000000000027</c:v>
                </c:pt>
                <c:pt idx="1394">
                  <c:v>-19.720000000000027</c:v>
                </c:pt>
                <c:pt idx="1395">
                  <c:v>-18.375999999999976</c:v>
                </c:pt>
                <c:pt idx="1396">
                  <c:v>-31.375999999999976</c:v>
                </c:pt>
                <c:pt idx="1397">
                  <c:v>-29.704000000000008</c:v>
                </c:pt>
                <c:pt idx="1398">
                  <c:v>-33.375999999999976</c:v>
                </c:pt>
                <c:pt idx="1399">
                  <c:v>-36.375999999999976</c:v>
                </c:pt>
                <c:pt idx="1400">
                  <c:v>-34.704000000000008</c:v>
                </c:pt>
                <c:pt idx="1401">
                  <c:v>-39.720000000000027</c:v>
                </c:pt>
                <c:pt idx="1402">
                  <c:v>-38.048000000000002</c:v>
                </c:pt>
                <c:pt idx="1403">
                  <c:v>-38.048000000000002</c:v>
                </c:pt>
                <c:pt idx="1404">
                  <c:v>-23.048000000000002</c:v>
                </c:pt>
                <c:pt idx="1405">
                  <c:v>-28.031999999999982</c:v>
                </c:pt>
                <c:pt idx="1406">
                  <c:v>-26.343999999999994</c:v>
                </c:pt>
                <c:pt idx="1407">
                  <c:v>-27.343999999999994</c:v>
                </c:pt>
                <c:pt idx="1408">
                  <c:v>-28.343999999999994</c:v>
                </c:pt>
                <c:pt idx="1409">
                  <c:v>-31.343999999999994</c:v>
                </c:pt>
                <c:pt idx="1410">
                  <c:v>-24.656000000000006</c:v>
                </c:pt>
                <c:pt idx="1411">
                  <c:v>-21.312000000000012</c:v>
                </c:pt>
                <c:pt idx="1412">
                  <c:v>-21.312000000000012</c:v>
                </c:pt>
                <c:pt idx="1413">
                  <c:v>-23.312000000000012</c:v>
                </c:pt>
                <c:pt idx="1414">
                  <c:v>-15.279999999999973</c:v>
                </c:pt>
                <c:pt idx="1415">
                  <c:v>-17.279999999999973</c:v>
                </c:pt>
                <c:pt idx="1416">
                  <c:v>-19.295999999999992</c:v>
                </c:pt>
                <c:pt idx="1417">
                  <c:v>-5.9200000000000159</c:v>
                </c:pt>
                <c:pt idx="1418">
                  <c:v>-5.9200000000000159</c:v>
                </c:pt>
                <c:pt idx="1419">
                  <c:v>-6.2479999999999905</c:v>
                </c:pt>
                <c:pt idx="1420">
                  <c:v>-25.24799999999999</c:v>
                </c:pt>
                <c:pt idx="1421">
                  <c:v>-31.24799999999999</c:v>
                </c:pt>
                <c:pt idx="1422">
                  <c:v>-37.591999999999985</c:v>
                </c:pt>
                <c:pt idx="1423">
                  <c:v>-34.24799999999999</c:v>
                </c:pt>
                <c:pt idx="1424">
                  <c:v>-22.24799999999999</c:v>
                </c:pt>
                <c:pt idx="1425">
                  <c:v>-21.591999999999985</c:v>
                </c:pt>
                <c:pt idx="1426">
                  <c:v>-21.591999999999985</c:v>
                </c:pt>
                <c:pt idx="1427">
                  <c:v>-31.279999999999973</c:v>
                </c:pt>
                <c:pt idx="1428">
                  <c:v>-32.951999999999998</c:v>
                </c:pt>
                <c:pt idx="1429">
                  <c:v>-37.951999999999998</c:v>
                </c:pt>
                <c:pt idx="1430">
                  <c:v>-42.951999999999998</c:v>
                </c:pt>
                <c:pt idx="1431">
                  <c:v>-32.935999999999979</c:v>
                </c:pt>
                <c:pt idx="1432">
                  <c:v>-26.26400000000001</c:v>
                </c:pt>
                <c:pt idx="1433">
                  <c:v>-20.755999999999972</c:v>
                </c:pt>
                <c:pt idx="1434">
                  <c:v>-19.591999999999985</c:v>
                </c:pt>
                <c:pt idx="1435">
                  <c:v>-25.920000000000016</c:v>
                </c:pt>
                <c:pt idx="1436">
                  <c:v>-17.920000000000016</c:v>
                </c:pt>
                <c:pt idx="1437">
                  <c:v>-17.920000000000016</c:v>
                </c:pt>
                <c:pt idx="1438">
                  <c:v>-21.26400000000001</c:v>
                </c:pt>
                <c:pt idx="1439">
                  <c:v>-18.26400000000001</c:v>
                </c:pt>
                <c:pt idx="1440">
                  <c:v>-21.935999999999979</c:v>
                </c:pt>
                <c:pt idx="1441">
                  <c:v>-28.935999999999979</c:v>
                </c:pt>
                <c:pt idx="1442">
                  <c:v>-24.935999999999979</c:v>
                </c:pt>
                <c:pt idx="1443">
                  <c:v>-24.935999999999979</c:v>
                </c:pt>
                <c:pt idx="1444">
                  <c:v>-34.624000000000024</c:v>
                </c:pt>
                <c:pt idx="1445">
                  <c:v>-34.624000000000024</c:v>
                </c:pt>
                <c:pt idx="1446">
                  <c:v>-36.279999999999973</c:v>
                </c:pt>
                <c:pt idx="1447">
                  <c:v>-36.279999999999973</c:v>
                </c:pt>
                <c:pt idx="1448">
                  <c:v>-28.608000000000004</c:v>
                </c:pt>
                <c:pt idx="1449">
                  <c:v>-30.279999999999973</c:v>
                </c:pt>
                <c:pt idx="1450">
                  <c:v>-33.279999999999973</c:v>
                </c:pt>
                <c:pt idx="1451">
                  <c:v>-33.279999999999973</c:v>
                </c:pt>
                <c:pt idx="1452">
                  <c:v>-16.26400000000001</c:v>
                </c:pt>
                <c:pt idx="1453">
                  <c:v>-16.26400000000001</c:v>
                </c:pt>
                <c:pt idx="1454">
                  <c:v>-16.26400000000001</c:v>
                </c:pt>
                <c:pt idx="1455">
                  <c:v>-12.591999999999985</c:v>
                </c:pt>
                <c:pt idx="1456">
                  <c:v>-9.5919999999999845</c:v>
                </c:pt>
                <c:pt idx="1457">
                  <c:v>-9.5919999999999845</c:v>
                </c:pt>
                <c:pt idx="1458">
                  <c:v>-2.9039999999999964</c:v>
                </c:pt>
                <c:pt idx="1459">
                  <c:v>-1.9039999999999964</c:v>
                </c:pt>
                <c:pt idx="1460">
                  <c:v>-1.9039999999999964</c:v>
                </c:pt>
                <c:pt idx="1461">
                  <c:v>3.0960000000000036</c:v>
                </c:pt>
                <c:pt idx="1462">
                  <c:v>10.096000000000004</c:v>
                </c:pt>
                <c:pt idx="1463">
                  <c:v>3.4080000000000155</c:v>
                </c:pt>
                <c:pt idx="1464">
                  <c:v>-3.4440000000000168</c:v>
                </c:pt>
                <c:pt idx="1465">
                  <c:v>-4.4440000000000168</c:v>
                </c:pt>
                <c:pt idx="1466">
                  <c:v>3.73599999999999</c:v>
                </c:pt>
                <c:pt idx="1467">
                  <c:v>3.73599999999999</c:v>
                </c:pt>
                <c:pt idx="1468">
                  <c:v>3.73599999999999</c:v>
                </c:pt>
                <c:pt idx="1469">
                  <c:v>8.3919999999999959</c:v>
                </c:pt>
                <c:pt idx="1470">
                  <c:v>6.2280000000000086</c:v>
                </c:pt>
                <c:pt idx="1471">
                  <c:v>14.064000000000021</c:v>
                </c:pt>
                <c:pt idx="1472">
                  <c:v>12.391999999999996</c:v>
                </c:pt>
                <c:pt idx="1473">
                  <c:v>18.73599999999999</c:v>
                </c:pt>
                <c:pt idx="1474">
                  <c:v>15.391999999999996</c:v>
                </c:pt>
                <c:pt idx="1475">
                  <c:v>15.391999999999996</c:v>
                </c:pt>
                <c:pt idx="1476">
                  <c:v>21.73599999999999</c:v>
                </c:pt>
                <c:pt idx="1477">
                  <c:v>16.73599999999999</c:v>
                </c:pt>
                <c:pt idx="1478">
                  <c:v>8.7200000000000273</c:v>
                </c:pt>
                <c:pt idx="1479">
                  <c:v>3.7200000000000273</c:v>
                </c:pt>
                <c:pt idx="1480">
                  <c:v>6.7200000000000273</c:v>
                </c:pt>
                <c:pt idx="1481">
                  <c:v>8.7200000000000273</c:v>
                </c:pt>
                <c:pt idx="1482">
                  <c:v>15.408000000000015</c:v>
                </c:pt>
                <c:pt idx="1483">
                  <c:v>4.3759999999999764</c:v>
                </c:pt>
                <c:pt idx="1484">
                  <c:v>0.37599999999997635</c:v>
                </c:pt>
                <c:pt idx="1485">
                  <c:v>5.3759999999999764</c:v>
                </c:pt>
                <c:pt idx="1486">
                  <c:v>5.3759999999999764</c:v>
                </c:pt>
                <c:pt idx="1487">
                  <c:v>0.37599999999997635</c:v>
                </c:pt>
                <c:pt idx="1488">
                  <c:v>3.3759999999999764</c:v>
                </c:pt>
                <c:pt idx="1489">
                  <c:v>6.7200000000000273</c:v>
                </c:pt>
                <c:pt idx="1490">
                  <c:v>-2.2799999999999727</c:v>
                </c:pt>
                <c:pt idx="1491">
                  <c:v>-2.2799999999999727</c:v>
                </c:pt>
                <c:pt idx="1492">
                  <c:v>-2.6240000000000236</c:v>
                </c:pt>
                <c:pt idx="1493">
                  <c:v>-4.6240000000000236</c:v>
                </c:pt>
                <c:pt idx="1494">
                  <c:v>-4.6240000000000236</c:v>
                </c:pt>
                <c:pt idx="1495">
                  <c:v>-11.312000000000012</c:v>
                </c:pt>
                <c:pt idx="1496">
                  <c:v>-11.639999999999986</c:v>
                </c:pt>
                <c:pt idx="1497">
                  <c:v>-8.2959999999999923</c:v>
                </c:pt>
                <c:pt idx="1498">
                  <c:v>-8.4440000000000168</c:v>
                </c:pt>
                <c:pt idx="1499">
                  <c:v>0.89999999999997726</c:v>
                </c:pt>
                <c:pt idx="1500">
                  <c:v>-2.9359999999999786</c:v>
                </c:pt>
                <c:pt idx="1501">
                  <c:v>-2.9359999999999786</c:v>
                </c:pt>
                <c:pt idx="1502">
                  <c:v>6.4000000000021373E-2</c:v>
                </c:pt>
                <c:pt idx="1503">
                  <c:v>8.7520000000000095</c:v>
                </c:pt>
                <c:pt idx="1504">
                  <c:v>10.75200000000001</c:v>
                </c:pt>
                <c:pt idx="1505">
                  <c:v>8.7520000000000095</c:v>
                </c:pt>
                <c:pt idx="1506">
                  <c:v>3.7520000000000095</c:v>
                </c:pt>
                <c:pt idx="1507">
                  <c:v>10.588000000000022</c:v>
                </c:pt>
                <c:pt idx="1508">
                  <c:v>4.5880000000000223</c:v>
                </c:pt>
                <c:pt idx="1509">
                  <c:v>7.0960000000000036</c:v>
                </c:pt>
                <c:pt idx="1510">
                  <c:v>8.7679999999999723</c:v>
                </c:pt>
                <c:pt idx="1511">
                  <c:v>3.7679999999999723</c:v>
                </c:pt>
                <c:pt idx="1512">
                  <c:v>3.7679999999999723</c:v>
                </c:pt>
                <c:pt idx="1513">
                  <c:v>-2.2320000000000277</c:v>
                </c:pt>
                <c:pt idx="1514">
                  <c:v>6.1279999999999859</c:v>
                </c:pt>
                <c:pt idx="1515">
                  <c:v>6.9639999999999986</c:v>
                </c:pt>
                <c:pt idx="1516">
                  <c:v>7.8000000000000114</c:v>
                </c:pt>
                <c:pt idx="1517">
                  <c:v>10.47199999999998</c:v>
                </c:pt>
                <c:pt idx="1518">
                  <c:v>19.47199999999998</c:v>
                </c:pt>
                <c:pt idx="1519">
                  <c:v>15.47199999999998</c:v>
                </c:pt>
                <c:pt idx="1520">
                  <c:v>8.7839999999999918</c:v>
                </c:pt>
                <c:pt idx="1521">
                  <c:v>13.47199999999998</c:v>
                </c:pt>
                <c:pt idx="1522">
                  <c:v>10.47199999999998</c:v>
                </c:pt>
                <c:pt idx="1523">
                  <c:v>23.47199999999998</c:v>
                </c:pt>
                <c:pt idx="1524">
                  <c:v>23.47199999999998</c:v>
                </c:pt>
                <c:pt idx="1525">
                  <c:v>13.439999999999998</c:v>
                </c:pt>
                <c:pt idx="1526">
                  <c:v>10.096000000000004</c:v>
                </c:pt>
                <c:pt idx="1527">
                  <c:v>10.096000000000004</c:v>
                </c:pt>
                <c:pt idx="1528">
                  <c:v>4.0960000000000036</c:v>
                </c:pt>
                <c:pt idx="1529">
                  <c:v>7.4399999999999977</c:v>
                </c:pt>
                <c:pt idx="1530">
                  <c:v>13.439999999999998</c:v>
                </c:pt>
                <c:pt idx="1531">
                  <c:v>13.439999999999998</c:v>
                </c:pt>
                <c:pt idx="1532">
                  <c:v>13.439999999999998</c:v>
                </c:pt>
                <c:pt idx="1533">
                  <c:v>10.112000000000023</c:v>
                </c:pt>
                <c:pt idx="1534">
                  <c:v>10.112000000000023</c:v>
                </c:pt>
                <c:pt idx="1535">
                  <c:v>11.112000000000023</c:v>
                </c:pt>
                <c:pt idx="1536">
                  <c:v>11.112000000000023</c:v>
                </c:pt>
                <c:pt idx="1537">
                  <c:v>11.112000000000023</c:v>
                </c:pt>
                <c:pt idx="1538">
                  <c:v>7.7679999999999723</c:v>
                </c:pt>
                <c:pt idx="1539">
                  <c:v>7.7679999999999723</c:v>
                </c:pt>
                <c:pt idx="1540">
                  <c:v>10.27600000000001</c:v>
                </c:pt>
                <c:pt idx="1541">
                  <c:v>7.7679999999999723</c:v>
                </c:pt>
                <c:pt idx="1542">
                  <c:v>10.767999999999972</c:v>
                </c:pt>
                <c:pt idx="1543">
                  <c:v>12.767999999999972</c:v>
                </c:pt>
                <c:pt idx="1544">
                  <c:v>12.767999999999972</c:v>
                </c:pt>
                <c:pt idx="1545">
                  <c:v>14.432000000000016</c:v>
                </c:pt>
                <c:pt idx="1546">
                  <c:v>12.596000000000004</c:v>
                </c:pt>
                <c:pt idx="1547">
                  <c:v>11.596000000000004</c:v>
                </c:pt>
                <c:pt idx="1548">
                  <c:v>5.0960000000000036</c:v>
                </c:pt>
                <c:pt idx="1549">
                  <c:v>3.5960000000000036</c:v>
                </c:pt>
                <c:pt idx="1550">
                  <c:v>2.7599999999999909</c:v>
                </c:pt>
                <c:pt idx="1551">
                  <c:v>-9.7799999999999727</c:v>
                </c:pt>
                <c:pt idx="1552">
                  <c:v>-9.7799999999999727</c:v>
                </c:pt>
                <c:pt idx="1553">
                  <c:v>-2.5299999999999727</c:v>
                </c:pt>
                <c:pt idx="1554">
                  <c:v>-2.5299999999999727</c:v>
                </c:pt>
                <c:pt idx="1555">
                  <c:v>3.7200000000000273</c:v>
                </c:pt>
                <c:pt idx="1556">
                  <c:v>1.2200000000000273</c:v>
                </c:pt>
                <c:pt idx="1557">
                  <c:v>-2.1240000000000236</c:v>
                </c:pt>
                <c:pt idx="1558">
                  <c:v>-5.4680000000000177</c:v>
                </c:pt>
                <c:pt idx="1559">
                  <c:v>-5.4680000000000177</c:v>
                </c:pt>
                <c:pt idx="1560">
                  <c:v>-3.7959999999999923</c:v>
                </c:pt>
                <c:pt idx="1561">
                  <c:v>1.2040000000000077</c:v>
                </c:pt>
                <c:pt idx="1562">
                  <c:v>1.2040000000000077</c:v>
                </c:pt>
                <c:pt idx="1563">
                  <c:v>13.564000000000021</c:v>
                </c:pt>
                <c:pt idx="1564">
                  <c:v>13.564000000000021</c:v>
                </c:pt>
                <c:pt idx="1565">
                  <c:v>19.579999999999984</c:v>
                </c:pt>
                <c:pt idx="1566">
                  <c:v>16.23599999999999</c:v>
                </c:pt>
                <c:pt idx="1567">
                  <c:v>14.564000000000021</c:v>
                </c:pt>
                <c:pt idx="1568">
                  <c:v>14.891999999999996</c:v>
                </c:pt>
                <c:pt idx="1569">
                  <c:v>14.891999999999996</c:v>
                </c:pt>
                <c:pt idx="1570">
                  <c:v>13.220000000000027</c:v>
                </c:pt>
                <c:pt idx="1571">
                  <c:v>9.8759999999999764</c:v>
                </c:pt>
                <c:pt idx="1572">
                  <c:v>9.8759999999999764</c:v>
                </c:pt>
                <c:pt idx="1573">
                  <c:v>3.1879999999999882</c:v>
                </c:pt>
                <c:pt idx="1574">
                  <c:v>6.1879999999999882</c:v>
                </c:pt>
                <c:pt idx="1575">
                  <c:v>2.8439999999999941</c:v>
                </c:pt>
                <c:pt idx="1576">
                  <c:v>2.8439999999999941</c:v>
                </c:pt>
                <c:pt idx="1577">
                  <c:v>-2.1879999999999882</c:v>
                </c:pt>
                <c:pt idx="1578">
                  <c:v>-0.18799999999998818</c:v>
                </c:pt>
                <c:pt idx="1579">
                  <c:v>-10.220000000000027</c:v>
                </c:pt>
                <c:pt idx="1580">
                  <c:v>-16.908000000000015</c:v>
                </c:pt>
                <c:pt idx="1581">
                  <c:v>-16.908000000000015</c:v>
                </c:pt>
                <c:pt idx="1582">
                  <c:v>-9.2200000000000273</c:v>
                </c:pt>
                <c:pt idx="1583">
                  <c:v>-8.8759999999999764</c:v>
                </c:pt>
                <c:pt idx="1584">
                  <c:v>-5.5319999999999823</c:v>
                </c:pt>
                <c:pt idx="1585">
                  <c:v>1.1560000000000059</c:v>
                </c:pt>
                <c:pt idx="1586">
                  <c:v>4.5</c:v>
                </c:pt>
                <c:pt idx="1587">
                  <c:v>4.5</c:v>
                </c:pt>
                <c:pt idx="1588">
                  <c:v>4.5</c:v>
                </c:pt>
                <c:pt idx="1589">
                  <c:v>-0.5</c:v>
                </c:pt>
                <c:pt idx="1590">
                  <c:v>-0.5</c:v>
                </c:pt>
                <c:pt idx="1591">
                  <c:v>-10.5</c:v>
                </c:pt>
                <c:pt idx="1592">
                  <c:v>-21.319999999999993</c:v>
                </c:pt>
                <c:pt idx="1593">
                  <c:v>-11.319999999999993</c:v>
                </c:pt>
                <c:pt idx="1594">
                  <c:v>7.9080000000000155</c:v>
                </c:pt>
                <c:pt idx="1595">
                  <c:v>7.9080000000000155</c:v>
                </c:pt>
                <c:pt idx="1596">
                  <c:v>-12.091999999999985</c:v>
                </c:pt>
                <c:pt idx="1597">
                  <c:v>-22.091999999999985</c:v>
                </c:pt>
                <c:pt idx="1598">
                  <c:v>-32.091999999999985</c:v>
                </c:pt>
                <c:pt idx="1599">
                  <c:v>-37.091999999999985</c:v>
                </c:pt>
                <c:pt idx="1600">
                  <c:v>-62.091999999999985</c:v>
                </c:pt>
                <c:pt idx="1601">
                  <c:v>-57.06</c:v>
                </c:pt>
                <c:pt idx="1602">
                  <c:v>-57.06</c:v>
                </c:pt>
                <c:pt idx="1603">
                  <c:v>-57.06</c:v>
                </c:pt>
                <c:pt idx="1604">
                  <c:v>-62.06</c:v>
                </c:pt>
                <c:pt idx="1605">
                  <c:v>-72.06</c:v>
                </c:pt>
                <c:pt idx="1606">
                  <c:v>-77.06</c:v>
                </c:pt>
                <c:pt idx="1607">
                  <c:v>-82.06</c:v>
                </c:pt>
                <c:pt idx="1608">
                  <c:v>-97.06</c:v>
                </c:pt>
                <c:pt idx="1609">
                  <c:v>-93.699999999999989</c:v>
                </c:pt>
                <c:pt idx="1610">
                  <c:v>-65.27600000000001</c:v>
                </c:pt>
                <c:pt idx="1611">
                  <c:v>-65.27600000000001</c:v>
                </c:pt>
                <c:pt idx="1612">
                  <c:v>-70.27600000000001</c:v>
                </c:pt>
                <c:pt idx="1613">
                  <c:v>-70.244000000000028</c:v>
                </c:pt>
                <c:pt idx="1614">
                  <c:v>-73.588000000000022</c:v>
                </c:pt>
                <c:pt idx="1615">
                  <c:v>-81.112000000000023</c:v>
                </c:pt>
                <c:pt idx="1616">
                  <c:v>-84.456000000000017</c:v>
                </c:pt>
                <c:pt idx="1617">
                  <c:v>-89.47199999999998</c:v>
                </c:pt>
                <c:pt idx="1618">
                  <c:v>-84.436999999999955</c:v>
                </c:pt>
                <c:pt idx="1619">
                  <c:v>-84.436999999999955</c:v>
                </c:pt>
                <c:pt idx="1620">
                  <c:v>-81.097000000000037</c:v>
                </c:pt>
                <c:pt idx="1621">
                  <c:v>-76.132000000000005</c:v>
                </c:pt>
                <c:pt idx="1622">
                  <c:v>-71.117000000000019</c:v>
                </c:pt>
                <c:pt idx="1623">
                  <c:v>-71.117000000000019</c:v>
                </c:pt>
                <c:pt idx="1624">
                  <c:v>-63.593000000000018</c:v>
                </c:pt>
                <c:pt idx="1625">
                  <c:v>-73.578000000000031</c:v>
                </c:pt>
                <c:pt idx="1626">
                  <c:v>-73.578000000000031</c:v>
                </c:pt>
                <c:pt idx="1627">
                  <c:v>-80.26600000000002</c:v>
                </c:pt>
                <c:pt idx="1628">
                  <c:v>-80.26600000000002</c:v>
                </c:pt>
                <c:pt idx="1629">
                  <c:v>-80.26600000000002</c:v>
                </c:pt>
                <c:pt idx="1630">
                  <c:v>-80.26600000000002</c:v>
                </c:pt>
                <c:pt idx="1631">
                  <c:v>-85.246000000000038</c:v>
                </c:pt>
                <c:pt idx="1632">
                  <c:v>-79.394000000000005</c:v>
                </c:pt>
                <c:pt idx="1633">
                  <c:v>-79.394000000000005</c:v>
                </c:pt>
                <c:pt idx="1634">
                  <c:v>-79.394000000000005</c:v>
                </c:pt>
                <c:pt idx="1635">
                  <c:v>-79.394000000000005</c:v>
                </c:pt>
                <c:pt idx="1636">
                  <c:v>-79.394000000000005</c:v>
                </c:pt>
                <c:pt idx="1637">
                  <c:v>-79.394000000000005</c:v>
                </c:pt>
                <c:pt idx="1638">
                  <c:v>-79.394000000000005</c:v>
                </c:pt>
                <c:pt idx="1639">
                  <c:v>-73.648000000000025</c:v>
                </c:pt>
                <c:pt idx="1640">
                  <c:v>-70.30400000000003</c:v>
                </c:pt>
                <c:pt idx="1641">
                  <c:v>-70.30400000000003</c:v>
                </c:pt>
                <c:pt idx="1642">
                  <c:v>-60.271999999999991</c:v>
                </c:pt>
                <c:pt idx="1643">
                  <c:v>-56.012999999999977</c:v>
                </c:pt>
                <c:pt idx="1644">
                  <c:v>-65.209000000000003</c:v>
                </c:pt>
                <c:pt idx="1645">
                  <c:v>-51.924999999999955</c:v>
                </c:pt>
                <c:pt idx="1646">
                  <c:v>-51.924999999999955</c:v>
                </c:pt>
                <c:pt idx="1647">
                  <c:v>-51.924999999999955</c:v>
                </c:pt>
                <c:pt idx="1648">
                  <c:v>-51.924999999999955</c:v>
                </c:pt>
                <c:pt idx="1649">
                  <c:v>-51.924999999999955</c:v>
                </c:pt>
                <c:pt idx="1650">
                  <c:v>-51.924999999999955</c:v>
                </c:pt>
                <c:pt idx="1651">
                  <c:v>-48.58099999999996</c:v>
                </c:pt>
                <c:pt idx="1652">
                  <c:v>-50.146999999999991</c:v>
                </c:pt>
                <c:pt idx="1653">
                  <c:v>-50.146999999999991</c:v>
                </c:pt>
                <c:pt idx="1654">
                  <c:v>-56.83499999999998</c:v>
                </c:pt>
                <c:pt idx="1655">
                  <c:v>-51.875</c:v>
                </c:pt>
                <c:pt idx="1656">
                  <c:v>-41.84499999999997</c:v>
                </c:pt>
                <c:pt idx="1657">
                  <c:v>-46.86099999999999</c:v>
                </c:pt>
                <c:pt idx="1658">
                  <c:v>-61.908999999999992</c:v>
                </c:pt>
                <c:pt idx="1659">
                  <c:v>-61.908999999999992</c:v>
                </c:pt>
                <c:pt idx="1660">
                  <c:v>-61.072999999999979</c:v>
                </c:pt>
                <c:pt idx="1661">
                  <c:v>-55.221000000000004</c:v>
                </c:pt>
                <c:pt idx="1662">
                  <c:v>-61.908999999999992</c:v>
                </c:pt>
                <c:pt idx="1663">
                  <c:v>-61.908999999999992</c:v>
                </c:pt>
                <c:pt idx="1664">
                  <c:v>-67.009000000000015</c:v>
                </c:pt>
                <c:pt idx="1665">
                  <c:v>-71.963999999999999</c:v>
                </c:pt>
                <c:pt idx="1666">
                  <c:v>-76.980000000000018</c:v>
                </c:pt>
                <c:pt idx="1667">
                  <c:v>-76.980000000000018</c:v>
                </c:pt>
                <c:pt idx="1668">
                  <c:v>-65.262</c:v>
                </c:pt>
                <c:pt idx="1669">
                  <c:v>-65.262</c:v>
                </c:pt>
                <c:pt idx="1670">
                  <c:v>-56.902000000000044</c:v>
                </c:pt>
                <c:pt idx="1671">
                  <c:v>-56.902000000000044</c:v>
                </c:pt>
                <c:pt idx="1672">
                  <c:v>-57.738</c:v>
                </c:pt>
                <c:pt idx="1673">
                  <c:v>-76.966000000000008</c:v>
                </c:pt>
                <c:pt idx="1674">
                  <c:v>-68.611999999999966</c:v>
                </c:pt>
                <c:pt idx="1675">
                  <c:v>-68.611999999999966</c:v>
                </c:pt>
                <c:pt idx="1676">
                  <c:v>-68.611999999999966</c:v>
                </c:pt>
                <c:pt idx="1677">
                  <c:v>-63.637</c:v>
                </c:pt>
                <c:pt idx="1678">
                  <c:v>-56.980999999999995</c:v>
                </c:pt>
                <c:pt idx="1679">
                  <c:v>-61.495999999999981</c:v>
                </c:pt>
                <c:pt idx="1680">
                  <c:v>-61.495999999999981</c:v>
                </c:pt>
                <c:pt idx="1681">
                  <c:v>-59.849999999999966</c:v>
                </c:pt>
                <c:pt idx="1682">
                  <c:v>-50.653999999999996</c:v>
                </c:pt>
                <c:pt idx="1683">
                  <c:v>-56.168999999999983</c:v>
                </c:pt>
                <c:pt idx="1684">
                  <c:v>-61.134000000000015</c:v>
                </c:pt>
                <c:pt idx="1685">
                  <c:v>-61.134000000000015</c:v>
                </c:pt>
                <c:pt idx="1686">
                  <c:v>-61.134000000000015</c:v>
                </c:pt>
                <c:pt idx="1687">
                  <c:v>-61.134000000000015</c:v>
                </c:pt>
                <c:pt idx="1688">
                  <c:v>-60.298000000000002</c:v>
                </c:pt>
                <c:pt idx="1689">
                  <c:v>-60.298000000000002</c:v>
                </c:pt>
                <c:pt idx="1690">
                  <c:v>-60.298000000000002</c:v>
                </c:pt>
                <c:pt idx="1691">
                  <c:v>-60.298000000000002</c:v>
                </c:pt>
                <c:pt idx="1692">
                  <c:v>-53.610000000000014</c:v>
                </c:pt>
                <c:pt idx="1693">
                  <c:v>-63.555000000000007</c:v>
                </c:pt>
                <c:pt idx="1694">
                  <c:v>-83.619000000000028</c:v>
                </c:pt>
                <c:pt idx="1695">
                  <c:v>-83.619000000000028</c:v>
                </c:pt>
                <c:pt idx="1696">
                  <c:v>-78.684000000000026</c:v>
                </c:pt>
                <c:pt idx="1697">
                  <c:v>-71.995999999999981</c:v>
                </c:pt>
                <c:pt idx="1698">
                  <c:v>-49.420000000000016</c:v>
                </c:pt>
                <c:pt idx="1699">
                  <c:v>-49.420000000000016</c:v>
                </c:pt>
                <c:pt idx="1700">
                  <c:v>-44.45999999999998</c:v>
                </c:pt>
                <c:pt idx="1701">
                  <c:v>-37.771999999999991</c:v>
                </c:pt>
                <c:pt idx="1702">
                  <c:v>-42.727000000000032</c:v>
                </c:pt>
                <c:pt idx="1703">
                  <c:v>-36.875</c:v>
                </c:pt>
                <c:pt idx="1704">
                  <c:v>-36.875</c:v>
                </c:pt>
                <c:pt idx="1705">
                  <c:v>-36.875</c:v>
                </c:pt>
                <c:pt idx="1706">
                  <c:v>-41.949999999999989</c:v>
                </c:pt>
                <c:pt idx="1707">
                  <c:v>-41.949999999999989</c:v>
                </c:pt>
                <c:pt idx="1708">
                  <c:v>-46.875</c:v>
                </c:pt>
                <c:pt idx="1709">
                  <c:v>-46.875</c:v>
                </c:pt>
                <c:pt idx="1710">
                  <c:v>-45.203000000000031</c:v>
                </c:pt>
                <c:pt idx="1711">
                  <c:v>-45.203000000000031</c:v>
                </c:pt>
                <c:pt idx="1712">
                  <c:v>-49.668000000000006</c:v>
                </c:pt>
                <c:pt idx="1713">
                  <c:v>-44.651999999999987</c:v>
                </c:pt>
                <c:pt idx="1714">
                  <c:v>-49.736999999999966</c:v>
                </c:pt>
                <c:pt idx="1715">
                  <c:v>-49.736999999999966</c:v>
                </c:pt>
                <c:pt idx="1716">
                  <c:v>-49.736999999999966</c:v>
                </c:pt>
                <c:pt idx="1717">
                  <c:v>-56.424999999999955</c:v>
                </c:pt>
                <c:pt idx="1718">
                  <c:v>-56.424999999999955</c:v>
                </c:pt>
                <c:pt idx="1719">
                  <c:v>-56.424999999999955</c:v>
                </c:pt>
                <c:pt idx="1720">
                  <c:v>-51.384999999999991</c:v>
                </c:pt>
                <c:pt idx="1721">
                  <c:v>-47.205000000000041</c:v>
                </c:pt>
                <c:pt idx="1722">
                  <c:v>-41.353000000000009</c:v>
                </c:pt>
                <c:pt idx="1723">
                  <c:v>-41.353000000000009</c:v>
                </c:pt>
                <c:pt idx="1724">
                  <c:v>-41.353000000000009</c:v>
                </c:pt>
                <c:pt idx="1725">
                  <c:v>-41.353000000000009</c:v>
                </c:pt>
                <c:pt idx="1726">
                  <c:v>-41.353000000000009</c:v>
                </c:pt>
                <c:pt idx="1727">
                  <c:v>-46.37299999999999</c:v>
                </c:pt>
                <c:pt idx="1728">
                  <c:v>-38.84899999999999</c:v>
                </c:pt>
                <c:pt idx="1729">
                  <c:v>-31.014999999999986</c:v>
                </c:pt>
                <c:pt idx="1730">
                  <c:v>-31.014999999999986</c:v>
                </c:pt>
                <c:pt idx="1731">
                  <c:v>-31.014999999999986</c:v>
                </c:pt>
                <c:pt idx="1732">
                  <c:v>-20.146999999999991</c:v>
                </c:pt>
                <c:pt idx="1733">
                  <c:v>-16.781999999999982</c:v>
                </c:pt>
                <c:pt idx="1734">
                  <c:v>-18.483000000000004</c:v>
                </c:pt>
                <c:pt idx="1735">
                  <c:v>-13.492999999999995</c:v>
                </c:pt>
                <c:pt idx="1736">
                  <c:v>-11.82099999999997</c:v>
                </c:pt>
                <c:pt idx="1737">
                  <c:v>14.955000000000041</c:v>
                </c:pt>
                <c:pt idx="1738">
                  <c:v>-2.5600000000000023</c:v>
                </c:pt>
                <c:pt idx="1739">
                  <c:v>-6.7189999999999941</c:v>
                </c:pt>
                <c:pt idx="1740">
                  <c:v>-16.668999999999983</c:v>
                </c:pt>
                <c:pt idx="1741">
                  <c:v>-16.668999999999983</c:v>
                </c:pt>
                <c:pt idx="1742">
                  <c:v>-16.668999999999983</c:v>
                </c:pt>
                <c:pt idx="1743">
                  <c:v>-26.740000000000009</c:v>
                </c:pt>
                <c:pt idx="1744">
                  <c:v>-26.740000000000009</c:v>
                </c:pt>
                <c:pt idx="1745">
                  <c:v>-26.740000000000009</c:v>
                </c:pt>
                <c:pt idx="1746">
                  <c:v>-25.084000000000003</c:v>
                </c:pt>
                <c:pt idx="1747">
                  <c:v>-25.084000000000003</c:v>
                </c:pt>
                <c:pt idx="1748">
                  <c:v>-20.084000000000003</c:v>
                </c:pt>
                <c:pt idx="1749">
                  <c:v>-25.084000000000003</c:v>
                </c:pt>
                <c:pt idx="1750">
                  <c:v>-20.084000000000003</c:v>
                </c:pt>
                <c:pt idx="1751">
                  <c:v>-20.084000000000003</c:v>
                </c:pt>
                <c:pt idx="1752">
                  <c:v>-17.576000000000022</c:v>
                </c:pt>
                <c:pt idx="1753">
                  <c:v>-17.576000000000022</c:v>
                </c:pt>
                <c:pt idx="1754">
                  <c:v>-17.576000000000022</c:v>
                </c:pt>
                <c:pt idx="1755">
                  <c:v>-24.26400000000001</c:v>
                </c:pt>
                <c:pt idx="1756">
                  <c:v>-24.26400000000001</c:v>
                </c:pt>
                <c:pt idx="1757">
                  <c:v>-20.084000000000003</c:v>
                </c:pt>
                <c:pt idx="1758">
                  <c:v>-18.411999999999978</c:v>
                </c:pt>
                <c:pt idx="1759">
                  <c:v>-23.411999999999978</c:v>
                </c:pt>
                <c:pt idx="1760">
                  <c:v>-23.411999999999978</c:v>
                </c:pt>
                <c:pt idx="1761">
                  <c:v>-20.084000000000003</c:v>
                </c:pt>
                <c:pt idx="1762">
                  <c:v>-20.084000000000003</c:v>
                </c:pt>
                <c:pt idx="1763">
                  <c:v>-20.084000000000003</c:v>
                </c:pt>
                <c:pt idx="1764">
                  <c:v>-25.084000000000003</c:v>
                </c:pt>
                <c:pt idx="1765">
                  <c:v>-28.427999999999997</c:v>
                </c:pt>
                <c:pt idx="1766">
                  <c:v>-28.427999999999997</c:v>
                </c:pt>
                <c:pt idx="1767">
                  <c:v>-16.708000000000027</c:v>
                </c:pt>
                <c:pt idx="1768">
                  <c:v>-16.708000000000027</c:v>
                </c:pt>
                <c:pt idx="1769">
                  <c:v>-12.52800000000002</c:v>
                </c:pt>
                <c:pt idx="1770">
                  <c:v>-12.52800000000002</c:v>
                </c:pt>
                <c:pt idx="1771">
                  <c:v>18.419999999999987</c:v>
                </c:pt>
                <c:pt idx="1772">
                  <c:v>18.419999999999987</c:v>
                </c:pt>
                <c:pt idx="1773">
                  <c:v>13.419999999999987</c:v>
                </c:pt>
                <c:pt idx="1774">
                  <c:v>13.419999999999987</c:v>
                </c:pt>
                <c:pt idx="1775">
                  <c:v>13.419999999999987</c:v>
                </c:pt>
                <c:pt idx="1776">
                  <c:v>3.4199999999999875</c:v>
                </c:pt>
                <c:pt idx="1777">
                  <c:v>3.4199999999999875</c:v>
                </c:pt>
                <c:pt idx="1778">
                  <c:v>10.943999999999988</c:v>
                </c:pt>
                <c:pt idx="1779">
                  <c:v>5.1080000000000041</c:v>
                </c:pt>
                <c:pt idx="1780">
                  <c:v>15.139999999999986</c:v>
                </c:pt>
                <c:pt idx="1781">
                  <c:v>15.139999999999986</c:v>
                </c:pt>
                <c:pt idx="1782">
                  <c:v>20.139999999999986</c:v>
                </c:pt>
                <c:pt idx="1783">
                  <c:v>10.108000000000004</c:v>
                </c:pt>
                <c:pt idx="1784">
                  <c:v>10.108000000000004</c:v>
                </c:pt>
                <c:pt idx="1785">
                  <c:v>5.1080000000000041</c:v>
                </c:pt>
                <c:pt idx="1786">
                  <c:v>5.1080000000000041</c:v>
                </c:pt>
                <c:pt idx="1787">
                  <c:v>1.76400000000001</c:v>
                </c:pt>
                <c:pt idx="1788">
                  <c:v>15.139999999999986</c:v>
                </c:pt>
                <c:pt idx="1789">
                  <c:v>1.76400000000001</c:v>
                </c:pt>
                <c:pt idx="1790">
                  <c:v>1.76400000000001</c:v>
                </c:pt>
                <c:pt idx="1791">
                  <c:v>-9.9399999999999977</c:v>
                </c:pt>
                <c:pt idx="1792">
                  <c:v>-9.9399999999999977</c:v>
                </c:pt>
                <c:pt idx="1793">
                  <c:v>-9.9399999999999977</c:v>
                </c:pt>
                <c:pt idx="1794">
                  <c:v>-9.9399999999999977</c:v>
                </c:pt>
                <c:pt idx="1795">
                  <c:v>-14.939999999999998</c:v>
                </c:pt>
                <c:pt idx="1796">
                  <c:v>-29.135999999999996</c:v>
                </c:pt>
                <c:pt idx="1797">
                  <c:v>-29.135999999999996</c:v>
                </c:pt>
                <c:pt idx="1798">
                  <c:v>-24.135999999999996</c:v>
                </c:pt>
                <c:pt idx="1799">
                  <c:v>-24.135999999999996</c:v>
                </c:pt>
                <c:pt idx="1800">
                  <c:v>-29.135999999999996</c:v>
                </c:pt>
                <c:pt idx="1801">
                  <c:v>-16.611999999999995</c:v>
                </c:pt>
                <c:pt idx="1802">
                  <c:v>-16.611999999999995</c:v>
                </c:pt>
                <c:pt idx="1803">
                  <c:v>-21.611999999999995</c:v>
                </c:pt>
                <c:pt idx="1804">
                  <c:v>-21.611999999999995</c:v>
                </c:pt>
                <c:pt idx="1805">
                  <c:v>-16.611999999999995</c:v>
                </c:pt>
                <c:pt idx="1806">
                  <c:v>-26.644000000000005</c:v>
                </c:pt>
                <c:pt idx="1807">
                  <c:v>-26.644000000000005</c:v>
                </c:pt>
                <c:pt idx="1808">
                  <c:v>-26.644000000000005</c:v>
                </c:pt>
                <c:pt idx="1809">
                  <c:v>-21.644000000000005</c:v>
                </c:pt>
                <c:pt idx="1810">
                  <c:v>-21.644000000000005</c:v>
                </c:pt>
                <c:pt idx="1811">
                  <c:v>-21.644000000000005</c:v>
                </c:pt>
                <c:pt idx="1812">
                  <c:v>-21.644000000000005</c:v>
                </c:pt>
                <c:pt idx="1813">
                  <c:v>-21.644000000000005</c:v>
                </c:pt>
                <c:pt idx="1814">
                  <c:v>-30.019999999999982</c:v>
                </c:pt>
                <c:pt idx="1815">
                  <c:v>-25.019999999999982</c:v>
                </c:pt>
                <c:pt idx="1816">
                  <c:v>-35.019999999999982</c:v>
                </c:pt>
                <c:pt idx="1817">
                  <c:v>-30.019999999999982</c:v>
                </c:pt>
                <c:pt idx="1818">
                  <c:v>-30.019999999999982</c:v>
                </c:pt>
                <c:pt idx="1819">
                  <c:v>-23.348000000000013</c:v>
                </c:pt>
                <c:pt idx="1820">
                  <c:v>-23.348000000000013</c:v>
                </c:pt>
                <c:pt idx="1821">
                  <c:v>-23.348000000000013</c:v>
                </c:pt>
                <c:pt idx="1822">
                  <c:v>-18.331999999999994</c:v>
                </c:pt>
                <c:pt idx="1823">
                  <c:v>-23.331999999999994</c:v>
                </c:pt>
                <c:pt idx="1824">
                  <c:v>-18.331999999999994</c:v>
                </c:pt>
                <c:pt idx="1825">
                  <c:v>-18.331999999999994</c:v>
                </c:pt>
                <c:pt idx="1826">
                  <c:v>-17.495999999999981</c:v>
                </c:pt>
                <c:pt idx="1827">
                  <c:v>-17.495999999999981</c:v>
                </c:pt>
                <c:pt idx="1828">
                  <c:v>-17.495999999999981</c:v>
                </c:pt>
                <c:pt idx="1829">
                  <c:v>-17.495999999999981</c:v>
                </c:pt>
                <c:pt idx="1830">
                  <c:v>-17.495999999999981</c:v>
                </c:pt>
                <c:pt idx="1831">
                  <c:v>-17.495999999999981</c:v>
                </c:pt>
                <c:pt idx="1832">
                  <c:v>-25.019999999999982</c:v>
                </c:pt>
                <c:pt idx="1833">
                  <c:v>-30.019999999999982</c:v>
                </c:pt>
                <c:pt idx="1834">
                  <c:v>-29.184000000000026</c:v>
                </c:pt>
                <c:pt idx="1835">
                  <c:v>-29.184000000000026</c:v>
                </c:pt>
                <c:pt idx="1836">
                  <c:v>-29.184000000000026</c:v>
                </c:pt>
                <c:pt idx="1837">
                  <c:v>-33.363999999999976</c:v>
                </c:pt>
                <c:pt idx="1838">
                  <c:v>-33.363999999999976</c:v>
                </c:pt>
                <c:pt idx="1839">
                  <c:v>-23.331999999999994</c:v>
                </c:pt>
                <c:pt idx="1840">
                  <c:v>-28.331999999999994</c:v>
                </c:pt>
                <c:pt idx="1841">
                  <c:v>-28.331999999999994</c:v>
                </c:pt>
                <c:pt idx="1842">
                  <c:v>-32.512</c:v>
                </c:pt>
                <c:pt idx="1843">
                  <c:v>-37.512</c:v>
                </c:pt>
                <c:pt idx="1844">
                  <c:v>-34.168000000000006</c:v>
                </c:pt>
                <c:pt idx="1845">
                  <c:v>-34.168000000000006</c:v>
                </c:pt>
                <c:pt idx="1846">
                  <c:v>-38.348000000000013</c:v>
                </c:pt>
                <c:pt idx="1847">
                  <c:v>-43.348000000000013</c:v>
                </c:pt>
                <c:pt idx="1848">
                  <c:v>-55.052000000000021</c:v>
                </c:pt>
                <c:pt idx="1849">
                  <c:v>-50.052000000000021</c:v>
                </c:pt>
                <c:pt idx="1850">
                  <c:v>-50.052000000000021</c:v>
                </c:pt>
                <c:pt idx="1851">
                  <c:v>-58.396000000000015</c:v>
                </c:pt>
                <c:pt idx="1852">
                  <c:v>-63.396000000000015</c:v>
                </c:pt>
                <c:pt idx="1853">
                  <c:v>-63.396000000000015</c:v>
                </c:pt>
                <c:pt idx="1854">
                  <c:v>-63.396000000000015</c:v>
                </c:pt>
                <c:pt idx="1855">
                  <c:v>-46.675999999999988</c:v>
                </c:pt>
                <c:pt idx="1856">
                  <c:v>-46.675999999999988</c:v>
                </c:pt>
                <c:pt idx="1857">
                  <c:v>-51.675999999999988</c:v>
                </c:pt>
                <c:pt idx="1858">
                  <c:v>-51.675999999999988</c:v>
                </c:pt>
                <c:pt idx="1859">
                  <c:v>-51.675999999999988</c:v>
                </c:pt>
                <c:pt idx="1860">
                  <c:v>-51.675999999999988</c:v>
                </c:pt>
                <c:pt idx="1861">
                  <c:v>-51.675999999999988</c:v>
                </c:pt>
                <c:pt idx="1862">
                  <c:v>-51.675999999999988</c:v>
                </c:pt>
                <c:pt idx="1863">
                  <c:v>-51.675999999999988</c:v>
                </c:pt>
                <c:pt idx="1864">
                  <c:v>-48.331999999999994</c:v>
                </c:pt>
                <c:pt idx="1865">
                  <c:v>-48.331999999999994</c:v>
                </c:pt>
                <c:pt idx="1866">
                  <c:v>-48.331999999999994</c:v>
                </c:pt>
                <c:pt idx="1867">
                  <c:v>-48.331999999999994</c:v>
                </c:pt>
                <c:pt idx="1868">
                  <c:v>-48.331999999999994</c:v>
                </c:pt>
                <c:pt idx="1869">
                  <c:v>-44.988</c:v>
                </c:pt>
                <c:pt idx="1870">
                  <c:v>-39.988</c:v>
                </c:pt>
                <c:pt idx="1871">
                  <c:v>-36.644000000000005</c:v>
                </c:pt>
                <c:pt idx="1872">
                  <c:v>-41.644000000000005</c:v>
                </c:pt>
                <c:pt idx="1873">
                  <c:v>-61.708000000000027</c:v>
                </c:pt>
                <c:pt idx="1874">
                  <c:v>-48.331999999999994</c:v>
                </c:pt>
                <c:pt idx="1875">
                  <c:v>-48.331999999999994</c:v>
                </c:pt>
                <c:pt idx="1876">
                  <c:v>-43.331999999999994</c:v>
                </c:pt>
                <c:pt idx="1877">
                  <c:v>-46.675999999999988</c:v>
                </c:pt>
                <c:pt idx="1878">
                  <c:v>-46.675999999999988</c:v>
                </c:pt>
                <c:pt idx="1879">
                  <c:v>-50.019999999999982</c:v>
                </c:pt>
                <c:pt idx="1880">
                  <c:v>-46.675999999999988</c:v>
                </c:pt>
                <c:pt idx="1881">
                  <c:v>-43.331999999999994</c:v>
                </c:pt>
                <c:pt idx="1882">
                  <c:v>-41.675999999999988</c:v>
                </c:pt>
                <c:pt idx="1883">
                  <c:v>-41.675999999999988</c:v>
                </c:pt>
                <c:pt idx="1884">
                  <c:v>-41.675999999999988</c:v>
                </c:pt>
                <c:pt idx="1885">
                  <c:v>-41.675999999999988</c:v>
                </c:pt>
                <c:pt idx="1886">
                  <c:v>-41.675999999999988</c:v>
                </c:pt>
                <c:pt idx="1887">
                  <c:v>-40.019999999999982</c:v>
                </c:pt>
                <c:pt idx="1888">
                  <c:v>-35.019999999999982</c:v>
                </c:pt>
                <c:pt idx="1889">
                  <c:v>-40.019999999999982</c:v>
                </c:pt>
                <c:pt idx="1890">
                  <c:v>-40.019999999999982</c:v>
                </c:pt>
                <c:pt idx="1891">
                  <c:v>-43.363999999999976</c:v>
                </c:pt>
                <c:pt idx="1892">
                  <c:v>-38.363999999999976</c:v>
                </c:pt>
                <c:pt idx="1893">
                  <c:v>-31.708000000000027</c:v>
                </c:pt>
                <c:pt idx="1894">
                  <c:v>-38.396000000000015</c:v>
                </c:pt>
                <c:pt idx="1895">
                  <c:v>-31.740000000000009</c:v>
                </c:pt>
                <c:pt idx="1896">
                  <c:v>-46.740000000000009</c:v>
                </c:pt>
                <c:pt idx="1897">
                  <c:v>-46.740000000000009</c:v>
                </c:pt>
                <c:pt idx="1898">
                  <c:v>-36.740000000000009</c:v>
                </c:pt>
                <c:pt idx="1899">
                  <c:v>-36.740000000000009</c:v>
                </c:pt>
                <c:pt idx="1900">
                  <c:v>-38.427999999999997</c:v>
                </c:pt>
                <c:pt idx="1901">
                  <c:v>-41.771999999999991</c:v>
                </c:pt>
                <c:pt idx="1902">
                  <c:v>-50.148000000000025</c:v>
                </c:pt>
                <c:pt idx="1903">
                  <c:v>-50.148000000000025</c:v>
                </c:pt>
                <c:pt idx="1904">
                  <c:v>-66.867999999999995</c:v>
                </c:pt>
                <c:pt idx="1905">
                  <c:v>-71.867999999999995</c:v>
                </c:pt>
                <c:pt idx="1906">
                  <c:v>-71.867999999999995</c:v>
                </c:pt>
                <c:pt idx="1907">
                  <c:v>-71.867999999999995</c:v>
                </c:pt>
                <c:pt idx="1908">
                  <c:v>-71.867999999999995</c:v>
                </c:pt>
                <c:pt idx="1909">
                  <c:v>-75.211999999999989</c:v>
                </c:pt>
                <c:pt idx="1910">
                  <c:v>-75.211999999999989</c:v>
                </c:pt>
                <c:pt idx="1911">
                  <c:v>-75.211999999999989</c:v>
                </c:pt>
                <c:pt idx="1912">
                  <c:v>-90.211999999999989</c:v>
                </c:pt>
                <c:pt idx="1913">
                  <c:v>-100.21199999999999</c:v>
                </c:pt>
                <c:pt idx="1914">
                  <c:v>-96.867999999999995</c:v>
                </c:pt>
                <c:pt idx="1915">
                  <c:v>-96.867999999999995</c:v>
                </c:pt>
                <c:pt idx="1916">
                  <c:v>-96.867999999999995</c:v>
                </c:pt>
                <c:pt idx="1917">
                  <c:v>-93.524000000000001</c:v>
                </c:pt>
                <c:pt idx="1918">
                  <c:v>-93.524000000000001</c:v>
                </c:pt>
                <c:pt idx="1919">
                  <c:v>-90.18</c:v>
                </c:pt>
                <c:pt idx="1920">
                  <c:v>-90.18</c:v>
                </c:pt>
                <c:pt idx="1921">
                  <c:v>-103.55599999999998</c:v>
                </c:pt>
                <c:pt idx="1922">
                  <c:v>-103.55599999999998</c:v>
                </c:pt>
                <c:pt idx="1923">
                  <c:v>-103.55599999999998</c:v>
                </c:pt>
                <c:pt idx="1924">
                  <c:v>-110.24400000000003</c:v>
                </c:pt>
                <c:pt idx="1925">
                  <c:v>-110.24400000000003</c:v>
                </c:pt>
                <c:pt idx="1926">
                  <c:v>-110.24400000000003</c:v>
                </c:pt>
                <c:pt idx="1927">
                  <c:v>-110.24400000000003</c:v>
                </c:pt>
                <c:pt idx="1928">
                  <c:v>-110.24400000000003</c:v>
                </c:pt>
                <c:pt idx="1929">
                  <c:v>-110.24400000000003</c:v>
                </c:pt>
                <c:pt idx="1930">
                  <c:v>-115.24400000000003</c:v>
                </c:pt>
                <c:pt idx="1931">
                  <c:v>-123.60399999999998</c:v>
                </c:pt>
                <c:pt idx="1932">
                  <c:v>-128.60399999999998</c:v>
                </c:pt>
                <c:pt idx="1933">
                  <c:v>-123.60399999999998</c:v>
                </c:pt>
                <c:pt idx="1934">
                  <c:v>-111.89999999999998</c:v>
                </c:pt>
                <c:pt idx="1935">
                  <c:v>-111.89999999999998</c:v>
                </c:pt>
                <c:pt idx="1936">
                  <c:v>-97.687999999999988</c:v>
                </c:pt>
                <c:pt idx="1937">
                  <c:v>-102.68799999999999</c:v>
                </c:pt>
                <c:pt idx="1938">
                  <c:v>-102.65600000000001</c:v>
                </c:pt>
                <c:pt idx="1939">
                  <c:v>-95.968000000000018</c:v>
                </c:pt>
                <c:pt idx="1940">
                  <c:v>-89.279999999999973</c:v>
                </c:pt>
                <c:pt idx="1941">
                  <c:v>-84.24799999999999</c:v>
                </c:pt>
                <c:pt idx="1942">
                  <c:v>-84.24799999999999</c:v>
                </c:pt>
                <c:pt idx="1943">
                  <c:v>-83.411999999999978</c:v>
                </c:pt>
                <c:pt idx="1944">
                  <c:v>-83.396000000000015</c:v>
                </c:pt>
                <c:pt idx="1945">
                  <c:v>-83.396000000000015</c:v>
                </c:pt>
                <c:pt idx="1946">
                  <c:v>-75.019999999999982</c:v>
                </c:pt>
                <c:pt idx="1947">
                  <c:v>-75.019999999999982</c:v>
                </c:pt>
                <c:pt idx="1948">
                  <c:v>-61.644000000000005</c:v>
                </c:pt>
                <c:pt idx="1949">
                  <c:v>-54.955999999999989</c:v>
                </c:pt>
                <c:pt idx="1950">
                  <c:v>-49.924000000000007</c:v>
                </c:pt>
                <c:pt idx="1951">
                  <c:v>-51.580000000000013</c:v>
                </c:pt>
                <c:pt idx="1952">
                  <c:v>-61.596000000000004</c:v>
                </c:pt>
                <c:pt idx="1953">
                  <c:v>-44.860000000000014</c:v>
                </c:pt>
                <c:pt idx="1954">
                  <c:v>-53.23599999999999</c:v>
                </c:pt>
                <c:pt idx="1955">
                  <c:v>-58.23599999999999</c:v>
                </c:pt>
                <c:pt idx="1956">
                  <c:v>-54.891999999999996</c:v>
                </c:pt>
                <c:pt idx="1957">
                  <c:v>-59.891999999999996</c:v>
                </c:pt>
                <c:pt idx="1958">
                  <c:v>-59.891999999999996</c:v>
                </c:pt>
                <c:pt idx="1959">
                  <c:v>-56.548000000000002</c:v>
                </c:pt>
                <c:pt idx="1960">
                  <c:v>-56.548000000000002</c:v>
                </c:pt>
                <c:pt idx="1961">
                  <c:v>-49.860000000000014</c:v>
                </c:pt>
                <c:pt idx="1962">
                  <c:v>-54.876000000000005</c:v>
                </c:pt>
                <c:pt idx="1963">
                  <c:v>-49.860000000000014</c:v>
                </c:pt>
                <c:pt idx="1964">
                  <c:v>-49.860000000000014</c:v>
                </c:pt>
                <c:pt idx="1965">
                  <c:v>-46.515999999999991</c:v>
                </c:pt>
                <c:pt idx="1966">
                  <c:v>-46.515999999999991</c:v>
                </c:pt>
                <c:pt idx="1967">
                  <c:v>-48.187999999999988</c:v>
                </c:pt>
                <c:pt idx="1968">
                  <c:v>-48.187999999999988</c:v>
                </c:pt>
                <c:pt idx="1969">
                  <c:v>-48.187999999999988</c:v>
                </c:pt>
                <c:pt idx="1970">
                  <c:v>-49.843999999999994</c:v>
                </c:pt>
                <c:pt idx="1971">
                  <c:v>-49.843999999999994</c:v>
                </c:pt>
                <c:pt idx="1972">
                  <c:v>-44.843999999999994</c:v>
                </c:pt>
                <c:pt idx="1973">
                  <c:v>-38.156000000000006</c:v>
                </c:pt>
                <c:pt idx="1974">
                  <c:v>-38.156000000000006</c:v>
                </c:pt>
                <c:pt idx="1975">
                  <c:v>-28.123999999999995</c:v>
                </c:pt>
                <c:pt idx="1976">
                  <c:v>-24.78</c:v>
                </c:pt>
                <c:pt idx="1977">
                  <c:v>-24.78</c:v>
                </c:pt>
                <c:pt idx="1978">
                  <c:v>-21.436000000000007</c:v>
                </c:pt>
                <c:pt idx="1979">
                  <c:v>-21.436000000000007</c:v>
                </c:pt>
                <c:pt idx="1980">
                  <c:v>-21.436000000000007</c:v>
                </c:pt>
                <c:pt idx="1981">
                  <c:v>-21.436000000000007</c:v>
                </c:pt>
                <c:pt idx="1982">
                  <c:v>-26.436000000000007</c:v>
                </c:pt>
                <c:pt idx="1983">
                  <c:v>-23.092000000000013</c:v>
                </c:pt>
                <c:pt idx="1984">
                  <c:v>-23.092000000000013</c:v>
                </c:pt>
                <c:pt idx="1985">
                  <c:v>-23.092000000000013</c:v>
                </c:pt>
                <c:pt idx="1986">
                  <c:v>-23.092000000000013</c:v>
                </c:pt>
                <c:pt idx="1987">
                  <c:v>-21.419999999999987</c:v>
                </c:pt>
                <c:pt idx="1988">
                  <c:v>-21.419999999999987</c:v>
                </c:pt>
                <c:pt idx="1989">
                  <c:v>-26.419999999999987</c:v>
                </c:pt>
                <c:pt idx="1990">
                  <c:v>-23.075999999999993</c:v>
                </c:pt>
                <c:pt idx="1991">
                  <c:v>-23.075999999999993</c:v>
                </c:pt>
                <c:pt idx="1992">
                  <c:v>-23.075999999999993</c:v>
                </c:pt>
                <c:pt idx="1993">
                  <c:v>-26.419999999999987</c:v>
                </c:pt>
                <c:pt idx="1994">
                  <c:v>-34.78</c:v>
                </c:pt>
                <c:pt idx="1995">
                  <c:v>-43.139999999999986</c:v>
                </c:pt>
                <c:pt idx="1996">
                  <c:v>-48.139999999999986</c:v>
                </c:pt>
                <c:pt idx="1997">
                  <c:v>-28.075999999999993</c:v>
                </c:pt>
                <c:pt idx="1998">
                  <c:v>-28.075999999999993</c:v>
                </c:pt>
                <c:pt idx="1999">
                  <c:v>-28.075999999999993</c:v>
                </c:pt>
                <c:pt idx="2000">
                  <c:v>-11.355999999999995</c:v>
                </c:pt>
                <c:pt idx="2001">
                  <c:v>-11.355999999999995</c:v>
                </c:pt>
                <c:pt idx="2002">
                  <c:v>-11.355999999999995</c:v>
                </c:pt>
                <c:pt idx="2003">
                  <c:v>-11.355999999999995</c:v>
                </c:pt>
                <c:pt idx="2004">
                  <c:v>-13.027999999999992</c:v>
                </c:pt>
                <c:pt idx="2005">
                  <c:v>-13.027999999999992</c:v>
                </c:pt>
                <c:pt idx="2006">
                  <c:v>-4.6680000000000064</c:v>
                </c:pt>
                <c:pt idx="2007">
                  <c:v>-4.6680000000000064</c:v>
                </c:pt>
                <c:pt idx="2008">
                  <c:v>13.707999999999998</c:v>
                </c:pt>
                <c:pt idx="2009">
                  <c:v>13.707999999999998</c:v>
                </c:pt>
                <c:pt idx="2010">
                  <c:v>13.707999999999998</c:v>
                </c:pt>
                <c:pt idx="2011">
                  <c:v>13.707999999999998</c:v>
                </c:pt>
                <c:pt idx="2012">
                  <c:v>13.707999999999998</c:v>
                </c:pt>
                <c:pt idx="2013">
                  <c:v>13.707999999999998</c:v>
                </c:pt>
                <c:pt idx="2014">
                  <c:v>15.379999999999995</c:v>
                </c:pt>
                <c:pt idx="2015">
                  <c:v>13.707999999999998</c:v>
                </c:pt>
                <c:pt idx="2016">
                  <c:v>13.707999999999998</c:v>
                </c:pt>
                <c:pt idx="2017">
                  <c:v>-16.388000000000005</c:v>
                </c:pt>
                <c:pt idx="2018">
                  <c:v>-29.76400000000001</c:v>
                </c:pt>
                <c:pt idx="2019">
                  <c:v>-29.76400000000001</c:v>
                </c:pt>
                <c:pt idx="2020">
                  <c:v>-24.76400000000001</c:v>
                </c:pt>
                <c:pt idx="2021">
                  <c:v>-24.76400000000001</c:v>
                </c:pt>
                <c:pt idx="2022">
                  <c:v>-14.731999999999999</c:v>
                </c:pt>
                <c:pt idx="2023">
                  <c:v>-14.731999999999999</c:v>
                </c:pt>
                <c:pt idx="2024">
                  <c:v>-14.731999999999999</c:v>
                </c:pt>
                <c:pt idx="2025">
                  <c:v>-14.731999999999999</c:v>
                </c:pt>
                <c:pt idx="2026">
                  <c:v>-14.731999999999999</c:v>
                </c:pt>
                <c:pt idx="2027">
                  <c:v>-14.731999999999999</c:v>
                </c:pt>
                <c:pt idx="2028">
                  <c:v>-16.403999999999996</c:v>
                </c:pt>
                <c:pt idx="2029">
                  <c:v>-9.7319999999999993</c:v>
                </c:pt>
                <c:pt idx="2030">
                  <c:v>-9.7319999999999993</c:v>
                </c:pt>
                <c:pt idx="2031">
                  <c:v>-21.419999999999987</c:v>
                </c:pt>
                <c:pt idx="2032">
                  <c:v>-21.419999999999987</c:v>
                </c:pt>
                <c:pt idx="2033">
                  <c:v>-16.419999999999987</c:v>
                </c:pt>
                <c:pt idx="2034">
                  <c:v>-16.419999999999987</c:v>
                </c:pt>
                <c:pt idx="2035">
                  <c:v>-16.419999999999987</c:v>
                </c:pt>
                <c:pt idx="2036">
                  <c:v>-33.139999999999986</c:v>
                </c:pt>
                <c:pt idx="2037">
                  <c:v>-43.171999999999997</c:v>
                </c:pt>
                <c:pt idx="2038">
                  <c:v>-43.171999999999997</c:v>
                </c:pt>
                <c:pt idx="2039">
                  <c:v>-59.891999999999996</c:v>
                </c:pt>
                <c:pt idx="2040">
                  <c:v>-59.891999999999996</c:v>
                </c:pt>
                <c:pt idx="2041">
                  <c:v>-73.268000000000001</c:v>
                </c:pt>
                <c:pt idx="2042">
                  <c:v>-73.268000000000001</c:v>
                </c:pt>
                <c:pt idx="2043">
                  <c:v>-73.268000000000001</c:v>
                </c:pt>
                <c:pt idx="2044">
                  <c:v>-76.611999999999995</c:v>
                </c:pt>
                <c:pt idx="2045">
                  <c:v>-76.611999999999995</c:v>
                </c:pt>
                <c:pt idx="2046">
                  <c:v>-76.611999999999995</c:v>
                </c:pt>
                <c:pt idx="2047">
                  <c:v>-71.611999999999995</c:v>
                </c:pt>
                <c:pt idx="2048">
                  <c:v>-71.611999999999995</c:v>
                </c:pt>
                <c:pt idx="2049">
                  <c:v>-71.611999999999995</c:v>
                </c:pt>
                <c:pt idx="2050">
                  <c:v>-61.580000000000013</c:v>
                </c:pt>
                <c:pt idx="2051">
                  <c:v>-61.580000000000013</c:v>
                </c:pt>
                <c:pt idx="2052">
                  <c:v>-61.580000000000013</c:v>
                </c:pt>
                <c:pt idx="2053">
                  <c:v>-56.580000000000013</c:v>
                </c:pt>
                <c:pt idx="2054">
                  <c:v>-56.580000000000013</c:v>
                </c:pt>
                <c:pt idx="2055">
                  <c:v>-49.891999999999996</c:v>
                </c:pt>
                <c:pt idx="2056">
                  <c:v>-49.891999999999996</c:v>
                </c:pt>
                <c:pt idx="2057">
                  <c:v>-41.532000000000011</c:v>
                </c:pt>
                <c:pt idx="2058">
                  <c:v>-41.532000000000011</c:v>
                </c:pt>
                <c:pt idx="2059">
                  <c:v>-54.907999999999987</c:v>
                </c:pt>
                <c:pt idx="2060">
                  <c:v>-54.907999999999987</c:v>
                </c:pt>
                <c:pt idx="2061">
                  <c:v>-54.907999999999987</c:v>
                </c:pt>
                <c:pt idx="2062">
                  <c:v>-63.283999999999992</c:v>
                </c:pt>
                <c:pt idx="2063">
                  <c:v>-63.283999999999992</c:v>
                </c:pt>
                <c:pt idx="2064">
                  <c:v>-61.627999999999986</c:v>
                </c:pt>
                <c:pt idx="2065">
                  <c:v>-66.660000000000025</c:v>
                </c:pt>
                <c:pt idx="2066">
                  <c:v>-61.660000000000025</c:v>
                </c:pt>
                <c:pt idx="2067">
                  <c:v>-61.660000000000025</c:v>
                </c:pt>
                <c:pt idx="2068">
                  <c:v>-61.660000000000025</c:v>
                </c:pt>
                <c:pt idx="2069">
                  <c:v>-54.972000000000008</c:v>
                </c:pt>
                <c:pt idx="2070">
                  <c:v>-54.972000000000008</c:v>
                </c:pt>
                <c:pt idx="2071">
                  <c:v>-49.972000000000008</c:v>
                </c:pt>
                <c:pt idx="2072">
                  <c:v>-38.283999999999992</c:v>
                </c:pt>
                <c:pt idx="2073">
                  <c:v>-44.972000000000008</c:v>
                </c:pt>
                <c:pt idx="2074">
                  <c:v>-44.972000000000008</c:v>
                </c:pt>
                <c:pt idx="2075">
                  <c:v>-51.660000000000025</c:v>
                </c:pt>
                <c:pt idx="2076">
                  <c:v>-51.660000000000025</c:v>
                </c:pt>
                <c:pt idx="2077">
                  <c:v>-58.348000000000013</c:v>
                </c:pt>
                <c:pt idx="2078">
                  <c:v>-68.38</c:v>
                </c:pt>
                <c:pt idx="2079">
                  <c:v>-71.72399999999999</c:v>
                </c:pt>
                <c:pt idx="2080">
                  <c:v>-63.363999999999976</c:v>
                </c:pt>
                <c:pt idx="2081">
                  <c:v>-71.72399999999999</c:v>
                </c:pt>
                <c:pt idx="2082">
                  <c:v>-71.72399999999999</c:v>
                </c:pt>
                <c:pt idx="2083">
                  <c:v>-76.72399999999999</c:v>
                </c:pt>
                <c:pt idx="2084">
                  <c:v>-76.72399999999999</c:v>
                </c:pt>
                <c:pt idx="2085">
                  <c:v>-80.067999999999984</c:v>
                </c:pt>
                <c:pt idx="2086">
                  <c:v>-80.067999999999984</c:v>
                </c:pt>
                <c:pt idx="2087">
                  <c:v>-80.067999999999984</c:v>
                </c:pt>
                <c:pt idx="2088">
                  <c:v>-80.067999999999984</c:v>
                </c:pt>
                <c:pt idx="2089">
                  <c:v>-80.067999999999984</c:v>
                </c:pt>
                <c:pt idx="2090">
                  <c:v>-80.067999999999984</c:v>
                </c:pt>
                <c:pt idx="2091">
                  <c:v>-75.067999999999984</c:v>
                </c:pt>
                <c:pt idx="2092">
                  <c:v>-91.788000000000011</c:v>
                </c:pt>
                <c:pt idx="2093">
                  <c:v>-91.788000000000011</c:v>
                </c:pt>
                <c:pt idx="2094">
                  <c:v>-91.788000000000011</c:v>
                </c:pt>
                <c:pt idx="2095">
                  <c:v>-91.788000000000011</c:v>
                </c:pt>
                <c:pt idx="2096">
                  <c:v>-91.788000000000011</c:v>
                </c:pt>
                <c:pt idx="2097">
                  <c:v>-91.788000000000011</c:v>
                </c:pt>
                <c:pt idx="2098">
                  <c:v>-86.788000000000011</c:v>
                </c:pt>
                <c:pt idx="2099">
                  <c:v>-81.788000000000011</c:v>
                </c:pt>
                <c:pt idx="2100">
                  <c:v>-71.755999999999972</c:v>
                </c:pt>
                <c:pt idx="2101">
                  <c:v>-75.100000000000023</c:v>
                </c:pt>
                <c:pt idx="2102">
                  <c:v>-81.788000000000011</c:v>
                </c:pt>
                <c:pt idx="2103">
                  <c:v>-76.788000000000011</c:v>
                </c:pt>
                <c:pt idx="2104">
                  <c:v>-76.788000000000011</c:v>
                </c:pt>
                <c:pt idx="2105">
                  <c:v>-76.788000000000011</c:v>
                </c:pt>
                <c:pt idx="2106">
                  <c:v>-76.788000000000011</c:v>
                </c:pt>
                <c:pt idx="2107">
                  <c:v>-76.788000000000011</c:v>
                </c:pt>
                <c:pt idx="2108">
                  <c:v>-76.788000000000011</c:v>
                </c:pt>
                <c:pt idx="2109">
                  <c:v>-96.851999999999975</c:v>
                </c:pt>
                <c:pt idx="2110">
                  <c:v>-96.851999999999975</c:v>
                </c:pt>
                <c:pt idx="2111">
                  <c:v>-91.851999999999975</c:v>
                </c:pt>
                <c:pt idx="2112">
                  <c:v>-91.851999999999975</c:v>
                </c:pt>
                <c:pt idx="2113">
                  <c:v>-86.851999999999975</c:v>
                </c:pt>
                <c:pt idx="2114">
                  <c:v>-86.851999999999975</c:v>
                </c:pt>
                <c:pt idx="2115">
                  <c:v>-81.851999999999975</c:v>
                </c:pt>
                <c:pt idx="2116">
                  <c:v>-76.851999999999975</c:v>
                </c:pt>
                <c:pt idx="2117">
                  <c:v>-76.851999999999975</c:v>
                </c:pt>
                <c:pt idx="2118">
                  <c:v>-90.228000000000009</c:v>
                </c:pt>
                <c:pt idx="2119">
                  <c:v>-90.228000000000009</c:v>
                </c:pt>
                <c:pt idx="2120">
                  <c:v>-85.228000000000009</c:v>
                </c:pt>
                <c:pt idx="2121">
                  <c:v>-85.228000000000009</c:v>
                </c:pt>
                <c:pt idx="2122">
                  <c:v>-85.228000000000009</c:v>
                </c:pt>
                <c:pt idx="2123">
                  <c:v>-80.228000000000009</c:v>
                </c:pt>
                <c:pt idx="2124">
                  <c:v>-80.228000000000009</c:v>
                </c:pt>
                <c:pt idx="2125">
                  <c:v>-81.899999999999977</c:v>
                </c:pt>
                <c:pt idx="2126">
                  <c:v>-90.27600000000001</c:v>
                </c:pt>
                <c:pt idx="2127">
                  <c:v>-103.65199999999999</c:v>
                </c:pt>
                <c:pt idx="2128">
                  <c:v>-98.651999999999987</c:v>
                </c:pt>
                <c:pt idx="2129">
                  <c:v>-117.02800000000002</c:v>
                </c:pt>
                <c:pt idx="2130">
                  <c:v>-110.33999999999997</c:v>
                </c:pt>
                <c:pt idx="2131">
                  <c:v>-128.74799999999999</c:v>
                </c:pt>
                <c:pt idx="2132">
                  <c:v>-132.09199999999998</c:v>
                </c:pt>
                <c:pt idx="2133">
                  <c:v>-127.09199999999998</c:v>
                </c:pt>
                <c:pt idx="2134">
                  <c:v>-122.09199999999998</c:v>
                </c:pt>
                <c:pt idx="2135">
                  <c:v>-112.09199999999998</c:v>
                </c:pt>
                <c:pt idx="2136">
                  <c:v>-112.09199999999998</c:v>
                </c:pt>
                <c:pt idx="2137">
                  <c:v>-112.09199999999998</c:v>
                </c:pt>
                <c:pt idx="2138">
                  <c:v>-107.09199999999998</c:v>
                </c:pt>
                <c:pt idx="2139">
                  <c:v>-102.09199999999998</c:v>
                </c:pt>
                <c:pt idx="2140">
                  <c:v>-92.091999999999985</c:v>
                </c:pt>
                <c:pt idx="2141">
                  <c:v>-92.091999999999985</c:v>
                </c:pt>
                <c:pt idx="2142">
                  <c:v>-92.091999999999985</c:v>
                </c:pt>
                <c:pt idx="2143">
                  <c:v>-92.091999999999985</c:v>
                </c:pt>
                <c:pt idx="2144">
                  <c:v>-92.091999999999985</c:v>
                </c:pt>
                <c:pt idx="2145">
                  <c:v>-92.091999999999985</c:v>
                </c:pt>
                <c:pt idx="2146">
                  <c:v>-93.74799999999999</c:v>
                </c:pt>
                <c:pt idx="2147">
                  <c:v>-93.74799999999999</c:v>
                </c:pt>
                <c:pt idx="2148">
                  <c:v>-85.403999999999996</c:v>
                </c:pt>
                <c:pt idx="2149">
                  <c:v>-85.403999999999996</c:v>
                </c:pt>
                <c:pt idx="2150">
                  <c:v>-85.403999999999996</c:v>
                </c:pt>
                <c:pt idx="2151">
                  <c:v>-83.74799999999999</c:v>
                </c:pt>
                <c:pt idx="2152">
                  <c:v>-77.06</c:v>
                </c:pt>
                <c:pt idx="2153">
                  <c:v>-73.716000000000008</c:v>
                </c:pt>
                <c:pt idx="2154">
                  <c:v>-73.716000000000008</c:v>
                </c:pt>
                <c:pt idx="2155">
                  <c:v>-65.372000000000014</c:v>
                </c:pt>
                <c:pt idx="2156">
                  <c:v>-55.339999999999975</c:v>
                </c:pt>
                <c:pt idx="2157">
                  <c:v>-55.339999999999975</c:v>
                </c:pt>
                <c:pt idx="2158">
                  <c:v>-45.307999999999993</c:v>
                </c:pt>
                <c:pt idx="2159">
                  <c:v>-31.915999999999997</c:v>
                </c:pt>
                <c:pt idx="2160">
                  <c:v>-45.291999999999973</c:v>
                </c:pt>
                <c:pt idx="2161">
                  <c:v>-45.291999999999973</c:v>
                </c:pt>
                <c:pt idx="2162">
                  <c:v>-45.291999999999973</c:v>
                </c:pt>
                <c:pt idx="2163">
                  <c:v>-48.636000000000024</c:v>
                </c:pt>
                <c:pt idx="2164">
                  <c:v>-48.636000000000024</c:v>
                </c:pt>
                <c:pt idx="2165">
                  <c:v>-48.636000000000024</c:v>
                </c:pt>
                <c:pt idx="2166">
                  <c:v>-48.636000000000024</c:v>
                </c:pt>
                <c:pt idx="2167">
                  <c:v>-48.636000000000024</c:v>
                </c:pt>
                <c:pt idx="2168">
                  <c:v>-55.324000000000012</c:v>
                </c:pt>
                <c:pt idx="2169">
                  <c:v>-50.324000000000012</c:v>
                </c:pt>
                <c:pt idx="2170">
                  <c:v>-55.324000000000012</c:v>
                </c:pt>
                <c:pt idx="2171">
                  <c:v>-60.324000000000012</c:v>
                </c:pt>
                <c:pt idx="2172">
                  <c:v>-73.699999999999989</c:v>
                </c:pt>
                <c:pt idx="2173">
                  <c:v>-73.699999999999989</c:v>
                </c:pt>
                <c:pt idx="2174">
                  <c:v>-70.355999999999995</c:v>
                </c:pt>
                <c:pt idx="2175">
                  <c:v>-60.355999999999995</c:v>
                </c:pt>
                <c:pt idx="2176">
                  <c:v>-65.355999999999995</c:v>
                </c:pt>
                <c:pt idx="2177">
                  <c:v>-62.012</c:v>
                </c:pt>
                <c:pt idx="2178">
                  <c:v>-72.012</c:v>
                </c:pt>
                <c:pt idx="2179">
                  <c:v>-72.012</c:v>
                </c:pt>
                <c:pt idx="2180">
                  <c:v>-65.324000000000012</c:v>
                </c:pt>
                <c:pt idx="2181">
                  <c:v>-68.668000000000006</c:v>
                </c:pt>
                <c:pt idx="2182">
                  <c:v>-68.668000000000006</c:v>
                </c:pt>
                <c:pt idx="2183">
                  <c:v>-72.012</c:v>
                </c:pt>
                <c:pt idx="2184">
                  <c:v>-75.355999999999995</c:v>
                </c:pt>
                <c:pt idx="2185">
                  <c:v>-73.684000000000026</c:v>
                </c:pt>
                <c:pt idx="2186">
                  <c:v>-78.699999999999989</c:v>
                </c:pt>
                <c:pt idx="2187">
                  <c:v>-73.699999999999989</c:v>
                </c:pt>
                <c:pt idx="2188">
                  <c:v>-75.387999999999977</c:v>
                </c:pt>
                <c:pt idx="2189">
                  <c:v>-75.387999999999977</c:v>
                </c:pt>
                <c:pt idx="2190">
                  <c:v>-75.387999999999977</c:v>
                </c:pt>
                <c:pt idx="2191">
                  <c:v>-78.732000000000028</c:v>
                </c:pt>
                <c:pt idx="2192">
                  <c:v>-82.076000000000022</c:v>
                </c:pt>
                <c:pt idx="2193">
                  <c:v>-82.076000000000022</c:v>
                </c:pt>
                <c:pt idx="2194">
                  <c:v>-80.403999999999996</c:v>
                </c:pt>
                <c:pt idx="2195">
                  <c:v>-80.403999999999996</c:v>
                </c:pt>
                <c:pt idx="2196">
                  <c:v>-93.779999999999973</c:v>
                </c:pt>
                <c:pt idx="2197">
                  <c:v>-98.779999999999973</c:v>
                </c:pt>
                <c:pt idx="2198">
                  <c:v>-103.77999999999997</c:v>
                </c:pt>
                <c:pt idx="2199">
                  <c:v>-103.77999999999997</c:v>
                </c:pt>
                <c:pt idx="2200">
                  <c:v>-103.77999999999997</c:v>
                </c:pt>
                <c:pt idx="2201">
                  <c:v>-103.77999999999997</c:v>
                </c:pt>
                <c:pt idx="2202">
                  <c:v>-98.76400000000001</c:v>
                </c:pt>
                <c:pt idx="2203">
                  <c:v>-98.76400000000001</c:v>
                </c:pt>
                <c:pt idx="2204">
                  <c:v>-103.76400000000001</c:v>
                </c:pt>
                <c:pt idx="2205">
                  <c:v>-103.76400000000001</c:v>
                </c:pt>
                <c:pt idx="2206">
                  <c:v>-110.452</c:v>
                </c:pt>
                <c:pt idx="2207">
                  <c:v>-110.452</c:v>
                </c:pt>
                <c:pt idx="2208">
                  <c:v>-108.77999999999997</c:v>
                </c:pt>
                <c:pt idx="2209">
                  <c:v>-108.77999999999997</c:v>
                </c:pt>
                <c:pt idx="2210">
                  <c:v>-113.79599999999999</c:v>
                </c:pt>
                <c:pt idx="2211">
                  <c:v>-113.79599999999999</c:v>
                </c:pt>
                <c:pt idx="2212">
                  <c:v>-110.452</c:v>
                </c:pt>
                <c:pt idx="2213">
                  <c:v>-115.452</c:v>
                </c:pt>
                <c:pt idx="2214">
                  <c:v>-115.452</c:v>
                </c:pt>
                <c:pt idx="2215">
                  <c:v>-110.452</c:v>
                </c:pt>
                <c:pt idx="2216">
                  <c:v>-110.452</c:v>
                </c:pt>
                <c:pt idx="2217">
                  <c:v>-110.452</c:v>
                </c:pt>
                <c:pt idx="2218">
                  <c:v>-110.452</c:v>
                </c:pt>
                <c:pt idx="2219">
                  <c:v>-115.452</c:v>
                </c:pt>
                <c:pt idx="2220">
                  <c:v>-115.452</c:v>
                </c:pt>
                <c:pt idx="2221">
                  <c:v>-110.452</c:v>
                </c:pt>
                <c:pt idx="2222">
                  <c:v>-105.452</c:v>
                </c:pt>
                <c:pt idx="2223">
                  <c:v>-105.452</c:v>
                </c:pt>
                <c:pt idx="2224">
                  <c:v>-105.452</c:v>
                </c:pt>
                <c:pt idx="2225">
                  <c:v>-110.452</c:v>
                </c:pt>
                <c:pt idx="2226">
                  <c:v>-110.452</c:v>
                </c:pt>
                <c:pt idx="2227">
                  <c:v>-110.452</c:v>
                </c:pt>
                <c:pt idx="2228">
                  <c:v>-115.46800000000002</c:v>
                </c:pt>
                <c:pt idx="2229">
                  <c:v>-110.46800000000002</c:v>
                </c:pt>
                <c:pt idx="2230">
                  <c:v>-100.43599999999998</c:v>
                </c:pt>
                <c:pt idx="2231">
                  <c:v>-105.43599999999998</c:v>
                </c:pt>
                <c:pt idx="2232">
                  <c:v>-98.74799999999999</c:v>
                </c:pt>
                <c:pt idx="2233">
                  <c:v>-98.74799999999999</c:v>
                </c:pt>
                <c:pt idx="2234">
                  <c:v>-98.74799999999999</c:v>
                </c:pt>
                <c:pt idx="2235">
                  <c:v>-95.403999999999996</c:v>
                </c:pt>
                <c:pt idx="2236">
                  <c:v>-92.06</c:v>
                </c:pt>
                <c:pt idx="2237">
                  <c:v>-87.06</c:v>
                </c:pt>
                <c:pt idx="2238">
                  <c:v>-87.06</c:v>
                </c:pt>
                <c:pt idx="2239">
                  <c:v>-75.372000000000014</c:v>
                </c:pt>
                <c:pt idx="2240">
                  <c:v>-75.372000000000014</c:v>
                </c:pt>
                <c:pt idx="2241">
                  <c:v>-58.684000000000026</c:v>
                </c:pt>
                <c:pt idx="2242">
                  <c:v>-58.684000000000026</c:v>
                </c:pt>
                <c:pt idx="2243">
                  <c:v>-53.684000000000026</c:v>
                </c:pt>
                <c:pt idx="2244">
                  <c:v>-53.684000000000026</c:v>
                </c:pt>
                <c:pt idx="2245">
                  <c:v>-48.651999999999987</c:v>
                </c:pt>
                <c:pt idx="2246">
                  <c:v>-48.651999999999987</c:v>
                </c:pt>
                <c:pt idx="2247">
                  <c:v>-60.339999999999975</c:v>
                </c:pt>
                <c:pt idx="2248">
                  <c:v>-60.339999999999975</c:v>
                </c:pt>
                <c:pt idx="2249">
                  <c:v>-55.339999999999975</c:v>
                </c:pt>
                <c:pt idx="2250">
                  <c:v>-55.339999999999975</c:v>
                </c:pt>
                <c:pt idx="2251">
                  <c:v>-50.339999999999975</c:v>
                </c:pt>
                <c:pt idx="2252">
                  <c:v>-45.307999999999993</c:v>
                </c:pt>
                <c:pt idx="2253">
                  <c:v>-45.307999999999993</c:v>
                </c:pt>
                <c:pt idx="2254">
                  <c:v>-45.307999999999993</c:v>
                </c:pt>
                <c:pt idx="2255">
                  <c:v>-50.307999999999993</c:v>
                </c:pt>
                <c:pt idx="2256">
                  <c:v>-41.963999999999999</c:v>
                </c:pt>
                <c:pt idx="2257">
                  <c:v>-41.963999999999999</c:v>
                </c:pt>
                <c:pt idx="2258">
                  <c:v>-35.27600000000001</c:v>
                </c:pt>
                <c:pt idx="2259">
                  <c:v>-33.588000000000022</c:v>
                </c:pt>
                <c:pt idx="2260">
                  <c:v>-30.244000000000028</c:v>
                </c:pt>
                <c:pt idx="2261">
                  <c:v>-50.307999999999993</c:v>
                </c:pt>
                <c:pt idx="2262">
                  <c:v>-50.307999999999993</c:v>
                </c:pt>
                <c:pt idx="2263">
                  <c:v>-55.324000000000012</c:v>
                </c:pt>
                <c:pt idx="2264">
                  <c:v>-51.980000000000018</c:v>
                </c:pt>
                <c:pt idx="2265">
                  <c:v>-51.980000000000018</c:v>
                </c:pt>
                <c:pt idx="2266">
                  <c:v>-48.636000000000024</c:v>
                </c:pt>
                <c:pt idx="2267">
                  <c:v>-51.980000000000018</c:v>
                </c:pt>
                <c:pt idx="2268">
                  <c:v>-51.980000000000018</c:v>
                </c:pt>
                <c:pt idx="2269">
                  <c:v>-51.980000000000018</c:v>
                </c:pt>
                <c:pt idx="2270">
                  <c:v>-51.980000000000018</c:v>
                </c:pt>
                <c:pt idx="2271">
                  <c:v>-48.636000000000024</c:v>
                </c:pt>
                <c:pt idx="2272">
                  <c:v>-48.636000000000024</c:v>
                </c:pt>
                <c:pt idx="2273">
                  <c:v>-48.636000000000024</c:v>
                </c:pt>
                <c:pt idx="2274">
                  <c:v>-48.636000000000024</c:v>
                </c:pt>
                <c:pt idx="2275">
                  <c:v>-58.668000000000006</c:v>
                </c:pt>
                <c:pt idx="2276">
                  <c:v>-65.355999999999995</c:v>
                </c:pt>
                <c:pt idx="2277">
                  <c:v>-65.355999999999995</c:v>
                </c:pt>
                <c:pt idx="2278">
                  <c:v>307.5</c:v>
                </c:pt>
                <c:pt idx="2279">
                  <c:v>-68.699999999999989</c:v>
                </c:pt>
                <c:pt idx="2280">
                  <c:v>-68.699999999999989</c:v>
                </c:pt>
                <c:pt idx="2281">
                  <c:v>-73.699999999999989</c:v>
                </c:pt>
                <c:pt idx="2282">
                  <c:v>-73.699999999999989</c:v>
                </c:pt>
                <c:pt idx="2283">
                  <c:v>-73.699999999999989</c:v>
                </c:pt>
                <c:pt idx="2284">
                  <c:v>-80.387999999999977</c:v>
                </c:pt>
                <c:pt idx="2285">
                  <c:v>-80.387999999999977</c:v>
                </c:pt>
                <c:pt idx="2286">
                  <c:v>-83.732000000000028</c:v>
                </c:pt>
                <c:pt idx="2287">
                  <c:v>-78.732000000000028</c:v>
                </c:pt>
                <c:pt idx="2288">
                  <c:v>-78.732000000000028</c:v>
                </c:pt>
                <c:pt idx="2289">
                  <c:v>-78.732000000000028</c:v>
                </c:pt>
                <c:pt idx="2290">
                  <c:v>-78.732000000000028</c:v>
                </c:pt>
                <c:pt idx="2291">
                  <c:v>-78.732000000000028</c:v>
                </c:pt>
                <c:pt idx="2292">
                  <c:v>-78.732000000000028</c:v>
                </c:pt>
                <c:pt idx="2293">
                  <c:v>-78.732000000000028</c:v>
                </c:pt>
                <c:pt idx="2294">
                  <c:v>-78.732000000000028</c:v>
                </c:pt>
                <c:pt idx="2295">
                  <c:v>-78.732000000000028</c:v>
                </c:pt>
                <c:pt idx="2296">
                  <c:v>-82.076000000000022</c:v>
                </c:pt>
                <c:pt idx="2297">
                  <c:v>-77.076000000000022</c:v>
                </c:pt>
                <c:pt idx="2298">
                  <c:v>-77.076000000000022</c:v>
                </c:pt>
                <c:pt idx="2299">
                  <c:v>-82.076000000000022</c:v>
                </c:pt>
                <c:pt idx="2300">
                  <c:v>-95.451999999999998</c:v>
                </c:pt>
                <c:pt idx="2301">
                  <c:v>-90.451999999999998</c:v>
                </c:pt>
                <c:pt idx="2302">
                  <c:v>-90.451999999999998</c:v>
                </c:pt>
                <c:pt idx="2303">
                  <c:v>-90.451999999999998</c:v>
                </c:pt>
                <c:pt idx="2304">
                  <c:v>-93.795999999999992</c:v>
                </c:pt>
                <c:pt idx="2305">
                  <c:v>-93.795999999999992</c:v>
                </c:pt>
                <c:pt idx="2306">
                  <c:v>-117.20400000000001</c:v>
                </c:pt>
              </c:numCache>
            </c:numRef>
          </c:val>
          <c:extLst>
            <c:ext xmlns:c16="http://schemas.microsoft.com/office/drawing/2014/chart" uri="{C3380CC4-5D6E-409C-BE32-E72D297353CC}">
              <c16:uniqueId val="{00000000-9FB3-47E4-88DE-9781801643BF}"/>
            </c:ext>
          </c:extLst>
        </c:ser>
        <c:dLbls>
          <c:showLegendKey val="0"/>
          <c:showVal val="0"/>
          <c:showCatName val="0"/>
          <c:showSerName val="0"/>
          <c:showPercent val="0"/>
          <c:showBubbleSize val="0"/>
        </c:dLbls>
        <c:gapWidth val="150"/>
        <c:axId val="281981312"/>
        <c:axId val="281982848"/>
      </c:barChart>
      <c:dateAx>
        <c:axId val="281981312"/>
        <c:scaling>
          <c:orientation val="minMax"/>
        </c:scaling>
        <c:delete val="0"/>
        <c:axPos val="b"/>
        <c:numFmt formatCode="yyyy&quot;年&quot;m&quot;月&quot;;@"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81982848"/>
        <c:crosses val="autoZero"/>
        <c:auto val="1"/>
        <c:lblOffset val="100"/>
        <c:baseTimeUnit val="days"/>
        <c:majorUnit val="24"/>
        <c:majorTimeUnit val="months"/>
        <c:minorUnit val="24"/>
        <c:minorTimeUnit val="months"/>
      </c:dateAx>
      <c:valAx>
        <c:axId val="281982848"/>
        <c:scaling>
          <c:orientation val="minMax"/>
          <c:max val="120"/>
          <c:min val="-160"/>
        </c:scaling>
        <c:delete val="0"/>
        <c:axPos val="l"/>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81981312"/>
        <c:crosses val="autoZero"/>
        <c:crossBetween val="between"/>
        <c:majorUnit val="20"/>
      </c:valAx>
      <c:spPr>
        <a:noFill/>
        <a:ln>
          <a:noFill/>
        </a:ln>
        <a:effectLst/>
      </c:spPr>
    </c:plotArea>
    <c:legend>
      <c:legendPos val="t"/>
      <c:layout>
        <c:manualLayout>
          <c:xMode val="edge"/>
          <c:yMode val="edge"/>
          <c:x val="0.1191274652050007"/>
          <c:y val="5.8449361452231917E-2"/>
          <c:w val="0.15963241204280978"/>
          <c:h val="5.9714554072133247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legend>
    <c:plotVisOnly val="1"/>
    <c:dispBlanksAs val="gap"/>
    <c:showDLblsOverMax val="0"/>
  </c:chart>
  <c:spPr>
    <a:solidFill>
      <a:schemeClr val="bg1"/>
    </a:solidFill>
    <a:ln w="9525" cap="flat" cmpd="sng" algn="ctr">
      <a:noFill/>
      <a:round/>
    </a:ln>
    <a:effectLst/>
  </c:spPr>
  <c:txPr>
    <a:bodyPr/>
    <a:lstStyle/>
    <a:p>
      <a:pPr>
        <a:defRPr sz="1000">
          <a:latin typeface="微软雅黑" panose="020B0503020204020204" pitchFamily="34" charset="-122"/>
          <a:ea typeface="微软雅黑" panose="020B0503020204020204" pitchFamily="34" charset="-122"/>
        </a:defRPr>
      </a:pPr>
      <a:endParaRPr lang="zh-CN"/>
    </a:p>
  </c:txPr>
  <c:printSettings>
    <c:headerFooter/>
    <c:pageMargins b="0.75000000000000178" l="0.70000000000000062" r="0.70000000000000062" t="0.75000000000000178"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0536572090404E-2"/>
          <c:y val="4.9836370775830433E-2"/>
          <c:w val="0.90358664233748953"/>
          <c:h val="0.85083791992069291"/>
        </c:manualLayout>
      </c:layout>
      <c:barChart>
        <c:barDir val="col"/>
        <c:grouping val="clustered"/>
        <c:varyColors val="0"/>
        <c:ser>
          <c:idx val="0"/>
          <c:order val="0"/>
          <c:tx>
            <c:strRef>
              <c:f>全球价差!$L$1</c:f>
              <c:strCache>
                <c:ptCount val="1"/>
                <c:pt idx="0">
                  <c:v>中国-台湾</c:v>
                </c:pt>
              </c:strCache>
            </c:strRef>
          </c:tx>
          <c:spPr>
            <a:solidFill>
              <a:schemeClr val="accent1"/>
            </a:solidFill>
            <a:ln>
              <a:noFill/>
            </a:ln>
            <a:effectLst/>
          </c:spPr>
          <c:invertIfNegative val="0"/>
          <c:cat>
            <c:numRef>
              <c:f>全球价差!$A$964:$A$3270</c:f>
              <c:numCache>
                <c:formatCode>yyyy\-mm\-dd;@</c:formatCode>
                <c:ptCount val="2307"/>
                <c:pt idx="0">
                  <c:v>40980</c:v>
                </c:pt>
                <c:pt idx="1">
                  <c:v>40981</c:v>
                </c:pt>
                <c:pt idx="2">
                  <c:v>40982</c:v>
                </c:pt>
                <c:pt idx="3">
                  <c:v>40983</c:v>
                </c:pt>
                <c:pt idx="4">
                  <c:v>40984</c:v>
                </c:pt>
                <c:pt idx="5">
                  <c:v>40987</c:v>
                </c:pt>
                <c:pt idx="6">
                  <c:v>40988</c:v>
                </c:pt>
                <c:pt idx="7">
                  <c:v>40989</c:v>
                </c:pt>
                <c:pt idx="8">
                  <c:v>40990</c:v>
                </c:pt>
                <c:pt idx="9">
                  <c:v>40991</c:v>
                </c:pt>
                <c:pt idx="10">
                  <c:v>40994</c:v>
                </c:pt>
                <c:pt idx="11">
                  <c:v>40995</c:v>
                </c:pt>
                <c:pt idx="12">
                  <c:v>40996</c:v>
                </c:pt>
                <c:pt idx="13">
                  <c:v>40997</c:v>
                </c:pt>
                <c:pt idx="14">
                  <c:v>40998</c:v>
                </c:pt>
                <c:pt idx="15">
                  <c:v>41003</c:v>
                </c:pt>
                <c:pt idx="16">
                  <c:v>41004</c:v>
                </c:pt>
                <c:pt idx="17">
                  <c:v>41008</c:v>
                </c:pt>
                <c:pt idx="18">
                  <c:v>41009</c:v>
                </c:pt>
                <c:pt idx="19">
                  <c:v>41010</c:v>
                </c:pt>
                <c:pt idx="20">
                  <c:v>41011</c:v>
                </c:pt>
                <c:pt idx="21">
                  <c:v>41012</c:v>
                </c:pt>
                <c:pt idx="22">
                  <c:v>41015</c:v>
                </c:pt>
                <c:pt idx="23">
                  <c:v>41016</c:v>
                </c:pt>
                <c:pt idx="24">
                  <c:v>41017</c:v>
                </c:pt>
                <c:pt idx="25">
                  <c:v>41018</c:v>
                </c:pt>
                <c:pt idx="26">
                  <c:v>41019</c:v>
                </c:pt>
                <c:pt idx="27">
                  <c:v>41022</c:v>
                </c:pt>
                <c:pt idx="28">
                  <c:v>41023</c:v>
                </c:pt>
                <c:pt idx="29">
                  <c:v>41024</c:v>
                </c:pt>
                <c:pt idx="30">
                  <c:v>41025</c:v>
                </c:pt>
                <c:pt idx="31">
                  <c:v>41026</c:v>
                </c:pt>
                <c:pt idx="32">
                  <c:v>41030</c:v>
                </c:pt>
                <c:pt idx="33">
                  <c:v>41031</c:v>
                </c:pt>
                <c:pt idx="34">
                  <c:v>41032</c:v>
                </c:pt>
                <c:pt idx="35">
                  <c:v>41033</c:v>
                </c:pt>
                <c:pt idx="36">
                  <c:v>41036</c:v>
                </c:pt>
                <c:pt idx="37">
                  <c:v>41037</c:v>
                </c:pt>
                <c:pt idx="38">
                  <c:v>41038</c:v>
                </c:pt>
                <c:pt idx="39">
                  <c:v>41039</c:v>
                </c:pt>
                <c:pt idx="40">
                  <c:v>41040</c:v>
                </c:pt>
                <c:pt idx="41">
                  <c:v>41043</c:v>
                </c:pt>
                <c:pt idx="42">
                  <c:v>41044</c:v>
                </c:pt>
                <c:pt idx="43">
                  <c:v>41045</c:v>
                </c:pt>
                <c:pt idx="44">
                  <c:v>41046</c:v>
                </c:pt>
                <c:pt idx="45">
                  <c:v>41047</c:v>
                </c:pt>
                <c:pt idx="46">
                  <c:v>41050</c:v>
                </c:pt>
                <c:pt idx="47">
                  <c:v>41051</c:v>
                </c:pt>
                <c:pt idx="48">
                  <c:v>41052</c:v>
                </c:pt>
                <c:pt idx="49">
                  <c:v>41053</c:v>
                </c:pt>
                <c:pt idx="50">
                  <c:v>41054</c:v>
                </c:pt>
                <c:pt idx="51">
                  <c:v>41058</c:v>
                </c:pt>
                <c:pt idx="52">
                  <c:v>41059</c:v>
                </c:pt>
                <c:pt idx="53">
                  <c:v>41060</c:v>
                </c:pt>
                <c:pt idx="54">
                  <c:v>41061</c:v>
                </c:pt>
                <c:pt idx="55">
                  <c:v>41064</c:v>
                </c:pt>
                <c:pt idx="56">
                  <c:v>41065</c:v>
                </c:pt>
                <c:pt idx="57">
                  <c:v>41066</c:v>
                </c:pt>
                <c:pt idx="58">
                  <c:v>41067</c:v>
                </c:pt>
                <c:pt idx="59">
                  <c:v>41068</c:v>
                </c:pt>
                <c:pt idx="60">
                  <c:v>41071</c:v>
                </c:pt>
                <c:pt idx="61">
                  <c:v>41072</c:v>
                </c:pt>
                <c:pt idx="62">
                  <c:v>41073</c:v>
                </c:pt>
                <c:pt idx="63">
                  <c:v>41074</c:v>
                </c:pt>
                <c:pt idx="64">
                  <c:v>41075</c:v>
                </c:pt>
                <c:pt idx="65">
                  <c:v>41078</c:v>
                </c:pt>
                <c:pt idx="66">
                  <c:v>41079</c:v>
                </c:pt>
                <c:pt idx="67">
                  <c:v>41080</c:v>
                </c:pt>
                <c:pt idx="68">
                  <c:v>41082</c:v>
                </c:pt>
                <c:pt idx="69">
                  <c:v>41085</c:v>
                </c:pt>
                <c:pt idx="70">
                  <c:v>41086</c:v>
                </c:pt>
                <c:pt idx="71">
                  <c:v>41087</c:v>
                </c:pt>
                <c:pt idx="72">
                  <c:v>41088</c:v>
                </c:pt>
                <c:pt idx="73">
                  <c:v>41089</c:v>
                </c:pt>
                <c:pt idx="74">
                  <c:v>41092</c:v>
                </c:pt>
                <c:pt idx="75">
                  <c:v>41093</c:v>
                </c:pt>
                <c:pt idx="76">
                  <c:v>41095</c:v>
                </c:pt>
                <c:pt idx="77">
                  <c:v>41096</c:v>
                </c:pt>
                <c:pt idx="78">
                  <c:v>41099</c:v>
                </c:pt>
                <c:pt idx="79">
                  <c:v>41100</c:v>
                </c:pt>
                <c:pt idx="80">
                  <c:v>41101</c:v>
                </c:pt>
                <c:pt idx="81">
                  <c:v>41102</c:v>
                </c:pt>
                <c:pt idx="82">
                  <c:v>41103</c:v>
                </c:pt>
                <c:pt idx="83">
                  <c:v>41106</c:v>
                </c:pt>
                <c:pt idx="84">
                  <c:v>41107</c:v>
                </c:pt>
                <c:pt idx="85">
                  <c:v>41108</c:v>
                </c:pt>
                <c:pt idx="86">
                  <c:v>41109</c:v>
                </c:pt>
                <c:pt idx="87">
                  <c:v>41110</c:v>
                </c:pt>
                <c:pt idx="88">
                  <c:v>41113</c:v>
                </c:pt>
                <c:pt idx="89">
                  <c:v>41114</c:v>
                </c:pt>
                <c:pt idx="90">
                  <c:v>41115</c:v>
                </c:pt>
                <c:pt idx="91">
                  <c:v>41116</c:v>
                </c:pt>
                <c:pt idx="92">
                  <c:v>41117</c:v>
                </c:pt>
                <c:pt idx="93">
                  <c:v>41120</c:v>
                </c:pt>
                <c:pt idx="94">
                  <c:v>41121</c:v>
                </c:pt>
                <c:pt idx="95">
                  <c:v>41122</c:v>
                </c:pt>
                <c:pt idx="96">
                  <c:v>41123</c:v>
                </c:pt>
                <c:pt idx="97">
                  <c:v>41124</c:v>
                </c:pt>
                <c:pt idx="98">
                  <c:v>41127</c:v>
                </c:pt>
                <c:pt idx="99">
                  <c:v>41128</c:v>
                </c:pt>
                <c:pt idx="100">
                  <c:v>41129</c:v>
                </c:pt>
                <c:pt idx="101">
                  <c:v>41130</c:v>
                </c:pt>
                <c:pt idx="102">
                  <c:v>41131</c:v>
                </c:pt>
                <c:pt idx="103">
                  <c:v>41134</c:v>
                </c:pt>
                <c:pt idx="104">
                  <c:v>41135</c:v>
                </c:pt>
                <c:pt idx="105">
                  <c:v>41136</c:v>
                </c:pt>
                <c:pt idx="106">
                  <c:v>41137</c:v>
                </c:pt>
                <c:pt idx="107">
                  <c:v>41138</c:v>
                </c:pt>
                <c:pt idx="108">
                  <c:v>41141</c:v>
                </c:pt>
                <c:pt idx="109">
                  <c:v>41142</c:v>
                </c:pt>
                <c:pt idx="110">
                  <c:v>41143</c:v>
                </c:pt>
                <c:pt idx="111">
                  <c:v>41144</c:v>
                </c:pt>
                <c:pt idx="112">
                  <c:v>41145</c:v>
                </c:pt>
                <c:pt idx="113">
                  <c:v>41148</c:v>
                </c:pt>
                <c:pt idx="114">
                  <c:v>41149</c:v>
                </c:pt>
                <c:pt idx="115">
                  <c:v>41150</c:v>
                </c:pt>
                <c:pt idx="116">
                  <c:v>41151</c:v>
                </c:pt>
                <c:pt idx="117">
                  <c:v>41152</c:v>
                </c:pt>
                <c:pt idx="118">
                  <c:v>41156</c:v>
                </c:pt>
                <c:pt idx="119">
                  <c:v>41157</c:v>
                </c:pt>
                <c:pt idx="120">
                  <c:v>41158</c:v>
                </c:pt>
                <c:pt idx="121">
                  <c:v>41159</c:v>
                </c:pt>
                <c:pt idx="122">
                  <c:v>41162</c:v>
                </c:pt>
                <c:pt idx="123">
                  <c:v>41163</c:v>
                </c:pt>
                <c:pt idx="124">
                  <c:v>41164</c:v>
                </c:pt>
                <c:pt idx="125">
                  <c:v>41165</c:v>
                </c:pt>
                <c:pt idx="126">
                  <c:v>41166</c:v>
                </c:pt>
                <c:pt idx="127">
                  <c:v>41169</c:v>
                </c:pt>
                <c:pt idx="128">
                  <c:v>41170</c:v>
                </c:pt>
                <c:pt idx="129">
                  <c:v>41171</c:v>
                </c:pt>
                <c:pt idx="130">
                  <c:v>41172</c:v>
                </c:pt>
                <c:pt idx="131">
                  <c:v>41173</c:v>
                </c:pt>
                <c:pt idx="132">
                  <c:v>41176</c:v>
                </c:pt>
                <c:pt idx="133">
                  <c:v>41177</c:v>
                </c:pt>
                <c:pt idx="134">
                  <c:v>41178</c:v>
                </c:pt>
                <c:pt idx="135">
                  <c:v>41179</c:v>
                </c:pt>
                <c:pt idx="136">
                  <c:v>41180</c:v>
                </c:pt>
                <c:pt idx="137">
                  <c:v>41187</c:v>
                </c:pt>
                <c:pt idx="138">
                  <c:v>41190</c:v>
                </c:pt>
                <c:pt idx="139">
                  <c:v>41191</c:v>
                </c:pt>
                <c:pt idx="140">
                  <c:v>41192</c:v>
                </c:pt>
                <c:pt idx="141">
                  <c:v>41193</c:v>
                </c:pt>
                <c:pt idx="142">
                  <c:v>41194</c:v>
                </c:pt>
                <c:pt idx="143">
                  <c:v>41197</c:v>
                </c:pt>
                <c:pt idx="144">
                  <c:v>41198</c:v>
                </c:pt>
                <c:pt idx="145">
                  <c:v>41199</c:v>
                </c:pt>
                <c:pt idx="146">
                  <c:v>41200</c:v>
                </c:pt>
                <c:pt idx="147">
                  <c:v>41201</c:v>
                </c:pt>
                <c:pt idx="148">
                  <c:v>41204</c:v>
                </c:pt>
                <c:pt idx="149">
                  <c:v>41205</c:v>
                </c:pt>
                <c:pt idx="150">
                  <c:v>41206</c:v>
                </c:pt>
                <c:pt idx="151">
                  <c:v>41207</c:v>
                </c:pt>
                <c:pt idx="152">
                  <c:v>41208</c:v>
                </c:pt>
                <c:pt idx="153">
                  <c:v>41211</c:v>
                </c:pt>
                <c:pt idx="154">
                  <c:v>41212</c:v>
                </c:pt>
                <c:pt idx="155">
                  <c:v>41213</c:v>
                </c:pt>
                <c:pt idx="156">
                  <c:v>41214</c:v>
                </c:pt>
                <c:pt idx="157">
                  <c:v>41215</c:v>
                </c:pt>
                <c:pt idx="158">
                  <c:v>41218</c:v>
                </c:pt>
                <c:pt idx="159">
                  <c:v>41219</c:v>
                </c:pt>
                <c:pt idx="160">
                  <c:v>41220</c:v>
                </c:pt>
                <c:pt idx="161">
                  <c:v>41221</c:v>
                </c:pt>
                <c:pt idx="162">
                  <c:v>41222</c:v>
                </c:pt>
                <c:pt idx="163">
                  <c:v>41225</c:v>
                </c:pt>
                <c:pt idx="164">
                  <c:v>41226</c:v>
                </c:pt>
                <c:pt idx="165">
                  <c:v>41227</c:v>
                </c:pt>
                <c:pt idx="166">
                  <c:v>41228</c:v>
                </c:pt>
                <c:pt idx="167">
                  <c:v>41229</c:v>
                </c:pt>
                <c:pt idx="168">
                  <c:v>41232</c:v>
                </c:pt>
                <c:pt idx="169">
                  <c:v>41233</c:v>
                </c:pt>
                <c:pt idx="170">
                  <c:v>41234</c:v>
                </c:pt>
                <c:pt idx="171">
                  <c:v>41236</c:v>
                </c:pt>
                <c:pt idx="172">
                  <c:v>41239</c:v>
                </c:pt>
                <c:pt idx="173">
                  <c:v>41240</c:v>
                </c:pt>
                <c:pt idx="174">
                  <c:v>41241</c:v>
                </c:pt>
                <c:pt idx="175">
                  <c:v>41242</c:v>
                </c:pt>
                <c:pt idx="176">
                  <c:v>41243</c:v>
                </c:pt>
                <c:pt idx="177">
                  <c:v>41246</c:v>
                </c:pt>
                <c:pt idx="178">
                  <c:v>41247</c:v>
                </c:pt>
                <c:pt idx="179">
                  <c:v>41248</c:v>
                </c:pt>
                <c:pt idx="180">
                  <c:v>41249</c:v>
                </c:pt>
                <c:pt idx="181">
                  <c:v>41250</c:v>
                </c:pt>
                <c:pt idx="182">
                  <c:v>41253</c:v>
                </c:pt>
                <c:pt idx="183">
                  <c:v>41254</c:v>
                </c:pt>
                <c:pt idx="184">
                  <c:v>41255</c:v>
                </c:pt>
                <c:pt idx="185">
                  <c:v>41256</c:v>
                </c:pt>
                <c:pt idx="186">
                  <c:v>41257</c:v>
                </c:pt>
                <c:pt idx="187">
                  <c:v>41260</c:v>
                </c:pt>
                <c:pt idx="188">
                  <c:v>41261</c:v>
                </c:pt>
                <c:pt idx="189">
                  <c:v>41262</c:v>
                </c:pt>
                <c:pt idx="190">
                  <c:v>41263</c:v>
                </c:pt>
                <c:pt idx="191">
                  <c:v>41264</c:v>
                </c:pt>
                <c:pt idx="192">
                  <c:v>41267</c:v>
                </c:pt>
                <c:pt idx="193">
                  <c:v>41269</c:v>
                </c:pt>
                <c:pt idx="194">
                  <c:v>41270</c:v>
                </c:pt>
                <c:pt idx="195">
                  <c:v>41271</c:v>
                </c:pt>
                <c:pt idx="196">
                  <c:v>41277</c:v>
                </c:pt>
                <c:pt idx="197">
                  <c:v>41278</c:v>
                </c:pt>
                <c:pt idx="198">
                  <c:v>41281</c:v>
                </c:pt>
                <c:pt idx="199">
                  <c:v>41282</c:v>
                </c:pt>
                <c:pt idx="200">
                  <c:v>41283</c:v>
                </c:pt>
                <c:pt idx="201">
                  <c:v>41284</c:v>
                </c:pt>
                <c:pt idx="202">
                  <c:v>41288</c:v>
                </c:pt>
                <c:pt idx="203">
                  <c:v>41289</c:v>
                </c:pt>
                <c:pt idx="204">
                  <c:v>41290</c:v>
                </c:pt>
                <c:pt idx="205">
                  <c:v>41291</c:v>
                </c:pt>
                <c:pt idx="206">
                  <c:v>41292</c:v>
                </c:pt>
                <c:pt idx="207">
                  <c:v>41296</c:v>
                </c:pt>
                <c:pt idx="208">
                  <c:v>41297</c:v>
                </c:pt>
                <c:pt idx="209">
                  <c:v>41298</c:v>
                </c:pt>
                <c:pt idx="210">
                  <c:v>41299</c:v>
                </c:pt>
                <c:pt idx="211">
                  <c:v>41302</c:v>
                </c:pt>
                <c:pt idx="212">
                  <c:v>41303</c:v>
                </c:pt>
                <c:pt idx="213">
                  <c:v>41304</c:v>
                </c:pt>
                <c:pt idx="214">
                  <c:v>41305</c:v>
                </c:pt>
                <c:pt idx="215">
                  <c:v>41306</c:v>
                </c:pt>
                <c:pt idx="216">
                  <c:v>41309</c:v>
                </c:pt>
                <c:pt idx="217">
                  <c:v>41310</c:v>
                </c:pt>
                <c:pt idx="218">
                  <c:v>41311</c:v>
                </c:pt>
                <c:pt idx="219">
                  <c:v>41320</c:v>
                </c:pt>
                <c:pt idx="220">
                  <c:v>41324</c:v>
                </c:pt>
                <c:pt idx="221">
                  <c:v>41325</c:v>
                </c:pt>
                <c:pt idx="222">
                  <c:v>41326</c:v>
                </c:pt>
                <c:pt idx="223">
                  <c:v>41327</c:v>
                </c:pt>
                <c:pt idx="224">
                  <c:v>41330</c:v>
                </c:pt>
                <c:pt idx="225">
                  <c:v>41331</c:v>
                </c:pt>
                <c:pt idx="226">
                  <c:v>41332</c:v>
                </c:pt>
                <c:pt idx="227">
                  <c:v>41333</c:v>
                </c:pt>
                <c:pt idx="228">
                  <c:v>41334</c:v>
                </c:pt>
                <c:pt idx="229">
                  <c:v>41337</c:v>
                </c:pt>
                <c:pt idx="230">
                  <c:v>41338</c:v>
                </c:pt>
                <c:pt idx="231">
                  <c:v>41339</c:v>
                </c:pt>
                <c:pt idx="232">
                  <c:v>41340</c:v>
                </c:pt>
                <c:pt idx="233">
                  <c:v>41341</c:v>
                </c:pt>
                <c:pt idx="234">
                  <c:v>41344</c:v>
                </c:pt>
                <c:pt idx="235">
                  <c:v>41345</c:v>
                </c:pt>
                <c:pt idx="236">
                  <c:v>41346</c:v>
                </c:pt>
                <c:pt idx="237">
                  <c:v>41347</c:v>
                </c:pt>
                <c:pt idx="238">
                  <c:v>41348</c:v>
                </c:pt>
                <c:pt idx="239">
                  <c:v>41351</c:v>
                </c:pt>
                <c:pt idx="240">
                  <c:v>41352</c:v>
                </c:pt>
                <c:pt idx="241">
                  <c:v>41353</c:v>
                </c:pt>
                <c:pt idx="242">
                  <c:v>41354</c:v>
                </c:pt>
                <c:pt idx="243">
                  <c:v>41355</c:v>
                </c:pt>
                <c:pt idx="244">
                  <c:v>41358</c:v>
                </c:pt>
                <c:pt idx="245">
                  <c:v>41359</c:v>
                </c:pt>
                <c:pt idx="246">
                  <c:v>41360</c:v>
                </c:pt>
                <c:pt idx="247">
                  <c:v>41361</c:v>
                </c:pt>
                <c:pt idx="248">
                  <c:v>41365</c:v>
                </c:pt>
                <c:pt idx="249">
                  <c:v>41366</c:v>
                </c:pt>
                <c:pt idx="250">
                  <c:v>41369</c:v>
                </c:pt>
                <c:pt idx="251">
                  <c:v>41372</c:v>
                </c:pt>
                <c:pt idx="252">
                  <c:v>41373</c:v>
                </c:pt>
                <c:pt idx="253">
                  <c:v>41374</c:v>
                </c:pt>
                <c:pt idx="254">
                  <c:v>41375</c:v>
                </c:pt>
                <c:pt idx="255">
                  <c:v>41376</c:v>
                </c:pt>
                <c:pt idx="256">
                  <c:v>41379</c:v>
                </c:pt>
                <c:pt idx="257">
                  <c:v>41380</c:v>
                </c:pt>
                <c:pt idx="258">
                  <c:v>41381</c:v>
                </c:pt>
                <c:pt idx="259">
                  <c:v>41382</c:v>
                </c:pt>
                <c:pt idx="260">
                  <c:v>41383</c:v>
                </c:pt>
                <c:pt idx="261">
                  <c:v>41386</c:v>
                </c:pt>
                <c:pt idx="262">
                  <c:v>41387</c:v>
                </c:pt>
                <c:pt idx="263">
                  <c:v>41388</c:v>
                </c:pt>
                <c:pt idx="264">
                  <c:v>41389</c:v>
                </c:pt>
                <c:pt idx="265">
                  <c:v>41390</c:v>
                </c:pt>
                <c:pt idx="266">
                  <c:v>41395</c:v>
                </c:pt>
                <c:pt idx="267">
                  <c:v>41396</c:v>
                </c:pt>
                <c:pt idx="268">
                  <c:v>41397</c:v>
                </c:pt>
                <c:pt idx="269">
                  <c:v>41400</c:v>
                </c:pt>
                <c:pt idx="270">
                  <c:v>41401</c:v>
                </c:pt>
                <c:pt idx="271">
                  <c:v>41402</c:v>
                </c:pt>
                <c:pt idx="272">
                  <c:v>41403</c:v>
                </c:pt>
                <c:pt idx="273">
                  <c:v>41404</c:v>
                </c:pt>
                <c:pt idx="274">
                  <c:v>41407</c:v>
                </c:pt>
                <c:pt idx="275">
                  <c:v>41408</c:v>
                </c:pt>
                <c:pt idx="276">
                  <c:v>41409</c:v>
                </c:pt>
                <c:pt idx="277">
                  <c:v>41410</c:v>
                </c:pt>
                <c:pt idx="278">
                  <c:v>41411</c:v>
                </c:pt>
                <c:pt idx="279">
                  <c:v>41414</c:v>
                </c:pt>
                <c:pt idx="280">
                  <c:v>41415</c:v>
                </c:pt>
                <c:pt idx="281">
                  <c:v>41416</c:v>
                </c:pt>
                <c:pt idx="282">
                  <c:v>41417</c:v>
                </c:pt>
                <c:pt idx="283">
                  <c:v>41418</c:v>
                </c:pt>
                <c:pt idx="284">
                  <c:v>41422</c:v>
                </c:pt>
                <c:pt idx="285">
                  <c:v>41423</c:v>
                </c:pt>
                <c:pt idx="286">
                  <c:v>41424</c:v>
                </c:pt>
                <c:pt idx="287">
                  <c:v>41425</c:v>
                </c:pt>
                <c:pt idx="288">
                  <c:v>41428</c:v>
                </c:pt>
                <c:pt idx="289">
                  <c:v>41429</c:v>
                </c:pt>
                <c:pt idx="290">
                  <c:v>41430</c:v>
                </c:pt>
                <c:pt idx="291">
                  <c:v>41431</c:v>
                </c:pt>
                <c:pt idx="292">
                  <c:v>41432</c:v>
                </c:pt>
                <c:pt idx="293">
                  <c:v>41437</c:v>
                </c:pt>
                <c:pt idx="294">
                  <c:v>41438</c:v>
                </c:pt>
                <c:pt idx="295">
                  <c:v>41439</c:v>
                </c:pt>
                <c:pt idx="296">
                  <c:v>41442</c:v>
                </c:pt>
                <c:pt idx="297">
                  <c:v>41443</c:v>
                </c:pt>
                <c:pt idx="298">
                  <c:v>41444</c:v>
                </c:pt>
                <c:pt idx="299">
                  <c:v>41445</c:v>
                </c:pt>
                <c:pt idx="300">
                  <c:v>41446</c:v>
                </c:pt>
                <c:pt idx="301">
                  <c:v>41449</c:v>
                </c:pt>
                <c:pt idx="302">
                  <c:v>41450</c:v>
                </c:pt>
                <c:pt idx="303">
                  <c:v>41451</c:v>
                </c:pt>
                <c:pt idx="304">
                  <c:v>41452</c:v>
                </c:pt>
                <c:pt idx="305">
                  <c:v>41453</c:v>
                </c:pt>
                <c:pt idx="306">
                  <c:v>41456</c:v>
                </c:pt>
                <c:pt idx="307">
                  <c:v>41457</c:v>
                </c:pt>
                <c:pt idx="308">
                  <c:v>41458</c:v>
                </c:pt>
                <c:pt idx="309">
                  <c:v>41460</c:v>
                </c:pt>
                <c:pt idx="310">
                  <c:v>41463</c:v>
                </c:pt>
                <c:pt idx="311">
                  <c:v>41464</c:v>
                </c:pt>
                <c:pt idx="312">
                  <c:v>41465</c:v>
                </c:pt>
                <c:pt idx="313">
                  <c:v>41466</c:v>
                </c:pt>
                <c:pt idx="314">
                  <c:v>41467</c:v>
                </c:pt>
                <c:pt idx="315">
                  <c:v>41470</c:v>
                </c:pt>
                <c:pt idx="316">
                  <c:v>41471</c:v>
                </c:pt>
                <c:pt idx="317">
                  <c:v>41472</c:v>
                </c:pt>
                <c:pt idx="318">
                  <c:v>41473</c:v>
                </c:pt>
                <c:pt idx="319">
                  <c:v>41474</c:v>
                </c:pt>
                <c:pt idx="320">
                  <c:v>41477</c:v>
                </c:pt>
                <c:pt idx="321">
                  <c:v>41478</c:v>
                </c:pt>
                <c:pt idx="322">
                  <c:v>41479</c:v>
                </c:pt>
                <c:pt idx="323">
                  <c:v>41480</c:v>
                </c:pt>
                <c:pt idx="324">
                  <c:v>41481</c:v>
                </c:pt>
                <c:pt idx="325">
                  <c:v>41484</c:v>
                </c:pt>
                <c:pt idx="326">
                  <c:v>41485</c:v>
                </c:pt>
                <c:pt idx="327">
                  <c:v>41486</c:v>
                </c:pt>
                <c:pt idx="328">
                  <c:v>41487</c:v>
                </c:pt>
                <c:pt idx="329">
                  <c:v>41488</c:v>
                </c:pt>
                <c:pt idx="330">
                  <c:v>41491</c:v>
                </c:pt>
                <c:pt idx="331">
                  <c:v>41492</c:v>
                </c:pt>
                <c:pt idx="332">
                  <c:v>41493</c:v>
                </c:pt>
                <c:pt idx="333">
                  <c:v>41494</c:v>
                </c:pt>
                <c:pt idx="334">
                  <c:v>41495</c:v>
                </c:pt>
                <c:pt idx="335">
                  <c:v>41498</c:v>
                </c:pt>
                <c:pt idx="336">
                  <c:v>41499</c:v>
                </c:pt>
                <c:pt idx="337">
                  <c:v>41500</c:v>
                </c:pt>
                <c:pt idx="338">
                  <c:v>41501</c:v>
                </c:pt>
                <c:pt idx="339">
                  <c:v>41502</c:v>
                </c:pt>
                <c:pt idx="340">
                  <c:v>41505</c:v>
                </c:pt>
                <c:pt idx="341">
                  <c:v>41506</c:v>
                </c:pt>
                <c:pt idx="342">
                  <c:v>41507</c:v>
                </c:pt>
                <c:pt idx="343">
                  <c:v>41508</c:v>
                </c:pt>
                <c:pt idx="344">
                  <c:v>41509</c:v>
                </c:pt>
                <c:pt idx="345">
                  <c:v>41512</c:v>
                </c:pt>
                <c:pt idx="346">
                  <c:v>41513</c:v>
                </c:pt>
                <c:pt idx="347">
                  <c:v>41514</c:v>
                </c:pt>
                <c:pt idx="348">
                  <c:v>41515</c:v>
                </c:pt>
                <c:pt idx="349">
                  <c:v>41516</c:v>
                </c:pt>
                <c:pt idx="350">
                  <c:v>41520</c:v>
                </c:pt>
                <c:pt idx="351">
                  <c:v>41521</c:v>
                </c:pt>
                <c:pt idx="352">
                  <c:v>41522</c:v>
                </c:pt>
                <c:pt idx="353">
                  <c:v>41523</c:v>
                </c:pt>
                <c:pt idx="354">
                  <c:v>41526</c:v>
                </c:pt>
                <c:pt idx="355">
                  <c:v>41527</c:v>
                </c:pt>
                <c:pt idx="356">
                  <c:v>41528</c:v>
                </c:pt>
                <c:pt idx="357">
                  <c:v>41529</c:v>
                </c:pt>
                <c:pt idx="358">
                  <c:v>41530</c:v>
                </c:pt>
                <c:pt idx="359">
                  <c:v>41533</c:v>
                </c:pt>
                <c:pt idx="360">
                  <c:v>41534</c:v>
                </c:pt>
                <c:pt idx="361">
                  <c:v>41537</c:v>
                </c:pt>
                <c:pt idx="362">
                  <c:v>41540</c:v>
                </c:pt>
                <c:pt idx="363">
                  <c:v>41541</c:v>
                </c:pt>
                <c:pt idx="364">
                  <c:v>41542</c:v>
                </c:pt>
                <c:pt idx="365">
                  <c:v>41543</c:v>
                </c:pt>
                <c:pt idx="366">
                  <c:v>41544</c:v>
                </c:pt>
                <c:pt idx="367">
                  <c:v>41554</c:v>
                </c:pt>
                <c:pt idx="368">
                  <c:v>41555</c:v>
                </c:pt>
                <c:pt idx="369">
                  <c:v>41556</c:v>
                </c:pt>
                <c:pt idx="370">
                  <c:v>41557</c:v>
                </c:pt>
                <c:pt idx="371">
                  <c:v>41558</c:v>
                </c:pt>
                <c:pt idx="372">
                  <c:v>41561</c:v>
                </c:pt>
                <c:pt idx="373">
                  <c:v>41562</c:v>
                </c:pt>
                <c:pt idx="374">
                  <c:v>41563</c:v>
                </c:pt>
                <c:pt idx="375">
                  <c:v>41564</c:v>
                </c:pt>
                <c:pt idx="376">
                  <c:v>41565</c:v>
                </c:pt>
                <c:pt idx="377">
                  <c:v>41568</c:v>
                </c:pt>
                <c:pt idx="378">
                  <c:v>41569</c:v>
                </c:pt>
                <c:pt idx="379">
                  <c:v>41570</c:v>
                </c:pt>
                <c:pt idx="380">
                  <c:v>41571</c:v>
                </c:pt>
                <c:pt idx="381">
                  <c:v>41572</c:v>
                </c:pt>
                <c:pt idx="382">
                  <c:v>41575</c:v>
                </c:pt>
                <c:pt idx="383">
                  <c:v>41576</c:v>
                </c:pt>
                <c:pt idx="384">
                  <c:v>41577</c:v>
                </c:pt>
                <c:pt idx="385">
                  <c:v>41578</c:v>
                </c:pt>
                <c:pt idx="386">
                  <c:v>41579</c:v>
                </c:pt>
                <c:pt idx="387">
                  <c:v>41582</c:v>
                </c:pt>
                <c:pt idx="388">
                  <c:v>41583</c:v>
                </c:pt>
                <c:pt idx="389">
                  <c:v>41584</c:v>
                </c:pt>
                <c:pt idx="390">
                  <c:v>41585</c:v>
                </c:pt>
                <c:pt idx="391">
                  <c:v>41586</c:v>
                </c:pt>
                <c:pt idx="392">
                  <c:v>41589</c:v>
                </c:pt>
                <c:pt idx="393">
                  <c:v>41590</c:v>
                </c:pt>
                <c:pt idx="394">
                  <c:v>41591</c:v>
                </c:pt>
                <c:pt idx="395">
                  <c:v>41592</c:v>
                </c:pt>
                <c:pt idx="396">
                  <c:v>41593</c:v>
                </c:pt>
                <c:pt idx="397">
                  <c:v>41596</c:v>
                </c:pt>
                <c:pt idx="398">
                  <c:v>41597</c:v>
                </c:pt>
                <c:pt idx="399">
                  <c:v>41598</c:v>
                </c:pt>
                <c:pt idx="400">
                  <c:v>41599</c:v>
                </c:pt>
                <c:pt idx="401">
                  <c:v>41600</c:v>
                </c:pt>
                <c:pt idx="402">
                  <c:v>41603</c:v>
                </c:pt>
                <c:pt idx="403">
                  <c:v>41604</c:v>
                </c:pt>
                <c:pt idx="404">
                  <c:v>41607</c:v>
                </c:pt>
                <c:pt idx="405">
                  <c:v>41610</c:v>
                </c:pt>
                <c:pt idx="406">
                  <c:v>41611</c:v>
                </c:pt>
                <c:pt idx="407">
                  <c:v>41612</c:v>
                </c:pt>
                <c:pt idx="408">
                  <c:v>41613</c:v>
                </c:pt>
                <c:pt idx="409">
                  <c:v>41614</c:v>
                </c:pt>
                <c:pt idx="410">
                  <c:v>41617</c:v>
                </c:pt>
                <c:pt idx="411">
                  <c:v>41618</c:v>
                </c:pt>
                <c:pt idx="412">
                  <c:v>41619</c:v>
                </c:pt>
                <c:pt idx="413">
                  <c:v>41620</c:v>
                </c:pt>
                <c:pt idx="414">
                  <c:v>41621</c:v>
                </c:pt>
                <c:pt idx="415">
                  <c:v>41624</c:v>
                </c:pt>
                <c:pt idx="416">
                  <c:v>41625</c:v>
                </c:pt>
                <c:pt idx="417">
                  <c:v>41627</c:v>
                </c:pt>
                <c:pt idx="418">
                  <c:v>41628</c:v>
                </c:pt>
                <c:pt idx="419">
                  <c:v>41631</c:v>
                </c:pt>
                <c:pt idx="420">
                  <c:v>41632</c:v>
                </c:pt>
                <c:pt idx="421">
                  <c:v>41634</c:v>
                </c:pt>
                <c:pt idx="422">
                  <c:v>41635</c:v>
                </c:pt>
                <c:pt idx="423">
                  <c:v>41638</c:v>
                </c:pt>
                <c:pt idx="424">
                  <c:v>41639</c:v>
                </c:pt>
                <c:pt idx="425">
                  <c:v>41641</c:v>
                </c:pt>
                <c:pt idx="426">
                  <c:v>41642</c:v>
                </c:pt>
                <c:pt idx="427">
                  <c:v>41645</c:v>
                </c:pt>
                <c:pt idx="428">
                  <c:v>41646</c:v>
                </c:pt>
                <c:pt idx="429">
                  <c:v>41647</c:v>
                </c:pt>
                <c:pt idx="430">
                  <c:v>41648</c:v>
                </c:pt>
                <c:pt idx="431">
                  <c:v>41649</c:v>
                </c:pt>
                <c:pt idx="432">
                  <c:v>41652</c:v>
                </c:pt>
                <c:pt idx="433">
                  <c:v>41653</c:v>
                </c:pt>
                <c:pt idx="434">
                  <c:v>41654</c:v>
                </c:pt>
                <c:pt idx="435">
                  <c:v>41655</c:v>
                </c:pt>
                <c:pt idx="436">
                  <c:v>41656</c:v>
                </c:pt>
                <c:pt idx="437">
                  <c:v>41660</c:v>
                </c:pt>
                <c:pt idx="438">
                  <c:v>41661</c:v>
                </c:pt>
                <c:pt idx="439">
                  <c:v>41662</c:v>
                </c:pt>
                <c:pt idx="440">
                  <c:v>41663</c:v>
                </c:pt>
                <c:pt idx="441">
                  <c:v>41666</c:v>
                </c:pt>
                <c:pt idx="442">
                  <c:v>41667</c:v>
                </c:pt>
                <c:pt idx="443">
                  <c:v>41676</c:v>
                </c:pt>
                <c:pt idx="444">
                  <c:v>41677</c:v>
                </c:pt>
                <c:pt idx="445">
                  <c:v>41680</c:v>
                </c:pt>
                <c:pt idx="446">
                  <c:v>41681</c:v>
                </c:pt>
                <c:pt idx="447">
                  <c:v>41682</c:v>
                </c:pt>
                <c:pt idx="448">
                  <c:v>41683</c:v>
                </c:pt>
                <c:pt idx="449">
                  <c:v>41684</c:v>
                </c:pt>
                <c:pt idx="450">
                  <c:v>41688</c:v>
                </c:pt>
                <c:pt idx="451">
                  <c:v>41689</c:v>
                </c:pt>
                <c:pt idx="452">
                  <c:v>41690</c:v>
                </c:pt>
                <c:pt idx="453">
                  <c:v>41691</c:v>
                </c:pt>
                <c:pt idx="454">
                  <c:v>41694</c:v>
                </c:pt>
                <c:pt idx="455">
                  <c:v>41695</c:v>
                </c:pt>
                <c:pt idx="456">
                  <c:v>41696</c:v>
                </c:pt>
                <c:pt idx="457">
                  <c:v>41697</c:v>
                </c:pt>
                <c:pt idx="458">
                  <c:v>41698</c:v>
                </c:pt>
                <c:pt idx="459">
                  <c:v>41701</c:v>
                </c:pt>
                <c:pt idx="460">
                  <c:v>41702</c:v>
                </c:pt>
                <c:pt idx="461">
                  <c:v>41703</c:v>
                </c:pt>
                <c:pt idx="462">
                  <c:v>41704</c:v>
                </c:pt>
                <c:pt idx="463">
                  <c:v>41705</c:v>
                </c:pt>
                <c:pt idx="464">
                  <c:v>41708</c:v>
                </c:pt>
                <c:pt idx="465">
                  <c:v>41709</c:v>
                </c:pt>
                <c:pt idx="466">
                  <c:v>41710</c:v>
                </c:pt>
                <c:pt idx="467">
                  <c:v>41711</c:v>
                </c:pt>
                <c:pt idx="468">
                  <c:v>41712</c:v>
                </c:pt>
                <c:pt idx="469">
                  <c:v>41715</c:v>
                </c:pt>
                <c:pt idx="470">
                  <c:v>41716</c:v>
                </c:pt>
                <c:pt idx="471">
                  <c:v>41717</c:v>
                </c:pt>
                <c:pt idx="472">
                  <c:v>41718</c:v>
                </c:pt>
                <c:pt idx="473">
                  <c:v>41719</c:v>
                </c:pt>
                <c:pt idx="474">
                  <c:v>41722</c:v>
                </c:pt>
                <c:pt idx="475">
                  <c:v>41723</c:v>
                </c:pt>
                <c:pt idx="476">
                  <c:v>41724</c:v>
                </c:pt>
                <c:pt idx="477">
                  <c:v>41725</c:v>
                </c:pt>
                <c:pt idx="478">
                  <c:v>41726</c:v>
                </c:pt>
                <c:pt idx="479">
                  <c:v>41729</c:v>
                </c:pt>
                <c:pt idx="480">
                  <c:v>41730</c:v>
                </c:pt>
                <c:pt idx="481">
                  <c:v>41731</c:v>
                </c:pt>
                <c:pt idx="482">
                  <c:v>41732</c:v>
                </c:pt>
                <c:pt idx="483">
                  <c:v>41736</c:v>
                </c:pt>
                <c:pt idx="484">
                  <c:v>41737</c:v>
                </c:pt>
                <c:pt idx="485">
                  <c:v>41738</c:v>
                </c:pt>
                <c:pt idx="486">
                  <c:v>41739</c:v>
                </c:pt>
                <c:pt idx="487">
                  <c:v>41740</c:v>
                </c:pt>
                <c:pt idx="488">
                  <c:v>41743</c:v>
                </c:pt>
                <c:pt idx="489">
                  <c:v>41744</c:v>
                </c:pt>
                <c:pt idx="490">
                  <c:v>41745</c:v>
                </c:pt>
                <c:pt idx="491">
                  <c:v>41746</c:v>
                </c:pt>
                <c:pt idx="492">
                  <c:v>41750</c:v>
                </c:pt>
                <c:pt idx="493">
                  <c:v>41751</c:v>
                </c:pt>
                <c:pt idx="494">
                  <c:v>41752</c:v>
                </c:pt>
                <c:pt idx="495">
                  <c:v>41753</c:v>
                </c:pt>
                <c:pt idx="496">
                  <c:v>41754</c:v>
                </c:pt>
                <c:pt idx="497">
                  <c:v>41757</c:v>
                </c:pt>
                <c:pt idx="498">
                  <c:v>41758</c:v>
                </c:pt>
                <c:pt idx="499">
                  <c:v>41761</c:v>
                </c:pt>
                <c:pt idx="500">
                  <c:v>41764</c:v>
                </c:pt>
                <c:pt idx="501">
                  <c:v>41765</c:v>
                </c:pt>
                <c:pt idx="502">
                  <c:v>41766</c:v>
                </c:pt>
                <c:pt idx="503">
                  <c:v>41767</c:v>
                </c:pt>
                <c:pt idx="504">
                  <c:v>41768</c:v>
                </c:pt>
                <c:pt idx="505">
                  <c:v>41771</c:v>
                </c:pt>
                <c:pt idx="506">
                  <c:v>41772</c:v>
                </c:pt>
                <c:pt idx="507">
                  <c:v>41773</c:v>
                </c:pt>
                <c:pt idx="508">
                  <c:v>41774</c:v>
                </c:pt>
                <c:pt idx="509">
                  <c:v>41775</c:v>
                </c:pt>
                <c:pt idx="510">
                  <c:v>41778</c:v>
                </c:pt>
                <c:pt idx="511">
                  <c:v>41779</c:v>
                </c:pt>
                <c:pt idx="512">
                  <c:v>41780</c:v>
                </c:pt>
                <c:pt idx="513">
                  <c:v>41781</c:v>
                </c:pt>
                <c:pt idx="514">
                  <c:v>41782</c:v>
                </c:pt>
                <c:pt idx="515">
                  <c:v>41786</c:v>
                </c:pt>
                <c:pt idx="516">
                  <c:v>41787</c:v>
                </c:pt>
                <c:pt idx="517">
                  <c:v>41788</c:v>
                </c:pt>
                <c:pt idx="518">
                  <c:v>41792</c:v>
                </c:pt>
                <c:pt idx="519">
                  <c:v>41793</c:v>
                </c:pt>
                <c:pt idx="520">
                  <c:v>41794</c:v>
                </c:pt>
                <c:pt idx="521">
                  <c:v>41795</c:v>
                </c:pt>
                <c:pt idx="522">
                  <c:v>41796</c:v>
                </c:pt>
                <c:pt idx="523">
                  <c:v>41799</c:v>
                </c:pt>
                <c:pt idx="524">
                  <c:v>41800</c:v>
                </c:pt>
                <c:pt idx="525">
                  <c:v>41801</c:v>
                </c:pt>
                <c:pt idx="526">
                  <c:v>41802</c:v>
                </c:pt>
                <c:pt idx="527">
                  <c:v>41803</c:v>
                </c:pt>
                <c:pt idx="528">
                  <c:v>41806</c:v>
                </c:pt>
                <c:pt idx="529">
                  <c:v>41807</c:v>
                </c:pt>
                <c:pt idx="530">
                  <c:v>41808</c:v>
                </c:pt>
                <c:pt idx="531">
                  <c:v>41809</c:v>
                </c:pt>
                <c:pt idx="532">
                  <c:v>41810</c:v>
                </c:pt>
                <c:pt idx="533">
                  <c:v>41813</c:v>
                </c:pt>
                <c:pt idx="534">
                  <c:v>41814</c:v>
                </c:pt>
                <c:pt idx="535">
                  <c:v>41815</c:v>
                </c:pt>
                <c:pt idx="536">
                  <c:v>41816</c:v>
                </c:pt>
                <c:pt idx="537">
                  <c:v>41817</c:v>
                </c:pt>
                <c:pt idx="538">
                  <c:v>41820</c:v>
                </c:pt>
                <c:pt idx="539">
                  <c:v>41821</c:v>
                </c:pt>
                <c:pt idx="540">
                  <c:v>41822</c:v>
                </c:pt>
                <c:pt idx="541">
                  <c:v>41823</c:v>
                </c:pt>
                <c:pt idx="542">
                  <c:v>41827</c:v>
                </c:pt>
                <c:pt idx="543">
                  <c:v>41828</c:v>
                </c:pt>
                <c:pt idx="544">
                  <c:v>41829</c:v>
                </c:pt>
                <c:pt idx="545">
                  <c:v>41830</c:v>
                </c:pt>
                <c:pt idx="546">
                  <c:v>41831</c:v>
                </c:pt>
                <c:pt idx="547">
                  <c:v>41834</c:v>
                </c:pt>
                <c:pt idx="548">
                  <c:v>41835</c:v>
                </c:pt>
                <c:pt idx="549">
                  <c:v>41836</c:v>
                </c:pt>
                <c:pt idx="550">
                  <c:v>41837</c:v>
                </c:pt>
                <c:pt idx="551">
                  <c:v>41838</c:v>
                </c:pt>
                <c:pt idx="552">
                  <c:v>41841</c:v>
                </c:pt>
                <c:pt idx="553">
                  <c:v>41842</c:v>
                </c:pt>
                <c:pt idx="554">
                  <c:v>41843</c:v>
                </c:pt>
                <c:pt idx="555">
                  <c:v>41844</c:v>
                </c:pt>
                <c:pt idx="556">
                  <c:v>41845</c:v>
                </c:pt>
                <c:pt idx="557">
                  <c:v>41848</c:v>
                </c:pt>
                <c:pt idx="558">
                  <c:v>41849</c:v>
                </c:pt>
                <c:pt idx="559">
                  <c:v>41850</c:v>
                </c:pt>
                <c:pt idx="560">
                  <c:v>41851</c:v>
                </c:pt>
                <c:pt idx="561">
                  <c:v>41852</c:v>
                </c:pt>
                <c:pt idx="562">
                  <c:v>41855</c:v>
                </c:pt>
                <c:pt idx="563">
                  <c:v>41856</c:v>
                </c:pt>
                <c:pt idx="564">
                  <c:v>41857</c:v>
                </c:pt>
                <c:pt idx="565">
                  <c:v>41858</c:v>
                </c:pt>
                <c:pt idx="566">
                  <c:v>41859</c:v>
                </c:pt>
                <c:pt idx="567">
                  <c:v>41862</c:v>
                </c:pt>
                <c:pt idx="568">
                  <c:v>41863</c:v>
                </c:pt>
                <c:pt idx="569">
                  <c:v>41864</c:v>
                </c:pt>
                <c:pt idx="570">
                  <c:v>41865</c:v>
                </c:pt>
                <c:pt idx="571">
                  <c:v>41866</c:v>
                </c:pt>
                <c:pt idx="572">
                  <c:v>41869</c:v>
                </c:pt>
                <c:pt idx="573">
                  <c:v>41870</c:v>
                </c:pt>
                <c:pt idx="574">
                  <c:v>41871</c:v>
                </c:pt>
                <c:pt idx="575">
                  <c:v>41872</c:v>
                </c:pt>
                <c:pt idx="576">
                  <c:v>41873</c:v>
                </c:pt>
                <c:pt idx="577">
                  <c:v>41876</c:v>
                </c:pt>
                <c:pt idx="578">
                  <c:v>41877</c:v>
                </c:pt>
                <c:pt idx="579">
                  <c:v>41878</c:v>
                </c:pt>
                <c:pt idx="580">
                  <c:v>41879</c:v>
                </c:pt>
                <c:pt idx="581">
                  <c:v>41880</c:v>
                </c:pt>
                <c:pt idx="582">
                  <c:v>41884</c:v>
                </c:pt>
                <c:pt idx="583">
                  <c:v>41885</c:v>
                </c:pt>
                <c:pt idx="584">
                  <c:v>41886</c:v>
                </c:pt>
                <c:pt idx="585">
                  <c:v>41890</c:v>
                </c:pt>
                <c:pt idx="586">
                  <c:v>41891</c:v>
                </c:pt>
                <c:pt idx="587">
                  <c:v>41892</c:v>
                </c:pt>
                <c:pt idx="588">
                  <c:v>41893</c:v>
                </c:pt>
                <c:pt idx="589">
                  <c:v>41894</c:v>
                </c:pt>
                <c:pt idx="590">
                  <c:v>41897</c:v>
                </c:pt>
                <c:pt idx="591">
                  <c:v>41898</c:v>
                </c:pt>
                <c:pt idx="592">
                  <c:v>41899</c:v>
                </c:pt>
                <c:pt idx="593">
                  <c:v>41900</c:v>
                </c:pt>
                <c:pt idx="594">
                  <c:v>41901</c:v>
                </c:pt>
                <c:pt idx="595">
                  <c:v>41904</c:v>
                </c:pt>
                <c:pt idx="596">
                  <c:v>41905</c:v>
                </c:pt>
                <c:pt idx="597">
                  <c:v>41906</c:v>
                </c:pt>
                <c:pt idx="598">
                  <c:v>41907</c:v>
                </c:pt>
                <c:pt idx="599">
                  <c:v>41908</c:v>
                </c:pt>
                <c:pt idx="600">
                  <c:v>41911</c:v>
                </c:pt>
                <c:pt idx="601">
                  <c:v>41919</c:v>
                </c:pt>
                <c:pt idx="602">
                  <c:v>41920</c:v>
                </c:pt>
                <c:pt idx="603">
                  <c:v>41921</c:v>
                </c:pt>
                <c:pt idx="604">
                  <c:v>41922</c:v>
                </c:pt>
                <c:pt idx="605">
                  <c:v>41925</c:v>
                </c:pt>
                <c:pt idx="606">
                  <c:v>41926</c:v>
                </c:pt>
                <c:pt idx="607">
                  <c:v>41927</c:v>
                </c:pt>
                <c:pt idx="608">
                  <c:v>41928</c:v>
                </c:pt>
                <c:pt idx="609">
                  <c:v>41929</c:v>
                </c:pt>
                <c:pt idx="610">
                  <c:v>41932</c:v>
                </c:pt>
                <c:pt idx="611">
                  <c:v>41933</c:v>
                </c:pt>
                <c:pt idx="612">
                  <c:v>41934</c:v>
                </c:pt>
                <c:pt idx="613">
                  <c:v>41935</c:v>
                </c:pt>
                <c:pt idx="614">
                  <c:v>41936</c:v>
                </c:pt>
                <c:pt idx="615">
                  <c:v>41939</c:v>
                </c:pt>
                <c:pt idx="616">
                  <c:v>41940</c:v>
                </c:pt>
                <c:pt idx="617">
                  <c:v>41941</c:v>
                </c:pt>
                <c:pt idx="618">
                  <c:v>41942</c:v>
                </c:pt>
                <c:pt idx="619">
                  <c:v>41943</c:v>
                </c:pt>
                <c:pt idx="620">
                  <c:v>41946</c:v>
                </c:pt>
                <c:pt idx="621">
                  <c:v>41947</c:v>
                </c:pt>
                <c:pt idx="622">
                  <c:v>41948</c:v>
                </c:pt>
                <c:pt idx="623">
                  <c:v>41949</c:v>
                </c:pt>
                <c:pt idx="624">
                  <c:v>41950</c:v>
                </c:pt>
                <c:pt idx="625">
                  <c:v>41953</c:v>
                </c:pt>
                <c:pt idx="626">
                  <c:v>41954</c:v>
                </c:pt>
                <c:pt idx="627">
                  <c:v>41955</c:v>
                </c:pt>
                <c:pt idx="628">
                  <c:v>41956</c:v>
                </c:pt>
                <c:pt idx="629">
                  <c:v>41957</c:v>
                </c:pt>
                <c:pt idx="630">
                  <c:v>41960</c:v>
                </c:pt>
                <c:pt idx="631">
                  <c:v>41961</c:v>
                </c:pt>
                <c:pt idx="632">
                  <c:v>41962</c:v>
                </c:pt>
                <c:pt idx="633">
                  <c:v>41963</c:v>
                </c:pt>
                <c:pt idx="634">
                  <c:v>41964</c:v>
                </c:pt>
                <c:pt idx="635">
                  <c:v>41967</c:v>
                </c:pt>
                <c:pt idx="636">
                  <c:v>41968</c:v>
                </c:pt>
                <c:pt idx="637">
                  <c:v>41969</c:v>
                </c:pt>
                <c:pt idx="638">
                  <c:v>41971</c:v>
                </c:pt>
                <c:pt idx="639">
                  <c:v>41974</c:v>
                </c:pt>
                <c:pt idx="640">
                  <c:v>41975</c:v>
                </c:pt>
                <c:pt idx="641">
                  <c:v>41976</c:v>
                </c:pt>
                <c:pt idx="642">
                  <c:v>41977</c:v>
                </c:pt>
                <c:pt idx="643">
                  <c:v>41978</c:v>
                </c:pt>
                <c:pt idx="644">
                  <c:v>41981</c:v>
                </c:pt>
                <c:pt idx="645">
                  <c:v>41982</c:v>
                </c:pt>
                <c:pt idx="646">
                  <c:v>41983</c:v>
                </c:pt>
                <c:pt idx="647">
                  <c:v>41984</c:v>
                </c:pt>
                <c:pt idx="648">
                  <c:v>41985</c:v>
                </c:pt>
                <c:pt idx="649">
                  <c:v>41988</c:v>
                </c:pt>
                <c:pt idx="650">
                  <c:v>41989</c:v>
                </c:pt>
                <c:pt idx="651">
                  <c:v>41990</c:v>
                </c:pt>
                <c:pt idx="652">
                  <c:v>41991</c:v>
                </c:pt>
                <c:pt idx="653">
                  <c:v>41992</c:v>
                </c:pt>
                <c:pt idx="654">
                  <c:v>41995</c:v>
                </c:pt>
                <c:pt idx="655">
                  <c:v>41996</c:v>
                </c:pt>
                <c:pt idx="656">
                  <c:v>41997</c:v>
                </c:pt>
                <c:pt idx="657">
                  <c:v>42002</c:v>
                </c:pt>
                <c:pt idx="658">
                  <c:v>42003</c:v>
                </c:pt>
                <c:pt idx="659">
                  <c:v>42006</c:v>
                </c:pt>
                <c:pt idx="660">
                  <c:v>42009</c:v>
                </c:pt>
                <c:pt idx="661">
                  <c:v>42010</c:v>
                </c:pt>
                <c:pt idx="662">
                  <c:v>42011</c:v>
                </c:pt>
                <c:pt idx="663">
                  <c:v>42012</c:v>
                </c:pt>
                <c:pt idx="664">
                  <c:v>42013</c:v>
                </c:pt>
                <c:pt idx="665">
                  <c:v>42016</c:v>
                </c:pt>
                <c:pt idx="666">
                  <c:v>42017</c:v>
                </c:pt>
                <c:pt idx="667">
                  <c:v>42018</c:v>
                </c:pt>
                <c:pt idx="668">
                  <c:v>42019</c:v>
                </c:pt>
                <c:pt idx="669">
                  <c:v>42020</c:v>
                </c:pt>
                <c:pt idx="670">
                  <c:v>42024</c:v>
                </c:pt>
                <c:pt idx="671">
                  <c:v>42025</c:v>
                </c:pt>
                <c:pt idx="672">
                  <c:v>42026</c:v>
                </c:pt>
                <c:pt idx="673">
                  <c:v>42027</c:v>
                </c:pt>
                <c:pt idx="674">
                  <c:v>42030</c:v>
                </c:pt>
                <c:pt idx="675">
                  <c:v>42031</c:v>
                </c:pt>
                <c:pt idx="676">
                  <c:v>42032</c:v>
                </c:pt>
                <c:pt idx="677">
                  <c:v>42033</c:v>
                </c:pt>
                <c:pt idx="678">
                  <c:v>42034</c:v>
                </c:pt>
                <c:pt idx="679">
                  <c:v>42037</c:v>
                </c:pt>
                <c:pt idx="680">
                  <c:v>42038</c:v>
                </c:pt>
                <c:pt idx="681">
                  <c:v>42039</c:v>
                </c:pt>
                <c:pt idx="682">
                  <c:v>42040</c:v>
                </c:pt>
                <c:pt idx="683">
                  <c:v>42041</c:v>
                </c:pt>
                <c:pt idx="684">
                  <c:v>42044</c:v>
                </c:pt>
                <c:pt idx="685">
                  <c:v>42045</c:v>
                </c:pt>
                <c:pt idx="686">
                  <c:v>42046</c:v>
                </c:pt>
                <c:pt idx="687">
                  <c:v>42047</c:v>
                </c:pt>
                <c:pt idx="688">
                  <c:v>42048</c:v>
                </c:pt>
                <c:pt idx="689">
                  <c:v>42059</c:v>
                </c:pt>
                <c:pt idx="690">
                  <c:v>42060</c:v>
                </c:pt>
                <c:pt idx="691">
                  <c:v>42061</c:v>
                </c:pt>
                <c:pt idx="692">
                  <c:v>42062</c:v>
                </c:pt>
                <c:pt idx="693">
                  <c:v>42065</c:v>
                </c:pt>
                <c:pt idx="694">
                  <c:v>42066</c:v>
                </c:pt>
                <c:pt idx="695">
                  <c:v>42067</c:v>
                </c:pt>
                <c:pt idx="696">
                  <c:v>42068</c:v>
                </c:pt>
                <c:pt idx="697">
                  <c:v>42069</c:v>
                </c:pt>
                <c:pt idx="698">
                  <c:v>42072</c:v>
                </c:pt>
                <c:pt idx="699">
                  <c:v>42073</c:v>
                </c:pt>
                <c:pt idx="700">
                  <c:v>42074</c:v>
                </c:pt>
                <c:pt idx="701">
                  <c:v>42075</c:v>
                </c:pt>
                <c:pt idx="702">
                  <c:v>42076</c:v>
                </c:pt>
                <c:pt idx="703">
                  <c:v>42079</c:v>
                </c:pt>
                <c:pt idx="704">
                  <c:v>42080</c:v>
                </c:pt>
                <c:pt idx="705">
                  <c:v>42081</c:v>
                </c:pt>
                <c:pt idx="706">
                  <c:v>42082</c:v>
                </c:pt>
                <c:pt idx="707">
                  <c:v>42083</c:v>
                </c:pt>
                <c:pt idx="708">
                  <c:v>42086</c:v>
                </c:pt>
                <c:pt idx="709">
                  <c:v>42087</c:v>
                </c:pt>
                <c:pt idx="710">
                  <c:v>42088</c:v>
                </c:pt>
                <c:pt idx="711">
                  <c:v>42089</c:v>
                </c:pt>
                <c:pt idx="712">
                  <c:v>42090</c:v>
                </c:pt>
                <c:pt idx="713">
                  <c:v>42093</c:v>
                </c:pt>
                <c:pt idx="714">
                  <c:v>42094</c:v>
                </c:pt>
                <c:pt idx="715">
                  <c:v>42095</c:v>
                </c:pt>
                <c:pt idx="716">
                  <c:v>42096</c:v>
                </c:pt>
                <c:pt idx="717">
                  <c:v>42100</c:v>
                </c:pt>
                <c:pt idx="718">
                  <c:v>42101</c:v>
                </c:pt>
                <c:pt idx="719">
                  <c:v>42102</c:v>
                </c:pt>
                <c:pt idx="720">
                  <c:v>42103</c:v>
                </c:pt>
                <c:pt idx="721">
                  <c:v>42104</c:v>
                </c:pt>
                <c:pt idx="722">
                  <c:v>42107</c:v>
                </c:pt>
                <c:pt idx="723">
                  <c:v>42108</c:v>
                </c:pt>
                <c:pt idx="724">
                  <c:v>42109</c:v>
                </c:pt>
                <c:pt idx="725">
                  <c:v>42110</c:v>
                </c:pt>
                <c:pt idx="726">
                  <c:v>42111</c:v>
                </c:pt>
                <c:pt idx="727">
                  <c:v>42114</c:v>
                </c:pt>
                <c:pt idx="728">
                  <c:v>42115</c:v>
                </c:pt>
                <c:pt idx="729">
                  <c:v>42116</c:v>
                </c:pt>
                <c:pt idx="730">
                  <c:v>42117</c:v>
                </c:pt>
                <c:pt idx="731">
                  <c:v>42118</c:v>
                </c:pt>
                <c:pt idx="732">
                  <c:v>42121</c:v>
                </c:pt>
                <c:pt idx="733">
                  <c:v>42122</c:v>
                </c:pt>
                <c:pt idx="734">
                  <c:v>42123</c:v>
                </c:pt>
                <c:pt idx="735">
                  <c:v>42125</c:v>
                </c:pt>
                <c:pt idx="736">
                  <c:v>42128</c:v>
                </c:pt>
                <c:pt idx="737">
                  <c:v>42129</c:v>
                </c:pt>
                <c:pt idx="738">
                  <c:v>42130</c:v>
                </c:pt>
                <c:pt idx="739">
                  <c:v>42131</c:v>
                </c:pt>
                <c:pt idx="740">
                  <c:v>42132</c:v>
                </c:pt>
                <c:pt idx="741">
                  <c:v>42135</c:v>
                </c:pt>
                <c:pt idx="742">
                  <c:v>42136</c:v>
                </c:pt>
                <c:pt idx="743">
                  <c:v>42137</c:v>
                </c:pt>
                <c:pt idx="744">
                  <c:v>42138</c:v>
                </c:pt>
                <c:pt idx="745">
                  <c:v>42139</c:v>
                </c:pt>
                <c:pt idx="746">
                  <c:v>42142</c:v>
                </c:pt>
                <c:pt idx="747">
                  <c:v>42143</c:v>
                </c:pt>
                <c:pt idx="748">
                  <c:v>42144</c:v>
                </c:pt>
                <c:pt idx="749">
                  <c:v>42145</c:v>
                </c:pt>
                <c:pt idx="750">
                  <c:v>42146</c:v>
                </c:pt>
                <c:pt idx="751">
                  <c:v>42150</c:v>
                </c:pt>
                <c:pt idx="752">
                  <c:v>42151</c:v>
                </c:pt>
                <c:pt idx="753">
                  <c:v>42152</c:v>
                </c:pt>
                <c:pt idx="754">
                  <c:v>42153</c:v>
                </c:pt>
                <c:pt idx="755">
                  <c:v>42156</c:v>
                </c:pt>
                <c:pt idx="756">
                  <c:v>42157</c:v>
                </c:pt>
                <c:pt idx="757">
                  <c:v>42158</c:v>
                </c:pt>
                <c:pt idx="758">
                  <c:v>42159</c:v>
                </c:pt>
                <c:pt idx="759">
                  <c:v>42160</c:v>
                </c:pt>
                <c:pt idx="760">
                  <c:v>42163</c:v>
                </c:pt>
                <c:pt idx="761">
                  <c:v>42164</c:v>
                </c:pt>
                <c:pt idx="762">
                  <c:v>42165</c:v>
                </c:pt>
                <c:pt idx="763">
                  <c:v>42166</c:v>
                </c:pt>
                <c:pt idx="764">
                  <c:v>42167</c:v>
                </c:pt>
                <c:pt idx="765">
                  <c:v>42170</c:v>
                </c:pt>
                <c:pt idx="766">
                  <c:v>42171</c:v>
                </c:pt>
                <c:pt idx="767">
                  <c:v>42172</c:v>
                </c:pt>
                <c:pt idx="768">
                  <c:v>42173</c:v>
                </c:pt>
                <c:pt idx="769">
                  <c:v>42177</c:v>
                </c:pt>
                <c:pt idx="770">
                  <c:v>42178</c:v>
                </c:pt>
                <c:pt idx="771">
                  <c:v>42179</c:v>
                </c:pt>
                <c:pt idx="772">
                  <c:v>42180</c:v>
                </c:pt>
                <c:pt idx="773">
                  <c:v>42181</c:v>
                </c:pt>
                <c:pt idx="774">
                  <c:v>42184</c:v>
                </c:pt>
                <c:pt idx="775">
                  <c:v>42185</c:v>
                </c:pt>
                <c:pt idx="776">
                  <c:v>42186</c:v>
                </c:pt>
                <c:pt idx="777">
                  <c:v>42187</c:v>
                </c:pt>
                <c:pt idx="778">
                  <c:v>42191</c:v>
                </c:pt>
                <c:pt idx="779">
                  <c:v>42192</c:v>
                </c:pt>
                <c:pt idx="780">
                  <c:v>42193</c:v>
                </c:pt>
                <c:pt idx="781">
                  <c:v>42194</c:v>
                </c:pt>
                <c:pt idx="782">
                  <c:v>42195</c:v>
                </c:pt>
                <c:pt idx="783">
                  <c:v>42198</c:v>
                </c:pt>
                <c:pt idx="784">
                  <c:v>42199</c:v>
                </c:pt>
                <c:pt idx="785">
                  <c:v>42200</c:v>
                </c:pt>
                <c:pt idx="786">
                  <c:v>42201</c:v>
                </c:pt>
                <c:pt idx="787">
                  <c:v>42202</c:v>
                </c:pt>
                <c:pt idx="788">
                  <c:v>42205</c:v>
                </c:pt>
                <c:pt idx="789">
                  <c:v>42206</c:v>
                </c:pt>
                <c:pt idx="790">
                  <c:v>42207</c:v>
                </c:pt>
                <c:pt idx="791">
                  <c:v>42208</c:v>
                </c:pt>
                <c:pt idx="792">
                  <c:v>42209</c:v>
                </c:pt>
                <c:pt idx="793">
                  <c:v>42212</c:v>
                </c:pt>
                <c:pt idx="794">
                  <c:v>42213</c:v>
                </c:pt>
                <c:pt idx="795">
                  <c:v>42214</c:v>
                </c:pt>
                <c:pt idx="796">
                  <c:v>42215</c:v>
                </c:pt>
                <c:pt idx="797">
                  <c:v>42216</c:v>
                </c:pt>
                <c:pt idx="798">
                  <c:v>42219</c:v>
                </c:pt>
                <c:pt idx="799">
                  <c:v>42220</c:v>
                </c:pt>
                <c:pt idx="800">
                  <c:v>42221</c:v>
                </c:pt>
                <c:pt idx="801">
                  <c:v>42222</c:v>
                </c:pt>
                <c:pt idx="802">
                  <c:v>42223</c:v>
                </c:pt>
                <c:pt idx="803">
                  <c:v>42226</c:v>
                </c:pt>
                <c:pt idx="804">
                  <c:v>42227</c:v>
                </c:pt>
                <c:pt idx="805">
                  <c:v>42228</c:v>
                </c:pt>
                <c:pt idx="806">
                  <c:v>42229</c:v>
                </c:pt>
                <c:pt idx="807">
                  <c:v>42230</c:v>
                </c:pt>
                <c:pt idx="808">
                  <c:v>42233</c:v>
                </c:pt>
                <c:pt idx="809">
                  <c:v>42234</c:v>
                </c:pt>
                <c:pt idx="810">
                  <c:v>42235</c:v>
                </c:pt>
                <c:pt idx="811">
                  <c:v>42236</c:v>
                </c:pt>
                <c:pt idx="812">
                  <c:v>42237</c:v>
                </c:pt>
                <c:pt idx="813">
                  <c:v>42240</c:v>
                </c:pt>
                <c:pt idx="814">
                  <c:v>42241</c:v>
                </c:pt>
                <c:pt idx="815">
                  <c:v>42242</c:v>
                </c:pt>
                <c:pt idx="816">
                  <c:v>42243</c:v>
                </c:pt>
                <c:pt idx="817">
                  <c:v>42244</c:v>
                </c:pt>
                <c:pt idx="818">
                  <c:v>42247</c:v>
                </c:pt>
                <c:pt idx="819">
                  <c:v>42248</c:v>
                </c:pt>
                <c:pt idx="820">
                  <c:v>42251</c:v>
                </c:pt>
                <c:pt idx="821">
                  <c:v>42255</c:v>
                </c:pt>
                <c:pt idx="822">
                  <c:v>42256</c:v>
                </c:pt>
                <c:pt idx="823">
                  <c:v>42257</c:v>
                </c:pt>
                <c:pt idx="824">
                  <c:v>42258</c:v>
                </c:pt>
                <c:pt idx="825">
                  <c:v>42261</c:v>
                </c:pt>
                <c:pt idx="826">
                  <c:v>42262</c:v>
                </c:pt>
                <c:pt idx="827">
                  <c:v>42263</c:v>
                </c:pt>
                <c:pt idx="828">
                  <c:v>42264</c:v>
                </c:pt>
                <c:pt idx="829">
                  <c:v>42265</c:v>
                </c:pt>
                <c:pt idx="830">
                  <c:v>42268</c:v>
                </c:pt>
                <c:pt idx="831">
                  <c:v>42269</c:v>
                </c:pt>
                <c:pt idx="832">
                  <c:v>42270</c:v>
                </c:pt>
                <c:pt idx="833">
                  <c:v>42271</c:v>
                </c:pt>
                <c:pt idx="834">
                  <c:v>42272</c:v>
                </c:pt>
                <c:pt idx="835">
                  <c:v>42275</c:v>
                </c:pt>
                <c:pt idx="836">
                  <c:v>42276</c:v>
                </c:pt>
                <c:pt idx="837">
                  <c:v>42284</c:v>
                </c:pt>
                <c:pt idx="838">
                  <c:v>42285</c:v>
                </c:pt>
                <c:pt idx="839">
                  <c:v>42286</c:v>
                </c:pt>
                <c:pt idx="840">
                  <c:v>42289</c:v>
                </c:pt>
                <c:pt idx="841">
                  <c:v>42290</c:v>
                </c:pt>
                <c:pt idx="842">
                  <c:v>42291</c:v>
                </c:pt>
                <c:pt idx="843">
                  <c:v>42292</c:v>
                </c:pt>
                <c:pt idx="844">
                  <c:v>42293</c:v>
                </c:pt>
                <c:pt idx="845">
                  <c:v>42296</c:v>
                </c:pt>
                <c:pt idx="846">
                  <c:v>42297</c:v>
                </c:pt>
                <c:pt idx="847">
                  <c:v>42298</c:v>
                </c:pt>
                <c:pt idx="848">
                  <c:v>42299</c:v>
                </c:pt>
                <c:pt idx="849">
                  <c:v>42300</c:v>
                </c:pt>
                <c:pt idx="850">
                  <c:v>42303</c:v>
                </c:pt>
                <c:pt idx="851">
                  <c:v>42304</c:v>
                </c:pt>
                <c:pt idx="852">
                  <c:v>42305</c:v>
                </c:pt>
                <c:pt idx="853">
                  <c:v>42306</c:v>
                </c:pt>
                <c:pt idx="854">
                  <c:v>42307</c:v>
                </c:pt>
                <c:pt idx="855">
                  <c:v>42310</c:v>
                </c:pt>
                <c:pt idx="856">
                  <c:v>42311</c:v>
                </c:pt>
                <c:pt idx="857">
                  <c:v>42312</c:v>
                </c:pt>
                <c:pt idx="858">
                  <c:v>42313</c:v>
                </c:pt>
                <c:pt idx="859">
                  <c:v>42314</c:v>
                </c:pt>
                <c:pt idx="860">
                  <c:v>42317</c:v>
                </c:pt>
                <c:pt idx="861">
                  <c:v>42318</c:v>
                </c:pt>
                <c:pt idx="862">
                  <c:v>42319</c:v>
                </c:pt>
                <c:pt idx="863">
                  <c:v>42320</c:v>
                </c:pt>
                <c:pt idx="864">
                  <c:v>42321</c:v>
                </c:pt>
                <c:pt idx="865">
                  <c:v>42324</c:v>
                </c:pt>
                <c:pt idx="866">
                  <c:v>42325</c:v>
                </c:pt>
                <c:pt idx="867">
                  <c:v>42326</c:v>
                </c:pt>
                <c:pt idx="868">
                  <c:v>42327</c:v>
                </c:pt>
                <c:pt idx="869">
                  <c:v>42328</c:v>
                </c:pt>
                <c:pt idx="870">
                  <c:v>42331</c:v>
                </c:pt>
                <c:pt idx="871">
                  <c:v>42332</c:v>
                </c:pt>
                <c:pt idx="872">
                  <c:v>42333</c:v>
                </c:pt>
                <c:pt idx="873">
                  <c:v>42335</c:v>
                </c:pt>
                <c:pt idx="874">
                  <c:v>42338</c:v>
                </c:pt>
                <c:pt idx="875">
                  <c:v>42339</c:v>
                </c:pt>
                <c:pt idx="876">
                  <c:v>42340</c:v>
                </c:pt>
                <c:pt idx="877">
                  <c:v>42341</c:v>
                </c:pt>
                <c:pt idx="878">
                  <c:v>42342</c:v>
                </c:pt>
                <c:pt idx="879">
                  <c:v>42345</c:v>
                </c:pt>
                <c:pt idx="880">
                  <c:v>42346</c:v>
                </c:pt>
                <c:pt idx="881">
                  <c:v>42347</c:v>
                </c:pt>
                <c:pt idx="882">
                  <c:v>42348</c:v>
                </c:pt>
                <c:pt idx="883">
                  <c:v>42349</c:v>
                </c:pt>
                <c:pt idx="884">
                  <c:v>42352</c:v>
                </c:pt>
                <c:pt idx="885">
                  <c:v>42353</c:v>
                </c:pt>
                <c:pt idx="886">
                  <c:v>42354</c:v>
                </c:pt>
                <c:pt idx="887">
                  <c:v>42355</c:v>
                </c:pt>
                <c:pt idx="888">
                  <c:v>42356</c:v>
                </c:pt>
                <c:pt idx="889">
                  <c:v>42359</c:v>
                </c:pt>
                <c:pt idx="890">
                  <c:v>42360</c:v>
                </c:pt>
                <c:pt idx="891">
                  <c:v>42361</c:v>
                </c:pt>
                <c:pt idx="892">
                  <c:v>42362</c:v>
                </c:pt>
                <c:pt idx="893">
                  <c:v>42366</c:v>
                </c:pt>
                <c:pt idx="894">
                  <c:v>42367</c:v>
                </c:pt>
                <c:pt idx="895">
                  <c:v>42368</c:v>
                </c:pt>
                <c:pt idx="896">
                  <c:v>42369</c:v>
                </c:pt>
                <c:pt idx="897">
                  <c:v>42373</c:v>
                </c:pt>
                <c:pt idx="898">
                  <c:v>42374</c:v>
                </c:pt>
                <c:pt idx="899">
                  <c:v>42375</c:v>
                </c:pt>
                <c:pt idx="900">
                  <c:v>42376</c:v>
                </c:pt>
                <c:pt idx="901">
                  <c:v>42377</c:v>
                </c:pt>
                <c:pt idx="902">
                  <c:v>42380</c:v>
                </c:pt>
                <c:pt idx="903">
                  <c:v>42381</c:v>
                </c:pt>
                <c:pt idx="904">
                  <c:v>42382</c:v>
                </c:pt>
                <c:pt idx="905">
                  <c:v>42383</c:v>
                </c:pt>
                <c:pt idx="906">
                  <c:v>42384</c:v>
                </c:pt>
                <c:pt idx="907">
                  <c:v>42388</c:v>
                </c:pt>
                <c:pt idx="908">
                  <c:v>42389</c:v>
                </c:pt>
                <c:pt idx="909">
                  <c:v>42390</c:v>
                </c:pt>
                <c:pt idx="910">
                  <c:v>42391</c:v>
                </c:pt>
                <c:pt idx="911">
                  <c:v>42394</c:v>
                </c:pt>
                <c:pt idx="912">
                  <c:v>42395</c:v>
                </c:pt>
                <c:pt idx="913">
                  <c:v>42396</c:v>
                </c:pt>
                <c:pt idx="914">
                  <c:v>42397</c:v>
                </c:pt>
                <c:pt idx="915">
                  <c:v>42398</c:v>
                </c:pt>
                <c:pt idx="916">
                  <c:v>42401</c:v>
                </c:pt>
                <c:pt idx="917">
                  <c:v>42402</c:v>
                </c:pt>
                <c:pt idx="918">
                  <c:v>42403</c:v>
                </c:pt>
                <c:pt idx="919">
                  <c:v>42404</c:v>
                </c:pt>
                <c:pt idx="920">
                  <c:v>42412</c:v>
                </c:pt>
                <c:pt idx="921">
                  <c:v>42416</c:v>
                </c:pt>
                <c:pt idx="922">
                  <c:v>42417</c:v>
                </c:pt>
                <c:pt idx="923">
                  <c:v>42418</c:v>
                </c:pt>
                <c:pt idx="924">
                  <c:v>42419</c:v>
                </c:pt>
                <c:pt idx="925">
                  <c:v>42422</c:v>
                </c:pt>
                <c:pt idx="926">
                  <c:v>42423</c:v>
                </c:pt>
                <c:pt idx="927">
                  <c:v>42424</c:v>
                </c:pt>
                <c:pt idx="928">
                  <c:v>42425</c:v>
                </c:pt>
                <c:pt idx="929">
                  <c:v>42426</c:v>
                </c:pt>
                <c:pt idx="930">
                  <c:v>42429</c:v>
                </c:pt>
                <c:pt idx="931">
                  <c:v>42430</c:v>
                </c:pt>
                <c:pt idx="932">
                  <c:v>42431</c:v>
                </c:pt>
                <c:pt idx="933">
                  <c:v>42432</c:v>
                </c:pt>
                <c:pt idx="934">
                  <c:v>42433</c:v>
                </c:pt>
                <c:pt idx="935">
                  <c:v>42436</c:v>
                </c:pt>
                <c:pt idx="936">
                  <c:v>42437</c:v>
                </c:pt>
                <c:pt idx="937">
                  <c:v>42438</c:v>
                </c:pt>
                <c:pt idx="938">
                  <c:v>42439</c:v>
                </c:pt>
                <c:pt idx="939">
                  <c:v>42440</c:v>
                </c:pt>
                <c:pt idx="940">
                  <c:v>42443</c:v>
                </c:pt>
                <c:pt idx="941">
                  <c:v>42444</c:v>
                </c:pt>
                <c:pt idx="942">
                  <c:v>42445</c:v>
                </c:pt>
                <c:pt idx="943">
                  <c:v>42446</c:v>
                </c:pt>
                <c:pt idx="944">
                  <c:v>42447</c:v>
                </c:pt>
                <c:pt idx="945">
                  <c:v>42450</c:v>
                </c:pt>
                <c:pt idx="946">
                  <c:v>42451</c:v>
                </c:pt>
                <c:pt idx="947">
                  <c:v>42452</c:v>
                </c:pt>
                <c:pt idx="948">
                  <c:v>42453</c:v>
                </c:pt>
                <c:pt idx="949">
                  <c:v>42457</c:v>
                </c:pt>
                <c:pt idx="950">
                  <c:v>42458</c:v>
                </c:pt>
                <c:pt idx="951">
                  <c:v>42459</c:v>
                </c:pt>
                <c:pt idx="952">
                  <c:v>42460</c:v>
                </c:pt>
                <c:pt idx="953">
                  <c:v>42464</c:v>
                </c:pt>
                <c:pt idx="954">
                  <c:v>42465</c:v>
                </c:pt>
                <c:pt idx="955">
                  <c:v>42466</c:v>
                </c:pt>
                <c:pt idx="956">
                  <c:v>42467</c:v>
                </c:pt>
                <c:pt idx="957">
                  <c:v>42468</c:v>
                </c:pt>
                <c:pt idx="958">
                  <c:v>42471</c:v>
                </c:pt>
                <c:pt idx="959">
                  <c:v>42472</c:v>
                </c:pt>
                <c:pt idx="960">
                  <c:v>42473</c:v>
                </c:pt>
                <c:pt idx="961">
                  <c:v>42474</c:v>
                </c:pt>
                <c:pt idx="962">
                  <c:v>42475</c:v>
                </c:pt>
                <c:pt idx="963">
                  <c:v>42478</c:v>
                </c:pt>
                <c:pt idx="964">
                  <c:v>42479</c:v>
                </c:pt>
                <c:pt idx="965">
                  <c:v>42480</c:v>
                </c:pt>
                <c:pt idx="966">
                  <c:v>42481</c:v>
                </c:pt>
                <c:pt idx="967">
                  <c:v>42482</c:v>
                </c:pt>
                <c:pt idx="968">
                  <c:v>42485</c:v>
                </c:pt>
                <c:pt idx="969">
                  <c:v>42486</c:v>
                </c:pt>
                <c:pt idx="970">
                  <c:v>42487</c:v>
                </c:pt>
                <c:pt idx="971">
                  <c:v>42488</c:v>
                </c:pt>
                <c:pt idx="972">
                  <c:v>42492</c:v>
                </c:pt>
                <c:pt idx="973">
                  <c:v>42493</c:v>
                </c:pt>
                <c:pt idx="974">
                  <c:v>42494</c:v>
                </c:pt>
                <c:pt idx="975">
                  <c:v>42495</c:v>
                </c:pt>
                <c:pt idx="976">
                  <c:v>42496</c:v>
                </c:pt>
                <c:pt idx="977">
                  <c:v>42499</c:v>
                </c:pt>
                <c:pt idx="978">
                  <c:v>42500</c:v>
                </c:pt>
                <c:pt idx="979">
                  <c:v>42501</c:v>
                </c:pt>
                <c:pt idx="980">
                  <c:v>42502</c:v>
                </c:pt>
                <c:pt idx="981">
                  <c:v>42503</c:v>
                </c:pt>
                <c:pt idx="982">
                  <c:v>42506</c:v>
                </c:pt>
                <c:pt idx="983">
                  <c:v>42507</c:v>
                </c:pt>
                <c:pt idx="984">
                  <c:v>42508</c:v>
                </c:pt>
                <c:pt idx="985">
                  <c:v>42509</c:v>
                </c:pt>
                <c:pt idx="986">
                  <c:v>42510</c:v>
                </c:pt>
                <c:pt idx="987">
                  <c:v>42513</c:v>
                </c:pt>
                <c:pt idx="988">
                  <c:v>42514</c:v>
                </c:pt>
                <c:pt idx="989">
                  <c:v>42515</c:v>
                </c:pt>
                <c:pt idx="990">
                  <c:v>42516</c:v>
                </c:pt>
                <c:pt idx="991">
                  <c:v>42517</c:v>
                </c:pt>
                <c:pt idx="992">
                  <c:v>42521</c:v>
                </c:pt>
                <c:pt idx="993">
                  <c:v>42522</c:v>
                </c:pt>
                <c:pt idx="994">
                  <c:v>42523</c:v>
                </c:pt>
                <c:pt idx="995">
                  <c:v>42524</c:v>
                </c:pt>
                <c:pt idx="996">
                  <c:v>42527</c:v>
                </c:pt>
                <c:pt idx="997">
                  <c:v>42528</c:v>
                </c:pt>
                <c:pt idx="998">
                  <c:v>42531</c:v>
                </c:pt>
                <c:pt idx="999">
                  <c:v>42534</c:v>
                </c:pt>
                <c:pt idx="1000">
                  <c:v>42535</c:v>
                </c:pt>
                <c:pt idx="1001">
                  <c:v>42536</c:v>
                </c:pt>
                <c:pt idx="1002">
                  <c:v>42537</c:v>
                </c:pt>
                <c:pt idx="1003">
                  <c:v>42538</c:v>
                </c:pt>
                <c:pt idx="1004">
                  <c:v>42541</c:v>
                </c:pt>
                <c:pt idx="1005">
                  <c:v>42542</c:v>
                </c:pt>
                <c:pt idx="1006">
                  <c:v>42543</c:v>
                </c:pt>
                <c:pt idx="1007">
                  <c:v>42544</c:v>
                </c:pt>
                <c:pt idx="1008">
                  <c:v>42545</c:v>
                </c:pt>
                <c:pt idx="1009">
                  <c:v>42548</c:v>
                </c:pt>
                <c:pt idx="1010">
                  <c:v>42549</c:v>
                </c:pt>
                <c:pt idx="1011">
                  <c:v>42550</c:v>
                </c:pt>
                <c:pt idx="1012">
                  <c:v>42551</c:v>
                </c:pt>
                <c:pt idx="1013">
                  <c:v>42552</c:v>
                </c:pt>
                <c:pt idx="1014">
                  <c:v>42555</c:v>
                </c:pt>
                <c:pt idx="1015">
                  <c:v>42556</c:v>
                </c:pt>
                <c:pt idx="1016">
                  <c:v>42557</c:v>
                </c:pt>
                <c:pt idx="1017">
                  <c:v>42558</c:v>
                </c:pt>
                <c:pt idx="1018">
                  <c:v>42559</c:v>
                </c:pt>
                <c:pt idx="1019">
                  <c:v>42562</c:v>
                </c:pt>
                <c:pt idx="1020">
                  <c:v>42563</c:v>
                </c:pt>
                <c:pt idx="1021">
                  <c:v>42564</c:v>
                </c:pt>
                <c:pt idx="1022">
                  <c:v>42565</c:v>
                </c:pt>
                <c:pt idx="1023">
                  <c:v>42566</c:v>
                </c:pt>
                <c:pt idx="1024">
                  <c:v>42569</c:v>
                </c:pt>
                <c:pt idx="1025">
                  <c:v>42570</c:v>
                </c:pt>
                <c:pt idx="1026">
                  <c:v>42571</c:v>
                </c:pt>
                <c:pt idx="1027">
                  <c:v>42572</c:v>
                </c:pt>
                <c:pt idx="1028">
                  <c:v>42573</c:v>
                </c:pt>
                <c:pt idx="1029">
                  <c:v>42576</c:v>
                </c:pt>
                <c:pt idx="1030">
                  <c:v>42577</c:v>
                </c:pt>
                <c:pt idx="1031">
                  <c:v>42578</c:v>
                </c:pt>
                <c:pt idx="1032">
                  <c:v>42579</c:v>
                </c:pt>
                <c:pt idx="1033">
                  <c:v>42580</c:v>
                </c:pt>
                <c:pt idx="1034">
                  <c:v>42583</c:v>
                </c:pt>
                <c:pt idx="1035">
                  <c:v>42584</c:v>
                </c:pt>
                <c:pt idx="1036">
                  <c:v>42585</c:v>
                </c:pt>
                <c:pt idx="1037">
                  <c:v>42586</c:v>
                </c:pt>
                <c:pt idx="1038">
                  <c:v>42587</c:v>
                </c:pt>
                <c:pt idx="1039">
                  <c:v>42590</c:v>
                </c:pt>
                <c:pt idx="1040">
                  <c:v>42591</c:v>
                </c:pt>
                <c:pt idx="1041">
                  <c:v>42592</c:v>
                </c:pt>
                <c:pt idx="1042">
                  <c:v>42593</c:v>
                </c:pt>
                <c:pt idx="1043">
                  <c:v>42594</c:v>
                </c:pt>
                <c:pt idx="1044">
                  <c:v>42597</c:v>
                </c:pt>
                <c:pt idx="1045">
                  <c:v>42598</c:v>
                </c:pt>
                <c:pt idx="1046">
                  <c:v>42599</c:v>
                </c:pt>
                <c:pt idx="1047">
                  <c:v>42600</c:v>
                </c:pt>
                <c:pt idx="1048">
                  <c:v>42601</c:v>
                </c:pt>
                <c:pt idx="1049">
                  <c:v>42604</c:v>
                </c:pt>
                <c:pt idx="1050">
                  <c:v>42605</c:v>
                </c:pt>
                <c:pt idx="1051">
                  <c:v>42606</c:v>
                </c:pt>
                <c:pt idx="1052">
                  <c:v>42607</c:v>
                </c:pt>
                <c:pt idx="1053">
                  <c:v>42608</c:v>
                </c:pt>
                <c:pt idx="1054">
                  <c:v>42611</c:v>
                </c:pt>
                <c:pt idx="1055">
                  <c:v>42612</c:v>
                </c:pt>
                <c:pt idx="1056">
                  <c:v>42613</c:v>
                </c:pt>
                <c:pt idx="1057">
                  <c:v>42614</c:v>
                </c:pt>
                <c:pt idx="1058">
                  <c:v>42615</c:v>
                </c:pt>
                <c:pt idx="1059">
                  <c:v>42618</c:v>
                </c:pt>
                <c:pt idx="1060">
                  <c:v>42619</c:v>
                </c:pt>
                <c:pt idx="1061">
                  <c:v>42620</c:v>
                </c:pt>
                <c:pt idx="1062">
                  <c:v>42621</c:v>
                </c:pt>
                <c:pt idx="1063">
                  <c:v>42622</c:v>
                </c:pt>
                <c:pt idx="1064">
                  <c:v>42625</c:v>
                </c:pt>
                <c:pt idx="1065">
                  <c:v>42626</c:v>
                </c:pt>
                <c:pt idx="1066">
                  <c:v>42627</c:v>
                </c:pt>
                <c:pt idx="1067">
                  <c:v>42629</c:v>
                </c:pt>
                <c:pt idx="1068">
                  <c:v>42631</c:v>
                </c:pt>
                <c:pt idx="1069">
                  <c:v>42632</c:v>
                </c:pt>
                <c:pt idx="1070">
                  <c:v>42633</c:v>
                </c:pt>
                <c:pt idx="1071">
                  <c:v>42634</c:v>
                </c:pt>
                <c:pt idx="1072">
                  <c:v>42635</c:v>
                </c:pt>
                <c:pt idx="1073">
                  <c:v>42636</c:v>
                </c:pt>
                <c:pt idx="1074">
                  <c:v>42639</c:v>
                </c:pt>
                <c:pt idx="1075">
                  <c:v>42640</c:v>
                </c:pt>
                <c:pt idx="1076">
                  <c:v>42641</c:v>
                </c:pt>
                <c:pt idx="1077">
                  <c:v>42642</c:v>
                </c:pt>
                <c:pt idx="1078">
                  <c:v>42643</c:v>
                </c:pt>
                <c:pt idx="1079">
                  <c:v>42650</c:v>
                </c:pt>
                <c:pt idx="1080">
                  <c:v>42651</c:v>
                </c:pt>
                <c:pt idx="1081">
                  <c:v>42652</c:v>
                </c:pt>
                <c:pt idx="1082">
                  <c:v>42653</c:v>
                </c:pt>
                <c:pt idx="1083">
                  <c:v>42654</c:v>
                </c:pt>
                <c:pt idx="1084">
                  <c:v>42655</c:v>
                </c:pt>
                <c:pt idx="1085">
                  <c:v>42656</c:v>
                </c:pt>
                <c:pt idx="1086">
                  <c:v>42657</c:v>
                </c:pt>
                <c:pt idx="1087">
                  <c:v>42660</c:v>
                </c:pt>
                <c:pt idx="1088">
                  <c:v>42661</c:v>
                </c:pt>
                <c:pt idx="1089">
                  <c:v>42662</c:v>
                </c:pt>
                <c:pt idx="1090">
                  <c:v>42663</c:v>
                </c:pt>
                <c:pt idx="1091">
                  <c:v>42664</c:v>
                </c:pt>
                <c:pt idx="1092">
                  <c:v>42667</c:v>
                </c:pt>
                <c:pt idx="1093">
                  <c:v>42668</c:v>
                </c:pt>
                <c:pt idx="1094">
                  <c:v>42669</c:v>
                </c:pt>
                <c:pt idx="1095">
                  <c:v>42670</c:v>
                </c:pt>
                <c:pt idx="1096">
                  <c:v>42671</c:v>
                </c:pt>
                <c:pt idx="1097">
                  <c:v>42674</c:v>
                </c:pt>
                <c:pt idx="1098">
                  <c:v>42675</c:v>
                </c:pt>
                <c:pt idx="1099">
                  <c:v>42676</c:v>
                </c:pt>
                <c:pt idx="1100">
                  <c:v>42677</c:v>
                </c:pt>
                <c:pt idx="1101">
                  <c:v>42678</c:v>
                </c:pt>
                <c:pt idx="1102">
                  <c:v>42681</c:v>
                </c:pt>
                <c:pt idx="1103">
                  <c:v>42682</c:v>
                </c:pt>
                <c:pt idx="1104">
                  <c:v>42683</c:v>
                </c:pt>
                <c:pt idx="1105">
                  <c:v>42684</c:v>
                </c:pt>
                <c:pt idx="1106">
                  <c:v>42685</c:v>
                </c:pt>
                <c:pt idx="1107">
                  <c:v>42688</c:v>
                </c:pt>
                <c:pt idx="1108">
                  <c:v>42689</c:v>
                </c:pt>
                <c:pt idx="1109">
                  <c:v>42690</c:v>
                </c:pt>
                <c:pt idx="1110">
                  <c:v>42691</c:v>
                </c:pt>
                <c:pt idx="1111">
                  <c:v>42692</c:v>
                </c:pt>
                <c:pt idx="1112">
                  <c:v>42695</c:v>
                </c:pt>
                <c:pt idx="1113">
                  <c:v>42696</c:v>
                </c:pt>
                <c:pt idx="1114">
                  <c:v>42697</c:v>
                </c:pt>
                <c:pt idx="1115">
                  <c:v>42699</c:v>
                </c:pt>
                <c:pt idx="1116">
                  <c:v>42702</c:v>
                </c:pt>
                <c:pt idx="1117">
                  <c:v>42703</c:v>
                </c:pt>
                <c:pt idx="1118">
                  <c:v>42704</c:v>
                </c:pt>
                <c:pt idx="1119">
                  <c:v>42705</c:v>
                </c:pt>
                <c:pt idx="1120">
                  <c:v>42706</c:v>
                </c:pt>
                <c:pt idx="1121">
                  <c:v>42709</c:v>
                </c:pt>
                <c:pt idx="1122">
                  <c:v>42710</c:v>
                </c:pt>
                <c:pt idx="1123">
                  <c:v>42711</c:v>
                </c:pt>
                <c:pt idx="1124">
                  <c:v>42712</c:v>
                </c:pt>
                <c:pt idx="1125">
                  <c:v>42713</c:v>
                </c:pt>
                <c:pt idx="1126">
                  <c:v>42716</c:v>
                </c:pt>
                <c:pt idx="1127">
                  <c:v>42717</c:v>
                </c:pt>
                <c:pt idx="1128">
                  <c:v>42718</c:v>
                </c:pt>
                <c:pt idx="1129">
                  <c:v>42719</c:v>
                </c:pt>
                <c:pt idx="1130">
                  <c:v>42720</c:v>
                </c:pt>
                <c:pt idx="1131">
                  <c:v>42723</c:v>
                </c:pt>
                <c:pt idx="1132">
                  <c:v>42724</c:v>
                </c:pt>
                <c:pt idx="1133">
                  <c:v>42725</c:v>
                </c:pt>
                <c:pt idx="1134">
                  <c:v>42726</c:v>
                </c:pt>
                <c:pt idx="1135">
                  <c:v>42727</c:v>
                </c:pt>
                <c:pt idx="1136">
                  <c:v>42731</c:v>
                </c:pt>
                <c:pt idx="1137">
                  <c:v>42732</c:v>
                </c:pt>
                <c:pt idx="1138">
                  <c:v>42733</c:v>
                </c:pt>
                <c:pt idx="1139">
                  <c:v>42734</c:v>
                </c:pt>
                <c:pt idx="1140">
                  <c:v>42738</c:v>
                </c:pt>
                <c:pt idx="1141">
                  <c:v>42739</c:v>
                </c:pt>
                <c:pt idx="1142">
                  <c:v>42740</c:v>
                </c:pt>
                <c:pt idx="1143">
                  <c:v>42741</c:v>
                </c:pt>
                <c:pt idx="1144">
                  <c:v>42744</c:v>
                </c:pt>
                <c:pt idx="1145">
                  <c:v>42745</c:v>
                </c:pt>
                <c:pt idx="1146">
                  <c:v>42746</c:v>
                </c:pt>
                <c:pt idx="1147">
                  <c:v>42747</c:v>
                </c:pt>
                <c:pt idx="1148">
                  <c:v>42748</c:v>
                </c:pt>
                <c:pt idx="1149">
                  <c:v>42752</c:v>
                </c:pt>
                <c:pt idx="1150">
                  <c:v>42753</c:v>
                </c:pt>
                <c:pt idx="1151">
                  <c:v>42754</c:v>
                </c:pt>
                <c:pt idx="1152">
                  <c:v>42755</c:v>
                </c:pt>
                <c:pt idx="1153">
                  <c:v>42758</c:v>
                </c:pt>
                <c:pt idx="1154">
                  <c:v>42759</c:v>
                </c:pt>
                <c:pt idx="1155">
                  <c:v>42760</c:v>
                </c:pt>
                <c:pt idx="1156">
                  <c:v>42761</c:v>
                </c:pt>
                <c:pt idx="1157">
                  <c:v>42762</c:v>
                </c:pt>
                <c:pt idx="1158">
                  <c:v>42765</c:v>
                </c:pt>
                <c:pt idx="1159">
                  <c:v>42766</c:v>
                </c:pt>
                <c:pt idx="1160">
                  <c:v>42767</c:v>
                </c:pt>
                <c:pt idx="1161">
                  <c:v>42768</c:v>
                </c:pt>
                <c:pt idx="1162">
                  <c:v>42769</c:v>
                </c:pt>
                <c:pt idx="1163">
                  <c:v>42772</c:v>
                </c:pt>
                <c:pt idx="1164">
                  <c:v>42773</c:v>
                </c:pt>
                <c:pt idx="1165">
                  <c:v>42774</c:v>
                </c:pt>
                <c:pt idx="1166">
                  <c:v>42775</c:v>
                </c:pt>
                <c:pt idx="1167">
                  <c:v>42776</c:v>
                </c:pt>
                <c:pt idx="1168">
                  <c:v>42779</c:v>
                </c:pt>
                <c:pt idx="1169">
                  <c:v>42780</c:v>
                </c:pt>
                <c:pt idx="1170">
                  <c:v>42781</c:v>
                </c:pt>
                <c:pt idx="1171">
                  <c:v>42782</c:v>
                </c:pt>
                <c:pt idx="1172">
                  <c:v>42783</c:v>
                </c:pt>
                <c:pt idx="1173">
                  <c:v>42787</c:v>
                </c:pt>
                <c:pt idx="1174">
                  <c:v>42788</c:v>
                </c:pt>
                <c:pt idx="1175">
                  <c:v>42789</c:v>
                </c:pt>
                <c:pt idx="1176">
                  <c:v>42790</c:v>
                </c:pt>
                <c:pt idx="1177">
                  <c:v>42793</c:v>
                </c:pt>
                <c:pt idx="1178">
                  <c:v>42794</c:v>
                </c:pt>
                <c:pt idx="1179">
                  <c:v>42795</c:v>
                </c:pt>
                <c:pt idx="1180">
                  <c:v>42796</c:v>
                </c:pt>
                <c:pt idx="1181">
                  <c:v>42797</c:v>
                </c:pt>
                <c:pt idx="1182">
                  <c:v>42800</c:v>
                </c:pt>
                <c:pt idx="1183">
                  <c:v>42801</c:v>
                </c:pt>
                <c:pt idx="1184">
                  <c:v>42802</c:v>
                </c:pt>
                <c:pt idx="1185">
                  <c:v>42803</c:v>
                </c:pt>
                <c:pt idx="1186">
                  <c:v>42804</c:v>
                </c:pt>
                <c:pt idx="1187">
                  <c:v>42807</c:v>
                </c:pt>
                <c:pt idx="1188">
                  <c:v>42808</c:v>
                </c:pt>
                <c:pt idx="1189">
                  <c:v>42809</c:v>
                </c:pt>
                <c:pt idx="1190">
                  <c:v>42810</c:v>
                </c:pt>
                <c:pt idx="1191">
                  <c:v>42811</c:v>
                </c:pt>
                <c:pt idx="1192">
                  <c:v>42814</c:v>
                </c:pt>
                <c:pt idx="1193">
                  <c:v>42815</c:v>
                </c:pt>
                <c:pt idx="1194">
                  <c:v>42816</c:v>
                </c:pt>
                <c:pt idx="1195">
                  <c:v>42817</c:v>
                </c:pt>
                <c:pt idx="1196">
                  <c:v>42818</c:v>
                </c:pt>
                <c:pt idx="1197">
                  <c:v>42821</c:v>
                </c:pt>
                <c:pt idx="1198">
                  <c:v>42822</c:v>
                </c:pt>
                <c:pt idx="1199">
                  <c:v>42823</c:v>
                </c:pt>
                <c:pt idx="1200">
                  <c:v>42824</c:v>
                </c:pt>
                <c:pt idx="1201">
                  <c:v>42825</c:v>
                </c:pt>
                <c:pt idx="1202">
                  <c:v>42829</c:v>
                </c:pt>
                <c:pt idx="1203">
                  <c:v>42830</c:v>
                </c:pt>
                <c:pt idx="1204">
                  <c:v>42831</c:v>
                </c:pt>
                <c:pt idx="1205">
                  <c:v>42832</c:v>
                </c:pt>
                <c:pt idx="1206">
                  <c:v>42835</c:v>
                </c:pt>
                <c:pt idx="1207">
                  <c:v>42836</c:v>
                </c:pt>
                <c:pt idx="1208">
                  <c:v>42837</c:v>
                </c:pt>
                <c:pt idx="1209">
                  <c:v>42838</c:v>
                </c:pt>
                <c:pt idx="1210">
                  <c:v>42842</c:v>
                </c:pt>
                <c:pt idx="1211">
                  <c:v>42843</c:v>
                </c:pt>
                <c:pt idx="1212">
                  <c:v>42844</c:v>
                </c:pt>
                <c:pt idx="1213">
                  <c:v>42845</c:v>
                </c:pt>
                <c:pt idx="1214">
                  <c:v>42846</c:v>
                </c:pt>
                <c:pt idx="1215">
                  <c:v>42849</c:v>
                </c:pt>
                <c:pt idx="1216">
                  <c:v>42850</c:v>
                </c:pt>
                <c:pt idx="1217">
                  <c:v>42851</c:v>
                </c:pt>
                <c:pt idx="1218">
                  <c:v>42852</c:v>
                </c:pt>
                <c:pt idx="1219">
                  <c:v>42856</c:v>
                </c:pt>
                <c:pt idx="1220">
                  <c:v>42857</c:v>
                </c:pt>
                <c:pt idx="1221">
                  <c:v>42858</c:v>
                </c:pt>
                <c:pt idx="1222">
                  <c:v>42859</c:v>
                </c:pt>
                <c:pt idx="1223">
                  <c:v>42860</c:v>
                </c:pt>
                <c:pt idx="1224">
                  <c:v>42863</c:v>
                </c:pt>
                <c:pt idx="1225">
                  <c:v>42864</c:v>
                </c:pt>
                <c:pt idx="1226">
                  <c:v>42865</c:v>
                </c:pt>
                <c:pt idx="1227">
                  <c:v>42866</c:v>
                </c:pt>
                <c:pt idx="1228">
                  <c:v>42867</c:v>
                </c:pt>
                <c:pt idx="1229">
                  <c:v>42870</c:v>
                </c:pt>
                <c:pt idx="1230">
                  <c:v>42871</c:v>
                </c:pt>
                <c:pt idx="1231">
                  <c:v>42872</c:v>
                </c:pt>
                <c:pt idx="1232">
                  <c:v>42873</c:v>
                </c:pt>
                <c:pt idx="1233">
                  <c:v>42874</c:v>
                </c:pt>
                <c:pt idx="1234">
                  <c:v>42877</c:v>
                </c:pt>
                <c:pt idx="1235">
                  <c:v>42878</c:v>
                </c:pt>
                <c:pt idx="1236">
                  <c:v>42879</c:v>
                </c:pt>
                <c:pt idx="1237">
                  <c:v>42880</c:v>
                </c:pt>
                <c:pt idx="1238">
                  <c:v>42881</c:v>
                </c:pt>
                <c:pt idx="1239">
                  <c:v>42885</c:v>
                </c:pt>
                <c:pt idx="1240">
                  <c:v>42886</c:v>
                </c:pt>
                <c:pt idx="1241">
                  <c:v>42887</c:v>
                </c:pt>
                <c:pt idx="1242">
                  <c:v>42888</c:v>
                </c:pt>
                <c:pt idx="1243">
                  <c:v>42891</c:v>
                </c:pt>
                <c:pt idx="1244">
                  <c:v>42892</c:v>
                </c:pt>
                <c:pt idx="1245">
                  <c:v>42893</c:v>
                </c:pt>
                <c:pt idx="1246">
                  <c:v>42894</c:v>
                </c:pt>
                <c:pt idx="1247">
                  <c:v>42895</c:v>
                </c:pt>
                <c:pt idx="1248">
                  <c:v>42898</c:v>
                </c:pt>
                <c:pt idx="1249">
                  <c:v>42899</c:v>
                </c:pt>
                <c:pt idx="1250">
                  <c:v>42900</c:v>
                </c:pt>
                <c:pt idx="1251">
                  <c:v>42901</c:v>
                </c:pt>
                <c:pt idx="1252">
                  <c:v>42902</c:v>
                </c:pt>
                <c:pt idx="1253">
                  <c:v>42905</c:v>
                </c:pt>
                <c:pt idx="1254">
                  <c:v>42906</c:v>
                </c:pt>
                <c:pt idx="1255">
                  <c:v>42907</c:v>
                </c:pt>
                <c:pt idx="1256">
                  <c:v>42908</c:v>
                </c:pt>
                <c:pt idx="1257">
                  <c:v>42909</c:v>
                </c:pt>
                <c:pt idx="1258">
                  <c:v>42912</c:v>
                </c:pt>
                <c:pt idx="1259">
                  <c:v>42913</c:v>
                </c:pt>
                <c:pt idx="1260">
                  <c:v>42914</c:v>
                </c:pt>
                <c:pt idx="1261">
                  <c:v>42915</c:v>
                </c:pt>
                <c:pt idx="1262">
                  <c:v>42916</c:v>
                </c:pt>
                <c:pt idx="1263">
                  <c:v>42919</c:v>
                </c:pt>
                <c:pt idx="1264">
                  <c:v>42921</c:v>
                </c:pt>
                <c:pt idx="1265">
                  <c:v>42922</c:v>
                </c:pt>
                <c:pt idx="1266">
                  <c:v>42923</c:v>
                </c:pt>
                <c:pt idx="1267">
                  <c:v>42926</c:v>
                </c:pt>
                <c:pt idx="1268">
                  <c:v>42927</c:v>
                </c:pt>
                <c:pt idx="1269">
                  <c:v>42928</c:v>
                </c:pt>
                <c:pt idx="1270">
                  <c:v>42929</c:v>
                </c:pt>
                <c:pt idx="1271">
                  <c:v>42930</c:v>
                </c:pt>
                <c:pt idx="1272">
                  <c:v>42933</c:v>
                </c:pt>
                <c:pt idx="1273">
                  <c:v>42934</c:v>
                </c:pt>
                <c:pt idx="1274">
                  <c:v>42935</c:v>
                </c:pt>
                <c:pt idx="1275">
                  <c:v>42936</c:v>
                </c:pt>
                <c:pt idx="1276">
                  <c:v>42937</c:v>
                </c:pt>
                <c:pt idx="1277">
                  <c:v>42940</c:v>
                </c:pt>
                <c:pt idx="1278">
                  <c:v>42941</c:v>
                </c:pt>
                <c:pt idx="1279">
                  <c:v>42942</c:v>
                </c:pt>
                <c:pt idx="1280">
                  <c:v>42943</c:v>
                </c:pt>
                <c:pt idx="1281">
                  <c:v>42944</c:v>
                </c:pt>
                <c:pt idx="1282">
                  <c:v>42947</c:v>
                </c:pt>
                <c:pt idx="1283">
                  <c:v>42948</c:v>
                </c:pt>
                <c:pt idx="1284">
                  <c:v>42949</c:v>
                </c:pt>
                <c:pt idx="1285">
                  <c:v>42950</c:v>
                </c:pt>
                <c:pt idx="1286">
                  <c:v>42951</c:v>
                </c:pt>
                <c:pt idx="1287">
                  <c:v>42954</c:v>
                </c:pt>
                <c:pt idx="1288">
                  <c:v>42955</c:v>
                </c:pt>
                <c:pt idx="1289">
                  <c:v>42956</c:v>
                </c:pt>
                <c:pt idx="1290">
                  <c:v>42957</c:v>
                </c:pt>
                <c:pt idx="1291">
                  <c:v>42958</c:v>
                </c:pt>
                <c:pt idx="1292">
                  <c:v>42961</c:v>
                </c:pt>
                <c:pt idx="1293">
                  <c:v>42962</c:v>
                </c:pt>
                <c:pt idx="1294">
                  <c:v>42963</c:v>
                </c:pt>
                <c:pt idx="1295">
                  <c:v>42964</c:v>
                </c:pt>
                <c:pt idx="1296">
                  <c:v>42965</c:v>
                </c:pt>
                <c:pt idx="1297">
                  <c:v>42968</c:v>
                </c:pt>
                <c:pt idx="1298">
                  <c:v>42969</c:v>
                </c:pt>
                <c:pt idx="1299">
                  <c:v>42970</c:v>
                </c:pt>
                <c:pt idx="1300">
                  <c:v>42971</c:v>
                </c:pt>
                <c:pt idx="1301">
                  <c:v>42972</c:v>
                </c:pt>
                <c:pt idx="1302">
                  <c:v>42975</c:v>
                </c:pt>
                <c:pt idx="1303">
                  <c:v>42976</c:v>
                </c:pt>
                <c:pt idx="1304">
                  <c:v>42977</c:v>
                </c:pt>
                <c:pt idx="1305">
                  <c:v>42978</c:v>
                </c:pt>
                <c:pt idx="1306">
                  <c:v>42979</c:v>
                </c:pt>
                <c:pt idx="1307">
                  <c:v>42983</c:v>
                </c:pt>
                <c:pt idx="1308">
                  <c:v>42984</c:v>
                </c:pt>
                <c:pt idx="1309">
                  <c:v>42985</c:v>
                </c:pt>
                <c:pt idx="1310">
                  <c:v>42986</c:v>
                </c:pt>
                <c:pt idx="1311">
                  <c:v>42989</c:v>
                </c:pt>
                <c:pt idx="1312">
                  <c:v>42990</c:v>
                </c:pt>
                <c:pt idx="1313">
                  <c:v>42991</c:v>
                </c:pt>
                <c:pt idx="1314">
                  <c:v>42992</c:v>
                </c:pt>
                <c:pt idx="1315">
                  <c:v>42993</c:v>
                </c:pt>
                <c:pt idx="1316">
                  <c:v>42996</c:v>
                </c:pt>
                <c:pt idx="1317">
                  <c:v>42997</c:v>
                </c:pt>
                <c:pt idx="1318">
                  <c:v>42998</c:v>
                </c:pt>
                <c:pt idx="1319">
                  <c:v>42999</c:v>
                </c:pt>
                <c:pt idx="1320">
                  <c:v>43000</c:v>
                </c:pt>
                <c:pt idx="1321">
                  <c:v>43003</c:v>
                </c:pt>
                <c:pt idx="1322">
                  <c:v>43004</c:v>
                </c:pt>
                <c:pt idx="1323">
                  <c:v>43005</c:v>
                </c:pt>
                <c:pt idx="1324">
                  <c:v>43006</c:v>
                </c:pt>
                <c:pt idx="1325">
                  <c:v>43007</c:v>
                </c:pt>
                <c:pt idx="1326">
                  <c:v>43012</c:v>
                </c:pt>
                <c:pt idx="1327">
                  <c:v>43013</c:v>
                </c:pt>
                <c:pt idx="1328">
                  <c:v>43014</c:v>
                </c:pt>
                <c:pt idx="1329">
                  <c:v>43017</c:v>
                </c:pt>
                <c:pt idx="1330">
                  <c:v>43018</c:v>
                </c:pt>
                <c:pt idx="1331">
                  <c:v>43019</c:v>
                </c:pt>
                <c:pt idx="1332">
                  <c:v>43020</c:v>
                </c:pt>
                <c:pt idx="1333">
                  <c:v>43021</c:v>
                </c:pt>
                <c:pt idx="1334">
                  <c:v>43024</c:v>
                </c:pt>
                <c:pt idx="1335">
                  <c:v>43025</c:v>
                </c:pt>
                <c:pt idx="1336">
                  <c:v>43026</c:v>
                </c:pt>
                <c:pt idx="1337">
                  <c:v>43027</c:v>
                </c:pt>
                <c:pt idx="1338">
                  <c:v>43028</c:v>
                </c:pt>
                <c:pt idx="1339">
                  <c:v>43031</c:v>
                </c:pt>
                <c:pt idx="1340">
                  <c:v>43032</c:v>
                </c:pt>
                <c:pt idx="1341">
                  <c:v>43033</c:v>
                </c:pt>
                <c:pt idx="1342">
                  <c:v>43034</c:v>
                </c:pt>
                <c:pt idx="1343">
                  <c:v>43035</c:v>
                </c:pt>
                <c:pt idx="1344">
                  <c:v>43038</c:v>
                </c:pt>
                <c:pt idx="1345">
                  <c:v>43039</c:v>
                </c:pt>
                <c:pt idx="1346">
                  <c:v>43040</c:v>
                </c:pt>
                <c:pt idx="1347">
                  <c:v>43041</c:v>
                </c:pt>
                <c:pt idx="1348">
                  <c:v>43042</c:v>
                </c:pt>
                <c:pt idx="1349">
                  <c:v>43045</c:v>
                </c:pt>
                <c:pt idx="1350">
                  <c:v>43046</c:v>
                </c:pt>
                <c:pt idx="1351">
                  <c:v>43047</c:v>
                </c:pt>
                <c:pt idx="1352">
                  <c:v>43048</c:v>
                </c:pt>
                <c:pt idx="1353">
                  <c:v>43049</c:v>
                </c:pt>
                <c:pt idx="1354">
                  <c:v>43052</c:v>
                </c:pt>
                <c:pt idx="1355">
                  <c:v>43053</c:v>
                </c:pt>
                <c:pt idx="1356">
                  <c:v>43054</c:v>
                </c:pt>
                <c:pt idx="1357">
                  <c:v>43055</c:v>
                </c:pt>
                <c:pt idx="1358">
                  <c:v>43056</c:v>
                </c:pt>
                <c:pt idx="1359">
                  <c:v>43059</c:v>
                </c:pt>
                <c:pt idx="1360">
                  <c:v>43060</c:v>
                </c:pt>
                <c:pt idx="1361">
                  <c:v>43061</c:v>
                </c:pt>
                <c:pt idx="1362">
                  <c:v>43063</c:v>
                </c:pt>
                <c:pt idx="1363">
                  <c:v>43066</c:v>
                </c:pt>
                <c:pt idx="1364">
                  <c:v>43067</c:v>
                </c:pt>
                <c:pt idx="1365">
                  <c:v>43068</c:v>
                </c:pt>
                <c:pt idx="1366">
                  <c:v>43069</c:v>
                </c:pt>
                <c:pt idx="1367">
                  <c:v>43070</c:v>
                </c:pt>
                <c:pt idx="1368">
                  <c:v>43073</c:v>
                </c:pt>
                <c:pt idx="1369">
                  <c:v>43074</c:v>
                </c:pt>
                <c:pt idx="1370">
                  <c:v>43075</c:v>
                </c:pt>
                <c:pt idx="1371">
                  <c:v>43076</c:v>
                </c:pt>
                <c:pt idx="1372">
                  <c:v>43077</c:v>
                </c:pt>
                <c:pt idx="1373">
                  <c:v>43080</c:v>
                </c:pt>
                <c:pt idx="1374">
                  <c:v>43081</c:v>
                </c:pt>
                <c:pt idx="1375">
                  <c:v>43082</c:v>
                </c:pt>
                <c:pt idx="1376">
                  <c:v>43083</c:v>
                </c:pt>
                <c:pt idx="1377">
                  <c:v>43084</c:v>
                </c:pt>
                <c:pt idx="1378">
                  <c:v>43087</c:v>
                </c:pt>
                <c:pt idx="1379">
                  <c:v>43088</c:v>
                </c:pt>
                <c:pt idx="1380">
                  <c:v>43089</c:v>
                </c:pt>
                <c:pt idx="1381">
                  <c:v>43090</c:v>
                </c:pt>
                <c:pt idx="1382">
                  <c:v>43091</c:v>
                </c:pt>
                <c:pt idx="1383">
                  <c:v>43095</c:v>
                </c:pt>
                <c:pt idx="1384">
                  <c:v>43096</c:v>
                </c:pt>
                <c:pt idx="1385">
                  <c:v>43097</c:v>
                </c:pt>
                <c:pt idx="1386">
                  <c:v>43098</c:v>
                </c:pt>
                <c:pt idx="1387">
                  <c:v>43102</c:v>
                </c:pt>
                <c:pt idx="1388">
                  <c:v>43103</c:v>
                </c:pt>
                <c:pt idx="1389">
                  <c:v>43104</c:v>
                </c:pt>
                <c:pt idx="1390">
                  <c:v>43105</c:v>
                </c:pt>
                <c:pt idx="1391">
                  <c:v>43108</c:v>
                </c:pt>
                <c:pt idx="1392">
                  <c:v>43109</c:v>
                </c:pt>
                <c:pt idx="1393">
                  <c:v>43110</c:v>
                </c:pt>
                <c:pt idx="1394">
                  <c:v>43111</c:v>
                </c:pt>
                <c:pt idx="1395">
                  <c:v>43112</c:v>
                </c:pt>
                <c:pt idx="1396">
                  <c:v>43116</c:v>
                </c:pt>
                <c:pt idx="1397">
                  <c:v>43117</c:v>
                </c:pt>
                <c:pt idx="1398">
                  <c:v>43118</c:v>
                </c:pt>
                <c:pt idx="1399">
                  <c:v>43119</c:v>
                </c:pt>
                <c:pt idx="1400">
                  <c:v>43122</c:v>
                </c:pt>
                <c:pt idx="1401">
                  <c:v>43123</c:v>
                </c:pt>
                <c:pt idx="1402">
                  <c:v>43124</c:v>
                </c:pt>
                <c:pt idx="1403">
                  <c:v>43125</c:v>
                </c:pt>
                <c:pt idx="1404">
                  <c:v>43126</c:v>
                </c:pt>
                <c:pt idx="1405">
                  <c:v>43129</c:v>
                </c:pt>
                <c:pt idx="1406">
                  <c:v>43130</c:v>
                </c:pt>
                <c:pt idx="1407">
                  <c:v>43131</c:v>
                </c:pt>
                <c:pt idx="1408">
                  <c:v>43132</c:v>
                </c:pt>
                <c:pt idx="1409">
                  <c:v>43133</c:v>
                </c:pt>
                <c:pt idx="1410">
                  <c:v>43136</c:v>
                </c:pt>
                <c:pt idx="1411">
                  <c:v>43137</c:v>
                </c:pt>
                <c:pt idx="1412">
                  <c:v>43138</c:v>
                </c:pt>
                <c:pt idx="1413">
                  <c:v>43139</c:v>
                </c:pt>
                <c:pt idx="1414">
                  <c:v>43140</c:v>
                </c:pt>
                <c:pt idx="1415">
                  <c:v>43143</c:v>
                </c:pt>
                <c:pt idx="1416">
                  <c:v>43147</c:v>
                </c:pt>
                <c:pt idx="1417">
                  <c:v>43151</c:v>
                </c:pt>
                <c:pt idx="1418">
                  <c:v>43152</c:v>
                </c:pt>
                <c:pt idx="1419">
                  <c:v>43153</c:v>
                </c:pt>
                <c:pt idx="1420">
                  <c:v>43154</c:v>
                </c:pt>
                <c:pt idx="1421">
                  <c:v>43157</c:v>
                </c:pt>
                <c:pt idx="1422">
                  <c:v>43158</c:v>
                </c:pt>
                <c:pt idx="1423">
                  <c:v>43159</c:v>
                </c:pt>
                <c:pt idx="1424">
                  <c:v>43160</c:v>
                </c:pt>
                <c:pt idx="1425">
                  <c:v>43161</c:v>
                </c:pt>
                <c:pt idx="1426">
                  <c:v>43164</c:v>
                </c:pt>
                <c:pt idx="1427">
                  <c:v>43165</c:v>
                </c:pt>
                <c:pt idx="1428">
                  <c:v>43166</c:v>
                </c:pt>
                <c:pt idx="1429">
                  <c:v>43167</c:v>
                </c:pt>
                <c:pt idx="1430">
                  <c:v>43168</c:v>
                </c:pt>
                <c:pt idx="1431">
                  <c:v>43171</c:v>
                </c:pt>
                <c:pt idx="1432">
                  <c:v>43172</c:v>
                </c:pt>
                <c:pt idx="1433">
                  <c:v>43173</c:v>
                </c:pt>
                <c:pt idx="1434">
                  <c:v>43174</c:v>
                </c:pt>
                <c:pt idx="1435">
                  <c:v>43175</c:v>
                </c:pt>
                <c:pt idx="1436">
                  <c:v>43178</c:v>
                </c:pt>
                <c:pt idx="1437">
                  <c:v>43179</c:v>
                </c:pt>
                <c:pt idx="1438">
                  <c:v>43180</c:v>
                </c:pt>
                <c:pt idx="1439">
                  <c:v>43181</c:v>
                </c:pt>
                <c:pt idx="1440">
                  <c:v>43182</c:v>
                </c:pt>
                <c:pt idx="1441">
                  <c:v>43185</c:v>
                </c:pt>
                <c:pt idx="1442">
                  <c:v>43186</c:v>
                </c:pt>
                <c:pt idx="1443">
                  <c:v>43187</c:v>
                </c:pt>
                <c:pt idx="1444">
                  <c:v>43188</c:v>
                </c:pt>
                <c:pt idx="1445">
                  <c:v>43192</c:v>
                </c:pt>
                <c:pt idx="1446">
                  <c:v>43193</c:v>
                </c:pt>
                <c:pt idx="1447">
                  <c:v>43196</c:v>
                </c:pt>
                <c:pt idx="1448">
                  <c:v>43199</c:v>
                </c:pt>
                <c:pt idx="1449">
                  <c:v>43200</c:v>
                </c:pt>
                <c:pt idx="1450">
                  <c:v>43201</c:v>
                </c:pt>
                <c:pt idx="1451">
                  <c:v>43202</c:v>
                </c:pt>
                <c:pt idx="1452">
                  <c:v>43203</c:v>
                </c:pt>
                <c:pt idx="1453">
                  <c:v>43206</c:v>
                </c:pt>
                <c:pt idx="1454">
                  <c:v>43207</c:v>
                </c:pt>
                <c:pt idx="1455">
                  <c:v>43208</c:v>
                </c:pt>
                <c:pt idx="1456">
                  <c:v>43209</c:v>
                </c:pt>
                <c:pt idx="1457">
                  <c:v>43210</c:v>
                </c:pt>
                <c:pt idx="1458">
                  <c:v>43213</c:v>
                </c:pt>
                <c:pt idx="1459">
                  <c:v>43214</c:v>
                </c:pt>
                <c:pt idx="1460">
                  <c:v>43215</c:v>
                </c:pt>
                <c:pt idx="1461">
                  <c:v>43216</c:v>
                </c:pt>
                <c:pt idx="1462">
                  <c:v>43217</c:v>
                </c:pt>
                <c:pt idx="1463">
                  <c:v>43221</c:v>
                </c:pt>
                <c:pt idx="1464">
                  <c:v>43222</c:v>
                </c:pt>
                <c:pt idx="1465">
                  <c:v>43223</c:v>
                </c:pt>
                <c:pt idx="1466">
                  <c:v>43224</c:v>
                </c:pt>
                <c:pt idx="1467">
                  <c:v>43227</c:v>
                </c:pt>
                <c:pt idx="1468">
                  <c:v>43228</c:v>
                </c:pt>
                <c:pt idx="1469">
                  <c:v>43229</c:v>
                </c:pt>
                <c:pt idx="1470">
                  <c:v>43230</c:v>
                </c:pt>
                <c:pt idx="1471">
                  <c:v>43231</c:v>
                </c:pt>
                <c:pt idx="1472">
                  <c:v>43234</c:v>
                </c:pt>
                <c:pt idx="1473">
                  <c:v>43235</c:v>
                </c:pt>
                <c:pt idx="1474">
                  <c:v>43236</c:v>
                </c:pt>
                <c:pt idx="1475">
                  <c:v>43237</c:v>
                </c:pt>
                <c:pt idx="1476">
                  <c:v>43238</c:v>
                </c:pt>
                <c:pt idx="1477">
                  <c:v>43241</c:v>
                </c:pt>
                <c:pt idx="1478">
                  <c:v>43242</c:v>
                </c:pt>
                <c:pt idx="1479">
                  <c:v>43243</c:v>
                </c:pt>
                <c:pt idx="1480">
                  <c:v>43244</c:v>
                </c:pt>
                <c:pt idx="1481">
                  <c:v>43245</c:v>
                </c:pt>
                <c:pt idx="1482">
                  <c:v>43249</c:v>
                </c:pt>
                <c:pt idx="1483">
                  <c:v>43250</c:v>
                </c:pt>
                <c:pt idx="1484">
                  <c:v>43251</c:v>
                </c:pt>
                <c:pt idx="1485">
                  <c:v>43252</c:v>
                </c:pt>
                <c:pt idx="1486">
                  <c:v>43255</c:v>
                </c:pt>
                <c:pt idx="1487">
                  <c:v>43256</c:v>
                </c:pt>
                <c:pt idx="1488">
                  <c:v>43257</c:v>
                </c:pt>
                <c:pt idx="1489">
                  <c:v>43258</c:v>
                </c:pt>
                <c:pt idx="1490">
                  <c:v>43259</c:v>
                </c:pt>
                <c:pt idx="1491">
                  <c:v>43262</c:v>
                </c:pt>
                <c:pt idx="1492">
                  <c:v>43263</c:v>
                </c:pt>
                <c:pt idx="1493">
                  <c:v>43264</c:v>
                </c:pt>
                <c:pt idx="1494">
                  <c:v>43265</c:v>
                </c:pt>
                <c:pt idx="1495">
                  <c:v>43269</c:v>
                </c:pt>
                <c:pt idx="1496">
                  <c:v>43270</c:v>
                </c:pt>
                <c:pt idx="1497">
                  <c:v>43271</c:v>
                </c:pt>
                <c:pt idx="1498">
                  <c:v>43272</c:v>
                </c:pt>
                <c:pt idx="1499">
                  <c:v>43273</c:v>
                </c:pt>
                <c:pt idx="1500">
                  <c:v>43276</c:v>
                </c:pt>
                <c:pt idx="1501">
                  <c:v>43277</c:v>
                </c:pt>
                <c:pt idx="1502">
                  <c:v>43278</c:v>
                </c:pt>
                <c:pt idx="1503">
                  <c:v>43279</c:v>
                </c:pt>
                <c:pt idx="1504">
                  <c:v>43280</c:v>
                </c:pt>
                <c:pt idx="1505">
                  <c:v>43283</c:v>
                </c:pt>
                <c:pt idx="1506">
                  <c:v>43284</c:v>
                </c:pt>
                <c:pt idx="1507">
                  <c:v>43286</c:v>
                </c:pt>
                <c:pt idx="1508">
                  <c:v>43287</c:v>
                </c:pt>
                <c:pt idx="1509">
                  <c:v>43290</c:v>
                </c:pt>
                <c:pt idx="1510">
                  <c:v>43291</c:v>
                </c:pt>
                <c:pt idx="1511">
                  <c:v>43292</c:v>
                </c:pt>
                <c:pt idx="1512">
                  <c:v>43293</c:v>
                </c:pt>
                <c:pt idx="1513">
                  <c:v>43294</c:v>
                </c:pt>
                <c:pt idx="1514">
                  <c:v>43297</c:v>
                </c:pt>
                <c:pt idx="1515">
                  <c:v>43298</c:v>
                </c:pt>
                <c:pt idx="1516">
                  <c:v>43299</c:v>
                </c:pt>
                <c:pt idx="1517">
                  <c:v>43300</c:v>
                </c:pt>
                <c:pt idx="1518">
                  <c:v>43301</c:v>
                </c:pt>
                <c:pt idx="1519">
                  <c:v>43304</c:v>
                </c:pt>
                <c:pt idx="1520">
                  <c:v>43305</c:v>
                </c:pt>
                <c:pt idx="1521">
                  <c:v>43306</c:v>
                </c:pt>
                <c:pt idx="1522">
                  <c:v>43307</c:v>
                </c:pt>
                <c:pt idx="1523">
                  <c:v>43308</c:v>
                </c:pt>
                <c:pt idx="1524">
                  <c:v>43311</c:v>
                </c:pt>
                <c:pt idx="1525">
                  <c:v>43312</c:v>
                </c:pt>
                <c:pt idx="1526">
                  <c:v>43313</c:v>
                </c:pt>
                <c:pt idx="1527">
                  <c:v>43314</c:v>
                </c:pt>
                <c:pt idx="1528">
                  <c:v>43315</c:v>
                </c:pt>
                <c:pt idx="1529">
                  <c:v>43318</c:v>
                </c:pt>
                <c:pt idx="1530">
                  <c:v>43319</c:v>
                </c:pt>
                <c:pt idx="1531">
                  <c:v>43320</c:v>
                </c:pt>
                <c:pt idx="1532">
                  <c:v>43321</c:v>
                </c:pt>
                <c:pt idx="1533">
                  <c:v>43322</c:v>
                </c:pt>
                <c:pt idx="1534">
                  <c:v>43325</c:v>
                </c:pt>
                <c:pt idx="1535">
                  <c:v>43326</c:v>
                </c:pt>
                <c:pt idx="1536">
                  <c:v>43327</c:v>
                </c:pt>
                <c:pt idx="1537">
                  <c:v>43328</c:v>
                </c:pt>
                <c:pt idx="1538">
                  <c:v>43329</c:v>
                </c:pt>
                <c:pt idx="1539">
                  <c:v>43332</c:v>
                </c:pt>
                <c:pt idx="1540">
                  <c:v>43333</c:v>
                </c:pt>
                <c:pt idx="1541">
                  <c:v>43334</c:v>
                </c:pt>
                <c:pt idx="1542">
                  <c:v>43335</c:v>
                </c:pt>
                <c:pt idx="1543">
                  <c:v>43336</c:v>
                </c:pt>
                <c:pt idx="1544">
                  <c:v>43339</c:v>
                </c:pt>
                <c:pt idx="1545">
                  <c:v>43340</c:v>
                </c:pt>
                <c:pt idx="1546">
                  <c:v>43341</c:v>
                </c:pt>
                <c:pt idx="1547">
                  <c:v>43342</c:v>
                </c:pt>
                <c:pt idx="1548">
                  <c:v>43343</c:v>
                </c:pt>
                <c:pt idx="1549">
                  <c:v>43346</c:v>
                </c:pt>
                <c:pt idx="1550">
                  <c:v>43347</c:v>
                </c:pt>
                <c:pt idx="1551">
                  <c:v>43348</c:v>
                </c:pt>
                <c:pt idx="1552">
                  <c:v>43349</c:v>
                </c:pt>
                <c:pt idx="1553">
                  <c:v>43350</c:v>
                </c:pt>
                <c:pt idx="1554">
                  <c:v>43353</c:v>
                </c:pt>
                <c:pt idx="1555">
                  <c:v>43354</c:v>
                </c:pt>
                <c:pt idx="1556">
                  <c:v>43355</c:v>
                </c:pt>
                <c:pt idx="1557">
                  <c:v>43356</c:v>
                </c:pt>
                <c:pt idx="1558">
                  <c:v>43357</c:v>
                </c:pt>
                <c:pt idx="1559">
                  <c:v>43360</c:v>
                </c:pt>
                <c:pt idx="1560">
                  <c:v>43361</c:v>
                </c:pt>
                <c:pt idx="1561">
                  <c:v>43362</c:v>
                </c:pt>
                <c:pt idx="1562">
                  <c:v>43363</c:v>
                </c:pt>
                <c:pt idx="1563">
                  <c:v>43364</c:v>
                </c:pt>
                <c:pt idx="1564">
                  <c:v>43367</c:v>
                </c:pt>
                <c:pt idx="1565">
                  <c:v>43368</c:v>
                </c:pt>
                <c:pt idx="1566">
                  <c:v>43369</c:v>
                </c:pt>
                <c:pt idx="1567">
                  <c:v>43370</c:v>
                </c:pt>
                <c:pt idx="1568">
                  <c:v>43371</c:v>
                </c:pt>
                <c:pt idx="1569">
                  <c:v>43374</c:v>
                </c:pt>
                <c:pt idx="1570">
                  <c:v>43375</c:v>
                </c:pt>
                <c:pt idx="1571">
                  <c:v>43376</c:v>
                </c:pt>
                <c:pt idx="1572">
                  <c:v>43377</c:v>
                </c:pt>
                <c:pt idx="1573">
                  <c:v>43378</c:v>
                </c:pt>
                <c:pt idx="1574">
                  <c:v>43381</c:v>
                </c:pt>
                <c:pt idx="1575">
                  <c:v>43382</c:v>
                </c:pt>
                <c:pt idx="1576">
                  <c:v>43383</c:v>
                </c:pt>
                <c:pt idx="1577">
                  <c:v>43384</c:v>
                </c:pt>
                <c:pt idx="1578">
                  <c:v>43385</c:v>
                </c:pt>
                <c:pt idx="1579">
                  <c:v>43388</c:v>
                </c:pt>
                <c:pt idx="1580">
                  <c:v>43389</c:v>
                </c:pt>
                <c:pt idx="1581">
                  <c:v>43390</c:v>
                </c:pt>
                <c:pt idx="1582">
                  <c:v>43391</c:v>
                </c:pt>
                <c:pt idx="1583">
                  <c:v>43392</c:v>
                </c:pt>
                <c:pt idx="1584">
                  <c:v>43395</c:v>
                </c:pt>
                <c:pt idx="1585">
                  <c:v>43396</c:v>
                </c:pt>
                <c:pt idx="1586">
                  <c:v>43397</c:v>
                </c:pt>
                <c:pt idx="1587">
                  <c:v>43398</c:v>
                </c:pt>
                <c:pt idx="1588">
                  <c:v>43399</c:v>
                </c:pt>
                <c:pt idx="1589">
                  <c:v>43402</c:v>
                </c:pt>
                <c:pt idx="1590">
                  <c:v>43403</c:v>
                </c:pt>
                <c:pt idx="1591">
                  <c:v>43404</c:v>
                </c:pt>
                <c:pt idx="1592">
                  <c:v>43405</c:v>
                </c:pt>
                <c:pt idx="1593">
                  <c:v>43406</c:v>
                </c:pt>
                <c:pt idx="1594">
                  <c:v>43409</c:v>
                </c:pt>
                <c:pt idx="1595">
                  <c:v>43410</c:v>
                </c:pt>
                <c:pt idx="1596">
                  <c:v>43411</c:v>
                </c:pt>
                <c:pt idx="1597">
                  <c:v>43412</c:v>
                </c:pt>
                <c:pt idx="1598">
                  <c:v>43413</c:v>
                </c:pt>
                <c:pt idx="1599">
                  <c:v>43416</c:v>
                </c:pt>
                <c:pt idx="1600">
                  <c:v>43417</c:v>
                </c:pt>
                <c:pt idx="1601">
                  <c:v>43418</c:v>
                </c:pt>
                <c:pt idx="1602">
                  <c:v>43419</c:v>
                </c:pt>
                <c:pt idx="1603">
                  <c:v>43420</c:v>
                </c:pt>
                <c:pt idx="1604">
                  <c:v>43423</c:v>
                </c:pt>
                <c:pt idx="1605">
                  <c:v>43424</c:v>
                </c:pt>
                <c:pt idx="1606">
                  <c:v>43425</c:v>
                </c:pt>
                <c:pt idx="1607">
                  <c:v>43426</c:v>
                </c:pt>
                <c:pt idx="1608">
                  <c:v>43427</c:v>
                </c:pt>
                <c:pt idx="1609">
                  <c:v>43430</c:v>
                </c:pt>
                <c:pt idx="1610">
                  <c:v>43431</c:v>
                </c:pt>
                <c:pt idx="1611">
                  <c:v>43432</c:v>
                </c:pt>
                <c:pt idx="1612">
                  <c:v>43433</c:v>
                </c:pt>
                <c:pt idx="1613">
                  <c:v>43434</c:v>
                </c:pt>
                <c:pt idx="1614">
                  <c:v>43437</c:v>
                </c:pt>
                <c:pt idx="1615">
                  <c:v>43438</c:v>
                </c:pt>
                <c:pt idx="1616">
                  <c:v>43439</c:v>
                </c:pt>
                <c:pt idx="1617">
                  <c:v>43440</c:v>
                </c:pt>
                <c:pt idx="1618">
                  <c:v>43441</c:v>
                </c:pt>
                <c:pt idx="1619">
                  <c:v>43444</c:v>
                </c:pt>
                <c:pt idx="1620">
                  <c:v>43445</c:v>
                </c:pt>
                <c:pt idx="1621">
                  <c:v>43446</c:v>
                </c:pt>
                <c:pt idx="1622">
                  <c:v>43447</c:v>
                </c:pt>
                <c:pt idx="1623">
                  <c:v>43448</c:v>
                </c:pt>
                <c:pt idx="1624">
                  <c:v>43451</c:v>
                </c:pt>
                <c:pt idx="1625">
                  <c:v>43452</c:v>
                </c:pt>
                <c:pt idx="1626">
                  <c:v>43453</c:v>
                </c:pt>
                <c:pt idx="1627">
                  <c:v>43454</c:v>
                </c:pt>
                <c:pt idx="1628">
                  <c:v>43455</c:v>
                </c:pt>
                <c:pt idx="1629">
                  <c:v>43458</c:v>
                </c:pt>
                <c:pt idx="1630">
                  <c:v>43459</c:v>
                </c:pt>
                <c:pt idx="1631">
                  <c:v>43460</c:v>
                </c:pt>
                <c:pt idx="1632">
                  <c:v>43461</c:v>
                </c:pt>
                <c:pt idx="1633">
                  <c:v>43462</c:v>
                </c:pt>
                <c:pt idx="1634">
                  <c:v>43465</c:v>
                </c:pt>
                <c:pt idx="1635">
                  <c:v>43467</c:v>
                </c:pt>
                <c:pt idx="1636">
                  <c:v>43468</c:v>
                </c:pt>
                <c:pt idx="1637">
                  <c:v>43469</c:v>
                </c:pt>
                <c:pt idx="1638">
                  <c:v>43472</c:v>
                </c:pt>
                <c:pt idx="1639">
                  <c:v>43473</c:v>
                </c:pt>
                <c:pt idx="1640">
                  <c:v>43474</c:v>
                </c:pt>
                <c:pt idx="1641">
                  <c:v>43475</c:v>
                </c:pt>
                <c:pt idx="1642">
                  <c:v>43476</c:v>
                </c:pt>
                <c:pt idx="1643">
                  <c:v>43479</c:v>
                </c:pt>
                <c:pt idx="1644">
                  <c:v>43480</c:v>
                </c:pt>
                <c:pt idx="1645">
                  <c:v>43481</c:v>
                </c:pt>
                <c:pt idx="1646">
                  <c:v>43482</c:v>
                </c:pt>
                <c:pt idx="1647">
                  <c:v>43483</c:v>
                </c:pt>
                <c:pt idx="1648">
                  <c:v>43486</c:v>
                </c:pt>
                <c:pt idx="1649">
                  <c:v>43487</c:v>
                </c:pt>
                <c:pt idx="1650">
                  <c:v>43488</c:v>
                </c:pt>
                <c:pt idx="1651">
                  <c:v>43489</c:v>
                </c:pt>
                <c:pt idx="1652">
                  <c:v>43490</c:v>
                </c:pt>
                <c:pt idx="1653">
                  <c:v>43493</c:v>
                </c:pt>
                <c:pt idx="1654">
                  <c:v>43494</c:v>
                </c:pt>
                <c:pt idx="1655">
                  <c:v>43495</c:v>
                </c:pt>
                <c:pt idx="1656">
                  <c:v>43496</c:v>
                </c:pt>
                <c:pt idx="1657">
                  <c:v>43497</c:v>
                </c:pt>
                <c:pt idx="1658">
                  <c:v>43502</c:v>
                </c:pt>
                <c:pt idx="1659">
                  <c:v>43504</c:v>
                </c:pt>
                <c:pt idx="1660">
                  <c:v>43507</c:v>
                </c:pt>
                <c:pt idx="1661">
                  <c:v>43508</c:v>
                </c:pt>
                <c:pt idx="1662">
                  <c:v>43509</c:v>
                </c:pt>
                <c:pt idx="1663">
                  <c:v>43510</c:v>
                </c:pt>
                <c:pt idx="1664">
                  <c:v>43511</c:v>
                </c:pt>
                <c:pt idx="1665">
                  <c:v>43514</c:v>
                </c:pt>
                <c:pt idx="1666">
                  <c:v>43515</c:v>
                </c:pt>
                <c:pt idx="1667">
                  <c:v>43516</c:v>
                </c:pt>
                <c:pt idx="1668">
                  <c:v>43517</c:v>
                </c:pt>
                <c:pt idx="1669">
                  <c:v>43518</c:v>
                </c:pt>
                <c:pt idx="1670">
                  <c:v>43521</c:v>
                </c:pt>
                <c:pt idx="1671">
                  <c:v>43522</c:v>
                </c:pt>
                <c:pt idx="1672">
                  <c:v>43523</c:v>
                </c:pt>
                <c:pt idx="1673">
                  <c:v>43524</c:v>
                </c:pt>
                <c:pt idx="1674">
                  <c:v>43525</c:v>
                </c:pt>
                <c:pt idx="1675">
                  <c:v>43528</c:v>
                </c:pt>
                <c:pt idx="1676">
                  <c:v>43529</c:v>
                </c:pt>
                <c:pt idx="1677">
                  <c:v>43530</c:v>
                </c:pt>
                <c:pt idx="1678">
                  <c:v>43531</c:v>
                </c:pt>
                <c:pt idx="1679">
                  <c:v>43532</c:v>
                </c:pt>
                <c:pt idx="1680">
                  <c:v>43535</c:v>
                </c:pt>
                <c:pt idx="1681">
                  <c:v>43536</c:v>
                </c:pt>
                <c:pt idx="1682">
                  <c:v>43537</c:v>
                </c:pt>
                <c:pt idx="1683">
                  <c:v>43538</c:v>
                </c:pt>
                <c:pt idx="1684">
                  <c:v>43539</c:v>
                </c:pt>
                <c:pt idx="1685">
                  <c:v>43542</c:v>
                </c:pt>
                <c:pt idx="1686">
                  <c:v>43543</c:v>
                </c:pt>
                <c:pt idx="1687">
                  <c:v>43544</c:v>
                </c:pt>
                <c:pt idx="1688">
                  <c:v>43545</c:v>
                </c:pt>
                <c:pt idx="1689">
                  <c:v>43546</c:v>
                </c:pt>
                <c:pt idx="1690">
                  <c:v>43549</c:v>
                </c:pt>
                <c:pt idx="1691">
                  <c:v>43550</c:v>
                </c:pt>
                <c:pt idx="1692">
                  <c:v>43551</c:v>
                </c:pt>
                <c:pt idx="1693">
                  <c:v>43552</c:v>
                </c:pt>
                <c:pt idx="1694">
                  <c:v>43553</c:v>
                </c:pt>
                <c:pt idx="1695">
                  <c:v>43556</c:v>
                </c:pt>
                <c:pt idx="1696">
                  <c:v>43557</c:v>
                </c:pt>
                <c:pt idx="1697">
                  <c:v>43558</c:v>
                </c:pt>
                <c:pt idx="1698">
                  <c:v>43559</c:v>
                </c:pt>
                <c:pt idx="1699">
                  <c:v>43560</c:v>
                </c:pt>
                <c:pt idx="1700">
                  <c:v>43563</c:v>
                </c:pt>
                <c:pt idx="1701">
                  <c:v>43564</c:v>
                </c:pt>
                <c:pt idx="1702">
                  <c:v>43565</c:v>
                </c:pt>
                <c:pt idx="1703">
                  <c:v>43566</c:v>
                </c:pt>
                <c:pt idx="1704">
                  <c:v>43567</c:v>
                </c:pt>
                <c:pt idx="1705">
                  <c:v>43570</c:v>
                </c:pt>
                <c:pt idx="1706">
                  <c:v>43571</c:v>
                </c:pt>
                <c:pt idx="1707">
                  <c:v>43572</c:v>
                </c:pt>
                <c:pt idx="1708">
                  <c:v>43573</c:v>
                </c:pt>
                <c:pt idx="1709">
                  <c:v>43574</c:v>
                </c:pt>
                <c:pt idx="1710">
                  <c:v>43577</c:v>
                </c:pt>
                <c:pt idx="1711">
                  <c:v>43578</c:v>
                </c:pt>
                <c:pt idx="1712">
                  <c:v>43579</c:v>
                </c:pt>
                <c:pt idx="1713">
                  <c:v>43580</c:v>
                </c:pt>
                <c:pt idx="1714">
                  <c:v>43581</c:v>
                </c:pt>
                <c:pt idx="1715">
                  <c:v>43584</c:v>
                </c:pt>
                <c:pt idx="1716">
                  <c:v>43585</c:v>
                </c:pt>
                <c:pt idx="1717">
                  <c:v>43586</c:v>
                </c:pt>
                <c:pt idx="1718">
                  <c:v>43587</c:v>
                </c:pt>
                <c:pt idx="1719">
                  <c:v>43588</c:v>
                </c:pt>
                <c:pt idx="1720">
                  <c:v>43591</c:v>
                </c:pt>
                <c:pt idx="1721">
                  <c:v>43592</c:v>
                </c:pt>
                <c:pt idx="1722">
                  <c:v>43593</c:v>
                </c:pt>
                <c:pt idx="1723">
                  <c:v>43594</c:v>
                </c:pt>
                <c:pt idx="1724">
                  <c:v>43595</c:v>
                </c:pt>
                <c:pt idx="1725">
                  <c:v>43598</c:v>
                </c:pt>
                <c:pt idx="1726">
                  <c:v>43599</c:v>
                </c:pt>
                <c:pt idx="1727">
                  <c:v>43600</c:v>
                </c:pt>
                <c:pt idx="1728">
                  <c:v>43601</c:v>
                </c:pt>
                <c:pt idx="1729">
                  <c:v>43602</c:v>
                </c:pt>
                <c:pt idx="1730">
                  <c:v>43605</c:v>
                </c:pt>
                <c:pt idx="1731">
                  <c:v>43606</c:v>
                </c:pt>
                <c:pt idx="1732">
                  <c:v>43607</c:v>
                </c:pt>
                <c:pt idx="1733">
                  <c:v>43608</c:v>
                </c:pt>
                <c:pt idx="1734">
                  <c:v>43609</c:v>
                </c:pt>
                <c:pt idx="1735">
                  <c:v>43612</c:v>
                </c:pt>
                <c:pt idx="1736">
                  <c:v>43613</c:v>
                </c:pt>
                <c:pt idx="1737">
                  <c:v>43614</c:v>
                </c:pt>
                <c:pt idx="1738">
                  <c:v>43615</c:v>
                </c:pt>
                <c:pt idx="1739">
                  <c:v>43616</c:v>
                </c:pt>
                <c:pt idx="1740">
                  <c:v>43619</c:v>
                </c:pt>
                <c:pt idx="1741">
                  <c:v>43620</c:v>
                </c:pt>
                <c:pt idx="1742">
                  <c:v>43621</c:v>
                </c:pt>
                <c:pt idx="1743">
                  <c:v>43622</c:v>
                </c:pt>
                <c:pt idx="1744">
                  <c:v>43623</c:v>
                </c:pt>
                <c:pt idx="1745">
                  <c:v>43626</c:v>
                </c:pt>
                <c:pt idx="1746">
                  <c:v>43627</c:v>
                </c:pt>
                <c:pt idx="1747">
                  <c:v>43628</c:v>
                </c:pt>
                <c:pt idx="1748">
                  <c:v>43629</c:v>
                </c:pt>
                <c:pt idx="1749">
                  <c:v>43630</c:v>
                </c:pt>
                <c:pt idx="1750">
                  <c:v>43633</c:v>
                </c:pt>
                <c:pt idx="1751">
                  <c:v>43634</c:v>
                </c:pt>
                <c:pt idx="1752">
                  <c:v>43635</c:v>
                </c:pt>
                <c:pt idx="1753">
                  <c:v>43636</c:v>
                </c:pt>
                <c:pt idx="1754">
                  <c:v>43637</c:v>
                </c:pt>
                <c:pt idx="1755">
                  <c:v>43640</c:v>
                </c:pt>
                <c:pt idx="1756">
                  <c:v>43641</c:v>
                </c:pt>
                <c:pt idx="1757">
                  <c:v>43642</c:v>
                </c:pt>
                <c:pt idx="1758">
                  <c:v>43643</c:v>
                </c:pt>
                <c:pt idx="1759">
                  <c:v>43644</c:v>
                </c:pt>
                <c:pt idx="1760">
                  <c:v>43647</c:v>
                </c:pt>
                <c:pt idx="1761">
                  <c:v>43648</c:v>
                </c:pt>
                <c:pt idx="1762">
                  <c:v>43649</c:v>
                </c:pt>
                <c:pt idx="1763">
                  <c:v>43650</c:v>
                </c:pt>
                <c:pt idx="1764">
                  <c:v>43651</c:v>
                </c:pt>
                <c:pt idx="1765">
                  <c:v>43654</c:v>
                </c:pt>
                <c:pt idx="1766">
                  <c:v>43655</c:v>
                </c:pt>
                <c:pt idx="1767">
                  <c:v>43656</c:v>
                </c:pt>
                <c:pt idx="1768">
                  <c:v>43657</c:v>
                </c:pt>
                <c:pt idx="1769">
                  <c:v>43658</c:v>
                </c:pt>
                <c:pt idx="1770">
                  <c:v>43661</c:v>
                </c:pt>
                <c:pt idx="1771">
                  <c:v>43662</c:v>
                </c:pt>
                <c:pt idx="1772">
                  <c:v>43663</c:v>
                </c:pt>
                <c:pt idx="1773">
                  <c:v>43664</c:v>
                </c:pt>
                <c:pt idx="1774">
                  <c:v>43665</c:v>
                </c:pt>
                <c:pt idx="1775">
                  <c:v>43668</c:v>
                </c:pt>
                <c:pt idx="1776">
                  <c:v>43669</c:v>
                </c:pt>
                <c:pt idx="1777">
                  <c:v>43670</c:v>
                </c:pt>
                <c:pt idx="1778">
                  <c:v>43671</c:v>
                </c:pt>
                <c:pt idx="1779">
                  <c:v>43672</c:v>
                </c:pt>
                <c:pt idx="1780">
                  <c:v>43675</c:v>
                </c:pt>
                <c:pt idx="1781">
                  <c:v>43676</c:v>
                </c:pt>
                <c:pt idx="1782">
                  <c:v>43677</c:v>
                </c:pt>
                <c:pt idx="1783">
                  <c:v>43678</c:v>
                </c:pt>
                <c:pt idx="1784">
                  <c:v>43679</c:v>
                </c:pt>
                <c:pt idx="1785">
                  <c:v>43682</c:v>
                </c:pt>
                <c:pt idx="1786">
                  <c:v>43683</c:v>
                </c:pt>
                <c:pt idx="1787">
                  <c:v>43684</c:v>
                </c:pt>
                <c:pt idx="1788">
                  <c:v>43685</c:v>
                </c:pt>
                <c:pt idx="1789">
                  <c:v>43686</c:v>
                </c:pt>
                <c:pt idx="1790">
                  <c:v>43689</c:v>
                </c:pt>
                <c:pt idx="1791">
                  <c:v>43691</c:v>
                </c:pt>
                <c:pt idx="1792">
                  <c:v>43692</c:v>
                </c:pt>
                <c:pt idx="1793">
                  <c:v>43693</c:v>
                </c:pt>
                <c:pt idx="1794">
                  <c:v>43696</c:v>
                </c:pt>
                <c:pt idx="1795">
                  <c:v>43697</c:v>
                </c:pt>
                <c:pt idx="1796">
                  <c:v>43698</c:v>
                </c:pt>
                <c:pt idx="1797">
                  <c:v>43699</c:v>
                </c:pt>
                <c:pt idx="1798">
                  <c:v>43700</c:v>
                </c:pt>
                <c:pt idx="1799">
                  <c:v>43703</c:v>
                </c:pt>
                <c:pt idx="1800">
                  <c:v>43704</c:v>
                </c:pt>
                <c:pt idx="1801">
                  <c:v>43705</c:v>
                </c:pt>
                <c:pt idx="1802">
                  <c:v>43706</c:v>
                </c:pt>
                <c:pt idx="1803">
                  <c:v>43707</c:v>
                </c:pt>
                <c:pt idx="1804">
                  <c:v>43710</c:v>
                </c:pt>
                <c:pt idx="1805">
                  <c:v>43711</c:v>
                </c:pt>
                <c:pt idx="1806">
                  <c:v>43712</c:v>
                </c:pt>
                <c:pt idx="1807">
                  <c:v>43713</c:v>
                </c:pt>
                <c:pt idx="1808">
                  <c:v>43714</c:v>
                </c:pt>
                <c:pt idx="1809">
                  <c:v>43717</c:v>
                </c:pt>
                <c:pt idx="1810">
                  <c:v>43718</c:v>
                </c:pt>
                <c:pt idx="1811">
                  <c:v>43719</c:v>
                </c:pt>
                <c:pt idx="1812">
                  <c:v>43720</c:v>
                </c:pt>
                <c:pt idx="1813">
                  <c:v>43721</c:v>
                </c:pt>
                <c:pt idx="1814">
                  <c:v>43724</c:v>
                </c:pt>
                <c:pt idx="1815">
                  <c:v>43725</c:v>
                </c:pt>
                <c:pt idx="1816">
                  <c:v>43726</c:v>
                </c:pt>
                <c:pt idx="1817">
                  <c:v>43727</c:v>
                </c:pt>
                <c:pt idx="1818">
                  <c:v>43728</c:v>
                </c:pt>
                <c:pt idx="1819">
                  <c:v>43731</c:v>
                </c:pt>
                <c:pt idx="1820">
                  <c:v>43732</c:v>
                </c:pt>
                <c:pt idx="1821">
                  <c:v>43733</c:v>
                </c:pt>
                <c:pt idx="1822">
                  <c:v>43734</c:v>
                </c:pt>
                <c:pt idx="1823">
                  <c:v>43735</c:v>
                </c:pt>
                <c:pt idx="1824">
                  <c:v>43738</c:v>
                </c:pt>
                <c:pt idx="1825">
                  <c:v>43739</c:v>
                </c:pt>
                <c:pt idx="1826">
                  <c:v>43740</c:v>
                </c:pt>
                <c:pt idx="1827">
                  <c:v>43741</c:v>
                </c:pt>
                <c:pt idx="1828">
                  <c:v>43742</c:v>
                </c:pt>
                <c:pt idx="1829">
                  <c:v>43745</c:v>
                </c:pt>
                <c:pt idx="1830">
                  <c:v>43746</c:v>
                </c:pt>
                <c:pt idx="1831">
                  <c:v>43747</c:v>
                </c:pt>
                <c:pt idx="1832">
                  <c:v>43748</c:v>
                </c:pt>
                <c:pt idx="1833">
                  <c:v>43749</c:v>
                </c:pt>
                <c:pt idx="1834">
                  <c:v>43752</c:v>
                </c:pt>
                <c:pt idx="1835">
                  <c:v>43753</c:v>
                </c:pt>
                <c:pt idx="1836">
                  <c:v>43754</c:v>
                </c:pt>
                <c:pt idx="1837">
                  <c:v>43755</c:v>
                </c:pt>
                <c:pt idx="1838">
                  <c:v>43756</c:v>
                </c:pt>
                <c:pt idx="1839">
                  <c:v>43759</c:v>
                </c:pt>
                <c:pt idx="1840">
                  <c:v>43760</c:v>
                </c:pt>
                <c:pt idx="1841">
                  <c:v>43761</c:v>
                </c:pt>
                <c:pt idx="1842">
                  <c:v>43762</c:v>
                </c:pt>
                <c:pt idx="1843">
                  <c:v>43763</c:v>
                </c:pt>
                <c:pt idx="1844">
                  <c:v>43766</c:v>
                </c:pt>
                <c:pt idx="1845">
                  <c:v>43767</c:v>
                </c:pt>
                <c:pt idx="1846">
                  <c:v>43768</c:v>
                </c:pt>
                <c:pt idx="1847">
                  <c:v>43770</c:v>
                </c:pt>
                <c:pt idx="1848">
                  <c:v>43773</c:v>
                </c:pt>
                <c:pt idx="1849">
                  <c:v>43774</c:v>
                </c:pt>
                <c:pt idx="1850">
                  <c:v>43775</c:v>
                </c:pt>
                <c:pt idx="1851">
                  <c:v>43776</c:v>
                </c:pt>
                <c:pt idx="1852">
                  <c:v>43777</c:v>
                </c:pt>
                <c:pt idx="1853">
                  <c:v>43780</c:v>
                </c:pt>
                <c:pt idx="1854">
                  <c:v>43781</c:v>
                </c:pt>
                <c:pt idx="1855">
                  <c:v>43782</c:v>
                </c:pt>
                <c:pt idx="1856">
                  <c:v>43783</c:v>
                </c:pt>
                <c:pt idx="1857">
                  <c:v>43784</c:v>
                </c:pt>
                <c:pt idx="1858">
                  <c:v>43787</c:v>
                </c:pt>
                <c:pt idx="1859">
                  <c:v>43788</c:v>
                </c:pt>
                <c:pt idx="1860">
                  <c:v>43789</c:v>
                </c:pt>
                <c:pt idx="1861">
                  <c:v>43790</c:v>
                </c:pt>
                <c:pt idx="1862">
                  <c:v>43791</c:v>
                </c:pt>
                <c:pt idx="1863">
                  <c:v>43794</c:v>
                </c:pt>
                <c:pt idx="1864">
                  <c:v>43795</c:v>
                </c:pt>
                <c:pt idx="1865">
                  <c:v>43796</c:v>
                </c:pt>
                <c:pt idx="1866">
                  <c:v>43797</c:v>
                </c:pt>
                <c:pt idx="1867">
                  <c:v>43798</c:v>
                </c:pt>
                <c:pt idx="1868">
                  <c:v>43801</c:v>
                </c:pt>
                <c:pt idx="1869">
                  <c:v>43802</c:v>
                </c:pt>
                <c:pt idx="1870">
                  <c:v>43803</c:v>
                </c:pt>
                <c:pt idx="1871">
                  <c:v>43804</c:v>
                </c:pt>
                <c:pt idx="1872">
                  <c:v>43805</c:v>
                </c:pt>
                <c:pt idx="1873">
                  <c:v>43808</c:v>
                </c:pt>
                <c:pt idx="1874">
                  <c:v>43809</c:v>
                </c:pt>
                <c:pt idx="1875">
                  <c:v>43810</c:v>
                </c:pt>
                <c:pt idx="1876">
                  <c:v>43811</c:v>
                </c:pt>
                <c:pt idx="1877">
                  <c:v>43812</c:v>
                </c:pt>
                <c:pt idx="1878">
                  <c:v>43815</c:v>
                </c:pt>
                <c:pt idx="1879">
                  <c:v>43816</c:v>
                </c:pt>
                <c:pt idx="1880">
                  <c:v>43817</c:v>
                </c:pt>
                <c:pt idx="1881">
                  <c:v>43818</c:v>
                </c:pt>
                <c:pt idx="1882">
                  <c:v>43819</c:v>
                </c:pt>
                <c:pt idx="1883">
                  <c:v>43822</c:v>
                </c:pt>
                <c:pt idx="1884">
                  <c:v>43823</c:v>
                </c:pt>
                <c:pt idx="1885">
                  <c:v>43824</c:v>
                </c:pt>
                <c:pt idx="1886">
                  <c:v>43825</c:v>
                </c:pt>
                <c:pt idx="1887">
                  <c:v>43826</c:v>
                </c:pt>
                <c:pt idx="1888">
                  <c:v>43829</c:v>
                </c:pt>
                <c:pt idx="1889">
                  <c:v>43830</c:v>
                </c:pt>
                <c:pt idx="1890">
                  <c:v>43831</c:v>
                </c:pt>
                <c:pt idx="1891">
                  <c:v>43832</c:v>
                </c:pt>
                <c:pt idx="1892">
                  <c:v>43833</c:v>
                </c:pt>
                <c:pt idx="1893">
                  <c:v>43836</c:v>
                </c:pt>
                <c:pt idx="1894">
                  <c:v>43837</c:v>
                </c:pt>
                <c:pt idx="1895">
                  <c:v>43838</c:v>
                </c:pt>
                <c:pt idx="1896">
                  <c:v>43839</c:v>
                </c:pt>
                <c:pt idx="1897">
                  <c:v>43840</c:v>
                </c:pt>
                <c:pt idx="1898">
                  <c:v>43843</c:v>
                </c:pt>
                <c:pt idx="1899">
                  <c:v>43844</c:v>
                </c:pt>
                <c:pt idx="1900">
                  <c:v>43845</c:v>
                </c:pt>
                <c:pt idx="1901">
                  <c:v>43846</c:v>
                </c:pt>
                <c:pt idx="1902">
                  <c:v>43847</c:v>
                </c:pt>
                <c:pt idx="1903">
                  <c:v>43850</c:v>
                </c:pt>
                <c:pt idx="1904">
                  <c:v>43851</c:v>
                </c:pt>
                <c:pt idx="1905">
                  <c:v>43852</c:v>
                </c:pt>
                <c:pt idx="1906">
                  <c:v>43853</c:v>
                </c:pt>
                <c:pt idx="1907">
                  <c:v>43854</c:v>
                </c:pt>
                <c:pt idx="1908">
                  <c:v>43857</c:v>
                </c:pt>
                <c:pt idx="1909">
                  <c:v>43858</c:v>
                </c:pt>
                <c:pt idx="1910">
                  <c:v>43859</c:v>
                </c:pt>
                <c:pt idx="1911">
                  <c:v>43860</c:v>
                </c:pt>
                <c:pt idx="1912">
                  <c:v>43861</c:v>
                </c:pt>
                <c:pt idx="1913">
                  <c:v>43864</c:v>
                </c:pt>
                <c:pt idx="1914">
                  <c:v>43865</c:v>
                </c:pt>
                <c:pt idx="1915">
                  <c:v>43866</c:v>
                </c:pt>
                <c:pt idx="1916">
                  <c:v>43867</c:v>
                </c:pt>
                <c:pt idx="1917">
                  <c:v>43868</c:v>
                </c:pt>
                <c:pt idx="1918">
                  <c:v>43871</c:v>
                </c:pt>
                <c:pt idx="1919">
                  <c:v>43872</c:v>
                </c:pt>
                <c:pt idx="1920">
                  <c:v>43873</c:v>
                </c:pt>
                <c:pt idx="1921">
                  <c:v>43874</c:v>
                </c:pt>
                <c:pt idx="1922">
                  <c:v>43875</c:v>
                </c:pt>
                <c:pt idx="1923">
                  <c:v>43878</c:v>
                </c:pt>
                <c:pt idx="1924">
                  <c:v>43879</c:v>
                </c:pt>
                <c:pt idx="1925">
                  <c:v>43880</c:v>
                </c:pt>
                <c:pt idx="1926">
                  <c:v>43881</c:v>
                </c:pt>
                <c:pt idx="1927">
                  <c:v>43882</c:v>
                </c:pt>
                <c:pt idx="1928">
                  <c:v>43885</c:v>
                </c:pt>
                <c:pt idx="1929">
                  <c:v>43886</c:v>
                </c:pt>
                <c:pt idx="1930">
                  <c:v>43887</c:v>
                </c:pt>
                <c:pt idx="1931">
                  <c:v>43888</c:v>
                </c:pt>
                <c:pt idx="1932">
                  <c:v>43889</c:v>
                </c:pt>
                <c:pt idx="1933">
                  <c:v>43892</c:v>
                </c:pt>
                <c:pt idx="1934">
                  <c:v>43893</c:v>
                </c:pt>
                <c:pt idx="1935">
                  <c:v>43894</c:v>
                </c:pt>
                <c:pt idx="1936">
                  <c:v>43895</c:v>
                </c:pt>
                <c:pt idx="1937">
                  <c:v>43896</c:v>
                </c:pt>
                <c:pt idx="1938">
                  <c:v>43899</c:v>
                </c:pt>
                <c:pt idx="1939">
                  <c:v>43900</c:v>
                </c:pt>
                <c:pt idx="1940">
                  <c:v>43901</c:v>
                </c:pt>
                <c:pt idx="1941">
                  <c:v>43902</c:v>
                </c:pt>
                <c:pt idx="1942">
                  <c:v>43903</c:v>
                </c:pt>
                <c:pt idx="1943">
                  <c:v>43906</c:v>
                </c:pt>
                <c:pt idx="1944">
                  <c:v>43907</c:v>
                </c:pt>
                <c:pt idx="1945">
                  <c:v>43908</c:v>
                </c:pt>
                <c:pt idx="1946">
                  <c:v>43909</c:v>
                </c:pt>
                <c:pt idx="1947">
                  <c:v>43910</c:v>
                </c:pt>
                <c:pt idx="1948">
                  <c:v>43913</c:v>
                </c:pt>
                <c:pt idx="1949">
                  <c:v>43914</c:v>
                </c:pt>
                <c:pt idx="1950">
                  <c:v>43915</c:v>
                </c:pt>
                <c:pt idx="1951">
                  <c:v>43916</c:v>
                </c:pt>
                <c:pt idx="1952">
                  <c:v>43917</c:v>
                </c:pt>
                <c:pt idx="1953">
                  <c:v>43920</c:v>
                </c:pt>
                <c:pt idx="1954">
                  <c:v>43921</c:v>
                </c:pt>
                <c:pt idx="1955">
                  <c:v>43922</c:v>
                </c:pt>
                <c:pt idx="1956">
                  <c:v>43923</c:v>
                </c:pt>
                <c:pt idx="1957">
                  <c:v>43924</c:v>
                </c:pt>
                <c:pt idx="1958">
                  <c:v>43927</c:v>
                </c:pt>
                <c:pt idx="1959">
                  <c:v>43928</c:v>
                </c:pt>
                <c:pt idx="1960">
                  <c:v>43929</c:v>
                </c:pt>
                <c:pt idx="1961">
                  <c:v>43930</c:v>
                </c:pt>
                <c:pt idx="1962">
                  <c:v>43931</c:v>
                </c:pt>
                <c:pt idx="1963">
                  <c:v>43934</c:v>
                </c:pt>
                <c:pt idx="1964">
                  <c:v>43935</c:v>
                </c:pt>
                <c:pt idx="1965">
                  <c:v>43936</c:v>
                </c:pt>
                <c:pt idx="1966">
                  <c:v>43937</c:v>
                </c:pt>
                <c:pt idx="1967">
                  <c:v>43938</c:v>
                </c:pt>
                <c:pt idx="1968">
                  <c:v>43941</c:v>
                </c:pt>
                <c:pt idx="1969">
                  <c:v>43942</c:v>
                </c:pt>
                <c:pt idx="1970">
                  <c:v>43943</c:v>
                </c:pt>
                <c:pt idx="1971">
                  <c:v>43944</c:v>
                </c:pt>
                <c:pt idx="1972">
                  <c:v>43945</c:v>
                </c:pt>
                <c:pt idx="1973">
                  <c:v>43948</c:v>
                </c:pt>
                <c:pt idx="1974">
                  <c:v>43949</c:v>
                </c:pt>
                <c:pt idx="1975">
                  <c:v>43950</c:v>
                </c:pt>
                <c:pt idx="1976">
                  <c:v>43951</c:v>
                </c:pt>
                <c:pt idx="1977">
                  <c:v>43952</c:v>
                </c:pt>
                <c:pt idx="1978">
                  <c:v>43955</c:v>
                </c:pt>
                <c:pt idx="1979">
                  <c:v>43956</c:v>
                </c:pt>
                <c:pt idx="1980">
                  <c:v>43957</c:v>
                </c:pt>
                <c:pt idx="1981">
                  <c:v>43958</c:v>
                </c:pt>
                <c:pt idx="1982">
                  <c:v>43959</c:v>
                </c:pt>
                <c:pt idx="1983">
                  <c:v>43962</c:v>
                </c:pt>
                <c:pt idx="1984">
                  <c:v>43963</c:v>
                </c:pt>
                <c:pt idx="1985">
                  <c:v>43964</c:v>
                </c:pt>
                <c:pt idx="1986">
                  <c:v>43965</c:v>
                </c:pt>
                <c:pt idx="1987">
                  <c:v>43966</c:v>
                </c:pt>
                <c:pt idx="1988">
                  <c:v>43969</c:v>
                </c:pt>
                <c:pt idx="1989">
                  <c:v>43970</c:v>
                </c:pt>
                <c:pt idx="1990">
                  <c:v>43971</c:v>
                </c:pt>
                <c:pt idx="1991">
                  <c:v>43972</c:v>
                </c:pt>
                <c:pt idx="1992">
                  <c:v>43973</c:v>
                </c:pt>
                <c:pt idx="1993">
                  <c:v>43977</c:v>
                </c:pt>
                <c:pt idx="1994">
                  <c:v>43978</c:v>
                </c:pt>
                <c:pt idx="1995">
                  <c:v>43979</c:v>
                </c:pt>
                <c:pt idx="1996">
                  <c:v>43980</c:v>
                </c:pt>
                <c:pt idx="1997">
                  <c:v>43983</c:v>
                </c:pt>
                <c:pt idx="1998">
                  <c:v>43984</c:v>
                </c:pt>
                <c:pt idx="1999">
                  <c:v>43985</c:v>
                </c:pt>
                <c:pt idx="2000">
                  <c:v>43986</c:v>
                </c:pt>
                <c:pt idx="2001">
                  <c:v>43987</c:v>
                </c:pt>
                <c:pt idx="2002">
                  <c:v>43990</c:v>
                </c:pt>
                <c:pt idx="2003">
                  <c:v>43991</c:v>
                </c:pt>
                <c:pt idx="2004">
                  <c:v>43992</c:v>
                </c:pt>
                <c:pt idx="2005">
                  <c:v>43993</c:v>
                </c:pt>
                <c:pt idx="2006">
                  <c:v>43994</c:v>
                </c:pt>
                <c:pt idx="2007">
                  <c:v>43997</c:v>
                </c:pt>
                <c:pt idx="2008">
                  <c:v>43998</c:v>
                </c:pt>
                <c:pt idx="2009">
                  <c:v>43999</c:v>
                </c:pt>
                <c:pt idx="2010">
                  <c:v>44000</c:v>
                </c:pt>
                <c:pt idx="2011">
                  <c:v>44001</c:v>
                </c:pt>
                <c:pt idx="2012">
                  <c:v>44004</c:v>
                </c:pt>
                <c:pt idx="2013">
                  <c:v>44005</c:v>
                </c:pt>
                <c:pt idx="2014">
                  <c:v>44006</c:v>
                </c:pt>
                <c:pt idx="2015">
                  <c:v>44007</c:v>
                </c:pt>
                <c:pt idx="2016">
                  <c:v>44008</c:v>
                </c:pt>
                <c:pt idx="2017">
                  <c:v>44011</c:v>
                </c:pt>
                <c:pt idx="2018">
                  <c:v>44012</c:v>
                </c:pt>
                <c:pt idx="2019">
                  <c:v>44013</c:v>
                </c:pt>
                <c:pt idx="2020">
                  <c:v>44014</c:v>
                </c:pt>
                <c:pt idx="2021">
                  <c:v>44015</c:v>
                </c:pt>
                <c:pt idx="2022">
                  <c:v>44018</c:v>
                </c:pt>
                <c:pt idx="2023">
                  <c:v>44019</c:v>
                </c:pt>
                <c:pt idx="2024">
                  <c:v>44020</c:v>
                </c:pt>
                <c:pt idx="2025">
                  <c:v>44021</c:v>
                </c:pt>
                <c:pt idx="2026">
                  <c:v>44022</c:v>
                </c:pt>
                <c:pt idx="2027">
                  <c:v>44025</c:v>
                </c:pt>
                <c:pt idx="2028">
                  <c:v>44026</c:v>
                </c:pt>
                <c:pt idx="2029">
                  <c:v>44027</c:v>
                </c:pt>
                <c:pt idx="2030">
                  <c:v>44028</c:v>
                </c:pt>
                <c:pt idx="2031">
                  <c:v>44029</c:v>
                </c:pt>
                <c:pt idx="2032">
                  <c:v>44032</c:v>
                </c:pt>
                <c:pt idx="2033">
                  <c:v>44033</c:v>
                </c:pt>
                <c:pt idx="2034">
                  <c:v>44034</c:v>
                </c:pt>
                <c:pt idx="2035">
                  <c:v>44035</c:v>
                </c:pt>
                <c:pt idx="2036">
                  <c:v>44036</c:v>
                </c:pt>
                <c:pt idx="2037">
                  <c:v>44039</c:v>
                </c:pt>
                <c:pt idx="2038">
                  <c:v>44040</c:v>
                </c:pt>
                <c:pt idx="2039">
                  <c:v>44041</c:v>
                </c:pt>
                <c:pt idx="2040">
                  <c:v>44043</c:v>
                </c:pt>
                <c:pt idx="2041">
                  <c:v>44046</c:v>
                </c:pt>
                <c:pt idx="2042">
                  <c:v>44047</c:v>
                </c:pt>
                <c:pt idx="2043">
                  <c:v>44048</c:v>
                </c:pt>
                <c:pt idx="2044">
                  <c:v>44049</c:v>
                </c:pt>
                <c:pt idx="2045">
                  <c:v>44050</c:v>
                </c:pt>
                <c:pt idx="2046">
                  <c:v>44053</c:v>
                </c:pt>
                <c:pt idx="2047">
                  <c:v>44054</c:v>
                </c:pt>
                <c:pt idx="2048">
                  <c:v>44055</c:v>
                </c:pt>
                <c:pt idx="2049">
                  <c:v>44056</c:v>
                </c:pt>
                <c:pt idx="2050">
                  <c:v>44057</c:v>
                </c:pt>
                <c:pt idx="2051">
                  <c:v>44060</c:v>
                </c:pt>
                <c:pt idx="2052">
                  <c:v>44061</c:v>
                </c:pt>
                <c:pt idx="2053">
                  <c:v>44062</c:v>
                </c:pt>
                <c:pt idx="2054">
                  <c:v>44063</c:v>
                </c:pt>
                <c:pt idx="2055">
                  <c:v>44064</c:v>
                </c:pt>
                <c:pt idx="2056">
                  <c:v>44067</c:v>
                </c:pt>
                <c:pt idx="2057">
                  <c:v>44068</c:v>
                </c:pt>
                <c:pt idx="2058">
                  <c:v>44069</c:v>
                </c:pt>
                <c:pt idx="2059">
                  <c:v>44070</c:v>
                </c:pt>
                <c:pt idx="2060">
                  <c:v>44071</c:v>
                </c:pt>
                <c:pt idx="2061">
                  <c:v>44074</c:v>
                </c:pt>
                <c:pt idx="2062">
                  <c:v>44075</c:v>
                </c:pt>
                <c:pt idx="2063">
                  <c:v>44076</c:v>
                </c:pt>
                <c:pt idx="2064">
                  <c:v>44077</c:v>
                </c:pt>
                <c:pt idx="2065">
                  <c:v>44078</c:v>
                </c:pt>
                <c:pt idx="2066">
                  <c:v>44081</c:v>
                </c:pt>
                <c:pt idx="2067">
                  <c:v>44082</c:v>
                </c:pt>
                <c:pt idx="2068">
                  <c:v>44083</c:v>
                </c:pt>
                <c:pt idx="2069">
                  <c:v>44084</c:v>
                </c:pt>
                <c:pt idx="2070">
                  <c:v>44085</c:v>
                </c:pt>
                <c:pt idx="2071">
                  <c:v>44088</c:v>
                </c:pt>
                <c:pt idx="2072">
                  <c:v>44089</c:v>
                </c:pt>
                <c:pt idx="2073">
                  <c:v>44090</c:v>
                </c:pt>
                <c:pt idx="2074">
                  <c:v>44091</c:v>
                </c:pt>
                <c:pt idx="2075">
                  <c:v>44092</c:v>
                </c:pt>
                <c:pt idx="2076">
                  <c:v>44095</c:v>
                </c:pt>
                <c:pt idx="2077">
                  <c:v>44096</c:v>
                </c:pt>
                <c:pt idx="2078">
                  <c:v>44097</c:v>
                </c:pt>
                <c:pt idx="2079">
                  <c:v>44098</c:v>
                </c:pt>
                <c:pt idx="2080">
                  <c:v>44099</c:v>
                </c:pt>
                <c:pt idx="2081">
                  <c:v>44102</c:v>
                </c:pt>
                <c:pt idx="2082">
                  <c:v>44103</c:v>
                </c:pt>
                <c:pt idx="2083">
                  <c:v>44104</c:v>
                </c:pt>
                <c:pt idx="2084">
                  <c:v>44105</c:v>
                </c:pt>
                <c:pt idx="2085">
                  <c:v>44106</c:v>
                </c:pt>
                <c:pt idx="2086">
                  <c:v>44109</c:v>
                </c:pt>
                <c:pt idx="2087">
                  <c:v>44110</c:v>
                </c:pt>
                <c:pt idx="2088">
                  <c:v>44111</c:v>
                </c:pt>
                <c:pt idx="2089">
                  <c:v>44112</c:v>
                </c:pt>
                <c:pt idx="2090">
                  <c:v>44113</c:v>
                </c:pt>
                <c:pt idx="2091">
                  <c:v>44116</c:v>
                </c:pt>
                <c:pt idx="2092">
                  <c:v>44117</c:v>
                </c:pt>
                <c:pt idx="2093">
                  <c:v>44118</c:v>
                </c:pt>
                <c:pt idx="2094">
                  <c:v>44119</c:v>
                </c:pt>
                <c:pt idx="2095">
                  <c:v>44120</c:v>
                </c:pt>
                <c:pt idx="2096">
                  <c:v>44123</c:v>
                </c:pt>
                <c:pt idx="2097">
                  <c:v>44124</c:v>
                </c:pt>
                <c:pt idx="2098">
                  <c:v>44125</c:v>
                </c:pt>
                <c:pt idx="2099">
                  <c:v>44126</c:v>
                </c:pt>
                <c:pt idx="2100">
                  <c:v>44127</c:v>
                </c:pt>
                <c:pt idx="2101">
                  <c:v>44130</c:v>
                </c:pt>
                <c:pt idx="2102">
                  <c:v>44131</c:v>
                </c:pt>
                <c:pt idx="2103">
                  <c:v>44132</c:v>
                </c:pt>
                <c:pt idx="2104">
                  <c:v>44133</c:v>
                </c:pt>
                <c:pt idx="2105">
                  <c:v>44134</c:v>
                </c:pt>
                <c:pt idx="2106">
                  <c:v>44137</c:v>
                </c:pt>
                <c:pt idx="2107">
                  <c:v>44138</c:v>
                </c:pt>
                <c:pt idx="2108">
                  <c:v>44139</c:v>
                </c:pt>
                <c:pt idx="2109">
                  <c:v>44140</c:v>
                </c:pt>
                <c:pt idx="2110">
                  <c:v>44141</c:v>
                </c:pt>
                <c:pt idx="2111">
                  <c:v>44144</c:v>
                </c:pt>
                <c:pt idx="2112">
                  <c:v>44145</c:v>
                </c:pt>
                <c:pt idx="2113">
                  <c:v>44146</c:v>
                </c:pt>
                <c:pt idx="2114">
                  <c:v>44147</c:v>
                </c:pt>
                <c:pt idx="2115">
                  <c:v>44148</c:v>
                </c:pt>
                <c:pt idx="2116">
                  <c:v>44151</c:v>
                </c:pt>
                <c:pt idx="2117">
                  <c:v>44152</c:v>
                </c:pt>
                <c:pt idx="2118">
                  <c:v>44153</c:v>
                </c:pt>
                <c:pt idx="2119">
                  <c:v>44154</c:v>
                </c:pt>
                <c:pt idx="2120">
                  <c:v>44155</c:v>
                </c:pt>
                <c:pt idx="2121">
                  <c:v>44158</c:v>
                </c:pt>
                <c:pt idx="2122">
                  <c:v>44159</c:v>
                </c:pt>
                <c:pt idx="2123">
                  <c:v>44160</c:v>
                </c:pt>
                <c:pt idx="2124">
                  <c:v>44161</c:v>
                </c:pt>
                <c:pt idx="2125">
                  <c:v>44162</c:v>
                </c:pt>
                <c:pt idx="2126">
                  <c:v>44165</c:v>
                </c:pt>
                <c:pt idx="2127">
                  <c:v>44166</c:v>
                </c:pt>
                <c:pt idx="2128">
                  <c:v>44167</c:v>
                </c:pt>
                <c:pt idx="2129">
                  <c:v>44168</c:v>
                </c:pt>
                <c:pt idx="2130">
                  <c:v>44169</c:v>
                </c:pt>
                <c:pt idx="2131">
                  <c:v>44172</c:v>
                </c:pt>
                <c:pt idx="2132">
                  <c:v>44173</c:v>
                </c:pt>
                <c:pt idx="2133">
                  <c:v>44174</c:v>
                </c:pt>
                <c:pt idx="2134">
                  <c:v>44175</c:v>
                </c:pt>
                <c:pt idx="2135">
                  <c:v>44176</c:v>
                </c:pt>
                <c:pt idx="2136">
                  <c:v>44179</c:v>
                </c:pt>
                <c:pt idx="2137">
                  <c:v>44180</c:v>
                </c:pt>
                <c:pt idx="2138">
                  <c:v>44181</c:v>
                </c:pt>
                <c:pt idx="2139">
                  <c:v>44182</c:v>
                </c:pt>
                <c:pt idx="2140">
                  <c:v>44183</c:v>
                </c:pt>
                <c:pt idx="2141">
                  <c:v>44186</c:v>
                </c:pt>
                <c:pt idx="2142">
                  <c:v>44187</c:v>
                </c:pt>
                <c:pt idx="2143">
                  <c:v>44188</c:v>
                </c:pt>
                <c:pt idx="2144">
                  <c:v>44189</c:v>
                </c:pt>
                <c:pt idx="2145">
                  <c:v>44190</c:v>
                </c:pt>
                <c:pt idx="2146">
                  <c:v>44193</c:v>
                </c:pt>
                <c:pt idx="2147">
                  <c:v>44194</c:v>
                </c:pt>
                <c:pt idx="2148">
                  <c:v>44195</c:v>
                </c:pt>
                <c:pt idx="2149">
                  <c:v>44196</c:v>
                </c:pt>
                <c:pt idx="2150">
                  <c:v>44197</c:v>
                </c:pt>
                <c:pt idx="2151">
                  <c:v>44200</c:v>
                </c:pt>
                <c:pt idx="2152">
                  <c:v>44201</c:v>
                </c:pt>
                <c:pt idx="2153">
                  <c:v>44202</c:v>
                </c:pt>
                <c:pt idx="2154">
                  <c:v>44203</c:v>
                </c:pt>
                <c:pt idx="2155">
                  <c:v>44204</c:v>
                </c:pt>
                <c:pt idx="2156">
                  <c:v>44207</c:v>
                </c:pt>
                <c:pt idx="2157">
                  <c:v>44208</c:v>
                </c:pt>
                <c:pt idx="2158">
                  <c:v>44209</c:v>
                </c:pt>
                <c:pt idx="2159">
                  <c:v>44210</c:v>
                </c:pt>
                <c:pt idx="2160">
                  <c:v>44211</c:v>
                </c:pt>
                <c:pt idx="2161">
                  <c:v>44214</c:v>
                </c:pt>
                <c:pt idx="2162">
                  <c:v>44215</c:v>
                </c:pt>
                <c:pt idx="2163">
                  <c:v>44216</c:v>
                </c:pt>
                <c:pt idx="2164">
                  <c:v>44217</c:v>
                </c:pt>
                <c:pt idx="2165">
                  <c:v>44218</c:v>
                </c:pt>
                <c:pt idx="2166">
                  <c:v>44221</c:v>
                </c:pt>
                <c:pt idx="2167">
                  <c:v>44222</c:v>
                </c:pt>
                <c:pt idx="2168">
                  <c:v>44223</c:v>
                </c:pt>
                <c:pt idx="2169">
                  <c:v>44224</c:v>
                </c:pt>
                <c:pt idx="2170">
                  <c:v>44225</c:v>
                </c:pt>
                <c:pt idx="2171">
                  <c:v>44228</c:v>
                </c:pt>
                <c:pt idx="2172">
                  <c:v>44229</c:v>
                </c:pt>
                <c:pt idx="2173">
                  <c:v>44230</c:v>
                </c:pt>
                <c:pt idx="2174">
                  <c:v>44231</c:v>
                </c:pt>
                <c:pt idx="2175">
                  <c:v>44232</c:v>
                </c:pt>
                <c:pt idx="2176">
                  <c:v>44235</c:v>
                </c:pt>
                <c:pt idx="2177">
                  <c:v>44236</c:v>
                </c:pt>
                <c:pt idx="2178">
                  <c:v>44237</c:v>
                </c:pt>
                <c:pt idx="2179">
                  <c:v>44238</c:v>
                </c:pt>
                <c:pt idx="2180">
                  <c:v>44239</c:v>
                </c:pt>
                <c:pt idx="2181">
                  <c:v>44243</c:v>
                </c:pt>
                <c:pt idx="2182">
                  <c:v>44244</c:v>
                </c:pt>
                <c:pt idx="2183">
                  <c:v>44245</c:v>
                </c:pt>
                <c:pt idx="2184">
                  <c:v>44246</c:v>
                </c:pt>
                <c:pt idx="2185">
                  <c:v>44249</c:v>
                </c:pt>
                <c:pt idx="2186">
                  <c:v>44250</c:v>
                </c:pt>
                <c:pt idx="2187">
                  <c:v>44251</c:v>
                </c:pt>
                <c:pt idx="2188">
                  <c:v>44252</c:v>
                </c:pt>
                <c:pt idx="2189">
                  <c:v>44253</c:v>
                </c:pt>
                <c:pt idx="2190">
                  <c:v>44256</c:v>
                </c:pt>
                <c:pt idx="2191">
                  <c:v>44257</c:v>
                </c:pt>
                <c:pt idx="2192">
                  <c:v>44258</c:v>
                </c:pt>
                <c:pt idx="2193">
                  <c:v>44259</c:v>
                </c:pt>
                <c:pt idx="2194">
                  <c:v>44260</c:v>
                </c:pt>
                <c:pt idx="2195">
                  <c:v>44263</c:v>
                </c:pt>
                <c:pt idx="2196">
                  <c:v>44264</c:v>
                </c:pt>
                <c:pt idx="2197">
                  <c:v>44265</c:v>
                </c:pt>
                <c:pt idx="2198">
                  <c:v>44266</c:v>
                </c:pt>
                <c:pt idx="2199">
                  <c:v>44267</c:v>
                </c:pt>
                <c:pt idx="2200">
                  <c:v>44270</c:v>
                </c:pt>
                <c:pt idx="2201">
                  <c:v>44271</c:v>
                </c:pt>
                <c:pt idx="2202">
                  <c:v>44272</c:v>
                </c:pt>
                <c:pt idx="2203">
                  <c:v>44273</c:v>
                </c:pt>
                <c:pt idx="2204">
                  <c:v>44274</c:v>
                </c:pt>
                <c:pt idx="2205">
                  <c:v>44277</c:v>
                </c:pt>
                <c:pt idx="2206">
                  <c:v>44278</c:v>
                </c:pt>
                <c:pt idx="2207">
                  <c:v>44279</c:v>
                </c:pt>
                <c:pt idx="2208">
                  <c:v>44280</c:v>
                </c:pt>
                <c:pt idx="2209">
                  <c:v>44281</c:v>
                </c:pt>
                <c:pt idx="2210">
                  <c:v>44284</c:v>
                </c:pt>
                <c:pt idx="2211">
                  <c:v>44285</c:v>
                </c:pt>
                <c:pt idx="2212">
                  <c:v>44286</c:v>
                </c:pt>
                <c:pt idx="2213">
                  <c:v>44287</c:v>
                </c:pt>
                <c:pt idx="2214">
                  <c:v>44291</c:v>
                </c:pt>
                <c:pt idx="2215">
                  <c:v>44292</c:v>
                </c:pt>
                <c:pt idx="2216">
                  <c:v>44293</c:v>
                </c:pt>
                <c:pt idx="2217">
                  <c:v>44294</c:v>
                </c:pt>
                <c:pt idx="2218">
                  <c:v>44295</c:v>
                </c:pt>
                <c:pt idx="2219">
                  <c:v>44298</c:v>
                </c:pt>
                <c:pt idx="2220">
                  <c:v>44299</c:v>
                </c:pt>
                <c:pt idx="2221">
                  <c:v>44300</c:v>
                </c:pt>
                <c:pt idx="2222">
                  <c:v>44301</c:v>
                </c:pt>
                <c:pt idx="2223">
                  <c:v>44302</c:v>
                </c:pt>
                <c:pt idx="2224">
                  <c:v>44305</c:v>
                </c:pt>
                <c:pt idx="2225">
                  <c:v>44306</c:v>
                </c:pt>
                <c:pt idx="2226">
                  <c:v>44307</c:v>
                </c:pt>
                <c:pt idx="2227">
                  <c:v>44308</c:v>
                </c:pt>
                <c:pt idx="2228">
                  <c:v>44309</c:v>
                </c:pt>
                <c:pt idx="2229">
                  <c:v>44312</c:v>
                </c:pt>
                <c:pt idx="2230">
                  <c:v>44313</c:v>
                </c:pt>
                <c:pt idx="2231">
                  <c:v>44314</c:v>
                </c:pt>
                <c:pt idx="2232">
                  <c:v>44315</c:v>
                </c:pt>
                <c:pt idx="2233">
                  <c:v>44316</c:v>
                </c:pt>
                <c:pt idx="2234">
                  <c:v>44319</c:v>
                </c:pt>
                <c:pt idx="2235">
                  <c:v>44320</c:v>
                </c:pt>
                <c:pt idx="2236">
                  <c:v>44321</c:v>
                </c:pt>
                <c:pt idx="2237">
                  <c:v>44322</c:v>
                </c:pt>
                <c:pt idx="2238">
                  <c:v>44323</c:v>
                </c:pt>
                <c:pt idx="2239">
                  <c:v>44326</c:v>
                </c:pt>
                <c:pt idx="2240">
                  <c:v>44327</c:v>
                </c:pt>
                <c:pt idx="2241">
                  <c:v>44328</c:v>
                </c:pt>
                <c:pt idx="2242">
                  <c:v>44329</c:v>
                </c:pt>
                <c:pt idx="2243">
                  <c:v>44330</c:v>
                </c:pt>
                <c:pt idx="2244">
                  <c:v>44333</c:v>
                </c:pt>
                <c:pt idx="2245">
                  <c:v>44334</c:v>
                </c:pt>
                <c:pt idx="2246">
                  <c:v>44335</c:v>
                </c:pt>
                <c:pt idx="2247">
                  <c:v>44336</c:v>
                </c:pt>
                <c:pt idx="2248">
                  <c:v>44337</c:v>
                </c:pt>
                <c:pt idx="2249">
                  <c:v>44340</c:v>
                </c:pt>
                <c:pt idx="2250">
                  <c:v>44341</c:v>
                </c:pt>
                <c:pt idx="2251">
                  <c:v>44343</c:v>
                </c:pt>
                <c:pt idx="2252">
                  <c:v>44344</c:v>
                </c:pt>
                <c:pt idx="2253">
                  <c:v>44347</c:v>
                </c:pt>
                <c:pt idx="2254">
                  <c:v>44348</c:v>
                </c:pt>
                <c:pt idx="2255">
                  <c:v>44349</c:v>
                </c:pt>
                <c:pt idx="2256">
                  <c:v>44350</c:v>
                </c:pt>
                <c:pt idx="2257">
                  <c:v>44351</c:v>
                </c:pt>
                <c:pt idx="2258">
                  <c:v>44354</c:v>
                </c:pt>
                <c:pt idx="2259">
                  <c:v>44355</c:v>
                </c:pt>
                <c:pt idx="2260">
                  <c:v>44356</c:v>
                </c:pt>
                <c:pt idx="2261">
                  <c:v>44357</c:v>
                </c:pt>
                <c:pt idx="2262">
                  <c:v>44358</c:v>
                </c:pt>
                <c:pt idx="2263">
                  <c:v>44361</c:v>
                </c:pt>
                <c:pt idx="2264">
                  <c:v>44362</c:v>
                </c:pt>
                <c:pt idx="2265">
                  <c:v>44363</c:v>
                </c:pt>
                <c:pt idx="2266">
                  <c:v>44364</c:v>
                </c:pt>
                <c:pt idx="2267">
                  <c:v>44365</c:v>
                </c:pt>
                <c:pt idx="2268">
                  <c:v>44368</c:v>
                </c:pt>
                <c:pt idx="2269">
                  <c:v>44369</c:v>
                </c:pt>
                <c:pt idx="2270">
                  <c:v>44370</c:v>
                </c:pt>
                <c:pt idx="2271">
                  <c:v>44371</c:v>
                </c:pt>
                <c:pt idx="2272">
                  <c:v>44372</c:v>
                </c:pt>
                <c:pt idx="2273">
                  <c:v>44375</c:v>
                </c:pt>
                <c:pt idx="2274">
                  <c:v>44376</c:v>
                </c:pt>
                <c:pt idx="2275">
                  <c:v>44377</c:v>
                </c:pt>
                <c:pt idx="2276">
                  <c:v>44378</c:v>
                </c:pt>
                <c:pt idx="2277">
                  <c:v>44379</c:v>
                </c:pt>
                <c:pt idx="2278">
                  <c:v>44382</c:v>
                </c:pt>
                <c:pt idx="2279">
                  <c:v>44383</c:v>
                </c:pt>
                <c:pt idx="2280">
                  <c:v>44384</c:v>
                </c:pt>
                <c:pt idx="2281">
                  <c:v>44385</c:v>
                </c:pt>
                <c:pt idx="2282">
                  <c:v>44386</c:v>
                </c:pt>
                <c:pt idx="2283">
                  <c:v>44389</c:v>
                </c:pt>
                <c:pt idx="2284">
                  <c:v>44390</c:v>
                </c:pt>
                <c:pt idx="2285">
                  <c:v>44391</c:v>
                </c:pt>
                <c:pt idx="2286">
                  <c:v>44392</c:v>
                </c:pt>
                <c:pt idx="2287">
                  <c:v>44393</c:v>
                </c:pt>
                <c:pt idx="2288">
                  <c:v>44396</c:v>
                </c:pt>
                <c:pt idx="2289">
                  <c:v>44397</c:v>
                </c:pt>
                <c:pt idx="2290">
                  <c:v>44398</c:v>
                </c:pt>
                <c:pt idx="2291">
                  <c:v>44399</c:v>
                </c:pt>
                <c:pt idx="2292">
                  <c:v>44400</c:v>
                </c:pt>
                <c:pt idx="2293">
                  <c:v>44403</c:v>
                </c:pt>
                <c:pt idx="2294">
                  <c:v>44404</c:v>
                </c:pt>
                <c:pt idx="2295">
                  <c:v>44405</c:v>
                </c:pt>
                <c:pt idx="2296">
                  <c:v>44406</c:v>
                </c:pt>
                <c:pt idx="2297">
                  <c:v>44407</c:v>
                </c:pt>
                <c:pt idx="2298">
                  <c:v>44410</c:v>
                </c:pt>
                <c:pt idx="2299">
                  <c:v>44411</c:v>
                </c:pt>
                <c:pt idx="2300">
                  <c:v>44412</c:v>
                </c:pt>
                <c:pt idx="2301">
                  <c:v>44413</c:v>
                </c:pt>
                <c:pt idx="2302">
                  <c:v>44414</c:v>
                </c:pt>
                <c:pt idx="2303">
                  <c:v>44417</c:v>
                </c:pt>
                <c:pt idx="2304">
                  <c:v>44418</c:v>
                </c:pt>
                <c:pt idx="2305">
                  <c:v>44419</c:v>
                </c:pt>
                <c:pt idx="2306">
                  <c:v>44420</c:v>
                </c:pt>
              </c:numCache>
            </c:numRef>
          </c:cat>
          <c:val>
            <c:numRef>
              <c:f>全球价差!$L$964:$L$3270</c:f>
              <c:numCache>
                <c:formatCode>#,##0_);[Red]\(#,##0\)</c:formatCode>
                <c:ptCount val="2307"/>
                <c:pt idx="0">
                  <c:v>2</c:v>
                </c:pt>
                <c:pt idx="1">
                  <c:v>2</c:v>
                </c:pt>
                <c:pt idx="2">
                  <c:v>2.5</c:v>
                </c:pt>
                <c:pt idx="3">
                  <c:v>1.5</c:v>
                </c:pt>
                <c:pt idx="4">
                  <c:v>0</c:v>
                </c:pt>
                <c:pt idx="5">
                  <c:v>-0.5</c:v>
                </c:pt>
                <c:pt idx="6">
                  <c:v>1</c:v>
                </c:pt>
                <c:pt idx="7">
                  <c:v>-1</c:v>
                </c:pt>
                <c:pt idx="8">
                  <c:v>-1.5</c:v>
                </c:pt>
                <c:pt idx="9">
                  <c:v>1.5</c:v>
                </c:pt>
                <c:pt idx="10">
                  <c:v>0.5</c:v>
                </c:pt>
                <c:pt idx="11">
                  <c:v>1</c:v>
                </c:pt>
                <c:pt idx="12">
                  <c:v>2</c:v>
                </c:pt>
                <c:pt idx="13">
                  <c:v>1</c:v>
                </c:pt>
                <c:pt idx="14">
                  <c:v>0</c:v>
                </c:pt>
                <c:pt idx="15">
                  <c:v>-1</c:v>
                </c:pt>
                <c:pt idx="16">
                  <c:v>0</c:v>
                </c:pt>
                <c:pt idx="17">
                  <c:v>0.5</c:v>
                </c:pt>
                <c:pt idx="18">
                  <c:v>2</c:v>
                </c:pt>
                <c:pt idx="19">
                  <c:v>3</c:v>
                </c:pt>
                <c:pt idx="20">
                  <c:v>3</c:v>
                </c:pt>
                <c:pt idx="21">
                  <c:v>1</c:v>
                </c:pt>
                <c:pt idx="22">
                  <c:v>4</c:v>
                </c:pt>
                <c:pt idx="23">
                  <c:v>4.5</c:v>
                </c:pt>
                <c:pt idx="24">
                  <c:v>5</c:v>
                </c:pt>
                <c:pt idx="25">
                  <c:v>9</c:v>
                </c:pt>
                <c:pt idx="26">
                  <c:v>4</c:v>
                </c:pt>
                <c:pt idx="27">
                  <c:v>6</c:v>
                </c:pt>
                <c:pt idx="28">
                  <c:v>11</c:v>
                </c:pt>
                <c:pt idx="29">
                  <c:v>13</c:v>
                </c:pt>
                <c:pt idx="30">
                  <c:v>15.5</c:v>
                </c:pt>
                <c:pt idx="31">
                  <c:v>7</c:v>
                </c:pt>
                <c:pt idx="32">
                  <c:v>7</c:v>
                </c:pt>
                <c:pt idx="33">
                  <c:v>10</c:v>
                </c:pt>
                <c:pt idx="34">
                  <c:v>12</c:v>
                </c:pt>
                <c:pt idx="35">
                  <c:v>4</c:v>
                </c:pt>
                <c:pt idx="36">
                  <c:v>1</c:v>
                </c:pt>
                <c:pt idx="37">
                  <c:v>1.5</c:v>
                </c:pt>
                <c:pt idx="38">
                  <c:v>1.5</c:v>
                </c:pt>
                <c:pt idx="39">
                  <c:v>-2</c:v>
                </c:pt>
                <c:pt idx="40">
                  <c:v>-4</c:v>
                </c:pt>
                <c:pt idx="41">
                  <c:v>-11</c:v>
                </c:pt>
                <c:pt idx="42">
                  <c:v>-18</c:v>
                </c:pt>
                <c:pt idx="43">
                  <c:v>-14</c:v>
                </c:pt>
                <c:pt idx="44">
                  <c:v>-17</c:v>
                </c:pt>
                <c:pt idx="45">
                  <c:v>-7</c:v>
                </c:pt>
                <c:pt idx="46">
                  <c:v>-9</c:v>
                </c:pt>
                <c:pt idx="47">
                  <c:v>-8</c:v>
                </c:pt>
                <c:pt idx="48">
                  <c:v>-9</c:v>
                </c:pt>
                <c:pt idx="49">
                  <c:v>-10</c:v>
                </c:pt>
                <c:pt idx="50">
                  <c:v>-7</c:v>
                </c:pt>
                <c:pt idx="51">
                  <c:v>-5</c:v>
                </c:pt>
                <c:pt idx="52">
                  <c:v>-6.5</c:v>
                </c:pt>
                <c:pt idx="53">
                  <c:v>-13</c:v>
                </c:pt>
                <c:pt idx="54">
                  <c:v>-5</c:v>
                </c:pt>
                <c:pt idx="55">
                  <c:v>-16</c:v>
                </c:pt>
                <c:pt idx="56">
                  <c:v>-16</c:v>
                </c:pt>
                <c:pt idx="57">
                  <c:v>-15</c:v>
                </c:pt>
                <c:pt idx="58">
                  <c:v>-15</c:v>
                </c:pt>
                <c:pt idx="59">
                  <c:v>-6</c:v>
                </c:pt>
                <c:pt idx="60">
                  <c:v>-12</c:v>
                </c:pt>
                <c:pt idx="61">
                  <c:v>-15</c:v>
                </c:pt>
                <c:pt idx="62">
                  <c:v>-19</c:v>
                </c:pt>
                <c:pt idx="63">
                  <c:v>-19</c:v>
                </c:pt>
                <c:pt idx="64">
                  <c:v>-7</c:v>
                </c:pt>
                <c:pt idx="65">
                  <c:v>-6</c:v>
                </c:pt>
                <c:pt idx="66">
                  <c:v>-5</c:v>
                </c:pt>
                <c:pt idx="67">
                  <c:v>-4</c:v>
                </c:pt>
                <c:pt idx="68">
                  <c:v>-2</c:v>
                </c:pt>
                <c:pt idx="69">
                  <c:v>-1</c:v>
                </c:pt>
                <c:pt idx="70">
                  <c:v>-1</c:v>
                </c:pt>
                <c:pt idx="71">
                  <c:v>-3</c:v>
                </c:pt>
                <c:pt idx="72">
                  <c:v>-4</c:v>
                </c:pt>
                <c:pt idx="73">
                  <c:v>-2</c:v>
                </c:pt>
                <c:pt idx="74">
                  <c:v>1</c:v>
                </c:pt>
                <c:pt idx="75">
                  <c:v>9</c:v>
                </c:pt>
                <c:pt idx="76">
                  <c:v>9</c:v>
                </c:pt>
                <c:pt idx="77">
                  <c:v>-1</c:v>
                </c:pt>
                <c:pt idx="78">
                  <c:v>-2</c:v>
                </c:pt>
                <c:pt idx="79">
                  <c:v>-4</c:v>
                </c:pt>
                <c:pt idx="80">
                  <c:v>-9</c:v>
                </c:pt>
                <c:pt idx="81">
                  <c:v>-13</c:v>
                </c:pt>
                <c:pt idx="82">
                  <c:v>2</c:v>
                </c:pt>
                <c:pt idx="83">
                  <c:v>5</c:v>
                </c:pt>
                <c:pt idx="84">
                  <c:v>5</c:v>
                </c:pt>
                <c:pt idx="85">
                  <c:v>3</c:v>
                </c:pt>
                <c:pt idx="86">
                  <c:v>1</c:v>
                </c:pt>
                <c:pt idx="87">
                  <c:v>3</c:v>
                </c:pt>
                <c:pt idx="88">
                  <c:v>1</c:v>
                </c:pt>
                <c:pt idx="89">
                  <c:v>1</c:v>
                </c:pt>
                <c:pt idx="90">
                  <c:v>1</c:v>
                </c:pt>
                <c:pt idx="91">
                  <c:v>4</c:v>
                </c:pt>
                <c:pt idx="92">
                  <c:v>4</c:v>
                </c:pt>
                <c:pt idx="93">
                  <c:v>4</c:v>
                </c:pt>
                <c:pt idx="94">
                  <c:v>6</c:v>
                </c:pt>
                <c:pt idx="95">
                  <c:v>8</c:v>
                </c:pt>
                <c:pt idx="96">
                  <c:v>8</c:v>
                </c:pt>
                <c:pt idx="97">
                  <c:v>3</c:v>
                </c:pt>
                <c:pt idx="98">
                  <c:v>4</c:v>
                </c:pt>
                <c:pt idx="99">
                  <c:v>5</c:v>
                </c:pt>
                <c:pt idx="100">
                  <c:v>5</c:v>
                </c:pt>
                <c:pt idx="101">
                  <c:v>5</c:v>
                </c:pt>
                <c:pt idx="102">
                  <c:v>2</c:v>
                </c:pt>
                <c:pt idx="103">
                  <c:v>1</c:v>
                </c:pt>
                <c:pt idx="104">
                  <c:v>-1</c:v>
                </c:pt>
                <c:pt idx="105">
                  <c:v>-1</c:v>
                </c:pt>
                <c:pt idx="106">
                  <c:v>-1</c:v>
                </c:pt>
                <c:pt idx="107">
                  <c:v>1</c:v>
                </c:pt>
                <c:pt idx="108">
                  <c:v>1</c:v>
                </c:pt>
                <c:pt idx="109">
                  <c:v>-2</c:v>
                </c:pt>
                <c:pt idx="110">
                  <c:v>-4</c:v>
                </c:pt>
                <c:pt idx="111">
                  <c:v>-7</c:v>
                </c:pt>
                <c:pt idx="112">
                  <c:v>-9</c:v>
                </c:pt>
                <c:pt idx="113">
                  <c:v>-8</c:v>
                </c:pt>
                <c:pt idx="114">
                  <c:v>-8</c:v>
                </c:pt>
                <c:pt idx="115">
                  <c:v>-9</c:v>
                </c:pt>
                <c:pt idx="116">
                  <c:v>0</c:v>
                </c:pt>
                <c:pt idx="117">
                  <c:v>-1</c:v>
                </c:pt>
                <c:pt idx="118">
                  <c:v>-1</c:v>
                </c:pt>
                <c:pt idx="119">
                  <c:v>-1</c:v>
                </c:pt>
                <c:pt idx="120">
                  <c:v>-1</c:v>
                </c:pt>
                <c:pt idx="121">
                  <c:v>0</c:v>
                </c:pt>
                <c:pt idx="122">
                  <c:v>4</c:v>
                </c:pt>
                <c:pt idx="123">
                  <c:v>3</c:v>
                </c:pt>
                <c:pt idx="124">
                  <c:v>3</c:v>
                </c:pt>
                <c:pt idx="125">
                  <c:v>2</c:v>
                </c:pt>
                <c:pt idx="126">
                  <c:v>1</c:v>
                </c:pt>
                <c:pt idx="127">
                  <c:v>2</c:v>
                </c:pt>
                <c:pt idx="128">
                  <c:v>4</c:v>
                </c:pt>
                <c:pt idx="129">
                  <c:v>4</c:v>
                </c:pt>
                <c:pt idx="130">
                  <c:v>5.5</c:v>
                </c:pt>
                <c:pt idx="131">
                  <c:v>0</c:v>
                </c:pt>
                <c:pt idx="132">
                  <c:v>-1</c:v>
                </c:pt>
                <c:pt idx="133">
                  <c:v>-2</c:v>
                </c:pt>
                <c:pt idx="134">
                  <c:v>-2</c:v>
                </c:pt>
                <c:pt idx="135">
                  <c:v>-1</c:v>
                </c:pt>
                <c:pt idx="136">
                  <c:v>1</c:v>
                </c:pt>
                <c:pt idx="137">
                  <c:v>0</c:v>
                </c:pt>
                <c:pt idx="138">
                  <c:v>0</c:v>
                </c:pt>
                <c:pt idx="139">
                  <c:v>-1</c:v>
                </c:pt>
                <c:pt idx="140">
                  <c:v>-0.5</c:v>
                </c:pt>
                <c:pt idx="141">
                  <c:v>-0.5</c:v>
                </c:pt>
                <c:pt idx="142">
                  <c:v>1.5</c:v>
                </c:pt>
                <c:pt idx="143">
                  <c:v>1</c:v>
                </c:pt>
                <c:pt idx="144">
                  <c:v>0</c:v>
                </c:pt>
                <c:pt idx="145">
                  <c:v>0</c:v>
                </c:pt>
                <c:pt idx="146">
                  <c:v>1</c:v>
                </c:pt>
                <c:pt idx="147">
                  <c:v>1</c:v>
                </c:pt>
                <c:pt idx="148">
                  <c:v>1</c:v>
                </c:pt>
                <c:pt idx="149">
                  <c:v>1</c:v>
                </c:pt>
                <c:pt idx="150">
                  <c:v>0.5</c:v>
                </c:pt>
                <c:pt idx="151">
                  <c:v>0.5</c:v>
                </c:pt>
                <c:pt idx="152">
                  <c:v>0.5</c:v>
                </c:pt>
                <c:pt idx="153">
                  <c:v>0.5</c:v>
                </c:pt>
                <c:pt idx="154">
                  <c:v>1</c:v>
                </c:pt>
                <c:pt idx="155">
                  <c:v>1</c:v>
                </c:pt>
                <c:pt idx="156">
                  <c:v>1</c:v>
                </c:pt>
                <c:pt idx="157">
                  <c:v>0.5</c:v>
                </c:pt>
                <c:pt idx="158">
                  <c:v>0.5</c:v>
                </c:pt>
                <c:pt idx="159">
                  <c:v>1</c:v>
                </c:pt>
                <c:pt idx="160">
                  <c:v>2</c:v>
                </c:pt>
                <c:pt idx="161">
                  <c:v>2</c:v>
                </c:pt>
                <c:pt idx="162">
                  <c:v>0.5</c:v>
                </c:pt>
                <c:pt idx="163">
                  <c:v>1</c:v>
                </c:pt>
                <c:pt idx="164">
                  <c:v>1</c:v>
                </c:pt>
                <c:pt idx="165">
                  <c:v>0</c:v>
                </c:pt>
                <c:pt idx="166">
                  <c:v>-5</c:v>
                </c:pt>
                <c:pt idx="167">
                  <c:v>-7</c:v>
                </c:pt>
                <c:pt idx="168">
                  <c:v>-6.5</c:v>
                </c:pt>
                <c:pt idx="169">
                  <c:v>-7</c:v>
                </c:pt>
                <c:pt idx="170">
                  <c:v>-7</c:v>
                </c:pt>
                <c:pt idx="171">
                  <c:v>-7</c:v>
                </c:pt>
                <c:pt idx="172">
                  <c:v>-7</c:v>
                </c:pt>
                <c:pt idx="173">
                  <c:v>-7</c:v>
                </c:pt>
                <c:pt idx="174">
                  <c:v>-5</c:v>
                </c:pt>
                <c:pt idx="175">
                  <c:v>-5</c:v>
                </c:pt>
                <c:pt idx="176">
                  <c:v>-2</c:v>
                </c:pt>
                <c:pt idx="177">
                  <c:v>-2</c:v>
                </c:pt>
                <c:pt idx="178">
                  <c:v>-2</c:v>
                </c:pt>
                <c:pt idx="179">
                  <c:v>-2.5</c:v>
                </c:pt>
                <c:pt idx="180">
                  <c:v>-2.5</c:v>
                </c:pt>
                <c:pt idx="181">
                  <c:v>-1</c:v>
                </c:pt>
                <c:pt idx="182">
                  <c:v>4</c:v>
                </c:pt>
                <c:pt idx="183">
                  <c:v>4</c:v>
                </c:pt>
                <c:pt idx="184">
                  <c:v>3</c:v>
                </c:pt>
                <c:pt idx="185">
                  <c:v>5</c:v>
                </c:pt>
                <c:pt idx="186">
                  <c:v>5</c:v>
                </c:pt>
                <c:pt idx="187">
                  <c:v>4.5</c:v>
                </c:pt>
                <c:pt idx="188">
                  <c:v>3</c:v>
                </c:pt>
                <c:pt idx="189">
                  <c:v>2</c:v>
                </c:pt>
                <c:pt idx="190">
                  <c:v>1.5</c:v>
                </c:pt>
                <c:pt idx="191">
                  <c:v>2</c:v>
                </c:pt>
                <c:pt idx="192">
                  <c:v>1</c:v>
                </c:pt>
                <c:pt idx="193">
                  <c:v>-2</c:v>
                </c:pt>
                <c:pt idx="194">
                  <c:v>-2</c:v>
                </c:pt>
                <c:pt idx="195">
                  <c:v>1</c:v>
                </c:pt>
                <c:pt idx="196">
                  <c:v>0</c:v>
                </c:pt>
                <c:pt idx="197">
                  <c:v>1</c:v>
                </c:pt>
                <c:pt idx="198">
                  <c:v>2</c:v>
                </c:pt>
                <c:pt idx="199">
                  <c:v>3</c:v>
                </c:pt>
                <c:pt idx="200">
                  <c:v>2</c:v>
                </c:pt>
                <c:pt idx="201">
                  <c:v>2</c:v>
                </c:pt>
                <c:pt idx="202">
                  <c:v>1</c:v>
                </c:pt>
                <c:pt idx="203">
                  <c:v>2</c:v>
                </c:pt>
                <c:pt idx="204">
                  <c:v>2</c:v>
                </c:pt>
                <c:pt idx="205">
                  <c:v>2</c:v>
                </c:pt>
                <c:pt idx="206">
                  <c:v>3</c:v>
                </c:pt>
                <c:pt idx="207">
                  <c:v>1</c:v>
                </c:pt>
                <c:pt idx="208">
                  <c:v>2</c:v>
                </c:pt>
                <c:pt idx="209">
                  <c:v>4</c:v>
                </c:pt>
                <c:pt idx="210">
                  <c:v>1</c:v>
                </c:pt>
                <c:pt idx="211">
                  <c:v>1</c:v>
                </c:pt>
                <c:pt idx="212">
                  <c:v>2</c:v>
                </c:pt>
                <c:pt idx="213">
                  <c:v>2</c:v>
                </c:pt>
                <c:pt idx="214">
                  <c:v>3</c:v>
                </c:pt>
                <c:pt idx="215">
                  <c:v>3</c:v>
                </c:pt>
                <c:pt idx="216">
                  <c:v>5</c:v>
                </c:pt>
                <c:pt idx="217">
                  <c:v>6</c:v>
                </c:pt>
                <c:pt idx="218">
                  <c:v>6</c:v>
                </c:pt>
                <c:pt idx="219">
                  <c:v>3</c:v>
                </c:pt>
                <c:pt idx="220">
                  <c:v>3</c:v>
                </c:pt>
                <c:pt idx="221">
                  <c:v>5</c:v>
                </c:pt>
                <c:pt idx="222">
                  <c:v>6</c:v>
                </c:pt>
                <c:pt idx="223">
                  <c:v>2</c:v>
                </c:pt>
                <c:pt idx="224">
                  <c:v>2</c:v>
                </c:pt>
                <c:pt idx="225">
                  <c:v>1</c:v>
                </c:pt>
                <c:pt idx="226">
                  <c:v>1</c:v>
                </c:pt>
                <c:pt idx="227">
                  <c:v>2</c:v>
                </c:pt>
                <c:pt idx="228">
                  <c:v>2</c:v>
                </c:pt>
                <c:pt idx="229">
                  <c:v>0</c:v>
                </c:pt>
                <c:pt idx="230">
                  <c:v>-1</c:v>
                </c:pt>
                <c:pt idx="231">
                  <c:v>-1.5</c:v>
                </c:pt>
                <c:pt idx="232">
                  <c:v>-4</c:v>
                </c:pt>
                <c:pt idx="233">
                  <c:v>2</c:v>
                </c:pt>
                <c:pt idx="234">
                  <c:v>0</c:v>
                </c:pt>
                <c:pt idx="235">
                  <c:v>1</c:v>
                </c:pt>
                <c:pt idx="236">
                  <c:v>1</c:v>
                </c:pt>
                <c:pt idx="237">
                  <c:v>1</c:v>
                </c:pt>
                <c:pt idx="238">
                  <c:v>2</c:v>
                </c:pt>
                <c:pt idx="239">
                  <c:v>1</c:v>
                </c:pt>
                <c:pt idx="240">
                  <c:v>0</c:v>
                </c:pt>
                <c:pt idx="241">
                  <c:v>-1</c:v>
                </c:pt>
                <c:pt idx="242">
                  <c:v>-1</c:v>
                </c:pt>
                <c:pt idx="243">
                  <c:v>1</c:v>
                </c:pt>
                <c:pt idx="244">
                  <c:v>4</c:v>
                </c:pt>
                <c:pt idx="245">
                  <c:v>3</c:v>
                </c:pt>
                <c:pt idx="246">
                  <c:v>2</c:v>
                </c:pt>
                <c:pt idx="247">
                  <c:v>2</c:v>
                </c:pt>
                <c:pt idx="248">
                  <c:v>1</c:v>
                </c:pt>
                <c:pt idx="249">
                  <c:v>1</c:v>
                </c:pt>
                <c:pt idx="250">
                  <c:v>0</c:v>
                </c:pt>
                <c:pt idx="251">
                  <c:v>0</c:v>
                </c:pt>
                <c:pt idx="252">
                  <c:v>0</c:v>
                </c:pt>
                <c:pt idx="253">
                  <c:v>0</c:v>
                </c:pt>
                <c:pt idx="254">
                  <c:v>1</c:v>
                </c:pt>
                <c:pt idx="255">
                  <c:v>0</c:v>
                </c:pt>
                <c:pt idx="256">
                  <c:v>-1</c:v>
                </c:pt>
                <c:pt idx="257">
                  <c:v>-2</c:v>
                </c:pt>
                <c:pt idx="258">
                  <c:v>-2</c:v>
                </c:pt>
                <c:pt idx="259">
                  <c:v>-4</c:v>
                </c:pt>
                <c:pt idx="260">
                  <c:v>-6</c:v>
                </c:pt>
                <c:pt idx="261">
                  <c:v>-6</c:v>
                </c:pt>
                <c:pt idx="262">
                  <c:v>-7</c:v>
                </c:pt>
                <c:pt idx="263">
                  <c:v>-7</c:v>
                </c:pt>
                <c:pt idx="264">
                  <c:v>-7</c:v>
                </c:pt>
                <c:pt idx="265">
                  <c:v>-7</c:v>
                </c:pt>
                <c:pt idx="266">
                  <c:v>-7</c:v>
                </c:pt>
                <c:pt idx="267">
                  <c:v>-7</c:v>
                </c:pt>
                <c:pt idx="268">
                  <c:v>-7</c:v>
                </c:pt>
                <c:pt idx="269">
                  <c:v>-6</c:v>
                </c:pt>
                <c:pt idx="270">
                  <c:v>-5</c:v>
                </c:pt>
                <c:pt idx="271">
                  <c:v>-4</c:v>
                </c:pt>
                <c:pt idx="272">
                  <c:v>-3</c:v>
                </c:pt>
                <c:pt idx="273">
                  <c:v>-5</c:v>
                </c:pt>
                <c:pt idx="274">
                  <c:v>-4</c:v>
                </c:pt>
                <c:pt idx="275">
                  <c:v>-4</c:v>
                </c:pt>
                <c:pt idx="276">
                  <c:v>-5</c:v>
                </c:pt>
                <c:pt idx="277">
                  <c:v>-6</c:v>
                </c:pt>
                <c:pt idx="278">
                  <c:v>-10</c:v>
                </c:pt>
                <c:pt idx="279">
                  <c:v>-10</c:v>
                </c:pt>
                <c:pt idx="280">
                  <c:v>-9</c:v>
                </c:pt>
                <c:pt idx="281">
                  <c:v>-8.5</c:v>
                </c:pt>
                <c:pt idx="282">
                  <c:v>-8.5</c:v>
                </c:pt>
                <c:pt idx="283">
                  <c:v>-11</c:v>
                </c:pt>
                <c:pt idx="284">
                  <c:v>-12</c:v>
                </c:pt>
                <c:pt idx="285">
                  <c:v>-12.5</c:v>
                </c:pt>
                <c:pt idx="286">
                  <c:v>-13</c:v>
                </c:pt>
                <c:pt idx="287">
                  <c:v>-11</c:v>
                </c:pt>
                <c:pt idx="288">
                  <c:v>-11</c:v>
                </c:pt>
                <c:pt idx="289">
                  <c:v>-12</c:v>
                </c:pt>
                <c:pt idx="290">
                  <c:v>-12</c:v>
                </c:pt>
                <c:pt idx="291">
                  <c:v>-14</c:v>
                </c:pt>
                <c:pt idx="292">
                  <c:v>-14</c:v>
                </c:pt>
                <c:pt idx="293">
                  <c:v>-14</c:v>
                </c:pt>
                <c:pt idx="294">
                  <c:v>-16</c:v>
                </c:pt>
                <c:pt idx="295">
                  <c:v>-23</c:v>
                </c:pt>
                <c:pt idx="296">
                  <c:v>-23</c:v>
                </c:pt>
                <c:pt idx="297">
                  <c:v>-23</c:v>
                </c:pt>
                <c:pt idx="298">
                  <c:v>-24</c:v>
                </c:pt>
                <c:pt idx="299">
                  <c:v>-25</c:v>
                </c:pt>
                <c:pt idx="300">
                  <c:v>-27</c:v>
                </c:pt>
                <c:pt idx="301">
                  <c:v>-27.5</c:v>
                </c:pt>
                <c:pt idx="302">
                  <c:v>-27.5</c:v>
                </c:pt>
                <c:pt idx="303">
                  <c:v>-28</c:v>
                </c:pt>
                <c:pt idx="304">
                  <c:v>-28</c:v>
                </c:pt>
                <c:pt idx="305">
                  <c:v>-28</c:v>
                </c:pt>
                <c:pt idx="306">
                  <c:v>-27</c:v>
                </c:pt>
                <c:pt idx="307">
                  <c:v>-27</c:v>
                </c:pt>
                <c:pt idx="308">
                  <c:v>-25</c:v>
                </c:pt>
                <c:pt idx="309">
                  <c:v>-27.5</c:v>
                </c:pt>
                <c:pt idx="310">
                  <c:v>-27.5</c:v>
                </c:pt>
                <c:pt idx="311">
                  <c:v>-27.5</c:v>
                </c:pt>
                <c:pt idx="312">
                  <c:v>-27.5</c:v>
                </c:pt>
                <c:pt idx="313">
                  <c:v>-26.5</c:v>
                </c:pt>
                <c:pt idx="314">
                  <c:v>-26</c:v>
                </c:pt>
                <c:pt idx="315">
                  <c:v>-26</c:v>
                </c:pt>
                <c:pt idx="316">
                  <c:v>-26</c:v>
                </c:pt>
                <c:pt idx="317">
                  <c:v>-25.5</c:v>
                </c:pt>
                <c:pt idx="318">
                  <c:v>-24</c:v>
                </c:pt>
                <c:pt idx="319">
                  <c:v>-21</c:v>
                </c:pt>
                <c:pt idx="320">
                  <c:v>-21</c:v>
                </c:pt>
                <c:pt idx="321">
                  <c:v>-19</c:v>
                </c:pt>
                <c:pt idx="322">
                  <c:v>-18</c:v>
                </c:pt>
                <c:pt idx="323">
                  <c:v>-18</c:v>
                </c:pt>
                <c:pt idx="324">
                  <c:v>-16</c:v>
                </c:pt>
                <c:pt idx="325">
                  <c:v>-13</c:v>
                </c:pt>
                <c:pt idx="326">
                  <c:v>-9</c:v>
                </c:pt>
                <c:pt idx="327">
                  <c:v>-8</c:v>
                </c:pt>
                <c:pt idx="328">
                  <c:v>-8</c:v>
                </c:pt>
                <c:pt idx="329">
                  <c:v>-8</c:v>
                </c:pt>
                <c:pt idx="330">
                  <c:v>-7.5</c:v>
                </c:pt>
                <c:pt idx="331">
                  <c:v>-7.5</c:v>
                </c:pt>
                <c:pt idx="332">
                  <c:v>-7.5</c:v>
                </c:pt>
                <c:pt idx="333">
                  <c:v>-7.5</c:v>
                </c:pt>
                <c:pt idx="334">
                  <c:v>-7.5</c:v>
                </c:pt>
                <c:pt idx="335">
                  <c:v>-6</c:v>
                </c:pt>
                <c:pt idx="336">
                  <c:v>-5.5</c:v>
                </c:pt>
                <c:pt idx="337">
                  <c:v>-5</c:v>
                </c:pt>
                <c:pt idx="338">
                  <c:v>-3</c:v>
                </c:pt>
                <c:pt idx="339">
                  <c:v>-5</c:v>
                </c:pt>
                <c:pt idx="340">
                  <c:v>-5</c:v>
                </c:pt>
                <c:pt idx="341">
                  <c:v>-5</c:v>
                </c:pt>
                <c:pt idx="342">
                  <c:v>-7</c:v>
                </c:pt>
                <c:pt idx="343">
                  <c:v>-6</c:v>
                </c:pt>
                <c:pt idx="344">
                  <c:v>-5</c:v>
                </c:pt>
                <c:pt idx="345">
                  <c:v>-5</c:v>
                </c:pt>
                <c:pt idx="346">
                  <c:v>-5</c:v>
                </c:pt>
                <c:pt idx="347">
                  <c:v>-3</c:v>
                </c:pt>
                <c:pt idx="348">
                  <c:v>-2.5</c:v>
                </c:pt>
                <c:pt idx="349">
                  <c:v>-3</c:v>
                </c:pt>
                <c:pt idx="350">
                  <c:v>-1</c:v>
                </c:pt>
                <c:pt idx="351">
                  <c:v>0</c:v>
                </c:pt>
                <c:pt idx="352">
                  <c:v>1</c:v>
                </c:pt>
                <c:pt idx="353">
                  <c:v>-3</c:v>
                </c:pt>
                <c:pt idx="354">
                  <c:v>-3</c:v>
                </c:pt>
                <c:pt idx="355">
                  <c:v>-2</c:v>
                </c:pt>
                <c:pt idx="356">
                  <c:v>-2</c:v>
                </c:pt>
                <c:pt idx="357">
                  <c:v>-1</c:v>
                </c:pt>
                <c:pt idx="358">
                  <c:v>-1</c:v>
                </c:pt>
                <c:pt idx="359">
                  <c:v>-1</c:v>
                </c:pt>
                <c:pt idx="360">
                  <c:v>-1</c:v>
                </c:pt>
                <c:pt idx="361">
                  <c:v>0</c:v>
                </c:pt>
                <c:pt idx="362">
                  <c:v>1</c:v>
                </c:pt>
                <c:pt idx="363">
                  <c:v>1.5</c:v>
                </c:pt>
                <c:pt idx="364">
                  <c:v>3</c:v>
                </c:pt>
                <c:pt idx="365">
                  <c:v>4</c:v>
                </c:pt>
                <c:pt idx="366">
                  <c:v>0</c:v>
                </c:pt>
                <c:pt idx="367">
                  <c:v>-1</c:v>
                </c:pt>
                <c:pt idx="368">
                  <c:v>0</c:v>
                </c:pt>
                <c:pt idx="369">
                  <c:v>1</c:v>
                </c:pt>
                <c:pt idx="370">
                  <c:v>3</c:v>
                </c:pt>
                <c:pt idx="371">
                  <c:v>-11</c:v>
                </c:pt>
                <c:pt idx="372">
                  <c:v>-11</c:v>
                </c:pt>
                <c:pt idx="373">
                  <c:v>-11</c:v>
                </c:pt>
                <c:pt idx="374">
                  <c:v>-10</c:v>
                </c:pt>
                <c:pt idx="375">
                  <c:v>-6</c:v>
                </c:pt>
                <c:pt idx="376">
                  <c:v>-7</c:v>
                </c:pt>
                <c:pt idx="377">
                  <c:v>-7</c:v>
                </c:pt>
                <c:pt idx="378">
                  <c:v>-8</c:v>
                </c:pt>
                <c:pt idx="379">
                  <c:v>-6</c:v>
                </c:pt>
                <c:pt idx="380">
                  <c:v>-1</c:v>
                </c:pt>
                <c:pt idx="381">
                  <c:v>0</c:v>
                </c:pt>
                <c:pt idx="382">
                  <c:v>0</c:v>
                </c:pt>
                <c:pt idx="383">
                  <c:v>0</c:v>
                </c:pt>
                <c:pt idx="384">
                  <c:v>1</c:v>
                </c:pt>
                <c:pt idx="385">
                  <c:v>1</c:v>
                </c:pt>
                <c:pt idx="386">
                  <c:v>-17</c:v>
                </c:pt>
                <c:pt idx="387">
                  <c:v>-17</c:v>
                </c:pt>
                <c:pt idx="388">
                  <c:v>-16</c:v>
                </c:pt>
                <c:pt idx="389">
                  <c:v>-15</c:v>
                </c:pt>
                <c:pt idx="390">
                  <c:v>-14</c:v>
                </c:pt>
                <c:pt idx="391">
                  <c:v>-15</c:v>
                </c:pt>
                <c:pt idx="392">
                  <c:v>-13</c:v>
                </c:pt>
                <c:pt idx="393">
                  <c:v>-13</c:v>
                </c:pt>
                <c:pt idx="394">
                  <c:v>-13</c:v>
                </c:pt>
                <c:pt idx="395">
                  <c:v>-11</c:v>
                </c:pt>
                <c:pt idx="396">
                  <c:v>-20</c:v>
                </c:pt>
                <c:pt idx="397">
                  <c:v>-25</c:v>
                </c:pt>
                <c:pt idx="398">
                  <c:v>-25</c:v>
                </c:pt>
                <c:pt idx="399">
                  <c:v>-20</c:v>
                </c:pt>
                <c:pt idx="400">
                  <c:v>-10</c:v>
                </c:pt>
                <c:pt idx="401">
                  <c:v>-9</c:v>
                </c:pt>
                <c:pt idx="402">
                  <c:v>-19</c:v>
                </c:pt>
                <c:pt idx="403">
                  <c:v>-14</c:v>
                </c:pt>
                <c:pt idx="404">
                  <c:v>0</c:v>
                </c:pt>
                <c:pt idx="405">
                  <c:v>0</c:v>
                </c:pt>
                <c:pt idx="406">
                  <c:v>4</c:v>
                </c:pt>
                <c:pt idx="407">
                  <c:v>9</c:v>
                </c:pt>
                <c:pt idx="408">
                  <c:v>9</c:v>
                </c:pt>
                <c:pt idx="409">
                  <c:v>5</c:v>
                </c:pt>
                <c:pt idx="410">
                  <c:v>5</c:v>
                </c:pt>
                <c:pt idx="411">
                  <c:v>10</c:v>
                </c:pt>
                <c:pt idx="412">
                  <c:v>15</c:v>
                </c:pt>
                <c:pt idx="413">
                  <c:v>15</c:v>
                </c:pt>
                <c:pt idx="414">
                  <c:v>10</c:v>
                </c:pt>
                <c:pt idx="415">
                  <c:v>-5</c:v>
                </c:pt>
                <c:pt idx="416">
                  <c:v>-10</c:v>
                </c:pt>
                <c:pt idx="417">
                  <c:v>-5</c:v>
                </c:pt>
                <c:pt idx="418">
                  <c:v>5</c:v>
                </c:pt>
                <c:pt idx="419">
                  <c:v>-5</c:v>
                </c:pt>
                <c:pt idx="420">
                  <c:v>-5</c:v>
                </c:pt>
                <c:pt idx="421">
                  <c:v>-5</c:v>
                </c:pt>
                <c:pt idx="422">
                  <c:v>-5</c:v>
                </c:pt>
                <c:pt idx="423">
                  <c:v>-5</c:v>
                </c:pt>
                <c:pt idx="424">
                  <c:v>-5</c:v>
                </c:pt>
                <c:pt idx="425">
                  <c:v>-10</c:v>
                </c:pt>
                <c:pt idx="426">
                  <c:v>-10</c:v>
                </c:pt>
                <c:pt idx="427">
                  <c:v>-20</c:v>
                </c:pt>
                <c:pt idx="428">
                  <c:v>-20</c:v>
                </c:pt>
                <c:pt idx="429">
                  <c:v>-20</c:v>
                </c:pt>
                <c:pt idx="430">
                  <c:v>-20</c:v>
                </c:pt>
                <c:pt idx="431">
                  <c:v>-10</c:v>
                </c:pt>
                <c:pt idx="432">
                  <c:v>-10</c:v>
                </c:pt>
                <c:pt idx="433">
                  <c:v>-10</c:v>
                </c:pt>
                <c:pt idx="434">
                  <c:v>-10</c:v>
                </c:pt>
                <c:pt idx="435">
                  <c:v>-13</c:v>
                </c:pt>
                <c:pt idx="436">
                  <c:v>-10</c:v>
                </c:pt>
                <c:pt idx="437">
                  <c:v>-12</c:v>
                </c:pt>
                <c:pt idx="438">
                  <c:v>-12</c:v>
                </c:pt>
                <c:pt idx="439">
                  <c:v>-17</c:v>
                </c:pt>
                <c:pt idx="440">
                  <c:v>-10</c:v>
                </c:pt>
                <c:pt idx="441">
                  <c:v>-10</c:v>
                </c:pt>
                <c:pt idx="442">
                  <c:v>-11</c:v>
                </c:pt>
                <c:pt idx="443">
                  <c:v>-15</c:v>
                </c:pt>
                <c:pt idx="444">
                  <c:v>-3</c:v>
                </c:pt>
                <c:pt idx="445">
                  <c:v>-3</c:v>
                </c:pt>
                <c:pt idx="446">
                  <c:v>-1</c:v>
                </c:pt>
                <c:pt idx="447">
                  <c:v>-2</c:v>
                </c:pt>
                <c:pt idx="448">
                  <c:v>-2</c:v>
                </c:pt>
                <c:pt idx="449">
                  <c:v>-2</c:v>
                </c:pt>
                <c:pt idx="450">
                  <c:v>0</c:v>
                </c:pt>
                <c:pt idx="451">
                  <c:v>0</c:v>
                </c:pt>
                <c:pt idx="452">
                  <c:v>-10</c:v>
                </c:pt>
                <c:pt idx="453">
                  <c:v>-11</c:v>
                </c:pt>
                <c:pt idx="454">
                  <c:v>-11</c:v>
                </c:pt>
                <c:pt idx="455">
                  <c:v>-16</c:v>
                </c:pt>
                <c:pt idx="456">
                  <c:v>-31</c:v>
                </c:pt>
                <c:pt idx="457">
                  <c:v>-31</c:v>
                </c:pt>
                <c:pt idx="458">
                  <c:v>-5</c:v>
                </c:pt>
                <c:pt idx="459">
                  <c:v>-15</c:v>
                </c:pt>
                <c:pt idx="460">
                  <c:v>-15</c:v>
                </c:pt>
                <c:pt idx="461">
                  <c:v>-20</c:v>
                </c:pt>
                <c:pt idx="462">
                  <c:v>-20</c:v>
                </c:pt>
                <c:pt idx="463">
                  <c:v>-10</c:v>
                </c:pt>
                <c:pt idx="464">
                  <c:v>-25</c:v>
                </c:pt>
                <c:pt idx="465">
                  <c:v>-45</c:v>
                </c:pt>
                <c:pt idx="466">
                  <c:v>-60</c:v>
                </c:pt>
                <c:pt idx="467">
                  <c:v>-80</c:v>
                </c:pt>
                <c:pt idx="468">
                  <c:v>-30</c:v>
                </c:pt>
                <c:pt idx="469">
                  <c:v>-35</c:v>
                </c:pt>
                <c:pt idx="470">
                  <c:v>-35</c:v>
                </c:pt>
                <c:pt idx="471">
                  <c:v>-50</c:v>
                </c:pt>
                <c:pt idx="472">
                  <c:v>-60</c:v>
                </c:pt>
                <c:pt idx="473">
                  <c:v>-40</c:v>
                </c:pt>
                <c:pt idx="474">
                  <c:v>-50</c:v>
                </c:pt>
                <c:pt idx="475">
                  <c:v>-45</c:v>
                </c:pt>
                <c:pt idx="476">
                  <c:v>-45</c:v>
                </c:pt>
                <c:pt idx="477">
                  <c:v>-45</c:v>
                </c:pt>
                <c:pt idx="478">
                  <c:v>-25</c:v>
                </c:pt>
                <c:pt idx="479">
                  <c:v>-25</c:v>
                </c:pt>
                <c:pt idx="480">
                  <c:v>-20</c:v>
                </c:pt>
                <c:pt idx="481">
                  <c:v>-25</c:v>
                </c:pt>
                <c:pt idx="482">
                  <c:v>-10</c:v>
                </c:pt>
                <c:pt idx="483">
                  <c:v>-25</c:v>
                </c:pt>
                <c:pt idx="484">
                  <c:v>-25</c:v>
                </c:pt>
                <c:pt idx="485">
                  <c:v>-25</c:v>
                </c:pt>
                <c:pt idx="486">
                  <c:v>-25</c:v>
                </c:pt>
                <c:pt idx="487">
                  <c:v>-30</c:v>
                </c:pt>
                <c:pt idx="488">
                  <c:v>-26</c:v>
                </c:pt>
                <c:pt idx="489">
                  <c:v>-31</c:v>
                </c:pt>
                <c:pt idx="490">
                  <c:v>-36</c:v>
                </c:pt>
                <c:pt idx="491">
                  <c:v>-36</c:v>
                </c:pt>
                <c:pt idx="492">
                  <c:v>-31</c:v>
                </c:pt>
                <c:pt idx="493">
                  <c:v>-21</c:v>
                </c:pt>
                <c:pt idx="494">
                  <c:v>-21</c:v>
                </c:pt>
                <c:pt idx="495">
                  <c:v>-21</c:v>
                </c:pt>
                <c:pt idx="496">
                  <c:v>-15</c:v>
                </c:pt>
                <c:pt idx="497">
                  <c:v>-15</c:v>
                </c:pt>
                <c:pt idx="498">
                  <c:v>-15</c:v>
                </c:pt>
                <c:pt idx="499">
                  <c:v>-10</c:v>
                </c:pt>
                <c:pt idx="500">
                  <c:v>-16</c:v>
                </c:pt>
                <c:pt idx="501">
                  <c:v>-7</c:v>
                </c:pt>
                <c:pt idx="502">
                  <c:v>-10</c:v>
                </c:pt>
                <c:pt idx="503">
                  <c:v>-10</c:v>
                </c:pt>
                <c:pt idx="504">
                  <c:v>-3</c:v>
                </c:pt>
                <c:pt idx="505">
                  <c:v>-4</c:v>
                </c:pt>
                <c:pt idx="506">
                  <c:v>-4</c:v>
                </c:pt>
                <c:pt idx="507">
                  <c:v>-4</c:v>
                </c:pt>
                <c:pt idx="508">
                  <c:v>-9</c:v>
                </c:pt>
                <c:pt idx="509">
                  <c:v>-3</c:v>
                </c:pt>
                <c:pt idx="510">
                  <c:v>-5</c:v>
                </c:pt>
                <c:pt idx="511">
                  <c:v>-7</c:v>
                </c:pt>
                <c:pt idx="512">
                  <c:v>-8</c:v>
                </c:pt>
                <c:pt idx="513">
                  <c:v>-8</c:v>
                </c:pt>
                <c:pt idx="514">
                  <c:v>-10</c:v>
                </c:pt>
                <c:pt idx="515">
                  <c:v>-11</c:v>
                </c:pt>
                <c:pt idx="516">
                  <c:v>-13</c:v>
                </c:pt>
                <c:pt idx="517">
                  <c:v>-14</c:v>
                </c:pt>
                <c:pt idx="518">
                  <c:v>-7</c:v>
                </c:pt>
                <c:pt idx="519">
                  <c:v>-8</c:v>
                </c:pt>
                <c:pt idx="520">
                  <c:v>-9</c:v>
                </c:pt>
                <c:pt idx="521">
                  <c:v>-12</c:v>
                </c:pt>
                <c:pt idx="522">
                  <c:v>-11</c:v>
                </c:pt>
                <c:pt idx="523">
                  <c:v>-13</c:v>
                </c:pt>
                <c:pt idx="524">
                  <c:v>-18</c:v>
                </c:pt>
                <c:pt idx="525">
                  <c:v>-18</c:v>
                </c:pt>
                <c:pt idx="526">
                  <c:v>-16</c:v>
                </c:pt>
                <c:pt idx="527">
                  <c:v>-16</c:v>
                </c:pt>
                <c:pt idx="528">
                  <c:v>-16</c:v>
                </c:pt>
                <c:pt idx="529">
                  <c:v>-16</c:v>
                </c:pt>
                <c:pt idx="530">
                  <c:v>-16</c:v>
                </c:pt>
                <c:pt idx="531">
                  <c:v>-16</c:v>
                </c:pt>
                <c:pt idx="532">
                  <c:v>-17</c:v>
                </c:pt>
                <c:pt idx="533">
                  <c:v>-17</c:v>
                </c:pt>
                <c:pt idx="534">
                  <c:v>-17</c:v>
                </c:pt>
                <c:pt idx="535">
                  <c:v>-17</c:v>
                </c:pt>
                <c:pt idx="536">
                  <c:v>-15</c:v>
                </c:pt>
                <c:pt idx="537">
                  <c:v>-10</c:v>
                </c:pt>
                <c:pt idx="538">
                  <c:v>-10</c:v>
                </c:pt>
                <c:pt idx="539">
                  <c:v>-12</c:v>
                </c:pt>
                <c:pt idx="540">
                  <c:v>-13</c:v>
                </c:pt>
                <c:pt idx="541">
                  <c:v>-10</c:v>
                </c:pt>
                <c:pt idx="542">
                  <c:v>-10</c:v>
                </c:pt>
                <c:pt idx="543">
                  <c:v>-10</c:v>
                </c:pt>
                <c:pt idx="544">
                  <c:v>-11</c:v>
                </c:pt>
                <c:pt idx="545">
                  <c:v>-6</c:v>
                </c:pt>
                <c:pt idx="546">
                  <c:v>-6</c:v>
                </c:pt>
                <c:pt idx="547">
                  <c:v>-6</c:v>
                </c:pt>
                <c:pt idx="548">
                  <c:v>-7</c:v>
                </c:pt>
                <c:pt idx="549">
                  <c:v>-8</c:v>
                </c:pt>
                <c:pt idx="550">
                  <c:v>-8</c:v>
                </c:pt>
                <c:pt idx="551">
                  <c:v>-4</c:v>
                </c:pt>
                <c:pt idx="552">
                  <c:v>-5</c:v>
                </c:pt>
                <c:pt idx="553">
                  <c:v>-5</c:v>
                </c:pt>
                <c:pt idx="554">
                  <c:v>-5</c:v>
                </c:pt>
                <c:pt idx="555">
                  <c:v>-5</c:v>
                </c:pt>
                <c:pt idx="556">
                  <c:v>-4</c:v>
                </c:pt>
                <c:pt idx="557">
                  <c:v>-4</c:v>
                </c:pt>
                <c:pt idx="558">
                  <c:v>0</c:v>
                </c:pt>
                <c:pt idx="559">
                  <c:v>0</c:v>
                </c:pt>
                <c:pt idx="560">
                  <c:v>0</c:v>
                </c:pt>
                <c:pt idx="561">
                  <c:v>-1</c:v>
                </c:pt>
                <c:pt idx="562">
                  <c:v>-1</c:v>
                </c:pt>
                <c:pt idx="563">
                  <c:v>-1</c:v>
                </c:pt>
                <c:pt idx="564">
                  <c:v>-1</c:v>
                </c:pt>
                <c:pt idx="565">
                  <c:v>-1</c:v>
                </c:pt>
                <c:pt idx="566">
                  <c:v>-3</c:v>
                </c:pt>
                <c:pt idx="567">
                  <c:v>-3</c:v>
                </c:pt>
                <c:pt idx="568">
                  <c:v>-2</c:v>
                </c:pt>
                <c:pt idx="569">
                  <c:v>-1</c:v>
                </c:pt>
                <c:pt idx="570">
                  <c:v>1</c:v>
                </c:pt>
                <c:pt idx="571">
                  <c:v>-4</c:v>
                </c:pt>
                <c:pt idx="572">
                  <c:v>-4</c:v>
                </c:pt>
                <c:pt idx="573">
                  <c:v>-4</c:v>
                </c:pt>
                <c:pt idx="574">
                  <c:v>-4</c:v>
                </c:pt>
                <c:pt idx="575">
                  <c:v>-4</c:v>
                </c:pt>
                <c:pt idx="576">
                  <c:v>5</c:v>
                </c:pt>
                <c:pt idx="577">
                  <c:v>5</c:v>
                </c:pt>
                <c:pt idx="578">
                  <c:v>3</c:v>
                </c:pt>
                <c:pt idx="579">
                  <c:v>4</c:v>
                </c:pt>
                <c:pt idx="580">
                  <c:v>4</c:v>
                </c:pt>
                <c:pt idx="581">
                  <c:v>4</c:v>
                </c:pt>
                <c:pt idx="582">
                  <c:v>4</c:v>
                </c:pt>
                <c:pt idx="583">
                  <c:v>4</c:v>
                </c:pt>
                <c:pt idx="584">
                  <c:v>4</c:v>
                </c:pt>
                <c:pt idx="585">
                  <c:v>3</c:v>
                </c:pt>
                <c:pt idx="586">
                  <c:v>4</c:v>
                </c:pt>
                <c:pt idx="587">
                  <c:v>5</c:v>
                </c:pt>
                <c:pt idx="588">
                  <c:v>5</c:v>
                </c:pt>
                <c:pt idx="589">
                  <c:v>0</c:v>
                </c:pt>
                <c:pt idx="590">
                  <c:v>1</c:v>
                </c:pt>
                <c:pt idx="591">
                  <c:v>4</c:v>
                </c:pt>
                <c:pt idx="592">
                  <c:v>5</c:v>
                </c:pt>
                <c:pt idx="593">
                  <c:v>6</c:v>
                </c:pt>
                <c:pt idx="594">
                  <c:v>0</c:v>
                </c:pt>
                <c:pt idx="595">
                  <c:v>-2</c:v>
                </c:pt>
                <c:pt idx="596">
                  <c:v>-1</c:v>
                </c:pt>
                <c:pt idx="597">
                  <c:v>-2</c:v>
                </c:pt>
                <c:pt idx="598">
                  <c:v>-2</c:v>
                </c:pt>
                <c:pt idx="599">
                  <c:v>-1</c:v>
                </c:pt>
                <c:pt idx="600">
                  <c:v>-1</c:v>
                </c:pt>
                <c:pt idx="601">
                  <c:v>6</c:v>
                </c:pt>
                <c:pt idx="602">
                  <c:v>6</c:v>
                </c:pt>
                <c:pt idx="603">
                  <c:v>3</c:v>
                </c:pt>
                <c:pt idx="604">
                  <c:v>-2</c:v>
                </c:pt>
                <c:pt idx="605">
                  <c:v>-2</c:v>
                </c:pt>
                <c:pt idx="606">
                  <c:v>-2</c:v>
                </c:pt>
                <c:pt idx="607">
                  <c:v>-2</c:v>
                </c:pt>
                <c:pt idx="608">
                  <c:v>-1</c:v>
                </c:pt>
                <c:pt idx="609">
                  <c:v>-3</c:v>
                </c:pt>
                <c:pt idx="610">
                  <c:v>-4</c:v>
                </c:pt>
                <c:pt idx="611">
                  <c:v>-3</c:v>
                </c:pt>
                <c:pt idx="612">
                  <c:v>-3</c:v>
                </c:pt>
                <c:pt idx="613">
                  <c:v>-3</c:v>
                </c:pt>
                <c:pt idx="614">
                  <c:v>-11</c:v>
                </c:pt>
                <c:pt idx="615">
                  <c:v>-12</c:v>
                </c:pt>
                <c:pt idx="616">
                  <c:v>-14</c:v>
                </c:pt>
                <c:pt idx="617">
                  <c:v>-15</c:v>
                </c:pt>
                <c:pt idx="618">
                  <c:v>-17</c:v>
                </c:pt>
                <c:pt idx="619">
                  <c:v>-25</c:v>
                </c:pt>
                <c:pt idx="620">
                  <c:v>-28</c:v>
                </c:pt>
                <c:pt idx="621">
                  <c:v>-29</c:v>
                </c:pt>
                <c:pt idx="622">
                  <c:v>-31</c:v>
                </c:pt>
                <c:pt idx="623">
                  <c:v>-38</c:v>
                </c:pt>
                <c:pt idx="624">
                  <c:v>-23</c:v>
                </c:pt>
                <c:pt idx="625">
                  <c:v>-20</c:v>
                </c:pt>
                <c:pt idx="626">
                  <c:v>-19</c:v>
                </c:pt>
                <c:pt idx="627">
                  <c:v>-17</c:v>
                </c:pt>
                <c:pt idx="628">
                  <c:v>-17</c:v>
                </c:pt>
                <c:pt idx="629">
                  <c:v>-14</c:v>
                </c:pt>
                <c:pt idx="630">
                  <c:v>-14</c:v>
                </c:pt>
                <c:pt idx="631">
                  <c:v>-14</c:v>
                </c:pt>
                <c:pt idx="632">
                  <c:v>-15</c:v>
                </c:pt>
                <c:pt idx="633">
                  <c:v>-14.5</c:v>
                </c:pt>
                <c:pt idx="634">
                  <c:v>-14</c:v>
                </c:pt>
                <c:pt idx="635">
                  <c:v>-14</c:v>
                </c:pt>
                <c:pt idx="636">
                  <c:v>-14</c:v>
                </c:pt>
                <c:pt idx="637">
                  <c:v>-15</c:v>
                </c:pt>
                <c:pt idx="638">
                  <c:v>-8</c:v>
                </c:pt>
                <c:pt idx="639">
                  <c:v>-8</c:v>
                </c:pt>
                <c:pt idx="640">
                  <c:v>-7</c:v>
                </c:pt>
                <c:pt idx="641">
                  <c:v>-4</c:v>
                </c:pt>
                <c:pt idx="642">
                  <c:v>-6</c:v>
                </c:pt>
                <c:pt idx="643">
                  <c:v>-7</c:v>
                </c:pt>
                <c:pt idx="644">
                  <c:v>-12</c:v>
                </c:pt>
                <c:pt idx="645">
                  <c:v>-16</c:v>
                </c:pt>
                <c:pt idx="646">
                  <c:v>-20</c:v>
                </c:pt>
                <c:pt idx="647">
                  <c:v>-23</c:v>
                </c:pt>
                <c:pt idx="648">
                  <c:v>-18</c:v>
                </c:pt>
                <c:pt idx="649">
                  <c:v>-20</c:v>
                </c:pt>
                <c:pt idx="650">
                  <c:v>-21</c:v>
                </c:pt>
                <c:pt idx="651">
                  <c:v>-38</c:v>
                </c:pt>
                <c:pt idx="652">
                  <c:v>-50</c:v>
                </c:pt>
                <c:pt idx="653">
                  <c:v>-30</c:v>
                </c:pt>
                <c:pt idx="654">
                  <c:v>-32</c:v>
                </c:pt>
                <c:pt idx="655">
                  <c:v>-36</c:v>
                </c:pt>
                <c:pt idx="656">
                  <c:v>-43</c:v>
                </c:pt>
                <c:pt idx="657">
                  <c:v>-46</c:v>
                </c:pt>
                <c:pt idx="658">
                  <c:v>-48</c:v>
                </c:pt>
                <c:pt idx="659">
                  <c:v>-51</c:v>
                </c:pt>
                <c:pt idx="660">
                  <c:v>-54</c:v>
                </c:pt>
                <c:pt idx="661">
                  <c:v>-55</c:v>
                </c:pt>
                <c:pt idx="662">
                  <c:v>-55</c:v>
                </c:pt>
                <c:pt idx="663">
                  <c:v>-55</c:v>
                </c:pt>
                <c:pt idx="664">
                  <c:v>-43</c:v>
                </c:pt>
                <c:pt idx="665">
                  <c:v>-46</c:v>
                </c:pt>
                <c:pt idx="666">
                  <c:v>-47</c:v>
                </c:pt>
                <c:pt idx="667">
                  <c:v>-48</c:v>
                </c:pt>
                <c:pt idx="668">
                  <c:v>-48</c:v>
                </c:pt>
                <c:pt idx="669">
                  <c:v>-43</c:v>
                </c:pt>
                <c:pt idx="670">
                  <c:v>-39</c:v>
                </c:pt>
                <c:pt idx="671">
                  <c:v>-39</c:v>
                </c:pt>
                <c:pt idx="672">
                  <c:v>-39</c:v>
                </c:pt>
                <c:pt idx="673">
                  <c:v>-36</c:v>
                </c:pt>
                <c:pt idx="674">
                  <c:v>-37</c:v>
                </c:pt>
                <c:pt idx="675">
                  <c:v>-38</c:v>
                </c:pt>
                <c:pt idx="676">
                  <c:v>-38</c:v>
                </c:pt>
                <c:pt idx="677">
                  <c:v>-36</c:v>
                </c:pt>
                <c:pt idx="678">
                  <c:v>-29</c:v>
                </c:pt>
                <c:pt idx="679">
                  <c:v>-28</c:v>
                </c:pt>
                <c:pt idx="680">
                  <c:v>-26</c:v>
                </c:pt>
                <c:pt idx="681">
                  <c:v>-25</c:v>
                </c:pt>
                <c:pt idx="682">
                  <c:v>-27</c:v>
                </c:pt>
                <c:pt idx="683">
                  <c:v>-26</c:v>
                </c:pt>
                <c:pt idx="684">
                  <c:v>-26</c:v>
                </c:pt>
                <c:pt idx="685">
                  <c:v>-25</c:v>
                </c:pt>
                <c:pt idx="686">
                  <c:v>-25</c:v>
                </c:pt>
                <c:pt idx="687">
                  <c:v>-22</c:v>
                </c:pt>
                <c:pt idx="688">
                  <c:v>-26</c:v>
                </c:pt>
                <c:pt idx="689">
                  <c:v>-22</c:v>
                </c:pt>
                <c:pt idx="690">
                  <c:v>-21</c:v>
                </c:pt>
                <c:pt idx="691">
                  <c:v>-17</c:v>
                </c:pt>
                <c:pt idx="692">
                  <c:v>-19</c:v>
                </c:pt>
                <c:pt idx="693">
                  <c:v>-14</c:v>
                </c:pt>
                <c:pt idx="694">
                  <c:v>-12</c:v>
                </c:pt>
                <c:pt idx="695">
                  <c:v>-12</c:v>
                </c:pt>
                <c:pt idx="696">
                  <c:v>-11</c:v>
                </c:pt>
                <c:pt idx="697">
                  <c:v>6</c:v>
                </c:pt>
                <c:pt idx="698">
                  <c:v>5</c:v>
                </c:pt>
                <c:pt idx="699">
                  <c:v>10</c:v>
                </c:pt>
                <c:pt idx="700">
                  <c:v>9</c:v>
                </c:pt>
                <c:pt idx="701">
                  <c:v>9</c:v>
                </c:pt>
                <c:pt idx="702">
                  <c:v>-3</c:v>
                </c:pt>
                <c:pt idx="703">
                  <c:v>-3</c:v>
                </c:pt>
                <c:pt idx="704">
                  <c:v>-3</c:v>
                </c:pt>
                <c:pt idx="705">
                  <c:v>-4</c:v>
                </c:pt>
                <c:pt idx="706">
                  <c:v>-11</c:v>
                </c:pt>
                <c:pt idx="707">
                  <c:v>-6</c:v>
                </c:pt>
                <c:pt idx="708">
                  <c:v>-5</c:v>
                </c:pt>
                <c:pt idx="709">
                  <c:v>-2</c:v>
                </c:pt>
                <c:pt idx="710">
                  <c:v>-3</c:v>
                </c:pt>
                <c:pt idx="711">
                  <c:v>-2</c:v>
                </c:pt>
                <c:pt idx="712">
                  <c:v>-8</c:v>
                </c:pt>
                <c:pt idx="713">
                  <c:v>-8</c:v>
                </c:pt>
                <c:pt idx="714">
                  <c:v>-6</c:v>
                </c:pt>
                <c:pt idx="715">
                  <c:v>-6</c:v>
                </c:pt>
                <c:pt idx="716">
                  <c:v>-3</c:v>
                </c:pt>
                <c:pt idx="717">
                  <c:v>-8</c:v>
                </c:pt>
                <c:pt idx="718">
                  <c:v>-8</c:v>
                </c:pt>
                <c:pt idx="719">
                  <c:v>-6</c:v>
                </c:pt>
                <c:pt idx="720">
                  <c:v>-7</c:v>
                </c:pt>
                <c:pt idx="721">
                  <c:v>-5</c:v>
                </c:pt>
                <c:pt idx="722">
                  <c:v>-5</c:v>
                </c:pt>
                <c:pt idx="723">
                  <c:v>-5</c:v>
                </c:pt>
                <c:pt idx="724">
                  <c:v>1</c:v>
                </c:pt>
                <c:pt idx="725">
                  <c:v>5</c:v>
                </c:pt>
                <c:pt idx="726">
                  <c:v>6</c:v>
                </c:pt>
                <c:pt idx="727">
                  <c:v>11</c:v>
                </c:pt>
                <c:pt idx="728">
                  <c:v>12</c:v>
                </c:pt>
                <c:pt idx="729">
                  <c:v>8</c:v>
                </c:pt>
                <c:pt idx="730">
                  <c:v>10</c:v>
                </c:pt>
                <c:pt idx="731">
                  <c:v>8</c:v>
                </c:pt>
                <c:pt idx="732">
                  <c:v>8</c:v>
                </c:pt>
                <c:pt idx="733">
                  <c:v>8</c:v>
                </c:pt>
                <c:pt idx="734">
                  <c:v>7</c:v>
                </c:pt>
                <c:pt idx="735">
                  <c:v>5</c:v>
                </c:pt>
                <c:pt idx="736">
                  <c:v>5</c:v>
                </c:pt>
                <c:pt idx="737">
                  <c:v>5</c:v>
                </c:pt>
                <c:pt idx="738">
                  <c:v>5</c:v>
                </c:pt>
                <c:pt idx="739">
                  <c:v>4</c:v>
                </c:pt>
                <c:pt idx="740">
                  <c:v>1</c:v>
                </c:pt>
                <c:pt idx="741">
                  <c:v>-1</c:v>
                </c:pt>
                <c:pt idx="742">
                  <c:v>0</c:v>
                </c:pt>
                <c:pt idx="743">
                  <c:v>0</c:v>
                </c:pt>
                <c:pt idx="744">
                  <c:v>1</c:v>
                </c:pt>
                <c:pt idx="745">
                  <c:v>0</c:v>
                </c:pt>
                <c:pt idx="746">
                  <c:v>0</c:v>
                </c:pt>
                <c:pt idx="747">
                  <c:v>-2</c:v>
                </c:pt>
                <c:pt idx="748">
                  <c:v>-4</c:v>
                </c:pt>
                <c:pt idx="749">
                  <c:v>-4</c:v>
                </c:pt>
                <c:pt idx="750">
                  <c:v>-2</c:v>
                </c:pt>
                <c:pt idx="751">
                  <c:v>0</c:v>
                </c:pt>
                <c:pt idx="752">
                  <c:v>-2</c:v>
                </c:pt>
                <c:pt idx="753">
                  <c:v>-2</c:v>
                </c:pt>
                <c:pt idx="754">
                  <c:v>-3</c:v>
                </c:pt>
                <c:pt idx="755">
                  <c:v>-3</c:v>
                </c:pt>
                <c:pt idx="756">
                  <c:v>-3</c:v>
                </c:pt>
                <c:pt idx="757">
                  <c:v>-3</c:v>
                </c:pt>
                <c:pt idx="758">
                  <c:v>-8</c:v>
                </c:pt>
                <c:pt idx="759">
                  <c:v>-11</c:v>
                </c:pt>
                <c:pt idx="760">
                  <c:v>-12</c:v>
                </c:pt>
                <c:pt idx="761">
                  <c:v>-11</c:v>
                </c:pt>
                <c:pt idx="762">
                  <c:v>-10</c:v>
                </c:pt>
                <c:pt idx="763">
                  <c:v>-13</c:v>
                </c:pt>
                <c:pt idx="764">
                  <c:v>-12</c:v>
                </c:pt>
                <c:pt idx="765">
                  <c:v>-12</c:v>
                </c:pt>
                <c:pt idx="766">
                  <c:v>-11</c:v>
                </c:pt>
                <c:pt idx="767">
                  <c:v>-11</c:v>
                </c:pt>
                <c:pt idx="768">
                  <c:v>-13</c:v>
                </c:pt>
                <c:pt idx="769">
                  <c:v>-9</c:v>
                </c:pt>
                <c:pt idx="770">
                  <c:v>-9</c:v>
                </c:pt>
                <c:pt idx="771">
                  <c:v>-10</c:v>
                </c:pt>
                <c:pt idx="772">
                  <c:v>-10</c:v>
                </c:pt>
                <c:pt idx="773">
                  <c:v>-9</c:v>
                </c:pt>
                <c:pt idx="774">
                  <c:v>-10</c:v>
                </c:pt>
                <c:pt idx="775">
                  <c:v>-10</c:v>
                </c:pt>
                <c:pt idx="776">
                  <c:v>-9</c:v>
                </c:pt>
                <c:pt idx="777">
                  <c:v>-9</c:v>
                </c:pt>
                <c:pt idx="778">
                  <c:v>-10</c:v>
                </c:pt>
                <c:pt idx="779">
                  <c:v>-16</c:v>
                </c:pt>
                <c:pt idx="780">
                  <c:v>-29</c:v>
                </c:pt>
                <c:pt idx="781">
                  <c:v>-29</c:v>
                </c:pt>
                <c:pt idx="782">
                  <c:v>-10</c:v>
                </c:pt>
                <c:pt idx="783">
                  <c:v>-10</c:v>
                </c:pt>
                <c:pt idx="784">
                  <c:v>-13</c:v>
                </c:pt>
                <c:pt idx="785">
                  <c:v>-14</c:v>
                </c:pt>
                <c:pt idx="786">
                  <c:v>-14</c:v>
                </c:pt>
                <c:pt idx="787">
                  <c:v>-11</c:v>
                </c:pt>
                <c:pt idx="788">
                  <c:v>-9</c:v>
                </c:pt>
                <c:pt idx="789">
                  <c:v>-11</c:v>
                </c:pt>
                <c:pt idx="790">
                  <c:v>-11</c:v>
                </c:pt>
                <c:pt idx="791">
                  <c:v>-13</c:v>
                </c:pt>
                <c:pt idx="792">
                  <c:v>-12</c:v>
                </c:pt>
                <c:pt idx="793">
                  <c:v>-20</c:v>
                </c:pt>
                <c:pt idx="794">
                  <c:v>-23</c:v>
                </c:pt>
                <c:pt idx="795">
                  <c:v>-21</c:v>
                </c:pt>
                <c:pt idx="796">
                  <c:v>-21</c:v>
                </c:pt>
                <c:pt idx="797">
                  <c:v>-25</c:v>
                </c:pt>
                <c:pt idx="798">
                  <c:v>-28</c:v>
                </c:pt>
                <c:pt idx="799">
                  <c:v>-30</c:v>
                </c:pt>
                <c:pt idx="800">
                  <c:v>-30</c:v>
                </c:pt>
                <c:pt idx="801">
                  <c:v>-31</c:v>
                </c:pt>
                <c:pt idx="802">
                  <c:v>-28</c:v>
                </c:pt>
                <c:pt idx="803">
                  <c:v>-28</c:v>
                </c:pt>
                <c:pt idx="804">
                  <c:v>-28</c:v>
                </c:pt>
                <c:pt idx="805">
                  <c:v>-31</c:v>
                </c:pt>
                <c:pt idx="806">
                  <c:v>-41</c:v>
                </c:pt>
                <c:pt idx="807">
                  <c:v>-38</c:v>
                </c:pt>
                <c:pt idx="808">
                  <c:v>-40</c:v>
                </c:pt>
                <c:pt idx="809">
                  <c:v>-47</c:v>
                </c:pt>
                <c:pt idx="810">
                  <c:v>-47</c:v>
                </c:pt>
                <c:pt idx="811">
                  <c:v>-48</c:v>
                </c:pt>
                <c:pt idx="812">
                  <c:v>-24</c:v>
                </c:pt>
                <c:pt idx="813">
                  <c:v>-31</c:v>
                </c:pt>
                <c:pt idx="814">
                  <c:v>-33</c:v>
                </c:pt>
                <c:pt idx="815">
                  <c:v>-36</c:v>
                </c:pt>
                <c:pt idx="816">
                  <c:v>-33</c:v>
                </c:pt>
                <c:pt idx="817">
                  <c:v>-25</c:v>
                </c:pt>
                <c:pt idx="818">
                  <c:v>-26</c:v>
                </c:pt>
                <c:pt idx="819">
                  <c:v>-27</c:v>
                </c:pt>
                <c:pt idx="820">
                  <c:v>-24</c:v>
                </c:pt>
                <c:pt idx="821">
                  <c:v>-25</c:v>
                </c:pt>
                <c:pt idx="822">
                  <c:v>-23</c:v>
                </c:pt>
                <c:pt idx="823">
                  <c:v>-23</c:v>
                </c:pt>
                <c:pt idx="824">
                  <c:v>-24</c:v>
                </c:pt>
                <c:pt idx="825">
                  <c:v>-25</c:v>
                </c:pt>
                <c:pt idx="826">
                  <c:v>-28</c:v>
                </c:pt>
                <c:pt idx="827">
                  <c:v>-28</c:v>
                </c:pt>
                <c:pt idx="828">
                  <c:v>-28</c:v>
                </c:pt>
                <c:pt idx="829">
                  <c:v>-24</c:v>
                </c:pt>
                <c:pt idx="830">
                  <c:v>-22</c:v>
                </c:pt>
                <c:pt idx="831">
                  <c:v>-22</c:v>
                </c:pt>
                <c:pt idx="832">
                  <c:v>-18</c:v>
                </c:pt>
                <c:pt idx="833">
                  <c:v>-18</c:v>
                </c:pt>
                <c:pt idx="834">
                  <c:v>-23</c:v>
                </c:pt>
                <c:pt idx="835">
                  <c:v>-23</c:v>
                </c:pt>
                <c:pt idx="836">
                  <c:v>-24</c:v>
                </c:pt>
                <c:pt idx="837">
                  <c:v>-25</c:v>
                </c:pt>
                <c:pt idx="838">
                  <c:v>-22</c:v>
                </c:pt>
                <c:pt idx="839">
                  <c:v>-18</c:v>
                </c:pt>
                <c:pt idx="840">
                  <c:v>-18</c:v>
                </c:pt>
                <c:pt idx="841">
                  <c:v>-18</c:v>
                </c:pt>
                <c:pt idx="842">
                  <c:v>-20</c:v>
                </c:pt>
                <c:pt idx="843">
                  <c:v>-22</c:v>
                </c:pt>
                <c:pt idx="844">
                  <c:v>-16</c:v>
                </c:pt>
                <c:pt idx="845">
                  <c:v>-16</c:v>
                </c:pt>
                <c:pt idx="846">
                  <c:v>-17</c:v>
                </c:pt>
                <c:pt idx="847">
                  <c:v>-17</c:v>
                </c:pt>
                <c:pt idx="848">
                  <c:v>-16</c:v>
                </c:pt>
                <c:pt idx="849">
                  <c:v>-18</c:v>
                </c:pt>
                <c:pt idx="850">
                  <c:v>-19</c:v>
                </c:pt>
                <c:pt idx="851">
                  <c:v>-20</c:v>
                </c:pt>
                <c:pt idx="852">
                  <c:v>-19</c:v>
                </c:pt>
                <c:pt idx="853">
                  <c:v>-20</c:v>
                </c:pt>
                <c:pt idx="854">
                  <c:v>-18</c:v>
                </c:pt>
                <c:pt idx="855">
                  <c:v>-16</c:v>
                </c:pt>
                <c:pt idx="856">
                  <c:v>-16</c:v>
                </c:pt>
                <c:pt idx="857">
                  <c:v>-14</c:v>
                </c:pt>
                <c:pt idx="858">
                  <c:v>-14</c:v>
                </c:pt>
                <c:pt idx="859">
                  <c:v>-15</c:v>
                </c:pt>
                <c:pt idx="860">
                  <c:v>-13</c:v>
                </c:pt>
                <c:pt idx="861">
                  <c:v>-13</c:v>
                </c:pt>
                <c:pt idx="862">
                  <c:v>-14</c:v>
                </c:pt>
                <c:pt idx="863">
                  <c:v>-13</c:v>
                </c:pt>
                <c:pt idx="864">
                  <c:v>-15</c:v>
                </c:pt>
                <c:pt idx="865">
                  <c:v>-11</c:v>
                </c:pt>
                <c:pt idx="866">
                  <c:v>-11</c:v>
                </c:pt>
                <c:pt idx="867">
                  <c:v>-17</c:v>
                </c:pt>
                <c:pt idx="868">
                  <c:v>-16</c:v>
                </c:pt>
                <c:pt idx="869">
                  <c:v>-20</c:v>
                </c:pt>
                <c:pt idx="870">
                  <c:v>-26</c:v>
                </c:pt>
                <c:pt idx="871">
                  <c:v>-25</c:v>
                </c:pt>
                <c:pt idx="872">
                  <c:v>-20</c:v>
                </c:pt>
                <c:pt idx="873">
                  <c:v>-21</c:v>
                </c:pt>
                <c:pt idx="874">
                  <c:v>-22</c:v>
                </c:pt>
                <c:pt idx="875">
                  <c:v>-23</c:v>
                </c:pt>
                <c:pt idx="876">
                  <c:v>-24</c:v>
                </c:pt>
                <c:pt idx="877">
                  <c:v>-25</c:v>
                </c:pt>
                <c:pt idx="878">
                  <c:v>-21</c:v>
                </c:pt>
                <c:pt idx="879">
                  <c:v>-21</c:v>
                </c:pt>
                <c:pt idx="880">
                  <c:v>-22</c:v>
                </c:pt>
                <c:pt idx="881">
                  <c:v>-22</c:v>
                </c:pt>
                <c:pt idx="882">
                  <c:v>-22</c:v>
                </c:pt>
                <c:pt idx="883">
                  <c:v>-21</c:v>
                </c:pt>
                <c:pt idx="884">
                  <c:v>-26</c:v>
                </c:pt>
                <c:pt idx="885">
                  <c:v>-35</c:v>
                </c:pt>
                <c:pt idx="886">
                  <c:v>-39</c:v>
                </c:pt>
                <c:pt idx="887">
                  <c:v>-39</c:v>
                </c:pt>
                <c:pt idx="888">
                  <c:v>-29</c:v>
                </c:pt>
                <c:pt idx="889">
                  <c:v>-29</c:v>
                </c:pt>
                <c:pt idx="890">
                  <c:v>-29</c:v>
                </c:pt>
                <c:pt idx="891">
                  <c:v>-30</c:v>
                </c:pt>
                <c:pt idx="892">
                  <c:v>-20</c:v>
                </c:pt>
                <c:pt idx="893">
                  <c:v>-20</c:v>
                </c:pt>
                <c:pt idx="894">
                  <c:v>-21</c:v>
                </c:pt>
                <c:pt idx="895">
                  <c:v>-21</c:v>
                </c:pt>
                <c:pt idx="896">
                  <c:v>-22</c:v>
                </c:pt>
                <c:pt idx="897">
                  <c:v>-17</c:v>
                </c:pt>
                <c:pt idx="898">
                  <c:v>-17</c:v>
                </c:pt>
                <c:pt idx="899">
                  <c:v>-12</c:v>
                </c:pt>
                <c:pt idx="900">
                  <c:v>-11</c:v>
                </c:pt>
                <c:pt idx="901">
                  <c:v>-3</c:v>
                </c:pt>
                <c:pt idx="902">
                  <c:v>-4</c:v>
                </c:pt>
                <c:pt idx="903">
                  <c:v>-7</c:v>
                </c:pt>
                <c:pt idx="904">
                  <c:v>-6</c:v>
                </c:pt>
                <c:pt idx="905">
                  <c:v>-5</c:v>
                </c:pt>
                <c:pt idx="906">
                  <c:v>-4</c:v>
                </c:pt>
                <c:pt idx="907">
                  <c:v>-4</c:v>
                </c:pt>
                <c:pt idx="908">
                  <c:v>-5</c:v>
                </c:pt>
                <c:pt idx="909">
                  <c:v>-5</c:v>
                </c:pt>
                <c:pt idx="910">
                  <c:v>-2</c:v>
                </c:pt>
                <c:pt idx="911">
                  <c:v>-2</c:v>
                </c:pt>
                <c:pt idx="912">
                  <c:v>-2</c:v>
                </c:pt>
                <c:pt idx="913">
                  <c:v>-2</c:v>
                </c:pt>
                <c:pt idx="914">
                  <c:v>-2</c:v>
                </c:pt>
                <c:pt idx="915">
                  <c:v>-2</c:v>
                </c:pt>
                <c:pt idx="916">
                  <c:v>-2</c:v>
                </c:pt>
                <c:pt idx="917">
                  <c:v>-2</c:v>
                </c:pt>
                <c:pt idx="918">
                  <c:v>-2</c:v>
                </c:pt>
                <c:pt idx="919">
                  <c:v>-2</c:v>
                </c:pt>
                <c:pt idx="920">
                  <c:v>-2</c:v>
                </c:pt>
                <c:pt idx="921">
                  <c:v>1</c:v>
                </c:pt>
                <c:pt idx="922">
                  <c:v>3</c:v>
                </c:pt>
                <c:pt idx="923">
                  <c:v>5</c:v>
                </c:pt>
                <c:pt idx="924">
                  <c:v>5</c:v>
                </c:pt>
                <c:pt idx="925">
                  <c:v>9</c:v>
                </c:pt>
                <c:pt idx="926">
                  <c:v>9</c:v>
                </c:pt>
                <c:pt idx="927">
                  <c:v>9</c:v>
                </c:pt>
                <c:pt idx="928">
                  <c:v>8</c:v>
                </c:pt>
                <c:pt idx="929">
                  <c:v>2</c:v>
                </c:pt>
                <c:pt idx="930">
                  <c:v>2</c:v>
                </c:pt>
                <c:pt idx="931">
                  <c:v>2</c:v>
                </c:pt>
                <c:pt idx="932">
                  <c:v>4</c:v>
                </c:pt>
                <c:pt idx="933">
                  <c:v>1</c:v>
                </c:pt>
                <c:pt idx="934">
                  <c:v>0</c:v>
                </c:pt>
                <c:pt idx="935">
                  <c:v>2</c:v>
                </c:pt>
                <c:pt idx="936">
                  <c:v>3</c:v>
                </c:pt>
                <c:pt idx="937">
                  <c:v>4</c:v>
                </c:pt>
                <c:pt idx="938">
                  <c:v>4</c:v>
                </c:pt>
                <c:pt idx="939">
                  <c:v>4</c:v>
                </c:pt>
                <c:pt idx="940">
                  <c:v>5</c:v>
                </c:pt>
                <c:pt idx="941">
                  <c:v>5</c:v>
                </c:pt>
                <c:pt idx="942">
                  <c:v>2</c:v>
                </c:pt>
                <c:pt idx="943">
                  <c:v>4</c:v>
                </c:pt>
                <c:pt idx="944">
                  <c:v>4</c:v>
                </c:pt>
                <c:pt idx="945">
                  <c:v>5</c:v>
                </c:pt>
                <c:pt idx="946">
                  <c:v>4</c:v>
                </c:pt>
                <c:pt idx="947">
                  <c:v>3</c:v>
                </c:pt>
                <c:pt idx="948">
                  <c:v>4</c:v>
                </c:pt>
                <c:pt idx="949">
                  <c:v>3</c:v>
                </c:pt>
                <c:pt idx="950">
                  <c:v>3</c:v>
                </c:pt>
                <c:pt idx="951">
                  <c:v>3</c:v>
                </c:pt>
                <c:pt idx="952">
                  <c:v>2</c:v>
                </c:pt>
                <c:pt idx="953">
                  <c:v>3</c:v>
                </c:pt>
                <c:pt idx="954">
                  <c:v>3</c:v>
                </c:pt>
                <c:pt idx="955">
                  <c:v>1</c:v>
                </c:pt>
                <c:pt idx="956">
                  <c:v>2</c:v>
                </c:pt>
                <c:pt idx="957">
                  <c:v>2</c:v>
                </c:pt>
                <c:pt idx="958">
                  <c:v>2</c:v>
                </c:pt>
                <c:pt idx="959">
                  <c:v>2</c:v>
                </c:pt>
                <c:pt idx="960">
                  <c:v>2</c:v>
                </c:pt>
                <c:pt idx="961">
                  <c:v>2</c:v>
                </c:pt>
                <c:pt idx="962">
                  <c:v>0</c:v>
                </c:pt>
                <c:pt idx="963">
                  <c:v>0</c:v>
                </c:pt>
                <c:pt idx="964">
                  <c:v>-1</c:v>
                </c:pt>
                <c:pt idx="965">
                  <c:v>-2</c:v>
                </c:pt>
                <c:pt idx="966">
                  <c:v>2</c:v>
                </c:pt>
                <c:pt idx="967">
                  <c:v>0</c:v>
                </c:pt>
                <c:pt idx="968">
                  <c:v>1</c:v>
                </c:pt>
                <c:pt idx="969">
                  <c:v>-2</c:v>
                </c:pt>
                <c:pt idx="970">
                  <c:v>4</c:v>
                </c:pt>
                <c:pt idx="971">
                  <c:v>6</c:v>
                </c:pt>
                <c:pt idx="972">
                  <c:v>6</c:v>
                </c:pt>
                <c:pt idx="973">
                  <c:v>4</c:v>
                </c:pt>
                <c:pt idx="974">
                  <c:v>4</c:v>
                </c:pt>
                <c:pt idx="975">
                  <c:v>8</c:v>
                </c:pt>
                <c:pt idx="976">
                  <c:v>2</c:v>
                </c:pt>
                <c:pt idx="977">
                  <c:v>0</c:v>
                </c:pt>
                <c:pt idx="978">
                  <c:v>3</c:v>
                </c:pt>
                <c:pt idx="979">
                  <c:v>5</c:v>
                </c:pt>
                <c:pt idx="980">
                  <c:v>6</c:v>
                </c:pt>
                <c:pt idx="981">
                  <c:v>3</c:v>
                </c:pt>
                <c:pt idx="982">
                  <c:v>3</c:v>
                </c:pt>
                <c:pt idx="983">
                  <c:v>3</c:v>
                </c:pt>
                <c:pt idx="984">
                  <c:v>3</c:v>
                </c:pt>
                <c:pt idx="985">
                  <c:v>-1</c:v>
                </c:pt>
                <c:pt idx="986">
                  <c:v>0</c:v>
                </c:pt>
                <c:pt idx="987">
                  <c:v>-1</c:v>
                </c:pt>
                <c:pt idx="988">
                  <c:v>0</c:v>
                </c:pt>
                <c:pt idx="989">
                  <c:v>1</c:v>
                </c:pt>
                <c:pt idx="990">
                  <c:v>1</c:v>
                </c:pt>
                <c:pt idx="991">
                  <c:v>3</c:v>
                </c:pt>
                <c:pt idx="992">
                  <c:v>3</c:v>
                </c:pt>
                <c:pt idx="993">
                  <c:v>5</c:v>
                </c:pt>
                <c:pt idx="994">
                  <c:v>5</c:v>
                </c:pt>
                <c:pt idx="995">
                  <c:v>5</c:v>
                </c:pt>
                <c:pt idx="996">
                  <c:v>5</c:v>
                </c:pt>
                <c:pt idx="997">
                  <c:v>3</c:v>
                </c:pt>
                <c:pt idx="998">
                  <c:v>0</c:v>
                </c:pt>
                <c:pt idx="999">
                  <c:v>0</c:v>
                </c:pt>
                <c:pt idx="1000">
                  <c:v>-3</c:v>
                </c:pt>
                <c:pt idx="1001">
                  <c:v>-3</c:v>
                </c:pt>
                <c:pt idx="1002">
                  <c:v>-3</c:v>
                </c:pt>
                <c:pt idx="1003">
                  <c:v>0</c:v>
                </c:pt>
                <c:pt idx="1004">
                  <c:v>1</c:v>
                </c:pt>
                <c:pt idx="1005">
                  <c:v>1</c:v>
                </c:pt>
                <c:pt idx="1006">
                  <c:v>1</c:v>
                </c:pt>
                <c:pt idx="1007">
                  <c:v>-1</c:v>
                </c:pt>
                <c:pt idx="1008">
                  <c:v>0</c:v>
                </c:pt>
                <c:pt idx="1009">
                  <c:v>1</c:v>
                </c:pt>
                <c:pt idx="1010">
                  <c:v>2</c:v>
                </c:pt>
                <c:pt idx="1011">
                  <c:v>2</c:v>
                </c:pt>
                <c:pt idx="1012">
                  <c:v>3</c:v>
                </c:pt>
                <c:pt idx="1013">
                  <c:v>0</c:v>
                </c:pt>
                <c:pt idx="1014">
                  <c:v>0</c:v>
                </c:pt>
                <c:pt idx="1015">
                  <c:v>2</c:v>
                </c:pt>
                <c:pt idx="1016">
                  <c:v>2</c:v>
                </c:pt>
                <c:pt idx="1017">
                  <c:v>1</c:v>
                </c:pt>
                <c:pt idx="1018">
                  <c:v>0</c:v>
                </c:pt>
                <c:pt idx="1019">
                  <c:v>0</c:v>
                </c:pt>
                <c:pt idx="1020">
                  <c:v>0</c:v>
                </c:pt>
                <c:pt idx="1021">
                  <c:v>2</c:v>
                </c:pt>
                <c:pt idx="1022">
                  <c:v>0</c:v>
                </c:pt>
                <c:pt idx="1023">
                  <c:v>0</c:v>
                </c:pt>
                <c:pt idx="1024">
                  <c:v>-2</c:v>
                </c:pt>
                <c:pt idx="1025">
                  <c:v>-2</c:v>
                </c:pt>
                <c:pt idx="1026">
                  <c:v>-2</c:v>
                </c:pt>
                <c:pt idx="1027">
                  <c:v>-2</c:v>
                </c:pt>
                <c:pt idx="1028">
                  <c:v>0</c:v>
                </c:pt>
                <c:pt idx="1029">
                  <c:v>0</c:v>
                </c:pt>
                <c:pt idx="1030">
                  <c:v>0</c:v>
                </c:pt>
                <c:pt idx="1031">
                  <c:v>0</c:v>
                </c:pt>
                <c:pt idx="1032">
                  <c:v>0</c:v>
                </c:pt>
                <c:pt idx="1033">
                  <c:v>0</c:v>
                </c:pt>
                <c:pt idx="1034">
                  <c:v>2</c:v>
                </c:pt>
                <c:pt idx="1035">
                  <c:v>2</c:v>
                </c:pt>
                <c:pt idx="1036">
                  <c:v>2</c:v>
                </c:pt>
                <c:pt idx="1037">
                  <c:v>1</c:v>
                </c:pt>
                <c:pt idx="1038">
                  <c:v>0</c:v>
                </c:pt>
                <c:pt idx="1039">
                  <c:v>0</c:v>
                </c:pt>
                <c:pt idx="1040">
                  <c:v>0</c:v>
                </c:pt>
                <c:pt idx="1041">
                  <c:v>0</c:v>
                </c:pt>
                <c:pt idx="1042">
                  <c:v>0</c:v>
                </c:pt>
                <c:pt idx="1043">
                  <c:v>0</c:v>
                </c:pt>
                <c:pt idx="1044">
                  <c:v>1</c:v>
                </c:pt>
                <c:pt idx="1045">
                  <c:v>1</c:v>
                </c:pt>
                <c:pt idx="1046">
                  <c:v>1</c:v>
                </c:pt>
                <c:pt idx="1047">
                  <c:v>2</c:v>
                </c:pt>
                <c:pt idx="1048">
                  <c:v>0</c:v>
                </c:pt>
                <c:pt idx="1049">
                  <c:v>0</c:v>
                </c:pt>
                <c:pt idx="1050">
                  <c:v>-1</c:v>
                </c:pt>
                <c:pt idx="1051">
                  <c:v>-1</c:v>
                </c:pt>
                <c:pt idx="1052">
                  <c:v>-1</c:v>
                </c:pt>
                <c:pt idx="1053">
                  <c:v>0</c:v>
                </c:pt>
                <c:pt idx="1054">
                  <c:v>-1</c:v>
                </c:pt>
                <c:pt idx="1055">
                  <c:v>-1</c:v>
                </c:pt>
                <c:pt idx="1056">
                  <c:v>-1</c:v>
                </c:pt>
                <c:pt idx="1057">
                  <c:v>-1</c:v>
                </c:pt>
                <c:pt idx="1058">
                  <c:v>0</c:v>
                </c:pt>
                <c:pt idx="1059">
                  <c:v>1</c:v>
                </c:pt>
                <c:pt idx="1060">
                  <c:v>2</c:v>
                </c:pt>
                <c:pt idx="1061">
                  <c:v>6</c:v>
                </c:pt>
                <c:pt idx="1062">
                  <c:v>6</c:v>
                </c:pt>
                <c:pt idx="1063">
                  <c:v>0</c:v>
                </c:pt>
                <c:pt idx="1064">
                  <c:v>0</c:v>
                </c:pt>
                <c:pt idx="1065">
                  <c:v>0</c:v>
                </c:pt>
                <c:pt idx="1066">
                  <c:v>0</c:v>
                </c:pt>
                <c:pt idx="1067">
                  <c:v>0</c:v>
                </c:pt>
                <c:pt idx="1068">
                  <c:v>0</c:v>
                </c:pt>
                <c:pt idx="1069">
                  <c:v>1</c:v>
                </c:pt>
                <c:pt idx="1070">
                  <c:v>1</c:v>
                </c:pt>
                <c:pt idx="1071">
                  <c:v>1</c:v>
                </c:pt>
                <c:pt idx="1072">
                  <c:v>1</c:v>
                </c:pt>
                <c:pt idx="1073">
                  <c:v>0</c:v>
                </c:pt>
                <c:pt idx="1074">
                  <c:v>0</c:v>
                </c:pt>
                <c:pt idx="1075">
                  <c:v>0</c:v>
                </c:pt>
                <c:pt idx="1076">
                  <c:v>2</c:v>
                </c:pt>
                <c:pt idx="1077">
                  <c:v>3</c:v>
                </c:pt>
                <c:pt idx="1078">
                  <c:v>0</c:v>
                </c:pt>
                <c:pt idx="1079">
                  <c:v>0</c:v>
                </c:pt>
                <c:pt idx="1080">
                  <c:v>0</c:v>
                </c:pt>
                <c:pt idx="1081">
                  <c:v>0</c:v>
                </c:pt>
                <c:pt idx="1082">
                  <c:v>4</c:v>
                </c:pt>
                <c:pt idx="1083">
                  <c:v>9</c:v>
                </c:pt>
                <c:pt idx="1084">
                  <c:v>12</c:v>
                </c:pt>
                <c:pt idx="1085">
                  <c:v>12</c:v>
                </c:pt>
                <c:pt idx="1086">
                  <c:v>0</c:v>
                </c:pt>
                <c:pt idx="1087">
                  <c:v>0</c:v>
                </c:pt>
                <c:pt idx="1088">
                  <c:v>3</c:v>
                </c:pt>
                <c:pt idx="1089">
                  <c:v>4</c:v>
                </c:pt>
                <c:pt idx="1090">
                  <c:v>4</c:v>
                </c:pt>
                <c:pt idx="1091">
                  <c:v>0</c:v>
                </c:pt>
                <c:pt idx="1092">
                  <c:v>0</c:v>
                </c:pt>
                <c:pt idx="1093">
                  <c:v>5</c:v>
                </c:pt>
                <c:pt idx="1094">
                  <c:v>6</c:v>
                </c:pt>
                <c:pt idx="1095">
                  <c:v>9</c:v>
                </c:pt>
                <c:pt idx="1096">
                  <c:v>0</c:v>
                </c:pt>
                <c:pt idx="1097">
                  <c:v>3</c:v>
                </c:pt>
                <c:pt idx="1098">
                  <c:v>3</c:v>
                </c:pt>
                <c:pt idx="1099">
                  <c:v>2</c:v>
                </c:pt>
                <c:pt idx="1100">
                  <c:v>2</c:v>
                </c:pt>
                <c:pt idx="1101">
                  <c:v>0</c:v>
                </c:pt>
                <c:pt idx="1102">
                  <c:v>0</c:v>
                </c:pt>
                <c:pt idx="1103">
                  <c:v>0</c:v>
                </c:pt>
                <c:pt idx="1104">
                  <c:v>3</c:v>
                </c:pt>
                <c:pt idx="1105">
                  <c:v>5</c:v>
                </c:pt>
                <c:pt idx="1106">
                  <c:v>0</c:v>
                </c:pt>
                <c:pt idx="1107">
                  <c:v>-7</c:v>
                </c:pt>
                <c:pt idx="1108">
                  <c:v>-13</c:v>
                </c:pt>
                <c:pt idx="1109">
                  <c:v>-10</c:v>
                </c:pt>
                <c:pt idx="1110">
                  <c:v>-1</c:v>
                </c:pt>
                <c:pt idx="1111">
                  <c:v>0</c:v>
                </c:pt>
                <c:pt idx="1112">
                  <c:v>6</c:v>
                </c:pt>
                <c:pt idx="1113">
                  <c:v>10</c:v>
                </c:pt>
                <c:pt idx="1114">
                  <c:v>10</c:v>
                </c:pt>
                <c:pt idx="1115">
                  <c:v>0</c:v>
                </c:pt>
                <c:pt idx="1116">
                  <c:v>1</c:v>
                </c:pt>
                <c:pt idx="1117">
                  <c:v>1</c:v>
                </c:pt>
                <c:pt idx="1118">
                  <c:v>0</c:v>
                </c:pt>
                <c:pt idx="1119">
                  <c:v>-1</c:v>
                </c:pt>
                <c:pt idx="1120">
                  <c:v>0</c:v>
                </c:pt>
                <c:pt idx="1121">
                  <c:v>3</c:v>
                </c:pt>
                <c:pt idx="1122">
                  <c:v>18</c:v>
                </c:pt>
                <c:pt idx="1123">
                  <c:v>43</c:v>
                </c:pt>
                <c:pt idx="1124">
                  <c:v>43</c:v>
                </c:pt>
                <c:pt idx="1125">
                  <c:v>4</c:v>
                </c:pt>
                <c:pt idx="1126">
                  <c:v>5</c:v>
                </c:pt>
                <c:pt idx="1127">
                  <c:v>18</c:v>
                </c:pt>
                <c:pt idx="1128">
                  <c:v>20</c:v>
                </c:pt>
                <c:pt idx="1129">
                  <c:v>20</c:v>
                </c:pt>
                <c:pt idx="1130">
                  <c:v>0</c:v>
                </c:pt>
                <c:pt idx="1131">
                  <c:v>-2</c:v>
                </c:pt>
                <c:pt idx="1132">
                  <c:v>-5</c:v>
                </c:pt>
                <c:pt idx="1133">
                  <c:v>-4</c:v>
                </c:pt>
                <c:pt idx="1134">
                  <c:v>-4</c:v>
                </c:pt>
                <c:pt idx="1135">
                  <c:v>-3</c:v>
                </c:pt>
                <c:pt idx="1136">
                  <c:v>-4</c:v>
                </c:pt>
                <c:pt idx="1137">
                  <c:v>-4</c:v>
                </c:pt>
                <c:pt idx="1138">
                  <c:v>-4</c:v>
                </c:pt>
                <c:pt idx="1139">
                  <c:v>-4</c:v>
                </c:pt>
                <c:pt idx="1140">
                  <c:v>-5</c:v>
                </c:pt>
                <c:pt idx="1141">
                  <c:v>-9</c:v>
                </c:pt>
                <c:pt idx="1142">
                  <c:v>-11</c:v>
                </c:pt>
                <c:pt idx="1143">
                  <c:v>-8</c:v>
                </c:pt>
                <c:pt idx="1144">
                  <c:v>-5</c:v>
                </c:pt>
                <c:pt idx="1145">
                  <c:v>-9</c:v>
                </c:pt>
                <c:pt idx="1146">
                  <c:v>-9</c:v>
                </c:pt>
                <c:pt idx="1147">
                  <c:v>-9</c:v>
                </c:pt>
                <c:pt idx="1148">
                  <c:v>-16</c:v>
                </c:pt>
                <c:pt idx="1149">
                  <c:v>-12</c:v>
                </c:pt>
                <c:pt idx="1150">
                  <c:v>-12</c:v>
                </c:pt>
                <c:pt idx="1151">
                  <c:v>-12</c:v>
                </c:pt>
                <c:pt idx="1152">
                  <c:v>-8</c:v>
                </c:pt>
                <c:pt idx="1153">
                  <c:v>-8</c:v>
                </c:pt>
                <c:pt idx="1154">
                  <c:v>-8</c:v>
                </c:pt>
                <c:pt idx="1155">
                  <c:v>-8</c:v>
                </c:pt>
                <c:pt idx="1156">
                  <c:v>-8</c:v>
                </c:pt>
                <c:pt idx="1157">
                  <c:v>-8</c:v>
                </c:pt>
                <c:pt idx="1158">
                  <c:v>-8</c:v>
                </c:pt>
                <c:pt idx="1159">
                  <c:v>-8</c:v>
                </c:pt>
                <c:pt idx="1160">
                  <c:v>-8</c:v>
                </c:pt>
                <c:pt idx="1161">
                  <c:v>-8</c:v>
                </c:pt>
                <c:pt idx="1162">
                  <c:v>-10</c:v>
                </c:pt>
                <c:pt idx="1163">
                  <c:v>-5</c:v>
                </c:pt>
                <c:pt idx="1164">
                  <c:v>1</c:v>
                </c:pt>
                <c:pt idx="1165">
                  <c:v>0</c:v>
                </c:pt>
                <c:pt idx="1166">
                  <c:v>0</c:v>
                </c:pt>
                <c:pt idx="1167">
                  <c:v>-5</c:v>
                </c:pt>
                <c:pt idx="1168">
                  <c:v>-3</c:v>
                </c:pt>
                <c:pt idx="1169">
                  <c:v>19</c:v>
                </c:pt>
                <c:pt idx="1170">
                  <c:v>19</c:v>
                </c:pt>
                <c:pt idx="1171">
                  <c:v>9</c:v>
                </c:pt>
                <c:pt idx="1172">
                  <c:v>-5</c:v>
                </c:pt>
                <c:pt idx="1173">
                  <c:v>-7</c:v>
                </c:pt>
                <c:pt idx="1174">
                  <c:v>-7</c:v>
                </c:pt>
                <c:pt idx="1175">
                  <c:v>-10</c:v>
                </c:pt>
                <c:pt idx="1176">
                  <c:v>-10</c:v>
                </c:pt>
                <c:pt idx="1177">
                  <c:v>-8</c:v>
                </c:pt>
                <c:pt idx="1178">
                  <c:v>-10</c:v>
                </c:pt>
                <c:pt idx="1179">
                  <c:v>-11</c:v>
                </c:pt>
                <c:pt idx="1180">
                  <c:v>-11</c:v>
                </c:pt>
                <c:pt idx="1181">
                  <c:v>-5</c:v>
                </c:pt>
                <c:pt idx="1182">
                  <c:v>-5</c:v>
                </c:pt>
                <c:pt idx="1183">
                  <c:v>-9</c:v>
                </c:pt>
                <c:pt idx="1184">
                  <c:v>-13</c:v>
                </c:pt>
                <c:pt idx="1185">
                  <c:v>-15</c:v>
                </c:pt>
                <c:pt idx="1186">
                  <c:v>-8</c:v>
                </c:pt>
                <c:pt idx="1187">
                  <c:v>-12</c:v>
                </c:pt>
                <c:pt idx="1188">
                  <c:v>-13</c:v>
                </c:pt>
                <c:pt idx="1189">
                  <c:v>-12</c:v>
                </c:pt>
                <c:pt idx="1190">
                  <c:v>-14</c:v>
                </c:pt>
                <c:pt idx="1191">
                  <c:v>-10</c:v>
                </c:pt>
                <c:pt idx="1192">
                  <c:v>-15</c:v>
                </c:pt>
                <c:pt idx="1193">
                  <c:v>-26</c:v>
                </c:pt>
                <c:pt idx="1194">
                  <c:v>-35</c:v>
                </c:pt>
                <c:pt idx="1195">
                  <c:v>-38</c:v>
                </c:pt>
                <c:pt idx="1196">
                  <c:v>-21</c:v>
                </c:pt>
                <c:pt idx="1197">
                  <c:v>-29</c:v>
                </c:pt>
                <c:pt idx="1198">
                  <c:v>-23</c:v>
                </c:pt>
                <c:pt idx="1199">
                  <c:v>-20</c:v>
                </c:pt>
                <c:pt idx="1200">
                  <c:v>-21</c:v>
                </c:pt>
                <c:pt idx="1201">
                  <c:v>-25</c:v>
                </c:pt>
                <c:pt idx="1202">
                  <c:v>-25</c:v>
                </c:pt>
                <c:pt idx="1203">
                  <c:v>-18</c:v>
                </c:pt>
                <c:pt idx="1204">
                  <c:v>-13</c:v>
                </c:pt>
                <c:pt idx="1205">
                  <c:v>-13</c:v>
                </c:pt>
                <c:pt idx="1206">
                  <c:v>-14</c:v>
                </c:pt>
                <c:pt idx="1207">
                  <c:v>-15</c:v>
                </c:pt>
                <c:pt idx="1208">
                  <c:v>-15</c:v>
                </c:pt>
                <c:pt idx="1209">
                  <c:v>-24</c:v>
                </c:pt>
                <c:pt idx="1210">
                  <c:v>-21</c:v>
                </c:pt>
                <c:pt idx="1211">
                  <c:v>-21</c:v>
                </c:pt>
                <c:pt idx="1212">
                  <c:v>-21</c:v>
                </c:pt>
                <c:pt idx="1213">
                  <c:v>-28</c:v>
                </c:pt>
                <c:pt idx="1214">
                  <c:v>-15</c:v>
                </c:pt>
                <c:pt idx="1215">
                  <c:v>-15</c:v>
                </c:pt>
                <c:pt idx="1216">
                  <c:v>-13</c:v>
                </c:pt>
                <c:pt idx="1217">
                  <c:v>-13</c:v>
                </c:pt>
                <c:pt idx="1218">
                  <c:v>-14</c:v>
                </c:pt>
                <c:pt idx="1219">
                  <c:v>-15</c:v>
                </c:pt>
                <c:pt idx="1220">
                  <c:v>-16</c:v>
                </c:pt>
                <c:pt idx="1221">
                  <c:v>-20</c:v>
                </c:pt>
                <c:pt idx="1222">
                  <c:v>-31</c:v>
                </c:pt>
                <c:pt idx="1223">
                  <c:v>-15</c:v>
                </c:pt>
                <c:pt idx="1224">
                  <c:v>-13</c:v>
                </c:pt>
                <c:pt idx="1225">
                  <c:v>-13</c:v>
                </c:pt>
                <c:pt idx="1226">
                  <c:v>-13</c:v>
                </c:pt>
                <c:pt idx="1227">
                  <c:v>-17</c:v>
                </c:pt>
                <c:pt idx="1228">
                  <c:v>-13</c:v>
                </c:pt>
                <c:pt idx="1229">
                  <c:v>-13</c:v>
                </c:pt>
                <c:pt idx="1230">
                  <c:v>-11</c:v>
                </c:pt>
                <c:pt idx="1231">
                  <c:v>-8</c:v>
                </c:pt>
                <c:pt idx="1232">
                  <c:v>-8</c:v>
                </c:pt>
                <c:pt idx="1233">
                  <c:v>-10</c:v>
                </c:pt>
                <c:pt idx="1234">
                  <c:v>-10</c:v>
                </c:pt>
                <c:pt idx="1235">
                  <c:v>-8</c:v>
                </c:pt>
                <c:pt idx="1236">
                  <c:v>-8</c:v>
                </c:pt>
                <c:pt idx="1237">
                  <c:v>-8</c:v>
                </c:pt>
                <c:pt idx="1238">
                  <c:v>-10</c:v>
                </c:pt>
                <c:pt idx="1239">
                  <c:v>-10</c:v>
                </c:pt>
                <c:pt idx="1240">
                  <c:v>-15</c:v>
                </c:pt>
                <c:pt idx="1241">
                  <c:v>-14</c:v>
                </c:pt>
                <c:pt idx="1242">
                  <c:v>-7</c:v>
                </c:pt>
                <c:pt idx="1243">
                  <c:v>-8</c:v>
                </c:pt>
                <c:pt idx="1244">
                  <c:v>-5</c:v>
                </c:pt>
                <c:pt idx="1245">
                  <c:v>-5</c:v>
                </c:pt>
                <c:pt idx="1246">
                  <c:v>-3</c:v>
                </c:pt>
                <c:pt idx="1247">
                  <c:v>-5</c:v>
                </c:pt>
                <c:pt idx="1248">
                  <c:v>-5</c:v>
                </c:pt>
                <c:pt idx="1249">
                  <c:v>-8</c:v>
                </c:pt>
                <c:pt idx="1250">
                  <c:v>-8</c:v>
                </c:pt>
                <c:pt idx="1251">
                  <c:v>0</c:v>
                </c:pt>
                <c:pt idx="1252">
                  <c:v>0</c:v>
                </c:pt>
                <c:pt idx="1253">
                  <c:v>6</c:v>
                </c:pt>
                <c:pt idx="1254">
                  <c:v>6</c:v>
                </c:pt>
                <c:pt idx="1255">
                  <c:v>4</c:v>
                </c:pt>
                <c:pt idx="1256">
                  <c:v>0</c:v>
                </c:pt>
                <c:pt idx="1257">
                  <c:v>-5</c:v>
                </c:pt>
                <c:pt idx="1258">
                  <c:v>-5</c:v>
                </c:pt>
                <c:pt idx="1259">
                  <c:v>-6</c:v>
                </c:pt>
                <c:pt idx="1260">
                  <c:v>-5</c:v>
                </c:pt>
                <c:pt idx="1261">
                  <c:v>-5</c:v>
                </c:pt>
                <c:pt idx="1262">
                  <c:v>0</c:v>
                </c:pt>
                <c:pt idx="1263">
                  <c:v>4</c:v>
                </c:pt>
                <c:pt idx="1264">
                  <c:v>3</c:v>
                </c:pt>
                <c:pt idx="1265">
                  <c:v>5</c:v>
                </c:pt>
                <c:pt idx="1266">
                  <c:v>3</c:v>
                </c:pt>
                <c:pt idx="1267">
                  <c:v>0</c:v>
                </c:pt>
                <c:pt idx="1268">
                  <c:v>3</c:v>
                </c:pt>
                <c:pt idx="1269">
                  <c:v>3</c:v>
                </c:pt>
                <c:pt idx="1270">
                  <c:v>1</c:v>
                </c:pt>
                <c:pt idx="1271">
                  <c:v>1</c:v>
                </c:pt>
                <c:pt idx="1272">
                  <c:v>5</c:v>
                </c:pt>
                <c:pt idx="1273">
                  <c:v>6</c:v>
                </c:pt>
                <c:pt idx="1274">
                  <c:v>6</c:v>
                </c:pt>
                <c:pt idx="1275">
                  <c:v>6</c:v>
                </c:pt>
                <c:pt idx="1276">
                  <c:v>1</c:v>
                </c:pt>
                <c:pt idx="1277">
                  <c:v>0</c:v>
                </c:pt>
                <c:pt idx="1278">
                  <c:v>0</c:v>
                </c:pt>
                <c:pt idx="1279">
                  <c:v>-4</c:v>
                </c:pt>
                <c:pt idx="1280">
                  <c:v>-3</c:v>
                </c:pt>
                <c:pt idx="1281">
                  <c:v>-5</c:v>
                </c:pt>
                <c:pt idx="1282">
                  <c:v>-5</c:v>
                </c:pt>
                <c:pt idx="1283">
                  <c:v>-1</c:v>
                </c:pt>
                <c:pt idx="1284">
                  <c:v>2</c:v>
                </c:pt>
                <c:pt idx="1285">
                  <c:v>2</c:v>
                </c:pt>
                <c:pt idx="1286">
                  <c:v>-5</c:v>
                </c:pt>
                <c:pt idx="1287">
                  <c:v>-6</c:v>
                </c:pt>
                <c:pt idx="1288">
                  <c:v>-4</c:v>
                </c:pt>
                <c:pt idx="1289">
                  <c:v>-4</c:v>
                </c:pt>
                <c:pt idx="1290">
                  <c:v>1</c:v>
                </c:pt>
                <c:pt idx="1291">
                  <c:v>-5</c:v>
                </c:pt>
                <c:pt idx="1292">
                  <c:v>-5</c:v>
                </c:pt>
                <c:pt idx="1293">
                  <c:v>-6</c:v>
                </c:pt>
                <c:pt idx="1294">
                  <c:v>-3</c:v>
                </c:pt>
                <c:pt idx="1295">
                  <c:v>3</c:v>
                </c:pt>
                <c:pt idx="1296">
                  <c:v>-5</c:v>
                </c:pt>
                <c:pt idx="1297">
                  <c:v>-3</c:v>
                </c:pt>
                <c:pt idx="1298">
                  <c:v>-3</c:v>
                </c:pt>
                <c:pt idx="1299">
                  <c:v>2</c:v>
                </c:pt>
                <c:pt idx="1300">
                  <c:v>2</c:v>
                </c:pt>
                <c:pt idx="1301">
                  <c:v>0</c:v>
                </c:pt>
                <c:pt idx="1302">
                  <c:v>0</c:v>
                </c:pt>
                <c:pt idx="1303">
                  <c:v>5</c:v>
                </c:pt>
                <c:pt idx="1304">
                  <c:v>7</c:v>
                </c:pt>
                <c:pt idx="1305">
                  <c:v>14</c:v>
                </c:pt>
                <c:pt idx="1306">
                  <c:v>6</c:v>
                </c:pt>
                <c:pt idx="1307">
                  <c:v>10</c:v>
                </c:pt>
                <c:pt idx="1308">
                  <c:v>32</c:v>
                </c:pt>
                <c:pt idx="1309">
                  <c:v>30</c:v>
                </c:pt>
                <c:pt idx="1310">
                  <c:v>10</c:v>
                </c:pt>
                <c:pt idx="1311">
                  <c:v>8</c:v>
                </c:pt>
                <c:pt idx="1312">
                  <c:v>8</c:v>
                </c:pt>
                <c:pt idx="1313">
                  <c:v>10</c:v>
                </c:pt>
                <c:pt idx="1314">
                  <c:v>10</c:v>
                </c:pt>
                <c:pt idx="1315">
                  <c:v>0</c:v>
                </c:pt>
                <c:pt idx="1316">
                  <c:v>-5</c:v>
                </c:pt>
                <c:pt idx="1317">
                  <c:v>-10</c:v>
                </c:pt>
                <c:pt idx="1318">
                  <c:v>-9</c:v>
                </c:pt>
                <c:pt idx="1319">
                  <c:v>-12</c:v>
                </c:pt>
                <c:pt idx="1320">
                  <c:v>-10</c:v>
                </c:pt>
                <c:pt idx="1321">
                  <c:v>-10</c:v>
                </c:pt>
                <c:pt idx="1322">
                  <c:v>-10</c:v>
                </c:pt>
                <c:pt idx="1323">
                  <c:v>-4</c:v>
                </c:pt>
                <c:pt idx="1324">
                  <c:v>-7</c:v>
                </c:pt>
                <c:pt idx="1325">
                  <c:v>-8</c:v>
                </c:pt>
                <c:pt idx="1326">
                  <c:v>-8</c:v>
                </c:pt>
                <c:pt idx="1327">
                  <c:v>-8</c:v>
                </c:pt>
                <c:pt idx="1328">
                  <c:v>-8</c:v>
                </c:pt>
                <c:pt idx="1329">
                  <c:v>-5</c:v>
                </c:pt>
                <c:pt idx="1330">
                  <c:v>-5</c:v>
                </c:pt>
                <c:pt idx="1331">
                  <c:v>-5</c:v>
                </c:pt>
                <c:pt idx="1332">
                  <c:v>-11</c:v>
                </c:pt>
                <c:pt idx="1333">
                  <c:v>-8</c:v>
                </c:pt>
                <c:pt idx="1334">
                  <c:v>-8</c:v>
                </c:pt>
                <c:pt idx="1335">
                  <c:v>-11</c:v>
                </c:pt>
                <c:pt idx="1336">
                  <c:v>-11</c:v>
                </c:pt>
                <c:pt idx="1337">
                  <c:v>-11</c:v>
                </c:pt>
                <c:pt idx="1338">
                  <c:v>0</c:v>
                </c:pt>
                <c:pt idx="1339">
                  <c:v>-5</c:v>
                </c:pt>
                <c:pt idx="1340">
                  <c:v>-1</c:v>
                </c:pt>
                <c:pt idx="1341">
                  <c:v>2</c:v>
                </c:pt>
                <c:pt idx="1342">
                  <c:v>2</c:v>
                </c:pt>
                <c:pt idx="1343">
                  <c:v>-3</c:v>
                </c:pt>
                <c:pt idx="1344">
                  <c:v>-3</c:v>
                </c:pt>
                <c:pt idx="1345">
                  <c:v>-3</c:v>
                </c:pt>
                <c:pt idx="1346">
                  <c:v>-3</c:v>
                </c:pt>
                <c:pt idx="1347">
                  <c:v>-1</c:v>
                </c:pt>
                <c:pt idx="1348">
                  <c:v>0.5</c:v>
                </c:pt>
                <c:pt idx="1349">
                  <c:v>1</c:v>
                </c:pt>
                <c:pt idx="1350">
                  <c:v>1</c:v>
                </c:pt>
                <c:pt idx="1351">
                  <c:v>1</c:v>
                </c:pt>
                <c:pt idx="1352">
                  <c:v>1</c:v>
                </c:pt>
                <c:pt idx="1353">
                  <c:v>0</c:v>
                </c:pt>
                <c:pt idx="1354">
                  <c:v>0</c:v>
                </c:pt>
                <c:pt idx="1355">
                  <c:v>16</c:v>
                </c:pt>
                <c:pt idx="1356">
                  <c:v>12</c:v>
                </c:pt>
                <c:pt idx="1357">
                  <c:v>11</c:v>
                </c:pt>
                <c:pt idx="1358">
                  <c:v>8</c:v>
                </c:pt>
                <c:pt idx="1359">
                  <c:v>10</c:v>
                </c:pt>
                <c:pt idx="1360">
                  <c:v>15</c:v>
                </c:pt>
                <c:pt idx="1361">
                  <c:v>17</c:v>
                </c:pt>
                <c:pt idx="1362">
                  <c:v>2</c:v>
                </c:pt>
                <c:pt idx="1363">
                  <c:v>0</c:v>
                </c:pt>
                <c:pt idx="1364">
                  <c:v>3</c:v>
                </c:pt>
                <c:pt idx="1365">
                  <c:v>5</c:v>
                </c:pt>
                <c:pt idx="1366">
                  <c:v>5</c:v>
                </c:pt>
                <c:pt idx="1367">
                  <c:v>11</c:v>
                </c:pt>
                <c:pt idx="1368">
                  <c:v>2</c:v>
                </c:pt>
                <c:pt idx="1369">
                  <c:v>4</c:v>
                </c:pt>
                <c:pt idx="1370">
                  <c:v>4</c:v>
                </c:pt>
                <c:pt idx="1371">
                  <c:v>3</c:v>
                </c:pt>
                <c:pt idx="1372">
                  <c:v>-2</c:v>
                </c:pt>
                <c:pt idx="1373">
                  <c:v>1</c:v>
                </c:pt>
                <c:pt idx="1374">
                  <c:v>1</c:v>
                </c:pt>
                <c:pt idx="1375">
                  <c:v>8</c:v>
                </c:pt>
                <c:pt idx="1376">
                  <c:v>14</c:v>
                </c:pt>
                <c:pt idx="1377">
                  <c:v>-2</c:v>
                </c:pt>
                <c:pt idx="1378">
                  <c:v>-2</c:v>
                </c:pt>
                <c:pt idx="1379">
                  <c:v>-1</c:v>
                </c:pt>
                <c:pt idx="1380">
                  <c:v>4</c:v>
                </c:pt>
                <c:pt idx="1381">
                  <c:v>4</c:v>
                </c:pt>
                <c:pt idx="1382">
                  <c:v>-2</c:v>
                </c:pt>
                <c:pt idx="1383">
                  <c:v>-3</c:v>
                </c:pt>
                <c:pt idx="1384">
                  <c:v>-8</c:v>
                </c:pt>
                <c:pt idx="1385">
                  <c:v>-13</c:v>
                </c:pt>
                <c:pt idx="1386">
                  <c:v>-13</c:v>
                </c:pt>
                <c:pt idx="1387">
                  <c:v>-13</c:v>
                </c:pt>
                <c:pt idx="1388">
                  <c:v>-13</c:v>
                </c:pt>
                <c:pt idx="1389">
                  <c:v>-9</c:v>
                </c:pt>
                <c:pt idx="1390">
                  <c:v>-15</c:v>
                </c:pt>
                <c:pt idx="1391">
                  <c:v>-12</c:v>
                </c:pt>
                <c:pt idx="1392">
                  <c:v>-15</c:v>
                </c:pt>
                <c:pt idx="1393">
                  <c:v>-10</c:v>
                </c:pt>
                <c:pt idx="1394">
                  <c:v>-15</c:v>
                </c:pt>
                <c:pt idx="1395">
                  <c:v>-15</c:v>
                </c:pt>
                <c:pt idx="1396">
                  <c:v>-28</c:v>
                </c:pt>
                <c:pt idx="1397">
                  <c:v>-28</c:v>
                </c:pt>
                <c:pt idx="1398">
                  <c:v>-30</c:v>
                </c:pt>
                <c:pt idx="1399">
                  <c:v>-15</c:v>
                </c:pt>
                <c:pt idx="1400">
                  <c:v>-15</c:v>
                </c:pt>
                <c:pt idx="1401">
                  <c:v>-15</c:v>
                </c:pt>
                <c:pt idx="1402">
                  <c:v>-15</c:v>
                </c:pt>
                <c:pt idx="1403">
                  <c:v>-15</c:v>
                </c:pt>
                <c:pt idx="1404">
                  <c:v>-15</c:v>
                </c:pt>
                <c:pt idx="1405">
                  <c:v>-25</c:v>
                </c:pt>
                <c:pt idx="1406">
                  <c:v>-30</c:v>
                </c:pt>
                <c:pt idx="1407">
                  <c:v>-31</c:v>
                </c:pt>
                <c:pt idx="1408">
                  <c:v>-32</c:v>
                </c:pt>
                <c:pt idx="1409">
                  <c:v>-10</c:v>
                </c:pt>
                <c:pt idx="1410">
                  <c:v>-10</c:v>
                </c:pt>
                <c:pt idx="1411">
                  <c:v>-10</c:v>
                </c:pt>
                <c:pt idx="1412">
                  <c:v>-10</c:v>
                </c:pt>
                <c:pt idx="1413">
                  <c:v>-12</c:v>
                </c:pt>
                <c:pt idx="1414">
                  <c:v>-9</c:v>
                </c:pt>
                <c:pt idx="1415">
                  <c:v>-11</c:v>
                </c:pt>
                <c:pt idx="1416">
                  <c:v>-8</c:v>
                </c:pt>
                <c:pt idx="1417">
                  <c:v>-8</c:v>
                </c:pt>
                <c:pt idx="1418">
                  <c:v>-8</c:v>
                </c:pt>
                <c:pt idx="1419">
                  <c:v>-10</c:v>
                </c:pt>
                <c:pt idx="1420">
                  <c:v>-8</c:v>
                </c:pt>
                <c:pt idx="1421">
                  <c:v>-14</c:v>
                </c:pt>
                <c:pt idx="1422">
                  <c:v>-17</c:v>
                </c:pt>
                <c:pt idx="1423">
                  <c:v>-17</c:v>
                </c:pt>
                <c:pt idx="1424">
                  <c:v>-5</c:v>
                </c:pt>
                <c:pt idx="1425">
                  <c:v>-8</c:v>
                </c:pt>
                <c:pt idx="1426">
                  <c:v>-8</c:v>
                </c:pt>
                <c:pt idx="1427">
                  <c:v>-11</c:v>
                </c:pt>
                <c:pt idx="1428">
                  <c:v>-11</c:v>
                </c:pt>
                <c:pt idx="1429">
                  <c:v>-16</c:v>
                </c:pt>
                <c:pt idx="1430">
                  <c:v>-23</c:v>
                </c:pt>
                <c:pt idx="1431">
                  <c:v>-18</c:v>
                </c:pt>
                <c:pt idx="1432">
                  <c:v>-13</c:v>
                </c:pt>
                <c:pt idx="1433">
                  <c:v>-10</c:v>
                </c:pt>
                <c:pt idx="1434">
                  <c:v>-8</c:v>
                </c:pt>
                <c:pt idx="1435">
                  <c:v>-8</c:v>
                </c:pt>
                <c:pt idx="1436">
                  <c:v>0</c:v>
                </c:pt>
                <c:pt idx="1437">
                  <c:v>0</c:v>
                </c:pt>
                <c:pt idx="1438">
                  <c:v>0</c:v>
                </c:pt>
                <c:pt idx="1439">
                  <c:v>3</c:v>
                </c:pt>
                <c:pt idx="1440">
                  <c:v>1</c:v>
                </c:pt>
                <c:pt idx="1441">
                  <c:v>-6</c:v>
                </c:pt>
                <c:pt idx="1442">
                  <c:v>-2</c:v>
                </c:pt>
                <c:pt idx="1443">
                  <c:v>-2</c:v>
                </c:pt>
                <c:pt idx="1444">
                  <c:v>-5</c:v>
                </c:pt>
                <c:pt idx="1445">
                  <c:v>-15</c:v>
                </c:pt>
                <c:pt idx="1446">
                  <c:v>-20</c:v>
                </c:pt>
                <c:pt idx="1447">
                  <c:v>-25</c:v>
                </c:pt>
                <c:pt idx="1448">
                  <c:v>-19</c:v>
                </c:pt>
                <c:pt idx="1449">
                  <c:v>-19</c:v>
                </c:pt>
                <c:pt idx="1450">
                  <c:v>-22</c:v>
                </c:pt>
                <c:pt idx="1451">
                  <c:v>-22</c:v>
                </c:pt>
                <c:pt idx="1452">
                  <c:v>-15</c:v>
                </c:pt>
                <c:pt idx="1453">
                  <c:v>-15</c:v>
                </c:pt>
                <c:pt idx="1454">
                  <c:v>-15</c:v>
                </c:pt>
                <c:pt idx="1455">
                  <c:v>-13</c:v>
                </c:pt>
                <c:pt idx="1456">
                  <c:v>-10</c:v>
                </c:pt>
                <c:pt idx="1457">
                  <c:v>-15</c:v>
                </c:pt>
                <c:pt idx="1458">
                  <c:v>-15</c:v>
                </c:pt>
                <c:pt idx="1459">
                  <c:v>-14</c:v>
                </c:pt>
                <c:pt idx="1460">
                  <c:v>-14</c:v>
                </c:pt>
                <c:pt idx="1461">
                  <c:v>-9</c:v>
                </c:pt>
                <c:pt idx="1462">
                  <c:v>-2</c:v>
                </c:pt>
                <c:pt idx="1463">
                  <c:v>-15</c:v>
                </c:pt>
                <c:pt idx="1464">
                  <c:v>-16</c:v>
                </c:pt>
                <c:pt idx="1465">
                  <c:v>-17</c:v>
                </c:pt>
                <c:pt idx="1466">
                  <c:v>-13</c:v>
                </c:pt>
                <c:pt idx="1467">
                  <c:v>-13</c:v>
                </c:pt>
                <c:pt idx="1468">
                  <c:v>-13</c:v>
                </c:pt>
                <c:pt idx="1469">
                  <c:v>-5</c:v>
                </c:pt>
                <c:pt idx="1470">
                  <c:v>-8</c:v>
                </c:pt>
                <c:pt idx="1471">
                  <c:v>-1</c:v>
                </c:pt>
                <c:pt idx="1472">
                  <c:v>-1</c:v>
                </c:pt>
                <c:pt idx="1473">
                  <c:v>2</c:v>
                </c:pt>
                <c:pt idx="1474">
                  <c:v>2</c:v>
                </c:pt>
                <c:pt idx="1475">
                  <c:v>2</c:v>
                </c:pt>
                <c:pt idx="1476">
                  <c:v>-5</c:v>
                </c:pt>
                <c:pt idx="1477">
                  <c:v>-10</c:v>
                </c:pt>
                <c:pt idx="1478">
                  <c:v>-13</c:v>
                </c:pt>
                <c:pt idx="1479">
                  <c:v>-18</c:v>
                </c:pt>
                <c:pt idx="1480">
                  <c:v>-15</c:v>
                </c:pt>
                <c:pt idx="1481">
                  <c:v>-5</c:v>
                </c:pt>
                <c:pt idx="1482">
                  <c:v>-5</c:v>
                </c:pt>
                <c:pt idx="1483">
                  <c:v>-6</c:v>
                </c:pt>
                <c:pt idx="1484">
                  <c:v>-10</c:v>
                </c:pt>
                <c:pt idx="1485">
                  <c:v>-5</c:v>
                </c:pt>
                <c:pt idx="1486">
                  <c:v>-5</c:v>
                </c:pt>
                <c:pt idx="1487">
                  <c:v>-10</c:v>
                </c:pt>
                <c:pt idx="1488">
                  <c:v>-7</c:v>
                </c:pt>
                <c:pt idx="1489">
                  <c:v>-7</c:v>
                </c:pt>
                <c:pt idx="1490">
                  <c:v>-5</c:v>
                </c:pt>
                <c:pt idx="1491">
                  <c:v>-5</c:v>
                </c:pt>
                <c:pt idx="1492">
                  <c:v>-2</c:v>
                </c:pt>
                <c:pt idx="1493">
                  <c:v>-4</c:v>
                </c:pt>
                <c:pt idx="1494">
                  <c:v>-4</c:v>
                </c:pt>
                <c:pt idx="1495">
                  <c:v>-4</c:v>
                </c:pt>
                <c:pt idx="1496">
                  <c:v>-6</c:v>
                </c:pt>
                <c:pt idx="1497">
                  <c:v>-6</c:v>
                </c:pt>
                <c:pt idx="1498">
                  <c:v>-12</c:v>
                </c:pt>
                <c:pt idx="1499">
                  <c:v>-2</c:v>
                </c:pt>
                <c:pt idx="1500">
                  <c:v>-5</c:v>
                </c:pt>
                <c:pt idx="1501">
                  <c:v>-5</c:v>
                </c:pt>
                <c:pt idx="1502">
                  <c:v>-2</c:v>
                </c:pt>
                <c:pt idx="1503">
                  <c:v>0</c:v>
                </c:pt>
                <c:pt idx="1504">
                  <c:v>2</c:v>
                </c:pt>
                <c:pt idx="1505">
                  <c:v>0</c:v>
                </c:pt>
                <c:pt idx="1506">
                  <c:v>-5</c:v>
                </c:pt>
                <c:pt idx="1507">
                  <c:v>1</c:v>
                </c:pt>
                <c:pt idx="1508">
                  <c:v>-5</c:v>
                </c:pt>
                <c:pt idx="1509">
                  <c:v>-5</c:v>
                </c:pt>
                <c:pt idx="1510">
                  <c:v>-5</c:v>
                </c:pt>
                <c:pt idx="1511">
                  <c:v>-10</c:v>
                </c:pt>
                <c:pt idx="1512">
                  <c:v>-10</c:v>
                </c:pt>
                <c:pt idx="1513">
                  <c:v>-5</c:v>
                </c:pt>
                <c:pt idx="1514">
                  <c:v>-5</c:v>
                </c:pt>
                <c:pt idx="1515">
                  <c:v>-5</c:v>
                </c:pt>
                <c:pt idx="1516">
                  <c:v>-5</c:v>
                </c:pt>
                <c:pt idx="1517">
                  <c:v>-4</c:v>
                </c:pt>
                <c:pt idx="1518">
                  <c:v>-5</c:v>
                </c:pt>
                <c:pt idx="1519">
                  <c:v>-9</c:v>
                </c:pt>
                <c:pt idx="1520">
                  <c:v>-9</c:v>
                </c:pt>
                <c:pt idx="1521">
                  <c:v>-11</c:v>
                </c:pt>
                <c:pt idx="1522">
                  <c:v>-14</c:v>
                </c:pt>
                <c:pt idx="1523">
                  <c:v>-5</c:v>
                </c:pt>
                <c:pt idx="1524">
                  <c:v>-5</c:v>
                </c:pt>
                <c:pt idx="1525">
                  <c:v>-5</c:v>
                </c:pt>
                <c:pt idx="1526">
                  <c:v>-5</c:v>
                </c:pt>
                <c:pt idx="1527">
                  <c:v>-5</c:v>
                </c:pt>
                <c:pt idx="1528">
                  <c:v>-5</c:v>
                </c:pt>
                <c:pt idx="1529">
                  <c:v>-5</c:v>
                </c:pt>
                <c:pt idx="1530">
                  <c:v>1</c:v>
                </c:pt>
                <c:pt idx="1531">
                  <c:v>1</c:v>
                </c:pt>
                <c:pt idx="1532">
                  <c:v>1</c:v>
                </c:pt>
                <c:pt idx="1533">
                  <c:v>-5</c:v>
                </c:pt>
                <c:pt idx="1534">
                  <c:v>-5</c:v>
                </c:pt>
                <c:pt idx="1535">
                  <c:v>-4</c:v>
                </c:pt>
                <c:pt idx="1536">
                  <c:v>-4</c:v>
                </c:pt>
                <c:pt idx="1537">
                  <c:v>-4</c:v>
                </c:pt>
                <c:pt idx="1538">
                  <c:v>-9</c:v>
                </c:pt>
                <c:pt idx="1539">
                  <c:v>-9</c:v>
                </c:pt>
                <c:pt idx="1540">
                  <c:v>-9</c:v>
                </c:pt>
                <c:pt idx="1541">
                  <c:v>-9</c:v>
                </c:pt>
                <c:pt idx="1542">
                  <c:v>-6</c:v>
                </c:pt>
                <c:pt idx="1543">
                  <c:v>-7</c:v>
                </c:pt>
                <c:pt idx="1544">
                  <c:v>-7</c:v>
                </c:pt>
                <c:pt idx="1545">
                  <c:v>-4.5</c:v>
                </c:pt>
                <c:pt idx="1546">
                  <c:v>-5.5</c:v>
                </c:pt>
                <c:pt idx="1547">
                  <c:v>-6.5</c:v>
                </c:pt>
                <c:pt idx="1548">
                  <c:v>-13</c:v>
                </c:pt>
                <c:pt idx="1549">
                  <c:v>-12.5</c:v>
                </c:pt>
                <c:pt idx="1550">
                  <c:v>-12.5</c:v>
                </c:pt>
                <c:pt idx="1551">
                  <c:v>-12.5</c:v>
                </c:pt>
                <c:pt idx="1552">
                  <c:v>-12.5</c:v>
                </c:pt>
                <c:pt idx="1553">
                  <c:v>-5.25</c:v>
                </c:pt>
                <c:pt idx="1554">
                  <c:v>-8.25</c:v>
                </c:pt>
                <c:pt idx="1555">
                  <c:v>-2</c:v>
                </c:pt>
                <c:pt idx="1556">
                  <c:v>-4.5</c:v>
                </c:pt>
                <c:pt idx="1557">
                  <c:v>-4.5</c:v>
                </c:pt>
                <c:pt idx="1558">
                  <c:v>-4.5</c:v>
                </c:pt>
                <c:pt idx="1559">
                  <c:v>-4.5</c:v>
                </c:pt>
                <c:pt idx="1560">
                  <c:v>-4.5</c:v>
                </c:pt>
                <c:pt idx="1561">
                  <c:v>0.5</c:v>
                </c:pt>
                <c:pt idx="1562">
                  <c:v>0.5</c:v>
                </c:pt>
                <c:pt idx="1563">
                  <c:v>4.5</c:v>
                </c:pt>
                <c:pt idx="1564">
                  <c:v>4.5</c:v>
                </c:pt>
                <c:pt idx="1565">
                  <c:v>10</c:v>
                </c:pt>
                <c:pt idx="1566">
                  <c:v>10</c:v>
                </c:pt>
                <c:pt idx="1567">
                  <c:v>10</c:v>
                </c:pt>
                <c:pt idx="1568">
                  <c:v>12</c:v>
                </c:pt>
                <c:pt idx="1569">
                  <c:v>12</c:v>
                </c:pt>
                <c:pt idx="1570">
                  <c:v>12</c:v>
                </c:pt>
                <c:pt idx="1571">
                  <c:v>12</c:v>
                </c:pt>
                <c:pt idx="1572">
                  <c:v>12</c:v>
                </c:pt>
                <c:pt idx="1573">
                  <c:v>12</c:v>
                </c:pt>
                <c:pt idx="1574">
                  <c:v>15</c:v>
                </c:pt>
                <c:pt idx="1575">
                  <c:v>15</c:v>
                </c:pt>
                <c:pt idx="1576">
                  <c:v>15</c:v>
                </c:pt>
                <c:pt idx="1577">
                  <c:v>20</c:v>
                </c:pt>
                <c:pt idx="1578">
                  <c:v>22</c:v>
                </c:pt>
                <c:pt idx="1579">
                  <c:v>12</c:v>
                </c:pt>
                <c:pt idx="1580">
                  <c:v>12</c:v>
                </c:pt>
                <c:pt idx="1581">
                  <c:v>12</c:v>
                </c:pt>
                <c:pt idx="1582">
                  <c:v>13</c:v>
                </c:pt>
                <c:pt idx="1583">
                  <c:v>10</c:v>
                </c:pt>
                <c:pt idx="1584">
                  <c:v>10</c:v>
                </c:pt>
                <c:pt idx="1585">
                  <c:v>10</c:v>
                </c:pt>
                <c:pt idx="1586">
                  <c:v>10</c:v>
                </c:pt>
                <c:pt idx="1587">
                  <c:v>10</c:v>
                </c:pt>
                <c:pt idx="1588">
                  <c:v>10</c:v>
                </c:pt>
                <c:pt idx="1589">
                  <c:v>20</c:v>
                </c:pt>
                <c:pt idx="1590">
                  <c:v>20</c:v>
                </c:pt>
                <c:pt idx="1591">
                  <c:v>10</c:v>
                </c:pt>
                <c:pt idx="1592">
                  <c:v>-5</c:v>
                </c:pt>
                <c:pt idx="1593">
                  <c:v>5</c:v>
                </c:pt>
                <c:pt idx="1594">
                  <c:v>5</c:v>
                </c:pt>
                <c:pt idx="1595">
                  <c:v>5</c:v>
                </c:pt>
                <c:pt idx="1596">
                  <c:v>-15</c:v>
                </c:pt>
                <c:pt idx="1597">
                  <c:v>-25</c:v>
                </c:pt>
                <c:pt idx="1598">
                  <c:v>-35</c:v>
                </c:pt>
                <c:pt idx="1599">
                  <c:v>-20</c:v>
                </c:pt>
                <c:pt idx="1600">
                  <c:v>-45</c:v>
                </c:pt>
                <c:pt idx="1601">
                  <c:v>-50</c:v>
                </c:pt>
                <c:pt idx="1602">
                  <c:v>-50</c:v>
                </c:pt>
                <c:pt idx="1603">
                  <c:v>-50</c:v>
                </c:pt>
                <c:pt idx="1604">
                  <c:v>-55</c:v>
                </c:pt>
                <c:pt idx="1605">
                  <c:v>-45</c:v>
                </c:pt>
                <c:pt idx="1606">
                  <c:v>-50</c:v>
                </c:pt>
                <c:pt idx="1607">
                  <c:v>-55</c:v>
                </c:pt>
                <c:pt idx="1608">
                  <c:v>-35</c:v>
                </c:pt>
                <c:pt idx="1609">
                  <c:v>-40</c:v>
                </c:pt>
                <c:pt idx="1610">
                  <c:v>-40</c:v>
                </c:pt>
                <c:pt idx="1611">
                  <c:v>-40</c:v>
                </c:pt>
                <c:pt idx="1612">
                  <c:v>-45</c:v>
                </c:pt>
                <c:pt idx="1613">
                  <c:v>-55</c:v>
                </c:pt>
                <c:pt idx="1614">
                  <c:v>-55</c:v>
                </c:pt>
                <c:pt idx="1615">
                  <c:v>-55</c:v>
                </c:pt>
                <c:pt idx="1616">
                  <c:v>-55</c:v>
                </c:pt>
                <c:pt idx="1617">
                  <c:v>-55</c:v>
                </c:pt>
                <c:pt idx="1618">
                  <c:v>-29.949999999999989</c:v>
                </c:pt>
                <c:pt idx="1619">
                  <c:v>-29.949999999999989</c:v>
                </c:pt>
                <c:pt idx="1620">
                  <c:v>-34.970000000000027</c:v>
                </c:pt>
                <c:pt idx="1621">
                  <c:v>-30.004999999999995</c:v>
                </c:pt>
                <c:pt idx="1622">
                  <c:v>-24.990000000000009</c:v>
                </c:pt>
                <c:pt idx="1623">
                  <c:v>-19.954999999999984</c:v>
                </c:pt>
                <c:pt idx="1624">
                  <c:v>-19.954999999999984</c:v>
                </c:pt>
                <c:pt idx="1625">
                  <c:v>-29.939999999999998</c:v>
                </c:pt>
                <c:pt idx="1626">
                  <c:v>-29.939999999999998</c:v>
                </c:pt>
                <c:pt idx="1627">
                  <c:v>-29.939999999999998</c:v>
                </c:pt>
                <c:pt idx="1628">
                  <c:v>-29.939999999999998</c:v>
                </c:pt>
                <c:pt idx="1629">
                  <c:v>-29.939999999999998</c:v>
                </c:pt>
                <c:pt idx="1630">
                  <c:v>-29.939999999999998</c:v>
                </c:pt>
                <c:pt idx="1631">
                  <c:v>-34.920000000000016</c:v>
                </c:pt>
                <c:pt idx="1632">
                  <c:v>-34.920000000000016</c:v>
                </c:pt>
                <c:pt idx="1633">
                  <c:v>-34.920000000000016</c:v>
                </c:pt>
                <c:pt idx="1634">
                  <c:v>-29.890000000000043</c:v>
                </c:pt>
                <c:pt idx="1635">
                  <c:v>-29.890000000000043</c:v>
                </c:pt>
                <c:pt idx="1636">
                  <c:v>-29.890000000000043</c:v>
                </c:pt>
                <c:pt idx="1637">
                  <c:v>-25.03000000000003</c:v>
                </c:pt>
                <c:pt idx="1638">
                  <c:v>-25.03000000000003</c:v>
                </c:pt>
                <c:pt idx="1639">
                  <c:v>-20.120000000000005</c:v>
                </c:pt>
                <c:pt idx="1640">
                  <c:v>-20.120000000000005</c:v>
                </c:pt>
                <c:pt idx="1641">
                  <c:v>-20.120000000000005</c:v>
                </c:pt>
                <c:pt idx="1642">
                  <c:v>-25.08499999999998</c:v>
                </c:pt>
                <c:pt idx="1643">
                  <c:v>-19.989999999999952</c:v>
                </c:pt>
                <c:pt idx="1644">
                  <c:v>-19.989999999999952</c:v>
                </c:pt>
                <c:pt idx="1645">
                  <c:v>-10.049999999999955</c:v>
                </c:pt>
                <c:pt idx="1646">
                  <c:v>-10.049999999999955</c:v>
                </c:pt>
                <c:pt idx="1647">
                  <c:v>-10.049999999999955</c:v>
                </c:pt>
                <c:pt idx="1648">
                  <c:v>-10.049999999999955</c:v>
                </c:pt>
                <c:pt idx="1649">
                  <c:v>-10.049999999999955</c:v>
                </c:pt>
                <c:pt idx="1650">
                  <c:v>-10.049999999999955</c:v>
                </c:pt>
                <c:pt idx="1651">
                  <c:v>-10.049999999999955</c:v>
                </c:pt>
                <c:pt idx="1652">
                  <c:v>-14.95999999999998</c:v>
                </c:pt>
                <c:pt idx="1653">
                  <c:v>-14.95999999999998</c:v>
                </c:pt>
                <c:pt idx="1654">
                  <c:v>-14.95999999999998</c:v>
                </c:pt>
                <c:pt idx="1655">
                  <c:v>-10</c:v>
                </c:pt>
                <c:pt idx="1656">
                  <c:v>3.0000000000029559E-2</c:v>
                </c:pt>
                <c:pt idx="1657">
                  <c:v>-24.899999999999977</c:v>
                </c:pt>
                <c:pt idx="1658">
                  <c:v>-24.899999999999977</c:v>
                </c:pt>
                <c:pt idx="1659">
                  <c:v>-39.865000000000009</c:v>
                </c:pt>
                <c:pt idx="1660">
                  <c:v>-39.865000000000009</c:v>
                </c:pt>
                <c:pt idx="1661">
                  <c:v>-39.865000000000009</c:v>
                </c:pt>
                <c:pt idx="1662">
                  <c:v>-39.865000000000009</c:v>
                </c:pt>
                <c:pt idx="1663">
                  <c:v>-39.865000000000009</c:v>
                </c:pt>
                <c:pt idx="1664">
                  <c:v>-20.03000000000003</c:v>
                </c:pt>
                <c:pt idx="1665">
                  <c:v>-24.985000000000014</c:v>
                </c:pt>
                <c:pt idx="1666">
                  <c:v>-24.985000000000014</c:v>
                </c:pt>
                <c:pt idx="1667">
                  <c:v>-24.985000000000014</c:v>
                </c:pt>
                <c:pt idx="1668">
                  <c:v>-19.955000000000041</c:v>
                </c:pt>
                <c:pt idx="1669">
                  <c:v>-19.955000000000041</c:v>
                </c:pt>
                <c:pt idx="1670">
                  <c:v>-19.955000000000041</c:v>
                </c:pt>
                <c:pt idx="1671">
                  <c:v>-19.955000000000041</c:v>
                </c:pt>
                <c:pt idx="1672">
                  <c:v>-19.955000000000041</c:v>
                </c:pt>
                <c:pt idx="1673">
                  <c:v>-19.955000000000041</c:v>
                </c:pt>
                <c:pt idx="1674">
                  <c:v>-14.944999999999993</c:v>
                </c:pt>
                <c:pt idx="1675">
                  <c:v>-14.944999999999993</c:v>
                </c:pt>
                <c:pt idx="1676">
                  <c:v>-14.944999999999993</c:v>
                </c:pt>
                <c:pt idx="1677">
                  <c:v>-9.9700000000000273</c:v>
                </c:pt>
                <c:pt idx="1678">
                  <c:v>2.9999999999972715E-2</c:v>
                </c:pt>
                <c:pt idx="1679">
                  <c:v>-4.4850000000000136</c:v>
                </c:pt>
                <c:pt idx="1680">
                  <c:v>-4.4850000000000136</c:v>
                </c:pt>
                <c:pt idx="1681">
                  <c:v>0.50499999999999545</c:v>
                </c:pt>
                <c:pt idx="1682">
                  <c:v>0.50499999999999545</c:v>
                </c:pt>
                <c:pt idx="1683">
                  <c:v>-5.0099999999999909</c:v>
                </c:pt>
                <c:pt idx="1684">
                  <c:v>-9.9750000000000227</c:v>
                </c:pt>
                <c:pt idx="1685">
                  <c:v>-9.9750000000000227</c:v>
                </c:pt>
                <c:pt idx="1686">
                  <c:v>-9.9750000000000227</c:v>
                </c:pt>
                <c:pt idx="1687">
                  <c:v>-9.9750000000000227</c:v>
                </c:pt>
                <c:pt idx="1688">
                  <c:v>-9.9750000000000227</c:v>
                </c:pt>
                <c:pt idx="1689">
                  <c:v>-5.0400000000000205</c:v>
                </c:pt>
                <c:pt idx="1690">
                  <c:v>-5.0400000000000205</c:v>
                </c:pt>
                <c:pt idx="1691">
                  <c:v>-5.0400000000000205</c:v>
                </c:pt>
                <c:pt idx="1692">
                  <c:v>-5.0400000000000205</c:v>
                </c:pt>
                <c:pt idx="1693">
                  <c:v>-14.985000000000014</c:v>
                </c:pt>
                <c:pt idx="1694">
                  <c:v>-9.8999999999999773</c:v>
                </c:pt>
                <c:pt idx="1695">
                  <c:v>-9.8999999999999773</c:v>
                </c:pt>
                <c:pt idx="1696">
                  <c:v>-4.964999999999975</c:v>
                </c:pt>
                <c:pt idx="1697">
                  <c:v>-4.964999999999975</c:v>
                </c:pt>
                <c:pt idx="1698">
                  <c:v>5.5000000000006821E-2</c:v>
                </c:pt>
                <c:pt idx="1699">
                  <c:v>-4.9900000000000091</c:v>
                </c:pt>
                <c:pt idx="1700">
                  <c:v>-2.9999999999972715E-2</c:v>
                </c:pt>
                <c:pt idx="1701">
                  <c:v>-2.9999999999972715E-2</c:v>
                </c:pt>
                <c:pt idx="1702">
                  <c:v>-4.9850000000000136</c:v>
                </c:pt>
                <c:pt idx="1703">
                  <c:v>-4.9850000000000136</c:v>
                </c:pt>
                <c:pt idx="1704">
                  <c:v>-4.9850000000000136</c:v>
                </c:pt>
                <c:pt idx="1705">
                  <c:v>-4.9850000000000136</c:v>
                </c:pt>
                <c:pt idx="1706">
                  <c:v>-10.060000000000002</c:v>
                </c:pt>
                <c:pt idx="1707">
                  <c:v>-10.060000000000002</c:v>
                </c:pt>
                <c:pt idx="1708">
                  <c:v>-14.985000000000014</c:v>
                </c:pt>
                <c:pt idx="1709">
                  <c:v>-14.985000000000014</c:v>
                </c:pt>
                <c:pt idx="1710">
                  <c:v>-14.985000000000014</c:v>
                </c:pt>
                <c:pt idx="1711">
                  <c:v>-14.985000000000014</c:v>
                </c:pt>
                <c:pt idx="1712">
                  <c:v>-19.449999999999989</c:v>
                </c:pt>
                <c:pt idx="1713">
                  <c:v>-19.449999999999989</c:v>
                </c:pt>
                <c:pt idx="1714">
                  <c:v>-14.519999999999982</c:v>
                </c:pt>
                <c:pt idx="1715">
                  <c:v>-14.519999999999982</c:v>
                </c:pt>
                <c:pt idx="1716">
                  <c:v>-14.519999999999982</c:v>
                </c:pt>
                <c:pt idx="1717">
                  <c:v>-14.519999999999982</c:v>
                </c:pt>
                <c:pt idx="1718">
                  <c:v>-14.519999999999982</c:v>
                </c:pt>
                <c:pt idx="1719">
                  <c:v>-14.519999999999982</c:v>
                </c:pt>
                <c:pt idx="1720">
                  <c:v>-9.4800000000000182</c:v>
                </c:pt>
                <c:pt idx="1721">
                  <c:v>-9.4800000000000182</c:v>
                </c:pt>
                <c:pt idx="1722">
                  <c:v>-9.4800000000000182</c:v>
                </c:pt>
                <c:pt idx="1723">
                  <c:v>-9.4800000000000182</c:v>
                </c:pt>
                <c:pt idx="1724">
                  <c:v>-9.4800000000000182</c:v>
                </c:pt>
                <c:pt idx="1725">
                  <c:v>-9.4800000000000182</c:v>
                </c:pt>
                <c:pt idx="1726">
                  <c:v>-9.4800000000000182</c:v>
                </c:pt>
                <c:pt idx="1727">
                  <c:v>-14.5</c:v>
                </c:pt>
                <c:pt idx="1728">
                  <c:v>-14.5</c:v>
                </c:pt>
                <c:pt idx="1729">
                  <c:v>-10.009999999999991</c:v>
                </c:pt>
                <c:pt idx="1730">
                  <c:v>-10.009999999999991</c:v>
                </c:pt>
                <c:pt idx="1731">
                  <c:v>-10.009999999999991</c:v>
                </c:pt>
                <c:pt idx="1732">
                  <c:v>-10.009999999999991</c:v>
                </c:pt>
                <c:pt idx="1733">
                  <c:v>-15.004999999999995</c:v>
                </c:pt>
                <c:pt idx="1734">
                  <c:v>-15.060000000000002</c:v>
                </c:pt>
                <c:pt idx="1735">
                  <c:v>-10.069999999999993</c:v>
                </c:pt>
                <c:pt idx="1736">
                  <c:v>-10.069999999999993</c:v>
                </c:pt>
                <c:pt idx="1737">
                  <c:v>-5.0299999999999727</c:v>
                </c:pt>
                <c:pt idx="1738">
                  <c:v>-10.004999999999995</c:v>
                </c:pt>
                <c:pt idx="1739">
                  <c:v>-15</c:v>
                </c:pt>
                <c:pt idx="1740">
                  <c:v>-24.949999999999989</c:v>
                </c:pt>
                <c:pt idx="1741">
                  <c:v>-24.949999999999989</c:v>
                </c:pt>
                <c:pt idx="1742">
                  <c:v>-24.949999999999989</c:v>
                </c:pt>
                <c:pt idx="1743">
                  <c:v>-30.004999999999995</c:v>
                </c:pt>
                <c:pt idx="1744">
                  <c:v>-20.095000000000027</c:v>
                </c:pt>
                <c:pt idx="1745">
                  <c:v>-20.095000000000027</c:v>
                </c:pt>
                <c:pt idx="1746">
                  <c:v>-15.095000000000027</c:v>
                </c:pt>
                <c:pt idx="1747">
                  <c:v>-15.095000000000027</c:v>
                </c:pt>
                <c:pt idx="1748">
                  <c:v>-10.095000000000027</c:v>
                </c:pt>
                <c:pt idx="1749">
                  <c:v>-20</c:v>
                </c:pt>
                <c:pt idx="1750">
                  <c:v>-15</c:v>
                </c:pt>
                <c:pt idx="1751">
                  <c:v>-15</c:v>
                </c:pt>
                <c:pt idx="1752">
                  <c:v>-15</c:v>
                </c:pt>
                <c:pt idx="1753">
                  <c:v>-15</c:v>
                </c:pt>
                <c:pt idx="1754">
                  <c:v>-20</c:v>
                </c:pt>
                <c:pt idx="1755">
                  <c:v>-20</c:v>
                </c:pt>
                <c:pt idx="1756">
                  <c:v>-20</c:v>
                </c:pt>
                <c:pt idx="1757">
                  <c:v>-20</c:v>
                </c:pt>
                <c:pt idx="1758">
                  <c:v>-20</c:v>
                </c:pt>
                <c:pt idx="1759">
                  <c:v>-15</c:v>
                </c:pt>
                <c:pt idx="1760">
                  <c:v>-15</c:v>
                </c:pt>
                <c:pt idx="1761">
                  <c:v>-10</c:v>
                </c:pt>
                <c:pt idx="1762">
                  <c:v>-10</c:v>
                </c:pt>
                <c:pt idx="1763">
                  <c:v>-10</c:v>
                </c:pt>
                <c:pt idx="1764">
                  <c:v>-15</c:v>
                </c:pt>
                <c:pt idx="1765">
                  <c:v>-15</c:v>
                </c:pt>
                <c:pt idx="1766">
                  <c:v>-15</c:v>
                </c:pt>
                <c:pt idx="1767">
                  <c:v>-20</c:v>
                </c:pt>
                <c:pt idx="1768">
                  <c:v>-20</c:v>
                </c:pt>
                <c:pt idx="1769">
                  <c:v>-15</c:v>
                </c:pt>
                <c:pt idx="1770">
                  <c:v>-15</c:v>
                </c:pt>
                <c:pt idx="1771">
                  <c:v>-20</c:v>
                </c:pt>
                <c:pt idx="1772">
                  <c:v>-20</c:v>
                </c:pt>
                <c:pt idx="1773">
                  <c:v>-25</c:v>
                </c:pt>
                <c:pt idx="1774">
                  <c:v>-15</c:v>
                </c:pt>
                <c:pt idx="1775">
                  <c:v>-15</c:v>
                </c:pt>
                <c:pt idx="1776">
                  <c:v>-25</c:v>
                </c:pt>
                <c:pt idx="1777">
                  <c:v>-25</c:v>
                </c:pt>
                <c:pt idx="1778">
                  <c:v>-25</c:v>
                </c:pt>
                <c:pt idx="1779">
                  <c:v>-15</c:v>
                </c:pt>
                <c:pt idx="1780">
                  <c:v>-15</c:v>
                </c:pt>
                <c:pt idx="1781">
                  <c:v>-15</c:v>
                </c:pt>
                <c:pt idx="1782">
                  <c:v>-10</c:v>
                </c:pt>
                <c:pt idx="1783">
                  <c:v>-10</c:v>
                </c:pt>
                <c:pt idx="1784">
                  <c:v>-15</c:v>
                </c:pt>
                <c:pt idx="1785">
                  <c:v>-20</c:v>
                </c:pt>
                <c:pt idx="1786">
                  <c:v>-20</c:v>
                </c:pt>
                <c:pt idx="1787">
                  <c:v>-20</c:v>
                </c:pt>
                <c:pt idx="1788">
                  <c:v>-20</c:v>
                </c:pt>
                <c:pt idx="1789">
                  <c:v>-15</c:v>
                </c:pt>
                <c:pt idx="1790">
                  <c:v>-15</c:v>
                </c:pt>
                <c:pt idx="1791">
                  <c:v>-15</c:v>
                </c:pt>
                <c:pt idx="1792">
                  <c:v>-15</c:v>
                </c:pt>
                <c:pt idx="1793">
                  <c:v>-15</c:v>
                </c:pt>
                <c:pt idx="1794">
                  <c:v>-15</c:v>
                </c:pt>
                <c:pt idx="1795">
                  <c:v>-20</c:v>
                </c:pt>
                <c:pt idx="1796">
                  <c:v>-25</c:v>
                </c:pt>
                <c:pt idx="1797">
                  <c:v>-25</c:v>
                </c:pt>
                <c:pt idx="1798">
                  <c:v>-15</c:v>
                </c:pt>
                <c:pt idx="1799">
                  <c:v>-15</c:v>
                </c:pt>
                <c:pt idx="1800">
                  <c:v>-20</c:v>
                </c:pt>
                <c:pt idx="1801">
                  <c:v>-15</c:v>
                </c:pt>
                <c:pt idx="1802">
                  <c:v>-15</c:v>
                </c:pt>
                <c:pt idx="1803">
                  <c:v>-15</c:v>
                </c:pt>
                <c:pt idx="1804">
                  <c:v>-15</c:v>
                </c:pt>
                <c:pt idx="1805">
                  <c:v>-10</c:v>
                </c:pt>
                <c:pt idx="1806">
                  <c:v>-10</c:v>
                </c:pt>
                <c:pt idx="1807">
                  <c:v>-15</c:v>
                </c:pt>
                <c:pt idx="1808">
                  <c:v>-15</c:v>
                </c:pt>
                <c:pt idx="1809">
                  <c:v>-10</c:v>
                </c:pt>
                <c:pt idx="1810">
                  <c:v>-10</c:v>
                </c:pt>
                <c:pt idx="1811">
                  <c:v>-10</c:v>
                </c:pt>
                <c:pt idx="1812">
                  <c:v>-10</c:v>
                </c:pt>
                <c:pt idx="1813">
                  <c:v>-20</c:v>
                </c:pt>
                <c:pt idx="1814">
                  <c:v>-15</c:v>
                </c:pt>
                <c:pt idx="1815">
                  <c:v>-10</c:v>
                </c:pt>
                <c:pt idx="1816">
                  <c:v>-20</c:v>
                </c:pt>
                <c:pt idx="1817">
                  <c:v>-15</c:v>
                </c:pt>
                <c:pt idx="1818">
                  <c:v>-15</c:v>
                </c:pt>
                <c:pt idx="1819">
                  <c:v>-10</c:v>
                </c:pt>
                <c:pt idx="1820">
                  <c:v>-10</c:v>
                </c:pt>
                <c:pt idx="1821">
                  <c:v>-10</c:v>
                </c:pt>
                <c:pt idx="1822">
                  <c:v>-10</c:v>
                </c:pt>
                <c:pt idx="1823">
                  <c:v>-25</c:v>
                </c:pt>
                <c:pt idx="1824">
                  <c:v>-20</c:v>
                </c:pt>
                <c:pt idx="1825">
                  <c:v>-20</c:v>
                </c:pt>
                <c:pt idx="1826">
                  <c:v>-20</c:v>
                </c:pt>
                <c:pt idx="1827">
                  <c:v>-20</c:v>
                </c:pt>
                <c:pt idx="1828">
                  <c:v>-20</c:v>
                </c:pt>
                <c:pt idx="1829">
                  <c:v>-20</c:v>
                </c:pt>
                <c:pt idx="1830">
                  <c:v>-20</c:v>
                </c:pt>
                <c:pt idx="1831">
                  <c:v>-20</c:v>
                </c:pt>
                <c:pt idx="1832">
                  <c:v>-20</c:v>
                </c:pt>
                <c:pt idx="1833">
                  <c:v>-20</c:v>
                </c:pt>
                <c:pt idx="1834">
                  <c:v>-20</c:v>
                </c:pt>
                <c:pt idx="1835">
                  <c:v>-20</c:v>
                </c:pt>
                <c:pt idx="1836">
                  <c:v>-20</c:v>
                </c:pt>
                <c:pt idx="1837">
                  <c:v>-20</c:v>
                </c:pt>
                <c:pt idx="1838">
                  <c:v>-15</c:v>
                </c:pt>
                <c:pt idx="1839">
                  <c:v>-15</c:v>
                </c:pt>
                <c:pt idx="1840">
                  <c:v>-20</c:v>
                </c:pt>
                <c:pt idx="1841">
                  <c:v>-20</c:v>
                </c:pt>
                <c:pt idx="1842">
                  <c:v>-20</c:v>
                </c:pt>
                <c:pt idx="1843">
                  <c:v>-20</c:v>
                </c:pt>
                <c:pt idx="1844">
                  <c:v>-20</c:v>
                </c:pt>
                <c:pt idx="1845">
                  <c:v>-20</c:v>
                </c:pt>
                <c:pt idx="1846">
                  <c:v>-20</c:v>
                </c:pt>
                <c:pt idx="1847">
                  <c:v>-25</c:v>
                </c:pt>
                <c:pt idx="1848">
                  <c:v>-25</c:v>
                </c:pt>
                <c:pt idx="1849">
                  <c:v>-20</c:v>
                </c:pt>
                <c:pt idx="1850">
                  <c:v>-20</c:v>
                </c:pt>
                <c:pt idx="1851">
                  <c:v>-25</c:v>
                </c:pt>
                <c:pt idx="1852">
                  <c:v>-25</c:v>
                </c:pt>
                <c:pt idx="1853">
                  <c:v>-25</c:v>
                </c:pt>
                <c:pt idx="1854">
                  <c:v>-25</c:v>
                </c:pt>
                <c:pt idx="1855">
                  <c:v>-25</c:v>
                </c:pt>
                <c:pt idx="1856">
                  <c:v>-25</c:v>
                </c:pt>
                <c:pt idx="1857">
                  <c:v>-25</c:v>
                </c:pt>
                <c:pt idx="1858">
                  <c:v>-25</c:v>
                </c:pt>
                <c:pt idx="1859">
                  <c:v>-25</c:v>
                </c:pt>
                <c:pt idx="1860">
                  <c:v>-25</c:v>
                </c:pt>
                <c:pt idx="1861">
                  <c:v>-25</c:v>
                </c:pt>
                <c:pt idx="1862">
                  <c:v>-20</c:v>
                </c:pt>
                <c:pt idx="1863">
                  <c:v>-20</c:v>
                </c:pt>
                <c:pt idx="1864">
                  <c:v>-20</c:v>
                </c:pt>
                <c:pt idx="1865">
                  <c:v>-20</c:v>
                </c:pt>
                <c:pt idx="1866">
                  <c:v>-20</c:v>
                </c:pt>
                <c:pt idx="1867">
                  <c:v>-20</c:v>
                </c:pt>
                <c:pt idx="1868">
                  <c:v>-20</c:v>
                </c:pt>
                <c:pt idx="1869">
                  <c:v>-20</c:v>
                </c:pt>
                <c:pt idx="1870">
                  <c:v>-15</c:v>
                </c:pt>
                <c:pt idx="1871">
                  <c:v>-15</c:v>
                </c:pt>
                <c:pt idx="1872">
                  <c:v>-20</c:v>
                </c:pt>
                <c:pt idx="1873">
                  <c:v>-20</c:v>
                </c:pt>
                <c:pt idx="1874">
                  <c:v>-20</c:v>
                </c:pt>
                <c:pt idx="1875">
                  <c:v>-20</c:v>
                </c:pt>
                <c:pt idx="1876">
                  <c:v>-15</c:v>
                </c:pt>
                <c:pt idx="1877">
                  <c:v>-20</c:v>
                </c:pt>
                <c:pt idx="1878">
                  <c:v>-20</c:v>
                </c:pt>
                <c:pt idx="1879">
                  <c:v>-20</c:v>
                </c:pt>
                <c:pt idx="1880">
                  <c:v>-20</c:v>
                </c:pt>
                <c:pt idx="1881">
                  <c:v>-20</c:v>
                </c:pt>
                <c:pt idx="1882">
                  <c:v>-20</c:v>
                </c:pt>
                <c:pt idx="1883">
                  <c:v>-20</c:v>
                </c:pt>
                <c:pt idx="1884">
                  <c:v>-20</c:v>
                </c:pt>
                <c:pt idx="1885">
                  <c:v>-20</c:v>
                </c:pt>
                <c:pt idx="1886">
                  <c:v>-20</c:v>
                </c:pt>
                <c:pt idx="1887">
                  <c:v>-20</c:v>
                </c:pt>
                <c:pt idx="1888">
                  <c:v>-15</c:v>
                </c:pt>
                <c:pt idx="1889">
                  <c:v>-20</c:v>
                </c:pt>
                <c:pt idx="1890">
                  <c:v>-20</c:v>
                </c:pt>
                <c:pt idx="1891">
                  <c:v>-20</c:v>
                </c:pt>
                <c:pt idx="1892">
                  <c:v>-20</c:v>
                </c:pt>
                <c:pt idx="1893">
                  <c:v>-10</c:v>
                </c:pt>
                <c:pt idx="1894">
                  <c:v>-10</c:v>
                </c:pt>
                <c:pt idx="1895">
                  <c:v>0</c:v>
                </c:pt>
                <c:pt idx="1896">
                  <c:v>-15</c:v>
                </c:pt>
                <c:pt idx="1897">
                  <c:v>-25</c:v>
                </c:pt>
                <c:pt idx="1898">
                  <c:v>-15</c:v>
                </c:pt>
                <c:pt idx="1899">
                  <c:v>-15</c:v>
                </c:pt>
                <c:pt idx="1900">
                  <c:v>-10</c:v>
                </c:pt>
                <c:pt idx="1901">
                  <c:v>-10</c:v>
                </c:pt>
                <c:pt idx="1902">
                  <c:v>-15</c:v>
                </c:pt>
                <c:pt idx="1903">
                  <c:v>-15</c:v>
                </c:pt>
                <c:pt idx="1904">
                  <c:v>-15</c:v>
                </c:pt>
                <c:pt idx="1905">
                  <c:v>-20</c:v>
                </c:pt>
                <c:pt idx="1906">
                  <c:v>-20</c:v>
                </c:pt>
                <c:pt idx="1907">
                  <c:v>-20</c:v>
                </c:pt>
                <c:pt idx="1908">
                  <c:v>-20</c:v>
                </c:pt>
                <c:pt idx="1909">
                  <c:v>-20</c:v>
                </c:pt>
                <c:pt idx="1910">
                  <c:v>-20</c:v>
                </c:pt>
                <c:pt idx="1911">
                  <c:v>-20</c:v>
                </c:pt>
                <c:pt idx="1912">
                  <c:v>-25</c:v>
                </c:pt>
                <c:pt idx="1913">
                  <c:v>-35</c:v>
                </c:pt>
                <c:pt idx="1914">
                  <c:v>-35</c:v>
                </c:pt>
                <c:pt idx="1915">
                  <c:v>-35</c:v>
                </c:pt>
                <c:pt idx="1916">
                  <c:v>-35</c:v>
                </c:pt>
                <c:pt idx="1917">
                  <c:v>-25</c:v>
                </c:pt>
                <c:pt idx="1918">
                  <c:v>-25</c:v>
                </c:pt>
                <c:pt idx="1919">
                  <c:v>-25</c:v>
                </c:pt>
                <c:pt idx="1920">
                  <c:v>-25</c:v>
                </c:pt>
                <c:pt idx="1921">
                  <c:v>-25</c:v>
                </c:pt>
                <c:pt idx="1922">
                  <c:v>-20</c:v>
                </c:pt>
                <c:pt idx="1923">
                  <c:v>-20</c:v>
                </c:pt>
                <c:pt idx="1924">
                  <c:v>-20</c:v>
                </c:pt>
                <c:pt idx="1925">
                  <c:v>-20</c:v>
                </c:pt>
                <c:pt idx="1926">
                  <c:v>-20</c:v>
                </c:pt>
                <c:pt idx="1927">
                  <c:v>-20</c:v>
                </c:pt>
                <c:pt idx="1928">
                  <c:v>-20</c:v>
                </c:pt>
                <c:pt idx="1929">
                  <c:v>-20</c:v>
                </c:pt>
                <c:pt idx="1930">
                  <c:v>-25</c:v>
                </c:pt>
                <c:pt idx="1931">
                  <c:v>-25</c:v>
                </c:pt>
                <c:pt idx="1932">
                  <c:v>-20</c:v>
                </c:pt>
                <c:pt idx="1933">
                  <c:v>-15</c:v>
                </c:pt>
                <c:pt idx="1934">
                  <c:v>-15</c:v>
                </c:pt>
                <c:pt idx="1935">
                  <c:v>-15</c:v>
                </c:pt>
                <c:pt idx="1936">
                  <c:v>-15</c:v>
                </c:pt>
                <c:pt idx="1937">
                  <c:v>-15</c:v>
                </c:pt>
                <c:pt idx="1938">
                  <c:v>-25</c:v>
                </c:pt>
                <c:pt idx="1939">
                  <c:v>-25</c:v>
                </c:pt>
                <c:pt idx="1940">
                  <c:v>-25</c:v>
                </c:pt>
                <c:pt idx="1941">
                  <c:v>-30</c:v>
                </c:pt>
                <c:pt idx="1942">
                  <c:v>-20</c:v>
                </c:pt>
                <c:pt idx="1943">
                  <c:v>-20</c:v>
                </c:pt>
                <c:pt idx="1944">
                  <c:v>-25</c:v>
                </c:pt>
                <c:pt idx="1945">
                  <c:v>-25</c:v>
                </c:pt>
                <c:pt idx="1946">
                  <c:v>-30</c:v>
                </c:pt>
                <c:pt idx="1947">
                  <c:v>-20</c:v>
                </c:pt>
                <c:pt idx="1948">
                  <c:v>-20</c:v>
                </c:pt>
                <c:pt idx="1949">
                  <c:v>-20</c:v>
                </c:pt>
                <c:pt idx="1950">
                  <c:v>-25</c:v>
                </c:pt>
                <c:pt idx="1951">
                  <c:v>-30</c:v>
                </c:pt>
                <c:pt idx="1952">
                  <c:v>-20</c:v>
                </c:pt>
                <c:pt idx="1953">
                  <c:v>-25</c:v>
                </c:pt>
                <c:pt idx="1954">
                  <c:v>-20</c:v>
                </c:pt>
                <c:pt idx="1955">
                  <c:v>-25</c:v>
                </c:pt>
                <c:pt idx="1956">
                  <c:v>-25</c:v>
                </c:pt>
                <c:pt idx="1957">
                  <c:v>-20</c:v>
                </c:pt>
                <c:pt idx="1958">
                  <c:v>-20</c:v>
                </c:pt>
                <c:pt idx="1959">
                  <c:v>-20</c:v>
                </c:pt>
                <c:pt idx="1960">
                  <c:v>-20</c:v>
                </c:pt>
                <c:pt idx="1961">
                  <c:v>-20</c:v>
                </c:pt>
                <c:pt idx="1962">
                  <c:v>-20</c:v>
                </c:pt>
                <c:pt idx="1963">
                  <c:v>-20</c:v>
                </c:pt>
                <c:pt idx="1964">
                  <c:v>-20</c:v>
                </c:pt>
                <c:pt idx="1965">
                  <c:v>-20</c:v>
                </c:pt>
                <c:pt idx="1966">
                  <c:v>-20</c:v>
                </c:pt>
                <c:pt idx="1967">
                  <c:v>-20</c:v>
                </c:pt>
                <c:pt idx="1968">
                  <c:v>-20</c:v>
                </c:pt>
                <c:pt idx="1969">
                  <c:v>-20</c:v>
                </c:pt>
                <c:pt idx="1970">
                  <c:v>-25</c:v>
                </c:pt>
                <c:pt idx="1971">
                  <c:v>-25</c:v>
                </c:pt>
                <c:pt idx="1972">
                  <c:v>-20</c:v>
                </c:pt>
                <c:pt idx="1973">
                  <c:v>-20</c:v>
                </c:pt>
                <c:pt idx="1974">
                  <c:v>-20</c:v>
                </c:pt>
                <c:pt idx="1975">
                  <c:v>-20</c:v>
                </c:pt>
                <c:pt idx="1976">
                  <c:v>-20</c:v>
                </c:pt>
                <c:pt idx="1977">
                  <c:v>-20</c:v>
                </c:pt>
                <c:pt idx="1978">
                  <c:v>-20</c:v>
                </c:pt>
                <c:pt idx="1979">
                  <c:v>-20</c:v>
                </c:pt>
                <c:pt idx="1980">
                  <c:v>-20</c:v>
                </c:pt>
                <c:pt idx="1981">
                  <c:v>-20</c:v>
                </c:pt>
                <c:pt idx="1982">
                  <c:v>-25</c:v>
                </c:pt>
                <c:pt idx="1983">
                  <c:v>-25</c:v>
                </c:pt>
                <c:pt idx="1984">
                  <c:v>-25</c:v>
                </c:pt>
                <c:pt idx="1985">
                  <c:v>-25</c:v>
                </c:pt>
                <c:pt idx="1986">
                  <c:v>-25</c:v>
                </c:pt>
                <c:pt idx="1987">
                  <c:v>-20</c:v>
                </c:pt>
                <c:pt idx="1988">
                  <c:v>-20</c:v>
                </c:pt>
                <c:pt idx="1989">
                  <c:v>-25</c:v>
                </c:pt>
                <c:pt idx="1990">
                  <c:v>-25</c:v>
                </c:pt>
                <c:pt idx="1991">
                  <c:v>-25</c:v>
                </c:pt>
                <c:pt idx="1992">
                  <c:v>-20</c:v>
                </c:pt>
                <c:pt idx="1993">
                  <c:v>-20</c:v>
                </c:pt>
                <c:pt idx="1994">
                  <c:v>-20</c:v>
                </c:pt>
                <c:pt idx="1995">
                  <c:v>-20</c:v>
                </c:pt>
                <c:pt idx="1996">
                  <c:v>-25</c:v>
                </c:pt>
                <c:pt idx="1997">
                  <c:v>-25</c:v>
                </c:pt>
                <c:pt idx="1998">
                  <c:v>-25</c:v>
                </c:pt>
                <c:pt idx="1999">
                  <c:v>-25</c:v>
                </c:pt>
                <c:pt idx="2000">
                  <c:v>-25</c:v>
                </c:pt>
                <c:pt idx="2001">
                  <c:v>-25</c:v>
                </c:pt>
                <c:pt idx="2002">
                  <c:v>-25</c:v>
                </c:pt>
                <c:pt idx="2003">
                  <c:v>-25</c:v>
                </c:pt>
                <c:pt idx="2004">
                  <c:v>-25</c:v>
                </c:pt>
                <c:pt idx="2005">
                  <c:v>-25</c:v>
                </c:pt>
                <c:pt idx="2006">
                  <c:v>-25</c:v>
                </c:pt>
                <c:pt idx="2007">
                  <c:v>-25</c:v>
                </c:pt>
                <c:pt idx="2008">
                  <c:v>-20</c:v>
                </c:pt>
                <c:pt idx="2009">
                  <c:v>-20</c:v>
                </c:pt>
                <c:pt idx="2010">
                  <c:v>-20</c:v>
                </c:pt>
                <c:pt idx="2011">
                  <c:v>-25</c:v>
                </c:pt>
                <c:pt idx="2012">
                  <c:v>-25</c:v>
                </c:pt>
                <c:pt idx="2013">
                  <c:v>-25</c:v>
                </c:pt>
                <c:pt idx="2014">
                  <c:v>-25</c:v>
                </c:pt>
                <c:pt idx="2015">
                  <c:v>-25</c:v>
                </c:pt>
                <c:pt idx="2016">
                  <c:v>-25</c:v>
                </c:pt>
                <c:pt idx="2017">
                  <c:v>-25</c:v>
                </c:pt>
                <c:pt idx="2018">
                  <c:v>-25</c:v>
                </c:pt>
                <c:pt idx="2019">
                  <c:v>-25</c:v>
                </c:pt>
                <c:pt idx="2020">
                  <c:v>-20</c:v>
                </c:pt>
                <c:pt idx="2021">
                  <c:v>-20</c:v>
                </c:pt>
                <c:pt idx="2022">
                  <c:v>-20</c:v>
                </c:pt>
                <c:pt idx="2023">
                  <c:v>-20</c:v>
                </c:pt>
                <c:pt idx="2024">
                  <c:v>-20</c:v>
                </c:pt>
                <c:pt idx="2025">
                  <c:v>-20</c:v>
                </c:pt>
                <c:pt idx="2026">
                  <c:v>-25</c:v>
                </c:pt>
                <c:pt idx="2027">
                  <c:v>-25</c:v>
                </c:pt>
                <c:pt idx="2028">
                  <c:v>-25</c:v>
                </c:pt>
                <c:pt idx="2029">
                  <c:v>-20</c:v>
                </c:pt>
                <c:pt idx="2030">
                  <c:v>-20</c:v>
                </c:pt>
                <c:pt idx="2031">
                  <c:v>-30</c:v>
                </c:pt>
                <c:pt idx="2032">
                  <c:v>-30</c:v>
                </c:pt>
                <c:pt idx="2033">
                  <c:v>-25</c:v>
                </c:pt>
                <c:pt idx="2034">
                  <c:v>-25</c:v>
                </c:pt>
                <c:pt idx="2035">
                  <c:v>-25</c:v>
                </c:pt>
                <c:pt idx="2036">
                  <c:v>-35</c:v>
                </c:pt>
                <c:pt idx="2037">
                  <c:v>-35</c:v>
                </c:pt>
                <c:pt idx="2038">
                  <c:v>-35</c:v>
                </c:pt>
                <c:pt idx="2039">
                  <c:v>-35</c:v>
                </c:pt>
                <c:pt idx="2040">
                  <c:v>-35</c:v>
                </c:pt>
                <c:pt idx="2041">
                  <c:v>-35</c:v>
                </c:pt>
                <c:pt idx="2042">
                  <c:v>-35</c:v>
                </c:pt>
                <c:pt idx="2043">
                  <c:v>-35</c:v>
                </c:pt>
                <c:pt idx="2044">
                  <c:v>-35</c:v>
                </c:pt>
                <c:pt idx="2045">
                  <c:v>-35</c:v>
                </c:pt>
                <c:pt idx="2046">
                  <c:v>-35</c:v>
                </c:pt>
                <c:pt idx="2047">
                  <c:v>-30</c:v>
                </c:pt>
                <c:pt idx="2048">
                  <c:v>-30</c:v>
                </c:pt>
                <c:pt idx="2049">
                  <c:v>-30</c:v>
                </c:pt>
                <c:pt idx="2050">
                  <c:v>-30</c:v>
                </c:pt>
                <c:pt idx="2051">
                  <c:v>-30</c:v>
                </c:pt>
                <c:pt idx="2052">
                  <c:v>-30</c:v>
                </c:pt>
                <c:pt idx="2053">
                  <c:v>-25</c:v>
                </c:pt>
                <c:pt idx="2054">
                  <c:v>-25</c:v>
                </c:pt>
                <c:pt idx="2055">
                  <c:v>-30</c:v>
                </c:pt>
                <c:pt idx="2056">
                  <c:v>-30</c:v>
                </c:pt>
                <c:pt idx="2057">
                  <c:v>-30</c:v>
                </c:pt>
                <c:pt idx="2058">
                  <c:v>-30</c:v>
                </c:pt>
                <c:pt idx="2059">
                  <c:v>-30</c:v>
                </c:pt>
                <c:pt idx="2060">
                  <c:v>-35</c:v>
                </c:pt>
                <c:pt idx="2061">
                  <c:v>-35</c:v>
                </c:pt>
                <c:pt idx="2062">
                  <c:v>-30</c:v>
                </c:pt>
                <c:pt idx="2063">
                  <c:v>-30</c:v>
                </c:pt>
                <c:pt idx="2064">
                  <c:v>-25</c:v>
                </c:pt>
                <c:pt idx="2065">
                  <c:v>-35</c:v>
                </c:pt>
                <c:pt idx="2066">
                  <c:v>-30</c:v>
                </c:pt>
                <c:pt idx="2067">
                  <c:v>-30</c:v>
                </c:pt>
                <c:pt idx="2068">
                  <c:v>-30</c:v>
                </c:pt>
                <c:pt idx="2069">
                  <c:v>-30</c:v>
                </c:pt>
                <c:pt idx="2070">
                  <c:v>-35</c:v>
                </c:pt>
                <c:pt idx="2071">
                  <c:v>-30</c:v>
                </c:pt>
                <c:pt idx="2072">
                  <c:v>-25</c:v>
                </c:pt>
                <c:pt idx="2073">
                  <c:v>-25</c:v>
                </c:pt>
                <c:pt idx="2074">
                  <c:v>-25</c:v>
                </c:pt>
                <c:pt idx="2075">
                  <c:v>-40</c:v>
                </c:pt>
                <c:pt idx="2076">
                  <c:v>-40</c:v>
                </c:pt>
                <c:pt idx="2077">
                  <c:v>-40</c:v>
                </c:pt>
                <c:pt idx="2078">
                  <c:v>-40</c:v>
                </c:pt>
                <c:pt idx="2079">
                  <c:v>-40</c:v>
                </c:pt>
                <c:pt idx="2080">
                  <c:v>-35</c:v>
                </c:pt>
                <c:pt idx="2081">
                  <c:v>-35</c:v>
                </c:pt>
                <c:pt idx="2082">
                  <c:v>-35</c:v>
                </c:pt>
                <c:pt idx="2083">
                  <c:v>-40</c:v>
                </c:pt>
                <c:pt idx="2084">
                  <c:v>-40</c:v>
                </c:pt>
                <c:pt idx="2085">
                  <c:v>-50</c:v>
                </c:pt>
                <c:pt idx="2086">
                  <c:v>-50</c:v>
                </c:pt>
                <c:pt idx="2087">
                  <c:v>-50</c:v>
                </c:pt>
                <c:pt idx="2088">
                  <c:v>-50</c:v>
                </c:pt>
                <c:pt idx="2089">
                  <c:v>-50</c:v>
                </c:pt>
                <c:pt idx="2090">
                  <c:v>-55</c:v>
                </c:pt>
                <c:pt idx="2091">
                  <c:v>-50</c:v>
                </c:pt>
                <c:pt idx="2092">
                  <c:v>-50</c:v>
                </c:pt>
                <c:pt idx="2093">
                  <c:v>-50</c:v>
                </c:pt>
                <c:pt idx="2094">
                  <c:v>-50</c:v>
                </c:pt>
                <c:pt idx="2095">
                  <c:v>-55</c:v>
                </c:pt>
                <c:pt idx="2096">
                  <c:v>-55</c:v>
                </c:pt>
                <c:pt idx="2097">
                  <c:v>-55</c:v>
                </c:pt>
                <c:pt idx="2098">
                  <c:v>-50</c:v>
                </c:pt>
                <c:pt idx="2099">
                  <c:v>-45</c:v>
                </c:pt>
                <c:pt idx="2100">
                  <c:v>-50</c:v>
                </c:pt>
                <c:pt idx="2101">
                  <c:v>-50</c:v>
                </c:pt>
                <c:pt idx="2102">
                  <c:v>-50</c:v>
                </c:pt>
                <c:pt idx="2103">
                  <c:v>-45</c:v>
                </c:pt>
                <c:pt idx="2104">
                  <c:v>-45</c:v>
                </c:pt>
                <c:pt idx="2105">
                  <c:v>-45</c:v>
                </c:pt>
                <c:pt idx="2106">
                  <c:v>-45</c:v>
                </c:pt>
                <c:pt idx="2107">
                  <c:v>-45</c:v>
                </c:pt>
                <c:pt idx="2108">
                  <c:v>-45</c:v>
                </c:pt>
                <c:pt idx="2109">
                  <c:v>-45</c:v>
                </c:pt>
                <c:pt idx="2110">
                  <c:v>-50</c:v>
                </c:pt>
                <c:pt idx="2111">
                  <c:v>-45</c:v>
                </c:pt>
                <c:pt idx="2112">
                  <c:v>-45</c:v>
                </c:pt>
                <c:pt idx="2113">
                  <c:v>-40</c:v>
                </c:pt>
                <c:pt idx="2114">
                  <c:v>-40</c:v>
                </c:pt>
                <c:pt idx="2115">
                  <c:v>-45</c:v>
                </c:pt>
                <c:pt idx="2116">
                  <c:v>-40</c:v>
                </c:pt>
                <c:pt idx="2117">
                  <c:v>-40</c:v>
                </c:pt>
                <c:pt idx="2118">
                  <c:v>-40</c:v>
                </c:pt>
                <c:pt idx="2119">
                  <c:v>-40</c:v>
                </c:pt>
                <c:pt idx="2120">
                  <c:v>-40</c:v>
                </c:pt>
                <c:pt idx="2121">
                  <c:v>-40</c:v>
                </c:pt>
                <c:pt idx="2122">
                  <c:v>-40</c:v>
                </c:pt>
                <c:pt idx="2123">
                  <c:v>-35</c:v>
                </c:pt>
                <c:pt idx="2124">
                  <c:v>-35</c:v>
                </c:pt>
                <c:pt idx="2125">
                  <c:v>-35</c:v>
                </c:pt>
                <c:pt idx="2126">
                  <c:v>-30</c:v>
                </c:pt>
                <c:pt idx="2127">
                  <c:v>-30</c:v>
                </c:pt>
                <c:pt idx="2128">
                  <c:v>-25</c:v>
                </c:pt>
                <c:pt idx="2129">
                  <c:v>-30</c:v>
                </c:pt>
                <c:pt idx="2130">
                  <c:v>-35</c:v>
                </c:pt>
                <c:pt idx="2131">
                  <c:v>-30</c:v>
                </c:pt>
                <c:pt idx="2132">
                  <c:v>-30</c:v>
                </c:pt>
                <c:pt idx="2133">
                  <c:v>-25</c:v>
                </c:pt>
                <c:pt idx="2134">
                  <c:v>-20</c:v>
                </c:pt>
                <c:pt idx="2135">
                  <c:v>-40</c:v>
                </c:pt>
                <c:pt idx="2136">
                  <c:v>-40</c:v>
                </c:pt>
                <c:pt idx="2137">
                  <c:v>-40</c:v>
                </c:pt>
                <c:pt idx="2138">
                  <c:v>-35</c:v>
                </c:pt>
                <c:pt idx="2139">
                  <c:v>-30</c:v>
                </c:pt>
                <c:pt idx="2140">
                  <c:v>-50</c:v>
                </c:pt>
                <c:pt idx="2141">
                  <c:v>-50</c:v>
                </c:pt>
                <c:pt idx="2142">
                  <c:v>-50</c:v>
                </c:pt>
                <c:pt idx="2143">
                  <c:v>-50</c:v>
                </c:pt>
                <c:pt idx="2144">
                  <c:v>-60</c:v>
                </c:pt>
                <c:pt idx="2145">
                  <c:v>-60</c:v>
                </c:pt>
                <c:pt idx="2146">
                  <c:v>-65</c:v>
                </c:pt>
                <c:pt idx="2147">
                  <c:v>-65</c:v>
                </c:pt>
                <c:pt idx="2148">
                  <c:v>-60</c:v>
                </c:pt>
                <c:pt idx="2149">
                  <c:v>-60</c:v>
                </c:pt>
                <c:pt idx="2150">
                  <c:v>-60</c:v>
                </c:pt>
                <c:pt idx="2151">
                  <c:v>-55</c:v>
                </c:pt>
                <c:pt idx="2152">
                  <c:v>-55</c:v>
                </c:pt>
                <c:pt idx="2153">
                  <c:v>-55</c:v>
                </c:pt>
                <c:pt idx="2154">
                  <c:v>-55</c:v>
                </c:pt>
                <c:pt idx="2155">
                  <c:v>-60</c:v>
                </c:pt>
                <c:pt idx="2156">
                  <c:v>-60</c:v>
                </c:pt>
                <c:pt idx="2157">
                  <c:v>-60</c:v>
                </c:pt>
                <c:pt idx="2158">
                  <c:v>-60</c:v>
                </c:pt>
                <c:pt idx="2159">
                  <c:v>-65</c:v>
                </c:pt>
                <c:pt idx="2160">
                  <c:v>-65</c:v>
                </c:pt>
                <c:pt idx="2161">
                  <c:v>-65</c:v>
                </c:pt>
                <c:pt idx="2162">
                  <c:v>-65</c:v>
                </c:pt>
                <c:pt idx="2163">
                  <c:v>-65</c:v>
                </c:pt>
                <c:pt idx="2164">
                  <c:v>-65</c:v>
                </c:pt>
                <c:pt idx="2165">
                  <c:v>-70</c:v>
                </c:pt>
                <c:pt idx="2166">
                  <c:v>-70</c:v>
                </c:pt>
                <c:pt idx="2167">
                  <c:v>-70</c:v>
                </c:pt>
                <c:pt idx="2168">
                  <c:v>-70</c:v>
                </c:pt>
                <c:pt idx="2169">
                  <c:v>-65</c:v>
                </c:pt>
                <c:pt idx="2170">
                  <c:v>-80</c:v>
                </c:pt>
                <c:pt idx="2171">
                  <c:v>-85</c:v>
                </c:pt>
                <c:pt idx="2172">
                  <c:v>-85</c:v>
                </c:pt>
                <c:pt idx="2173">
                  <c:v>-85</c:v>
                </c:pt>
                <c:pt idx="2174">
                  <c:v>-85</c:v>
                </c:pt>
                <c:pt idx="2175">
                  <c:v>-75</c:v>
                </c:pt>
                <c:pt idx="2176">
                  <c:v>-80</c:v>
                </c:pt>
                <c:pt idx="2177">
                  <c:v>-80</c:v>
                </c:pt>
                <c:pt idx="2178">
                  <c:v>-90</c:v>
                </c:pt>
                <c:pt idx="2179">
                  <c:v>-90</c:v>
                </c:pt>
                <c:pt idx="2180">
                  <c:v>-80</c:v>
                </c:pt>
                <c:pt idx="2181">
                  <c:v>-80</c:v>
                </c:pt>
                <c:pt idx="2182">
                  <c:v>-80</c:v>
                </c:pt>
                <c:pt idx="2183">
                  <c:v>-80</c:v>
                </c:pt>
                <c:pt idx="2184">
                  <c:v>-70</c:v>
                </c:pt>
                <c:pt idx="2185">
                  <c:v>-70</c:v>
                </c:pt>
                <c:pt idx="2186">
                  <c:v>-70</c:v>
                </c:pt>
                <c:pt idx="2187">
                  <c:v>-65</c:v>
                </c:pt>
                <c:pt idx="2188">
                  <c:v>-60</c:v>
                </c:pt>
                <c:pt idx="2189">
                  <c:v>-65</c:v>
                </c:pt>
                <c:pt idx="2190">
                  <c:v>-65</c:v>
                </c:pt>
                <c:pt idx="2191">
                  <c:v>-65</c:v>
                </c:pt>
                <c:pt idx="2192">
                  <c:v>-65</c:v>
                </c:pt>
                <c:pt idx="2193">
                  <c:v>-65</c:v>
                </c:pt>
                <c:pt idx="2194">
                  <c:v>-70</c:v>
                </c:pt>
                <c:pt idx="2195">
                  <c:v>-70</c:v>
                </c:pt>
                <c:pt idx="2196">
                  <c:v>-70</c:v>
                </c:pt>
                <c:pt idx="2197">
                  <c:v>-75</c:v>
                </c:pt>
                <c:pt idx="2198">
                  <c:v>-80</c:v>
                </c:pt>
                <c:pt idx="2199">
                  <c:v>-75</c:v>
                </c:pt>
                <c:pt idx="2200">
                  <c:v>-75</c:v>
                </c:pt>
                <c:pt idx="2201">
                  <c:v>-75</c:v>
                </c:pt>
                <c:pt idx="2202">
                  <c:v>-75</c:v>
                </c:pt>
                <c:pt idx="2203">
                  <c:v>-75</c:v>
                </c:pt>
                <c:pt idx="2204">
                  <c:v>-75</c:v>
                </c:pt>
                <c:pt idx="2205">
                  <c:v>-75</c:v>
                </c:pt>
                <c:pt idx="2206">
                  <c:v>-75</c:v>
                </c:pt>
                <c:pt idx="2207">
                  <c:v>-75</c:v>
                </c:pt>
                <c:pt idx="2208">
                  <c:v>-75</c:v>
                </c:pt>
                <c:pt idx="2209">
                  <c:v>-80</c:v>
                </c:pt>
                <c:pt idx="2210">
                  <c:v>-80</c:v>
                </c:pt>
                <c:pt idx="2211">
                  <c:v>-80</c:v>
                </c:pt>
                <c:pt idx="2212">
                  <c:v>-80</c:v>
                </c:pt>
                <c:pt idx="2213">
                  <c:v>-85</c:v>
                </c:pt>
                <c:pt idx="2214">
                  <c:v>-80</c:v>
                </c:pt>
                <c:pt idx="2215">
                  <c:v>-75</c:v>
                </c:pt>
                <c:pt idx="2216">
                  <c:v>-75</c:v>
                </c:pt>
                <c:pt idx="2217">
                  <c:v>-75</c:v>
                </c:pt>
                <c:pt idx="2218">
                  <c:v>-75</c:v>
                </c:pt>
                <c:pt idx="2219">
                  <c:v>-80</c:v>
                </c:pt>
                <c:pt idx="2220">
                  <c:v>-80</c:v>
                </c:pt>
                <c:pt idx="2221">
                  <c:v>-75</c:v>
                </c:pt>
                <c:pt idx="2222">
                  <c:v>-70</c:v>
                </c:pt>
                <c:pt idx="2223">
                  <c:v>-75</c:v>
                </c:pt>
                <c:pt idx="2224">
                  <c:v>-75</c:v>
                </c:pt>
                <c:pt idx="2225">
                  <c:v>-80</c:v>
                </c:pt>
                <c:pt idx="2226">
                  <c:v>-80</c:v>
                </c:pt>
                <c:pt idx="2227">
                  <c:v>-80</c:v>
                </c:pt>
                <c:pt idx="2228">
                  <c:v>-80</c:v>
                </c:pt>
                <c:pt idx="2229">
                  <c:v>-75</c:v>
                </c:pt>
                <c:pt idx="2230">
                  <c:v>-75</c:v>
                </c:pt>
                <c:pt idx="2231">
                  <c:v>-80</c:v>
                </c:pt>
                <c:pt idx="2232">
                  <c:v>-80</c:v>
                </c:pt>
                <c:pt idx="2233">
                  <c:v>-80</c:v>
                </c:pt>
                <c:pt idx="2234">
                  <c:v>-80</c:v>
                </c:pt>
                <c:pt idx="2235">
                  <c:v>-80</c:v>
                </c:pt>
                <c:pt idx="2236">
                  <c:v>-80</c:v>
                </c:pt>
                <c:pt idx="2237">
                  <c:v>-75</c:v>
                </c:pt>
                <c:pt idx="2238">
                  <c:v>-65</c:v>
                </c:pt>
                <c:pt idx="2239">
                  <c:v>-60</c:v>
                </c:pt>
                <c:pt idx="2240">
                  <c:v>-60</c:v>
                </c:pt>
                <c:pt idx="2241">
                  <c:v>-50</c:v>
                </c:pt>
                <c:pt idx="2242">
                  <c:v>-50</c:v>
                </c:pt>
                <c:pt idx="2243">
                  <c:v>-65</c:v>
                </c:pt>
                <c:pt idx="2244">
                  <c:v>-65</c:v>
                </c:pt>
                <c:pt idx="2245">
                  <c:v>-70</c:v>
                </c:pt>
                <c:pt idx="2246">
                  <c:v>-70</c:v>
                </c:pt>
                <c:pt idx="2247">
                  <c:v>-75</c:v>
                </c:pt>
                <c:pt idx="2248">
                  <c:v>-55</c:v>
                </c:pt>
                <c:pt idx="2249">
                  <c:v>-50</c:v>
                </c:pt>
                <c:pt idx="2250">
                  <c:v>-50</c:v>
                </c:pt>
                <c:pt idx="2251">
                  <c:v>-45</c:v>
                </c:pt>
                <c:pt idx="2252">
                  <c:v>-60</c:v>
                </c:pt>
                <c:pt idx="2253">
                  <c:v>-60</c:v>
                </c:pt>
                <c:pt idx="2254">
                  <c:v>-60</c:v>
                </c:pt>
                <c:pt idx="2255">
                  <c:v>-65</c:v>
                </c:pt>
                <c:pt idx="2256">
                  <c:v>-60</c:v>
                </c:pt>
                <c:pt idx="2257">
                  <c:v>-65</c:v>
                </c:pt>
                <c:pt idx="2258">
                  <c:v>-65</c:v>
                </c:pt>
                <c:pt idx="2259">
                  <c:v>-70</c:v>
                </c:pt>
                <c:pt idx="2260">
                  <c:v>-70</c:v>
                </c:pt>
                <c:pt idx="2261">
                  <c:v>-70</c:v>
                </c:pt>
                <c:pt idx="2262">
                  <c:v>-65</c:v>
                </c:pt>
                <c:pt idx="2263">
                  <c:v>-65</c:v>
                </c:pt>
                <c:pt idx="2264">
                  <c:v>-65</c:v>
                </c:pt>
                <c:pt idx="2265">
                  <c:v>-65</c:v>
                </c:pt>
                <c:pt idx="2266">
                  <c:v>-65</c:v>
                </c:pt>
                <c:pt idx="2267">
                  <c:v>-45</c:v>
                </c:pt>
                <c:pt idx="2268">
                  <c:v>-45</c:v>
                </c:pt>
                <c:pt idx="2269">
                  <c:v>-45</c:v>
                </c:pt>
                <c:pt idx="2270">
                  <c:v>-45</c:v>
                </c:pt>
                <c:pt idx="2271">
                  <c:v>-45</c:v>
                </c:pt>
                <c:pt idx="2272">
                  <c:v>-75</c:v>
                </c:pt>
                <c:pt idx="2273">
                  <c:v>-75</c:v>
                </c:pt>
                <c:pt idx="2274">
                  <c:v>-75</c:v>
                </c:pt>
                <c:pt idx="2275">
                  <c:v>-75</c:v>
                </c:pt>
                <c:pt idx="2276">
                  <c:v>-75</c:v>
                </c:pt>
                <c:pt idx="2277">
                  <c:v>-75</c:v>
                </c:pt>
                <c:pt idx="2278">
                  <c:v>-75</c:v>
                </c:pt>
                <c:pt idx="2279">
                  <c:v>-75</c:v>
                </c:pt>
                <c:pt idx="2280">
                  <c:v>-75</c:v>
                </c:pt>
                <c:pt idx="2281">
                  <c:v>-80</c:v>
                </c:pt>
                <c:pt idx="2282">
                  <c:v>-75</c:v>
                </c:pt>
                <c:pt idx="2283">
                  <c:v>-75</c:v>
                </c:pt>
                <c:pt idx="2284">
                  <c:v>-75</c:v>
                </c:pt>
                <c:pt idx="2285">
                  <c:v>-75</c:v>
                </c:pt>
                <c:pt idx="2286">
                  <c:v>-75</c:v>
                </c:pt>
                <c:pt idx="2287">
                  <c:v>-70</c:v>
                </c:pt>
                <c:pt idx="2288">
                  <c:v>-70</c:v>
                </c:pt>
                <c:pt idx="2289">
                  <c:v>-70</c:v>
                </c:pt>
                <c:pt idx="2290">
                  <c:v>-70</c:v>
                </c:pt>
                <c:pt idx="2291">
                  <c:v>-70</c:v>
                </c:pt>
                <c:pt idx="2292">
                  <c:v>-70</c:v>
                </c:pt>
                <c:pt idx="2293">
                  <c:v>-70</c:v>
                </c:pt>
                <c:pt idx="2294">
                  <c:v>-70</c:v>
                </c:pt>
                <c:pt idx="2295">
                  <c:v>-70</c:v>
                </c:pt>
                <c:pt idx="2296">
                  <c:v>-70</c:v>
                </c:pt>
                <c:pt idx="2297">
                  <c:v>-65</c:v>
                </c:pt>
                <c:pt idx="2298">
                  <c:v>-65</c:v>
                </c:pt>
                <c:pt idx="2299">
                  <c:v>-70</c:v>
                </c:pt>
                <c:pt idx="2300">
                  <c:v>-70</c:v>
                </c:pt>
                <c:pt idx="2301">
                  <c:v>-65</c:v>
                </c:pt>
                <c:pt idx="2302">
                  <c:v>-65</c:v>
                </c:pt>
                <c:pt idx="2303">
                  <c:v>-65</c:v>
                </c:pt>
                <c:pt idx="2304">
                  <c:v>-65</c:v>
                </c:pt>
                <c:pt idx="2305">
                  <c:v>-65</c:v>
                </c:pt>
                <c:pt idx="2306">
                  <c:v>-65</c:v>
                </c:pt>
              </c:numCache>
            </c:numRef>
          </c:val>
          <c:extLst>
            <c:ext xmlns:c16="http://schemas.microsoft.com/office/drawing/2014/chart" uri="{C3380CC4-5D6E-409C-BE32-E72D297353CC}">
              <c16:uniqueId val="{00000000-9094-4F54-A1C7-F75821B12B99}"/>
            </c:ext>
          </c:extLst>
        </c:ser>
        <c:dLbls>
          <c:showLegendKey val="0"/>
          <c:showVal val="0"/>
          <c:showCatName val="0"/>
          <c:showSerName val="0"/>
          <c:showPercent val="0"/>
          <c:showBubbleSize val="0"/>
        </c:dLbls>
        <c:gapWidth val="150"/>
        <c:axId val="283584384"/>
        <c:axId val="283585920"/>
      </c:barChart>
      <c:dateAx>
        <c:axId val="283584384"/>
        <c:scaling>
          <c:orientation val="minMax"/>
        </c:scaling>
        <c:delete val="0"/>
        <c:axPos val="b"/>
        <c:numFmt formatCode="yyyy&quot;年&quot;m&quot;月&quot;;@"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83585920"/>
        <c:crosses val="autoZero"/>
        <c:auto val="1"/>
        <c:lblOffset val="100"/>
        <c:baseTimeUnit val="days"/>
        <c:majorUnit val="24"/>
        <c:majorTimeUnit val="months"/>
        <c:minorUnit val="24"/>
        <c:minorTimeUnit val="months"/>
      </c:dateAx>
      <c:valAx>
        <c:axId val="283585920"/>
        <c:scaling>
          <c:orientation val="minMax"/>
          <c:max val="60"/>
          <c:min val="-100"/>
        </c:scaling>
        <c:delete val="0"/>
        <c:axPos val="l"/>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83584384"/>
        <c:crosses val="autoZero"/>
        <c:crossBetween val="between"/>
        <c:majorUnit val="20"/>
      </c:valAx>
      <c:spPr>
        <a:noFill/>
        <a:ln>
          <a:noFill/>
        </a:ln>
        <a:effectLst/>
      </c:spPr>
    </c:plotArea>
    <c:legend>
      <c:legendPos val="t"/>
      <c:layout>
        <c:manualLayout>
          <c:xMode val="edge"/>
          <c:yMode val="edge"/>
          <c:x val="0.1191274652050007"/>
          <c:y val="5.8449361452231917E-2"/>
          <c:w val="0.15963241204280978"/>
          <c:h val="5.9714554072133247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legend>
    <c:plotVisOnly val="1"/>
    <c:dispBlanksAs val="gap"/>
    <c:showDLblsOverMax val="0"/>
  </c:chart>
  <c:spPr>
    <a:solidFill>
      <a:schemeClr val="bg1"/>
    </a:solidFill>
    <a:ln w="9525" cap="flat" cmpd="sng" algn="ctr">
      <a:noFill/>
      <a:round/>
    </a:ln>
    <a:effectLst/>
  </c:spPr>
  <c:txPr>
    <a:bodyPr/>
    <a:lstStyle/>
    <a:p>
      <a:pPr>
        <a:defRPr sz="1000">
          <a:latin typeface="微软雅黑" panose="020B0503020204020204" pitchFamily="34" charset="-122"/>
          <a:ea typeface="微软雅黑" panose="020B0503020204020204" pitchFamily="34" charset="-122"/>
        </a:defRPr>
      </a:pPr>
      <a:endParaRPr lang="zh-CN"/>
    </a:p>
  </c:txPr>
  <c:printSettings>
    <c:headerFooter/>
    <c:pageMargins b="0.75000000000000178" l="0.70000000000000062" r="0.70000000000000062" t="0.75000000000000178"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57839582581484E-2"/>
          <c:y val="8.5603462043123107E-2"/>
          <c:w val="0.90358664233748953"/>
          <c:h val="0.85083791992069291"/>
        </c:manualLayout>
      </c:layout>
      <c:barChart>
        <c:barDir val="col"/>
        <c:grouping val="clustered"/>
        <c:varyColors val="0"/>
        <c:ser>
          <c:idx val="0"/>
          <c:order val="0"/>
          <c:tx>
            <c:strRef>
              <c:f>全球价差!$O$1</c:f>
              <c:strCache>
                <c:ptCount val="1"/>
                <c:pt idx="0">
                  <c:v>中国-印度</c:v>
                </c:pt>
              </c:strCache>
            </c:strRef>
          </c:tx>
          <c:spPr>
            <a:solidFill>
              <a:schemeClr val="accent1"/>
            </a:solidFill>
            <a:ln>
              <a:noFill/>
            </a:ln>
            <a:effectLst/>
          </c:spPr>
          <c:invertIfNegative val="0"/>
          <c:cat>
            <c:numRef>
              <c:f>全球价差!$A$964:$A$3224</c:f>
              <c:numCache>
                <c:formatCode>yyyy\-mm\-dd;@</c:formatCode>
                <c:ptCount val="2261"/>
                <c:pt idx="0">
                  <c:v>40980</c:v>
                </c:pt>
                <c:pt idx="1">
                  <c:v>40981</c:v>
                </c:pt>
                <c:pt idx="2">
                  <c:v>40982</c:v>
                </c:pt>
                <c:pt idx="3">
                  <c:v>40983</c:v>
                </c:pt>
                <c:pt idx="4">
                  <c:v>40984</c:v>
                </c:pt>
                <c:pt idx="5">
                  <c:v>40987</c:v>
                </c:pt>
                <c:pt idx="6">
                  <c:v>40988</c:v>
                </c:pt>
                <c:pt idx="7">
                  <c:v>40989</c:v>
                </c:pt>
                <c:pt idx="8">
                  <c:v>40990</c:v>
                </c:pt>
                <c:pt idx="9">
                  <c:v>40991</c:v>
                </c:pt>
                <c:pt idx="10">
                  <c:v>40994</c:v>
                </c:pt>
                <c:pt idx="11">
                  <c:v>40995</c:v>
                </c:pt>
                <c:pt idx="12">
                  <c:v>40996</c:v>
                </c:pt>
                <c:pt idx="13">
                  <c:v>40997</c:v>
                </c:pt>
                <c:pt idx="14">
                  <c:v>40998</c:v>
                </c:pt>
                <c:pt idx="15">
                  <c:v>41003</c:v>
                </c:pt>
                <c:pt idx="16">
                  <c:v>41004</c:v>
                </c:pt>
                <c:pt idx="17">
                  <c:v>41008</c:v>
                </c:pt>
                <c:pt idx="18">
                  <c:v>41009</c:v>
                </c:pt>
                <c:pt idx="19">
                  <c:v>41010</c:v>
                </c:pt>
                <c:pt idx="20">
                  <c:v>41011</c:v>
                </c:pt>
                <c:pt idx="21">
                  <c:v>41012</c:v>
                </c:pt>
                <c:pt idx="22">
                  <c:v>41015</c:v>
                </c:pt>
                <c:pt idx="23">
                  <c:v>41016</c:v>
                </c:pt>
                <c:pt idx="24">
                  <c:v>41017</c:v>
                </c:pt>
                <c:pt idx="25">
                  <c:v>41018</c:v>
                </c:pt>
                <c:pt idx="26">
                  <c:v>41019</c:v>
                </c:pt>
                <c:pt idx="27">
                  <c:v>41022</c:v>
                </c:pt>
                <c:pt idx="28">
                  <c:v>41023</c:v>
                </c:pt>
                <c:pt idx="29">
                  <c:v>41024</c:v>
                </c:pt>
                <c:pt idx="30">
                  <c:v>41025</c:v>
                </c:pt>
                <c:pt idx="31">
                  <c:v>41026</c:v>
                </c:pt>
                <c:pt idx="32">
                  <c:v>41030</c:v>
                </c:pt>
                <c:pt idx="33">
                  <c:v>41031</c:v>
                </c:pt>
                <c:pt idx="34">
                  <c:v>41032</c:v>
                </c:pt>
                <c:pt idx="35">
                  <c:v>41033</c:v>
                </c:pt>
                <c:pt idx="36">
                  <c:v>41036</c:v>
                </c:pt>
                <c:pt idx="37">
                  <c:v>41037</c:v>
                </c:pt>
                <c:pt idx="38">
                  <c:v>41038</c:v>
                </c:pt>
                <c:pt idx="39">
                  <c:v>41039</c:v>
                </c:pt>
                <c:pt idx="40">
                  <c:v>41040</c:v>
                </c:pt>
                <c:pt idx="41">
                  <c:v>41043</c:v>
                </c:pt>
                <c:pt idx="42">
                  <c:v>41044</c:v>
                </c:pt>
                <c:pt idx="43">
                  <c:v>41045</c:v>
                </c:pt>
                <c:pt idx="44">
                  <c:v>41046</c:v>
                </c:pt>
                <c:pt idx="45">
                  <c:v>41047</c:v>
                </c:pt>
                <c:pt idx="46">
                  <c:v>41050</c:v>
                </c:pt>
                <c:pt idx="47">
                  <c:v>41051</c:v>
                </c:pt>
                <c:pt idx="48">
                  <c:v>41052</c:v>
                </c:pt>
                <c:pt idx="49">
                  <c:v>41053</c:v>
                </c:pt>
                <c:pt idx="50">
                  <c:v>41054</c:v>
                </c:pt>
                <c:pt idx="51">
                  <c:v>41058</c:v>
                </c:pt>
                <c:pt idx="52">
                  <c:v>41059</c:v>
                </c:pt>
                <c:pt idx="53">
                  <c:v>41060</c:v>
                </c:pt>
                <c:pt idx="54">
                  <c:v>41061</c:v>
                </c:pt>
                <c:pt idx="55">
                  <c:v>41064</c:v>
                </c:pt>
                <c:pt idx="56">
                  <c:v>41065</c:v>
                </c:pt>
                <c:pt idx="57">
                  <c:v>41066</c:v>
                </c:pt>
                <c:pt idx="58">
                  <c:v>41067</c:v>
                </c:pt>
                <c:pt idx="59">
                  <c:v>41068</c:v>
                </c:pt>
                <c:pt idx="60">
                  <c:v>41071</c:v>
                </c:pt>
                <c:pt idx="61">
                  <c:v>41072</c:v>
                </c:pt>
                <c:pt idx="62">
                  <c:v>41073</c:v>
                </c:pt>
                <c:pt idx="63">
                  <c:v>41074</c:v>
                </c:pt>
                <c:pt idx="64">
                  <c:v>41075</c:v>
                </c:pt>
                <c:pt idx="65">
                  <c:v>41078</c:v>
                </c:pt>
                <c:pt idx="66">
                  <c:v>41079</c:v>
                </c:pt>
                <c:pt idx="67">
                  <c:v>41080</c:v>
                </c:pt>
                <c:pt idx="68">
                  <c:v>41082</c:v>
                </c:pt>
                <c:pt idx="69">
                  <c:v>41085</c:v>
                </c:pt>
                <c:pt idx="70">
                  <c:v>41086</c:v>
                </c:pt>
                <c:pt idx="71">
                  <c:v>41087</c:v>
                </c:pt>
                <c:pt idx="72">
                  <c:v>41088</c:v>
                </c:pt>
                <c:pt idx="73">
                  <c:v>41089</c:v>
                </c:pt>
                <c:pt idx="74">
                  <c:v>41092</c:v>
                </c:pt>
                <c:pt idx="75">
                  <c:v>41093</c:v>
                </c:pt>
                <c:pt idx="76">
                  <c:v>41095</c:v>
                </c:pt>
                <c:pt idx="77">
                  <c:v>41096</c:v>
                </c:pt>
                <c:pt idx="78">
                  <c:v>41099</c:v>
                </c:pt>
                <c:pt idx="79">
                  <c:v>41100</c:v>
                </c:pt>
                <c:pt idx="80">
                  <c:v>41101</c:v>
                </c:pt>
                <c:pt idx="81">
                  <c:v>41102</c:v>
                </c:pt>
                <c:pt idx="82">
                  <c:v>41103</c:v>
                </c:pt>
                <c:pt idx="83">
                  <c:v>41106</c:v>
                </c:pt>
                <c:pt idx="84">
                  <c:v>41107</c:v>
                </c:pt>
                <c:pt idx="85">
                  <c:v>41108</c:v>
                </c:pt>
                <c:pt idx="86">
                  <c:v>41109</c:v>
                </c:pt>
                <c:pt idx="87">
                  <c:v>41110</c:v>
                </c:pt>
                <c:pt idx="88">
                  <c:v>41113</c:v>
                </c:pt>
                <c:pt idx="89">
                  <c:v>41114</c:v>
                </c:pt>
                <c:pt idx="90">
                  <c:v>41115</c:v>
                </c:pt>
                <c:pt idx="91">
                  <c:v>41116</c:v>
                </c:pt>
                <c:pt idx="92">
                  <c:v>41117</c:v>
                </c:pt>
                <c:pt idx="93">
                  <c:v>41120</c:v>
                </c:pt>
                <c:pt idx="94">
                  <c:v>41121</c:v>
                </c:pt>
                <c:pt idx="95">
                  <c:v>41122</c:v>
                </c:pt>
                <c:pt idx="96">
                  <c:v>41123</c:v>
                </c:pt>
                <c:pt idx="97">
                  <c:v>41124</c:v>
                </c:pt>
                <c:pt idx="98">
                  <c:v>41127</c:v>
                </c:pt>
                <c:pt idx="99">
                  <c:v>41128</c:v>
                </c:pt>
                <c:pt idx="100">
                  <c:v>41129</c:v>
                </c:pt>
                <c:pt idx="101">
                  <c:v>41130</c:v>
                </c:pt>
                <c:pt idx="102">
                  <c:v>41131</c:v>
                </c:pt>
                <c:pt idx="103">
                  <c:v>41134</c:v>
                </c:pt>
                <c:pt idx="104">
                  <c:v>41135</c:v>
                </c:pt>
                <c:pt idx="105">
                  <c:v>41136</c:v>
                </c:pt>
                <c:pt idx="106">
                  <c:v>41137</c:v>
                </c:pt>
                <c:pt idx="107">
                  <c:v>41138</c:v>
                </c:pt>
                <c:pt idx="108">
                  <c:v>41141</c:v>
                </c:pt>
                <c:pt idx="109">
                  <c:v>41142</c:v>
                </c:pt>
                <c:pt idx="110">
                  <c:v>41143</c:v>
                </c:pt>
                <c:pt idx="111">
                  <c:v>41144</c:v>
                </c:pt>
                <c:pt idx="112">
                  <c:v>41145</c:v>
                </c:pt>
                <c:pt idx="113">
                  <c:v>41148</c:v>
                </c:pt>
                <c:pt idx="114">
                  <c:v>41149</c:v>
                </c:pt>
                <c:pt idx="115">
                  <c:v>41150</c:v>
                </c:pt>
                <c:pt idx="116">
                  <c:v>41151</c:v>
                </c:pt>
                <c:pt idx="117">
                  <c:v>41152</c:v>
                </c:pt>
                <c:pt idx="118">
                  <c:v>41156</c:v>
                </c:pt>
                <c:pt idx="119">
                  <c:v>41157</c:v>
                </c:pt>
                <c:pt idx="120">
                  <c:v>41158</c:v>
                </c:pt>
                <c:pt idx="121">
                  <c:v>41159</c:v>
                </c:pt>
                <c:pt idx="122">
                  <c:v>41162</c:v>
                </c:pt>
                <c:pt idx="123">
                  <c:v>41163</c:v>
                </c:pt>
                <c:pt idx="124">
                  <c:v>41164</c:v>
                </c:pt>
                <c:pt idx="125">
                  <c:v>41165</c:v>
                </c:pt>
                <c:pt idx="126">
                  <c:v>41166</c:v>
                </c:pt>
                <c:pt idx="127">
                  <c:v>41169</c:v>
                </c:pt>
                <c:pt idx="128">
                  <c:v>41170</c:v>
                </c:pt>
                <c:pt idx="129">
                  <c:v>41171</c:v>
                </c:pt>
                <c:pt idx="130">
                  <c:v>41172</c:v>
                </c:pt>
                <c:pt idx="131">
                  <c:v>41173</c:v>
                </c:pt>
                <c:pt idx="132">
                  <c:v>41176</c:v>
                </c:pt>
                <c:pt idx="133">
                  <c:v>41177</c:v>
                </c:pt>
                <c:pt idx="134">
                  <c:v>41178</c:v>
                </c:pt>
                <c:pt idx="135">
                  <c:v>41179</c:v>
                </c:pt>
                <c:pt idx="136">
                  <c:v>41180</c:v>
                </c:pt>
                <c:pt idx="137">
                  <c:v>41187</c:v>
                </c:pt>
                <c:pt idx="138">
                  <c:v>41190</c:v>
                </c:pt>
                <c:pt idx="139">
                  <c:v>41191</c:v>
                </c:pt>
                <c:pt idx="140">
                  <c:v>41192</c:v>
                </c:pt>
                <c:pt idx="141">
                  <c:v>41193</c:v>
                </c:pt>
                <c:pt idx="142">
                  <c:v>41194</c:v>
                </c:pt>
                <c:pt idx="143">
                  <c:v>41197</c:v>
                </c:pt>
                <c:pt idx="144">
                  <c:v>41198</c:v>
                </c:pt>
                <c:pt idx="145">
                  <c:v>41199</c:v>
                </c:pt>
                <c:pt idx="146">
                  <c:v>41200</c:v>
                </c:pt>
                <c:pt idx="147">
                  <c:v>41201</c:v>
                </c:pt>
                <c:pt idx="148">
                  <c:v>41204</c:v>
                </c:pt>
                <c:pt idx="149">
                  <c:v>41205</c:v>
                </c:pt>
                <c:pt idx="150">
                  <c:v>41206</c:v>
                </c:pt>
                <c:pt idx="151">
                  <c:v>41207</c:v>
                </c:pt>
                <c:pt idx="152">
                  <c:v>41208</c:v>
                </c:pt>
                <c:pt idx="153">
                  <c:v>41211</c:v>
                </c:pt>
                <c:pt idx="154">
                  <c:v>41212</c:v>
                </c:pt>
                <c:pt idx="155">
                  <c:v>41213</c:v>
                </c:pt>
                <c:pt idx="156">
                  <c:v>41214</c:v>
                </c:pt>
                <c:pt idx="157">
                  <c:v>41215</c:v>
                </c:pt>
                <c:pt idx="158">
                  <c:v>41218</c:v>
                </c:pt>
                <c:pt idx="159">
                  <c:v>41219</c:v>
                </c:pt>
                <c:pt idx="160">
                  <c:v>41220</c:v>
                </c:pt>
                <c:pt idx="161">
                  <c:v>41221</c:v>
                </c:pt>
                <c:pt idx="162">
                  <c:v>41222</c:v>
                </c:pt>
                <c:pt idx="163">
                  <c:v>41225</c:v>
                </c:pt>
                <c:pt idx="164">
                  <c:v>41226</c:v>
                </c:pt>
                <c:pt idx="165">
                  <c:v>41227</c:v>
                </c:pt>
                <c:pt idx="166">
                  <c:v>41228</c:v>
                </c:pt>
                <c:pt idx="167">
                  <c:v>41229</c:v>
                </c:pt>
                <c:pt idx="168">
                  <c:v>41232</c:v>
                </c:pt>
                <c:pt idx="169">
                  <c:v>41233</c:v>
                </c:pt>
                <c:pt idx="170">
                  <c:v>41234</c:v>
                </c:pt>
                <c:pt idx="171">
                  <c:v>41236</c:v>
                </c:pt>
                <c:pt idx="172">
                  <c:v>41239</c:v>
                </c:pt>
                <c:pt idx="173">
                  <c:v>41240</c:v>
                </c:pt>
                <c:pt idx="174">
                  <c:v>41241</c:v>
                </c:pt>
                <c:pt idx="175">
                  <c:v>41242</c:v>
                </c:pt>
                <c:pt idx="176">
                  <c:v>41243</c:v>
                </c:pt>
                <c:pt idx="177">
                  <c:v>41246</c:v>
                </c:pt>
                <c:pt idx="178">
                  <c:v>41247</c:v>
                </c:pt>
                <c:pt idx="179">
                  <c:v>41248</c:v>
                </c:pt>
                <c:pt idx="180">
                  <c:v>41249</c:v>
                </c:pt>
                <c:pt idx="181">
                  <c:v>41250</c:v>
                </c:pt>
                <c:pt idx="182">
                  <c:v>41253</c:v>
                </c:pt>
                <c:pt idx="183">
                  <c:v>41254</c:v>
                </c:pt>
                <c:pt idx="184">
                  <c:v>41255</c:v>
                </c:pt>
                <c:pt idx="185">
                  <c:v>41256</c:v>
                </c:pt>
                <c:pt idx="186">
                  <c:v>41257</c:v>
                </c:pt>
                <c:pt idx="187">
                  <c:v>41260</c:v>
                </c:pt>
                <c:pt idx="188">
                  <c:v>41261</c:v>
                </c:pt>
                <c:pt idx="189">
                  <c:v>41262</c:v>
                </c:pt>
                <c:pt idx="190">
                  <c:v>41263</c:v>
                </c:pt>
                <c:pt idx="191">
                  <c:v>41264</c:v>
                </c:pt>
                <c:pt idx="192">
                  <c:v>41267</c:v>
                </c:pt>
                <c:pt idx="193">
                  <c:v>41269</c:v>
                </c:pt>
                <c:pt idx="194">
                  <c:v>41270</c:v>
                </c:pt>
                <c:pt idx="195">
                  <c:v>41271</c:v>
                </c:pt>
                <c:pt idx="196">
                  <c:v>41277</c:v>
                </c:pt>
                <c:pt idx="197">
                  <c:v>41278</c:v>
                </c:pt>
                <c:pt idx="198">
                  <c:v>41281</c:v>
                </c:pt>
                <c:pt idx="199">
                  <c:v>41282</c:v>
                </c:pt>
                <c:pt idx="200">
                  <c:v>41283</c:v>
                </c:pt>
                <c:pt idx="201">
                  <c:v>41284</c:v>
                </c:pt>
                <c:pt idx="202">
                  <c:v>41288</c:v>
                </c:pt>
                <c:pt idx="203">
                  <c:v>41289</c:v>
                </c:pt>
                <c:pt idx="204">
                  <c:v>41290</c:v>
                </c:pt>
                <c:pt idx="205">
                  <c:v>41291</c:v>
                </c:pt>
                <c:pt idx="206">
                  <c:v>41292</c:v>
                </c:pt>
                <c:pt idx="207">
                  <c:v>41296</c:v>
                </c:pt>
                <c:pt idx="208">
                  <c:v>41297</c:v>
                </c:pt>
                <c:pt idx="209">
                  <c:v>41298</c:v>
                </c:pt>
                <c:pt idx="210">
                  <c:v>41299</c:v>
                </c:pt>
                <c:pt idx="211">
                  <c:v>41302</c:v>
                </c:pt>
                <c:pt idx="212">
                  <c:v>41303</c:v>
                </c:pt>
                <c:pt idx="213">
                  <c:v>41304</c:v>
                </c:pt>
                <c:pt idx="214">
                  <c:v>41305</c:v>
                </c:pt>
                <c:pt idx="215">
                  <c:v>41306</c:v>
                </c:pt>
                <c:pt idx="216">
                  <c:v>41309</c:v>
                </c:pt>
                <c:pt idx="217">
                  <c:v>41310</c:v>
                </c:pt>
                <c:pt idx="218">
                  <c:v>41311</c:v>
                </c:pt>
                <c:pt idx="219">
                  <c:v>41320</c:v>
                </c:pt>
                <c:pt idx="220">
                  <c:v>41324</c:v>
                </c:pt>
                <c:pt idx="221">
                  <c:v>41325</c:v>
                </c:pt>
                <c:pt idx="222">
                  <c:v>41326</c:v>
                </c:pt>
                <c:pt idx="223">
                  <c:v>41327</c:v>
                </c:pt>
                <c:pt idx="224">
                  <c:v>41330</c:v>
                </c:pt>
                <c:pt idx="225">
                  <c:v>41331</c:v>
                </c:pt>
                <c:pt idx="226">
                  <c:v>41332</c:v>
                </c:pt>
                <c:pt idx="227">
                  <c:v>41333</c:v>
                </c:pt>
                <c:pt idx="228">
                  <c:v>41334</c:v>
                </c:pt>
                <c:pt idx="229">
                  <c:v>41337</c:v>
                </c:pt>
                <c:pt idx="230">
                  <c:v>41338</c:v>
                </c:pt>
                <c:pt idx="231">
                  <c:v>41339</c:v>
                </c:pt>
                <c:pt idx="232">
                  <c:v>41340</c:v>
                </c:pt>
                <c:pt idx="233">
                  <c:v>41341</c:v>
                </c:pt>
                <c:pt idx="234">
                  <c:v>41344</c:v>
                </c:pt>
                <c:pt idx="235">
                  <c:v>41345</c:v>
                </c:pt>
                <c:pt idx="236">
                  <c:v>41346</c:v>
                </c:pt>
                <c:pt idx="237">
                  <c:v>41347</c:v>
                </c:pt>
                <c:pt idx="238">
                  <c:v>41348</c:v>
                </c:pt>
                <c:pt idx="239">
                  <c:v>41351</c:v>
                </c:pt>
                <c:pt idx="240">
                  <c:v>41352</c:v>
                </c:pt>
                <c:pt idx="241">
                  <c:v>41353</c:v>
                </c:pt>
                <c:pt idx="242">
                  <c:v>41354</c:v>
                </c:pt>
                <c:pt idx="243">
                  <c:v>41355</c:v>
                </c:pt>
                <c:pt idx="244">
                  <c:v>41358</c:v>
                </c:pt>
                <c:pt idx="245">
                  <c:v>41359</c:v>
                </c:pt>
                <c:pt idx="246">
                  <c:v>41360</c:v>
                </c:pt>
                <c:pt idx="247">
                  <c:v>41361</c:v>
                </c:pt>
                <c:pt idx="248">
                  <c:v>41365</c:v>
                </c:pt>
                <c:pt idx="249">
                  <c:v>41366</c:v>
                </c:pt>
                <c:pt idx="250">
                  <c:v>41369</c:v>
                </c:pt>
                <c:pt idx="251">
                  <c:v>41372</c:v>
                </c:pt>
                <c:pt idx="252">
                  <c:v>41373</c:v>
                </c:pt>
                <c:pt idx="253">
                  <c:v>41374</c:v>
                </c:pt>
                <c:pt idx="254">
                  <c:v>41375</c:v>
                </c:pt>
                <c:pt idx="255">
                  <c:v>41376</c:v>
                </c:pt>
                <c:pt idx="256">
                  <c:v>41379</c:v>
                </c:pt>
                <c:pt idx="257">
                  <c:v>41380</c:v>
                </c:pt>
                <c:pt idx="258">
                  <c:v>41381</c:v>
                </c:pt>
                <c:pt idx="259">
                  <c:v>41382</c:v>
                </c:pt>
                <c:pt idx="260">
                  <c:v>41383</c:v>
                </c:pt>
                <c:pt idx="261">
                  <c:v>41386</c:v>
                </c:pt>
                <c:pt idx="262">
                  <c:v>41387</c:v>
                </c:pt>
                <c:pt idx="263">
                  <c:v>41388</c:v>
                </c:pt>
                <c:pt idx="264">
                  <c:v>41389</c:v>
                </c:pt>
                <c:pt idx="265">
                  <c:v>41390</c:v>
                </c:pt>
                <c:pt idx="266">
                  <c:v>41395</c:v>
                </c:pt>
                <c:pt idx="267">
                  <c:v>41396</c:v>
                </c:pt>
                <c:pt idx="268">
                  <c:v>41397</c:v>
                </c:pt>
                <c:pt idx="269">
                  <c:v>41400</c:v>
                </c:pt>
                <c:pt idx="270">
                  <c:v>41401</c:v>
                </c:pt>
                <c:pt idx="271">
                  <c:v>41402</c:v>
                </c:pt>
                <c:pt idx="272">
                  <c:v>41403</c:v>
                </c:pt>
                <c:pt idx="273">
                  <c:v>41404</c:v>
                </c:pt>
                <c:pt idx="274">
                  <c:v>41407</c:v>
                </c:pt>
                <c:pt idx="275">
                  <c:v>41408</c:v>
                </c:pt>
                <c:pt idx="276">
                  <c:v>41409</c:v>
                </c:pt>
                <c:pt idx="277">
                  <c:v>41410</c:v>
                </c:pt>
                <c:pt idx="278">
                  <c:v>41411</c:v>
                </c:pt>
                <c:pt idx="279">
                  <c:v>41414</c:v>
                </c:pt>
                <c:pt idx="280">
                  <c:v>41415</c:v>
                </c:pt>
                <c:pt idx="281">
                  <c:v>41416</c:v>
                </c:pt>
                <c:pt idx="282">
                  <c:v>41417</c:v>
                </c:pt>
                <c:pt idx="283">
                  <c:v>41418</c:v>
                </c:pt>
                <c:pt idx="284">
                  <c:v>41422</c:v>
                </c:pt>
                <c:pt idx="285">
                  <c:v>41423</c:v>
                </c:pt>
                <c:pt idx="286">
                  <c:v>41424</c:v>
                </c:pt>
                <c:pt idx="287">
                  <c:v>41425</c:v>
                </c:pt>
                <c:pt idx="288">
                  <c:v>41428</c:v>
                </c:pt>
                <c:pt idx="289">
                  <c:v>41429</c:v>
                </c:pt>
                <c:pt idx="290">
                  <c:v>41430</c:v>
                </c:pt>
                <c:pt idx="291">
                  <c:v>41431</c:v>
                </c:pt>
                <c:pt idx="292">
                  <c:v>41432</c:v>
                </c:pt>
                <c:pt idx="293">
                  <c:v>41437</c:v>
                </c:pt>
                <c:pt idx="294">
                  <c:v>41438</c:v>
                </c:pt>
                <c:pt idx="295">
                  <c:v>41439</c:v>
                </c:pt>
                <c:pt idx="296">
                  <c:v>41442</c:v>
                </c:pt>
                <c:pt idx="297">
                  <c:v>41443</c:v>
                </c:pt>
                <c:pt idx="298">
                  <c:v>41444</c:v>
                </c:pt>
                <c:pt idx="299">
                  <c:v>41445</c:v>
                </c:pt>
                <c:pt idx="300">
                  <c:v>41446</c:v>
                </c:pt>
                <c:pt idx="301">
                  <c:v>41449</c:v>
                </c:pt>
                <c:pt idx="302">
                  <c:v>41450</c:v>
                </c:pt>
                <c:pt idx="303">
                  <c:v>41451</c:v>
                </c:pt>
                <c:pt idx="304">
                  <c:v>41452</c:v>
                </c:pt>
                <c:pt idx="305">
                  <c:v>41453</c:v>
                </c:pt>
                <c:pt idx="306">
                  <c:v>41456</c:v>
                </c:pt>
                <c:pt idx="307">
                  <c:v>41457</c:v>
                </c:pt>
                <c:pt idx="308">
                  <c:v>41458</c:v>
                </c:pt>
                <c:pt idx="309">
                  <c:v>41460</c:v>
                </c:pt>
                <c:pt idx="310">
                  <c:v>41463</c:v>
                </c:pt>
                <c:pt idx="311">
                  <c:v>41464</c:v>
                </c:pt>
                <c:pt idx="312">
                  <c:v>41465</c:v>
                </c:pt>
                <c:pt idx="313">
                  <c:v>41466</c:v>
                </c:pt>
                <c:pt idx="314">
                  <c:v>41467</c:v>
                </c:pt>
                <c:pt idx="315">
                  <c:v>41470</c:v>
                </c:pt>
                <c:pt idx="316">
                  <c:v>41471</c:v>
                </c:pt>
                <c:pt idx="317">
                  <c:v>41472</c:v>
                </c:pt>
                <c:pt idx="318">
                  <c:v>41473</c:v>
                </c:pt>
                <c:pt idx="319">
                  <c:v>41474</c:v>
                </c:pt>
                <c:pt idx="320">
                  <c:v>41477</c:v>
                </c:pt>
                <c:pt idx="321">
                  <c:v>41478</c:v>
                </c:pt>
                <c:pt idx="322">
                  <c:v>41479</c:v>
                </c:pt>
                <c:pt idx="323">
                  <c:v>41480</c:v>
                </c:pt>
                <c:pt idx="324">
                  <c:v>41481</c:v>
                </c:pt>
                <c:pt idx="325">
                  <c:v>41484</c:v>
                </c:pt>
                <c:pt idx="326">
                  <c:v>41485</c:v>
                </c:pt>
                <c:pt idx="327">
                  <c:v>41486</c:v>
                </c:pt>
                <c:pt idx="328">
                  <c:v>41487</c:v>
                </c:pt>
                <c:pt idx="329">
                  <c:v>41488</c:v>
                </c:pt>
                <c:pt idx="330">
                  <c:v>41491</c:v>
                </c:pt>
                <c:pt idx="331">
                  <c:v>41492</c:v>
                </c:pt>
                <c:pt idx="332">
                  <c:v>41493</c:v>
                </c:pt>
                <c:pt idx="333">
                  <c:v>41494</c:v>
                </c:pt>
                <c:pt idx="334">
                  <c:v>41495</c:v>
                </c:pt>
                <c:pt idx="335">
                  <c:v>41498</c:v>
                </c:pt>
                <c:pt idx="336">
                  <c:v>41499</c:v>
                </c:pt>
                <c:pt idx="337">
                  <c:v>41500</c:v>
                </c:pt>
                <c:pt idx="338">
                  <c:v>41501</c:v>
                </c:pt>
                <c:pt idx="339">
                  <c:v>41502</c:v>
                </c:pt>
                <c:pt idx="340">
                  <c:v>41505</c:v>
                </c:pt>
                <c:pt idx="341">
                  <c:v>41506</c:v>
                </c:pt>
                <c:pt idx="342">
                  <c:v>41507</c:v>
                </c:pt>
                <c:pt idx="343">
                  <c:v>41508</c:v>
                </c:pt>
                <c:pt idx="344">
                  <c:v>41509</c:v>
                </c:pt>
                <c:pt idx="345">
                  <c:v>41512</c:v>
                </c:pt>
                <c:pt idx="346">
                  <c:v>41513</c:v>
                </c:pt>
                <c:pt idx="347">
                  <c:v>41514</c:v>
                </c:pt>
                <c:pt idx="348">
                  <c:v>41515</c:v>
                </c:pt>
                <c:pt idx="349">
                  <c:v>41516</c:v>
                </c:pt>
                <c:pt idx="350">
                  <c:v>41520</c:v>
                </c:pt>
                <c:pt idx="351">
                  <c:v>41521</c:v>
                </c:pt>
                <c:pt idx="352">
                  <c:v>41522</c:v>
                </c:pt>
                <c:pt idx="353">
                  <c:v>41523</c:v>
                </c:pt>
                <c:pt idx="354">
                  <c:v>41526</c:v>
                </c:pt>
                <c:pt idx="355">
                  <c:v>41527</c:v>
                </c:pt>
                <c:pt idx="356">
                  <c:v>41528</c:v>
                </c:pt>
                <c:pt idx="357">
                  <c:v>41529</c:v>
                </c:pt>
                <c:pt idx="358">
                  <c:v>41530</c:v>
                </c:pt>
                <c:pt idx="359">
                  <c:v>41533</c:v>
                </c:pt>
                <c:pt idx="360">
                  <c:v>41534</c:v>
                </c:pt>
                <c:pt idx="361">
                  <c:v>41537</c:v>
                </c:pt>
                <c:pt idx="362">
                  <c:v>41540</c:v>
                </c:pt>
                <c:pt idx="363">
                  <c:v>41541</c:v>
                </c:pt>
                <c:pt idx="364">
                  <c:v>41542</c:v>
                </c:pt>
                <c:pt idx="365">
                  <c:v>41543</c:v>
                </c:pt>
                <c:pt idx="366">
                  <c:v>41544</c:v>
                </c:pt>
                <c:pt idx="367">
                  <c:v>41554</c:v>
                </c:pt>
                <c:pt idx="368">
                  <c:v>41555</c:v>
                </c:pt>
                <c:pt idx="369">
                  <c:v>41556</c:v>
                </c:pt>
                <c:pt idx="370">
                  <c:v>41557</c:v>
                </c:pt>
                <c:pt idx="371">
                  <c:v>41558</c:v>
                </c:pt>
                <c:pt idx="372">
                  <c:v>41561</c:v>
                </c:pt>
                <c:pt idx="373">
                  <c:v>41562</c:v>
                </c:pt>
                <c:pt idx="374">
                  <c:v>41563</c:v>
                </c:pt>
                <c:pt idx="375">
                  <c:v>41564</c:v>
                </c:pt>
                <c:pt idx="376">
                  <c:v>41565</c:v>
                </c:pt>
                <c:pt idx="377">
                  <c:v>41568</c:v>
                </c:pt>
                <c:pt idx="378">
                  <c:v>41569</c:v>
                </c:pt>
                <c:pt idx="379">
                  <c:v>41570</c:v>
                </c:pt>
                <c:pt idx="380">
                  <c:v>41571</c:v>
                </c:pt>
                <c:pt idx="381">
                  <c:v>41572</c:v>
                </c:pt>
                <c:pt idx="382">
                  <c:v>41575</c:v>
                </c:pt>
                <c:pt idx="383">
                  <c:v>41576</c:v>
                </c:pt>
                <c:pt idx="384">
                  <c:v>41577</c:v>
                </c:pt>
                <c:pt idx="385">
                  <c:v>41578</c:v>
                </c:pt>
                <c:pt idx="386">
                  <c:v>41579</c:v>
                </c:pt>
                <c:pt idx="387">
                  <c:v>41582</c:v>
                </c:pt>
                <c:pt idx="388">
                  <c:v>41583</c:v>
                </c:pt>
                <c:pt idx="389">
                  <c:v>41584</c:v>
                </c:pt>
                <c:pt idx="390">
                  <c:v>41585</c:v>
                </c:pt>
                <c:pt idx="391">
                  <c:v>41586</c:v>
                </c:pt>
                <c:pt idx="392">
                  <c:v>41589</c:v>
                </c:pt>
                <c:pt idx="393">
                  <c:v>41590</c:v>
                </c:pt>
                <c:pt idx="394">
                  <c:v>41591</c:v>
                </c:pt>
                <c:pt idx="395">
                  <c:v>41592</c:v>
                </c:pt>
                <c:pt idx="396">
                  <c:v>41593</c:v>
                </c:pt>
                <c:pt idx="397">
                  <c:v>41596</c:v>
                </c:pt>
                <c:pt idx="398">
                  <c:v>41597</c:v>
                </c:pt>
                <c:pt idx="399">
                  <c:v>41598</c:v>
                </c:pt>
                <c:pt idx="400">
                  <c:v>41599</c:v>
                </c:pt>
                <c:pt idx="401">
                  <c:v>41600</c:v>
                </c:pt>
                <c:pt idx="402">
                  <c:v>41603</c:v>
                </c:pt>
                <c:pt idx="403">
                  <c:v>41604</c:v>
                </c:pt>
                <c:pt idx="404">
                  <c:v>41607</c:v>
                </c:pt>
                <c:pt idx="405">
                  <c:v>41610</c:v>
                </c:pt>
                <c:pt idx="406">
                  <c:v>41611</c:v>
                </c:pt>
                <c:pt idx="407">
                  <c:v>41612</c:v>
                </c:pt>
                <c:pt idx="408">
                  <c:v>41613</c:v>
                </c:pt>
                <c:pt idx="409">
                  <c:v>41614</c:v>
                </c:pt>
                <c:pt idx="410">
                  <c:v>41617</c:v>
                </c:pt>
                <c:pt idx="411">
                  <c:v>41618</c:v>
                </c:pt>
                <c:pt idx="412">
                  <c:v>41619</c:v>
                </c:pt>
                <c:pt idx="413">
                  <c:v>41620</c:v>
                </c:pt>
                <c:pt idx="414">
                  <c:v>41621</c:v>
                </c:pt>
                <c:pt idx="415">
                  <c:v>41624</c:v>
                </c:pt>
                <c:pt idx="416">
                  <c:v>41625</c:v>
                </c:pt>
                <c:pt idx="417">
                  <c:v>41627</c:v>
                </c:pt>
                <c:pt idx="418">
                  <c:v>41628</c:v>
                </c:pt>
                <c:pt idx="419">
                  <c:v>41631</c:v>
                </c:pt>
                <c:pt idx="420">
                  <c:v>41632</c:v>
                </c:pt>
                <c:pt idx="421">
                  <c:v>41634</c:v>
                </c:pt>
                <c:pt idx="422">
                  <c:v>41635</c:v>
                </c:pt>
                <c:pt idx="423">
                  <c:v>41638</c:v>
                </c:pt>
                <c:pt idx="424">
                  <c:v>41639</c:v>
                </c:pt>
                <c:pt idx="425">
                  <c:v>41641</c:v>
                </c:pt>
                <c:pt idx="426">
                  <c:v>41642</c:v>
                </c:pt>
                <c:pt idx="427">
                  <c:v>41645</c:v>
                </c:pt>
                <c:pt idx="428">
                  <c:v>41646</c:v>
                </c:pt>
                <c:pt idx="429">
                  <c:v>41647</c:v>
                </c:pt>
                <c:pt idx="430">
                  <c:v>41648</c:v>
                </c:pt>
                <c:pt idx="431">
                  <c:v>41649</c:v>
                </c:pt>
                <c:pt idx="432">
                  <c:v>41652</c:v>
                </c:pt>
                <c:pt idx="433">
                  <c:v>41653</c:v>
                </c:pt>
                <c:pt idx="434">
                  <c:v>41654</c:v>
                </c:pt>
                <c:pt idx="435">
                  <c:v>41655</c:v>
                </c:pt>
                <c:pt idx="436">
                  <c:v>41656</c:v>
                </c:pt>
                <c:pt idx="437">
                  <c:v>41660</c:v>
                </c:pt>
                <c:pt idx="438">
                  <c:v>41661</c:v>
                </c:pt>
                <c:pt idx="439">
                  <c:v>41662</c:v>
                </c:pt>
                <c:pt idx="440">
                  <c:v>41663</c:v>
                </c:pt>
                <c:pt idx="441">
                  <c:v>41666</c:v>
                </c:pt>
                <c:pt idx="442">
                  <c:v>41667</c:v>
                </c:pt>
                <c:pt idx="443">
                  <c:v>41676</c:v>
                </c:pt>
                <c:pt idx="444">
                  <c:v>41677</c:v>
                </c:pt>
                <c:pt idx="445">
                  <c:v>41680</c:v>
                </c:pt>
                <c:pt idx="446">
                  <c:v>41681</c:v>
                </c:pt>
                <c:pt idx="447">
                  <c:v>41682</c:v>
                </c:pt>
                <c:pt idx="448">
                  <c:v>41683</c:v>
                </c:pt>
                <c:pt idx="449">
                  <c:v>41684</c:v>
                </c:pt>
                <c:pt idx="450">
                  <c:v>41688</c:v>
                </c:pt>
                <c:pt idx="451">
                  <c:v>41689</c:v>
                </c:pt>
                <c:pt idx="452">
                  <c:v>41690</c:v>
                </c:pt>
                <c:pt idx="453">
                  <c:v>41691</c:v>
                </c:pt>
                <c:pt idx="454">
                  <c:v>41694</c:v>
                </c:pt>
                <c:pt idx="455">
                  <c:v>41695</c:v>
                </c:pt>
                <c:pt idx="456">
                  <c:v>41696</c:v>
                </c:pt>
                <c:pt idx="457">
                  <c:v>41697</c:v>
                </c:pt>
                <c:pt idx="458">
                  <c:v>41698</c:v>
                </c:pt>
                <c:pt idx="459">
                  <c:v>41701</c:v>
                </c:pt>
                <c:pt idx="460">
                  <c:v>41702</c:v>
                </c:pt>
                <c:pt idx="461">
                  <c:v>41703</c:v>
                </c:pt>
                <c:pt idx="462">
                  <c:v>41704</c:v>
                </c:pt>
                <c:pt idx="463">
                  <c:v>41705</c:v>
                </c:pt>
                <c:pt idx="464">
                  <c:v>41708</c:v>
                </c:pt>
                <c:pt idx="465">
                  <c:v>41709</c:v>
                </c:pt>
                <c:pt idx="466">
                  <c:v>41710</c:v>
                </c:pt>
                <c:pt idx="467">
                  <c:v>41711</c:v>
                </c:pt>
                <c:pt idx="468">
                  <c:v>41712</c:v>
                </c:pt>
                <c:pt idx="469">
                  <c:v>41715</c:v>
                </c:pt>
                <c:pt idx="470">
                  <c:v>41716</c:v>
                </c:pt>
                <c:pt idx="471">
                  <c:v>41717</c:v>
                </c:pt>
                <c:pt idx="472">
                  <c:v>41718</c:v>
                </c:pt>
                <c:pt idx="473">
                  <c:v>41719</c:v>
                </c:pt>
                <c:pt idx="474">
                  <c:v>41722</c:v>
                </c:pt>
                <c:pt idx="475">
                  <c:v>41723</c:v>
                </c:pt>
                <c:pt idx="476">
                  <c:v>41724</c:v>
                </c:pt>
                <c:pt idx="477">
                  <c:v>41725</c:v>
                </c:pt>
                <c:pt idx="478">
                  <c:v>41726</c:v>
                </c:pt>
                <c:pt idx="479">
                  <c:v>41729</c:v>
                </c:pt>
                <c:pt idx="480">
                  <c:v>41730</c:v>
                </c:pt>
                <c:pt idx="481">
                  <c:v>41731</c:v>
                </c:pt>
                <c:pt idx="482">
                  <c:v>41732</c:v>
                </c:pt>
                <c:pt idx="483">
                  <c:v>41736</c:v>
                </c:pt>
                <c:pt idx="484">
                  <c:v>41737</c:v>
                </c:pt>
                <c:pt idx="485">
                  <c:v>41738</c:v>
                </c:pt>
                <c:pt idx="486">
                  <c:v>41739</c:v>
                </c:pt>
                <c:pt idx="487">
                  <c:v>41740</c:v>
                </c:pt>
                <c:pt idx="488">
                  <c:v>41743</c:v>
                </c:pt>
                <c:pt idx="489">
                  <c:v>41744</c:v>
                </c:pt>
                <c:pt idx="490">
                  <c:v>41745</c:v>
                </c:pt>
                <c:pt idx="491">
                  <c:v>41746</c:v>
                </c:pt>
                <c:pt idx="492">
                  <c:v>41750</c:v>
                </c:pt>
                <c:pt idx="493">
                  <c:v>41751</c:v>
                </c:pt>
                <c:pt idx="494">
                  <c:v>41752</c:v>
                </c:pt>
                <c:pt idx="495">
                  <c:v>41753</c:v>
                </c:pt>
                <c:pt idx="496">
                  <c:v>41754</c:v>
                </c:pt>
                <c:pt idx="497">
                  <c:v>41757</c:v>
                </c:pt>
                <c:pt idx="498">
                  <c:v>41758</c:v>
                </c:pt>
                <c:pt idx="499">
                  <c:v>41761</c:v>
                </c:pt>
                <c:pt idx="500">
                  <c:v>41764</c:v>
                </c:pt>
                <c:pt idx="501">
                  <c:v>41765</c:v>
                </c:pt>
                <c:pt idx="502">
                  <c:v>41766</c:v>
                </c:pt>
                <c:pt idx="503">
                  <c:v>41767</c:v>
                </c:pt>
                <c:pt idx="504">
                  <c:v>41768</c:v>
                </c:pt>
                <c:pt idx="505">
                  <c:v>41771</c:v>
                </c:pt>
                <c:pt idx="506">
                  <c:v>41772</c:v>
                </c:pt>
                <c:pt idx="507">
                  <c:v>41773</c:v>
                </c:pt>
                <c:pt idx="508">
                  <c:v>41774</c:v>
                </c:pt>
                <c:pt idx="509">
                  <c:v>41775</c:v>
                </c:pt>
                <c:pt idx="510">
                  <c:v>41778</c:v>
                </c:pt>
                <c:pt idx="511">
                  <c:v>41779</c:v>
                </c:pt>
                <c:pt idx="512">
                  <c:v>41780</c:v>
                </c:pt>
                <c:pt idx="513">
                  <c:v>41781</c:v>
                </c:pt>
                <c:pt idx="514">
                  <c:v>41782</c:v>
                </c:pt>
                <c:pt idx="515">
                  <c:v>41786</c:v>
                </c:pt>
                <c:pt idx="516">
                  <c:v>41787</c:v>
                </c:pt>
                <c:pt idx="517">
                  <c:v>41788</c:v>
                </c:pt>
                <c:pt idx="518">
                  <c:v>41792</c:v>
                </c:pt>
                <c:pt idx="519">
                  <c:v>41793</c:v>
                </c:pt>
                <c:pt idx="520">
                  <c:v>41794</c:v>
                </c:pt>
                <c:pt idx="521">
                  <c:v>41795</c:v>
                </c:pt>
                <c:pt idx="522">
                  <c:v>41796</c:v>
                </c:pt>
                <c:pt idx="523">
                  <c:v>41799</c:v>
                </c:pt>
                <c:pt idx="524">
                  <c:v>41800</c:v>
                </c:pt>
                <c:pt idx="525">
                  <c:v>41801</c:v>
                </c:pt>
                <c:pt idx="526">
                  <c:v>41802</c:v>
                </c:pt>
                <c:pt idx="527">
                  <c:v>41803</c:v>
                </c:pt>
                <c:pt idx="528">
                  <c:v>41806</c:v>
                </c:pt>
                <c:pt idx="529">
                  <c:v>41807</c:v>
                </c:pt>
                <c:pt idx="530">
                  <c:v>41808</c:v>
                </c:pt>
                <c:pt idx="531">
                  <c:v>41809</c:v>
                </c:pt>
                <c:pt idx="532">
                  <c:v>41810</c:v>
                </c:pt>
                <c:pt idx="533">
                  <c:v>41813</c:v>
                </c:pt>
                <c:pt idx="534">
                  <c:v>41814</c:v>
                </c:pt>
                <c:pt idx="535">
                  <c:v>41815</c:v>
                </c:pt>
                <c:pt idx="536">
                  <c:v>41816</c:v>
                </c:pt>
                <c:pt idx="537">
                  <c:v>41817</c:v>
                </c:pt>
                <c:pt idx="538">
                  <c:v>41820</c:v>
                </c:pt>
                <c:pt idx="539">
                  <c:v>41821</c:v>
                </c:pt>
                <c:pt idx="540">
                  <c:v>41822</c:v>
                </c:pt>
                <c:pt idx="541">
                  <c:v>41823</c:v>
                </c:pt>
                <c:pt idx="542">
                  <c:v>41827</c:v>
                </c:pt>
                <c:pt idx="543">
                  <c:v>41828</c:v>
                </c:pt>
                <c:pt idx="544">
                  <c:v>41829</c:v>
                </c:pt>
                <c:pt idx="545">
                  <c:v>41830</c:v>
                </c:pt>
                <c:pt idx="546">
                  <c:v>41831</c:v>
                </c:pt>
                <c:pt idx="547">
                  <c:v>41834</c:v>
                </c:pt>
                <c:pt idx="548">
                  <c:v>41835</c:v>
                </c:pt>
                <c:pt idx="549">
                  <c:v>41836</c:v>
                </c:pt>
                <c:pt idx="550">
                  <c:v>41837</c:v>
                </c:pt>
                <c:pt idx="551">
                  <c:v>41838</c:v>
                </c:pt>
                <c:pt idx="552">
                  <c:v>41841</c:v>
                </c:pt>
                <c:pt idx="553">
                  <c:v>41842</c:v>
                </c:pt>
                <c:pt idx="554">
                  <c:v>41843</c:v>
                </c:pt>
                <c:pt idx="555">
                  <c:v>41844</c:v>
                </c:pt>
                <c:pt idx="556">
                  <c:v>41845</c:v>
                </c:pt>
                <c:pt idx="557">
                  <c:v>41848</c:v>
                </c:pt>
                <c:pt idx="558">
                  <c:v>41849</c:v>
                </c:pt>
                <c:pt idx="559">
                  <c:v>41850</c:v>
                </c:pt>
                <c:pt idx="560">
                  <c:v>41851</c:v>
                </c:pt>
                <c:pt idx="561">
                  <c:v>41852</c:v>
                </c:pt>
                <c:pt idx="562">
                  <c:v>41855</c:v>
                </c:pt>
                <c:pt idx="563">
                  <c:v>41856</c:v>
                </c:pt>
                <c:pt idx="564">
                  <c:v>41857</c:v>
                </c:pt>
                <c:pt idx="565">
                  <c:v>41858</c:v>
                </c:pt>
                <c:pt idx="566">
                  <c:v>41859</c:v>
                </c:pt>
                <c:pt idx="567">
                  <c:v>41862</c:v>
                </c:pt>
                <c:pt idx="568">
                  <c:v>41863</c:v>
                </c:pt>
                <c:pt idx="569">
                  <c:v>41864</c:v>
                </c:pt>
                <c:pt idx="570">
                  <c:v>41865</c:v>
                </c:pt>
                <c:pt idx="571">
                  <c:v>41866</c:v>
                </c:pt>
                <c:pt idx="572">
                  <c:v>41869</c:v>
                </c:pt>
                <c:pt idx="573">
                  <c:v>41870</c:v>
                </c:pt>
                <c:pt idx="574">
                  <c:v>41871</c:v>
                </c:pt>
                <c:pt idx="575">
                  <c:v>41872</c:v>
                </c:pt>
                <c:pt idx="576">
                  <c:v>41873</c:v>
                </c:pt>
                <c:pt idx="577">
                  <c:v>41876</c:v>
                </c:pt>
                <c:pt idx="578">
                  <c:v>41877</c:v>
                </c:pt>
                <c:pt idx="579">
                  <c:v>41878</c:v>
                </c:pt>
                <c:pt idx="580">
                  <c:v>41879</c:v>
                </c:pt>
                <c:pt idx="581">
                  <c:v>41880</c:v>
                </c:pt>
                <c:pt idx="582">
                  <c:v>41884</c:v>
                </c:pt>
                <c:pt idx="583">
                  <c:v>41885</c:v>
                </c:pt>
                <c:pt idx="584">
                  <c:v>41886</c:v>
                </c:pt>
                <c:pt idx="585">
                  <c:v>41890</c:v>
                </c:pt>
                <c:pt idx="586">
                  <c:v>41891</c:v>
                </c:pt>
                <c:pt idx="587">
                  <c:v>41892</c:v>
                </c:pt>
                <c:pt idx="588">
                  <c:v>41893</c:v>
                </c:pt>
                <c:pt idx="589">
                  <c:v>41894</c:v>
                </c:pt>
                <c:pt idx="590">
                  <c:v>41897</c:v>
                </c:pt>
                <c:pt idx="591">
                  <c:v>41898</c:v>
                </c:pt>
                <c:pt idx="592">
                  <c:v>41899</c:v>
                </c:pt>
                <c:pt idx="593">
                  <c:v>41900</c:v>
                </c:pt>
                <c:pt idx="594">
                  <c:v>41901</c:v>
                </c:pt>
                <c:pt idx="595">
                  <c:v>41904</c:v>
                </c:pt>
                <c:pt idx="596">
                  <c:v>41905</c:v>
                </c:pt>
                <c:pt idx="597">
                  <c:v>41906</c:v>
                </c:pt>
                <c:pt idx="598">
                  <c:v>41907</c:v>
                </c:pt>
                <c:pt idx="599">
                  <c:v>41908</c:v>
                </c:pt>
                <c:pt idx="600">
                  <c:v>41911</c:v>
                </c:pt>
                <c:pt idx="601">
                  <c:v>41919</c:v>
                </c:pt>
                <c:pt idx="602">
                  <c:v>41920</c:v>
                </c:pt>
                <c:pt idx="603">
                  <c:v>41921</c:v>
                </c:pt>
                <c:pt idx="604">
                  <c:v>41922</c:v>
                </c:pt>
                <c:pt idx="605">
                  <c:v>41925</c:v>
                </c:pt>
                <c:pt idx="606">
                  <c:v>41926</c:v>
                </c:pt>
                <c:pt idx="607">
                  <c:v>41927</c:v>
                </c:pt>
                <c:pt idx="608">
                  <c:v>41928</c:v>
                </c:pt>
                <c:pt idx="609">
                  <c:v>41929</c:v>
                </c:pt>
                <c:pt idx="610">
                  <c:v>41932</c:v>
                </c:pt>
                <c:pt idx="611">
                  <c:v>41933</c:v>
                </c:pt>
                <c:pt idx="612">
                  <c:v>41934</c:v>
                </c:pt>
                <c:pt idx="613">
                  <c:v>41935</c:v>
                </c:pt>
                <c:pt idx="614">
                  <c:v>41936</c:v>
                </c:pt>
                <c:pt idx="615">
                  <c:v>41939</c:v>
                </c:pt>
                <c:pt idx="616">
                  <c:v>41940</c:v>
                </c:pt>
                <c:pt idx="617">
                  <c:v>41941</c:v>
                </c:pt>
                <c:pt idx="618">
                  <c:v>41942</c:v>
                </c:pt>
                <c:pt idx="619">
                  <c:v>41943</c:v>
                </c:pt>
                <c:pt idx="620">
                  <c:v>41946</c:v>
                </c:pt>
                <c:pt idx="621">
                  <c:v>41947</c:v>
                </c:pt>
                <c:pt idx="622">
                  <c:v>41948</c:v>
                </c:pt>
                <c:pt idx="623">
                  <c:v>41949</c:v>
                </c:pt>
                <c:pt idx="624">
                  <c:v>41950</c:v>
                </c:pt>
                <c:pt idx="625">
                  <c:v>41953</c:v>
                </c:pt>
                <c:pt idx="626">
                  <c:v>41954</c:v>
                </c:pt>
                <c:pt idx="627">
                  <c:v>41955</c:v>
                </c:pt>
                <c:pt idx="628">
                  <c:v>41956</c:v>
                </c:pt>
                <c:pt idx="629">
                  <c:v>41957</c:v>
                </c:pt>
                <c:pt idx="630">
                  <c:v>41960</c:v>
                </c:pt>
                <c:pt idx="631">
                  <c:v>41961</c:v>
                </c:pt>
                <c:pt idx="632">
                  <c:v>41962</c:v>
                </c:pt>
                <c:pt idx="633">
                  <c:v>41963</c:v>
                </c:pt>
                <c:pt idx="634">
                  <c:v>41964</c:v>
                </c:pt>
                <c:pt idx="635">
                  <c:v>41967</c:v>
                </c:pt>
                <c:pt idx="636">
                  <c:v>41968</c:v>
                </c:pt>
                <c:pt idx="637">
                  <c:v>41969</c:v>
                </c:pt>
                <c:pt idx="638">
                  <c:v>41971</c:v>
                </c:pt>
                <c:pt idx="639">
                  <c:v>41974</c:v>
                </c:pt>
                <c:pt idx="640">
                  <c:v>41975</c:v>
                </c:pt>
                <c:pt idx="641">
                  <c:v>41976</c:v>
                </c:pt>
                <c:pt idx="642">
                  <c:v>41977</c:v>
                </c:pt>
                <c:pt idx="643">
                  <c:v>41978</c:v>
                </c:pt>
                <c:pt idx="644">
                  <c:v>41981</c:v>
                </c:pt>
                <c:pt idx="645">
                  <c:v>41982</c:v>
                </c:pt>
                <c:pt idx="646">
                  <c:v>41983</c:v>
                </c:pt>
                <c:pt idx="647">
                  <c:v>41984</c:v>
                </c:pt>
                <c:pt idx="648">
                  <c:v>41985</c:v>
                </c:pt>
                <c:pt idx="649">
                  <c:v>41988</c:v>
                </c:pt>
                <c:pt idx="650">
                  <c:v>41989</c:v>
                </c:pt>
                <c:pt idx="651">
                  <c:v>41990</c:v>
                </c:pt>
                <c:pt idx="652">
                  <c:v>41991</c:v>
                </c:pt>
                <c:pt idx="653">
                  <c:v>41992</c:v>
                </c:pt>
                <c:pt idx="654">
                  <c:v>41995</c:v>
                </c:pt>
                <c:pt idx="655">
                  <c:v>41996</c:v>
                </c:pt>
                <c:pt idx="656">
                  <c:v>41997</c:v>
                </c:pt>
                <c:pt idx="657">
                  <c:v>42002</c:v>
                </c:pt>
                <c:pt idx="658">
                  <c:v>42003</c:v>
                </c:pt>
                <c:pt idx="659">
                  <c:v>42006</c:v>
                </c:pt>
                <c:pt idx="660">
                  <c:v>42009</c:v>
                </c:pt>
                <c:pt idx="661">
                  <c:v>42010</c:v>
                </c:pt>
                <c:pt idx="662">
                  <c:v>42011</c:v>
                </c:pt>
                <c:pt idx="663">
                  <c:v>42012</c:v>
                </c:pt>
                <c:pt idx="664">
                  <c:v>42013</c:v>
                </c:pt>
                <c:pt idx="665">
                  <c:v>42016</c:v>
                </c:pt>
                <c:pt idx="666">
                  <c:v>42017</c:v>
                </c:pt>
                <c:pt idx="667">
                  <c:v>42018</c:v>
                </c:pt>
                <c:pt idx="668">
                  <c:v>42019</c:v>
                </c:pt>
                <c:pt idx="669">
                  <c:v>42020</c:v>
                </c:pt>
                <c:pt idx="670">
                  <c:v>42024</c:v>
                </c:pt>
                <c:pt idx="671">
                  <c:v>42025</c:v>
                </c:pt>
                <c:pt idx="672">
                  <c:v>42026</c:v>
                </c:pt>
                <c:pt idx="673">
                  <c:v>42027</c:v>
                </c:pt>
                <c:pt idx="674">
                  <c:v>42030</c:v>
                </c:pt>
                <c:pt idx="675">
                  <c:v>42031</c:v>
                </c:pt>
                <c:pt idx="676">
                  <c:v>42032</c:v>
                </c:pt>
                <c:pt idx="677">
                  <c:v>42033</c:v>
                </c:pt>
                <c:pt idx="678">
                  <c:v>42034</c:v>
                </c:pt>
                <c:pt idx="679">
                  <c:v>42037</c:v>
                </c:pt>
                <c:pt idx="680">
                  <c:v>42038</c:v>
                </c:pt>
                <c:pt idx="681">
                  <c:v>42039</c:v>
                </c:pt>
                <c:pt idx="682">
                  <c:v>42040</c:v>
                </c:pt>
                <c:pt idx="683">
                  <c:v>42041</c:v>
                </c:pt>
                <c:pt idx="684">
                  <c:v>42044</c:v>
                </c:pt>
                <c:pt idx="685">
                  <c:v>42045</c:v>
                </c:pt>
                <c:pt idx="686">
                  <c:v>42046</c:v>
                </c:pt>
                <c:pt idx="687">
                  <c:v>42047</c:v>
                </c:pt>
                <c:pt idx="688">
                  <c:v>42048</c:v>
                </c:pt>
                <c:pt idx="689">
                  <c:v>42059</c:v>
                </c:pt>
                <c:pt idx="690">
                  <c:v>42060</c:v>
                </c:pt>
                <c:pt idx="691">
                  <c:v>42061</c:v>
                </c:pt>
                <c:pt idx="692">
                  <c:v>42062</c:v>
                </c:pt>
                <c:pt idx="693">
                  <c:v>42065</c:v>
                </c:pt>
                <c:pt idx="694">
                  <c:v>42066</c:v>
                </c:pt>
                <c:pt idx="695">
                  <c:v>42067</c:v>
                </c:pt>
                <c:pt idx="696">
                  <c:v>42068</c:v>
                </c:pt>
                <c:pt idx="697">
                  <c:v>42069</c:v>
                </c:pt>
                <c:pt idx="698">
                  <c:v>42072</c:v>
                </c:pt>
                <c:pt idx="699">
                  <c:v>42073</c:v>
                </c:pt>
                <c:pt idx="700">
                  <c:v>42074</c:v>
                </c:pt>
                <c:pt idx="701">
                  <c:v>42075</c:v>
                </c:pt>
                <c:pt idx="702">
                  <c:v>42076</c:v>
                </c:pt>
                <c:pt idx="703">
                  <c:v>42079</c:v>
                </c:pt>
                <c:pt idx="704">
                  <c:v>42080</c:v>
                </c:pt>
                <c:pt idx="705">
                  <c:v>42081</c:v>
                </c:pt>
                <c:pt idx="706">
                  <c:v>42082</c:v>
                </c:pt>
                <c:pt idx="707">
                  <c:v>42083</c:v>
                </c:pt>
                <c:pt idx="708">
                  <c:v>42086</c:v>
                </c:pt>
                <c:pt idx="709">
                  <c:v>42087</c:v>
                </c:pt>
                <c:pt idx="710">
                  <c:v>42088</c:v>
                </c:pt>
                <c:pt idx="711">
                  <c:v>42089</c:v>
                </c:pt>
                <c:pt idx="712">
                  <c:v>42090</c:v>
                </c:pt>
                <c:pt idx="713">
                  <c:v>42093</c:v>
                </c:pt>
                <c:pt idx="714">
                  <c:v>42094</c:v>
                </c:pt>
                <c:pt idx="715">
                  <c:v>42095</c:v>
                </c:pt>
                <c:pt idx="716">
                  <c:v>42096</c:v>
                </c:pt>
                <c:pt idx="717">
                  <c:v>42100</c:v>
                </c:pt>
                <c:pt idx="718">
                  <c:v>42101</c:v>
                </c:pt>
                <c:pt idx="719">
                  <c:v>42102</c:v>
                </c:pt>
                <c:pt idx="720">
                  <c:v>42103</c:v>
                </c:pt>
                <c:pt idx="721">
                  <c:v>42104</c:v>
                </c:pt>
                <c:pt idx="722">
                  <c:v>42107</c:v>
                </c:pt>
                <c:pt idx="723">
                  <c:v>42108</c:v>
                </c:pt>
                <c:pt idx="724">
                  <c:v>42109</c:v>
                </c:pt>
                <c:pt idx="725">
                  <c:v>42110</c:v>
                </c:pt>
                <c:pt idx="726">
                  <c:v>42111</c:v>
                </c:pt>
                <c:pt idx="727">
                  <c:v>42114</c:v>
                </c:pt>
                <c:pt idx="728">
                  <c:v>42115</c:v>
                </c:pt>
                <c:pt idx="729">
                  <c:v>42116</c:v>
                </c:pt>
                <c:pt idx="730">
                  <c:v>42117</c:v>
                </c:pt>
                <c:pt idx="731">
                  <c:v>42118</c:v>
                </c:pt>
                <c:pt idx="732">
                  <c:v>42121</c:v>
                </c:pt>
                <c:pt idx="733">
                  <c:v>42122</c:v>
                </c:pt>
                <c:pt idx="734">
                  <c:v>42123</c:v>
                </c:pt>
                <c:pt idx="735">
                  <c:v>42125</c:v>
                </c:pt>
                <c:pt idx="736">
                  <c:v>42128</c:v>
                </c:pt>
                <c:pt idx="737">
                  <c:v>42129</c:v>
                </c:pt>
                <c:pt idx="738">
                  <c:v>42130</c:v>
                </c:pt>
                <c:pt idx="739">
                  <c:v>42131</c:v>
                </c:pt>
                <c:pt idx="740">
                  <c:v>42132</c:v>
                </c:pt>
                <c:pt idx="741">
                  <c:v>42135</c:v>
                </c:pt>
                <c:pt idx="742">
                  <c:v>42136</c:v>
                </c:pt>
                <c:pt idx="743">
                  <c:v>42137</c:v>
                </c:pt>
                <c:pt idx="744">
                  <c:v>42138</c:v>
                </c:pt>
                <c:pt idx="745">
                  <c:v>42139</c:v>
                </c:pt>
                <c:pt idx="746">
                  <c:v>42142</c:v>
                </c:pt>
                <c:pt idx="747">
                  <c:v>42143</c:v>
                </c:pt>
                <c:pt idx="748">
                  <c:v>42144</c:v>
                </c:pt>
                <c:pt idx="749">
                  <c:v>42145</c:v>
                </c:pt>
                <c:pt idx="750">
                  <c:v>42146</c:v>
                </c:pt>
                <c:pt idx="751">
                  <c:v>42150</c:v>
                </c:pt>
                <c:pt idx="752">
                  <c:v>42151</c:v>
                </c:pt>
                <c:pt idx="753">
                  <c:v>42152</c:v>
                </c:pt>
                <c:pt idx="754">
                  <c:v>42153</c:v>
                </c:pt>
                <c:pt idx="755">
                  <c:v>42156</c:v>
                </c:pt>
                <c:pt idx="756">
                  <c:v>42157</c:v>
                </c:pt>
                <c:pt idx="757">
                  <c:v>42158</c:v>
                </c:pt>
                <c:pt idx="758">
                  <c:v>42159</c:v>
                </c:pt>
                <c:pt idx="759">
                  <c:v>42160</c:v>
                </c:pt>
                <c:pt idx="760">
                  <c:v>42163</c:v>
                </c:pt>
                <c:pt idx="761">
                  <c:v>42164</c:v>
                </c:pt>
                <c:pt idx="762">
                  <c:v>42165</c:v>
                </c:pt>
                <c:pt idx="763">
                  <c:v>42166</c:v>
                </c:pt>
                <c:pt idx="764">
                  <c:v>42167</c:v>
                </c:pt>
                <c:pt idx="765">
                  <c:v>42170</c:v>
                </c:pt>
                <c:pt idx="766">
                  <c:v>42171</c:v>
                </c:pt>
                <c:pt idx="767">
                  <c:v>42172</c:v>
                </c:pt>
                <c:pt idx="768">
                  <c:v>42173</c:v>
                </c:pt>
                <c:pt idx="769">
                  <c:v>42177</c:v>
                </c:pt>
                <c:pt idx="770">
                  <c:v>42178</c:v>
                </c:pt>
                <c:pt idx="771">
                  <c:v>42179</c:v>
                </c:pt>
                <c:pt idx="772">
                  <c:v>42180</c:v>
                </c:pt>
                <c:pt idx="773">
                  <c:v>42181</c:v>
                </c:pt>
                <c:pt idx="774">
                  <c:v>42184</c:v>
                </c:pt>
                <c:pt idx="775">
                  <c:v>42185</c:v>
                </c:pt>
                <c:pt idx="776">
                  <c:v>42186</c:v>
                </c:pt>
                <c:pt idx="777">
                  <c:v>42187</c:v>
                </c:pt>
                <c:pt idx="778">
                  <c:v>42191</c:v>
                </c:pt>
                <c:pt idx="779">
                  <c:v>42192</c:v>
                </c:pt>
                <c:pt idx="780">
                  <c:v>42193</c:v>
                </c:pt>
                <c:pt idx="781">
                  <c:v>42194</c:v>
                </c:pt>
                <c:pt idx="782">
                  <c:v>42195</c:v>
                </c:pt>
                <c:pt idx="783">
                  <c:v>42198</c:v>
                </c:pt>
                <c:pt idx="784">
                  <c:v>42199</c:v>
                </c:pt>
                <c:pt idx="785">
                  <c:v>42200</c:v>
                </c:pt>
                <c:pt idx="786">
                  <c:v>42201</c:v>
                </c:pt>
                <c:pt idx="787">
                  <c:v>42202</c:v>
                </c:pt>
                <c:pt idx="788">
                  <c:v>42205</c:v>
                </c:pt>
                <c:pt idx="789">
                  <c:v>42206</c:v>
                </c:pt>
                <c:pt idx="790">
                  <c:v>42207</c:v>
                </c:pt>
                <c:pt idx="791">
                  <c:v>42208</c:v>
                </c:pt>
                <c:pt idx="792">
                  <c:v>42209</c:v>
                </c:pt>
                <c:pt idx="793">
                  <c:v>42212</c:v>
                </c:pt>
                <c:pt idx="794">
                  <c:v>42213</c:v>
                </c:pt>
                <c:pt idx="795">
                  <c:v>42214</c:v>
                </c:pt>
                <c:pt idx="796">
                  <c:v>42215</c:v>
                </c:pt>
                <c:pt idx="797">
                  <c:v>42216</c:v>
                </c:pt>
                <c:pt idx="798">
                  <c:v>42219</c:v>
                </c:pt>
                <c:pt idx="799">
                  <c:v>42220</c:v>
                </c:pt>
                <c:pt idx="800">
                  <c:v>42221</c:v>
                </c:pt>
                <c:pt idx="801">
                  <c:v>42222</c:v>
                </c:pt>
                <c:pt idx="802">
                  <c:v>42223</c:v>
                </c:pt>
                <c:pt idx="803">
                  <c:v>42226</c:v>
                </c:pt>
                <c:pt idx="804">
                  <c:v>42227</c:v>
                </c:pt>
                <c:pt idx="805">
                  <c:v>42228</c:v>
                </c:pt>
                <c:pt idx="806">
                  <c:v>42229</c:v>
                </c:pt>
                <c:pt idx="807">
                  <c:v>42230</c:v>
                </c:pt>
                <c:pt idx="808">
                  <c:v>42233</c:v>
                </c:pt>
                <c:pt idx="809">
                  <c:v>42234</c:v>
                </c:pt>
                <c:pt idx="810">
                  <c:v>42235</c:v>
                </c:pt>
                <c:pt idx="811">
                  <c:v>42236</c:v>
                </c:pt>
                <c:pt idx="812">
                  <c:v>42237</c:v>
                </c:pt>
                <c:pt idx="813">
                  <c:v>42240</c:v>
                </c:pt>
                <c:pt idx="814">
                  <c:v>42241</c:v>
                </c:pt>
                <c:pt idx="815">
                  <c:v>42242</c:v>
                </c:pt>
                <c:pt idx="816">
                  <c:v>42243</c:v>
                </c:pt>
                <c:pt idx="817">
                  <c:v>42244</c:v>
                </c:pt>
                <c:pt idx="818">
                  <c:v>42247</c:v>
                </c:pt>
                <c:pt idx="819">
                  <c:v>42248</c:v>
                </c:pt>
                <c:pt idx="820">
                  <c:v>42251</c:v>
                </c:pt>
                <c:pt idx="821">
                  <c:v>42255</c:v>
                </c:pt>
                <c:pt idx="822">
                  <c:v>42256</c:v>
                </c:pt>
                <c:pt idx="823">
                  <c:v>42257</c:v>
                </c:pt>
                <c:pt idx="824">
                  <c:v>42258</c:v>
                </c:pt>
                <c:pt idx="825">
                  <c:v>42261</c:v>
                </c:pt>
                <c:pt idx="826">
                  <c:v>42262</c:v>
                </c:pt>
                <c:pt idx="827">
                  <c:v>42263</c:v>
                </c:pt>
                <c:pt idx="828">
                  <c:v>42264</c:v>
                </c:pt>
                <c:pt idx="829">
                  <c:v>42265</c:v>
                </c:pt>
                <c:pt idx="830">
                  <c:v>42268</c:v>
                </c:pt>
                <c:pt idx="831">
                  <c:v>42269</c:v>
                </c:pt>
                <c:pt idx="832">
                  <c:v>42270</c:v>
                </c:pt>
                <c:pt idx="833">
                  <c:v>42271</c:v>
                </c:pt>
                <c:pt idx="834">
                  <c:v>42272</c:v>
                </c:pt>
                <c:pt idx="835">
                  <c:v>42275</c:v>
                </c:pt>
                <c:pt idx="836">
                  <c:v>42276</c:v>
                </c:pt>
                <c:pt idx="837">
                  <c:v>42284</c:v>
                </c:pt>
                <c:pt idx="838">
                  <c:v>42285</c:v>
                </c:pt>
                <c:pt idx="839">
                  <c:v>42286</c:v>
                </c:pt>
                <c:pt idx="840">
                  <c:v>42289</c:v>
                </c:pt>
                <c:pt idx="841">
                  <c:v>42290</c:v>
                </c:pt>
                <c:pt idx="842">
                  <c:v>42291</c:v>
                </c:pt>
                <c:pt idx="843">
                  <c:v>42292</c:v>
                </c:pt>
                <c:pt idx="844">
                  <c:v>42293</c:v>
                </c:pt>
                <c:pt idx="845">
                  <c:v>42296</c:v>
                </c:pt>
                <c:pt idx="846">
                  <c:v>42297</c:v>
                </c:pt>
                <c:pt idx="847">
                  <c:v>42298</c:v>
                </c:pt>
                <c:pt idx="848">
                  <c:v>42299</c:v>
                </c:pt>
                <c:pt idx="849">
                  <c:v>42300</c:v>
                </c:pt>
                <c:pt idx="850">
                  <c:v>42303</c:v>
                </c:pt>
                <c:pt idx="851">
                  <c:v>42304</c:v>
                </c:pt>
                <c:pt idx="852">
                  <c:v>42305</c:v>
                </c:pt>
                <c:pt idx="853">
                  <c:v>42306</c:v>
                </c:pt>
                <c:pt idx="854">
                  <c:v>42307</c:v>
                </c:pt>
                <c:pt idx="855">
                  <c:v>42310</c:v>
                </c:pt>
                <c:pt idx="856">
                  <c:v>42311</c:v>
                </c:pt>
                <c:pt idx="857">
                  <c:v>42312</c:v>
                </c:pt>
                <c:pt idx="858">
                  <c:v>42313</c:v>
                </c:pt>
                <c:pt idx="859">
                  <c:v>42314</c:v>
                </c:pt>
                <c:pt idx="860">
                  <c:v>42317</c:v>
                </c:pt>
                <c:pt idx="861">
                  <c:v>42318</c:v>
                </c:pt>
                <c:pt idx="862">
                  <c:v>42319</c:v>
                </c:pt>
                <c:pt idx="863">
                  <c:v>42320</c:v>
                </c:pt>
                <c:pt idx="864">
                  <c:v>42321</c:v>
                </c:pt>
                <c:pt idx="865">
                  <c:v>42324</c:v>
                </c:pt>
                <c:pt idx="866">
                  <c:v>42325</c:v>
                </c:pt>
                <c:pt idx="867">
                  <c:v>42326</c:v>
                </c:pt>
                <c:pt idx="868">
                  <c:v>42327</c:v>
                </c:pt>
                <c:pt idx="869">
                  <c:v>42328</c:v>
                </c:pt>
                <c:pt idx="870">
                  <c:v>42331</c:v>
                </c:pt>
                <c:pt idx="871">
                  <c:v>42332</c:v>
                </c:pt>
                <c:pt idx="872">
                  <c:v>42333</c:v>
                </c:pt>
                <c:pt idx="873">
                  <c:v>42335</c:v>
                </c:pt>
                <c:pt idx="874">
                  <c:v>42338</c:v>
                </c:pt>
                <c:pt idx="875">
                  <c:v>42339</c:v>
                </c:pt>
                <c:pt idx="876">
                  <c:v>42340</c:v>
                </c:pt>
                <c:pt idx="877">
                  <c:v>42341</c:v>
                </c:pt>
                <c:pt idx="878">
                  <c:v>42342</c:v>
                </c:pt>
                <c:pt idx="879">
                  <c:v>42345</c:v>
                </c:pt>
                <c:pt idx="880">
                  <c:v>42346</c:v>
                </c:pt>
                <c:pt idx="881">
                  <c:v>42347</c:v>
                </c:pt>
                <c:pt idx="882">
                  <c:v>42348</c:v>
                </c:pt>
                <c:pt idx="883">
                  <c:v>42349</c:v>
                </c:pt>
                <c:pt idx="884">
                  <c:v>42352</c:v>
                </c:pt>
                <c:pt idx="885">
                  <c:v>42353</c:v>
                </c:pt>
                <c:pt idx="886">
                  <c:v>42354</c:v>
                </c:pt>
                <c:pt idx="887">
                  <c:v>42355</c:v>
                </c:pt>
                <c:pt idx="888">
                  <c:v>42356</c:v>
                </c:pt>
                <c:pt idx="889">
                  <c:v>42359</c:v>
                </c:pt>
                <c:pt idx="890">
                  <c:v>42360</c:v>
                </c:pt>
                <c:pt idx="891">
                  <c:v>42361</c:v>
                </c:pt>
                <c:pt idx="892">
                  <c:v>42362</c:v>
                </c:pt>
                <c:pt idx="893">
                  <c:v>42366</c:v>
                </c:pt>
                <c:pt idx="894">
                  <c:v>42367</c:v>
                </c:pt>
                <c:pt idx="895">
                  <c:v>42368</c:v>
                </c:pt>
                <c:pt idx="896">
                  <c:v>42369</c:v>
                </c:pt>
                <c:pt idx="897">
                  <c:v>42373</c:v>
                </c:pt>
                <c:pt idx="898">
                  <c:v>42374</c:v>
                </c:pt>
                <c:pt idx="899">
                  <c:v>42375</c:v>
                </c:pt>
                <c:pt idx="900">
                  <c:v>42376</c:v>
                </c:pt>
                <c:pt idx="901">
                  <c:v>42377</c:v>
                </c:pt>
                <c:pt idx="902">
                  <c:v>42380</c:v>
                </c:pt>
                <c:pt idx="903">
                  <c:v>42381</c:v>
                </c:pt>
                <c:pt idx="904">
                  <c:v>42382</c:v>
                </c:pt>
                <c:pt idx="905">
                  <c:v>42383</c:v>
                </c:pt>
                <c:pt idx="906">
                  <c:v>42384</c:v>
                </c:pt>
                <c:pt idx="907">
                  <c:v>42388</c:v>
                </c:pt>
                <c:pt idx="908">
                  <c:v>42389</c:v>
                </c:pt>
                <c:pt idx="909">
                  <c:v>42390</c:v>
                </c:pt>
                <c:pt idx="910">
                  <c:v>42391</c:v>
                </c:pt>
                <c:pt idx="911">
                  <c:v>42394</c:v>
                </c:pt>
                <c:pt idx="912">
                  <c:v>42395</c:v>
                </c:pt>
                <c:pt idx="913">
                  <c:v>42396</c:v>
                </c:pt>
                <c:pt idx="914">
                  <c:v>42397</c:v>
                </c:pt>
                <c:pt idx="915">
                  <c:v>42398</c:v>
                </c:pt>
                <c:pt idx="916">
                  <c:v>42401</c:v>
                </c:pt>
                <c:pt idx="917">
                  <c:v>42402</c:v>
                </c:pt>
                <c:pt idx="918">
                  <c:v>42403</c:v>
                </c:pt>
                <c:pt idx="919">
                  <c:v>42404</c:v>
                </c:pt>
                <c:pt idx="920">
                  <c:v>42412</c:v>
                </c:pt>
                <c:pt idx="921">
                  <c:v>42416</c:v>
                </c:pt>
                <c:pt idx="922">
                  <c:v>42417</c:v>
                </c:pt>
                <c:pt idx="923">
                  <c:v>42418</c:v>
                </c:pt>
                <c:pt idx="924">
                  <c:v>42419</c:v>
                </c:pt>
                <c:pt idx="925">
                  <c:v>42422</c:v>
                </c:pt>
                <c:pt idx="926">
                  <c:v>42423</c:v>
                </c:pt>
                <c:pt idx="927">
                  <c:v>42424</c:v>
                </c:pt>
                <c:pt idx="928">
                  <c:v>42425</c:v>
                </c:pt>
                <c:pt idx="929">
                  <c:v>42426</c:v>
                </c:pt>
                <c:pt idx="930">
                  <c:v>42429</c:v>
                </c:pt>
                <c:pt idx="931">
                  <c:v>42430</c:v>
                </c:pt>
                <c:pt idx="932">
                  <c:v>42431</c:v>
                </c:pt>
                <c:pt idx="933">
                  <c:v>42432</c:v>
                </c:pt>
                <c:pt idx="934">
                  <c:v>42433</c:v>
                </c:pt>
                <c:pt idx="935">
                  <c:v>42436</c:v>
                </c:pt>
                <c:pt idx="936">
                  <c:v>42437</c:v>
                </c:pt>
                <c:pt idx="937">
                  <c:v>42438</c:v>
                </c:pt>
                <c:pt idx="938">
                  <c:v>42439</c:v>
                </c:pt>
                <c:pt idx="939">
                  <c:v>42440</c:v>
                </c:pt>
                <c:pt idx="940">
                  <c:v>42443</c:v>
                </c:pt>
                <c:pt idx="941">
                  <c:v>42444</c:v>
                </c:pt>
                <c:pt idx="942">
                  <c:v>42445</c:v>
                </c:pt>
                <c:pt idx="943">
                  <c:v>42446</c:v>
                </c:pt>
                <c:pt idx="944">
                  <c:v>42447</c:v>
                </c:pt>
                <c:pt idx="945">
                  <c:v>42450</c:v>
                </c:pt>
                <c:pt idx="946">
                  <c:v>42451</c:v>
                </c:pt>
                <c:pt idx="947">
                  <c:v>42452</c:v>
                </c:pt>
                <c:pt idx="948">
                  <c:v>42453</c:v>
                </c:pt>
                <c:pt idx="949">
                  <c:v>42457</c:v>
                </c:pt>
                <c:pt idx="950">
                  <c:v>42458</c:v>
                </c:pt>
                <c:pt idx="951">
                  <c:v>42459</c:v>
                </c:pt>
                <c:pt idx="952">
                  <c:v>42460</c:v>
                </c:pt>
                <c:pt idx="953">
                  <c:v>42464</c:v>
                </c:pt>
                <c:pt idx="954">
                  <c:v>42465</c:v>
                </c:pt>
                <c:pt idx="955">
                  <c:v>42466</c:v>
                </c:pt>
                <c:pt idx="956">
                  <c:v>42467</c:v>
                </c:pt>
                <c:pt idx="957">
                  <c:v>42468</c:v>
                </c:pt>
                <c:pt idx="958">
                  <c:v>42471</c:v>
                </c:pt>
                <c:pt idx="959">
                  <c:v>42472</c:v>
                </c:pt>
                <c:pt idx="960">
                  <c:v>42473</c:v>
                </c:pt>
                <c:pt idx="961">
                  <c:v>42474</c:v>
                </c:pt>
                <c:pt idx="962">
                  <c:v>42475</c:v>
                </c:pt>
                <c:pt idx="963">
                  <c:v>42478</c:v>
                </c:pt>
                <c:pt idx="964">
                  <c:v>42479</c:v>
                </c:pt>
                <c:pt idx="965">
                  <c:v>42480</c:v>
                </c:pt>
                <c:pt idx="966">
                  <c:v>42481</c:v>
                </c:pt>
                <c:pt idx="967">
                  <c:v>42482</c:v>
                </c:pt>
                <c:pt idx="968">
                  <c:v>42485</c:v>
                </c:pt>
                <c:pt idx="969">
                  <c:v>42486</c:v>
                </c:pt>
                <c:pt idx="970">
                  <c:v>42487</c:v>
                </c:pt>
                <c:pt idx="971">
                  <c:v>42488</c:v>
                </c:pt>
                <c:pt idx="972">
                  <c:v>42492</c:v>
                </c:pt>
                <c:pt idx="973">
                  <c:v>42493</c:v>
                </c:pt>
                <c:pt idx="974">
                  <c:v>42494</c:v>
                </c:pt>
                <c:pt idx="975">
                  <c:v>42495</c:v>
                </c:pt>
                <c:pt idx="976">
                  <c:v>42496</c:v>
                </c:pt>
                <c:pt idx="977">
                  <c:v>42499</c:v>
                </c:pt>
                <c:pt idx="978">
                  <c:v>42500</c:v>
                </c:pt>
                <c:pt idx="979">
                  <c:v>42501</c:v>
                </c:pt>
                <c:pt idx="980">
                  <c:v>42502</c:v>
                </c:pt>
                <c:pt idx="981">
                  <c:v>42503</c:v>
                </c:pt>
                <c:pt idx="982">
                  <c:v>42506</c:v>
                </c:pt>
                <c:pt idx="983">
                  <c:v>42507</c:v>
                </c:pt>
                <c:pt idx="984">
                  <c:v>42508</c:v>
                </c:pt>
                <c:pt idx="985">
                  <c:v>42509</c:v>
                </c:pt>
                <c:pt idx="986">
                  <c:v>42510</c:v>
                </c:pt>
                <c:pt idx="987">
                  <c:v>42513</c:v>
                </c:pt>
                <c:pt idx="988">
                  <c:v>42514</c:v>
                </c:pt>
                <c:pt idx="989">
                  <c:v>42515</c:v>
                </c:pt>
                <c:pt idx="990">
                  <c:v>42516</c:v>
                </c:pt>
                <c:pt idx="991">
                  <c:v>42517</c:v>
                </c:pt>
                <c:pt idx="992">
                  <c:v>42521</c:v>
                </c:pt>
                <c:pt idx="993">
                  <c:v>42522</c:v>
                </c:pt>
                <c:pt idx="994">
                  <c:v>42523</c:v>
                </c:pt>
                <c:pt idx="995">
                  <c:v>42524</c:v>
                </c:pt>
                <c:pt idx="996">
                  <c:v>42527</c:v>
                </c:pt>
                <c:pt idx="997">
                  <c:v>42528</c:v>
                </c:pt>
                <c:pt idx="998">
                  <c:v>42531</c:v>
                </c:pt>
                <c:pt idx="999">
                  <c:v>42534</c:v>
                </c:pt>
                <c:pt idx="1000">
                  <c:v>42535</c:v>
                </c:pt>
                <c:pt idx="1001">
                  <c:v>42536</c:v>
                </c:pt>
                <c:pt idx="1002">
                  <c:v>42537</c:v>
                </c:pt>
                <c:pt idx="1003">
                  <c:v>42538</c:v>
                </c:pt>
                <c:pt idx="1004">
                  <c:v>42541</c:v>
                </c:pt>
                <c:pt idx="1005">
                  <c:v>42542</c:v>
                </c:pt>
                <c:pt idx="1006">
                  <c:v>42543</c:v>
                </c:pt>
                <c:pt idx="1007">
                  <c:v>42544</c:v>
                </c:pt>
                <c:pt idx="1008">
                  <c:v>42545</c:v>
                </c:pt>
                <c:pt idx="1009">
                  <c:v>42548</c:v>
                </c:pt>
                <c:pt idx="1010">
                  <c:v>42549</c:v>
                </c:pt>
                <c:pt idx="1011">
                  <c:v>42550</c:v>
                </c:pt>
                <c:pt idx="1012">
                  <c:v>42551</c:v>
                </c:pt>
                <c:pt idx="1013">
                  <c:v>42552</c:v>
                </c:pt>
                <c:pt idx="1014">
                  <c:v>42555</c:v>
                </c:pt>
                <c:pt idx="1015">
                  <c:v>42556</c:v>
                </c:pt>
                <c:pt idx="1016">
                  <c:v>42557</c:v>
                </c:pt>
                <c:pt idx="1017">
                  <c:v>42558</c:v>
                </c:pt>
                <c:pt idx="1018">
                  <c:v>42559</c:v>
                </c:pt>
                <c:pt idx="1019">
                  <c:v>42562</c:v>
                </c:pt>
                <c:pt idx="1020">
                  <c:v>42563</c:v>
                </c:pt>
                <c:pt idx="1021">
                  <c:v>42564</c:v>
                </c:pt>
                <c:pt idx="1022">
                  <c:v>42565</c:v>
                </c:pt>
                <c:pt idx="1023">
                  <c:v>42566</c:v>
                </c:pt>
                <c:pt idx="1024">
                  <c:v>42569</c:v>
                </c:pt>
                <c:pt idx="1025">
                  <c:v>42570</c:v>
                </c:pt>
                <c:pt idx="1026">
                  <c:v>42571</c:v>
                </c:pt>
                <c:pt idx="1027">
                  <c:v>42572</c:v>
                </c:pt>
                <c:pt idx="1028">
                  <c:v>42573</c:v>
                </c:pt>
                <c:pt idx="1029">
                  <c:v>42576</c:v>
                </c:pt>
                <c:pt idx="1030">
                  <c:v>42577</c:v>
                </c:pt>
                <c:pt idx="1031">
                  <c:v>42578</c:v>
                </c:pt>
                <c:pt idx="1032">
                  <c:v>42579</c:v>
                </c:pt>
                <c:pt idx="1033">
                  <c:v>42580</c:v>
                </c:pt>
                <c:pt idx="1034">
                  <c:v>42583</c:v>
                </c:pt>
                <c:pt idx="1035">
                  <c:v>42584</c:v>
                </c:pt>
                <c:pt idx="1036">
                  <c:v>42585</c:v>
                </c:pt>
                <c:pt idx="1037">
                  <c:v>42586</c:v>
                </c:pt>
                <c:pt idx="1038">
                  <c:v>42587</c:v>
                </c:pt>
                <c:pt idx="1039">
                  <c:v>42590</c:v>
                </c:pt>
                <c:pt idx="1040">
                  <c:v>42591</c:v>
                </c:pt>
                <c:pt idx="1041">
                  <c:v>42592</c:v>
                </c:pt>
                <c:pt idx="1042">
                  <c:v>42593</c:v>
                </c:pt>
                <c:pt idx="1043">
                  <c:v>42594</c:v>
                </c:pt>
                <c:pt idx="1044">
                  <c:v>42597</c:v>
                </c:pt>
                <c:pt idx="1045">
                  <c:v>42598</c:v>
                </c:pt>
                <c:pt idx="1046">
                  <c:v>42599</c:v>
                </c:pt>
                <c:pt idx="1047">
                  <c:v>42600</c:v>
                </c:pt>
                <c:pt idx="1048">
                  <c:v>42601</c:v>
                </c:pt>
                <c:pt idx="1049">
                  <c:v>42604</c:v>
                </c:pt>
                <c:pt idx="1050">
                  <c:v>42605</c:v>
                </c:pt>
                <c:pt idx="1051">
                  <c:v>42606</c:v>
                </c:pt>
                <c:pt idx="1052">
                  <c:v>42607</c:v>
                </c:pt>
                <c:pt idx="1053">
                  <c:v>42608</c:v>
                </c:pt>
                <c:pt idx="1054">
                  <c:v>42611</c:v>
                </c:pt>
                <c:pt idx="1055">
                  <c:v>42612</c:v>
                </c:pt>
                <c:pt idx="1056">
                  <c:v>42613</c:v>
                </c:pt>
                <c:pt idx="1057">
                  <c:v>42614</c:v>
                </c:pt>
                <c:pt idx="1058">
                  <c:v>42615</c:v>
                </c:pt>
                <c:pt idx="1059">
                  <c:v>42618</c:v>
                </c:pt>
                <c:pt idx="1060">
                  <c:v>42619</c:v>
                </c:pt>
                <c:pt idx="1061">
                  <c:v>42620</c:v>
                </c:pt>
                <c:pt idx="1062">
                  <c:v>42621</c:v>
                </c:pt>
                <c:pt idx="1063">
                  <c:v>42622</c:v>
                </c:pt>
                <c:pt idx="1064">
                  <c:v>42625</c:v>
                </c:pt>
                <c:pt idx="1065">
                  <c:v>42626</c:v>
                </c:pt>
                <c:pt idx="1066">
                  <c:v>42627</c:v>
                </c:pt>
                <c:pt idx="1067">
                  <c:v>42629</c:v>
                </c:pt>
                <c:pt idx="1068">
                  <c:v>42631</c:v>
                </c:pt>
                <c:pt idx="1069">
                  <c:v>42632</c:v>
                </c:pt>
                <c:pt idx="1070">
                  <c:v>42633</c:v>
                </c:pt>
                <c:pt idx="1071">
                  <c:v>42634</c:v>
                </c:pt>
                <c:pt idx="1072">
                  <c:v>42635</c:v>
                </c:pt>
                <c:pt idx="1073">
                  <c:v>42636</c:v>
                </c:pt>
                <c:pt idx="1074">
                  <c:v>42639</c:v>
                </c:pt>
                <c:pt idx="1075">
                  <c:v>42640</c:v>
                </c:pt>
                <c:pt idx="1076">
                  <c:v>42641</c:v>
                </c:pt>
                <c:pt idx="1077">
                  <c:v>42642</c:v>
                </c:pt>
                <c:pt idx="1078">
                  <c:v>42643</c:v>
                </c:pt>
                <c:pt idx="1079">
                  <c:v>42650</c:v>
                </c:pt>
                <c:pt idx="1080">
                  <c:v>42651</c:v>
                </c:pt>
                <c:pt idx="1081">
                  <c:v>42652</c:v>
                </c:pt>
                <c:pt idx="1082">
                  <c:v>42653</c:v>
                </c:pt>
                <c:pt idx="1083">
                  <c:v>42654</c:v>
                </c:pt>
                <c:pt idx="1084">
                  <c:v>42655</c:v>
                </c:pt>
                <c:pt idx="1085">
                  <c:v>42656</c:v>
                </c:pt>
                <c:pt idx="1086">
                  <c:v>42657</c:v>
                </c:pt>
                <c:pt idx="1087">
                  <c:v>42660</c:v>
                </c:pt>
                <c:pt idx="1088">
                  <c:v>42661</c:v>
                </c:pt>
                <c:pt idx="1089">
                  <c:v>42662</c:v>
                </c:pt>
                <c:pt idx="1090">
                  <c:v>42663</c:v>
                </c:pt>
                <c:pt idx="1091">
                  <c:v>42664</c:v>
                </c:pt>
                <c:pt idx="1092">
                  <c:v>42667</c:v>
                </c:pt>
                <c:pt idx="1093">
                  <c:v>42668</c:v>
                </c:pt>
                <c:pt idx="1094">
                  <c:v>42669</c:v>
                </c:pt>
                <c:pt idx="1095">
                  <c:v>42670</c:v>
                </c:pt>
                <c:pt idx="1096">
                  <c:v>42671</c:v>
                </c:pt>
                <c:pt idx="1097">
                  <c:v>42674</c:v>
                </c:pt>
                <c:pt idx="1098">
                  <c:v>42675</c:v>
                </c:pt>
                <c:pt idx="1099">
                  <c:v>42676</c:v>
                </c:pt>
                <c:pt idx="1100">
                  <c:v>42677</c:v>
                </c:pt>
                <c:pt idx="1101">
                  <c:v>42678</c:v>
                </c:pt>
                <c:pt idx="1102">
                  <c:v>42681</c:v>
                </c:pt>
                <c:pt idx="1103">
                  <c:v>42682</c:v>
                </c:pt>
                <c:pt idx="1104">
                  <c:v>42683</c:v>
                </c:pt>
                <c:pt idx="1105">
                  <c:v>42684</c:v>
                </c:pt>
                <c:pt idx="1106">
                  <c:v>42685</c:v>
                </c:pt>
                <c:pt idx="1107">
                  <c:v>42688</c:v>
                </c:pt>
                <c:pt idx="1108">
                  <c:v>42689</c:v>
                </c:pt>
                <c:pt idx="1109">
                  <c:v>42690</c:v>
                </c:pt>
                <c:pt idx="1110">
                  <c:v>42691</c:v>
                </c:pt>
                <c:pt idx="1111">
                  <c:v>42692</c:v>
                </c:pt>
                <c:pt idx="1112">
                  <c:v>42695</c:v>
                </c:pt>
                <c:pt idx="1113">
                  <c:v>42696</c:v>
                </c:pt>
                <c:pt idx="1114">
                  <c:v>42697</c:v>
                </c:pt>
                <c:pt idx="1115">
                  <c:v>42699</c:v>
                </c:pt>
                <c:pt idx="1116">
                  <c:v>42702</c:v>
                </c:pt>
                <c:pt idx="1117">
                  <c:v>42703</c:v>
                </c:pt>
                <c:pt idx="1118">
                  <c:v>42704</c:v>
                </c:pt>
                <c:pt idx="1119">
                  <c:v>42705</c:v>
                </c:pt>
                <c:pt idx="1120">
                  <c:v>42706</c:v>
                </c:pt>
                <c:pt idx="1121">
                  <c:v>42709</c:v>
                </c:pt>
                <c:pt idx="1122">
                  <c:v>42710</c:v>
                </c:pt>
                <c:pt idx="1123">
                  <c:v>42711</c:v>
                </c:pt>
                <c:pt idx="1124">
                  <c:v>42712</c:v>
                </c:pt>
                <c:pt idx="1125">
                  <c:v>42713</c:v>
                </c:pt>
                <c:pt idx="1126">
                  <c:v>42716</c:v>
                </c:pt>
                <c:pt idx="1127">
                  <c:v>42717</c:v>
                </c:pt>
                <c:pt idx="1128">
                  <c:v>42718</c:v>
                </c:pt>
                <c:pt idx="1129">
                  <c:v>42719</c:v>
                </c:pt>
                <c:pt idx="1130">
                  <c:v>42720</c:v>
                </c:pt>
                <c:pt idx="1131">
                  <c:v>42723</c:v>
                </c:pt>
                <c:pt idx="1132">
                  <c:v>42724</c:v>
                </c:pt>
                <c:pt idx="1133">
                  <c:v>42725</c:v>
                </c:pt>
                <c:pt idx="1134">
                  <c:v>42726</c:v>
                </c:pt>
                <c:pt idx="1135">
                  <c:v>42727</c:v>
                </c:pt>
                <c:pt idx="1136">
                  <c:v>42731</c:v>
                </c:pt>
                <c:pt idx="1137">
                  <c:v>42732</c:v>
                </c:pt>
                <c:pt idx="1138">
                  <c:v>42733</c:v>
                </c:pt>
                <c:pt idx="1139">
                  <c:v>42734</c:v>
                </c:pt>
                <c:pt idx="1140">
                  <c:v>42738</c:v>
                </c:pt>
                <c:pt idx="1141">
                  <c:v>42739</c:v>
                </c:pt>
                <c:pt idx="1142">
                  <c:v>42740</c:v>
                </c:pt>
                <c:pt idx="1143">
                  <c:v>42741</c:v>
                </c:pt>
                <c:pt idx="1144">
                  <c:v>42744</c:v>
                </c:pt>
                <c:pt idx="1145">
                  <c:v>42745</c:v>
                </c:pt>
                <c:pt idx="1146">
                  <c:v>42746</c:v>
                </c:pt>
                <c:pt idx="1147">
                  <c:v>42747</c:v>
                </c:pt>
                <c:pt idx="1148">
                  <c:v>42748</c:v>
                </c:pt>
                <c:pt idx="1149">
                  <c:v>42752</c:v>
                </c:pt>
                <c:pt idx="1150">
                  <c:v>42753</c:v>
                </c:pt>
                <c:pt idx="1151">
                  <c:v>42754</c:v>
                </c:pt>
                <c:pt idx="1152">
                  <c:v>42755</c:v>
                </c:pt>
                <c:pt idx="1153">
                  <c:v>42758</c:v>
                </c:pt>
                <c:pt idx="1154">
                  <c:v>42759</c:v>
                </c:pt>
                <c:pt idx="1155">
                  <c:v>42760</c:v>
                </c:pt>
                <c:pt idx="1156">
                  <c:v>42761</c:v>
                </c:pt>
                <c:pt idx="1157">
                  <c:v>42762</c:v>
                </c:pt>
                <c:pt idx="1158">
                  <c:v>42765</c:v>
                </c:pt>
                <c:pt idx="1159">
                  <c:v>42766</c:v>
                </c:pt>
                <c:pt idx="1160">
                  <c:v>42767</c:v>
                </c:pt>
                <c:pt idx="1161">
                  <c:v>42768</c:v>
                </c:pt>
                <c:pt idx="1162">
                  <c:v>42769</c:v>
                </c:pt>
                <c:pt idx="1163">
                  <c:v>42772</c:v>
                </c:pt>
                <c:pt idx="1164">
                  <c:v>42773</c:v>
                </c:pt>
                <c:pt idx="1165">
                  <c:v>42774</c:v>
                </c:pt>
                <c:pt idx="1166">
                  <c:v>42775</c:v>
                </c:pt>
                <c:pt idx="1167">
                  <c:v>42776</c:v>
                </c:pt>
                <c:pt idx="1168">
                  <c:v>42779</c:v>
                </c:pt>
                <c:pt idx="1169">
                  <c:v>42780</c:v>
                </c:pt>
                <c:pt idx="1170">
                  <c:v>42781</c:v>
                </c:pt>
                <c:pt idx="1171">
                  <c:v>42782</c:v>
                </c:pt>
                <c:pt idx="1172">
                  <c:v>42783</c:v>
                </c:pt>
                <c:pt idx="1173">
                  <c:v>42787</c:v>
                </c:pt>
                <c:pt idx="1174">
                  <c:v>42788</c:v>
                </c:pt>
                <c:pt idx="1175">
                  <c:v>42789</c:v>
                </c:pt>
                <c:pt idx="1176">
                  <c:v>42790</c:v>
                </c:pt>
                <c:pt idx="1177">
                  <c:v>42793</c:v>
                </c:pt>
                <c:pt idx="1178">
                  <c:v>42794</c:v>
                </c:pt>
                <c:pt idx="1179">
                  <c:v>42795</c:v>
                </c:pt>
                <c:pt idx="1180">
                  <c:v>42796</c:v>
                </c:pt>
                <c:pt idx="1181">
                  <c:v>42797</c:v>
                </c:pt>
                <c:pt idx="1182">
                  <c:v>42800</c:v>
                </c:pt>
                <c:pt idx="1183">
                  <c:v>42801</c:v>
                </c:pt>
                <c:pt idx="1184">
                  <c:v>42802</c:v>
                </c:pt>
                <c:pt idx="1185">
                  <c:v>42803</c:v>
                </c:pt>
                <c:pt idx="1186">
                  <c:v>42804</c:v>
                </c:pt>
                <c:pt idx="1187">
                  <c:v>42807</c:v>
                </c:pt>
                <c:pt idx="1188">
                  <c:v>42808</c:v>
                </c:pt>
                <c:pt idx="1189">
                  <c:v>42809</c:v>
                </c:pt>
                <c:pt idx="1190">
                  <c:v>42810</c:v>
                </c:pt>
                <c:pt idx="1191">
                  <c:v>42811</c:v>
                </c:pt>
                <c:pt idx="1192">
                  <c:v>42814</c:v>
                </c:pt>
                <c:pt idx="1193">
                  <c:v>42815</c:v>
                </c:pt>
                <c:pt idx="1194">
                  <c:v>42816</c:v>
                </c:pt>
                <c:pt idx="1195">
                  <c:v>42817</c:v>
                </c:pt>
                <c:pt idx="1196">
                  <c:v>42818</c:v>
                </c:pt>
                <c:pt idx="1197">
                  <c:v>42821</c:v>
                </c:pt>
                <c:pt idx="1198">
                  <c:v>42822</c:v>
                </c:pt>
                <c:pt idx="1199">
                  <c:v>42823</c:v>
                </c:pt>
                <c:pt idx="1200">
                  <c:v>42824</c:v>
                </c:pt>
                <c:pt idx="1201">
                  <c:v>42825</c:v>
                </c:pt>
                <c:pt idx="1202">
                  <c:v>42829</c:v>
                </c:pt>
                <c:pt idx="1203">
                  <c:v>42830</c:v>
                </c:pt>
                <c:pt idx="1204">
                  <c:v>42831</c:v>
                </c:pt>
                <c:pt idx="1205">
                  <c:v>42832</c:v>
                </c:pt>
                <c:pt idx="1206">
                  <c:v>42835</c:v>
                </c:pt>
                <c:pt idx="1207">
                  <c:v>42836</c:v>
                </c:pt>
                <c:pt idx="1208">
                  <c:v>42837</c:v>
                </c:pt>
                <c:pt idx="1209">
                  <c:v>42838</c:v>
                </c:pt>
                <c:pt idx="1210">
                  <c:v>42842</c:v>
                </c:pt>
                <c:pt idx="1211">
                  <c:v>42843</c:v>
                </c:pt>
                <c:pt idx="1212">
                  <c:v>42844</c:v>
                </c:pt>
                <c:pt idx="1213">
                  <c:v>42845</c:v>
                </c:pt>
                <c:pt idx="1214">
                  <c:v>42846</c:v>
                </c:pt>
                <c:pt idx="1215">
                  <c:v>42849</c:v>
                </c:pt>
                <c:pt idx="1216">
                  <c:v>42850</c:v>
                </c:pt>
                <c:pt idx="1217">
                  <c:v>42851</c:v>
                </c:pt>
                <c:pt idx="1218">
                  <c:v>42852</c:v>
                </c:pt>
                <c:pt idx="1219">
                  <c:v>42856</c:v>
                </c:pt>
                <c:pt idx="1220">
                  <c:v>42857</c:v>
                </c:pt>
                <c:pt idx="1221">
                  <c:v>42858</c:v>
                </c:pt>
                <c:pt idx="1222">
                  <c:v>42859</c:v>
                </c:pt>
                <c:pt idx="1223">
                  <c:v>42860</c:v>
                </c:pt>
                <c:pt idx="1224">
                  <c:v>42863</c:v>
                </c:pt>
                <c:pt idx="1225">
                  <c:v>42864</c:v>
                </c:pt>
                <c:pt idx="1226">
                  <c:v>42865</c:v>
                </c:pt>
                <c:pt idx="1227">
                  <c:v>42866</c:v>
                </c:pt>
                <c:pt idx="1228">
                  <c:v>42867</c:v>
                </c:pt>
                <c:pt idx="1229">
                  <c:v>42870</c:v>
                </c:pt>
                <c:pt idx="1230">
                  <c:v>42871</c:v>
                </c:pt>
                <c:pt idx="1231">
                  <c:v>42872</c:v>
                </c:pt>
                <c:pt idx="1232">
                  <c:v>42873</c:v>
                </c:pt>
                <c:pt idx="1233">
                  <c:v>42874</c:v>
                </c:pt>
                <c:pt idx="1234">
                  <c:v>42877</c:v>
                </c:pt>
                <c:pt idx="1235">
                  <c:v>42878</c:v>
                </c:pt>
                <c:pt idx="1236">
                  <c:v>42879</c:v>
                </c:pt>
                <c:pt idx="1237">
                  <c:v>42880</c:v>
                </c:pt>
                <c:pt idx="1238">
                  <c:v>42881</c:v>
                </c:pt>
                <c:pt idx="1239">
                  <c:v>42885</c:v>
                </c:pt>
                <c:pt idx="1240">
                  <c:v>42886</c:v>
                </c:pt>
                <c:pt idx="1241">
                  <c:v>42887</c:v>
                </c:pt>
                <c:pt idx="1242">
                  <c:v>42888</c:v>
                </c:pt>
                <c:pt idx="1243">
                  <c:v>42891</c:v>
                </c:pt>
                <c:pt idx="1244">
                  <c:v>42892</c:v>
                </c:pt>
                <c:pt idx="1245">
                  <c:v>42893</c:v>
                </c:pt>
                <c:pt idx="1246">
                  <c:v>42894</c:v>
                </c:pt>
                <c:pt idx="1247">
                  <c:v>42895</c:v>
                </c:pt>
                <c:pt idx="1248">
                  <c:v>42898</c:v>
                </c:pt>
                <c:pt idx="1249">
                  <c:v>42899</c:v>
                </c:pt>
                <c:pt idx="1250">
                  <c:v>42900</c:v>
                </c:pt>
                <c:pt idx="1251">
                  <c:v>42901</c:v>
                </c:pt>
                <c:pt idx="1252">
                  <c:v>42902</c:v>
                </c:pt>
                <c:pt idx="1253">
                  <c:v>42905</c:v>
                </c:pt>
                <c:pt idx="1254">
                  <c:v>42906</c:v>
                </c:pt>
                <c:pt idx="1255">
                  <c:v>42907</c:v>
                </c:pt>
                <c:pt idx="1256">
                  <c:v>42908</c:v>
                </c:pt>
                <c:pt idx="1257">
                  <c:v>42909</c:v>
                </c:pt>
                <c:pt idx="1258">
                  <c:v>42912</c:v>
                </c:pt>
                <c:pt idx="1259">
                  <c:v>42913</c:v>
                </c:pt>
                <c:pt idx="1260">
                  <c:v>42914</c:v>
                </c:pt>
                <c:pt idx="1261">
                  <c:v>42915</c:v>
                </c:pt>
                <c:pt idx="1262">
                  <c:v>42916</c:v>
                </c:pt>
                <c:pt idx="1263">
                  <c:v>42919</c:v>
                </c:pt>
                <c:pt idx="1264">
                  <c:v>42921</c:v>
                </c:pt>
                <c:pt idx="1265">
                  <c:v>42922</c:v>
                </c:pt>
                <c:pt idx="1266">
                  <c:v>42923</c:v>
                </c:pt>
                <c:pt idx="1267">
                  <c:v>42926</c:v>
                </c:pt>
                <c:pt idx="1268">
                  <c:v>42927</c:v>
                </c:pt>
                <c:pt idx="1269">
                  <c:v>42928</c:v>
                </c:pt>
                <c:pt idx="1270">
                  <c:v>42929</c:v>
                </c:pt>
                <c:pt idx="1271">
                  <c:v>42930</c:v>
                </c:pt>
                <c:pt idx="1272">
                  <c:v>42933</c:v>
                </c:pt>
                <c:pt idx="1273">
                  <c:v>42934</c:v>
                </c:pt>
                <c:pt idx="1274">
                  <c:v>42935</c:v>
                </c:pt>
                <c:pt idx="1275">
                  <c:v>42936</c:v>
                </c:pt>
                <c:pt idx="1276">
                  <c:v>42937</c:v>
                </c:pt>
                <c:pt idx="1277">
                  <c:v>42940</c:v>
                </c:pt>
                <c:pt idx="1278">
                  <c:v>42941</c:v>
                </c:pt>
                <c:pt idx="1279">
                  <c:v>42942</c:v>
                </c:pt>
                <c:pt idx="1280">
                  <c:v>42943</c:v>
                </c:pt>
                <c:pt idx="1281">
                  <c:v>42944</c:v>
                </c:pt>
                <c:pt idx="1282">
                  <c:v>42947</c:v>
                </c:pt>
                <c:pt idx="1283">
                  <c:v>42948</c:v>
                </c:pt>
                <c:pt idx="1284">
                  <c:v>42949</c:v>
                </c:pt>
                <c:pt idx="1285">
                  <c:v>42950</c:v>
                </c:pt>
                <c:pt idx="1286">
                  <c:v>42951</c:v>
                </c:pt>
                <c:pt idx="1287">
                  <c:v>42954</c:v>
                </c:pt>
                <c:pt idx="1288">
                  <c:v>42955</c:v>
                </c:pt>
                <c:pt idx="1289">
                  <c:v>42956</c:v>
                </c:pt>
                <c:pt idx="1290">
                  <c:v>42957</c:v>
                </c:pt>
                <c:pt idx="1291">
                  <c:v>42958</c:v>
                </c:pt>
                <c:pt idx="1292">
                  <c:v>42961</c:v>
                </c:pt>
                <c:pt idx="1293">
                  <c:v>42962</c:v>
                </c:pt>
                <c:pt idx="1294">
                  <c:v>42963</c:v>
                </c:pt>
                <c:pt idx="1295">
                  <c:v>42964</c:v>
                </c:pt>
                <c:pt idx="1296">
                  <c:v>42965</c:v>
                </c:pt>
                <c:pt idx="1297">
                  <c:v>42968</c:v>
                </c:pt>
                <c:pt idx="1298">
                  <c:v>42969</c:v>
                </c:pt>
                <c:pt idx="1299">
                  <c:v>42970</c:v>
                </c:pt>
                <c:pt idx="1300">
                  <c:v>42971</c:v>
                </c:pt>
                <c:pt idx="1301">
                  <c:v>42972</c:v>
                </c:pt>
                <c:pt idx="1302">
                  <c:v>42975</c:v>
                </c:pt>
                <c:pt idx="1303">
                  <c:v>42976</c:v>
                </c:pt>
                <c:pt idx="1304">
                  <c:v>42977</c:v>
                </c:pt>
                <c:pt idx="1305">
                  <c:v>42978</c:v>
                </c:pt>
                <c:pt idx="1306">
                  <c:v>42979</c:v>
                </c:pt>
                <c:pt idx="1307">
                  <c:v>42983</c:v>
                </c:pt>
                <c:pt idx="1308">
                  <c:v>42984</c:v>
                </c:pt>
                <c:pt idx="1309">
                  <c:v>42985</c:v>
                </c:pt>
                <c:pt idx="1310">
                  <c:v>42986</c:v>
                </c:pt>
                <c:pt idx="1311">
                  <c:v>42989</c:v>
                </c:pt>
                <c:pt idx="1312">
                  <c:v>42990</c:v>
                </c:pt>
                <c:pt idx="1313">
                  <c:v>42991</c:v>
                </c:pt>
                <c:pt idx="1314">
                  <c:v>42992</c:v>
                </c:pt>
                <c:pt idx="1315">
                  <c:v>42993</c:v>
                </c:pt>
                <c:pt idx="1316">
                  <c:v>42996</c:v>
                </c:pt>
                <c:pt idx="1317">
                  <c:v>42997</c:v>
                </c:pt>
                <c:pt idx="1318">
                  <c:v>42998</c:v>
                </c:pt>
                <c:pt idx="1319">
                  <c:v>42999</c:v>
                </c:pt>
                <c:pt idx="1320">
                  <c:v>43000</c:v>
                </c:pt>
                <c:pt idx="1321">
                  <c:v>43003</c:v>
                </c:pt>
                <c:pt idx="1322">
                  <c:v>43004</c:v>
                </c:pt>
                <c:pt idx="1323">
                  <c:v>43005</c:v>
                </c:pt>
                <c:pt idx="1324">
                  <c:v>43006</c:v>
                </c:pt>
                <c:pt idx="1325">
                  <c:v>43007</c:v>
                </c:pt>
                <c:pt idx="1326">
                  <c:v>43012</c:v>
                </c:pt>
                <c:pt idx="1327">
                  <c:v>43013</c:v>
                </c:pt>
                <c:pt idx="1328">
                  <c:v>43014</c:v>
                </c:pt>
                <c:pt idx="1329">
                  <c:v>43017</c:v>
                </c:pt>
                <c:pt idx="1330">
                  <c:v>43018</c:v>
                </c:pt>
                <c:pt idx="1331">
                  <c:v>43019</c:v>
                </c:pt>
                <c:pt idx="1332">
                  <c:v>43020</c:v>
                </c:pt>
                <c:pt idx="1333">
                  <c:v>43021</c:v>
                </c:pt>
                <c:pt idx="1334">
                  <c:v>43024</c:v>
                </c:pt>
                <c:pt idx="1335">
                  <c:v>43025</c:v>
                </c:pt>
                <c:pt idx="1336">
                  <c:v>43026</c:v>
                </c:pt>
                <c:pt idx="1337">
                  <c:v>43027</c:v>
                </c:pt>
                <c:pt idx="1338">
                  <c:v>43028</c:v>
                </c:pt>
                <c:pt idx="1339">
                  <c:v>43031</c:v>
                </c:pt>
                <c:pt idx="1340">
                  <c:v>43032</c:v>
                </c:pt>
                <c:pt idx="1341">
                  <c:v>43033</c:v>
                </c:pt>
                <c:pt idx="1342">
                  <c:v>43034</c:v>
                </c:pt>
                <c:pt idx="1343">
                  <c:v>43035</c:v>
                </c:pt>
                <c:pt idx="1344">
                  <c:v>43038</c:v>
                </c:pt>
                <c:pt idx="1345">
                  <c:v>43039</c:v>
                </c:pt>
                <c:pt idx="1346">
                  <c:v>43040</c:v>
                </c:pt>
                <c:pt idx="1347">
                  <c:v>43041</c:v>
                </c:pt>
                <c:pt idx="1348">
                  <c:v>43042</c:v>
                </c:pt>
                <c:pt idx="1349">
                  <c:v>43045</c:v>
                </c:pt>
                <c:pt idx="1350">
                  <c:v>43046</c:v>
                </c:pt>
                <c:pt idx="1351">
                  <c:v>43047</c:v>
                </c:pt>
                <c:pt idx="1352">
                  <c:v>43048</c:v>
                </c:pt>
                <c:pt idx="1353">
                  <c:v>43049</c:v>
                </c:pt>
                <c:pt idx="1354">
                  <c:v>43052</c:v>
                </c:pt>
                <c:pt idx="1355">
                  <c:v>43053</c:v>
                </c:pt>
                <c:pt idx="1356">
                  <c:v>43054</c:v>
                </c:pt>
                <c:pt idx="1357">
                  <c:v>43055</c:v>
                </c:pt>
                <c:pt idx="1358">
                  <c:v>43056</c:v>
                </c:pt>
                <c:pt idx="1359">
                  <c:v>43059</c:v>
                </c:pt>
                <c:pt idx="1360">
                  <c:v>43060</c:v>
                </c:pt>
                <c:pt idx="1361">
                  <c:v>43061</c:v>
                </c:pt>
                <c:pt idx="1362">
                  <c:v>43063</c:v>
                </c:pt>
                <c:pt idx="1363">
                  <c:v>43066</c:v>
                </c:pt>
                <c:pt idx="1364">
                  <c:v>43067</c:v>
                </c:pt>
                <c:pt idx="1365">
                  <c:v>43068</c:v>
                </c:pt>
                <c:pt idx="1366">
                  <c:v>43069</c:v>
                </c:pt>
                <c:pt idx="1367">
                  <c:v>43070</c:v>
                </c:pt>
                <c:pt idx="1368">
                  <c:v>43073</c:v>
                </c:pt>
                <c:pt idx="1369">
                  <c:v>43074</c:v>
                </c:pt>
                <c:pt idx="1370">
                  <c:v>43075</c:v>
                </c:pt>
                <c:pt idx="1371">
                  <c:v>43076</c:v>
                </c:pt>
                <c:pt idx="1372">
                  <c:v>43077</c:v>
                </c:pt>
                <c:pt idx="1373">
                  <c:v>43080</c:v>
                </c:pt>
                <c:pt idx="1374">
                  <c:v>43081</c:v>
                </c:pt>
                <c:pt idx="1375">
                  <c:v>43082</c:v>
                </c:pt>
                <c:pt idx="1376">
                  <c:v>43083</c:v>
                </c:pt>
                <c:pt idx="1377">
                  <c:v>43084</c:v>
                </c:pt>
                <c:pt idx="1378">
                  <c:v>43087</c:v>
                </c:pt>
                <c:pt idx="1379">
                  <c:v>43088</c:v>
                </c:pt>
                <c:pt idx="1380">
                  <c:v>43089</c:v>
                </c:pt>
                <c:pt idx="1381">
                  <c:v>43090</c:v>
                </c:pt>
                <c:pt idx="1382">
                  <c:v>43091</c:v>
                </c:pt>
                <c:pt idx="1383">
                  <c:v>43095</c:v>
                </c:pt>
                <c:pt idx="1384">
                  <c:v>43096</c:v>
                </c:pt>
                <c:pt idx="1385">
                  <c:v>43097</c:v>
                </c:pt>
                <c:pt idx="1386">
                  <c:v>43098</c:v>
                </c:pt>
                <c:pt idx="1387">
                  <c:v>43102</c:v>
                </c:pt>
                <c:pt idx="1388">
                  <c:v>43103</c:v>
                </c:pt>
                <c:pt idx="1389">
                  <c:v>43104</c:v>
                </c:pt>
                <c:pt idx="1390">
                  <c:v>43105</c:v>
                </c:pt>
                <c:pt idx="1391">
                  <c:v>43108</c:v>
                </c:pt>
                <c:pt idx="1392">
                  <c:v>43109</c:v>
                </c:pt>
                <c:pt idx="1393">
                  <c:v>43110</c:v>
                </c:pt>
                <c:pt idx="1394">
                  <c:v>43111</c:v>
                </c:pt>
                <c:pt idx="1395">
                  <c:v>43112</c:v>
                </c:pt>
                <c:pt idx="1396">
                  <c:v>43116</c:v>
                </c:pt>
                <c:pt idx="1397">
                  <c:v>43117</c:v>
                </c:pt>
                <c:pt idx="1398">
                  <c:v>43118</c:v>
                </c:pt>
                <c:pt idx="1399">
                  <c:v>43119</c:v>
                </c:pt>
                <c:pt idx="1400">
                  <c:v>43122</c:v>
                </c:pt>
                <c:pt idx="1401">
                  <c:v>43123</c:v>
                </c:pt>
                <c:pt idx="1402">
                  <c:v>43124</c:v>
                </c:pt>
                <c:pt idx="1403">
                  <c:v>43125</c:v>
                </c:pt>
                <c:pt idx="1404">
                  <c:v>43126</c:v>
                </c:pt>
                <c:pt idx="1405">
                  <c:v>43129</c:v>
                </c:pt>
                <c:pt idx="1406">
                  <c:v>43130</c:v>
                </c:pt>
                <c:pt idx="1407">
                  <c:v>43131</c:v>
                </c:pt>
                <c:pt idx="1408">
                  <c:v>43132</c:v>
                </c:pt>
                <c:pt idx="1409">
                  <c:v>43133</c:v>
                </c:pt>
                <c:pt idx="1410">
                  <c:v>43136</c:v>
                </c:pt>
                <c:pt idx="1411">
                  <c:v>43137</c:v>
                </c:pt>
                <c:pt idx="1412">
                  <c:v>43138</c:v>
                </c:pt>
                <c:pt idx="1413">
                  <c:v>43139</c:v>
                </c:pt>
                <c:pt idx="1414">
                  <c:v>43140</c:v>
                </c:pt>
                <c:pt idx="1415">
                  <c:v>43143</c:v>
                </c:pt>
                <c:pt idx="1416">
                  <c:v>43147</c:v>
                </c:pt>
                <c:pt idx="1417">
                  <c:v>43151</c:v>
                </c:pt>
                <c:pt idx="1418">
                  <c:v>43152</c:v>
                </c:pt>
                <c:pt idx="1419">
                  <c:v>43153</c:v>
                </c:pt>
                <c:pt idx="1420">
                  <c:v>43154</c:v>
                </c:pt>
                <c:pt idx="1421">
                  <c:v>43157</c:v>
                </c:pt>
                <c:pt idx="1422">
                  <c:v>43158</c:v>
                </c:pt>
                <c:pt idx="1423">
                  <c:v>43159</c:v>
                </c:pt>
                <c:pt idx="1424">
                  <c:v>43160</c:v>
                </c:pt>
                <c:pt idx="1425">
                  <c:v>43161</c:v>
                </c:pt>
                <c:pt idx="1426">
                  <c:v>43164</c:v>
                </c:pt>
                <c:pt idx="1427">
                  <c:v>43165</c:v>
                </c:pt>
                <c:pt idx="1428">
                  <c:v>43166</c:v>
                </c:pt>
                <c:pt idx="1429">
                  <c:v>43167</c:v>
                </c:pt>
                <c:pt idx="1430">
                  <c:v>43168</c:v>
                </c:pt>
                <c:pt idx="1431">
                  <c:v>43171</c:v>
                </c:pt>
                <c:pt idx="1432">
                  <c:v>43172</c:v>
                </c:pt>
                <c:pt idx="1433">
                  <c:v>43173</c:v>
                </c:pt>
                <c:pt idx="1434">
                  <c:v>43174</c:v>
                </c:pt>
                <c:pt idx="1435">
                  <c:v>43175</c:v>
                </c:pt>
                <c:pt idx="1436">
                  <c:v>43178</c:v>
                </c:pt>
                <c:pt idx="1437">
                  <c:v>43179</c:v>
                </c:pt>
                <c:pt idx="1438">
                  <c:v>43180</c:v>
                </c:pt>
                <c:pt idx="1439">
                  <c:v>43181</c:v>
                </c:pt>
                <c:pt idx="1440">
                  <c:v>43182</c:v>
                </c:pt>
                <c:pt idx="1441">
                  <c:v>43185</c:v>
                </c:pt>
                <c:pt idx="1442">
                  <c:v>43186</c:v>
                </c:pt>
                <c:pt idx="1443">
                  <c:v>43187</c:v>
                </c:pt>
                <c:pt idx="1444">
                  <c:v>43188</c:v>
                </c:pt>
                <c:pt idx="1445">
                  <c:v>43192</c:v>
                </c:pt>
                <c:pt idx="1446">
                  <c:v>43193</c:v>
                </c:pt>
                <c:pt idx="1447">
                  <c:v>43196</c:v>
                </c:pt>
                <c:pt idx="1448">
                  <c:v>43199</c:v>
                </c:pt>
                <c:pt idx="1449">
                  <c:v>43200</c:v>
                </c:pt>
                <c:pt idx="1450">
                  <c:v>43201</c:v>
                </c:pt>
                <c:pt idx="1451">
                  <c:v>43202</c:v>
                </c:pt>
                <c:pt idx="1452">
                  <c:v>43203</c:v>
                </c:pt>
                <c:pt idx="1453">
                  <c:v>43206</c:v>
                </c:pt>
                <c:pt idx="1454">
                  <c:v>43207</c:v>
                </c:pt>
                <c:pt idx="1455">
                  <c:v>43208</c:v>
                </c:pt>
                <c:pt idx="1456">
                  <c:v>43209</c:v>
                </c:pt>
                <c:pt idx="1457">
                  <c:v>43210</c:v>
                </c:pt>
                <c:pt idx="1458">
                  <c:v>43213</c:v>
                </c:pt>
                <c:pt idx="1459">
                  <c:v>43214</c:v>
                </c:pt>
                <c:pt idx="1460">
                  <c:v>43215</c:v>
                </c:pt>
                <c:pt idx="1461">
                  <c:v>43216</c:v>
                </c:pt>
                <c:pt idx="1462">
                  <c:v>43217</c:v>
                </c:pt>
                <c:pt idx="1463">
                  <c:v>43221</c:v>
                </c:pt>
                <c:pt idx="1464">
                  <c:v>43222</c:v>
                </c:pt>
                <c:pt idx="1465">
                  <c:v>43223</c:v>
                </c:pt>
                <c:pt idx="1466">
                  <c:v>43224</c:v>
                </c:pt>
                <c:pt idx="1467">
                  <c:v>43227</c:v>
                </c:pt>
                <c:pt idx="1468">
                  <c:v>43228</c:v>
                </c:pt>
                <c:pt idx="1469">
                  <c:v>43229</c:v>
                </c:pt>
                <c:pt idx="1470">
                  <c:v>43230</c:v>
                </c:pt>
                <c:pt idx="1471">
                  <c:v>43231</c:v>
                </c:pt>
                <c:pt idx="1472">
                  <c:v>43234</c:v>
                </c:pt>
                <c:pt idx="1473">
                  <c:v>43235</c:v>
                </c:pt>
                <c:pt idx="1474">
                  <c:v>43236</c:v>
                </c:pt>
                <c:pt idx="1475">
                  <c:v>43237</c:v>
                </c:pt>
                <c:pt idx="1476">
                  <c:v>43238</c:v>
                </c:pt>
                <c:pt idx="1477">
                  <c:v>43241</c:v>
                </c:pt>
                <c:pt idx="1478">
                  <c:v>43242</c:v>
                </c:pt>
                <c:pt idx="1479">
                  <c:v>43243</c:v>
                </c:pt>
                <c:pt idx="1480">
                  <c:v>43244</c:v>
                </c:pt>
                <c:pt idx="1481">
                  <c:v>43245</c:v>
                </c:pt>
                <c:pt idx="1482">
                  <c:v>43249</c:v>
                </c:pt>
                <c:pt idx="1483">
                  <c:v>43250</c:v>
                </c:pt>
                <c:pt idx="1484">
                  <c:v>43251</c:v>
                </c:pt>
                <c:pt idx="1485">
                  <c:v>43252</c:v>
                </c:pt>
                <c:pt idx="1486">
                  <c:v>43255</c:v>
                </c:pt>
                <c:pt idx="1487">
                  <c:v>43256</c:v>
                </c:pt>
                <c:pt idx="1488">
                  <c:v>43257</c:v>
                </c:pt>
                <c:pt idx="1489">
                  <c:v>43258</c:v>
                </c:pt>
                <c:pt idx="1490">
                  <c:v>43259</c:v>
                </c:pt>
                <c:pt idx="1491">
                  <c:v>43262</c:v>
                </c:pt>
                <c:pt idx="1492">
                  <c:v>43263</c:v>
                </c:pt>
                <c:pt idx="1493">
                  <c:v>43264</c:v>
                </c:pt>
                <c:pt idx="1494">
                  <c:v>43265</c:v>
                </c:pt>
                <c:pt idx="1495">
                  <c:v>43269</c:v>
                </c:pt>
                <c:pt idx="1496">
                  <c:v>43270</c:v>
                </c:pt>
                <c:pt idx="1497">
                  <c:v>43271</c:v>
                </c:pt>
                <c:pt idx="1498">
                  <c:v>43272</c:v>
                </c:pt>
                <c:pt idx="1499">
                  <c:v>43273</c:v>
                </c:pt>
                <c:pt idx="1500">
                  <c:v>43276</c:v>
                </c:pt>
                <c:pt idx="1501">
                  <c:v>43277</c:v>
                </c:pt>
                <c:pt idx="1502">
                  <c:v>43278</c:v>
                </c:pt>
                <c:pt idx="1503">
                  <c:v>43279</c:v>
                </c:pt>
                <c:pt idx="1504">
                  <c:v>43280</c:v>
                </c:pt>
                <c:pt idx="1505">
                  <c:v>43283</c:v>
                </c:pt>
                <c:pt idx="1506">
                  <c:v>43284</c:v>
                </c:pt>
                <c:pt idx="1507">
                  <c:v>43286</c:v>
                </c:pt>
                <c:pt idx="1508">
                  <c:v>43287</c:v>
                </c:pt>
                <c:pt idx="1509">
                  <c:v>43290</c:v>
                </c:pt>
                <c:pt idx="1510">
                  <c:v>43291</c:v>
                </c:pt>
                <c:pt idx="1511">
                  <c:v>43292</c:v>
                </c:pt>
                <c:pt idx="1512">
                  <c:v>43293</c:v>
                </c:pt>
                <c:pt idx="1513">
                  <c:v>43294</c:v>
                </c:pt>
                <c:pt idx="1514">
                  <c:v>43297</c:v>
                </c:pt>
                <c:pt idx="1515">
                  <c:v>43298</c:v>
                </c:pt>
                <c:pt idx="1516">
                  <c:v>43299</c:v>
                </c:pt>
                <c:pt idx="1517">
                  <c:v>43300</c:v>
                </c:pt>
                <c:pt idx="1518">
                  <c:v>43301</c:v>
                </c:pt>
                <c:pt idx="1519">
                  <c:v>43304</c:v>
                </c:pt>
                <c:pt idx="1520">
                  <c:v>43305</c:v>
                </c:pt>
                <c:pt idx="1521">
                  <c:v>43306</c:v>
                </c:pt>
                <c:pt idx="1522">
                  <c:v>43307</c:v>
                </c:pt>
                <c:pt idx="1523">
                  <c:v>43308</c:v>
                </c:pt>
                <c:pt idx="1524">
                  <c:v>43311</c:v>
                </c:pt>
                <c:pt idx="1525">
                  <c:v>43312</c:v>
                </c:pt>
                <c:pt idx="1526">
                  <c:v>43313</c:v>
                </c:pt>
                <c:pt idx="1527">
                  <c:v>43314</c:v>
                </c:pt>
                <c:pt idx="1528">
                  <c:v>43315</c:v>
                </c:pt>
                <c:pt idx="1529">
                  <c:v>43318</c:v>
                </c:pt>
                <c:pt idx="1530">
                  <c:v>43319</c:v>
                </c:pt>
                <c:pt idx="1531">
                  <c:v>43320</c:v>
                </c:pt>
                <c:pt idx="1532">
                  <c:v>43321</c:v>
                </c:pt>
                <c:pt idx="1533">
                  <c:v>43322</c:v>
                </c:pt>
                <c:pt idx="1534">
                  <c:v>43325</c:v>
                </c:pt>
                <c:pt idx="1535">
                  <c:v>43326</c:v>
                </c:pt>
                <c:pt idx="1536">
                  <c:v>43327</c:v>
                </c:pt>
                <c:pt idx="1537">
                  <c:v>43328</c:v>
                </c:pt>
                <c:pt idx="1538">
                  <c:v>43329</c:v>
                </c:pt>
                <c:pt idx="1539">
                  <c:v>43332</c:v>
                </c:pt>
                <c:pt idx="1540">
                  <c:v>43333</c:v>
                </c:pt>
                <c:pt idx="1541">
                  <c:v>43334</c:v>
                </c:pt>
                <c:pt idx="1542">
                  <c:v>43335</c:v>
                </c:pt>
                <c:pt idx="1543">
                  <c:v>43336</c:v>
                </c:pt>
                <c:pt idx="1544">
                  <c:v>43339</c:v>
                </c:pt>
                <c:pt idx="1545">
                  <c:v>43340</c:v>
                </c:pt>
                <c:pt idx="1546">
                  <c:v>43341</c:v>
                </c:pt>
                <c:pt idx="1547">
                  <c:v>43342</c:v>
                </c:pt>
                <c:pt idx="1548">
                  <c:v>43343</c:v>
                </c:pt>
                <c:pt idx="1549">
                  <c:v>43346</c:v>
                </c:pt>
                <c:pt idx="1550">
                  <c:v>43347</c:v>
                </c:pt>
                <c:pt idx="1551">
                  <c:v>43348</c:v>
                </c:pt>
                <c:pt idx="1552">
                  <c:v>43349</c:v>
                </c:pt>
                <c:pt idx="1553">
                  <c:v>43350</c:v>
                </c:pt>
                <c:pt idx="1554">
                  <c:v>43353</c:v>
                </c:pt>
                <c:pt idx="1555">
                  <c:v>43354</c:v>
                </c:pt>
                <c:pt idx="1556">
                  <c:v>43355</c:v>
                </c:pt>
                <c:pt idx="1557">
                  <c:v>43356</c:v>
                </c:pt>
                <c:pt idx="1558">
                  <c:v>43357</c:v>
                </c:pt>
                <c:pt idx="1559">
                  <c:v>43360</c:v>
                </c:pt>
                <c:pt idx="1560">
                  <c:v>43361</c:v>
                </c:pt>
                <c:pt idx="1561">
                  <c:v>43362</c:v>
                </c:pt>
                <c:pt idx="1562">
                  <c:v>43363</c:v>
                </c:pt>
                <c:pt idx="1563">
                  <c:v>43364</c:v>
                </c:pt>
                <c:pt idx="1564">
                  <c:v>43367</c:v>
                </c:pt>
                <c:pt idx="1565">
                  <c:v>43368</c:v>
                </c:pt>
                <c:pt idx="1566">
                  <c:v>43369</c:v>
                </c:pt>
                <c:pt idx="1567">
                  <c:v>43370</c:v>
                </c:pt>
                <c:pt idx="1568">
                  <c:v>43371</c:v>
                </c:pt>
                <c:pt idx="1569">
                  <c:v>43374</c:v>
                </c:pt>
                <c:pt idx="1570">
                  <c:v>43375</c:v>
                </c:pt>
                <c:pt idx="1571">
                  <c:v>43376</c:v>
                </c:pt>
                <c:pt idx="1572">
                  <c:v>43377</c:v>
                </c:pt>
                <c:pt idx="1573">
                  <c:v>43378</c:v>
                </c:pt>
                <c:pt idx="1574">
                  <c:v>43381</c:v>
                </c:pt>
                <c:pt idx="1575">
                  <c:v>43382</c:v>
                </c:pt>
                <c:pt idx="1576">
                  <c:v>43383</c:v>
                </c:pt>
                <c:pt idx="1577">
                  <c:v>43384</c:v>
                </c:pt>
                <c:pt idx="1578">
                  <c:v>43385</c:v>
                </c:pt>
                <c:pt idx="1579">
                  <c:v>43388</c:v>
                </c:pt>
                <c:pt idx="1580">
                  <c:v>43389</c:v>
                </c:pt>
                <c:pt idx="1581">
                  <c:v>43390</c:v>
                </c:pt>
                <c:pt idx="1582">
                  <c:v>43391</c:v>
                </c:pt>
                <c:pt idx="1583">
                  <c:v>43392</c:v>
                </c:pt>
                <c:pt idx="1584">
                  <c:v>43395</c:v>
                </c:pt>
                <c:pt idx="1585">
                  <c:v>43396</c:v>
                </c:pt>
                <c:pt idx="1586">
                  <c:v>43397</c:v>
                </c:pt>
                <c:pt idx="1587">
                  <c:v>43398</c:v>
                </c:pt>
                <c:pt idx="1588">
                  <c:v>43399</c:v>
                </c:pt>
                <c:pt idx="1589">
                  <c:v>43402</c:v>
                </c:pt>
                <c:pt idx="1590">
                  <c:v>43403</c:v>
                </c:pt>
                <c:pt idx="1591">
                  <c:v>43404</c:v>
                </c:pt>
                <c:pt idx="1592">
                  <c:v>43405</c:v>
                </c:pt>
                <c:pt idx="1593">
                  <c:v>43406</c:v>
                </c:pt>
                <c:pt idx="1594">
                  <c:v>43409</c:v>
                </c:pt>
                <c:pt idx="1595">
                  <c:v>43410</c:v>
                </c:pt>
                <c:pt idx="1596">
                  <c:v>43411</c:v>
                </c:pt>
                <c:pt idx="1597">
                  <c:v>43412</c:v>
                </c:pt>
                <c:pt idx="1598">
                  <c:v>43413</c:v>
                </c:pt>
                <c:pt idx="1599">
                  <c:v>43416</c:v>
                </c:pt>
                <c:pt idx="1600">
                  <c:v>43417</c:v>
                </c:pt>
                <c:pt idx="1601">
                  <c:v>43418</c:v>
                </c:pt>
                <c:pt idx="1602">
                  <c:v>43419</c:v>
                </c:pt>
                <c:pt idx="1603">
                  <c:v>43420</c:v>
                </c:pt>
                <c:pt idx="1604">
                  <c:v>43423</c:v>
                </c:pt>
                <c:pt idx="1605">
                  <c:v>43424</c:v>
                </c:pt>
                <c:pt idx="1606">
                  <c:v>43425</c:v>
                </c:pt>
                <c:pt idx="1607">
                  <c:v>43426</c:v>
                </c:pt>
                <c:pt idx="1608">
                  <c:v>43427</c:v>
                </c:pt>
                <c:pt idx="1609">
                  <c:v>43430</c:v>
                </c:pt>
                <c:pt idx="1610">
                  <c:v>43431</c:v>
                </c:pt>
                <c:pt idx="1611">
                  <c:v>43432</c:v>
                </c:pt>
                <c:pt idx="1612">
                  <c:v>43433</c:v>
                </c:pt>
                <c:pt idx="1613">
                  <c:v>43434</c:v>
                </c:pt>
                <c:pt idx="1614">
                  <c:v>43437</c:v>
                </c:pt>
                <c:pt idx="1615">
                  <c:v>43438</c:v>
                </c:pt>
                <c:pt idx="1616">
                  <c:v>43439</c:v>
                </c:pt>
                <c:pt idx="1617">
                  <c:v>43440</c:v>
                </c:pt>
                <c:pt idx="1618">
                  <c:v>43441</c:v>
                </c:pt>
                <c:pt idx="1619">
                  <c:v>43444</c:v>
                </c:pt>
                <c:pt idx="1620">
                  <c:v>43445</c:v>
                </c:pt>
                <c:pt idx="1621">
                  <c:v>43446</c:v>
                </c:pt>
                <c:pt idx="1622">
                  <c:v>43447</c:v>
                </c:pt>
                <c:pt idx="1623">
                  <c:v>43448</c:v>
                </c:pt>
                <c:pt idx="1624">
                  <c:v>43451</c:v>
                </c:pt>
                <c:pt idx="1625">
                  <c:v>43452</c:v>
                </c:pt>
                <c:pt idx="1626">
                  <c:v>43453</c:v>
                </c:pt>
                <c:pt idx="1627">
                  <c:v>43454</c:v>
                </c:pt>
                <c:pt idx="1628">
                  <c:v>43455</c:v>
                </c:pt>
                <c:pt idx="1629">
                  <c:v>43458</c:v>
                </c:pt>
                <c:pt idx="1630">
                  <c:v>43459</c:v>
                </c:pt>
                <c:pt idx="1631">
                  <c:v>43460</c:v>
                </c:pt>
                <c:pt idx="1632">
                  <c:v>43461</c:v>
                </c:pt>
                <c:pt idx="1633">
                  <c:v>43462</c:v>
                </c:pt>
                <c:pt idx="1634">
                  <c:v>43465</c:v>
                </c:pt>
                <c:pt idx="1635">
                  <c:v>43467</c:v>
                </c:pt>
                <c:pt idx="1636">
                  <c:v>43468</c:v>
                </c:pt>
                <c:pt idx="1637">
                  <c:v>43469</c:v>
                </c:pt>
                <c:pt idx="1638">
                  <c:v>43472</c:v>
                </c:pt>
                <c:pt idx="1639">
                  <c:v>43473</c:v>
                </c:pt>
                <c:pt idx="1640">
                  <c:v>43474</c:v>
                </c:pt>
                <c:pt idx="1641">
                  <c:v>43475</c:v>
                </c:pt>
                <c:pt idx="1642">
                  <c:v>43476</c:v>
                </c:pt>
                <c:pt idx="1643">
                  <c:v>43479</c:v>
                </c:pt>
                <c:pt idx="1644">
                  <c:v>43480</c:v>
                </c:pt>
                <c:pt idx="1645">
                  <c:v>43481</c:v>
                </c:pt>
                <c:pt idx="1646">
                  <c:v>43482</c:v>
                </c:pt>
                <c:pt idx="1647">
                  <c:v>43483</c:v>
                </c:pt>
                <c:pt idx="1648">
                  <c:v>43486</c:v>
                </c:pt>
                <c:pt idx="1649">
                  <c:v>43487</c:v>
                </c:pt>
                <c:pt idx="1650">
                  <c:v>43488</c:v>
                </c:pt>
                <c:pt idx="1651">
                  <c:v>43489</c:v>
                </c:pt>
                <c:pt idx="1652">
                  <c:v>43490</c:v>
                </c:pt>
                <c:pt idx="1653">
                  <c:v>43493</c:v>
                </c:pt>
                <c:pt idx="1654">
                  <c:v>43494</c:v>
                </c:pt>
                <c:pt idx="1655">
                  <c:v>43495</c:v>
                </c:pt>
                <c:pt idx="1656">
                  <c:v>43496</c:v>
                </c:pt>
                <c:pt idx="1657">
                  <c:v>43497</c:v>
                </c:pt>
                <c:pt idx="1658">
                  <c:v>43502</c:v>
                </c:pt>
                <c:pt idx="1659">
                  <c:v>43504</c:v>
                </c:pt>
                <c:pt idx="1660">
                  <c:v>43507</c:v>
                </c:pt>
                <c:pt idx="1661">
                  <c:v>43508</c:v>
                </c:pt>
                <c:pt idx="1662">
                  <c:v>43509</c:v>
                </c:pt>
                <c:pt idx="1663">
                  <c:v>43510</c:v>
                </c:pt>
                <c:pt idx="1664">
                  <c:v>43511</c:v>
                </c:pt>
                <c:pt idx="1665">
                  <c:v>43514</c:v>
                </c:pt>
                <c:pt idx="1666">
                  <c:v>43515</c:v>
                </c:pt>
                <c:pt idx="1667">
                  <c:v>43516</c:v>
                </c:pt>
                <c:pt idx="1668">
                  <c:v>43517</c:v>
                </c:pt>
                <c:pt idx="1669">
                  <c:v>43518</c:v>
                </c:pt>
                <c:pt idx="1670">
                  <c:v>43521</c:v>
                </c:pt>
                <c:pt idx="1671">
                  <c:v>43522</c:v>
                </c:pt>
                <c:pt idx="1672">
                  <c:v>43523</c:v>
                </c:pt>
                <c:pt idx="1673">
                  <c:v>43524</c:v>
                </c:pt>
                <c:pt idx="1674">
                  <c:v>43525</c:v>
                </c:pt>
                <c:pt idx="1675">
                  <c:v>43528</c:v>
                </c:pt>
                <c:pt idx="1676">
                  <c:v>43529</c:v>
                </c:pt>
                <c:pt idx="1677">
                  <c:v>43530</c:v>
                </c:pt>
                <c:pt idx="1678">
                  <c:v>43531</c:v>
                </c:pt>
                <c:pt idx="1679">
                  <c:v>43532</c:v>
                </c:pt>
                <c:pt idx="1680">
                  <c:v>43535</c:v>
                </c:pt>
                <c:pt idx="1681">
                  <c:v>43536</c:v>
                </c:pt>
                <c:pt idx="1682">
                  <c:v>43537</c:v>
                </c:pt>
                <c:pt idx="1683">
                  <c:v>43538</c:v>
                </c:pt>
                <c:pt idx="1684">
                  <c:v>43539</c:v>
                </c:pt>
                <c:pt idx="1685">
                  <c:v>43542</c:v>
                </c:pt>
                <c:pt idx="1686">
                  <c:v>43543</c:v>
                </c:pt>
                <c:pt idx="1687">
                  <c:v>43544</c:v>
                </c:pt>
                <c:pt idx="1688">
                  <c:v>43545</c:v>
                </c:pt>
                <c:pt idx="1689">
                  <c:v>43546</c:v>
                </c:pt>
                <c:pt idx="1690">
                  <c:v>43549</c:v>
                </c:pt>
                <c:pt idx="1691">
                  <c:v>43550</c:v>
                </c:pt>
                <c:pt idx="1692">
                  <c:v>43551</c:v>
                </c:pt>
                <c:pt idx="1693">
                  <c:v>43552</c:v>
                </c:pt>
                <c:pt idx="1694">
                  <c:v>43553</c:v>
                </c:pt>
                <c:pt idx="1695">
                  <c:v>43556</c:v>
                </c:pt>
                <c:pt idx="1696">
                  <c:v>43557</c:v>
                </c:pt>
                <c:pt idx="1697">
                  <c:v>43558</c:v>
                </c:pt>
                <c:pt idx="1698">
                  <c:v>43559</c:v>
                </c:pt>
                <c:pt idx="1699">
                  <c:v>43560</c:v>
                </c:pt>
                <c:pt idx="1700">
                  <c:v>43563</c:v>
                </c:pt>
                <c:pt idx="1701">
                  <c:v>43564</c:v>
                </c:pt>
                <c:pt idx="1702">
                  <c:v>43565</c:v>
                </c:pt>
                <c:pt idx="1703">
                  <c:v>43566</c:v>
                </c:pt>
                <c:pt idx="1704">
                  <c:v>43567</c:v>
                </c:pt>
                <c:pt idx="1705">
                  <c:v>43570</c:v>
                </c:pt>
                <c:pt idx="1706">
                  <c:v>43571</c:v>
                </c:pt>
                <c:pt idx="1707">
                  <c:v>43572</c:v>
                </c:pt>
                <c:pt idx="1708">
                  <c:v>43573</c:v>
                </c:pt>
                <c:pt idx="1709">
                  <c:v>43574</c:v>
                </c:pt>
                <c:pt idx="1710">
                  <c:v>43577</c:v>
                </c:pt>
                <c:pt idx="1711">
                  <c:v>43578</c:v>
                </c:pt>
                <c:pt idx="1712">
                  <c:v>43579</c:v>
                </c:pt>
                <c:pt idx="1713">
                  <c:v>43580</c:v>
                </c:pt>
                <c:pt idx="1714">
                  <c:v>43581</c:v>
                </c:pt>
                <c:pt idx="1715">
                  <c:v>43584</c:v>
                </c:pt>
                <c:pt idx="1716">
                  <c:v>43585</c:v>
                </c:pt>
                <c:pt idx="1717">
                  <c:v>43586</c:v>
                </c:pt>
                <c:pt idx="1718">
                  <c:v>43587</c:v>
                </c:pt>
                <c:pt idx="1719">
                  <c:v>43588</c:v>
                </c:pt>
                <c:pt idx="1720">
                  <c:v>43591</c:v>
                </c:pt>
                <c:pt idx="1721">
                  <c:v>43592</c:v>
                </c:pt>
                <c:pt idx="1722">
                  <c:v>43593</c:v>
                </c:pt>
                <c:pt idx="1723">
                  <c:v>43594</c:v>
                </c:pt>
                <c:pt idx="1724">
                  <c:v>43595</c:v>
                </c:pt>
                <c:pt idx="1725">
                  <c:v>43598</c:v>
                </c:pt>
                <c:pt idx="1726">
                  <c:v>43599</c:v>
                </c:pt>
                <c:pt idx="1727">
                  <c:v>43600</c:v>
                </c:pt>
                <c:pt idx="1728">
                  <c:v>43601</c:v>
                </c:pt>
                <c:pt idx="1729">
                  <c:v>43602</c:v>
                </c:pt>
                <c:pt idx="1730">
                  <c:v>43605</c:v>
                </c:pt>
                <c:pt idx="1731">
                  <c:v>43606</c:v>
                </c:pt>
                <c:pt idx="1732">
                  <c:v>43607</c:v>
                </c:pt>
                <c:pt idx="1733">
                  <c:v>43608</c:v>
                </c:pt>
                <c:pt idx="1734">
                  <c:v>43609</c:v>
                </c:pt>
                <c:pt idx="1735">
                  <c:v>43612</c:v>
                </c:pt>
                <c:pt idx="1736">
                  <c:v>43613</c:v>
                </c:pt>
                <c:pt idx="1737">
                  <c:v>43614</c:v>
                </c:pt>
                <c:pt idx="1738">
                  <c:v>43615</c:v>
                </c:pt>
                <c:pt idx="1739">
                  <c:v>43616</c:v>
                </c:pt>
                <c:pt idx="1740">
                  <c:v>43619</c:v>
                </c:pt>
                <c:pt idx="1741">
                  <c:v>43620</c:v>
                </c:pt>
                <c:pt idx="1742">
                  <c:v>43621</c:v>
                </c:pt>
                <c:pt idx="1743">
                  <c:v>43622</c:v>
                </c:pt>
                <c:pt idx="1744">
                  <c:v>43623</c:v>
                </c:pt>
                <c:pt idx="1745">
                  <c:v>43626</c:v>
                </c:pt>
                <c:pt idx="1746">
                  <c:v>43627</c:v>
                </c:pt>
                <c:pt idx="1747">
                  <c:v>43628</c:v>
                </c:pt>
                <c:pt idx="1748">
                  <c:v>43629</c:v>
                </c:pt>
                <c:pt idx="1749">
                  <c:v>43630</c:v>
                </c:pt>
                <c:pt idx="1750">
                  <c:v>43633</c:v>
                </c:pt>
                <c:pt idx="1751">
                  <c:v>43634</c:v>
                </c:pt>
                <c:pt idx="1752">
                  <c:v>43635</c:v>
                </c:pt>
                <c:pt idx="1753">
                  <c:v>43636</c:v>
                </c:pt>
                <c:pt idx="1754">
                  <c:v>43637</c:v>
                </c:pt>
                <c:pt idx="1755">
                  <c:v>43640</c:v>
                </c:pt>
                <c:pt idx="1756">
                  <c:v>43641</c:v>
                </c:pt>
                <c:pt idx="1757">
                  <c:v>43642</c:v>
                </c:pt>
                <c:pt idx="1758">
                  <c:v>43643</c:v>
                </c:pt>
                <c:pt idx="1759">
                  <c:v>43644</c:v>
                </c:pt>
                <c:pt idx="1760">
                  <c:v>43647</c:v>
                </c:pt>
                <c:pt idx="1761">
                  <c:v>43648</c:v>
                </c:pt>
                <c:pt idx="1762">
                  <c:v>43649</c:v>
                </c:pt>
                <c:pt idx="1763">
                  <c:v>43650</c:v>
                </c:pt>
                <c:pt idx="1764">
                  <c:v>43651</c:v>
                </c:pt>
                <c:pt idx="1765">
                  <c:v>43654</c:v>
                </c:pt>
                <c:pt idx="1766">
                  <c:v>43655</c:v>
                </c:pt>
                <c:pt idx="1767">
                  <c:v>43656</c:v>
                </c:pt>
                <c:pt idx="1768">
                  <c:v>43657</c:v>
                </c:pt>
                <c:pt idx="1769">
                  <c:v>43658</c:v>
                </c:pt>
                <c:pt idx="1770">
                  <c:v>43661</c:v>
                </c:pt>
                <c:pt idx="1771">
                  <c:v>43662</c:v>
                </c:pt>
                <c:pt idx="1772">
                  <c:v>43663</c:v>
                </c:pt>
                <c:pt idx="1773">
                  <c:v>43664</c:v>
                </c:pt>
                <c:pt idx="1774">
                  <c:v>43665</c:v>
                </c:pt>
                <c:pt idx="1775">
                  <c:v>43668</c:v>
                </c:pt>
                <c:pt idx="1776">
                  <c:v>43669</c:v>
                </c:pt>
                <c:pt idx="1777">
                  <c:v>43670</c:v>
                </c:pt>
                <c:pt idx="1778">
                  <c:v>43671</c:v>
                </c:pt>
                <c:pt idx="1779">
                  <c:v>43672</c:v>
                </c:pt>
                <c:pt idx="1780">
                  <c:v>43675</c:v>
                </c:pt>
                <c:pt idx="1781">
                  <c:v>43676</c:v>
                </c:pt>
                <c:pt idx="1782">
                  <c:v>43677</c:v>
                </c:pt>
                <c:pt idx="1783">
                  <c:v>43678</c:v>
                </c:pt>
                <c:pt idx="1784">
                  <c:v>43679</c:v>
                </c:pt>
                <c:pt idx="1785">
                  <c:v>43682</c:v>
                </c:pt>
                <c:pt idx="1786">
                  <c:v>43683</c:v>
                </c:pt>
                <c:pt idx="1787">
                  <c:v>43684</c:v>
                </c:pt>
                <c:pt idx="1788">
                  <c:v>43685</c:v>
                </c:pt>
                <c:pt idx="1789">
                  <c:v>43686</c:v>
                </c:pt>
                <c:pt idx="1790">
                  <c:v>43689</c:v>
                </c:pt>
                <c:pt idx="1791">
                  <c:v>43691</c:v>
                </c:pt>
                <c:pt idx="1792">
                  <c:v>43692</c:v>
                </c:pt>
                <c:pt idx="1793">
                  <c:v>43693</c:v>
                </c:pt>
                <c:pt idx="1794">
                  <c:v>43696</c:v>
                </c:pt>
                <c:pt idx="1795">
                  <c:v>43697</c:v>
                </c:pt>
                <c:pt idx="1796">
                  <c:v>43698</c:v>
                </c:pt>
                <c:pt idx="1797">
                  <c:v>43699</c:v>
                </c:pt>
                <c:pt idx="1798">
                  <c:v>43700</c:v>
                </c:pt>
                <c:pt idx="1799">
                  <c:v>43703</c:v>
                </c:pt>
                <c:pt idx="1800">
                  <c:v>43704</c:v>
                </c:pt>
                <c:pt idx="1801">
                  <c:v>43705</c:v>
                </c:pt>
                <c:pt idx="1802">
                  <c:v>43706</c:v>
                </c:pt>
                <c:pt idx="1803">
                  <c:v>43707</c:v>
                </c:pt>
                <c:pt idx="1804">
                  <c:v>43710</c:v>
                </c:pt>
                <c:pt idx="1805">
                  <c:v>43711</c:v>
                </c:pt>
                <c:pt idx="1806">
                  <c:v>43712</c:v>
                </c:pt>
                <c:pt idx="1807">
                  <c:v>43713</c:v>
                </c:pt>
                <c:pt idx="1808">
                  <c:v>43714</c:v>
                </c:pt>
                <c:pt idx="1809">
                  <c:v>43717</c:v>
                </c:pt>
                <c:pt idx="1810">
                  <c:v>43718</c:v>
                </c:pt>
                <c:pt idx="1811">
                  <c:v>43719</c:v>
                </c:pt>
                <c:pt idx="1812">
                  <c:v>43720</c:v>
                </c:pt>
                <c:pt idx="1813">
                  <c:v>43721</c:v>
                </c:pt>
                <c:pt idx="1814">
                  <c:v>43724</c:v>
                </c:pt>
                <c:pt idx="1815">
                  <c:v>43725</c:v>
                </c:pt>
                <c:pt idx="1816">
                  <c:v>43726</c:v>
                </c:pt>
                <c:pt idx="1817">
                  <c:v>43727</c:v>
                </c:pt>
                <c:pt idx="1818">
                  <c:v>43728</c:v>
                </c:pt>
                <c:pt idx="1819">
                  <c:v>43731</c:v>
                </c:pt>
                <c:pt idx="1820">
                  <c:v>43732</c:v>
                </c:pt>
                <c:pt idx="1821">
                  <c:v>43733</c:v>
                </c:pt>
                <c:pt idx="1822">
                  <c:v>43734</c:v>
                </c:pt>
                <c:pt idx="1823">
                  <c:v>43735</c:v>
                </c:pt>
                <c:pt idx="1824">
                  <c:v>43738</c:v>
                </c:pt>
                <c:pt idx="1825">
                  <c:v>43739</c:v>
                </c:pt>
                <c:pt idx="1826">
                  <c:v>43740</c:v>
                </c:pt>
                <c:pt idx="1827">
                  <c:v>43741</c:v>
                </c:pt>
                <c:pt idx="1828">
                  <c:v>43742</c:v>
                </c:pt>
                <c:pt idx="1829">
                  <c:v>43745</c:v>
                </c:pt>
                <c:pt idx="1830">
                  <c:v>43746</c:v>
                </c:pt>
                <c:pt idx="1831">
                  <c:v>43747</c:v>
                </c:pt>
                <c:pt idx="1832">
                  <c:v>43748</c:v>
                </c:pt>
                <c:pt idx="1833">
                  <c:v>43749</c:v>
                </c:pt>
                <c:pt idx="1834">
                  <c:v>43752</c:v>
                </c:pt>
                <c:pt idx="1835">
                  <c:v>43753</c:v>
                </c:pt>
                <c:pt idx="1836">
                  <c:v>43754</c:v>
                </c:pt>
                <c:pt idx="1837">
                  <c:v>43755</c:v>
                </c:pt>
                <c:pt idx="1838">
                  <c:v>43756</c:v>
                </c:pt>
                <c:pt idx="1839">
                  <c:v>43759</c:v>
                </c:pt>
                <c:pt idx="1840">
                  <c:v>43760</c:v>
                </c:pt>
                <c:pt idx="1841">
                  <c:v>43761</c:v>
                </c:pt>
                <c:pt idx="1842">
                  <c:v>43762</c:v>
                </c:pt>
                <c:pt idx="1843">
                  <c:v>43763</c:v>
                </c:pt>
                <c:pt idx="1844">
                  <c:v>43766</c:v>
                </c:pt>
                <c:pt idx="1845">
                  <c:v>43767</c:v>
                </c:pt>
                <c:pt idx="1846">
                  <c:v>43768</c:v>
                </c:pt>
                <c:pt idx="1847">
                  <c:v>43770</c:v>
                </c:pt>
                <c:pt idx="1848">
                  <c:v>43773</c:v>
                </c:pt>
                <c:pt idx="1849">
                  <c:v>43774</c:v>
                </c:pt>
                <c:pt idx="1850">
                  <c:v>43775</c:v>
                </c:pt>
                <c:pt idx="1851">
                  <c:v>43776</c:v>
                </c:pt>
                <c:pt idx="1852">
                  <c:v>43777</c:v>
                </c:pt>
                <c:pt idx="1853">
                  <c:v>43780</c:v>
                </c:pt>
                <c:pt idx="1854">
                  <c:v>43781</c:v>
                </c:pt>
                <c:pt idx="1855">
                  <c:v>43782</c:v>
                </c:pt>
                <c:pt idx="1856">
                  <c:v>43783</c:v>
                </c:pt>
                <c:pt idx="1857">
                  <c:v>43784</c:v>
                </c:pt>
                <c:pt idx="1858">
                  <c:v>43787</c:v>
                </c:pt>
                <c:pt idx="1859">
                  <c:v>43788</c:v>
                </c:pt>
                <c:pt idx="1860">
                  <c:v>43789</c:v>
                </c:pt>
                <c:pt idx="1861">
                  <c:v>43790</c:v>
                </c:pt>
                <c:pt idx="1862">
                  <c:v>43791</c:v>
                </c:pt>
                <c:pt idx="1863">
                  <c:v>43794</c:v>
                </c:pt>
                <c:pt idx="1864">
                  <c:v>43795</c:v>
                </c:pt>
                <c:pt idx="1865">
                  <c:v>43796</c:v>
                </c:pt>
                <c:pt idx="1866">
                  <c:v>43797</c:v>
                </c:pt>
                <c:pt idx="1867">
                  <c:v>43798</c:v>
                </c:pt>
                <c:pt idx="1868">
                  <c:v>43801</c:v>
                </c:pt>
                <c:pt idx="1869">
                  <c:v>43802</c:v>
                </c:pt>
                <c:pt idx="1870">
                  <c:v>43803</c:v>
                </c:pt>
                <c:pt idx="1871">
                  <c:v>43804</c:v>
                </c:pt>
                <c:pt idx="1872">
                  <c:v>43805</c:v>
                </c:pt>
                <c:pt idx="1873">
                  <c:v>43808</c:v>
                </c:pt>
                <c:pt idx="1874">
                  <c:v>43809</c:v>
                </c:pt>
                <c:pt idx="1875">
                  <c:v>43810</c:v>
                </c:pt>
                <c:pt idx="1876">
                  <c:v>43811</c:v>
                </c:pt>
                <c:pt idx="1877">
                  <c:v>43812</c:v>
                </c:pt>
                <c:pt idx="1878">
                  <c:v>43815</c:v>
                </c:pt>
                <c:pt idx="1879">
                  <c:v>43816</c:v>
                </c:pt>
                <c:pt idx="1880">
                  <c:v>43817</c:v>
                </c:pt>
                <c:pt idx="1881">
                  <c:v>43818</c:v>
                </c:pt>
                <c:pt idx="1882">
                  <c:v>43819</c:v>
                </c:pt>
                <c:pt idx="1883">
                  <c:v>43822</c:v>
                </c:pt>
                <c:pt idx="1884">
                  <c:v>43823</c:v>
                </c:pt>
                <c:pt idx="1885">
                  <c:v>43824</c:v>
                </c:pt>
                <c:pt idx="1886">
                  <c:v>43825</c:v>
                </c:pt>
                <c:pt idx="1887">
                  <c:v>43826</c:v>
                </c:pt>
                <c:pt idx="1888">
                  <c:v>43829</c:v>
                </c:pt>
                <c:pt idx="1889">
                  <c:v>43830</c:v>
                </c:pt>
                <c:pt idx="1890">
                  <c:v>43831</c:v>
                </c:pt>
                <c:pt idx="1891">
                  <c:v>43832</c:v>
                </c:pt>
                <c:pt idx="1892">
                  <c:v>43833</c:v>
                </c:pt>
                <c:pt idx="1893">
                  <c:v>43836</c:v>
                </c:pt>
                <c:pt idx="1894">
                  <c:v>43837</c:v>
                </c:pt>
                <c:pt idx="1895">
                  <c:v>43838</c:v>
                </c:pt>
                <c:pt idx="1896">
                  <c:v>43839</c:v>
                </c:pt>
                <c:pt idx="1897">
                  <c:v>43840</c:v>
                </c:pt>
                <c:pt idx="1898">
                  <c:v>43843</c:v>
                </c:pt>
                <c:pt idx="1899">
                  <c:v>43844</c:v>
                </c:pt>
                <c:pt idx="1900">
                  <c:v>43845</c:v>
                </c:pt>
                <c:pt idx="1901">
                  <c:v>43846</c:v>
                </c:pt>
                <c:pt idx="1902">
                  <c:v>43847</c:v>
                </c:pt>
                <c:pt idx="1903">
                  <c:v>43850</c:v>
                </c:pt>
                <c:pt idx="1904">
                  <c:v>43851</c:v>
                </c:pt>
                <c:pt idx="1905">
                  <c:v>43852</c:v>
                </c:pt>
                <c:pt idx="1906">
                  <c:v>43853</c:v>
                </c:pt>
                <c:pt idx="1907">
                  <c:v>43854</c:v>
                </c:pt>
                <c:pt idx="1908">
                  <c:v>43857</c:v>
                </c:pt>
                <c:pt idx="1909">
                  <c:v>43858</c:v>
                </c:pt>
                <c:pt idx="1910">
                  <c:v>43859</c:v>
                </c:pt>
                <c:pt idx="1911">
                  <c:v>43860</c:v>
                </c:pt>
                <c:pt idx="1912">
                  <c:v>43861</c:v>
                </c:pt>
                <c:pt idx="1913">
                  <c:v>43864</c:v>
                </c:pt>
                <c:pt idx="1914">
                  <c:v>43865</c:v>
                </c:pt>
                <c:pt idx="1915">
                  <c:v>43866</c:v>
                </c:pt>
                <c:pt idx="1916">
                  <c:v>43867</c:v>
                </c:pt>
                <c:pt idx="1917">
                  <c:v>43868</c:v>
                </c:pt>
                <c:pt idx="1918">
                  <c:v>43871</c:v>
                </c:pt>
                <c:pt idx="1919">
                  <c:v>43872</c:v>
                </c:pt>
                <c:pt idx="1920">
                  <c:v>43873</c:v>
                </c:pt>
                <c:pt idx="1921">
                  <c:v>43874</c:v>
                </c:pt>
                <c:pt idx="1922">
                  <c:v>43875</c:v>
                </c:pt>
                <c:pt idx="1923">
                  <c:v>43878</c:v>
                </c:pt>
                <c:pt idx="1924">
                  <c:v>43879</c:v>
                </c:pt>
                <c:pt idx="1925">
                  <c:v>43880</c:v>
                </c:pt>
                <c:pt idx="1926">
                  <c:v>43881</c:v>
                </c:pt>
                <c:pt idx="1927">
                  <c:v>43882</c:v>
                </c:pt>
                <c:pt idx="1928">
                  <c:v>43885</c:v>
                </c:pt>
                <c:pt idx="1929">
                  <c:v>43886</c:v>
                </c:pt>
                <c:pt idx="1930">
                  <c:v>43887</c:v>
                </c:pt>
                <c:pt idx="1931">
                  <c:v>43888</c:v>
                </c:pt>
                <c:pt idx="1932">
                  <c:v>43889</c:v>
                </c:pt>
                <c:pt idx="1933">
                  <c:v>43892</c:v>
                </c:pt>
                <c:pt idx="1934">
                  <c:v>43893</c:v>
                </c:pt>
                <c:pt idx="1935">
                  <c:v>43894</c:v>
                </c:pt>
                <c:pt idx="1936">
                  <c:v>43895</c:v>
                </c:pt>
                <c:pt idx="1937">
                  <c:v>43896</c:v>
                </c:pt>
                <c:pt idx="1938">
                  <c:v>43899</c:v>
                </c:pt>
                <c:pt idx="1939">
                  <c:v>43900</c:v>
                </c:pt>
                <c:pt idx="1940">
                  <c:v>43901</c:v>
                </c:pt>
                <c:pt idx="1941">
                  <c:v>43902</c:v>
                </c:pt>
                <c:pt idx="1942">
                  <c:v>43903</c:v>
                </c:pt>
                <c:pt idx="1943">
                  <c:v>43906</c:v>
                </c:pt>
                <c:pt idx="1944">
                  <c:v>43907</c:v>
                </c:pt>
                <c:pt idx="1945">
                  <c:v>43908</c:v>
                </c:pt>
                <c:pt idx="1946">
                  <c:v>43909</c:v>
                </c:pt>
                <c:pt idx="1947">
                  <c:v>43910</c:v>
                </c:pt>
                <c:pt idx="1948">
                  <c:v>43913</c:v>
                </c:pt>
                <c:pt idx="1949">
                  <c:v>43914</c:v>
                </c:pt>
                <c:pt idx="1950">
                  <c:v>43915</c:v>
                </c:pt>
                <c:pt idx="1951">
                  <c:v>43916</c:v>
                </c:pt>
                <c:pt idx="1952">
                  <c:v>43917</c:v>
                </c:pt>
                <c:pt idx="1953">
                  <c:v>43920</c:v>
                </c:pt>
                <c:pt idx="1954">
                  <c:v>43921</c:v>
                </c:pt>
                <c:pt idx="1955">
                  <c:v>43922</c:v>
                </c:pt>
                <c:pt idx="1956">
                  <c:v>43923</c:v>
                </c:pt>
                <c:pt idx="1957">
                  <c:v>43924</c:v>
                </c:pt>
                <c:pt idx="1958">
                  <c:v>43927</c:v>
                </c:pt>
                <c:pt idx="1959">
                  <c:v>43928</c:v>
                </c:pt>
                <c:pt idx="1960">
                  <c:v>43929</c:v>
                </c:pt>
                <c:pt idx="1961">
                  <c:v>43930</c:v>
                </c:pt>
                <c:pt idx="1962">
                  <c:v>43931</c:v>
                </c:pt>
                <c:pt idx="1963">
                  <c:v>43934</c:v>
                </c:pt>
                <c:pt idx="1964">
                  <c:v>43935</c:v>
                </c:pt>
                <c:pt idx="1965">
                  <c:v>43936</c:v>
                </c:pt>
                <c:pt idx="1966">
                  <c:v>43937</c:v>
                </c:pt>
                <c:pt idx="1967">
                  <c:v>43938</c:v>
                </c:pt>
                <c:pt idx="1968">
                  <c:v>43941</c:v>
                </c:pt>
                <c:pt idx="1969">
                  <c:v>43942</c:v>
                </c:pt>
                <c:pt idx="1970">
                  <c:v>43943</c:v>
                </c:pt>
                <c:pt idx="1971">
                  <c:v>43944</c:v>
                </c:pt>
                <c:pt idx="1972">
                  <c:v>43945</c:v>
                </c:pt>
                <c:pt idx="1973">
                  <c:v>43948</c:v>
                </c:pt>
                <c:pt idx="1974">
                  <c:v>43949</c:v>
                </c:pt>
                <c:pt idx="1975">
                  <c:v>43950</c:v>
                </c:pt>
                <c:pt idx="1976">
                  <c:v>43951</c:v>
                </c:pt>
                <c:pt idx="1977">
                  <c:v>43952</c:v>
                </c:pt>
                <c:pt idx="1978">
                  <c:v>43955</c:v>
                </c:pt>
                <c:pt idx="1979">
                  <c:v>43956</c:v>
                </c:pt>
                <c:pt idx="1980">
                  <c:v>43957</c:v>
                </c:pt>
                <c:pt idx="1981">
                  <c:v>43958</c:v>
                </c:pt>
                <c:pt idx="1982">
                  <c:v>43959</c:v>
                </c:pt>
                <c:pt idx="1983">
                  <c:v>43962</c:v>
                </c:pt>
                <c:pt idx="1984">
                  <c:v>43963</c:v>
                </c:pt>
                <c:pt idx="1985">
                  <c:v>43964</c:v>
                </c:pt>
                <c:pt idx="1986">
                  <c:v>43965</c:v>
                </c:pt>
                <c:pt idx="1987">
                  <c:v>43966</c:v>
                </c:pt>
                <c:pt idx="1988">
                  <c:v>43969</c:v>
                </c:pt>
                <c:pt idx="1989">
                  <c:v>43970</c:v>
                </c:pt>
                <c:pt idx="1990">
                  <c:v>43971</c:v>
                </c:pt>
                <c:pt idx="1991">
                  <c:v>43972</c:v>
                </c:pt>
                <c:pt idx="1992">
                  <c:v>43973</c:v>
                </c:pt>
                <c:pt idx="1993">
                  <c:v>43977</c:v>
                </c:pt>
                <c:pt idx="1994">
                  <c:v>43978</c:v>
                </c:pt>
                <c:pt idx="1995">
                  <c:v>43979</c:v>
                </c:pt>
                <c:pt idx="1996">
                  <c:v>43980</c:v>
                </c:pt>
                <c:pt idx="1997">
                  <c:v>43983</c:v>
                </c:pt>
                <c:pt idx="1998">
                  <c:v>43984</c:v>
                </c:pt>
                <c:pt idx="1999">
                  <c:v>43985</c:v>
                </c:pt>
                <c:pt idx="2000">
                  <c:v>43986</c:v>
                </c:pt>
                <c:pt idx="2001">
                  <c:v>43987</c:v>
                </c:pt>
                <c:pt idx="2002">
                  <c:v>43990</c:v>
                </c:pt>
                <c:pt idx="2003">
                  <c:v>43991</c:v>
                </c:pt>
                <c:pt idx="2004">
                  <c:v>43992</c:v>
                </c:pt>
                <c:pt idx="2005">
                  <c:v>43993</c:v>
                </c:pt>
                <c:pt idx="2006">
                  <c:v>43994</c:v>
                </c:pt>
                <c:pt idx="2007">
                  <c:v>43997</c:v>
                </c:pt>
                <c:pt idx="2008">
                  <c:v>43998</c:v>
                </c:pt>
                <c:pt idx="2009">
                  <c:v>43999</c:v>
                </c:pt>
                <c:pt idx="2010">
                  <c:v>44000</c:v>
                </c:pt>
                <c:pt idx="2011">
                  <c:v>44001</c:v>
                </c:pt>
                <c:pt idx="2012">
                  <c:v>44004</c:v>
                </c:pt>
                <c:pt idx="2013">
                  <c:v>44005</c:v>
                </c:pt>
                <c:pt idx="2014">
                  <c:v>44006</c:v>
                </c:pt>
                <c:pt idx="2015">
                  <c:v>44007</c:v>
                </c:pt>
                <c:pt idx="2016">
                  <c:v>44008</c:v>
                </c:pt>
                <c:pt idx="2017">
                  <c:v>44011</c:v>
                </c:pt>
                <c:pt idx="2018">
                  <c:v>44012</c:v>
                </c:pt>
                <c:pt idx="2019">
                  <c:v>44013</c:v>
                </c:pt>
                <c:pt idx="2020">
                  <c:v>44014</c:v>
                </c:pt>
                <c:pt idx="2021">
                  <c:v>44015</c:v>
                </c:pt>
                <c:pt idx="2022">
                  <c:v>44018</c:v>
                </c:pt>
                <c:pt idx="2023">
                  <c:v>44019</c:v>
                </c:pt>
                <c:pt idx="2024">
                  <c:v>44020</c:v>
                </c:pt>
                <c:pt idx="2025">
                  <c:v>44021</c:v>
                </c:pt>
                <c:pt idx="2026">
                  <c:v>44022</c:v>
                </c:pt>
                <c:pt idx="2027">
                  <c:v>44025</c:v>
                </c:pt>
                <c:pt idx="2028">
                  <c:v>44026</c:v>
                </c:pt>
                <c:pt idx="2029">
                  <c:v>44027</c:v>
                </c:pt>
                <c:pt idx="2030">
                  <c:v>44028</c:v>
                </c:pt>
                <c:pt idx="2031">
                  <c:v>44029</c:v>
                </c:pt>
                <c:pt idx="2032">
                  <c:v>44032</c:v>
                </c:pt>
                <c:pt idx="2033">
                  <c:v>44033</c:v>
                </c:pt>
                <c:pt idx="2034">
                  <c:v>44034</c:v>
                </c:pt>
                <c:pt idx="2035">
                  <c:v>44035</c:v>
                </c:pt>
                <c:pt idx="2036">
                  <c:v>44036</c:v>
                </c:pt>
                <c:pt idx="2037">
                  <c:v>44039</c:v>
                </c:pt>
                <c:pt idx="2038">
                  <c:v>44040</c:v>
                </c:pt>
                <c:pt idx="2039">
                  <c:v>44041</c:v>
                </c:pt>
                <c:pt idx="2040">
                  <c:v>44043</c:v>
                </c:pt>
                <c:pt idx="2041">
                  <c:v>44046</c:v>
                </c:pt>
                <c:pt idx="2042">
                  <c:v>44047</c:v>
                </c:pt>
                <c:pt idx="2043">
                  <c:v>44048</c:v>
                </c:pt>
                <c:pt idx="2044">
                  <c:v>44049</c:v>
                </c:pt>
                <c:pt idx="2045">
                  <c:v>44050</c:v>
                </c:pt>
                <c:pt idx="2046">
                  <c:v>44053</c:v>
                </c:pt>
                <c:pt idx="2047">
                  <c:v>44054</c:v>
                </c:pt>
                <c:pt idx="2048">
                  <c:v>44055</c:v>
                </c:pt>
                <c:pt idx="2049">
                  <c:v>44056</c:v>
                </c:pt>
                <c:pt idx="2050">
                  <c:v>44057</c:v>
                </c:pt>
                <c:pt idx="2051">
                  <c:v>44060</c:v>
                </c:pt>
                <c:pt idx="2052">
                  <c:v>44061</c:v>
                </c:pt>
                <c:pt idx="2053">
                  <c:v>44062</c:v>
                </c:pt>
                <c:pt idx="2054">
                  <c:v>44063</c:v>
                </c:pt>
                <c:pt idx="2055">
                  <c:v>44064</c:v>
                </c:pt>
                <c:pt idx="2056">
                  <c:v>44067</c:v>
                </c:pt>
                <c:pt idx="2057">
                  <c:v>44068</c:v>
                </c:pt>
                <c:pt idx="2058">
                  <c:v>44069</c:v>
                </c:pt>
                <c:pt idx="2059">
                  <c:v>44070</c:v>
                </c:pt>
                <c:pt idx="2060">
                  <c:v>44071</c:v>
                </c:pt>
                <c:pt idx="2061">
                  <c:v>44074</c:v>
                </c:pt>
                <c:pt idx="2062">
                  <c:v>44075</c:v>
                </c:pt>
                <c:pt idx="2063">
                  <c:v>44076</c:v>
                </c:pt>
                <c:pt idx="2064">
                  <c:v>44077</c:v>
                </c:pt>
                <c:pt idx="2065">
                  <c:v>44078</c:v>
                </c:pt>
                <c:pt idx="2066">
                  <c:v>44081</c:v>
                </c:pt>
                <c:pt idx="2067">
                  <c:v>44082</c:v>
                </c:pt>
                <c:pt idx="2068">
                  <c:v>44083</c:v>
                </c:pt>
                <c:pt idx="2069">
                  <c:v>44084</c:v>
                </c:pt>
                <c:pt idx="2070">
                  <c:v>44085</c:v>
                </c:pt>
                <c:pt idx="2071">
                  <c:v>44088</c:v>
                </c:pt>
                <c:pt idx="2072">
                  <c:v>44089</c:v>
                </c:pt>
                <c:pt idx="2073">
                  <c:v>44090</c:v>
                </c:pt>
                <c:pt idx="2074">
                  <c:v>44091</c:v>
                </c:pt>
                <c:pt idx="2075">
                  <c:v>44092</c:v>
                </c:pt>
                <c:pt idx="2076">
                  <c:v>44095</c:v>
                </c:pt>
                <c:pt idx="2077">
                  <c:v>44096</c:v>
                </c:pt>
                <c:pt idx="2078">
                  <c:v>44097</c:v>
                </c:pt>
                <c:pt idx="2079">
                  <c:v>44098</c:v>
                </c:pt>
                <c:pt idx="2080">
                  <c:v>44099</c:v>
                </c:pt>
                <c:pt idx="2081">
                  <c:v>44102</c:v>
                </c:pt>
                <c:pt idx="2082">
                  <c:v>44103</c:v>
                </c:pt>
                <c:pt idx="2083">
                  <c:v>44104</c:v>
                </c:pt>
                <c:pt idx="2084">
                  <c:v>44105</c:v>
                </c:pt>
                <c:pt idx="2085">
                  <c:v>44106</c:v>
                </c:pt>
                <c:pt idx="2086">
                  <c:v>44109</c:v>
                </c:pt>
                <c:pt idx="2087">
                  <c:v>44110</c:v>
                </c:pt>
                <c:pt idx="2088">
                  <c:v>44111</c:v>
                </c:pt>
                <c:pt idx="2089">
                  <c:v>44112</c:v>
                </c:pt>
                <c:pt idx="2090">
                  <c:v>44113</c:v>
                </c:pt>
                <c:pt idx="2091">
                  <c:v>44116</c:v>
                </c:pt>
                <c:pt idx="2092">
                  <c:v>44117</c:v>
                </c:pt>
                <c:pt idx="2093">
                  <c:v>44118</c:v>
                </c:pt>
                <c:pt idx="2094">
                  <c:v>44119</c:v>
                </c:pt>
                <c:pt idx="2095">
                  <c:v>44120</c:v>
                </c:pt>
                <c:pt idx="2096">
                  <c:v>44123</c:v>
                </c:pt>
                <c:pt idx="2097">
                  <c:v>44124</c:v>
                </c:pt>
                <c:pt idx="2098">
                  <c:v>44125</c:v>
                </c:pt>
                <c:pt idx="2099">
                  <c:v>44126</c:v>
                </c:pt>
                <c:pt idx="2100">
                  <c:v>44127</c:v>
                </c:pt>
                <c:pt idx="2101">
                  <c:v>44130</c:v>
                </c:pt>
                <c:pt idx="2102">
                  <c:v>44131</c:v>
                </c:pt>
                <c:pt idx="2103">
                  <c:v>44132</c:v>
                </c:pt>
                <c:pt idx="2104">
                  <c:v>44133</c:v>
                </c:pt>
                <c:pt idx="2105">
                  <c:v>44134</c:v>
                </c:pt>
                <c:pt idx="2106">
                  <c:v>44137</c:v>
                </c:pt>
                <c:pt idx="2107">
                  <c:v>44138</c:v>
                </c:pt>
                <c:pt idx="2108">
                  <c:v>44139</c:v>
                </c:pt>
                <c:pt idx="2109">
                  <c:v>44140</c:v>
                </c:pt>
                <c:pt idx="2110">
                  <c:v>44141</c:v>
                </c:pt>
                <c:pt idx="2111">
                  <c:v>44144</c:v>
                </c:pt>
                <c:pt idx="2112">
                  <c:v>44145</c:v>
                </c:pt>
                <c:pt idx="2113">
                  <c:v>44146</c:v>
                </c:pt>
                <c:pt idx="2114">
                  <c:v>44147</c:v>
                </c:pt>
                <c:pt idx="2115">
                  <c:v>44148</c:v>
                </c:pt>
                <c:pt idx="2116">
                  <c:v>44151</c:v>
                </c:pt>
                <c:pt idx="2117">
                  <c:v>44152</c:v>
                </c:pt>
                <c:pt idx="2118">
                  <c:v>44153</c:v>
                </c:pt>
                <c:pt idx="2119">
                  <c:v>44154</c:v>
                </c:pt>
                <c:pt idx="2120">
                  <c:v>44155</c:v>
                </c:pt>
                <c:pt idx="2121">
                  <c:v>44158</c:v>
                </c:pt>
                <c:pt idx="2122">
                  <c:v>44159</c:v>
                </c:pt>
                <c:pt idx="2123">
                  <c:v>44160</c:v>
                </c:pt>
                <c:pt idx="2124">
                  <c:v>44161</c:v>
                </c:pt>
                <c:pt idx="2125">
                  <c:v>44162</c:v>
                </c:pt>
                <c:pt idx="2126">
                  <c:v>44165</c:v>
                </c:pt>
                <c:pt idx="2127">
                  <c:v>44166</c:v>
                </c:pt>
                <c:pt idx="2128">
                  <c:v>44167</c:v>
                </c:pt>
                <c:pt idx="2129">
                  <c:v>44168</c:v>
                </c:pt>
                <c:pt idx="2130">
                  <c:v>44169</c:v>
                </c:pt>
                <c:pt idx="2131">
                  <c:v>44172</c:v>
                </c:pt>
                <c:pt idx="2132">
                  <c:v>44173</c:v>
                </c:pt>
                <c:pt idx="2133">
                  <c:v>44174</c:v>
                </c:pt>
                <c:pt idx="2134">
                  <c:v>44175</c:v>
                </c:pt>
                <c:pt idx="2135">
                  <c:v>44176</c:v>
                </c:pt>
                <c:pt idx="2136">
                  <c:v>44179</c:v>
                </c:pt>
                <c:pt idx="2137">
                  <c:v>44180</c:v>
                </c:pt>
                <c:pt idx="2138">
                  <c:v>44181</c:v>
                </c:pt>
                <c:pt idx="2139">
                  <c:v>44182</c:v>
                </c:pt>
                <c:pt idx="2140">
                  <c:v>44183</c:v>
                </c:pt>
                <c:pt idx="2141">
                  <c:v>44186</c:v>
                </c:pt>
                <c:pt idx="2142">
                  <c:v>44187</c:v>
                </c:pt>
                <c:pt idx="2143">
                  <c:v>44188</c:v>
                </c:pt>
                <c:pt idx="2144">
                  <c:v>44189</c:v>
                </c:pt>
                <c:pt idx="2145">
                  <c:v>44190</c:v>
                </c:pt>
                <c:pt idx="2146">
                  <c:v>44193</c:v>
                </c:pt>
                <c:pt idx="2147">
                  <c:v>44194</c:v>
                </c:pt>
                <c:pt idx="2148">
                  <c:v>44195</c:v>
                </c:pt>
                <c:pt idx="2149">
                  <c:v>44196</c:v>
                </c:pt>
                <c:pt idx="2150">
                  <c:v>44197</c:v>
                </c:pt>
                <c:pt idx="2151">
                  <c:v>44200</c:v>
                </c:pt>
                <c:pt idx="2152">
                  <c:v>44201</c:v>
                </c:pt>
                <c:pt idx="2153">
                  <c:v>44202</c:v>
                </c:pt>
                <c:pt idx="2154">
                  <c:v>44203</c:v>
                </c:pt>
                <c:pt idx="2155">
                  <c:v>44204</c:v>
                </c:pt>
                <c:pt idx="2156">
                  <c:v>44207</c:v>
                </c:pt>
                <c:pt idx="2157">
                  <c:v>44208</c:v>
                </c:pt>
                <c:pt idx="2158">
                  <c:v>44209</c:v>
                </c:pt>
                <c:pt idx="2159">
                  <c:v>44210</c:v>
                </c:pt>
                <c:pt idx="2160">
                  <c:v>44211</c:v>
                </c:pt>
                <c:pt idx="2161">
                  <c:v>44214</c:v>
                </c:pt>
                <c:pt idx="2162">
                  <c:v>44215</c:v>
                </c:pt>
                <c:pt idx="2163">
                  <c:v>44216</c:v>
                </c:pt>
                <c:pt idx="2164">
                  <c:v>44217</c:v>
                </c:pt>
                <c:pt idx="2165">
                  <c:v>44218</c:v>
                </c:pt>
                <c:pt idx="2166">
                  <c:v>44221</c:v>
                </c:pt>
                <c:pt idx="2167">
                  <c:v>44222</c:v>
                </c:pt>
                <c:pt idx="2168">
                  <c:v>44223</c:v>
                </c:pt>
                <c:pt idx="2169">
                  <c:v>44224</c:v>
                </c:pt>
                <c:pt idx="2170">
                  <c:v>44225</c:v>
                </c:pt>
                <c:pt idx="2171">
                  <c:v>44228</c:v>
                </c:pt>
                <c:pt idx="2172">
                  <c:v>44229</c:v>
                </c:pt>
                <c:pt idx="2173">
                  <c:v>44230</c:v>
                </c:pt>
                <c:pt idx="2174">
                  <c:v>44231</c:v>
                </c:pt>
                <c:pt idx="2175">
                  <c:v>44232</c:v>
                </c:pt>
                <c:pt idx="2176">
                  <c:v>44235</c:v>
                </c:pt>
                <c:pt idx="2177">
                  <c:v>44236</c:v>
                </c:pt>
                <c:pt idx="2178">
                  <c:v>44237</c:v>
                </c:pt>
                <c:pt idx="2179">
                  <c:v>44238</c:v>
                </c:pt>
                <c:pt idx="2180">
                  <c:v>44239</c:v>
                </c:pt>
                <c:pt idx="2181">
                  <c:v>44243</c:v>
                </c:pt>
                <c:pt idx="2182">
                  <c:v>44244</c:v>
                </c:pt>
                <c:pt idx="2183">
                  <c:v>44245</c:v>
                </c:pt>
                <c:pt idx="2184">
                  <c:v>44246</c:v>
                </c:pt>
                <c:pt idx="2185">
                  <c:v>44249</c:v>
                </c:pt>
                <c:pt idx="2186">
                  <c:v>44250</c:v>
                </c:pt>
                <c:pt idx="2187">
                  <c:v>44251</c:v>
                </c:pt>
                <c:pt idx="2188">
                  <c:v>44252</c:v>
                </c:pt>
                <c:pt idx="2189">
                  <c:v>44253</c:v>
                </c:pt>
                <c:pt idx="2190">
                  <c:v>44256</c:v>
                </c:pt>
                <c:pt idx="2191">
                  <c:v>44257</c:v>
                </c:pt>
                <c:pt idx="2192">
                  <c:v>44258</c:v>
                </c:pt>
                <c:pt idx="2193">
                  <c:v>44259</c:v>
                </c:pt>
                <c:pt idx="2194">
                  <c:v>44260</c:v>
                </c:pt>
                <c:pt idx="2195">
                  <c:v>44263</c:v>
                </c:pt>
                <c:pt idx="2196">
                  <c:v>44264</c:v>
                </c:pt>
                <c:pt idx="2197">
                  <c:v>44265</c:v>
                </c:pt>
                <c:pt idx="2198">
                  <c:v>44266</c:v>
                </c:pt>
                <c:pt idx="2199">
                  <c:v>44267</c:v>
                </c:pt>
                <c:pt idx="2200">
                  <c:v>44270</c:v>
                </c:pt>
                <c:pt idx="2201">
                  <c:v>44271</c:v>
                </c:pt>
                <c:pt idx="2202">
                  <c:v>44272</c:v>
                </c:pt>
                <c:pt idx="2203">
                  <c:v>44273</c:v>
                </c:pt>
                <c:pt idx="2204">
                  <c:v>44274</c:v>
                </c:pt>
                <c:pt idx="2205">
                  <c:v>44277</c:v>
                </c:pt>
                <c:pt idx="2206">
                  <c:v>44278</c:v>
                </c:pt>
                <c:pt idx="2207">
                  <c:v>44279</c:v>
                </c:pt>
                <c:pt idx="2208">
                  <c:v>44280</c:v>
                </c:pt>
                <c:pt idx="2209">
                  <c:v>44281</c:v>
                </c:pt>
                <c:pt idx="2210">
                  <c:v>44284</c:v>
                </c:pt>
                <c:pt idx="2211">
                  <c:v>44285</c:v>
                </c:pt>
                <c:pt idx="2212">
                  <c:v>44286</c:v>
                </c:pt>
                <c:pt idx="2213">
                  <c:v>44287</c:v>
                </c:pt>
                <c:pt idx="2214">
                  <c:v>44291</c:v>
                </c:pt>
                <c:pt idx="2215">
                  <c:v>44292</c:v>
                </c:pt>
                <c:pt idx="2216">
                  <c:v>44293</c:v>
                </c:pt>
                <c:pt idx="2217">
                  <c:v>44294</c:v>
                </c:pt>
                <c:pt idx="2218">
                  <c:v>44295</c:v>
                </c:pt>
                <c:pt idx="2219">
                  <c:v>44298</c:v>
                </c:pt>
                <c:pt idx="2220">
                  <c:v>44299</c:v>
                </c:pt>
                <c:pt idx="2221">
                  <c:v>44300</c:v>
                </c:pt>
                <c:pt idx="2222">
                  <c:v>44301</c:v>
                </c:pt>
                <c:pt idx="2223">
                  <c:v>44302</c:v>
                </c:pt>
                <c:pt idx="2224">
                  <c:v>44305</c:v>
                </c:pt>
                <c:pt idx="2225">
                  <c:v>44306</c:v>
                </c:pt>
                <c:pt idx="2226">
                  <c:v>44307</c:v>
                </c:pt>
                <c:pt idx="2227">
                  <c:v>44308</c:v>
                </c:pt>
                <c:pt idx="2228">
                  <c:v>44309</c:v>
                </c:pt>
                <c:pt idx="2229">
                  <c:v>44312</c:v>
                </c:pt>
                <c:pt idx="2230">
                  <c:v>44313</c:v>
                </c:pt>
                <c:pt idx="2231">
                  <c:v>44314</c:v>
                </c:pt>
                <c:pt idx="2232">
                  <c:v>44315</c:v>
                </c:pt>
                <c:pt idx="2233">
                  <c:v>44316</c:v>
                </c:pt>
                <c:pt idx="2234">
                  <c:v>44319</c:v>
                </c:pt>
                <c:pt idx="2235">
                  <c:v>44320</c:v>
                </c:pt>
                <c:pt idx="2236">
                  <c:v>44321</c:v>
                </c:pt>
                <c:pt idx="2237">
                  <c:v>44322</c:v>
                </c:pt>
                <c:pt idx="2238">
                  <c:v>44323</c:v>
                </c:pt>
                <c:pt idx="2239">
                  <c:v>44326</c:v>
                </c:pt>
                <c:pt idx="2240">
                  <c:v>44327</c:v>
                </c:pt>
                <c:pt idx="2241">
                  <c:v>44328</c:v>
                </c:pt>
                <c:pt idx="2242">
                  <c:v>44329</c:v>
                </c:pt>
                <c:pt idx="2243">
                  <c:v>44330</c:v>
                </c:pt>
                <c:pt idx="2244">
                  <c:v>44333</c:v>
                </c:pt>
                <c:pt idx="2245">
                  <c:v>44334</c:v>
                </c:pt>
                <c:pt idx="2246">
                  <c:v>44335</c:v>
                </c:pt>
                <c:pt idx="2247">
                  <c:v>44336</c:v>
                </c:pt>
                <c:pt idx="2248">
                  <c:v>44337</c:v>
                </c:pt>
                <c:pt idx="2249">
                  <c:v>44340</c:v>
                </c:pt>
                <c:pt idx="2250">
                  <c:v>44341</c:v>
                </c:pt>
                <c:pt idx="2251">
                  <c:v>44343</c:v>
                </c:pt>
                <c:pt idx="2252">
                  <c:v>44344</c:v>
                </c:pt>
                <c:pt idx="2253">
                  <c:v>44347</c:v>
                </c:pt>
                <c:pt idx="2254">
                  <c:v>44348</c:v>
                </c:pt>
                <c:pt idx="2255">
                  <c:v>44349</c:v>
                </c:pt>
                <c:pt idx="2256">
                  <c:v>44350</c:v>
                </c:pt>
                <c:pt idx="2257">
                  <c:v>44351</c:v>
                </c:pt>
                <c:pt idx="2258">
                  <c:v>44354</c:v>
                </c:pt>
                <c:pt idx="2259">
                  <c:v>44355</c:v>
                </c:pt>
                <c:pt idx="2260">
                  <c:v>44356</c:v>
                </c:pt>
              </c:numCache>
            </c:numRef>
          </c:cat>
          <c:val>
            <c:numRef>
              <c:f>全球价差!$O$964:$O$3224</c:f>
              <c:numCache>
                <c:formatCode>0_);[Red]\(0\)</c:formatCode>
                <c:ptCount val="2261"/>
                <c:pt idx="0">
                  <c:v>65</c:v>
                </c:pt>
                <c:pt idx="1">
                  <c:v>65</c:v>
                </c:pt>
                <c:pt idx="2">
                  <c:v>65.5</c:v>
                </c:pt>
                <c:pt idx="3">
                  <c:v>64.5</c:v>
                </c:pt>
                <c:pt idx="4">
                  <c:v>63</c:v>
                </c:pt>
                <c:pt idx="5">
                  <c:v>62.5</c:v>
                </c:pt>
                <c:pt idx="6">
                  <c:v>64</c:v>
                </c:pt>
                <c:pt idx="7">
                  <c:v>62</c:v>
                </c:pt>
                <c:pt idx="8">
                  <c:v>61.5</c:v>
                </c:pt>
                <c:pt idx="9">
                  <c:v>48.5</c:v>
                </c:pt>
                <c:pt idx="10">
                  <c:v>47.5</c:v>
                </c:pt>
                <c:pt idx="11">
                  <c:v>48</c:v>
                </c:pt>
                <c:pt idx="12">
                  <c:v>49</c:v>
                </c:pt>
                <c:pt idx="13">
                  <c:v>48</c:v>
                </c:pt>
                <c:pt idx="14">
                  <c:v>33</c:v>
                </c:pt>
                <c:pt idx="15">
                  <c:v>32</c:v>
                </c:pt>
                <c:pt idx="16">
                  <c:v>31</c:v>
                </c:pt>
                <c:pt idx="17">
                  <c:v>31.5</c:v>
                </c:pt>
                <c:pt idx="18">
                  <c:v>33</c:v>
                </c:pt>
                <c:pt idx="19">
                  <c:v>34</c:v>
                </c:pt>
                <c:pt idx="20">
                  <c:v>34</c:v>
                </c:pt>
                <c:pt idx="21">
                  <c:v>35</c:v>
                </c:pt>
                <c:pt idx="22">
                  <c:v>38</c:v>
                </c:pt>
                <c:pt idx="23">
                  <c:v>38.5</c:v>
                </c:pt>
                <c:pt idx="24">
                  <c:v>39</c:v>
                </c:pt>
                <c:pt idx="25">
                  <c:v>43</c:v>
                </c:pt>
                <c:pt idx="26">
                  <c:v>19</c:v>
                </c:pt>
                <c:pt idx="27">
                  <c:v>21</c:v>
                </c:pt>
                <c:pt idx="28">
                  <c:v>26</c:v>
                </c:pt>
                <c:pt idx="29">
                  <c:v>28</c:v>
                </c:pt>
                <c:pt idx="30">
                  <c:v>30.5</c:v>
                </c:pt>
                <c:pt idx="31">
                  <c:v>32</c:v>
                </c:pt>
                <c:pt idx="32">
                  <c:v>32</c:v>
                </c:pt>
                <c:pt idx="33">
                  <c:v>35</c:v>
                </c:pt>
                <c:pt idx="34">
                  <c:v>37</c:v>
                </c:pt>
                <c:pt idx="35">
                  <c:v>32</c:v>
                </c:pt>
                <c:pt idx="36">
                  <c:v>29</c:v>
                </c:pt>
                <c:pt idx="37">
                  <c:v>29.5</c:v>
                </c:pt>
                <c:pt idx="38">
                  <c:v>29.5</c:v>
                </c:pt>
                <c:pt idx="39">
                  <c:v>26</c:v>
                </c:pt>
                <c:pt idx="40">
                  <c:v>17</c:v>
                </c:pt>
                <c:pt idx="41">
                  <c:v>10</c:v>
                </c:pt>
                <c:pt idx="42">
                  <c:v>3</c:v>
                </c:pt>
                <c:pt idx="43">
                  <c:v>7</c:v>
                </c:pt>
                <c:pt idx="44">
                  <c:v>4</c:v>
                </c:pt>
                <c:pt idx="45">
                  <c:v>7</c:v>
                </c:pt>
                <c:pt idx="46">
                  <c:v>5</c:v>
                </c:pt>
                <c:pt idx="47">
                  <c:v>6</c:v>
                </c:pt>
                <c:pt idx="48">
                  <c:v>5</c:v>
                </c:pt>
                <c:pt idx="49">
                  <c:v>4</c:v>
                </c:pt>
                <c:pt idx="50">
                  <c:v>2</c:v>
                </c:pt>
                <c:pt idx="51">
                  <c:v>4</c:v>
                </c:pt>
                <c:pt idx="52">
                  <c:v>2.5</c:v>
                </c:pt>
                <c:pt idx="53">
                  <c:v>-4</c:v>
                </c:pt>
                <c:pt idx="54">
                  <c:v>2</c:v>
                </c:pt>
                <c:pt idx="55">
                  <c:v>-9</c:v>
                </c:pt>
                <c:pt idx="56">
                  <c:v>-9</c:v>
                </c:pt>
                <c:pt idx="57">
                  <c:v>-8</c:v>
                </c:pt>
                <c:pt idx="58">
                  <c:v>-8</c:v>
                </c:pt>
                <c:pt idx="59">
                  <c:v>-2</c:v>
                </c:pt>
                <c:pt idx="60">
                  <c:v>-8</c:v>
                </c:pt>
                <c:pt idx="61">
                  <c:v>-11</c:v>
                </c:pt>
                <c:pt idx="62">
                  <c:v>-15</c:v>
                </c:pt>
                <c:pt idx="63">
                  <c:v>-15</c:v>
                </c:pt>
                <c:pt idx="64">
                  <c:v>-6</c:v>
                </c:pt>
                <c:pt idx="65">
                  <c:v>-5</c:v>
                </c:pt>
                <c:pt idx="66">
                  <c:v>-4</c:v>
                </c:pt>
                <c:pt idx="67">
                  <c:v>-3</c:v>
                </c:pt>
                <c:pt idx="68">
                  <c:v>1</c:v>
                </c:pt>
                <c:pt idx="69">
                  <c:v>2</c:v>
                </c:pt>
                <c:pt idx="70">
                  <c:v>2</c:v>
                </c:pt>
                <c:pt idx="71">
                  <c:v>0</c:v>
                </c:pt>
                <c:pt idx="72">
                  <c:v>-1</c:v>
                </c:pt>
                <c:pt idx="73">
                  <c:v>15</c:v>
                </c:pt>
                <c:pt idx="74">
                  <c:v>18</c:v>
                </c:pt>
                <c:pt idx="75">
                  <c:v>26</c:v>
                </c:pt>
                <c:pt idx="76">
                  <c:v>26</c:v>
                </c:pt>
                <c:pt idx="77">
                  <c:v>43</c:v>
                </c:pt>
                <c:pt idx="78">
                  <c:v>42</c:v>
                </c:pt>
                <c:pt idx="79">
                  <c:v>40</c:v>
                </c:pt>
                <c:pt idx="80">
                  <c:v>35</c:v>
                </c:pt>
                <c:pt idx="81">
                  <c:v>31</c:v>
                </c:pt>
                <c:pt idx="82">
                  <c:v>38</c:v>
                </c:pt>
                <c:pt idx="83">
                  <c:v>41</c:v>
                </c:pt>
                <c:pt idx="84">
                  <c:v>41</c:v>
                </c:pt>
                <c:pt idx="85">
                  <c:v>39</c:v>
                </c:pt>
                <c:pt idx="86">
                  <c:v>37</c:v>
                </c:pt>
                <c:pt idx="87">
                  <c:v>40</c:v>
                </c:pt>
                <c:pt idx="88">
                  <c:v>38</c:v>
                </c:pt>
                <c:pt idx="89">
                  <c:v>38</c:v>
                </c:pt>
                <c:pt idx="90">
                  <c:v>38</c:v>
                </c:pt>
                <c:pt idx="91">
                  <c:v>41</c:v>
                </c:pt>
                <c:pt idx="92">
                  <c:v>51</c:v>
                </c:pt>
                <c:pt idx="93">
                  <c:v>51</c:v>
                </c:pt>
                <c:pt idx="94">
                  <c:v>53</c:v>
                </c:pt>
                <c:pt idx="95">
                  <c:v>55</c:v>
                </c:pt>
                <c:pt idx="96">
                  <c:v>55</c:v>
                </c:pt>
                <c:pt idx="97">
                  <c:v>53</c:v>
                </c:pt>
                <c:pt idx="98">
                  <c:v>54</c:v>
                </c:pt>
                <c:pt idx="99">
                  <c:v>55</c:v>
                </c:pt>
                <c:pt idx="100">
                  <c:v>55</c:v>
                </c:pt>
                <c:pt idx="101">
                  <c:v>55</c:v>
                </c:pt>
                <c:pt idx="102">
                  <c:v>55</c:v>
                </c:pt>
                <c:pt idx="103">
                  <c:v>54</c:v>
                </c:pt>
                <c:pt idx="104">
                  <c:v>52</c:v>
                </c:pt>
                <c:pt idx="105">
                  <c:v>52</c:v>
                </c:pt>
                <c:pt idx="106">
                  <c:v>52</c:v>
                </c:pt>
                <c:pt idx="107">
                  <c:v>57</c:v>
                </c:pt>
                <c:pt idx="108">
                  <c:v>57</c:v>
                </c:pt>
                <c:pt idx="109">
                  <c:v>54</c:v>
                </c:pt>
                <c:pt idx="110">
                  <c:v>52</c:v>
                </c:pt>
                <c:pt idx="111">
                  <c:v>49</c:v>
                </c:pt>
                <c:pt idx="112">
                  <c:v>47</c:v>
                </c:pt>
                <c:pt idx="113">
                  <c:v>48</c:v>
                </c:pt>
                <c:pt idx="114">
                  <c:v>48</c:v>
                </c:pt>
                <c:pt idx="115">
                  <c:v>47</c:v>
                </c:pt>
                <c:pt idx="116">
                  <c:v>39</c:v>
                </c:pt>
                <c:pt idx="117">
                  <c:v>22</c:v>
                </c:pt>
                <c:pt idx="118">
                  <c:v>22</c:v>
                </c:pt>
                <c:pt idx="119">
                  <c:v>22</c:v>
                </c:pt>
                <c:pt idx="120">
                  <c:v>22</c:v>
                </c:pt>
                <c:pt idx="121">
                  <c:v>36</c:v>
                </c:pt>
                <c:pt idx="122">
                  <c:v>40</c:v>
                </c:pt>
                <c:pt idx="123">
                  <c:v>39</c:v>
                </c:pt>
                <c:pt idx="124">
                  <c:v>39</c:v>
                </c:pt>
                <c:pt idx="125">
                  <c:v>38</c:v>
                </c:pt>
                <c:pt idx="126">
                  <c:v>42</c:v>
                </c:pt>
                <c:pt idx="127">
                  <c:v>43</c:v>
                </c:pt>
                <c:pt idx="128">
                  <c:v>45</c:v>
                </c:pt>
                <c:pt idx="129">
                  <c:v>45</c:v>
                </c:pt>
                <c:pt idx="130">
                  <c:v>53.5</c:v>
                </c:pt>
                <c:pt idx="131">
                  <c:v>55</c:v>
                </c:pt>
                <c:pt idx="132">
                  <c:v>54</c:v>
                </c:pt>
                <c:pt idx="133">
                  <c:v>53</c:v>
                </c:pt>
                <c:pt idx="134">
                  <c:v>53</c:v>
                </c:pt>
                <c:pt idx="135">
                  <c:v>54</c:v>
                </c:pt>
                <c:pt idx="136">
                  <c:v>58</c:v>
                </c:pt>
                <c:pt idx="137">
                  <c:v>58</c:v>
                </c:pt>
                <c:pt idx="138">
                  <c:v>58</c:v>
                </c:pt>
                <c:pt idx="139">
                  <c:v>57</c:v>
                </c:pt>
                <c:pt idx="140">
                  <c:v>57.5</c:v>
                </c:pt>
                <c:pt idx="141">
                  <c:v>57.5</c:v>
                </c:pt>
                <c:pt idx="142">
                  <c:v>56.5</c:v>
                </c:pt>
                <c:pt idx="143">
                  <c:v>56</c:v>
                </c:pt>
                <c:pt idx="144">
                  <c:v>55</c:v>
                </c:pt>
                <c:pt idx="145">
                  <c:v>55</c:v>
                </c:pt>
                <c:pt idx="146">
                  <c:v>56</c:v>
                </c:pt>
                <c:pt idx="147">
                  <c:v>58</c:v>
                </c:pt>
                <c:pt idx="148">
                  <c:v>58</c:v>
                </c:pt>
                <c:pt idx="149">
                  <c:v>58</c:v>
                </c:pt>
                <c:pt idx="150">
                  <c:v>57.5</c:v>
                </c:pt>
                <c:pt idx="151">
                  <c:v>57.5</c:v>
                </c:pt>
                <c:pt idx="152">
                  <c:v>58.5</c:v>
                </c:pt>
                <c:pt idx="153">
                  <c:v>58.5</c:v>
                </c:pt>
                <c:pt idx="154">
                  <c:v>59</c:v>
                </c:pt>
                <c:pt idx="155">
                  <c:v>59</c:v>
                </c:pt>
                <c:pt idx="156">
                  <c:v>59</c:v>
                </c:pt>
                <c:pt idx="157">
                  <c:v>58.5</c:v>
                </c:pt>
                <c:pt idx="158">
                  <c:v>58.5</c:v>
                </c:pt>
                <c:pt idx="159">
                  <c:v>59</c:v>
                </c:pt>
                <c:pt idx="160">
                  <c:v>60</c:v>
                </c:pt>
                <c:pt idx="161">
                  <c:v>60</c:v>
                </c:pt>
                <c:pt idx="162">
                  <c:v>64.5</c:v>
                </c:pt>
                <c:pt idx="163">
                  <c:v>65</c:v>
                </c:pt>
                <c:pt idx="164">
                  <c:v>65</c:v>
                </c:pt>
                <c:pt idx="165">
                  <c:v>64</c:v>
                </c:pt>
                <c:pt idx="166">
                  <c:v>59</c:v>
                </c:pt>
                <c:pt idx="167">
                  <c:v>53</c:v>
                </c:pt>
                <c:pt idx="168">
                  <c:v>53.5</c:v>
                </c:pt>
                <c:pt idx="169">
                  <c:v>53</c:v>
                </c:pt>
                <c:pt idx="170">
                  <c:v>53</c:v>
                </c:pt>
                <c:pt idx="171">
                  <c:v>54</c:v>
                </c:pt>
                <c:pt idx="172">
                  <c:v>54</c:v>
                </c:pt>
                <c:pt idx="173">
                  <c:v>54</c:v>
                </c:pt>
                <c:pt idx="174">
                  <c:v>56</c:v>
                </c:pt>
                <c:pt idx="175">
                  <c:v>56</c:v>
                </c:pt>
                <c:pt idx="176">
                  <c:v>52</c:v>
                </c:pt>
                <c:pt idx="177">
                  <c:v>52</c:v>
                </c:pt>
                <c:pt idx="178">
                  <c:v>52</c:v>
                </c:pt>
                <c:pt idx="179">
                  <c:v>51.5</c:v>
                </c:pt>
                <c:pt idx="180">
                  <c:v>51.5</c:v>
                </c:pt>
                <c:pt idx="181">
                  <c:v>54</c:v>
                </c:pt>
                <c:pt idx="182">
                  <c:v>59</c:v>
                </c:pt>
                <c:pt idx="183">
                  <c:v>59</c:v>
                </c:pt>
                <c:pt idx="184">
                  <c:v>58</c:v>
                </c:pt>
                <c:pt idx="185">
                  <c:v>60</c:v>
                </c:pt>
                <c:pt idx="186">
                  <c:v>67</c:v>
                </c:pt>
                <c:pt idx="187">
                  <c:v>66.5</c:v>
                </c:pt>
                <c:pt idx="188">
                  <c:v>65</c:v>
                </c:pt>
                <c:pt idx="189">
                  <c:v>64</c:v>
                </c:pt>
                <c:pt idx="190">
                  <c:v>63.5</c:v>
                </c:pt>
                <c:pt idx="191">
                  <c:v>60</c:v>
                </c:pt>
                <c:pt idx="192">
                  <c:v>59</c:v>
                </c:pt>
                <c:pt idx="193">
                  <c:v>56</c:v>
                </c:pt>
                <c:pt idx="194">
                  <c:v>56</c:v>
                </c:pt>
                <c:pt idx="195">
                  <c:v>55</c:v>
                </c:pt>
                <c:pt idx="196">
                  <c:v>54</c:v>
                </c:pt>
                <c:pt idx="197">
                  <c:v>57</c:v>
                </c:pt>
                <c:pt idx="198">
                  <c:v>58</c:v>
                </c:pt>
                <c:pt idx="199">
                  <c:v>59</c:v>
                </c:pt>
                <c:pt idx="200">
                  <c:v>58</c:v>
                </c:pt>
                <c:pt idx="201">
                  <c:v>58</c:v>
                </c:pt>
                <c:pt idx="202">
                  <c:v>57</c:v>
                </c:pt>
                <c:pt idx="203">
                  <c:v>58</c:v>
                </c:pt>
                <c:pt idx="204">
                  <c:v>58</c:v>
                </c:pt>
                <c:pt idx="205">
                  <c:v>58</c:v>
                </c:pt>
                <c:pt idx="206">
                  <c:v>38</c:v>
                </c:pt>
                <c:pt idx="207">
                  <c:v>36</c:v>
                </c:pt>
                <c:pt idx="208">
                  <c:v>37</c:v>
                </c:pt>
                <c:pt idx="209">
                  <c:v>39</c:v>
                </c:pt>
                <c:pt idx="210">
                  <c:v>11</c:v>
                </c:pt>
                <c:pt idx="211">
                  <c:v>11</c:v>
                </c:pt>
                <c:pt idx="212">
                  <c:v>12</c:v>
                </c:pt>
                <c:pt idx="213">
                  <c:v>12</c:v>
                </c:pt>
                <c:pt idx="214">
                  <c:v>13</c:v>
                </c:pt>
                <c:pt idx="215">
                  <c:v>12</c:v>
                </c:pt>
                <c:pt idx="216">
                  <c:v>14</c:v>
                </c:pt>
                <c:pt idx="217">
                  <c:v>15</c:v>
                </c:pt>
                <c:pt idx="218">
                  <c:v>15</c:v>
                </c:pt>
                <c:pt idx="219">
                  <c:v>31</c:v>
                </c:pt>
                <c:pt idx="220">
                  <c:v>31</c:v>
                </c:pt>
                <c:pt idx="221">
                  <c:v>33</c:v>
                </c:pt>
                <c:pt idx="222">
                  <c:v>34</c:v>
                </c:pt>
                <c:pt idx="223">
                  <c:v>28</c:v>
                </c:pt>
                <c:pt idx="224">
                  <c:v>28</c:v>
                </c:pt>
                <c:pt idx="225">
                  <c:v>27</c:v>
                </c:pt>
                <c:pt idx="226">
                  <c:v>27</c:v>
                </c:pt>
                <c:pt idx="227">
                  <c:v>28</c:v>
                </c:pt>
                <c:pt idx="228">
                  <c:v>32</c:v>
                </c:pt>
                <c:pt idx="229">
                  <c:v>30</c:v>
                </c:pt>
                <c:pt idx="230">
                  <c:v>29</c:v>
                </c:pt>
                <c:pt idx="231">
                  <c:v>28.5</c:v>
                </c:pt>
                <c:pt idx="232">
                  <c:v>26</c:v>
                </c:pt>
                <c:pt idx="233">
                  <c:v>35</c:v>
                </c:pt>
                <c:pt idx="234">
                  <c:v>33</c:v>
                </c:pt>
                <c:pt idx="235">
                  <c:v>34</c:v>
                </c:pt>
                <c:pt idx="236">
                  <c:v>34</c:v>
                </c:pt>
                <c:pt idx="237">
                  <c:v>34</c:v>
                </c:pt>
                <c:pt idx="238">
                  <c:v>43</c:v>
                </c:pt>
                <c:pt idx="239">
                  <c:v>42</c:v>
                </c:pt>
                <c:pt idx="240">
                  <c:v>41</c:v>
                </c:pt>
                <c:pt idx="241">
                  <c:v>40</c:v>
                </c:pt>
                <c:pt idx="242">
                  <c:v>40</c:v>
                </c:pt>
                <c:pt idx="243">
                  <c:v>42</c:v>
                </c:pt>
                <c:pt idx="244">
                  <c:v>45</c:v>
                </c:pt>
                <c:pt idx="245">
                  <c:v>44</c:v>
                </c:pt>
                <c:pt idx="246">
                  <c:v>43</c:v>
                </c:pt>
                <c:pt idx="247">
                  <c:v>43</c:v>
                </c:pt>
                <c:pt idx="248">
                  <c:v>42</c:v>
                </c:pt>
                <c:pt idx="249">
                  <c:v>42</c:v>
                </c:pt>
                <c:pt idx="250">
                  <c:v>43</c:v>
                </c:pt>
                <c:pt idx="251">
                  <c:v>43</c:v>
                </c:pt>
                <c:pt idx="252">
                  <c:v>43</c:v>
                </c:pt>
                <c:pt idx="253">
                  <c:v>43</c:v>
                </c:pt>
                <c:pt idx="254">
                  <c:v>44</c:v>
                </c:pt>
                <c:pt idx="255">
                  <c:v>34</c:v>
                </c:pt>
                <c:pt idx="256">
                  <c:v>33</c:v>
                </c:pt>
                <c:pt idx="257">
                  <c:v>32</c:v>
                </c:pt>
                <c:pt idx="258">
                  <c:v>32</c:v>
                </c:pt>
                <c:pt idx="259">
                  <c:v>30</c:v>
                </c:pt>
                <c:pt idx="260">
                  <c:v>22</c:v>
                </c:pt>
                <c:pt idx="261">
                  <c:v>22</c:v>
                </c:pt>
                <c:pt idx="262">
                  <c:v>21</c:v>
                </c:pt>
                <c:pt idx="263">
                  <c:v>21</c:v>
                </c:pt>
                <c:pt idx="264">
                  <c:v>21</c:v>
                </c:pt>
                <c:pt idx="265">
                  <c:v>22</c:v>
                </c:pt>
                <c:pt idx="266">
                  <c:v>22</c:v>
                </c:pt>
                <c:pt idx="267">
                  <c:v>22</c:v>
                </c:pt>
                <c:pt idx="268">
                  <c:v>10</c:v>
                </c:pt>
                <c:pt idx="269">
                  <c:v>11</c:v>
                </c:pt>
                <c:pt idx="270">
                  <c:v>12</c:v>
                </c:pt>
                <c:pt idx="271">
                  <c:v>13</c:v>
                </c:pt>
                <c:pt idx="272">
                  <c:v>14</c:v>
                </c:pt>
                <c:pt idx="273">
                  <c:v>16</c:v>
                </c:pt>
                <c:pt idx="274">
                  <c:v>17</c:v>
                </c:pt>
                <c:pt idx="275">
                  <c:v>17</c:v>
                </c:pt>
                <c:pt idx="276">
                  <c:v>16</c:v>
                </c:pt>
                <c:pt idx="277">
                  <c:v>15</c:v>
                </c:pt>
                <c:pt idx="278">
                  <c:v>16</c:v>
                </c:pt>
                <c:pt idx="279">
                  <c:v>16</c:v>
                </c:pt>
                <c:pt idx="280">
                  <c:v>17</c:v>
                </c:pt>
                <c:pt idx="281">
                  <c:v>17.5</c:v>
                </c:pt>
                <c:pt idx="282">
                  <c:v>17.5</c:v>
                </c:pt>
                <c:pt idx="283">
                  <c:v>17</c:v>
                </c:pt>
                <c:pt idx="284">
                  <c:v>16</c:v>
                </c:pt>
                <c:pt idx="285">
                  <c:v>15.5</c:v>
                </c:pt>
                <c:pt idx="286">
                  <c:v>15</c:v>
                </c:pt>
                <c:pt idx="287">
                  <c:v>12</c:v>
                </c:pt>
                <c:pt idx="288">
                  <c:v>12</c:v>
                </c:pt>
                <c:pt idx="289">
                  <c:v>11</c:v>
                </c:pt>
                <c:pt idx="290">
                  <c:v>11</c:v>
                </c:pt>
                <c:pt idx="291">
                  <c:v>9</c:v>
                </c:pt>
                <c:pt idx="292">
                  <c:v>14</c:v>
                </c:pt>
                <c:pt idx="293">
                  <c:v>14</c:v>
                </c:pt>
                <c:pt idx="294">
                  <c:v>12</c:v>
                </c:pt>
                <c:pt idx="295">
                  <c:v>23</c:v>
                </c:pt>
                <c:pt idx="296">
                  <c:v>23</c:v>
                </c:pt>
                <c:pt idx="297">
                  <c:v>23</c:v>
                </c:pt>
                <c:pt idx="298">
                  <c:v>22</c:v>
                </c:pt>
                <c:pt idx="299">
                  <c:v>21</c:v>
                </c:pt>
                <c:pt idx="300">
                  <c:v>31</c:v>
                </c:pt>
                <c:pt idx="301">
                  <c:v>30.5</c:v>
                </c:pt>
                <c:pt idx="302">
                  <c:v>30.5</c:v>
                </c:pt>
                <c:pt idx="303">
                  <c:v>30</c:v>
                </c:pt>
                <c:pt idx="304">
                  <c:v>30</c:v>
                </c:pt>
                <c:pt idx="305">
                  <c:v>30</c:v>
                </c:pt>
                <c:pt idx="306">
                  <c:v>31</c:v>
                </c:pt>
                <c:pt idx="307">
                  <c:v>31</c:v>
                </c:pt>
                <c:pt idx="308">
                  <c:v>33</c:v>
                </c:pt>
                <c:pt idx="309">
                  <c:v>30.5</c:v>
                </c:pt>
                <c:pt idx="310">
                  <c:v>30.5</c:v>
                </c:pt>
                <c:pt idx="311">
                  <c:v>30.5</c:v>
                </c:pt>
                <c:pt idx="312">
                  <c:v>30.5</c:v>
                </c:pt>
                <c:pt idx="313">
                  <c:v>31.5</c:v>
                </c:pt>
                <c:pt idx="314">
                  <c:v>25</c:v>
                </c:pt>
                <c:pt idx="315">
                  <c:v>25</c:v>
                </c:pt>
                <c:pt idx="316">
                  <c:v>25</c:v>
                </c:pt>
                <c:pt idx="317">
                  <c:v>25.5</c:v>
                </c:pt>
                <c:pt idx="318">
                  <c:v>27</c:v>
                </c:pt>
                <c:pt idx="319">
                  <c:v>30</c:v>
                </c:pt>
                <c:pt idx="320">
                  <c:v>30</c:v>
                </c:pt>
                <c:pt idx="321">
                  <c:v>32</c:v>
                </c:pt>
                <c:pt idx="322">
                  <c:v>33</c:v>
                </c:pt>
                <c:pt idx="323">
                  <c:v>33</c:v>
                </c:pt>
                <c:pt idx="324">
                  <c:v>34</c:v>
                </c:pt>
                <c:pt idx="325">
                  <c:v>37</c:v>
                </c:pt>
                <c:pt idx="326">
                  <c:v>41</c:v>
                </c:pt>
                <c:pt idx="327">
                  <c:v>42</c:v>
                </c:pt>
                <c:pt idx="328">
                  <c:v>42</c:v>
                </c:pt>
                <c:pt idx="329">
                  <c:v>42</c:v>
                </c:pt>
                <c:pt idx="330">
                  <c:v>42.5</c:v>
                </c:pt>
                <c:pt idx="331">
                  <c:v>42.5</c:v>
                </c:pt>
                <c:pt idx="332">
                  <c:v>42.5</c:v>
                </c:pt>
                <c:pt idx="333">
                  <c:v>42.5</c:v>
                </c:pt>
                <c:pt idx="334">
                  <c:v>43.5</c:v>
                </c:pt>
                <c:pt idx="335">
                  <c:v>45</c:v>
                </c:pt>
                <c:pt idx="336">
                  <c:v>45.5</c:v>
                </c:pt>
                <c:pt idx="337">
                  <c:v>46</c:v>
                </c:pt>
                <c:pt idx="338">
                  <c:v>48</c:v>
                </c:pt>
                <c:pt idx="339">
                  <c:v>42</c:v>
                </c:pt>
                <c:pt idx="340">
                  <c:v>42</c:v>
                </c:pt>
                <c:pt idx="341">
                  <c:v>42</c:v>
                </c:pt>
                <c:pt idx="342">
                  <c:v>40</c:v>
                </c:pt>
                <c:pt idx="343">
                  <c:v>41</c:v>
                </c:pt>
                <c:pt idx="344">
                  <c:v>43</c:v>
                </c:pt>
                <c:pt idx="345">
                  <c:v>43</c:v>
                </c:pt>
                <c:pt idx="346">
                  <c:v>43</c:v>
                </c:pt>
                <c:pt idx="347">
                  <c:v>45</c:v>
                </c:pt>
                <c:pt idx="348">
                  <c:v>45.5</c:v>
                </c:pt>
                <c:pt idx="349">
                  <c:v>47</c:v>
                </c:pt>
                <c:pt idx="350">
                  <c:v>49</c:v>
                </c:pt>
                <c:pt idx="351">
                  <c:v>50</c:v>
                </c:pt>
                <c:pt idx="352">
                  <c:v>51</c:v>
                </c:pt>
                <c:pt idx="353">
                  <c:v>53</c:v>
                </c:pt>
                <c:pt idx="354">
                  <c:v>53</c:v>
                </c:pt>
                <c:pt idx="355">
                  <c:v>54</c:v>
                </c:pt>
                <c:pt idx="356">
                  <c:v>54</c:v>
                </c:pt>
                <c:pt idx="357">
                  <c:v>55</c:v>
                </c:pt>
                <c:pt idx="358">
                  <c:v>57</c:v>
                </c:pt>
                <c:pt idx="359">
                  <c:v>57</c:v>
                </c:pt>
                <c:pt idx="360">
                  <c:v>57</c:v>
                </c:pt>
                <c:pt idx="361">
                  <c:v>53</c:v>
                </c:pt>
                <c:pt idx="362">
                  <c:v>54</c:v>
                </c:pt>
                <c:pt idx="363">
                  <c:v>54.5</c:v>
                </c:pt>
                <c:pt idx="364">
                  <c:v>56</c:v>
                </c:pt>
                <c:pt idx="365">
                  <c:v>57</c:v>
                </c:pt>
                <c:pt idx="366">
                  <c:v>57</c:v>
                </c:pt>
                <c:pt idx="367">
                  <c:v>39</c:v>
                </c:pt>
                <c:pt idx="368">
                  <c:v>40</c:v>
                </c:pt>
                <c:pt idx="369">
                  <c:v>41</c:v>
                </c:pt>
                <c:pt idx="370">
                  <c:v>43</c:v>
                </c:pt>
                <c:pt idx="371">
                  <c:v>29</c:v>
                </c:pt>
                <c:pt idx="372">
                  <c:v>29</c:v>
                </c:pt>
                <c:pt idx="373">
                  <c:v>29</c:v>
                </c:pt>
                <c:pt idx="374">
                  <c:v>30</c:v>
                </c:pt>
                <c:pt idx="375">
                  <c:v>34</c:v>
                </c:pt>
                <c:pt idx="376">
                  <c:v>9</c:v>
                </c:pt>
                <c:pt idx="377">
                  <c:v>9</c:v>
                </c:pt>
                <c:pt idx="378">
                  <c:v>8</c:v>
                </c:pt>
                <c:pt idx="379">
                  <c:v>10</c:v>
                </c:pt>
                <c:pt idx="380">
                  <c:v>15</c:v>
                </c:pt>
                <c:pt idx="381">
                  <c:v>25</c:v>
                </c:pt>
                <c:pt idx="382">
                  <c:v>25</c:v>
                </c:pt>
                <c:pt idx="383">
                  <c:v>25</c:v>
                </c:pt>
                <c:pt idx="384">
                  <c:v>26</c:v>
                </c:pt>
                <c:pt idx="385">
                  <c:v>26</c:v>
                </c:pt>
                <c:pt idx="386">
                  <c:v>21</c:v>
                </c:pt>
                <c:pt idx="387">
                  <c:v>21</c:v>
                </c:pt>
                <c:pt idx="388">
                  <c:v>22</c:v>
                </c:pt>
                <c:pt idx="389">
                  <c:v>23</c:v>
                </c:pt>
                <c:pt idx="390">
                  <c:v>24</c:v>
                </c:pt>
                <c:pt idx="391">
                  <c:v>28</c:v>
                </c:pt>
                <c:pt idx="392">
                  <c:v>30</c:v>
                </c:pt>
                <c:pt idx="393">
                  <c:v>30</c:v>
                </c:pt>
                <c:pt idx="394">
                  <c:v>30</c:v>
                </c:pt>
                <c:pt idx="395">
                  <c:v>32</c:v>
                </c:pt>
                <c:pt idx="396">
                  <c:v>35</c:v>
                </c:pt>
                <c:pt idx="397">
                  <c:v>30</c:v>
                </c:pt>
                <c:pt idx="398">
                  <c:v>30</c:v>
                </c:pt>
                <c:pt idx="399">
                  <c:v>35</c:v>
                </c:pt>
                <c:pt idx="400">
                  <c:v>45</c:v>
                </c:pt>
                <c:pt idx="401">
                  <c:v>35</c:v>
                </c:pt>
                <c:pt idx="402">
                  <c:v>25</c:v>
                </c:pt>
                <c:pt idx="403">
                  <c:v>30</c:v>
                </c:pt>
                <c:pt idx="404">
                  <c:v>56</c:v>
                </c:pt>
                <c:pt idx="405">
                  <c:v>56</c:v>
                </c:pt>
                <c:pt idx="406">
                  <c:v>60</c:v>
                </c:pt>
                <c:pt idx="407">
                  <c:v>65</c:v>
                </c:pt>
                <c:pt idx="408">
                  <c:v>65</c:v>
                </c:pt>
                <c:pt idx="409">
                  <c:v>30</c:v>
                </c:pt>
                <c:pt idx="410">
                  <c:v>30</c:v>
                </c:pt>
                <c:pt idx="411">
                  <c:v>35</c:v>
                </c:pt>
                <c:pt idx="412">
                  <c:v>40</c:v>
                </c:pt>
                <c:pt idx="413">
                  <c:v>40</c:v>
                </c:pt>
                <c:pt idx="414">
                  <c:v>24</c:v>
                </c:pt>
                <c:pt idx="415">
                  <c:v>9</c:v>
                </c:pt>
                <c:pt idx="416">
                  <c:v>4</c:v>
                </c:pt>
                <c:pt idx="417">
                  <c:v>9</c:v>
                </c:pt>
                <c:pt idx="418">
                  <c:v>19</c:v>
                </c:pt>
                <c:pt idx="419">
                  <c:v>-21</c:v>
                </c:pt>
                <c:pt idx="420">
                  <c:v>-21</c:v>
                </c:pt>
                <c:pt idx="421">
                  <c:v>-21</c:v>
                </c:pt>
                <c:pt idx="422">
                  <c:v>-21</c:v>
                </c:pt>
                <c:pt idx="423">
                  <c:v>-21</c:v>
                </c:pt>
                <c:pt idx="424">
                  <c:v>-21</c:v>
                </c:pt>
                <c:pt idx="425">
                  <c:v>-26</c:v>
                </c:pt>
                <c:pt idx="426">
                  <c:v>-26</c:v>
                </c:pt>
                <c:pt idx="427">
                  <c:v>-36</c:v>
                </c:pt>
                <c:pt idx="428">
                  <c:v>-36</c:v>
                </c:pt>
                <c:pt idx="429">
                  <c:v>-36</c:v>
                </c:pt>
                <c:pt idx="430">
                  <c:v>-36</c:v>
                </c:pt>
                <c:pt idx="431">
                  <c:v>-40</c:v>
                </c:pt>
                <c:pt idx="432">
                  <c:v>-40</c:v>
                </c:pt>
                <c:pt idx="433">
                  <c:v>-40</c:v>
                </c:pt>
                <c:pt idx="434">
                  <c:v>-40</c:v>
                </c:pt>
                <c:pt idx="435">
                  <c:v>-43</c:v>
                </c:pt>
                <c:pt idx="436">
                  <c:v>-45</c:v>
                </c:pt>
                <c:pt idx="437">
                  <c:v>-47</c:v>
                </c:pt>
                <c:pt idx="438">
                  <c:v>-47</c:v>
                </c:pt>
                <c:pt idx="439">
                  <c:v>-52</c:v>
                </c:pt>
                <c:pt idx="440">
                  <c:v>-32</c:v>
                </c:pt>
                <c:pt idx="441">
                  <c:v>-32</c:v>
                </c:pt>
                <c:pt idx="442">
                  <c:v>-33</c:v>
                </c:pt>
                <c:pt idx="443">
                  <c:v>-37</c:v>
                </c:pt>
                <c:pt idx="444">
                  <c:v>-35</c:v>
                </c:pt>
                <c:pt idx="445">
                  <c:v>-35</c:v>
                </c:pt>
                <c:pt idx="446">
                  <c:v>-33</c:v>
                </c:pt>
                <c:pt idx="447">
                  <c:v>-34</c:v>
                </c:pt>
                <c:pt idx="448">
                  <c:v>-34</c:v>
                </c:pt>
                <c:pt idx="449">
                  <c:v>-17</c:v>
                </c:pt>
                <c:pt idx="450">
                  <c:v>-15</c:v>
                </c:pt>
                <c:pt idx="451">
                  <c:v>-15</c:v>
                </c:pt>
                <c:pt idx="452">
                  <c:v>-25</c:v>
                </c:pt>
                <c:pt idx="453">
                  <c:v>-10</c:v>
                </c:pt>
                <c:pt idx="454">
                  <c:v>-10</c:v>
                </c:pt>
                <c:pt idx="455">
                  <c:v>-15</c:v>
                </c:pt>
                <c:pt idx="456">
                  <c:v>-30</c:v>
                </c:pt>
                <c:pt idx="457">
                  <c:v>-30</c:v>
                </c:pt>
                <c:pt idx="458">
                  <c:v>-10</c:v>
                </c:pt>
                <c:pt idx="459">
                  <c:v>-20</c:v>
                </c:pt>
                <c:pt idx="460">
                  <c:v>-20</c:v>
                </c:pt>
                <c:pt idx="461">
                  <c:v>-25</c:v>
                </c:pt>
                <c:pt idx="462">
                  <c:v>-25</c:v>
                </c:pt>
                <c:pt idx="463">
                  <c:v>-15</c:v>
                </c:pt>
                <c:pt idx="464">
                  <c:v>-30</c:v>
                </c:pt>
                <c:pt idx="465">
                  <c:v>-50</c:v>
                </c:pt>
                <c:pt idx="466">
                  <c:v>-65</c:v>
                </c:pt>
                <c:pt idx="467">
                  <c:v>-85</c:v>
                </c:pt>
                <c:pt idx="468">
                  <c:v>-45</c:v>
                </c:pt>
                <c:pt idx="469">
                  <c:v>-50</c:v>
                </c:pt>
                <c:pt idx="470">
                  <c:v>-50</c:v>
                </c:pt>
                <c:pt idx="471">
                  <c:v>-65</c:v>
                </c:pt>
                <c:pt idx="472">
                  <c:v>-75</c:v>
                </c:pt>
                <c:pt idx="473">
                  <c:v>-40</c:v>
                </c:pt>
                <c:pt idx="474">
                  <c:v>-50</c:v>
                </c:pt>
                <c:pt idx="475">
                  <c:v>-45</c:v>
                </c:pt>
                <c:pt idx="476">
                  <c:v>-45</c:v>
                </c:pt>
                <c:pt idx="477">
                  <c:v>-45</c:v>
                </c:pt>
                <c:pt idx="478">
                  <c:v>-10</c:v>
                </c:pt>
                <c:pt idx="479">
                  <c:v>-10</c:v>
                </c:pt>
                <c:pt idx="480">
                  <c:v>-5</c:v>
                </c:pt>
                <c:pt idx="481">
                  <c:v>-10</c:v>
                </c:pt>
                <c:pt idx="482">
                  <c:v>5</c:v>
                </c:pt>
                <c:pt idx="483">
                  <c:v>35</c:v>
                </c:pt>
                <c:pt idx="484">
                  <c:v>35</c:v>
                </c:pt>
                <c:pt idx="485">
                  <c:v>35</c:v>
                </c:pt>
                <c:pt idx="486">
                  <c:v>35</c:v>
                </c:pt>
                <c:pt idx="487">
                  <c:v>41</c:v>
                </c:pt>
                <c:pt idx="488">
                  <c:v>45</c:v>
                </c:pt>
                <c:pt idx="489">
                  <c:v>40</c:v>
                </c:pt>
                <c:pt idx="490">
                  <c:v>35</c:v>
                </c:pt>
                <c:pt idx="491">
                  <c:v>35</c:v>
                </c:pt>
                <c:pt idx="492">
                  <c:v>40</c:v>
                </c:pt>
                <c:pt idx="493">
                  <c:v>50</c:v>
                </c:pt>
                <c:pt idx="494">
                  <c:v>50</c:v>
                </c:pt>
                <c:pt idx="495">
                  <c:v>50</c:v>
                </c:pt>
                <c:pt idx="496">
                  <c:v>56</c:v>
                </c:pt>
                <c:pt idx="497">
                  <c:v>56</c:v>
                </c:pt>
                <c:pt idx="498">
                  <c:v>56</c:v>
                </c:pt>
                <c:pt idx="499">
                  <c:v>61</c:v>
                </c:pt>
                <c:pt idx="500">
                  <c:v>55</c:v>
                </c:pt>
                <c:pt idx="501">
                  <c:v>48</c:v>
                </c:pt>
                <c:pt idx="502">
                  <c:v>45</c:v>
                </c:pt>
                <c:pt idx="503">
                  <c:v>45</c:v>
                </c:pt>
                <c:pt idx="504">
                  <c:v>47</c:v>
                </c:pt>
                <c:pt idx="505">
                  <c:v>46</c:v>
                </c:pt>
                <c:pt idx="506">
                  <c:v>46</c:v>
                </c:pt>
                <c:pt idx="507">
                  <c:v>46</c:v>
                </c:pt>
                <c:pt idx="508">
                  <c:v>41</c:v>
                </c:pt>
                <c:pt idx="509">
                  <c:v>45</c:v>
                </c:pt>
                <c:pt idx="510">
                  <c:v>43</c:v>
                </c:pt>
                <c:pt idx="511">
                  <c:v>41</c:v>
                </c:pt>
                <c:pt idx="512">
                  <c:v>40</c:v>
                </c:pt>
                <c:pt idx="513">
                  <c:v>40</c:v>
                </c:pt>
                <c:pt idx="514">
                  <c:v>37</c:v>
                </c:pt>
                <c:pt idx="515">
                  <c:v>36</c:v>
                </c:pt>
                <c:pt idx="516">
                  <c:v>34</c:v>
                </c:pt>
                <c:pt idx="517">
                  <c:v>33</c:v>
                </c:pt>
                <c:pt idx="518">
                  <c:v>40</c:v>
                </c:pt>
                <c:pt idx="519">
                  <c:v>39</c:v>
                </c:pt>
                <c:pt idx="520">
                  <c:v>38</c:v>
                </c:pt>
                <c:pt idx="521">
                  <c:v>35</c:v>
                </c:pt>
                <c:pt idx="522">
                  <c:v>38</c:v>
                </c:pt>
                <c:pt idx="523">
                  <c:v>36</c:v>
                </c:pt>
                <c:pt idx="524">
                  <c:v>31</c:v>
                </c:pt>
                <c:pt idx="525">
                  <c:v>31</c:v>
                </c:pt>
                <c:pt idx="526">
                  <c:v>33</c:v>
                </c:pt>
                <c:pt idx="527">
                  <c:v>30</c:v>
                </c:pt>
                <c:pt idx="528">
                  <c:v>30</c:v>
                </c:pt>
                <c:pt idx="529">
                  <c:v>30</c:v>
                </c:pt>
                <c:pt idx="530">
                  <c:v>30</c:v>
                </c:pt>
                <c:pt idx="531">
                  <c:v>30</c:v>
                </c:pt>
                <c:pt idx="532">
                  <c:v>28</c:v>
                </c:pt>
                <c:pt idx="533">
                  <c:v>28</c:v>
                </c:pt>
                <c:pt idx="534">
                  <c:v>28</c:v>
                </c:pt>
                <c:pt idx="535">
                  <c:v>28</c:v>
                </c:pt>
                <c:pt idx="536">
                  <c:v>30</c:v>
                </c:pt>
                <c:pt idx="537">
                  <c:v>37</c:v>
                </c:pt>
                <c:pt idx="538">
                  <c:v>37</c:v>
                </c:pt>
                <c:pt idx="539">
                  <c:v>35</c:v>
                </c:pt>
                <c:pt idx="540">
                  <c:v>34</c:v>
                </c:pt>
                <c:pt idx="541">
                  <c:v>42</c:v>
                </c:pt>
                <c:pt idx="542">
                  <c:v>42</c:v>
                </c:pt>
                <c:pt idx="543">
                  <c:v>42</c:v>
                </c:pt>
                <c:pt idx="544">
                  <c:v>41</c:v>
                </c:pt>
                <c:pt idx="545">
                  <c:v>46</c:v>
                </c:pt>
                <c:pt idx="546">
                  <c:v>51</c:v>
                </c:pt>
                <c:pt idx="547">
                  <c:v>51</c:v>
                </c:pt>
                <c:pt idx="548">
                  <c:v>50</c:v>
                </c:pt>
                <c:pt idx="549">
                  <c:v>49</c:v>
                </c:pt>
                <c:pt idx="550">
                  <c:v>49</c:v>
                </c:pt>
                <c:pt idx="551">
                  <c:v>58</c:v>
                </c:pt>
                <c:pt idx="552">
                  <c:v>57</c:v>
                </c:pt>
                <c:pt idx="553">
                  <c:v>57</c:v>
                </c:pt>
                <c:pt idx="554">
                  <c:v>57</c:v>
                </c:pt>
                <c:pt idx="555">
                  <c:v>57</c:v>
                </c:pt>
                <c:pt idx="556">
                  <c:v>62</c:v>
                </c:pt>
                <c:pt idx="557">
                  <c:v>62</c:v>
                </c:pt>
                <c:pt idx="558">
                  <c:v>66</c:v>
                </c:pt>
                <c:pt idx="559">
                  <c:v>66</c:v>
                </c:pt>
                <c:pt idx="560">
                  <c:v>66</c:v>
                </c:pt>
                <c:pt idx="561">
                  <c:v>70</c:v>
                </c:pt>
                <c:pt idx="562">
                  <c:v>70</c:v>
                </c:pt>
                <c:pt idx="563">
                  <c:v>70</c:v>
                </c:pt>
                <c:pt idx="564">
                  <c:v>70</c:v>
                </c:pt>
                <c:pt idx="565">
                  <c:v>70</c:v>
                </c:pt>
                <c:pt idx="566">
                  <c:v>44</c:v>
                </c:pt>
                <c:pt idx="567">
                  <c:v>44</c:v>
                </c:pt>
                <c:pt idx="568">
                  <c:v>45</c:v>
                </c:pt>
                <c:pt idx="569">
                  <c:v>46</c:v>
                </c:pt>
                <c:pt idx="570">
                  <c:v>48</c:v>
                </c:pt>
                <c:pt idx="571">
                  <c:v>49</c:v>
                </c:pt>
                <c:pt idx="572">
                  <c:v>49</c:v>
                </c:pt>
                <c:pt idx="573">
                  <c:v>49</c:v>
                </c:pt>
                <c:pt idx="574">
                  <c:v>49</c:v>
                </c:pt>
                <c:pt idx="575">
                  <c:v>49</c:v>
                </c:pt>
                <c:pt idx="576">
                  <c:v>51</c:v>
                </c:pt>
                <c:pt idx="577">
                  <c:v>51</c:v>
                </c:pt>
                <c:pt idx="578">
                  <c:v>49</c:v>
                </c:pt>
                <c:pt idx="579">
                  <c:v>50</c:v>
                </c:pt>
                <c:pt idx="580">
                  <c:v>50</c:v>
                </c:pt>
                <c:pt idx="581">
                  <c:v>51</c:v>
                </c:pt>
                <c:pt idx="582">
                  <c:v>51</c:v>
                </c:pt>
                <c:pt idx="583">
                  <c:v>51</c:v>
                </c:pt>
                <c:pt idx="584">
                  <c:v>51</c:v>
                </c:pt>
                <c:pt idx="585">
                  <c:v>45</c:v>
                </c:pt>
                <c:pt idx="586">
                  <c:v>46</c:v>
                </c:pt>
                <c:pt idx="587">
                  <c:v>47</c:v>
                </c:pt>
                <c:pt idx="588">
                  <c:v>47</c:v>
                </c:pt>
                <c:pt idx="589">
                  <c:v>31</c:v>
                </c:pt>
                <c:pt idx="590">
                  <c:v>32</c:v>
                </c:pt>
                <c:pt idx="591">
                  <c:v>35</c:v>
                </c:pt>
                <c:pt idx="592">
                  <c:v>36</c:v>
                </c:pt>
                <c:pt idx="593">
                  <c:v>37</c:v>
                </c:pt>
                <c:pt idx="594">
                  <c:v>28</c:v>
                </c:pt>
                <c:pt idx="595">
                  <c:v>26</c:v>
                </c:pt>
                <c:pt idx="596">
                  <c:v>27</c:v>
                </c:pt>
                <c:pt idx="597">
                  <c:v>26</c:v>
                </c:pt>
                <c:pt idx="598">
                  <c:v>26</c:v>
                </c:pt>
                <c:pt idx="599">
                  <c:v>22</c:v>
                </c:pt>
                <c:pt idx="600">
                  <c:v>22</c:v>
                </c:pt>
                <c:pt idx="601">
                  <c:v>27</c:v>
                </c:pt>
                <c:pt idx="602">
                  <c:v>27</c:v>
                </c:pt>
                <c:pt idx="603">
                  <c:v>24</c:v>
                </c:pt>
                <c:pt idx="604">
                  <c:v>19</c:v>
                </c:pt>
                <c:pt idx="605">
                  <c:v>19</c:v>
                </c:pt>
                <c:pt idx="606">
                  <c:v>19</c:v>
                </c:pt>
                <c:pt idx="607">
                  <c:v>19</c:v>
                </c:pt>
                <c:pt idx="608">
                  <c:v>3</c:v>
                </c:pt>
                <c:pt idx="609">
                  <c:v>-8</c:v>
                </c:pt>
                <c:pt idx="610">
                  <c:v>-9</c:v>
                </c:pt>
                <c:pt idx="611">
                  <c:v>-8</c:v>
                </c:pt>
                <c:pt idx="612">
                  <c:v>-8</c:v>
                </c:pt>
                <c:pt idx="613">
                  <c:v>-8</c:v>
                </c:pt>
                <c:pt idx="614">
                  <c:v>-9</c:v>
                </c:pt>
                <c:pt idx="615">
                  <c:v>-10</c:v>
                </c:pt>
                <c:pt idx="616">
                  <c:v>-12</c:v>
                </c:pt>
                <c:pt idx="617">
                  <c:v>-13</c:v>
                </c:pt>
                <c:pt idx="618">
                  <c:v>-15</c:v>
                </c:pt>
                <c:pt idx="619">
                  <c:v>-2</c:v>
                </c:pt>
                <c:pt idx="620">
                  <c:v>-5</c:v>
                </c:pt>
                <c:pt idx="621">
                  <c:v>-6</c:v>
                </c:pt>
                <c:pt idx="622">
                  <c:v>-8</c:v>
                </c:pt>
                <c:pt idx="623">
                  <c:v>-15</c:v>
                </c:pt>
                <c:pt idx="624">
                  <c:v>3</c:v>
                </c:pt>
                <c:pt idx="625">
                  <c:v>6</c:v>
                </c:pt>
                <c:pt idx="626">
                  <c:v>7</c:v>
                </c:pt>
                <c:pt idx="627">
                  <c:v>9</c:v>
                </c:pt>
                <c:pt idx="628">
                  <c:v>9</c:v>
                </c:pt>
                <c:pt idx="629">
                  <c:v>21</c:v>
                </c:pt>
                <c:pt idx="630">
                  <c:v>21</c:v>
                </c:pt>
                <c:pt idx="631">
                  <c:v>21</c:v>
                </c:pt>
                <c:pt idx="632">
                  <c:v>20</c:v>
                </c:pt>
                <c:pt idx="633">
                  <c:v>20.5</c:v>
                </c:pt>
                <c:pt idx="634">
                  <c:v>29</c:v>
                </c:pt>
                <c:pt idx="635">
                  <c:v>29</c:v>
                </c:pt>
                <c:pt idx="636">
                  <c:v>29</c:v>
                </c:pt>
                <c:pt idx="637">
                  <c:v>28</c:v>
                </c:pt>
                <c:pt idx="638">
                  <c:v>45</c:v>
                </c:pt>
                <c:pt idx="639">
                  <c:v>45</c:v>
                </c:pt>
                <c:pt idx="640">
                  <c:v>46</c:v>
                </c:pt>
                <c:pt idx="641">
                  <c:v>49</c:v>
                </c:pt>
                <c:pt idx="642">
                  <c:v>47</c:v>
                </c:pt>
                <c:pt idx="643">
                  <c:v>46</c:v>
                </c:pt>
                <c:pt idx="644">
                  <c:v>41</c:v>
                </c:pt>
                <c:pt idx="645">
                  <c:v>37</c:v>
                </c:pt>
                <c:pt idx="646">
                  <c:v>33</c:v>
                </c:pt>
                <c:pt idx="647">
                  <c:v>30</c:v>
                </c:pt>
                <c:pt idx="648">
                  <c:v>9</c:v>
                </c:pt>
                <c:pt idx="649">
                  <c:v>7</c:v>
                </c:pt>
                <c:pt idx="650">
                  <c:v>6</c:v>
                </c:pt>
                <c:pt idx="651">
                  <c:v>-11</c:v>
                </c:pt>
                <c:pt idx="652">
                  <c:v>-23</c:v>
                </c:pt>
                <c:pt idx="653">
                  <c:v>-26</c:v>
                </c:pt>
                <c:pt idx="654">
                  <c:v>-28</c:v>
                </c:pt>
                <c:pt idx="655">
                  <c:v>-32</c:v>
                </c:pt>
                <c:pt idx="656">
                  <c:v>-39</c:v>
                </c:pt>
                <c:pt idx="657">
                  <c:v>-42</c:v>
                </c:pt>
                <c:pt idx="658">
                  <c:v>-44</c:v>
                </c:pt>
                <c:pt idx="659">
                  <c:v>-47</c:v>
                </c:pt>
                <c:pt idx="660">
                  <c:v>-50</c:v>
                </c:pt>
                <c:pt idx="661">
                  <c:v>-51</c:v>
                </c:pt>
                <c:pt idx="662">
                  <c:v>-51</c:v>
                </c:pt>
                <c:pt idx="663">
                  <c:v>-51</c:v>
                </c:pt>
                <c:pt idx="664">
                  <c:v>21</c:v>
                </c:pt>
                <c:pt idx="665">
                  <c:v>18</c:v>
                </c:pt>
                <c:pt idx="666">
                  <c:v>17</c:v>
                </c:pt>
                <c:pt idx="667">
                  <c:v>16</c:v>
                </c:pt>
                <c:pt idx="668">
                  <c:v>16</c:v>
                </c:pt>
                <c:pt idx="669">
                  <c:v>22</c:v>
                </c:pt>
                <c:pt idx="670">
                  <c:v>26</c:v>
                </c:pt>
                <c:pt idx="671">
                  <c:v>26</c:v>
                </c:pt>
                <c:pt idx="672">
                  <c:v>26</c:v>
                </c:pt>
                <c:pt idx="673">
                  <c:v>32</c:v>
                </c:pt>
                <c:pt idx="674">
                  <c:v>31</c:v>
                </c:pt>
                <c:pt idx="675">
                  <c:v>30</c:v>
                </c:pt>
                <c:pt idx="676">
                  <c:v>30</c:v>
                </c:pt>
                <c:pt idx="677">
                  <c:v>32</c:v>
                </c:pt>
                <c:pt idx="678">
                  <c:v>41</c:v>
                </c:pt>
                <c:pt idx="679">
                  <c:v>42</c:v>
                </c:pt>
                <c:pt idx="680">
                  <c:v>44</c:v>
                </c:pt>
                <c:pt idx="681">
                  <c:v>45</c:v>
                </c:pt>
                <c:pt idx="682">
                  <c:v>43</c:v>
                </c:pt>
                <c:pt idx="683">
                  <c:v>45</c:v>
                </c:pt>
                <c:pt idx="684">
                  <c:v>45</c:v>
                </c:pt>
                <c:pt idx="685">
                  <c:v>46</c:v>
                </c:pt>
                <c:pt idx="686">
                  <c:v>46</c:v>
                </c:pt>
                <c:pt idx="687">
                  <c:v>49</c:v>
                </c:pt>
                <c:pt idx="688">
                  <c:v>44</c:v>
                </c:pt>
                <c:pt idx="689">
                  <c:v>45</c:v>
                </c:pt>
                <c:pt idx="690">
                  <c:v>46</c:v>
                </c:pt>
                <c:pt idx="691">
                  <c:v>50</c:v>
                </c:pt>
                <c:pt idx="692">
                  <c:v>47</c:v>
                </c:pt>
                <c:pt idx="693">
                  <c:v>52</c:v>
                </c:pt>
                <c:pt idx="694">
                  <c:v>54</c:v>
                </c:pt>
                <c:pt idx="695">
                  <c:v>54</c:v>
                </c:pt>
                <c:pt idx="696">
                  <c:v>55</c:v>
                </c:pt>
                <c:pt idx="697">
                  <c:v>35</c:v>
                </c:pt>
                <c:pt idx="698">
                  <c:v>34</c:v>
                </c:pt>
                <c:pt idx="699">
                  <c:v>39</c:v>
                </c:pt>
                <c:pt idx="700">
                  <c:v>38</c:v>
                </c:pt>
                <c:pt idx="701">
                  <c:v>38</c:v>
                </c:pt>
                <c:pt idx="702">
                  <c:v>31</c:v>
                </c:pt>
                <c:pt idx="703">
                  <c:v>31</c:v>
                </c:pt>
                <c:pt idx="704">
                  <c:v>31</c:v>
                </c:pt>
                <c:pt idx="705">
                  <c:v>30</c:v>
                </c:pt>
                <c:pt idx="706">
                  <c:v>23</c:v>
                </c:pt>
                <c:pt idx="707">
                  <c:v>25</c:v>
                </c:pt>
                <c:pt idx="708">
                  <c:v>26</c:v>
                </c:pt>
                <c:pt idx="709">
                  <c:v>29</c:v>
                </c:pt>
                <c:pt idx="710">
                  <c:v>28</c:v>
                </c:pt>
                <c:pt idx="711">
                  <c:v>29</c:v>
                </c:pt>
                <c:pt idx="712">
                  <c:v>41</c:v>
                </c:pt>
                <c:pt idx="713">
                  <c:v>41</c:v>
                </c:pt>
                <c:pt idx="714">
                  <c:v>43</c:v>
                </c:pt>
                <c:pt idx="715">
                  <c:v>43</c:v>
                </c:pt>
                <c:pt idx="716">
                  <c:v>46</c:v>
                </c:pt>
                <c:pt idx="717">
                  <c:v>42</c:v>
                </c:pt>
                <c:pt idx="718">
                  <c:v>42</c:v>
                </c:pt>
                <c:pt idx="719">
                  <c:v>44</c:v>
                </c:pt>
                <c:pt idx="720">
                  <c:v>43</c:v>
                </c:pt>
                <c:pt idx="721">
                  <c:v>37</c:v>
                </c:pt>
                <c:pt idx="722">
                  <c:v>37</c:v>
                </c:pt>
                <c:pt idx="723">
                  <c:v>37</c:v>
                </c:pt>
                <c:pt idx="724">
                  <c:v>43</c:v>
                </c:pt>
                <c:pt idx="725">
                  <c:v>47</c:v>
                </c:pt>
                <c:pt idx="726">
                  <c:v>37</c:v>
                </c:pt>
                <c:pt idx="727">
                  <c:v>42</c:v>
                </c:pt>
                <c:pt idx="728">
                  <c:v>43</c:v>
                </c:pt>
                <c:pt idx="729">
                  <c:v>39</c:v>
                </c:pt>
                <c:pt idx="730">
                  <c:v>41</c:v>
                </c:pt>
                <c:pt idx="731">
                  <c:v>34</c:v>
                </c:pt>
                <c:pt idx="732">
                  <c:v>34</c:v>
                </c:pt>
                <c:pt idx="733">
                  <c:v>34</c:v>
                </c:pt>
                <c:pt idx="734">
                  <c:v>33</c:v>
                </c:pt>
                <c:pt idx="735">
                  <c:v>25</c:v>
                </c:pt>
                <c:pt idx="736">
                  <c:v>25</c:v>
                </c:pt>
                <c:pt idx="737">
                  <c:v>25</c:v>
                </c:pt>
                <c:pt idx="738">
                  <c:v>25</c:v>
                </c:pt>
                <c:pt idx="739">
                  <c:v>24</c:v>
                </c:pt>
                <c:pt idx="740">
                  <c:v>26</c:v>
                </c:pt>
                <c:pt idx="741">
                  <c:v>24</c:v>
                </c:pt>
                <c:pt idx="742">
                  <c:v>25</c:v>
                </c:pt>
                <c:pt idx="743">
                  <c:v>25</c:v>
                </c:pt>
                <c:pt idx="744">
                  <c:v>26</c:v>
                </c:pt>
                <c:pt idx="745">
                  <c:v>29</c:v>
                </c:pt>
                <c:pt idx="746">
                  <c:v>29</c:v>
                </c:pt>
                <c:pt idx="747">
                  <c:v>27</c:v>
                </c:pt>
                <c:pt idx="748">
                  <c:v>25</c:v>
                </c:pt>
                <c:pt idx="749">
                  <c:v>25</c:v>
                </c:pt>
                <c:pt idx="750">
                  <c:v>23</c:v>
                </c:pt>
                <c:pt idx="751">
                  <c:v>25</c:v>
                </c:pt>
                <c:pt idx="752">
                  <c:v>23</c:v>
                </c:pt>
                <c:pt idx="753">
                  <c:v>23</c:v>
                </c:pt>
                <c:pt idx="754">
                  <c:v>22</c:v>
                </c:pt>
                <c:pt idx="755">
                  <c:v>22</c:v>
                </c:pt>
                <c:pt idx="756">
                  <c:v>22</c:v>
                </c:pt>
                <c:pt idx="757">
                  <c:v>22</c:v>
                </c:pt>
                <c:pt idx="758">
                  <c:v>17</c:v>
                </c:pt>
                <c:pt idx="759">
                  <c:v>50</c:v>
                </c:pt>
                <c:pt idx="760">
                  <c:v>49</c:v>
                </c:pt>
                <c:pt idx="761">
                  <c:v>50</c:v>
                </c:pt>
                <c:pt idx="762">
                  <c:v>51</c:v>
                </c:pt>
                <c:pt idx="763">
                  <c:v>48</c:v>
                </c:pt>
                <c:pt idx="764">
                  <c:v>40</c:v>
                </c:pt>
                <c:pt idx="765">
                  <c:v>40</c:v>
                </c:pt>
                <c:pt idx="766">
                  <c:v>41</c:v>
                </c:pt>
                <c:pt idx="767">
                  <c:v>41</c:v>
                </c:pt>
                <c:pt idx="768">
                  <c:v>39</c:v>
                </c:pt>
                <c:pt idx="769">
                  <c:v>30</c:v>
                </c:pt>
                <c:pt idx="770">
                  <c:v>30</c:v>
                </c:pt>
                <c:pt idx="771">
                  <c:v>29</c:v>
                </c:pt>
                <c:pt idx="772">
                  <c:v>29</c:v>
                </c:pt>
                <c:pt idx="773">
                  <c:v>21</c:v>
                </c:pt>
                <c:pt idx="774">
                  <c:v>20</c:v>
                </c:pt>
                <c:pt idx="775">
                  <c:v>20</c:v>
                </c:pt>
                <c:pt idx="776">
                  <c:v>21</c:v>
                </c:pt>
                <c:pt idx="777">
                  <c:v>19</c:v>
                </c:pt>
                <c:pt idx="778">
                  <c:v>18</c:v>
                </c:pt>
                <c:pt idx="779">
                  <c:v>12</c:v>
                </c:pt>
                <c:pt idx="780">
                  <c:v>-1</c:v>
                </c:pt>
                <c:pt idx="781">
                  <c:v>-1</c:v>
                </c:pt>
                <c:pt idx="782">
                  <c:v>20</c:v>
                </c:pt>
                <c:pt idx="783">
                  <c:v>20</c:v>
                </c:pt>
                <c:pt idx="784">
                  <c:v>17</c:v>
                </c:pt>
                <c:pt idx="785">
                  <c:v>16</c:v>
                </c:pt>
                <c:pt idx="786">
                  <c:v>16</c:v>
                </c:pt>
                <c:pt idx="787">
                  <c:v>17</c:v>
                </c:pt>
                <c:pt idx="788">
                  <c:v>19</c:v>
                </c:pt>
                <c:pt idx="789">
                  <c:v>17</c:v>
                </c:pt>
                <c:pt idx="790">
                  <c:v>17</c:v>
                </c:pt>
                <c:pt idx="791">
                  <c:v>15</c:v>
                </c:pt>
                <c:pt idx="792">
                  <c:v>23</c:v>
                </c:pt>
                <c:pt idx="793">
                  <c:v>15</c:v>
                </c:pt>
                <c:pt idx="794">
                  <c:v>12</c:v>
                </c:pt>
                <c:pt idx="795">
                  <c:v>14</c:v>
                </c:pt>
                <c:pt idx="796">
                  <c:v>14</c:v>
                </c:pt>
                <c:pt idx="797">
                  <c:v>15</c:v>
                </c:pt>
                <c:pt idx="798">
                  <c:v>12</c:v>
                </c:pt>
                <c:pt idx="799">
                  <c:v>10</c:v>
                </c:pt>
                <c:pt idx="800">
                  <c:v>10</c:v>
                </c:pt>
                <c:pt idx="801">
                  <c:v>9</c:v>
                </c:pt>
                <c:pt idx="802">
                  <c:v>10</c:v>
                </c:pt>
                <c:pt idx="803">
                  <c:v>10</c:v>
                </c:pt>
                <c:pt idx="804">
                  <c:v>10</c:v>
                </c:pt>
                <c:pt idx="805">
                  <c:v>7</c:v>
                </c:pt>
                <c:pt idx="806">
                  <c:v>-3</c:v>
                </c:pt>
                <c:pt idx="807">
                  <c:v>-2</c:v>
                </c:pt>
                <c:pt idx="808">
                  <c:v>-4</c:v>
                </c:pt>
                <c:pt idx="809">
                  <c:v>-11</c:v>
                </c:pt>
                <c:pt idx="810">
                  <c:v>-11</c:v>
                </c:pt>
                <c:pt idx="811">
                  <c:v>-12</c:v>
                </c:pt>
                <c:pt idx="812">
                  <c:v>-2</c:v>
                </c:pt>
                <c:pt idx="813">
                  <c:v>-9</c:v>
                </c:pt>
                <c:pt idx="814">
                  <c:v>-11</c:v>
                </c:pt>
                <c:pt idx="815">
                  <c:v>-14</c:v>
                </c:pt>
                <c:pt idx="816">
                  <c:v>-11</c:v>
                </c:pt>
                <c:pt idx="817">
                  <c:v>-3</c:v>
                </c:pt>
                <c:pt idx="818">
                  <c:v>-4</c:v>
                </c:pt>
                <c:pt idx="819">
                  <c:v>-5</c:v>
                </c:pt>
                <c:pt idx="820">
                  <c:v>13</c:v>
                </c:pt>
                <c:pt idx="821">
                  <c:v>12</c:v>
                </c:pt>
                <c:pt idx="822">
                  <c:v>14</c:v>
                </c:pt>
                <c:pt idx="823">
                  <c:v>14</c:v>
                </c:pt>
                <c:pt idx="824">
                  <c:v>14</c:v>
                </c:pt>
                <c:pt idx="825">
                  <c:v>13</c:v>
                </c:pt>
                <c:pt idx="826">
                  <c:v>10</c:v>
                </c:pt>
                <c:pt idx="827">
                  <c:v>10</c:v>
                </c:pt>
                <c:pt idx="828">
                  <c:v>10</c:v>
                </c:pt>
                <c:pt idx="829">
                  <c:v>4</c:v>
                </c:pt>
                <c:pt idx="830">
                  <c:v>6</c:v>
                </c:pt>
                <c:pt idx="831">
                  <c:v>6</c:v>
                </c:pt>
                <c:pt idx="832">
                  <c:v>10</c:v>
                </c:pt>
                <c:pt idx="833">
                  <c:v>10</c:v>
                </c:pt>
                <c:pt idx="834">
                  <c:v>14</c:v>
                </c:pt>
                <c:pt idx="835">
                  <c:v>14</c:v>
                </c:pt>
                <c:pt idx="836">
                  <c:v>13</c:v>
                </c:pt>
                <c:pt idx="837">
                  <c:v>22</c:v>
                </c:pt>
                <c:pt idx="838">
                  <c:v>25</c:v>
                </c:pt>
                <c:pt idx="839">
                  <c:v>33</c:v>
                </c:pt>
                <c:pt idx="840">
                  <c:v>33</c:v>
                </c:pt>
                <c:pt idx="841">
                  <c:v>33</c:v>
                </c:pt>
                <c:pt idx="842">
                  <c:v>31</c:v>
                </c:pt>
                <c:pt idx="843">
                  <c:v>29</c:v>
                </c:pt>
                <c:pt idx="844">
                  <c:v>16</c:v>
                </c:pt>
                <c:pt idx="845">
                  <c:v>16</c:v>
                </c:pt>
                <c:pt idx="846">
                  <c:v>15</c:v>
                </c:pt>
                <c:pt idx="847">
                  <c:v>15</c:v>
                </c:pt>
                <c:pt idx="848">
                  <c:v>16</c:v>
                </c:pt>
                <c:pt idx="849">
                  <c:v>26</c:v>
                </c:pt>
                <c:pt idx="850">
                  <c:v>25</c:v>
                </c:pt>
                <c:pt idx="851">
                  <c:v>24</c:v>
                </c:pt>
                <c:pt idx="852">
                  <c:v>25</c:v>
                </c:pt>
                <c:pt idx="853">
                  <c:v>24</c:v>
                </c:pt>
                <c:pt idx="854">
                  <c:v>25</c:v>
                </c:pt>
                <c:pt idx="855">
                  <c:v>27</c:v>
                </c:pt>
                <c:pt idx="856">
                  <c:v>27</c:v>
                </c:pt>
                <c:pt idx="857">
                  <c:v>29</c:v>
                </c:pt>
                <c:pt idx="858">
                  <c:v>29</c:v>
                </c:pt>
                <c:pt idx="859">
                  <c:v>26</c:v>
                </c:pt>
                <c:pt idx="860">
                  <c:v>28</c:v>
                </c:pt>
                <c:pt idx="861">
                  <c:v>28</c:v>
                </c:pt>
                <c:pt idx="862">
                  <c:v>27</c:v>
                </c:pt>
                <c:pt idx="863">
                  <c:v>28</c:v>
                </c:pt>
                <c:pt idx="864">
                  <c:v>28</c:v>
                </c:pt>
                <c:pt idx="865">
                  <c:v>32</c:v>
                </c:pt>
                <c:pt idx="866">
                  <c:v>32</c:v>
                </c:pt>
                <c:pt idx="867">
                  <c:v>26</c:v>
                </c:pt>
                <c:pt idx="868">
                  <c:v>27</c:v>
                </c:pt>
                <c:pt idx="869">
                  <c:v>20</c:v>
                </c:pt>
                <c:pt idx="870">
                  <c:v>14</c:v>
                </c:pt>
                <c:pt idx="871">
                  <c:v>15</c:v>
                </c:pt>
                <c:pt idx="872">
                  <c:v>20</c:v>
                </c:pt>
                <c:pt idx="873">
                  <c:v>19</c:v>
                </c:pt>
                <c:pt idx="874">
                  <c:v>18</c:v>
                </c:pt>
                <c:pt idx="875">
                  <c:v>17</c:v>
                </c:pt>
                <c:pt idx="876">
                  <c:v>16</c:v>
                </c:pt>
                <c:pt idx="877">
                  <c:v>15</c:v>
                </c:pt>
                <c:pt idx="878">
                  <c:v>15</c:v>
                </c:pt>
                <c:pt idx="879">
                  <c:v>15</c:v>
                </c:pt>
                <c:pt idx="880">
                  <c:v>14</c:v>
                </c:pt>
                <c:pt idx="881">
                  <c:v>14</c:v>
                </c:pt>
                <c:pt idx="882">
                  <c:v>14</c:v>
                </c:pt>
                <c:pt idx="883">
                  <c:v>10</c:v>
                </c:pt>
                <c:pt idx="884">
                  <c:v>5</c:v>
                </c:pt>
                <c:pt idx="885">
                  <c:v>-4</c:v>
                </c:pt>
                <c:pt idx="886">
                  <c:v>-8</c:v>
                </c:pt>
                <c:pt idx="887">
                  <c:v>-8</c:v>
                </c:pt>
                <c:pt idx="888">
                  <c:v>-3</c:v>
                </c:pt>
                <c:pt idx="889">
                  <c:v>-3</c:v>
                </c:pt>
                <c:pt idx="890">
                  <c:v>-3</c:v>
                </c:pt>
                <c:pt idx="891">
                  <c:v>-4</c:v>
                </c:pt>
                <c:pt idx="892">
                  <c:v>-3</c:v>
                </c:pt>
                <c:pt idx="893">
                  <c:v>-3</c:v>
                </c:pt>
                <c:pt idx="894">
                  <c:v>-4</c:v>
                </c:pt>
                <c:pt idx="895">
                  <c:v>-4</c:v>
                </c:pt>
                <c:pt idx="896">
                  <c:v>-5</c:v>
                </c:pt>
                <c:pt idx="897">
                  <c:v>7</c:v>
                </c:pt>
                <c:pt idx="898">
                  <c:v>7</c:v>
                </c:pt>
                <c:pt idx="899">
                  <c:v>12</c:v>
                </c:pt>
                <c:pt idx="900">
                  <c:v>13</c:v>
                </c:pt>
                <c:pt idx="901">
                  <c:v>23</c:v>
                </c:pt>
                <c:pt idx="902">
                  <c:v>22</c:v>
                </c:pt>
                <c:pt idx="903">
                  <c:v>19</c:v>
                </c:pt>
                <c:pt idx="904">
                  <c:v>20</c:v>
                </c:pt>
                <c:pt idx="905">
                  <c:v>21</c:v>
                </c:pt>
                <c:pt idx="906">
                  <c:v>23</c:v>
                </c:pt>
                <c:pt idx="907">
                  <c:v>23</c:v>
                </c:pt>
                <c:pt idx="908">
                  <c:v>22</c:v>
                </c:pt>
                <c:pt idx="909">
                  <c:v>22</c:v>
                </c:pt>
                <c:pt idx="910">
                  <c:v>24</c:v>
                </c:pt>
                <c:pt idx="911">
                  <c:v>24</c:v>
                </c:pt>
                <c:pt idx="912">
                  <c:v>24</c:v>
                </c:pt>
                <c:pt idx="913">
                  <c:v>24</c:v>
                </c:pt>
                <c:pt idx="914">
                  <c:v>24</c:v>
                </c:pt>
                <c:pt idx="915">
                  <c:v>28</c:v>
                </c:pt>
                <c:pt idx="916">
                  <c:v>28</c:v>
                </c:pt>
                <c:pt idx="917">
                  <c:v>28</c:v>
                </c:pt>
                <c:pt idx="918">
                  <c:v>28</c:v>
                </c:pt>
                <c:pt idx="919">
                  <c:v>28</c:v>
                </c:pt>
                <c:pt idx="920">
                  <c:v>35</c:v>
                </c:pt>
                <c:pt idx="921">
                  <c:v>38</c:v>
                </c:pt>
                <c:pt idx="922">
                  <c:v>40</c:v>
                </c:pt>
                <c:pt idx="923">
                  <c:v>42</c:v>
                </c:pt>
                <c:pt idx="924">
                  <c:v>42</c:v>
                </c:pt>
                <c:pt idx="925">
                  <c:v>46</c:v>
                </c:pt>
                <c:pt idx="926">
                  <c:v>46</c:v>
                </c:pt>
                <c:pt idx="927">
                  <c:v>46</c:v>
                </c:pt>
                <c:pt idx="928">
                  <c:v>45</c:v>
                </c:pt>
                <c:pt idx="929">
                  <c:v>36</c:v>
                </c:pt>
                <c:pt idx="930">
                  <c:v>36</c:v>
                </c:pt>
                <c:pt idx="931">
                  <c:v>36</c:v>
                </c:pt>
                <c:pt idx="932">
                  <c:v>38</c:v>
                </c:pt>
                <c:pt idx="933">
                  <c:v>35</c:v>
                </c:pt>
                <c:pt idx="934">
                  <c:v>16</c:v>
                </c:pt>
                <c:pt idx="935">
                  <c:v>18</c:v>
                </c:pt>
                <c:pt idx="936">
                  <c:v>19</c:v>
                </c:pt>
                <c:pt idx="937">
                  <c:v>20</c:v>
                </c:pt>
                <c:pt idx="938">
                  <c:v>20</c:v>
                </c:pt>
                <c:pt idx="939">
                  <c:v>21</c:v>
                </c:pt>
                <c:pt idx="940">
                  <c:v>22</c:v>
                </c:pt>
                <c:pt idx="941">
                  <c:v>22</c:v>
                </c:pt>
                <c:pt idx="942">
                  <c:v>19</c:v>
                </c:pt>
                <c:pt idx="943">
                  <c:v>21</c:v>
                </c:pt>
                <c:pt idx="944">
                  <c:v>23</c:v>
                </c:pt>
                <c:pt idx="945">
                  <c:v>24</c:v>
                </c:pt>
                <c:pt idx="946">
                  <c:v>23</c:v>
                </c:pt>
                <c:pt idx="947">
                  <c:v>22</c:v>
                </c:pt>
                <c:pt idx="948">
                  <c:v>14</c:v>
                </c:pt>
                <c:pt idx="949">
                  <c:v>13</c:v>
                </c:pt>
                <c:pt idx="950">
                  <c:v>13</c:v>
                </c:pt>
                <c:pt idx="951">
                  <c:v>13</c:v>
                </c:pt>
                <c:pt idx="952">
                  <c:v>12</c:v>
                </c:pt>
                <c:pt idx="953">
                  <c:v>10</c:v>
                </c:pt>
                <c:pt idx="954">
                  <c:v>10</c:v>
                </c:pt>
                <c:pt idx="955">
                  <c:v>8</c:v>
                </c:pt>
                <c:pt idx="956">
                  <c:v>9</c:v>
                </c:pt>
                <c:pt idx="957">
                  <c:v>8</c:v>
                </c:pt>
                <c:pt idx="958">
                  <c:v>8</c:v>
                </c:pt>
                <c:pt idx="959">
                  <c:v>8</c:v>
                </c:pt>
                <c:pt idx="960">
                  <c:v>8</c:v>
                </c:pt>
                <c:pt idx="961">
                  <c:v>8</c:v>
                </c:pt>
                <c:pt idx="962">
                  <c:v>16</c:v>
                </c:pt>
                <c:pt idx="963">
                  <c:v>16</c:v>
                </c:pt>
                <c:pt idx="964">
                  <c:v>15</c:v>
                </c:pt>
                <c:pt idx="965">
                  <c:v>14</c:v>
                </c:pt>
                <c:pt idx="966">
                  <c:v>18</c:v>
                </c:pt>
                <c:pt idx="967">
                  <c:v>24</c:v>
                </c:pt>
                <c:pt idx="968">
                  <c:v>25</c:v>
                </c:pt>
                <c:pt idx="969">
                  <c:v>22</c:v>
                </c:pt>
                <c:pt idx="970">
                  <c:v>28</c:v>
                </c:pt>
                <c:pt idx="971">
                  <c:v>30</c:v>
                </c:pt>
                <c:pt idx="972">
                  <c:v>36</c:v>
                </c:pt>
                <c:pt idx="973">
                  <c:v>34</c:v>
                </c:pt>
                <c:pt idx="974">
                  <c:v>34</c:v>
                </c:pt>
                <c:pt idx="975">
                  <c:v>38</c:v>
                </c:pt>
                <c:pt idx="976">
                  <c:v>32</c:v>
                </c:pt>
                <c:pt idx="977">
                  <c:v>30</c:v>
                </c:pt>
                <c:pt idx="978">
                  <c:v>33</c:v>
                </c:pt>
                <c:pt idx="979">
                  <c:v>35</c:v>
                </c:pt>
                <c:pt idx="980">
                  <c:v>36</c:v>
                </c:pt>
                <c:pt idx="981">
                  <c:v>34</c:v>
                </c:pt>
                <c:pt idx="982">
                  <c:v>34</c:v>
                </c:pt>
                <c:pt idx="983">
                  <c:v>34</c:v>
                </c:pt>
                <c:pt idx="984">
                  <c:v>34</c:v>
                </c:pt>
                <c:pt idx="985">
                  <c:v>30</c:v>
                </c:pt>
                <c:pt idx="986">
                  <c:v>32</c:v>
                </c:pt>
                <c:pt idx="987">
                  <c:v>31</c:v>
                </c:pt>
                <c:pt idx="988">
                  <c:v>32</c:v>
                </c:pt>
                <c:pt idx="989">
                  <c:v>33</c:v>
                </c:pt>
                <c:pt idx="990">
                  <c:v>33</c:v>
                </c:pt>
                <c:pt idx="991">
                  <c:v>35</c:v>
                </c:pt>
                <c:pt idx="992">
                  <c:v>35</c:v>
                </c:pt>
                <c:pt idx="993">
                  <c:v>37</c:v>
                </c:pt>
                <c:pt idx="994">
                  <c:v>37</c:v>
                </c:pt>
                <c:pt idx="995">
                  <c:v>33</c:v>
                </c:pt>
                <c:pt idx="996">
                  <c:v>33</c:v>
                </c:pt>
                <c:pt idx="997">
                  <c:v>31</c:v>
                </c:pt>
                <c:pt idx="998">
                  <c:v>35</c:v>
                </c:pt>
                <c:pt idx="999">
                  <c:v>35</c:v>
                </c:pt>
                <c:pt idx="1000">
                  <c:v>32</c:v>
                </c:pt>
                <c:pt idx="1001">
                  <c:v>32</c:v>
                </c:pt>
                <c:pt idx="1002">
                  <c:v>32</c:v>
                </c:pt>
                <c:pt idx="1003">
                  <c:v>30</c:v>
                </c:pt>
                <c:pt idx="1004">
                  <c:v>31</c:v>
                </c:pt>
                <c:pt idx="1005">
                  <c:v>31</c:v>
                </c:pt>
                <c:pt idx="1006">
                  <c:v>31</c:v>
                </c:pt>
                <c:pt idx="1007">
                  <c:v>29</c:v>
                </c:pt>
                <c:pt idx="1008">
                  <c:v>30</c:v>
                </c:pt>
                <c:pt idx="1009">
                  <c:v>31</c:v>
                </c:pt>
                <c:pt idx="1010">
                  <c:v>32</c:v>
                </c:pt>
                <c:pt idx="1011">
                  <c:v>32</c:v>
                </c:pt>
                <c:pt idx="1012">
                  <c:v>33</c:v>
                </c:pt>
                <c:pt idx="1013">
                  <c:v>35</c:v>
                </c:pt>
                <c:pt idx="1014">
                  <c:v>35</c:v>
                </c:pt>
                <c:pt idx="1015">
                  <c:v>37</c:v>
                </c:pt>
                <c:pt idx="1016">
                  <c:v>37</c:v>
                </c:pt>
                <c:pt idx="1017">
                  <c:v>36</c:v>
                </c:pt>
                <c:pt idx="1018">
                  <c:v>27</c:v>
                </c:pt>
                <c:pt idx="1019">
                  <c:v>27</c:v>
                </c:pt>
                <c:pt idx="1020">
                  <c:v>27</c:v>
                </c:pt>
                <c:pt idx="1021">
                  <c:v>29</c:v>
                </c:pt>
                <c:pt idx="1022">
                  <c:v>27</c:v>
                </c:pt>
                <c:pt idx="1023">
                  <c:v>30</c:v>
                </c:pt>
                <c:pt idx="1024">
                  <c:v>28</c:v>
                </c:pt>
                <c:pt idx="1025">
                  <c:v>28</c:v>
                </c:pt>
                <c:pt idx="1026">
                  <c:v>28</c:v>
                </c:pt>
                <c:pt idx="1027">
                  <c:v>28</c:v>
                </c:pt>
                <c:pt idx="1028">
                  <c:v>28</c:v>
                </c:pt>
                <c:pt idx="1029">
                  <c:v>28</c:v>
                </c:pt>
                <c:pt idx="1030">
                  <c:v>28</c:v>
                </c:pt>
                <c:pt idx="1031">
                  <c:v>28</c:v>
                </c:pt>
                <c:pt idx="1032">
                  <c:v>28</c:v>
                </c:pt>
                <c:pt idx="1033">
                  <c:v>26</c:v>
                </c:pt>
                <c:pt idx="1034">
                  <c:v>28</c:v>
                </c:pt>
                <c:pt idx="1035">
                  <c:v>28</c:v>
                </c:pt>
                <c:pt idx="1036">
                  <c:v>28</c:v>
                </c:pt>
                <c:pt idx="1037">
                  <c:v>27</c:v>
                </c:pt>
                <c:pt idx="1038">
                  <c:v>27</c:v>
                </c:pt>
                <c:pt idx="1039">
                  <c:v>27</c:v>
                </c:pt>
                <c:pt idx="1040">
                  <c:v>27</c:v>
                </c:pt>
                <c:pt idx="1041">
                  <c:v>27</c:v>
                </c:pt>
                <c:pt idx="1042">
                  <c:v>27</c:v>
                </c:pt>
                <c:pt idx="1043">
                  <c:v>22</c:v>
                </c:pt>
                <c:pt idx="1044">
                  <c:v>23</c:v>
                </c:pt>
                <c:pt idx="1045">
                  <c:v>23</c:v>
                </c:pt>
                <c:pt idx="1046">
                  <c:v>23</c:v>
                </c:pt>
                <c:pt idx="1047">
                  <c:v>24</c:v>
                </c:pt>
                <c:pt idx="1048">
                  <c:v>20</c:v>
                </c:pt>
                <c:pt idx="1049">
                  <c:v>20</c:v>
                </c:pt>
                <c:pt idx="1050">
                  <c:v>19</c:v>
                </c:pt>
                <c:pt idx="1051">
                  <c:v>19</c:v>
                </c:pt>
                <c:pt idx="1052">
                  <c:v>19</c:v>
                </c:pt>
                <c:pt idx="1053">
                  <c:v>18</c:v>
                </c:pt>
                <c:pt idx="1054">
                  <c:v>17</c:v>
                </c:pt>
                <c:pt idx="1055">
                  <c:v>17</c:v>
                </c:pt>
                <c:pt idx="1056">
                  <c:v>17</c:v>
                </c:pt>
                <c:pt idx="1057">
                  <c:v>17</c:v>
                </c:pt>
                <c:pt idx="1058">
                  <c:v>19</c:v>
                </c:pt>
                <c:pt idx="1059">
                  <c:v>20</c:v>
                </c:pt>
                <c:pt idx="1060">
                  <c:v>21</c:v>
                </c:pt>
                <c:pt idx="1061">
                  <c:v>25</c:v>
                </c:pt>
                <c:pt idx="1062">
                  <c:v>25</c:v>
                </c:pt>
                <c:pt idx="1063">
                  <c:v>29</c:v>
                </c:pt>
                <c:pt idx="1064">
                  <c:v>29</c:v>
                </c:pt>
                <c:pt idx="1065">
                  <c:v>29</c:v>
                </c:pt>
                <c:pt idx="1066">
                  <c:v>24</c:v>
                </c:pt>
                <c:pt idx="1067">
                  <c:v>24</c:v>
                </c:pt>
                <c:pt idx="1068">
                  <c:v>24</c:v>
                </c:pt>
                <c:pt idx="1069">
                  <c:v>25</c:v>
                </c:pt>
                <c:pt idx="1070">
                  <c:v>25</c:v>
                </c:pt>
                <c:pt idx="1071">
                  <c:v>25</c:v>
                </c:pt>
                <c:pt idx="1072">
                  <c:v>25</c:v>
                </c:pt>
                <c:pt idx="1073">
                  <c:v>22</c:v>
                </c:pt>
                <c:pt idx="1074">
                  <c:v>22</c:v>
                </c:pt>
                <c:pt idx="1075">
                  <c:v>22</c:v>
                </c:pt>
                <c:pt idx="1076">
                  <c:v>24</c:v>
                </c:pt>
                <c:pt idx="1077">
                  <c:v>25</c:v>
                </c:pt>
                <c:pt idx="1078">
                  <c:v>15</c:v>
                </c:pt>
                <c:pt idx="1079">
                  <c:v>15</c:v>
                </c:pt>
                <c:pt idx="1080">
                  <c:v>15</c:v>
                </c:pt>
                <c:pt idx="1081">
                  <c:v>15</c:v>
                </c:pt>
                <c:pt idx="1082">
                  <c:v>19</c:v>
                </c:pt>
                <c:pt idx="1083">
                  <c:v>24</c:v>
                </c:pt>
                <c:pt idx="1084">
                  <c:v>27</c:v>
                </c:pt>
                <c:pt idx="1085">
                  <c:v>27</c:v>
                </c:pt>
                <c:pt idx="1086">
                  <c:v>22</c:v>
                </c:pt>
                <c:pt idx="1087">
                  <c:v>22</c:v>
                </c:pt>
                <c:pt idx="1088">
                  <c:v>25</c:v>
                </c:pt>
                <c:pt idx="1089">
                  <c:v>26</c:v>
                </c:pt>
                <c:pt idx="1090">
                  <c:v>26</c:v>
                </c:pt>
                <c:pt idx="1091">
                  <c:v>26</c:v>
                </c:pt>
                <c:pt idx="1092">
                  <c:v>26</c:v>
                </c:pt>
                <c:pt idx="1093">
                  <c:v>31</c:v>
                </c:pt>
                <c:pt idx="1094">
                  <c:v>32</c:v>
                </c:pt>
                <c:pt idx="1095">
                  <c:v>35</c:v>
                </c:pt>
                <c:pt idx="1096">
                  <c:v>29</c:v>
                </c:pt>
                <c:pt idx="1097">
                  <c:v>32</c:v>
                </c:pt>
                <c:pt idx="1098">
                  <c:v>32</c:v>
                </c:pt>
                <c:pt idx="1099">
                  <c:v>31</c:v>
                </c:pt>
                <c:pt idx="1100">
                  <c:v>31</c:v>
                </c:pt>
                <c:pt idx="1101">
                  <c:v>30</c:v>
                </c:pt>
                <c:pt idx="1102">
                  <c:v>30</c:v>
                </c:pt>
                <c:pt idx="1103">
                  <c:v>30</c:v>
                </c:pt>
                <c:pt idx="1104">
                  <c:v>33</c:v>
                </c:pt>
                <c:pt idx="1105">
                  <c:v>35</c:v>
                </c:pt>
                <c:pt idx="1106">
                  <c:v>35</c:v>
                </c:pt>
                <c:pt idx="1107">
                  <c:v>28</c:v>
                </c:pt>
                <c:pt idx="1108">
                  <c:v>22</c:v>
                </c:pt>
                <c:pt idx="1109">
                  <c:v>25</c:v>
                </c:pt>
                <c:pt idx="1110">
                  <c:v>34</c:v>
                </c:pt>
                <c:pt idx="1111">
                  <c:v>35</c:v>
                </c:pt>
                <c:pt idx="1112">
                  <c:v>41</c:v>
                </c:pt>
                <c:pt idx="1113">
                  <c:v>45</c:v>
                </c:pt>
                <c:pt idx="1114">
                  <c:v>45</c:v>
                </c:pt>
                <c:pt idx="1115">
                  <c:v>35</c:v>
                </c:pt>
                <c:pt idx="1116">
                  <c:v>36</c:v>
                </c:pt>
                <c:pt idx="1117">
                  <c:v>36</c:v>
                </c:pt>
                <c:pt idx="1118">
                  <c:v>35</c:v>
                </c:pt>
                <c:pt idx="1119">
                  <c:v>34</c:v>
                </c:pt>
                <c:pt idx="1120">
                  <c:v>27</c:v>
                </c:pt>
                <c:pt idx="1121">
                  <c:v>30</c:v>
                </c:pt>
                <c:pt idx="1122">
                  <c:v>45</c:v>
                </c:pt>
                <c:pt idx="1123">
                  <c:v>70</c:v>
                </c:pt>
                <c:pt idx="1124">
                  <c:v>70</c:v>
                </c:pt>
                <c:pt idx="1125">
                  <c:v>44</c:v>
                </c:pt>
                <c:pt idx="1126">
                  <c:v>45</c:v>
                </c:pt>
                <c:pt idx="1127">
                  <c:v>58</c:v>
                </c:pt>
                <c:pt idx="1128">
                  <c:v>60</c:v>
                </c:pt>
                <c:pt idx="1129">
                  <c:v>60</c:v>
                </c:pt>
                <c:pt idx="1130">
                  <c:v>44</c:v>
                </c:pt>
                <c:pt idx="1131">
                  <c:v>42</c:v>
                </c:pt>
                <c:pt idx="1132">
                  <c:v>39</c:v>
                </c:pt>
                <c:pt idx="1133">
                  <c:v>40</c:v>
                </c:pt>
                <c:pt idx="1134">
                  <c:v>40</c:v>
                </c:pt>
                <c:pt idx="1135">
                  <c:v>41</c:v>
                </c:pt>
                <c:pt idx="1136">
                  <c:v>40</c:v>
                </c:pt>
                <c:pt idx="1137">
                  <c:v>40</c:v>
                </c:pt>
                <c:pt idx="1138">
                  <c:v>40</c:v>
                </c:pt>
                <c:pt idx="1139">
                  <c:v>40</c:v>
                </c:pt>
                <c:pt idx="1140">
                  <c:v>39</c:v>
                </c:pt>
                <c:pt idx="1141">
                  <c:v>35</c:v>
                </c:pt>
                <c:pt idx="1142">
                  <c:v>33</c:v>
                </c:pt>
                <c:pt idx="1143">
                  <c:v>1</c:v>
                </c:pt>
                <c:pt idx="1144">
                  <c:v>4</c:v>
                </c:pt>
                <c:pt idx="1145">
                  <c:v>0</c:v>
                </c:pt>
                <c:pt idx="1146">
                  <c:v>0</c:v>
                </c:pt>
                <c:pt idx="1147">
                  <c:v>0</c:v>
                </c:pt>
                <c:pt idx="1148">
                  <c:v>5</c:v>
                </c:pt>
                <c:pt idx="1149">
                  <c:v>9</c:v>
                </c:pt>
                <c:pt idx="1150">
                  <c:v>9</c:v>
                </c:pt>
                <c:pt idx="1151">
                  <c:v>9</c:v>
                </c:pt>
                <c:pt idx="1152">
                  <c:v>7</c:v>
                </c:pt>
                <c:pt idx="1153">
                  <c:v>7</c:v>
                </c:pt>
                <c:pt idx="1154">
                  <c:v>7</c:v>
                </c:pt>
                <c:pt idx="1155">
                  <c:v>7</c:v>
                </c:pt>
                <c:pt idx="1156">
                  <c:v>7</c:v>
                </c:pt>
                <c:pt idx="1157">
                  <c:v>-9</c:v>
                </c:pt>
                <c:pt idx="1158">
                  <c:v>-9</c:v>
                </c:pt>
                <c:pt idx="1159">
                  <c:v>-9</c:v>
                </c:pt>
                <c:pt idx="1160">
                  <c:v>-9</c:v>
                </c:pt>
                <c:pt idx="1161">
                  <c:v>-9</c:v>
                </c:pt>
                <c:pt idx="1162">
                  <c:v>-8</c:v>
                </c:pt>
                <c:pt idx="1163">
                  <c:v>-3</c:v>
                </c:pt>
                <c:pt idx="1164">
                  <c:v>3</c:v>
                </c:pt>
                <c:pt idx="1165">
                  <c:v>2</c:v>
                </c:pt>
                <c:pt idx="1166">
                  <c:v>2</c:v>
                </c:pt>
                <c:pt idx="1167">
                  <c:v>-2</c:v>
                </c:pt>
                <c:pt idx="1168">
                  <c:v>0</c:v>
                </c:pt>
                <c:pt idx="1169">
                  <c:v>22</c:v>
                </c:pt>
                <c:pt idx="1170">
                  <c:v>22</c:v>
                </c:pt>
                <c:pt idx="1171">
                  <c:v>12</c:v>
                </c:pt>
                <c:pt idx="1172">
                  <c:v>5</c:v>
                </c:pt>
                <c:pt idx="1173">
                  <c:v>3</c:v>
                </c:pt>
                <c:pt idx="1174">
                  <c:v>3</c:v>
                </c:pt>
                <c:pt idx="1175">
                  <c:v>0</c:v>
                </c:pt>
                <c:pt idx="1176">
                  <c:v>0</c:v>
                </c:pt>
                <c:pt idx="1177">
                  <c:v>2</c:v>
                </c:pt>
                <c:pt idx="1178">
                  <c:v>0</c:v>
                </c:pt>
                <c:pt idx="1179">
                  <c:v>-1</c:v>
                </c:pt>
                <c:pt idx="1180">
                  <c:v>-1</c:v>
                </c:pt>
                <c:pt idx="1181">
                  <c:v>1</c:v>
                </c:pt>
                <c:pt idx="1182">
                  <c:v>1</c:v>
                </c:pt>
                <c:pt idx="1183">
                  <c:v>-3</c:v>
                </c:pt>
                <c:pt idx="1184">
                  <c:v>-7</c:v>
                </c:pt>
                <c:pt idx="1185">
                  <c:v>-9</c:v>
                </c:pt>
                <c:pt idx="1186">
                  <c:v>-28</c:v>
                </c:pt>
                <c:pt idx="1187">
                  <c:v>-32</c:v>
                </c:pt>
                <c:pt idx="1188">
                  <c:v>-33</c:v>
                </c:pt>
                <c:pt idx="1189">
                  <c:v>-32</c:v>
                </c:pt>
                <c:pt idx="1190">
                  <c:v>-34</c:v>
                </c:pt>
                <c:pt idx="1191">
                  <c:v>-13</c:v>
                </c:pt>
                <c:pt idx="1192">
                  <c:v>-18</c:v>
                </c:pt>
                <c:pt idx="1193">
                  <c:v>-29</c:v>
                </c:pt>
                <c:pt idx="1194">
                  <c:v>-38</c:v>
                </c:pt>
                <c:pt idx="1195">
                  <c:v>-41</c:v>
                </c:pt>
                <c:pt idx="1196">
                  <c:v>-15</c:v>
                </c:pt>
                <c:pt idx="1197">
                  <c:v>-23</c:v>
                </c:pt>
                <c:pt idx="1198">
                  <c:v>-17</c:v>
                </c:pt>
                <c:pt idx="1199">
                  <c:v>-14</c:v>
                </c:pt>
                <c:pt idx="1200">
                  <c:v>-15</c:v>
                </c:pt>
                <c:pt idx="1201">
                  <c:v>-19</c:v>
                </c:pt>
                <c:pt idx="1202">
                  <c:v>-19</c:v>
                </c:pt>
                <c:pt idx="1203">
                  <c:v>-12</c:v>
                </c:pt>
                <c:pt idx="1204">
                  <c:v>-7</c:v>
                </c:pt>
                <c:pt idx="1205">
                  <c:v>-5</c:v>
                </c:pt>
                <c:pt idx="1206">
                  <c:v>-6</c:v>
                </c:pt>
                <c:pt idx="1207">
                  <c:v>-7</c:v>
                </c:pt>
                <c:pt idx="1208">
                  <c:v>-7</c:v>
                </c:pt>
                <c:pt idx="1209">
                  <c:v>-16</c:v>
                </c:pt>
                <c:pt idx="1210">
                  <c:v>-13</c:v>
                </c:pt>
                <c:pt idx="1211">
                  <c:v>-13</c:v>
                </c:pt>
                <c:pt idx="1212">
                  <c:v>-13</c:v>
                </c:pt>
                <c:pt idx="1213">
                  <c:v>-20</c:v>
                </c:pt>
                <c:pt idx="1214">
                  <c:v>18</c:v>
                </c:pt>
                <c:pt idx="1215">
                  <c:v>18</c:v>
                </c:pt>
                <c:pt idx="1216">
                  <c:v>20</c:v>
                </c:pt>
                <c:pt idx="1217">
                  <c:v>20</c:v>
                </c:pt>
                <c:pt idx="1218">
                  <c:v>19</c:v>
                </c:pt>
                <c:pt idx="1219">
                  <c:v>35</c:v>
                </c:pt>
                <c:pt idx="1220">
                  <c:v>34</c:v>
                </c:pt>
                <c:pt idx="1221">
                  <c:v>30</c:v>
                </c:pt>
                <c:pt idx="1222">
                  <c:v>19</c:v>
                </c:pt>
                <c:pt idx="1223">
                  <c:v>34</c:v>
                </c:pt>
                <c:pt idx="1224">
                  <c:v>36</c:v>
                </c:pt>
                <c:pt idx="1225">
                  <c:v>36</c:v>
                </c:pt>
                <c:pt idx="1226">
                  <c:v>36</c:v>
                </c:pt>
                <c:pt idx="1227">
                  <c:v>32</c:v>
                </c:pt>
                <c:pt idx="1228">
                  <c:v>31</c:v>
                </c:pt>
                <c:pt idx="1229">
                  <c:v>31</c:v>
                </c:pt>
                <c:pt idx="1230">
                  <c:v>33</c:v>
                </c:pt>
                <c:pt idx="1231">
                  <c:v>36</c:v>
                </c:pt>
                <c:pt idx="1232">
                  <c:v>36</c:v>
                </c:pt>
                <c:pt idx="1233">
                  <c:v>31</c:v>
                </c:pt>
                <c:pt idx="1234">
                  <c:v>31</c:v>
                </c:pt>
                <c:pt idx="1235">
                  <c:v>33</c:v>
                </c:pt>
                <c:pt idx="1236">
                  <c:v>33</c:v>
                </c:pt>
                <c:pt idx="1237">
                  <c:v>33</c:v>
                </c:pt>
                <c:pt idx="1238">
                  <c:v>28</c:v>
                </c:pt>
                <c:pt idx="1239">
                  <c:v>28</c:v>
                </c:pt>
                <c:pt idx="1240">
                  <c:v>23</c:v>
                </c:pt>
                <c:pt idx="1241">
                  <c:v>24</c:v>
                </c:pt>
                <c:pt idx="1242">
                  <c:v>22</c:v>
                </c:pt>
                <c:pt idx="1243">
                  <c:v>21</c:v>
                </c:pt>
                <c:pt idx="1244">
                  <c:v>24</c:v>
                </c:pt>
                <c:pt idx="1245">
                  <c:v>24</c:v>
                </c:pt>
                <c:pt idx="1246">
                  <c:v>26</c:v>
                </c:pt>
                <c:pt idx="1247">
                  <c:v>20</c:v>
                </c:pt>
                <c:pt idx="1248">
                  <c:v>20</c:v>
                </c:pt>
                <c:pt idx="1249">
                  <c:v>17</c:v>
                </c:pt>
                <c:pt idx="1250">
                  <c:v>17</c:v>
                </c:pt>
                <c:pt idx="1251">
                  <c:v>25</c:v>
                </c:pt>
                <c:pt idx="1252">
                  <c:v>30</c:v>
                </c:pt>
                <c:pt idx="1253">
                  <c:v>36</c:v>
                </c:pt>
                <c:pt idx="1254">
                  <c:v>36</c:v>
                </c:pt>
                <c:pt idx="1255">
                  <c:v>34</c:v>
                </c:pt>
                <c:pt idx="1256">
                  <c:v>30</c:v>
                </c:pt>
                <c:pt idx="1257">
                  <c:v>27</c:v>
                </c:pt>
                <c:pt idx="1258">
                  <c:v>27</c:v>
                </c:pt>
                <c:pt idx="1259">
                  <c:v>26</c:v>
                </c:pt>
                <c:pt idx="1260">
                  <c:v>27</c:v>
                </c:pt>
                <c:pt idx="1261">
                  <c:v>27</c:v>
                </c:pt>
                <c:pt idx="1262">
                  <c:v>35</c:v>
                </c:pt>
                <c:pt idx="1263">
                  <c:v>39</c:v>
                </c:pt>
                <c:pt idx="1264">
                  <c:v>38</c:v>
                </c:pt>
                <c:pt idx="1265">
                  <c:v>40</c:v>
                </c:pt>
                <c:pt idx="1266">
                  <c:v>41</c:v>
                </c:pt>
                <c:pt idx="1267">
                  <c:v>38</c:v>
                </c:pt>
                <c:pt idx="1268">
                  <c:v>41</c:v>
                </c:pt>
                <c:pt idx="1269">
                  <c:v>41</c:v>
                </c:pt>
                <c:pt idx="1270">
                  <c:v>39</c:v>
                </c:pt>
                <c:pt idx="1271">
                  <c:v>39</c:v>
                </c:pt>
                <c:pt idx="1272">
                  <c:v>43</c:v>
                </c:pt>
                <c:pt idx="1273">
                  <c:v>44</c:v>
                </c:pt>
                <c:pt idx="1274">
                  <c:v>44</c:v>
                </c:pt>
                <c:pt idx="1275">
                  <c:v>44</c:v>
                </c:pt>
                <c:pt idx="1276">
                  <c:v>38</c:v>
                </c:pt>
                <c:pt idx="1277">
                  <c:v>37</c:v>
                </c:pt>
                <c:pt idx="1278">
                  <c:v>37</c:v>
                </c:pt>
                <c:pt idx="1279">
                  <c:v>33</c:v>
                </c:pt>
                <c:pt idx="1280">
                  <c:v>34</c:v>
                </c:pt>
                <c:pt idx="1281">
                  <c:v>33</c:v>
                </c:pt>
                <c:pt idx="1282">
                  <c:v>33</c:v>
                </c:pt>
                <c:pt idx="1283">
                  <c:v>37</c:v>
                </c:pt>
                <c:pt idx="1284">
                  <c:v>40</c:v>
                </c:pt>
                <c:pt idx="1285">
                  <c:v>40</c:v>
                </c:pt>
                <c:pt idx="1286">
                  <c:v>34</c:v>
                </c:pt>
                <c:pt idx="1287">
                  <c:v>33</c:v>
                </c:pt>
                <c:pt idx="1288">
                  <c:v>35</c:v>
                </c:pt>
                <c:pt idx="1289">
                  <c:v>35</c:v>
                </c:pt>
                <c:pt idx="1290">
                  <c:v>40</c:v>
                </c:pt>
                <c:pt idx="1291">
                  <c:v>33</c:v>
                </c:pt>
                <c:pt idx="1292">
                  <c:v>33</c:v>
                </c:pt>
                <c:pt idx="1293">
                  <c:v>32</c:v>
                </c:pt>
                <c:pt idx="1294">
                  <c:v>35</c:v>
                </c:pt>
                <c:pt idx="1295">
                  <c:v>41</c:v>
                </c:pt>
                <c:pt idx="1296">
                  <c:v>35</c:v>
                </c:pt>
                <c:pt idx="1297">
                  <c:v>37</c:v>
                </c:pt>
                <c:pt idx="1298">
                  <c:v>37</c:v>
                </c:pt>
                <c:pt idx="1299">
                  <c:v>42</c:v>
                </c:pt>
                <c:pt idx="1300">
                  <c:v>42</c:v>
                </c:pt>
                <c:pt idx="1301">
                  <c:v>40</c:v>
                </c:pt>
                <c:pt idx="1302">
                  <c:v>40</c:v>
                </c:pt>
                <c:pt idx="1303">
                  <c:v>45</c:v>
                </c:pt>
                <c:pt idx="1304">
                  <c:v>47</c:v>
                </c:pt>
                <c:pt idx="1305">
                  <c:v>54</c:v>
                </c:pt>
                <c:pt idx="1306">
                  <c:v>42</c:v>
                </c:pt>
                <c:pt idx="1307">
                  <c:v>46</c:v>
                </c:pt>
                <c:pt idx="1308">
                  <c:v>68</c:v>
                </c:pt>
                <c:pt idx="1309">
                  <c:v>66</c:v>
                </c:pt>
                <c:pt idx="1310">
                  <c:v>50</c:v>
                </c:pt>
                <c:pt idx="1311">
                  <c:v>48</c:v>
                </c:pt>
                <c:pt idx="1312">
                  <c:v>48</c:v>
                </c:pt>
                <c:pt idx="1313">
                  <c:v>50</c:v>
                </c:pt>
                <c:pt idx="1314">
                  <c:v>50</c:v>
                </c:pt>
                <c:pt idx="1315">
                  <c:v>10</c:v>
                </c:pt>
                <c:pt idx="1316">
                  <c:v>5</c:v>
                </c:pt>
                <c:pt idx="1317">
                  <c:v>0</c:v>
                </c:pt>
                <c:pt idx="1318">
                  <c:v>1</c:v>
                </c:pt>
                <c:pt idx="1319">
                  <c:v>-2</c:v>
                </c:pt>
                <c:pt idx="1320">
                  <c:v>6</c:v>
                </c:pt>
                <c:pt idx="1321">
                  <c:v>6</c:v>
                </c:pt>
                <c:pt idx="1322">
                  <c:v>6</c:v>
                </c:pt>
                <c:pt idx="1323">
                  <c:v>12</c:v>
                </c:pt>
                <c:pt idx="1324">
                  <c:v>9</c:v>
                </c:pt>
                <c:pt idx="1325">
                  <c:v>7</c:v>
                </c:pt>
                <c:pt idx="1326">
                  <c:v>7</c:v>
                </c:pt>
                <c:pt idx="1327">
                  <c:v>7</c:v>
                </c:pt>
                <c:pt idx="1328">
                  <c:v>6</c:v>
                </c:pt>
                <c:pt idx="1329">
                  <c:v>9</c:v>
                </c:pt>
                <c:pt idx="1330">
                  <c:v>9</c:v>
                </c:pt>
                <c:pt idx="1331">
                  <c:v>9</c:v>
                </c:pt>
                <c:pt idx="1332">
                  <c:v>3</c:v>
                </c:pt>
                <c:pt idx="1333">
                  <c:v>17</c:v>
                </c:pt>
                <c:pt idx="1334">
                  <c:v>17</c:v>
                </c:pt>
                <c:pt idx="1335">
                  <c:v>14</c:v>
                </c:pt>
                <c:pt idx="1336">
                  <c:v>14</c:v>
                </c:pt>
                <c:pt idx="1337">
                  <c:v>14</c:v>
                </c:pt>
                <c:pt idx="1338">
                  <c:v>31</c:v>
                </c:pt>
                <c:pt idx="1339">
                  <c:v>26</c:v>
                </c:pt>
                <c:pt idx="1340">
                  <c:v>30</c:v>
                </c:pt>
                <c:pt idx="1341">
                  <c:v>33</c:v>
                </c:pt>
                <c:pt idx="1342">
                  <c:v>33</c:v>
                </c:pt>
                <c:pt idx="1343">
                  <c:v>38</c:v>
                </c:pt>
                <c:pt idx="1344">
                  <c:v>38</c:v>
                </c:pt>
                <c:pt idx="1345">
                  <c:v>38</c:v>
                </c:pt>
                <c:pt idx="1346">
                  <c:v>38</c:v>
                </c:pt>
                <c:pt idx="1347">
                  <c:v>40</c:v>
                </c:pt>
                <c:pt idx="1348">
                  <c:v>36.5</c:v>
                </c:pt>
                <c:pt idx="1349">
                  <c:v>37</c:v>
                </c:pt>
                <c:pt idx="1350">
                  <c:v>37</c:v>
                </c:pt>
                <c:pt idx="1351">
                  <c:v>37</c:v>
                </c:pt>
                <c:pt idx="1352">
                  <c:v>37</c:v>
                </c:pt>
                <c:pt idx="1353">
                  <c:v>39</c:v>
                </c:pt>
                <c:pt idx="1354">
                  <c:v>39</c:v>
                </c:pt>
                <c:pt idx="1355">
                  <c:v>55</c:v>
                </c:pt>
                <c:pt idx="1356">
                  <c:v>51</c:v>
                </c:pt>
                <c:pt idx="1357">
                  <c:v>50</c:v>
                </c:pt>
                <c:pt idx="1358">
                  <c:v>38</c:v>
                </c:pt>
                <c:pt idx="1359">
                  <c:v>40</c:v>
                </c:pt>
                <c:pt idx="1360">
                  <c:v>45</c:v>
                </c:pt>
                <c:pt idx="1361">
                  <c:v>47</c:v>
                </c:pt>
                <c:pt idx="1362">
                  <c:v>18</c:v>
                </c:pt>
                <c:pt idx="1363">
                  <c:v>16</c:v>
                </c:pt>
                <c:pt idx="1364">
                  <c:v>19</c:v>
                </c:pt>
                <c:pt idx="1365">
                  <c:v>21</c:v>
                </c:pt>
                <c:pt idx="1366">
                  <c:v>21</c:v>
                </c:pt>
                <c:pt idx="1367">
                  <c:v>27</c:v>
                </c:pt>
                <c:pt idx="1368">
                  <c:v>1</c:v>
                </c:pt>
                <c:pt idx="1369">
                  <c:v>3</c:v>
                </c:pt>
                <c:pt idx="1370">
                  <c:v>3</c:v>
                </c:pt>
                <c:pt idx="1371">
                  <c:v>2</c:v>
                </c:pt>
                <c:pt idx="1372">
                  <c:v>-6</c:v>
                </c:pt>
                <c:pt idx="1373">
                  <c:v>-3</c:v>
                </c:pt>
                <c:pt idx="1374">
                  <c:v>-3</c:v>
                </c:pt>
                <c:pt idx="1375">
                  <c:v>4</c:v>
                </c:pt>
                <c:pt idx="1376">
                  <c:v>10</c:v>
                </c:pt>
                <c:pt idx="1377">
                  <c:v>-4</c:v>
                </c:pt>
                <c:pt idx="1378">
                  <c:v>-4</c:v>
                </c:pt>
                <c:pt idx="1379">
                  <c:v>-3</c:v>
                </c:pt>
                <c:pt idx="1380">
                  <c:v>2</c:v>
                </c:pt>
                <c:pt idx="1381">
                  <c:v>2</c:v>
                </c:pt>
                <c:pt idx="1382">
                  <c:v>-11</c:v>
                </c:pt>
                <c:pt idx="1383">
                  <c:v>-12</c:v>
                </c:pt>
                <c:pt idx="1384">
                  <c:v>-17</c:v>
                </c:pt>
                <c:pt idx="1385">
                  <c:v>-22</c:v>
                </c:pt>
                <c:pt idx="1386">
                  <c:v>-22</c:v>
                </c:pt>
                <c:pt idx="1387">
                  <c:v>-22</c:v>
                </c:pt>
                <c:pt idx="1388">
                  <c:v>-22</c:v>
                </c:pt>
                <c:pt idx="1389">
                  <c:v>-18</c:v>
                </c:pt>
                <c:pt idx="1390">
                  <c:v>-15</c:v>
                </c:pt>
                <c:pt idx="1391">
                  <c:v>-12</c:v>
                </c:pt>
                <c:pt idx="1392">
                  <c:v>-15</c:v>
                </c:pt>
                <c:pt idx="1393">
                  <c:v>-10</c:v>
                </c:pt>
                <c:pt idx="1394">
                  <c:v>-15</c:v>
                </c:pt>
                <c:pt idx="1395">
                  <c:v>-9</c:v>
                </c:pt>
                <c:pt idx="1396">
                  <c:v>-22</c:v>
                </c:pt>
                <c:pt idx="1397">
                  <c:v>-22</c:v>
                </c:pt>
                <c:pt idx="1398">
                  <c:v>-24</c:v>
                </c:pt>
                <c:pt idx="1399">
                  <c:v>-1</c:v>
                </c:pt>
                <c:pt idx="1400">
                  <c:v>-1</c:v>
                </c:pt>
                <c:pt idx="1401">
                  <c:v>-1</c:v>
                </c:pt>
                <c:pt idx="1402">
                  <c:v>-1</c:v>
                </c:pt>
                <c:pt idx="1403">
                  <c:v>-1</c:v>
                </c:pt>
                <c:pt idx="1404">
                  <c:v>27</c:v>
                </c:pt>
                <c:pt idx="1405">
                  <c:v>17</c:v>
                </c:pt>
                <c:pt idx="1406">
                  <c:v>12</c:v>
                </c:pt>
                <c:pt idx="1407">
                  <c:v>11</c:v>
                </c:pt>
                <c:pt idx="1408">
                  <c:v>10</c:v>
                </c:pt>
                <c:pt idx="1409">
                  <c:v>23</c:v>
                </c:pt>
                <c:pt idx="1410">
                  <c:v>23</c:v>
                </c:pt>
                <c:pt idx="1411">
                  <c:v>23</c:v>
                </c:pt>
                <c:pt idx="1412">
                  <c:v>23</c:v>
                </c:pt>
                <c:pt idx="1413">
                  <c:v>21</c:v>
                </c:pt>
                <c:pt idx="1414">
                  <c:v>27</c:v>
                </c:pt>
                <c:pt idx="1415">
                  <c:v>25</c:v>
                </c:pt>
                <c:pt idx="1416">
                  <c:v>40</c:v>
                </c:pt>
                <c:pt idx="1417">
                  <c:v>40</c:v>
                </c:pt>
                <c:pt idx="1418">
                  <c:v>40</c:v>
                </c:pt>
                <c:pt idx="1419">
                  <c:v>38</c:v>
                </c:pt>
                <c:pt idx="1420">
                  <c:v>24</c:v>
                </c:pt>
                <c:pt idx="1421">
                  <c:v>18</c:v>
                </c:pt>
                <c:pt idx="1422">
                  <c:v>15</c:v>
                </c:pt>
                <c:pt idx="1423">
                  <c:v>15</c:v>
                </c:pt>
                <c:pt idx="1424">
                  <c:v>27</c:v>
                </c:pt>
                <c:pt idx="1425">
                  <c:v>0</c:v>
                </c:pt>
                <c:pt idx="1426">
                  <c:v>0</c:v>
                </c:pt>
                <c:pt idx="1427">
                  <c:v>-3</c:v>
                </c:pt>
                <c:pt idx="1428">
                  <c:v>-3</c:v>
                </c:pt>
                <c:pt idx="1429">
                  <c:v>-8</c:v>
                </c:pt>
                <c:pt idx="1430">
                  <c:v>19</c:v>
                </c:pt>
                <c:pt idx="1431">
                  <c:v>24</c:v>
                </c:pt>
                <c:pt idx="1432">
                  <c:v>29</c:v>
                </c:pt>
                <c:pt idx="1433">
                  <c:v>32</c:v>
                </c:pt>
                <c:pt idx="1434">
                  <c:v>34</c:v>
                </c:pt>
                <c:pt idx="1435">
                  <c:v>-7</c:v>
                </c:pt>
                <c:pt idx="1436">
                  <c:v>1</c:v>
                </c:pt>
                <c:pt idx="1437">
                  <c:v>1</c:v>
                </c:pt>
                <c:pt idx="1438">
                  <c:v>1</c:v>
                </c:pt>
                <c:pt idx="1439">
                  <c:v>4</c:v>
                </c:pt>
                <c:pt idx="1440">
                  <c:v>2</c:v>
                </c:pt>
                <c:pt idx="1441">
                  <c:v>-5</c:v>
                </c:pt>
                <c:pt idx="1442">
                  <c:v>-1</c:v>
                </c:pt>
                <c:pt idx="1443">
                  <c:v>-1</c:v>
                </c:pt>
                <c:pt idx="1444">
                  <c:v>-4</c:v>
                </c:pt>
                <c:pt idx="1445">
                  <c:v>-14</c:v>
                </c:pt>
                <c:pt idx="1446">
                  <c:v>-19</c:v>
                </c:pt>
                <c:pt idx="1447">
                  <c:v>-57</c:v>
                </c:pt>
                <c:pt idx="1448">
                  <c:v>-51</c:v>
                </c:pt>
                <c:pt idx="1449">
                  <c:v>-51</c:v>
                </c:pt>
                <c:pt idx="1450">
                  <c:v>-54</c:v>
                </c:pt>
                <c:pt idx="1451">
                  <c:v>-54</c:v>
                </c:pt>
                <c:pt idx="1452">
                  <c:v>-36</c:v>
                </c:pt>
                <c:pt idx="1453">
                  <c:v>-36</c:v>
                </c:pt>
                <c:pt idx="1454">
                  <c:v>-36</c:v>
                </c:pt>
                <c:pt idx="1455">
                  <c:v>-34</c:v>
                </c:pt>
                <c:pt idx="1456">
                  <c:v>-31</c:v>
                </c:pt>
                <c:pt idx="1457">
                  <c:v>-9</c:v>
                </c:pt>
                <c:pt idx="1458">
                  <c:v>-9</c:v>
                </c:pt>
                <c:pt idx="1459">
                  <c:v>-8</c:v>
                </c:pt>
                <c:pt idx="1460">
                  <c:v>-8</c:v>
                </c:pt>
                <c:pt idx="1461">
                  <c:v>-3</c:v>
                </c:pt>
                <c:pt idx="1462">
                  <c:v>4</c:v>
                </c:pt>
                <c:pt idx="1463">
                  <c:v>-6</c:v>
                </c:pt>
                <c:pt idx="1464">
                  <c:v>-7</c:v>
                </c:pt>
                <c:pt idx="1465">
                  <c:v>-8</c:v>
                </c:pt>
                <c:pt idx="1466">
                  <c:v>1</c:v>
                </c:pt>
                <c:pt idx="1467">
                  <c:v>1</c:v>
                </c:pt>
                <c:pt idx="1468">
                  <c:v>1</c:v>
                </c:pt>
                <c:pt idx="1469">
                  <c:v>9</c:v>
                </c:pt>
                <c:pt idx="1470">
                  <c:v>6</c:v>
                </c:pt>
                <c:pt idx="1471">
                  <c:v>23</c:v>
                </c:pt>
                <c:pt idx="1472">
                  <c:v>23</c:v>
                </c:pt>
                <c:pt idx="1473">
                  <c:v>26</c:v>
                </c:pt>
                <c:pt idx="1474">
                  <c:v>26</c:v>
                </c:pt>
                <c:pt idx="1475">
                  <c:v>26</c:v>
                </c:pt>
                <c:pt idx="1476">
                  <c:v>33</c:v>
                </c:pt>
                <c:pt idx="1477">
                  <c:v>28</c:v>
                </c:pt>
                <c:pt idx="1478">
                  <c:v>25</c:v>
                </c:pt>
                <c:pt idx="1479">
                  <c:v>20</c:v>
                </c:pt>
                <c:pt idx="1480">
                  <c:v>23</c:v>
                </c:pt>
                <c:pt idx="1481">
                  <c:v>20</c:v>
                </c:pt>
                <c:pt idx="1482">
                  <c:v>20</c:v>
                </c:pt>
                <c:pt idx="1483">
                  <c:v>19</c:v>
                </c:pt>
                <c:pt idx="1484">
                  <c:v>15</c:v>
                </c:pt>
                <c:pt idx="1485">
                  <c:v>28</c:v>
                </c:pt>
                <c:pt idx="1486">
                  <c:v>28</c:v>
                </c:pt>
                <c:pt idx="1487">
                  <c:v>23</c:v>
                </c:pt>
                <c:pt idx="1488">
                  <c:v>26</c:v>
                </c:pt>
                <c:pt idx="1489">
                  <c:v>26</c:v>
                </c:pt>
                <c:pt idx="1490">
                  <c:v>27</c:v>
                </c:pt>
                <c:pt idx="1491">
                  <c:v>27</c:v>
                </c:pt>
                <c:pt idx="1492">
                  <c:v>30</c:v>
                </c:pt>
                <c:pt idx="1493">
                  <c:v>28</c:v>
                </c:pt>
                <c:pt idx="1494">
                  <c:v>28</c:v>
                </c:pt>
                <c:pt idx="1495">
                  <c:v>28</c:v>
                </c:pt>
                <c:pt idx="1496">
                  <c:v>26</c:v>
                </c:pt>
                <c:pt idx="1497">
                  <c:v>26</c:v>
                </c:pt>
                <c:pt idx="1498">
                  <c:v>20</c:v>
                </c:pt>
                <c:pt idx="1499">
                  <c:v>18</c:v>
                </c:pt>
                <c:pt idx="1500">
                  <c:v>15</c:v>
                </c:pt>
                <c:pt idx="1501">
                  <c:v>15</c:v>
                </c:pt>
                <c:pt idx="1502">
                  <c:v>18</c:v>
                </c:pt>
                <c:pt idx="1503">
                  <c:v>20</c:v>
                </c:pt>
                <c:pt idx="1504">
                  <c:v>22</c:v>
                </c:pt>
                <c:pt idx="1505">
                  <c:v>20</c:v>
                </c:pt>
                <c:pt idx="1506">
                  <c:v>15</c:v>
                </c:pt>
                <c:pt idx="1507">
                  <c:v>21</c:v>
                </c:pt>
                <c:pt idx="1508">
                  <c:v>13</c:v>
                </c:pt>
                <c:pt idx="1509">
                  <c:v>13</c:v>
                </c:pt>
                <c:pt idx="1510">
                  <c:v>13</c:v>
                </c:pt>
                <c:pt idx="1511">
                  <c:v>8</c:v>
                </c:pt>
                <c:pt idx="1512">
                  <c:v>8</c:v>
                </c:pt>
                <c:pt idx="1513">
                  <c:v>2</c:v>
                </c:pt>
                <c:pt idx="1514">
                  <c:v>2</c:v>
                </c:pt>
                <c:pt idx="1515">
                  <c:v>2</c:v>
                </c:pt>
                <c:pt idx="1516">
                  <c:v>2</c:v>
                </c:pt>
                <c:pt idx="1517">
                  <c:v>3</c:v>
                </c:pt>
                <c:pt idx="1518">
                  <c:v>19</c:v>
                </c:pt>
                <c:pt idx="1519">
                  <c:v>15</c:v>
                </c:pt>
                <c:pt idx="1520">
                  <c:v>15</c:v>
                </c:pt>
                <c:pt idx="1521">
                  <c:v>13</c:v>
                </c:pt>
                <c:pt idx="1522">
                  <c:v>10</c:v>
                </c:pt>
                <c:pt idx="1523">
                  <c:v>23</c:v>
                </c:pt>
                <c:pt idx="1524">
                  <c:v>23</c:v>
                </c:pt>
                <c:pt idx="1525">
                  <c:v>23</c:v>
                </c:pt>
                <c:pt idx="1526">
                  <c:v>23</c:v>
                </c:pt>
                <c:pt idx="1527">
                  <c:v>23</c:v>
                </c:pt>
                <c:pt idx="1528">
                  <c:v>12</c:v>
                </c:pt>
                <c:pt idx="1529">
                  <c:v>12</c:v>
                </c:pt>
                <c:pt idx="1530">
                  <c:v>18</c:v>
                </c:pt>
                <c:pt idx="1531">
                  <c:v>18</c:v>
                </c:pt>
                <c:pt idx="1532">
                  <c:v>18</c:v>
                </c:pt>
                <c:pt idx="1533">
                  <c:v>19</c:v>
                </c:pt>
                <c:pt idx="1534">
                  <c:v>19</c:v>
                </c:pt>
                <c:pt idx="1535">
                  <c:v>20</c:v>
                </c:pt>
                <c:pt idx="1536">
                  <c:v>20</c:v>
                </c:pt>
                <c:pt idx="1537">
                  <c:v>20</c:v>
                </c:pt>
                <c:pt idx="1538">
                  <c:v>21</c:v>
                </c:pt>
                <c:pt idx="1539">
                  <c:v>21</c:v>
                </c:pt>
                <c:pt idx="1540">
                  <c:v>21</c:v>
                </c:pt>
                <c:pt idx="1541">
                  <c:v>21</c:v>
                </c:pt>
                <c:pt idx="1542">
                  <c:v>24</c:v>
                </c:pt>
                <c:pt idx="1543">
                  <c:v>28</c:v>
                </c:pt>
                <c:pt idx="1544">
                  <c:v>28</c:v>
                </c:pt>
                <c:pt idx="1545">
                  <c:v>30.5</c:v>
                </c:pt>
                <c:pt idx="1546">
                  <c:v>29.5</c:v>
                </c:pt>
                <c:pt idx="1547">
                  <c:v>28.5</c:v>
                </c:pt>
                <c:pt idx="1548">
                  <c:v>22</c:v>
                </c:pt>
                <c:pt idx="1549">
                  <c:v>20.5</c:v>
                </c:pt>
                <c:pt idx="1550">
                  <c:v>20.5</c:v>
                </c:pt>
                <c:pt idx="1551">
                  <c:v>20.5</c:v>
                </c:pt>
                <c:pt idx="1552">
                  <c:v>20.5</c:v>
                </c:pt>
                <c:pt idx="1553">
                  <c:v>27.75</c:v>
                </c:pt>
                <c:pt idx="1554">
                  <c:v>30.75</c:v>
                </c:pt>
                <c:pt idx="1555">
                  <c:v>37</c:v>
                </c:pt>
                <c:pt idx="1556">
                  <c:v>34.5</c:v>
                </c:pt>
                <c:pt idx="1557">
                  <c:v>34.5</c:v>
                </c:pt>
                <c:pt idx="1558">
                  <c:v>34.5</c:v>
                </c:pt>
                <c:pt idx="1559">
                  <c:v>34.5</c:v>
                </c:pt>
                <c:pt idx="1560">
                  <c:v>34.5</c:v>
                </c:pt>
                <c:pt idx="1561">
                  <c:v>39.5</c:v>
                </c:pt>
                <c:pt idx="1562">
                  <c:v>39.5</c:v>
                </c:pt>
                <c:pt idx="1563">
                  <c:v>43.5</c:v>
                </c:pt>
                <c:pt idx="1564">
                  <c:v>43.5</c:v>
                </c:pt>
                <c:pt idx="1565">
                  <c:v>40</c:v>
                </c:pt>
                <c:pt idx="1566">
                  <c:v>40</c:v>
                </c:pt>
                <c:pt idx="1567">
                  <c:v>40</c:v>
                </c:pt>
                <c:pt idx="1568">
                  <c:v>42</c:v>
                </c:pt>
                <c:pt idx="1569">
                  <c:v>42</c:v>
                </c:pt>
                <c:pt idx="1570">
                  <c:v>42</c:v>
                </c:pt>
                <c:pt idx="1571">
                  <c:v>42</c:v>
                </c:pt>
                <c:pt idx="1572">
                  <c:v>42</c:v>
                </c:pt>
                <c:pt idx="1573">
                  <c:v>42</c:v>
                </c:pt>
                <c:pt idx="1574">
                  <c:v>45</c:v>
                </c:pt>
                <c:pt idx="1575">
                  <c:v>45</c:v>
                </c:pt>
                <c:pt idx="1576">
                  <c:v>45</c:v>
                </c:pt>
                <c:pt idx="1577">
                  <c:v>50</c:v>
                </c:pt>
                <c:pt idx="1578">
                  <c:v>52</c:v>
                </c:pt>
                <c:pt idx="1579">
                  <c:v>22</c:v>
                </c:pt>
                <c:pt idx="1580">
                  <c:v>22</c:v>
                </c:pt>
                <c:pt idx="1581">
                  <c:v>22</c:v>
                </c:pt>
                <c:pt idx="1582">
                  <c:v>23</c:v>
                </c:pt>
                <c:pt idx="1583">
                  <c:v>20</c:v>
                </c:pt>
                <c:pt idx="1584">
                  <c:v>20</c:v>
                </c:pt>
                <c:pt idx="1585">
                  <c:v>20</c:v>
                </c:pt>
                <c:pt idx="1586">
                  <c:v>20</c:v>
                </c:pt>
                <c:pt idx="1587">
                  <c:v>20</c:v>
                </c:pt>
                <c:pt idx="1588">
                  <c:v>20</c:v>
                </c:pt>
                <c:pt idx="1589">
                  <c:v>15</c:v>
                </c:pt>
                <c:pt idx="1590">
                  <c:v>15</c:v>
                </c:pt>
                <c:pt idx="1591">
                  <c:v>5</c:v>
                </c:pt>
                <c:pt idx="1592">
                  <c:v>-10</c:v>
                </c:pt>
                <c:pt idx="1593">
                  <c:v>0</c:v>
                </c:pt>
                <c:pt idx="1594">
                  <c:v>0</c:v>
                </c:pt>
                <c:pt idx="1595">
                  <c:v>0</c:v>
                </c:pt>
                <c:pt idx="1596">
                  <c:v>-20</c:v>
                </c:pt>
                <c:pt idx="1597">
                  <c:v>-30</c:v>
                </c:pt>
                <c:pt idx="1598">
                  <c:v>-40</c:v>
                </c:pt>
                <c:pt idx="1599">
                  <c:v>-40</c:v>
                </c:pt>
                <c:pt idx="1600">
                  <c:v>-65</c:v>
                </c:pt>
                <c:pt idx="1601">
                  <c:v>-70</c:v>
                </c:pt>
                <c:pt idx="1602">
                  <c:v>-70</c:v>
                </c:pt>
                <c:pt idx="1603">
                  <c:v>-70</c:v>
                </c:pt>
                <c:pt idx="1604">
                  <c:v>-75</c:v>
                </c:pt>
                <c:pt idx="1605">
                  <c:v>-45</c:v>
                </c:pt>
                <c:pt idx="1606">
                  <c:v>-50</c:v>
                </c:pt>
                <c:pt idx="1607">
                  <c:v>-55</c:v>
                </c:pt>
                <c:pt idx="1608">
                  <c:v>-5</c:v>
                </c:pt>
                <c:pt idx="1609">
                  <c:v>-10</c:v>
                </c:pt>
                <c:pt idx="1610">
                  <c:v>-10</c:v>
                </c:pt>
                <c:pt idx="1611">
                  <c:v>-10</c:v>
                </c:pt>
                <c:pt idx="1612">
                  <c:v>-15</c:v>
                </c:pt>
                <c:pt idx="1613">
                  <c:v>-25</c:v>
                </c:pt>
                <c:pt idx="1614">
                  <c:v>-25</c:v>
                </c:pt>
                <c:pt idx="1615">
                  <c:v>-25</c:v>
                </c:pt>
                <c:pt idx="1616">
                  <c:v>-25</c:v>
                </c:pt>
                <c:pt idx="1617">
                  <c:v>-25</c:v>
                </c:pt>
                <c:pt idx="1618">
                  <c:v>9.5000000000027285E-2</c:v>
                </c:pt>
                <c:pt idx="1619">
                  <c:v>9.5000000000027285E-2</c:v>
                </c:pt>
                <c:pt idx="1620">
                  <c:v>-4.9250000000000114</c:v>
                </c:pt>
                <c:pt idx="1621">
                  <c:v>4.0000000000020464E-2</c:v>
                </c:pt>
                <c:pt idx="1622">
                  <c:v>5.0550000000000068</c:v>
                </c:pt>
                <c:pt idx="1623">
                  <c:v>25.039999999999992</c:v>
                </c:pt>
                <c:pt idx="1624">
                  <c:v>25.039999999999992</c:v>
                </c:pt>
                <c:pt idx="1625">
                  <c:v>15.054999999999978</c:v>
                </c:pt>
                <c:pt idx="1626">
                  <c:v>15.054999999999978</c:v>
                </c:pt>
                <c:pt idx="1627">
                  <c:v>15.054999999999978</c:v>
                </c:pt>
                <c:pt idx="1628">
                  <c:v>15.054999999999978</c:v>
                </c:pt>
                <c:pt idx="1629">
                  <c:v>15.054999999999978</c:v>
                </c:pt>
                <c:pt idx="1630">
                  <c:v>15.054999999999978</c:v>
                </c:pt>
                <c:pt idx="1631">
                  <c:v>10.07499999999996</c:v>
                </c:pt>
                <c:pt idx="1632">
                  <c:v>10.07499999999996</c:v>
                </c:pt>
                <c:pt idx="1633">
                  <c:v>10.07499999999996</c:v>
                </c:pt>
                <c:pt idx="1634">
                  <c:v>35.014999999999986</c:v>
                </c:pt>
                <c:pt idx="1635">
                  <c:v>35.014999999999986</c:v>
                </c:pt>
                <c:pt idx="1636">
                  <c:v>35.014999999999986</c:v>
                </c:pt>
                <c:pt idx="1637">
                  <c:v>35.014999999999986</c:v>
                </c:pt>
                <c:pt idx="1638">
                  <c:v>35.014999999999986</c:v>
                </c:pt>
                <c:pt idx="1639">
                  <c:v>39.925000000000011</c:v>
                </c:pt>
                <c:pt idx="1640">
                  <c:v>39.925000000000011</c:v>
                </c:pt>
                <c:pt idx="1641">
                  <c:v>39.925000000000011</c:v>
                </c:pt>
                <c:pt idx="1642">
                  <c:v>34.930000000000007</c:v>
                </c:pt>
                <c:pt idx="1643">
                  <c:v>40.025000000000034</c:v>
                </c:pt>
                <c:pt idx="1644">
                  <c:v>40.025000000000034</c:v>
                </c:pt>
                <c:pt idx="1645">
                  <c:v>49.965000000000032</c:v>
                </c:pt>
                <c:pt idx="1646">
                  <c:v>49.965000000000032</c:v>
                </c:pt>
                <c:pt idx="1647">
                  <c:v>45.010000000000019</c:v>
                </c:pt>
                <c:pt idx="1648">
                  <c:v>45.010000000000019</c:v>
                </c:pt>
                <c:pt idx="1649">
                  <c:v>45.010000000000019</c:v>
                </c:pt>
                <c:pt idx="1650">
                  <c:v>45.010000000000019</c:v>
                </c:pt>
                <c:pt idx="1651">
                  <c:v>45.010000000000019</c:v>
                </c:pt>
                <c:pt idx="1652">
                  <c:v>-4.9399999999999977</c:v>
                </c:pt>
                <c:pt idx="1653">
                  <c:v>-4.9399999999999977</c:v>
                </c:pt>
                <c:pt idx="1654">
                  <c:v>-4.9399999999999977</c:v>
                </c:pt>
                <c:pt idx="1655">
                  <c:v>1.999999999998181E-2</c:v>
                </c:pt>
                <c:pt idx="1656">
                  <c:v>10.050000000000011</c:v>
                </c:pt>
                <c:pt idx="1657">
                  <c:v>2.5000000000034106E-2</c:v>
                </c:pt>
                <c:pt idx="1658">
                  <c:v>2.5000000000034106E-2</c:v>
                </c:pt>
                <c:pt idx="1659">
                  <c:v>-14.860000000000014</c:v>
                </c:pt>
                <c:pt idx="1660">
                  <c:v>-14.860000000000014</c:v>
                </c:pt>
                <c:pt idx="1661">
                  <c:v>-14.860000000000014</c:v>
                </c:pt>
                <c:pt idx="1662">
                  <c:v>-14.860000000000014</c:v>
                </c:pt>
                <c:pt idx="1663">
                  <c:v>-14.860000000000014</c:v>
                </c:pt>
                <c:pt idx="1664">
                  <c:v>-30.080000000000041</c:v>
                </c:pt>
                <c:pt idx="1665">
                  <c:v>-35.035000000000025</c:v>
                </c:pt>
                <c:pt idx="1666">
                  <c:v>-35.035000000000025</c:v>
                </c:pt>
                <c:pt idx="1667">
                  <c:v>-35.035000000000025</c:v>
                </c:pt>
                <c:pt idx="1668">
                  <c:v>-30.005000000000052</c:v>
                </c:pt>
                <c:pt idx="1669">
                  <c:v>-14.985000000000014</c:v>
                </c:pt>
                <c:pt idx="1670">
                  <c:v>-14.985000000000014</c:v>
                </c:pt>
                <c:pt idx="1671">
                  <c:v>-14.985000000000014</c:v>
                </c:pt>
                <c:pt idx="1672">
                  <c:v>-14.985000000000014</c:v>
                </c:pt>
                <c:pt idx="1673">
                  <c:v>-14.985000000000014</c:v>
                </c:pt>
                <c:pt idx="1674">
                  <c:v>0.10500000000001819</c:v>
                </c:pt>
                <c:pt idx="1675">
                  <c:v>0.10500000000001819</c:v>
                </c:pt>
                <c:pt idx="1676">
                  <c:v>0.10500000000001819</c:v>
                </c:pt>
                <c:pt idx="1677">
                  <c:v>5.0799999999999841</c:v>
                </c:pt>
                <c:pt idx="1678">
                  <c:v>15.079999999999984</c:v>
                </c:pt>
                <c:pt idx="1679">
                  <c:v>15.509999999999991</c:v>
                </c:pt>
                <c:pt idx="1680">
                  <c:v>15.509999999999991</c:v>
                </c:pt>
                <c:pt idx="1681">
                  <c:v>20.5</c:v>
                </c:pt>
                <c:pt idx="1682">
                  <c:v>20.5</c:v>
                </c:pt>
                <c:pt idx="1683">
                  <c:v>14.985000000000014</c:v>
                </c:pt>
                <c:pt idx="1684">
                  <c:v>4.9549999999999841</c:v>
                </c:pt>
                <c:pt idx="1685">
                  <c:v>4.9549999999999841</c:v>
                </c:pt>
                <c:pt idx="1686">
                  <c:v>4.9549999999999841</c:v>
                </c:pt>
                <c:pt idx="1687">
                  <c:v>4.9549999999999841</c:v>
                </c:pt>
                <c:pt idx="1688">
                  <c:v>4.9549999999999841</c:v>
                </c:pt>
                <c:pt idx="1689">
                  <c:v>4.9549999999999841</c:v>
                </c:pt>
                <c:pt idx="1690">
                  <c:v>4.9549999999999841</c:v>
                </c:pt>
                <c:pt idx="1691">
                  <c:v>4.9549999999999841</c:v>
                </c:pt>
                <c:pt idx="1692">
                  <c:v>4.9549999999999841</c:v>
                </c:pt>
                <c:pt idx="1693">
                  <c:v>-4.9900000000000091</c:v>
                </c:pt>
                <c:pt idx="1694">
                  <c:v>-4.9900000000000091</c:v>
                </c:pt>
                <c:pt idx="1695">
                  <c:v>-4.9900000000000091</c:v>
                </c:pt>
                <c:pt idx="1696">
                  <c:v>-5.5000000000006821E-2</c:v>
                </c:pt>
                <c:pt idx="1697">
                  <c:v>-5.5000000000006821E-2</c:v>
                </c:pt>
                <c:pt idx="1698">
                  <c:v>4.964999999999975</c:v>
                </c:pt>
                <c:pt idx="1699">
                  <c:v>4.964999999999975</c:v>
                </c:pt>
                <c:pt idx="1700">
                  <c:v>9.9250000000000114</c:v>
                </c:pt>
                <c:pt idx="1701">
                  <c:v>9.9250000000000114</c:v>
                </c:pt>
                <c:pt idx="1702">
                  <c:v>4.9699999999999704</c:v>
                </c:pt>
                <c:pt idx="1703">
                  <c:v>4.9699999999999704</c:v>
                </c:pt>
                <c:pt idx="1704">
                  <c:v>4.9699999999999704</c:v>
                </c:pt>
                <c:pt idx="1705">
                  <c:v>4.9699999999999704</c:v>
                </c:pt>
                <c:pt idx="1706">
                  <c:v>-0.10500000000001819</c:v>
                </c:pt>
                <c:pt idx="1707">
                  <c:v>-0.10500000000001819</c:v>
                </c:pt>
                <c:pt idx="1708">
                  <c:v>-19.94500000000005</c:v>
                </c:pt>
                <c:pt idx="1709">
                  <c:v>-19.94500000000005</c:v>
                </c:pt>
                <c:pt idx="1710">
                  <c:v>-19.94500000000005</c:v>
                </c:pt>
                <c:pt idx="1711">
                  <c:v>-19.94500000000005</c:v>
                </c:pt>
                <c:pt idx="1712">
                  <c:v>-24.410000000000025</c:v>
                </c:pt>
                <c:pt idx="1713">
                  <c:v>-24.410000000000025</c:v>
                </c:pt>
                <c:pt idx="1714">
                  <c:v>-29.495000000000005</c:v>
                </c:pt>
                <c:pt idx="1715">
                  <c:v>-29.495000000000005</c:v>
                </c:pt>
                <c:pt idx="1716">
                  <c:v>-29.495000000000005</c:v>
                </c:pt>
                <c:pt idx="1717">
                  <c:v>-29.495000000000005</c:v>
                </c:pt>
                <c:pt idx="1718">
                  <c:v>-29.495000000000005</c:v>
                </c:pt>
                <c:pt idx="1719">
                  <c:v>-34.5</c:v>
                </c:pt>
                <c:pt idx="1720">
                  <c:v>-29.460000000000036</c:v>
                </c:pt>
                <c:pt idx="1721">
                  <c:v>-29.460000000000036</c:v>
                </c:pt>
                <c:pt idx="1722">
                  <c:v>-29.460000000000036</c:v>
                </c:pt>
                <c:pt idx="1723">
                  <c:v>-29.460000000000036</c:v>
                </c:pt>
                <c:pt idx="1724">
                  <c:v>-19.420000000000016</c:v>
                </c:pt>
                <c:pt idx="1725">
                  <c:v>-19.420000000000016</c:v>
                </c:pt>
                <c:pt idx="1726">
                  <c:v>-19.420000000000016</c:v>
                </c:pt>
                <c:pt idx="1727">
                  <c:v>-24.439999999999998</c:v>
                </c:pt>
                <c:pt idx="1728">
                  <c:v>-24.439999999999998</c:v>
                </c:pt>
                <c:pt idx="1729">
                  <c:v>-5.0149999999999864</c:v>
                </c:pt>
                <c:pt idx="1730">
                  <c:v>-5.0149999999999864</c:v>
                </c:pt>
                <c:pt idx="1731">
                  <c:v>-5.0149999999999864</c:v>
                </c:pt>
                <c:pt idx="1732">
                  <c:v>-5.0149999999999864</c:v>
                </c:pt>
                <c:pt idx="1733">
                  <c:v>-10.009999999999991</c:v>
                </c:pt>
                <c:pt idx="1734">
                  <c:v>5.0099999999999909</c:v>
                </c:pt>
                <c:pt idx="1735">
                  <c:v>10</c:v>
                </c:pt>
                <c:pt idx="1736">
                  <c:v>10</c:v>
                </c:pt>
                <c:pt idx="1737">
                  <c:v>15.04000000000002</c:v>
                </c:pt>
                <c:pt idx="1738">
                  <c:v>10.064999999999998</c:v>
                </c:pt>
                <c:pt idx="1739">
                  <c:v>9.964999999999975</c:v>
                </c:pt>
                <c:pt idx="1740">
                  <c:v>1.4999999999986358E-2</c:v>
                </c:pt>
                <c:pt idx="1741">
                  <c:v>1.4999999999986358E-2</c:v>
                </c:pt>
                <c:pt idx="1742">
                  <c:v>1.4999999999986358E-2</c:v>
                </c:pt>
                <c:pt idx="1743">
                  <c:v>-5.0400000000000205</c:v>
                </c:pt>
                <c:pt idx="1744">
                  <c:v>-5.0400000000000205</c:v>
                </c:pt>
                <c:pt idx="1745">
                  <c:v>-5.0400000000000205</c:v>
                </c:pt>
                <c:pt idx="1746">
                  <c:v>-4.0000000000020464E-2</c:v>
                </c:pt>
                <c:pt idx="1747">
                  <c:v>-4.0000000000020464E-2</c:v>
                </c:pt>
                <c:pt idx="1748">
                  <c:v>4.9599999999999795</c:v>
                </c:pt>
                <c:pt idx="1749">
                  <c:v>5</c:v>
                </c:pt>
                <c:pt idx="1750">
                  <c:v>10</c:v>
                </c:pt>
                <c:pt idx="1751">
                  <c:v>10</c:v>
                </c:pt>
                <c:pt idx="1752">
                  <c:v>10</c:v>
                </c:pt>
                <c:pt idx="1753">
                  <c:v>10</c:v>
                </c:pt>
                <c:pt idx="1754">
                  <c:v>15</c:v>
                </c:pt>
                <c:pt idx="1755">
                  <c:v>15</c:v>
                </c:pt>
                <c:pt idx="1756">
                  <c:v>15</c:v>
                </c:pt>
                <c:pt idx="1757">
                  <c:v>15</c:v>
                </c:pt>
                <c:pt idx="1758">
                  <c:v>15</c:v>
                </c:pt>
                <c:pt idx="1759">
                  <c:v>10</c:v>
                </c:pt>
                <c:pt idx="1760">
                  <c:v>10</c:v>
                </c:pt>
                <c:pt idx="1761">
                  <c:v>15</c:v>
                </c:pt>
                <c:pt idx="1762">
                  <c:v>15</c:v>
                </c:pt>
                <c:pt idx="1763">
                  <c:v>15</c:v>
                </c:pt>
                <c:pt idx="1764">
                  <c:v>15</c:v>
                </c:pt>
                <c:pt idx="1765">
                  <c:v>15</c:v>
                </c:pt>
                <c:pt idx="1766">
                  <c:v>15</c:v>
                </c:pt>
                <c:pt idx="1767">
                  <c:v>10</c:v>
                </c:pt>
                <c:pt idx="1768">
                  <c:v>10</c:v>
                </c:pt>
                <c:pt idx="1769">
                  <c:v>15</c:v>
                </c:pt>
                <c:pt idx="1770">
                  <c:v>15</c:v>
                </c:pt>
                <c:pt idx="1771">
                  <c:v>10</c:v>
                </c:pt>
                <c:pt idx="1772">
                  <c:v>10</c:v>
                </c:pt>
                <c:pt idx="1773">
                  <c:v>5</c:v>
                </c:pt>
                <c:pt idx="1774">
                  <c:v>10</c:v>
                </c:pt>
                <c:pt idx="1775">
                  <c:v>10</c:v>
                </c:pt>
                <c:pt idx="1776">
                  <c:v>0</c:v>
                </c:pt>
                <c:pt idx="1777">
                  <c:v>0</c:v>
                </c:pt>
                <c:pt idx="1778">
                  <c:v>0</c:v>
                </c:pt>
                <c:pt idx="1779">
                  <c:v>10</c:v>
                </c:pt>
                <c:pt idx="1780">
                  <c:v>10</c:v>
                </c:pt>
                <c:pt idx="1781">
                  <c:v>10</c:v>
                </c:pt>
                <c:pt idx="1782">
                  <c:v>15</c:v>
                </c:pt>
                <c:pt idx="1783">
                  <c:v>15</c:v>
                </c:pt>
                <c:pt idx="1784">
                  <c:v>15</c:v>
                </c:pt>
                <c:pt idx="1785">
                  <c:v>10</c:v>
                </c:pt>
                <c:pt idx="1786">
                  <c:v>10</c:v>
                </c:pt>
                <c:pt idx="1787">
                  <c:v>10</c:v>
                </c:pt>
                <c:pt idx="1788">
                  <c:v>10</c:v>
                </c:pt>
                <c:pt idx="1789">
                  <c:v>20</c:v>
                </c:pt>
                <c:pt idx="1790">
                  <c:v>20</c:v>
                </c:pt>
                <c:pt idx="1791">
                  <c:v>20</c:v>
                </c:pt>
                <c:pt idx="1792">
                  <c:v>20</c:v>
                </c:pt>
                <c:pt idx="1793">
                  <c:v>15</c:v>
                </c:pt>
                <c:pt idx="1794">
                  <c:v>15</c:v>
                </c:pt>
                <c:pt idx="1795">
                  <c:v>10</c:v>
                </c:pt>
                <c:pt idx="1796">
                  <c:v>5</c:v>
                </c:pt>
                <c:pt idx="1797">
                  <c:v>5</c:v>
                </c:pt>
                <c:pt idx="1798">
                  <c:v>20</c:v>
                </c:pt>
                <c:pt idx="1799">
                  <c:v>20</c:v>
                </c:pt>
                <c:pt idx="1800">
                  <c:v>15</c:v>
                </c:pt>
                <c:pt idx="1801">
                  <c:v>20</c:v>
                </c:pt>
                <c:pt idx="1802">
                  <c:v>20</c:v>
                </c:pt>
                <c:pt idx="1803">
                  <c:v>15</c:v>
                </c:pt>
                <c:pt idx="1804">
                  <c:v>15</c:v>
                </c:pt>
                <c:pt idx="1805">
                  <c:v>20</c:v>
                </c:pt>
                <c:pt idx="1806">
                  <c:v>20</c:v>
                </c:pt>
                <c:pt idx="1807">
                  <c:v>25</c:v>
                </c:pt>
                <c:pt idx="1808">
                  <c:v>25</c:v>
                </c:pt>
                <c:pt idx="1809">
                  <c:v>30</c:v>
                </c:pt>
                <c:pt idx="1810">
                  <c:v>30</c:v>
                </c:pt>
                <c:pt idx="1811">
                  <c:v>30</c:v>
                </c:pt>
                <c:pt idx="1812">
                  <c:v>30</c:v>
                </c:pt>
                <c:pt idx="1813">
                  <c:v>20</c:v>
                </c:pt>
                <c:pt idx="1814">
                  <c:v>25</c:v>
                </c:pt>
                <c:pt idx="1815">
                  <c:v>30</c:v>
                </c:pt>
                <c:pt idx="1816">
                  <c:v>20</c:v>
                </c:pt>
                <c:pt idx="1817">
                  <c:v>25</c:v>
                </c:pt>
                <c:pt idx="1818">
                  <c:v>25</c:v>
                </c:pt>
                <c:pt idx="1819">
                  <c:v>30</c:v>
                </c:pt>
                <c:pt idx="1820">
                  <c:v>30</c:v>
                </c:pt>
                <c:pt idx="1821">
                  <c:v>30</c:v>
                </c:pt>
                <c:pt idx="1822">
                  <c:v>30</c:v>
                </c:pt>
                <c:pt idx="1823">
                  <c:v>15</c:v>
                </c:pt>
                <c:pt idx="1824">
                  <c:v>20</c:v>
                </c:pt>
                <c:pt idx="1825">
                  <c:v>20</c:v>
                </c:pt>
                <c:pt idx="1826">
                  <c:v>20</c:v>
                </c:pt>
                <c:pt idx="1827">
                  <c:v>20</c:v>
                </c:pt>
                <c:pt idx="1828">
                  <c:v>20</c:v>
                </c:pt>
                <c:pt idx="1829">
                  <c:v>20</c:v>
                </c:pt>
                <c:pt idx="1830">
                  <c:v>20</c:v>
                </c:pt>
                <c:pt idx="1831">
                  <c:v>20</c:v>
                </c:pt>
                <c:pt idx="1832">
                  <c:v>20</c:v>
                </c:pt>
                <c:pt idx="1833">
                  <c:v>15</c:v>
                </c:pt>
                <c:pt idx="1834">
                  <c:v>15</c:v>
                </c:pt>
                <c:pt idx="1835">
                  <c:v>15</c:v>
                </c:pt>
                <c:pt idx="1836">
                  <c:v>15</c:v>
                </c:pt>
                <c:pt idx="1837">
                  <c:v>15</c:v>
                </c:pt>
                <c:pt idx="1838">
                  <c:v>20</c:v>
                </c:pt>
                <c:pt idx="1839">
                  <c:v>20</c:v>
                </c:pt>
                <c:pt idx="1840">
                  <c:v>15</c:v>
                </c:pt>
                <c:pt idx="1841">
                  <c:v>15</c:v>
                </c:pt>
                <c:pt idx="1842">
                  <c:v>15</c:v>
                </c:pt>
                <c:pt idx="1843">
                  <c:v>10</c:v>
                </c:pt>
                <c:pt idx="1844">
                  <c:v>10</c:v>
                </c:pt>
                <c:pt idx="1845">
                  <c:v>10</c:v>
                </c:pt>
                <c:pt idx="1846">
                  <c:v>10</c:v>
                </c:pt>
                <c:pt idx="1847">
                  <c:v>10</c:v>
                </c:pt>
                <c:pt idx="1848">
                  <c:v>10</c:v>
                </c:pt>
                <c:pt idx="1849">
                  <c:v>15</c:v>
                </c:pt>
                <c:pt idx="1850">
                  <c:v>15</c:v>
                </c:pt>
                <c:pt idx="1851">
                  <c:v>10</c:v>
                </c:pt>
                <c:pt idx="1852">
                  <c:v>3</c:v>
                </c:pt>
                <c:pt idx="1853">
                  <c:v>3</c:v>
                </c:pt>
                <c:pt idx="1854">
                  <c:v>3</c:v>
                </c:pt>
                <c:pt idx="1855">
                  <c:v>3</c:v>
                </c:pt>
                <c:pt idx="1856">
                  <c:v>3</c:v>
                </c:pt>
                <c:pt idx="1857">
                  <c:v>10</c:v>
                </c:pt>
                <c:pt idx="1858">
                  <c:v>10</c:v>
                </c:pt>
                <c:pt idx="1859">
                  <c:v>10</c:v>
                </c:pt>
                <c:pt idx="1860">
                  <c:v>10</c:v>
                </c:pt>
                <c:pt idx="1861">
                  <c:v>10</c:v>
                </c:pt>
                <c:pt idx="1862">
                  <c:v>20</c:v>
                </c:pt>
                <c:pt idx="1863">
                  <c:v>20</c:v>
                </c:pt>
                <c:pt idx="1864">
                  <c:v>20</c:v>
                </c:pt>
                <c:pt idx="1865">
                  <c:v>20</c:v>
                </c:pt>
                <c:pt idx="1866">
                  <c:v>20</c:v>
                </c:pt>
                <c:pt idx="1867">
                  <c:v>20</c:v>
                </c:pt>
                <c:pt idx="1868">
                  <c:v>20</c:v>
                </c:pt>
                <c:pt idx="1869">
                  <c:v>20</c:v>
                </c:pt>
                <c:pt idx="1870">
                  <c:v>25</c:v>
                </c:pt>
                <c:pt idx="1871">
                  <c:v>25</c:v>
                </c:pt>
                <c:pt idx="1872">
                  <c:v>15</c:v>
                </c:pt>
                <c:pt idx="1873">
                  <c:v>15</c:v>
                </c:pt>
                <c:pt idx="1874">
                  <c:v>15</c:v>
                </c:pt>
                <c:pt idx="1875">
                  <c:v>15</c:v>
                </c:pt>
                <c:pt idx="1876">
                  <c:v>20</c:v>
                </c:pt>
                <c:pt idx="1877">
                  <c:v>25</c:v>
                </c:pt>
                <c:pt idx="1878">
                  <c:v>25</c:v>
                </c:pt>
                <c:pt idx="1879">
                  <c:v>25</c:v>
                </c:pt>
                <c:pt idx="1880">
                  <c:v>25</c:v>
                </c:pt>
                <c:pt idx="1881">
                  <c:v>25</c:v>
                </c:pt>
                <c:pt idx="1882">
                  <c:v>25</c:v>
                </c:pt>
                <c:pt idx="1883">
                  <c:v>25</c:v>
                </c:pt>
                <c:pt idx="1884">
                  <c:v>25</c:v>
                </c:pt>
                <c:pt idx="1885">
                  <c:v>25</c:v>
                </c:pt>
                <c:pt idx="1886">
                  <c:v>25</c:v>
                </c:pt>
                <c:pt idx="1887">
                  <c:v>25</c:v>
                </c:pt>
                <c:pt idx="1888">
                  <c:v>30</c:v>
                </c:pt>
                <c:pt idx="1889">
                  <c:v>25</c:v>
                </c:pt>
                <c:pt idx="1890">
                  <c:v>25</c:v>
                </c:pt>
                <c:pt idx="1891">
                  <c:v>25</c:v>
                </c:pt>
                <c:pt idx="1892">
                  <c:v>25</c:v>
                </c:pt>
                <c:pt idx="1893">
                  <c:v>35</c:v>
                </c:pt>
                <c:pt idx="1894">
                  <c:v>35</c:v>
                </c:pt>
                <c:pt idx="1895">
                  <c:v>45</c:v>
                </c:pt>
                <c:pt idx="1896">
                  <c:v>30</c:v>
                </c:pt>
                <c:pt idx="1897">
                  <c:v>5</c:v>
                </c:pt>
                <c:pt idx="1898">
                  <c:v>15</c:v>
                </c:pt>
                <c:pt idx="1899">
                  <c:v>15</c:v>
                </c:pt>
                <c:pt idx="1900">
                  <c:v>20</c:v>
                </c:pt>
                <c:pt idx="1901">
                  <c:v>20</c:v>
                </c:pt>
                <c:pt idx="1902">
                  <c:v>20</c:v>
                </c:pt>
                <c:pt idx="1903">
                  <c:v>20</c:v>
                </c:pt>
                <c:pt idx="1904">
                  <c:v>20</c:v>
                </c:pt>
                <c:pt idx="1905">
                  <c:v>15</c:v>
                </c:pt>
                <c:pt idx="1906">
                  <c:v>15</c:v>
                </c:pt>
                <c:pt idx="1907">
                  <c:v>15</c:v>
                </c:pt>
                <c:pt idx="1908">
                  <c:v>15</c:v>
                </c:pt>
                <c:pt idx="1909">
                  <c:v>15</c:v>
                </c:pt>
                <c:pt idx="1910">
                  <c:v>15</c:v>
                </c:pt>
                <c:pt idx="1911">
                  <c:v>15</c:v>
                </c:pt>
                <c:pt idx="1912">
                  <c:v>0</c:v>
                </c:pt>
                <c:pt idx="1913">
                  <c:v>-10</c:v>
                </c:pt>
                <c:pt idx="1914">
                  <c:v>-10</c:v>
                </c:pt>
                <c:pt idx="1915">
                  <c:v>-10</c:v>
                </c:pt>
                <c:pt idx="1916">
                  <c:v>-10</c:v>
                </c:pt>
                <c:pt idx="1917">
                  <c:v>10</c:v>
                </c:pt>
                <c:pt idx="1918">
                  <c:v>10</c:v>
                </c:pt>
                <c:pt idx="1919">
                  <c:v>10</c:v>
                </c:pt>
                <c:pt idx="1920">
                  <c:v>10</c:v>
                </c:pt>
                <c:pt idx="1921">
                  <c:v>10</c:v>
                </c:pt>
                <c:pt idx="1922">
                  <c:v>15</c:v>
                </c:pt>
                <c:pt idx="1923">
                  <c:v>15</c:v>
                </c:pt>
                <c:pt idx="1924">
                  <c:v>15</c:v>
                </c:pt>
                <c:pt idx="1925">
                  <c:v>15</c:v>
                </c:pt>
                <c:pt idx="1926">
                  <c:v>15</c:v>
                </c:pt>
                <c:pt idx="1927">
                  <c:v>15</c:v>
                </c:pt>
                <c:pt idx="1928">
                  <c:v>15</c:v>
                </c:pt>
                <c:pt idx="1929">
                  <c:v>15</c:v>
                </c:pt>
                <c:pt idx="1930">
                  <c:v>10</c:v>
                </c:pt>
                <c:pt idx="1931">
                  <c:v>10</c:v>
                </c:pt>
                <c:pt idx="1932">
                  <c:v>10</c:v>
                </c:pt>
                <c:pt idx="1933">
                  <c:v>15</c:v>
                </c:pt>
                <c:pt idx="1934">
                  <c:v>15</c:v>
                </c:pt>
                <c:pt idx="1935">
                  <c:v>15</c:v>
                </c:pt>
                <c:pt idx="1936">
                  <c:v>15</c:v>
                </c:pt>
                <c:pt idx="1937">
                  <c:v>15</c:v>
                </c:pt>
                <c:pt idx="1938">
                  <c:v>5</c:v>
                </c:pt>
                <c:pt idx="1939">
                  <c:v>5</c:v>
                </c:pt>
                <c:pt idx="1940">
                  <c:v>5</c:v>
                </c:pt>
                <c:pt idx="1941">
                  <c:v>0</c:v>
                </c:pt>
                <c:pt idx="1942">
                  <c:v>15</c:v>
                </c:pt>
                <c:pt idx="1943">
                  <c:v>15</c:v>
                </c:pt>
                <c:pt idx="1944">
                  <c:v>10</c:v>
                </c:pt>
                <c:pt idx="1945">
                  <c:v>10</c:v>
                </c:pt>
                <c:pt idx="1946">
                  <c:v>5</c:v>
                </c:pt>
                <c:pt idx="1947">
                  <c:v>10</c:v>
                </c:pt>
                <c:pt idx="1948">
                  <c:v>10</c:v>
                </c:pt>
                <c:pt idx="1949">
                  <c:v>10</c:v>
                </c:pt>
                <c:pt idx="1950">
                  <c:v>5</c:v>
                </c:pt>
                <c:pt idx="1951">
                  <c:v>0</c:v>
                </c:pt>
                <c:pt idx="1952">
                  <c:v>5</c:v>
                </c:pt>
                <c:pt idx="1953">
                  <c:v>0</c:v>
                </c:pt>
                <c:pt idx="1954">
                  <c:v>5</c:v>
                </c:pt>
                <c:pt idx="1955">
                  <c:v>0</c:v>
                </c:pt>
                <c:pt idx="1956">
                  <c:v>0</c:v>
                </c:pt>
                <c:pt idx="1957">
                  <c:v>10</c:v>
                </c:pt>
                <c:pt idx="1958">
                  <c:v>10</c:v>
                </c:pt>
                <c:pt idx="1959">
                  <c:v>10</c:v>
                </c:pt>
                <c:pt idx="1960">
                  <c:v>10</c:v>
                </c:pt>
                <c:pt idx="1961">
                  <c:v>15</c:v>
                </c:pt>
                <c:pt idx="1962">
                  <c:v>15</c:v>
                </c:pt>
                <c:pt idx="1963">
                  <c:v>15</c:v>
                </c:pt>
                <c:pt idx="1964">
                  <c:v>15</c:v>
                </c:pt>
                <c:pt idx="1965">
                  <c:v>15</c:v>
                </c:pt>
                <c:pt idx="1966">
                  <c:v>15</c:v>
                </c:pt>
                <c:pt idx="1967">
                  <c:v>15</c:v>
                </c:pt>
                <c:pt idx="1968">
                  <c:v>15</c:v>
                </c:pt>
                <c:pt idx="1969">
                  <c:v>15</c:v>
                </c:pt>
                <c:pt idx="1970">
                  <c:v>10</c:v>
                </c:pt>
                <c:pt idx="1971">
                  <c:v>10</c:v>
                </c:pt>
                <c:pt idx="1972">
                  <c:v>20</c:v>
                </c:pt>
                <c:pt idx="1973">
                  <c:v>20</c:v>
                </c:pt>
                <c:pt idx="1974">
                  <c:v>20</c:v>
                </c:pt>
                <c:pt idx="1975">
                  <c:v>20</c:v>
                </c:pt>
                <c:pt idx="1976">
                  <c:v>20</c:v>
                </c:pt>
                <c:pt idx="1977">
                  <c:v>20</c:v>
                </c:pt>
                <c:pt idx="1978">
                  <c:v>20</c:v>
                </c:pt>
                <c:pt idx="1979">
                  <c:v>20</c:v>
                </c:pt>
                <c:pt idx="1980">
                  <c:v>20</c:v>
                </c:pt>
                <c:pt idx="1981">
                  <c:v>20</c:v>
                </c:pt>
                <c:pt idx="1982">
                  <c:v>20</c:v>
                </c:pt>
                <c:pt idx="1983">
                  <c:v>20</c:v>
                </c:pt>
                <c:pt idx="1984">
                  <c:v>20</c:v>
                </c:pt>
                <c:pt idx="1985">
                  <c:v>20</c:v>
                </c:pt>
                <c:pt idx="1986">
                  <c:v>20</c:v>
                </c:pt>
                <c:pt idx="1987">
                  <c:v>20</c:v>
                </c:pt>
                <c:pt idx="1988">
                  <c:v>20</c:v>
                </c:pt>
                <c:pt idx="1989">
                  <c:v>15</c:v>
                </c:pt>
                <c:pt idx="1990">
                  <c:v>15</c:v>
                </c:pt>
                <c:pt idx="1991">
                  <c:v>15</c:v>
                </c:pt>
                <c:pt idx="1992">
                  <c:v>20</c:v>
                </c:pt>
                <c:pt idx="1993">
                  <c:v>20</c:v>
                </c:pt>
                <c:pt idx="1994">
                  <c:v>20</c:v>
                </c:pt>
                <c:pt idx="1995">
                  <c:v>20</c:v>
                </c:pt>
                <c:pt idx="1996">
                  <c:v>15</c:v>
                </c:pt>
                <c:pt idx="1997">
                  <c:v>15</c:v>
                </c:pt>
                <c:pt idx="1998">
                  <c:v>15</c:v>
                </c:pt>
                <c:pt idx="1999">
                  <c:v>15</c:v>
                </c:pt>
                <c:pt idx="2000">
                  <c:v>15</c:v>
                </c:pt>
                <c:pt idx="2001">
                  <c:v>15</c:v>
                </c:pt>
                <c:pt idx="2002">
                  <c:v>15</c:v>
                </c:pt>
                <c:pt idx="2003">
                  <c:v>15</c:v>
                </c:pt>
                <c:pt idx="2004">
                  <c:v>15</c:v>
                </c:pt>
                <c:pt idx="2005">
                  <c:v>15</c:v>
                </c:pt>
                <c:pt idx="2006">
                  <c:v>15</c:v>
                </c:pt>
                <c:pt idx="2007">
                  <c:v>15</c:v>
                </c:pt>
                <c:pt idx="2008">
                  <c:v>20</c:v>
                </c:pt>
                <c:pt idx="2009">
                  <c:v>20</c:v>
                </c:pt>
                <c:pt idx="2010">
                  <c:v>20</c:v>
                </c:pt>
                <c:pt idx="2011">
                  <c:v>20</c:v>
                </c:pt>
                <c:pt idx="2012">
                  <c:v>20</c:v>
                </c:pt>
                <c:pt idx="2013">
                  <c:v>20</c:v>
                </c:pt>
                <c:pt idx="2014">
                  <c:v>20</c:v>
                </c:pt>
                <c:pt idx="2015">
                  <c:v>20</c:v>
                </c:pt>
                <c:pt idx="2016">
                  <c:v>15</c:v>
                </c:pt>
                <c:pt idx="2017">
                  <c:v>15</c:v>
                </c:pt>
                <c:pt idx="2018">
                  <c:v>15</c:v>
                </c:pt>
                <c:pt idx="2019">
                  <c:v>15</c:v>
                </c:pt>
                <c:pt idx="2020">
                  <c:v>20</c:v>
                </c:pt>
                <c:pt idx="2021">
                  <c:v>20</c:v>
                </c:pt>
                <c:pt idx="2022">
                  <c:v>20</c:v>
                </c:pt>
                <c:pt idx="2023">
                  <c:v>20</c:v>
                </c:pt>
                <c:pt idx="2024">
                  <c:v>20</c:v>
                </c:pt>
                <c:pt idx="2025">
                  <c:v>20</c:v>
                </c:pt>
                <c:pt idx="2026">
                  <c:v>15</c:v>
                </c:pt>
                <c:pt idx="2027">
                  <c:v>15</c:v>
                </c:pt>
                <c:pt idx="2028">
                  <c:v>15</c:v>
                </c:pt>
                <c:pt idx="2029">
                  <c:v>20</c:v>
                </c:pt>
                <c:pt idx="2030">
                  <c:v>20</c:v>
                </c:pt>
                <c:pt idx="2031">
                  <c:v>10</c:v>
                </c:pt>
                <c:pt idx="2032">
                  <c:v>10</c:v>
                </c:pt>
                <c:pt idx="2033">
                  <c:v>15</c:v>
                </c:pt>
                <c:pt idx="2034">
                  <c:v>15</c:v>
                </c:pt>
                <c:pt idx="2035">
                  <c:v>15</c:v>
                </c:pt>
                <c:pt idx="2036">
                  <c:v>15</c:v>
                </c:pt>
                <c:pt idx="2037">
                  <c:v>15</c:v>
                </c:pt>
                <c:pt idx="2038">
                  <c:v>15</c:v>
                </c:pt>
                <c:pt idx="2039">
                  <c:v>15</c:v>
                </c:pt>
                <c:pt idx="2040">
                  <c:v>15</c:v>
                </c:pt>
                <c:pt idx="2041">
                  <c:v>15</c:v>
                </c:pt>
                <c:pt idx="2042">
                  <c:v>15</c:v>
                </c:pt>
                <c:pt idx="2043">
                  <c:v>15</c:v>
                </c:pt>
                <c:pt idx="2044">
                  <c:v>15</c:v>
                </c:pt>
                <c:pt idx="2045">
                  <c:v>15</c:v>
                </c:pt>
                <c:pt idx="2046">
                  <c:v>15</c:v>
                </c:pt>
                <c:pt idx="2047">
                  <c:v>20</c:v>
                </c:pt>
                <c:pt idx="2048">
                  <c:v>20</c:v>
                </c:pt>
                <c:pt idx="2049">
                  <c:v>20</c:v>
                </c:pt>
                <c:pt idx="2050">
                  <c:v>20</c:v>
                </c:pt>
                <c:pt idx="2051">
                  <c:v>20</c:v>
                </c:pt>
                <c:pt idx="2052">
                  <c:v>20</c:v>
                </c:pt>
                <c:pt idx="2053">
                  <c:v>25</c:v>
                </c:pt>
                <c:pt idx="2054">
                  <c:v>25</c:v>
                </c:pt>
                <c:pt idx="2055">
                  <c:v>20</c:v>
                </c:pt>
                <c:pt idx="2056">
                  <c:v>20</c:v>
                </c:pt>
                <c:pt idx="2057">
                  <c:v>20</c:v>
                </c:pt>
                <c:pt idx="2058">
                  <c:v>20</c:v>
                </c:pt>
                <c:pt idx="2059">
                  <c:v>20</c:v>
                </c:pt>
                <c:pt idx="2060">
                  <c:v>20</c:v>
                </c:pt>
                <c:pt idx="2061">
                  <c:v>20</c:v>
                </c:pt>
                <c:pt idx="2062">
                  <c:v>25</c:v>
                </c:pt>
                <c:pt idx="2063">
                  <c:v>25</c:v>
                </c:pt>
                <c:pt idx="2064">
                  <c:v>30</c:v>
                </c:pt>
                <c:pt idx="2065">
                  <c:v>25</c:v>
                </c:pt>
                <c:pt idx="2066">
                  <c:v>30</c:v>
                </c:pt>
                <c:pt idx="2067">
                  <c:v>30</c:v>
                </c:pt>
                <c:pt idx="2068">
                  <c:v>30</c:v>
                </c:pt>
                <c:pt idx="2069">
                  <c:v>30</c:v>
                </c:pt>
                <c:pt idx="2070">
                  <c:v>20</c:v>
                </c:pt>
                <c:pt idx="2071">
                  <c:v>25</c:v>
                </c:pt>
                <c:pt idx="2072">
                  <c:v>30</c:v>
                </c:pt>
                <c:pt idx="2073">
                  <c:v>30</c:v>
                </c:pt>
                <c:pt idx="2074">
                  <c:v>30</c:v>
                </c:pt>
                <c:pt idx="2075">
                  <c:v>20</c:v>
                </c:pt>
                <c:pt idx="2076">
                  <c:v>20</c:v>
                </c:pt>
                <c:pt idx="2077">
                  <c:v>20</c:v>
                </c:pt>
                <c:pt idx="2078">
                  <c:v>20</c:v>
                </c:pt>
                <c:pt idx="2079">
                  <c:v>20</c:v>
                </c:pt>
                <c:pt idx="2080">
                  <c:v>20</c:v>
                </c:pt>
                <c:pt idx="2081">
                  <c:v>20</c:v>
                </c:pt>
                <c:pt idx="2082">
                  <c:v>20</c:v>
                </c:pt>
                <c:pt idx="2083">
                  <c:v>15</c:v>
                </c:pt>
                <c:pt idx="2084">
                  <c:v>15</c:v>
                </c:pt>
                <c:pt idx="2085">
                  <c:v>20</c:v>
                </c:pt>
                <c:pt idx="2086">
                  <c:v>20</c:v>
                </c:pt>
                <c:pt idx="2087">
                  <c:v>20</c:v>
                </c:pt>
                <c:pt idx="2088">
                  <c:v>20</c:v>
                </c:pt>
                <c:pt idx="2089">
                  <c:v>20</c:v>
                </c:pt>
                <c:pt idx="2090">
                  <c:v>20</c:v>
                </c:pt>
                <c:pt idx="2091">
                  <c:v>25</c:v>
                </c:pt>
                <c:pt idx="2092">
                  <c:v>25</c:v>
                </c:pt>
                <c:pt idx="2093">
                  <c:v>25</c:v>
                </c:pt>
                <c:pt idx="2094">
                  <c:v>25</c:v>
                </c:pt>
                <c:pt idx="2095">
                  <c:v>20</c:v>
                </c:pt>
                <c:pt idx="2096">
                  <c:v>20</c:v>
                </c:pt>
                <c:pt idx="2097">
                  <c:v>20</c:v>
                </c:pt>
                <c:pt idx="2098">
                  <c:v>25</c:v>
                </c:pt>
                <c:pt idx="2099">
                  <c:v>30</c:v>
                </c:pt>
                <c:pt idx="2100">
                  <c:v>20</c:v>
                </c:pt>
                <c:pt idx="2101">
                  <c:v>20</c:v>
                </c:pt>
                <c:pt idx="2102">
                  <c:v>20</c:v>
                </c:pt>
                <c:pt idx="2103">
                  <c:v>25</c:v>
                </c:pt>
                <c:pt idx="2104">
                  <c:v>25</c:v>
                </c:pt>
                <c:pt idx="2105">
                  <c:v>20</c:v>
                </c:pt>
                <c:pt idx="2106">
                  <c:v>20</c:v>
                </c:pt>
                <c:pt idx="2107">
                  <c:v>20</c:v>
                </c:pt>
                <c:pt idx="2108">
                  <c:v>20</c:v>
                </c:pt>
                <c:pt idx="2109">
                  <c:v>20</c:v>
                </c:pt>
                <c:pt idx="2110">
                  <c:v>15</c:v>
                </c:pt>
                <c:pt idx="2111">
                  <c:v>20</c:v>
                </c:pt>
                <c:pt idx="2112">
                  <c:v>20</c:v>
                </c:pt>
                <c:pt idx="2113">
                  <c:v>25</c:v>
                </c:pt>
                <c:pt idx="2114">
                  <c:v>25</c:v>
                </c:pt>
                <c:pt idx="2115">
                  <c:v>20</c:v>
                </c:pt>
                <c:pt idx="2116">
                  <c:v>25</c:v>
                </c:pt>
                <c:pt idx="2117">
                  <c:v>25</c:v>
                </c:pt>
                <c:pt idx="2118">
                  <c:v>25</c:v>
                </c:pt>
                <c:pt idx="2119">
                  <c:v>25</c:v>
                </c:pt>
                <c:pt idx="2120">
                  <c:v>25</c:v>
                </c:pt>
                <c:pt idx="2121">
                  <c:v>25</c:v>
                </c:pt>
                <c:pt idx="2122">
                  <c:v>25</c:v>
                </c:pt>
                <c:pt idx="2123">
                  <c:v>30</c:v>
                </c:pt>
                <c:pt idx="2124">
                  <c:v>30</c:v>
                </c:pt>
                <c:pt idx="2125">
                  <c:v>15</c:v>
                </c:pt>
                <c:pt idx="2126">
                  <c:v>20</c:v>
                </c:pt>
                <c:pt idx="2127">
                  <c:v>20</c:v>
                </c:pt>
                <c:pt idx="2128">
                  <c:v>25</c:v>
                </c:pt>
                <c:pt idx="2129">
                  <c:v>20</c:v>
                </c:pt>
                <c:pt idx="2130">
                  <c:v>15</c:v>
                </c:pt>
                <c:pt idx="2131">
                  <c:v>20</c:v>
                </c:pt>
                <c:pt idx="2132">
                  <c:v>20</c:v>
                </c:pt>
                <c:pt idx="2133">
                  <c:v>25</c:v>
                </c:pt>
                <c:pt idx="2134">
                  <c:v>30</c:v>
                </c:pt>
                <c:pt idx="2135">
                  <c:v>35</c:v>
                </c:pt>
                <c:pt idx="2136">
                  <c:v>35</c:v>
                </c:pt>
                <c:pt idx="2137">
                  <c:v>35</c:v>
                </c:pt>
                <c:pt idx="2138">
                  <c:v>40</c:v>
                </c:pt>
                <c:pt idx="2139">
                  <c:v>45</c:v>
                </c:pt>
                <c:pt idx="2140">
                  <c:v>35</c:v>
                </c:pt>
                <c:pt idx="2141">
                  <c:v>35</c:v>
                </c:pt>
                <c:pt idx="2142">
                  <c:v>35</c:v>
                </c:pt>
                <c:pt idx="2143">
                  <c:v>35</c:v>
                </c:pt>
                <c:pt idx="2144">
                  <c:v>20</c:v>
                </c:pt>
                <c:pt idx="2145">
                  <c:v>20</c:v>
                </c:pt>
                <c:pt idx="2146">
                  <c:v>15</c:v>
                </c:pt>
                <c:pt idx="2147">
                  <c:v>15</c:v>
                </c:pt>
                <c:pt idx="2148">
                  <c:v>20</c:v>
                </c:pt>
                <c:pt idx="2149">
                  <c:v>20</c:v>
                </c:pt>
                <c:pt idx="2150">
                  <c:v>20</c:v>
                </c:pt>
                <c:pt idx="2151">
                  <c:v>25</c:v>
                </c:pt>
                <c:pt idx="2152">
                  <c:v>25</c:v>
                </c:pt>
                <c:pt idx="2153">
                  <c:v>25</c:v>
                </c:pt>
                <c:pt idx="2154">
                  <c:v>25</c:v>
                </c:pt>
                <c:pt idx="2155">
                  <c:v>25</c:v>
                </c:pt>
                <c:pt idx="2156">
                  <c:v>25</c:v>
                </c:pt>
                <c:pt idx="2157">
                  <c:v>25</c:v>
                </c:pt>
                <c:pt idx="2158">
                  <c:v>25</c:v>
                </c:pt>
                <c:pt idx="2159">
                  <c:v>20</c:v>
                </c:pt>
                <c:pt idx="2160">
                  <c:v>15</c:v>
                </c:pt>
                <c:pt idx="2161">
                  <c:v>15</c:v>
                </c:pt>
                <c:pt idx="2162">
                  <c:v>15</c:v>
                </c:pt>
                <c:pt idx="2163">
                  <c:v>15</c:v>
                </c:pt>
                <c:pt idx="2164">
                  <c:v>15</c:v>
                </c:pt>
                <c:pt idx="2165">
                  <c:v>20</c:v>
                </c:pt>
                <c:pt idx="2166">
                  <c:v>20</c:v>
                </c:pt>
                <c:pt idx="2167">
                  <c:v>20</c:v>
                </c:pt>
                <c:pt idx="2168">
                  <c:v>20</c:v>
                </c:pt>
                <c:pt idx="2169">
                  <c:v>25</c:v>
                </c:pt>
                <c:pt idx="2170">
                  <c:v>20</c:v>
                </c:pt>
                <c:pt idx="2171">
                  <c:v>15</c:v>
                </c:pt>
                <c:pt idx="2172">
                  <c:v>15</c:v>
                </c:pt>
                <c:pt idx="2173">
                  <c:v>15</c:v>
                </c:pt>
                <c:pt idx="2174">
                  <c:v>15</c:v>
                </c:pt>
                <c:pt idx="2175">
                  <c:v>30</c:v>
                </c:pt>
                <c:pt idx="2176">
                  <c:v>25</c:v>
                </c:pt>
                <c:pt idx="2177">
                  <c:v>25</c:v>
                </c:pt>
                <c:pt idx="2178">
                  <c:v>15</c:v>
                </c:pt>
                <c:pt idx="2179">
                  <c:v>15</c:v>
                </c:pt>
                <c:pt idx="2180">
                  <c:v>15</c:v>
                </c:pt>
                <c:pt idx="2181">
                  <c:v>15</c:v>
                </c:pt>
                <c:pt idx="2182">
                  <c:v>15</c:v>
                </c:pt>
                <c:pt idx="2183">
                  <c:v>15</c:v>
                </c:pt>
                <c:pt idx="2184">
                  <c:v>15</c:v>
                </c:pt>
                <c:pt idx="2185">
                  <c:v>15</c:v>
                </c:pt>
                <c:pt idx="2186">
                  <c:v>15</c:v>
                </c:pt>
                <c:pt idx="2187">
                  <c:v>20</c:v>
                </c:pt>
                <c:pt idx="2188">
                  <c:v>25</c:v>
                </c:pt>
                <c:pt idx="2189">
                  <c:v>25</c:v>
                </c:pt>
                <c:pt idx="2190">
                  <c:v>25</c:v>
                </c:pt>
                <c:pt idx="2191">
                  <c:v>25</c:v>
                </c:pt>
                <c:pt idx="2192">
                  <c:v>25</c:v>
                </c:pt>
                <c:pt idx="2193">
                  <c:v>25</c:v>
                </c:pt>
                <c:pt idx="2194">
                  <c:v>20</c:v>
                </c:pt>
                <c:pt idx="2195">
                  <c:v>20</c:v>
                </c:pt>
                <c:pt idx="2196">
                  <c:v>20</c:v>
                </c:pt>
                <c:pt idx="2197">
                  <c:v>15</c:v>
                </c:pt>
                <c:pt idx="2198">
                  <c:v>10</c:v>
                </c:pt>
                <c:pt idx="2199">
                  <c:v>15</c:v>
                </c:pt>
                <c:pt idx="2200">
                  <c:v>15</c:v>
                </c:pt>
                <c:pt idx="2201">
                  <c:v>15</c:v>
                </c:pt>
                <c:pt idx="2202">
                  <c:v>15</c:v>
                </c:pt>
                <c:pt idx="2203">
                  <c:v>15</c:v>
                </c:pt>
                <c:pt idx="2204">
                  <c:v>10</c:v>
                </c:pt>
                <c:pt idx="2205">
                  <c:v>10</c:v>
                </c:pt>
                <c:pt idx="2206">
                  <c:v>10</c:v>
                </c:pt>
                <c:pt idx="2207">
                  <c:v>10</c:v>
                </c:pt>
                <c:pt idx="2208">
                  <c:v>10</c:v>
                </c:pt>
                <c:pt idx="2209">
                  <c:v>20</c:v>
                </c:pt>
                <c:pt idx="2210">
                  <c:v>20</c:v>
                </c:pt>
                <c:pt idx="2211">
                  <c:v>20</c:v>
                </c:pt>
                <c:pt idx="2212">
                  <c:v>20</c:v>
                </c:pt>
                <c:pt idx="2213">
                  <c:v>15</c:v>
                </c:pt>
                <c:pt idx="2214">
                  <c:v>15</c:v>
                </c:pt>
                <c:pt idx="2215">
                  <c:v>20</c:v>
                </c:pt>
                <c:pt idx="2216">
                  <c:v>20</c:v>
                </c:pt>
                <c:pt idx="2217">
                  <c:v>20</c:v>
                </c:pt>
                <c:pt idx="2218">
                  <c:v>15</c:v>
                </c:pt>
                <c:pt idx="2219">
                  <c:v>10</c:v>
                </c:pt>
                <c:pt idx="2220">
                  <c:v>10</c:v>
                </c:pt>
                <c:pt idx="2221">
                  <c:v>15</c:v>
                </c:pt>
                <c:pt idx="2222">
                  <c:v>20</c:v>
                </c:pt>
                <c:pt idx="2223">
                  <c:v>20</c:v>
                </c:pt>
                <c:pt idx="2224">
                  <c:v>20</c:v>
                </c:pt>
                <c:pt idx="2225">
                  <c:v>15</c:v>
                </c:pt>
                <c:pt idx="2226">
                  <c:v>15</c:v>
                </c:pt>
                <c:pt idx="2227">
                  <c:v>15</c:v>
                </c:pt>
                <c:pt idx="2228">
                  <c:v>20</c:v>
                </c:pt>
                <c:pt idx="2229">
                  <c:v>25</c:v>
                </c:pt>
                <c:pt idx="2230">
                  <c:v>25</c:v>
                </c:pt>
                <c:pt idx="2231">
                  <c:v>20</c:v>
                </c:pt>
                <c:pt idx="2232">
                  <c:v>20</c:v>
                </c:pt>
                <c:pt idx="2233">
                  <c:v>15</c:v>
                </c:pt>
                <c:pt idx="2234">
                  <c:v>15</c:v>
                </c:pt>
                <c:pt idx="2235">
                  <c:v>15</c:v>
                </c:pt>
                <c:pt idx="2236">
                  <c:v>15</c:v>
                </c:pt>
                <c:pt idx="2237">
                  <c:v>20</c:v>
                </c:pt>
                <c:pt idx="2238">
                  <c:v>20</c:v>
                </c:pt>
                <c:pt idx="2239">
                  <c:v>25</c:v>
                </c:pt>
                <c:pt idx="2240">
                  <c:v>25</c:v>
                </c:pt>
                <c:pt idx="2241">
                  <c:v>35</c:v>
                </c:pt>
                <c:pt idx="2242">
                  <c:v>35</c:v>
                </c:pt>
                <c:pt idx="2243">
                  <c:v>20</c:v>
                </c:pt>
                <c:pt idx="2244">
                  <c:v>20</c:v>
                </c:pt>
                <c:pt idx="2245">
                  <c:v>15</c:v>
                </c:pt>
                <c:pt idx="2246">
                  <c:v>15</c:v>
                </c:pt>
                <c:pt idx="2247">
                  <c:v>10</c:v>
                </c:pt>
                <c:pt idx="2248">
                  <c:v>15</c:v>
                </c:pt>
                <c:pt idx="2249">
                  <c:v>20</c:v>
                </c:pt>
                <c:pt idx="2250">
                  <c:v>20</c:v>
                </c:pt>
                <c:pt idx="2251">
                  <c:v>25</c:v>
                </c:pt>
                <c:pt idx="2252">
                  <c:v>15</c:v>
                </c:pt>
                <c:pt idx="2253">
                  <c:v>15</c:v>
                </c:pt>
                <c:pt idx="2254">
                  <c:v>15</c:v>
                </c:pt>
                <c:pt idx="2255">
                  <c:v>10</c:v>
                </c:pt>
                <c:pt idx="2256">
                  <c:v>15</c:v>
                </c:pt>
                <c:pt idx="2257">
                  <c:v>20</c:v>
                </c:pt>
                <c:pt idx="2258">
                  <c:v>20</c:v>
                </c:pt>
                <c:pt idx="2259">
                  <c:v>15</c:v>
                </c:pt>
                <c:pt idx="2260">
                  <c:v>15</c:v>
                </c:pt>
              </c:numCache>
            </c:numRef>
          </c:val>
          <c:extLst>
            <c:ext xmlns:c16="http://schemas.microsoft.com/office/drawing/2014/chart" uri="{C3380CC4-5D6E-409C-BE32-E72D297353CC}">
              <c16:uniqueId val="{00000000-5BF9-4A8A-A159-8E13BDDAE808}"/>
            </c:ext>
          </c:extLst>
        </c:ser>
        <c:dLbls>
          <c:showLegendKey val="0"/>
          <c:showVal val="0"/>
          <c:showCatName val="0"/>
          <c:showSerName val="0"/>
          <c:showPercent val="0"/>
          <c:showBubbleSize val="0"/>
        </c:dLbls>
        <c:gapWidth val="150"/>
        <c:axId val="283626880"/>
        <c:axId val="283628672"/>
      </c:barChart>
      <c:dateAx>
        <c:axId val="283626880"/>
        <c:scaling>
          <c:orientation val="minMax"/>
        </c:scaling>
        <c:delete val="0"/>
        <c:axPos val="b"/>
        <c:numFmt formatCode="yyyy&quot;年&quot;m&quot;月&quot;;@"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83628672"/>
        <c:crosses val="autoZero"/>
        <c:auto val="1"/>
        <c:lblOffset val="100"/>
        <c:baseTimeUnit val="days"/>
        <c:majorUnit val="24"/>
        <c:majorTimeUnit val="months"/>
        <c:minorUnit val="24"/>
        <c:minorTimeUnit val="months"/>
      </c:dateAx>
      <c:valAx>
        <c:axId val="283628672"/>
        <c:scaling>
          <c:orientation val="minMax"/>
          <c:max val="70"/>
          <c:min val="-90"/>
        </c:scaling>
        <c:delete val="0"/>
        <c:axPos val="l"/>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83626880"/>
        <c:crosses val="autoZero"/>
        <c:crossBetween val="between"/>
        <c:majorUnit val="20"/>
      </c:valAx>
      <c:spPr>
        <a:noFill/>
        <a:ln>
          <a:noFill/>
        </a:ln>
        <a:effectLst/>
      </c:spPr>
    </c:plotArea>
    <c:legend>
      <c:legendPos val="t"/>
      <c:layout>
        <c:manualLayout>
          <c:xMode val="edge"/>
          <c:yMode val="edge"/>
          <c:x val="7.8938374587824281E-2"/>
          <c:y val="0.78518620285485397"/>
          <c:w val="0.15963241204280978"/>
          <c:h val="5.9714554072133247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legend>
    <c:plotVisOnly val="1"/>
    <c:dispBlanksAs val="gap"/>
    <c:showDLblsOverMax val="0"/>
  </c:chart>
  <c:spPr>
    <a:solidFill>
      <a:schemeClr val="bg1"/>
    </a:solidFill>
    <a:ln w="9525" cap="flat" cmpd="sng" algn="ctr">
      <a:noFill/>
      <a:round/>
    </a:ln>
    <a:effectLst/>
  </c:spPr>
  <c:txPr>
    <a:bodyPr/>
    <a:lstStyle/>
    <a:p>
      <a:pPr>
        <a:defRPr sz="1000">
          <a:latin typeface="微软雅黑" panose="020B0503020204020204" pitchFamily="34" charset="-122"/>
          <a:ea typeface="微软雅黑" panose="020B0503020204020204" pitchFamily="34" charset="-122"/>
        </a:defRPr>
      </a:pPr>
      <a:endParaRPr lang="zh-CN"/>
    </a:p>
  </c:txPr>
  <c:printSettings>
    <c:headerFooter/>
    <c:pageMargins b="0.75000000000000178" l="0.70000000000000062" r="0.70000000000000062" t="0.75000000000000178"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904951460867887E-2"/>
          <c:y val="0.13225090392832914"/>
          <c:w val="0.89601710968661508"/>
          <c:h val="0.79765293348346356"/>
        </c:manualLayout>
      </c:layout>
      <c:barChart>
        <c:barDir val="col"/>
        <c:grouping val="clustered"/>
        <c:varyColors val="0"/>
        <c:ser>
          <c:idx val="0"/>
          <c:order val="0"/>
          <c:tx>
            <c:strRef>
              <c:f>华东价差!$I$1</c:f>
              <c:strCache>
                <c:ptCount val="1"/>
                <c:pt idx="0">
                  <c:v>江苏-内蒙古+550</c:v>
                </c:pt>
              </c:strCache>
            </c:strRef>
          </c:tx>
          <c:spPr>
            <a:solidFill>
              <a:schemeClr val="accent1"/>
            </a:solidFill>
            <a:ln>
              <a:noFill/>
            </a:ln>
            <a:effectLst/>
          </c:spPr>
          <c:invertIfNegative val="0"/>
          <c:cat>
            <c:numRef>
              <c:f>华东价差!$A$2:$A$1688</c:f>
              <c:numCache>
                <c:formatCode>m/d/yyyy</c:formatCode>
                <c:ptCount val="1687"/>
                <c:pt idx="0">
                  <c:v>41974</c:v>
                </c:pt>
                <c:pt idx="1">
                  <c:v>41975</c:v>
                </c:pt>
                <c:pt idx="2">
                  <c:v>41976</c:v>
                </c:pt>
                <c:pt idx="3">
                  <c:v>41977</c:v>
                </c:pt>
                <c:pt idx="4">
                  <c:v>41978</c:v>
                </c:pt>
                <c:pt idx="5">
                  <c:v>41981</c:v>
                </c:pt>
                <c:pt idx="6">
                  <c:v>41982</c:v>
                </c:pt>
                <c:pt idx="7">
                  <c:v>41983</c:v>
                </c:pt>
                <c:pt idx="8">
                  <c:v>41984</c:v>
                </c:pt>
                <c:pt idx="9">
                  <c:v>41985</c:v>
                </c:pt>
                <c:pt idx="10">
                  <c:v>41988</c:v>
                </c:pt>
                <c:pt idx="11">
                  <c:v>41989</c:v>
                </c:pt>
                <c:pt idx="12">
                  <c:v>41990</c:v>
                </c:pt>
                <c:pt idx="13">
                  <c:v>41991</c:v>
                </c:pt>
                <c:pt idx="14">
                  <c:v>41992</c:v>
                </c:pt>
                <c:pt idx="15">
                  <c:v>41995</c:v>
                </c:pt>
                <c:pt idx="16">
                  <c:v>41996</c:v>
                </c:pt>
                <c:pt idx="17">
                  <c:v>41997</c:v>
                </c:pt>
                <c:pt idx="18">
                  <c:v>41998</c:v>
                </c:pt>
                <c:pt idx="19">
                  <c:v>41999</c:v>
                </c:pt>
                <c:pt idx="20">
                  <c:v>42002</c:v>
                </c:pt>
                <c:pt idx="21">
                  <c:v>42003</c:v>
                </c:pt>
                <c:pt idx="22">
                  <c:v>42004</c:v>
                </c:pt>
                <c:pt idx="23">
                  <c:v>42008</c:v>
                </c:pt>
                <c:pt idx="24">
                  <c:v>42009</c:v>
                </c:pt>
                <c:pt idx="25">
                  <c:v>42010</c:v>
                </c:pt>
                <c:pt idx="26">
                  <c:v>42011</c:v>
                </c:pt>
                <c:pt idx="27">
                  <c:v>42012</c:v>
                </c:pt>
                <c:pt idx="28">
                  <c:v>42013</c:v>
                </c:pt>
                <c:pt idx="29">
                  <c:v>42016</c:v>
                </c:pt>
                <c:pt idx="30">
                  <c:v>42017</c:v>
                </c:pt>
                <c:pt idx="31">
                  <c:v>42018</c:v>
                </c:pt>
                <c:pt idx="32">
                  <c:v>42019</c:v>
                </c:pt>
                <c:pt idx="33">
                  <c:v>42020</c:v>
                </c:pt>
                <c:pt idx="34">
                  <c:v>42023</c:v>
                </c:pt>
                <c:pt idx="35">
                  <c:v>42024</c:v>
                </c:pt>
                <c:pt idx="36">
                  <c:v>42025</c:v>
                </c:pt>
                <c:pt idx="37">
                  <c:v>42026</c:v>
                </c:pt>
                <c:pt idx="38">
                  <c:v>42027</c:v>
                </c:pt>
                <c:pt idx="39">
                  <c:v>42030</c:v>
                </c:pt>
                <c:pt idx="40">
                  <c:v>42031</c:v>
                </c:pt>
                <c:pt idx="41">
                  <c:v>42032</c:v>
                </c:pt>
                <c:pt idx="42">
                  <c:v>42033</c:v>
                </c:pt>
                <c:pt idx="43">
                  <c:v>42034</c:v>
                </c:pt>
                <c:pt idx="44">
                  <c:v>42037</c:v>
                </c:pt>
                <c:pt idx="45">
                  <c:v>42038</c:v>
                </c:pt>
                <c:pt idx="46">
                  <c:v>42039</c:v>
                </c:pt>
                <c:pt idx="47">
                  <c:v>42040</c:v>
                </c:pt>
                <c:pt idx="48">
                  <c:v>42041</c:v>
                </c:pt>
                <c:pt idx="49">
                  <c:v>42044</c:v>
                </c:pt>
                <c:pt idx="50">
                  <c:v>42045</c:v>
                </c:pt>
                <c:pt idx="51">
                  <c:v>42046</c:v>
                </c:pt>
                <c:pt idx="52">
                  <c:v>42047</c:v>
                </c:pt>
                <c:pt idx="53">
                  <c:v>42048</c:v>
                </c:pt>
                <c:pt idx="54">
                  <c:v>42050</c:v>
                </c:pt>
                <c:pt idx="55">
                  <c:v>42051</c:v>
                </c:pt>
                <c:pt idx="56">
                  <c:v>42052</c:v>
                </c:pt>
                <c:pt idx="57">
                  <c:v>42060</c:v>
                </c:pt>
                <c:pt idx="58">
                  <c:v>42061</c:v>
                </c:pt>
                <c:pt idx="59">
                  <c:v>42062</c:v>
                </c:pt>
                <c:pt idx="60">
                  <c:v>42063</c:v>
                </c:pt>
                <c:pt idx="61">
                  <c:v>42065</c:v>
                </c:pt>
                <c:pt idx="62">
                  <c:v>42066</c:v>
                </c:pt>
                <c:pt idx="63">
                  <c:v>42067</c:v>
                </c:pt>
                <c:pt idx="64">
                  <c:v>42068</c:v>
                </c:pt>
                <c:pt idx="65">
                  <c:v>42069</c:v>
                </c:pt>
                <c:pt idx="66">
                  <c:v>42072</c:v>
                </c:pt>
                <c:pt idx="67">
                  <c:v>42073</c:v>
                </c:pt>
                <c:pt idx="68">
                  <c:v>42074</c:v>
                </c:pt>
                <c:pt idx="69">
                  <c:v>42075</c:v>
                </c:pt>
                <c:pt idx="70">
                  <c:v>42076</c:v>
                </c:pt>
                <c:pt idx="71">
                  <c:v>42079</c:v>
                </c:pt>
                <c:pt idx="72">
                  <c:v>42080</c:v>
                </c:pt>
                <c:pt idx="73">
                  <c:v>42081</c:v>
                </c:pt>
                <c:pt idx="74">
                  <c:v>42082</c:v>
                </c:pt>
                <c:pt idx="75">
                  <c:v>42083</c:v>
                </c:pt>
                <c:pt idx="76">
                  <c:v>42086</c:v>
                </c:pt>
                <c:pt idx="77">
                  <c:v>42087</c:v>
                </c:pt>
                <c:pt idx="78">
                  <c:v>42088</c:v>
                </c:pt>
                <c:pt idx="79">
                  <c:v>42089</c:v>
                </c:pt>
                <c:pt idx="80">
                  <c:v>42090</c:v>
                </c:pt>
                <c:pt idx="81">
                  <c:v>42093</c:v>
                </c:pt>
                <c:pt idx="82">
                  <c:v>42094</c:v>
                </c:pt>
                <c:pt idx="83">
                  <c:v>42095</c:v>
                </c:pt>
                <c:pt idx="84">
                  <c:v>42096</c:v>
                </c:pt>
                <c:pt idx="85">
                  <c:v>42097</c:v>
                </c:pt>
                <c:pt idx="86">
                  <c:v>42101</c:v>
                </c:pt>
                <c:pt idx="87">
                  <c:v>42102</c:v>
                </c:pt>
                <c:pt idx="88">
                  <c:v>42103</c:v>
                </c:pt>
                <c:pt idx="89">
                  <c:v>42104</c:v>
                </c:pt>
                <c:pt idx="90">
                  <c:v>42107</c:v>
                </c:pt>
                <c:pt idx="91">
                  <c:v>42108</c:v>
                </c:pt>
                <c:pt idx="92">
                  <c:v>42109</c:v>
                </c:pt>
                <c:pt idx="93">
                  <c:v>42110</c:v>
                </c:pt>
                <c:pt idx="94">
                  <c:v>42111</c:v>
                </c:pt>
                <c:pt idx="95">
                  <c:v>42114</c:v>
                </c:pt>
                <c:pt idx="96">
                  <c:v>42115</c:v>
                </c:pt>
                <c:pt idx="97">
                  <c:v>42116</c:v>
                </c:pt>
                <c:pt idx="98">
                  <c:v>42117</c:v>
                </c:pt>
                <c:pt idx="99">
                  <c:v>42118</c:v>
                </c:pt>
                <c:pt idx="100">
                  <c:v>42121</c:v>
                </c:pt>
                <c:pt idx="101">
                  <c:v>42122</c:v>
                </c:pt>
                <c:pt idx="102">
                  <c:v>42123</c:v>
                </c:pt>
                <c:pt idx="103">
                  <c:v>42124</c:v>
                </c:pt>
                <c:pt idx="104">
                  <c:v>42128</c:v>
                </c:pt>
                <c:pt idx="105">
                  <c:v>42129</c:v>
                </c:pt>
                <c:pt idx="106">
                  <c:v>42130</c:v>
                </c:pt>
                <c:pt idx="107">
                  <c:v>42131</c:v>
                </c:pt>
                <c:pt idx="108">
                  <c:v>42132</c:v>
                </c:pt>
                <c:pt idx="109">
                  <c:v>42135</c:v>
                </c:pt>
                <c:pt idx="110">
                  <c:v>42136</c:v>
                </c:pt>
                <c:pt idx="111">
                  <c:v>42137</c:v>
                </c:pt>
                <c:pt idx="112">
                  <c:v>42138</c:v>
                </c:pt>
                <c:pt idx="113">
                  <c:v>42139</c:v>
                </c:pt>
                <c:pt idx="114">
                  <c:v>42142</c:v>
                </c:pt>
                <c:pt idx="115">
                  <c:v>42143</c:v>
                </c:pt>
                <c:pt idx="116">
                  <c:v>42144</c:v>
                </c:pt>
                <c:pt idx="117">
                  <c:v>42145</c:v>
                </c:pt>
                <c:pt idx="118">
                  <c:v>42146</c:v>
                </c:pt>
                <c:pt idx="119">
                  <c:v>42149</c:v>
                </c:pt>
                <c:pt idx="120">
                  <c:v>42150</c:v>
                </c:pt>
                <c:pt idx="121">
                  <c:v>42151</c:v>
                </c:pt>
                <c:pt idx="122">
                  <c:v>42152</c:v>
                </c:pt>
                <c:pt idx="123">
                  <c:v>42153</c:v>
                </c:pt>
                <c:pt idx="124">
                  <c:v>42156</c:v>
                </c:pt>
                <c:pt idx="125">
                  <c:v>42157</c:v>
                </c:pt>
                <c:pt idx="126">
                  <c:v>42158</c:v>
                </c:pt>
                <c:pt idx="127">
                  <c:v>42159</c:v>
                </c:pt>
                <c:pt idx="128">
                  <c:v>42160</c:v>
                </c:pt>
                <c:pt idx="129">
                  <c:v>42163</c:v>
                </c:pt>
                <c:pt idx="130">
                  <c:v>42164</c:v>
                </c:pt>
                <c:pt idx="131">
                  <c:v>42165</c:v>
                </c:pt>
                <c:pt idx="132">
                  <c:v>42166</c:v>
                </c:pt>
                <c:pt idx="133">
                  <c:v>42167</c:v>
                </c:pt>
                <c:pt idx="134">
                  <c:v>42170</c:v>
                </c:pt>
                <c:pt idx="135">
                  <c:v>42171</c:v>
                </c:pt>
                <c:pt idx="136">
                  <c:v>42172</c:v>
                </c:pt>
                <c:pt idx="137">
                  <c:v>42173</c:v>
                </c:pt>
                <c:pt idx="138">
                  <c:v>42174</c:v>
                </c:pt>
                <c:pt idx="139">
                  <c:v>42178</c:v>
                </c:pt>
                <c:pt idx="140">
                  <c:v>42179</c:v>
                </c:pt>
                <c:pt idx="141">
                  <c:v>42180</c:v>
                </c:pt>
                <c:pt idx="142">
                  <c:v>42181</c:v>
                </c:pt>
                <c:pt idx="143">
                  <c:v>42184</c:v>
                </c:pt>
                <c:pt idx="144">
                  <c:v>42185</c:v>
                </c:pt>
                <c:pt idx="145">
                  <c:v>42186</c:v>
                </c:pt>
                <c:pt idx="146">
                  <c:v>42187</c:v>
                </c:pt>
                <c:pt idx="147">
                  <c:v>42188</c:v>
                </c:pt>
                <c:pt idx="148">
                  <c:v>42191</c:v>
                </c:pt>
                <c:pt idx="149">
                  <c:v>42192</c:v>
                </c:pt>
                <c:pt idx="150">
                  <c:v>42193</c:v>
                </c:pt>
                <c:pt idx="151">
                  <c:v>42194</c:v>
                </c:pt>
                <c:pt idx="152">
                  <c:v>42195</c:v>
                </c:pt>
                <c:pt idx="153">
                  <c:v>42198</c:v>
                </c:pt>
                <c:pt idx="154">
                  <c:v>42199</c:v>
                </c:pt>
                <c:pt idx="155">
                  <c:v>42200</c:v>
                </c:pt>
                <c:pt idx="156">
                  <c:v>42201</c:v>
                </c:pt>
                <c:pt idx="157">
                  <c:v>42202</c:v>
                </c:pt>
                <c:pt idx="158">
                  <c:v>42205</c:v>
                </c:pt>
                <c:pt idx="159">
                  <c:v>42206</c:v>
                </c:pt>
                <c:pt idx="160">
                  <c:v>42207</c:v>
                </c:pt>
                <c:pt idx="161">
                  <c:v>42208</c:v>
                </c:pt>
                <c:pt idx="162">
                  <c:v>42209</c:v>
                </c:pt>
                <c:pt idx="163">
                  <c:v>42212</c:v>
                </c:pt>
                <c:pt idx="164">
                  <c:v>42213</c:v>
                </c:pt>
                <c:pt idx="165">
                  <c:v>42214</c:v>
                </c:pt>
                <c:pt idx="166">
                  <c:v>42215</c:v>
                </c:pt>
                <c:pt idx="167">
                  <c:v>42216</c:v>
                </c:pt>
                <c:pt idx="168">
                  <c:v>42219</c:v>
                </c:pt>
                <c:pt idx="169">
                  <c:v>42220</c:v>
                </c:pt>
                <c:pt idx="170">
                  <c:v>42221</c:v>
                </c:pt>
                <c:pt idx="171">
                  <c:v>42222</c:v>
                </c:pt>
                <c:pt idx="172">
                  <c:v>42223</c:v>
                </c:pt>
                <c:pt idx="173">
                  <c:v>42226</c:v>
                </c:pt>
                <c:pt idx="174">
                  <c:v>42227</c:v>
                </c:pt>
                <c:pt idx="175">
                  <c:v>42228</c:v>
                </c:pt>
                <c:pt idx="176">
                  <c:v>42229</c:v>
                </c:pt>
                <c:pt idx="177">
                  <c:v>42230</c:v>
                </c:pt>
                <c:pt idx="178">
                  <c:v>42233</c:v>
                </c:pt>
                <c:pt idx="179">
                  <c:v>42234</c:v>
                </c:pt>
                <c:pt idx="180">
                  <c:v>42235</c:v>
                </c:pt>
                <c:pt idx="181">
                  <c:v>42236</c:v>
                </c:pt>
                <c:pt idx="182">
                  <c:v>42237</c:v>
                </c:pt>
                <c:pt idx="183">
                  <c:v>42240</c:v>
                </c:pt>
                <c:pt idx="184">
                  <c:v>42241</c:v>
                </c:pt>
                <c:pt idx="185">
                  <c:v>42242</c:v>
                </c:pt>
                <c:pt idx="186">
                  <c:v>42243</c:v>
                </c:pt>
                <c:pt idx="187">
                  <c:v>42244</c:v>
                </c:pt>
                <c:pt idx="188">
                  <c:v>42247</c:v>
                </c:pt>
                <c:pt idx="189">
                  <c:v>42248</c:v>
                </c:pt>
                <c:pt idx="190">
                  <c:v>42249</c:v>
                </c:pt>
                <c:pt idx="191">
                  <c:v>42253</c:v>
                </c:pt>
                <c:pt idx="192">
                  <c:v>42254</c:v>
                </c:pt>
                <c:pt idx="193">
                  <c:v>42255</c:v>
                </c:pt>
                <c:pt idx="194">
                  <c:v>42256</c:v>
                </c:pt>
                <c:pt idx="195">
                  <c:v>42257</c:v>
                </c:pt>
                <c:pt idx="196">
                  <c:v>42258</c:v>
                </c:pt>
                <c:pt idx="197">
                  <c:v>42261</c:v>
                </c:pt>
                <c:pt idx="198">
                  <c:v>42262</c:v>
                </c:pt>
                <c:pt idx="199">
                  <c:v>42263</c:v>
                </c:pt>
                <c:pt idx="200">
                  <c:v>42264</c:v>
                </c:pt>
                <c:pt idx="201">
                  <c:v>42265</c:v>
                </c:pt>
                <c:pt idx="202">
                  <c:v>42268</c:v>
                </c:pt>
                <c:pt idx="203">
                  <c:v>42269</c:v>
                </c:pt>
                <c:pt idx="204">
                  <c:v>42270</c:v>
                </c:pt>
                <c:pt idx="205">
                  <c:v>42271</c:v>
                </c:pt>
                <c:pt idx="206">
                  <c:v>42272</c:v>
                </c:pt>
                <c:pt idx="207">
                  <c:v>42275</c:v>
                </c:pt>
                <c:pt idx="208">
                  <c:v>42276</c:v>
                </c:pt>
                <c:pt idx="209">
                  <c:v>42277</c:v>
                </c:pt>
                <c:pt idx="210">
                  <c:v>42285</c:v>
                </c:pt>
                <c:pt idx="211">
                  <c:v>42286</c:v>
                </c:pt>
                <c:pt idx="212">
                  <c:v>42287</c:v>
                </c:pt>
                <c:pt idx="213">
                  <c:v>42289</c:v>
                </c:pt>
                <c:pt idx="214">
                  <c:v>42290</c:v>
                </c:pt>
                <c:pt idx="215">
                  <c:v>42291</c:v>
                </c:pt>
                <c:pt idx="216">
                  <c:v>42292</c:v>
                </c:pt>
                <c:pt idx="217">
                  <c:v>42293</c:v>
                </c:pt>
                <c:pt idx="218">
                  <c:v>42296</c:v>
                </c:pt>
                <c:pt idx="219">
                  <c:v>42297</c:v>
                </c:pt>
                <c:pt idx="220">
                  <c:v>42298</c:v>
                </c:pt>
                <c:pt idx="221">
                  <c:v>42299</c:v>
                </c:pt>
                <c:pt idx="222">
                  <c:v>42300</c:v>
                </c:pt>
                <c:pt idx="223">
                  <c:v>42303</c:v>
                </c:pt>
                <c:pt idx="224">
                  <c:v>42304</c:v>
                </c:pt>
                <c:pt idx="225">
                  <c:v>42305</c:v>
                </c:pt>
                <c:pt idx="226">
                  <c:v>42306</c:v>
                </c:pt>
                <c:pt idx="227">
                  <c:v>42307</c:v>
                </c:pt>
                <c:pt idx="228">
                  <c:v>42310</c:v>
                </c:pt>
                <c:pt idx="229">
                  <c:v>42311</c:v>
                </c:pt>
                <c:pt idx="230">
                  <c:v>42312</c:v>
                </c:pt>
                <c:pt idx="231">
                  <c:v>42313</c:v>
                </c:pt>
                <c:pt idx="232">
                  <c:v>42314</c:v>
                </c:pt>
                <c:pt idx="233">
                  <c:v>42317</c:v>
                </c:pt>
                <c:pt idx="234">
                  <c:v>42318</c:v>
                </c:pt>
                <c:pt idx="235">
                  <c:v>42319</c:v>
                </c:pt>
                <c:pt idx="236">
                  <c:v>42320</c:v>
                </c:pt>
                <c:pt idx="237">
                  <c:v>42321</c:v>
                </c:pt>
                <c:pt idx="238">
                  <c:v>42324</c:v>
                </c:pt>
                <c:pt idx="239">
                  <c:v>42325</c:v>
                </c:pt>
                <c:pt idx="240">
                  <c:v>42326</c:v>
                </c:pt>
                <c:pt idx="241">
                  <c:v>42327</c:v>
                </c:pt>
                <c:pt idx="242">
                  <c:v>42328</c:v>
                </c:pt>
                <c:pt idx="243">
                  <c:v>42331</c:v>
                </c:pt>
                <c:pt idx="244">
                  <c:v>42332</c:v>
                </c:pt>
                <c:pt idx="245">
                  <c:v>42333</c:v>
                </c:pt>
                <c:pt idx="246">
                  <c:v>42334</c:v>
                </c:pt>
                <c:pt idx="247">
                  <c:v>42335</c:v>
                </c:pt>
                <c:pt idx="248">
                  <c:v>42338</c:v>
                </c:pt>
                <c:pt idx="249">
                  <c:v>42339</c:v>
                </c:pt>
                <c:pt idx="250">
                  <c:v>42340</c:v>
                </c:pt>
                <c:pt idx="251">
                  <c:v>42341</c:v>
                </c:pt>
                <c:pt idx="252">
                  <c:v>42342</c:v>
                </c:pt>
                <c:pt idx="253">
                  <c:v>42345</c:v>
                </c:pt>
                <c:pt idx="254">
                  <c:v>42346</c:v>
                </c:pt>
                <c:pt idx="255">
                  <c:v>42347</c:v>
                </c:pt>
                <c:pt idx="256">
                  <c:v>42348</c:v>
                </c:pt>
                <c:pt idx="257">
                  <c:v>42349</c:v>
                </c:pt>
                <c:pt idx="258">
                  <c:v>42352</c:v>
                </c:pt>
                <c:pt idx="259">
                  <c:v>42353</c:v>
                </c:pt>
                <c:pt idx="260">
                  <c:v>42354</c:v>
                </c:pt>
                <c:pt idx="261">
                  <c:v>42355</c:v>
                </c:pt>
                <c:pt idx="262">
                  <c:v>42356</c:v>
                </c:pt>
                <c:pt idx="263">
                  <c:v>42359</c:v>
                </c:pt>
                <c:pt idx="264">
                  <c:v>42360</c:v>
                </c:pt>
                <c:pt idx="265">
                  <c:v>42361</c:v>
                </c:pt>
                <c:pt idx="266">
                  <c:v>42362</c:v>
                </c:pt>
                <c:pt idx="267">
                  <c:v>42363</c:v>
                </c:pt>
                <c:pt idx="268">
                  <c:v>42366</c:v>
                </c:pt>
                <c:pt idx="269">
                  <c:v>42367</c:v>
                </c:pt>
                <c:pt idx="270">
                  <c:v>42368</c:v>
                </c:pt>
                <c:pt idx="271">
                  <c:v>42369</c:v>
                </c:pt>
                <c:pt idx="272">
                  <c:v>42373</c:v>
                </c:pt>
                <c:pt idx="273">
                  <c:v>42374</c:v>
                </c:pt>
                <c:pt idx="274">
                  <c:v>42375</c:v>
                </c:pt>
                <c:pt idx="275">
                  <c:v>42376</c:v>
                </c:pt>
                <c:pt idx="276">
                  <c:v>42377</c:v>
                </c:pt>
                <c:pt idx="277">
                  <c:v>42380</c:v>
                </c:pt>
                <c:pt idx="278">
                  <c:v>42381</c:v>
                </c:pt>
                <c:pt idx="279">
                  <c:v>42382</c:v>
                </c:pt>
                <c:pt idx="280">
                  <c:v>42383</c:v>
                </c:pt>
                <c:pt idx="281">
                  <c:v>42384</c:v>
                </c:pt>
                <c:pt idx="282">
                  <c:v>42387</c:v>
                </c:pt>
                <c:pt idx="283">
                  <c:v>42388</c:v>
                </c:pt>
                <c:pt idx="284">
                  <c:v>42389</c:v>
                </c:pt>
                <c:pt idx="285">
                  <c:v>42390</c:v>
                </c:pt>
                <c:pt idx="286">
                  <c:v>42391</c:v>
                </c:pt>
                <c:pt idx="287">
                  <c:v>42394</c:v>
                </c:pt>
                <c:pt idx="288">
                  <c:v>42395</c:v>
                </c:pt>
                <c:pt idx="289">
                  <c:v>42396</c:v>
                </c:pt>
                <c:pt idx="290">
                  <c:v>42397</c:v>
                </c:pt>
                <c:pt idx="291">
                  <c:v>42398</c:v>
                </c:pt>
                <c:pt idx="292">
                  <c:v>42401</c:v>
                </c:pt>
                <c:pt idx="293">
                  <c:v>42402</c:v>
                </c:pt>
                <c:pt idx="294">
                  <c:v>42403</c:v>
                </c:pt>
                <c:pt idx="295">
                  <c:v>42404</c:v>
                </c:pt>
                <c:pt idx="296">
                  <c:v>42405</c:v>
                </c:pt>
                <c:pt idx="297">
                  <c:v>42415</c:v>
                </c:pt>
                <c:pt idx="298">
                  <c:v>42416</c:v>
                </c:pt>
                <c:pt idx="299">
                  <c:v>42417</c:v>
                </c:pt>
                <c:pt idx="300">
                  <c:v>42418</c:v>
                </c:pt>
                <c:pt idx="301">
                  <c:v>42419</c:v>
                </c:pt>
                <c:pt idx="302">
                  <c:v>42422</c:v>
                </c:pt>
                <c:pt idx="303">
                  <c:v>42423</c:v>
                </c:pt>
                <c:pt idx="304">
                  <c:v>42424</c:v>
                </c:pt>
                <c:pt idx="305">
                  <c:v>42425</c:v>
                </c:pt>
                <c:pt idx="306">
                  <c:v>42426</c:v>
                </c:pt>
                <c:pt idx="307">
                  <c:v>42429</c:v>
                </c:pt>
                <c:pt idx="308">
                  <c:v>42430</c:v>
                </c:pt>
                <c:pt idx="309">
                  <c:v>42431</c:v>
                </c:pt>
                <c:pt idx="310">
                  <c:v>42432</c:v>
                </c:pt>
                <c:pt idx="311">
                  <c:v>42433</c:v>
                </c:pt>
                <c:pt idx="312">
                  <c:v>42436</c:v>
                </c:pt>
                <c:pt idx="313">
                  <c:v>42437</c:v>
                </c:pt>
                <c:pt idx="314">
                  <c:v>42438</c:v>
                </c:pt>
                <c:pt idx="315">
                  <c:v>42439</c:v>
                </c:pt>
                <c:pt idx="316">
                  <c:v>42440</c:v>
                </c:pt>
                <c:pt idx="317">
                  <c:v>42443</c:v>
                </c:pt>
                <c:pt idx="318">
                  <c:v>42444</c:v>
                </c:pt>
                <c:pt idx="319">
                  <c:v>42445</c:v>
                </c:pt>
                <c:pt idx="320">
                  <c:v>42446</c:v>
                </c:pt>
                <c:pt idx="321">
                  <c:v>42447</c:v>
                </c:pt>
                <c:pt idx="322">
                  <c:v>42450</c:v>
                </c:pt>
                <c:pt idx="323">
                  <c:v>42451</c:v>
                </c:pt>
                <c:pt idx="324">
                  <c:v>42452</c:v>
                </c:pt>
                <c:pt idx="325">
                  <c:v>42453</c:v>
                </c:pt>
                <c:pt idx="326">
                  <c:v>42454</c:v>
                </c:pt>
                <c:pt idx="327">
                  <c:v>42457</c:v>
                </c:pt>
                <c:pt idx="328">
                  <c:v>42458</c:v>
                </c:pt>
                <c:pt idx="329">
                  <c:v>42459</c:v>
                </c:pt>
                <c:pt idx="330">
                  <c:v>42460</c:v>
                </c:pt>
                <c:pt idx="331">
                  <c:v>42461</c:v>
                </c:pt>
                <c:pt idx="332">
                  <c:v>42465</c:v>
                </c:pt>
                <c:pt idx="333">
                  <c:v>42466</c:v>
                </c:pt>
                <c:pt idx="334">
                  <c:v>42467</c:v>
                </c:pt>
                <c:pt idx="335">
                  <c:v>42468</c:v>
                </c:pt>
                <c:pt idx="336">
                  <c:v>42471</c:v>
                </c:pt>
                <c:pt idx="337">
                  <c:v>42472</c:v>
                </c:pt>
                <c:pt idx="338">
                  <c:v>42473</c:v>
                </c:pt>
                <c:pt idx="339">
                  <c:v>42474</c:v>
                </c:pt>
                <c:pt idx="340">
                  <c:v>42475</c:v>
                </c:pt>
                <c:pt idx="341">
                  <c:v>42478</c:v>
                </c:pt>
                <c:pt idx="342">
                  <c:v>42479</c:v>
                </c:pt>
                <c:pt idx="343">
                  <c:v>42480</c:v>
                </c:pt>
                <c:pt idx="344">
                  <c:v>42481</c:v>
                </c:pt>
                <c:pt idx="345">
                  <c:v>42482</c:v>
                </c:pt>
                <c:pt idx="346">
                  <c:v>42485</c:v>
                </c:pt>
                <c:pt idx="347">
                  <c:v>42486</c:v>
                </c:pt>
                <c:pt idx="348">
                  <c:v>42487</c:v>
                </c:pt>
                <c:pt idx="349">
                  <c:v>42488</c:v>
                </c:pt>
                <c:pt idx="350">
                  <c:v>42489</c:v>
                </c:pt>
                <c:pt idx="351">
                  <c:v>42493</c:v>
                </c:pt>
                <c:pt idx="352">
                  <c:v>42494</c:v>
                </c:pt>
                <c:pt idx="353">
                  <c:v>42495</c:v>
                </c:pt>
                <c:pt idx="354">
                  <c:v>42496</c:v>
                </c:pt>
                <c:pt idx="355">
                  <c:v>42499</c:v>
                </c:pt>
                <c:pt idx="356">
                  <c:v>42500</c:v>
                </c:pt>
                <c:pt idx="357">
                  <c:v>42501</c:v>
                </c:pt>
                <c:pt idx="358">
                  <c:v>42502</c:v>
                </c:pt>
                <c:pt idx="359">
                  <c:v>42503</c:v>
                </c:pt>
                <c:pt idx="360">
                  <c:v>42506</c:v>
                </c:pt>
                <c:pt idx="361">
                  <c:v>42507</c:v>
                </c:pt>
                <c:pt idx="362">
                  <c:v>42508</c:v>
                </c:pt>
                <c:pt idx="363">
                  <c:v>42509</c:v>
                </c:pt>
                <c:pt idx="364">
                  <c:v>42510</c:v>
                </c:pt>
                <c:pt idx="365">
                  <c:v>42513</c:v>
                </c:pt>
                <c:pt idx="366">
                  <c:v>42514</c:v>
                </c:pt>
                <c:pt idx="367">
                  <c:v>42515</c:v>
                </c:pt>
                <c:pt idx="368">
                  <c:v>42516</c:v>
                </c:pt>
                <c:pt idx="369">
                  <c:v>42517</c:v>
                </c:pt>
                <c:pt idx="370">
                  <c:v>42520</c:v>
                </c:pt>
                <c:pt idx="371">
                  <c:v>42521</c:v>
                </c:pt>
                <c:pt idx="372">
                  <c:v>42522</c:v>
                </c:pt>
                <c:pt idx="373">
                  <c:v>42523</c:v>
                </c:pt>
                <c:pt idx="374">
                  <c:v>42524</c:v>
                </c:pt>
                <c:pt idx="375">
                  <c:v>42527</c:v>
                </c:pt>
                <c:pt idx="376">
                  <c:v>42528</c:v>
                </c:pt>
                <c:pt idx="377">
                  <c:v>42529</c:v>
                </c:pt>
                <c:pt idx="378">
                  <c:v>42533</c:v>
                </c:pt>
                <c:pt idx="379">
                  <c:v>42534</c:v>
                </c:pt>
                <c:pt idx="380">
                  <c:v>42535</c:v>
                </c:pt>
                <c:pt idx="381">
                  <c:v>42536</c:v>
                </c:pt>
                <c:pt idx="382">
                  <c:v>42537</c:v>
                </c:pt>
                <c:pt idx="383">
                  <c:v>42538</c:v>
                </c:pt>
                <c:pt idx="384">
                  <c:v>42541</c:v>
                </c:pt>
                <c:pt idx="385">
                  <c:v>42542</c:v>
                </c:pt>
                <c:pt idx="386">
                  <c:v>42543</c:v>
                </c:pt>
                <c:pt idx="387">
                  <c:v>42544</c:v>
                </c:pt>
                <c:pt idx="388">
                  <c:v>42545</c:v>
                </c:pt>
                <c:pt idx="389">
                  <c:v>42548</c:v>
                </c:pt>
                <c:pt idx="390">
                  <c:v>42549</c:v>
                </c:pt>
                <c:pt idx="391">
                  <c:v>42550</c:v>
                </c:pt>
                <c:pt idx="392">
                  <c:v>42551</c:v>
                </c:pt>
                <c:pt idx="393">
                  <c:v>42552</c:v>
                </c:pt>
                <c:pt idx="394">
                  <c:v>42555</c:v>
                </c:pt>
                <c:pt idx="395">
                  <c:v>42556</c:v>
                </c:pt>
                <c:pt idx="396">
                  <c:v>42557</c:v>
                </c:pt>
                <c:pt idx="397">
                  <c:v>42558</c:v>
                </c:pt>
                <c:pt idx="398">
                  <c:v>42559</c:v>
                </c:pt>
                <c:pt idx="399">
                  <c:v>42562</c:v>
                </c:pt>
                <c:pt idx="400">
                  <c:v>42563</c:v>
                </c:pt>
                <c:pt idx="401">
                  <c:v>42564</c:v>
                </c:pt>
                <c:pt idx="402">
                  <c:v>42565</c:v>
                </c:pt>
                <c:pt idx="403">
                  <c:v>42566</c:v>
                </c:pt>
                <c:pt idx="404">
                  <c:v>42569</c:v>
                </c:pt>
                <c:pt idx="405">
                  <c:v>42570</c:v>
                </c:pt>
                <c:pt idx="406">
                  <c:v>42571</c:v>
                </c:pt>
                <c:pt idx="407">
                  <c:v>42572</c:v>
                </c:pt>
                <c:pt idx="408">
                  <c:v>42573</c:v>
                </c:pt>
                <c:pt idx="409">
                  <c:v>42576</c:v>
                </c:pt>
                <c:pt idx="410">
                  <c:v>42577</c:v>
                </c:pt>
                <c:pt idx="411">
                  <c:v>42578</c:v>
                </c:pt>
                <c:pt idx="412">
                  <c:v>42579</c:v>
                </c:pt>
                <c:pt idx="413">
                  <c:v>42580</c:v>
                </c:pt>
                <c:pt idx="414">
                  <c:v>42583</c:v>
                </c:pt>
                <c:pt idx="415">
                  <c:v>42584</c:v>
                </c:pt>
                <c:pt idx="416">
                  <c:v>42585</c:v>
                </c:pt>
                <c:pt idx="417">
                  <c:v>42586</c:v>
                </c:pt>
                <c:pt idx="418">
                  <c:v>42587</c:v>
                </c:pt>
                <c:pt idx="419">
                  <c:v>42590</c:v>
                </c:pt>
                <c:pt idx="420">
                  <c:v>42591</c:v>
                </c:pt>
                <c:pt idx="421">
                  <c:v>42592</c:v>
                </c:pt>
                <c:pt idx="422">
                  <c:v>42593</c:v>
                </c:pt>
                <c:pt idx="423">
                  <c:v>42594</c:v>
                </c:pt>
                <c:pt idx="424">
                  <c:v>42597</c:v>
                </c:pt>
                <c:pt idx="425">
                  <c:v>42598</c:v>
                </c:pt>
                <c:pt idx="426">
                  <c:v>42599</c:v>
                </c:pt>
                <c:pt idx="427">
                  <c:v>42600</c:v>
                </c:pt>
                <c:pt idx="428">
                  <c:v>42601</c:v>
                </c:pt>
                <c:pt idx="429">
                  <c:v>42604</c:v>
                </c:pt>
                <c:pt idx="430">
                  <c:v>42605</c:v>
                </c:pt>
                <c:pt idx="431">
                  <c:v>42606</c:v>
                </c:pt>
                <c:pt idx="432">
                  <c:v>42607</c:v>
                </c:pt>
                <c:pt idx="433">
                  <c:v>42608</c:v>
                </c:pt>
                <c:pt idx="434">
                  <c:v>42611</c:v>
                </c:pt>
                <c:pt idx="435">
                  <c:v>42612</c:v>
                </c:pt>
                <c:pt idx="436">
                  <c:v>42613</c:v>
                </c:pt>
                <c:pt idx="437">
                  <c:v>42614</c:v>
                </c:pt>
                <c:pt idx="438">
                  <c:v>42615</c:v>
                </c:pt>
                <c:pt idx="439">
                  <c:v>42618</c:v>
                </c:pt>
                <c:pt idx="440">
                  <c:v>42619</c:v>
                </c:pt>
                <c:pt idx="441">
                  <c:v>42620</c:v>
                </c:pt>
                <c:pt idx="442">
                  <c:v>42621</c:v>
                </c:pt>
                <c:pt idx="443">
                  <c:v>42622</c:v>
                </c:pt>
                <c:pt idx="444">
                  <c:v>42625</c:v>
                </c:pt>
                <c:pt idx="445">
                  <c:v>42626</c:v>
                </c:pt>
                <c:pt idx="446">
                  <c:v>42627</c:v>
                </c:pt>
                <c:pt idx="447">
                  <c:v>42631</c:v>
                </c:pt>
                <c:pt idx="448">
                  <c:v>42632</c:v>
                </c:pt>
                <c:pt idx="449">
                  <c:v>42633</c:v>
                </c:pt>
                <c:pt idx="450">
                  <c:v>42634</c:v>
                </c:pt>
                <c:pt idx="451">
                  <c:v>42635</c:v>
                </c:pt>
                <c:pt idx="452">
                  <c:v>42636</c:v>
                </c:pt>
                <c:pt idx="453">
                  <c:v>42639</c:v>
                </c:pt>
                <c:pt idx="454">
                  <c:v>42640</c:v>
                </c:pt>
                <c:pt idx="455">
                  <c:v>42641</c:v>
                </c:pt>
                <c:pt idx="456">
                  <c:v>42642</c:v>
                </c:pt>
                <c:pt idx="457">
                  <c:v>42643</c:v>
                </c:pt>
                <c:pt idx="458">
                  <c:v>42651</c:v>
                </c:pt>
                <c:pt idx="459">
                  <c:v>42652</c:v>
                </c:pt>
                <c:pt idx="460">
                  <c:v>42653</c:v>
                </c:pt>
                <c:pt idx="461">
                  <c:v>42654</c:v>
                </c:pt>
                <c:pt idx="462">
                  <c:v>42655</c:v>
                </c:pt>
                <c:pt idx="463">
                  <c:v>42656</c:v>
                </c:pt>
                <c:pt idx="464">
                  <c:v>42657</c:v>
                </c:pt>
                <c:pt idx="465">
                  <c:v>42660</c:v>
                </c:pt>
                <c:pt idx="466">
                  <c:v>42661</c:v>
                </c:pt>
                <c:pt idx="467">
                  <c:v>42662</c:v>
                </c:pt>
                <c:pt idx="468">
                  <c:v>42663</c:v>
                </c:pt>
                <c:pt idx="469">
                  <c:v>42664</c:v>
                </c:pt>
                <c:pt idx="470">
                  <c:v>42667</c:v>
                </c:pt>
                <c:pt idx="471">
                  <c:v>42668</c:v>
                </c:pt>
                <c:pt idx="472">
                  <c:v>42669</c:v>
                </c:pt>
                <c:pt idx="473">
                  <c:v>42670</c:v>
                </c:pt>
                <c:pt idx="474">
                  <c:v>42671</c:v>
                </c:pt>
                <c:pt idx="475">
                  <c:v>42674</c:v>
                </c:pt>
                <c:pt idx="476">
                  <c:v>42675</c:v>
                </c:pt>
                <c:pt idx="477">
                  <c:v>42676</c:v>
                </c:pt>
                <c:pt idx="478">
                  <c:v>42677</c:v>
                </c:pt>
                <c:pt idx="479">
                  <c:v>42678</c:v>
                </c:pt>
                <c:pt idx="480">
                  <c:v>42681</c:v>
                </c:pt>
                <c:pt idx="481">
                  <c:v>42682</c:v>
                </c:pt>
                <c:pt idx="482">
                  <c:v>42683</c:v>
                </c:pt>
                <c:pt idx="483">
                  <c:v>42684</c:v>
                </c:pt>
                <c:pt idx="484">
                  <c:v>42685</c:v>
                </c:pt>
                <c:pt idx="485">
                  <c:v>42688</c:v>
                </c:pt>
                <c:pt idx="486">
                  <c:v>42689</c:v>
                </c:pt>
                <c:pt idx="487">
                  <c:v>42690</c:v>
                </c:pt>
                <c:pt idx="488">
                  <c:v>42691</c:v>
                </c:pt>
                <c:pt idx="489">
                  <c:v>42692</c:v>
                </c:pt>
                <c:pt idx="490">
                  <c:v>42695</c:v>
                </c:pt>
                <c:pt idx="491">
                  <c:v>42696</c:v>
                </c:pt>
                <c:pt idx="492">
                  <c:v>42697</c:v>
                </c:pt>
                <c:pt idx="493">
                  <c:v>42698</c:v>
                </c:pt>
                <c:pt idx="494">
                  <c:v>42699</c:v>
                </c:pt>
                <c:pt idx="495">
                  <c:v>42702</c:v>
                </c:pt>
                <c:pt idx="496">
                  <c:v>42703</c:v>
                </c:pt>
                <c:pt idx="497">
                  <c:v>42704</c:v>
                </c:pt>
                <c:pt idx="498">
                  <c:v>42705</c:v>
                </c:pt>
                <c:pt idx="499">
                  <c:v>42706</c:v>
                </c:pt>
                <c:pt idx="500">
                  <c:v>42709</c:v>
                </c:pt>
                <c:pt idx="501">
                  <c:v>42710</c:v>
                </c:pt>
                <c:pt idx="502">
                  <c:v>42711</c:v>
                </c:pt>
                <c:pt idx="503">
                  <c:v>42712</c:v>
                </c:pt>
                <c:pt idx="504">
                  <c:v>42713</c:v>
                </c:pt>
                <c:pt idx="505">
                  <c:v>42716</c:v>
                </c:pt>
                <c:pt idx="506">
                  <c:v>42717</c:v>
                </c:pt>
                <c:pt idx="507">
                  <c:v>42718</c:v>
                </c:pt>
                <c:pt idx="508">
                  <c:v>42719</c:v>
                </c:pt>
                <c:pt idx="509">
                  <c:v>42720</c:v>
                </c:pt>
                <c:pt idx="510">
                  <c:v>42723</c:v>
                </c:pt>
                <c:pt idx="511">
                  <c:v>42724</c:v>
                </c:pt>
                <c:pt idx="512">
                  <c:v>42725</c:v>
                </c:pt>
                <c:pt idx="513">
                  <c:v>42726</c:v>
                </c:pt>
                <c:pt idx="514">
                  <c:v>42727</c:v>
                </c:pt>
                <c:pt idx="515">
                  <c:v>42730</c:v>
                </c:pt>
                <c:pt idx="516">
                  <c:v>42731</c:v>
                </c:pt>
                <c:pt idx="517">
                  <c:v>42732</c:v>
                </c:pt>
                <c:pt idx="518">
                  <c:v>42733</c:v>
                </c:pt>
                <c:pt idx="519">
                  <c:v>42734</c:v>
                </c:pt>
                <c:pt idx="520">
                  <c:v>42738</c:v>
                </c:pt>
                <c:pt idx="521">
                  <c:v>42739</c:v>
                </c:pt>
                <c:pt idx="522">
                  <c:v>42740</c:v>
                </c:pt>
                <c:pt idx="523">
                  <c:v>42741</c:v>
                </c:pt>
                <c:pt idx="524">
                  <c:v>42744</c:v>
                </c:pt>
                <c:pt idx="525">
                  <c:v>42745</c:v>
                </c:pt>
                <c:pt idx="526">
                  <c:v>42746</c:v>
                </c:pt>
                <c:pt idx="527">
                  <c:v>42747</c:v>
                </c:pt>
                <c:pt idx="528">
                  <c:v>42748</c:v>
                </c:pt>
                <c:pt idx="529">
                  <c:v>42751</c:v>
                </c:pt>
                <c:pt idx="530">
                  <c:v>42752</c:v>
                </c:pt>
                <c:pt idx="531">
                  <c:v>42753</c:v>
                </c:pt>
                <c:pt idx="532">
                  <c:v>42754</c:v>
                </c:pt>
                <c:pt idx="533">
                  <c:v>42755</c:v>
                </c:pt>
                <c:pt idx="534">
                  <c:v>42757</c:v>
                </c:pt>
                <c:pt idx="535">
                  <c:v>42758</c:v>
                </c:pt>
                <c:pt idx="536">
                  <c:v>42759</c:v>
                </c:pt>
                <c:pt idx="537">
                  <c:v>42760</c:v>
                </c:pt>
                <c:pt idx="538">
                  <c:v>42761</c:v>
                </c:pt>
                <c:pt idx="539">
                  <c:v>42769</c:v>
                </c:pt>
                <c:pt idx="540">
                  <c:v>42770</c:v>
                </c:pt>
                <c:pt idx="541">
                  <c:v>42771</c:v>
                </c:pt>
                <c:pt idx="542">
                  <c:v>42772</c:v>
                </c:pt>
                <c:pt idx="543">
                  <c:v>42773</c:v>
                </c:pt>
                <c:pt idx="544">
                  <c:v>42774</c:v>
                </c:pt>
                <c:pt idx="545">
                  <c:v>42775</c:v>
                </c:pt>
                <c:pt idx="546">
                  <c:v>42776</c:v>
                </c:pt>
                <c:pt idx="547">
                  <c:v>42779</c:v>
                </c:pt>
                <c:pt idx="548">
                  <c:v>42780</c:v>
                </c:pt>
                <c:pt idx="549">
                  <c:v>42781</c:v>
                </c:pt>
                <c:pt idx="550">
                  <c:v>42782</c:v>
                </c:pt>
                <c:pt idx="551">
                  <c:v>42783</c:v>
                </c:pt>
                <c:pt idx="552">
                  <c:v>42786</c:v>
                </c:pt>
                <c:pt idx="553">
                  <c:v>42787</c:v>
                </c:pt>
                <c:pt idx="554">
                  <c:v>42788</c:v>
                </c:pt>
                <c:pt idx="555">
                  <c:v>42789</c:v>
                </c:pt>
                <c:pt idx="556">
                  <c:v>42790</c:v>
                </c:pt>
                <c:pt idx="557">
                  <c:v>42793</c:v>
                </c:pt>
                <c:pt idx="558">
                  <c:v>42794</c:v>
                </c:pt>
                <c:pt idx="559">
                  <c:v>42795</c:v>
                </c:pt>
                <c:pt idx="560">
                  <c:v>42796</c:v>
                </c:pt>
                <c:pt idx="561">
                  <c:v>42797</c:v>
                </c:pt>
                <c:pt idx="562">
                  <c:v>42800</c:v>
                </c:pt>
                <c:pt idx="563">
                  <c:v>42801</c:v>
                </c:pt>
                <c:pt idx="564">
                  <c:v>42802</c:v>
                </c:pt>
                <c:pt idx="565">
                  <c:v>42803</c:v>
                </c:pt>
                <c:pt idx="566">
                  <c:v>42804</c:v>
                </c:pt>
                <c:pt idx="567">
                  <c:v>42807</c:v>
                </c:pt>
                <c:pt idx="568">
                  <c:v>42808</c:v>
                </c:pt>
                <c:pt idx="569">
                  <c:v>42809</c:v>
                </c:pt>
                <c:pt idx="570">
                  <c:v>42810</c:v>
                </c:pt>
                <c:pt idx="571">
                  <c:v>42811</c:v>
                </c:pt>
                <c:pt idx="572">
                  <c:v>42814</c:v>
                </c:pt>
                <c:pt idx="573">
                  <c:v>42815</c:v>
                </c:pt>
                <c:pt idx="574">
                  <c:v>42816</c:v>
                </c:pt>
                <c:pt idx="575">
                  <c:v>42817</c:v>
                </c:pt>
                <c:pt idx="576">
                  <c:v>42818</c:v>
                </c:pt>
                <c:pt idx="577">
                  <c:v>42821</c:v>
                </c:pt>
                <c:pt idx="578">
                  <c:v>42822</c:v>
                </c:pt>
                <c:pt idx="579">
                  <c:v>42823</c:v>
                </c:pt>
                <c:pt idx="580">
                  <c:v>42824</c:v>
                </c:pt>
                <c:pt idx="581">
                  <c:v>42825</c:v>
                </c:pt>
                <c:pt idx="582">
                  <c:v>42826</c:v>
                </c:pt>
                <c:pt idx="583">
                  <c:v>42830</c:v>
                </c:pt>
                <c:pt idx="584">
                  <c:v>42831</c:v>
                </c:pt>
                <c:pt idx="585">
                  <c:v>42832</c:v>
                </c:pt>
                <c:pt idx="586">
                  <c:v>42835</c:v>
                </c:pt>
                <c:pt idx="587">
                  <c:v>42836</c:v>
                </c:pt>
                <c:pt idx="588">
                  <c:v>42837</c:v>
                </c:pt>
                <c:pt idx="589">
                  <c:v>42838</c:v>
                </c:pt>
                <c:pt idx="590">
                  <c:v>42839</c:v>
                </c:pt>
                <c:pt idx="591">
                  <c:v>42842</c:v>
                </c:pt>
                <c:pt idx="592">
                  <c:v>42843</c:v>
                </c:pt>
                <c:pt idx="593">
                  <c:v>42844</c:v>
                </c:pt>
                <c:pt idx="594">
                  <c:v>42845</c:v>
                </c:pt>
                <c:pt idx="595">
                  <c:v>42846</c:v>
                </c:pt>
                <c:pt idx="596">
                  <c:v>42849</c:v>
                </c:pt>
                <c:pt idx="597">
                  <c:v>42850</c:v>
                </c:pt>
                <c:pt idx="598">
                  <c:v>42851</c:v>
                </c:pt>
                <c:pt idx="599">
                  <c:v>42852</c:v>
                </c:pt>
                <c:pt idx="600">
                  <c:v>42853</c:v>
                </c:pt>
                <c:pt idx="601">
                  <c:v>42857</c:v>
                </c:pt>
                <c:pt idx="602">
                  <c:v>42858</c:v>
                </c:pt>
                <c:pt idx="603">
                  <c:v>42859</c:v>
                </c:pt>
                <c:pt idx="604">
                  <c:v>42860</c:v>
                </c:pt>
                <c:pt idx="605">
                  <c:v>42863</c:v>
                </c:pt>
                <c:pt idx="606">
                  <c:v>42864</c:v>
                </c:pt>
                <c:pt idx="607">
                  <c:v>42865</c:v>
                </c:pt>
                <c:pt idx="608">
                  <c:v>42866</c:v>
                </c:pt>
                <c:pt idx="609">
                  <c:v>42867</c:v>
                </c:pt>
                <c:pt idx="610">
                  <c:v>42870</c:v>
                </c:pt>
                <c:pt idx="611">
                  <c:v>42871</c:v>
                </c:pt>
                <c:pt idx="612">
                  <c:v>42872</c:v>
                </c:pt>
                <c:pt idx="613">
                  <c:v>42873</c:v>
                </c:pt>
                <c:pt idx="614">
                  <c:v>42874</c:v>
                </c:pt>
                <c:pt idx="615">
                  <c:v>42877</c:v>
                </c:pt>
                <c:pt idx="616">
                  <c:v>42878</c:v>
                </c:pt>
                <c:pt idx="617">
                  <c:v>42879</c:v>
                </c:pt>
                <c:pt idx="618">
                  <c:v>42880</c:v>
                </c:pt>
                <c:pt idx="619">
                  <c:v>42881</c:v>
                </c:pt>
                <c:pt idx="620">
                  <c:v>42882</c:v>
                </c:pt>
                <c:pt idx="621">
                  <c:v>42886</c:v>
                </c:pt>
                <c:pt idx="622">
                  <c:v>42887</c:v>
                </c:pt>
                <c:pt idx="623">
                  <c:v>42888</c:v>
                </c:pt>
                <c:pt idx="624">
                  <c:v>42891</c:v>
                </c:pt>
                <c:pt idx="625">
                  <c:v>42892</c:v>
                </c:pt>
                <c:pt idx="626">
                  <c:v>42893</c:v>
                </c:pt>
                <c:pt idx="627">
                  <c:v>42894</c:v>
                </c:pt>
                <c:pt idx="628">
                  <c:v>42895</c:v>
                </c:pt>
                <c:pt idx="629">
                  <c:v>42898</c:v>
                </c:pt>
                <c:pt idx="630">
                  <c:v>42899</c:v>
                </c:pt>
                <c:pt idx="631">
                  <c:v>42900</c:v>
                </c:pt>
                <c:pt idx="632">
                  <c:v>42901</c:v>
                </c:pt>
                <c:pt idx="633">
                  <c:v>42902</c:v>
                </c:pt>
                <c:pt idx="634">
                  <c:v>42905</c:v>
                </c:pt>
                <c:pt idx="635">
                  <c:v>42906</c:v>
                </c:pt>
                <c:pt idx="636">
                  <c:v>42907</c:v>
                </c:pt>
                <c:pt idx="637">
                  <c:v>42908</c:v>
                </c:pt>
                <c:pt idx="638">
                  <c:v>42909</c:v>
                </c:pt>
                <c:pt idx="639">
                  <c:v>42912</c:v>
                </c:pt>
                <c:pt idx="640">
                  <c:v>42913</c:v>
                </c:pt>
                <c:pt idx="641">
                  <c:v>42914</c:v>
                </c:pt>
                <c:pt idx="642">
                  <c:v>42915</c:v>
                </c:pt>
                <c:pt idx="643">
                  <c:v>42916</c:v>
                </c:pt>
                <c:pt idx="644">
                  <c:v>42919</c:v>
                </c:pt>
                <c:pt idx="645">
                  <c:v>42920</c:v>
                </c:pt>
                <c:pt idx="646">
                  <c:v>42921</c:v>
                </c:pt>
                <c:pt idx="647">
                  <c:v>42922</c:v>
                </c:pt>
                <c:pt idx="648">
                  <c:v>42923</c:v>
                </c:pt>
                <c:pt idx="649">
                  <c:v>42926</c:v>
                </c:pt>
                <c:pt idx="650">
                  <c:v>42927</c:v>
                </c:pt>
                <c:pt idx="651">
                  <c:v>42928</c:v>
                </c:pt>
                <c:pt idx="652">
                  <c:v>42929</c:v>
                </c:pt>
                <c:pt idx="653">
                  <c:v>42930</c:v>
                </c:pt>
                <c:pt idx="654">
                  <c:v>42933</c:v>
                </c:pt>
                <c:pt idx="655">
                  <c:v>42934</c:v>
                </c:pt>
                <c:pt idx="656">
                  <c:v>42935</c:v>
                </c:pt>
                <c:pt idx="657">
                  <c:v>42936</c:v>
                </c:pt>
                <c:pt idx="658">
                  <c:v>42937</c:v>
                </c:pt>
                <c:pt idx="659">
                  <c:v>42940</c:v>
                </c:pt>
                <c:pt idx="660">
                  <c:v>42941</c:v>
                </c:pt>
                <c:pt idx="661">
                  <c:v>42942</c:v>
                </c:pt>
                <c:pt idx="662">
                  <c:v>42943</c:v>
                </c:pt>
                <c:pt idx="663">
                  <c:v>42944</c:v>
                </c:pt>
                <c:pt idx="664">
                  <c:v>42947</c:v>
                </c:pt>
                <c:pt idx="665">
                  <c:v>42948</c:v>
                </c:pt>
                <c:pt idx="666">
                  <c:v>42949</c:v>
                </c:pt>
                <c:pt idx="667">
                  <c:v>42950</c:v>
                </c:pt>
                <c:pt idx="668">
                  <c:v>42951</c:v>
                </c:pt>
                <c:pt idx="669">
                  <c:v>42954</c:v>
                </c:pt>
                <c:pt idx="670">
                  <c:v>42955</c:v>
                </c:pt>
                <c:pt idx="671">
                  <c:v>42956</c:v>
                </c:pt>
                <c:pt idx="672">
                  <c:v>42957</c:v>
                </c:pt>
                <c:pt idx="673">
                  <c:v>42958</c:v>
                </c:pt>
                <c:pt idx="674">
                  <c:v>42961</c:v>
                </c:pt>
                <c:pt idx="675">
                  <c:v>42962</c:v>
                </c:pt>
                <c:pt idx="676">
                  <c:v>42963</c:v>
                </c:pt>
                <c:pt idx="677">
                  <c:v>42964</c:v>
                </c:pt>
                <c:pt idx="678">
                  <c:v>42965</c:v>
                </c:pt>
                <c:pt idx="679">
                  <c:v>42968</c:v>
                </c:pt>
                <c:pt idx="680">
                  <c:v>42969</c:v>
                </c:pt>
                <c:pt idx="681">
                  <c:v>42970</c:v>
                </c:pt>
                <c:pt idx="682">
                  <c:v>42971</c:v>
                </c:pt>
                <c:pt idx="683">
                  <c:v>42972</c:v>
                </c:pt>
                <c:pt idx="684">
                  <c:v>42975</c:v>
                </c:pt>
                <c:pt idx="685">
                  <c:v>42976</c:v>
                </c:pt>
                <c:pt idx="686">
                  <c:v>42977</c:v>
                </c:pt>
                <c:pt idx="687">
                  <c:v>42978</c:v>
                </c:pt>
                <c:pt idx="688">
                  <c:v>42979</c:v>
                </c:pt>
                <c:pt idx="689">
                  <c:v>42982</c:v>
                </c:pt>
                <c:pt idx="690">
                  <c:v>42983</c:v>
                </c:pt>
                <c:pt idx="691">
                  <c:v>42984</c:v>
                </c:pt>
                <c:pt idx="692">
                  <c:v>42985</c:v>
                </c:pt>
                <c:pt idx="693">
                  <c:v>42986</c:v>
                </c:pt>
                <c:pt idx="694">
                  <c:v>42989</c:v>
                </c:pt>
                <c:pt idx="695">
                  <c:v>42990</c:v>
                </c:pt>
                <c:pt idx="696">
                  <c:v>42991</c:v>
                </c:pt>
                <c:pt idx="697">
                  <c:v>42992</c:v>
                </c:pt>
                <c:pt idx="698">
                  <c:v>42993</c:v>
                </c:pt>
                <c:pt idx="699">
                  <c:v>42996</c:v>
                </c:pt>
                <c:pt idx="700">
                  <c:v>42997</c:v>
                </c:pt>
                <c:pt idx="701">
                  <c:v>42998</c:v>
                </c:pt>
                <c:pt idx="702">
                  <c:v>42999</c:v>
                </c:pt>
                <c:pt idx="703">
                  <c:v>43000</c:v>
                </c:pt>
                <c:pt idx="704">
                  <c:v>43003</c:v>
                </c:pt>
                <c:pt idx="705">
                  <c:v>43004</c:v>
                </c:pt>
                <c:pt idx="706">
                  <c:v>43005</c:v>
                </c:pt>
                <c:pt idx="707">
                  <c:v>43006</c:v>
                </c:pt>
                <c:pt idx="708">
                  <c:v>43007</c:v>
                </c:pt>
                <c:pt idx="709">
                  <c:v>43008</c:v>
                </c:pt>
                <c:pt idx="710">
                  <c:v>43017</c:v>
                </c:pt>
                <c:pt idx="711">
                  <c:v>43018</c:v>
                </c:pt>
                <c:pt idx="712">
                  <c:v>43019</c:v>
                </c:pt>
                <c:pt idx="713">
                  <c:v>43020</c:v>
                </c:pt>
                <c:pt idx="714">
                  <c:v>43021</c:v>
                </c:pt>
                <c:pt idx="715">
                  <c:v>43024</c:v>
                </c:pt>
                <c:pt idx="716">
                  <c:v>43025</c:v>
                </c:pt>
                <c:pt idx="717">
                  <c:v>43026</c:v>
                </c:pt>
                <c:pt idx="718">
                  <c:v>43027</c:v>
                </c:pt>
                <c:pt idx="719">
                  <c:v>43028</c:v>
                </c:pt>
                <c:pt idx="720">
                  <c:v>43031</c:v>
                </c:pt>
                <c:pt idx="721">
                  <c:v>43032</c:v>
                </c:pt>
                <c:pt idx="722">
                  <c:v>43033</c:v>
                </c:pt>
                <c:pt idx="723">
                  <c:v>43034</c:v>
                </c:pt>
                <c:pt idx="724">
                  <c:v>43035</c:v>
                </c:pt>
                <c:pt idx="725">
                  <c:v>43038</c:v>
                </c:pt>
                <c:pt idx="726">
                  <c:v>43039</c:v>
                </c:pt>
                <c:pt idx="727">
                  <c:v>43040</c:v>
                </c:pt>
                <c:pt idx="728">
                  <c:v>43041</c:v>
                </c:pt>
                <c:pt idx="729">
                  <c:v>43042</c:v>
                </c:pt>
                <c:pt idx="730">
                  <c:v>43045</c:v>
                </c:pt>
                <c:pt idx="731">
                  <c:v>43046</c:v>
                </c:pt>
                <c:pt idx="732">
                  <c:v>43047</c:v>
                </c:pt>
                <c:pt idx="733">
                  <c:v>43048</c:v>
                </c:pt>
                <c:pt idx="734">
                  <c:v>43049</c:v>
                </c:pt>
                <c:pt idx="735">
                  <c:v>43052</c:v>
                </c:pt>
                <c:pt idx="736">
                  <c:v>43053</c:v>
                </c:pt>
                <c:pt idx="737">
                  <c:v>43054</c:v>
                </c:pt>
                <c:pt idx="738">
                  <c:v>43055</c:v>
                </c:pt>
                <c:pt idx="739">
                  <c:v>43056</c:v>
                </c:pt>
                <c:pt idx="740">
                  <c:v>43059</c:v>
                </c:pt>
                <c:pt idx="741">
                  <c:v>43060</c:v>
                </c:pt>
                <c:pt idx="742">
                  <c:v>43061</c:v>
                </c:pt>
                <c:pt idx="743">
                  <c:v>43062</c:v>
                </c:pt>
                <c:pt idx="744">
                  <c:v>43063</c:v>
                </c:pt>
                <c:pt idx="745">
                  <c:v>43066</c:v>
                </c:pt>
                <c:pt idx="746">
                  <c:v>43067</c:v>
                </c:pt>
                <c:pt idx="747">
                  <c:v>43068</c:v>
                </c:pt>
                <c:pt idx="748">
                  <c:v>43069</c:v>
                </c:pt>
                <c:pt idx="749">
                  <c:v>43070</c:v>
                </c:pt>
                <c:pt idx="750">
                  <c:v>43073</c:v>
                </c:pt>
                <c:pt idx="751">
                  <c:v>43074</c:v>
                </c:pt>
                <c:pt idx="752">
                  <c:v>43075</c:v>
                </c:pt>
                <c:pt idx="753">
                  <c:v>43076</c:v>
                </c:pt>
                <c:pt idx="754">
                  <c:v>43077</c:v>
                </c:pt>
                <c:pt idx="755">
                  <c:v>43080</c:v>
                </c:pt>
                <c:pt idx="756">
                  <c:v>43081</c:v>
                </c:pt>
                <c:pt idx="757">
                  <c:v>43082</c:v>
                </c:pt>
                <c:pt idx="758">
                  <c:v>43083</c:v>
                </c:pt>
                <c:pt idx="759">
                  <c:v>43084</c:v>
                </c:pt>
                <c:pt idx="760">
                  <c:v>43087</c:v>
                </c:pt>
                <c:pt idx="761">
                  <c:v>43088</c:v>
                </c:pt>
                <c:pt idx="762">
                  <c:v>43089</c:v>
                </c:pt>
                <c:pt idx="763">
                  <c:v>43090</c:v>
                </c:pt>
                <c:pt idx="764">
                  <c:v>43091</c:v>
                </c:pt>
                <c:pt idx="765">
                  <c:v>43094</c:v>
                </c:pt>
                <c:pt idx="766">
                  <c:v>43095</c:v>
                </c:pt>
                <c:pt idx="767">
                  <c:v>43096</c:v>
                </c:pt>
                <c:pt idx="768">
                  <c:v>43097</c:v>
                </c:pt>
                <c:pt idx="769">
                  <c:v>43098</c:v>
                </c:pt>
                <c:pt idx="770">
                  <c:v>43102</c:v>
                </c:pt>
                <c:pt idx="771">
                  <c:v>43103</c:v>
                </c:pt>
                <c:pt idx="772">
                  <c:v>43104</c:v>
                </c:pt>
                <c:pt idx="773">
                  <c:v>43105</c:v>
                </c:pt>
                <c:pt idx="774">
                  <c:v>43108</c:v>
                </c:pt>
                <c:pt idx="775">
                  <c:v>43109</c:v>
                </c:pt>
                <c:pt idx="776">
                  <c:v>43110</c:v>
                </c:pt>
                <c:pt idx="777">
                  <c:v>43111</c:v>
                </c:pt>
                <c:pt idx="778">
                  <c:v>43112</c:v>
                </c:pt>
                <c:pt idx="779">
                  <c:v>43115</c:v>
                </c:pt>
                <c:pt idx="780">
                  <c:v>43116</c:v>
                </c:pt>
                <c:pt idx="781">
                  <c:v>43117</c:v>
                </c:pt>
                <c:pt idx="782">
                  <c:v>43118</c:v>
                </c:pt>
                <c:pt idx="783">
                  <c:v>43119</c:v>
                </c:pt>
                <c:pt idx="784">
                  <c:v>43122</c:v>
                </c:pt>
                <c:pt idx="785">
                  <c:v>43123</c:v>
                </c:pt>
                <c:pt idx="786">
                  <c:v>43124</c:v>
                </c:pt>
                <c:pt idx="787">
                  <c:v>43125</c:v>
                </c:pt>
                <c:pt idx="788">
                  <c:v>43126</c:v>
                </c:pt>
                <c:pt idx="789">
                  <c:v>43129</c:v>
                </c:pt>
                <c:pt idx="790">
                  <c:v>43130</c:v>
                </c:pt>
                <c:pt idx="791">
                  <c:v>43131</c:v>
                </c:pt>
                <c:pt idx="792">
                  <c:v>43132</c:v>
                </c:pt>
                <c:pt idx="793">
                  <c:v>43133</c:v>
                </c:pt>
                <c:pt idx="794">
                  <c:v>43136</c:v>
                </c:pt>
                <c:pt idx="795">
                  <c:v>43137</c:v>
                </c:pt>
                <c:pt idx="796">
                  <c:v>43138</c:v>
                </c:pt>
                <c:pt idx="797">
                  <c:v>43139</c:v>
                </c:pt>
                <c:pt idx="798">
                  <c:v>43140</c:v>
                </c:pt>
                <c:pt idx="799">
                  <c:v>43143</c:v>
                </c:pt>
                <c:pt idx="800">
                  <c:v>43144</c:v>
                </c:pt>
                <c:pt idx="801">
                  <c:v>43145</c:v>
                </c:pt>
                <c:pt idx="802">
                  <c:v>43153</c:v>
                </c:pt>
                <c:pt idx="803">
                  <c:v>43154</c:v>
                </c:pt>
                <c:pt idx="804">
                  <c:v>43155</c:v>
                </c:pt>
                <c:pt idx="805">
                  <c:v>43157</c:v>
                </c:pt>
                <c:pt idx="806">
                  <c:v>43158</c:v>
                </c:pt>
                <c:pt idx="807">
                  <c:v>43159</c:v>
                </c:pt>
                <c:pt idx="808">
                  <c:v>43160</c:v>
                </c:pt>
                <c:pt idx="809">
                  <c:v>43161</c:v>
                </c:pt>
                <c:pt idx="810">
                  <c:v>43164</c:v>
                </c:pt>
                <c:pt idx="811">
                  <c:v>43165</c:v>
                </c:pt>
                <c:pt idx="812">
                  <c:v>43166</c:v>
                </c:pt>
                <c:pt idx="813">
                  <c:v>43167</c:v>
                </c:pt>
                <c:pt idx="814">
                  <c:v>43168</c:v>
                </c:pt>
                <c:pt idx="815">
                  <c:v>43171</c:v>
                </c:pt>
                <c:pt idx="816">
                  <c:v>43172</c:v>
                </c:pt>
                <c:pt idx="817">
                  <c:v>43173</c:v>
                </c:pt>
                <c:pt idx="818">
                  <c:v>43174</c:v>
                </c:pt>
                <c:pt idx="819">
                  <c:v>43175</c:v>
                </c:pt>
                <c:pt idx="820">
                  <c:v>43178</c:v>
                </c:pt>
                <c:pt idx="821">
                  <c:v>43179</c:v>
                </c:pt>
                <c:pt idx="822">
                  <c:v>43180</c:v>
                </c:pt>
                <c:pt idx="823">
                  <c:v>43181</c:v>
                </c:pt>
                <c:pt idx="824">
                  <c:v>43182</c:v>
                </c:pt>
                <c:pt idx="825">
                  <c:v>43185</c:v>
                </c:pt>
                <c:pt idx="826">
                  <c:v>43186</c:v>
                </c:pt>
                <c:pt idx="827">
                  <c:v>43187</c:v>
                </c:pt>
                <c:pt idx="828">
                  <c:v>43188</c:v>
                </c:pt>
                <c:pt idx="829">
                  <c:v>43189</c:v>
                </c:pt>
                <c:pt idx="830">
                  <c:v>43192</c:v>
                </c:pt>
                <c:pt idx="831">
                  <c:v>43193</c:v>
                </c:pt>
                <c:pt idx="832">
                  <c:v>43194</c:v>
                </c:pt>
                <c:pt idx="833">
                  <c:v>43198</c:v>
                </c:pt>
                <c:pt idx="834">
                  <c:v>43199</c:v>
                </c:pt>
                <c:pt idx="835">
                  <c:v>43200</c:v>
                </c:pt>
                <c:pt idx="836">
                  <c:v>43201</c:v>
                </c:pt>
                <c:pt idx="837">
                  <c:v>43202</c:v>
                </c:pt>
                <c:pt idx="838">
                  <c:v>43203</c:v>
                </c:pt>
                <c:pt idx="839">
                  <c:v>43206</c:v>
                </c:pt>
                <c:pt idx="840">
                  <c:v>43207</c:v>
                </c:pt>
                <c:pt idx="841">
                  <c:v>43208</c:v>
                </c:pt>
                <c:pt idx="842">
                  <c:v>43209</c:v>
                </c:pt>
                <c:pt idx="843">
                  <c:v>43210</c:v>
                </c:pt>
                <c:pt idx="844">
                  <c:v>43213</c:v>
                </c:pt>
                <c:pt idx="845">
                  <c:v>43214</c:v>
                </c:pt>
                <c:pt idx="846">
                  <c:v>43215</c:v>
                </c:pt>
                <c:pt idx="847">
                  <c:v>43216</c:v>
                </c:pt>
                <c:pt idx="848">
                  <c:v>43217</c:v>
                </c:pt>
                <c:pt idx="849">
                  <c:v>43218</c:v>
                </c:pt>
                <c:pt idx="850">
                  <c:v>43222</c:v>
                </c:pt>
                <c:pt idx="851">
                  <c:v>43223</c:v>
                </c:pt>
                <c:pt idx="852">
                  <c:v>43224</c:v>
                </c:pt>
                <c:pt idx="853">
                  <c:v>43227</c:v>
                </c:pt>
                <c:pt idx="854">
                  <c:v>43228</c:v>
                </c:pt>
                <c:pt idx="855">
                  <c:v>43229</c:v>
                </c:pt>
                <c:pt idx="856">
                  <c:v>43230</c:v>
                </c:pt>
                <c:pt idx="857">
                  <c:v>43231</c:v>
                </c:pt>
                <c:pt idx="858">
                  <c:v>43234</c:v>
                </c:pt>
                <c:pt idx="859">
                  <c:v>43235</c:v>
                </c:pt>
                <c:pt idx="860">
                  <c:v>43236</c:v>
                </c:pt>
                <c:pt idx="861">
                  <c:v>43237</c:v>
                </c:pt>
                <c:pt idx="862">
                  <c:v>43238</c:v>
                </c:pt>
                <c:pt idx="863">
                  <c:v>43241</c:v>
                </c:pt>
                <c:pt idx="864">
                  <c:v>43242</c:v>
                </c:pt>
                <c:pt idx="865">
                  <c:v>43243</c:v>
                </c:pt>
                <c:pt idx="866">
                  <c:v>43244</c:v>
                </c:pt>
                <c:pt idx="867">
                  <c:v>43245</c:v>
                </c:pt>
                <c:pt idx="868">
                  <c:v>43248</c:v>
                </c:pt>
                <c:pt idx="869">
                  <c:v>43249</c:v>
                </c:pt>
                <c:pt idx="870">
                  <c:v>43250</c:v>
                </c:pt>
                <c:pt idx="871">
                  <c:v>43251</c:v>
                </c:pt>
                <c:pt idx="872">
                  <c:v>43252</c:v>
                </c:pt>
                <c:pt idx="873">
                  <c:v>43255</c:v>
                </c:pt>
                <c:pt idx="874">
                  <c:v>43256</c:v>
                </c:pt>
                <c:pt idx="875">
                  <c:v>43257</c:v>
                </c:pt>
                <c:pt idx="876">
                  <c:v>43258</c:v>
                </c:pt>
                <c:pt idx="877">
                  <c:v>43259</c:v>
                </c:pt>
                <c:pt idx="878">
                  <c:v>43262</c:v>
                </c:pt>
                <c:pt idx="879">
                  <c:v>43263</c:v>
                </c:pt>
                <c:pt idx="880">
                  <c:v>43264</c:v>
                </c:pt>
                <c:pt idx="881">
                  <c:v>43265</c:v>
                </c:pt>
                <c:pt idx="882">
                  <c:v>43266</c:v>
                </c:pt>
                <c:pt idx="883">
                  <c:v>43270</c:v>
                </c:pt>
                <c:pt idx="884">
                  <c:v>43271</c:v>
                </c:pt>
                <c:pt idx="885">
                  <c:v>43272</c:v>
                </c:pt>
                <c:pt idx="886">
                  <c:v>43273</c:v>
                </c:pt>
                <c:pt idx="887">
                  <c:v>43276</c:v>
                </c:pt>
                <c:pt idx="888">
                  <c:v>43277</c:v>
                </c:pt>
                <c:pt idx="889">
                  <c:v>43278</c:v>
                </c:pt>
                <c:pt idx="890">
                  <c:v>43279</c:v>
                </c:pt>
                <c:pt idx="891">
                  <c:v>43280</c:v>
                </c:pt>
                <c:pt idx="892">
                  <c:v>43283</c:v>
                </c:pt>
                <c:pt idx="893">
                  <c:v>43284</c:v>
                </c:pt>
                <c:pt idx="894">
                  <c:v>43285</c:v>
                </c:pt>
                <c:pt idx="895">
                  <c:v>43286</c:v>
                </c:pt>
                <c:pt idx="896">
                  <c:v>43287</c:v>
                </c:pt>
                <c:pt idx="897">
                  <c:v>43290</c:v>
                </c:pt>
                <c:pt idx="898">
                  <c:v>43291</c:v>
                </c:pt>
                <c:pt idx="899">
                  <c:v>43292</c:v>
                </c:pt>
                <c:pt idx="900">
                  <c:v>43293</c:v>
                </c:pt>
                <c:pt idx="901">
                  <c:v>43294</c:v>
                </c:pt>
                <c:pt idx="902">
                  <c:v>43297</c:v>
                </c:pt>
                <c:pt idx="903">
                  <c:v>43298</c:v>
                </c:pt>
                <c:pt idx="904">
                  <c:v>43299</c:v>
                </c:pt>
                <c:pt idx="905">
                  <c:v>43300</c:v>
                </c:pt>
                <c:pt idx="906">
                  <c:v>43301</c:v>
                </c:pt>
                <c:pt idx="907">
                  <c:v>43304</c:v>
                </c:pt>
                <c:pt idx="908">
                  <c:v>43305</c:v>
                </c:pt>
                <c:pt idx="909">
                  <c:v>43306</c:v>
                </c:pt>
                <c:pt idx="910">
                  <c:v>43307</c:v>
                </c:pt>
                <c:pt idx="911">
                  <c:v>43308</c:v>
                </c:pt>
                <c:pt idx="912">
                  <c:v>43311</c:v>
                </c:pt>
                <c:pt idx="913">
                  <c:v>43312</c:v>
                </c:pt>
                <c:pt idx="914">
                  <c:v>43313</c:v>
                </c:pt>
                <c:pt idx="915">
                  <c:v>43314</c:v>
                </c:pt>
                <c:pt idx="916">
                  <c:v>43315</c:v>
                </c:pt>
                <c:pt idx="917">
                  <c:v>43318</c:v>
                </c:pt>
                <c:pt idx="918">
                  <c:v>43319</c:v>
                </c:pt>
                <c:pt idx="919">
                  <c:v>43320</c:v>
                </c:pt>
                <c:pt idx="920">
                  <c:v>43321</c:v>
                </c:pt>
                <c:pt idx="921">
                  <c:v>43322</c:v>
                </c:pt>
                <c:pt idx="922">
                  <c:v>43325</c:v>
                </c:pt>
                <c:pt idx="923">
                  <c:v>43326</c:v>
                </c:pt>
                <c:pt idx="924">
                  <c:v>43327</c:v>
                </c:pt>
                <c:pt idx="925">
                  <c:v>43328</c:v>
                </c:pt>
                <c:pt idx="926">
                  <c:v>43329</c:v>
                </c:pt>
                <c:pt idx="927">
                  <c:v>43332</c:v>
                </c:pt>
                <c:pt idx="928">
                  <c:v>43333</c:v>
                </c:pt>
                <c:pt idx="929">
                  <c:v>43334</c:v>
                </c:pt>
                <c:pt idx="930">
                  <c:v>43335</c:v>
                </c:pt>
                <c:pt idx="931">
                  <c:v>43336</c:v>
                </c:pt>
                <c:pt idx="932">
                  <c:v>43339</c:v>
                </c:pt>
                <c:pt idx="933">
                  <c:v>43340</c:v>
                </c:pt>
                <c:pt idx="934">
                  <c:v>43341</c:v>
                </c:pt>
                <c:pt idx="935">
                  <c:v>43342</c:v>
                </c:pt>
                <c:pt idx="936">
                  <c:v>43343</c:v>
                </c:pt>
                <c:pt idx="937">
                  <c:v>43346</c:v>
                </c:pt>
                <c:pt idx="938">
                  <c:v>43347</c:v>
                </c:pt>
                <c:pt idx="939">
                  <c:v>43348</c:v>
                </c:pt>
                <c:pt idx="940">
                  <c:v>43349</c:v>
                </c:pt>
                <c:pt idx="941">
                  <c:v>43350</c:v>
                </c:pt>
                <c:pt idx="942">
                  <c:v>43353</c:v>
                </c:pt>
                <c:pt idx="943">
                  <c:v>43354</c:v>
                </c:pt>
                <c:pt idx="944">
                  <c:v>43355</c:v>
                </c:pt>
                <c:pt idx="945">
                  <c:v>43356</c:v>
                </c:pt>
                <c:pt idx="946">
                  <c:v>43357</c:v>
                </c:pt>
                <c:pt idx="947">
                  <c:v>43360</c:v>
                </c:pt>
                <c:pt idx="948">
                  <c:v>43361</c:v>
                </c:pt>
                <c:pt idx="949">
                  <c:v>43362</c:v>
                </c:pt>
                <c:pt idx="950">
                  <c:v>43363</c:v>
                </c:pt>
                <c:pt idx="951">
                  <c:v>43364</c:v>
                </c:pt>
                <c:pt idx="952">
                  <c:v>43368</c:v>
                </c:pt>
                <c:pt idx="953">
                  <c:v>43369</c:v>
                </c:pt>
                <c:pt idx="954">
                  <c:v>43370</c:v>
                </c:pt>
                <c:pt idx="955">
                  <c:v>43371</c:v>
                </c:pt>
                <c:pt idx="956">
                  <c:v>43372</c:v>
                </c:pt>
                <c:pt idx="957">
                  <c:v>43373</c:v>
                </c:pt>
                <c:pt idx="958">
                  <c:v>43381</c:v>
                </c:pt>
                <c:pt idx="959">
                  <c:v>43382</c:v>
                </c:pt>
                <c:pt idx="960">
                  <c:v>43383</c:v>
                </c:pt>
                <c:pt idx="961">
                  <c:v>43384</c:v>
                </c:pt>
                <c:pt idx="962">
                  <c:v>43385</c:v>
                </c:pt>
                <c:pt idx="963">
                  <c:v>43388</c:v>
                </c:pt>
                <c:pt idx="964">
                  <c:v>43389</c:v>
                </c:pt>
                <c:pt idx="965">
                  <c:v>43390</c:v>
                </c:pt>
                <c:pt idx="966">
                  <c:v>43391</c:v>
                </c:pt>
                <c:pt idx="967">
                  <c:v>43392</c:v>
                </c:pt>
                <c:pt idx="968">
                  <c:v>43395</c:v>
                </c:pt>
                <c:pt idx="969">
                  <c:v>43396</c:v>
                </c:pt>
                <c:pt idx="970">
                  <c:v>43397</c:v>
                </c:pt>
                <c:pt idx="971">
                  <c:v>43398</c:v>
                </c:pt>
                <c:pt idx="972">
                  <c:v>43399</c:v>
                </c:pt>
                <c:pt idx="973">
                  <c:v>43402</c:v>
                </c:pt>
                <c:pt idx="974">
                  <c:v>43403</c:v>
                </c:pt>
                <c:pt idx="975">
                  <c:v>43404</c:v>
                </c:pt>
                <c:pt idx="976">
                  <c:v>43405</c:v>
                </c:pt>
                <c:pt idx="977">
                  <c:v>43406</c:v>
                </c:pt>
                <c:pt idx="978">
                  <c:v>43409</c:v>
                </c:pt>
                <c:pt idx="979">
                  <c:v>43410</c:v>
                </c:pt>
                <c:pt idx="980">
                  <c:v>43411</c:v>
                </c:pt>
                <c:pt idx="981">
                  <c:v>43412</c:v>
                </c:pt>
                <c:pt idx="982">
                  <c:v>43413</c:v>
                </c:pt>
                <c:pt idx="983">
                  <c:v>43416</c:v>
                </c:pt>
                <c:pt idx="984">
                  <c:v>43417</c:v>
                </c:pt>
                <c:pt idx="985">
                  <c:v>43418</c:v>
                </c:pt>
                <c:pt idx="986">
                  <c:v>43419</c:v>
                </c:pt>
                <c:pt idx="987">
                  <c:v>43420</c:v>
                </c:pt>
                <c:pt idx="988">
                  <c:v>43423</c:v>
                </c:pt>
                <c:pt idx="989">
                  <c:v>43424</c:v>
                </c:pt>
                <c:pt idx="990">
                  <c:v>43425</c:v>
                </c:pt>
                <c:pt idx="991">
                  <c:v>43426</c:v>
                </c:pt>
                <c:pt idx="992">
                  <c:v>43427</c:v>
                </c:pt>
                <c:pt idx="993">
                  <c:v>43430</c:v>
                </c:pt>
                <c:pt idx="994">
                  <c:v>43431</c:v>
                </c:pt>
                <c:pt idx="995">
                  <c:v>43432</c:v>
                </c:pt>
                <c:pt idx="996">
                  <c:v>43433</c:v>
                </c:pt>
                <c:pt idx="997">
                  <c:v>43434</c:v>
                </c:pt>
                <c:pt idx="998">
                  <c:v>43437</c:v>
                </c:pt>
                <c:pt idx="999">
                  <c:v>43438</c:v>
                </c:pt>
                <c:pt idx="1000">
                  <c:v>43439</c:v>
                </c:pt>
                <c:pt idx="1001">
                  <c:v>43440</c:v>
                </c:pt>
                <c:pt idx="1002">
                  <c:v>43441</c:v>
                </c:pt>
                <c:pt idx="1003">
                  <c:v>43444</c:v>
                </c:pt>
                <c:pt idx="1004">
                  <c:v>43445</c:v>
                </c:pt>
                <c:pt idx="1005">
                  <c:v>43446</c:v>
                </c:pt>
                <c:pt idx="1006">
                  <c:v>43447</c:v>
                </c:pt>
                <c:pt idx="1007">
                  <c:v>43448</c:v>
                </c:pt>
                <c:pt idx="1008">
                  <c:v>43451</c:v>
                </c:pt>
                <c:pt idx="1009">
                  <c:v>43452</c:v>
                </c:pt>
                <c:pt idx="1010">
                  <c:v>43453</c:v>
                </c:pt>
                <c:pt idx="1011">
                  <c:v>43454</c:v>
                </c:pt>
                <c:pt idx="1012">
                  <c:v>43455</c:v>
                </c:pt>
                <c:pt idx="1013">
                  <c:v>43458</c:v>
                </c:pt>
                <c:pt idx="1014">
                  <c:v>43459</c:v>
                </c:pt>
                <c:pt idx="1015">
                  <c:v>43460</c:v>
                </c:pt>
                <c:pt idx="1016">
                  <c:v>43461</c:v>
                </c:pt>
                <c:pt idx="1017">
                  <c:v>43462</c:v>
                </c:pt>
                <c:pt idx="1018">
                  <c:v>43463</c:v>
                </c:pt>
                <c:pt idx="1019">
                  <c:v>43467</c:v>
                </c:pt>
                <c:pt idx="1020">
                  <c:v>43468</c:v>
                </c:pt>
                <c:pt idx="1021">
                  <c:v>43469</c:v>
                </c:pt>
                <c:pt idx="1022">
                  <c:v>43472</c:v>
                </c:pt>
                <c:pt idx="1023">
                  <c:v>43473</c:v>
                </c:pt>
                <c:pt idx="1024">
                  <c:v>43474</c:v>
                </c:pt>
                <c:pt idx="1025">
                  <c:v>43475</c:v>
                </c:pt>
                <c:pt idx="1026">
                  <c:v>43476</c:v>
                </c:pt>
                <c:pt idx="1027">
                  <c:v>43479</c:v>
                </c:pt>
                <c:pt idx="1028">
                  <c:v>43480</c:v>
                </c:pt>
                <c:pt idx="1029">
                  <c:v>43481</c:v>
                </c:pt>
                <c:pt idx="1030">
                  <c:v>43482</c:v>
                </c:pt>
                <c:pt idx="1031">
                  <c:v>43483</c:v>
                </c:pt>
                <c:pt idx="1032">
                  <c:v>43486</c:v>
                </c:pt>
                <c:pt idx="1033">
                  <c:v>43487</c:v>
                </c:pt>
                <c:pt idx="1034">
                  <c:v>43488</c:v>
                </c:pt>
                <c:pt idx="1035">
                  <c:v>43489</c:v>
                </c:pt>
                <c:pt idx="1036">
                  <c:v>43490</c:v>
                </c:pt>
                <c:pt idx="1037">
                  <c:v>43493</c:v>
                </c:pt>
                <c:pt idx="1038">
                  <c:v>43494</c:v>
                </c:pt>
                <c:pt idx="1039">
                  <c:v>43495</c:v>
                </c:pt>
                <c:pt idx="1040">
                  <c:v>43496</c:v>
                </c:pt>
                <c:pt idx="1041">
                  <c:v>43497</c:v>
                </c:pt>
                <c:pt idx="1042">
                  <c:v>43498</c:v>
                </c:pt>
                <c:pt idx="1043">
                  <c:v>43499</c:v>
                </c:pt>
                <c:pt idx="1044">
                  <c:v>43507</c:v>
                </c:pt>
                <c:pt idx="1045">
                  <c:v>43508</c:v>
                </c:pt>
                <c:pt idx="1046">
                  <c:v>43509</c:v>
                </c:pt>
                <c:pt idx="1047">
                  <c:v>43510</c:v>
                </c:pt>
                <c:pt idx="1048">
                  <c:v>43511</c:v>
                </c:pt>
                <c:pt idx="1049">
                  <c:v>43514</c:v>
                </c:pt>
                <c:pt idx="1050">
                  <c:v>43515</c:v>
                </c:pt>
                <c:pt idx="1051">
                  <c:v>43516</c:v>
                </c:pt>
                <c:pt idx="1052">
                  <c:v>43517</c:v>
                </c:pt>
                <c:pt idx="1053">
                  <c:v>43518</c:v>
                </c:pt>
                <c:pt idx="1054">
                  <c:v>43521</c:v>
                </c:pt>
                <c:pt idx="1055">
                  <c:v>43522</c:v>
                </c:pt>
                <c:pt idx="1056">
                  <c:v>43523</c:v>
                </c:pt>
                <c:pt idx="1057">
                  <c:v>43524</c:v>
                </c:pt>
                <c:pt idx="1058">
                  <c:v>43525</c:v>
                </c:pt>
                <c:pt idx="1059">
                  <c:v>43528</c:v>
                </c:pt>
                <c:pt idx="1060">
                  <c:v>43529</c:v>
                </c:pt>
                <c:pt idx="1061">
                  <c:v>43530</c:v>
                </c:pt>
                <c:pt idx="1062">
                  <c:v>43531</c:v>
                </c:pt>
                <c:pt idx="1063">
                  <c:v>43532</c:v>
                </c:pt>
                <c:pt idx="1064">
                  <c:v>43535</c:v>
                </c:pt>
                <c:pt idx="1065">
                  <c:v>43536</c:v>
                </c:pt>
                <c:pt idx="1066">
                  <c:v>43537</c:v>
                </c:pt>
                <c:pt idx="1067">
                  <c:v>43538</c:v>
                </c:pt>
                <c:pt idx="1068">
                  <c:v>43539</c:v>
                </c:pt>
                <c:pt idx="1069">
                  <c:v>43542</c:v>
                </c:pt>
                <c:pt idx="1070">
                  <c:v>43543</c:v>
                </c:pt>
                <c:pt idx="1071">
                  <c:v>43544</c:v>
                </c:pt>
                <c:pt idx="1072">
                  <c:v>43545</c:v>
                </c:pt>
                <c:pt idx="1073">
                  <c:v>43546</c:v>
                </c:pt>
                <c:pt idx="1074">
                  <c:v>43549</c:v>
                </c:pt>
                <c:pt idx="1075">
                  <c:v>43550</c:v>
                </c:pt>
                <c:pt idx="1076">
                  <c:v>43551</c:v>
                </c:pt>
                <c:pt idx="1077">
                  <c:v>43552</c:v>
                </c:pt>
                <c:pt idx="1078">
                  <c:v>43553</c:v>
                </c:pt>
                <c:pt idx="1079">
                  <c:v>43556</c:v>
                </c:pt>
                <c:pt idx="1080">
                  <c:v>43557</c:v>
                </c:pt>
                <c:pt idx="1081">
                  <c:v>43558</c:v>
                </c:pt>
                <c:pt idx="1082">
                  <c:v>43559</c:v>
                </c:pt>
                <c:pt idx="1083">
                  <c:v>43563</c:v>
                </c:pt>
                <c:pt idx="1084">
                  <c:v>43564</c:v>
                </c:pt>
                <c:pt idx="1085">
                  <c:v>43565</c:v>
                </c:pt>
                <c:pt idx="1086">
                  <c:v>43566</c:v>
                </c:pt>
                <c:pt idx="1087">
                  <c:v>43567</c:v>
                </c:pt>
                <c:pt idx="1088">
                  <c:v>43570</c:v>
                </c:pt>
                <c:pt idx="1089">
                  <c:v>43571</c:v>
                </c:pt>
                <c:pt idx="1090">
                  <c:v>43572</c:v>
                </c:pt>
                <c:pt idx="1091">
                  <c:v>43573</c:v>
                </c:pt>
                <c:pt idx="1092">
                  <c:v>43574</c:v>
                </c:pt>
                <c:pt idx="1093">
                  <c:v>43577</c:v>
                </c:pt>
                <c:pt idx="1094">
                  <c:v>43578</c:v>
                </c:pt>
                <c:pt idx="1095">
                  <c:v>43579</c:v>
                </c:pt>
                <c:pt idx="1096">
                  <c:v>43580</c:v>
                </c:pt>
                <c:pt idx="1097">
                  <c:v>43581</c:v>
                </c:pt>
                <c:pt idx="1098">
                  <c:v>43583</c:v>
                </c:pt>
                <c:pt idx="1099">
                  <c:v>43584</c:v>
                </c:pt>
                <c:pt idx="1100">
                  <c:v>43585</c:v>
                </c:pt>
                <c:pt idx="1101">
                  <c:v>43590</c:v>
                </c:pt>
                <c:pt idx="1102">
                  <c:v>43591</c:v>
                </c:pt>
                <c:pt idx="1103">
                  <c:v>43592</c:v>
                </c:pt>
                <c:pt idx="1104">
                  <c:v>43593</c:v>
                </c:pt>
                <c:pt idx="1105">
                  <c:v>43594</c:v>
                </c:pt>
                <c:pt idx="1106">
                  <c:v>43595</c:v>
                </c:pt>
                <c:pt idx="1107">
                  <c:v>43598</c:v>
                </c:pt>
                <c:pt idx="1108">
                  <c:v>43599</c:v>
                </c:pt>
                <c:pt idx="1109">
                  <c:v>43600</c:v>
                </c:pt>
                <c:pt idx="1110">
                  <c:v>43601</c:v>
                </c:pt>
                <c:pt idx="1111">
                  <c:v>43602</c:v>
                </c:pt>
                <c:pt idx="1112">
                  <c:v>43605</c:v>
                </c:pt>
                <c:pt idx="1113">
                  <c:v>43606</c:v>
                </c:pt>
                <c:pt idx="1114">
                  <c:v>43607</c:v>
                </c:pt>
                <c:pt idx="1115">
                  <c:v>43608</c:v>
                </c:pt>
                <c:pt idx="1116">
                  <c:v>43609</c:v>
                </c:pt>
                <c:pt idx="1117">
                  <c:v>43612</c:v>
                </c:pt>
                <c:pt idx="1118">
                  <c:v>43613</c:v>
                </c:pt>
                <c:pt idx="1119">
                  <c:v>43614</c:v>
                </c:pt>
                <c:pt idx="1120">
                  <c:v>43615</c:v>
                </c:pt>
                <c:pt idx="1121">
                  <c:v>43616</c:v>
                </c:pt>
                <c:pt idx="1122">
                  <c:v>43619</c:v>
                </c:pt>
                <c:pt idx="1123">
                  <c:v>43620</c:v>
                </c:pt>
                <c:pt idx="1124">
                  <c:v>43621</c:v>
                </c:pt>
                <c:pt idx="1125">
                  <c:v>43622</c:v>
                </c:pt>
                <c:pt idx="1126">
                  <c:v>43626</c:v>
                </c:pt>
                <c:pt idx="1127">
                  <c:v>43627</c:v>
                </c:pt>
                <c:pt idx="1128">
                  <c:v>43628</c:v>
                </c:pt>
                <c:pt idx="1129">
                  <c:v>43629</c:v>
                </c:pt>
                <c:pt idx="1130">
                  <c:v>43630</c:v>
                </c:pt>
                <c:pt idx="1131">
                  <c:v>43633</c:v>
                </c:pt>
                <c:pt idx="1132">
                  <c:v>43634</c:v>
                </c:pt>
                <c:pt idx="1133">
                  <c:v>43635</c:v>
                </c:pt>
                <c:pt idx="1134">
                  <c:v>43636</c:v>
                </c:pt>
                <c:pt idx="1135">
                  <c:v>43637</c:v>
                </c:pt>
                <c:pt idx="1136">
                  <c:v>43640</c:v>
                </c:pt>
                <c:pt idx="1137">
                  <c:v>43641</c:v>
                </c:pt>
                <c:pt idx="1138">
                  <c:v>43642</c:v>
                </c:pt>
                <c:pt idx="1139">
                  <c:v>43643</c:v>
                </c:pt>
                <c:pt idx="1140">
                  <c:v>43644</c:v>
                </c:pt>
                <c:pt idx="1141">
                  <c:v>43647</c:v>
                </c:pt>
                <c:pt idx="1142">
                  <c:v>43648</c:v>
                </c:pt>
                <c:pt idx="1143">
                  <c:v>43649</c:v>
                </c:pt>
                <c:pt idx="1144">
                  <c:v>43650</c:v>
                </c:pt>
                <c:pt idx="1145">
                  <c:v>43651</c:v>
                </c:pt>
                <c:pt idx="1146">
                  <c:v>43654</c:v>
                </c:pt>
                <c:pt idx="1147">
                  <c:v>43655</c:v>
                </c:pt>
                <c:pt idx="1148">
                  <c:v>43656</c:v>
                </c:pt>
                <c:pt idx="1149">
                  <c:v>43657</c:v>
                </c:pt>
                <c:pt idx="1150">
                  <c:v>43658</c:v>
                </c:pt>
                <c:pt idx="1151">
                  <c:v>43661</c:v>
                </c:pt>
                <c:pt idx="1152">
                  <c:v>43662</c:v>
                </c:pt>
                <c:pt idx="1153">
                  <c:v>43663</c:v>
                </c:pt>
                <c:pt idx="1154">
                  <c:v>43664</c:v>
                </c:pt>
                <c:pt idx="1155">
                  <c:v>43665</c:v>
                </c:pt>
                <c:pt idx="1156">
                  <c:v>43668</c:v>
                </c:pt>
                <c:pt idx="1157">
                  <c:v>43669</c:v>
                </c:pt>
                <c:pt idx="1158">
                  <c:v>43670</c:v>
                </c:pt>
                <c:pt idx="1159">
                  <c:v>43671</c:v>
                </c:pt>
                <c:pt idx="1160">
                  <c:v>43672</c:v>
                </c:pt>
                <c:pt idx="1161">
                  <c:v>43675</c:v>
                </c:pt>
                <c:pt idx="1162">
                  <c:v>43676</c:v>
                </c:pt>
                <c:pt idx="1163">
                  <c:v>43677</c:v>
                </c:pt>
                <c:pt idx="1164">
                  <c:v>43678</c:v>
                </c:pt>
                <c:pt idx="1165">
                  <c:v>43679</c:v>
                </c:pt>
                <c:pt idx="1166">
                  <c:v>43682</c:v>
                </c:pt>
                <c:pt idx="1167">
                  <c:v>43683</c:v>
                </c:pt>
                <c:pt idx="1168">
                  <c:v>43684</c:v>
                </c:pt>
                <c:pt idx="1169">
                  <c:v>43685</c:v>
                </c:pt>
                <c:pt idx="1170">
                  <c:v>43686</c:v>
                </c:pt>
                <c:pt idx="1171">
                  <c:v>43689</c:v>
                </c:pt>
                <c:pt idx="1172">
                  <c:v>43690</c:v>
                </c:pt>
                <c:pt idx="1173">
                  <c:v>43691</c:v>
                </c:pt>
                <c:pt idx="1174">
                  <c:v>43692</c:v>
                </c:pt>
                <c:pt idx="1175">
                  <c:v>43693</c:v>
                </c:pt>
                <c:pt idx="1176">
                  <c:v>43696</c:v>
                </c:pt>
                <c:pt idx="1177">
                  <c:v>43697</c:v>
                </c:pt>
                <c:pt idx="1178">
                  <c:v>43698</c:v>
                </c:pt>
                <c:pt idx="1179">
                  <c:v>43699</c:v>
                </c:pt>
                <c:pt idx="1180">
                  <c:v>43700</c:v>
                </c:pt>
                <c:pt idx="1181">
                  <c:v>43703</c:v>
                </c:pt>
                <c:pt idx="1182">
                  <c:v>43704</c:v>
                </c:pt>
                <c:pt idx="1183">
                  <c:v>43705</c:v>
                </c:pt>
                <c:pt idx="1184">
                  <c:v>43706</c:v>
                </c:pt>
                <c:pt idx="1185">
                  <c:v>43707</c:v>
                </c:pt>
                <c:pt idx="1186">
                  <c:v>43710</c:v>
                </c:pt>
                <c:pt idx="1187">
                  <c:v>43711</c:v>
                </c:pt>
                <c:pt idx="1188">
                  <c:v>43712</c:v>
                </c:pt>
                <c:pt idx="1189">
                  <c:v>43713</c:v>
                </c:pt>
                <c:pt idx="1190">
                  <c:v>43714</c:v>
                </c:pt>
                <c:pt idx="1191">
                  <c:v>43717</c:v>
                </c:pt>
                <c:pt idx="1192">
                  <c:v>43718</c:v>
                </c:pt>
                <c:pt idx="1193">
                  <c:v>43719</c:v>
                </c:pt>
                <c:pt idx="1194">
                  <c:v>43720</c:v>
                </c:pt>
                <c:pt idx="1195">
                  <c:v>43724</c:v>
                </c:pt>
                <c:pt idx="1196">
                  <c:v>43725</c:v>
                </c:pt>
                <c:pt idx="1197">
                  <c:v>43726</c:v>
                </c:pt>
                <c:pt idx="1198">
                  <c:v>43727</c:v>
                </c:pt>
                <c:pt idx="1199">
                  <c:v>43728</c:v>
                </c:pt>
                <c:pt idx="1200">
                  <c:v>43731</c:v>
                </c:pt>
                <c:pt idx="1201">
                  <c:v>43732</c:v>
                </c:pt>
                <c:pt idx="1202">
                  <c:v>43733</c:v>
                </c:pt>
                <c:pt idx="1203">
                  <c:v>43734</c:v>
                </c:pt>
                <c:pt idx="1204">
                  <c:v>43735</c:v>
                </c:pt>
                <c:pt idx="1205">
                  <c:v>43737</c:v>
                </c:pt>
                <c:pt idx="1206">
                  <c:v>43738</c:v>
                </c:pt>
                <c:pt idx="1207">
                  <c:v>43746</c:v>
                </c:pt>
                <c:pt idx="1208">
                  <c:v>43747</c:v>
                </c:pt>
                <c:pt idx="1209">
                  <c:v>43748</c:v>
                </c:pt>
                <c:pt idx="1210">
                  <c:v>43749</c:v>
                </c:pt>
                <c:pt idx="1211">
                  <c:v>43750</c:v>
                </c:pt>
                <c:pt idx="1212">
                  <c:v>43752</c:v>
                </c:pt>
                <c:pt idx="1213">
                  <c:v>43753</c:v>
                </c:pt>
                <c:pt idx="1214">
                  <c:v>43754</c:v>
                </c:pt>
                <c:pt idx="1215">
                  <c:v>43755</c:v>
                </c:pt>
                <c:pt idx="1216">
                  <c:v>43756</c:v>
                </c:pt>
                <c:pt idx="1217">
                  <c:v>43759</c:v>
                </c:pt>
                <c:pt idx="1218">
                  <c:v>43760</c:v>
                </c:pt>
                <c:pt idx="1219">
                  <c:v>43761</c:v>
                </c:pt>
                <c:pt idx="1220">
                  <c:v>43762</c:v>
                </c:pt>
                <c:pt idx="1221">
                  <c:v>43763</c:v>
                </c:pt>
                <c:pt idx="1222">
                  <c:v>43766</c:v>
                </c:pt>
                <c:pt idx="1223">
                  <c:v>43767</c:v>
                </c:pt>
                <c:pt idx="1224">
                  <c:v>43768</c:v>
                </c:pt>
                <c:pt idx="1225">
                  <c:v>43769</c:v>
                </c:pt>
                <c:pt idx="1226">
                  <c:v>43770</c:v>
                </c:pt>
                <c:pt idx="1227">
                  <c:v>43773</c:v>
                </c:pt>
                <c:pt idx="1228">
                  <c:v>43774</c:v>
                </c:pt>
                <c:pt idx="1229">
                  <c:v>43775</c:v>
                </c:pt>
                <c:pt idx="1230">
                  <c:v>43776</c:v>
                </c:pt>
                <c:pt idx="1231">
                  <c:v>43777</c:v>
                </c:pt>
                <c:pt idx="1232">
                  <c:v>43780</c:v>
                </c:pt>
                <c:pt idx="1233">
                  <c:v>43781</c:v>
                </c:pt>
                <c:pt idx="1234">
                  <c:v>43782</c:v>
                </c:pt>
                <c:pt idx="1235">
                  <c:v>43783</c:v>
                </c:pt>
                <c:pt idx="1236">
                  <c:v>43784</c:v>
                </c:pt>
                <c:pt idx="1237">
                  <c:v>43787</c:v>
                </c:pt>
                <c:pt idx="1238">
                  <c:v>43788</c:v>
                </c:pt>
                <c:pt idx="1239">
                  <c:v>43789</c:v>
                </c:pt>
                <c:pt idx="1240">
                  <c:v>43790</c:v>
                </c:pt>
                <c:pt idx="1241">
                  <c:v>43791</c:v>
                </c:pt>
                <c:pt idx="1242">
                  <c:v>43794</c:v>
                </c:pt>
                <c:pt idx="1243">
                  <c:v>43795</c:v>
                </c:pt>
                <c:pt idx="1244">
                  <c:v>43796</c:v>
                </c:pt>
                <c:pt idx="1245">
                  <c:v>43797</c:v>
                </c:pt>
                <c:pt idx="1246">
                  <c:v>43798</c:v>
                </c:pt>
                <c:pt idx="1247">
                  <c:v>43801</c:v>
                </c:pt>
                <c:pt idx="1248">
                  <c:v>43802</c:v>
                </c:pt>
                <c:pt idx="1249">
                  <c:v>43803</c:v>
                </c:pt>
                <c:pt idx="1250">
                  <c:v>43804</c:v>
                </c:pt>
                <c:pt idx="1251">
                  <c:v>43805</c:v>
                </c:pt>
                <c:pt idx="1252">
                  <c:v>43808</c:v>
                </c:pt>
                <c:pt idx="1253">
                  <c:v>43809</c:v>
                </c:pt>
                <c:pt idx="1254">
                  <c:v>43810</c:v>
                </c:pt>
                <c:pt idx="1255">
                  <c:v>43811</c:v>
                </c:pt>
                <c:pt idx="1256">
                  <c:v>43812</c:v>
                </c:pt>
                <c:pt idx="1257">
                  <c:v>43815</c:v>
                </c:pt>
                <c:pt idx="1258">
                  <c:v>43816</c:v>
                </c:pt>
                <c:pt idx="1259">
                  <c:v>43817</c:v>
                </c:pt>
                <c:pt idx="1260">
                  <c:v>43818</c:v>
                </c:pt>
                <c:pt idx="1261">
                  <c:v>43819</c:v>
                </c:pt>
                <c:pt idx="1262">
                  <c:v>43822</c:v>
                </c:pt>
                <c:pt idx="1263">
                  <c:v>43823</c:v>
                </c:pt>
                <c:pt idx="1264">
                  <c:v>43824</c:v>
                </c:pt>
                <c:pt idx="1265">
                  <c:v>43825</c:v>
                </c:pt>
                <c:pt idx="1266">
                  <c:v>43826</c:v>
                </c:pt>
                <c:pt idx="1267">
                  <c:v>43829</c:v>
                </c:pt>
                <c:pt idx="1268">
                  <c:v>43830</c:v>
                </c:pt>
                <c:pt idx="1269">
                  <c:v>43832</c:v>
                </c:pt>
                <c:pt idx="1270">
                  <c:v>43833</c:v>
                </c:pt>
                <c:pt idx="1271">
                  <c:v>43836</c:v>
                </c:pt>
                <c:pt idx="1272">
                  <c:v>43837</c:v>
                </c:pt>
                <c:pt idx="1273">
                  <c:v>43838</c:v>
                </c:pt>
                <c:pt idx="1274">
                  <c:v>43839</c:v>
                </c:pt>
                <c:pt idx="1275">
                  <c:v>43840</c:v>
                </c:pt>
                <c:pt idx="1276">
                  <c:v>43843</c:v>
                </c:pt>
                <c:pt idx="1277">
                  <c:v>43844</c:v>
                </c:pt>
                <c:pt idx="1278">
                  <c:v>43845</c:v>
                </c:pt>
                <c:pt idx="1279">
                  <c:v>43846</c:v>
                </c:pt>
                <c:pt idx="1280">
                  <c:v>43847</c:v>
                </c:pt>
                <c:pt idx="1281">
                  <c:v>43849</c:v>
                </c:pt>
                <c:pt idx="1282">
                  <c:v>43850</c:v>
                </c:pt>
                <c:pt idx="1283">
                  <c:v>43851</c:v>
                </c:pt>
                <c:pt idx="1284">
                  <c:v>43852</c:v>
                </c:pt>
                <c:pt idx="1285">
                  <c:v>43853</c:v>
                </c:pt>
                <c:pt idx="1286">
                  <c:v>43868</c:v>
                </c:pt>
                <c:pt idx="1287">
                  <c:v>43871</c:v>
                </c:pt>
                <c:pt idx="1288">
                  <c:v>43872</c:v>
                </c:pt>
                <c:pt idx="1289">
                  <c:v>43873</c:v>
                </c:pt>
                <c:pt idx="1290">
                  <c:v>43874</c:v>
                </c:pt>
                <c:pt idx="1291">
                  <c:v>43875</c:v>
                </c:pt>
                <c:pt idx="1292">
                  <c:v>43878</c:v>
                </c:pt>
                <c:pt idx="1293">
                  <c:v>43879</c:v>
                </c:pt>
                <c:pt idx="1294">
                  <c:v>43880</c:v>
                </c:pt>
                <c:pt idx="1295">
                  <c:v>43881</c:v>
                </c:pt>
                <c:pt idx="1296">
                  <c:v>43882</c:v>
                </c:pt>
                <c:pt idx="1297">
                  <c:v>43885</c:v>
                </c:pt>
                <c:pt idx="1298">
                  <c:v>43886</c:v>
                </c:pt>
                <c:pt idx="1299">
                  <c:v>43887</c:v>
                </c:pt>
                <c:pt idx="1300">
                  <c:v>43888</c:v>
                </c:pt>
                <c:pt idx="1301">
                  <c:v>43889</c:v>
                </c:pt>
                <c:pt idx="1302">
                  <c:v>43892</c:v>
                </c:pt>
                <c:pt idx="1303">
                  <c:v>43893</c:v>
                </c:pt>
                <c:pt idx="1304">
                  <c:v>43894</c:v>
                </c:pt>
                <c:pt idx="1305">
                  <c:v>43895</c:v>
                </c:pt>
                <c:pt idx="1306">
                  <c:v>43896</c:v>
                </c:pt>
                <c:pt idx="1307">
                  <c:v>43899</c:v>
                </c:pt>
                <c:pt idx="1308">
                  <c:v>43900</c:v>
                </c:pt>
                <c:pt idx="1309">
                  <c:v>43901</c:v>
                </c:pt>
                <c:pt idx="1310">
                  <c:v>43902</c:v>
                </c:pt>
                <c:pt idx="1311">
                  <c:v>43903</c:v>
                </c:pt>
                <c:pt idx="1312">
                  <c:v>43906</c:v>
                </c:pt>
                <c:pt idx="1313">
                  <c:v>43907</c:v>
                </c:pt>
                <c:pt idx="1314">
                  <c:v>43908</c:v>
                </c:pt>
                <c:pt idx="1315">
                  <c:v>43909</c:v>
                </c:pt>
                <c:pt idx="1316">
                  <c:v>43910</c:v>
                </c:pt>
                <c:pt idx="1317">
                  <c:v>43913</c:v>
                </c:pt>
                <c:pt idx="1318">
                  <c:v>43914</c:v>
                </c:pt>
                <c:pt idx="1319">
                  <c:v>43915</c:v>
                </c:pt>
                <c:pt idx="1320">
                  <c:v>43916</c:v>
                </c:pt>
                <c:pt idx="1321">
                  <c:v>43917</c:v>
                </c:pt>
                <c:pt idx="1322">
                  <c:v>43920</c:v>
                </c:pt>
                <c:pt idx="1323">
                  <c:v>43921</c:v>
                </c:pt>
                <c:pt idx="1324">
                  <c:v>43922</c:v>
                </c:pt>
                <c:pt idx="1325">
                  <c:v>43923</c:v>
                </c:pt>
                <c:pt idx="1326">
                  <c:v>43924</c:v>
                </c:pt>
                <c:pt idx="1327">
                  <c:v>43928</c:v>
                </c:pt>
                <c:pt idx="1328">
                  <c:v>43929</c:v>
                </c:pt>
                <c:pt idx="1329">
                  <c:v>43930</c:v>
                </c:pt>
                <c:pt idx="1330">
                  <c:v>43931</c:v>
                </c:pt>
                <c:pt idx="1331">
                  <c:v>43934</c:v>
                </c:pt>
                <c:pt idx="1332">
                  <c:v>43935</c:v>
                </c:pt>
                <c:pt idx="1333">
                  <c:v>43936</c:v>
                </c:pt>
                <c:pt idx="1334">
                  <c:v>43937</c:v>
                </c:pt>
                <c:pt idx="1335">
                  <c:v>43938</c:v>
                </c:pt>
                <c:pt idx="1336">
                  <c:v>43941</c:v>
                </c:pt>
                <c:pt idx="1337">
                  <c:v>43942</c:v>
                </c:pt>
                <c:pt idx="1338">
                  <c:v>43943</c:v>
                </c:pt>
                <c:pt idx="1339">
                  <c:v>43944</c:v>
                </c:pt>
                <c:pt idx="1340">
                  <c:v>43945</c:v>
                </c:pt>
                <c:pt idx="1341">
                  <c:v>43947</c:v>
                </c:pt>
                <c:pt idx="1342">
                  <c:v>43948</c:v>
                </c:pt>
                <c:pt idx="1343">
                  <c:v>43949</c:v>
                </c:pt>
                <c:pt idx="1344">
                  <c:v>43950</c:v>
                </c:pt>
                <c:pt idx="1345">
                  <c:v>43951</c:v>
                </c:pt>
                <c:pt idx="1346">
                  <c:v>43957</c:v>
                </c:pt>
                <c:pt idx="1347">
                  <c:v>43958</c:v>
                </c:pt>
                <c:pt idx="1348">
                  <c:v>43959</c:v>
                </c:pt>
                <c:pt idx="1349">
                  <c:v>43960</c:v>
                </c:pt>
                <c:pt idx="1350">
                  <c:v>43962</c:v>
                </c:pt>
                <c:pt idx="1351">
                  <c:v>43963</c:v>
                </c:pt>
                <c:pt idx="1352">
                  <c:v>43964</c:v>
                </c:pt>
                <c:pt idx="1353">
                  <c:v>43965</c:v>
                </c:pt>
                <c:pt idx="1354">
                  <c:v>43966</c:v>
                </c:pt>
                <c:pt idx="1355">
                  <c:v>43969</c:v>
                </c:pt>
                <c:pt idx="1356">
                  <c:v>43970</c:v>
                </c:pt>
                <c:pt idx="1357">
                  <c:v>43971</c:v>
                </c:pt>
                <c:pt idx="1358">
                  <c:v>43972</c:v>
                </c:pt>
                <c:pt idx="1359">
                  <c:v>43973</c:v>
                </c:pt>
                <c:pt idx="1360">
                  <c:v>43976</c:v>
                </c:pt>
                <c:pt idx="1361">
                  <c:v>43977</c:v>
                </c:pt>
                <c:pt idx="1362">
                  <c:v>43978</c:v>
                </c:pt>
                <c:pt idx="1363">
                  <c:v>43979</c:v>
                </c:pt>
                <c:pt idx="1364">
                  <c:v>43980</c:v>
                </c:pt>
                <c:pt idx="1365">
                  <c:v>43983</c:v>
                </c:pt>
                <c:pt idx="1366">
                  <c:v>43984</c:v>
                </c:pt>
                <c:pt idx="1367">
                  <c:v>43985</c:v>
                </c:pt>
                <c:pt idx="1368">
                  <c:v>43986</c:v>
                </c:pt>
                <c:pt idx="1369">
                  <c:v>43987</c:v>
                </c:pt>
                <c:pt idx="1370">
                  <c:v>43990</c:v>
                </c:pt>
                <c:pt idx="1371">
                  <c:v>43991</c:v>
                </c:pt>
                <c:pt idx="1372">
                  <c:v>43992</c:v>
                </c:pt>
                <c:pt idx="1373">
                  <c:v>43993</c:v>
                </c:pt>
                <c:pt idx="1374">
                  <c:v>43994</c:v>
                </c:pt>
                <c:pt idx="1375">
                  <c:v>43997</c:v>
                </c:pt>
                <c:pt idx="1376">
                  <c:v>43998</c:v>
                </c:pt>
                <c:pt idx="1377">
                  <c:v>43999</c:v>
                </c:pt>
                <c:pt idx="1378">
                  <c:v>44000</c:v>
                </c:pt>
                <c:pt idx="1379">
                  <c:v>44001</c:v>
                </c:pt>
                <c:pt idx="1380">
                  <c:v>44004</c:v>
                </c:pt>
                <c:pt idx="1381">
                  <c:v>44005</c:v>
                </c:pt>
                <c:pt idx="1382">
                  <c:v>44006</c:v>
                </c:pt>
                <c:pt idx="1383">
                  <c:v>44010</c:v>
                </c:pt>
                <c:pt idx="1384">
                  <c:v>44011</c:v>
                </c:pt>
                <c:pt idx="1385">
                  <c:v>44012</c:v>
                </c:pt>
                <c:pt idx="1386">
                  <c:v>44013</c:v>
                </c:pt>
                <c:pt idx="1387">
                  <c:v>44014</c:v>
                </c:pt>
                <c:pt idx="1388">
                  <c:v>44015</c:v>
                </c:pt>
                <c:pt idx="1389">
                  <c:v>44018</c:v>
                </c:pt>
                <c:pt idx="1390">
                  <c:v>44019</c:v>
                </c:pt>
                <c:pt idx="1391">
                  <c:v>44020</c:v>
                </c:pt>
                <c:pt idx="1392">
                  <c:v>44021</c:v>
                </c:pt>
                <c:pt idx="1393">
                  <c:v>44022</c:v>
                </c:pt>
                <c:pt idx="1394">
                  <c:v>44025</c:v>
                </c:pt>
                <c:pt idx="1395">
                  <c:v>44026</c:v>
                </c:pt>
                <c:pt idx="1396">
                  <c:v>44027</c:v>
                </c:pt>
                <c:pt idx="1397">
                  <c:v>44028</c:v>
                </c:pt>
                <c:pt idx="1398">
                  <c:v>44029</c:v>
                </c:pt>
                <c:pt idx="1399">
                  <c:v>44032</c:v>
                </c:pt>
                <c:pt idx="1400">
                  <c:v>44033</c:v>
                </c:pt>
                <c:pt idx="1401">
                  <c:v>44034</c:v>
                </c:pt>
                <c:pt idx="1402">
                  <c:v>44035</c:v>
                </c:pt>
                <c:pt idx="1403">
                  <c:v>44036</c:v>
                </c:pt>
                <c:pt idx="1404">
                  <c:v>44039</c:v>
                </c:pt>
                <c:pt idx="1405">
                  <c:v>44040</c:v>
                </c:pt>
                <c:pt idx="1406">
                  <c:v>44041</c:v>
                </c:pt>
                <c:pt idx="1407">
                  <c:v>44042</c:v>
                </c:pt>
                <c:pt idx="1408">
                  <c:v>44043</c:v>
                </c:pt>
                <c:pt idx="1409">
                  <c:v>44046</c:v>
                </c:pt>
                <c:pt idx="1410">
                  <c:v>44047</c:v>
                </c:pt>
                <c:pt idx="1411">
                  <c:v>44048</c:v>
                </c:pt>
                <c:pt idx="1412">
                  <c:v>44049</c:v>
                </c:pt>
                <c:pt idx="1413">
                  <c:v>44050</c:v>
                </c:pt>
                <c:pt idx="1414">
                  <c:v>44053</c:v>
                </c:pt>
                <c:pt idx="1415">
                  <c:v>44054</c:v>
                </c:pt>
                <c:pt idx="1416">
                  <c:v>44055</c:v>
                </c:pt>
                <c:pt idx="1417">
                  <c:v>44056</c:v>
                </c:pt>
                <c:pt idx="1418">
                  <c:v>44057</c:v>
                </c:pt>
                <c:pt idx="1419">
                  <c:v>44060</c:v>
                </c:pt>
                <c:pt idx="1420">
                  <c:v>44061</c:v>
                </c:pt>
                <c:pt idx="1421">
                  <c:v>44062</c:v>
                </c:pt>
                <c:pt idx="1422">
                  <c:v>44063</c:v>
                </c:pt>
                <c:pt idx="1423">
                  <c:v>44064</c:v>
                </c:pt>
                <c:pt idx="1424">
                  <c:v>44067</c:v>
                </c:pt>
                <c:pt idx="1425">
                  <c:v>44068</c:v>
                </c:pt>
                <c:pt idx="1426">
                  <c:v>44069</c:v>
                </c:pt>
                <c:pt idx="1427">
                  <c:v>44070</c:v>
                </c:pt>
                <c:pt idx="1428">
                  <c:v>44071</c:v>
                </c:pt>
                <c:pt idx="1429">
                  <c:v>44074</c:v>
                </c:pt>
                <c:pt idx="1430">
                  <c:v>44075</c:v>
                </c:pt>
                <c:pt idx="1431">
                  <c:v>44076</c:v>
                </c:pt>
                <c:pt idx="1432">
                  <c:v>44077</c:v>
                </c:pt>
                <c:pt idx="1433">
                  <c:v>44078</c:v>
                </c:pt>
                <c:pt idx="1434">
                  <c:v>44081</c:v>
                </c:pt>
                <c:pt idx="1435">
                  <c:v>44082</c:v>
                </c:pt>
                <c:pt idx="1436">
                  <c:v>44083</c:v>
                </c:pt>
                <c:pt idx="1437">
                  <c:v>44084</c:v>
                </c:pt>
                <c:pt idx="1438">
                  <c:v>44085</c:v>
                </c:pt>
                <c:pt idx="1439">
                  <c:v>44088</c:v>
                </c:pt>
                <c:pt idx="1440">
                  <c:v>44089</c:v>
                </c:pt>
                <c:pt idx="1441">
                  <c:v>44090</c:v>
                </c:pt>
                <c:pt idx="1442">
                  <c:v>44091</c:v>
                </c:pt>
                <c:pt idx="1443">
                  <c:v>44092</c:v>
                </c:pt>
                <c:pt idx="1444">
                  <c:v>44095</c:v>
                </c:pt>
                <c:pt idx="1445">
                  <c:v>44096</c:v>
                </c:pt>
                <c:pt idx="1446">
                  <c:v>44097</c:v>
                </c:pt>
                <c:pt idx="1447">
                  <c:v>44098</c:v>
                </c:pt>
                <c:pt idx="1448">
                  <c:v>44099</c:v>
                </c:pt>
                <c:pt idx="1449">
                  <c:v>44101</c:v>
                </c:pt>
                <c:pt idx="1450">
                  <c:v>44102</c:v>
                </c:pt>
                <c:pt idx="1451">
                  <c:v>44103</c:v>
                </c:pt>
                <c:pt idx="1452">
                  <c:v>44104</c:v>
                </c:pt>
                <c:pt idx="1453">
                  <c:v>44113</c:v>
                </c:pt>
                <c:pt idx="1454">
                  <c:v>44114</c:v>
                </c:pt>
                <c:pt idx="1455">
                  <c:v>44116</c:v>
                </c:pt>
                <c:pt idx="1456">
                  <c:v>44117</c:v>
                </c:pt>
                <c:pt idx="1457">
                  <c:v>44118</c:v>
                </c:pt>
                <c:pt idx="1458">
                  <c:v>44119</c:v>
                </c:pt>
                <c:pt idx="1459">
                  <c:v>44120</c:v>
                </c:pt>
                <c:pt idx="1460">
                  <c:v>44123</c:v>
                </c:pt>
                <c:pt idx="1461">
                  <c:v>44124</c:v>
                </c:pt>
                <c:pt idx="1462">
                  <c:v>44125</c:v>
                </c:pt>
                <c:pt idx="1463">
                  <c:v>44126</c:v>
                </c:pt>
                <c:pt idx="1464">
                  <c:v>44127</c:v>
                </c:pt>
                <c:pt idx="1465">
                  <c:v>44130</c:v>
                </c:pt>
                <c:pt idx="1466">
                  <c:v>44131</c:v>
                </c:pt>
                <c:pt idx="1467">
                  <c:v>44132</c:v>
                </c:pt>
                <c:pt idx="1468">
                  <c:v>44133</c:v>
                </c:pt>
                <c:pt idx="1469">
                  <c:v>44134</c:v>
                </c:pt>
                <c:pt idx="1470">
                  <c:v>44137</c:v>
                </c:pt>
                <c:pt idx="1471">
                  <c:v>44138</c:v>
                </c:pt>
                <c:pt idx="1472">
                  <c:v>44139</c:v>
                </c:pt>
                <c:pt idx="1473">
                  <c:v>44140</c:v>
                </c:pt>
                <c:pt idx="1474">
                  <c:v>44141</c:v>
                </c:pt>
                <c:pt idx="1475">
                  <c:v>44144</c:v>
                </c:pt>
                <c:pt idx="1476">
                  <c:v>44145</c:v>
                </c:pt>
                <c:pt idx="1477">
                  <c:v>44146</c:v>
                </c:pt>
                <c:pt idx="1478">
                  <c:v>44147</c:v>
                </c:pt>
                <c:pt idx="1479">
                  <c:v>44148</c:v>
                </c:pt>
                <c:pt idx="1480">
                  <c:v>44151</c:v>
                </c:pt>
                <c:pt idx="1481">
                  <c:v>44152</c:v>
                </c:pt>
                <c:pt idx="1482">
                  <c:v>44153</c:v>
                </c:pt>
                <c:pt idx="1483">
                  <c:v>44154</c:v>
                </c:pt>
                <c:pt idx="1484">
                  <c:v>44155</c:v>
                </c:pt>
                <c:pt idx="1485">
                  <c:v>44158</c:v>
                </c:pt>
                <c:pt idx="1486">
                  <c:v>44159</c:v>
                </c:pt>
                <c:pt idx="1487">
                  <c:v>44160</c:v>
                </c:pt>
                <c:pt idx="1488">
                  <c:v>44161</c:v>
                </c:pt>
                <c:pt idx="1489">
                  <c:v>44162</c:v>
                </c:pt>
                <c:pt idx="1490">
                  <c:v>44165</c:v>
                </c:pt>
                <c:pt idx="1491">
                  <c:v>44166</c:v>
                </c:pt>
                <c:pt idx="1492">
                  <c:v>44167</c:v>
                </c:pt>
                <c:pt idx="1493">
                  <c:v>44168</c:v>
                </c:pt>
                <c:pt idx="1494">
                  <c:v>44169</c:v>
                </c:pt>
                <c:pt idx="1495">
                  <c:v>44172</c:v>
                </c:pt>
                <c:pt idx="1496">
                  <c:v>44173</c:v>
                </c:pt>
                <c:pt idx="1497">
                  <c:v>44174</c:v>
                </c:pt>
                <c:pt idx="1498">
                  <c:v>44175</c:v>
                </c:pt>
                <c:pt idx="1499">
                  <c:v>44176</c:v>
                </c:pt>
                <c:pt idx="1500">
                  <c:v>44179</c:v>
                </c:pt>
                <c:pt idx="1501">
                  <c:v>44180</c:v>
                </c:pt>
                <c:pt idx="1502">
                  <c:v>44181</c:v>
                </c:pt>
                <c:pt idx="1503">
                  <c:v>44182</c:v>
                </c:pt>
                <c:pt idx="1504">
                  <c:v>44183</c:v>
                </c:pt>
                <c:pt idx="1505">
                  <c:v>44186</c:v>
                </c:pt>
                <c:pt idx="1506">
                  <c:v>44187</c:v>
                </c:pt>
                <c:pt idx="1507">
                  <c:v>44188</c:v>
                </c:pt>
                <c:pt idx="1508">
                  <c:v>44189</c:v>
                </c:pt>
                <c:pt idx="1509">
                  <c:v>44190</c:v>
                </c:pt>
                <c:pt idx="1510">
                  <c:v>44193</c:v>
                </c:pt>
                <c:pt idx="1511">
                  <c:v>44194</c:v>
                </c:pt>
                <c:pt idx="1512">
                  <c:v>44195</c:v>
                </c:pt>
                <c:pt idx="1513">
                  <c:v>44196</c:v>
                </c:pt>
                <c:pt idx="1514">
                  <c:v>44200</c:v>
                </c:pt>
                <c:pt idx="1515">
                  <c:v>44201</c:v>
                </c:pt>
                <c:pt idx="1516">
                  <c:v>44202</c:v>
                </c:pt>
                <c:pt idx="1517">
                  <c:v>44203</c:v>
                </c:pt>
                <c:pt idx="1518">
                  <c:v>44204</c:v>
                </c:pt>
                <c:pt idx="1519">
                  <c:v>44207</c:v>
                </c:pt>
                <c:pt idx="1520">
                  <c:v>44208</c:v>
                </c:pt>
                <c:pt idx="1521">
                  <c:v>44209</c:v>
                </c:pt>
                <c:pt idx="1522">
                  <c:v>44210</c:v>
                </c:pt>
                <c:pt idx="1523">
                  <c:v>44211</c:v>
                </c:pt>
                <c:pt idx="1524">
                  <c:v>44214</c:v>
                </c:pt>
                <c:pt idx="1525">
                  <c:v>44215</c:v>
                </c:pt>
                <c:pt idx="1526">
                  <c:v>44216</c:v>
                </c:pt>
                <c:pt idx="1527">
                  <c:v>44217</c:v>
                </c:pt>
                <c:pt idx="1528">
                  <c:v>44218</c:v>
                </c:pt>
                <c:pt idx="1529">
                  <c:v>44221</c:v>
                </c:pt>
                <c:pt idx="1530">
                  <c:v>44222</c:v>
                </c:pt>
                <c:pt idx="1531">
                  <c:v>44223</c:v>
                </c:pt>
                <c:pt idx="1532">
                  <c:v>44224</c:v>
                </c:pt>
                <c:pt idx="1533">
                  <c:v>44225</c:v>
                </c:pt>
                <c:pt idx="1534">
                  <c:v>44228</c:v>
                </c:pt>
                <c:pt idx="1535">
                  <c:v>44229</c:v>
                </c:pt>
                <c:pt idx="1536">
                  <c:v>44230</c:v>
                </c:pt>
                <c:pt idx="1537">
                  <c:v>44231</c:v>
                </c:pt>
                <c:pt idx="1538">
                  <c:v>44232</c:v>
                </c:pt>
                <c:pt idx="1539">
                  <c:v>44234</c:v>
                </c:pt>
                <c:pt idx="1540">
                  <c:v>44235</c:v>
                </c:pt>
                <c:pt idx="1541">
                  <c:v>44236</c:v>
                </c:pt>
                <c:pt idx="1542">
                  <c:v>44237</c:v>
                </c:pt>
                <c:pt idx="1543">
                  <c:v>44245</c:v>
                </c:pt>
                <c:pt idx="1544">
                  <c:v>44246</c:v>
                </c:pt>
                <c:pt idx="1545">
                  <c:v>44247</c:v>
                </c:pt>
                <c:pt idx="1546">
                  <c:v>44249</c:v>
                </c:pt>
                <c:pt idx="1547">
                  <c:v>44250</c:v>
                </c:pt>
                <c:pt idx="1548">
                  <c:v>44251</c:v>
                </c:pt>
                <c:pt idx="1549">
                  <c:v>44252</c:v>
                </c:pt>
                <c:pt idx="1550">
                  <c:v>44253</c:v>
                </c:pt>
                <c:pt idx="1551">
                  <c:v>44256</c:v>
                </c:pt>
                <c:pt idx="1552">
                  <c:v>44257</c:v>
                </c:pt>
                <c:pt idx="1553">
                  <c:v>44258</c:v>
                </c:pt>
                <c:pt idx="1554">
                  <c:v>44259</c:v>
                </c:pt>
                <c:pt idx="1555">
                  <c:v>44260</c:v>
                </c:pt>
                <c:pt idx="1556">
                  <c:v>44263</c:v>
                </c:pt>
                <c:pt idx="1557">
                  <c:v>44264</c:v>
                </c:pt>
                <c:pt idx="1558">
                  <c:v>44265</c:v>
                </c:pt>
                <c:pt idx="1559">
                  <c:v>44266</c:v>
                </c:pt>
                <c:pt idx="1560">
                  <c:v>44267</c:v>
                </c:pt>
                <c:pt idx="1561">
                  <c:v>44270</c:v>
                </c:pt>
                <c:pt idx="1562">
                  <c:v>44271</c:v>
                </c:pt>
                <c:pt idx="1563">
                  <c:v>44272</c:v>
                </c:pt>
                <c:pt idx="1564">
                  <c:v>44273</c:v>
                </c:pt>
                <c:pt idx="1565">
                  <c:v>44274</c:v>
                </c:pt>
                <c:pt idx="1566">
                  <c:v>44277</c:v>
                </c:pt>
                <c:pt idx="1567">
                  <c:v>44278</c:v>
                </c:pt>
                <c:pt idx="1568">
                  <c:v>44279</c:v>
                </c:pt>
                <c:pt idx="1569">
                  <c:v>44280</c:v>
                </c:pt>
                <c:pt idx="1570">
                  <c:v>44281</c:v>
                </c:pt>
                <c:pt idx="1571">
                  <c:v>44284</c:v>
                </c:pt>
                <c:pt idx="1572">
                  <c:v>44285</c:v>
                </c:pt>
                <c:pt idx="1573">
                  <c:v>44286</c:v>
                </c:pt>
                <c:pt idx="1574">
                  <c:v>44287</c:v>
                </c:pt>
                <c:pt idx="1575">
                  <c:v>44288</c:v>
                </c:pt>
                <c:pt idx="1576">
                  <c:v>44292</c:v>
                </c:pt>
                <c:pt idx="1577">
                  <c:v>44293</c:v>
                </c:pt>
                <c:pt idx="1578">
                  <c:v>44294</c:v>
                </c:pt>
                <c:pt idx="1579">
                  <c:v>44295</c:v>
                </c:pt>
                <c:pt idx="1580">
                  <c:v>44298</c:v>
                </c:pt>
                <c:pt idx="1581">
                  <c:v>44299</c:v>
                </c:pt>
                <c:pt idx="1582">
                  <c:v>44300</c:v>
                </c:pt>
                <c:pt idx="1583">
                  <c:v>44301</c:v>
                </c:pt>
                <c:pt idx="1584">
                  <c:v>44302</c:v>
                </c:pt>
                <c:pt idx="1585">
                  <c:v>44305</c:v>
                </c:pt>
                <c:pt idx="1586">
                  <c:v>44306</c:v>
                </c:pt>
                <c:pt idx="1587">
                  <c:v>44307</c:v>
                </c:pt>
                <c:pt idx="1588">
                  <c:v>44308</c:v>
                </c:pt>
                <c:pt idx="1589">
                  <c:v>44309</c:v>
                </c:pt>
                <c:pt idx="1590">
                  <c:v>44311</c:v>
                </c:pt>
                <c:pt idx="1591">
                  <c:v>44312</c:v>
                </c:pt>
                <c:pt idx="1592">
                  <c:v>44313</c:v>
                </c:pt>
                <c:pt idx="1593">
                  <c:v>44314</c:v>
                </c:pt>
                <c:pt idx="1594">
                  <c:v>44315</c:v>
                </c:pt>
                <c:pt idx="1595">
                  <c:v>44316</c:v>
                </c:pt>
                <c:pt idx="1596">
                  <c:v>44322</c:v>
                </c:pt>
                <c:pt idx="1597">
                  <c:v>44323</c:v>
                </c:pt>
                <c:pt idx="1598">
                  <c:v>44324</c:v>
                </c:pt>
                <c:pt idx="1599">
                  <c:v>44326</c:v>
                </c:pt>
                <c:pt idx="1600">
                  <c:v>44327</c:v>
                </c:pt>
                <c:pt idx="1601">
                  <c:v>44328</c:v>
                </c:pt>
                <c:pt idx="1602">
                  <c:v>44329</c:v>
                </c:pt>
                <c:pt idx="1603">
                  <c:v>44330</c:v>
                </c:pt>
                <c:pt idx="1604">
                  <c:v>44333</c:v>
                </c:pt>
                <c:pt idx="1605">
                  <c:v>44334</c:v>
                </c:pt>
                <c:pt idx="1606">
                  <c:v>44335</c:v>
                </c:pt>
                <c:pt idx="1607">
                  <c:v>44336</c:v>
                </c:pt>
                <c:pt idx="1608">
                  <c:v>44337</c:v>
                </c:pt>
                <c:pt idx="1609">
                  <c:v>44340</c:v>
                </c:pt>
                <c:pt idx="1610">
                  <c:v>44341</c:v>
                </c:pt>
                <c:pt idx="1611">
                  <c:v>44342</c:v>
                </c:pt>
                <c:pt idx="1612">
                  <c:v>44343</c:v>
                </c:pt>
                <c:pt idx="1613">
                  <c:v>44344</c:v>
                </c:pt>
                <c:pt idx="1614">
                  <c:v>44347</c:v>
                </c:pt>
                <c:pt idx="1615">
                  <c:v>44348</c:v>
                </c:pt>
                <c:pt idx="1616">
                  <c:v>44349</c:v>
                </c:pt>
                <c:pt idx="1617">
                  <c:v>44350</c:v>
                </c:pt>
                <c:pt idx="1618">
                  <c:v>44351</c:v>
                </c:pt>
                <c:pt idx="1619">
                  <c:v>44354</c:v>
                </c:pt>
                <c:pt idx="1620">
                  <c:v>44355</c:v>
                </c:pt>
                <c:pt idx="1621">
                  <c:v>44356</c:v>
                </c:pt>
                <c:pt idx="1622">
                  <c:v>44357</c:v>
                </c:pt>
                <c:pt idx="1623">
                  <c:v>44358</c:v>
                </c:pt>
                <c:pt idx="1624">
                  <c:v>44362</c:v>
                </c:pt>
                <c:pt idx="1625">
                  <c:v>44363</c:v>
                </c:pt>
                <c:pt idx="1626">
                  <c:v>44364</c:v>
                </c:pt>
                <c:pt idx="1627">
                  <c:v>44365</c:v>
                </c:pt>
                <c:pt idx="1628">
                  <c:v>44368</c:v>
                </c:pt>
                <c:pt idx="1629">
                  <c:v>44369</c:v>
                </c:pt>
                <c:pt idx="1630">
                  <c:v>44370</c:v>
                </c:pt>
                <c:pt idx="1631">
                  <c:v>44371</c:v>
                </c:pt>
                <c:pt idx="1632">
                  <c:v>44372</c:v>
                </c:pt>
                <c:pt idx="1633">
                  <c:v>44375</c:v>
                </c:pt>
                <c:pt idx="1634">
                  <c:v>44376</c:v>
                </c:pt>
                <c:pt idx="1635">
                  <c:v>44377</c:v>
                </c:pt>
                <c:pt idx="1636">
                  <c:v>44378</c:v>
                </c:pt>
                <c:pt idx="1637">
                  <c:v>44379</c:v>
                </c:pt>
                <c:pt idx="1638">
                  <c:v>44382</c:v>
                </c:pt>
                <c:pt idx="1639">
                  <c:v>44383</c:v>
                </c:pt>
                <c:pt idx="1640">
                  <c:v>44384</c:v>
                </c:pt>
                <c:pt idx="1641">
                  <c:v>44385</c:v>
                </c:pt>
                <c:pt idx="1642">
                  <c:v>44386</c:v>
                </c:pt>
                <c:pt idx="1643">
                  <c:v>44389</c:v>
                </c:pt>
                <c:pt idx="1644">
                  <c:v>44390</c:v>
                </c:pt>
                <c:pt idx="1645">
                  <c:v>44391</c:v>
                </c:pt>
                <c:pt idx="1646">
                  <c:v>44392</c:v>
                </c:pt>
                <c:pt idx="1647">
                  <c:v>44393</c:v>
                </c:pt>
                <c:pt idx="1648">
                  <c:v>44396</c:v>
                </c:pt>
                <c:pt idx="1649">
                  <c:v>44397</c:v>
                </c:pt>
                <c:pt idx="1650">
                  <c:v>44398</c:v>
                </c:pt>
                <c:pt idx="1651">
                  <c:v>44399</c:v>
                </c:pt>
                <c:pt idx="1652">
                  <c:v>44400</c:v>
                </c:pt>
                <c:pt idx="1653">
                  <c:v>44403</c:v>
                </c:pt>
                <c:pt idx="1654">
                  <c:v>44404</c:v>
                </c:pt>
                <c:pt idx="1655">
                  <c:v>44405</c:v>
                </c:pt>
                <c:pt idx="1656">
                  <c:v>44406</c:v>
                </c:pt>
                <c:pt idx="1657">
                  <c:v>44407</c:v>
                </c:pt>
                <c:pt idx="1658">
                  <c:v>44410</c:v>
                </c:pt>
                <c:pt idx="1659">
                  <c:v>44411</c:v>
                </c:pt>
                <c:pt idx="1660">
                  <c:v>44412</c:v>
                </c:pt>
                <c:pt idx="1661">
                  <c:v>44413</c:v>
                </c:pt>
                <c:pt idx="1662">
                  <c:v>44414</c:v>
                </c:pt>
                <c:pt idx="1663">
                  <c:v>44417</c:v>
                </c:pt>
                <c:pt idx="1664">
                  <c:v>44418</c:v>
                </c:pt>
                <c:pt idx="1665">
                  <c:v>44419</c:v>
                </c:pt>
                <c:pt idx="1666">
                  <c:v>44420</c:v>
                </c:pt>
                <c:pt idx="1667">
                  <c:v>44421</c:v>
                </c:pt>
                <c:pt idx="1668">
                  <c:v>44424</c:v>
                </c:pt>
                <c:pt idx="1669">
                  <c:v>44425</c:v>
                </c:pt>
                <c:pt idx="1670">
                  <c:v>44426</c:v>
                </c:pt>
                <c:pt idx="1671">
                  <c:v>44427</c:v>
                </c:pt>
                <c:pt idx="1672">
                  <c:v>44428</c:v>
                </c:pt>
                <c:pt idx="1673">
                  <c:v>44431</c:v>
                </c:pt>
                <c:pt idx="1674">
                  <c:v>44432</c:v>
                </c:pt>
                <c:pt idx="1675">
                  <c:v>44433</c:v>
                </c:pt>
                <c:pt idx="1676">
                  <c:v>44434</c:v>
                </c:pt>
                <c:pt idx="1677">
                  <c:v>44435</c:v>
                </c:pt>
                <c:pt idx="1678">
                  <c:v>44438</c:v>
                </c:pt>
                <c:pt idx="1679">
                  <c:v>44439</c:v>
                </c:pt>
                <c:pt idx="1680">
                  <c:v>44440</c:v>
                </c:pt>
                <c:pt idx="1681">
                  <c:v>44441</c:v>
                </c:pt>
                <c:pt idx="1682">
                  <c:v>44442</c:v>
                </c:pt>
                <c:pt idx="1683">
                  <c:v>44445</c:v>
                </c:pt>
                <c:pt idx="1684">
                  <c:v>44446</c:v>
                </c:pt>
                <c:pt idx="1685">
                  <c:v>44447</c:v>
                </c:pt>
              </c:numCache>
            </c:numRef>
          </c:cat>
          <c:val>
            <c:numRef>
              <c:f>华东价差!$I$2:$I$1688</c:f>
              <c:numCache>
                <c:formatCode>#,##0_);[Red]\(#,##0\)</c:formatCode>
                <c:ptCount val="1687"/>
                <c:pt idx="0">
                  <c:v>30</c:v>
                </c:pt>
                <c:pt idx="1">
                  <c:v>45</c:v>
                </c:pt>
                <c:pt idx="2">
                  <c:v>75</c:v>
                </c:pt>
                <c:pt idx="3">
                  <c:v>85</c:v>
                </c:pt>
                <c:pt idx="4">
                  <c:v>40</c:v>
                </c:pt>
                <c:pt idx="6">
                  <c:v>-60</c:v>
                </c:pt>
                <c:pt idx="7">
                  <c:v>-75</c:v>
                </c:pt>
                <c:pt idx="8">
                  <c:v>-100</c:v>
                </c:pt>
                <c:pt idx="9">
                  <c:v>-110</c:v>
                </c:pt>
                <c:pt idx="10">
                  <c:v>-130</c:v>
                </c:pt>
                <c:pt idx="11">
                  <c:v>-75</c:v>
                </c:pt>
                <c:pt idx="12">
                  <c:v>-145</c:v>
                </c:pt>
                <c:pt idx="13">
                  <c:v>-385</c:v>
                </c:pt>
                <c:pt idx="14">
                  <c:v>-150</c:v>
                </c:pt>
                <c:pt idx="15">
                  <c:v>-145</c:v>
                </c:pt>
                <c:pt idx="16">
                  <c:v>-60</c:v>
                </c:pt>
                <c:pt idx="17">
                  <c:v>-120</c:v>
                </c:pt>
                <c:pt idx="18">
                  <c:v>-45</c:v>
                </c:pt>
                <c:pt idx="19">
                  <c:v>-65</c:v>
                </c:pt>
                <c:pt idx="22">
                  <c:v>-220</c:v>
                </c:pt>
                <c:pt idx="25">
                  <c:v>-160</c:v>
                </c:pt>
                <c:pt idx="26">
                  <c:v>-150</c:v>
                </c:pt>
                <c:pt idx="27">
                  <c:v>-150</c:v>
                </c:pt>
                <c:pt idx="28">
                  <c:v>-180</c:v>
                </c:pt>
                <c:pt idx="29">
                  <c:v>-180</c:v>
                </c:pt>
                <c:pt idx="30">
                  <c:v>-155</c:v>
                </c:pt>
                <c:pt idx="31">
                  <c:v>-155</c:v>
                </c:pt>
                <c:pt idx="32">
                  <c:v>-65</c:v>
                </c:pt>
                <c:pt idx="33">
                  <c:v>-25</c:v>
                </c:pt>
                <c:pt idx="34">
                  <c:v>5</c:v>
                </c:pt>
                <c:pt idx="35">
                  <c:v>25</c:v>
                </c:pt>
                <c:pt idx="36">
                  <c:v>60</c:v>
                </c:pt>
                <c:pt idx="37">
                  <c:v>55</c:v>
                </c:pt>
                <c:pt idx="38">
                  <c:v>35</c:v>
                </c:pt>
                <c:pt idx="39">
                  <c:v>-5</c:v>
                </c:pt>
                <c:pt idx="40">
                  <c:v>-15</c:v>
                </c:pt>
                <c:pt idx="41">
                  <c:v>-10</c:v>
                </c:pt>
                <c:pt idx="42">
                  <c:v>10</c:v>
                </c:pt>
                <c:pt idx="43">
                  <c:v>20</c:v>
                </c:pt>
                <c:pt idx="44">
                  <c:v>20</c:v>
                </c:pt>
                <c:pt idx="45">
                  <c:v>65</c:v>
                </c:pt>
                <c:pt idx="46">
                  <c:v>115</c:v>
                </c:pt>
                <c:pt idx="47">
                  <c:v>115</c:v>
                </c:pt>
                <c:pt idx="48">
                  <c:v>165</c:v>
                </c:pt>
                <c:pt idx="49">
                  <c:v>165</c:v>
                </c:pt>
                <c:pt idx="50">
                  <c:v>75</c:v>
                </c:pt>
                <c:pt idx="51">
                  <c:v>55</c:v>
                </c:pt>
                <c:pt idx="52">
                  <c:v>55</c:v>
                </c:pt>
                <c:pt idx="53">
                  <c:v>115</c:v>
                </c:pt>
                <c:pt idx="62">
                  <c:v>50</c:v>
                </c:pt>
                <c:pt idx="63">
                  <c:v>-70</c:v>
                </c:pt>
                <c:pt idx="64">
                  <c:v>-50</c:v>
                </c:pt>
                <c:pt idx="65">
                  <c:v>-5</c:v>
                </c:pt>
                <c:pt idx="66">
                  <c:v>-25</c:v>
                </c:pt>
                <c:pt idx="67">
                  <c:v>15</c:v>
                </c:pt>
                <c:pt idx="68">
                  <c:v>-5</c:v>
                </c:pt>
                <c:pt idx="69">
                  <c:v>0</c:v>
                </c:pt>
                <c:pt idx="70">
                  <c:v>35</c:v>
                </c:pt>
                <c:pt idx="72">
                  <c:v>-65</c:v>
                </c:pt>
                <c:pt idx="73">
                  <c:v>-105</c:v>
                </c:pt>
                <c:pt idx="74">
                  <c:v>-145</c:v>
                </c:pt>
                <c:pt idx="76">
                  <c:v>-185</c:v>
                </c:pt>
                <c:pt idx="77">
                  <c:v>-120</c:v>
                </c:pt>
                <c:pt idx="78">
                  <c:v>-120</c:v>
                </c:pt>
                <c:pt idx="79">
                  <c:v>-85</c:v>
                </c:pt>
                <c:pt idx="80">
                  <c:v>-85</c:v>
                </c:pt>
                <c:pt idx="81">
                  <c:v>-85</c:v>
                </c:pt>
                <c:pt idx="87">
                  <c:v>10</c:v>
                </c:pt>
                <c:pt idx="88">
                  <c:v>25</c:v>
                </c:pt>
                <c:pt idx="89">
                  <c:v>5</c:v>
                </c:pt>
                <c:pt idx="90">
                  <c:v>25</c:v>
                </c:pt>
                <c:pt idx="91">
                  <c:v>-40</c:v>
                </c:pt>
                <c:pt idx="92">
                  <c:v>-40</c:v>
                </c:pt>
                <c:pt idx="93">
                  <c:v>50</c:v>
                </c:pt>
                <c:pt idx="94">
                  <c:v>60</c:v>
                </c:pt>
                <c:pt idx="120">
                  <c:v>-75</c:v>
                </c:pt>
                <c:pt idx="121">
                  <c:v>-95</c:v>
                </c:pt>
                <c:pt idx="122">
                  <c:v>-85</c:v>
                </c:pt>
                <c:pt idx="123">
                  <c:v>-85</c:v>
                </c:pt>
                <c:pt idx="124">
                  <c:v>-60</c:v>
                </c:pt>
                <c:pt idx="125">
                  <c:v>-50</c:v>
                </c:pt>
                <c:pt idx="126">
                  <c:v>-55</c:v>
                </c:pt>
                <c:pt idx="127">
                  <c:v>-90</c:v>
                </c:pt>
                <c:pt idx="128">
                  <c:v>-105</c:v>
                </c:pt>
                <c:pt idx="130">
                  <c:v>-95</c:v>
                </c:pt>
                <c:pt idx="131">
                  <c:v>-95</c:v>
                </c:pt>
                <c:pt idx="132">
                  <c:v>-95</c:v>
                </c:pt>
                <c:pt idx="133">
                  <c:v>-125</c:v>
                </c:pt>
                <c:pt idx="134">
                  <c:v>-120</c:v>
                </c:pt>
                <c:pt idx="135">
                  <c:v>-95</c:v>
                </c:pt>
                <c:pt idx="136">
                  <c:v>-80</c:v>
                </c:pt>
                <c:pt idx="137">
                  <c:v>-80</c:v>
                </c:pt>
                <c:pt idx="138">
                  <c:v>-105</c:v>
                </c:pt>
                <c:pt idx="139">
                  <c:v>-100</c:v>
                </c:pt>
                <c:pt idx="140">
                  <c:v>-145</c:v>
                </c:pt>
                <c:pt idx="141">
                  <c:v>-145</c:v>
                </c:pt>
                <c:pt idx="142">
                  <c:v>-145</c:v>
                </c:pt>
                <c:pt idx="143">
                  <c:v>-150</c:v>
                </c:pt>
                <c:pt idx="144">
                  <c:v>-170</c:v>
                </c:pt>
                <c:pt idx="145">
                  <c:v>-160</c:v>
                </c:pt>
                <c:pt idx="146">
                  <c:v>-180</c:v>
                </c:pt>
                <c:pt idx="147">
                  <c:v>-170</c:v>
                </c:pt>
                <c:pt idx="148">
                  <c:v>-180</c:v>
                </c:pt>
                <c:pt idx="149">
                  <c:v>-155</c:v>
                </c:pt>
                <c:pt idx="150">
                  <c:v>-315</c:v>
                </c:pt>
                <c:pt idx="151">
                  <c:v>-235</c:v>
                </c:pt>
                <c:pt idx="152">
                  <c:v>-240</c:v>
                </c:pt>
                <c:pt idx="154">
                  <c:v>-210</c:v>
                </c:pt>
                <c:pt idx="155">
                  <c:v>-230</c:v>
                </c:pt>
                <c:pt idx="156">
                  <c:v>-275</c:v>
                </c:pt>
                <c:pt idx="157">
                  <c:v>-215</c:v>
                </c:pt>
                <c:pt idx="158">
                  <c:v>-225</c:v>
                </c:pt>
                <c:pt idx="159">
                  <c:v>-115</c:v>
                </c:pt>
                <c:pt idx="160">
                  <c:v>-130</c:v>
                </c:pt>
                <c:pt idx="161">
                  <c:v>-130</c:v>
                </c:pt>
                <c:pt idx="162">
                  <c:v>-130</c:v>
                </c:pt>
                <c:pt idx="163">
                  <c:v>-195</c:v>
                </c:pt>
                <c:pt idx="164">
                  <c:v>-220</c:v>
                </c:pt>
                <c:pt idx="165">
                  <c:v>-220</c:v>
                </c:pt>
                <c:pt idx="166">
                  <c:v>-190</c:v>
                </c:pt>
                <c:pt idx="167">
                  <c:v>-220</c:v>
                </c:pt>
                <c:pt idx="168">
                  <c:v>-275</c:v>
                </c:pt>
                <c:pt idx="169">
                  <c:v>-195</c:v>
                </c:pt>
                <c:pt idx="170">
                  <c:v>-175</c:v>
                </c:pt>
                <c:pt idx="171">
                  <c:v>-145</c:v>
                </c:pt>
                <c:pt idx="172">
                  <c:v>-145</c:v>
                </c:pt>
                <c:pt idx="174">
                  <c:v>-100</c:v>
                </c:pt>
                <c:pt idx="175">
                  <c:v>-100</c:v>
                </c:pt>
                <c:pt idx="176">
                  <c:v>-100</c:v>
                </c:pt>
                <c:pt idx="177">
                  <c:v>-85</c:v>
                </c:pt>
                <c:pt idx="178">
                  <c:v>-85</c:v>
                </c:pt>
                <c:pt idx="180">
                  <c:v>-170</c:v>
                </c:pt>
                <c:pt idx="181">
                  <c:v>-180</c:v>
                </c:pt>
                <c:pt idx="182">
                  <c:v>-190</c:v>
                </c:pt>
                <c:pt idx="184">
                  <c:v>-275</c:v>
                </c:pt>
                <c:pt idx="185">
                  <c:v>-295</c:v>
                </c:pt>
                <c:pt idx="186">
                  <c:v>-240</c:v>
                </c:pt>
                <c:pt idx="187">
                  <c:v>-135</c:v>
                </c:pt>
                <c:pt idx="189">
                  <c:v>-265</c:v>
                </c:pt>
                <c:pt idx="190">
                  <c:v>-325</c:v>
                </c:pt>
                <c:pt idx="191">
                  <c:v>-340</c:v>
                </c:pt>
                <c:pt idx="193">
                  <c:v>-315</c:v>
                </c:pt>
                <c:pt idx="196">
                  <c:v>-195</c:v>
                </c:pt>
                <c:pt idx="201">
                  <c:v>-105</c:v>
                </c:pt>
                <c:pt idx="202">
                  <c:v>-105</c:v>
                </c:pt>
                <c:pt idx="204">
                  <c:v>-100</c:v>
                </c:pt>
                <c:pt idx="205">
                  <c:v>-100</c:v>
                </c:pt>
                <c:pt idx="206">
                  <c:v>-120</c:v>
                </c:pt>
                <c:pt idx="208">
                  <c:v>-205</c:v>
                </c:pt>
                <c:pt idx="209">
                  <c:v>-205</c:v>
                </c:pt>
                <c:pt idx="210">
                  <c:v>-120</c:v>
                </c:pt>
                <c:pt idx="211">
                  <c:v>-150</c:v>
                </c:pt>
                <c:pt idx="212">
                  <c:v>-160</c:v>
                </c:pt>
                <c:pt idx="213">
                  <c:v>-140</c:v>
                </c:pt>
                <c:pt idx="214">
                  <c:v>-250</c:v>
                </c:pt>
                <c:pt idx="215">
                  <c:v>-250</c:v>
                </c:pt>
                <c:pt idx="216">
                  <c:v>-265</c:v>
                </c:pt>
                <c:pt idx="217">
                  <c:v>-290</c:v>
                </c:pt>
                <c:pt idx="218">
                  <c:v>-300</c:v>
                </c:pt>
                <c:pt idx="219">
                  <c:v>-275</c:v>
                </c:pt>
                <c:pt idx="220">
                  <c:v>-285</c:v>
                </c:pt>
                <c:pt idx="221">
                  <c:v>-285</c:v>
                </c:pt>
                <c:pt idx="222">
                  <c:v>-295</c:v>
                </c:pt>
                <c:pt idx="224">
                  <c:v>-215</c:v>
                </c:pt>
                <c:pt idx="225">
                  <c:v>-130</c:v>
                </c:pt>
                <c:pt idx="226">
                  <c:v>-115</c:v>
                </c:pt>
                <c:pt idx="227">
                  <c:v>-150</c:v>
                </c:pt>
                <c:pt idx="228">
                  <c:v>-195</c:v>
                </c:pt>
                <c:pt idx="229">
                  <c:v>-195</c:v>
                </c:pt>
                <c:pt idx="230">
                  <c:v>-170</c:v>
                </c:pt>
                <c:pt idx="231">
                  <c:v>-165</c:v>
                </c:pt>
                <c:pt idx="232">
                  <c:v>-155</c:v>
                </c:pt>
                <c:pt idx="233">
                  <c:v>-155</c:v>
                </c:pt>
                <c:pt idx="234">
                  <c:v>-65</c:v>
                </c:pt>
                <c:pt idx="235">
                  <c:v>-65</c:v>
                </c:pt>
                <c:pt idx="236">
                  <c:v>-65</c:v>
                </c:pt>
                <c:pt idx="237">
                  <c:v>-35</c:v>
                </c:pt>
                <c:pt idx="238">
                  <c:v>-45</c:v>
                </c:pt>
                <c:pt idx="239">
                  <c:v>35</c:v>
                </c:pt>
                <c:pt idx="240">
                  <c:v>25</c:v>
                </c:pt>
                <c:pt idx="241">
                  <c:v>15</c:v>
                </c:pt>
                <c:pt idx="242">
                  <c:v>25</c:v>
                </c:pt>
                <c:pt idx="243">
                  <c:v>10</c:v>
                </c:pt>
                <c:pt idx="244">
                  <c:v>-55</c:v>
                </c:pt>
                <c:pt idx="245">
                  <c:v>-10</c:v>
                </c:pt>
                <c:pt idx="246">
                  <c:v>35</c:v>
                </c:pt>
                <c:pt idx="247">
                  <c:v>35</c:v>
                </c:pt>
                <c:pt idx="248">
                  <c:v>-60</c:v>
                </c:pt>
                <c:pt idx="249">
                  <c:v>10</c:v>
                </c:pt>
                <c:pt idx="250">
                  <c:v>20</c:v>
                </c:pt>
                <c:pt idx="251">
                  <c:v>30</c:v>
                </c:pt>
                <c:pt idx="252">
                  <c:v>20</c:v>
                </c:pt>
                <c:pt idx="253">
                  <c:v>100</c:v>
                </c:pt>
                <c:pt idx="254">
                  <c:v>95</c:v>
                </c:pt>
                <c:pt idx="255">
                  <c:v>80</c:v>
                </c:pt>
                <c:pt idx="256">
                  <c:v>80</c:v>
                </c:pt>
                <c:pt idx="257">
                  <c:v>90</c:v>
                </c:pt>
                <c:pt idx="258">
                  <c:v>80</c:v>
                </c:pt>
                <c:pt idx="259">
                  <c:v>95</c:v>
                </c:pt>
                <c:pt idx="260">
                  <c:v>40</c:v>
                </c:pt>
                <c:pt idx="261">
                  <c:v>40</c:v>
                </c:pt>
                <c:pt idx="262">
                  <c:v>5</c:v>
                </c:pt>
                <c:pt idx="264">
                  <c:v>-65</c:v>
                </c:pt>
                <c:pt idx="265">
                  <c:v>-55</c:v>
                </c:pt>
                <c:pt idx="266">
                  <c:v>-45</c:v>
                </c:pt>
                <c:pt idx="267">
                  <c:v>-35</c:v>
                </c:pt>
                <c:pt idx="268">
                  <c:v>-45</c:v>
                </c:pt>
                <c:pt idx="269">
                  <c:v>-130</c:v>
                </c:pt>
                <c:pt idx="270">
                  <c:v>-130</c:v>
                </c:pt>
                <c:pt idx="271">
                  <c:v>-130</c:v>
                </c:pt>
                <c:pt idx="272">
                  <c:v>-130</c:v>
                </c:pt>
                <c:pt idx="273">
                  <c:v>-180</c:v>
                </c:pt>
                <c:pt idx="274">
                  <c:v>-180</c:v>
                </c:pt>
                <c:pt idx="275">
                  <c:v>-150</c:v>
                </c:pt>
                <c:pt idx="276">
                  <c:v>-135</c:v>
                </c:pt>
                <c:pt idx="277">
                  <c:v>-190</c:v>
                </c:pt>
                <c:pt idx="278">
                  <c:v>-220</c:v>
                </c:pt>
                <c:pt idx="279">
                  <c:v>-220</c:v>
                </c:pt>
                <c:pt idx="280">
                  <c:v>-230</c:v>
                </c:pt>
                <c:pt idx="281">
                  <c:v>-220</c:v>
                </c:pt>
                <c:pt idx="282">
                  <c:v>-210</c:v>
                </c:pt>
                <c:pt idx="283">
                  <c:v>-180</c:v>
                </c:pt>
                <c:pt idx="284">
                  <c:v>-205</c:v>
                </c:pt>
                <c:pt idx="285">
                  <c:v>-210</c:v>
                </c:pt>
                <c:pt idx="286">
                  <c:v>-200</c:v>
                </c:pt>
                <c:pt idx="287">
                  <c:v>-215</c:v>
                </c:pt>
                <c:pt idx="288">
                  <c:v>-210</c:v>
                </c:pt>
                <c:pt idx="289">
                  <c:v>-190</c:v>
                </c:pt>
                <c:pt idx="290">
                  <c:v>-200</c:v>
                </c:pt>
                <c:pt idx="291">
                  <c:v>-200</c:v>
                </c:pt>
                <c:pt idx="292">
                  <c:v>-200</c:v>
                </c:pt>
                <c:pt idx="293">
                  <c:v>-240</c:v>
                </c:pt>
                <c:pt idx="294">
                  <c:v>-240</c:v>
                </c:pt>
                <c:pt idx="295">
                  <c:v>-240</c:v>
                </c:pt>
                <c:pt idx="296">
                  <c:v>-240</c:v>
                </c:pt>
                <c:pt idx="297">
                  <c:v>-220</c:v>
                </c:pt>
                <c:pt idx="298">
                  <c:v>-260</c:v>
                </c:pt>
                <c:pt idx="299">
                  <c:v>-260</c:v>
                </c:pt>
                <c:pt idx="300">
                  <c:v>-250</c:v>
                </c:pt>
                <c:pt idx="301">
                  <c:v>-230</c:v>
                </c:pt>
                <c:pt idx="302">
                  <c:v>-175</c:v>
                </c:pt>
                <c:pt idx="303">
                  <c:v>-255</c:v>
                </c:pt>
                <c:pt idx="304">
                  <c:v>-260</c:v>
                </c:pt>
                <c:pt idx="305">
                  <c:v>-280</c:v>
                </c:pt>
                <c:pt idx="306">
                  <c:v>-310</c:v>
                </c:pt>
                <c:pt idx="307">
                  <c:v>-260</c:v>
                </c:pt>
                <c:pt idx="308">
                  <c:v>-245</c:v>
                </c:pt>
                <c:pt idx="309">
                  <c:v>-205</c:v>
                </c:pt>
                <c:pt idx="310">
                  <c:v>-195</c:v>
                </c:pt>
                <c:pt idx="311">
                  <c:v>-205</c:v>
                </c:pt>
                <c:pt idx="312">
                  <c:v>-145</c:v>
                </c:pt>
                <c:pt idx="313">
                  <c:v>-145</c:v>
                </c:pt>
                <c:pt idx="314">
                  <c:v>-205</c:v>
                </c:pt>
                <c:pt idx="315">
                  <c:v>-165</c:v>
                </c:pt>
                <c:pt idx="316">
                  <c:v>-175</c:v>
                </c:pt>
                <c:pt idx="317">
                  <c:v>-165</c:v>
                </c:pt>
                <c:pt idx="318">
                  <c:v>-180</c:v>
                </c:pt>
                <c:pt idx="319">
                  <c:v>-200</c:v>
                </c:pt>
                <c:pt idx="320">
                  <c:v>-175</c:v>
                </c:pt>
                <c:pt idx="321">
                  <c:v>-140</c:v>
                </c:pt>
                <c:pt idx="322">
                  <c:v>-100</c:v>
                </c:pt>
                <c:pt idx="323">
                  <c:v>-180</c:v>
                </c:pt>
                <c:pt idx="324">
                  <c:v>-190</c:v>
                </c:pt>
                <c:pt idx="325">
                  <c:v>-230</c:v>
                </c:pt>
                <c:pt idx="326">
                  <c:v>-235</c:v>
                </c:pt>
                <c:pt idx="328">
                  <c:v>-300</c:v>
                </c:pt>
                <c:pt idx="329">
                  <c:v>-305</c:v>
                </c:pt>
                <c:pt idx="330">
                  <c:v>-307.5</c:v>
                </c:pt>
                <c:pt idx="331">
                  <c:v>-325</c:v>
                </c:pt>
                <c:pt idx="332">
                  <c:v>-335</c:v>
                </c:pt>
                <c:pt idx="333">
                  <c:v>-355</c:v>
                </c:pt>
                <c:pt idx="334">
                  <c:v>-350</c:v>
                </c:pt>
                <c:pt idx="335">
                  <c:v>-370</c:v>
                </c:pt>
                <c:pt idx="336">
                  <c:v>-390</c:v>
                </c:pt>
                <c:pt idx="337">
                  <c:v>-400</c:v>
                </c:pt>
                <c:pt idx="338">
                  <c:v>-370</c:v>
                </c:pt>
                <c:pt idx="339">
                  <c:v>-380</c:v>
                </c:pt>
                <c:pt idx="340">
                  <c:v>-360</c:v>
                </c:pt>
                <c:pt idx="341">
                  <c:v>-360</c:v>
                </c:pt>
                <c:pt idx="342">
                  <c:v>-355</c:v>
                </c:pt>
                <c:pt idx="343">
                  <c:v>-385</c:v>
                </c:pt>
                <c:pt idx="344">
                  <c:v>-377.5</c:v>
                </c:pt>
                <c:pt idx="345">
                  <c:v>-365</c:v>
                </c:pt>
                <c:pt idx="346">
                  <c:v>-365</c:v>
                </c:pt>
                <c:pt idx="347">
                  <c:v>-375</c:v>
                </c:pt>
                <c:pt idx="348">
                  <c:v>-375</c:v>
                </c:pt>
                <c:pt idx="349">
                  <c:v>-380</c:v>
                </c:pt>
                <c:pt idx="350">
                  <c:v>-380</c:v>
                </c:pt>
                <c:pt idx="351">
                  <c:v>-380</c:v>
                </c:pt>
                <c:pt idx="352">
                  <c:v>-465</c:v>
                </c:pt>
                <c:pt idx="353">
                  <c:v>-470</c:v>
                </c:pt>
                <c:pt idx="354">
                  <c:v>-480</c:v>
                </c:pt>
                <c:pt idx="355">
                  <c:v>-502.5</c:v>
                </c:pt>
                <c:pt idx="356">
                  <c:v>-505</c:v>
                </c:pt>
                <c:pt idx="357">
                  <c:v>-475</c:v>
                </c:pt>
                <c:pt idx="358">
                  <c:v>-490</c:v>
                </c:pt>
                <c:pt idx="359">
                  <c:v>-495</c:v>
                </c:pt>
                <c:pt idx="360">
                  <c:v>-480</c:v>
                </c:pt>
                <c:pt idx="361">
                  <c:v>-390</c:v>
                </c:pt>
                <c:pt idx="362">
                  <c:v>-390</c:v>
                </c:pt>
                <c:pt idx="363">
                  <c:v>-405</c:v>
                </c:pt>
                <c:pt idx="364">
                  <c:v>-410</c:v>
                </c:pt>
                <c:pt idx="365">
                  <c:v>-425</c:v>
                </c:pt>
                <c:pt idx="366">
                  <c:v>-350</c:v>
                </c:pt>
                <c:pt idx="367">
                  <c:v>-350</c:v>
                </c:pt>
                <c:pt idx="368">
                  <c:v>-350</c:v>
                </c:pt>
                <c:pt idx="369">
                  <c:v>-350</c:v>
                </c:pt>
                <c:pt idx="371">
                  <c:v>-320</c:v>
                </c:pt>
                <c:pt idx="372">
                  <c:v>-345</c:v>
                </c:pt>
                <c:pt idx="373">
                  <c:v>-335</c:v>
                </c:pt>
                <c:pt idx="374">
                  <c:v>-345</c:v>
                </c:pt>
                <c:pt idx="375">
                  <c:v>-345</c:v>
                </c:pt>
                <c:pt idx="376">
                  <c:v>-415</c:v>
                </c:pt>
                <c:pt idx="377">
                  <c:v>-415</c:v>
                </c:pt>
                <c:pt idx="378">
                  <c:v>-415</c:v>
                </c:pt>
                <c:pt idx="380">
                  <c:v>-405</c:v>
                </c:pt>
                <c:pt idx="381">
                  <c:v>-397.5</c:v>
                </c:pt>
                <c:pt idx="382">
                  <c:v>-385</c:v>
                </c:pt>
                <c:pt idx="383">
                  <c:v>-382.5</c:v>
                </c:pt>
                <c:pt idx="385">
                  <c:v>-260</c:v>
                </c:pt>
                <c:pt idx="386">
                  <c:v>-275</c:v>
                </c:pt>
                <c:pt idx="387">
                  <c:v>-277.5</c:v>
                </c:pt>
                <c:pt idx="388">
                  <c:v>-287.5</c:v>
                </c:pt>
                <c:pt idx="389">
                  <c:v>-287.5</c:v>
                </c:pt>
                <c:pt idx="390">
                  <c:v>-285</c:v>
                </c:pt>
                <c:pt idx="391">
                  <c:v>-265</c:v>
                </c:pt>
                <c:pt idx="392">
                  <c:v>-262.5</c:v>
                </c:pt>
                <c:pt idx="393">
                  <c:v>-265</c:v>
                </c:pt>
                <c:pt idx="394">
                  <c:v>-225</c:v>
                </c:pt>
                <c:pt idx="395">
                  <c:v>-260</c:v>
                </c:pt>
                <c:pt idx="396">
                  <c:v>-265</c:v>
                </c:pt>
                <c:pt idx="397">
                  <c:v>-255</c:v>
                </c:pt>
                <c:pt idx="398">
                  <c:v>-282.5</c:v>
                </c:pt>
                <c:pt idx="399">
                  <c:v>-282.5</c:v>
                </c:pt>
                <c:pt idx="400">
                  <c:v>-200</c:v>
                </c:pt>
                <c:pt idx="401">
                  <c:v>-180</c:v>
                </c:pt>
                <c:pt idx="402">
                  <c:v>-155</c:v>
                </c:pt>
                <c:pt idx="403">
                  <c:v>-167.5</c:v>
                </c:pt>
                <c:pt idx="404">
                  <c:v>-117.5</c:v>
                </c:pt>
                <c:pt idx="405">
                  <c:v>-115</c:v>
                </c:pt>
                <c:pt idx="406">
                  <c:v>-125</c:v>
                </c:pt>
                <c:pt idx="407">
                  <c:v>-120</c:v>
                </c:pt>
                <c:pt idx="408">
                  <c:v>-130</c:v>
                </c:pt>
                <c:pt idx="410">
                  <c:v>-150</c:v>
                </c:pt>
                <c:pt idx="411">
                  <c:v>-135</c:v>
                </c:pt>
                <c:pt idx="412">
                  <c:v>-150</c:v>
                </c:pt>
                <c:pt idx="413">
                  <c:v>-150</c:v>
                </c:pt>
                <c:pt idx="414">
                  <c:v>-130</c:v>
                </c:pt>
                <c:pt idx="415">
                  <c:v>-145</c:v>
                </c:pt>
                <c:pt idx="416">
                  <c:v>-170</c:v>
                </c:pt>
                <c:pt idx="417">
                  <c:v>-175</c:v>
                </c:pt>
                <c:pt idx="418">
                  <c:v>-182.5</c:v>
                </c:pt>
                <c:pt idx="420">
                  <c:v>-227.5</c:v>
                </c:pt>
                <c:pt idx="421">
                  <c:v>-220</c:v>
                </c:pt>
                <c:pt idx="422">
                  <c:v>-225</c:v>
                </c:pt>
                <c:pt idx="423">
                  <c:v>-220</c:v>
                </c:pt>
                <c:pt idx="424">
                  <c:v>-242.5</c:v>
                </c:pt>
                <c:pt idx="425">
                  <c:v>-240</c:v>
                </c:pt>
                <c:pt idx="426">
                  <c:v>-240</c:v>
                </c:pt>
                <c:pt idx="427">
                  <c:v>-240</c:v>
                </c:pt>
                <c:pt idx="428">
                  <c:v>-240</c:v>
                </c:pt>
                <c:pt idx="429">
                  <c:v>-257.5</c:v>
                </c:pt>
                <c:pt idx="430">
                  <c:v>-277.5</c:v>
                </c:pt>
                <c:pt idx="431">
                  <c:v>-277.5</c:v>
                </c:pt>
                <c:pt idx="432">
                  <c:v>-285</c:v>
                </c:pt>
                <c:pt idx="433">
                  <c:v>-282.5</c:v>
                </c:pt>
                <c:pt idx="434">
                  <c:v>-287.5</c:v>
                </c:pt>
                <c:pt idx="435">
                  <c:v>-237.5</c:v>
                </c:pt>
                <c:pt idx="436">
                  <c:v>-242.5</c:v>
                </c:pt>
                <c:pt idx="437">
                  <c:v>-235</c:v>
                </c:pt>
                <c:pt idx="438">
                  <c:v>-232.5</c:v>
                </c:pt>
                <c:pt idx="439">
                  <c:v>-220</c:v>
                </c:pt>
                <c:pt idx="440">
                  <c:v>-240</c:v>
                </c:pt>
                <c:pt idx="441">
                  <c:v>-240</c:v>
                </c:pt>
                <c:pt idx="442">
                  <c:v>-292.5</c:v>
                </c:pt>
                <c:pt idx="443">
                  <c:v>-290</c:v>
                </c:pt>
                <c:pt idx="444">
                  <c:v>-282.5</c:v>
                </c:pt>
                <c:pt idx="445">
                  <c:v>-385</c:v>
                </c:pt>
                <c:pt idx="446">
                  <c:v>-390</c:v>
                </c:pt>
                <c:pt idx="447">
                  <c:v>-375</c:v>
                </c:pt>
                <c:pt idx="449">
                  <c:v>-405</c:v>
                </c:pt>
                <c:pt idx="450">
                  <c:v>-405</c:v>
                </c:pt>
                <c:pt idx="451">
                  <c:v>-420</c:v>
                </c:pt>
                <c:pt idx="452">
                  <c:v>-437.5</c:v>
                </c:pt>
                <c:pt idx="453">
                  <c:v>-455</c:v>
                </c:pt>
                <c:pt idx="454">
                  <c:v>-462.5</c:v>
                </c:pt>
                <c:pt idx="455">
                  <c:v>-437.5</c:v>
                </c:pt>
                <c:pt idx="456">
                  <c:v>-385</c:v>
                </c:pt>
                <c:pt idx="457">
                  <c:v>-385</c:v>
                </c:pt>
                <c:pt idx="458">
                  <c:v>-350</c:v>
                </c:pt>
                <c:pt idx="460">
                  <c:v>-245</c:v>
                </c:pt>
                <c:pt idx="461">
                  <c:v>-355</c:v>
                </c:pt>
                <c:pt idx="462">
                  <c:v>-535</c:v>
                </c:pt>
                <c:pt idx="463">
                  <c:v>-525</c:v>
                </c:pt>
                <c:pt idx="464">
                  <c:v>-510</c:v>
                </c:pt>
                <c:pt idx="465">
                  <c:v>-515</c:v>
                </c:pt>
                <c:pt idx="466">
                  <c:v>-545</c:v>
                </c:pt>
                <c:pt idx="467">
                  <c:v>-485</c:v>
                </c:pt>
                <c:pt idx="468">
                  <c:v>-505</c:v>
                </c:pt>
                <c:pt idx="469">
                  <c:v>-550</c:v>
                </c:pt>
                <c:pt idx="473">
                  <c:v>-340</c:v>
                </c:pt>
                <c:pt idx="474">
                  <c:v>-290</c:v>
                </c:pt>
                <c:pt idx="476">
                  <c:v>-220</c:v>
                </c:pt>
                <c:pt idx="477">
                  <c:v>-255</c:v>
                </c:pt>
                <c:pt idx="478">
                  <c:v>-315</c:v>
                </c:pt>
                <c:pt idx="479">
                  <c:v>-320</c:v>
                </c:pt>
                <c:pt idx="481">
                  <c:v>-320</c:v>
                </c:pt>
                <c:pt idx="482">
                  <c:v>-270</c:v>
                </c:pt>
                <c:pt idx="483">
                  <c:v>-310</c:v>
                </c:pt>
                <c:pt idx="484">
                  <c:v>-215</c:v>
                </c:pt>
                <c:pt idx="486">
                  <c:v>-225</c:v>
                </c:pt>
                <c:pt idx="487">
                  <c:v>-220</c:v>
                </c:pt>
                <c:pt idx="488">
                  <c:v>-155</c:v>
                </c:pt>
                <c:pt idx="489">
                  <c:v>-150</c:v>
                </c:pt>
                <c:pt idx="491">
                  <c:v>5</c:v>
                </c:pt>
                <c:pt idx="492">
                  <c:v>15</c:v>
                </c:pt>
                <c:pt idx="493">
                  <c:v>15</c:v>
                </c:pt>
                <c:pt idx="494">
                  <c:v>-55</c:v>
                </c:pt>
                <c:pt idx="496">
                  <c:v>-80</c:v>
                </c:pt>
                <c:pt idx="497">
                  <c:v>-110</c:v>
                </c:pt>
                <c:pt idx="498">
                  <c:v>-100</c:v>
                </c:pt>
                <c:pt idx="499">
                  <c:v>-85</c:v>
                </c:pt>
                <c:pt idx="501">
                  <c:v>-145</c:v>
                </c:pt>
                <c:pt idx="502">
                  <c:v>-125</c:v>
                </c:pt>
                <c:pt idx="503">
                  <c:v>5</c:v>
                </c:pt>
                <c:pt idx="504">
                  <c:v>-95</c:v>
                </c:pt>
                <c:pt idx="506">
                  <c:v>-55</c:v>
                </c:pt>
                <c:pt idx="507">
                  <c:v>25</c:v>
                </c:pt>
                <c:pt idx="508">
                  <c:v>155</c:v>
                </c:pt>
                <c:pt idx="509">
                  <c:v>215</c:v>
                </c:pt>
                <c:pt idx="511">
                  <c:v>-50</c:v>
                </c:pt>
                <c:pt idx="512">
                  <c:v>0</c:v>
                </c:pt>
                <c:pt idx="513">
                  <c:v>-5</c:v>
                </c:pt>
                <c:pt idx="514">
                  <c:v>50</c:v>
                </c:pt>
                <c:pt idx="516">
                  <c:v>60</c:v>
                </c:pt>
                <c:pt idx="517">
                  <c:v>70</c:v>
                </c:pt>
                <c:pt idx="518">
                  <c:v>30</c:v>
                </c:pt>
                <c:pt idx="519">
                  <c:v>30</c:v>
                </c:pt>
                <c:pt idx="521">
                  <c:v>90</c:v>
                </c:pt>
                <c:pt idx="522">
                  <c:v>110</c:v>
                </c:pt>
                <c:pt idx="523">
                  <c:v>105</c:v>
                </c:pt>
                <c:pt idx="525">
                  <c:v>145</c:v>
                </c:pt>
                <c:pt idx="526">
                  <c:v>160</c:v>
                </c:pt>
                <c:pt idx="527">
                  <c:v>160</c:v>
                </c:pt>
                <c:pt idx="529">
                  <c:v>280</c:v>
                </c:pt>
                <c:pt idx="530">
                  <c:v>210</c:v>
                </c:pt>
                <c:pt idx="531">
                  <c:v>210</c:v>
                </c:pt>
                <c:pt idx="532">
                  <c:v>165</c:v>
                </c:pt>
                <c:pt idx="533">
                  <c:v>150</c:v>
                </c:pt>
                <c:pt idx="540">
                  <c:v>280</c:v>
                </c:pt>
                <c:pt idx="541">
                  <c:v>265</c:v>
                </c:pt>
                <c:pt idx="543">
                  <c:v>250</c:v>
                </c:pt>
                <c:pt idx="544">
                  <c:v>250</c:v>
                </c:pt>
                <c:pt idx="545">
                  <c:v>250</c:v>
                </c:pt>
                <c:pt idx="546">
                  <c:v>250</c:v>
                </c:pt>
                <c:pt idx="547">
                  <c:v>345</c:v>
                </c:pt>
                <c:pt idx="548">
                  <c:v>350</c:v>
                </c:pt>
                <c:pt idx="549">
                  <c:v>405</c:v>
                </c:pt>
                <c:pt idx="550">
                  <c:v>405</c:v>
                </c:pt>
                <c:pt idx="551">
                  <c:v>395</c:v>
                </c:pt>
                <c:pt idx="552">
                  <c:v>295</c:v>
                </c:pt>
                <c:pt idx="553">
                  <c:v>285</c:v>
                </c:pt>
                <c:pt idx="554">
                  <c:v>200</c:v>
                </c:pt>
                <c:pt idx="555">
                  <c:v>195</c:v>
                </c:pt>
                <c:pt idx="556">
                  <c:v>185</c:v>
                </c:pt>
                <c:pt idx="558">
                  <c:v>195</c:v>
                </c:pt>
                <c:pt idx="559">
                  <c:v>175</c:v>
                </c:pt>
                <c:pt idx="560">
                  <c:v>175</c:v>
                </c:pt>
                <c:pt idx="561">
                  <c:v>155</c:v>
                </c:pt>
                <c:pt idx="562">
                  <c:v>155</c:v>
                </c:pt>
                <c:pt idx="563">
                  <c:v>245</c:v>
                </c:pt>
                <c:pt idx="564">
                  <c:v>120</c:v>
                </c:pt>
                <c:pt idx="565">
                  <c:v>60</c:v>
                </c:pt>
                <c:pt idx="566">
                  <c:v>50</c:v>
                </c:pt>
                <c:pt idx="567">
                  <c:v>-45</c:v>
                </c:pt>
                <c:pt idx="568">
                  <c:v>-30</c:v>
                </c:pt>
                <c:pt idx="569">
                  <c:v>20</c:v>
                </c:pt>
                <c:pt idx="570">
                  <c:v>0</c:v>
                </c:pt>
                <c:pt idx="571">
                  <c:v>-65</c:v>
                </c:pt>
                <c:pt idx="573">
                  <c:v>-45</c:v>
                </c:pt>
                <c:pt idx="574">
                  <c:v>-220</c:v>
                </c:pt>
                <c:pt idx="575">
                  <c:v>-220</c:v>
                </c:pt>
                <c:pt idx="576">
                  <c:v>-180</c:v>
                </c:pt>
                <c:pt idx="577">
                  <c:v>-225</c:v>
                </c:pt>
                <c:pt idx="578">
                  <c:v>-175</c:v>
                </c:pt>
                <c:pt idx="579">
                  <c:v>-185</c:v>
                </c:pt>
                <c:pt idx="580">
                  <c:v>-165</c:v>
                </c:pt>
                <c:pt idx="581">
                  <c:v>-165</c:v>
                </c:pt>
                <c:pt idx="582">
                  <c:v>-165</c:v>
                </c:pt>
                <c:pt idx="584">
                  <c:v>-145</c:v>
                </c:pt>
                <c:pt idx="585">
                  <c:v>-135</c:v>
                </c:pt>
                <c:pt idx="587">
                  <c:v>-260</c:v>
                </c:pt>
                <c:pt idx="588">
                  <c:v>-265</c:v>
                </c:pt>
                <c:pt idx="589">
                  <c:v>-325</c:v>
                </c:pt>
                <c:pt idx="590">
                  <c:v>-365</c:v>
                </c:pt>
                <c:pt idx="591">
                  <c:v>-245</c:v>
                </c:pt>
                <c:pt idx="592">
                  <c:v>-230</c:v>
                </c:pt>
                <c:pt idx="593">
                  <c:v>-175</c:v>
                </c:pt>
                <c:pt idx="594">
                  <c:v>-60</c:v>
                </c:pt>
                <c:pt idx="595">
                  <c:v>-85</c:v>
                </c:pt>
                <c:pt idx="597">
                  <c:v>-65</c:v>
                </c:pt>
                <c:pt idx="598">
                  <c:v>-65</c:v>
                </c:pt>
                <c:pt idx="599">
                  <c:v>-85</c:v>
                </c:pt>
                <c:pt idx="600">
                  <c:v>-95</c:v>
                </c:pt>
                <c:pt idx="602">
                  <c:v>-20</c:v>
                </c:pt>
                <c:pt idx="603">
                  <c:v>-110</c:v>
                </c:pt>
                <c:pt idx="604">
                  <c:v>-125</c:v>
                </c:pt>
                <c:pt idx="605">
                  <c:v>-105</c:v>
                </c:pt>
                <c:pt idx="606">
                  <c:v>-100</c:v>
                </c:pt>
                <c:pt idx="607">
                  <c:v>-155</c:v>
                </c:pt>
                <c:pt idx="608">
                  <c:v>-165</c:v>
                </c:pt>
                <c:pt idx="609">
                  <c:v>-165</c:v>
                </c:pt>
                <c:pt idx="610">
                  <c:v>-145</c:v>
                </c:pt>
                <c:pt idx="611">
                  <c:v>-145</c:v>
                </c:pt>
                <c:pt idx="612">
                  <c:v>-95</c:v>
                </c:pt>
                <c:pt idx="613">
                  <c:v>-105</c:v>
                </c:pt>
                <c:pt idx="614">
                  <c:v>-45</c:v>
                </c:pt>
                <c:pt idx="616">
                  <c:v>-95</c:v>
                </c:pt>
                <c:pt idx="617">
                  <c:v>-110</c:v>
                </c:pt>
                <c:pt idx="618">
                  <c:v>-60</c:v>
                </c:pt>
                <c:pt idx="619">
                  <c:v>-100</c:v>
                </c:pt>
                <c:pt idx="620">
                  <c:v>-80</c:v>
                </c:pt>
                <c:pt idx="622">
                  <c:v>-260</c:v>
                </c:pt>
                <c:pt idx="623">
                  <c:v>-265</c:v>
                </c:pt>
                <c:pt idx="625">
                  <c:v>-230</c:v>
                </c:pt>
                <c:pt idx="626">
                  <c:v>-225</c:v>
                </c:pt>
                <c:pt idx="627">
                  <c:v>-215</c:v>
                </c:pt>
                <c:pt idx="628">
                  <c:v>-195</c:v>
                </c:pt>
                <c:pt idx="629">
                  <c:v>-200</c:v>
                </c:pt>
                <c:pt idx="630">
                  <c:v>-210</c:v>
                </c:pt>
                <c:pt idx="631">
                  <c:v>-215</c:v>
                </c:pt>
                <c:pt idx="632">
                  <c:v>-215</c:v>
                </c:pt>
                <c:pt idx="633">
                  <c:v>-195</c:v>
                </c:pt>
                <c:pt idx="635">
                  <c:v>-145</c:v>
                </c:pt>
                <c:pt idx="636">
                  <c:v>-125</c:v>
                </c:pt>
                <c:pt idx="637">
                  <c:v>-120</c:v>
                </c:pt>
                <c:pt idx="638">
                  <c:v>-120</c:v>
                </c:pt>
                <c:pt idx="640">
                  <c:v>-75</c:v>
                </c:pt>
                <c:pt idx="641">
                  <c:v>-75</c:v>
                </c:pt>
                <c:pt idx="644">
                  <c:v>-55</c:v>
                </c:pt>
                <c:pt idx="645">
                  <c:v>-105</c:v>
                </c:pt>
                <c:pt idx="646">
                  <c:v>-80</c:v>
                </c:pt>
                <c:pt idx="647">
                  <c:v>-80</c:v>
                </c:pt>
                <c:pt idx="648">
                  <c:v>-10</c:v>
                </c:pt>
                <c:pt idx="649">
                  <c:v>-55</c:v>
                </c:pt>
                <c:pt idx="650">
                  <c:v>-25</c:v>
                </c:pt>
                <c:pt idx="651">
                  <c:v>-20</c:v>
                </c:pt>
                <c:pt idx="652">
                  <c:v>-60</c:v>
                </c:pt>
                <c:pt idx="653">
                  <c:v>-45</c:v>
                </c:pt>
                <c:pt idx="654">
                  <c:v>-25</c:v>
                </c:pt>
                <c:pt idx="656">
                  <c:v>-25</c:v>
                </c:pt>
                <c:pt idx="657">
                  <c:v>35</c:v>
                </c:pt>
                <c:pt idx="658">
                  <c:v>-55</c:v>
                </c:pt>
                <c:pt idx="660">
                  <c:v>-55</c:v>
                </c:pt>
                <c:pt idx="661">
                  <c:v>-145</c:v>
                </c:pt>
                <c:pt idx="662">
                  <c:v>-145</c:v>
                </c:pt>
                <c:pt idx="663">
                  <c:v>-145</c:v>
                </c:pt>
                <c:pt idx="664">
                  <c:v>-155</c:v>
                </c:pt>
                <c:pt idx="665">
                  <c:v>-115</c:v>
                </c:pt>
                <c:pt idx="666">
                  <c:v>-85</c:v>
                </c:pt>
                <c:pt idx="667">
                  <c:v>-75</c:v>
                </c:pt>
                <c:pt idx="668">
                  <c:v>-50</c:v>
                </c:pt>
                <c:pt idx="669">
                  <c:v>-50</c:v>
                </c:pt>
                <c:pt idx="670">
                  <c:v>-85</c:v>
                </c:pt>
                <c:pt idx="671">
                  <c:v>-35</c:v>
                </c:pt>
                <c:pt idx="672">
                  <c:v>-55</c:v>
                </c:pt>
                <c:pt idx="679">
                  <c:v>-60</c:v>
                </c:pt>
                <c:pt idx="680">
                  <c:v>-45</c:v>
                </c:pt>
                <c:pt idx="681">
                  <c:v>0</c:v>
                </c:pt>
                <c:pt idx="682">
                  <c:v>-10</c:v>
                </c:pt>
                <c:pt idx="683">
                  <c:v>-10</c:v>
                </c:pt>
                <c:pt idx="684">
                  <c:v>10</c:v>
                </c:pt>
                <c:pt idx="685">
                  <c:v>-5</c:v>
                </c:pt>
                <c:pt idx="686">
                  <c:v>-40</c:v>
                </c:pt>
                <c:pt idx="687">
                  <c:v>-80</c:v>
                </c:pt>
                <c:pt idx="688">
                  <c:v>-40</c:v>
                </c:pt>
                <c:pt idx="689">
                  <c:v>-40</c:v>
                </c:pt>
                <c:pt idx="690">
                  <c:v>-90</c:v>
                </c:pt>
                <c:pt idx="691">
                  <c:v>-90</c:v>
                </c:pt>
                <c:pt idx="692">
                  <c:v>-65</c:v>
                </c:pt>
                <c:pt idx="693">
                  <c:v>-65</c:v>
                </c:pt>
                <c:pt idx="694">
                  <c:v>-125</c:v>
                </c:pt>
                <c:pt idx="695">
                  <c:v>-100</c:v>
                </c:pt>
                <c:pt idx="696">
                  <c:v>-90</c:v>
                </c:pt>
                <c:pt idx="697">
                  <c:v>-135</c:v>
                </c:pt>
                <c:pt idx="698">
                  <c:v>-225</c:v>
                </c:pt>
                <c:pt idx="699">
                  <c:v>-245</c:v>
                </c:pt>
                <c:pt idx="700">
                  <c:v>-290</c:v>
                </c:pt>
                <c:pt idx="701">
                  <c:v>-295</c:v>
                </c:pt>
                <c:pt idx="702">
                  <c:v>-315</c:v>
                </c:pt>
                <c:pt idx="703">
                  <c:v>-392.5</c:v>
                </c:pt>
                <c:pt idx="704">
                  <c:v>-405</c:v>
                </c:pt>
                <c:pt idx="705">
                  <c:v>-385</c:v>
                </c:pt>
                <c:pt idx="706">
                  <c:v>-385</c:v>
                </c:pt>
                <c:pt idx="707">
                  <c:v>-445</c:v>
                </c:pt>
                <c:pt idx="708">
                  <c:v>-395</c:v>
                </c:pt>
                <c:pt idx="709">
                  <c:v>-395</c:v>
                </c:pt>
                <c:pt idx="710">
                  <c:v>-340</c:v>
                </c:pt>
                <c:pt idx="711">
                  <c:v>-312.5</c:v>
                </c:pt>
                <c:pt idx="712">
                  <c:v>-355</c:v>
                </c:pt>
                <c:pt idx="713">
                  <c:v>-350</c:v>
                </c:pt>
                <c:pt idx="714">
                  <c:v>-340</c:v>
                </c:pt>
                <c:pt idx="715">
                  <c:v>-280</c:v>
                </c:pt>
                <c:pt idx="716">
                  <c:v>-210</c:v>
                </c:pt>
                <c:pt idx="717">
                  <c:v>-160</c:v>
                </c:pt>
                <c:pt idx="718">
                  <c:v>-140</c:v>
                </c:pt>
                <c:pt idx="719">
                  <c:v>-105</c:v>
                </c:pt>
                <c:pt idx="721">
                  <c:v>5</c:v>
                </c:pt>
                <c:pt idx="722">
                  <c:v>-60</c:v>
                </c:pt>
                <c:pt idx="723">
                  <c:v>-80</c:v>
                </c:pt>
                <c:pt idx="724">
                  <c:v>-80</c:v>
                </c:pt>
                <c:pt idx="725">
                  <c:v>-90</c:v>
                </c:pt>
                <c:pt idx="726">
                  <c:v>-160</c:v>
                </c:pt>
                <c:pt idx="727">
                  <c:v>-140</c:v>
                </c:pt>
                <c:pt idx="728">
                  <c:v>-100</c:v>
                </c:pt>
                <c:pt idx="729">
                  <c:v>-80</c:v>
                </c:pt>
                <c:pt idx="730">
                  <c:v>-10</c:v>
                </c:pt>
                <c:pt idx="731">
                  <c:v>7.5</c:v>
                </c:pt>
                <c:pt idx="732">
                  <c:v>-20</c:v>
                </c:pt>
                <c:pt idx="733">
                  <c:v>35</c:v>
                </c:pt>
                <c:pt idx="734">
                  <c:v>20</c:v>
                </c:pt>
                <c:pt idx="735">
                  <c:v>-25</c:v>
                </c:pt>
                <c:pt idx="736">
                  <c:v>-90</c:v>
                </c:pt>
                <c:pt idx="737">
                  <c:v>-200</c:v>
                </c:pt>
                <c:pt idx="738">
                  <c:v>-180</c:v>
                </c:pt>
                <c:pt idx="739">
                  <c:v>-155</c:v>
                </c:pt>
                <c:pt idx="740">
                  <c:v>-140</c:v>
                </c:pt>
                <c:pt idx="741">
                  <c:v>-180</c:v>
                </c:pt>
                <c:pt idx="742">
                  <c:v>-105</c:v>
                </c:pt>
                <c:pt idx="743">
                  <c:v>-95</c:v>
                </c:pt>
                <c:pt idx="744">
                  <c:v>-85</c:v>
                </c:pt>
                <c:pt idx="745">
                  <c:v>-65</c:v>
                </c:pt>
                <c:pt idx="746">
                  <c:v>-155</c:v>
                </c:pt>
                <c:pt idx="747">
                  <c:v>-60</c:v>
                </c:pt>
                <c:pt idx="748">
                  <c:v>125</c:v>
                </c:pt>
                <c:pt idx="749">
                  <c:v>-25</c:v>
                </c:pt>
                <c:pt idx="750">
                  <c:v>225</c:v>
                </c:pt>
                <c:pt idx="751">
                  <c:v>135</c:v>
                </c:pt>
                <c:pt idx="752">
                  <c:v>195</c:v>
                </c:pt>
                <c:pt idx="753">
                  <c:v>95</c:v>
                </c:pt>
                <c:pt idx="754">
                  <c:v>95</c:v>
                </c:pt>
                <c:pt idx="755">
                  <c:v>45</c:v>
                </c:pt>
                <c:pt idx="756">
                  <c:v>130</c:v>
                </c:pt>
                <c:pt idx="757">
                  <c:v>180</c:v>
                </c:pt>
                <c:pt idx="758">
                  <c:v>285</c:v>
                </c:pt>
                <c:pt idx="759">
                  <c:v>265</c:v>
                </c:pt>
                <c:pt idx="760">
                  <c:v>230</c:v>
                </c:pt>
                <c:pt idx="761">
                  <c:v>85</c:v>
                </c:pt>
                <c:pt idx="762">
                  <c:v>125</c:v>
                </c:pt>
                <c:pt idx="763">
                  <c:v>110</c:v>
                </c:pt>
                <c:pt idx="764">
                  <c:v>95</c:v>
                </c:pt>
                <c:pt idx="765">
                  <c:v>80</c:v>
                </c:pt>
                <c:pt idx="766">
                  <c:v>70</c:v>
                </c:pt>
                <c:pt idx="767">
                  <c:v>-65</c:v>
                </c:pt>
                <c:pt idx="768">
                  <c:v>-65</c:v>
                </c:pt>
                <c:pt idx="769">
                  <c:v>-205</c:v>
                </c:pt>
                <c:pt idx="770">
                  <c:v>-165</c:v>
                </c:pt>
                <c:pt idx="771">
                  <c:v>85</c:v>
                </c:pt>
                <c:pt idx="772">
                  <c:v>85</c:v>
                </c:pt>
                <c:pt idx="773">
                  <c:v>185</c:v>
                </c:pt>
                <c:pt idx="774">
                  <c:v>360</c:v>
                </c:pt>
                <c:pt idx="775">
                  <c:v>425</c:v>
                </c:pt>
                <c:pt idx="776">
                  <c:v>430</c:v>
                </c:pt>
                <c:pt idx="777">
                  <c:v>385</c:v>
                </c:pt>
                <c:pt idx="778">
                  <c:v>400</c:v>
                </c:pt>
                <c:pt idx="779">
                  <c:v>290</c:v>
                </c:pt>
                <c:pt idx="780">
                  <c:v>255</c:v>
                </c:pt>
                <c:pt idx="781">
                  <c:v>125</c:v>
                </c:pt>
                <c:pt idx="782">
                  <c:v>350</c:v>
                </c:pt>
                <c:pt idx="783">
                  <c:v>300</c:v>
                </c:pt>
                <c:pt idx="784">
                  <c:v>245</c:v>
                </c:pt>
                <c:pt idx="785">
                  <c:v>275</c:v>
                </c:pt>
                <c:pt idx="786">
                  <c:v>440</c:v>
                </c:pt>
                <c:pt idx="787">
                  <c:v>455</c:v>
                </c:pt>
                <c:pt idx="788">
                  <c:v>410</c:v>
                </c:pt>
                <c:pt idx="789">
                  <c:v>430</c:v>
                </c:pt>
                <c:pt idx="790">
                  <c:v>430</c:v>
                </c:pt>
                <c:pt idx="791">
                  <c:v>410</c:v>
                </c:pt>
                <c:pt idx="792">
                  <c:v>390</c:v>
                </c:pt>
                <c:pt idx="793">
                  <c:v>305</c:v>
                </c:pt>
                <c:pt idx="794">
                  <c:v>345</c:v>
                </c:pt>
                <c:pt idx="795">
                  <c:v>390</c:v>
                </c:pt>
                <c:pt idx="796">
                  <c:v>360</c:v>
                </c:pt>
                <c:pt idx="797">
                  <c:v>395</c:v>
                </c:pt>
                <c:pt idx="798">
                  <c:v>330</c:v>
                </c:pt>
                <c:pt idx="802">
                  <c:v>200</c:v>
                </c:pt>
                <c:pt idx="803">
                  <c:v>175</c:v>
                </c:pt>
                <c:pt idx="804">
                  <c:v>110</c:v>
                </c:pt>
                <c:pt idx="805">
                  <c:v>95</c:v>
                </c:pt>
                <c:pt idx="806">
                  <c:v>-5</c:v>
                </c:pt>
                <c:pt idx="807">
                  <c:v>25</c:v>
                </c:pt>
                <c:pt idx="808">
                  <c:v>-20</c:v>
                </c:pt>
                <c:pt idx="809">
                  <c:v>60</c:v>
                </c:pt>
                <c:pt idx="810">
                  <c:v>70</c:v>
                </c:pt>
                <c:pt idx="811">
                  <c:v>220</c:v>
                </c:pt>
                <c:pt idx="812">
                  <c:v>220</c:v>
                </c:pt>
                <c:pt idx="813">
                  <c:v>185</c:v>
                </c:pt>
                <c:pt idx="814">
                  <c:v>200</c:v>
                </c:pt>
                <c:pt idx="815">
                  <c:v>255</c:v>
                </c:pt>
                <c:pt idx="816">
                  <c:v>100</c:v>
                </c:pt>
                <c:pt idx="817">
                  <c:v>125</c:v>
                </c:pt>
                <c:pt idx="818">
                  <c:v>80</c:v>
                </c:pt>
                <c:pt idx="819">
                  <c:v>-45</c:v>
                </c:pt>
                <c:pt idx="820">
                  <c:v>0</c:v>
                </c:pt>
                <c:pt idx="821">
                  <c:v>-100</c:v>
                </c:pt>
                <c:pt idx="822">
                  <c:v>-80</c:v>
                </c:pt>
                <c:pt idx="823">
                  <c:v>-30</c:v>
                </c:pt>
                <c:pt idx="824">
                  <c:v>-90</c:v>
                </c:pt>
                <c:pt idx="825">
                  <c:v>-80</c:v>
                </c:pt>
                <c:pt idx="826">
                  <c:v>-110</c:v>
                </c:pt>
                <c:pt idx="827">
                  <c:v>-100</c:v>
                </c:pt>
                <c:pt idx="828">
                  <c:v>-110</c:v>
                </c:pt>
                <c:pt idx="829">
                  <c:v>-115</c:v>
                </c:pt>
                <c:pt idx="830">
                  <c:v>-115</c:v>
                </c:pt>
                <c:pt idx="831">
                  <c:v>-117.5</c:v>
                </c:pt>
                <c:pt idx="832">
                  <c:v>-155</c:v>
                </c:pt>
                <c:pt idx="833">
                  <c:v>-160</c:v>
                </c:pt>
                <c:pt idx="834">
                  <c:v>-100</c:v>
                </c:pt>
                <c:pt idx="835">
                  <c:v>70</c:v>
                </c:pt>
                <c:pt idx="836">
                  <c:v>75</c:v>
                </c:pt>
                <c:pt idx="837">
                  <c:v>75</c:v>
                </c:pt>
                <c:pt idx="838">
                  <c:v>100</c:v>
                </c:pt>
                <c:pt idx="839">
                  <c:v>150</c:v>
                </c:pt>
                <c:pt idx="840">
                  <c:v>95</c:v>
                </c:pt>
                <c:pt idx="841">
                  <c:v>175</c:v>
                </c:pt>
                <c:pt idx="842">
                  <c:v>190</c:v>
                </c:pt>
                <c:pt idx="843">
                  <c:v>50</c:v>
                </c:pt>
                <c:pt idx="844">
                  <c:v>65</c:v>
                </c:pt>
                <c:pt idx="845">
                  <c:v>90</c:v>
                </c:pt>
                <c:pt idx="846">
                  <c:v>150</c:v>
                </c:pt>
                <c:pt idx="847">
                  <c:v>105</c:v>
                </c:pt>
                <c:pt idx="848">
                  <c:v>205</c:v>
                </c:pt>
                <c:pt idx="849">
                  <c:v>190</c:v>
                </c:pt>
                <c:pt idx="850">
                  <c:v>265</c:v>
                </c:pt>
                <c:pt idx="851">
                  <c:v>260</c:v>
                </c:pt>
                <c:pt idx="852">
                  <c:v>300</c:v>
                </c:pt>
                <c:pt idx="853">
                  <c:v>290</c:v>
                </c:pt>
                <c:pt idx="854">
                  <c:v>370</c:v>
                </c:pt>
                <c:pt idx="855">
                  <c:v>440</c:v>
                </c:pt>
                <c:pt idx="856">
                  <c:v>415</c:v>
                </c:pt>
                <c:pt idx="857">
                  <c:v>215</c:v>
                </c:pt>
                <c:pt idx="858">
                  <c:v>225</c:v>
                </c:pt>
                <c:pt idx="859">
                  <c:v>110</c:v>
                </c:pt>
                <c:pt idx="860">
                  <c:v>140</c:v>
                </c:pt>
                <c:pt idx="861">
                  <c:v>140</c:v>
                </c:pt>
                <c:pt idx="862">
                  <c:v>0</c:v>
                </c:pt>
                <c:pt idx="863">
                  <c:v>-150</c:v>
                </c:pt>
                <c:pt idx="864">
                  <c:v>-190</c:v>
                </c:pt>
                <c:pt idx="865">
                  <c:v>-220</c:v>
                </c:pt>
                <c:pt idx="866">
                  <c:v>-200</c:v>
                </c:pt>
                <c:pt idx="867">
                  <c:v>-220</c:v>
                </c:pt>
                <c:pt idx="868">
                  <c:v>-100</c:v>
                </c:pt>
                <c:pt idx="869">
                  <c:v>-90</c:v>
                </c:pt>
                <c:pt idx="870">
                  <c:v>-80</c:v>
                </c:pt>
                <c:pt idx="871">
                  <c:v>-30</c:v>
                </c:pt>
                <c:pt idx="872">
                  <c:v>-10</c:v>
                </c:pt>
                <c:pt idx="873">
                  <c:v>-50</c:v>
                </c:pt>
                <c:pt idx="874">
                  <c:v>-30</c:v>
                </c:pt>
                <c:pt idx="875">
                  <c:v>-10</c:v>
                </c:pt>
                <c:pt idx="876">
                  <c:v>10</c:v>
                </c:pt>
                <c:pt idx="877">
                  <c:v>-30</c:v>
                </c:pt>
                <c:pt idx="878">
                  <c:v>0</c:v>
                </c:pt>
                <c:pt idx="879">
                  <c:v>100</c:v>
                </c:pt>
                <c:pt idx="880">
                  <c:v>150</c:v>
                </c:pt>
                <c:pt idx="881">
                  <c:v>10</c:v>
                </c:pt>
                <c:pt idx="882">
                  <c:v>10</c:v>
                </c:pt>
                <c:pt idx="883">
                  <c:v>-20</c:v>
                </c:pt>
                <c:pt idx="884">
                  <c:v>70</c:v>
                </c:pt>
                <c:pt idx="885">
                  <c:v>90</c:v>
                </c:pt>
                <c:pt idx="886">
                  <c:v>80</c:v>
                </c:pt>
                <c:pt idx="887">
                  <c:v>70</c:v>
                </c:pt>
                <c:pt idx="888">
                  <c:v>130</c:v>
                </c:pt>
                <c:pt idx="889">
                  <c:v>170</c:v>
                </c:pt>
                <c:pt idx="890">
                  <c:v>190</c:v>
                </c:pt>
                <c:pt idx="891">
                  <c:v>170</c:v>
                </c:pt>
                <c:pt idx="892">
                  <c:v>170</c:v>
                </c:pt>
                <c:pt idx="893">
                  <c:v>30</c:v>
                </c:pt>
                <c:pt idx="894">
                  <c:v>100</c:v>
                </c:pt>
                <c:pt idx="895">
                  <c:v>90</c:v>
                </c:pt>
                <c:pt idx="896">
                  <c:v>90</c:v>
                </c:pt>
                <c:pt idx="897">
                  <c:v>85</c:v>
                </c:pt>
                <c:pt idx="898">
                  <c:v>85</c:v>
                </c:pt>
                <c:pt idx="899">
                  <c:v>90</c:v>
                </c:pt>
                <c:pt idx="900">
                  <c:v>90</c:v>
                </c:pt>
                <c:pt idx="901">
                  <c:v>60</c:v>
                </c:pt>
                <c:pt idx="902">
                  <c:v>40</c:v>
                </c:pt>
                <c:pt idx="903">
                  <c:v>180</c:v>
                </c:pt>
                <c:pt idx="904">
                  <c:v>240</c:v>
                </c:pt>
                <c:pt idx="905">
                  <c:v>260</c:v>
                </c:pt>
                <c:pt idx="906">
                  <c:v>240</c:v>
                </c:pt>
                <c:pt idx="907">
                  <c:v>250</c:v>
                </c:pt>
                <c:pt idx="908">
                  <c:v>180</c:v>
                </c:pt>
                <c:pt idx="909">
                  <c:v>105</c:v>
                </c:pt>
                <c:pt idx="910">
                  <c:v>110</c:v>
                </c:pt>
                <c:pt idx="911">
                  <c:v>110</c:v>
                </c:pt>
                <c:pt idx="912">
                  <c:v>160</c:v>
                </c:pt>
                <c:pt idx="913">
                  <c:v>200</c:v>
                </c:pt>
                <c:pt idx="914">
                  <c:v>165</c:v>
                </c:pt>
                <c:pt idx="915">
                  <c:v>200</c:v>
                </c:pt>
                <c:pt idx="916">
                  <c:v>320</c:v>
                </c:pt>
                <c:pt idx="917">
                  <c:v>200</c:v>
                </c:pt>
                <c:pt idx="918">
                  <c:v>150</c:v>
                </c:pt>
                <c:pt idx="919">
                  <c:v>130</c:v>
                </c:pt>
                <c:pt idx="920">
                  <c:v>90</c:v>
                </c:pt>
                <c:pt idx="921">
                  <c:v>40</c:v>
                </c:pt>
                <c:pt idx="922">
                  <c:v>50</c:v>
                </c:pt>
                <c:pt idx="923">
                  <c:v>170</c:v>
                </c:pt>
                <c:pt idx="924">
                  <c:v>110</c:v>
                </c:pt>
                <c:pt idx="925">
                  <c:v>90</c:v>
                </c:pt>
                <c:pt idx="926">
                  <c:v>80</c:v>
                </c:pt>
                <c:pt idx="927">
                  <c:v>130</c:v>
                </c:pt>
                <c:pt idx="928">
                  <c:v>150</c:v>
                </c:pt>
                <c:pt idx="929">
                  <c:v>250</c:v>
                </c:pt>
                <c:pt idx="930">
                  <c:v>200</c:v>
                </c:pt>
                <c:pt idx="931">
                  <c:v>170</c:v>
                </c:pt>
                <c:pt idx="932">
                  <c:v>160</c:v>
                </c:pt>
                <c:pt idx="933">
                  <c:v>150</c:v>
                </c:pt>
                <c:pt idx="934">
                  <c:v>125</c:v>
                </c:pt>
                <c:pt idx="935">
                  <c:v>110</c:v>
                </c:pt>
                <c:pt idx="936">
                  <c:v>140</c:v>
                </c:pt>
                <c:pt idx="937">
                  <c:v>100</c:v>
                </c:pt>
                <c:pt idx="938">
                  <c:v>30</c:v>
                </c:pt>
                <c:pt idx="939">
                  <c:v>50</c:v>
                </c:pt>
                <c:pt idx="940">
                  <c:v>60</c:v>
                </c:pt>
                <c:pt idx="941">
                  <c:v>100</c:v>
                </c:pt>
                <c:pt idx="942">
                  <c:v>80</c:v>
                </c:pt>
                <c:pt idx="943">
                  <c:v>-50</c:v>
                </c:pt>
                <c:pt idx="944">
                  <c:v>-120</c:v>
                </c:pt>
                <c:pt idx="945">
                  <c:v>-110</c:v>
                </c:pt>
                <c:pt idx="946">
                  <c:v>-110</c:v>
                </c:pt>
                <c:pt idx="947">
                  <c:v>-110</c:v>
                </c:pt>
                <c:pt idx="948">
                  <c:v>-190</c:v>
                </c:pt>
                <c:pt idx="949">
                  <c:v>-140</c:v>
                </c:pt>
                <c:pt idx="950">
                  <c:v>-155</c:v>
                </c:pt>
                <c:pt idx="951">
                  <c:v>-160</c:v>
                </c:pt>
                <c:pt idx="952">
                  <c:v>-160</c:v>
                </c:pt>
                <c:pt idx="953">
                  <c:v>-185</c:v>
                </c:pt>
                <c:pt idx="954">
                  <c:v>-190</c:v>
                </c:pt>
                <c:pt idx="955">
                  <c:v>-200</c:v>
                </c:pt>
                <c:pt idx="956">
                  <c:v>-190</c:v>
                </c:pt>
                <c:pt idx="957">
                  <c:v>-180</c:v>
                </c:pt>
                <c:pt idx="958">
                  <c:v>-150</c:v>
                </c:pt>
                <c:pt idx="959">
                  <c:v>-50</c:v>
                </c:pt>
                <c:pt idx="960">
                  <c:v>-30</c:v>
                </c:pt>
                <c:pt idx="961">
                  <c:v>-70</c:v>
                </c:pt>
                <c:pt idx="962">
                  <c:v>0</c:v>
                </c:pt>
                <c:pt idx="963">
                  <c:v>0</c:v>
                </c:pt>
                <c:pt idx="964">
                  <c:v>-70</c:v>
                </c:pt>
                <c:pt idx="965">
                  <c:v>30</c:v>
                </c:pt>
                <c:pt idx="966">
                  <c:v>10</c:v>
                </c:pt>
                <c:pt idx="967">
                  <c:v>-10</c:v>
                </c:pt>
                <c:pt idx="968">
                  <c:v>-30</c:v>
                </c:pt>
                <c:pt idx="969">
                  <c:v>40</c:v>
                </c:pt>
                <c:pt idx="970">
                  <c:v>40</c:v>
                </c:pt>
                <c:pt idx="971">
                  <c:v>-30</c:v>
                </c:pt>
                <c:pt idx="972">
                  <c:v>-60</c:v>
                </c:pt>
                <c:pt idx="973">
                  <c:v>-250</c:v>
                </c:pt>
                <c:pt idx="974">
                  <c:v>-170</c:v>
                </c:pt>
                <c:pt idx="975">
                  <c:v>-140</c:v>
                </c:pt>
                <c:pt idx="976">
                  <c:v>-250</c:v>
                </c:pt>
                <c:pt idx="977">
                  <c:v>-200</c:v>
                </c:pt>
                <c:pt idx="978">
                  <c:v>-170</c:v>
                </c:pt>
                <c:pt idx="979">
                  <c:v>-140</c:v>
                </c:pt>
                <c:pt idx="980">
                  <c:v>-200</c:v>
                </c:pt>
                <c:pt idx="981">
                  <c:v>-160</c:v>
                </c:pt>
                <c:pt idx="982">
                  <c:v>-180</c:v>
                </c:pt>
                <c:pt idx="983">
                  <c:v>-210</c:v>
                </c:pt>
                <c:pt idx="984">
                  <c:v>-170</c:v>
                </c:pt>
                <c:pt idx="985">
                  <c:v>-200</c:v>
                </c:pt>
                <c:pt idx="986">
                  <c:v>-180</c:v>
                </c:pt>
                <c:pt idx="987">
                  <c:v>-100</c:v>
                </c:pt>
                <c:pt idx="988">
                  <c:v>-140</c:v>
                </c:pt>
                <c:pt idx="989">
                  <c:v>-180</c:v>
                </c:pt>
                <c:pt idx="990">
                  <c:v>-290</c:v>
                </c:pt>
                <c:pt idx="991">
                  <c:v>-290</c:v>
                </c:pt>
                <c:pt idx="992">
                  <c:v>-400</c:v>
                </c:pt>
                <c:pt idx="993">
                  <c:v>-520</c:v>
                </c:pt>
                <c:pt idx="994">
                  <c:v>-430</c:v>
                </c:pt>
                <c:pt idx="995">
                  <c:v>-180</c:v>
                </c:pt>
                <c:pt idx="996">
                  <c:v>-230</c:v>
                </c:pt>
                <c:pt idx="997">
                  <c:v>-230</c:v>
                </c:pt>
                <c:pt idx="998">
                  <c:v>-270</c:v>
                </c:pt>
                <c:pt idx="999">
                  <c:v>-15</c:v>
                </c:pt>
                <c:pt idx="1000">
                  <c:v>0</c:v>
                </c:pt>
                <c:pt idx="1001">
                  <c:v>-30</c:v>
                </c:pt>
                <c:pt idx="1002">
                  <c:v>0</c:v>
                </c:pt>
                <c:pt idx="1003">
                  <c:v>-30</c:v>
                </c:pt>
                <c:pt idx="1004">
                  <c:v>-190</c:v>
                </c:pt>
                <c:pt idx="1005">
                  <c:v>-160</c:v>
                </c:pt>
                <c:pt idx="1006">
                  <c:v>-140</c:v>
                </c:pt>
                <c:pt idx="1007">
                  <c:v>-110</c:v>
                </c:pt>
                <c:pt idx="1008">
                  <c:v>-110</c:v>
                </c:pt>
                <c:pt idx="1009">
                  <c:v>-50</c:v>
                </c:pt>
                <c:pt idx="1010">
                  <c:v>-50</c:v>
                </c:pt>
                <c:pt idx="1011">
                  <c:v>-40</c:v>
                </c:pt>
                <c:pt idx="1012">
                  <c:v>-80</c:v>
                </c:pt>
                <c:pt idx="1013">
                  <c:v>-90</c:v>
                </c:pt>
                <c:pt idx="1014">
                  <c:v>-170</c:v>
                </c:pt>
                <c:pt idx="1015">
                  <c:v>-130</c:v>
                </c:pt>
                <c:pt idx="1016">
                  <c:v>-100</c:v>
                </c:pt>
                <c:pt idx="1017">
                  <c:v>-110</c:v>
                </c:pt>
                <c:pt idx="1018">
                  <c:v>-90</c:v>
                </c:pt>
                <c:pt idx="1019">
                  <c:v>-100</c:v>
                </c:pt>
                <c:pt idx="1020">
                  <c:v>-70</c:v>
                </c:pt>
                <c:pt idx="1021">
                  <c:v>0</c:v>
                </c:pt>
                <c:pt idx="1022">
                  <c:v>-20</c:v>
                </c:pt>
                <c:pt idx="1023">
                  <c:v>-50</c:v>
                </c:pt>
                <c:pt idx="1024">
                  <c:v>-20</c:v>
                </c:pt>
                <c:pt idx="1025">
                  <c:v>-15</c:v>
                </c:pt>
                <c:pt idx="1026">
                  <c:v>-15</c:v>
                </c:pt>
                <c:pt idx="1027">
                  <c:v>-20</c:v>
                </c:pt>
                <c:pt idx="1028">
                  <c:v>-50</c:v>
                </c:pt>
                <c:pt idx="1029">
                  <c:v>-20</c:v>
                </c:pt>
                <c:pt idx="1030">
                  <c:v>-60</c:v>
                </c:pt>
                <c:pt idx="1031">
                  <c:v>-50</c:v>
                </c:pt>
                <c:pt idx="1032">
                  <c:v>10</c:v>
                </c:pt>
                <c:pt idx="1033">
                  <c:v>15</c:v>
                </c:pt>
                <c:pt idx="1034">
                  <c:v>30</c:v>
                </c:pt>
                <c:pt idx="1035">
                  <c:v>30</c:v>
                </c:pt>
                <c:pt idx="1036">
                  <c:v>50</c:v>
                </c:pt>
                <c:pt idx="1037">
                  <c:v>60</c:v>
                </c:pt>
                <c:pt idx="1038">
                  <c:v>20</c:v>
                </c:pt>
                <c:pt idx="1039">
                  <c:v>50</c:v>
                </c:pt>
                <c:pt idx="1040">
                  <c:v>70</c:v>
                </c:pt>
                <c:pt idx="1041">
                  <c:v>80</c:v>
                </c:pt>
                <c:pt idx="1042">
                  <c:v>80</c:v>
                </c:pt>
                <c:pt idx="1043">
                  <c:v>80</c:v>
                </c:pt>
                <c:pt idx="1044">
                  <c:v>35</c:v>
                </c:pt>
                <c:pt idx="1045">
                  <c:v>50</c:v>
                </c:pt>
                <c:pt idx="1046">
                  <c:v>30</c:v>
                </c:pt>
                <c:pt idx="1047">
                  <c:v>40</c:v>
                </c:pt>
                <c:pt idx="1048">
                  <c:v>-15</c:v>
                </c:pt>
                <c:pt idx="1049">
                  <c:v>-40</c:v>
                </c:pt>
                <c:pt idx="1050">
                  <c:v>-50</c:v>
                </c:pt>
                <c:pt idx="1051">
                  <c:v>-75</c:v>
                </c:pt>
                <c:pt idx="1052">
                  <c:v>-50</c:v>
                </c:pt>
                <c:pt idx="1053">
                  <c:v>-45</c:v>
                </c:pt>
                <c:pt idx="1054">
                  <c:v>-50</c:v>
                </c:pt>
                <c:pt idx="1055">
                  <c:v>-70</c:v>
                </c:pt>
                <c:pt idx="1056">
                  <c:v>-145</c:v>
                </c:pt>
                <c:pt idx="1057">
                  <c:v>-135</c:v>
                </c:pt>
                <c:pt idx="1058">
                  <c:v>-30</c:v>
                </c:pt>
                <c:pt idx="1059">
                  <c:v>0</c:v>
                </c:pt>
                <c:pt idx="1060">
                  <c:v>-155</c:v>
                </c:pt>
                <c:pt idx="1061">
                  <c:v>-150</c:v>
                </c:pt>
                <c:pt idx="1062">
                  <c:v>-180</c:v>
                </c:pt>
                <c:pt idx="1063">
                  <c:v>-205</c:v>
                </c:pt>
                <c:pt idx="1064">
                  <c:v>-200</c:v>
                </c:pt>
                <c:pt idx="1065">
                  <c:v>-180</c:v>
                </c:pt>
                <c:pt idx="1066">
                  <c:v>-180</c:v>
                </c:pt>
                <c:pt idx="1067">
                  <c:v>-210</c:v>
                </c:pt>
                <c:pt idx="1068">
                  <c:v>-230</c:v>
                </c:pt>
                <c:pt idx="1069">
                  <c:v>-290</c:v>
                </c:pt>
                <c:pt idx="1070">
                  <c:v>-280</c:v>
                </c:pt>
                <c:pt idx="1071">
                  <c:v>-190</c:v>
                </c:pt>
                <c:pt idx="1072">
                  <c:v>-180</c:v>
                </c:pt>
                <c:pt idx="1073">
                  <c:v>-180</c:v>
                </c:pt>
                <c:pt idx="1074">
                  <c:v>-190</c:v>
                </c:pt>
                <c:pt idx="1075">
                  <c:v>-260</c:v>
                </c:pt>
                <c:pt idx="1076">
                  <c:v>-300</c:v>
                </c:pt>
                <c:pt idx="1077">
                  <c:v>-350</c:v>
                </c:pt>
                <c:pt idx="1078">
                  <c:v>-370</c:v>
                </c:pt>
                <c:pt idx="1079">
                  <c:v>-360</c:v>
                </c:pt>
                <c:pt idx="1080">
                  <c:v>-250</c:v>
                </c:pt>
                <c:pt idx="1081">
                  <c:v>-250</c:v>
                </c:pt>
                <c:pt idx="1082">
                  <c:v>-250</c:v>
                </c:pt>
                <c:pt idx="1083">
                  <c:v>-185</c:v>
                </c:pt>
                <c:pt idx="1084">
                  <c:v>-260</c:v>
                </c:pt>
                <c:pt idx="1085">
                  <c:v>-270</c:v>
                </c:pt>
                <c:pt idx="1086">
                  <c:v>-290</c:v>
                </c:pt>
                <c:pt idx="1087">
                  <c:v>-300</c:v>
                </c:pt>
                <c:pt idx="1088">
                  <c:v>-305</c:v>
                </c:pt>
                <c:pt idx="1089">
                  <c:v>-350</c:v>
                </c:pt>
                <c:pt idx="1090">
                  <c:v>-315</c:v>
                </c:pt>
                <c:pt idx="1091">
                  <c:v>-360</c:v>
                </c:pt>
                <c:pt idx="1092">
                  <c:v>-360</c:v>
                </c:pt>
                <c:pt idx="1093">
                  <c:v>-340</c:v>
                </c:pt>
                <c:pt idx="1094">
                  <c:v>-110</c:v>
                </c:pt>
                <c:pt idx="1095">
                  <c:v>-135</c:v>
                </c:pt>
                <c:pt idx="1096">
                  <c:v>-110</c:v>
                </c:pt>
                <c:pt idx="1097">
                  <c:v>-165</c:v>
                </c:pt>
                <c:pt idx="1098">
                  <c:v>-150</c:v>
                </c:pt>
                <c:pt idx="1099">
                  <c:v>-70</c:v>
                </c:pt>
                <c:pt idx="1100">
                  <c:v>-80</c:v>
                </c:pt>
                <c:pt idx="1101">
                  <c:v>-70</c:v>
                </c:pt>
                <c:pt idx="1102">
                  <c:v>-55</c:v>
                </c:pt>
                <c:pt idx="1103">
                  <c:v>-30</c:v>
                </c:pt>
                <c:pt idx="1104">
                  <c:v>-20</c:v>
                </c:pt>
                <c:pt idx="1105">
                  <c:v>-30</c:v>
                </c:pt>
                <c:pt idx="1106">
                  <c:v>-15</c:v>
                </c:pt>
                <c:pt idx="1107">
                  <c:v>-55</c:v>
                </c:pt>
                <c:pt idx="1108">
                  <c:v>-145</c:v>
                </c:pt>
                <c:pt idx="1109">
                  <c:v>-125</c:v>
                </c:pt>
                <c:pt idx="1110">
                  <c:v>-90</c:v>
                </c:pt>
                <c:pt idx="1111">
                  <c:v>-85</c:v>
                </c:pt>
                <c:pt idx="1112">
                  <c:v>-15</c:v>
                </c:pt>
                <c:pt idx="1113">
                  <c:v>-75</c:v>
                </c:pt>
                <c:pt idx="1114">
                  <c:v>-105</c:v>
                </c:pt>
                <c:pt idx="1115">
                  <c:v>-140</c:v>
                </c:pt>
                <c:pt idx="1116">
                  <c:v>-185</c:v>
                </c:pt>
                <c:pt idx="1117">
                  <c:v>-180</c:v>
                </c:pt>
                <c:pt idx="1118">
                  <c:v>-250</c:v>
                </c:pt>
                <c:pt idx="1119">
                  <c:v>-200</c:v>
                </c:pt>
                <c:pt idx="1120">
                  <c:v>-250</c:v>
                </c:pt>
                <c:pt idx="1121">
                  <c:v>-270</c:v>
                </c:pt>
                <c:pt idx="1122">
                  <c:v>-350</c:v>
                </c:pt>
                <c:pt idx="1123">
                  <c:v>-220</c:v>
                </c:pt>
                <c:pt idx="1124">
                  <c:v>-195</c:v>
                </c:pt>
                <c:pt idx="1125">
                  <c:v>-170</c:v>
                </c:pt>
                <c:pt idx="1126">
                  <c:v>-140</c:v>
                </c:pt>
                <c:pt idx="1127">
                  <c:v>-110</c:v>
                </c:pt>
                <c:pt idx="1128">
                  <c:v>-135</c:v>
                </c:pt>
                <c:pt idx="1129">
                  <c:v>-85</c:v>
                </c:pt>
                <c:pt idx="1130">
                  <c:v>-100</c:v>
                </c:pt>
                <c:pt idx="1131">
                  <c:v>-95</c:v>
                </c:pt>
                <c:pt idx="1132">
                  <c:v>-90</c:v>
                </c:pt>
                <c:pt idx="1133">
                  <c:v>-50</c:v>
                </c:pt>
                <c:pt idx="1134">
                  <c:v>-30</c:v>
                </c:pt>
                <c:pt idx="1135">
                  <c:v>-40</c:v>
                </c:pt>
                <c:pt idx="1136">
                  <c:v>-15</c:v>
                </c:pt>
                <c:pt idx="1137">
                  <c:v>-50</c:v>
                </c:pt>
                <c:pt idx="1138">
                  <c:v>-30</c:v>
                </c:pt>
                <c:pt idx="1139">
                  <c:v>-70</c:v>
                </c:pt>
                <c:pt idx="1140">
                  <c:v>-120</c:v>
                </c:pt>
                <c:pt idx="1141">
                  <c:v>-100</c:v>
                </c:pt>
                <c:pt idx="1142">
                  <c:v>10</c:v>
                </c:pt>
                <c:pt idx="1143">
                  <c:v>-5</c:v>
                </c:pt>
                <c:pt idx="1144">
                  <c:v>-25</c:v>
                </c:pt>
                <c:pt idx="1145">
                  <c:v>-15</c:v>
                </c:pt>
                <c:pt idx="1146">
                  <c:v>-10</c:v>
                </c:pt>
                <c:pt idx="1147">
                  <c:v>-70</c:v>
                </c:pt>
                <c:pt idx="1148">
                  <c:v>-70</c:v>
                </c:pt>
                <c:pt idx="1149">
                  <c:v>-80</c:v>
                </c:pt>
                <c:pt idx="1150">
                  <c:v>-110</c:v>
                </c:pt>
                <c:pt idx="1151">
                  <c:v>-110</c:v>
                </c:pt>
                <c:pt idx="1152">
                  <c:v>-125</c:v>
                </c:pt>
                <c:pt idx="1153">
                  <c:v>-135</c:v>
                </c:pt>
                <c:pt idx="1154">
                  <c:v>-150</c:v>
                </c:pt>
                <c:pt idx="1155">
                  <c:v>-105</c:v>
                </c:pt>
                <c:pt idx="1156">
                  <c:v>-80</c:v>
                </c:pt>
                <c:pt idx="1157">
                  <c:v>-140</c:v>
                </c:pt>
                <c:pt idx="1158">
                  <c:v>-120</c:v>
                </c:pt>
                <c:pt idx="1159">
                  <c:v>-140</c:v>
                </c:pt>
                <c:pt idx="1160">
                  <c:v>-180</c:v>
                </c:pt>
                <c:pt idx="1161">
                  <c:v>-170</c:v>
                </c:pt>
                <c:pt idx="1162">
                  <c:v>-120</c:v>
                </c:pt>
                <c:pt idx="1163">
                  <c:v>-80</c:v>
                </c:pt>
                <c:pt idx="1164">
                  <c:v>-80</c:v>
                </c:pt>
                <c:pt idx="1165">
                  <c:v>-70</c:v>
                </c:pt>
                <c:pt idx="1166">
                  <c:v>-130</c:v>
                </c:pt>
                <c:pt idx="1167">
                  <c:v>-210</c:v>
                </c:pt>
                <c:pt idx="1168">
                  <c:v>-170</c:v>
                </c:pt>
                <c:pt idx="1169">
                  <c:v>-140</c:v>
                </c:pt>
                <c:pt idx="1170">
                  <c:v>-160</c:v>
                </c:pt>
                <c:pt idx="1171">
                  <c:v>-150</c:v>
                </c:pt>
                <c:pt idx="1172">
                  <c:v>-235</c:v>
                </c:pt>
                <c:pt idx="1173">
                  <c:v>-245</c:v>
                </c:pt>
                <c:pt idx="1174">
                  <c:v>-255</c:v>
                </c:pt>
                <c:pt idx="1175">
                  <c:v>-285</c:v>
                </c:pt>
                <c:pt idx="1176">
                  <c:v>-275</c:v>
                </c:pt>
                <c:pt idx="1177">
                  <c:v>-285</c:v>
                </c:pt>
                <c:pt idx="1178">
                  <c:v>-330</c:v>
                </c:pt>
                <c:pt idx="1179">
                  <c:v>-125</c:v>
                </c:pt>
                <c:pt idx="1180">
                  <c:v>-125</c:v>
                </c:pt>
                <c:pt idx="1181">
                  <c:v>-120</c:v>
                </c:pt>
                <c:pt idx="1182">
                  <c:v>-100</c:v>
                </c:pt>
                <c:pt idx="1183">
                  <c:v>-75</c:v>
                </c:pt>
                <c:pt idx="1184">
                  <c:v>-90</c:v>
                </c:pt>
                <c:pt idx="1185">
                  <c:v>-100</c:v>
                </c:pt>
                <c:pt idx="1186">
                  <c:v>-90</c:v>
                </c:pt>
                <c:pt idx="1187">
                  <c:v>-115</c:v>
                </c:pt>
                <c:pt idx="1188">
                  <c:v>-110</c:v>
                </c:pt>
                <c:pt idx="1189">
                  <c:v>-135</c:v>
                </c:pt>
                <c:pt idx="1190">
                  <c:v>-130</c:v>
                </c:pt>
                <c:pt idx="1191">
                  <c:v>-75</c:v>
                </c:pt>
                <c:pt idx="1192">
                  <c:v>-110</c:v>
                </c:pt>
                <c:pt idx="1193">
                  <c:v>-125</c:v>
                </c:pt>
                <c:pt idx="1194">
                  <c:v>-125</c:v>
                </c:pt>
                <c:pt idx="1195">
                  <c:v>-25</c:v>
                </c:pt>
                <c:pt idx="1196">
                  <c:v>-180</c:v>
                </c:pt>
                <c:pt idx="1197">
                  <c:v>-215</c:v>
                </c:pt>
                <c:pt idx="1198">
                  <c:v>-225</c:v>
                </c:pt>
                <c:pt idx="1199">
                  <c:v>-205</c:v>
                </c:pt>
                <c:pt idx="1200">
                  <c:v>-150</c:v>
                </c:pt>
                <c:pt idx="1201">
                  <c:v>-260</c:v>
                </c:pt>
                <c:pt idx="1202">
                  <c:v>-255</c:v>
                </c:pt>
                <c:pt idx="1203">
                  <c:v>-275</c:v>
                </c:pt>
                <c:pt idx="1204">
                  <c:v>-310</c:v>
                </c:pt>
                <c:pt idx="1205">
                  <c:v>-265</c:v>
                </c:pt>
                <c:pt idx="1206">
                  <c:v>-230</c:v>
                </c:pt>
                <c:pt idx="1207">
                  <c:v>-540</c:v>
                </c:pt>
                <c:pt idx="1208">
                  <c:v>-555</c:v>
                </c:pt>
                <c:pt idx="1209">
                  <c:v>-590</c:v>
                </c:pt>
                <c:pt idx="1210">
                  <c:v>-630</c:v>
                </c:pt>
                <c:pt idx="1211">
                  <c:v>-605</c:v>
                </c:pt>
                <c:pt idx="1212">
                  <c:v>-655</c:v>
                </c:pt>
                <c:pt idx="1213">
                  <c:v>-685</c:v>
                </c:pt>
                <c:pt idx="1214">
                  <c:v>-750</c:v>
                </c:pt>
                <c:pt idx="1215">
                  <c:v>-685</c:v>
                </c:pt>
                <c:pt idx="1216">
                  <c:v>-675</c:v>
                </c:pt>
                <c:pt idx="1217">
                  <c:v>-730</c:v>
                </c:pt>
                <c:pt idx="1218">
                  <c:v>-460</c:v>
                </c:pt>
                <c:pt idx="1219">
                  <c:v>-485</c:v>
                </c:pt>
                <c:pt idx="1220">
                  <c:v>-375</c:v>
                </c:pt>
                <c:pt idx="1221">
                  <c:v>-395</c:v>
                </c:pt>
                <c:pt idx="1222">
                  <c:v>-470</c:v>
                </c:pt>
                <c:pt idx="1223">
                  <c:v>-465</c:v>
                </c:pt>
                <c:pt idx="1224">
                  <c:v>-470</c:v>
                </c:pt>
                <c:pt idx="1225">
                  <c:v>-465</c:v>
                </c:pt>
                <c:pt idx="1226">
                  <c:v>-480</c:v>
                </c:pt>
                <c:pt idx="1227">
                  <c:v>-475</c:v>
                </c:pt>
                <c:pt idx="1228">
                  <c:v>-435</c:v>
                </c:pt>
                <c:pt idx="1229">
                  <c:v>-475</c:v>
                </c:pt>
                <c:pt idx="1230">
                  <c:v>-470</c:v>
                </c:pt>
                <c:pt idx="1231">
                  <c:v>-490</c:v>
                </c:pt>
                <c:pt idx="1232">
                  <c:v>-540</c:v>
                </c:pt>
                <c:pt idx="1233">
                  <c:v>-435</c:v>
                </c:pt>
                <c:pt idx="1234">
                  <c:v>-440</c:v>
                </c:pt>
                <c:pt idx="1235">
                  <c:v>-450</c:v>
                </c:pt>
                <c:pt idx="1236">
                  <c:v>-435</c:v>
                </c:pt>
                <c:pt idx="1237">
                  <c:v>-470</c:v>
                </c:pt>
                <c:pt idx="1238">
                  <c:v>-495</c:v>
                </c:pt>
                <c:pt idx="1239">
                  <c:v>-505</c:v>
                </c:pt>
                <c:pt idx="1240">
                  <c:v>-460</c:v>
                </c:pt>
                <c:pt idx="1241">
                  <c:v>-455</c:v>
                </c:pt>
                <c:pt idx="1242">
                  <c:v>-520</c:v>
                </c:pt>
                <c:pt idx="1243">
                  <c:v>-540</c:v>
                </c:pt>
                <c:pt idx="1244">
                  <c:v>-540</c:v>
                </c:pt>
                <c:pt idx="1245">
                  <c:v>-570</c:v>
                </c:pt>
                <c:pt idx="1246">
                  <c:v>-545</c:v>
                </c:pt>
                <c:pt idx="1247">
                  <c:v>-555</c:v>
                </c:pt>
                <c:pt idx="1248">
                  <c:v>-525</c:v>
                </c:pt>
                <c:pt idx="1249">
                  <c:v>-500</c:v>
                </c:pt>
                <c:pt idx="1250">
                  <c:v>-435</c:v>
                </c:pt>
                <c:pt idx="1251">
                  <c:v>-465</c:v>
                </c:pt>
                <c:pt idx="1252">
                  <c:v>-460</c:v>
                </c:pt>
                <c:pt idx="1253">
                  <c:v>-455</c:v>
                </c:pt>
                <c:pt idx="1254">
                  <c:v>-480</c:v>
                </c:pt>
                <c:pt idx="1255">
                  <c:v>-450</c:v>
                </c:pt>
                <c:pt idx="1256">
                  <c:v>-440</c:v>
                </c:pt>
                <c:pt idx="1257">
                  <c:v>-390</c:v>
                </c:pt>
                <c:pt idx="1258">
                  <c:v>-365</c:v>
                </c:pt>
                <c:pt idx="1259">
                  <c:v>-370</c:v>
                </c:pt>
                <c:pt idx="1260">
                  <c:v>-365</c:v>
                </c:pt>
                <c:pt idx="1261">
                  <c:v>-350</c:v>
                </c:pt>
                <c:pt idx="1262">
                  <c:v>-330</c:v>
                </c:pt>
                <c:pt idx="1263">
                  <c:v>-290</c:v>
                </c:pt>
                <c:pt idx="1264">
                  <c:v>-225</c:v>
                </c:pt>
                <c:pt idx="1265">
                  <c:v>-180</c:v>
                </c:pt>
                <c:pt idx="1266">
                  <c:v>-125</c:v>
                </c:pt>
                <c:pt idx="1267">
                  <c:v>-75</c:v>
                </c:pt>
                <c:pt idx="1268">
                  <c:v>-155</c:v>
                </c:pt>
                <c:pt idx="1269">
                  <c:v>-135</c:v>
                </c:pt>
                <c:pt idx="1270">
                  <c:v>-95</c:v>
                </c:pt>
                <c:pt idx="1271">
                  <c:v>5</c:v>
                </c:pt>
                <c:pt idx="1272">
                  <c:v>-40</c:v>
                </c:pt>
                <c:pt idx="1273">
                  <c:v>45</c:v>
                </c:pt>
                <c:pt idx="1274">
                  <c:v>-90</c:v>
                </c:pt>
                <c:pt idx="1275">
                  <c:v>-75</c:v>
                </c:pt>
                <c:pt idx="1276">
                  <c:v>130</c:v>
                </c:pt>
                <c:pt idx="1277">
                  <c:v>110</c:v>
                </c:pt>
                <c:pt idx="1278">
                  <c:v>85</c:v>
                </c:pt>
                <c:pt idx="1279">
                  <c:v>75</c:v>
                </c:pt>
                <c:pt idx="1280">
                  <c:v>10</c:v>
                </c:pt>
                <c:pt idx="1281">
                  <c:v>10</c:v>
                </c:pt>
                <c:pt idx="1282">
                  <c:v>50</c:v>
                </c:pt>
                <c:pt idx="1283">
                  <c:v>30</c:v>
                </c:pt>
                <c:pt idx="1284">
                  <c:v>-15</c:v>
                </c:pt>
                <c:pt idx="1285">
                  <c:v>-15</c:v>
                </c:pt>
                <c:pt idx="1286">
                  <c:v>-110</c:v>
                </c:pt>
                <c:pt idx="1287">
                  <c:v>-90</c:v>
                </c:pt>
                <c:pt idx="1288">
                  <c:v>-67.5</c:v>
                </c:pt>
                <c:pt idx="1289">
                  <c:v>15</c:v>
                </c:pt>
                <c:pt idx="1290">
                  <c:v>15</c:v>
                </c:pt>
                <c:pt idx="1291">
                  <c:v>-10</c:v>
                </c:pt>
                <c:pt idx="1292">
                  <c:v>25</c:v>
                </c:pt>
                <c:pt idx="1293">
                  <c:v>-55</c:v>
                </c:pt>
                <c:pt idx="1294">
                  <c:v>-35</c:v>
                </c:pt>
                <c:pt idx="1295">
                  <c:v>-35</c:v>
                </c:pt>
                <c:pt idx="1296">
                  <c:v>-40</c:v>
                </c:pt>
                <c:pt idx="1297">
                  <c:v>-90</c:v>
                </c:pt>
                <c:pt idx="1298">
                  <c:v>-160</c:v>
                </c:pt>
                <c:pt idx="1299">
                  <c:v>-160</c:v>
                </c:pt>
                <c:pt idx="1300">
                  <c:v>-170</c:v>
                </c:pt>
                <c:pt idx="1301">
                  <c:v>-195</c:v>
                </c:pt>
                <c:pt idx="1302">
                  <c:v>-205</c:v>
                </c:pt>
                <c:pt idx="1303">
                  <c:v>-220</c:v>
                </c:pt>
                <c:pt idx="1304">
                  <c:v>-235</c:v>
                </c:pt>
                <c:pt idx="1305">
                  <c:v>-260</c:v>
                </c:pt>
                <c:pt idx="1306">
                  <c:v>-265</c:v>
                </c:pt>
                <c:pt idx="1307">
                  <c:v>-435</c:v>
                </c:pt>
                <c:pt idx="1310">
                  <c:v>-380</c:v>
                </c:pt>
                <c:pt idx="1311">
                  <c:v>-350</c:v>
                </c:pt>
                <c:pt idx="1312">
                  <c:v>-320</c:v>
                </c:pt>
                <c:pt idx="1313">
                  <c:v>-295</c:v>
                </c:pt>
                <c:pt idx="1314">
                  <c:v>-260</c:v>
                </c:pt>
                <c:pt idx="1315">
                  <c:v>-365</c:v>
                </c:pt>
                <c:pt idx="1316">
                  <c:v>-320</c:v>
                </c:pt>
                <c:pt idx="1317">
                  <c:v>-335</c:v>
                </c:pt>
                <c:pt idx="1318">
                  <c:v>-230</c:v>
                </c:pt>
                <c:pt idx="1319">
                  <c:v>-240</c:v>
                </c:pt>
                <c:pt idx="1320">
                  <c:v>-260</c:v>
                </c:pt>
                <c:pt idx="1321">
                  <c:v>-315</c:v>
                </c:pt>
                <c:pt idx="1322">
                  <c:v>-380</c:v>
                </c:pt>
                <c:pt idx="1323">
                  <c:v>-370</c:v>
                </c:pt>
                <c:pt idx="1324">
                  <c:v>-390</c:v>
                </c:pt>
                <c:pt idx="1325">
                  <c:v>-380</c:v>
                </c:pt>
                <c:pt idx="1326">
                  <c:v>-320</c:v>
                </c:pt>
                <c:pt idx="1327">
                  <c:v>-270</c:v>
                </c:pt>
                <c:pt idx="1328">
                  <c:v>-320</c:v>
                </c:pt>
                <c:pt idx="1329">
                  <c:v>-270</c:v>
                </c:pt>
                <c:pt idx="1330">
                  <c:v>-270</c:v>
                </c:pt>
                <c:pt idx="1331">
                  <c:v>-300</c:v>
                </c:pt>
                <c:pt idx="1332">
                  <c:v>-430</c:v>
                </c:pt>
                <c:pt idx="1333">
                  <c:v>-435</c:v>
                </c:pt>
                <c:pt idx="1334">
                  <c:v>-465</c:v>
                </c:pt>
                <c:pt idx="1335">
                  <c:v>-455</c:v>
                </c:pt>
                <c:pt idx="1336">
                  <c:v>-295</c:v>
                </c:pt>
                <c:pt idx="1337">
                  <c:v>-345</c:v>
                </c:pt>
                <c:pt idx="1338">
                  <c:v>-355</c:v>
                </c:pt>
                <c:pt idx="1339">
                  <c:v>-285</c:v>
                </c:pt>
                <c:pt idx="1340">
                  <c:v>-220</c:v>
                </c:pt>
                <c:pt idx="1341">
                  <c:v>-260</c:v>
                </c:pt>
                <c:pt idx="1342">
                  <c:v>-320</c:v>
                </c:pt>
                <c:pt idx="1343">
                  <c:v>-275</c:v>
                </c:pt>
                <c:pt idx="1344">
                  <c:v>-305</c:v>
                </c:pt>
                <c:pt idx="1345">
                  <c:v>-245</c:v>
                </c:pt>
                <c:pt idx="1346">
                  <c:v>-305</c:v>
                </c:pt>
                <c:pt idx="1347">
                  <c:v>-345</c:v>
                </c:pt>
                <c:pt idx="1348">
                  <c:v>-335</c:v>
                </c:pt>
                <c:pt idx="1349">
                  <c:v>-330</c:v>
                </c:pt>
                <c:pt idx="1350">
                  <c:v>-360</c:v>
                </c:pt>
                <c:pt idx="1351">
                  <c:v>-400</c:v>
                </c:pt>
                <c:pt idx="1352">
                  <c:v>-380</c:v>
                </c:pt>
                <c:pt idx="1353">
                  <c:v>-390</c:v>
                </c:pt>
                <c:pt idx="1354">
                  <c:v>-350</c:v>
                </c:pt>
                <c:pt idx="1355">
                  <c:v>-225</c:v>
                </c:pt>
                <c:pt idx="1356">
                  <c:v>-245</c:v>
                </c:pt>
                <c:pt idx="1357">
                  <c:v>-225</c:v>
                </c:pt>
                <c:pt idx="1358">
                  <c:v>-235</c:v>
                </c:pt>
                <c:pt idx="1359">
                  <c:v>-265</c:v>
                </c:pt>
                <c:pt idx="1360">
                  <c:v>-315</c:v>
                </c:pt>
                <c:pt idx="1361">
                  <c:v>-335</c:v>
                </c:pt>
                <c:pt idx="1362">
                  <c:v>-330</c:v>
                </c:pt>
                <c:pt idx="1363">
                  <c:v>-350</c:v>
                </c:pt>
                <c:pt idx="1364">
                  <c:v>-380</c:v>
                </c:pt>
                <c:pt idx="1365">
                  <c:v>-410</c:v>
                </c:pt>
                <c:pt idx="1366">
                  <c:v>-410</c:v>
                </c:pt>
                <c:pt idx="1367">
                  <c:v>-375</c:v>
                </c:pt>
                <c:pt idx="1368">
                  <c:v>-360</c:v>
                </c:pt>
                <c:pt idx="1369">
                  <c:v>-355</c:v>
                </c:pt>
                <c:pt idx="1370">
                  <c:v>-355</c:v>
                </c:pt>
                <c:pt idx="1371">
                  <c:v>-410</c:v>
                </c:pt>
                <c:pt idx="1372">
                  <c:v>-420</c:v>
                </c:pt>
                <c:pt idx="1373">
                  <c:v>-425</c:v>
                </c:pt>
                <c:pt idx="1374">
                  <c:v>-425</c:v>
                </c:pt>
                <c:pt idx="1375">
                  <c:v>-430</c:v>
                </c:pt>
                <c:pt idx="1376">
                  <c:v>-375</c:v>
                </c:pt>
                <c:pt idx="1377">
                  <c:v>-360</c:v>
                </c:pt>
                <c:pt idx="1378">
                  <c:v>-340</c:v>
                </c:pt>
                <c:pt idx="1379">
                  <c:v>-310</c:v>
                </c:pt>
                <c:pt idx="1380">
                  <c:v>-305</c:v>
                </c:pt>
                <c:pt idx="1381">
                  <c:v>-270</c:v>
                </c:pt>
                <c:pt idx="1382">
                  <c:v>-265</c:v>
                </c:pt>
                <c:pt idx="1383">
                  <c:v>-300</c:v>
                </c:pt>
                <c:pt idx="1384">
                  <c:v>-345</c:v>
                </c:pt>
                <c:pt idx="1385">
                  <c:v>-350</c:v>
                </c:pt>
                <c:pt idx="1386">
                  <c:v>-355</c:v>
                </c:pt>
                <c:pt idx="1387">
                  <c:v>-350</c:v>
                </c:pt>
                <c:pt idx="1388">
                  <c:v>-340</c:v>
                </c:pt>
                <c:pt idx="1389">
                  <c:v>-345</c:v>
                </c:pt>
                <c:pt idx="1390">
                  <c:v>-350</c:v>
                </c:pt>
                <c:pt idx="1391">
                  <c:v>-345</c:v>
                </c:pt>
                <c:pt idx="1392">
                  <c:v>-355</c:v>
                </c:pt>
                <c:pt idx="1393">
                  <c:v>-360</c:v>
                </c:pt>
                <c:pt idx="1394">
                  <c:v>-330</c:v>
                </c:pt>
                <c:pt idx="1395">
                  <c:v>-320</c:v>
                </c:pt>
                <c:pt idx="1396">
                  <c:v>-290</c:v>
                </c:pt>
                <c:pt idx="1397">
                  <c:v>-295</c:v>
                </c:pt>
                <c:pt idx="1398">
                  <c:v>-310</c:v>
                </c:pt>
                <c:pt idx="1399">
                  <c:v>-335</c:v>
                </c:pt>
                <c:pt idx="1400">
                  <c:v>-260</c:v>
                </c:pt>
                <c:pt idx="1401">
                  <c:v>-265</c:v>
                </c:pt>
                <c:pt idx="1402">
                  <c:v>-250</c:v>
                </c:pt>
                <c:pt idx="1403">
                  <c:v>-270</c:v>
                </c:pt>
                <c:pt idx="1404">
                  <c:v>-260</c:v>
                </c:pt>
                <c:pt idx="1405">
                  <c:v>-200</c:v>
                </c:pt>
                <c:pt idx="1406">
                  <c:v>-190</c:v>
                </c:pt>
                <c:pt idx="1407">
                  <c:v>-200</c:v>
                </c:pt>
                <c:pt idx="1408">
                  <c:v>-205</c:v>
                </c:pt>
                <c:pt idx="1409">
                  <c:v>-220</c:v>
                </c:pt>
                <c:pt idx="1410">
                  <c:v>-200</c:v>
                </c:pt>
                <c:pt idx="1411">
                  <c:v>-210</c:v>
                </c:pt>
                <c:pt idx="1412">
                  <c:v>-210</c:v>
                </c:pt>
                <c:pt idx="1413">
                  <c:v>-200</c:v>
                </c:pt>
                <c:pt idx="1414">
                  <c:v>-155</c:v>
                </c:pt>
                <c:pt idx="1415">
                  <c:v>-145</c:v>
                </c:pt>
                <c:pt idx="1416">
                  <c:v>-110</c:v>
                </c:pt>
                <c:pt idx="1417">
                  <c:v>-110</c:v>
                </c:pt>
                <c:pt idx="1418">
                  <c:v>-105</c:v>
                </c:pt>
                <c:pt idx="1419">
                  <c:v>-85</c:v>
                </c:pt>
                <c:pt idx="1420">
                  <c:v>-85</c:v>
                </c:pt>
                <c:pt idx="1421">
                  <c:v>-100</c:v>
                </c:pt>
                <c:pt idx="1422">
                  <c:v>-115</c:v>
                </c:pt>
                <c:pt idx="1423">
                  <c:v>-95</c:v>
                </c:pt>
                <c:pt idx="1424">
                  <c:v>-80</c:v>
                </c:pt>
                <c:pt idx="1425">
                  <c:v>-75</c:v>
                </c:pt>
                <c:pt idx="1426">
                  <c:v>-55</c:v>
                </c:pt>
                <c:pt idx="1427">
                  <c:v>-60</c:v>
                </c:pt>
                <c:pt idx="1428">
                  <c:v>-55</c:v>
                </c:pt>
                <c:pt idx="1429">
                  <c:v>-15</c:v>
                </c:pt>
                <c:pt idx="1430">
                  <c:v>-20</c:v>
                </c:pt>
                <c:pt idx="1431">
                  <c:v>5</c:v>
                </c:pt>
                <c:pt idx="1432">
                  <c:v>-10</c:v>
                </c:pt>
                <c:pt idx="1433">
                  <c:v>-10</c:v>
                </c:pt>
                <c:pt idx="1434">
                  <c:v>-10</c:v>
                </c:pt>
                <c:pt idx="1435">
                  <c:v>-85</c:v>
                </c:pt>
                <c:pt idx="1436">
                  <c:v>-120</c:v>
                </c:pt>
                <c:pt idx="1437">
                  <c:v>-125</c:v>
                </c:pt>
                <c:pt idx="1438">
                  <c:v>-110</c:v>
                </c:pt>
                <c:pt idx="1439">
                  <c:v>-75</c:v>
                </c:pt>
                <c:pt idx="1440">
                  <c:v>-65</c:v>
                </c:pt>
                <c:pt idx="1441">
                  <c:v>-70</c:v>
                </c:pt>
                <c:pt idx="1442">
                  <c:v>-70</c:v>
                </c:pt>
                <c:pt idx="1443">
                  <c:v>-85</c:v>
                </c:pt>
                <c:pt idx="1444">
                  <c:v>-90</c:v>
                </c:pt>
                <c:pt idx="1445">
                  <c:v>-65</c:v>
                </c:pt>
                <c:pt idx="1446">
                  <c:v>-10</c:v>
                </c:pt>
                <c:pt idx="1447">
                  <c:v>-25</c:v>
                </c:pt>
                <c:pt idx="1448">
                  <c:v>-10</c:v>
                </c:pt>
                <c:pt idx="1449">
                  <c:v>-10</c:v>
                </c:pt>
                <c:pt idx="1450">
                  <c:v>-30</c:v>
                </c:pt>
                <c:pt idx="1451">
                  <c:v>-80</c:v>
                </c:pt>
                <c:pt idx="1452">
                  <c:v>-90</c:v>
                </c:pt>
                <c:pt idx="1453">
                  <c:v>-115</c:v>
                </c:pt>
                <c:pt idx="1454">
                  <c:v>-100</c:v>
                </c:pt>
                <c:pt idx="1455">
                  <c:v>-145</c:v>
                </c:pt>
                <c:pt idx="1456">
                  <c:v>-120</c:v>
                </c:pt>
                <c:pt idx="1457">
                  <c:v>-115</c:v>
                </c:pt>
                <c:pt idx="1458">
                  <c:v>-100</c:v>
                </c:pt>
                <c:pt idx="1459">
                  <c:v>-95</c:v>
                </c:pt>
                <c:pt idx="1460">
                  <c:v>-120</c:v>
                </c:pt>
                <c:pt idx="1461">
                  <c:v>-125</c:v>
                </c:pt>
                <c:pt idx="1462">
                  <c:v>-60</c:v>
                </c:pt>
                <c:pt idx="1463">
                  <c:v>-80</c:v>
                </c:pt>
                <c:pt idx="1464">
                  <c:v>-90</c:v>
                </c:pt>
                <c:pt idx="1465">
                  <c:v>-135</c:v>
                </c:pt>
                <c:pt idx="1466">
                  <c:v>-120</c:v>
                </c:pt>
                <c:pt idx="1467">
                  <c:v>-95</c:v>
                </c:pt>
                <c:pt idx="1468">
                  <c:v>-95</c:v>
                </c:pt>
                <c:pt idx="1469">
                  <c:v>-105</c:v>
                </c:pt>
                <c:pt idx="1470">
                  <c:v>-165</c:v>
                </c:pt>
                <c:pt idx="1471">
                  <c:v>-170</c:v>
                </c:pt>
                <c:pt idx="1472">
                  <c:v>-160</c:v>
                </c:pt>
                <c:pt idx="1473">
                  <c:v>-165</c:v>
                </c:pt>
                <c:pt idx="1474">
                  <c:v>-145</c:v>
                </c:pt>
                <c:pt idx="1475">
                  <c:v>-220</c:v>
                </c:pt>
                <c:pt idx="1476">
                  <c:v>-285</c:v>
                </c:pt>
                <c:pt idx="1477">
                  <c:v>-250</c:v>
                </c:pt>
                <c:pt idx="1478">
                  <c:v>-230</c:v>
                </c:pt>
                <c:pt idx="1479">
                  <c:v>-160</c:v>
                </c:pt>
                <c:pt idx="1480">
                  <c:v>-210</c:v>
                </c:pt>
                <c:pt idx="1481">
                  <c:v>-220</c:v>
                </c:pt>
                <c:pt idx="1482">
                  <c:v>-220</c:v>
                </c:pt>
                <c:pt idx="1483">
                  <c:v>-175</c:v>
                </c:pt>
                <c:pt idx="1484">
                  <c:v>-165</c:v>
                </c:pt>
                <c:pt idx="1485">
                  <c:v>-150</c:v>
                </c:pt>
                <c:pt idx="1486">
                  <c:v>-150</c:v>
                </c:pt>
                <c:pt idx="1487">
                  <c:v>-115</c:v>
                </c:pt>
                <c:pt idx="1488">
                  <c:v>-180</c:v>
                </c:pt>
                <c:pt idx="1489">
                  <c:v>-170</c:v>
                </c:pt>
                <c:pt idx="1490">
                  <c:v>-150</c:v>
                </c:pt>
                <c:pt idx="1491">
                  <c:v>-105</c:v>
                </c:pt>
                <c:pt idx="1492">
                  <c:v>-100</c:v>
                </c:pt>
                <c:pt idx="1493">
                  <c:v>-145</c:v>
                </c:pt>
                <c:pt idx="1494">
                  <c:v>-150</c:v>
                </c:pt>
                <c:pt idx="1495">
                  <c:v>-115</c:v>
                </c:pt>
                <c:pt idx="1496">
                  <c:v>-115</c:v>
                </c:pt>
                <c:pt idx="1497">
                  <c:v>-110</c:v>
                </c:pt>
                <c:pt idx="1498">
                  <c:v>-75</c:v>
                </c:pt>
                <c:pt idx="1499">
                  <c:v>55</c:v>
                </c:pt>
                <c:pt idx="1500">
                  <c:v>-45</c:v>
                </c:pt>
                <c:pt idx="1501">
                  <c:v>-35</c:v>
                </c:pt>
                <c:pt idx="1502">
                  <c:v>-25</c:v>
                </c:pt>
                <c:pt idx="1503">
                  <c:v>0</c:v>
                </c:pt>
                <c:pt idx="1504">
                  <c:v>45</c:v>
                </c:pt>
                <c:pt idx="1505">
                  <c:v>-85</c:v>
                </c:pt>
                <c:pt idx="1506">
                  <c:v>-115</c:v>
                </c:pt>
                <c:pt idx="1507">
                  <c:v>-170</c:v>
                </c:pt>
                <c:pt idx="1508">
                  <c:v>-80</c:v>
                </c:pt>
                <c:pt idx="1509">
                  <c:v>-130</c:v>
                </c:pt>
                <c:pt idx="1510">
                  <c:v>-160</c:v>
                </c:pt>
                <c:pt idx="1511">
                  <c:v>-265</c:v>
                </c:pt>
                <c:pt idx="1512">
                  <c:v>-200</c:v>
                </c:pt>
                <c:pt idx="1513">
                  <c:v>-195</c:v>
                </c:pt>
                <c:pt idx="1514">
                  <c:v>-125</c:v>
                </c:pt>
                <c:pt idx="1515">
                  <c:v>-110</c:v>
                </c:pt>
                <c:pt idx="1516">
                  <c:v>-105</c:v>
                </c:pt>
                <c:pt idx="1517">
                  <c:v>-125</c:v>
                </c:pt>
                <c:pt idx="1518">
                  <c:v>-140</c:v>
                </c:pt>
                <c:pt idx="1519">
                  <c:v>-105</c:v>
                </c:pt>
                <c:pt idx="1520">
                  <c:v>-85</c:v>
                </c:pt>
                <c:pt idx="1521">
                  <c:v>-80</c:v>
                </c:pt>
                <c:pt idx="1522">
                  <c:v>-85</c:v>
                </c:pt>
                <c:pt idx="1523">
                  <c:v>-90</c:v>
                </c:pt>
                <c:pt idx="1524">
                  <c:v>-55</c:v>
                </c:pt>
                <c:pt idx="1525">
                  <c:v>100</c:v>
                </c:pt>
                <c:pt idx="1526">
                  <c:v>65</c:v>
                </c:pt>
                <c:pt idx="1527">
                  <c:v>90</c:v>
                </c:pt>
                <c:pt idx="1528">
                  <c:v>95</c:v>
                </c:pt>
                <c:pt idx="1529">
                  <c:v>55</c:v>
                </c:pt>
                <c:pt idx="1530">
                  <c:v>-15</c:v>
                </c:pt>
                <c:pt idx="1531">
                  <c:v>-40</c:v>
                </c:pt>
                <c:pt idx="1532">
                  <c:v>-75</c:v>
                </c:pt>
                <c:pt idx="1533">
                  <c:v>-15</c:v>
                </c:pt>
                <c:pt idx="1534">
                  <c:v>60</c:v>
                </c:pt>
                <c:pt idx="1535">
                  <c:v>20</c:v>
                </c:pt>
                <c:pt idx="1536">
                  <c:v>65</c:v>
                </c:pt>
                <c:pt idx="1537">
                  <c:v>100</c:v>
                </c:pt>
                <c:pt idx="1538">
                  <c:v>150</c:v>
                </c:pt>
                <c:pt idx="1539">
                  <c:v>160</c:v>
                </c:pt>
                <c:pt idx="1540">
                  <c:v>145</c:v>
                </c:pt>
                <c:pt idx="1541">
                  <c:v>150</c:v>
                </c:pt>
                <c:pt idx="1542">
                  <c:v>150</c:v>
                </c:pt>
                <c:pt idx="1543">
                  <c:v>35</c:v>
                </c:pt>
                <c:pt idx="1544">
                  <c:v>-10</c:v>
                </c:pt>
                <c:pt idx="1545">
                  <c:v>5</c:v>
                </c:pt>
                <c:pt idx="1546">
                  <c:v>-20</c:v>
                </c:pt>
                <c:pt idx="1547">
                  <c:v>-10</c:v>
                </c:pt>
                <c:pt idx="1548">
                  <c:v>-5</c:v>
                </c:pt>
                <c:pt idx="1549">
                  <c:v>140</c:v>
                </c:pt>
                <c:pt idx="1550">
                  <c:v>85</c:v>
                </c:pt>
                <c:pt idx="1551">
                  <c:v>100</c:v>
                </c:pt>
                <c:pt idx="1552">
                  <c:v>45</c:v>
                </c:pt>
                <c:pt idx="1553">
                  <c:v>70</c:v>
                </c:pt>
                <c:pt idx="1554">
                  <c:v>55</c:v>
                </c:pt>
                <c:pt idx="1555">
                  <c:v>65</c:v>
                </c:pt>
                <c:pt idx="1556">
                  <c:v>5</c:v>
                </c:pt>
                <c:pt idx="1557">
                  <c:v>-20</c:v>
                </c:pt>
                <c:pt idx="1558">
                  <c:v>-120</c:v>
                </c:pt>
                <c:pt idx="1559">
                  <c:v>-170</c:v>
                </c:pt>
                <c:pt idx="1560">
                  <c:v>-135</c:v>
                </c:pt>
                <c:pt idx="1561">
                  <c:v>-175</c:v>
                </c:pt>
                <c:pt idx="1562">
                  <c:v>-120</c:v>
                </c:pt>
                <c:pt idx="1563">
                  <c:v>-130</c:v>
                </c:pt>
                <c:pt idx="1564">
                  <c:v>-145</c:v>
                </c:pt>
                <c:pt idx="1565">
                  <c:v>-215</c:v>
                </c:pt>
                <c:pt idx="1566">
                  <c:v>-140</c:v>
                </c:pt>
                <c:pt idx="1567">
                  <c:v>-120</c:v>
                </c:pt>
                <c:pt idx="1568">
                  <c:v>-120</c:v>
                </c:pt>
                <c:pt idx="1569">
                  <c:v>-135</c:v>
                </c:pt>
                <c:pt idx="1570">
                  <c:v>-130</c:v>
                </c:pt>
                <c:pt idx="1571">
                  <c:v>-190</c:v>
                </c:pt>
                <c:pt idx="1572">
                  <c:v>-170</c:v>
                </c:pt>
                <c:pt idx="1573">
                  <c:v>-195</c:v>
                </c:pt>
                <c:pt idx="1574">
                  <c:v>-200</c:v>
                </c:pt>
                <c:pt idx="1575">
                  <c:v>-175</c:v>
                </c:pt>
                <c:pt idx="1576">
                  <c:v>-205</c:v>
                </c:pt>
                <c:pt idx="1577">
                  <c:v>-200</c:v>
                </c:pt>
                <c:pt idx="1578">
                  <c:v>-200</c:v>
                </c:pt>
                <c:pt idx="1579">
                  <c:v>-210</c:v>
                </c:pt>
                <c:pt idx="1580">
                  <c:v>-250</c:v>
                </c:pt>
                <c:pt idx="1581">
                  <c:v>-250</c:v>
                </c:pt>
                <c:pt idx="1582">
                  <c:v>-215</c:v>
                </c:pt>
                <c:pt idx="1583">
                  <c:v>-195</c:v>
                </c:pt>
                <c:pt idx="1584">
                  <c:v>-145</c:v>
                </c:pt>
                <c:pt idx="1585">
                  <c:v>-235</c:v>
                </c:pt>
                <c:pt idx="1586">
                  <c:v>-245</c:v>
                </c:pt>
                <c:pt idx="1587">
                  <c:v>-275</c:v>
                </c:pt>
                <c:pt idx="1588">
                  <c:v>-280</c:v>
                </c:pt>
                <c:pt idx="1589">
                  <c:v>-295</c:v>
                </c:pt>
                <c:pt idx="1590">
                  <c:v>-255</c:v>
                </c:pt>
                <c:pt idx="1591">
                  <c:v>-205</c:v>
                </c:pt>
                <c:pt idx="1592">
                  <c:v>-195</c:v>
                </c:pt>
                <c:pt idx="1593">
                  <c:v>-265</c:v>
                </c:pt>
                <c:pt idx="1594">
                  <c:v>-260</c:v>
                </c:pt>
                <c:pt idx="1595">
                  <c:v>-270</c:v>
                </c:pt>
                <c:pt idx="1596">
                  <c:v>-285</c:v>
                </c:pt>
                <c:pt idx="1597">
                  <c:v>-245</c:v>
                </c:pt>
                <c:pt idx="1598">
                  <c:v>-215</c:v>
                </c:pt>
                <c:pt idx="1599">
                  <c:v>-260</c:v>
                </c:pt>
                <c:pt idx="1600">
                  <c:v>-270</c:v>
                </c:pt>
                <c:pt idx="1601">
                  <c:v>-70</c:v>
                </c:pt>
                <c:pt idx="1602">
                  <c:v>-60</c:v>
                </c:pt>
                <c:pt idx="1603">
                  <c:v>-80</c:v>
                </c:pt>
                <c:pt idx="1604">
                  <c:v>-115</c:v>
                </c:pt>
                <c:pt idx="1605">
                  <c:v>-150</c:v>
                </c:pt>
                <c:pt idx="1606">
                  <c:v>-195</c:v>
                </c:pt>
                <c:pt idx="1607">
                  <c:v>-275</c:v>
                </c:pt>
                <c:pt idx="1608">
                  <c:v>-295</c:v>
                </c:pt>
                <c:pt idx="1609">
                  <c:v>-90</c:v>
                </c:pt>
                <c:pt idx="1610">
                  <c:v>-75</c:v>
                </c:pt>
                <c:pt idx="1611">
                  <c:v>50</c:v>
                </c:pt>
                <c:pt idx="1612">
                  <c:v>-45</c:v>
                </c:pt>
                <c:pt idx="1613">
                  <c:v>-40</c:v>
                </c:pt>
                <c:pt idx="1614">
                  <c:v>-5</c:v>
                </c:pt>
                <c:pt idx="1615">
                  <c:v>110</c:v>
                </c:pt>
                <c:pt idx="1616">
                  <c:v>60</c:v>
                </c:pt>
                <c:pt idx="1617">
                  <c:v>75</c:v>
                </c:pt>
                <c:pt idx="1618">
                  <c:v>60</c:v>
                </c:pt>
                <c:pt idx="1619">
                  <c:v>125</c:v>
                </c:pt>
                <c:pt idx="1620">
                  <c:v>115</c:v>
                </c:pt>
                <c:pt idx="1621">
                  <c:v>120</c:v>
                </c:pt>
                <c:pt idx="1622">
                  <c:v>85</c:v>
                </c:pt>
                <c:pt idx="1623">
                  <c:v>80</c:v>
                </c:pt>
                <c:pt idx="1624">
                  <c:v>-55</c:v>
                </c:pt>
                <c:pt idx="1625">
                  <c:v>5</c:v>
                </c:pt>
                <c:pt idx="1626">
                  <c:v>-25</c:v>
                </c:pt>
                <c:pt idx="1627">
                  <c:v>-75</c:v>
                </c:pt>
                <c:pt idx="1628">
                  <c:v>-105</c:v>
                </c:pt>
                <c:pt idx="1629">
                  <c:v>-60</c:v>
                </c:pt>
                <c:pt idx="1630">
                  <c:v>0</c:v>
                </c:pt>
                <c:pt idx="1631">
                  <c:v>-30</c:v>
                </c:pt>
                <c:pt idx="1632">
                  <c:v>-30</c:v>
                </c:pt>
                <c:pt idx="1633">
                  <c:v>-95</c:v>
                </c:pt>
                <c:pt idx="1634">
                  <c:v>-100</c:v>
                </c:pt>
                <c:pt idx="1635">
                  <c:v>-85</c:v>
                </c:pt>
                <c:pt idx="1636">
                  <c:v>-95</c:v>
                </c:pt>
                <c:pt idx="1637">
                  <c:v>-85</c:v>
                </c:pt>
                <c:pt idx="1638">
                  <c:v>-40</c:v>
                </c:pt>
                <c:pt idx="1639">
                  <c:v>-30</c:v>
                </c:pt>
                <c:pt idx="1640">
                  <c:v>-70</c:v>
                </c:pt>
                <c:pt idx="1641">
                  <c:v>-80</c:v>
                </c:pt>
                <c:pt idx="1642">
                  <c:v>-60</c:v>
                </c:pt>
                <c:pt idx="1643">
                  <c:v>-25</c:v>
                </c:pt>
                <c:pt idx="1644">
                  <c:v>-10</c:v>
                </c:pt>
                <c:pt idx="1645">
                  <c:v>-5</c:v>
                </c:pt>
                <c:pt idx="1646">
                  <c:v>5</c:v>
                </c:pt>
                <c:pt idx="1647">
                  <c:v>75</c:v>
                </c:pt>
                <c:pt idx="1648">
                  <c:v>-5</c:v>
                </c:pt>
                <c:pt idx="1649">
                  <c:v>-15</c:v>
                </c:pt>
                <c:pt idx="1650">
                  <c:v>-50</c:v>
                </c:pt>
                <c:pt idx="1651">
                  <c:v>0</c:v>
                </c:pt>
                <c:pt idx="1652">
                  <c:v>-30</c:v>
                </c:pt>
                <c:pt idx="1653">
                  <c:v>-90</c:v>
                </c:pt>
                <c:pt idx="1654">
                  <c:v>-100</c:v>
                </c:pt>
                <c:pt idx="1655">
                  <c:v>-85</c:v>
                </c:pt>
                <c:pt idx="1656">
                  <c:v>-65</c:v>
                </c:pt>
                <c:pt idx="1657">
                  <c:v>-15</c:v>
                </c:pt>
                <c:pt idx="1658">
                  <c:v>-95</c:v>
                </c:pt>
                <c:pt idx="1659">
                  <c:v>-155</c:v>
                </c:pt>
                <c:pt idx="1660">
                  <c:v>-115</c:v>
                </c:pt>
                <c:pt idx="1661">
                  <c:v>-100</c:v>
                </c:pt>
                <c:pt idx="1662">
                  <c:v>-110</c:v>
                </c:pt>
                <c:pt idx="1663">
                  <c:v>-150</c:v>
                </c:pt>
                <c:pt idx="1664">
                  <c:v>-140</c:v>
                </c:pt>
                <c:pt idx="1665">
                  <c:v>-95</c:v>
                </c:pt>
                <c:pt idx="1666">
                  <c:v>-85</c:v>
                </c:pt>
                <c:pt idx="1667">
                  <c:v>-85</c:v>
                </c:pt>
                <c:pt idx="1668">
                  <c:v>-115</c:v>
                </c:pt>
                <c:pt idx="1669">
                  <c:v>-100</c:v>
                </c:pt>
                <c:pt idx="1670">
                  <c:v>-100</c:v>
                </c:pt>
                <c:pt idx="1671">
                  <c:v>-110</c:v>
                </c:pt>
                <c:pt idx="1672">
                  <c:v>-125</c:v>
                </c:pt>
                <c:pt idx="1673">
                  <c:v>-65</c:v>
                </c:pt>
                <c:pt idx="1674">
                  <c:v>-115</c:v>
                </c:pt>
                <c:pt idx="1675">
                  <c:v>-90</c:v>
                </c:pt>
                <c:pt idx="1676">
                  <c:v>-145</c:v>
                </c:pt>
                <c:pt idx="1677">
                  <c:v>-125</c:v>
                </c:pt>
                <c:pt idx="1678">
                  <c:v>-115</c:v>
                </c:pt>
                <c:pt idx="1679">
                  <c:v>-115</c:v>
                </c:pt>
                <c:pt idx="1680">
                  <c:v>-80</c:v>
                </c:pt>
                <c:pt idx="1681">
                  <c:v>-35</c:v>
                </c:pt>
                <c:pt idx="1682">
                  <c:v>-25</c:v>
                </c:pt>
                <c:pt idx="1683">
                  <c:v>0</c:v>
                </c:pt>
                <c:pt idx="1684">
                  <c:v>60</c:v>
                </c:pt>
              </c:numCache>
            </c:numRef>
          </c:val>
          <c:extLst>
            <c:ext xmlns:c16="http://schemas.microsoft.com/office/drawing/2014/chart" uri="{C3380CC4-5D6E-409C-BE32-E72D297353CC}">
              <c16:uniqueId val="{00000000-30BB-4C31-94BF-2BDC0565902F}"/>
            </c:ext>
          </c:extLst>
        </c:ser>
        <c:dLbls>
          <c:showLegendKey val="0"/>
          <c:showVal val="0"/>
          <c:showCatName val="0"/>
          <c:showSerName val="0"/>
          <c:showPercent val="0"/>
          <c:showBubbleSize val="0"/>
        </c:dLbls>
        <c:gapWidth val="150"/>
        <c:axId val="283796992"/>
        <c:axId val="283798528"/>
      </c:barChart>
      <c:catAx>
        <c:axId val="283796992"/>
        <c:scaling>
          <c:orientation val="minMax"/>
        </c:scaling>
        <c:delete val="0"/>
        <c:axPos val="b"/>
        <c:numFmt formatCode="m/d/yy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83798528"/>
        <c:crosses val="autoZero"/>
        <c:auto val="0"/>
        <c:lblAlgn val="ctr"/>
        <c:lblOffset val="100"/>
        <c:tickLblSkip val="200"/>
        <c:tickMarkSkip val="200"/>
        <c:noMultiLvlLbl val="0"/>
      </c:catAx>
      <c:valAx>
        <c:axId val="283798528"/>
        <c:scaling>
          <c:orientation val="minMax"/>
          <c:max val="500"/>
          <c:min val="-800"/>
        </c:scaling>
        <c:delete val="0"/>
        <c:axPos val="l"/>
        <c:majorGridlines>
          <c:spPr>
            <a:ln w="6350">
              <a:solidFill>
                <a:schemeClr val="tx1"/>
              </a:solidFill>
              <a:prstDash val="dash"/>
            </a:ln>
          </c:spPr>
        </c:majorGridlines>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83796992"/>
        <c:crosses val="autoZero"/>
        <c:crossBetween val="between"/>
        <c:majorUnit val="100"/>
      </c:valAx>
      <c:spPr>
        <a:noFill/>
        <a:ln>
          <a:noFill/>
        </a:ln>
        <a:effectLst/>
      </c:spPr>
    </c:plotArea>
    <c:legend>
      <c:legendPos val="t"/>
      <c:layout>
        <c:manualLayout>
          <c:xMode val="edge"/>
          <c:yMode val="edge"/>
          <c:x val="0.10933128480891219"/>
          <c:y val="5.8570217966529704E-2"/>
          <c:w val="0.16615887727972367"/>
          <c:h val="5.201381242541812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legend>
    <c:plotVisOnly val="1"/>
    <c:dispBlanksAs val="gap"/>
    <c:showDLblsOverMax val="0"/>
  </c:chart>
  <c:spPr>
    <a:solidFill>
      <a:schemeClr val="bg1"/>
    </a:solidFill>
    <a:ln w="9525" cap="flat" cmpd="sng" algn="ctr">
      <a:noFill/>
      <a:round/>
    </a:ln>
    <a:effectLst/>
  </c:spPr>
  <c:txPr>
    <a:bodyPr/>
    <a:lstStyle/>
    <a:p>
      <a:pPr>
        <a:defRPr>
          <a:latin typeface="微软雅黑" panose="020B0503020204020204" pitchFamily="34" charset="-122"/>
          <a:ea typeface="微软雅黑" panose="020B0503020204020204" pitchFamily="34" charset="-122"/>
        </a:defRPr>
      </a:pPr>
      <a:endParaRPr lang="zh-CN"/>
    </a:p>
  </c:txPr>
  <c:printSettings>
    <c:headerFooter/>
    <c:pageMargins b="0.75000000000000611" l="0.70000000000000062" r="0.70000000000000062" t="0.75000000000000611"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904999679918084E-2"/>
          <c:y val="3.9857245536156057E-2"/>
          <c:w val="0.89601710968661508"/>
          <c:h val="0.89357767208407801"/>
        </c:manualLayout>
      </c:layout>
      <c:barChart>
        <c:barDir val="col"/>
        <c:grouping val="clustered"/>
        <c:varyColors val="0"/>
        <c:ser>
          <c:idx val="0"/>
          <c:order val="0"/>
          <c:tx>
            <c:strRef>
              <c:f>华东价差!$G$1</c:f>
              <c:strCache>
                <c:ptCount val="1"/>
                <c:pt idx="0">
                  <c:v>江苏-西南地区+200</c:v>
                </c:pt>
              </c:strCache>
            </c:strRef>
          </c:tx>
          <c:spPr>
            <a:solidFill>
              <a:schemeClr val="accent1"/>
            </a:solidFill>
            <a:ln>
              <a:noFill/>
            </a:ln>
            <a:effectLst/>
          </c:spPr>
          <c:invertIfNegative val="0"/>
          <c:cat>
            <c:numRef>
              <c:f>华东价差!$A$2:$A$1669</c:f>
              <c:numCache>
                <c:formatCode>m/d/yyyy</c:formatCode>
                <c:ptCount val="1668"/>
                <c:pt idx="0">
                  <c:v>41974</c:v>
                </c:pt>
                <c:pt idx="1">
                  <c:v>41975</c:v>
                </c:pt>
                <c:pt idx="2">
                  <c:v>41976</c:v>
                </c:pt>
                <c:pt idx="3">
                  <c:v>41977</c:v>
                </c:pt>
                <c:pt idx="4">
                  <c:v>41978</c:v>
                </c:pt>
                <c:pt idx="5">
                  <c:v>41981</c:v>
                </c:pt>
                <c:pt idx="6">
                  <c:v>41982</c:v>
                </c:pt>
                <c:pt idx="7">
                  <c:v>41983</c:v>
                </c:pt>
                <c:pt idx="8">
                  <c:v>41984</c:v>
                </c:pt>
                <c:pt idx="9">
                  <c:v>41985</c:v>
                </c:pt>
                <c:pt idx="10">
                  <c:v>41988</c:v>
                </c:pt>
                <c:pt idx="11">
                  <c:v>41989</c:v>
                </c:pt>
                <c:pt idx="12">
                  <c:v>41990</c:v>
                </c:pt>
                <c:pt idx="13">
                  <c:v>41991</c:v>
                </c:pt>
                <c:pt idx="14">
                  <c:v>41992</c:v>
                </c:pt>
                <c:pt idx="15">
                  <c:v>41995</c:v>
                </c:pt>
                <c:pt idx="16">
                  <c:v>41996</c:v>
                </c:pt>
                <c:pt idx="17">
                  <c:v>41997</c:v>
                </c:pt>
                <c:pt idx="18">
                  <c:v>41998</c:v>
                </c:pt>
                <c:pt idx="19">
                  <c:v>41999</c:v>
                </c:pt>
                <c:pt idx="20">
                  <c:v>42002</c:v>
                </c:pt>
                <c:pt idx="21">
                  <c:v>42003</c:v>
                </c:pt>
                <c:pt idx="22">
                  <c:v>42004</c:v>
                </c:pt>
                <c:pt idx="23">
                  <c:v>42008</c:v>
                </c:pt>
                <c:pt idx="24">
                  <c:v>42009</c:v>
                </c:pt>
                <c:pt idx="25">
                  <c:v>42010</c:v>
                </c:pt>
                <c:pt idx="26">
                  <c:v>42011</c:v>
                </c:pt>
                <c:pt idx="27">
                  <c:v>42012</c:v>
                </c:pt>
                <c:pt idx="28">
                  <c:v>42013</c:v>
                </c:pt>
                <c:pt idx="29">
                  <c:v>42016</c:v>
                </c:pt>
                <c:pt idx="30">
                  <c:v>42017</c:v>
                </c:pt>
                <c:pt idx="31">
                  <c:v>42018</c:v>
                </c:pt>
                <c:pt idx="32">
                  <c:v>42019</c:v>
                </c:pt>
                <c:pt idx="33">
                  <c:v>42020</c:v>
                </c:pt>
                <c:pt idx="34">
                  <c:v>42023</c:v>
                </c:pt>
                <c:pt idx="35">
                  <c:v>42024</c:v>
                </c:pt>
                <c:pt idx="36">
                  <c:v>42025</c:v>
                </c:pt>
                <c:pt idx="37">
                  <c:v>42026</c:v>
                </c:pt>
                <c:pt idx="38">
                  <c:v>42027</c:v>
                </c:pt>
                <c:pt idx="39">
                  <c:v>42030</c:v>
                </c:pt>
                <c:pt idx="40">
                  <c:v>42031</c:v>
                </c:pt>
                <c:pt idx="41">
                  <c:v>42032</c:v>
                </c:pt>
                <c:pt idx="42">
                  <c:v>42033</c:v>
                </c:pt>
                <c:pt idx="43">
                  <c:v>42034</c:v>
                </c:pt>
                <c:pt idx="44">
                  <c:v>42037</c:v>
                </c:pt>
                <c:pt idx="45">
                  <c:v>42038</c:v>
                </c:pt>
                <c:pt idx="46">
                  <c:v>42039</c:v>
                </c:pt>
                <c:pt idx="47">
                  <c:v>42040</c:v>
                </c:pt>
                <c:pt idx="48">
                  <c:v>42041</c:v>
                </c:pt>
                <c:pt idx="49">
                  <c:v>42044</c:v>
                </c:pt>
                <c:pt idx="50">
                  <c:v>42045</c:v>
                </c:pt>
                <c:pt idx="51">
                  <c:v>42046</c:v>
                </c:pt>
                <c:pt idx="52">
                  <c:v>42047</c:v>
                </c:pt>
                <c:pt idx="53">
                  <c:v>42048</c:v>
                </c:pt>
                <c:pt idx="54">
                  <c:v>42050</c:v>
                </c:pt>
                <c:pt idx="55">
                  <c:v>42051</c:v>
                </c:pt>
                <c:pt idx="56">
                  <c:v>42052</c:v>
                </c:pt>
                <c:pt idx="57">
                  <c:v>42060</c:v>
                </c:pt>
                <c:pt idx="58">
                  <c:v>42061</c:v>
                </c:pt>
                <c:pt idx="59">
                  <c:v>42062</c:v>
                </c:pt>
                <c:pt idx="60">
                  <c:v>42063</c:v>
                </c:pt>
                <c:pt idx="61">
                  <c:v>42065</c:v>
                </c:pt>
                <c:pt idx="62">
                  <c:v>42066</c:v>
                </c:pt>
                <c:pt idx="63">
                  <c:v>42067</c:v>
                </c:pt>
                <c:pt idx="64">
                  <c:v>42068</c:v>
                </c:pt>
                <c:pt idx="65">
                  <c:v>42069</c:v>
                </c:pt>
                <c:pt idx="66">
                  <c:v>42072</c:v>
                </c:pt>
                <c:pt idx="67">
                  <c:v>42073</c:v>
                </c:pt>
                <c:pt idx="68">
                  <c:v>42074</c:v>
                </c:pt>
                <c:pt idx="69">
                  <c:v>42075</c:v>
                </c:pt>
                <c:pt idx="70">
                  <c:v>42076</c:v>
                </c:pt>
                <c:pt idx="71">
                  <c:v>42079</c:v>
                </c:pt>
                <c:pt idx="72">
                  <c:v>42080</c:v>
                </c:pt>
                <c:pt idx="73">
                  <c:v>42081</c:v>
                </c:pt>
                <c:pt idx="74">
                  <c:v>42082</c:v>
                </c:pt>
                <c:pt idx="75">
                  <c:v>42083</c:v>
                </c:pt>
                <c:pt idx="76">
                  <c:v>42086</c:v>
                </c:pt>
                <c:pt idx="77">
                  <c:v>42087</c:v>
                </c:pt>
                <c:pt idx="78">
                  <c:v>42088</c:v>
                </c:pt>
                <c:pt idx="79">
                  <c:v>42089</c:v>
                </c:pt>
                <c:pt idx="80">
                  <c:v>42090</c:v>
                </c:pt>
                <c:pt idx="81">
                  <c:v>42093</c:v>
                </c:pt>
                <c:pt idx="82">
                  <c:v>42094</c:v>
                </c:pt>
                <c:pt idx="83">
                  <c:v>42095</c:v>
                </c:pt>
                <c:pt idx="84">
                  <c:v>42096</c:v>
                </c:pt>
                <c:pt idx="85">
                  <c:v>42097</c:v>
                </c:pt>
                <c:pt idx="86">
                  <c:v>42101</c:v>
                </c:pt>
                <c:pt idx="87">
                  <c:v>42102</c:v>
                </c:pt>
                <c:pt idx="88">
                  <c:v>42103</c:v>
                </c:pt>
                <c:pt idx="89">
                  <c:v>42104</c:v>
                </c:pt>
                <c:pt idx="90">
                  <c:v>42107</c:v>
                </c:pt>
                <c:pt idx="91">
                  <c:v>42108</c:v>
                </c:pt>
                <c:pt idx="92">
                  <c:v>42109</c:v>
                </c:pt>
                <c:pt idx="93">
                  <c:v>42110</c:v>
                </c:pt>
                <c:pt idx="94">
                  <c:v>42111</c:v>
                </c:pt>
                <c:pt idx="95">
                  <c:v>42114</c:v>
                </c:pt>
                <c:pt idx="96">
                  <c:v>42115</c:v>
                </c:pt>
                <c:pt idx="97">
                  <c:v>42116</c:v>
                </c:pt>
                <c:pt idx="98">
                  <c:v>42117</c:v>
                </c:pt>
                <c:pt idx="99">
                  <c:v>42118</c:v>
                </c:pt>
                <c:pt idx="100">
                  <c:v>42121</c:v>
                </c:pt>
                <c:pt idx="101">
                  <c:v>42122</c:v>
                </c:pt>
                <c:pt idx="102">
                  <c:v>42123</c:v>
                </c:pt>
                <c:pt idx="103">
                  <c:v>42124</c:v>
                </c:pt>
                <c:pt idx="104">
                  <c:v>42128</c:v>
                </c:pt>
                <c:pt idx="105">
                  <c:v>42129</c:v>
                </c:pt>
                <c:pt idx="106">
                  <c:v>42130</c:v>
                </c:pt>
                <c:pt idx="107">
                  <c:v>42131</c:v>
                </c:pt>
                <c:pt idx="108">
                  <c:v>42132</c:v>
                </c:pt>
                <c:pt idx="109">
                  <c:v>42135</c:v>
                </c:pt>
                <c:pt idx="110">
                  <c:v>42136</c:v>
                </c:pt>
                <c:pt idx="111">
                  <c:v>42137</c:v>
                </c:pt>
                <c:pt idx="112">
                  <c:v>42138</c:v>
                </c:pt>
                <c:pt idx="113">
                  <c:v>42139</c:v>
                </c:pt>
                <c:pt idx="114">
                  <c:v>42142</c:v>
                </c:pt>
                <c:pt idx="115">
                  <c:v>42143</c:v>
                </c:pt>
                <c:pt idx="116">
                  <c:v>42144</c:v>
                </c:pt>
                <c:pt idx="117">
                  <c:v>42145</c:v>
                </c:pt>
                <c:pt idx="118">
                  <c:v>42146</c:v>
                </c:pt>
                <c:pt idx="119">
                  <c:v>42149</c:v>
                </c:pt>
                <c:pt idx="120">
                  <c:v>42150</c:v>
                </c:pt>
                <c:pt idx="121">
                  <c:v>42151</c:v>
                </c:pt>
                <c:pt idx="122">
                  <c:v>42152</c:v>
                </c:pt>
                <c:pt idx="123">
                  <c:v>42153</c:v>
                </c:pt>
                <c:pt idx="124">
                  <c:v>42156</c:v>
                </c:pt>
                <c:pt idx="125">
                  <c:v>42157</c:v>
                </c:pt>
                <c:pt idx="126">
                  <c:v>42158</c:v>
                </c:pt>
                <c:pt idx="127">
                  <c:v>42159</c:v>
                </c:pt>
                <c:pt idx="128">
                  <c:v>42160</c:v>
                </c:pt>
                <c:pt idx="129">
                  <c:v>42163</c:v>
                </c:pt>
                <c:pt idx="130">
                  <c:v>42164</c:v>
                </c:pt>
                <c:pt idx="131">
                  <c:v>42165</c:v>
                </c:pt>
                <c:pt idx="132">
                  <c:v>42166</c:v>
                </c:pt>
                <c:pt idx="133">
                  <c:v>42167</c:v>
                </c:pt>
                <c:pt idx="134">
                  <c:v>42170</c:v>
                </c:pt>
                <c:pt idx="135">
                  <c:v>42171</c:v>
                </c:pt>
                <c:pt idx="136">
                  <c:v>42172</c:v>
                </c:pt>
                <c:pt idx="137">
                  <c:v>42173</c:v>
                </c:pt>
                <c:pt idx="138">
                  <c:v>42174</c:v>
                </c:pt>
                <c:pt idx="139">
                  <c:v>42178</c:v>
                </c:pt>
                <c:pt idx="140">
                  <c:v>42179</c:v>
                </c:pt>
                <c:pt idx="141">
                  <c:v>42180</c:v>
                </c:pt>
                <c:pt idx="142">
                  <c:v>42181</c:v>
                </c:pt>
                <c:pt idx="143">
                  <c:v>42184</c:v>
                </c:pt>
                <c:pt idx="144">
                  <c:v>42185</c:v>
                </c:pt>
                <c:pt idx="145">
                  <c:v>42186</c:v>
                </c:pt>
                <c:pt idx="146">
                  <c:v>42187</c:v>
                </c:pt>
                <c:pt idx="147">
                  <c:v>42188</c:v>
                </c:pt>
                <c:pt idx="148">
                  <c:v>42191</c:v>
                </c:pt>
                <c:pt idx="149">
                  <c:v>42192</c:v>
                </c:pt>
                <c:pt idx="150">
                  <c:v>42193</c:v>
                </c:pt>
                <c:pt idx="151">
                  <c:v>42194</c:v>
                </c:pt>
                <c:pt idx="152">
                  <c:v>42195</c:v>
                </c:pt>
                <c:pt idx="153">
                  <c:v>42198</c:v>
                </c:pt>
                <c:pt idx="154">
                  <c:v>42199</c:v>
                </c:pt>
                <c:pt idx="155">
                  <c:v>42200</c:v>
                </c:pt>
                <c:pt idx="156">
                  <c:v>42201</c:v>
                </c:pt>
                <c:pt idx="157">
                  <c:v>42202</c:v>
                </c:pt>
                <c:pt idx="158">
                  <c:v>42205</c:v>
                </c:pt>
                <c:pt idx="159">
                  <c:v>42206</c:v>
                </c:pt>
                <c:pt idx="160">
                  <c:v>42207</c:v>
                </c:pt>
                <c:pt idx="161">
                  <c:v>42208</c:v>
                </c:pt>
                <c:pt idx="162">
                  <c:v>42209</c:v>
                </c:pt>
                <c:pt idx="163">
                  <c:v>42212</c:v>
                </c:pt>
                <c:pt idx="164">
                  <c:v>42213</c:v>
                </c:pt>
                <c:pt idx="165">
                  <c:v>42214</c:v>
                </c:pt>
                <c:pt idx="166">
                  <c:v>42215</c:v>
                </c:pt>
                <c:pt idx="167">
                  <c:v>42216</c:v>
                </c:pt>
                <c:pt idx="168">
                  <c:v>42219</c:v>
                </c:pt>
                <c:pt idx="169">
                  <c:v>42220</c:v>
                </c:pt>
                <c:pt idx="170">
                  <c:v>42221</c:v>
                </c:pt>
                <c:pt idx="171">
                  <c:v>42222</c:v>
                </c:pt>
                <c:pt idx="172">
                  <c:v>42223</c:v>
                </c:pt>
                <c:pt idx="173">
                  <c:v>42226</c:v>
                </c:pt>
                <c:pt idx="174">
                  <c:v>42227</c:v>
                </c:pt>
                <c:pt idx="175">
                  <c:v>42228</c:v>
                </c:pt>
                <c:pt idx="176">
                  <c:v>42229</c:v>
                </c:pt>
                <c:pt idx="177">
                  <c:v>42230</c:v>
                </c:pt>
                <c:pt idx="178">
                  <c:v>42233</c:v>
                </c:pt>
                <c:pt idx="179">
                  <c:v>42234</c:v>
                </c:pt>
                <c:pt idx="180">
                  <c:v>42235</c:v>
                </c:pt>
                <c:pt idx="181">
                  <c:v>42236</c:v>
                </c:pt>
                <c:pt idx="182">
                  <c:v>42237</c:v>
                </c:pt>
                <c:pt idx="183">
                  <c:v>42240</c:v>
                </c:pt>
                <c:pt idx="184">
                  <c:v>42241</c:v>
                </c:pt>
                <c:pt idx="185">
                  <c:v>42242</c:v>
                </c:pt>
                <c:pt idx="186">
                  <c:v>42243</c:v>
                </c:pt>
                <c:pt idx="187">
                  <c:v>42244</c:v>
                </c:pt>
                <c:pt idx="188">
                  <c:v>42247</c:v>
                </c:pt>
                <c:pt idx="189">
                  <c:v>42248</c:v>
                </c:pt>
                <c:pt idx="190">
                  <c:v>42249</c:v>
                </c:pt>
                <c:pt idx="191">
                  <c:v>42253</c:v>
                </c:pt>
                <c:pt idx="192">
                  <c:v>42254</c:v>
                </c:pt>
                <c:pt idx="193">
                  <c:v>42255</c:v>
                </c:pt>
                <c:pt idx="194">
                  <c:v>42256</c:v>
                </c:pt>
                <c:pt idx="195">
                  <c:v>42257</c:v>
                </c:pt>
                <c:pt idx="196">
                  <c:v>42258</c:v>
                </c:pt>
                <c:pt idx="197">
                  <c:v>42261</c:v>
                </c:pt>
                <c:pt idx="198">
                  <c:v>42262</c:v>
                </c:pt>
                <c:pt idx="199">
                  <c:v>42263</c:v>
                </c:pt>
                <c:pt idx="200">
                  <c:v>42264</c:v>
                </c:pt>
                <c:pt idx="201">
                  <c:v>42265</c:v>
                </c:pt>
                <c:pt idx="202">
                  <c:v>42268</c:v>
                </c:pt>
                <c:pt idx="203">
                  <c:v>42269</c:v>
                </c:pt>
                <c:pt idx="204">
                  <c:v>42270</c:v>
                </c:pt>
                <c:pt idx="205">
                  <c:v>42271</c:v>
                </c:pt>
                <c:pt idx="206">
                  <c:v>42272</c:v>
                </c:pt>
                <c:pt idx="207">
                  <c:v>42275</c:v>
                </c:pt>
                <c:pt idx="208">
                  <c:v>42276</c:v>
                </c:pt>
                <c:pt idx="209">
                  <c:v>42277</c:v>
                </c:pt>
                <c:pt idx="210">
                  <c:v>42285</c:v>
                </c:pt>
                <c:pt idx="211">
                  <c:v>42286</c:v>
                </c:pt>
                <c:pt idx="212">
                  <c:v>42287</c:v>
                </c:pt>
                <c:pt idx="213">
                  <c:v>42289</c:v>
                </c:pt>
                <c:pt idx="214">
                  <c:v>42290</c:v>
                </c:pt>
                <c:pt idx="215">
                  <c:v>42291</c:v>
                </c:pt>
                <c:pt idx="216">
                  <c:v>42292</c:v>
                </c:pt>
                <c:pt idx="217">
                  <c:v>42293</c:v>
                </c:pt>
                <c:pt idx="218">
                  <c:v>42296</c:v>
                </c:pt>
                <c:pt idx="219">
                  <c:v>42297</c:v>
                </c:pt>
                <c:pt idx="220">
                  <c:v>42298</c:v>
                </c:pt>
                <c:pt idx="221">
                  <c:v>42299</c:v>
                </c:pt>
                <c:pt idx="222">
                  <c:v>42300</c:v>
                </c:pt>
                <c:pt idx="223">
                  <c:v>42303</c:v>
                </c:pt>
                <c:pt idx="224">
                  <c:v>42304</c:v>
                </c:pt>
                <c:pt idx="225">
                  <c:v>42305</c:v>
                </c:pt>
                <c:pt idx="226">
                  <c:v>42306</c:v>
                </c:pt>
                <c:pt idx="227">
                  <c:v>42307</c:v>
                </c:pt>
                <c:pt idx="228">
                  <c:v>42310</c:v>
                </c:pt>
                <c:pt idx="229">
                  <c:v>42311</c:v>
                </c:pt>
                <c:pt idx="230">
                  <c:v>42312</c:v>
                </c:pt>
                <c:pt idx="231">
                  <c:v>42313</c:v>
                </c:pt>
                <c:pt idx="232">
                  <c:v>42314</c:v>
                </c:pt>
                <c:pt idx="233">
                  <c:v>42317</c:v>
                </c:pt>
                <c:pt idx="234">
                  <c:v>42318</c:v>
                </c:pt>
                <c:pt idx="235">
                  <c:v>42319</c:v>
                </c:pt>
                <c:pt idx="236">
                  <c:v>42320</c:v>
                </c:pt>
                <c:pt idx="237">
                  <c:v>42321</c:v>
                </c:pt>
                <c:pt idx="238">
                  <c:v>42324</c:v>
                </c:pt>
                <c:pt idx="239">
                  <c:v>42325</c:v>
                </c:pt>
                <c:pt idx="240">
                  <c:v>42326</c:v>
                </c:pt>
                <c:pt idx="241">
                  <c:v>42327</c:v>
                </c:pt>
                <c:pt idx="242">
                  <c:v>42328</c:v>
                </c:pt>
                <c:pt idx="243">
                  <c:v>42331</c:v>
                </c:pt>
                <c:pt idx="244">
                  <c:v>42332</c:v>
                </c:pt>
                <c:pt idx="245">
                  <c:v>42333</c:v>
                </c:pt>
                <c:pt idx="246">
                  <c:v>42334</c:v>
                </c:pt>
                <c:pt idx="247">
                  <c:v>42335</c:v>
                </c:pt>
                <c:pt idx="248">
                  <c:v>42338</c:v>
                </c:pt>
                <c:pt idx="249">
                  <c:v>42339</c:v>
                </c:pt>
                <c:pt idx="250">
                  <c:v>42340</c:v>
                </c:pt>
                <c:pt idx="251">
                  <c:v>42341</c:v>
                </c:pt>
                <c:pt idx="252">
                  <c:v>42342</c:v>
                </c:pt>
                <c:pt idx="253">
                  <c:v>42345</c:v>
                </c:pt>
                <c:pt idx="254">
                  <c:v>42346</c:v>
                </c:pt>
                <c:pt idx="255">
                  <c:v>42347</c:v>
                </c:pt>
                <c:pt idx="256">
                  <c:v>42348</c:v>
                </c:pt>
                <c:pt idx="257">
                  <c:v>42349</c:v>
                </c:pt>
                <c:pt idx="258">
                  <c:v>42352</c:v>
                </c:pt>
                <c:pt idx="259">
                  <c:v>42353</c:v>
                </c:pt>
                <c:pt idx="260">
                  <c:v>42354</c:v>
                </c:pt>
                <c:pt idx="261">
                  <c:v>42355</c:v>
                </c:pt>
                <c:pt idx="262">
                  <c:v>42356</c:v>
                </c:pt>
                <c:pt idx="263">
                  <c:v>42359</c:v>
                </c:pt>
                <c:pt idx="264">
                  <c:v>42360</c:v>
                </c:pt>
                <c:pt idx="265">
                  <c:v>42361</c:v>
                </c:pt>
                <c:pt idx="266">
                  <c:v>42362</c:v>
                </c:pt>
                <c:pt idx="267">
                  <c:v>42363</c:v>
                </c:pt>
                <c:pt idx="268">
                  <c:v>42366</c:v>
                </c:pt>
                <c:pt idx="269">
                  <c:v>42367</c:v>
                </c:pt>
                <c:pt idx="270">
                  <c:v>42368</c:v>
                </c:pt>
                <c:pt idx="271">
                  <c:v>42369</c:v>
                </c:pt>
                <c:pt idx="272">
                  <c:v>42373</c:v>
                </c:pt>
                <c:pt idx="273">
                  <c:v>42374</c:v>
                </c:pt>
                <c:pt idx="274">
                  <c:v>42375</c:v>
                </c:pt>
                <c:pt idx="275">
                  <c:v>42376</c:v>
                </c:pt>
                <c:pt idx="276">
                  <c:v>42377</c:v>
                </c:pt>
                <c:pt idx="277">
                  <c:v>42380</c:v>
                </c:pt>
                <c:pt idx="278">
                  <c:v>42381</c:v>
                </c:pt>
                <c:pt idx="279">
                  <c:v>42382</c:v>
                </c:pt>
                <c:pt idx="280">
                  <c:v>42383</c:v>
                </c:pt>
                <c:pt idx="281">
                  <c:v>42384</c:v>
                </c:pt>
                <c:pt idx="282">
                  <c:v>42387</c:v>
                </c:pt>
                <c:pt idx="283">
                  <c:v>42388</c:v>
                </c:pt>
                <c:pt idx="284">
                  <c:v>42389</c:v>
                </c:pt>
                <c:pt idx="285">
                  <c:v>42390</c:v>
                </c:pt>
                <c:pt idx="286">
                  <c:v>42391</c:v>
                </c:pt>
                <c:pt idx="287">
                  <c:v>42394</c:v>
                </c:pt>
                <c:pt idx="288">
                  <c:v>42395</c:v>
                </c:pt>
                <c:pt idx="289">
                  <c:v>42396</c:v>
                </c:pt>
                <c:pt idx="290">
                  <c:v>42397</c:v>
                </c:pt>
                <c:pt idx="291">
                  <c:v>42398</c:v>
                </c:pt>
                <c:pt idx="292">
                  <c:v>42401</c:v>
                </c:pt>
                <c:pt idx="293">
                  <c:v>42402</c:v>
                </c:pt>
                <c:pt idx="294">
                  <c:v>42403</c:v>
                </c:pt>
                <c:pt idx="295">
                  <c:v>42404</c:v>
                </c:pt>
                <c:pt idx="296">
                  <c:v>42405</c:v>
                </c:pt>
                <c:pt idx="297">
                  <c:v>42415</c:v>
                </c:pt>
                <c:pt idx="298">
                  <c:v>42416</c:v>
                </c:pt>
                <c:pt idx="299">
                  <c:v>42417</c:v>
                </c:pt>
                <c:pt idx="300">
                  <c:v>42418</c:v>
                </c:pt>
                <c:pt idx="301">
                  <c:v>42419</c:v>
                </c:pt>
                <c:pt idx="302">
                  <c:v>42422</c:v>
                </c:pt>
                <c:pt idx="303">
                  <c:v>42423</c:v>
                </c:pt>
                <c:pt idx="304">
                  <c:v>42424</c:v>
                </c:pt>
                <c:pt idx="305">
                  <c:v>42425</c:v>
                </c:pt>
                <c:pt idx="306">
                  <c:v>42426</c:v>
                </c:pt>
                <c:pt idx="307">
                  <c:v>42429</c:v>
                </c:pt>
                <c:pt idx="308">
                  <c:v>42430</c:v>
                </c:pt>
                <c:pt idx="309">
                  <c:v>42431</c:v>
                </c:pt>
                <c:pt idx="310">
                  <c:v>42432</c:v>
                </c:pt>
                <c:pt idx="311">
                  <c:v>42433</c:v>
                </c:pt>
                <c:pt idx="312">
                  <c:v>42436</c:v>
                </c:pt>
                <c:pt idx="313">
                  <c:v>42437</c:v>
                </c:pt>
                <c:pt idx="314">
                  <c:v>42438</c:v>
                </c:pt>
                <c:pt idx="315">
                  <c:v>42439</c:v>
                </c:pt>
                <c:pt idx="316">
                  <c:v>42440</c:v>
                </c:pt>
                <c:pt idx="317">
                  <c:v>42443</c:v>
                </c:pt>
                <c:pt idx="318">
                  <c:v>42444</c:v>
                </c:pt>
                <c:pt idx="319">
                  <c:v>42445</c:v>
                </c:pt>
                <c:pt idx="320">
                  <c:v>42446</c:v>
                </c:pt>
                <c:pt idx="321">
                  <c:v>42447</c:v>
                </c:pt>
                <c:pt idx="322">
                  <c:v>42450</c:v>
                </c:pt>
                <c:pt idx="323">
                  <c:v>42451</c:v>
                </c:pt>
                <c:pt idx="324">
                  <c:v>42452</c:v>
                </c:pt>
                <c:pt idx="325">
                  <c:v>42453</c:v>
                </c:pt>
                <c:pt idx="326">
                  <c:v>42454</c:v>
                </c:pt>
                <c:pt idx="327">
                  <c:v>42457</c:v>
                </c:pt>
                <c:pt idx="328">
                  <c:v>42458</c:v>
                </c:pt>
                <c:pt idx="329">
                  <c:v>42459</c:v>
                </c:pt>
                <c:pt idx="330">
                  <c:v>42460</c:v>
                </c:pt>
                <c:pt idx="331">
                  <c:v>42461</c:v>
                </c:pt>
                <c:pt idx="332">
                  <c:v>42465</c:v>
                </c:pt>
                <c:pt idx="333">
                  <c:v>42466</c:v>
                </c:pt>
                <c:pt idx="334">
                  <c:v>42467</c:v>
                </c:pt>
                <c:pt idx="335">
                  <c:v>42468</c:v>
                </c:pt>
                <c:pt idx="336">
                  <c:v>42471</c:v>
                </c:pt>
                <c:pt idx="337">
                  <c:v>42472</c:v>
                </c:pt>
                <c:pt idx="338">
                  <c:v>42473</c:v>
                </c:pt>
                <c:pt idx="339">
                  <c:v>42474</c:v>
                </c:pt>
                <c:pt idx="340">
                  <c:v>42475</c:v>
                </c:pt>
                <c:pt idx="341">
                  <c:v>42478</c:v>
                </c:pt>
                <c:pt idx="342">
                  <c:v>42479</c:v>
                </c:pt>
                <c:pt idx="343">
                  <c:v>42480</c:v>
                </c:pt>
                <c:pt idx="344">
                  <c:v>42481</c:v>
                </c:pt>
                <c:pt idx="345">
                  <c:v>42482</c:v>
                </c:pt>
                <c:pt idx="346">
                  <c:v>42485</c:v>
                </c:pt>
                <c:pt idx="347">
                  <c:v>42486</c:v>
                </c:pt>
                <c:pt idx="348">
                  <c:v>42487</c:v>
                </c:pt>
                <c:pt idx="349">
                  <c:v>42488</c:v>
                </c:pt>
                <c:pt idx="350">
                  <c:v>42489</c:v>
                </c:pt>
                <c:pt idx="351">
                  <c:v>42493</c:v>
                </c:pt>
                <c:pt idx="352">
                  <c:v>42494</c:v>
                </c:pt>
                <c:pt idx="353">
                  <c:v>42495</c:v>
                </c:pt>
                <c:pt idx="354">
                  <c:v>42496</c:v>
                </c:pt>
                <c:pt idx="355">
                  <c:v>42499</c:v>
                </c:pt>
                <c:pt idx="356">
                  <c:v>42500</c:v>
                </c:pt>
                <c:pt idx="357">
                  <c:v>42501</c:v>
                </c:pt>
                <c:pt idx="358">
                  <c:v>42502</c:v>
                </c:pt>
                <c:pt idx="359">
                  <c:v>42503</c:v>
                </c:pt>
                <c:pt idx="360">
                  <c:v>42506</c:v>
                </c:pt>
                <c:pt idx="361">
                  <c:v>42507</c:v>
                </c:pt>
                <c:pt idx="362">
                  <c:v>42508</c:v>
                </c:pt>
                <c:pt idx="363">
                  <c:v>42509</c:v>
                </c:pt>
                <c:pt idx="364">
                  <c:v>42510</c:v>
                </c:pt>
                <c:pt idx="365">
                  <c:v>42513</c:v>
                </c:pt>
                <c:pt idx="366">
                  <c:v>42514</c:v>
                </c:pt>
                <c:pt idx="367">
                  <c:v>42515</c:v>
                </c:pt>
                <c:pt idx="368">
                  <c:v>42516</c:v>
                </c:pt>
                <c:pt idx="369">
                  <c:v>42517</c:v>
                </c:pt>
                <c:pt idx="370">
                  <c:v>42520</c:v>
                </c:pt>
                <c:pt idx="371">
                  <c:v>42521</c:v>
                </c:pt>
                <c:pt idx="372">
                  <c:v>42522</c:v>
                </c:pt>
                <c:pt idx="373">
                  <c:v>42523</c:v>
                </c:pt>
                <c:pt idx="374">
                  <c:v>42524</c:v>
                </c:pt>
                <c:pt idx="375">
                  <c:v>42527</c:v>
                </c:pt>
                <c:pt idx="376">
                  <c:v>42528</c:v>
                </c:pt>
                <c:pt idx="377">
                  <c:v>42529</c:v>
                </c:pt>
                <c:pt idx="378">
                  <c:v>42533</c:v>
                </c:pt>
                <c:pt idx="379">
                  <c:v>42534</c:v>
                </c:pt>
                <c:pt idx="380">
                  <c:v>42535</c:v>
                </c:pt>
                <c:pt idx="381">
                  <c:v>42536</c:v>
                </c:pt>
                <c:pt idx="382">
                  <c:v>42537</c:v>
                </c:pt>
                <c:pt idx="383">
                  <c:v>42538</c:v>
                </c:pt>
                <c:pt idx="384">
                  <c:v>42541</c:v>
                </c:pt>
                <c:pt idx="385">
                  <c:v>42542</c:v>
                </c:pt>
                <c:pt idx="386">
                  <c:v>42543</c:v>
                </c:pt>
                <c:pt idx="387">
                  <c:v>42544</c:v>
                </c:pt>
                <c:pt idx="388">
                  <c:v>42545</c:v>
                </c:pt>
                <c:pt idx="389">
                  <c:v>42548</c:v>
                </c:pt>
                <c:pt idx="390">
                  <c:v>42549</c:v>
                </c:pt>
                <c:pt idx="391">
                  <c:v>42550</c:v>
                </c:pt>
                <c:pt idx="392">
                  <c:v>42551</c:v>
                </c:pt>
                <c:pt idx="393">
                  <c:v>42552</c:v>
                </c:pt>
                <c:pt idx="394">
                  <c:v>42555</c:v>
                </c:pt>
                <c:pt idx="395">
                  <c:v>42556</c:v>
                </c:pt>
                <c:pt idx="396">
                  <c:v>42557</c:v>
                </c:pt>
                <c:pt idx="397">
                  <c:v>42558</c:v>
                </c:pt>
                <c:pt idx="398">
                  <c:v>42559</c:v>
                </c:pt>
                <c:pt idx="399">
                  <c:v>42562</c:v>
                </c:pt>
                <c:pt idx="400">
                  <c:v>42563</c:v>
                </c:pt>
                <c:pt idx="401">
                  <c:v>42564</c:v>
                </c:pt>
                <c:pt idx="402">
                  <c:v>42565</c:v>
                </c:pt>
                <c:pt idx="403">
                  <c:v>42566</c:v>
                </c:pt>
                <c:pt idx="404">
                  <c:v>42569</c:v>
                </c:pt>
                <c:pt idx="405">
                  <c:v>42570</c:v>
                </c:pt>
                <c:pt idx="406">
                  <c:v>42571</c:v>
                </c:pt>
                <c:pt idx="407">
                  <c:v>42572</c:v>
                </c:pt>
                <c:pt idx="408">
                  <c:v>42573</c:v>
                </c:pt>
                <c:pt idx="409">
                  <c:v>42576</c:v>
                </c:pt>
                <c:pt idx="410">
                  <c:v>42577</c:v>
                </c:pt>
                <c:pt idx="411">
                  <c:v>42578</c:v>
                </c:pt>
                <c:pt idx="412">
                  <c:v>42579</c:v>
                </c:pt>
                <c:pt idx="413">
                  <c:v>42580</c:v>
                </c:pt>
                <c:pt idx="414">
                  <c:v>42583</c:v>
                </c:pt>
                <c:pt idx="415">
                  <c:v>42584</c:v>
                </c:pt>
                <c:pt idx="416">
                  <c:v>42585</c:v>
                </c:pt>
                <c:pt idx="417">
                  <c:v>42586</c:v>
                </c:pt>
                <c:pt idx="418">
                  <c:v>42587</c:v>
                </c:pt>
                <c:pt idx="419">
                  <c:v>42590</c:v>
                </c:pt>
                <c:pt idx="420">
                  <c:v>42591</c:v>
                </c:pt>
                <c:pt idx="421">
                  <c:v>42592</c:v>
                </c:pt>
                <c:pt idx="422">
                  <c:v>42593</c:v>
                </c:pt>
                <c:pt idx="423">
                  <c:v>42594</c:v>
                </c:pt>
                <c:pt idx="424">
                  <c:v>42597</c:v>
                </c:pt>
                <c:pt idx="425">
                  <c:v>42598</c:v>
                </c:pt>
                <c:pt idx="426">
                  <c:v>42599</c:v>
                </c:pt>
                <c:pt idx="427">
                  <c:v>42600</c:v>
                </c:pt>
                <c:pt idx="428">
                  <c:v>42601</c:v>
                </c:pt>
                <c:pt idx="429">
                  <c:v>42604</c:v>
                </c:pt>
                <c:pt idx="430">
                  <c:v>42605</c:v>
                </c:pt>
                <c:pt idx="431">
                  <c:v>42606</c:v>
                </c:pt>
                <c:pt idx="432">
                  <c:v>42607</c:v>
                </c:pt>
                <c:pt idx="433">
                  <c:v>42608</c:v>
                </c:pt>
                <c:pt idx="434">
                  <c:v>42611</c:v>
                </c:pt>
                <c:pt idx="435">
                  <c:v>42612</c:v>
                </c:pt>
                <c:pt idx="436">
                  <c:v>42613</c:v>
                </c:pt>
                <c:pt idx="437">
                  <c:v>42614</c:v>
                </c:pt>
                <c:pt idx="438">
                  <c:v>42615</c:v>
                </c:pt>
                <c:pt idx="439">
                  <c:v>42618</c:v>
                </c:pt>
                <c:pt idx="440">
                  <c:v>42619</c:v>
                </c:pt>
                <c:pt idx="441">
                  <c:v>42620</c:v>
                </c:pt>
                <c:pt idx="442">
                  <c:v>42621</c:v>
                </c:pt>
                <c:pt idx="443">
                  <c:v>42622</c:v>
                </c:pt>
                <c:pt idx="444">
                  <c:v>42625</c:v>
                </c:pt>
                <c:pt idx="445">
                  <c:v>42626</c:v>
                </c:pt>
                <c:pt idx="446">
                  <c:v>42627</c:v>
                </c:pt>
                <c:pt idx="447">
                  <c:v>42631</c:v>
                </c:pt>
                <c:pt idx="448">
                  <c:v>42632</c:v>
                </c:pt>
                <c:pt idx="449">
                  <c:v>42633</c:v>
                </c:pt>
                <c:pt idx="450">
                  <c:v>42634</c:v>
                </c:pt>
                <c:pt idx="451">
                  <c:v>42635</c:v>
                </c:pt>
                <c:pt idx="452">
                  <c:v>42636</c:v>
                </c:pt>
                <c:pt idx="453">
                  <c:v>42639</c:v>
                </c:pt>
                <c:pt idx="454">
                  <c:v>42640</c:v>
                </c:pt>
                <c:pt idx="455">
                  <c:v>42641</c:v>
                </c:pt>
                <c:pt idx="456">
                  <c:v>42642</c:v>
                </c:pt>
                <c:pt idx="457">
                  <c:v>42643</c:v>
                </c:pt>
                <c:pt idx="458">
                  <c:v>42651</c:v>
                </c:pt>
                <c:pt idx="459">
                  <c:v>42652</c:v>
                </c:pt>
                <c:pt idx="460">
                  <c:v>42653</c:v>
                </c:pt>
                <c:pt idx="461">
                  <c:v>42654</c:v>
                </c:pt>
                <c:pt idx="462">
                  <c:v>42655</c:v>
                </c:pt>
                <c:pt idx="463">
                  <c:v>42656</c:v>
                </c:pt>
                <c:pt idx="464">
                  <c:v>42657</c:v>
                </c:pt>
                <c:pt idx="465">
                  <c:v>42660</c:v>
                </c:pt>
                <c:pt idx="466">
                  <c:v>42661</c:v>
                </c:pt>
                <c:pt idx="467">
                  <c:v>42662</c:v>
                </c:pt>
                <c:pt idx="468">
                  <c:v>42663</c:v>
                </c:pt>
                <c:pt idx="469">
                  <c:v>42664</c:v>
                </c:pt>
                <c:pt idx="470">
                  <c:v>42667</c:v>
                </c:pt>
                <c:pt idx="471">
                  <c:v>42668</c:v>
                </c:pt>
                <c:pt idx="472">
                  <c:v>42669</c:v>
                </c:pt>
                <c:pt idx="473">
                  <c:v>42670</c:v>
                </c:pt>
                <c:pt idx="474">
                  <c:v>42671</c:v>
                </c:pt>
                <c:pt idx="475">
                  <c:v>42674</c:v>
                </c:pt>
                <c:pt idx="476">
                  <c:v>42675</c:v>
                </c:pt>
                <c:pt idx="477">
                  <c:v>42676</c:v>
                </c:pt>
                <c:pt idx="478">
                  <c:v>42677</c:v>
                </c:pt>
                <c:pt idx="479">
                  <c:v>42678</c:v>
                </c:pt>
                <c:pt idx="480">
                  <c:v>42681</c:v>
                </c:pt>
                <c:pt idx="481">
                  <c:v>42682</c:v>
                </c:pt>
                <c:pt idx="482">
                  <c:v>42683</c:v>
                </c:pt>
                <c:pt idx="483">
                  <c:v>42684</c:v>
                </c:pt>
                <c:pt idx="484">
                  <c:v>42685</c:v>
                </c:pt>
                <c:pt idx="485">
                  <c:v>42688</c:v>
                </c:pt>
                <c:pt idx="486">
                  <c:v>42689</c:v>
                </c:pt>
                <c:pt idx="487">
                  <c:v>42690</c:v>
                </c:pt>
                <c:pt idx="488">
                  <c:v>42691</c:v>
                </c:pt>
                <c:pt idx="489">
                  <c:v>42692</c:v>
                </c:pt>
                <c:pt idx="490">
                  <c:v>42695</c:v>
                </c:pt>
                <c:pt idx="491">
                  <c:v>42696</c:v>
                </c:pt>
                <c:pt idx="492">
                  <c:v>42697</c:v>
                </c:pt>
                <c:pt idx="493">
                  <c:v>42698</c:v>
                </c:pt>
                <c:pt idx="494">
                  <c:v>42699</c:v>
                </c:pt>
                <c:pt idx="495">
                  <c:v>42702</c:v>
                </c:pt>
                <c:pt idx="496">
                  <c:v>42703</c:v>
                </c:pt>
                <c:pt idx="497">
                  <c:v>42704</c:v>
                </c:pt>
                <c:pt idx="498">
                  <c:v>42705</c:v>
                </c:pt>
                <c:pt idx="499">
                  <c:v>42706</c:v>
                </c:pt>
                <c:pt idx="500">
                  <c:v>42709</c:v>
                </c:pt>
                <c:pt idx="501">
                  <c:v>42710</c:v>
                </c:pt>
                <c:pt idx="502">
                  <c:v>42711</c:v>
                </c:pt>
                <c:pt idx="503">
                  <c:v>42712</c:v>
                </c:pt>
                <c:pt idx="504">
                  <c:v>42713</c:v>
                </c:pt>
                <c:pt idx="505">
                  <c:v>42716</c:v>
                </c:pt>
                <c:pt idx="506">
                  <c:v>42717</c:v>
                </c:pt>
                <c:pt idx="507">
                  <c:v>42718</c:v>
                </c:pt>
                <c:pt idx="508">
                  <c:v>42719</c:v>
                </c:pt>
                <c:pt idx="509">
                  <c:v>42720</c:v>
                </c:pt>
                <c:pt idx="510">
                  <c:v>42723</c:v>
                </c:pt>
                <c:pt idx="511">
                  <c:v>42724</c:v>
                </c:pt>
                <c:pt idx="512">
                  <c:v>42725</c:v>
                </c:pt>
                <c:pt idx="513">
                  <c:v>42726</c:v>
                </c:pt>
                <c:pt idx="514">
                  <c:v>42727</c:v>
                </c:pt>
                <c:pt idx="515">
                  <c:v>42730</c:v>
                </c:pt>
                <c:pt idx="516">
                  <c:v>42731</c:v>
                </c:pt>
                <c:pt idx="517">
                  <c:v>42732</c:v>
                </c:pt>
                <c:pt idx="518">
                  <c:v>42733</c:v>
                </c:pt>
                <c:pt idx="519">
                  <c:v>42734</c:v>
                </c:pt>
                <c:pt idx="520">
                  <c:v>42738</c:v>
                </c:pt>
                <c:pt idx="521">
                  <c:v>42739</c:v>
                </c:pt>
                <c:pt idx="522">
                  <c:v>42740</c:v>
                </c:pt>
                <c:pt idx="523">
                  <c:v>42741</c:v>
                </c:pt>
                <c:pt idx="524">
                  <c:v>42744</c:v>
                </c:pt>
                <c:pt idx="525">
                  <c:v>42745</c:v>
                </c:pt>
                <c:pt idx="526">
                  <c:v>42746</c:v>
                </c:pt>
                <c:pt idx="527">
                  <c:v>42747</c:v>
                </c:pt>
                <c:pt idx="528">
                  <c:v>42748</c:v>
                </c:pt>
                <c:pt idx="529">
                  <c:v>42751</c:v>
                </c:pt>
                <c:pt idx="530">
                  <c:v>42752</c:v>
                </c:pt>
                <c:pt idx="531">
                  <c:v>42753</c:v>
                </c:pt>
                <c:pt idx="532">
                  <c:v>42754</c:v>
                </c:pt>
                <c:pt idx="533">
                  <c:v>42755</c:v>
                </c:pt>
                <c:pt idx="534">
                  <c:v>42757</c:v>
                </c:pt>
                <c:pt idx="535">
                  <c:v>42758</c:v>
                </c:pt>
                <c:pt idx="536">
                  <c:v>42759</c:v>
                </c:pt>
                <c:pt idx="537">
                  <c:v>42760</c:v>
                </c:pt>
                <c:pt idx="538">
                  <c:v>42761</c:v>
                </c:pt>
                <c:pt idx="539">
                  <c:v>42769</c:v>
                </c:pt>
                <c:pt idx="540">
                  <c:v>42770</c:v>
                </c:pt>
                <c:pt idx="541">
                  <c:v>42771</c:v>
                </c:pt>
                <c:pt idx="542">
                  <c:v>42772</c:v>
                </c:pt>
                <c:pt idx="543">
                  <c:v>42773</c:v>
                </c:pt>
                <c:pt idx="544">
                  <c:v>42774</c:v>
                </c:pt>
                <c:pt idx="545">
                  <c:v>42775</c:v>
                </c:pt>
                <c:pt idx="546">
                  <c:v>42776</c:v>
                </c:pt>
                <c:pt idx="547">
                  <c:v>42779</c:v>
                </c:pt>
                <c:pt idx="548">
                  <c:v>42780</c:v>
                </c:pt>
                <c:pt idx="549">
                  <c:v>42781</c:v>
                </c:pt>
                <c:pt idx="550">
                  <c:v>42782</c:v>
                </c:pt>
                <c:pt idx="551">
                  <c:v>42783</c:v>
                </c:pt>
                <c:pt idx="552">
                  <c:v>42786</c:v>
                </c:pt>
                <c:pt idx="553">
                  <c:v>42787</c:v>
                </c:pt>
                <c:pt idx="554">
                  <c:v>42788</c:v>
                </c:pt>
                <c:pt idx="555">
                  <c:v>42789</c:v>
                </c:pt>
                <c:pt idx="556">
                  <c:v>42790</c:v>
                </c:pt>
                <c:pt idx="557">
                  <c:v>42793</c:v>
                </c:pt>
                <c:pt idx="558">
                  <c:v>42794</c:v>
                </c:pt>
                <c:pt idx="559">
                  <c:v>42795</c:v>
                </c:pt>
                <c:pt idx="560">
                  <c:v>42796</c:v>
                </c:pt>
                <c:pt idx="561">
                  <c:v>42797</c:v>
                </c:pt>
                <c:pt idx="562">
                  <c:v>42800</c:v>
                </c:pt>
                <c:pt idx="563">
                  <c:v>42801</c:v>
                </c:pt>
                <c:pt idx="564">
                  <c:v>42802</c:v>
                </c:pt>
                <c:pt idx="565">
                  <c:v>42803</c:v>
                </c:pt>
                <c:pt idx="566">
                  <c:v>42804</c:v>
                </c:pt>
                <c:pt idx="567">
                  <c:v>42807</c:v>
                </c:pt>
                <c:pt idx="568">
                  <c:v>42808</c:v>
                </c:pt>
                <c:pt idx="569">
                  <c:v>42809</c:v>
                </c:pt>
                <c:pt idx="570">
                  <c:v>42810</c:v>
                </c:pt>
                <c:pt idx="571">
                  <c:v>42811</c:v>
                </c:pt>
                <c:pt idx="572">
                  <c:v>42814</c:v>
                </c:pt>
                <c:pt idx="573">
                  <c:v>42815</c:v>
                </c:pt>
                <c:pt idx="574">
                  <c:v>42816</c:v>
                </c:pt>
                <c:pt idx="575">
                  <c:v>42817</c:v>
                </c:pt>
                <c:pt idx="576">
                  <c:v>42818</c:v>
                </c:pt>
                <c:pt idx="577">
                  <c:v>42821</c:v>
                </c:pt>
                <c:pt idx="578">
                  <c:v>42822</c:v>
                </c:pt>
                <c:pt idx="579">
                  <c:v>42823</c:v>
                </c:pt>
                <c:pt idx="580">
                  <c:v>42824</c:v>
                </c:pt>
                <c:pt idx="581">
                  <c:v>42825</c:v>
                </c:pt>
                <c:pt idx="582">
                  <c:v>42826</c:v>
                </c:pt>
                <c:pt idx="583">
                  <c:v>42830</c:v>
                </c:pt>
                <c:pt idx="584">
                  <c:v>42831</c:v>
                </c:pt>
                <c:pt idx="585">
                  <c:v>42832</c:v>
                </c:pt>
                <c:pt idx="586">
                  <c:v>42835</c:v>
                </c:pt>
                <c:pt idx="587">
                  <c:v>42836</c:v>
                </c:pt>
                <c:pt idx="588">
                  <c:v>42837</c:v>
                </c:pt>
                <c:pt idx="589">
                  <c:v>42838</c:v>
                </c:pt>
                <c:pt idx="590">
                  <c:v>42839</c:v>
                </c:pt>
                <c:pt idx="591">
                  <c:v>42842</c:v>
                </c:pt>
                <c:pt idx="592">
                  <c:v>42843</c:v>
                </c:pt>
                <c:pt idx="593">
                  <c:v>42844</c:v>
                </c:pt>
                <c:pt idx="594">
                  <c:v>42845</c:v>
                </c:pt>
                <c:pt idx="595">
                  <c:v>42846</c:v>
                </c:pt>
                <c:pt idx="596">
                  <c:v>42849</c:v>
                </c:pt>
                <c:pt idx="597">
                  <c:v>42850</c:v>
                </c:pt>
                <c:pt idx="598">
                  <c:v>42851</c:v>
                </c:pt>
                <c:pt idx="599">
                  <c:v>42852</c:v>
                </c:pt>
                <c:pt idx="600">
                  <c:v>42853</c:v>
                </c:pt>
                <c:pt idx="601">
                  <c:v>42857</c:v>
                </c:pt>
                <c:pt idx="602">
                  <c:v>42858</c:v>
                </c:pt>
                <c:pt idx="603">
                  <c:v>42859</c:v>
                </c:pt>
                <c:pt idx="604">
                  <c:v>42860</c:v>
                </c:pt>
                <c:pt idx="605">
                  <c:v>42863</c:v>
                </c:pt>
                <c:pt idx="606">
                  <c:v>42864</c:v>
                </c:pt>
                <c:pt idx="607">
                  <c:v>42865</c:v>
                </c:pt>
                <c:pt idx="608">
                  <c:v>42866</c:v>
                </c:pt>
                <c:pt idx="609">
                  <c:v>42867</c:v>
                </c:pt>
                <c:pt idx="610">
                  <c:v>42870</c:v>
                </c:pt>
                <c:pt idx="611">
                  <c:v>42871</c:v>
                </c:pt>
                <c:pt idx="612">
                  <c:v>42872</c:v>
                </c:pt>
                <c:pt idx="613">
                  <c:v>42873</c:v>
                </c:pt>
                <c:pt idx="614">
                  <c:v>42874</c:v>
                </c:pt>
                <c:pt idx="615">
                  <c:v>42877</c:v>
                </c:pt>
                <c:pt idx="616">
                  <c:v>42878</c:v>
                </c:pt>
                <c:pt idx="617">
                  <c:v>42879</c:v>
                </c:pt>
                <c:pt idx="618">
                  <c:v>42880</c:v>
                </c:pt>
                <c:pt idx="619">
                  <c:v>42881</c:v>
                </c:pt>
                <c:pt idx="620">
                  <c:v>42882</c:v>
                </c:pt>
                <c:pt idx="621">
                  <c:v>42886</c:v>
                </c:pt>
                <c:pt idx="622">
                  <c:v>42887</c:v>
                </c:pt>
                <c:pt idx="623">
                  <c:v>42888</c:v>
                </c:pt>
                <c:pt idx="624">
                  <c:v>42891</c:v>
                </c:pt>
                <c:pt idx="625">
                  <c:v>42892</c:v>
                </c:pt>
                <c:pt idx="626">
                  <c:v>42893</c:v>
                </c:pt>
                <c:pt idx="627">
                  <c:v>42894</c:v>
                </c:pt>
                <c:pt idx="628">
                  <c:v>42895</c:v>
                </c:pt>
                <c:pt idx="629">
                  <c:v>42898</c:v>
                </c:pt>
                <c:pt idx="630">
                  <c:v>42899</c:v>
                </c:pt>
                <c:pt idx="631">
                  <c:v>42900</c:v>
                </c:pt>
                <c:pt idx="632">
                  <c:v>42901</c:v>
                </c:pt>
                <c:pt idx="633">
                  <c:v>42902</c:v>
                </c:pt>
                <c:pt idx="634">
                  <c:v>42905</c:v>
                </c:pt>
                <c:pt idx="635">
                  <c:v>42906</c:v>
                </c:pt>
                <c:pt idx="636">
                  <c:v>42907</c:v>
                </c:pt>
                <c:pt idx="637">
                  <c:v>42908</c:v>
                </c:pt>
                <c:pt idx="638">
                  <c:v>42909</c:v>
                </c:pt>
                <c:pt idx="639">
                  <c:v>42912</c:v>
                </c:pt>
                <c:pt idx="640">
                  <c:v>42913</c:v>
                </c:pt>
                <c:pt idx="641">
                  <c:v>42914</c:v>
                </c:pt>
                <c:pt idx="642">
                  <c:v>42915</c:v>
                </c:pt>
                <c:pt idx="643">
                  <c:v>42916</c:v>
                </c:pt>
                <c:pt idx="644">
                  <c:v>42919</c:v>
                </c:pt>
                <c:pt idx="645">
                  <c:v>42920</c:v>
                </c:pt>
                <c:pt idx="646">
                  <c:v>42921</c:v>
                </c:pt>
                <c:pt idx="647">
                  <c:v>42922</c:v>
                </c:pt>
                <c:pt idx="648">
                  <c:v>42923</c:v>
                </c:pt>
                <c:pt idx="649">
                  <c:v>42926</c:v>
                </c:pt>
                <c:pt idx="650">
                  <c:v>42927</c:v>
                </c:pt>
                <c:pt idx="651">
                  <c:v>42928</c:v>
                </c:pt>
                <c:pt idx="652">
                  <c:v>42929</c:v>
                </c:pt>
                <c:pt idx="653">
                  <c:v>42930</c:v>
                </c:pt>
                <c:pt idx="654">
                  <c:v>42933</c:v>
                </c:pt>
                <c:pt idx="655">
                  <c:v>42934</c:v>
                </c:pt>
                <c:pt idx="656">
                  <c:v>42935</c:v>
                </c:pt>
                <c:pt idx="657">
                  <c:v>42936</c:v>
                </c:pt>
                <c:pt idx="658">
                  <c:v>42937</c:v>
                </c:pt>
                <c:pt idx="659">
                  <c:v>42940</c:v>
                </c:pt>
                <c:pt idx="660">
                  <c:v>42941</c:v>
                </c:pt>
                <c:pt idx="661">
                  <c:v>42942</c:v>
                </c:pt>
                <c:pt idx="662">
                  <c:v>42943</c:v>
                </c:pt>
                <c:pt idx="663">
                  <c:v>42944</c:v>
                </c:pt>
                <c:pt idx="664">
                  <c:v>42947</c:v>
                </c:pt>
                <c:pt idx="665">
                  <c:v>42948</c:v>
                </c:pt>
                <c:pt idx="666">
                  <c:v>42949</c:v>
                </c:pt>
                <c:pt idx="667">
                  <c:v>42950</c:v>
                </c:pt>
                <c:pt idx="668">
                  <c:v>42951</c:v>
                </c:pt>
                <c:pt idx="669">
                  <c:v>42954</c:v>
                </c:pt>
                <c:pt idx="670">
                  <c:v>42955</c:v>
                </c:pt>
                <c:pt idx="671">
                  <c:v>42956</c:v>
                </c:pt>
                <c:pt idx="672">
                  <c:v>42957</c:v>
                </c:pt>
                <c:pt idx="673">
                  <c:v>42958</c:v>
                </c:pt>
                <c:pt idx="674">
                  <c:v>42961</c:v>
                </c:pt>
                <c:pt idx="675">
                  <c:v>42962</c:v>
                </c:pt>
                <c:pt idx="676">
                  <c:v>42963</c:v>
                </c:pt>
                <c:pt idx="677">
                  <c:v>42964</c:v>
                </c:pt>
                <c:pt idx="678">
                  <c:v>42965</c:v>
                </c:pt>
                <c:pt idx="679">
                  <c:v>42968</c:v>
                </c:pt>
                <c:pt idx="680">
                  <c:v>42969</c:v>
                </c:pt>
                <c:pt idx="681">
                  <c:v>42970</c:v>
                </c:pt>
                <c:pt idx="682">
                  <c:v>42971</c:v>
                </c:pt>
                <c:pt idx="683">
                  <c:v>42972</c:v>
                </c:pt>
                <c:pt idx="684">
                  <c:v>42975</c:v>
                </c:pt>
                <c:pt idx="685">
                  <c:v>42976</c:v>
                </c:pt>
                <c:pt idx="686">
                  <c:v>42977</c:v>
                </c:pt>
                <c:pt idx="687">
                  <c:v>42978</c:v>
                </c:pt>
                <c:pt idx="688">
                  <c:v>42979</c:v>
                </c:pt>
                <c:pt idx="689">
                  <c:v>42982</c:v>
                </c:pt>
                <c:pt idx="690">
                  <c:v>42983</c:v>
                </c:pt>
                <c:pt idx="691">
                  <c:v>42984</c:v>
                </c:pt>
                <c:pt idx="692">
                  <c:v>42985</c:v>
                </c:pt>
                <c:pt idx="693">
                  <c:v>42986</c:v>
                </c:pt>
                <c:pt idx="694">
                  <c:v>42989</c:v>
                </c:pt>
                <c:pt idx="695">
                  <c:v>42990</c:v>
                </c:pt>
                <c:pt idx="696">
                  <c:v>42991</c:v>
                </c:pt>
                <c:pt idx="697">
                  <c:v>42992</c:v>
                </c:pt>
                <c:pt idx="698">
                  <c:v>42993</c:v>
                </c:pt>
                <c:pt idx="699">
                  <c:v>42996</c:v>
                </c:pt>
                <c:pt idx="700">
                  <c:v>42997</c:v>
                </c:pt>
                <c:pt idx="701">
                  <c:v>42998</c:v>
                </c:pt>
                <c:pt idx="702">
                  <c:v>42999</c:v>
                </c:pt>
                <c:pt idx="703">
                  <c:v>43000</c:v>
                </c:pt>
                <c:pt idx="704">
                  <c:v>43003</c:v>
                </c:pt>
                <c:pt idx="705">
                  <c:v>43004</c:v>
                </c:pt>
                <c:pt idx="706">
                  <c:v>43005</c:v>
                </c:pt>
                <c:pt idx="707">
                  <c:v>43006</c:v>
                </c:pt>
                <c:pt idx="708">
                  <c:v>43007</c:v>
                </c:pt>
                <c:pt idx="709">
                  <c:v>43008</c:v>
                </c:pt>
                <c:pt idx="710">
                  <c:v>43017</c:v>
                </c:pt>
                <c:pt idx="711">
                  <c:v>43018</c:v>
                </c:pt>
                <c:pt idx="712">
                  <c:v>43019</c:v>
                </c:pt>
                <c:pt idx="713">
                  <c:v>43020</c:v>
                </c:pt>
                <c:pt idx="714">
                  <c:v>43021</c:v>
                </c:pt>
                <c:pt idx="715">
                  <c:v>43024</c:v>
                </c:pt>
                <c:pt idx="716">
                  <c:v>43025</c:v>
                </c:pt>
                <c:pt idx="717">
                  <c:v>43026</c:v>
                </c:pt>
                <c:pt idx="718">
                  <c:v>43027</c:v>
                </c:pt>
                <c:pt idx="719">
                  <c:v>43028</c:v>
                </c:pt>
                <c:pt idx="720">
                  <c:v>43031</c:v>
                </c:pt>
                <c:pt idx="721">
                  <c:v>43032</c:v>
                </c:pt>
                <c:pt idx="722">
                  <c:v>43033</c:v>
                </c:pt>
                <c:pt idx="723">
                  <c:v>43034</c:v>
                </c:pt>
                <c:pt idx="724">
                  <c:v>43035</c:v>
                </c:pt>
                <c:pt idx="725">
                  <c:v>43038</c:v>
                </c:pt>
                <c:pt idx="726">
                  <c:v>43039</c:v>
                </c:pt>
                <c:pt idx="727">
                  <c:v>43040</c:v>
                </c:pt>
                <c:pt idx="728">
                  <c:v>43041</c:v>
                </c:pt>
                <c:pt idx="729">
                  <c:v>43042</c:v>
                </c:pt>
                <c:pt idx="730">
                  <c:v>43045</c:v>
                </c:pt>
                <c:pt idx="731">
                  <c:v>43046</c:v>
                </c:pt>
                <c:pt idx="732">
                  <c:v>43047</c:v>
                </c:pt>
                <c:pt idx="733">
                  <c:v>43048</c:v>
                </c:pt>
                <c:pt idx="734">
                  <c:v>43049</c:v>
                </c:pt>
                <c:pt idx="735">
                  <c:v>43052</c:v>
                </c:pt>
                <c:pt idx="736">
                  <c:v>43053</c:v>
                </c:pt>
                <c:pt idx="737">
                  <c:v>43054</c:v>
                </c:pt>
                <c:pt idx="738">
                  <c:v>43055</c:v>
                </c:pt>
                <c:pt idx="739">
                  <c:v>43056</c:v>
                </c:pt>
                <c:pt idx="740">
                  <c:v>43059</c:v>
                </c:pt>
                <c:pt idx="741">
                  <c:v>43060</c:v>
                </c:pt>
                <c:pt idx="742">
                  <c:v>43061</c:v>
                </c:pt>
                <c:pt idx="743">
                  <c:v>43062</c:v>
                </c:pt>
                <c:pt idx="744">
                  <c:v>43063</c:v>
                </c:pt>
                <c:pt idx="745">
                  <c:v>43066</c:v>
                </c:pt>
                <c:pt idx="746">
                  <c:v>43067</c:v>
                </c:pt>
                <c:pt idx="747">
                  <c:v>43068</c:v>
                </c:pt>
                <c:pt idx="748">
                  <c:v>43069</c:v>
                </c:pt>
                <c:pt idx="749">
                  <c:v>43070</c:v>
                </c:pt>
                <c:pt idx="750">
                  <c:v>43073</c:v>
                </c:pt>
                <c:pt idx="751">
                  <c:v>43074</c:v>
                </c:pt>
                <c:pt idx="752">
                  <c:v>43075</c:v>
                </c:pt>
                <c:pt idx="753">
                  <c:v>43076</c:v>
                </c:pt>
                <c:pt idx="754">
                  <c:v>43077</c:v>
                </c:pt>
                <c:pt idx="755">
                  <c:v>43080</c:v>
                </c:pt>
                <c:pt idx="756">
                  <c:v>43081</c:v>
                </c:pt>
                <c:pt idx="757">
                  <c:v>43082</c:v>
                </c:pt>
                <c:pt idx="758">
                  <c:v>43083</c:v>
                </c:pt>
                <c:pt idx="759">
                  <c:v>43084</c:v>
                </c:pt>
                <c:pt idx="760">
                  <c:v>43087</c:v>
                </c:pt>
                <c:pt idx="761">
                  <c:v>43088</c:v>
                </c:pt>
                <c:pt idx="762">
                  <c:v>43089</c:v>
                </c:pt>
                <c:pt idx="763">
                  <c:v>43090</c:v>
                </c:pt>
                <c:pt idx="764">
                  <c:v>43091</c:v>
                </c:pt>
                <c:pt idx="765">
                  <c:v>43094</c:v>
                </c:pt>
                <c:pt idx="766">
                  <c:v>43095</c:v>
                </c:pt>
                <c:pt idx="767">
                  <c:v>43096</c:v>
                </c:pt>
                <c:pt idx="768">
                  <c:v>43097</c:v>
                </c:pt>
                <c:pt idx="769">
                  <c:v>43098</c:v>
                </c:pt>
                <c:pt idx="770">
                  <c:v>43102</c:v>
                </c:pt>
                <c:pt idx="771">
                  <c:v>43103</c:v>
                </c:pt>
                <c:pt idx="772">
                  <c:v>43104</c:v>
                </c:pt>
                <c:pt idx="773">
                  <c:v>43105</c:v>
                </c:pt>
                <c:pt idx="774">
                  <c:v>43108</c:v>
                </c:pt>
                <c:pt idx="775">
                  <c:v>43109</c:v>
                </c:pt>
                <c:pt idx="776">
                  <c:v>43110</c:v>
                </c:pt>
                <c:pt idx="777">
                  <c:v>43111</c:v>
                </c:pt>
                <c:pt idx="778">
                  <c:v>43112</c:v>
                </c:pt>
                <c:pt idx="779">
                  <c:v>43115</c:v>
                </c:pt>
                <c:pt idx="780">
                  <c:v>43116</c:v>
                </c:pt>
                <c:pt idx="781">
                  <c:v>43117</c:v>
                </c:pt>
                <c:pt idx="782">
                  <c:v>43118</c:v>
                </c:pt>
                <c:pt idx="783">
                  <c:v>43119</c:v>
                </c:pt>
                <c:pt idx="784">
                  <c:v>43122</c:v>
                </c:pt>
                <c:pt idx="785">
                  <c:v>43123</c:v>
                </c:pt>
                <c:pt idx="786">
                  <c:v>43124</c:v>
                </c:pt>
                <c:pt idx="787">
                  <c:v>43125</c:v>
                </c:pt>
                <c:pt idx="788">
                  <c:v>43126</c:v>
                </c:pt>
                <c:pt idx="789">
                  <c:v>43129</c:v>
                </c:pt>
                <c:pt idx="790">
                  <c:v>43130</c:v>
                </c:pt>
                <c:pt idx="791">
                  <c:v>43131</c:v>
                </c:pt>
                <c:pt idx="792">
                  <c:v>43132</c:v>
                </c:pt>
                <c:pt idx="793">
                  <c:v>43133</c:v>
                </c:pt>
                <c:pt idx="794">
                  <c:v>43136</c:v>
                </c:pt>
                <c:pt idx="795">
                  <c:v>43137</c:v>
                </c:pt>
                <c:pt idx="796">
                  <c:v>43138</c:v>
                </c:pt>
                <c:pt idx="797">
                  <c:v>43139</c:v>
                </c:pt>
                <c:pt idx="798">
                  <c:v>43140</c:v>
                </c:pt>
                <c:pt idx="799">
                  <c:v>43143</c:v>
                </c:pt>
                <c:pt idx="800">
                  <c:v>43144</c:v>
                </c:pt>
                <c:pt idx="801">
                  <c:v>43145</c:v>
                </c:pt>
                <c:pt idx="802">
                  <c:v>43153</c:v>
                </c:pt>
                <c:pt idx="803">
                  <c:v>43154</c:v>
                </c:pt>
                <c:pt idx="804">
                  <c:v>43155</c:v>
                </c:pt>
                <c:pt idx="805">
                  <c:v>43157</c:v>
                </c:pt>
                <c:pt idx="806">
                  <c:v>43158</c:v>
                </c:pt>
                <c:pt idx="807">
                  <c:v>43159</c:v>
                </c:pt>
                <c:pt idx="808">
                  <c:v>43160</c:v>
                </c:pt>
                <c:pt idx="809">
                  <c:v>43161</c:v>
                </c:pt>
                <c:pt idx="810">
                  <c:v>43164</c:v>
                </c:pt>
                <c:pt idx="811">
                  <c:v>43165</c:v>
                </c:pt>
                <c:pt idx="812">
                  <c:v>43166</c:v>
                </c:pt>
                <c:pt idx="813">
                  <c:v>43167</c:v>
                </c:pt>
                <c:pt idx="814">
                  <c:v>43168</c:v>
                </c:pt>
                <c:pt idx="815">
                  <c:v>43171</c:v>
                </c:pt>
                <c:pt idx="816">
                  <c:v>43172</c:v>
                </c:pt>
                <c:pt idx="817">
                  <c:v>43173</c:v>
                </c:pt>
                <c:pt idx="818">
                  <c:v>43174</c:v>
                </c:pt>
                <c:pt idx="819">
                  <c:v>43175</c:v>
                </c:pt>
                <c:pt idx="820">
                  <c:v>43178</c:v>
                </c:pt>
                <c:pt idx="821">
                  <c:v>43179</c:v>
                </c:pt>
                <c:pt idx="822">
                  <c:v>43180</c:v>
                </c:pt>
                <c:pt idx="823">
                  <c:v>43181</c:v>
                </c:pt>
                <c:pt idx="824">
                  <c:v>43182</c:v>
                </c:pt>
                <c:pt idx="825">
                  <c:v>43185</c:v>
                </c:pt>
                <c:pt idx="826">
                  <c:v>43186</c:v>
                </c:pt>
                <c:pt idx="827">
                  <c:v>43187</c:v>
                </c:pt>
                <c:pt idx="828">
                  <c:v>43188</c:v>
                </c:pt>
                <c:pt idx="829">
                  <c:v>43189</c:v>
                </c:pt>
                <c:pt idx="830">
                  <c:v>43192</c:v>
                </c:pt>
                <c:pt idx="831">
                  <c:v>43193</c:v>
                </c:pt>
                <c:pt idx="832">
                  <c:v>43194</c:v>
                </c:pt>
                <c:pt idx="833">
                  <c:v>43198</c:v>
                </c:pt>
                <c:pt idx="834">
                  <c:v>43199</c:v>
                </c:pt>
                <c:pt idx="835">
                  <c:v>43200</c:v>
                </c:pt>
                <c:pt idx="836">
                  <c:v>43201</c:v>
                </c:pt>
                <c:pt idx="837">
                  <c:v>43202</c:v>
                </c:pt>
                <c:pt idx="838">
                  <c:v>43203</c:v>
                </c:pt>
                <c:pt idx="839">
                  <c:v>43206</c:v>
                </c:pt>
                <c:pt idx="840">
                  <c:v>43207</c:v>
                </c:pt>
                <c:pt idx="841">
                  <c:v>43208</c:v>
                </c:pt>
                <c:pt idx="842">
                  <c:v>43209</c:v>
                </c:pt>
                <c:pt idx="843">
                  <c:v>43210</c:v>
                </c:pt>
                <c:pt idx="844">
                  <c:v>43213</c:v>
                </c:pt>
                <c:pt idx="845">
                  <c:v>43214</c:v>
                </c:pt>
                <c:pt idx="846">
                  <c:v>43215</c:v>
                </c:pt>
                <c:pt idx="847">
                  <c:v>43216</c:v>
                </c:pt>
                <c:pt idx="848">
                  <c:v>43217</c:v>
                </c:pt>
                <c:pt idx="849">
                  <c:v>43218</c:v>
                </c:pt>
                <c:pt idx="850">
                  <c:v>43222</c:v>
                </c:pt>
                <c:pt idx="851">
                  <c:v>43223</c:v>
                </c:pt>
                <c:pt idx="852">
                  <c:v>43224</c:v>
                </c:pt>
                <c:pt idx="853">
                  <c:v>43227</c:v>
                </c:pt>
                <c:pt idx="854">
                  <c:v>43228</c:v>
                </c:pt>
                <c:pt idx="855">
                  <c:v>43229</c:v>
                </c:pt>
                <c:pt idx="856">
                  <c:v>43230</c:v>
                </c:pt>
                <c:pt idx="857">
                  <c:v>43231</c:v>
                </c:pt>
                <c:pt idx="858">
                  <c:v>43234</c:v>
                </c:pt>
                <c:pt idx="859">
                  <c:v>43235</c:v>
                </c:pt>
                <c:pt idx="860">
                  <c:v>43236</c:v>
                </c:pt>
                <c:pt idx="861">
                  <c:v>43237</c:v>
                </c:pt>
                <c:pt idx="862">
                  <c:v>43238</c:v>
                </c:pt>
                <c:pt idx="863">
                  <c:v>43241</c:v>
                </c:pt>
                <c:pt idx="864">
                  <c:v>43242</c:v>
                </c:pt>
                <c:pt idx="865">
                  <c:v>43243</c:v>
                </c:pt>
                <c:pt idx="866">
                  <c:v>43244</c:v>
                </c:pt>
                <c:pt idx="867">
                  <c:v>43245</c:v>
                </c:pt>
                <c:pt idx="868">
                  <c:v>43248</c:v>
                </c:pt>
                <c:pt idx="869">
                  <c:v>43249</c:v>
                </c:pt>
                <c:pt idx="870">
                  <c:v>43250</c:v>
                </c:pt>
                <c:pt idx="871">
                  <c:v>43251</c:v>
                </c:pt>
                <c:pt idx="872">
                  <c:v>43252</c:v>
                </c:pt>
                <c:pt idx="873">
                  <c:v>43255</c:v>
                </c:pt>
                <c:pt idx="874">
                  <c:v>43256</c:v>
                </c:pt>
                <c:pt idx="875">
                  <c:v>43257</c:v>
                </c:pt>
                <c:pt idx="876">
                  <c:v>43258</c:v>
                </c:pt>
                <c:pt idx="877">
                  <c:v>43259</c:v>
                </c:pt>
                <c:pt idx="878">
                  <c:v>43262</c:v>
                </c:pt>
                <c:pt idx="879">
                  <c:v>43263</c:v>
                </c:pt>
                <c:pt idx="880">
                  <c:v>43264</c:v>
                </c:pt>
                <c:pt idx="881">
                  <c:v>43265</c:v>
                </c:pt>
                <c:pt idx="882">
                  <c:v>43266</c:v>
                </c:pt>
                <c:pt idx="883">
                  <c:v>43270</c:v>
                </c:pt>
                <c:pt idx="884">
                  <c:v>43271</c:v>
                </c:pt>
                <c:pt idx="885">
                  <c:v>43272</c:v>
                </c:pt>
                <c:pt idx="886">
                  <c:v>43273</c:v>
                </c:pt>
                <c:pt idx="887">
                  <c:v>43276</c:v>
                </c:pt>
                <c:pt idx="888">
                  <c:v>43277</c:v>
                </c:pt>
                <c:pt idx="889">
                  <c:v>43278</c:v>
                </c:pt>
                <c:pt idx="890">
                  <c:v>43279</c:v>
                </c:pt>
                <c:pt idx="891">
                  <c:v>43280</c:v>
                </c:pt>
                <c:pt idx="892">
                  <c:v>43283</c:v>
                </c:pt>
                <c:pt idx="893">
                  <c:v>43284</c:v>
                </c:pt>
                <c:pt idx="894">
                  <c:v>43285</c:v>
                </c:pt>
                <c:pt idx="895">
                  <c:v>43286</c:v>
                </c:pt>
                <c:pt idx="896">
                  <c:v>43287</c:v>
                </c:pt>
                <c:pt idx="897">
                  <c:v>43290</c:v>
                </c:pt>
                <c:pt idx="898">
                  <c:v>43291</c:v>
                </c:pt>
                <c:pt idx="899">
                  <c:v>43292</c:v>
                </c:pt>
                <c:pt idx="900">
                  <c:v>43293</c:v>
                </c:pt>
                <c:pt idx="901">
                  <c:v>43294</c:v>
                </c:pt>
                <c:pt idx="902">
                  <c:v>43297</c:v>
                </c:pt>
                <c:pt idx="903">
                  <c:v>43298</c:v>
                </c:pt>
                <c:pt idx="904">
                  <c:v>43299</c:v>
                </c:pt>
                <c:pt idx="905">
                  <c:v>43300</c:v>
                </c:pt>
                <c:pt idx="906">
                  <c:v>43301</c:v>
                </c:pt>
                <c:pt idx="907">
                  <c:v>43304</c:v>
                </c:pt>
                <c:pt idx="908">
                  <c:v>43305</c:v>
                </c:pt>
                <c:pt idx="909">
                  <c:v>43306</c:v>
                </c:pt>
                <c:pt idx="910">
                  <c:v>43307</c:v>
                </c:pt>
                <c:pt idx="911">
                  <c:v>43308</c:v>
                </c:pt>
                <c:pt idx="912">
                  <c:v>43311</c:v>
                </c:pt>
                <c:pt idx="913">
                  <c:v>43312</c:v>
                </c:pt>
                <c:pt idx="914">
                  <c:v>43313</c:v>
                </c:pt>
                <c:pt idx="915">
                  <c:v>43314</c:v>
                </c:pt>
                <c:pt idx="916">
                  <c:v>43315</c:v>
                </c:pt>
                <c:pt idx="917">
                  <c:v>43318</c:v>
                </c:pt>
                <c:pt idx="918">
                  <c:v>43319</c:v>
                </c:pt>
                <c:pt idx="919">
                  <c:v>43320</c:v>
                </c:pt>
                <c:pt idx="920">
                  <c:v>43321</c:v>
                </c:pt>
                <c:pt idx="921">
                  <c:v>43322</c:v>
                </c:pt>
                <c:pt idx="922">
                  <c:v>43325</c:v>
                </c:pt>
                <c:pt idx="923">
                  <c:v>43326</c:v>
                </c:pt>
                <c:pt idx="924">
                  <c:v>43327</c:v>
                </c:pt>
                <c:pt idx="925">
                  <c:v>43328</c:v>
                </c:pt>
                <c:pt idx="926">
                  <c:v>43329</c:v>
                </c:pt>
                <c:pt idx="927">
                  <c:v>43332</c:v>
                </c:pt>
                <c:pt idx="928">
                  <c:v>43333</c:v>
                </c:pt>
                <c:pt idx="929">
                  <c:v>43334</c:v>
                </c:pt>
                <c:pt idx="930">
                  <c:v>43335</c:v>
                </c:pt>
                <c:pt idx="931">
                  <c:v>43336</c:v>
                </c:pt>
                <c:pt idx="932">
                  <c:v>43339</c:v>
                </c:pt>
                <c:pt idx="933">
                  <c:v>43340</c:v>
                </c:pt>
                <c:pt idx="934">
                  <c:v>43341</c:v>
                </c:pt>
                <c:pt idx="935">
                  <c:v>43342</c:v>
                </c:pt>
                <c:pt idx="936">
                  <c:v>43343</c:v>
                </c:pt>
                <c:pt idx="937">
                  <c:v>43346</c:v>
                </c:pt>
                <c:pt idx="938">
                  <c:v>43347</c:v>
                </c:pt>
                <c:pt idx="939">
                  <c:v>43348</c:v>
                </c:pt>
                <c:pt idx="940">
                  <c:v>43349</c:v>
                </c:pt>
                <c:pt idx="941">
                  <c:v>43350</c:v>
                </c:pt>
                <c:pt idx="942">
                  <c:v>43353</c:v>
                </c:pt>
                <c:pt idx="943">
                  <c:v>43354</c:v>
                </c:pt>
                <c:pt idx="944">
                  <c:v>43355</c:v>
                </c:pt>
                <c:pt idx="945">
                  <c:v>43356</c:v>
                </c:pt>
                <c:pt idx="946">
                  <c:v>43357</c:v>
                </c:pt>
                <c:pt idx="947">
                  <c:v>43360</c:v>
                </c:pt>
                <c:pt idx="948">
                  <c:v>43361</c:v>
                </c:pt>
                <c:pt idx="949">
                  <c:v>43362</c:v>
                </c:pt>
                <c:pt idx="950">
                  <c:v>43363</c:v>
                </c:pt>
                <c:pt idx="951">
                  <c:v>43364</c:v>
                </c:pt>
                <c:pt idx="952">
                  <c:v>43368</c:v>
                </c:pt>
                <c:pt idx="953">
                  <c:v>43369</c:v>
                </c:pt>
                <c:pt idx="954">
                  <c:v>43370</c:v>
                </c:pt>
                <c:pt idx="955">
                  <c:v>43371</c:v>
                </c:pt>
                <c:pt idx="956">
                  <c:v>43372</c:v>
                </c:pt>
                <c:pt idx="957">
                  <c:v>43373</c:v>
                </c:pt>
                <c:pt idx="958">
                  <c:v>43381</c:v>
                </c:pt>
                <c:pt idx="959">
                  <c:v>43382</c:v>
                </c:pt>
                <c:pt idx="960">
                  <c:v>43383</c:v>
                </c:pt>
                <c:pt idx="961">
                  <c:v>43384</c:v>
                </c:pt>
                <c:pt idx="962">
                  <c:v>43385</c:v>
                </c:pt>
                <c:pt idx="963">
                  <c:v>43388</c:v>
                </c:pt>
                <c:pt idx="964">
                  <c:v>43389</c:v>
                </c:pt>
                <c:pt idx="965">
                  <c:v>43390</c:v>
                </c:pt>
                <c:pt idx="966">
                  <c:v>43391</c:v>
                </c:pt>
                <c:pt idx="967">
                  <c:v>43392</c:v>
                </c:pt>
                <c:pt idx="968">
                  <c:v>43395</c:v>
                </c:pt>
                <c:pt idx="969">
                  <c:v>43396</c:v>
                </c:pt>
                <c:pt idx="970">
                  <c:v>43397</c:v>
                </c:pt>
                <c:pt idx="971">
                  <c:v>43398</c:v>
                </c:pt>
                <c:pt idx="972">
                  <c:v>43399</c:v>
                </c:pt>
                <c:pt idx="973">
                  <c:v>43402</c:v>
                </c:pt>
                <c:pt idx="974">
                  <c:v>43403</c:v>
                </c:pt>
                <c:pt idx="975">
                  <c:v>43404</c:v>
                </c:pt>
                <c:pt idx="976">
                  <c:v>43405</c:v>
                </c:pt>
                <c:pt idx="977">
                  <c:v>43406</c:v>
                </c:pt>
                <c:pt idx="978">
                  <c:v>43409</c:v>
                </c:pt>
                <c:pt idx="979">
                  <c:v>43410</c:v>
                </c:pt>
                <c:pt idx="980">
                  <c:v>43411</c:v>
                </c:pt>
                <c:pt idx="981">
                  <c:v>43412</c:v>
                </c:pt>
                <c:pt idx="982">
                  <c:v>43413</c:v>
                </c:pt>
                <c:pt idx="983">
                  <c:v>43416</c:v>
                </c:pt>
                <c:pt idx="984">
                  <c:v>43417</c:v>
                </c:pt>
                <c:pt idx="985">
                  <c:v>43418</c:v>
                </c:pt>
                <c:pt idx="986">
                  <c:v>43419</c:v>
                </c:pt>
                <c:pt idx="987">
                  <c:v>43420</c:v>
                </c:pt>
                <c:pt idx="988">
                  <c:v>43423</c:v>
                </c:pt>
                <c:pt idx="989">
                  <c:v>43424</c:v>
                </c:pt>
                <c:pt idx="990">
                  <c:v>43425</c:v>
                </c:pt>
                <c:pt idx="991">
                  <c:v>43426</c:v>
                </c:pt>
                <c:pt idx="992">
                  <c:v>43427</c:v>
                </c:pt>
                <c:pt idx="993">
                  <c:v>43430</c:v>
                </c:pt>
                <c:pt idx="994">
                  <c:v>43431</c:v>
                </c:pt>
                <c:pt idx="995">
                  <c:v>43432</c:v>
                </c:pt>
                <c:pt idx="996">
                  <c:v>43433</c:v>
                </c:pt>
                <c:pt idx="997">
                  <c:v>43434</c:v>
                </c:pt>
                <c:pt idx="998">
                  <c:v>43437</c:v>
                </c:pt>
                <c:pt idx="999">
                  <c:v>43438</c:v>
                </c:pt>
                <c:pt idx="1000">
                  <c:v>43439</c:v>
                </c:pt>
                <c:pt idx="1001">
                  <c:v>43440</c:v>
                </c:pt>
                <c:pt idx="1002">
                  <c:v>43441</c:v>
                </c:pt>
                <c:pt idx="1003">
                  <c:v>43444</c:v>
                </c:pt>
                <c:pt idx="1004">
                  <c:v>43445</c:v>
                </c:pt>
                <c:pt idx="1005">
                  <c:v>43446</c:v>
                </c:pt>
                <c:pt idx="1006">
                  <c:v>43447</c:v>
                </c:pt>
                <c:pt idx="1007">
                  <c:v>43448</c:v>
                </c:pt>
                <c:pt idx="1008">
                  <c:v>43451</c:v>
                </c:pt>
                <c:pt idx="1009">
                  <c:v>43452</c:v>
                </c:pt>
                <c:pt idx="1010">
                  <c:v>43453</c:v>
                </c:pt>
                <c:pt idx="1011">
                  <c:v>43454</c:v>
                </c:pt>
                <c:pt idx="1012">
                  <c:v>43455</c:v>
                </c:pt>
                <c:pt idx="1013">
                  <c:v>43458</c:v>
                </c:pt>
                <c:pt idx="1014">
                  <c:v>43459</c:v>
                </c:pt>
                <c:pt idx="1015">
                  <c:v>43460</c:v>
                </c:pt>
                <c:pt idx="1016">
                  <c:v>43461</c:v>
                </c:pt>
                <c:pt idx="1017">
                  <c:v>43462</c:v>
                </c:pt>
                <c:pt idx="1018">
                  <c:v>43463</c:v>
                </c:pt>
                <c:pt idx="1019">
                  <c:v>43467</c:v>
                </c:pt>
                <c:pt idx="1020">
                  <c:v>43468</c:v>
                </c:pt>
                <c:pt idx="1021">
                  <c:v>43469</c:v>
                </c:pt>
                <c:pt idx="1022">
                  <c:v>43472</c:v>
                </c:pt>
                <c:pt idx="1023">
                  <c:v>43473</c:v>
                </c:pt>
                <c:pt idx="1024">
                  <c:v>43474</c:v>
                </c:pt>
                <c:pt idx="1025">
                  <c:v>43475</c:v>
                </c:pt>
                <c:pt idx="1026">
                  <c:v>43476</c:v>
                </c:pt>
                <c:pt idx="1027">
                  <c:v>43479</c:v>
                </c:pt>
                <c:pt idx="1028">
                  <c:v>43480</c:v>
                </c:pt>
                <c:pt idx="1029">
                  <c:v>43481</c:v>
                </c:pt>
                <c:pt idx="1030">
                  <c:v>43482</c:v>
                </c:pt>
                <c:pt idx="1031">
                  <c:v>43483</c:v>
                </c:pt>
                <c:pt idx="1032">
                  <c:v>43486</c:v>
                </c:pt>
                <c:pt idx="1033">
                  <c:v>43487</c:v>
                </c:pt>
                <c:pt idx="1034">
                  <c:v>43488</c:v>
                </c:pt>
                <c:pt idx="1035">
                  <c:v>43489</c:v>
                </c:pt>
                <c:pt idx="1036">
                  <c:v>43490</c:v>
                </c:pt>
                <c:pt idx="1037">
                  <c:v>43493</c:v>
                </c:pt>
                <c:pt idx="1038">
                  <c:v>43494</c:v>
                </c:pt>
                <c:pt idx="1039">
                  <c:v>43495</c:v>
                </c:pt>
                <c:pt idx="1040">
                  <c:v>43496</c:v>
                </c:pt>
                <c:pt idx="1041">
                  <c:v>43497</c:v>
                </c:pt>
                <c:pt idx="1042">
                  <c:v>43498</c:v>
                </c:pt>
                <c:pt idx="1043">
                  <c:v>43499</c:v>
                </c:pt>
                <c:pt idx="1044">
                  <c:v>43507</c:v>
                </c:pt>
                <c:pt idx="1045">
                  <c:v>43508</c:v>
                </c:pt>
                <c:pt idx="1046">
                  <c:v>43509</c:v>
                </c:pt>
                <c:pt idx="1047">
                  <c:v>43510</c:v>
                </c:pt>
                <c:pt idx="1048">
                  <c:v>43511</c:v>
                </c:pt>
                <c:pt idx="1049">
                  <c:v>43514</c:v>
                </c:pt>
                <c:pt idx="1050">
                  <c:v>43515</c:v>
                </c:pt>
                <c:pt idx="1051">
                  <c:v>43516</c:v>
                </c:pt>
                <c:pt idx="1052">
                  <c:v>43517</c:v>
                </c:pt>
                <c:pt idx="1053">
                  <c:v>43518</c:v>
                </c:pt>
                <c:pt idx="1054">
                  <c:v>43521</c:v>
                </c:pt>
                <c:pt idx="1055">
                  <c:v>43522</c:v>
                </c:pt>
                <c:pt idx="1056">
                  <c:v>43523</c:v>
                </c:pt>
                <c:pt idx="1057">
                  <c:v>43524</c:v>
                </c:pt>
                <c:pt idx="1058">
                  <c:v>43525</c:v>
                </c:pt>
                <c:pt idx="1059">
                  <c:v>43528</c:v>
                </c:pt>
                <c:pt idx="1060">
                  <c:v>43529</c:v>
                </c:pt>
                <c:pt idx="1061">
                  <c:v>43530</c:v>
                </c:pt>
                <c:pt idx="1062">
                  <c:v>43531</c:v>
                </c:pt>
                <c:pt idx="1063">
                  <c:v>43532</c:v>
                </c:pt>
                <c:pt idx="1064">
                  <c:v>43535</c:v>
                </c:pt>
                <c:pt idx="1065">
                  <c:v>43536</c:v>
                </c:pt>
                <c:pt idx="1066">
                  <c:v>43537</c:v>
                </c:pt>
                <c:pt idx="1067">
                  <c:v>43538</c:v>
                </c:pt>
                <c:pt idx="1068">
                  <c:v>43539</c:v>
                </c:pt>
                <c:pt idx="1069">
                  <c:v>43542</c:v>
                </c:pt>
                <c:pt idx="1070">
                  <c:v>43543</c:v>
                </c:pt>
                <c:pt idx="1071">
                  <c:v>43544</c:v>
                </c:pt>
                <c:pt idx="1072">
                  <c:v>43545</c:v>
                </c:pt>
                <c:pt idx="1073">
                  <c:v>43546</c:v>
                </c:pt>
                <c:pt idx="1074">
                  <c:v>43549</c:v>
                </c:pt>
                <c:pt idx="1075">
                  <c:v>43550</c:v>
                </c:pt>
                <c:pt idx="1076">
                  <c:v>43551</c:v>
                </c:pt>
                <c:pt idx="1077">
                  <c:v>43552</c:v>
                </c:pt>
                <c:pt idx="1078">
                  <c:v>43553</c:v>
                </c:pt>
                <c:pt idx="1079">
                  <c:v>43556</c:v>
                </c:pt>
                <c:pt idx="1080">
                  <c:v>43557</c:v>
                </c:pt>
                <c:pt idx="1081">
                  <c:v>43558</c:v>
                </c:pt>
                <c:pt idx="1082">
                  <c:v>43559</c:v>
                </c:pt>
                <c:pt idx="1083">
                  <c:v>43563</c:v>
                </c:pt>
                <c:pt idx="1084">
                  <c:v>43564</c:v>
                </c:pt>
                <c:pt idx="1085">
                  <c:v>43565</c:v>
                </c:pt>
                <c:pt idx="1086">
                  <c:v>43566</c:v>
                </c:pt>
                <c:pt idx="1087">
                  <c:v>43567</c:v>
                </c:pt>
                <c:pt idx="1088">
                  <c:v>43570</c:v>
                </c:pt>
                <c:pt idx="1089">
                  <c:v>43571</c:v>
                </c:pt>
                <c:pt idx="1090">
                  <c:v>43572</c:v>
                </c:pt>
                <c:pt idx="1091">
                  <c:v>43573</c:v>
                </c:pt>
                <c:pt idx="1092">
                  <c:v>43574</c:v>
                </c:pt>
                <c:pt idx="1093">
                  <c:v>43577</c:v>
                </c:pt>
                <c:pt idx="1094">
                  <c:v>43578</c:v>
                </c:pt>
                <c:pt idx="1095">
                  <c:v>43579</c:v>
                </c:pt>
                <c:pt idx="1096">
                  <c:v>43580</c:v>
                </c:pt>
                <c:pt idx="1097">
                  <c:v>43581</c:v>
                </c:pt>
                <c:pt idx="1098">
                  <c:v>43583</c:v>
                </c:pt>
                <c:pt idx="1099">
                  <c:v>43584</c:v>
                </c:pt>
                <c:pt idx="1100">
                  <c:v>43585</c:v>
                </c:pt>
                <c:pt idx="1101">
                  <c:v>43590</c:v>
                </c:pt>
                <c:pt idx="1102">
                  <c:v>43591</c:v>
                </c:pt>
                <c:pt idx="1103">
                  <c:v>43592</c:v>
                </c:pt>
                <c:pt idx="1104">
                  <c:v>43593</c:v>
                </c:pt>
                <c:pt idx="1105">
                  <c:v>43594</c:v>
                </c:pt>
                <c:pt idx="1106">
                  <c:v>43595</c:v>
                </c:pt>
                <c:pt idx="1107">
                  <c:v>43598</c:v>
                </c:pt>
                <c:pt idx="1108">
                  <c:v>43599</c:v>
                </c:pt>
                <c:pt idx="1109">
                  <c:v>43600</c:v>
                </c:pt>
                <c:pt idx="1110">
                  <c:v>43601</c:v>
                </c:pt>
                <c:pt idx="1111">
                  <c:v>43602</c:v>
                </c:pt>
                <c:pt idx="1112">
                  <c:v>43605</c:v>
                </c:pt>
                <c:pt idx="1113">
                  <c:v>43606</c:v>
                </c:pt>
                <c:pt idx="1114">
                  <c:v>43607</c:v>
                </c:pt>
                <c:pt idx="1115">
                  <c:v>43608</c:v>
                </c:pt>
                <c:pt idx="1116">
                  <c:v>43609</c:v>
                </c:pt>
                <c:pt idx="1117">
                  <c:v>43612</c:v>
                </c:pt>
                <c:pt idx="1118">
                  <c:v>43613</c:v>
                </c:pt>
                <c:pt idx="1119">
                  <c:v>43614</c:v>
                </c:pt>
                <c:pt idx="1120">
                  <c:v>43615</c:v>
                </c:pt>
                <c:pt idx="1121">
                  <c:v>43616</c:v>
                </c:pt>
                <c:pt idx="1122">
                  <c:v>43619</c:v>
                </c:pt>
                <c:pt idx="1123">
                  <c:v>43620</c:v>
                </c:pt>
                <c:pt idx="1124">
                  <c:v>43621</c:v>
                </c:pt>
                <c:pt idx="1125">
                  <c:v>43622</c:v>
                </c:pt>
                <c:pt idx="1126">
                  <c:v>43626</c:v>
                </c:pt>
                <c:pt idx="1127">
                  <c:v>43627</c:v>
                </c:pt>
                <c:pt idx="1128">
                  <c:v>43628</c:v>
                </c:pt>
                <c:pt idx="1129">
                  <c:v>43629</c:v>
                </c:pt>
                <c:pt idx="1130">
                  <c:v>43630</c:v>
                </c:pt>
                <c:pt idx="1131">
                  <c:v>43633</c:v>
                </c:pt>
                <c:pt idx="1132">
                  <c:v>43634</c:v>
                </c:pt>
                <c:pt idx="1133">
                  <c:v>43635</c:v>
                </c:pt>
                <c:pt idx="1134">
                  <c:v>43636</c:v>
                </c:pt>
                <c:pt idx="1135">
                  <c:v>43637</c:v>
                </c:pt>
                <c:pt idx="1136">
                  <c:v>43640</c:v>
                </c:pt>
                <c:pt idx="1137">
                  <c:v>43641</c:v>
                </c:pt>
                <c:pt idx="1138">
                  <c:v>43642</c:v>
                </c:pt>
                <c:pt idx="1139">
                  <c:v>43643</c:v>
                </c:pt>
                <c:pt idx="1140">
                  <c:v>43644</c:v>
                </c:pt>
                <c:pt idx="1141">
                  <c:v>43647</c:v>
                </c:pt>
                <c:pt idx="1142">
                  <c:v>43648</c:v>
                </c:pt>
                <c:pt idx="1143">
                  <c:v>43649</c:v>
                </c:pt>
                <c:pt idx="1144">
                  <c:v>43650</c:v>
                </c:pt>
                <c:pt idx="1145">
                  <c:v>43651</c:v>
                </c:pt>
                <c:pt idx="1146">
                  <c:v>43654</c:v>
                </c:pt>
                <c:pt idx="1147">
                  <c:v>43655</c:v>
                </c:pt>
                <c:pt idx="1148">
                  <c:v>43656</c:v>
                </c:pt>
                <c:pt idx="1149">
                  <c:v>43657</c:v>
                </c:pt>
                <c:pt idx="1150">
                  <c:v>43658</c:v>
                </c:pt>
                <c:pt idx="1151">
                  <c:v>43661</c:v>
                </c:pt>
                <c:pt idx="1152">
                  <c:v>43662</c:v>
                </c:pt>
                <c:pt idx="1153">
                  <c:v>43663</c:v>
                </c:pt>
                <c:pt idx="1154">
                  <c:v>43664</c:v>
                </c:pt>
                <c:pt idx="1155">
                  <c:v>43665</c:v>
                </c:pt>
                <c:pt idx="1156">
                  <c:v>43668</c:v>
                </c:pt>
                <c:pt idx="1157">
                  <c:v>43669</c:v>
                </c:pt>
                <c:pt idx="1158">
                  <c:v>43670</c:v>
                </c:pt>
                <c:pt idx="1159">
                  <c:v>43671</c:v>
                </c:pt>
                <c:pt idx="1160">
                  <c:v>43672</c:v>
                </c:pt>
                <c:pt idx="1161">
                  <c:v>43675</c:v>
                </c:pt>
                <c:pt idx="1162">
                  <c:v>43676</c:v>
                </c:pt>
                <c:pt idx="1163">
                  <c:v>43677</c:v>
                </c:pt>
                <c:pt idx="1164">
                  <c:v>43678</c:v>
                </c:pt>
                <c:pt idx="1165">
                  <c:v>43679</c:v>
                </c:pt>
                <c:pt idx="1166">
                  <c:v>43682</c:v>
                </c:pt>
                <c:pt idx="1167">
                  <c:v>43683</c:v>
                </c:pt>
                <c:pt idx="1168">
                  <c:v>43684</c:v>
                </c:pt>
                <c:pt idx="1169">
                  <c:v>43685</c:v>
                </c:pt>
                <c:pt idx="1170">
                  <c:v>43686</c:v>
                </c:pt>
                <c:pt idx="1171">
                  <c:v>43689</c:v>
                </c:pt>
                <c:pt idx="1172">
                  <c:v>43690</c:v>
                </c:pt>
                <c:pt idx="1173">
                  <c:v>43691</c:v>
                </c:pt>
                <c:pt idx="1174">
                  <c:v>43692</c:v>
                </c:pt>
                <c:pt idx="1175">
                  <c:v>43693</c:v>
                </c:pt>
                <c:pt idx="1176">
                  <c:v>43696</c:v>
                </c:pt>
                <c:pt idx="1177">
                  <c:v>43697</c:v>
                </c:pt>
                <c:pt idx="1178">
                  <c:v>43698</c:v>
                </c:pt>
                <c:pt idx="1179">
                  <c:v>43699</c:v>
                </c:pt>
                <c:pt idx="1180">
                  <c:v>43700</c:v>
                </c:pt>
                <c:pt idx="1181">
                  <c:v>43703</c:v>
                </c:pt>
                <c:pt idx="1182">
                  <c:v>43704</c:v>
                </c:pt>
                <c:pt idx="1183">
                  <c:v>43705</c:v>
                </c:pt>
                <c:pt idx="1184">
                  <c:v>43706</c:v>
                </c:pt>
                <c:pt idx="1185">
                  <c:v>43707</c:v>
                </c:pt>
                <c:pt idx="1186">
                  <c:v>43710</c:v>
                </c:pt>
                <c:pt idx="1187">
                  <c:v>43711</c:v>
                </c:pt>
                <c:pt idx="1188">
                  <c:v>43712</c:v>
                </c:pt>
                <c:pt idx="1189">
                  <c:v>43713</c:v>
                </c:pt>
                <c:pt idx="1190">
                  <c:v>43714</c:v>
                </c:pt>
                <c:pt idx="1191">
                  <c:v>43717</c:v>
                </c:pt>
                <c:pt idx="1192">
                  <c:v>43718</c:v>
                </c:pt>
                <c:pt idx="1193">
                  <c:v>43719</c:v>
                </c:pt>
                <c:pt idx="1194">
                  <c:v>43720</c:v>
                </c:pt>
                <c:pt idx="1195">
                  <c:v>43724</c:v>
                </c:pt>
                <c:pt idx="1196">
                  <c:v>43725</c:v>
                </c:pt>
                <c:pt idx="1197">
                  <c:v>43726</c:v>
                </c:pt>
                <c:pt idx="1198">
                  <c:v>43727</c:v>
                </c:pt>
                <c:pt idx="1199">
                  <c:v>43728</c:v>
                </c:pt>
                <c:pt idx="1200">
                  <c:v>43731</c:v>
                </c:pt>
                <c:pt idx="1201">
                  <c:v>43732</c:v>
                </c:pt>
                <c:pt idx="1202">
                  <c:v>43733</c:v>
                </c:pt>
                <c:pt idx="1203">
                  <c:v>43734</c:v>
                </c:pt>
                <c:pt idx="1204">
                  <c:v>43735</c:v>
                </c:pt>
                <c:pt idx="1205">
                  <c:v>43737</c:v>
                </c:pt>
                <c:pt idx="1206">
                  <c:v>43738</c:v>
                </c:pt>
                <c:pt idx="1207">
                  <c:v>43746</c:v>
                </c:pt>
                <c:pt idx="1208">
                  <c:v>43747</c:v>
                </c:pt>
                <c:pt idx="1209">
                  <c:v>43748</c:v>
                </c:pt>
                <c:pt idx="1210">
                  <c:v>43749</c:v>
                </c:pt>
                <c:pt idx="1211">
                  <c:v>43750</c:v>
                </c:pt>
                <c:pt idx="1212">
                  <c:v>43752</c:v>
                </c:pt>
                <c:pt idx="1213">
                  <c:v>43753</c:v>
                </c:pt>
                <c:pt idx="1214">
                  <c:v>43754</c:v>
                </c:pt>
                <c:pt idx="1215">
                  <c:v>43755</c:v>
                </c:pt>
                <c:pt idx="1216">
                  <c:v>43756</c:v>
                </c:pt>
                <c:pt idx="1217">
                  <c:v>43759</c:v>
                </c:pt>
                <c:pt idx="1218">
                  <c:v>43760</c:v>
                </c:pt>
                <c:pt idx="1219">
                  <c:v>43761</c:v>
                </c:pt>
                <c:pt idx="1220">
                  <c:v>43762</c:v>
                </c:pt>
                <c:pt idx="1221">
                  <c:v>43763</c:v>
                </c:pt>
                <c:pt idx="1222">
                  <c:v>43766</c:v>
                </c:pt>
                <c:pt idx="1223">
                  <c:v>43767</c:v>
                </c:pt>
                <c:pt idx="1224">
                  <c:v>43768</c:v>
                </c:pt>
                <c:pt idx="1225">
                  <c:v>43769</c:v>
                </c:pt>
                <c:pt idx="1226">
                  <c:v>43770</c:v>
                </c:pt>
                <c:pt idx="1227">
                  <c:v>43773</c:v>
                </c:pt>
                <c:pt idx="1228">
                  <c:v>43774</c:v>
                </c:pt>
                <c:pt idx="1229">
                  <c:v>43775</c:v>
                </c:pt>
                <c:pt idx="1230">
                  <c:v>43776</c:v>
                </c:pt>
                <c:pt idx="1231">
                  <c:v>43777</c:v>
                </c:pt>
                <c:pt idx="1232">
                  <c:v>43780</c:v>
                </c:pt>
                <c:pt idx="1233">
                  <c:v>43781</c:v>
                </c:pt>
                <c:pt idx="1234">
                  <c:v>43782</c:v>
                </c:pt>
                <c:pt idx="1235">
                  <c:v>43783</c:v>
                </c:pt>
                <c:pt idx="1236">
                  <c:v>43784</c:v>
                </c:pt>
                <c:pt idx="1237">
                  <c:v>43787</c:v>
                </c:pt>
                <c:pt idx="1238">
                  <c:v>43788</c:v>
                </c:pt>
                <c:pt idx="1239">
                  <c:v>43789</c:v>
                </c:pt>
                <c:pt idx="1240">
                  <c:v>43790</c:v>
                </c:pt>
                <c:pt idx="1241">
                  <c:v>43791</c:v>
                </c:pt>
                <c:pt idx="1242">
                  <c:v>43794</c:v>
                </c:pt>
                <c:pt idx="1243">
                  <c:v>43795</c:v>
                </c:pt>
                <c:pt idx="1244">
                  <c:v>43796</c:v>
                </c:pt>
                <c:pt idx="1245">
                  <c:v>43797</c:v>
                </c:pt>
                <c:pt idx="1246">
                  <c:v>43798</c:v>
                </c:pt>
                <c:pt idx="1247">
                  <c:v>43801</c:v>
                </c:pt>
                <c:pt idx="1248">
                  <c:v>43802</c:v>
                </c:pt>
                <c:pt idx="1249">
                  <c:v>43803</c:v>
                </c:pt>
                <c:pt idx="1250">
                  <c:v>43804</c:v>
                </c:pt>
                <c:pt idx="1251">
                  <c:v>43805</c:v>
                </c:pt>
                <c:pt idx="1252">
                  <c:v>43808</c:v>
                </c:pt>
                <c:pt idx="1253">
                  <c:v>43809</c:v>
                </c:pt>
                <c:pt idx="1254">
                  <c:v>43810</c:v>
                </c:pt>
                <c:pt idx="1255">
                  <c:v>43811</c:v>
                </c:pt>
                <c:pt idx="1256">
                  <c:v>43812</c:v>
                </c:pt>
                <c:pt idx="1257">
                  <c:v>43815</c:v>
                </c:pt>
                <c:pt idx="1258">
                  <c:v>43816</c:v>
                </c:pt>
                <c:pt idx="1259">
                  <c:v>43817</c:v>
                </c:pt>
                <c:pt idx="1260">
                  <c:v>43818</c:v>
                </c:pt>
                <c:pt idx="1261">
                  <c:v>43819</c:v>
                </c:pt>
                <c:pt idx="1262">
                  <c:v>43822</c:v>
                </c:pt>
                <c:pt idx="1263">
                  <c:v>43823</c:v>
                </c:pt>
                <c:pt idx="1264">
                  <c:v>43824</c:v>
                </c:pt>
                <c:pt idx="1265">
                  <c:v>43825</c:v>
                </c:pt>
                <c:pt idx="1266">
                  <c:v>43826</c:v>
                </c:pt>
                <c:pt idx="1267">
                  <c:v>43829</c:v>
                </c:pt>
                <c:pt idx="1268">
                  <c:v>43830</c:v>
                </c:pt>
                <c:pt idx="1269">
                  <c:v>43832</c:v>
                </c:pt>
                <c:pt idx="1270">
                  <c:v>43833</c:v>
                </c:pt>
                <c:pt idx="1271">
                  <c:v>43836</c:v>
                </c:pt>
                <c:pt idx="1272">
                  <c:v>43837</c:v>
                </c:pt>
                <c:pt idx="1273">
                  <c:v>43838</c:v>
                </c:pt>
                <c:pt idx="1274">
                  <c:v>43839</c:v>
                </c:pt>
                <c:pt idx="1275">
                  <c:v>43840</c:v>
                </c:pt>
                <c:pt idx="1276">
                  <c:v>43843</c:v>
                </c:pt>
                <c:pt idx="1277">
                  <c:v>43844</c:v>
                </c:pt>
                <c:pt idx="1278">
                  <c:v>43845</c:v>
                </c:pt>
                <c:pt idx="1279">
                  <c:v>43846</c:v>
                </c:pt>
                <c:pt idx="1280">
                  <c:v>43847</c:v>
                </c:pt>
                <c:pt idx="1281">
                  <c:v>43849</c:v>
                </c:pt>
                <c:pt idx="1282">
                  <c:v>43850</c:v>
                </c:pt>
                <c:pt idx="1283">
                  <c:v>43851</c:v>
                </c:pt>
                <c:pt idx="1284">
                  <c:v>43852</c:v>
                </c:pt>
                <c:pt idx="1285">
                  <c:v>43853</c:v>
                </c:pt>
                <c:pt idx="1286">
                  <c:v>43868</c:v>
                </c:pt>
                <c:pt idx="1287">
                  <c:v>43871</c:v>
                </c:pt>
                <c:pt idx="1288">
                  <c:v>43872</c:v>
                </c:pt>
                <c:pt idx="1289">
                  <c:v>43873</c:v>
                </c:pt>
                <c:pt idx="1290">
                  <c:v>43874</c:v>
                </c:pt>
                <c:pt idx="1291">
                  <c:v>43875</c:v>
                </c:pt>
                <c:pt idx="1292">
                  <c:v>43878</c:v>
                </c:pt>
                <c:pt idx="1293">
                  <c:v>43879</c:v>
                </c:pt>
                <c:pt idx="1294">
                  <c:v>43880</c:v>
                </c:pt>
                <c:pt idx="1295">
                  <c:v>43881</c:v>
                </c:pt>
                <c:pt idx="1296">
                  <c:v>43882</c:v>
                </c:pt>
                <c:pt idx="1297">
                  <c:v>43885</c:v>
                </c:pt>
                <c:pt idx="1298">
                  <c:v>43886</c:v>
                </c:pt>
                <c:pt idx="1299">
                  <c:v>43887</c:v>
                </c:pt>
                <c:pt idx="1300">
                  <c:v>43888</c:v>
                </c:pt>
                <c:pt idx="1301">
                  <c:v>43889</c:v>
                </c:pt>
                <c:pt idx="1302">
                  <c:v>43892</c:v>
                </c:pt>
                <c:pt idx="1303">
                  <c:v>43893</c:v>
                </c:pt>
                <c:pt idx="1304">
                  <c:v>43894</c:v>
                </c:pt>
                <c:pt idx="1305">
                  <c:v>43895</c:v>
                </c:pt>
                <c:pt idx="1306">
                  <c:v>43896</c:v>
                </c:pt>
                <c:pt idx="1307">
                  <c:v>43899</c:v>
                </c:pt>
                <c:pt idx="1308">
                  <c:v>43900</c:v>
                </c:pt>
                <c:pt idx="1309">
                  <c:v>43901</c:v>
                </c:pt>
                <c:pt idx="1310">
                  <c:v>43902</c:v>
                </c:pt>
                <c:pt idx="1311">
                  <c:v>43903</c:v>
                </c:pt>
                <c:pt idx="1312">
                  <c:v>43906</c:v>
                </c:pt>
                <c:pt idx="1313">
                  <c:v>43907</c:v>
                </c:pt>
                <c:pt idx="1314">
                  <c:v>43908</c:v>
                </c:pt>
                <c:pt idx="1315">
                  <c:v>43909</c:v>
                </c:pt>
                <c:pt idx="1316">
                  <c:v>43910</c:v>
                </c:pt>
                <c:pt idx="1317">
                  <c:v>43913</c:v>
                </c:pt>
                <c:pt idx="1318">
                  <c:v>43914</c:v>
                </c:pt>
                <c:pt idx="1319">
                  <c:v>43915</c:v>
                </c:pt>
                <c:pt idx="1320">
                  <c:v>43916</c:v>
                </c:pt>
                <c:pt idx="1321">
                  <c:v>43917</c:v>
                </c:pt>
                <c:pt idx="1322">
                  <c:v>43920</c:v>
                </c:pt>
                <c:pt idx="1323">
                  <c:v>43921</c:v>
                </c:pt>
                <c:pt idx="1324">
                  <c:v>43922</c:v>
                </c:pt>
                <c:pt idx="1325">
                  <c:v>43923</c:v>
                </c:pt>
                <c:pt idx="1326">
                  <c:v>43924</c:v>
                </c:pt>
                <c:pt idx="1327">
                  <c:v>43928</c:v>
                </c:pt>
                <c:pt idx="1328">
                  <c:v>43929</c:v>
                </c:pt>
                <c:pt idx="1329">
                  <c:v>43930</c:v>
                </c:pt>
                <c:pt idx="1330">
                  <c:v>43931</c:v>
                </c:pt>
                <c:pt idx="1331">
                  <c:v>43934</c:v>
                </c:pt>
                <c:pt idx="1332">
                  <c:v>43935</c:v>
                </c:pt>
                <c:pt idx="1333">
                  <c:v>43936</c:v>
                </c:pt>
                <c:pt idx="1334">
                  <c:v>43937</c:v>
                </c:pt>
                <c:pt idx="1335">
                  <c:v>43938</c:v>
                </c:pt>
                <c:pt idx="1336">
                  <c:v>43941</c:v>
                </c:pt>
                <c:pt idx="1337">
                  <c:v>43942</c:v>
                </c:pt>
                <c:pt idx="1338">
                  <c:v>43943</c:v>
                </c:pt>
                <c:pt idx="1339">
                  <c:v>43944</c:v>
                </c:pt>
                <c:pt idx="1340">
                  <c:v>43945</c:v>
                </c:pt>
                <c:pt idx="1341">
                  <c:v>43947</c:v>
                </c:pt>
                <c:pt idx="1342">
                  <c:v>43948</c:v>
                </c:pt>
                <c:pt idx="1343">
                  <c:v>43949</c:v>
                </c:pt>
                <c:pt idx="1344">
                  <c:v>43950</c:v>
                </c:pt>
                <c:pt idx="1345">
                  <c:v>43951</c:v>
                </c:pt>
                <c:pt idx="1346">
                  <c:v>43957</c:v>
                </c:pt>
                <c:pt idx="1347">
                  <c:v>43958</c:v>
                </c:pt>
                <c:pt idx="1348">
                  <c:v>43959</c:v>
                </c:pt>
                <c:pt idx="1349">
                  <c:v>43960</c:v>
                </c:pt>
                <c:pt idx="1350">
                  <c:v>43962</c:v>
                </c:pt>
                <c:pt idx="1351">
                  <c:v>43963</c:v>
                </c:pt>
                <c:pt idx="1352">
                  <c:v>43964</c:v>
                </c:pt>
                <c:pt idx="1353">
                  <c:v>43965</c:v>
                </c:pt>
                <c:pt idx="1354">
                  <c:v>43966</c:v>
                </c:pt>
                <c:pt idx="1355">
                  <c:v>43969</c:v>
                </c:pt>
                <c:pt idx="1356">
                  <c:v>43970</c:v>
                </c:pt>
                <c:pt idx="1357">
                  <c:v>43971</c:v>
                </c:pt>
                <c:pt idx="1358">
                  <c:v>43972</c:v>
                </c:pt>
                <c:pt idx="1359">
                  <c:v>43973</c:v>
                </c:pt>
                <c:pt idx="1360">
                  <c:v>43976</c:v>
                </c:pt>
                <c:pt idx="1361">
                  <c:v>43977</c:v>
                </c:pt>
                <c:pt idx="1362">
                  <c:v>43978</c:v>
                </c:pt>
                <c:pt idx="1363">
                  <c:v>43979</c:v>
                </c:pt>
                <c:pt idx="1364">
                  <c:v>43980</c:v>
                </c:pt>
                <c:pt idx="1365">
                  <c:v>43983</c:v>
                </c:pt>
                <c:pt idx="1366">
                  <c:v>43984</c:v>
                </c:pt>
                <c:pt idx="1367">
                  <c:v>43985</c:v>
                </c:pt>
                <c:pt idx="1368">
                  <c:v>43986</c:v>
                </c:pt>
                <c:pt idx="1369">
                  <c:v>43987</c:v>
                </c:pt>
                <c:pt idx="1370">
                  <c:v>43990</c:v>
                </c:pt>
                <c:pt idx="1371">
                  <c:v>43991</c:v>
                </c:pt>
                <c:pt idx="1372">
                  <c:v>43992</c:v>
                </c:pt>
                <c:pt idx="1373">
                  <c:v>43993</c:v>
                </c:pt>
                <c:pt idx="1374">
                  <c:v>43994</c:v>
                </c:pt>
                <c:pt idx="1375">
                  <c:v>43997</c:v>
                </c:pt>
                <c:pt idx="1376">
                  <c:v>43998</c:v>
                </c:pt>
                <c:pt idx="1377">
                  <c:v>43999</c:v>
                </c:pt>
                <c:pt idx="1378">
                  <c:v>44000</c:v>
                </c:pt>
                <c:pt idx="1379">
                  <c:v>44001</c:v>
                </c:pt>
                <c:pt idx="1380">
                  <c:v>44004</c:v>
                </c:pt>
                <c:pt idx="1381">
                  <c:v>44005</c:v>
                </c:pt>
                <c:pt idx="1382">
                  <c:v>44006</c:v>
                </c:pt>
                <c:pt idx="1383">
                  <c:v>44010</c:v>
                </c:pt>
                <c:pt idx="1384">
                  <c:v>44011</c:v>
                </c:pt>
                <c:pt idx="1385">
                  <c:v>44012</c:v>
                </c:pt>
                <c:pt idx="1386">
                  <c:v>44013</c:v>
                </c:pt>
                <c:pt idx="1387">
                  <c:v>44014</c:v>
                </c:pt>
                <c:pt idx="1388">
                  <c:v>44015</c:v>
                </c:pt>
                <c:pt idx="1389">
                  <c:v>44018</c:v>
                </c:pt>
                <c:pt idx="1390">
                  <c:v>44019</c:v>
                </c:pt>
                <c:pt idx="1391">
                  <c:v>44020</c:v>
                </c:pt>
                <c:pt idx="1392">
                  <c:v>44021</c:v>
                </c:pt>
                <c:pt idx="1393">
                  <c:v>44022</c:v>
                </c:pt>
                <c:pt idx="1394">
                  <c:v>44025</c:v>
                </c:pt>
                <c:pt idx="1395">
                  <c:v>44026</c:v>
                </c:pt>
                <c:pt idx="1396">
                  <c:v>44027</c:v>
                </c:pt>
                <c:pt idx="1397">
                  <c:v>44028</c:v>
                </c:pt>
                <c:pt idx="1398">
                  <c:v>44029</c:v>
                </c:pt>
                <c:pt idx="1399">
                  <c:v>44032</c:v>
                </c:pt>
                <c:pt idx="1400">
                  <c:v>44033</c:v>
                </c:pt>
                <c:pt idx="1401">
                  <c:v>44034</c:v>
                </c:pt>
                <c:pt idx="1402">
                  <c:v>44035</c:v>
                </c:pt>
                <c:pt idx="1403">
                  <c:v>44036</c:v>
                </c:pt>
                <c:pt idx="1404">
                  <c:v>44039</c:v>
                </c:pt>
                <c:pt idx="1405">
                  <c:v>44040</c:v>
                </c:pt>
                <c:pt idx="1406">
                  <c:v>44041</c:v>
                </c:pt>
                <c:pt idx="1407">
                  <c:v>44042</c:v>
                </c:pt>
                <c:pt idx="1408">
                  <c:v>44043</c:v>
                </c:pt>
                <c:pt idx="1409">
                  <c:v>44046</c:v>
                </c:pt>
                <c:pt idx="1410">
                  <c:v>44047</c:v>
                </c:pt>
                <c:pt idx="1411">
                  <c:v>44048</c:v>
                </c:pt>
                <c:pt idx="1412">
                  <c:v>44049</c:v>
                </c:pt>
                <c:pt idx="1413">
                  <c:v>44050</c:v>
                </c:pt>
                <c:pt idx="1414">
                  <c:v>44053</c:v>
                </c:pt>
                <c:pt idx="1415">
                  <c:v>44054</c:v>
                </c:pt>
                <c:pt idx="1416">
                  <c:v>44055</c:v>
                </c:pt>
                <c:pt idx="1417">
                  <c:v>44056</c:v>
                </c:pt>
                <c:pt idx="1418">
                  <c:v>44057</c:v>
                </c:pt>
                <c:pt idx="1419">
                  <c:v>44060</c:v>
                </c:pt>
                <c:pt idx="1420">
                  <c:v>44061</c:v>
                </c:pt>
                <c:pt idx="1421">
                  <c:v>44062</c:v>
                </c:pt>
                <c:pt idx="1422">
                  <c:v>44063</c:v>
                </c:pt>
                <c:pt idx="1423">
                  <c:v>44064</c:v>
                </c:pt>
                <c:pt idx="1424">
                  <c:v>44067</c:v>
                </c:pt>
                <c:pt idx="1425">
                  <c:v>44068</c:v>
                </c:pt>
                <c:pt idx="1426">
                  <c:v>44069</c:v>
                </c:pt>
                <c:pt idx="1427">
                  <c:v>44070</c:v>
                </c:pt>
                <c:pt idx="1428">
                  <c:v>44071</c:v>
                </c:pt>
                <c:pt idx="1429">
                  <c:v>44074</c:v>
                </c:pt>
                <c:pt idx="1430">
                  <c:v>44075</c:v>
                </c:pt>
                <c:pt idx="1431">
                  <c:v>44076</c:v>
                </c:pt>
                <c:pt idx="1432">
                  <c:v>44077</c:v>
                </c:pt>
                <c:pt idx="1433">
                  <c:v>44078</c:v>
                </c:pt>
                <c:pt idx="1434">
                  <c:v>44081</c:v>
                </c:pt>
                <c:pt idx="1435">
                  <c:v>44082</c:v>
                </c:pt>
                <c:pt idx="1436">
                  <c:v>44083</c:v>
                </c:pt>
                <c:pt idx="1437">
                  <c:v>44084</c:v>
                </c:pt>
                <c:pt idx="1438">
                  <c:v>44085</c:v>
                </c:pt>
                <c:pt idx="1439">
                  <c:v>44088</c:v>
                </c:pt>
                <c:pt idx="1440">
                  <c:v>44089</c:v>
                </c:pt>
                <c:pt idx="1441">
                  <c:v>44090</c:v>
                </c:pt>
                <c:pt idx="1442">
                  <c:v>44091</c:v>
                </c:pt>
                <c:pt idx="1443">
                  <c:v>44092</c:v>
                </c:pt>
                <c:pt idx="1444">
                  <c:v>44095</c:v>
                </c:pt>
                <c:pt idx="1445">
                  <c:v>44096</c:v>
                </c:pt>
                <c:pt idx="1446">
                  <c:v>44097</c:v>
                </c:pt>
                <c:pt idx="1447">
                  <c:v>44098</c:v>
                </c:pt>
                <c:pt idx="1448">
                  <c:v>44099</c:v>
                </c:pt>
                <c:pt idx="1449">
                  <c:v>44101</c:v>
                </c:pt>
                <c:pt idx="1450">
                  <c:v>44102</c:v>
                </c:pt>
                <c:pt idx="1451">
                  <c:v>44103</c:v>
                </c:pt>
                <c:pt idx="1452">
                  <c:v>44104</c:v>
                </c:pt>
                <c:pt idx="1453">
                  <c:v>44113</c:v>
                </c:pt>
                <c:pt idx="1454">
                  <c:v>44114</c:v>
                </c:pt>
                <c:pt idx="1455">
                  <c:v>44116</c:v>
                </c:pt>
                <c:pt idx="1456">
                  <c:v>44117</c:v>
                </c:pt>
                <c:pt idx="1457">
                  <c:v>44118</c:v>
                </c:pt>
                <c:pt idx="1458">
                  <c:v>44119</c:v>
                </c:pt>
                <c:pt idx="1459">
                  <c:v>44120</c:v>
                </c:pt>
                <c:pt idx="1460">
                  <c:v>44123</c:v>
                </c:pt>
                <c:pt idx="1461">
                  <c:v>44124</c:v>
                </c:pt>
                <c:pt idx="1462">
                  <c:v>44125</c:v>
                </c:pt>
                <c:pt idx="1463">
                  <c:v>44126</c:v>
                </c:pt>
                <c:pt idx="1464">
                  <c:v>44127</c:v>
                </c:pt>
                <c:pt idx="1465">
                  <c:v>44130</c:v>
                </c:pt>
                <c:pt idx="1466">
                  <c:v>44131</c:v>
                </c:pt>
                <c:pt idx="1467">
                  <c:v>44132</c:v>
                </c:pt>
                <c:pt idx="1468">
                  <c:v>44133</c:v>
                </c:pt>
                <c:pt idx="1469">
                  <c:v>44134</c:v>
                </c:pt>
                <c:pt idx="1470">
                  <c:v>44137</c:v>
                </c:pt>
                <c:pt idx="1471">
                  <c:v>44138</c:v>
                </c:pt>
                <c:pt idx="1472">
                  <c:v>44139</c:v>
                </c:pt>
                <c:pt idx="1473">
                  <c:v>44140</c:v>
                </c:pt>
                <c:pt idx="1474">
                  <c:v>44141</c:v>
                </c:pt>
                <c:pt idx="1475">
                  <c:v>44144</c:v>
                </c:pt>
                <c:pt idx="1476">
                  <c:v>44145</c:v>
                </c:pt>
                <c:pt idx="1477">
                  <c:v>44146</c:v>
                </c:pt>
                <c:pt idx="1478">
                  <c:v>44147</c:v>
                </c:pt>
                <c:pt idx="1479">
                  <c:v>44148</c:v>
                </c:pt>
                <c:pt idx="1480">
                  <c:v>44151</c:v>
                </c:pt>
                <c:pt idx="1481">
                  <c:v>44152</c:v>
                </c:pt>
                <c:pt idx="1482">
                  <c:v>44153</c:v>
                </c:pt>
                <c:pt idx="1483">
                  <c:v>44154</c:v>
                </c:pt>
                <c:pt idx="1484">
                  <c:v>44155</c:v>
                </c:pt>
                <c:pt idx="1485">
                  <c:v>44158</c:v>
                </c:pt>
                <c:pt idx="1486">
                  <c:v>44159</c:v>
                </c:pt>
                <c:pt idx="1487">
                  <c:v>44160</c:v>
                </c:pt>
                <c:pt idx="1488">
                  <c:v>44161</c:v>
                </c:pt>
                <c:pt idx="1489">
                  <c:v>44162</c:v>
                </c:pt>
                <c:pt idx="1490">
                  <c:v>44165</c:v>
                </c:pt>
                <c:pt idx="1491">
                  <c:v>44166</c:v>
                </c:pt>
                <c:pt idx="1492">
                  <c:v>44167</c:v>
                </c:pt>
                <c:pt idx="1493">
                  <c:v>44168</c:v>
                </c:pt>
                <c:pt idx="1494">
                  <c:v>44169</c:v>
                </c:pt>
                <c:pt idx="1495">
                  <c:v>44172</c:v>
                </c:pt>
                <c:pt idx="1496">
                  <c:v>44173</c:v>
                </c:pt>
                <c:pt idx="1497">
                  <c:v>44174</c:v>
                </c:pt>
                <c:pt idx="1498">
                  <c:v>44175</c:v>
                </c:pt>
                <c:pt idx="1499">
                  <c:v>44176</c:v>
                </c:pt>
                <c:pt idx="1500">
                  <c:v>44179</c:v>
                </c:pt>
                <c:pt idx="1501">
                  <c:v>44180</c:v>
                </c:pt>
                <c:pt idx="1502">
                  <c:v>44181</c:v>
                </c:pt>
                <c:pt idx="1503">
                  <c:v>44182</c:v>
                </c:pt>
                <c:pt idx="1504">
                  <c:v>44183</c:v>
                </c:pt>
                <c:pt idx="1505">
                  <c:v>44186</c:v>
                </c:pt>
                <c:pt idx="1506">
                  <c:v>44187</c:v>
                </c:pt>
                <c:pt idx="1507">
                  <c:v>44188</c:v>
                </c:pt>
                <c:pt idx="1508">
                  <c:v>44189</c:v>
                </c:pt>
                <c:pt idx="1509">
                  <c:v>44190</c:v>
                </c:pt>
                <c:pt idx="1510">
                  <c:v>44193</c:v>
                </c:pt>
                <c:pt idx="1511">
                  <c:v>44194</c:v>
                </c:pt>
                <c:pt idx="1512">
                  <c:v>44195</c:v>
                </c:pt>
                <c:pt idx="1513">
                  <c:v>44196</c:v>
                </c:pt>
                <c:pt idx="1514">
                  <c:v>44200</c:v>
                </c:pt>
                <c:pt idx="1515">
                  <c:v>44201</c:v>
                </c:pt>
                <c:pt idx="1516">
                  <c:v>44202</c:v>
                </c:pt>
                <c:pt idx="1517">
                  <c:v>44203</c:v>
                </c:pt>
                <c:pt idx="1518">
                  <c:v>44204</c:v>
                </c:pt>
                <c:pt idx="1519">
                  <c:v>44207</c:v>
                </c:pt>
                <c:pt idx="1520">
                  <c:v>44208</c:v>
                </c:pt>
                <c:pt idx="1521">
                  <c:v>44209</c:v>
                </c:pt>
                <c:pt idx="1522">
                  <c:v>44210</c:v>
                </c:pt>
                <c:pt idx="1523">
                  <c:v>44211</c:v>
                </c:pt>
                <c:pt idx="1524">
                  <c:v>44214</c:v>
                </c:pt>
                <c:pt idx="1525">
                  <c:v>44215</c:v>
                </c:pt>
                <c:pt idx="1526">
                  <c:v>44216</c:v>
                </c:pt>
                <c:pt idx="1527">
                  <c:v>44217</c:v>
                </c:pt>
                <c:pt idx="1528">
                  <c:v>44218</c:v>
                </c:pt>
                <c:pt idx="1529">
                  <c:v>44221</c:v>
                </c:pt>
                <c:pt idx="1530">
                  <c:v>44222</c:v>
                </c:pt>
                <c:pt idx="1531">
                  <c:v>44223</c:v>
                </c:pt>
                <c:pt idx="1532">
                  <c:v>44224</c:v>
                </c:pt>
                <c:pt idx="1533">
                  <c:v>44225</c:v>
                </c:pt>
                <c:pt idx="1534">
                  <c:v>44228</c:v>
                </c:pt>
                <c:pt idx="1535">
                  <c:v>44229</c:v>
                </c:pt>
                <c:pt idx="1536">
                  <c:v>44230</c:v>
                </c:pt>
                <c:pt idx="1537">
                  <c:v>44231</c:v>
                </c:pt>
                <c:pt idx="1538">
                  <c:v>44232</c:v>
                </c:pt>
                <c:pt idx="1539">
                  <c:v>44234</c:v>
                </c:pt>
                <c:pt idx="1540">
                  <c:v>44235</c:v>
                </c:pt>
                <c:pt idx="1541">
                  <c:v>44236</c:v>
                </c:pt>
                <c:pt idx="1542">
                  <c:v>44237</c:v>
                </c:pt>
                <c:pt idx="1543">
                  <c:v>44245</c:v>
                </c:pt>
                <c:pt idx="1544">
                  <c:v>44246</c:v>
                </c:pt>
                <c:pt idx="1545">
                  <c:v>44247</c:v>
                </c:pt>
                <c:pt idx="1546">
                  <c:v>44249</c:v>
                </c:pt>
                <c:pt idx="1547">
                  <c:v>44250</c:v>
                </c:pt>
                <c:pt idx="1548">
                  <c:v>44251</c:v>
                </c:pt>
                <c:pt idx="1549">
                  <c:v>44252</c:v>
                </c:pt>
                <c:pt idx="1550">
                  <c:v>44253</c:v>
                </c:pt>
                <c:pt idx="1551">
                  <c:v>44256</c:v>
                </c:pt>
                <c:pt idx="1552">
                  <c:v>44257</c:v>
                </c:pt>
                <c:pt idx="1553">
                  <c:v>44258</c:v>
                </c:pt>
                <c:pt idx="1554">
                  <c:v>44259</c:v>
                </c:pt>
                <c:pt idx="1555">
                  <c:v>44260</c:v>
                </c:pt>
                <c:pt idx="1556">
                  <c:v>44263</c:v>
                </c:pt>
                <c:pt idx="1557">
                  <c:v>44264</c:v>
                </c:pt>
                <c:pt idx="1558">
                  <c:v>44265</c:v>
                </c:pt>
                <c:pt idx="1559">
                  <c:v>44266</c:v>
                </c:pt>
                <c:pt idx="1560">
                  <c:v>44267</c:v>
                </c:pt>
                <c:pt idx="1561">
                  <c:v>44270</c:v>
                </c:pt>
                <c:pt idx="1562">
                  <c:v>44271</c:v>
                </c:pt>
                <c:pt idx="1563">
                  <c:v>44272</c:v>
                </c:pt>
                <c:pt idx="1564">
                  <c:v>44273</c:v>
                </c:pt>
                <c:pt idx="1565">
                  <c:v>44274</c:v>
                </c:pt>
                <c:pt idx="1566">
                  <c:v>44277</c:v>
                </c:pt>
                <c:pt idx="1567">
                  <c:v>44278</c:v>
                </c:pt>
                <c:pt idx="1568">
                  <c:v>44279</c:v>
                </c:pt>
                <c:pt idx="1569">
                  <c:v>44280</c:v>
                </c:pt>
                <c:pt idx="1570">
                  <c:v>44281</c:v>
                </c:pt>
                <c:pt idx="1571">
                  <c:v>44284</c:v>
                </c:pt>
                <c:pt idx="1572">
                  <c:v>44285</c:v>
                </c:pt>
                <c:pt idx="1573">
                  <c:v>44286</c:v>
                </c:pt>
                <c:pt idx="1574">
                  <c:v>44287</c:v>
                </c:pt>
                <c:pt idx="1575">
                  <c:v>44288</c:v>
                </c:pt>
                <c:pt idx="1576">
                  <c:v>44292</c:v>
                </c:pt>
                <c:pt idx="1577">
                  <c:v>44293</c:v>
                </c:pt>
                <c:pt idx="1578">
                  <c:v>44294</c:v>
                </c:pt>
                <c:pt idx="1579">
                  <c:v>44295</c:v>
                </c:pt>
                <c:pt idx="1580">
                  <c:v>44298</c:v>
                </c:pt>
                <c:pt idx="1581">
                  <c:v>44299</c:v>
                </c:pt>
                <c:pt idx="1582">
                  <c:v>44300</c:v>
                </c:pt>
                <c:pt idx="1583">
                  <c:v>44301</c:v>
                </c:pt>
                <c:pt idx="1584">
                  <c:v>44302</c:v>
                </c:pt>
                <c:pt idx="1585">
                  <c:v>44305</c:v>
                </c:pt>
                <c:pt idx="1586">
                  <c:v>44306</c:v>
                </c:pt>
                <c:pt idx="1587">
                  <c:v>44307</c:v>
                </c:pt>
                <c:pt idx="1588">
                  <c:v>44308</c:v>
                </c:pt>
                <c:pt idx="1589">
                  <c:v>44309</c:v>
                </c:pt>
                <c:pt idx="1590">
                  <c:v>44311</c:v>
                </c:pt>
                <c:pt idx="1591">
                  <c:v>44312</c:v>
                </c:pt>
                <c:pt idx="1592">
                  <c:v>44313</c:v>
                </c:pt>
                <c:pt idx="1593">
                  <c:v>44314</c:v>
                </c:pt>
                <c:pt idx="1594">
                  <c:v>44315</c:v>
                </c:pt>
                <c:pt idx="1595">
                  <c:v>44316</c:v>
                </c:pt>
                <c:pt idx="1596">
                  <c:v>44322</c:v>
                </c:pt>
                <c:pt idx="1597">
                  <c:v>44323</c:v>
                </c:pt>
                <c:pt idx="1598">
                  <c:v>44324</c:v>
                </c:pt>
                <c:pt idx="1599">
                  <c:v>44326</c:v>
                </c:pt>
                <c:pt idx="1600">
                  <c:v>44327</c:v>
                </c:pt>
                <c:pt idx="1601">
                  <c:v>44328</c:v>
                </c:pt>
                <c:pt idx="1602">
                  <c:v>44329</c:v>
                </c:pt>
                <c:pt idx="1603">
                  <c:v>44330</c:v>
                </c:pt>
                <c:pt idx="1604">
                  <c:v>44333</c:v>
                </c:pt>
                <c:pt idx="1605">
                  <c:v>44334</c:v>
                </c:pt>
                <c:pt idx="1606">
                  <c:v>44335</c:v>
                </c:pt>
                <c:pt idx="1607">
                  <c:v>44336</c:v>
                </c:pt>
                <c:pt idx="1608">
                  <c:v>44337</c:v>
                </c:pt>
                <c:pt idx="1609">
                  <c:v>44340</c:v>
                </c:pt>
                <c:pt idx="1610">
                  <c:v>44341</c:v>
                </c:pt>
                <c:pt idx="1611">
                  <c:v>44342</c:v>
                </c:pt>
                <c:pt idx="1612">
                  <c:v>44343</c:v>
                </c:pt>
                <c:pt idx="1613">
                  <c:v>44344</c:v>
                </c:pt>
                <c:pt idx="1614">
                  <c:v>44347</c:v>
                </c:pt>
                <c:pt idx="1615">
                  <c:v>44348</c:v>
                </c:pt>
                <c:pt idx="1616">
                  <c:v>44349</c:v>
                </c:pt>
                <c:pt idx="1617">
                  <c:v>44350</c:v>
                </c:pt>
                <c:pt idx="1618">
                  <c:v>44351</c:v>
                </c:pt>
                <c:pt idx="1619">
                  <c:v>44354</c:v>
                </c:pt>
                <c:pt idx="1620">
                  <c:v>44355</c:v>
                </c:pt>
                <c:pt idx="1621">
                  <c:v>44356</c:v>
                </c:pt>
                <c:pt idx="1622">
                  <c:v>44357</c:v>
                </c:pt>
                <c:pt idx="1623">
                  <c:v>44358</c:v>
                </c:pt>
                <c:pt idx="1624">
                  <c:v>44362</c:v>
                </c:pt>
                <c:pt idx="1625">
                  <c:v>44363</c:v>
                </c:pt>
                <c:pt idx="1626">
                  <c:v>44364</c:v>
                </c:pt>
                <c:pt idx="1627">
                  <c:v>44365</c:v>
                </c:pt>
                <c:pt idx="1628">
                  <c:v>44368</c:v>
                </c:pt>
                <c:pt idx="1629">
                  <c:v>44369</c:v>
                </c:pt>
                <c:pt idx="1630">
                  <c:v>44370</c:v>
                </c:pt>
                <c:pt idx="1631">
                  <c:v>44371</c:v>
                </c:pt>
                <c:pt idx="1632">
                  <c:v>44372</c:v>
                </c:pt>
                <c:pt idx="1633">
                  <c:v>44375</c:v>
                </c:pt>
                <c:pt idx="1634">
                  <c:v>44376</c:v>
                </c:pt>
                <c:pt idx="1635">
                  <c:v>44377</c:v>
                </c:pt>
                <c:pt idx="1636">
                  <c:v>44378</c:v>
                </c:pt>
                <c:pt idx="1637">
                  <c:v>44379</c:v>
                </c:pt>
                <c:pt idx="1638">
                  <c:v>44382</c:v>
                </c:pt>
                <c:pt idx="1639">
                  <c:v>44383</c:v>
                </c:pt>
                <c:pt idx="1640">
                  <c:v>44384</c:v>
                </c:pt>
                <c:pt idx="1641">
                  <c:v>44385</c:v>
                </c:pt>
                <c:pt idx="1642">
                  <c:v>44386</c:v>
                </c:pt>
                <c:pt idx="1643">
                  <c:v>44389</c:v>
                </c:pt>
                <c:pt idx="1644">
                  <c:v>44390</c:v>
                </c:pt>
                <c:pt idx="1645">
                  <c:v>44391</c:v>
                </c:pt>
                <c:pt idx="1646">
                  <c:v>44392</c:v>
                </c:pt>
                <c:pt idx="1647">
                  <c:v>44393</c:v>
                </c:pt>
                <c:pt idx="1648">
                  <c:v>44396</c:v>
                </c:pt>
                <c:pt idx="1649">
                  <c:v>44397</c:v>
                </c:pt>
                <c:pt idx="1650">
                  <c:v>44398</c:v>
                </c:pt>
                <c:pt idx="1651">
                  <c:v>44399</c:v>
                </c:pt>
                <c:pt idx="1652">
                  <c:v>44400</c:v>
                </c:pt>
                <c:pt idx="1653">
                  <c:v>44403</c:v>
                </c:pt>
                <c:pt idx="1654">
                  <c:v>44404</c:v>
                </c:pt>
                <c:pt idx="1655">
                  <c:v>44405</c:v>
                </c:pt>
                <c:pt idx="1656">
                  <c:v>44406</c:v>
                </c:pt>
                <c:pt idx="1657">
                  <c:v>44407</c:v>
                </c:pt>
                <c:pt idx="1658">
                  <c:v>44410</c:v>
                </c:pt>
                <c:pt idx="1659">
                  <c:v>44411</c:v>
                </c:pt>
                <c:pt idx="1660">
                  <c:v>44412</c:v>
                </c:pt>
                <c:pt idx="1661">
                  <c:v>44413</c:v>
                </c:pt>
                <c:pt idx="1662">
                  <c:v>44414</c:v>
                </c:pt>
                <c:pt idx="1663">
                  <c:v>44417</c:v>
                </c:pt>
                <c:pt idx="1664">
                  <c:v>44418</c:v>
                </c:pt>
                <c:pt idx="1665">
                  <c:v>44419</c:v>
                </c:pt>
                <c:pt idx="1666">
                  <c:v>44420</c:v>
                </c:pt>
                <c:pt idx="1667">
                  <c:v>44421</c:v>
                </c:pt>
              </c:numCache>
            </c:numRef>
          </c:cat>
          <c:val>
            <c:numRef>
              <c:f>华东价差!$G$2:$G$1669</c:f>
              <c:numCache>
                <c:formatCode>#,##0_);[Red]\(#,##0\)</c:formatCode>
                <c:ptCount val="1668"/>
                <c:pt idx="0">
                  <c:v>35</c:v>
                </c:pt>
                <c:pt idx="1">
                  <c:v>50</c:v>
                </c:pt>
                <c:pt idx="2">
                  <c:v>65</c:v>
                </c:pt>
                <c:pt idx="3">
                  <c:v>75</c:v>
                </c:pt>
                <c:pt idx="4">
                  <c:v>30</c:v>
                </c:pt>
                <c:pt idx="5">
                  <c:v>25</c:v>
                </c:pt>
                <c:pt idx="6">
                  <c:v>-100</c:v>
                </c:pt>
                <c:pt idx="7">
                  <c:v>-130</c:v>
                </c:pt>
                <c:pt idx="8">
                  <c:v>-155</c:v>
                </c:pt>
                <c:pt idx="9">
                  <c:v>-165</c:v>
                </c:pt>
                <c:pt idx="10">
                  <c:v>-185</c:v>
                </c:pt>
                <c:pt idx="11">
                  <c:v>-255</c:v>
                </c:pt>
                <c:pt idx="12">
                  <c:v>-325</c:v>
                </c:pt>
                <c:pt idx="13">
                  <c:v>-565</c:v>
                </c:pt>
                <c:pt idx="14">
                  <c:v>-300</c:v>
                </c:pt>
                <c:pt idx="15">
                  <c:v>-295</c:v>
                </c:pt>
                <c:pt idx="16">
                  <c:v>-335</c:v>
                </c:pt>
                <c:pt idx="17">
                  <c:v>-395</c:v>
                </c:pt>
                <c:pt idx="18">
                  <c:v>-295</c:v>
                </c:pt>
                <c:pt idx="19">
                  <c:v>-315</c:v>
                </c:pt>
                <c:pt idx="20">
                  <c:v>-335</c:v>
                </c:pt>
                <c:pt idx="21">
                  <c:v>-380</c:v>
                </c:pt>
                <c:pt idx="22">
                  <c:v>-430</c:v>
                </c:pt>
                <c:pt idx="23">
                  <c:v>-450</c:v>
                </c:pt>
                <c:pt idx="24">
                  <c:v>-430</c:v>
                </c:pt>
                <c:pt idx="25">
                  <c:v>-440</c:v>
                </c:pt>
                <c:pt idx="26">
                  <c:v>-430</c:v>
                </c:pt>
                <c:pt idx="27">
                  <c:v>-430</c:v>
                </c:pt>
                <c:pt idx="28">
                  <c:v>-460</c:v>
                </c:pt>
                <c:pt idx="29">
                  <c:v>-460</c:v>
                </c:pt>
                <c:pt idx="30">
                  <c:v>-485</c:v>
                </c:pt>
                <c:pt idx="31">
                  <c:v>-485</c:v>
                </c:pt>
                <c:pt idx="32">
                  <c:v>-460</c:v>
                </c:pt>
                <c:pt idx="33">
                  <c:v>-420</c:v>
                </c:pt>
                <c:pt idx="34">
                  <c:v>-370</c:v>
                </c:pt>
                <c:pt idx="35">
                  <c:v>-370</c:v>
                </c:pt>
                <c:pt idx="36">
                  <c:v>-335</c:v>
                </c:pt>
                <c:pt idx="37">
                  <c:v>-265</c:v>
                </c:pt>
                <c:pt idx="38">
                  <c:v>-285</c:v>
                </c:pt>
                <c:pt idx="39">
                  <c:v>-325</c:v>
                </c:pt>
                <c:pt idx="40">
                  <c:v>-300</c:v>
                </c:pt>
                <c:pt idx="41">
                  <c:v>-295</c:v>
                </c:pt>
                <c:pt idx="42">
                  <c:v>-275</c:v>
                </c:pt>
                <c:pt idx="43">
                  <c:v>-265</c:v>
                </c:pt>
                <c:pt idx="44">
                  <c:v>-265</c:v>
                </c:pt>
                <c:pt idx="45">
                  <c:v>-235</c:v>
                </c:pt>
                <c:pt idx="46">
                  <c:v>-175</c:v>
                </c:pt>
                <c:pt idx="47">
                  <c:v>-175</c:v>
                </c:pt>
                <c:pt idx="48">
                  <c:v>-100</c:v>
                </c:pt>
                <c:pt idx="49">
                  <c:v>-100</c:v>
                </c:pt>
                <c:pt idx="50">
                  <c:v>-100</c:v>
                </c:pt>
                <c:pt idx="51">
                  <c:v>-120</c:v>
                </c:pt>
                <c:pt idx="52">
                  <c:v>-120</c:v>
                </c:pt>
                <c:pt idx="53">
                  <c:v>-100</c:v>
                </c:pt>
                <c:pt idx="62">
                  <c:v>10</c:v>
                </c:pt>
                <c:pt idx="63">
                  <c:v>-110</c:v>
                </c:pt>
                <c:pt idx="64">
                  <c:v>-90</c:v>
                </c:pt>
                <c:pt idx="65">
                  <c:v>-45</c:v>
                </c:pt>
                <c:pt idx="66">
                  <c:v>-65</c:v>
                </c:pt>
                <c:pt idx="67">
                  <c:v>5</c:v>
                </c:pt>
                <c:pt idx="68">
                  <c:v>5</c:v>
                </c:pt>
                <c:pt idx="69">
                  <c:v>25</c:v>
                </c:pt>
                <c:pt idx="70">
                  <c:v>75</c:v>
                </c:pt>
                <c:pt idx="71">
                  <c:v>75</c:v>
                </c:pt>
                <c:pt idx="72">
                  <c:v>30</c:v>
                </c:pt>
                <c:pt idx="73">
                  <c:v>5</c:v>
                </c:pt>
                <c:pt idx="74">
                  <c:v>-35</c:v>
                </c:pt>
                <c:pt idx="76">
                  <c:v>-75</c:v>
                </c:pt>
                <c:pt idx="77">
                  <c:v>-5</c:v>
                </c:pt>
                <c:pt idx="78">
                  <c:v>-5</c:v>
                </c:pt>
                <c:pt idx="79">
                  <c:v>-35</c:v>
                </c:pt>
                <c:pt idx="80">
                  <c:v>-35</c:v>
                </c:pt>
                <c:pt idx="81">
                  <c:v>-35</c:v>
                </c:pt>
                <c:pt idx="82">
                  <c:v>-15</c:v>
                </c:pt>
                <c:pt idx="83">
                  <c:v>-25</c:v>
                </c:pt>
                <c:pt idx="84">
                  <c:v>-5</c:v>
                </c:pt>
                <c:pt idx="85">
                  <c:v>-15</c:v>
                </c:pt>
                <c:pt idx="86">
                  <c:v>0</c:v>
                </c:pt>
                <c:pt idx="87">
                  <c:v>-175</c:v>
                </c:pt>
                <c:pt idx="88">
                  <c:v>-160</c:v>
                </c:pt>
                <c:pt idx="89">
                  <c:v>-180</c:v>
                </c:pt>
                <c:pt idx="90">
                  <c:v>-185</c:v>
                </c:pt>
                <c:pt idx="91">
                  <c:v>-175</c:v>
                </c:pt>
                <c:pt idx="92">
                  <c:v>-175</c:v>
                </c:pt>
                <c:pt idx="93">
                  <c:v>-110</c:v>
                </c:pt>
                <c:pt idx="94">
                  <c:v>-100</c:v>
                </c:pt>
                <c:pt idx="95">
                  <c:v>-45</c:v>
                </c:pt>
                <c:pt idx="96">
                  <c:v>-40</c:v>
                </c:pt>
                <c:pt idx="97">
                  <c:v>-90</c:v>
                </c:pt>
                <c:pt idx="98">
                  <c:v>-115</c:v>
                </c:pt>
                <c:pt idx="99">
                  <c:v>-80</c:v>
                </c:pt>
                <c:pt idx="100">
                  <c:v>-60</c:v>
                </c:pt>
                <c:pt idx="101">
                  <c:v>-60</c:v>
                </c:pt>
                <c:pt idx="102">
                  <c:v>-80</c:v>
                </c:pt>
                <c:pt idx="103">
                  <c:v>-90</c:v>
                </c:pt>
                <c:pt idx="104">
                  <c:v>-80</c:v>
                </c:pt>
                <c:pt idx="105">
                  <c:v>-80</c:v>
                </c:pt>
                <c:pt idx="106">
                  <c:v>-80</c:v>
                </c:pt>
                <c:pt idx="107">
                  <c:v>-80</c:v>
                </c:pt>
                <c:pt idx="108">
                  <c:v>-125</c:v>
                </c:pt>
                <c:pt idx="109">
                  <c:v>-125</c:v>
                </c:pt>
                <c:pt idx="110">
                  <c:v>-120</c:v>
                </c:pt>
                <c:pt idx="111">
                  <c:v>-120</c:v>
                </c:pt>
                <c:pt idx="112">
                  <c:v>-135</c:v>
                </c:pt>
                <c:pt idx="113">
                  <c:v>-120</c:v>
                </c:pt>
                <c:pt idx="114">
                  <c:v>-130</c:v>
                </c:pt>
                <c:pt idx="115">
                  <c:v>-130</c:v>
                </c:pt>
                <c:pt idx="116">
                  <c:v>-80</c:v>
                </c:pt>
                <c:pt idx="117">
                  <c:v>-65</c:v>
                </c:pt>
                <c:pt idx="118">
                  <c:v>-35</c:v>
                </c:pt>
                <c:pt idx="119">
                  <c:v>-60</c:v>
                </c:pt>
                <c:pt idx="120">
                  <c:v>-45</c:v>
                </c:pt>
                <c:pt idx="121">
                  <c:v>-65</c:v>
                </c:pt>
                <c:pt idx="122">
                  <c:v>-55</c:v>
                </c:pt>
                <c:pt idx="123">
                  <c:v>-55</c:v>
                </c:pt>
                <c:pt idx="124">
                  <c:v>-30</c:v>
                </c:pt>
                <c:pt idx="125">
                  <c:v>-40</c:v>
                </c:pt>
                <c:pt idx="126">
                  <c:v>5</c:v>
                </c:pt>
                <c:pt idx="127">
                  <c:v>-30</c:v>
                </c:pt>
                <c:pt idx="128">
                  <c:v>-45</c:v>
                </c:pt>
                <c:pt idx="129">
                  <c:v>-45</c:v>
                </c:pt>
                <c:pt idx="130">
                  <c:v>-45</c:v>
                </c:pt>
                <c:pt idx="131">
                  <c:v>-45</c:v>
                </c:pt>
                <c:pt idx="132">
                  <c:v>-45</c:v>
                </c:pt>
                <c:pt idx="133">
                  <c:v>-75</c:v>
                </c:pt>
                <c:pt idx="134">
                  <c:v>-70</c:v>
                </c:pt>
                <c:pt idx="135">
                  <c:v>-25</c:v>
                </c:pt>
                <c:pt idx="136">
                  <c:v>-10</c:v>
                </c:pt>
                <c:pt idx="137">
                  <c:v>-10</c:v>
                </c:pt>
                <c:pt idx="138">
                  <c:v>-35</c:v>
                </c:pt>
                <c:pt idx="139">
                  <c:v>-30</c:v>
                </c:pt>
                <c:pt idx="140">
                  <c:v>10</c:v>
                </c:pt>
                <c:pt idx="141">
                  <c:v>10</c:v>
                </c:pt>
                <c:pt idx="142">
                  <c:v>10</c:v>
                </c:pt>
                <c:pt idx="143">
                  <c:v>5</c:v>
                </c:pt>
                <c:pt idx="144">
                  <c:v>-5</c:v>
                </c:pt>
                <c:pt idx="145">
                  <c:v>5</c:v>
                </c:pt>
                <c:pt idx="146">
                  <c:v>-15</c:v>
                </c:pt>
                <c:pt idx="147">
                  <c:v>-5</c:v>
                </c:pt>
                <c:pt idx="148">
                  <c:v>-15</c:v>
                </c:pt>
                <c:pt idx="149">
                  <c:v>-15</c:v>
                </c:pt>
                <c:pt idx="150">
                  <c:v>-175</c:v>
                </c:pt>
                <c:pt idx="151">
                  <c:v>-95</c:v>
                </c:pt>
                <c:pt idx="152">
                  <c:v>-100</c:v>
                </c:pt>
                <c:pt idx="154">
                  <c:v>-75</c:v>
                </c:pt>
                <c:pt idx="155">
                  <c:v>-95</c:v>
                </c:pt>
                <c:pt idx="156">
                  <c:v>-140</c:v>
                </c:pt>
                <c:pt idx="157">
                  <c:v>-135</c:v>
                </c:pt>
                <c:pt idx="158">
                  <c:v>-145</c:v>
                </c:pt>
                <c:pt idx="159">
                  <c:v>-135</c:v>
                </c:pt>
                <c:pt idx="160">
                  <c:v>-155</c:v>
                </c:pt>
                <c:pt idx="161">
                  <c:v>-155</c:v>
                </c:pt>
                <c:pt idx="162">
                  <c:v>-55</c:v>
                </c:pt>
                <c:pt idx="163">
                  <c:v>-120</c:v>
                </c:pt>
                <c:pt idx="164">
                  <c:v>-230</c:v>
                </c:pt>
                <c:pt idx="165">
                  <c:v>-230</c:v>
                </c:pt>
                <c:pt idx="166">
                  <c:v>-200</c:v>
                </c:pt>
                <c:pt idx="167">
                  <c:v>-230</c:v>
                </c:pt>
                <c:pt idx="168">
                  <c:v>-285</c:v>
                </c:pt>
                <c:pt idx="169">
                  <c:v>-335</c:v>
                </c:pt>
                <c:pt idx="170">
                  <c:v>-315</c:v>
                </c:pt>
                <c:pt idx="171">
                  <c:v>-360</c:v>
                </c:pt>
                <c:pt idx="172">
                  <c:v>-360</c:v>
                </c:pt>
                <c:pt idx="174">
                  <c:v>-140</c:v>
                </c:pt>
                <c:pt idx="175">
                  <c:v>-140</c:v>
                </c:pt>
                <c:pt idx="176">
                  <c:v>-140</c:v>
                </c:pt>
                <c:pt idx="177">
                  <c:v>-125</c:v>
                </c:pt>
                <c:pt idx="178">
                  <c:v>-125</c:v>
                </c:pt>
                <c:pt idx="180">
                  <c:v>-210</c:v>
                </c:pt>
                <c:pt idx="181">
                  <c:v>-220</c:v>
                </c:pt>
                <c:pt idx="182">
                  <c:v>-230</c:v>
                </c:pt>
                <c:pt idx="183">
                  <c:v>-290</c:v>
                </c:pt>
                <c:pt idx="184">
                  <c:v>-345</c:v>
                </c:pt>
                <c:pt idx="185">
                  <c:v>-365</c:v>
                </c:pt>
                <c:pt idx="186">
                  <c:v>-340</c:v>
                </c:pt>
                <c:pt idx="187">
                  <c:v>-235</c:v>
                </c:pt>
                <c:pt idx="188">
                  <c:v>-265</c:v>
                </c:pt>
                <c:pt idx="189">
                  <c:v>-265</c:v>
                </c:pt>
                <c:pt idx="190">
                  <c:v>-325</c:v>
                </c:pt>
                <c:pt idx="191">
                  <c:v>-300</c:v>
                </c:pt>
                <c:pt idx="193">
                  <c:v>-290</c:v>
                </c:pt>
                <c:pt idx="196">
                  <c:v>-240</c:v>
                </c:pt>
                <c:pt idx="201">
                  <c:v>-250</c:v>
                </c:pt>
                <c:pt idx="202">
                  <c:v>-250</c:v>
                </c:pt>
                <c:pt idx="204">
                  <c:v>-220</c:v>
                </c:pt>
                <c:pt idx="205">
                  <c:v>-220</c:v>
                </c:pt>
                <c:pt idx="206">
                  <c:v>-240</c:v>
                </c:pt>
                <c:pt idx="207">
                  <c:v>-250</c:v>
                </c:pt>
                <c:pt idx="208">
                  <c:v>-270</c:v>
                </c:pt>
                <c:pt idx="209">
                  <c:v>-270</c:v>
                </c:pt>
                <c:pt idx="210">
                  <c:v>-185</c:v>
                </c:pt>
                <c:pt idx="211">
                  <c:v>-175</c:v>
                </c:pt>
                <c:pt idx="212">
                  <c:v>-185</c:v>
                </c:pt>
                <c:pt idx="213">
                  <c:v>-165</c:v>
                </c:pt>
                <c:pt idx="214">
                  <c:v>-185</c:v>
                </c:pt>
                <c:pt idx="215">
                  <c:v>-185</c:v>
                </c:pt>
                <c:pt idx="216">
                  <c:v>-200</c:v>
                </c:pt>
                <c:pt idx="217">
                  <c:v>-225</c:v>
                </c:pt>
                <c:pt idx="218">
                  <c:v>-235</c:v>
                </c:pt>
                <c:pt idx="219">
                  <c:v>-245</c:v>
                </c:pt>
                <c:pt idx="220">
                  <c:v>-255</c:v>
                </c:pt>
                <c:pt idx="221">
                  <c:v>-255</c:v>
                </c:pt>
                <c:pt idx="222">
                  <c:v>-265</c:v>
                </c:pt>
                <c:pt idx="223">
                  <c:v>-155</c:v>
                </c:pt>
                <c:pt idx="224">
                  <c:v>-180</c:v>
                </c:pt>
                <c:pt idx="225">
                  <c:v>-170</c:v>
                </c:pt>
                <c:pt idx="226">
                  <c:v>-155</c:v>
                </c:pt>
                <c:pt idx="227">
                  <c:v>-190</c:v>
                </c:pt>
                <c:pt idx="228">
                  <c:v>-185</c:v>
                </c:pt>
                <c:pt idx="229">
                  <c:v>-185</c:v>
                </c:pt>
                <c:pt idx="230">
                  <c:v>-160</c:v>
                </c:pt>
                <c:pt idx="231">
                  <c:v>-155</c:v>
                </c:pt>
                <c:pt idx="232">
                  <c:v>-145</c:v>
                </c:pt>
                <c:pt idx="233">
                  <c:v>-145</c:v>
                </c:pt>
                <c:pt idx="234">
                  <c:v>-105</c:v>
                </c:pt>
                <c:pt idx="235">
                  <c:v>-105</c:v>
                </c:pt>
                <c:pt idx="236">
                  <c:v>-105</c:v>
                </c:pt>
                <c:pt idx="237">
                  <c:v>-75</c:v>
                </c:pt>
                <c:pt idx="238">
                  <c:v>-85</c:v>
                </c:pt>
                <c:pt idx="239">
                  <c:v>-50</c:v>
                </c:pt>
                <c:pt idx="240">
                  <c:v>-60</c:v>
                </c:pt>
                <c:pt idx="241">
                  <c:v>-20</c:v>
                </c:pt>
                <c:pt idx="242">
                  <c:v>-10</c:v>
                </c:pt>
                <c:pt idx="243">
                  <c:v>-25</c:v>
                </c:pt>
                <c:pt idx="244">
                  <c:v>-90</c:v>
                </c:pt>
                <c:pt idx="245">
                  <c:v>-45</c:v>
                </c:pt>
                <c:pt idx="246">
                  <c:v>15</c:v>
                </c:pt>
                <c:pt idx="247">
                  <c:v>5</c:v>
                </c:pt>
                <c:pt idx="248">
                  <c:v>-95</c:v>
                </c:pt>
                <c:pt idx="249">
                  <c:v>-140</c:v>
                </c:pt>
                <c:pt idx="250">
                  <c:v>-130</c:v>
                </c:pt>
                <c:pt idx="251">
                  <c:v>-170</c:v>
                </c:pt>
                <c:pt idx="252">
                  <c:v>-170</c:v>
                </c:pt>
                <c:pt idx="253">
                  <c:v>-160</c:v>
                </c:pt>
                <c:pt idx="254">
                  <c:v>-180</c:v>
                </c:pt>
                <c:pt idx="255">
                  <c:v>-195</c:v>
                </c:pt>
                <c:pt idx="256">
                  <c:v>-195</c:v>
                </c:pt>
                <c:pt idx="257">
                  <c:v>-200</c:v>
                </c:pt>
                <c:pt idx="258">
                  <c:v>-210</c:v>
                </c:pt>
                <c:pt idx="259">
                  <c:v>-195</c:v>
                </c:pt>
                <c:pt idx="260">
                  <c:v>-170</c:v>
                </c:pt>
                <c:pt idx="261">
                  <c:v>-170</c:v>
                </c:pt>
                <c:pt idx="262">
                  <c:v>-205</c:v>
                </c:pt>
                <c:pt idx="263">
                  <c:v>-235</c:v>
                </c:pt>
                <c:pt idx="264">
                  <c:v>-225</c:v>
                </c:pt>
                <c:pt idx="265">
                  <c:v>-225</c:v>
                </c:pt>
                <c:pt idx="266">
                  <c:v>-215</c:v>
                </c:pt>
                <c:pt idx="267">
                  <c:v>-205</c:v>
                </c:pt>
                <c:pt idx="268">
                  <c:v>-215</c:v>
                </c:pt>
                <c:pt idx="269">
                  <c:v>-225</c:v>
                </c:pt>
                <c:pt idx="270">
                  <c:v>-225</c:v>
                </c:pt>
                <c:pt idx="271">
                  <c:v>-225</c:v>
                </c:pt>
                <c:pt idx="272">
                  <c:v>-225</c:v>
                </c:pt>
                <c:pt idx="273">
                  <c:v>-225</c:v>
                </c:pt>
                <c:pt idx="274">
                  <c:v>-225</c:v>
                </c:pt>
                <c:pt idx="275">
                  <c:v>-220</c:v>
                </c:pt>
                <c:pt idx="276">
                  <c:v>-180</c:v>
                </c:pt>
                <c:pt idx="277">
                  <c:v>-235</c:v>
                </c:pt>
                <c:pt idx="278">
                  <c:v>-250</c:v>
                </c:pt>
                <c:pt idx="279">
                  <c:v>-250</c:v>
                </c:pt>
                <c:pt idx="280">
                  <c:v>-260</c:v>
                </c:pt>
                <c:pt idx="281">
                  <c:v>-250</c:v>
                </c:pt>
                <c:pt idx="282">
                  <c:v>-240</c:v>
                </c:pt>
                <c:pt idx="283">
                  <c:v>-210</c:v>
                </c:pt>
                <c:pt idx="284">
                  <c:v>-235</c:v>
                </c:pt>
                <c:pt idx="285">
                  <c:v>-240</c:v>
                </c:pt>
                <c:pt idx="286">
                  <c:v>-230</c:v>
                </c:pt>
                <c:pt idx="287">
                  <c:v>-245</c:v>
                </c:pt>
                <c:pt idx="288">
                  <c:v>-240</c:v>
                </c:pt>
                <c:pt idx="289">
                  <c:v>-220</c:v>
                </c:pt>
                <c:pt idx="290">
                  <c:v>-230</c:v>
                </c:pt>
                <c:pt idx="291">
                  <c:v>-230</c:v>
                </c:pt>
                <c:pt idx="292">
                  <c:v>-230</c:v>
                </c:pt>
                <c:pt idx="293">
                  <c:v>-230</c:v>
                </c:pt>
                <c:pt idx="294">
                  <c:v>-230</c:v>
                </c:pt>
                <c:pt idx="295">
                  <c:v>-230</c:v>
                </c:pt>
                <c:pt idx="296">
                  <c:v>-230</c:v>
                </c:pt>
                <c:pt idx="297">
                  <c:v>-210</c:v>
                </c:pt>
                <c:pt idx="298">
                  <c:v>-200</c:v>
                </c:pt>
                <c:pt idx="299">
                  <c:v>-200</c:v>
                </c:pt>
                <c:pt idx="300">
                  <c:v>-190</c:v>
                </c:pt>
                <c:pt idx="301">
                  <c:v>-170</c:v>
                </c:pt>
                <c:pt idx="302">
                  <c:v>-115</c:v>
                </c:pt>
                <c:pt idx="303">
                  <c:v>-145</c:v>
                </c:pt>
                <c:pt idx="304">
                  <c:v>-195</c:v>
                </c:pt>
                <c:pt idx="305">
                  <c:v>-215</c:v>
                </c:pt>
                <c:pt idx="306">
                  <c:v>-245</c:v>
                </c:pt>
                <c:pt idx="307">
                  <c:v>-235</c:v>
                </c:pt>
                <c:pt idx="308">
                  <c:v>-235</c:v>
                </c:pt>
                <c:pt idx="309">
                  <c:v>-235</c:v>
                </c:pt>
                <c:pt idx="310">
                  <c:v>-225</c:v>
                </c:pt>
                <c:pt idx="311">
                  <c:v>-235</c:v>
                </c:pt>
                <c:pt idx="312">
                  <c:v>-175</c:v>
                </c:pt>
                <c:pt idx="313">
                  <c:v>-155</c:v>
                </c:pt>
                <c:pt idx="314">
                  <c:v>-175</c:v>
                </c:pt>
                <c:pt idx="315">
                  <c:v>-135</c:v>
                </c:pt>
                <c:pt idx="316">
                  <c:v>-145</c:v>
                </c:pt>
                <c:pt idx="317">
                  <c:v>-135</c:v>
                </c:pt>
                <c:pt idx="318">
                  <c:v>-145</c:v>
                </c:pt>
                <c:pt idx="319">
                  <c:v>-155</c:v>
                </c:pt>
                <c:pt idx="320">
                  <c:v>-130</c:v>
                </c:pt>
                <c:pt idx="321">
                  <c:v>-95</c:v>
                </c:pt>
                <c:pt idx="322">
                  <c:v>-55</c:v>
                </c:pt>
                <c:pt idx="323">
                  <c:v>-55</c:v>
                </c:pt>
                <c:pt idx="324">
                  <c:v>-90</c:v>
                </c:pt>
                <c:pt idx="325">
                  <c:v>-130</c:v>
                </c:pt>
                <c:pt idx="326">
                  <c:v>-160</c:v>
                </c:pt>
                <c:pt idx="327">
                  <c:v>-175</c:v>
                </c:pt>
                <c:pt idx="328">
                  <c:v>-170</c:v>
                </c:pt>
                <c:pt idx="329">
                  <c:v>-200</c:v>
                </c:pt>
                <c:pt idx="330">
                  <c:v>-202.5</c:v>
                </c:pt>
                <c:pt idx="331">
                  <c:v>-220</c:v>
                </c:pt>
                <c:pt idx="332">
                  <c:v>-230</c:v>
                </c:pt>
                <c:pt idx="333">
                  <c:v>-230</c:v>
                </c:pt>
                <c:pt idx="334">
                  <c:v>-225</c:v>
                </c:pt>
                <c:pt idx="335">
                  <c:v>-245</c:v>
                </c:pt>
                <c:pt idx="336">
                  <c:v>-285</c:v>
                </c:pt>
                <c:pt idx="337">
                  <c:v>-285</c:v>
                </c:pt>
                <c:pt idx="338">
                  <c:v>-255</c:v>
                </c:pt>
                <c:pt idx="339">
                  <c:v>-267.5</c:v>
                </c:pt>
                <c:pt idx="340">
                  <c:v>-247.5</c:v>
                </c:pt>
                <c:pt idx="341">
                  <c:v>-247.5</c:v>
                </c:pt>
                <c:pt idx="342">
                  <c:v>-227.5</c:v>
                </c:pt>
                <c:pt idx="343">
                  <c:v>-257.5</c:v>
                </c:pt>
                <c:pt idx="344">
                  <c:v>-245</c:v>
                </c:pt>
                <c:pt idx="345">
                  <c:v>-232.5</c:v>
                </c:pt>
                <c:pt idx="346">
                  <c:v>-232.5</c:v>
                </c:pt>
                <c:pt idx="347">
                  <c:v>-217.5</c:v>
                </c:pt>
                <c:pt idx="348">
                  <c:v>-242.5</c:v>
                </c:pt>
                <c:pt idx="349">
                  <c:v>-247.5</c:v>
                </c:pt>
                <c:pt idx="350">
                  <c:v>-247.5</c:v>
                </c:pt>
                <c:pt idx="351">
                  <c:v>-220</c:v>
                </c:pt>
                <c:pt idx="352">
                  <c:v>-235</c:v>
                </c:pt>
                <c:pt idx="353">
                  <c:v>-240</c:v>
                </c:pt>
                <c:pt idx="354">
                  <c:v>-225</c:v>
                </c:pt>
                <c:pt idx="355">
                  <c:v>-257.5</c:v>
                </c:pt>
                <c:pt idx="356">
                  <c:v>-250</c:v>
                </c:pt>
                <c:pt idx="357">
                  <c:v>-180</c:v>
                </c:pt>
                <c:pt idx="358">
                  <c:v>-210</c:v>
                </c:pt>
                <c:pt idx="359">
                  <c:v>-200</c:v>
                </c:pt>
                <c:pt idx="360">
                  <c:v>-185</c:v>
                </c:pt>
                <c:pt idx="361">
                  <c:v>-185</c:v>
                </c:pt>
                <c:pt idx="362">
                  <c:v>-185</c:v>
                </c:pt>
                <c:pt idx="363">
                  <c:v>-200</c:v>
                </c:pt>
                <c:pt idx="364">
                  <c:v>-205</c:v>
                </c:pt>
                <c:pt idx="365">
                  <c:v>-220</c:v>
                </c:pt>
                <c:pt idx="366">
                  <c:v>-195</c:v>
                </c:pt>
                <c:pt idx="367">
                  <c:v>-195</c:v>
                </c:pt>
                <c:pt idx="368">
                  <c:v>-175</c:v>
                </c:pt>
                <c:pt idx="369">
                  <c:v>-175</c:v>
                </c:pt>
                <c:pt idx="370">
                  <c:v>-165</c:v>
                </c:pt>
                <c:pt idx="371">
                  <c:v>-155</c:v>
                </c:pt>
                <c:pt idx="372">
                  <c:v>-155</c:v>
                </c:pt>
                <c:pt idx="373">
                  <c:v>-145</c:v>
                </c:pt>
                <c:pt idx="374">
                  <c:v>-155</c:v>
                </c:pt>
                <c:pt idx="375">
                  <c:v>-155</c:v>
                </c:pt>
                <c:pt idx="376">
                  <c:v>-160</c:v>
                </c:pt>
                <c:pt idx="377">
                  <c:v>-160</c:v>
                </c:pt>
                <c:pt idx="378">
                  <c:v>-160</c:v>
                </c:pt>
                <c:pt idx="379">
                  <c:v>-165</c:v>
                </c:pt>
                <c:pt idx="380">
                  <c:v>-175</c:v>
                </c:pt>
                <c:pt idx="381">
                  <c:v>-187.5</c:v>
                </c:pt>
                <c:pt idx="382">
                  <c:v>-175</c:v>
                </c:pt>
                <c:pt idx="383">
                  <c:v>-172.5</c:v>
                </c:pt>
                <c:pt idx="384">
                  <c:v>-165</c:v>
                </c:pt>
                <c:pt idx="385">
                  <c:v>-160</c:v>
                </c:pt>
                <c:pt idx="386">
                  <c:v>-165</c:v>
                </c:pt>
                <c:pt idx="387">
                  <c:v>-167.5</c:v>
                </c:pt>
                <c:pt idx="388">
                  <c:v>-177.5</c:v>
                </c:pt>
                <c:pt idx="389">
                  <c:v>-167.5</c:v>
                </c:pt>
                <c:pt idx="390">
                  <c:v>-165</c:v>
                </c:pt>
                <c:pt idx="391">
                  <c:v>-135</c:v>
                </c:pt>
                <c:pt idx="392">
                  <c:v>-132.5</c:v>
                </c:pt>
                <c:pt idx="393">
                  <c:v>-135</c:v>
                </c:pt>
                <c:pt idx="394">
                  <c:v>-70</c:v>
                </c:pt>
                <c:pt idx="395">
                  <c:v>-95</c:v>
                </c:pt>
                <c:pt idx="396">
                  <c:v>-100</c:v>
                </c:pt>
                <c:pt idx="397">
                  <c:v>-90</c:v>
                </c:pt>
                <c:pt idx="398">
                  <c:v>-117.5</c:v>
                </c:pt>
                <c:pt idx="399">
                  <c:v>-117.5</c:v>
                </c:pt>
                <c:pt idx="400">
                  <c:v>-120</c:v>
                </c:pt>
                <c:pt idx="401">
                  <c:v>-100</c:v>
                </c:pt>
                <c:pt idx="402">
                  <c:v>-100</c:v>
                </c:pt>
                <c:pt idx="403">
                  <c:v>-112.5</c:v>
                </c:pt>
                <c:pt idx="404">
                  <c:v>-127.5</c:v>
                </c:pt>
                <c:pt idx="405">
                  <c:v>-125</c:v>
                </c:pt>
                <c:pt idx="406">
                  <c:v>-135</c:v>
                </c:pt>
                <c:pt idx="407">
                  <c:v>-130</c:v>
                </c:pt>
                <c:pt idx="408">
                  <c:v>-140</c:v>
                </c:pt>
                <c:pt idx="409">
                  <c:v>-142.5</c:v>
                </c:pt>
                <c:pt idx="410">
                  <c:v>-155</c:v>
                </c:pt>
                <c:pt idx="411">
                  <c:v>-140</c:v>
                </c:pt>
                <c:pt idx="412">
                  <c:v>-155</c:v>
                </c:pt>
                <c:pt idx="413">
                  <c:v>-125</c:v>
                </c:pt>
                <c:pt idx="414">
                  <c:v>-90</c:v>
                </c:pt>
                <c:pt idx="415">
                  <c:v>-85</c:v>
                </c:pt>
                <c:pt idx="416">
                  <c:v>-90</c:v>
                </c:pt>
                <c:pt idx="417">
                  <c:v>-90</c:v>
                </c:pt>
                <c:pt idx="418">
                  <c:v>-97.5</c:v>
                </c:pt>
                <c:pt idx="419">
                  <c:v>-100</c:v>
                </c:pt>
                <c:pt idx="420">
                  <c:v>-97.5</c:v>
                </c:pt>
                <c:pt idx="421">
                  <c:v>-90</c:v>
                </c:pt>
                <c:pt idx="422">
                  <c:v>-95</c:v>
                </c:pt>
                <c:pt idx="423">
                  <c:v>-90</c:v>
                </c:pt>
                <c:pt idx="424">
                  <c:v>-82.5</c:v>
                </c:pt>
                <c:pt idx="425">
                  <c:v>-80</c:v>
                </c:pt>
                <c:pt idx="426">
                  <c:v>-80</c:v>
                </c:pt>
                <c:pt idx="427">
                  <c:v>-80</c:v>
                </c:pt>
                <c:pt idx="428">
                  <c:v>-80</c:v>
                </c:pt>
                <c:pt idx="429">
                  <c:v>-97.5</c:v>
                </c:pt>
                <c:pt idx="430">
                  <c:v>-102.5</c:v>
                </c:pt>
                <c:pt idx="431">
                  <c:v>-102.5</c:v>
                </c:pt>
                <c:pt idx="432">
                  <c:v>-110</c:v>
                </c:pt>
                <c:pt idx="433">
                  <c:v>-107.5</c:v>
                </c:pt>
                <c:pt idx="434">
                  <c:v>-127.5</c:v>
                </c:pt>
                <c:pt idx="435">
                  <c:v>-127.5</c:v>
                </c:pt>
                <c:pt idx="436">
                  <c:v>-132.5</c:v>
                </c:pt>
                <c:pt idx="437">
                  <c:v>-175</c:v>
                </c:pt>
                <c:pt idx="438">
                  <c:v>-172.5</c:v>
                </c:pt>
                <c:pt idx="439">
                  <c:v>-170</c:v>
                </c:pt>
                <c:pt idx="440">
                  <c:v>-140</c:v>
                </c:pt>
                <c:pt idx="441">
                  <c:v>-140</c:v>
                </c:pt>
                <c:pt idx="442">
                  <c:v>-127.5</c:v>
                </c:pt>
                <c:pt idx="443">
                  <c:v>-125</c:v>
                </c:pt>
                <c:pt idx="444">
                  <c:v>-117.5</c:v>
                </c:pt>
                <c:pt idx="445">
                  <c:v>-145</c:v>
                </c:pt>
                <c:pt idx="446">
                  <c:v>-180</c:v>
                </c:pt>
                <c:pt idx="447">
                  <c:v>-165</c:v>
                </c:pt>
                <c:pt idx="448">
                  <c:v>-165</c:v>
                </c:pt>
                <c:pt idx="449">
                  <c:v>-145</c:v>
                </c:pt>
                <c:pt idx="450">
                  <c:v>-145</c:v>
                </c:pt>
                <c:pt idx="451">
                  <c:v>-310</c:v>
                </c:pt>
                <c:pt idx="452">
                  <c:v>-327.5</c:v>
                </c:pt>
                <c:pt idx="453">
                  <c:v>-340</c:v>
                </c:pt>
                <c:pt idx="454">
                  <c:v>-367.5</c:v>
                </c:pt>
                <c:pt idx="455">
                  <c:v>-342.5</c:v>
                </c:pt>
                <c:pt idx="456">
                  <c:v>-290</c:v>
                </c:pt>
                <c:pt idx="457">
                  <c:v>-290</c:v>
                </c:pt>
                <c:pt idx="458">
                  <c:v>-255</c:v>
                </c:pt>
                <c:pt idx="459">
                  <c:v>-190</c:v>
                </c:pt>
                <c:pt idx="460">
                  <c:v>-165</c:v>
                </c:pt>
                <c:pt idx="461">
                  <c:v>-165</c:v>
                </c:pt>
                <c:pt idx="462">
                  <c:v>-210</c:v>
                </c:pt>
                <c:pt idx="463">
                  <c:v>-250</c:v>
                </c:pt>
                <c:pt idx="464">
                  <c:v>-235</c:v>
                </c:pt>
                <c:pt idx="465">
                  <c:v>-240</c:v>
                </c:pt>
                <c:pt idx="466">
                  <c:v>-230</c:v>
                </c:pt>
                <c:pt idx="467">
                  <c:v>-170</c:v>
                </c:pt>
                <c:pt idx="468">
                  <c:v>-265</c:v>
                </c:pt>
                <c:pt idx="469">
                  <c:v>-310</c:v>
                </c:pt>
                <c:pt idx="470">
                  <c:v>-305</c:v>
                </c:pt>
                <c:pt idx="471">
                  <c:v>-235</c:v>
                </c:pt>
                <c:pt idx="472">
                  <c:v>-250</c:v>
                </c:pt>
                <c:pt idx="473">
                  <c:v>-240</c:v>
                </c:pt>
                <c:pt idx="474">
                  <c:v>-190</c:v>
                </c:pt>
                <c:pt idx="475">
                  <c:v>-90</c:v>
                </c:pt>
                <c:pt idx="476">
                  <c:v>-120</c:v>
                </c:pt>
                <c:pt idx="477">
                  <c:v>-155</c:v>
                </c:pt>
                <c:pt idx="478">
                  <c:v>-155</c:v>
                </c:pt>
                <c:pt idx="479">
                  <c:v>-160</c:v>
                </c:pt>
                <c:pt idx="480">
                  <c:v>-170</c:v>
                </c:pt>
                <c:pt idx="481">
                  <c:v>-170</c:v>
                </c:pt>
                <c:pt idx="482">
                  <c:v>-120</c:v>
                </c:pt>
                <c:pt idx="483">
                  <c:v>-135</c:v>
                </c:pt>
                <c:pt idx="484">
                  <c:v>-40</c:v>
                </c:pt>
                <c:pt idx="485">
                  <c:v>-145</c:v>
                </c:pt>
                <c:pt idx="486">
                  <c:v>-145</c:v>
                </c:pt>
                <c:pt idx="487">
                  <c:v>-145</c:v>
                </c:pt>
                <c:pt idx="488">
                  <c:v>-80</c:v>
                </c:pt>
                <c:pt idx="489">
                  <c:v>-75</c:v>
                </c:pt>
                <c:pt idx="490">
                  <c:v>5</c:v>
                </c:pt>
                <c:pt idx="491">
                  <c:v>65</c:v>
                </c:pt>
                <c:pt idx="492">
                  <c:v>75</c:v>
                </c:pt>
                <c:pt idx="493">
                  <c:v>30</c:v>
                </c:pt>
                <c:pt idx="494">
                  <c:v>-40</c:v>
                </c:pt>
                <c:pt idx="495">
                  <c:v>-20</c:v>
                </c:pt>
                <c:pt idx="496">
                  <c:v>-75</c:v>
                </c:pt>
                <c:pt idx="497">
                  <c:v>-95</c:v>
                </c:pt>
                <c:pt idx="498">
                  <c:v>-85</c:v>
                </c:pt>
                <c:pt idx="499">
                  <c:v>-80</c:v>
                </c:pt>
                <c:pt idx="500">
                  <c:v>-35</c:v>
                </c:pt>
                <c:pt idx="501">
                  <c:v>-35</c:v>
                </c:pt>
                <c:pt idx="502">
                  <c:v>-60</c:v>
                </c:pt>
                <c:pt idx="503">
                  <c:v>45</c:v>
                </c:pt>
                <c:pt idx="504">
                  <c:v>-85</c:v>
                </c:pt>
                <c:pt idx="505">
                  <c:v>-5</c:v>
                </c:pt>
                <c:pt idx="506">
                  <c:v>-120</c:v>
                </c:pt>
                <c:pt idx="507">
                  <c:v>-40</c:v>
                </c:pt>
                <c:pt idx="508">
                  <c:v>90</c:v>
                </c:pt>
                <c:pt idx="509">
                  <c:v>160</c:v>
                </c:pt>
                <c:pt idx="510">
                  <c:v>135</c:v>
                </c:pt>
                <c:pt idx="511">
                  <c:v>-75</c:v>
                </c:pt>
                <c:pt idx="512">
                  <c:v>15</c:v>
                </c:pt>
                <c:pt idx="513">
                  <c:v>10</c:v>
                </c:pt>
                <c:pt idx="514">
                  <c:v>65</c:v>
                </c:pt>
                <c:pt idx="515">
                  <c:v>30</c:v>
                </c:pt>
                <c:pt idx="516">
                  <c:v>90</c:v>
                </c:pt>
                <c:pt idx="517">
                  <c:v>90</c:v>
                </c:pt>
                <c:pt idx="518">
                  <c:v>60</c:v>
                </c:pt>
                <c:pt idx="519">
                  <c:v>60</c:v>
                </c:pt>
                <c:pt idx="520">
                  <c:v>50</c:v>
                </c:pt>
                <c:pt idx="521">
                  <c:v>115</c:v>
                </c:pt>
                <c:pt idx="522">
                  <c:v>110</c:v>
                </c:pt>
                <c:pt idx="523">
                  <c:v>95</c:v>
                </c:pt>
                <c:pt idx="524">
                  <c:v>155</c:v>
                </c:pt>
                <c:pt idx="525">
                  <c:v>130</c:v>
                </c:pt>
                <c:pt idx="526">
                  <c:v>135</c:v>
                </c:pt>
                <c:pt idx="527">
                  <c:v>135</c:v>
                </c:pt>
                <c:pt idx="528">
                  <c:v>150</c:v>
                </c:pt>
                <c:pt idx="529">
                  <c:v>215</c:v>
                </c:pt>
                <c:pt idx="530">
                  <c:v>150</c:v>
                </c:pt>
                <c:pt idx="531">
                  <c:v>150</c:v>
                </c:pt>
                <c:pt idx="532">
                  <c:v>105</c:v>
                </c:pt>
                <c:pt idx="533">
                  <c:v>90</c:v>
                </c:pt>
                <c:pt idx="534">
                  <c:v>100</c:v>
                </c:pt>
                <c:pt idx="535">
                  <c:v>140</c:v>
                </c:pt>
                <c:pt idx="540">
                  <c:v>180</c:v>
                </c:pt>
                <c:pt idx="541">
                  <c:v>90</c:v>
                </c:pt>
                <c:pt idx="542">
                  <c:v>90</c:v>
                </c:pt>
                <c:pt idx="543">
                  <c:v>65</c:v>
                </c:pt>
                <c:pt idx="544">
                  <c:v>15</c:v>
                </c:pt>
                <c:pt idx="545">
                  <c:v>15</c:v>
                </c:pt>
                <c:pt idx="546">
                  <c:v>15</c:v>
                </c:pt>
                <c:pt idx="547">
                  <c:v>110</c:v>
                </c:pt>
                <c:pt idx="548">
                  <c:v>115</c:v>
                </c:pt>
                <c:pt idx="549">
                  <c:v>145</c:v>
                </c:pt>
                <c:pt idx="550">
                  <c:v>145</c:v>
                </c:pt>
                <c:pt idx="551">
                  <c:v>210</c:v>
                </c:pt>
                <c:pt idx="552">
                  <c:v>200</c:v>
                </c:pt>
                <c:pt idx="553">
                  <c:v>200</c:v>
                </c:pt>
                <c:pt idx="554">
                  <c:v>115</c:v>
                </c:pt>
                <c:pt idx="555">
                  <c:v>135</c:v>
                </c:pt>
                <c:pt idx="556">
                  <c:v>125</c:v>
                </c:pt>
                <c:pt idx="557">
                  <c:v>155</c:v>
                </c:pt>
                <c:pt idx="558">
                  <c:v>105</c:v>
                </c:pt>
                <c:pt idx="559">
                  <c:v>85</c:v>
                </c:pt>
                <c:pt idx="560">
                  <c:v>85</c:v>
                </c:pt>
                <c:pt idx="561">
                  <c:v>65</c:v>
                </c:pt>
                <c:pt idx="562">
                  <c:v>65</c:v>
                </c:pt>
                <c:pt idx="563">
                  <c:v>65</c:v>
                </c:pt>
                <c:pt idx="564">
                  <c:v>10</c:v>
                </c:pt>
                <c:pt idx="565">
                  <c:v>35</c:v>
                </c:pt>
                <c:pt idx="566">
                  <c:v>25</c:v>
                </c:pt>
                <c:pt idx="567">
                  <c:v>-60</c:v>
                </c:pt>
                <c:pt idx="568">
                  <c:v>-55</c:v>
                </c:pt>
                <c:pt idx="569">
                  <c:v>30</c:v>
                </c:pt>
                <c:pt idx="570">
                  <c:v>35</c:v>
                </c:pt>
                <c:pt idx="571">
                  <c:v>-30</c:v>
                </c:pt>
                <c:pt idx="572">
                  <c:v>-30</c:v>
                </c:pt>
                <c:pt idx="573">
                  <c:v>-65</c:v>
                </c:pt>
                <c:pt idx="574">
                  <c:v>-190</c:v>
                </c:pt>
                <c:pt idx="575">
                  <c:v>-190</c:v>
                </c:pt>
                <c:pt idx="576">
                  <c:v>-150</c:v>
                </c:pt>
                <c:pt idx="577">
                  <c:v>-140</c:v>
                </c:pt>
                <c:pt idx="578">
                  <c:v>-40</c:v>
                </c:pt>
                <c:pt idx="579">
                  <c:v>-40</c:v>
                </c:pt>
                <c:pt idx="580">
                  <c:v>-30</c:v>
                </c:pt>
                <c:pt idx="581">
                  <c:v>-30</c:v>
                </c:pt>
                <c:pt idx="582">
                  <c:v>-30</c:v>
                </c:pt>
                <c:pt idx="583">
                  <c:v>-35</c:v>
                </c:pt>
                <c:pt idx="584">
                  <c:v>-10</c:v>
                </c:pt>
                <c:pt idx="585">
                  <c:v>-15</c:v>
                </c:pt>
                <c:pt idx="586">
                  <c:v>-75</c:v>
                </c:pt>
                <c:pt idx="587">
                  <c:v>-75</c:v>
                </c:pt>
                <c:pt idx="588">
                  <c:v>-80</c:v>
                </c:pt>
                <c:pt idx="589">
                  <c:v>-140</c:v>
                </c:pt>
                <c:pt idx="590">
                  <c:v>-165</c:v>
                </c:pt>
                <c:pt idx="591">
                  <c:v>-170</c:v>
                </c:pt>
                <c:pt idx="592">
                  <c:v>-130</c:v>
                </c:pt>
                <c:pt idx="593">
                  <c:v>-80</c:v>
                </c:pt>
                <c:pt idx="594">
                  <c:v>-90</c:v>
                </c:pt>
                <c:pt idx="595">
                  <c:v>-115</c:v>
                </c:pt>
                <c:pt idx="596">
                  <c:v>-140</c:v>
                </c:pt>
                <c:pt idx="597">
                  <c:v>-130</c:v>
                </c:pt>
                <c:pt idx="598">
                  <c:v>-50</c:v>
                </c:pt>
                <c:pt idx="599">
                  <c:v>-70</c:v>
                </c:pt>
                <c:pt idx="600">
                  <c:v>-80</c:v>
                </c:pt>
                <c:pt idx="601">
                  <c:v>-95</c:v>
                </c:pt>
                <c:pt idx="602">
                  <c:v>-60</c:v>
                </c:pt>
                <c:pt idx="603">
                  <c:v>-150</c:v>
                </c:pt>
                <c:pt idx="604">
                  <c:v>-230</c:v>
                </c:pt>
                <c:pt idx="605">
                  <c:v>-230</c:v>
                </c:pt>
                <c:pt idx="606">
                  <c:v>-160</c:v>
                </c:pt>
                <c:pt idx="607">
                  <c:v>-180</c:v>
                </c:pt>
                <c:pt idx="608">
                  <c:v>-190</c:v>
                </c:pt>
                <c:pt idx="609">
                  <c:v>-190</c:v>
                </c:pt>
                <c:pt idx="610">
                  <c:v>-180</c:v>
                </c:pt>
                <c:pt idx="611">
                  <c:v>-75</c:v>
                </c:pt>
                <c:pt idx="612">
                  <c:v>-25</c:v>
                </c:pt>
                <c:pt idx="613">
                  <c:v>-45</c:v>
                </c:pt>
                <c:pt idx="614">
                  <c:v>50</c:v>
                </c:pt>
                <c:pt idx="615">
                  <c:v>80</c:v>
                </c:pt>
                <c:pt idx="616">
                  <c:v>-5</c:v>
                </c:pt>
                <c:pt idx="617">
                  <c:v>-20</c:v>
                </c:pt>
                <c:pt idx="618">
                  <c:v>15</c:v>
                </c:pt>
                <c:pt idx="619">
                  <c:v>-25</c:v>
                </c:pt>
                <c:pt idx="620">
                  <c:v>-5</c:v>
                </c:pt>
                <c:pt idx="621">
                  <c:v>-75</c:v>
                </c:pt>
                <c:pt idx="622">
                  <c:v>-105</c:v>
                </c:pt>
                <c:pt idx="623">
                  <c:v>-110</c:v>
                </c:pt>
                <c:pt idx="624">
                  <c:v>-100</c:v>
                </c:pt>
                <c:pt idx="625">
                  <c:v>-70</c:v>
                </c:pt>
                <c:pt idx="626">
                  <c:v>-50</c:v>
                </c:pt>
                <c:pt idx="627">
                  <c:v>-40</c:v>
                </c:pt>
                <c:pt idx="628">
                  <c:v>-20</c:v>
                </c:pt>
                <c:pt idx="629">
                  <c:v>-25</c:v>
                </c:pt>
                <c:pt idx="630">
                  <c:v>-15</c:v>
                </c:pt>
                <c:pt idx="631">
                  <c:v>-20</c:v>
                </c:pt>
                <c:pt idx="632">
                  <c:v>-20</c:v>
                </c:pt>
                <c:pt idx="633">
                  <c:v>0</c:v>
                </c:pt>
                <c:pt idx="634">
                  <c:v>60</c:v>
                </c:pt>
                <c:pt idx="635">
                  <c:v>60</c:v>
                </c:pt>
                <c:pt idx="636">
                  <c:v>60</c:v>
                </c:pt>
                <c:pt idx="637">
                  <c:v>40</c:v>
                </c:pt>
                <c:pt idx="638">
                  <c:v>20</c:v>
                </c:pt>
                <c:pt idx="639">
                  <c:v>0</c:v>
                </c:pt>
                <c:pt idx="640">
                  <c:v>-30</c:v>
                </c:pt>
                <c:pt idx="641">
                  <c:v>-5</c:v>
                </c:pt>
                <c:pt idx="642">
                  <c:v>15</c:v>
                </c:pt>
                <c:pt idx="643">
                  <c:v>15</c:v>
                </c:pt>
                <c:pt idx="644">
                  <c:v>45</c:v>
                </c:pt>
                <c:pt idx="645">
                  <c:v>10</c:v>
                </c:pt>
                <c:pt idx="646">
                  <c:v>35</c:v>
                </c:pt>
                <c:pt idx="647">
                  <c:v>35</c:v>
                </c:pt>
                <c:pt idx="648">
                  <c:v>105</c:v>
                </c:pt>
                <c:pt idx="649">
                  <c:v>95</c:v>
                </c:pt>
                <c:pt idx="650">
                  <c:v>95</c:v>
                </c:pt>
                <c:pt idx="651">
                  <c:v>100</c:v>
                </c:pt>
                <c:pt idx="652">
                  <c:v>60</c:v>
                </c:pt>
                <c:pt idx="653">
                  <c:v>75</c:v>
                </c:pt>
                <c:pt idx="654">
                  <c:v>70</c:v>
                </c:pt>
                <c:pt idx="656">
                  <c:v>70</c:v>
                </c:pt>
                <c:pt idx="657">
                  <c:v>130</c:v>
                </c:pt>
                <c:pt idx="658">
                  <c:v>40</c:v>
                </c:pt>
                <c:pt idx="659">
                  <c:v>55</c:v>
                </c:pt>
                <c:pt idx="660">
                  <c:v>55</c:v>
                </c:pt>
                <c:pt idx="661">
                  <c:v>-45</c:v>
                </c:pt>
                <c:pt idx="662">
                  <c:v>-45</c:v>
                </c:pt>
                <c:pt idx="663">
                  <c:v>-45</c:v>
                </c:pt>
                <c:pt idx="664">
                  <c:v>-55</c:v>
                </c:pt>
                <c:pt idx="665">
                  <c:v>-15</c:v>
                </c:pt>
                <c:pt idx="666">
                  <c:v>50</c:v>
                </c:pt>
                <c:pt idx="667">
                  <c:v>60</c:v>
                </c:pt>
                <c:pt idx="668">
                  <c:v>85</c:v>
                </c:pt>
                <c:pt idx="669">
                  <c:v>85</c:v>
                </c:pt>
                <c:pt idx="670">
                  <c:v>115</c:v>
                </c:pt>
                <c:pt idx="671">
                  <c:v>165</c:v>
                </c:pt>
                <c:pt idx="672">
                  <c:v>145</c:v>
                </c:pt>
                <c:pt idx="673">
                  <c:v>100</c:v>
                </c:pt>
                <c:pt idx="674">
                  <c:v>95</c:v>
                </c:pt>
                <c:pt idx="675">
                  <c:v>70</c:v>
                </c:pt>
                <c:pt idx="676">
                  <c:v>70</c:v>
                </c:pt>
                <c:pt idx="677">
                  <c:v>145</c:v>
                </c:pt>
                <c:pt idx="678">
                  <c:v>160</c:v>
                </c:pt>
                <c:pt idx="679">
                  <c:v>200</c:v>
                </c:pt>
                <c:pt idx="680">
                  <c:v>175</c:v>
                </c:pt>
                <c:pt idx="681">
                  <c:v>220</c:v>
                </c:pt>
                <c:pt idx="682">
                  <c:v>85</c:v>
                </c:pt>
                <c:pt idx="683">
                  <c:v>85</c:v>
                </c:pt>
                <c:pt idx="684">
                  <c:v>105</c:v>
                </c:pt>
                <c:pt idx="685">
                  <c:v>205</c:v>
                </c:pt>
                <c:pt idx="686">
                  <c:v>110</c:v>
                </c:pt>
                <c:pt idx="687">
                  <c:v>130</c:v>
                </c:pt>
                <c:pt idx="688">
                  <c:v>70</c:v>
                </c:pt>
                <c:pt idx="689">
                  <c:v>70</c:v>
                </c:pt>
                <c:pt idx="690">
                  <c:v>140</c:v>
                </c:pt>
                <c:pt idx="691">
                  <c:v>140</c:v>
                </c:pt>
                <c:pt idx="692">
                  <c:v>65</c:v>
                </c:pt>
                <c:pt idx="693">
                  <c:v>-35</c:v>
                </c:pt>
                <c:pt idx="694">
                  <c:v>-85</c:v>
                </c:pt>
                <c:pt idx="695">
                  <c:v>-25</c:v>
                </c:pt>
                <c:pt idx="696">
                  <c:v>-25</c:v>
                </c:pt>
                <c:pt idx="697">
                  <c:v>-95</c:v>
                </c:pt>
                <c:pt idx="698">
                  <c:v>-175</c:v>
                </c:pt>
                <c:pt idx="699">
                  <c:v>-195</c:v>
                </c:pt>
                <c:pt idx="700">
                  <c:v>-195</c:v>
                </c:pt>
                <c:pt idx="701">
                  <c:v>-150</c:v>
                </c:pt>
                <c:pt idx="702">
                  <c:v>-135</c:v>
                </c:pt>
                <c:pt idx="703">
                  <c:v>-212.5</c:v>
                </c:pt>
                <c:pt idx="704">
                  <c:v>-225</c:v>
                </c:pt>
                <c:pt idx="705">
                  <c:v>-185</c:v>
                </c:pt>
                <c:pt idx="706">
                  <c:v>-185</c:v>
                </c:pt>
                <c:pt idx="707">
                  <c:v>-245</c:v>
                </c:pt>
                <c:pt idx="708">
                  <c:v>-195</c:v>
                </c:pt>
                <c:pt idx="709">
                  <c:v>-195</c:v>
                </c:pt>
                <c:pt idx="710">
                  <c:v>-140</c:v>
                </c:pt>
                <c:pt idx="711">
                  <c:v>-182.5</c:v>
                </c:pt>
                <c:pt idx="712">
                  <c:v>-175</c:v>
                </c:pt>
                <c:pt idx="713">
                  <c:v>-205</c:v>
                </c:pt>
                <c:pt idx="714">
                  <c:v>-195</c:v>
                </c:pt>
                <c:pt idx="715">
                  <c:v>-135</c:v>
                </c:pt>
                <c:pt idx="716">
                  <c:v>-160</c:v>
                </c:pt>
                <c:pt idx="717">
                  <c:v>-110</c:v>
                </c:pt>
                <c:pt idx="718">
                  <c:v>-155</c:v>
                </c:pt>
                <c:pt idx="719">
                  <c:v>-120</c:v>
                </c:pt>
                <c:pt idx="720">
                  <c:v>-60</c:v>
                </c:pt>
                <c:pt idx="721">
                  <c:v>40</c:v>
                </c:pt>
                <c:pt idx="722">
                  <c:v>20</c:v>
                </c:pt>
                <c:pt idx="723">
                  <c:v>0</c:v>
                </c:pt>
                <c:pt idx="724">
                  <c:v>0</c:v>
                </c:pt>
                <c:pt idx="725">
                  <c:v>-10</c:v>
                </c:pt>
                <c:pt idx="726">
                  <c:v>-95</c:v>
                </c:pt>
                <c:pt idx="727">
                  <c:v>-75</c:v>
                </c:pt>
                <c:pt idx="728">
                  <c:v>-35</c:v>
                </c:pt>
                <c:pt idx="729">
                  <c:v>-15</c:v>
                </c:pt>
                <c:pt idx="730">
                  <c:v>5</c:v>
                </c:pt>
                <c:pt idx="731">
                  <c:v>-42.5</c:v>
                </c:pt>
                <c:pt idx="732">
                  <c:v>-55</c:v>
                </c:pt>
                <c:pt idx="733">
                  <c:v>0</c:v>
                </c:pt>
                <c:pt idx="734">
                  <c:v>-15</c:v>
                </c:pt>
                <c:pt idx="735">
                  <c:v>-85</c:v>
                </c:pt>
                <c:pt idx="736">
                  <c:v>0</c:v>
                </c:pt>
                <c:pt idx="737">
                  <c:v>-135</c:v>
                </c:pt>
                <c:pt idx="738">
                  <c:v>-115</c:v>
                </c:pt>
                <c:pt idx="739">
                  <c:v>-90</c:v>
                </c:pt>
                <c:pt idx="740">
                  <c:v>-75</c:v>
                </c:pt>
                <c:pt idx="741">
                  <c:v>10</c:v>
                </c:pt>
                <c:pt idx="742">
                  <c:v>95</c:v>
                </c:pt>
                <c:pt idx="743">
                  <c:v>105</c:v>
                </c:pt>
                <c:pt idx="744">
                  <c:v>115</c:v>
                </c:pt>
                <c:pt idx="745">
                  <c:v>135</c:v>
                </c:pt>
                <c:pt idx="746">
                  <c:v>45</c:v>
                </c:pt>
                <c:pt idx="747">
                  <c:v>125</c:v>
                </c:pt>
                <c:pt idx="748">
                  <c:v>275</c:v>
                </c:pt>
                <c:pt idx="749">
                  <c:v>75</c:v>
                </c:pt>
                <c:pt idx="750">
                  <c:v>225</c:v>
                </c:pt>
                <c:pt idx="751">
                  <c:v>290</c:v>
                </c:pt>
                <c:pt idx="752">
                  <c:v>350</c:v>
                </c:pt>
                <c:pt idx="753">
                  <c:v>250</c:v>
                </c:pt>
                <c:pt idx="754">
                  <c:v>250</c:v>
                </c:pt>
                <c:pt idx="755">
                  <c:v>-225</c:v>
                </c:pt>
                <c:pt idx="756">
                  <c:v>-125</c:v>
                </c:pt>
                <c:pt idx="757">
                  <c:v>-75</c:v>
                </c:pt>
                <c:pt idx="758">
                  <c:v>30</c:v>
                </c:pt>
                <c:pt idx="759">
                  <c:v>-215</c:v>
                </c:pt>
                <c:pt idx="760">
                  <c:v>-250</c:v>
                </c:pt>
                <c:pt idx="761">
                  <c:v>-285</c:v>
                </c:pt>
                <c:pt idx="762">
                  <c:v>-245</c:v>
                </c:pt>
                <c:pt idx="763">
                  <c:v>-260</c:v>
                </c:pt>
                <c:pt idx="764">
                  <c:v>-275</c:v>
                </c:pt>
                <c:pt idx="765">
                  <c:v>-290</c:v>
                </c:pt>
                <c:pt idx="766">
                  <c:v>-340</c:v>
                </c:pt>
                <c:pt idx="767">
                  <c:v>-475</c:v>
                </c:pt>
                <c:pt idx="768">
                  <c:v>-475</c:v>
                </c:pt>
                <c:pt idx="769">
                  <c:v>-615</c:v>
                </c:pt>
                <c:pt idx="770">
                  <c:v>-575</c:v>
                </c:pt>
                <c:pt idx="771">
                  <c:v>-500</c:v>
                </c:pt>
                <c:pt idx="772">
                  <c:v>-500</c:v>
                </c:pt>
                <c:pt idx="773">
                  <c:v>-400</c:v>
                </c:pt>
                <c:pt idx="774">
                  <c:v>-225</c:v>
                </c:pt>
                <c:pt idx="775">
                  <c:v>-160</c:v>
                </c:pt>
                <c:pt idx="776">
                  <c:v>-130</c:v>
                </c:pt>
                <c:pt idx="777">
                  <c:v>-175</c:v>
                </c:pt>
                <c:pt idx="778">
                  <c:v>-160</c:v>
                </c:pt>
                <c:pt idx="779">
                  <c:v>-270</c:v>
                </c:pt>
                <c:pt idx="780">
                  <c:v>-195</c:v>
                </c:pt>
                <c:pt idx="781">
                  <c:v>-265</c:v>
                </c:pt>
                <c:pt idx="782">
                  <c:v>-40</c:v>
                </c:pt>
                <c:pt idx="783">
                  <c:v>-90</c:v>
                </c:pt>
                <c:pt idx="784">
                  <c:v>-145</c:v>
                </c:pt>
                <c:pt idx="785">
                  <c:v>240</c:v>
                </c:pt>
                <c:pt idx="786">
                  <c:v>240</c:v>
                </c:pt>
                <c:pt idx="787">
                  <c:v>255</c:v>
                </c:pt>
                <c:pt idx="788">
                  <c:v>210</c:v>
                </c:pt>
                <c:pt idx="789">
                  <c:v>230</c:v>
                </c:pt>
                <c:pt idx="790">
                  <c:v>180</c:v>
                </c:pt>
                <c:pt idx="791">
                  <c:v>160</c:v>
                </c:pt>
                <c:pt idx="792">
                  <c:v>140</c:v>
                </c:pt>
                <c:pt idx="793">
                  <c:v>55</c:v>
                </c:pt>
                <c:pt idx="794">
                  <c:v>95</c:v>
                </c:pt>
                <c:pt idx="795">
                  <c:v>105</c:v>
                </c:pt>
                <c:pt idx="796">
                  <c:v>75</c:v>
                </c:pt>
                <c:pt idx="797">
                  <c:v>110</c:v>
                </c:pt>
                <c:pt idx="798">
                  <c:v>45</c:v>
                </c:pt>
                <c:pt idx="802">
                  <c:v>-85</c:v>
                </c:pt>
                <c:pt idx="803">
                  <c:v>-110</c:v>
                </c:pt>
                <c:pt idx="804">
                  <c:v>-165</c:v>
                </c:pt>
                <c:pt idx="805">
                  <c:v>-180</c:v>
                </c:pt>
                <c:pt idx="806">
                  <c:v>-400</c:v>
                </c:pt>
                <c:pt idx="807">
                  <c:v>-410</c:v>
                </c:pt>
                <c:pt idx="808">
                  <c:v>-455</c:v>
                </c:pt>
                <c:pt idx="809">
                  <c:v>-450</c:v>
                </c:pt>
                <c:pt idx="810">
                  <c:v>-440</c:v>
                </c:pt>
                <c:pt idx="811">
                  <c:v>70</c:v>
                </c:pt>
                <c:pt idx="812">
                  <c:v>70</c:v>
                </c:pt>
                <c:pt idx="813">
                  <c:v>35</c:v>
                </c:pt>
                <c:pt idx="814">
                  <c:v>50</c:v>
                </c:pt>
                <c:pt idx="815">
                  <c:v>105</c:v>
                </c:pt>
                <c:pt idx="816">
                  <c:v>75</c:v>
                </c:pt>
                <c:pt idx="817">
                  <c:v>150</c:v>
                </c:pt>
                <c:pt idx="818">
                  <c:v>215</c:v>
                </c:pt>
                <c:pt idx="819">
                  <c:v>90</c:v>
                </c:pt>
                <c:pt idx="820">
                  <c:v>175</c:v>
                </c:pt>
                <c:pt idx="821">
                  <c:v>175</c:v>
                </c:pt>
                <c:pt idx="822">
                  <c:v>195</c:v>
                </c:pt>
                <c:pt idx="823">
                  <c:v>255</c:v>
                </c:pt>
                <c:pt idx="824">
                  <c:v>195</c:v>
                </c:pt>
                <c:pt idx="825">
                  <c:v>205</c:v>
                </c:pt>
                <c:pt idx="826">
                  <c:v>85</c:v>
                </c:pt>
                <c:pt idx="827">
                  <c:v>50</c:v>
                </c:pt>
                <c:pt idx="828">
                  <c:v>50</c:v>
                </c:pt>
                <c:pt idx="829">
                  <c:v>45</c:v>
                </c:pt>
                <c:pt idx="830">
                  <c:v>45</c:v>
                </c:pt>
                <c:pt idx="831">
                  <c:v>57.5</c:v>
                </c:pt>
                <c:pt idx="832">
                  <c:v>30</c:v>
                </c:pt>
                <c:pt idx="833">
                  <c:v>75</c:v>
                </c:pt>
                <c:pt idx="834">
                  <c:v>10</c:v>
                </c:pt>
                <c:pt idx="835">
                  <c:v>35</c:v>
                </c:pt>
                <c:pt idx="836">
                  <c:v>40</c:v>
                </c:pt>
                <c:pt idx="837">
                  <c:v>40</c:v>
                </c:pt>
                <c:pt idx="838">
                  <c:v>65</c:v>
                </c:pt>
                <c:pt idx="839">
                  <c:v>90</c:v>
                </c:pt>
                <c:pt idx="840">
                  <c:v>100</c:v>
                </c:pt>
                <c:pt idx="841">
                  <c:v>200</c:v>
                </c:pt>
                <c:pt idx="842">
                  <c:v>140</c:v>
                </c:pt>
                <c:pt idx="843">
                  <c:v>-100</c:v>
                </c:pt>
                <c:pt idx="844">
                  <c:v>-185</c:v>
                </c:pt>
                <c:pt idx="845">
                  <c:v>-185</c:v>
                </c:pt>
                <c:pt idx="846">
                  <c:v>-125</c:v>
                </c:pt>
                <c:pt idx="847">
                  <c:v>-170</c:v>
                </c:pt>
                <c:pt idx="848">
                  <c:v>-70</c:v>
                </c:pt>
                <c:pt idx="849">
                  <c:v>15</c:v>
                </c:pt>
                <c:pt idx="850">
                  <c:v>165</c:v>
                </c:pt>
                <c:pt idx="851">
                  <c:v>135</c:v>
                </c:pt>
                <c:pt idx="852">
                  <c:v>235</c:v>
                </c:pt>
                <c:pt idx="853">
                  <c:v>265</c:v>
                </c:pt>
                <c:pt idx="854">
                  <c:v>320</c:v>
                </c:pt>
                <c:pt idx="855">
                  <c:v>350</c:v>
                </c:pt>
                <c:pt idx="856">
                  <c:v>325</c:v>
                </c:pt>
                <c:pt idx="857">
                  <c:v>125</c:v>
                </c:pt>
                <c:pt idx="858">
                  <c:v>100</c:v>
                </c:pt>
                <c:pt idx="859">
                  <c:v>110</c:v>
                </c:pt>
                <c:pt idx="860">
                  <c:v>90</c:v>
                </c:pt>
                <c:pt idx="861">
                  <c:v>90</c:v>
                </c:pt>
                <c:pt idx="862">
                  <c:v>20</c:v>
                </c:pt>
                <c:pt idx="863">
                  <c:v>-160</c:v>
                </c:pt>
                <c:pt idx="864">
                  <c:v>-200</c:v>
                </c:pt>
                <c:pt idx="865">
                  <c:v>-200</c:v>
                </c:pt>
                <c:pt idx="866">
                  <c:v>-160</c:v>
                </c:pt>
                <c:pt idx="867">
                  <c:v>-180</c:v>
                </c:pt>
                <c:pt idx="868">
                  <c:v>-130</c:v>
                </c:pt>
                <c:pt idx="869">
                  <c:v>-120</c:v>
                </c:pt>
                <c:pt idx="870">
                  <c:v>-90</c:v>
                </c:pt>
                <c:pt idx="871">
                  <c:v>-30</c:v>
                </c:pt>
                <c:pt idx="872">
                  <c:v>0</c:v>
                </c:pt>
                <c:pt idx="873">
                  <c:v>-40</c:v>
                </c:pt>
                <c:pt idx="874">
                  <c:v>-60</c:v>
                </c:pt>
                <c:pt idx="875">
                  <c:v>-60</c:v>
                </c:pt>
                <c:pt idx="876">
                  <c:v>-40</c:v>
                </c:pt>
                <c:pt idx="877">
                  <c:v>-60</c:v>
                </c:pt>
                <c:pt idx="878">
                  <c:v>-10</c:v>
                </c:pt>
                <c:pt idx="879">
                  <c:v>90</c:v>
                </c:pt>
                <c:pt idx="880">
                  <c:v>120</c:v>
                </c:pt>
                <c:pt idx="881">
                  <c:v>-10</c:v>
                </c:pt>
                <c:pt idx="882">
                  <c:v>-20</c:v>
                </c:pt>
                <c:pt idx="883">
                  <c:v>-50</c:v>
                </c:pt>
                <c:pt idx="884">
                  <c:v>0</c:v>
                </c:pt>
                <c:pt idx="885">
                  <c:v>-20</c:v>
                </c:pt>
                <c:pt idx="886">
                  <c:v>-30</c:v>
                </c:pt>
                <c:pt idx="887">
                  <c:v>-20</c:v>
                </c:pt>
                <c:pt idx="888">
                  <c:v>-20</c:v>
                </c:pt>
                <c:pt idx="889">
                  <c:v>30</c:v>
                </c:pt>
                <c:pt idx="890">
                  <c:v>120</c:v>
                </c:pt>
                <c:pt idx="891">
                  <c:v>70</c:v>
                </c:pt>
                <c:pt idx="892">
                  <c:v>70</c:v>
                </c:pt>
                <c:pt idx="893">
                  <c:v>80</c:v>
                </c:pt>
                <c:pt idx="894">
                  <c:v>50</c:v>
                </c:pt>
                <c:pt idx="895">
                  <c:v>90</c:v>
                </c:pt>
                <c:pt idx="896">
                  <c:v>60</c:v>
                </c:pt>
                <c:pt idx="897">
                  <c:v>55</c:v>
                </c:pt>
                <c:pt idx="898">
                  <c:v>-15</c:v>
                </c:pt>
                <c:pt idx="899">
                  <c:v>40</c:v>
                </c:pt>
                <c:pt idx="900">
                  <c:v>-10</c:v>
                </c:pt>
                <c:pt idx="901">
                  <c:v>-40</c:v>
                </c:pt>
                <c:pt idx="902">
                  <c:v>-50</c:v>
                </c:pt>
                <c:pt idx="903">
                  <c:v>-20</c:v>
                </c:pt>
                <c:pt idx="904">
                  <c:v>90</c:v>
                </c:pt>
                <c:pt idx="905">
                  <c:v>140</c:v>
                </c:pt>
                <c:pt idx="906">
                  <c:v>140</c:v>
                </c:pt>
                <c:pt idx="907">
                  <c:v>130</c:v>
                </c:pt>
                <c:pt idx="908">
                  <c:v>80</c:v>
                </c:pt>
                <c:pt idx="909">
                  <c:v>55</c:v>
                </c:pt>
                <c:pt idx="910">
                  <c:v>60</c:v>
                </c:pt>
                <c:pt idx="911">
                  <c:v>60</c:v>
                </c:pt>
                <c:pt idx="912">
                  <c:v>110</c:v>
                </c:pt>
                <c:pt idx="913">
                  <c:v>100</c:v>
                </c:pt>
                <c:pt idx="914">
                  <c:v>65</c:v>
                </c:pt>
                <c:pt idx="915">
                  <c:v>100</c:v>
                </c:pt>
                <c:pt idx="916">
                  <c:v>220</c:v>
                </c:pt>
                <c:pt idx="917">
                  <c:v>150</c:v>
                </c:pt>
                <c:pt idx="918">
                  <c:v>100</c:v>
                </c:pt>
                <c:pt idx="919">
                  <c:v>80</c:v>
                </c:pt>
                <c:pt idx="920">
                  <c:v>70</c:v>
                </c:pt>
                <c:pt idx="921">
                  <c:v>40</c:v>
                </c:pt>
                <c:pt idx="922">
                  <c:v>40</c:v>
                </c:pt>
                <c:pt idx="923">
                  <c:v>120</c:v>
                </c:pt>
                <c:pt idx="924">
                  <c:v>60</c:v>
                </c:pt>
                <c:pt idx="925">
                  <c:v>40</c:v>
                </c:pt>
                <c:pt idx="926">
                  <c:v>30</c:v>
                </c:pt>
                <c:pt idx="927">
                  <c:v>110</c:v>
                </c:pt>
                <c:pt idx="928">
                  <c:v>80</c:v>
                </c:pt>
                <c:pt idx="929">
                  <c:v>180</c:v>
                </c:pt>
                <c:pt idx="930">
                  <c:v>130</c:v>
                </c:pt>
                <c:pt idx="931">
                  <c:v>100</c:v>
                </c:pt>
                <c:pt idx="932">
                  <c:v>110</c:v>
                </c:pt>
                <c:pt idx="933">
                  <c:v>110</c:v>
                </c:pt>
                <c:pt idx="934">
                  <c:v>45</c:v>
                </c:pt>
                <c:pt idx="935">
                  <c:v>-10</c:v>
                </c:pt>
                <c:pt idx="936">
                  <c:v>20</c:v>
                </c:pt>
                <c:pt idx="937">
                  <c:v>-20</c:v>
                </c:pt>
                <c:pt idx="938">
                  <c:v>-20</c:v>
                </c:pt>
                <c:pt idx="939">
                  <c:v>0</c:v>
                </c:pt>
                <c:pt idx="940">
                  <c:v>10</c:v>
                </c:pt>
                <c:pt idx="941">
                  <c:v>20</c:v>
                </c:pt>
                <c:pt idx="942">
                  <c:v>40</c:v>
                </c:pt>
                <c:pt idx="943">
                  <c:v>-30</c:v>
                </c:pt>
                <c:pt idx="944">
                  <c:v>-100</c:v>
                </c:pt>
                <c:pt idx="945">
                  <c:v>-170</c:v>
                </c:pt>
                <c:pt idx="946">
                  <c:v>-90</c:v>
                </c:pt>
                <c:pt idx="947">
                  <c:v>-170</c:v>
                </c:pt>
                <c:pt idx="948">
                  <c:v>-170</c:v>
                </c:pt>
                <c:pt idx="949">
                  <c:v>-120</c:v>
                </c:pt>
                <c:pt idx="950">
                  <c:v>-135</c:v>
                </c:pt>
                <c:pt idx="951">
                  <c:v>-140</c:v>
                </c:pt>
                <c:pt idx="952">
                  <c:v>-160</c:v>
                </c:pt>
                <c:pt idx="953">
                  <c:v>-205</c:v>
                </c:pt>
                <c:pt idx="954">
                  <c:v>-190</c:v>
                </c:pt>
                <c:pt idx="955">
                  <c:v>-200</c:v>
                </c:pt>
                <c:pt idx="956">
                  <c:v>-190</c:v>
                </c:pt>
                <c:pt idx="957">
                  <c:v>-180</c:v>
                </c:pt>
                <c:pt idx="958">
                  <c:v>-130</c:v>
                </c:pt>
                <c:pt idx="959">
                  <c:v>-30</c:v>
                </c:pt>
                <c:pt idx="960">
                  <c:v>-40</c:v>
                </c:pt>
                <c:pt idx="961">
                  <c:v>-100</c:v>
                </c:pt>
                <c:pt idx="962">
                  <c:v>-30</c:v>
                </c:pt>
                <c:pt idx="963">
                  <c:v>-30</c:v>
                </c:pt>
                <c:pt idx="964">
                  <c:v>-100</c:v>
                </c:pt>
                <c:pt idx="965">
                  <c:v>-80</c:v>
                </c:pt>
                <c:pt idx="966">
                  <c:v>-100</c:v>
                </c:pt>
                <c:pt idx="967">
                  <c:v>-120</c:v>
                </c:pt>
                <c:pt idx="968">
                  <c:v>-140</c:v>
                </c:pt>
                <c:pt idx="969">
                  <c:v>-140</c:v>
                </c:pt>
                <c:pt idx="970">
                  <c:v>-110</c:v>
                </c:pt>
                <c:pt idx="971">
                  <c:v>-180</c:v>
                </c:pt>
                <c:pt idx="972">
                  <c:v>-180</c:v>
                </c:pt>
                <c:pt idx="973">
                  <c:v>-350</c:v>
                </c:pt>
                <c:pt idx="974">
                  <c:v>-350</c:v>
                </c:pt>
                <c:pt idx="975">
                  <c:v>-240</c:v>
                </c:pt>
                <c:pt idx="976">
                  <c:v>-330</c:v>
                </c:pt>
                <c:pt idx="977">
                  <c:v>-280</c:v>
                </c:pt>
                <c:pt idx="978">
                  <c:v>-250</c:v>
                </c:pt>
                <c:pt idx="979">
                  <c:v>-310</c:v>
                </c:pt>
                <c:pt idx="980">
                  <c:v>-300</c:v>
                </c:pt>
                <c:pt idx="981">
                  <c:v>-280</c:v>
                </c:pt>
                <c:pt idx="982">
                  <c:v>-300</c:v>
                </c:pt>
                <c:pt idx="983">
                  <c:v>-310</c:v>
                </c:pt>
                <c:pt idx="984">
                  <c:v>-240</c:v>
                </c:pt>
                <c:pt idx="985">
                  <c:v>-200</c:v>
                </c:pt>
                <c:pt idx="986">
                  <c:v>-230</c:v>
                </c:pt>
                <c:pt idx="987">
                  <c:v>-150</c:v>
                </c:pt>
                <c:pt idx="988">
                  <c:v>-190</c:v>
                </c:pt>
                <c:pt idx="989">
                  <c:v>-230</c:v>
                </c:pt>
                <c:pt idx="990">
                  <c:v>-340</c:v>
                </c:pt>
                <c:pt idx="991">
                  <c:v>-290</c:v>
                </c:pt>
                <c:pt idx="992">
                  <c:v>-400</c:v>
                </c:pt>
                <c:pt idx="993">
                  <c:v>-470</c:v>
                </c:pt>
                <c:pt idx="994">
                  <c:v>-340</c:v>
                </c:pt>
                <c:pt idx="995">
                  <c:v>-230</c:v>
                </c:pt>
                <c:pt idx="996">
                  <c:v>-280</c:v>
                </c:pt>
                <c:pt idx="997">
                  <c:v>-330</c:v>
                </c:pt>
                <c:pt idx="998">
                  <c:v>-320</c:v>
                </c:pt>
                <c:pt idx="999">
                  <c:v>-165</c:v>
                </c:pt>
                <c:pt idx="1000">
                  <c:v>150</c:v>
                </c:pt>
                <c:pt idx="1001">
                  <c:v>-150</c:v>
                </c:pt>
                <c:pt idx="1002">
                  <c:v>-120</c:v>
                </c:pt>
                <c:pt idx="1003">
                  <c:v>-280</c:v>
                </c:pt>
                <c:pt idx="1004">
                  <c:v>-430</c:v>
                </c:pt>
                <c:pt idx="1005">
                  <c:v>-440</c:v>
                </c:pt>
                <c:pt idx="1006">
                  <c:v>-340</c:v>
                </c:pt>
                <c:pt idx="1007">
                  <c:v>-210</c:v>
                </c:pt>
                <c:pt idx="1008">
                  <c:v>-310</c:v>
                </c:pt>
                <c:pt idx="1009">
                  <c:v>-320</c:v>
                </c:pt>
                <c:pt idx="1010">
                  <c:v>-250</c:v>
                </c:pt>
                <c:pt idx="1011">
                  <c:v>-240</c:v>
                </c:pt>
                <c:pt idx="1012">
                  <c:v>-280</c:v>
                </c:pt>
                <c:pt idx="1013">
                  <c:v>-240</c:v>
                </c:pt>
                <c:pt idx="1014">
                  <c:v>-300</c:v>
                </c:pt>
                <c:pt idx="1015">
                  <c:v>-210</c:v>
                </c:pt>
                <c:pt idx="1016">
                  <c:v>-180</c:v>
                </c:pt>
                <c:pt idx="1017">
                  <c:v>-210</c:v>
                </c:pt>
                <c:pt idx="1018">
                  <c:v>-190</c:v>
                </c:pt>
                <c:pt idx="1019">
                  <c:v>-180</c:v>
                </c:pt>
                <c:pt idx="1020">
                  <c:v>-150</c:v>
                </c:pt>
                <c:pt idx="1021">
                  <c:v>-40</c:v>
                </c:pt>
                <c:pt idx="1022">
                  <c:v>-120</c:v>
                </c:pt>
                <c:pt idx="1023">
                  <c:v>-130</c:v>
                </c:pt>
                <c:pt idx="1024">
                  <c:v>-140</c:v>
                </c:pt>
                <c:pt idx="1025">
                  <c:v>-145</c:v>
                </c:pt>
                <c:pt idx="1026">
                  <c:v>-145</c:v>
                </c:pt>
                <c:pt idx="1027">
                  <c:v>-150</c:v>
                </c:pt>
                <c:pt idx="1028">
                  <c:v>-150</c:v>
                </c:pt>
                <c:pt idx="1029">
                  <c:v>-120</c:v>
                </c:pt>
                <c:pt idx="1030">
                  <c:v>-110</c:v>
                </c:pt>
                <c:pt idx="1031">
                  <c:v>-100</c:v>
                </c:pt>
                <c:pt idx="1032">
                  <c:v>-90</c:v>
                </c:pt>
                <c:pt idx="1033">
                  <c:v>-135</c:v>
                </c:pt>
                <c:pt idx="1034">
                  <c:v>-140</c:v>
                </c:pt>
                <c:pt idx="1035">
                  <c:v>-140</c:v>
                </c:pt>
                <c:pt idx="1036">
                  <c:v>-120</c:v>
                </c:pt>
                <c:pt idx="1037">
                  <c:v>-110</c:v>
                </c:pt>
                <c:pt idx="1038">
                  <c:v>-150</c:v>
                </c:pt>
                <c:pt idx="1039">
                  <c:v>-120</c:v>
                </c:pt>
                <c:pt idx="1040">
                  <c:v>-100</c:v>
                </c:pt>
                <c:pt idx="1041">
                  <c:v>-90</c:v>
                </c:pt>
                <c:pt idx="1042">
                  <c:v>-90</c:v>
                </c:pt>
                <c:pt idx="1043">
                  <c:v>-90</c:v>
                </c:pt>
                <c:pt idx="1044">
                  <c:v>-65</c:v>
                </c:pt>
                <c:pt idx="1045">
                  <c:v>0</c:v>
                </c:pt>
                <c:pt idx="1046">
                  <c:v>-20</c:v>
                </c:pt>
                <c:pt idx="1047">
                  <c:v>-10</c:v>
                </c:pt>
                <c:pt idx="1048">
                  <c:v>-65</c:v>
                </c:pt>
                <c:pt idx="1049">
                  <c:v>-90</c:v>
                </c:pt>
                <c:pt idx="1050">
                  <c:v>-80</c:v>
                </c:pt>
                <c:pt idx="1051">
                  <c:v>-95</c:v>
                </c:pt>
                <c:pt idx="1052">
                  <c:v>-70</c:v>
                </c:pt>
                <c:pt idx="1053">
                  <c:v>-65</c:v>
                </c:pt>
                <c:pt idx="1054">
                  <c:v>-70</c:v>
                </c:pt>
                <c:pt idx="1055">
                  <c:v>-70</c:v>
                </c:pt>
                <c:pt idx="1056">
                  <c:v>-145</c:v>
                </c:pt>
                <c:pt idx="1057">
                  <c:v>-135</c:v>
                </c:pt>
                <c:pt idx="1058">
                  <c:v>-50</c:v>
                </c:pt>
                <c:pt idx="1059">
                  <c:v>-80</c:v>
                </c:pt>
                <c:pt idx="1060">
                  <c:v>-155</c:v>
                </c:pt>
                <c:pt idx="1061">
                  <c:v>-150</c:v>
                </c:pt>
                <c:pt idx="1062">
                  <c:v>-180</c:v>
                </c:pt>
                <c:pt idx="1063">
                  <c:v>-205</c:v>
                </c:pt>
                <c:pt idx="1064">
                  <c:v>-200</c:v>
                </c:pt>
                <c:pt idx="1065">
                  <c:v>-150</c:v>
                </c:pt>
                <c:pt idx="1066">
                  <c:v>-150</c:v>
                </c:pt>
                <c:pt idx="1067">
                  <c:v>-100</c:v>
                </c:pt>
                <c:pt idx="1068">
                  <c:v>-120</c:v>
                </c:pt>
                <c:pt idx="1069">
                  <c:v>-180</c:v>
                </c:pt>
                <c:pt idx="1070">
                  <c:v>-200</c:v>
                </c:pt>
                <c:pt idx="1071">
                  <c:v>-140</c:v>
                </c:pt>
                <c:pt idx="1072">
                  <c:v>-130</c:v>
                </c:pt>
                <c:pt idx="1073">
                  <c:v>-130</c:v>
                </c:pt>
                <c:pt idx="1074">
                  <c:v>-140</c:v>
                </c:pt>
                <c:pt idx="1075">
                  <c:v>-140</c:v>
                </c:pt>
                <c:pt idx="1076">
                  <c:v>-180</c:v>
                </c:pt>
                <c:pt idx="1077">
                  <c:v>-230</c:v>
                </c:pt>
                <c:pt idx="1078">
                  <c:v>-250</c:v>
                </c:pt>
                <c:pt idx="1079">
                  <c:v>-220</c:v>
                </c:pt>
                <c:pt idx="1080">
                  <c:v>-190</c:v>
                </c:pt>
                <c:pt idx="1081">
                  <c:v>-180</c:v>
                </c:pt>
                <c:pt idx="1082">
                  <c:v>-180</c:v>
                </c:pt>
                <c:pt idx="1083">
                  <c:v>-115</c:v>
                </c:pt>
                <c:pt idx="1084">
                  <c:v>-180</c:v>
                </c:pt>
                <c:pt idx="1085">
                  <c:v>-190</c:v>
                </c:pt>
                <c:pt idx="1086">
                  <c:v>-190</c:v>
                </c:pt>
                <c:pt idx="1087">
                  <c:v>-200</c:v>
                </c:pt>
                <c:pt idx="1088">
                  <c:v>-205</c:v>
                </c:pt>
                <c:pt idx="1089">
                  <c:v>-240</c:v>
                </c:pt>
                <c:pt idx="1090">
                  <c:v>-235</c:v>
                </c:pt>
                <c:pt idx="1091">
                  <c:v>-260</c:v>
                </c:pt>
                <c:pt idx="1092">
                  <c:v>-260</c:v>
                </c:pt>
                <c:pt idx="1093">
                  <c:v>-240</c:v>
                </c:pt>
                <c:pt idx="1094">
                  <c:v>-160</c:v>
                </c:pt>
                <c:pt idx="1095">
                  <c:v>-165</c:v>
                </c:pt>
                <c:pt idx="1096">
                  <c:v>-160</c:v>
                </c:pt>
                <c:pt idx="1097">
                  <c:v>-215</c:v>
                </c:pt>
                <c:pt idx="1098">
                  <c:v>-200</c:v>
                </c:pt>
                <c:pt idx="1099">
                  <c:v>-160</c:v>
                </c:pt>
                <c:pt idx="1100">
                  <c:v>-170</c:v>
                </c:pt>
                <c:pt idx="1101">
                  <c:v>-190</c:v>
                </c:pt>
                <c:pt idx="1102">
                  <c:v>-195</c:v>
                </c:pt>
                <c:pt idx="1103">
                  <c:v>-170</c:v>
                </c:pt>
                <c:pt idx="1104">
                  <c:v>-160</c:v>
                </c:pt>
                <c:pt idx="1105">
                  <c:v>-200</c:v>
                </c:pt>
                <c:pt idx="1106">
                  <c:v>-185</c:v>
                </c:pt>
                <c:pt idx="1107">
                  <c:v>-205</c:v>
                </c:pt>
                <c:pt idx="1108">
                  <c:v>-255</c:v>
                </c:pt>
                <c:pt idx="1109">
                  <c:v>-235</c:v>
                </c:pt>
                <c:pt idx="1110">
                  <c:v>-200</c:v>
                </c:pt>
                <c:pt idx="1111">
                  <c:v>-195</c:v>
                </c:pt>
                <c:pt idx="1112">
                  <c:v>-155</c:v>
                </c:pt>
                <c:pt idx="1113">
                  <c:v>-115</c:v>
                </c:pt>
                <c:pt idx="1114">
                  <c:v>-155</c:v>
                </c:pt>
                <c:pt idx="1115">
                  <c:v>-170</c:v>
                </c:pt>
                <c:pt idx="1116">
                  <c:v>-205</c:v>
                </c:pt>
                <c:pt idx="1117">
                  <c:v>-200</c:v>
                </c:pt>
                <c:pt idx="1118">
                  <c:v>-180</c:v>
                </c:pt>
                <c:pt idx="1119">
                  <c:v>-180</c:v>
                </c:pt>
                <c:pt idx="1120">
                  <c:v>-230</c:v>
                </c:pt>
                <c:pt idx="1121">
                  <c:v>-250</c:v>
                </c:pt>
                <c:pt idx="1122">
                  <c:v>-330</c:v>
                </c:pt>
                <c:pt idx="1123">
                  <c:v>-240</c:v>
                </c:pt>
                <c:pt idx="1124">
                  <c:v>-175</c:v>
                </c:pt>
                <c:pt idx="1125">
                  <c:v>-190</c:v>
                </c:pt>
                <c:pt idx="1126">
                  <c:v>-130</c:v>
                </c:pt>
                <c:pt idx="1127">
                  <c:v>-90</c:v>
                </c:pt>
                <c:pt idx="1128">
                  <c:v>-115</c:v>
                </c:pt>
                <c:pt idx="1129">
                  <c:v>-65</c:v>
                </c:pt>
                <c:pt idx="1130">
                  <c:v>-80</c:v>
                </c:pt>
                <c:pt idx="1131">
                  <c:v>-75</c:v>
                </c:pt>
                <c:pt idx="1132">
                  <c:v>-50</c:v>
                </c:pt>
                <c:pt idx="1133">
                  <c:v>-40</c:v>
                </c:pt>
                <c:pt idx="1134">
                  <c:v>-20</c:v>
                </c:pt>
                <c:pt idx="1135">
                  <c:v>-30</c:v>
                </c:pt>
                <c:pt idx="1136">
                  <c:v>-5</c:v>
                </c:pt>
                <c:pt idx="1137">
                  <c:v>-40</c:v>
                </c:pt>
                <c:pt idx="1138">
                  <c:v>-20</c:v>
                </c:pt>
                <c:pt idx="1139">
                  <c:v>-60</c:v>
                </c:pt>
                <c:pt idx="1140">
                  <c:v>-40</c:v>
                </c:pt>
                <c:pt idx="1141">
                  <c:v>10</c:v>
                </c:pt>
                <c:pt idx="1142">
                  <c:v>50</c:v>
                </c:pt>
                <c:pt idx="1143">
                  <c:v>35</c:v>
                </c:pt>
                <c:pt idx="1144">
                  <c:v>15</c:v>
                </c:pt>
                <c:pt idx="1145">
                  <c:v>25</c:v>
                </c:pt>
                <c:pt idx="1146">
                  <c:v>-10</c:v>
                </c:pt>
                <c:pt idx="1147">
                  <c:v>-40</c:v>
                </c:pt>
                <c:pt idx="1148">
                  <c:v>-40</c:v>
                </c:pt>
                <c:pt idx="1149">
                  <c:v>-50</c:v>
                </c:pt>
                <c:pt idx="1150">
                  <c:v>-80</c:v>
                </c:pt>
                <c:pt idx="1151">
                  <c:v>-60</c:v>
                </c:pt>
                <c:pt idx="1152">
                  <c:v>-85</c:v>
                </c:pt>
                <c:pt idx="1153">
                  <c:v>-75</c:v>
                </c:pt>
                <c:pt idx="1154">
                  <c:v>-100</c:v>
                </c:pt>
                <c:pt idx="1155">
                  <c:v>-75</c:v>
                </c:pt>
                <c:pt idx="1156">
                  <c:v>-60</c:v>
                </c:pt>
                <c:pt idx="1157">
                  <c:v>-100</c:v>
                </c:pt>
                <c:pt idx="1158">
                  <c:v>-60</c:v>
                </c:pt>
                <c:pt idx="1159">
                  <c:v>-80</c:v>
                </c:pt>
                <c:pt idx="1160">
                  <c:v>-120</c:v>
                </c:pt>
                <c:pt idx="1161">
                  <c:v>-100</c:v>
                </c:pt>
                <c:pt idx="1162">
                  <c:v>-50</c:v>
                </c:pt>
                <c:pt idx="1163">
                  <c:v>-10</c:v>
                </c:pt>
                <c:pt idx="1164">
                  <c:v>-40</c:v>
                </c:pt>
                <c:pt idx="1165">
                  <c:v>-40</c:v>
                </c:pt>
                <c:pt idx="1166">
                  <c:v>-110</c:v>
                </c:pt>
                <c:pt idx="1167">
                  <c:v>-110</c:v>
                </c:pt>
                <c:pt idx="1168">
                  <c:v>-80</c:v>
                </c:pt>
                <c:pt idx="1169">
                  <c:v>-50</c:v>
                </c:pt>
                <c:pt idx="1170">
                  <c:v>-90</c:v>
                </c:pt>
                <c:pt idx="1171">
                  <c:v>-80</c:v>
                </c:pt>
                <c:pt idx="1172">
                  <c:v>-185</c:v>
                </c:pt>
                <c:pt idx="1173">
                  <c:v>-225</c:v>
                </c:pt>
                <c:pt idx="1174">
                  <c:v>-235</c:v>
                </c:pt>
                <c:pt idx="1175">
                  <c:v>-265</c:v>
                </c:pt>
                <c:pt idx="1176">
                  <c:v>-240</c:v>
                </c:pt>
                <c:pt idx="1177">
                  <c:v>-265</c:v>
                </c:pt>
                <c:pt idx="1178">
                  <c:v>-290</c:v>
                </c:pt>
                <c:pt idx="1179">
                  <c:v>-225</c:v>
                </c:pt>
                <c:pt idx="1180">
                  <c:v>-240</c:v>
                </c:pt>
                <c:pt idx="1181">
                  <c:v>-220</c:v>
                </c:pt>
                <c:pt idx="1182">
                  <c:v>-130</c:v>
                </c:pt>
                <c:pt idx="1183">
                  <c:v>-95</c:v>
                </c:pt>
                <c:pt idx="1184">
                  <c:v>-110</c:v>
                </c:pt>
                <c:pt idx="1185">
                  <c:v>-120</c:v>
                </c:pt>
                <c:pt idx="1186">
                  <c:v>-60</c:v>
                </c:pt>
                <c:pt idx="1187">
                  <c:v>-95</c:v>
                </c:pt>
                <c:pt idx="1188">
                  <c:v>-120</c:v>
                </c:pt>
                <c:pt idx="1189">
                  <c:v>-165</c:v>
                </c:pt>
                <c:pt idx="1190">
                  <c:v>-160</c:v>
                </c:pt>
                <c:pt idx="1191">
                  <c:v>-135</c:v>
                </c:pt>
                <c:pt idx="1192">
                  <c:v>-140</c:v>
                </c:pt>
                <c:pt idx="1193">
                  <c:v>-155</c:v>
                </c:pt>
                <c:pt idx="1194">
                  <c:v>-155</c:v>
                </c:pt>
                <c:pt idx="1195">
                  <c:v>-85</c:v>
                </c:pt>
                <c:pt idx="1196">
                  <c:v>-185</c:v>
                </c:pt>
                <c:pt idx="1197">
                  <c:v>-220</c:v>
                </c:pt>
                <c:pt idx="1198">
                  <c:v>-230</c:v>
                </c:pt>
                <c:pt idx="1199">
                  <c:v>-210</c:v>
                </c:pt>
                <c:pt idx="1200">
                  <c:v>-155</c:v>
                </c:pt>
                <c:pt idx="1201">
                  <c:v>-200</c:v>
                </c:pt>
                <c:pt idx="1202">
                  <c:v>-185</c:v>
                </c:pt>
                <c:pt idx="1203">
                  <c:v>-205</c:v>
                </c:pt>
                <c:pt idx="1204">
                  <c:v>-240</c:v>
                </c:pt>
                <c:pt idx="1205">
                  <c:v>-225</c:v>
                </c:pt>
                <c:pt idx="1206">
                  <c:v>-190</c:v>
                </c:pt>
                <c:pt idx="1207">
                  <c:v>-180</c:v>
                </c:pt>
                <c:pt idx="1208">
                  <c:v>-330</c:v>
                </c:pt>
                <c:pt idx="1209">
                  <c:v>-365</c:v>
                </c:pt>
                <c:pt idx="1210">
                  <c:v>-405</c:v>
                </c:pt>
                <c:pt idx="1211">
                  <c:v>-380</c:v>
                </c:pt>
                <c:pt idx="1212">
                  <c:v>-430</c:v>
                </c:pt>
                <c:pt idx="1213">
                  <c:v>-440</c:v>
                </c:pt>
                <c:pt idx="1214">
                  <c:v>-455</c:v>
                </c:pt>
                <c:pt idx="1215">
                  <c:v>-425</c:v>
                </c:pt>
                <c:pt idx="1216">
                  <c:v>-405</c:v>
                </c:pt>
                <c:pt idx="1217">
                  <c:v>-430</c:v>
                </c:pt>
                <c:pt idx="1218">
                  <c:v>-225</c:v>
                </c:pt>
                <c:pt idx="1219">
                  <c:v>-190</c:v>
                </c:pt>
                <c:pt idx="1220">
                  <c:v>-180</c:v>
                </c:pt>
                <c:pt idx="1221">
                  <c:v>-240</c:v>
                </c:pt>
                <c:pt idx="1222">
                  <c:v>-265</c:v>
                </c:pt>
                <c:pt idx="1223">
                  <c:v>-245</c:v>
                </c:pt>
                <c:pt idx="1224">
                  <c:v>-260</c:v>
                </c:pt>
                <c:pt idx="1225">
                  <c:v>-255</c:v>
                </c:pt>
                <c:pt idx="1226">
                  <c:v>-270</c:v>
                </c:pt>
                <c:pt idx="1227">
                  <c:v>-235</c:v>
                </c:pt>
                <c:pt idx="1228">
                  <c:v>-215</c:v>
                </c:pt>
                <c:pt idx="1229">
                  <c:v>-255</c:v>
                </c:pt>
                <c:pt idx="1230">
                  <c:v>-275</c:v>
                </c:pt>
                <c:pt idx="1231">
                  <c:v>-295</c:v>
                </c:pt>
                <c:pt idx="1232">
                  <c:v>-335</c:v>
                </c:pt>
                <c:pt idx="1233">
                  <c:v>-325</c:v>
                </c:pt>
                <c:pt idx="1234">
                  <c:v>-330</c:v>
                </c:pt>
                <c:pt idx="1235">
                  <c:v>-340</c:v>
                </c:pt>
                <c:pt idx="1236">
                  <c:v>-315</c:v>
                </c:pt>
                <c:pt idx="1237">
                  <c:v>-285</c:v>
                </c:pt>
                <c:pt idx="1238">
                  <c:v>-300</c:v>
                </c:pt>
                <c:pt idx="1239">
                  <c:v>-310</c:v>
                </c:pt>
                <c:pt idx="1240">
                  <c:v>-265</c:v>
                </c:pt>
                <c:pt idx="1241">
                  <c:v>-260</c:v>
                </c:pt>
                <c:pt idx="1242">
                  <c:v>-210</c:v>
                </c:pt>
                <c:pt idx="1243">
                  <c:v>-265</c:v>
                </c:pt>
                <c:pt idx="1244">
                  <c:v>-275</c:v>
                </c:pt>
                <c:pt idx="1245">
                  <c:v>-305</c:v>
                </c:pt>
                <c:pt idx="1246">
                  <c:v>-290</c:v>
                </c:pt>
                <c:pt idx="1247">
                  <c:v>-315</c:v>
                </c:pt>
                <c:pt idx="1248">
                  <c:v>-285</c:v>
                </c:pt>
                <c:pt idx="1249">
                  <c:v>-400</c:v>
                </c:pt>
                <c:pt idx="1250">
                  <c:v>-365</c:v>
                </c:pt>
                <c:pt idx="1251">
                  <c:v>-380</c:v>
                </c:pt>
                <c:pt idx="1252">
                  <c:v>-465</c:v>
                </c:pt>
                <c:pt idx="1253">
                  <c:v>-465</c:v>
                </c:pt>
                <c:pt idx="1254">
                  <c:v>-470</c:v>
                </c:pt>
                <c:pt idx="1255">
                  <c:v>-440</c:v>
                </c:pt>
                <c:pt idx="1256">
                  <c:v>-430</c:v>
                </c:pt>
                <c:pt idx="1257">
                  <c:v>-410</c:v>
                </c:pt>
                <c:pt idx="1258">
                  <c:v>-385</c:v>
                </c:pt>
                <c:pt idx="1259">
                  <c:v>-405</c:v>
                </c:pt>
                <c:pt idx="1260">
                  <c:v>-320</c:v>
                </c:pt>
                <c:pt idx="1261">
                  <c:v>-385</c:v>
                </c:pt>
                <c:pt idx="1262">
                  <c:v>-365</c:v>
                </c:pt>
                <c:pt idx="1263">
                  <c:v>-235</c:v>
                </c:pt>
                <c:pt idx="1264">
                  <c:v>-220</c:v>
                </c:pt>
                <c:pt idx="1265">
                  <c:v>-185</c:v>
                </c:pt>
                <c:pt idx="1266">
                  <c:v>-140</c:v>
                </c:pt>
                <c:pt idx="1267">
                  <c:v>-150</c:v>
                </c:pt>
                <c:pt idx="1268">
                  <c:v>-200</c:v>
                </c:pt>
                <c:pt idx="1269">
                  <c:v>-220</c:v>
                </c:pt>
                <c:pt idx="1270">
                  <c:v>-165</c:v>
                </c:pt>
                <c:pt idx="1271">
                  <c:v>-65</c:v>
                </c:pt>
                <c:pt idx="1272">
                  <c:v>-90</c:v>
                </c:pt>
                <c:pt idx="1273">
                  <c:v>-5</c:v>
                </c:pt>
                <c:pt idx="1274">
                  <c:v>-215</c:v>
                </c:pt>
                <c:pt idx="1275">
                  <c:v>-200</c:v>
                </c:pt>
                <c:pt idx="1276">
                  <c:v>5</c:v>
                </c:pt>
                <c:pt idx="1277">
                  <c:v>-15</c:v>
                </c:pt>
                <c:pt idx="1278">
                  <c:v>-10</c:v>
                </c:pt>
                <c:pt idx="1279">
                  <c:v>-35</c:v>
                </c:pt>
                <c:pt idx="1280">
                  <c:v>-100</c:v>
                </c:pt>
                <c:pt idx="1281">
                  <c:v>-100</c:v>
                </c:pt>
                <c:pt idx="1282">
                  <c:v>-60</c:v>
                </c:pt>
                <c:pt idx="1283">
                  <c:v>-80</c:v>
                </c:pt>
                <c:pt idx="1284">
                  <c:v>-125</c:v>
                </c:pt>
                <c:pt idx="1285">
                  <c:v>-125</c:v>
                </c:pt>
                <c:pt idx="1286">
                  <c:v>-335</c:v>
                </c:pt>
                <c:pt idx="1287">
                  <c:v>-315</c:v>
                </c:pt>
                <c:pt idx="1288">
                  <c:v>-312.5</c:v>
                </c:pt>
                <c:pt idx="1289">
                  <c:v>-240</c:v>
                </c:pt>
                <c:pt idx="1290">
                  <c:v>-195</c:v>
                </c:pt>
                <c:pt idx="1291">
                  <c:v>-220</c:v>
                </c:pt>
                <c:pt idx="1292">
                  <c:v>-160</c:v>
                </c:pt>
                <c:pt idx="1293">
                  <c:v>-105</c:v>
                </c:pt>
                <c:pt idx="1294">
                  <c:v>-100</c:v>
                </c:pt>
                <c:pt idx="1295">
                  <c:v>-100</c:v>
                </c:pt>
                <c:pt idx="1296">
                  <c:v>-105</c:v>
                </c:pt>
                <c:pt idx="1297">
                  <c:v>-130</c:v>
                </c:pt>
                <c:pt idx="1298">
                  <c:v>-90</c:v>
                </c:pt>
                <c:pt idx="1299">
                  <c:v>-65</c:v>
                </c:pt>
                <c:pt idx="1300">
                  <c:v>-60</c:v>
                </c:pt>
                <c:pt idx="1301">
                  <c:v>-85</c:v>
                </c:pt>
                <c:pt idx="1302">
                  <c:v>-95</c:v>
                </c:pt>
                <c:pt idx="1303">
                  <c:v>-45</c:v>
                </c:pt>
                <c:pt idx="1304">
                  <c:v>-35</c:v>
                </c:pt>
                <c:pt idx="1305">
                  <c:v>-60</c:v>
                </c:pt>
                <c:pt idx="1306">
                  <c:v>-60</c:v>
                </c:pt>
                <c:pt idx="1307">
                  <c:v>-230</c:v>
                </c:pt>
                <c:pt idx="1308">
                  <c:v>-150</c:v>
                </c:pt>
                <c:pt idx="1309">
                  <c:v>-160</c:v>
                </c:pt>
                <c:pt idx="1310">
                  <c:v>-205</c:v>
                </c:pt>
                <c:pt idx="1311">
                  <c:v>-175</c:v>
                </c:pt>
                <c:pt idx="1312">
                  <c:v>-195</c:v>
                </c:pt>
                <c:pt idx="1313">
                  <c:v>-195</c:v>
                </c:pt>
                <c:pt idx="1314">
                  <c:v>-185</c:v>
                </c:pt>
                <c:pt idx="1315">
                  <c:v>-280</c:v>
                </c:pt>
                <c:pt idx="1316">
                  <c:v>-235</c:v>
                </c:pt>
                <c:pt idx="1317">
                  <c:v>-250</c:v>
                </c:pt>
                <c:pt idx="1318">
                  <c:v>-240</c:v>
                </c:pt>
                <c:pt idx="1319">
                  <c:v>-255</c:v>
                </c:pt>
                <c:pt idx="1320">
                  <c:v>-275</c:v>
                </c:pt>
                <c:pt idx="1321">
                  <c:v>-305</c:v>
                </c:pt>
                <c:pt idx="1322">
                  <c:v>-355</c:v>
                </c:pt>
                <c:pt idx="1323">
                  <c:v>-295</c:v>
                </c:pt>
                <c:pt idx="1324">
                  <c:v>-315</c:v>
                </c:pt>
                <c:pt idx="1325">
                  <c:v>-305</c:v>
                </c:pt>
                <c:pt idx="1326">
                  <c:v>-245</c:v>
                </c:pt>
                <c:pt idx="1327">
                  <c:v>-195</c:v>
                </c:pt>
                <c:pt idx="1328">
                  <c:v>-230</c:v>
                </c:pt>
                <c:pt idx="1329">
                  <c:v>-180</c:v>
                </c:pt>
                <c:pt idx="1330">
                  <c:v>-150</c:v>
                </c:pt>
                <c:pt idx="1331">
                  <c:v>-135</c:v>
                </c:pt>
                <c:pt idx="1332">
                  <c:v>-235</c:v>
                </c:pt>
                <c:pt idx="1333">
                  <c:v>-245</c:v>
                </c:pt>
                <c:pt idx="1334">
                  <c:v>-260</c:v>
                </c:pt>
                <c:pt idx="1335">
                  <c:v>-250</c:v>
                </c:pt>
                <c:pt idx="1336">
                  <c:v>-260</c:v>
                </c:pt>
                <c:pt idx="1337">
                  <c:v>-295</c:v>
                </c:pt>
                <c:pt idx="1338">
                  <c:v>-315</c:v>
                </c:pt>
                <c:pt idx="1339">
                  <c:v>-245</c:v>
                </c:pt>
                <c:pt idx="1340">
                  <c:v>-215</c:v>
                </c:pt>
                <c:pt idx="1341">
                  <c:v>-255</c:v>
                </c:pt>
                <c:pt idx="1342">
                  <c:v>-275</c:v>
                </c:pt>
                <c:pt idx="1343">
                  <c:v>-230</c:v>
                </c:pt>
                <c:pt idx="1344">
                  <c:v>-260</c:v>
                </c:pt>
                <c:pt idx="1345">
                  <c:v>-200</c:v>
                </c:pt>
                <c:pt idx="1346">
                  <c:v>-175</c:v>
                </c:pt>
                <c:pt idx="1347">
                  <c:v>-235</c:v>
                </c:pt>
                <c:pt idx="1348">
                  <c:v>-225</c:v>
                </c:pt>
                <c:pt idx="1349">
                  <c:v>-220</c:v>
                </c:pt>
                <c:pt idx="1350">
                  <c:v>-245</c:v>
                </c:pt>
                <c:pt idx="1351">
                  <c:v>-235</c:v>
                </c:pt>
                <c:pt idx="1352">
                  <c:v>-205</c:v>
                </c:pt>
                <c:pt idx="1353">
                  <c:v>-215</c:v>
                </c:pt>
                <c:pt idx="1354">
                  <c:v>-175</c:v>
                </c:pt>
                <c:pt idx="1355">
                  <c:v>-210</c:v>
                </c:pt>
                <c:pt idx="1356">
                  <c:v>-180</c:v>
                </c:pt>
                <c:pt idx="1357">
                  <c:v>-160</c:v>
                </c:pt>
                <c:pt idx="1358">
                  <c:v>-170</c:v>
                </c:pt>
                <c:pt idx="1359">
                  <c:v>-200</c:v>
                </c:pt>
                <c:pt idx="1360">
                  <c:v>-230</c:v>
                </c:pt>
                <c:pt idx="1361">
                  <c:v>-260</c:v>
                </c:pt>
                <c:pt idx="1362">
                  <c:v>-245</c:v>
                </c:pt>
                <c:pt idx="1363">
                  <c:v>-255</c:v>
                </c:pt>
                <c:pt idx="1364">
                  <c:v>-285</c:v>
                </c:pt>
                <c:pt idx="1365">
                  <c:v>-330</c:v>
                </c:pt>
                <c:pt idx="1366">
                  <c:v>-325</c:v>
                </c:pt>
                <c:pt idx="1367">
                  <c:v>-270</c:v>
                </c:pt>
                <c:pt idx="1368">
                  <c:v>-255</c:v>
                </c:pt>
                <c:pt idx="1369">
                  <c:v>-250</c:v>
                </c:pt>
                <c:pt idx="1370">
                  <c:v>-240</c:v>
                </c:pt>
                <c:pt idx="1371">
                  <c:v>-265</c:v>
                </c:pt>
                <c:pt idx="1372">
                  <c:v>-250</c:v>
                </c:pt>
                <c:pt idx="1373">
                  <c:v>-255</c:v>
                </c:pt>
                <c:pt idx="1374">
                  <c:v>-245</c:v>
                </c:pt>
                <c:pt idx="1375">
                  <c:v>-250</c:v>
                </c:pt>
                <c:pt idx="1376">
                  <c:v>-230</c:v>
                </c:pt>
                <c:pt idx="1377">
                  <c:v>-215</c:v>
                </c:pt>
                <c:pt idx="1378">
                  <c:v>-180</c:v>
                </c:pt>
                <c:pt idx="1379">
                  <c:v>-150</c:v>
                </c:pt>
                <c:pt idx="1380">
                  <c:v>-155</c:v>
                </c:pt>
                <c:pt idx="1381">
                  <c:v>-145</c:v>
                </c:pt>
                <c:pt idx="1382">
                  <c:v>-140</c:v>
                </c:pt>
                <c:pt idx="1383">
                  <c:v>-180</c:v>
                </c:pt>
                <c:pt idx="1384">
                  <c:v>-185</c:v>
                </c:pt>
                <c:pt idx="1385">
                  <c:v>-205</c:v>
                </c:pt>
                <c:pt idx="1386">
                  <c:v>-205</c:v>
                </c:pt>
                <c:pt idx="1387">
                  <c:v>-200</c:v>
                </c:pt>
                <c:pt idx="1388">
                  <c:v>-190</c:v>
                </c:pt>
                <c:pt idx="1389">
                  <c:v>-185</c:v>
                </c:pt>
                <c:pt idx="1390">
                  <c:v>-225</c:v>
                </c:pt>
                <c:pt idx="1391">
                  <c:v>-220</c:v>
                </c:pt>
                <c:pt idx="1392">
                  <c:v>-215</c:v>
                </c:pt>
                <c:pt idx="1393">
                  <c:v>-210</c:v>
                </c:pt>
                <c:pt idx="1394">
                  <c:v>-180</c:v>
                </c:pt>
                <c:pt idx="1395">
                  <c:v>-170</c:v>
                </c:pt>
                <c:pt idx="1396">
                  <c:v>-140</c:v>
                </c:pt>
                <c:pt idx="1397">
                  <c:v>-145</c:v>
                </c:pt>
                <c:pt idx="1398">
                  <c:v>-175</c:v>
                </c:pt>
                <c:pt idx="1399">
                  <c:v>-200</c:v>
                </c:pt>
                <c:pt idx="1400">
                  <c:v>-185</c:v>
                </c:pt>
                <c:pt idx="1401">
                  <c:v>-170</c:v>
                </c:pt>
                <c:pt idx="1402">
                  <c:v>-165</c:v>
                </c:pt>
                <c:pt idx="1403">
                  <c:v>-185</c:v>
                </c:pt>
                <c:pt idx="1404">
                  <c:v>-175</c:v>
                </c:pt>
                <c:pt idx="1405">
                  <c:v>-180</c:v>
                </c:pt>
                <c:pt idx="1406">
                  <c:v>-170</c:v>
                </c:pt>
                <c:pt idx="1407">
                  <c:v>-180</c:v>
                </c:pt>
                <c:pt idx="1408">
                  <c:v>-185</c:v>
                </c:pt>
                <c:pt idx="1409">
                  <c:v>-200</c:v>
                </c:pt>
                <c:pt idx="1410">
                  <c:v>-210</c:v>
                </c:pt>
                <c:pt idx="1411">
                  <c:v>-240</c:v>
                </c:pt>
                <c:pt idx="1412">
                  <c:v>-240</c:v>
                </c:pt>
                <c:pt idx="1413">
                  <c:v>-230</c:v>
                </c:pt>
                <c:pt idx="1414">
                  <c:v>-185</c:v>
                </c:pt>
                <c:pt idx="1415">
                  <c:v>-185</c:v>
                </c:pt>
                <c:pt idx="1416">
                  <c:v>-150</c:v>
                </c:pt>
                <c:pt idx="1417">
                  <c:v>-150</c:v>
                </c:pt>
                <c:pt idx="1418">
                  <c:v>-145</c:v>
                </c:pt>
                <c:pt idx="1419">
                  <c:v>-155</c:v>
                </c:pt>
                <c:pt idx="1420">
                  <c:v>-165</c:v>
                </c:pt>
                <c:pt idx="1421">
                  <c:v>-180</c:v>
                </c:pt>
                <c:pt idx="1422">
                  <c:v>-195</c:v>
                </c:pt>
                <c:pt idx="1423">
                  <c:v>-175</c:v>
                </c:pt>
                <c:pt idx="1424">
                  <c:v>-150</c:v>
                </c:pt>
                <c:pt idx="1425">
                  <c:v>-145</c:v>
                </c:pt>
                <c:pt idx="1426">
                  <c:v>-125</c:v>
                </c:pt>
                <c:pt idx="1427">
                  <c:v>-145</c:v>
                </c:pt>
                <c:pt idx="1428">
                  <c:v>-155</c:v>
                </c:pt>
                <c:pt idx="1429">
                  <c:v>-140</c:v>
                </c:pt>
                <c:pt idx="1430">
                  <c:v>-100</c:v>
                </c:pt>
                <c:pt idx="1431">
                  <c:v>-85</c:v>
                </c:pt>
                <c:pt idx="1432">
                  <c:v>-125</c:v>
                </c:pt>
                <c:pt idx="1433">
                  <c:v>-125</c:v>
                </c:pt>
                <c:pt idx="1434">
                  <c:v>-75</c:v>
                </c:pt>
                <c:pt idx="1435">
                  <c:v>-135</c:v>
                </c:pt>
                <c:pt idx="1436">
                  <c:v>-170</c:v>
                </c:pt>
                <c:pt idx="1437">
                  <c:v>-175</c:v>
                </c:pt>
                <c:pt idx="1438">
                  <c:v>-160</c:v>
                </c:pt>
                <c:pt idx="1439">
                  <c:v>-150</c:v>
                </c:pt>
                <c:pt idx="1440">
                  <c:v>-190</c:v>
                </c:pt>
                <c:pt idx="1441">
                  <c:v>-195</c:v>
                </c:pt>
                <c:pt idx="1442">
                  <c:v>-195</c:v>
                </c:pt>
                <c:pt idx="1443">
                  <c:v>-210</c:v>
                </c:pt>
                <c:pt idx="1444">
                  <c:v>-215</c:v>
                </c:pt>
                <c:pt idx="1445">
                  <c:v>-220</c:v>
                </c:pt>
                <c:pt idx="1446">
                  <c:v>-220</c:v>
                </c:pt>
                <c:pt idx="1447">
                  <c:v>-235</c:v>
                </c:pt>
                <c:pt idx="1448">
                  <c:v>-220</c:v>
                </c:pt>
                <c:pt idx="1449">
                  <c:v>-220</c:v>
                </c:pt>
                <c:pt idx="1450">
                  <c:v>-220</c:v>
                </c:pt>
                <c:pt idx="1451">
                  <c:v>-260</c:v>
                </c:pt>
                <c:pt idx="1452">
                  <c:v>-270</c:v>
                </c:pt>
                <c:pt idx="1453">
                  <c:v>-230</c:v>
                </c:pt>
                <c:pt idx="1454">
                  <c:v>-165</c:v>
                </c:pt>
                <c:pt idx="1455">
                  <c:v>-170</c:v>
                </c:pt>
                <c:pt idx="1456">
                  <c:v>-145</c:v>
                </c:pt>
                <c:pt idx="1457">
                  <c:v>-140</c:v>
                </c:pt>
                <c:pt idx="1458">
                  <c:v>-125</c:v>
                </c:pt>
                <c:pt idx="1459">
                  <c:v>-120</c:v>
                </c:pt>
                <c:pt idx="1460">
                  <c:v>-140</c:v>
                </c:pt>
                <c:pt idx="1461">
                  <c:v>-140</c:v>
                </c:pt>
                <c:pt idx="1462">
                  <c:v>-75</c:v>
                </c:pt>
                <c:pt idx="1463">
                  <c:v>-95</c:v>
                </c:pt>
                <c:pt idx="1464">
                  <c:v>-120</c:v>
                </c:pt>
                <c:pt idx="1465">
                  <c:v>-155</c:v>
                </c:pt>
                <c:pt idx="1466">
                  <c:v>-150</c:v>
                </c:pt>
                <c:pt idx="1467">
                  <c:v>-125</c:v>
                </c:pt>
                <c:pt idx="1468">
                  <c:v>-125</c:v>
                </c:pt>
                <c:pt idx="1469">
                  <c:v>-135</c:v>
                </c:pt>
                <c:pt idx="1470">
                  <c:v>-145</c:v>
                </c:pt>
                <c:pt idx="1471">
                  <c:v>-130</c:v>
                </c:pt>
                <c:pt idx="1472">
                  <c:v>-170</c:v>
                </c:pt>
                <c:pt idx="1473">
                  <c:v>-190</c:v>
                </c:pt>
                <c:pt idx="1474">
                  <c:v>-170</c:v>
                </c:pt>
                <c:pt idx="1475">
                  <c:v>-180</c:v>
                </c:pt>
                <c:pt idx="1476">
                  <c:v>-155</c:v>
                </c:pt>
                <c:pt idx="1477">
                  <c:v>-170</c:v>
                </c:pt>
                <c:pt idx="1478">
                  <c:v>-150</c:v>
                </c:pt>
                <c:pt idx="1479">
                  <c:v>-80</c:v>
                </c:pt>
                <c:pt idx="1480">
                  <c:v>-125</c:v>
                </c:pt>
                <c:pt idx="1481">
                  <c:v>-150</c:v>
                </c:pt>
                <c:pt idx="1482">
                  <c:v>-165</c:v>
                </c:pt>
                <c:pt idx="1483">
                  <c:v>-110</c:v>
                </c:pt>
                <c:pt idx="1484">
                  <c:v>-115</c:v>
                </c:pt>
                <c:pt idx="1485">
                  <c:v>-115</c:v>
                </c:pt>
                <c:pt idx="1486">
                  <c:v>-115</c:v>
                </c:pt>
                <c:pt idx="1487">
                  <c:v>-95</c:v>
                </c:pt>
                <c:pt idx="1488">
                  <c:v>-170</c:v>
                </c:pt>
                <c:pt idx="1489">
                  <c:v>-160</c:v>
                </c:pt>
                <c:pt idx="1490">
                  <c:v>-150</c:v>
                </c:pt>
                <c:pt idx="1491">
                  <c:v>-105</c:v>
                </c:pt>
                <c:pt idx="1492">
                  <c:v>-100</c:v>
                </c:pt>
                <c:pt idx="1493">
                  <c:v>-145</c:v>
                </c:pt>
                <c:pt idx="1494">
                  <c:v>-150</c:v>
                </c:pt>
                <c:pt idx="1495">
                  <c:v>-115</c:v>
                </c:pt>
                <c:pt idx="1496">
                  <c:v>-175</c:v>
                </c:pt>
                <c:pt idx="1497">
                  <c:v>-195</c:v>
                </c:pt>
                <c:pt idx="1498">
                  <c:v>-185</c:v>
                </c:pt>
                <c:pt idx="1499">
                  <c:v>-105</c:v>
                </c:pt>
                <c:pt idx="1500">
                  <c:v>-155</c:v>
                </c:pt>
                <c:pt idx="1501">
                  <c:v>-230</c:v>
                </c:pt>
                <c:pt idx="1502">
                  <c:v>-295</c:v>
                </c:pt>
                <c:pt idx="1503">
                  <c:v>-270</c:v>
                </c:pt>
                <c:pt idx="1504">
                  <c:v>-315</c:v>
                </c:pt>
                <c:pt idx="1505">
                  <c:v>-310</c:v>
                </c:pt>
                <c:pt idx="1506">
                  <c:v>-375</c:v>
                </c:pt>
                <c:pt idx="1507">
                  <c:v>-420</c:v>
                </c:pt>
                <c:pt idx="1508">
                  <c:v>-330</c:v>
                </c:pt>
                <c:pt idx="1509">
                  <c:v>-380</c:v>
                </c:pt>
                <c:pt idx="1510">
                  <c:v>-410</c:v>
                </c:pt>
                <c:pt idx="1511">
                  <c:v>-450</c:v>
                </c:pt>
                <c:pt idx="1512">
                  <c:v>-360</c:v>
                </c:pt>
                <c:pt idx="1513">
                  <c:v>-355</c:v>
                </c:pt>
                <c:pt idx="1514">
                  <c:v>-280</c:v>
                </c:pt>
                <c:pt idx="1515">
                  <c:v>-260</c:v>
                </c:pt>
                <c:pt idx="1516">
                  <c:v>-195</c:v>
                </c:pt>
                <c:pt idx="1517">
                  <c:v>-185</c:v>
                </c:pt>
                <c:pt idx="1518">
                  <c:v>-200</c:v>
                </c:pt>
                <c:pt idx="1519">
                  <c:v>-165</c:v>
                </c:pt>
                <c:pt idx="1520">
                  <c:v>-125</c:v>
                </c:pt>
                <c:pt idx="1521">
                  <c:v>-80</c:v>
                </c:pt>
                <c:pt idx="1522">
                  <c:v>-100</c:v>
                </c:pt>
                <c:pt idx="1523">
                  <c:v>-65</c:v>
                </c:pt>
                <c:pt idx="1524">
                  <c:v>-20</c:v>
                </c:pt>
                <c:pt idx="1525">
                  <c:v>-25</c:v>
                </c:pt>
                <c:pt idx="1526">
                  <c:v>30</c:v>
                </c:pt>
                <c:pt idx="1527">
                  <c:v>55</c:v>
                </c:pt>
                <c:pt idx="1528">
                  <c:v>60</c:v>
                </c:pt>
                <c:pt idx="1529">
                  <c:v>90</c:v>
                </c:pt>
                <c:pt idx="1530">
                  <c:v>20</c:v>
                </c:pt>
                <c:pt idx="1531">
                  <c:v>-5</c:v>
                </c:pt>
                <c:pt idx="1532">
                  <c:v>-40</c:v>
                </c:pt>
                <c:pt idx="1533">
                  <c:v>20</c:v>
                </c:pt>
                <c:pt idx="1534">
                  <c:v>30</c:v>
                </c:pt>
                <c:pt idx="1535">
                  <c:v>10</c:v>
                </c:pt>
                <c:pt idx="1536">
                  <c:v>5</c:v>
                </c:pt>
                <c:pt idx="1537">
                  <c:v>-5</c:v>
                </c:pt>
                <c:pt idx="1538">
                  <c:v>75</c:v>
                </c:pt>
                <c:pt idx="1539">
                  <c:v>85</c:v>
                </c:pt>
                <c:pt idx="1540">
                  <c:v>70</c:v>
                </c:pt>
                <c:pt idx="1541">
                  <c:v>75</c:v>
                </c:pt>
                <c:pt idx="1542">
                  <c:v>75</c:v>
                </c:pt>
                <c:pt idx="1543">
                  <c:v>70</c:v>
                </c:pt>
                <c:pt idx="1544">
                  <c:v>25</c:v>
                </c:pt>
                <c:pt idx="1545">
                  <c:v>15</c:v>
                </c:pt>
                <c:pt idx="1546">
                  <c:v>50</c:v>
                </c:pt>
                <c:pt idx="1547">
                  <c:v>-80</c:v>
                </c:pt>
                <c:pt idx="1548">
                  <c:v>-110</c:v>
                </c:pt>
                <c:pt idx="1549">
                  <c:v>-35</c:v>
                </c:pt>
                <c:pt idx="1550">
                  <c:v>-90</c:v>
                </c:pt>
                <c:pt idx="1551">
                  <c:v>-100</c:v>
                </c:pt>
                <c:pt idx="1552">
                  <c:v>-155</c:v>
                </c:pt>
                <c:pt idx="1553">
                  <c:v>-145</c:v>
                </c:pt>
                <c:pt idx="1554">
                  <c:v>-200</c:v>
                </c:pt>
                <c:pt idx="1555">
                  <c:v>-190</c:v>
                </c:pt>
                <c:pt idx="1556">
                  <c:v>-125</c:v>
                </c:pt>
                <c:pt idx="1557">
                  <c:v>-150</c:v>
                </c:pt>
                <c:pt idx="1558">
                  <c:v>-220</c:v>
                </c:pt>
                <c:pt idx="1559">
                  <c:v>-270</c:v>
                </c:pt>
                <c:pt idx="1560">
                  <c:v>-235</c:v>
                </c:pt>
                <c:pt idx="1561">
                  <c:v>-240</c:v>
                </c:pt>
                <c:pt idx="1562">
                  <c:v>-200</c:v>
                </c:pt>
                <c:pt idx="1563">
                  <c:v>-210</c:v>
                </c:pt>
                <c:pt idx="1564">
                  <c:v>-225</c:v>
                </c:pt>
                <c:pt idx="1565">
                  <c:v>-295</c:v>
                </c:pt>
                <c:pt idx="1566">
                  <c:v>-280</c:v>
                </c:pt>
                <c:pt idx="1567">
                  <c:v>-205</c:v>
                </c:pt>
                <c:pt idx="1568">
                  <c:v>-155</c:v>
                </c:pt>
                <c:pt idx="1569">
                  <c:v>-160</c:v>
                </c:pt>
                <c:pt idx="1570">
                  <c:v>-155</c:v>
                </c:pt>
                <c:pt idx="1571">
                  <c:v>-105</c:v>
                </c:pt>
                <c:pt idx="1572">
                  <c:v>-185</c:v>
                </c:pt>
                <c:pt idx="1573">
                  <c:v>-210</c:v>
                </c:pt>
                <c:pt idx="1574">
                  <c:v>-215</c:v>
                </c:pt>
                <c:pt idx="1575">
                  <c:v>-175</c:v>
                </c:pt>
                <c:pt idx="1576">
                  <c:v>-140</c:v>
                </c:pt>
                <c:pt idx="1577">
                  <c:v>-135</c:v>
                </c:pt>
                <c:pt idx="1578">
                  <c:v>-135</c:v>
                </c:pt>
                <c:pt idx="1579">
                  <c:v>-145</c:v>
                </c:pt>
                <c:pt idx="1580">
                  <c:v>-195</c:v>
                </c:pt>
                <c:pt idx="1581">
                  <c:v>-185</c:v>
                </c:pt>
                <c:pt idx="1582">
                  <c:v>-165</c:v>
                </c:pt>
                <c:pt idx="1583">
                  <c:v>-145</c:v>
                </c:pt>
                <c:pt idx="1584">
                  <c:v>-95</c:v>
                </c:pt>
                <c:pt idx="1585">
                  <c:v>-175</c:v>
                </c:pt>
                <c:pt idx="1586">
                  <c:v>-250</c:v>
                </c:pt>
                <c:pt idx="1587">
                  <c:v>-280</c:v>
                </c:pt>
                <c:pt idx="1588">
                  <c:v>-285</c:v>
                </c:pt>
                <c:pt idx="1589">
                  <c:v>-300</c:v>
                </c:pt>
                <c:pt idx="1590">
                  <c:v>-235</c:v>
                </c:pt>
                <c:pt idx="1591">
                  <c:v>-185</c:v>
                </c:pt>
                <c:pt idx="1592">
                  <c:v>-175</c:v>
                </c:pt>
                <c:pt idx="1593">
                  <c:v>-245</c:v>
                </c:pt>
                <c:pt idx="1594">
                  <c:v>-240</c:v>
                </c:pt>
                <c:pt idx="1595">
                  <c:v>-250</c:v>
                </c:pt>
                <c:pt idx="1596">
                  <c:v>-205</c:v>
                </c:pt>
                <c:pt idx="1597">
                  <c:v>-205</c:v>
                </c:pt>
                <c:pt idx="1598">
                  <c:v>-175</c:v>
                </c:pt>
                <c:pt idx="1599">
                  <c:v>-165</c:v>
                </c:pt>
                <c:pt idx="1600">
                  <c:v>-185</c:v>
                </c:pt>
                <c:pt idx="1601">
                  <c:v>0</c:v>
                </c:pt>
                <c:pt idx="1602">
                  <c:v>0</c:v>
                </c:pt>
                <c:pt idx="1603">
                  <c:v>-85</c:v>
                </c:pt>
                <c:pt idx="1604">
                  <c:v>-100</c:v>
                </c:pt>
                <c:pt idx="1605">
                  <c:v>-220</c:v>
                </c:pt>
                <c:pt idx="1606">
                  <c:v>-250</c:v>
                </c:pt>
                <c:pt idx="1607">
                  <c:v>-315</c:v>
                </c:pt>
                <c:pt idx="1608">
                  <c:v>-335</c:v>
                </c:pt>
                <c:pt idx="1609">
                  <c:v>-200</c:v>
                </c:pt>
                <c:pt idx="1610">
                  <c:v>-120</c:v>
                </c:pt>
                <c:pt idx="1611">
                  <c:v>30</c:v>
                </c:pt>
                <c:pt idx="1612">
                  <c:v>-45</c:v>
                </c:pt>
                <c:pt idx="1613">
                  <c:v>-40</c:v>
                </c:pt>
                <c:pt idx="1614">
                  <c:v>-45</c:v>
                </c:pt>
                <c:pt idx="1615">
                  <c:v>-55</c:v>
                </c:pt>
                <c:pt idx="1616">
                  <c:v>-105</c:v>
                </c:pt>
                <c:pt idx="1617">
                  <c:v>-50</c:v>
                </c:pt>
                <c:pt idx="1618">
                  <c:v>-40</c:v>
                </c:pt>
                <c:pt idx="1619">
                  <c:v>-85</c:v>
                </c:pt>
                <c:pt idx="1620">
                  <c:v>-10</c:v>
                </c:pt>
                <c:pt idx="1621">
                  <c:v>5</c:v>
                </c:pt>
                <c:pt idx="1622">
                  <c:v>-30</c:v>
                </c:pt>
                <c:pt idx="1623">
                  <c:v>-35</c:v>
                </c:pt>
                <c:pt idx="1624">
                  <c:v>-45</c:v>
                </c:pt>
                <c:pt idx="1625">
                  <c:v>30</c:v>
                </c:pt>
                <c:pt idx="1626">
                  <c:v>0</c:v>
                </c:pt>
                <c:pt idx="1627">
                  <c:v>-50</c:v>
                </c:pt>
                <c:pt idx="1628">
                  <c:v>-70</c:v>
                </c:pt>
                <c:pt idx="1629">
                  <c:v>0</c:v>
                </c:pt>
                <c:pt idx="1630">
                  <c:v>60</c:v>
                </c:pt>
                <c:pt idx="1631">
                  <c:v>30</c:v>
                </c:pt>
                <c:pt idx="1632">
                  <c:v>30</c:v>
                </c:pt>
                <c:pt idx="1633">
                  <c:v>15</c:v>
                </c:pt>
                <c:pt idx="1634">
                  <c:v>-5</c:v>
                </c:pt>
                <c:pt idx="1635">
                  <c:v>0</c:v>
                </c:pt>
                <c:pt idx="1636">
                  <c:v>-10</c:v>
                </c:pt>
                <c:pt idx="1637">
                  <c:v>0</c:v>
                </c:pt>
                <c:pt idx="1638">
                  <c:v>25</c:v>
                </c:pt>
                <c:pt idx="1639">
                  <c:v>20</c:v>
                </c:pt>
                <c:pt idx="1640">
                  <c:v>-35</c:v>
                </c:pt>
                <c:pt idx="1641">
                  <c:v>-45</c:v>
                </c:pt>
                <c:pt idx="1642">
                  <c:v>-35</c:v>
                </c:pt>
                <c:pt idx="1643">
                  <c:v>5</c:v>
                </c:pt>
                <c:pt idx="1644">
                  <c:v>-40</c:v>
                </c:pt>
                <c:pt idx="1645">
                  <c:v>-35</c:v>
                </c:pt>
                <c:pt idx="1646">
                  <c:v>-25</c:v>
                </c:pt>
                <c:pt idx="1647">
                  <c:v>45</c:v>
                </c:pt>
                <c:pt idx="1648">
                  <c:v>35</c:v>
                </c:pt>
                <c:pt idx="1649">
                  <c:v>-15</c:v>
                </c:pt>
                <c:pt idx="1650">
                  <c:v>-25</c:v>
                </c:pt>
                <c:pt idx="1651">
                  <c:v>25</c:v>
                </c:pt>
                <c:pt idx="1652">
                  <c:v>-5</c:v>
                </c:pt>
                <c:pt idx="1653">
                  <c:v>-40</c:v>
                </c:pt>
                <c:pt idx="1654">
                  <c:v>-45</c:v>
                </c:pt>
                <c:pt idx="1655">
                  <c:v>-55</c:v>
                </c:pt>
                <c:pt idx="1656">
                  <c:v>-25</c:v>
                </c:pt>
                <c:pt idx="1657">
                  <c:v>25</c:v>
                </c:pt>
                <c:pt idx="1658">
                  <c:v>-5</c:v>
                </c:pt>
                <c:pt idx="1659">
                  <c:v>5</c:v>
                </c:pt>
                <c:pt idx="1660">
                  <c:v>60</c:v>
                </c:pt>
                <c:pt idx="1661">
                  <c:v>75</c:v>
                </c:pt>
                <c:pt idx="1662">
                  <c:v>65</c:v>
                </c:pt>
                <c:pt idx="1663">
                  <c:v>70</c:v>
                </c:pt>
                <c:pt idx="1664">
                  <c:v>80</c:v>
                </c:pt>
                <c:pt idx="1665">
                  <c:v>150</c:v>
                </c:pt>
                <c:pt idx="1666">
                  <c:v>160</c:v>
                </c:pt>
                <c:pt idx="1667">
                  <c:v>135</c:v>
                </c:pt>
              </c:numCache>
            </c:numRef>
          </c:val>
          <c:extLst>
            <c:ext xmlns:c16="http://schemas.microsoft.com/office/drawing/2014/chart" uri="{C3380CC4-5D6E-409C-BE32-E72D297353CC}">
              <c16:uniqueId val="{00000000-24E9-4F44-8CFB-531225E94FD2}"/>
            </c:ext>
          </c:extLst>
        </c:ser>
        <c:dLbls>
          <c:showLegendKey val="0"/>
          <c:showVal val="0"/>
          <c:showCatName val="0"/>
          <c:showSerName val="0"/>
          <c:showPercent val="0"/>
          <c:showBubbleSize val="0"/>
        </c:dLbls>
        <c:gapWidth val="150"/>
        <c:axId val="296360960"/>
        <c:axId val="296362752"/>
      </c:barChart>
      <c:catAx>
        <c:axId val="296360960"/>
        <c:scaling>
          <c:orientation val="minMax"/>
        </c:scaling>
        <c:delete val="0"/>
        <c:axPos val="b"/>
        <c:numFmt formatCode="m/d/yy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96362752"/>
        <c:crosses val="autoZero"/>
        <c:auto val="0"/>
        <c:lblAlgn val="ctr"/>
        <c:lblOffset val="100"/>
        <c:tickLblSkip val="200"/>
        <c:tickMarkSkip val="200"/>
        <c:noMultiLvlLbl val="0"/>
      </c:catAx>
      <c:valAx>
        <c:axId val="296362752"/>
        <c:scaling>
          <c:orientation val="minMax"/>
          <c:max val="500"/>
          <c:min val="-800"/>
        </c:scaling>
        <c:delete val="0"/>
        <c:axPos val="l"/>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96360960"/>
        <c:crosses val="autoZero"/>
        <c:crossBetween val="between"/>
        <c:majorUnit val="100"/>
      </c:valAx>
      <c:spPr>
        <a:noFill/>
        <a:ln>
          <a:noFill/>
        </a:ln>
        <a:effectLst/>
      </c:spPr>
    </c:plotArea>
    <c:legend>
      <c:legendPos val="t"/>
      <c:layout>
        <c:manualLayout>
          <c:xMode val="edge"/>
          <c:yMode val="edge"/>
          <c:x val="0.10933128480891219"/>
          <c:y val="5.8570217966529704E-2"/>
          <c:w val="0.16019909096728771"/>
          <c:h val="5.201381242541812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legend>
    <c:plotVisOnly val="1"/>
    <c:dispBlanksAs val="gap"/>
    <c:showDLblsOverMax val="0"/>
  </c:chart>
  <c:spPr>
    <a:solidFill>
      <a:schemeClr val="bg1"/>
    </a:solidFill>
    <a:ln w="9525" cap="flat" cmpd="sng" algn="ctr">
      <a:noFill/>
      <a:round/>
    </a:ln>
    <a:effectLst/>
  </c:spPr>
  <c:txPr>
    <a:bodyPr/>
    <a:lstStyle/>
    <a:p>
      <a:pPr>
        <a:defRPr>
          <a:latin typeface="微软雅黑" panose="020B0503020204020204" pitchFamily="34" charset="-122"/>
          <a:ea typeface="微软雅黑" panose="020B0503020204020204" pitchFamily="34" charset="-122"/>
        </a:defRPr>
      </a:pPr>
      <a:endParaRPr lang="zh-CN"/>
    </a:p>
  </c:txPr>
  <c:printSettings>
    <c:headerFooter/>
    <c:pageMargins b="0.75000000000000611" l="0.70000000000000062" r="0.70000000000000062" t="0.75000000000000611"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904951460867887E-2"/>
          <c:y val="0.14290921552308952"/>
          <c:w val="0.89601710968661508"/>
          <c:h val="0.78699462188870317"/>
        </c:manualLayout>
      </c:layout>
      <c:barChart>
        <c:barDir val="col"/>
        <c:grouping val="clustered"/>
        <c:varyColors val="0"/>
        <c:ser>
          <c:idx val="0"/>
          <c:order val="0"/>
          <c:tx>
            <c:strRef>
              <c:f>华东价差!$H$1</c:f>
              <c:strCache>
                <c:ptCount val="1"/>
                <c:pt idx="0">
                  <c:v>江苏-山东南部+250</c:v>
                </c:pt>
              </c:strCache>
            </c:strRef>
          </c:tx>
          <c:spPr>
            <a:solidFill>
              <a:schemeClr val="accent1"/>
            </a:solidFill>
            <a:ln>
              <a:noFill/>
            </a:ln>
            <a:effectLst/>
          </c:spPr>
          <c:invertIfNegative val="0"/>
          <c:cat>
            <c:numRef>
              <c:f>华东价差!$A$2:$A$1654</c:f>
              <c:numCache>
                <c:formatCode>m/d/yyyy</c:formatCode>
                <c:ptCount val="1653"/>
                <c:pt idx="0">
                  <c:v>41974</c:v>
                </c:pt>
                <c:pt idx="1">
                  <c:v>41975</c:v>
                </c:pt>
                <c:pt idx="2">
                  <c:v>41976</c:v>
                </c:pt>
                <c:pt idx="3">
                  <c:v>41977</c:v>
                </c:pt>
                <c:pt idx="4">
                  <c:v>41978</c:v>
                </c:pt>
                <c:pt idx="5">
                  <c:v>41981</c:v>
                </c:pt>
                <c:pt idx="6">
                  <c:v>41982</c:v>
                </c:pt>
                <c:pt idx="7">
                  <c:v>41983</c:v>
                </c:pt>
                <c:pt idx="8">
                  <c:v>41984</c:v>
                </c:pt>
                <c:pt idx="9">
                  <c:v>41985</c:v>
                </c:pt>
                <c:pt idx="10">
                  <c:v>41988</c:v>
                </c:pt>
                <c:pt idx="11">
                  <c:v>41989</c:v>
                </c:pt>
                <c:pt idx="12">
                  <c:v>41990</c:v>
                </c:pt>
                <c:pt idx="13">
                  <c:v>41991</c:v>
                </c:pt>
                <c:pt idx="14">
                  <c:v>41992</c:v>
                </c:pt>
                <c:pt idx="15">
                  <c:v>41995</c:v>
                </c:pt>
                <c:pt idx="16">
                  <c:v>41996</c:v>
                </c:pt>
                <c:pt idx="17">
                  <c:v>41997</c:v>
                </c:pt>
                <c:pt idx="18">
                  <c:v>41998</c:v>
                </c:pt>
                <c:pt idx="19">
                  <c:v>41999</c:v>
                </c:pt>
                <c:pt idx="20">
                  <c:v>42002</c:v>
                </c:pt>
                <c:pt idx="21">
                  <c:v>42003</c:v>
                </c:pt>
                <c:pt idx="22">
                  <c:v>42004</c:v>
                </c:pt>
                <c:pt idx="23">
                  <c:v>42008</c:v>
                </c:pt>
                <c:pt idx="24">
                  <c:v>42009</c:v>
                </c:pt>
                <c:pt idx="25">
                  <c:v>42010</c:v>
                </c:pt>
                <c:pt idx="26">
                  <c:v>42011</c:v>
                </c:pt>
                <c:pt idx="27">
                  <c:v>42012</c:v>
                </c:pt>
                <c:pt idx="28">
                  <c:v>42013</c:v>
                </c:pt>
                <c:pt idx="29">
                  <c:v>42016</c:v>
                </c:pt>
                <c:pt idx="30">
                  <c:v>42017</c:v>
                </c:pt>
                <c:pt idx="31">
                  <c:v>42018</c:v>
                </c:pt>
                <c:pt idx="32">
                  <c:v>42019</c:v>
                </c:pt>
                <c:pt idx="33">
                  <c:v>42020</c:v>
                </c:pt>
                <c:pt idx="34">
                  <c:v>42023</c:v>
                </c:pt>
                <c:pt idx="35">
                  <c:v>42024</c:v>
                </c:pt>
                <c:pt idx="36">
                  <c:v>42025</c:v>
                </c:pt>
                <c:pt idx="37">
                  <c:v>42026</c:v>
                </c:pt>
                <c:pt idx="38">
                  <c:v>42027</c:v>
                </c:pt>
                <c:pt idx="39">
                  <c:v>42030</c:v>
                </c:pt>
                <c:pt idx="40">
                  <c:v>42031</c:v>
                </c:pt>
                <c:pt idx="41">
                  <c:v>42032</c:v>
                </c:pt>
                <c:pt idx="42">
                  <c:v>42033</c:v>
                </c:pt>
                <c:pt idx="43">
                  <c:v>42034</c:v>
                </c:pt>
                <c:pt idx="44">
                  <c:v>42037</c:v>
                </c:pt>
                <c:pt idx="45">
                  <c:v>42038</c:v>
                </c:pt>
                <c:pt idx="46">
                  <c:v>42039</c:v>
                </c:pt>
                <c:pt idx="47">
                  <c:v>42040</c:v>
                </c:pt>
                <c:pt idx="48">
                  <c:v>42041</c:v>
                </c:pt>
                <c:pt idx="49">
                  <c:v>42044</c:v>
                </c:pt>
                <c:pt idx="50">
                  <c:v>42045</c:v>
                </c:pt>
                <c:pt idx="51">
                  <c:v>42046</c:v>
                </c:pt>
                <c:pt idx="52">
                  <c:v>42047</c:v>
                </c:pt>
                <c:pt idx="53">
                  <c:v>42048</c:v>
                </c:pt>
                <c:pt idx="54">
                  <c:v>42050</c:v>
                </c:pt>
                <c:pt idx="55">
                  <c:v>42051</c:v>
                </c:pt>
                <c:pt idx="56">
                  <c:v>42052</c:v>
                </c:pt>
                <c:pt idx="57">
                  <c:v>42060</c:v>
                </c:pt>
                <c:pt idx="58">
                  <c:v>42061</c:v>
                </c:pt>
                <c:pt idx="59">
                  <c:v>42062</c:v>
                </c:pt>
                <c:pt idx="60">
                  <c:v>42063</c:v>
                </c:pt>
                <c:pt idx="61">
                  <c:v>42065</c:v>
                </c:pt>
                <c:pt idx="62">
                  <c:v>42066</c:v>
                </c:pt>
                <c:pt idx="63">
                  <c:v>42067</c:v>
                </c:pt>
                <c:pt idx="64">
                  <c:v>42068</c:v>
                </c:pt>
                <c:pt idx="65">
                  <c:v>42069</c:v>
                </c:pt>
                <c:pt idx="66">
                  <c:v>42072</c:v>
                </c:pt>
                <c:pt idx="67">
                  <c:v>42073</c:v>
                </c:pt>
                <c:pt idx="68">
                  <c:v>42074</c:v>
                </c:pt>
                <c:pt idx="69">
                  <c:v>42075</c:v>
                </c:pt>
                <c:pt idx="70">
                  <c:v>42076</c:v>
                </c:pt>
                <c:pt idx="71">
                  <c:v>42079</c:v>
                </c:pt>
                <c:pt idx="72">
                  <c:v>42080</c:v>
                </c:pt>
                <c:pt idx="73">
                  <c:v>42081</c:v>
                </c:pt>
                <c:pt idx="74">
                  <c:v>42082</c:v>
                </c:pt>
                <c:pt idx="75">
                  <c:v>42083</c:v>
                </c:pt>
                <c:pt idx="76">
                  <c:v>42086</c:v>
                </c:pt>
                <c:pt idx="77">
                  <c:v>42087</c:v>
                </c:pt>
                <c:pt idx="78">
                  <c:v>42088</c:v>
                </c:pt>
                <c:pt idx="79">
                  <c:v>42089</c:v>
                </c:pt>
                <c:pt idx="80">
                  <c:v>42090</c:v>
                </c:pt>
                <c:pt idx="81">
                  <c:v>42093</c:v>
                </c:pt>
                <c:pt idx="82">
                  <c:v>42094</c:v>
                </c:pt>
                <c:pt idx="83">
                  <c:v>42095</c:v>
                </c:pt>
                <c:pt idx="84">
                  <c:v>42096</c:v>
                </c:pt>
                <c:pt idx="85">
                  <c:v>42097</c:v>
                </c:pt>
                <c:pt idx="86">
                  <c:v>42101</c:v>
                </c:pt>
                <c:pt idx="87">
                  <c:v>42102</c:v>
                </c:pt>
                <c:pt idx="88">
                  <c:v>42103</c:v>
                </c:pt>
                <c:pt idx="89">
                  <c:v>42104</c:v>
                </c:pt>
                <c:pt idx="90">
                  <c:v>42107</c:v>
                </c:pt>
                <c:pt idx="91">
                  <c:v>42108</c:v>
                </c:pt>
                <c:pt idx="92">
                  <c:v>42109</c:v>
                </c:pt>
                <c:pt idx="93">
                  <c:v>42110</c:v>
                </c:pt>
                <c:pt idx="94">
                  <c:v>42111</c:v>
                </c:pt>
                <c:pt idx="95">
                  <c:v>42114</c:v>
                </c:pt>
                <c:pt idx="96">
                  <c:v>42115</c:v>
                </c:pt>
                <c:pt idx="97">
                  <c:v>42116</c:v>
                </c:pt>
                <c:pt idx="98">
                  <c:v>42117</c:v>
                </c:pt>
                <c:pt idx="99">
                  <c:v>42118</c:v>
                </c:pt>
                <c:pt idx="100">
                  <c:v>42121</c:v>
                </c:pt>
                <c:pt idx="101">
                  <c:v>42122</c:v>
                </c:pt>
                <c:pt idx="102">
                  <c:v>42123</c:v>
                </c:pt>
                <c:pt idx="103">
                  <c:v>42124</c:v>
                </c:pt>
                <c:pt idx="104">
                  <c:v>42128</c:v>
                </c:pt>
                <c:pt idx="105">
                  <c:v>42129</c:v>
                </c:pt>
                <c:pt idx="106">
                  <c:v>42130</c:v>
                </c:pt>
                <c:pt idx="107">
                  <c:v>42131</c:v>
                </c:pt>
                <c:pt idx="108">
                  <c:v>42132</c:v>
                </c:pt>
                <c:pt idx="109">
                  <c:v>42135</c:v>
                </c:pt>
                <c:pt idx="110">
                  <c:v>42136</c:v>
                </c:pt>
                <c:pt idx="111">
                  <c:v>42137</c:v>
                </c:pt>
                <c:pt idx="112">
                  <c:v>42138</c:v>
                </c:pt>
                <c:pt idx="113">
                  <c:v>42139</c:v>
                </c:pt>
                <c:pt idx="114">
                  <c:v>42142</c:v>
                </c:pt>
                <c:pt idx="115">
                  <c:v>42143</c:v>
                </c:pt>
                <c:pt idx="116">
                  <c:v>42144</c:v>
                </c:pt>
                <c:pt idx="117">
                  <c:v>42145</c:v>
                </c:pt>
                <c:pt idx="118">
                  <c:v>42146</c:v>
                </c:pt>
                <c:pt idx="119">
                  <c:v>42149</c:v>
                </c:pt>
                <c:pt idx="120">
                  <c:v>42150</c:v>
                </c:pt>
                <c:pt idx="121">
                  <c:v>42151</c:v>
                </c:pt>
                <c:pt idx="122">
                  <c:v>42152</c:v>
                </c:pt>
                <c:pt idx="123">
                  <c:v>42153</c:v>
                </c:pt>
                <c:pt idx="124">
                  <c:v>42156</c:v>
                </c:pt>
                <c:pt idx="125">
                  <c:v>42157</c:v>
                </c:pt>
                <c:pt idx="126">
                  <c:v>42158</c:v>
                </c:pt>
                <c:pt idx="127">
                  <c:v>42159</c:v>
                </c:pt>
                <c:pt idx="128">
                  <c:v>42160</c:v>
                </c:pt>
                <c:pt idx="129">
                  <c:v>42163</c:v>
                </c:pt>
                <c:pt idx="130">
                  <c:v>42164</c:v>
                </c:pt>
                <c:pt idx="131">
                  <c:v>42165</c:v>
                </c:pt>
                <c:pt idx="132">
                  <c:v>42166</c:v>
                </c:pt>
                <c:pt idx="133">
                  <c:v>42167</c:v>
                </c:pt>
                <c:pt idx="134">
                  <c:v>42170</c:v>
                </c:pt>
                <c:pt idx="135">
                  <c:v>42171</c:v>
                </c:pt>
                <c:pt idx="136">
                  <c:v>42172</c:v>
                </c:pt>
                <c:pt idx="137">
                  <c:v>42173</c:v>
                </c:pt>
                <c:pt idx="138">
                  <c:v>42174</c:v>
                </c:pt>
                <c:pt idx="139">
                  <c:v>42178</c:v>
                </c:pt>
                <c:pt idx="140">
                  <c:v>42179</c:v>
                </c:pt>
                <c:pt idx="141">
                  <c:v>42180</c:v>
                </c:pt>
                <c:pt idx="142">
                  <c:v>42181</c:v>
                </c:pt>
                <c:pt idx="143">
                  <c:v>42184</c:v>
                </c:pt>
                <c:pt idx="144">
                  <c:v>42185</c:v>
                </c:pt>
                <c:pt idx="145">
                  <c:v>42186</c:v>
                </c:pt>
                <c:pt idx="146">
                  <c:v>42187</c:v>
                </c:pt>
                <c:pt idx="147">
                  <c:v>42188</c:v>
                </c:pt>
                <c:pt idx="148">
                  <c:v>42191</c:v>
                </c:pt>
                <c:pt idx="149">
                  <c:v>42192</c:v>
                </c:pt>
                <c:pt idx="150">
                  <c:v>42193</c:v>
                </c:pt>
                <c:pt idx="151">
                  <c:v>42194</c:v>
                </c:pt>
                <c:pt idx="152">
                  <c:v>42195</c:v>
                </c:pt>
                <c:pt idx="153">
                  <c:v>42198</c:v>
                </c:pt>
                <c:pt idx="154">
                  <c:v>42199</c:v>
                </c:pt>
                <c:pt idx="155">
                  <c:v>42200</c:v>
                </c:pt>
                <c:pt idx="156">
                  <c:v>42201</c:v>
                </c:pt>
                <c:pt idx="157">
                  <c:v>42202</c:v>
                </c:pt>
                <c:pt idx="158">
                  <c:v>42205</c:v>
                </c:pt>
                <c:pt idx="159">
                  <c:v>42206</c:v>
                </c:pt>
                <c:pt idx="160">
                  <c:v>42207</c:v>
                </c:pt>
                <c:pt idx="161">
                  <c:v>42208</c:v>
                </c:pt>
                <c:pt idx="162">
                  <c:v>42209</c:v>
                </c:pt>
                <c:pt idx="163">
                  <c:v>42212</c:v>
                </c:pt>
                <c:pt idx="164">
                  <c:v>42213</c:v>
                </c:pt>
                <c:pt idx="165">
                  <c:v>42214</c:v>
                </c:pt>
                <c:pt idx="166">
                  <c:v>42215</c:v>
                </c:pt>
                <c:pt idx="167">
                  <c:v>42216</c:v>
                </c:pt>
                <c:pt idx="168">
                  <c:v>42219</c:v>
                </c:pt>
                <c:pt idx="169">
                  <c:v>42220</c:v>
                </c:pt>
                <c:pt idx="170">
                  <c:v>42221</c:v>
                </c:pt>
                <c:pt idx="171">
                  <c:v>42222</c:v>
                </c:pt>
                <c:pt idx="172">
                  <c:v>42223</c:v>
                </c:pt>
                <c:pt idx="173">
                  <c:v>42226</c:v>
                </c:pt>
                <c:pt idx="174">
                  <c:v>42227</c:v>
                </c:pt>
                <c:pt idx="175">
                  <c:v>42228</c:v>
                </c:pt>
                <c:pt idx="176">
                  <c:v>42229</c:v>
                </c:pt>
                <c:pt idx="177">
                  <c:v>42230</c:v>
                </c:pt>
                <c:pt idx="178">
                  <c:v>42233</c:v>
                </c:pt>
                <c:pt idx="179">
                  <c:v>42234</c:v>
                </c:pt>
                <c:pt idx="180">
                  <c:v>42235</c:v>
                </c:pt>
                <c:pt idx="181">
                  <c:v>42236</c:v>
                </c:pt>
                <c:pt idx="182">
                  <c:v>42237</c:v>
                </c:pt>
                <c:pt idx="183">
                  <c:v>42240</c:v>
                </c:pt>
                <c:pt idx="184">
                  <c:v>42241</c:v>
                </c:pt>
                <c:pt idx="185">
                  <c:v>42242</c:v>
                </c:pt>
                <c:pt idx="186">
                  <c:v>42243</c:v>
                </c:pt>
                <c:pt idx="187">
                  <c:v>42244</c:v>
                </c:pt>
                <c:pt idx="188">
                  <c:v>42247</c:v>
                </c:pt>
                <c:pt idx="189">
                  <c:v>42248</c:v>
                </c:pt>
                <c:pt idx="190">
                  <c:v>42249</c:v>
                </c:pt>
                <c:pt idx="191">
                  <c:v>42253</c:v>
                </c:pt>
                <c:pt idx="192">
                  <c:v>42254</c:v>
                </c:pt>
                <c:pt idx="193">
                  <c:v>42255</c:v>
                </c:pt>
                <c:pt idx="194">
                  <c:v>42256</c:v>
                </c:pt>
                <c:pt idx="195">
                  <c:v>42257</c:v>
                </c:pt>
                <c:pt idx="196">
                  <c:v>42258</c:v>
                </c:pt>
                <c:pt idx="197">
                  <c:v>42261</c:v>
                </c:pt>
                <c:pt idx="198">
                  <c:v>42262</c:v>
                </c:pt>
                <c:pt idx="199">
                  <c:v>42263</c:v>
                </c:pt>
                <c:pt idx="200">
                  <c:v>42264</c:v>
                </c:pt>
                <c:pt idx="201">
                  <c:v>42265</c:v>
                </c:pt>
                <c:pt idx="202">
                  <c:v>42268</c:v>
                </c:pt>
                <c:pt idx="203">
                  <c:v>42269</c:v>
                </c:pt>
                <c:pt idx="204">
                  <c:v>42270</c:v>
                </c:pt>
                <c:pt idx="205">
                  <c:v>42271</c:v>
                </c:pt>
                <c:pt idx="206">
                  <c:v>42272</c:v>
                </c:pt>
                <c:pt idx="207">
                  <c:v>42275</c:v>
                </c:pt>
                <c:pt idx="208">
                  <c:v>42276</c:v>
                </c:pt>
                <c:pt idx="209">
                  <c:v>42277</c:v>
                </c:pt>
                <c:pt idx="210">
                  <c:v>42285</c:v>
                </c:pt>
                <c:pt idx="211">
                  <c:v>42286</c:v>
                </c:pt>
                <c:pt idx="212">
                  <c:v>42287</c:v>
                </c:pt>
                <c:pt idx="213">
                  <c:v>42289</c:v>
                </c:pt>
                <c:pt idx="214">
                  <c:v>42290</c:v>
                </c:pt>
                <c:pt idx="215">
                  <c:v>42291</c:v>
                </c:pt>
                <c:pt idx="216">
                  <c:v>42292</c:v>
                </c:pt>
                <c:pt idx="217">
                  <c:v>42293</c:v>
                </c:pt>
                <c:pt idx="218">
                  <c:v>42296</c:v>
                </c:pt>
                <c:pt idx="219">
                  <c:v>42297</c:v>
                </c:pt>
                <c:pt idx="220">
                  <c:v>42298</c:v>
                </c:pt>
                <c:pt idx="221">
                  <c:v>42299</c:v>
                </c:pt>
                <c:pt idx="222">
                  <c:v>42300</c:v>
                </c:pt>
                <c:pt idx="223">
                  <c:v>42303</c:v>
                </c:pt>
                <c:pt idx="224">
                  <c:v>42304</c:v>
                </c:pt>
                <c:pt idx="225">
                  <c:v>42305</c:v>
                </c:pt>
                <c:pt idx="226">
                  <c:v>42306</c:v>
                </c:pt>
                <c:pt idx="227">
                  <c:v>42307</c:v>
                </c:pt>
                <c:pt idx="228">
                  <c:v>42310</c:v>
                </c:pt>
                <c:pt idx="229">
                  <c:v>42311</c:v>
                </c:pt>
                <c:pt idx="230">
                  <c:v>42312</c:v>
                </c:pt>
                <c:pt idx="231">
                  <c:v>42313</c:v>
                </c:pt>
                <c:pt idx="232">
                  <c:v>42314</c:v>
                </c:pt>
                <c:pt idx="233">
                  <c:v>42317</c:v>
                </c:pt>
                <c:pt idx="234">
                  <c:v>42318</c:v>
                </c:pt>
                <c:pt idx="235">
                  <c:v>42319</c:v>
                </c:pt>
                <c:pt idx="236">
                  <c:v>42320</c:v>
                </c:pt>
                <c:pt idx="237">
                  <c:v>42321</c:v>
                </c:pt>
                <c:pt idx="238">
                  <c:v>42324</c:v>
                </c:pt>
                <c:pt idx="239">
                  <c:v>42325</c:v>
                </c:pt>
                <c:pt idx="240">
                  <c:v>42326</c:v>
                </c:pt>
                <c:pt idx="241">
                  <c:v>42327</c:v>
                </c:pt>
                <c:pt idx="242">
                  <c:v>42328</c:v>
                </c:pt>
                <c:pt idx="243">
                  <c:v>42331</c:v>
                </c:pt>
                <c:pt idx="244">
                  <c:v>42332</c:v>
                </c:pt>
                <c:pt idx="245">
                  <c:v>42333</c:v>
                </c:pt>
                <c:pt idx="246">
                  <c:v>42334</c:v>
                </c:pt>
                <c:pt idx="247">
                  <c:v>42335</c:v>
                </c:pt>
                <c:pt idx="248">
                  <c:v>42338</c:v>
                </c:pt>
                <c:pt idx="249">
                  <c:v>42339</c:v>
                </c:pt>
                <c:pt idx="250">
                  <c:v>42340</c:v>
                </c:pt>
                <c:pt idx="251">
                  <c:v>42341</c:v>
                </c:pt>
                <c:pt idx="252">
                  <c:v>42342</c:v>
                </c:pt>
                <c:pt idx="253">
                  <c:v>42345</c:v>
                </c:pt>
                <c:pt idx="254">
                  <c:v>42346</c:v>
                </c:pt>
                <c:pt idx="255">
                  <c:v>42347</c:v>
                </c:pt>
                <c:pt idx="256">
                  <c:v>42348</c:v>
                </c:pt>
                <c:pt idx="257">
                  <c:v>42349</c:v>
                </c:pt>
                <c:pt idx="258">
                  <c:v>42352</c:v>
                </c:pt>
                <c:pt idx="259">
                  <c:v>42353</c:v>
                </c:pt>
                <c:pt idx="260">
                  <c:v>42354</c:v>
                </c:pt>
                <c:pt idx="261">
                  <c:v>42355</c:v>
                </c:pt>
                <c:pt idx="262">
                  <c:v>42356</c:v>
                </c:pt>
                <c:pt idx="263">
                  <c:v>42359</c:v>
                </c:pt>
                <c:pt idx="264">
                  <c:v>42360</c:v>
                </c:pt>
                <c:pt idx="265">
                  <c:v>42361</c:v>
                </c:pt>
                <c:pt idx="266">
                  <c:v>42362</c:v>
                </c:pt>
                <c:pt idx="267">
                  <c:v>42363</c:v>
                </c:pt>
                <c:pt idx="268">
                  <c:v>42366</c:v>
                </c:pt>
                <c:pt idx="269">
                  <c:v>42367</c:v>
                </c:pt>
                <c:pt idx="270">
                  <c:v>42368</c:v>
                </c:pt>
                <c:pt idx="271">
                  <c:v>42369</c:v>
                </c:pt>
                <c:pt idx="272">
                  <c:v>42373</c:v>
                </c:pt>
                <c:pt idx="273">
                  <c:v>42374</c:v>
                </c:pt>
                <c:pt idx="274">
                  <c:v>42375</c:v>
                </c:pt>
                <c:pt idx="275">
                  <c:v>42376</c:v>
                </c:pt>
                <c:pt idx="276">
                  <c:v>42377</c:v>
                </c:pt>
                <c:pt idx="277">
                  <c:v>42380</c:v>
                </c:pt>
                <c:pt idx="278">
                  <c:v>42381</c:v>
                </c:pt>
                <c:pt idx="279">
                  <c:v>42382</c:v>
                </c:pt>
                <c:pt idx="280">
                  <c:v>42383</c:v>
                </c:pt>
                <c:pt idx="281">
                  <c:v>42384</c:v>
                </c:pt>
                <c:pt idx="282">
                  <c:v>42387</c:v>
                </c:pt>
                <c:pt idx="283">
                  <c:v>42388</c:v>
                </c:pt>
                <c:pt idx="284">
                  <c:v>42389</c:v>
                </c:pt>
                <c:pt idx="285">
                  <c:v>42390</c:v>
                </c:pt>
                <c:pt idx="286">
                  <c:v>42391</c:v>
                </c:pt>
                <c:pt idx="287">
                  <c:v>42394</c:v>
                </c:pt>
                <c:pt idx="288">
                  <c:v>42395</c:v>
                </c:pt>
                <c:pt idx="289">
                  <c:v>42396</c:v>
                </c:pt>
                <c:pt idx="290">
                  <c:v>42397</c:v>
                </c:pt>
                <c:pt idx="291">
                  <c:v>42398</c:v>
                </c:pt>
                <c:pt idx="292">
                  <c:v>42401</c:v>
                </c:pt>
                <c:pt idx="293">
                  <c:v>42402</c:v>
                </c:pt>
                <c:pt idx="294">
                  <c:v>42403</c:v>
                </c:pt>
                <c:pt idx="295">
                  <c:v>42404</c:v>
                </c:pt>
                <c:pt idx="296">
                  <c:v>42405</c:v>
                </c:pt>
                <c:pt idx="297">
                  <c:v>42415</c:v>
                </c:pt>
                <c:pt idx="298">
                  <c:v>42416</c:v>
                </c:pt>
                <c:pt idx="299">
                  <c:v>42417</c:v>
                </c:pt>
                <c:pt idx="300">
                  <c:v>42418</c:v>
                </c:pt>
                <c:pt idx="301">
                  <c:v>42419</c:v>
                </c:pt>
                <c:pt idx="302">
                  <c:v>42422</c:v>
                </c:pt>
                <c:pt idx="303">
                  <c:v>42423</c:v>
                </c:pt>
                <c:pt idx="304">
                  <c:v>42424</c:v>
                </c:pt>
                <c:pt idx="305">
                  <c:v>42425</c:v>
                </c:pt>
                <c:pt idx="306">
                  <c:v>42426</c:v>
                </c:pt>
                <c:pt idx="307">
                  <c:v>42429</c:v>
                </c:pt>
                <c:pt idx="308">
                  <c:v>42430</c:v>
                </c:pt>
                <c:pt idx="309">
                  <c:v>42431</c:v>
                </c:pt>
                <c:pt idx="310">
                  <c:v>42432</c:v>
                </c:pt>
                <c:pt idx="311">
                  <c:v>42433</c:v>
                </c:pt>
                <c:pt idx="312">
                  <c:v>42436</c:v>
                </c:pt>
                <c:pt idx="313">
                  <c:v>42437</c:v>
                </c:pt>
                <c:pt idx="314">
                  <c:v>42438</c:v>
                </c:pt>
                <c:pt idx="315">
                  <c:v>42439</c:v>
                </c:pt>
                <c:pt idx="316">
                  <c:v>42440</c:v>
                </c:pt>
                <c:pt idx="317">
                  <c:v>42443</c:v>
                </c:pt>
                <c:pt idx="318">
                  <c:v>42444</c:v>
                </c:pt>
                <c:pt idx="319">
                  <c:v>42445</c:v>
                </c:pt>
                <c:pt idx="320">
                  <c:v>42446</c:v>
                </c:pt>
                <c:pt idx="321">
                  <c:v>42447</c:v>
                </c:pt>
                <c:pt idx="322">
                  <c:v>42450</c:v>
                </c:pt>
                <c:pt idx="323">
                  <c:v>42451</c:v>
                </c:pt>
                <c:pt idx="324">
                  <c:v>42452</c:v>
                </c:pt>
                <c:pt idx="325">
                  <c:v>42453</c:v>
                </c:pt>
                <c:pt idx="326">
                  <c:v>42454</c:v>
                </c:pt>
                <c:pt idx="327">
                  <c:v>42457</c:v>
                </c:pt>
                <c:pt idx="328">
                  <c:v>42458</c:v>
                </c:pt>
                <c:pt idx="329">
                  <c:v>42459</c:v>
                </c:pt>
                <c:pt idx="330">
                  <c:v>42460</c:v>
                </c:pt>
                <c:pt idx="331">
                  <c:v>42461</c:v>
                </c:pt>
                <c:pt idx="332">
                  <c:v>42465</c:v>
                </c:pt>
                <c:pt idx="333">
                  <c:v>42466</c:v>
                </c:pt>
                <c:pt idx="334">
                  <c:v>42467</c:v>
                </c:pt>
                <c:pt idx="335">
                  <c:v>42468</c:v>
                </c:pt>
                <c:pt idx="336">
                  <c:v>42471</c:v>
                </c:pt>
                <c:pt idx="337">
                  <c:v>42472</c:v>
                </c:pt>
                <c:pt idx="338">
                  <c:v>42473</c:v>
                </c:pt>
                <c:pt idx="339">
                  <c:v>42474</c:v>
                </c:pt>
                <c:pt idx="340">
                  <c:v>42475</c:v>
                </c:pt>
                <c:pt idx="341">
                  <c:v>42478</c:v>
                </c:pt>
                <c:pt idx="342">
                  <c:v>42479</c:v>
                </c:pt>
                <c:pt idx="343">
                  <c:v>42480</c:v>
                </c:pt>
                <c:pt idx="344">
                  <c:v>42481</c:v>
                </c:pt>
                <c:pt idx="345">
                  <c:v>42482</c:v>
                </c:pt>
                <c:pt idx="346">
                  <c:v>42485</c:v>
                </c:pt>
                <c:pt idx="347">
                  <c:v>42486</c:v>
                </c:pt>
                <c:pt idx="348">
                  <c:v>42487</c:v>
                </c:pt>
                <c:pt idx="349">
                  <c:v>42488</c:v>
                </c:pt>
                <c:pt idx="350">
                  <c:v>42489</c:v>
                </c:pt>
                <c:pt idx="351">
                  <c:v>42493</c:v>
                </c:pt>
                <c:pt idx="352">
                  <c:v>42494</c:v>
                </c:pt>
                <c:pt idx="353">
                  <c:v>42495</c:v>
                </c:pt>
                <c:pt idx="354">
                  <c:v>42496</c:v>
                </c:pt>
                <c:pt idx="355">
                  <c:v>42499</c:v>
                </c:pt>
                <c:pt idx="356">
                  <c:v>42500</c:v>
                </c:pt>
                <c:pt idx="357">
                  <c:v>42501</c:v>
                </c:pt>
                <c:pt idx="358">
                  <c:v>42502</c:v>
                </c:pt>
                <c:pt idx="359">
                  <c:v>42503</c:v>
                </c:pt>
                <c:pt idx="360">
                  <c:v>42506</c:v>
                </c:pt>
                <c:pt idx="361">
                  <c:v>42507</c:v>
                </c:pt>
                <c:pt idx="362">
                  <c:v>42508</c:v>
                </c:pt>
                <c:pt idx="363">
                  <c:v>42509</c:v>
                </c:pt>
                <c:pt idx="364">
                  <c:v>42510</c:v>
                </c:pt>
                <c:pt idx="365">
                  <c:v>42513</c:v>
                </c:pt>
                <c:pt idx="366">
                  <c:v>42514</c:v>
                </c:pt>
                <c:pt idx="367">
                  <c:v>42515</c:v>
                </c:pt>
                <c:pt idx="368">
                  <c:v>42516</c:v>
                </c:pt>
                <c:pt idx="369">
                  <c:v>42517</c:v>
                </c:pt>
                <c:pt idx="370">
                  <c:v>42520</c:v>
                </c:pt>
                <c:pt idx="371">
                  <c:v>42521</c:v>
                </c:pt>
                <c:pt idx="372">
                  <c:v>42522</c:v>
                </c:pt>
                <c:pt idx="373">
                  <c:v>42523</c:v>
                </c:pt>
                <c:pt idx="374">
                  <c:v>42524</c:v>
                </c:pt>
                <c:pt idx="375">
                  <c:v>42527</c:v>
                </c:pt>
                <c:pt idx="376">
                  <c:v>42528</c:v>
                </c:pt>
                <c:pt idx="377">
                  <c:v>42529</c:v>
                </c:pt>
                <c:pt idx="378">
                  <c:v>42533</c:v>
                </c:pt>
                <c:pt idx="379">
                  <c:v>42534</c:v>
                </c:pt>
                <c:pt idx="380">
                  <c:v>42535</c:v>
                </c:pt>
                <c:pt idx="381">
                  <c:v>42536</c:v>
                </c:pt>
                <c:pt idx="382">
                  <c:v>42537</c:v>
                </c:pt>
                <c:pt idx="383">
                  <c:v>42538</c:v>
                </c:pt>
                <c:pt idx="384">
                  <c:v>42541</c:v>
                </c:pt>
                <c:pt idx="385">
                  <c:v>42542</c:v>
                </c:pt>
                <c:pt idx="386">
                  <c:v>42543</c:v>
                </c:pt>
                <c:pt idx="387">
                  <c:v>42544</c:v>
                </c:pt>
                <c:pt idx="388">
                  <c:v>42545</c:v>
                </c:pt>
                <c:pt idx="389">
                  <c:v>42548</c:v>
                </c:pt>
                <c:pt idx="390">
                  <c:v>42549</c:v>
                </c:pt>
                <c:pt idx="391">
                  <c:v>42550</c:v>
                </c:pt>
                <c:pt idx="392">
                  <c:v>42551</c:v>
                </c:pt>
                <c:pt idx="393">
                  <c:v>42552</c:v>
                </c:pt>
                <c:pt idx="394">
                  <c:v>42555</c:v>
                </c:pt>
                <c:pt idx="395">
                  <c:v>42556</c:v>
                </c:pt>
                <c:pt idx="396">
                  <c:v>42557</c:v>
                </c:pt>
                <c:pt idx="397">
                  <c:v>42558</c:v>
                </c:pt>
                <c:pt idx="398">
                  <c:v>42559</c:v>
                </c:pt>
                <c:pt idx="399">
                  <c:v>42562</c:v>
                </c:pt>
                <c:pt idx="400">
                  <c:v>42563</c:v>
                </c:pt>
                <c:pt idx="401">
                  <c:v>42564</c:v>
                </c:pt>
                <c:pt idx="402">
                  <c:v>42565</c:v>
                </c:pt>
                <c:pt idx="403">
                  <c:v>42566</c:v>
                </c:pt>
                <c:pt idx="404">
                  <c:v>42569</c:v>
                </c:pt>
                <c:pt idx="405">
                  <c:v>42570</c:v>
                </c:pt>
                <c:pt idx="406">
                  <c:v>42571</c:v>
                </c:pt>
                <c:pt idx="407">
                  <c:v>42572</c:v>
                </c:pt>
                <c:pt idx="408">
                  <c:v>42573</c:v>
                </c:pt>
                <c:pt idx="409">
                  <c:v>42576</c:v>
                </c:pt>
                <c:pt idx="410">
                  <c:v>42577</c:v>
                </c:pt>
                <c:pt idx="411">
                  <c:v>42578</c:v>
                </c:pt>
                <c:pt idx="412">
                  <c:v>42579</c:v>
                </c:pt>
                <c:pt idx="413">
                  <c:v>42580</c:v>
                </c:pt>
                <c:pt idx="414">
                  <c:v>42583</c:v>
                </c:pt>
                <c:pt idx="415">
                  <c:v>42584</c:v>
                </c:pt>
                <c:pt idx="416">
                  <c:v>42585</c:v>
                </c:pt>
                <c:pt idx="417">
                  <c:v>42586</c:v>
                </c:pt>
                <c:pt idx="418">
                  <c:v>42587</c:v>
                </c:pt>
                <c:pt idx="419">
                  <c:v>42590</c:v>
                </c:pt>
                <c:pt idx="420">
                  <c:v>42591</c:v>
                </c:pt>
                <c:pt idx="421">
                  <c:v>42592</c:v>
                </c:pt>
                <c:pt idx="422">
                  <c:v>42593</c:v>
                </c:pt>
                <c:pt idx="423">
                  <c:v>42594</c:v>
                </c:pt>
                <c:pt idx="424">
                  <c:v>42597</c:v>
                </c:pt>
                <c:pt idx="425">
                  <c:v>42598</c:v>
                </c:pt>
                <c:pt idx="426">
                  <c:v>42599</c:v>
                </c:pt>
                <c:pt idx="427">
                  <c:v>42600</c:v>
                </c:pt>
                <c:pt idx="428">
                  <c:v>42601</c:v>
                </c:pt>
                <c:pt idx="429">
                  <c:v>42604</c:v>
                </c:pt>
                <c:pt idx="430">
                  <c:v>42605</c:v>
                </c:pt>
                <c:pt idx="431">
                  <c:v>42606</c:v>
                </c:pt>
                <c:pt idx="432">
                  <c:v>42607</c:v>
                </c:pt>
                <c:pt idx="433">
                  <c:v>42608</c:v>
                </c:pt>
                <c:pt idx="434">
                  <c:v>42611</c:v>
                </c:pt>
                <c:pt idx="435">
                  <c:v>42612</c:v>
                </c:pt>
                <c:pt idx="436">
                  <c:v>42613</c:v>
                </c:pt>
                <c:pt idx="437">
                  <c:v>42614</c:v>
                </c:pt>
                <c:pt idx="438">
                  <c:v>42615</c:v>
                </c:pt>
                <c:pt idx="439">
                  <c:v>42618</c:v>
                </c:pt>
                <c:pt idx="440">
                  <c:v>42619</c:v>
                </c:pt>
                <c:pt idx="441">
                  <c:v>42620</c:v>
                </c:pt>
                <c:pt idx="442">
                  <c:v>42621</c:v>
                </c:pt>
                <c:pt idx="443">
                  <c:v>42622</c:v>
                </c:pt>
                <c:pt idx="444">
                  <c:v>42625</c:v>
                </c:pt>
                <c:pt idx="445">
                  <c:v>42626</c:v>
                </c:pt>
                <c:pt idx="446">
                  <c:v>42627</c:v>
                </c:pt>
                <c:pt idx="447">
                  <c:v>42631</c:v>
                </c:pt>
                <c:pt idx="448">
                  <c:v>42632</c:v>
                </c:pt>
                <c:pt idx="449">
                  <c:v>42633</c:v>
                </c:pt>
                <c:pt idx="450">
                  <c:v>42634</c:v>
                </c:pt>
                <c:pt idx="451">
                  <c:v>42635</c:v>
                </c:pt>
                <c:pt idx="452">
                  <c:v>42636</c:v>
                </c:pt>
                <c:pt idx="453">
                  <c:v>42639</c:v>
                </c:pt>
                <c:pt idx="454">
                  <c:v>42640</c:v>
                </c:pt>
                <c:pt idx="455">
                  <c:v>42641</c:v>
                </c:pt>
                <c:pt idx="456">
                  <c:v>42642</c:v>
                </c:pt>
                <c:pt idx="457">
                  <c:v>42643</c:v>
                </c:pt>
                <c:pt idx="458">
                  <c:v>42651</c:v>
                </c:pt>
                <c:pt idx="459">
                  <c:v>42652</c:v>
                </c:pt>
                <c:pt idx="460">
                  <c:v>42653</c:v>
                </c:pt>
                <c:pt idx="461">
                  <c:v>42654</c:v>
                </c:pt>
                <c:pt idx="462">
                  <c:v>42655</c:v>
                </c:pt>
                <c:pt idx="463">
                  <c:v>42656</c:v>
                </c:pt>
                <c:pt idx="464">
                  <c:v>42657</c:v>
                </c:pt>
                <c:pt idx="465">
                  <c:v>42660</c:v>
                </c:pt>
                <c:pt idx="466">
                  <c:v>42661</c:v>
                </c:pt>
                <c:pt idx="467">
                  <c:v>42662</c:v>
                </c:pt>
                <c:pt idx="468">
                  <c:v>42663</c:v>
                </c:pt>
                <c:pt idx="469">
                  <c:v>42664</c:v>
                </c:pt>
                <c:pt idx="470">
                  <c:v>42667</c:v>
                </c:pt>
                <c:pt idx="471">
                  <c:v>42668</c:v>
                </c:pt>
                <c:pt idx="472">
                  <c:v>42669</c:v>
                </c:pt>
                <c:pt idx="473">
                  <c:v>42670</c:v>
                </c:pt>
                <c:pt idx="474">
                  <c:v>42671</c:v>
                </c:pt>
                <c:pt idx="475">
                  <c:v>42674</c:v>
                </c:pt>
                <c:pt idx="476">
                  <c:v>42675</c:v>
                </c:pt>
                <c:pt idx="477">
                  <c:v>42676</c:v>
                </c:pt>
                <c:pt idx="478">
                  <c:v>42677</c:v>
                </c:pt>
                <c:pt idx="479">
                  <c:v>42678</c:v>
                </c:pt>
                <c:pt idx="480">
                  <c:v>42681</c:v>
                </c:pt>
                <c:pt idx="481">
                  <c:v>42682</c:v>
                </c:pt>
                <c:pt idx="482">
                  <c:v>42683</c:v>
                </c:pt>
                <c:pt idx="483">
                  <c:v>42684</c:v>
                </c:pt>
                <c:pt idx="484">
                  <c:v>42685</c:v>
                </c:pt>
                <c:pt idx="485">
                  <c:v>42688</c:v>
                </c:pt>
                <c:pt idx="486">
                  <c:v>42689</c:v>
                </c:pt>
                <c:pt idx="487">
                  <c:v>42690</c:v>
                </c:pt>
                <c:pt idx="488">
                  <c:v>42691</c:v>
                </c:pt>
                <c:pt idx="489">
                  <c:v>42692</c:v>
                </c:pt>
                <c:pt idx="490">
                  <c:v>42695</c:v>
                </c:pt>
                <c:pt idx="491">
                  <c:v>42696</c:v>
                </c:pt>
                <c:pt idx="492">
                  <c:v>42697</c:v>
                </c:pt>
                <c:pt idx="493">
                  <c:v>42698</c:v>
                </c:pt>
                <c:pt idx="494">
                  <c:v>42699</c:v>
                </c:pt>
                <c:pt idx="495">
                  <c:v>42702</c:v>
                </c:pt>
                <c:pt idx="496">
                  <c:v>42703</c:v>
                </c:pt>
                <c:pt idx="497">
                  <c:v>42704</c:v>
                </c:pt>
                <c:pt idx="498">
                  <c:v>42705</c:v>
                </c:pt>
                <c:pt idx="499">
                  <c:v>42706</c:v>
                </c:pt>
                <c:pt idx="500">
                  <c:v>42709</c:v>
                </c:pt>
                <c:pt idx="501">
                  <c:v>42710</c:v>
                </c:pt>
                <c:pt idx="502">
                  <c:v>42711</c:v>
                </c:pt>
                <c:pt idx="503">
                  <c:v>42712</c:v>
                </c:pt>
                <c:pt idx="504">
                  <c:v>42713</c:v>
                </c:pt>
                <c:pt idx="505">
                  <c:v>42716</c:v>
                </c:pt>
                <c:pt idx="506">
                  <c:v>42717</c:v>
                </c:pt>
                <c:pt idx="507">
                  <c:v>42718</c:v>
                </c:pt>
                <c:pt idx="508">
                  <c:v>42719</c:v>
                </c:pt>
                <c:pt idx="509">
                  <c:v>42720</c:v>
                </c:pt>
                <c:pt idx="510">
                  <c:v>42723</c:v>
                </c:pt>
                <c:pt idx="511">
                  <c:v>42724</c:v>
                </c:pt>
                <c:pt idx="512">
                  <c:v>42725</c:v>
                </c:pt>
                <c:pt idx="513">
                  <c:v>42726</c:v>
                </c:pt>
                <c:pt idx="514">
                  <c:v>42727</c:v>
                </c:pt>
                <c:pt idx="515">
                  <c:v>42730</c:v>
                </c:pt>
                <c:pt idx="516">
                  <c:v>42731</c:v>
                </c:pt>
                <c:pt idx="517">
                  <c:v>42732</c:v>
                </c:pt>
                <c:pt idx="518">
                  <c:v>42733</c:v>
                </c:pt>
                <c:pt idx="519">
                  <c:v>42734</c:v>
                </c:pt>
                <c:pt idx="520">
                  <c:v>42738</c:v>
                </c:pt>
                <c:pt idx="521">
                  <c:v>42739</c:v>
                </c:pt>
                <c:pt idx="522">
                  <c:v>42740</c:v>
                </c:pt>
                <c:pt idx="523">
                  <c:v>42741</c:v>
                </c:pt>
                <c:pt idx="524">
                  <c:v>42744</c:v>
                </c:pt>
                <c:pt idx="525">
                  <c:v>42745</c:v>
                </c:pt>
                <c:pt idx="526">
                  <c:v>42746</c:v>
                </c:pt>
                <c:pt idx="527">
                  <c:v>42747</c:v>
                </c:pt>
                <c:pt idx="528">
                  <c:v>42748</c:v>
                </c:pt>
                <c:pt idx="529">
                  <c:v>42751</c:v>
                </c:pt>
                <c:pt idx="530">
                  <c:v>42752</c:v>
                </c:pt>
                <c:pt idx="531">
                  <c:v>42753</c:v>
                </c:pt>
                <c:pt idx="532">
                  <c:v>42754</c:v>
                </c:pt>
                <c:pt idx="533">
                  <c:v>42755</c:v>
                </c:pt>
                <c:pt idx="534">
                  <c:v>42757</c:v>
                </c:pt>
                <c:pt idx="535">
                  <c:v>42758</c:v>
                </c:pt>
                <c:pt idx="536">
                  <c:v>42759</c:v>
                </c:pt>
                <c:pt idx="537">
                  <c:v>42760</c:v>
                </c:pt>
                <c:pt idx="538">
                  <c:v>42761</c:v>
                </c:pt>
                <c:pt idx="539">
                  <c:v>42769</c:v>
                </c:pt>
                <c:pt idx="540">
                  <c:v>42770</c:v>
                </c:pt>
                <c:pt idx="541">
                  <c:v>42771</c:v>
                </c:pt>
                <c:pt idx="542">
                  <c:v>42772</c:v>
                </c:pt>
                <c:pt idx="543">
                  <c:v>42773</c:v>
                </c:pt>
                <c:pt idx="544">
                  <c:v>42774</c:v>
                </c:pt>
                <c:pt idx="545">
                  <c:v>42775</c:v>
                </c:pt>
                <c:pt idx="546">
                  <c:v>42776</c:v>
                </c:pt>
                <c:pt idx="547">
                  <c:v>42779</c:v>
                </c:pt>
                <c:pt idx="548">
                  <c:v>42780</c:v>
                </c:pt>
                <c:pt idx="549">
                  <c:v>42781</c:v>
                </c:pt>
                <c:pt idx="550">
                  <c:v>42782</c:v>
                </c:pt>
                <c:pt idx="551">
                  <c:v>42783</c:v>
                </c:pt>
                <c:pt idx="552">
                  <c:v>42786</c:v>
                </c:pt>
                <c:pt idx="553">
                  <c:v>42787</c:v>
                </c:pt>
                <c:pt idx="554">
                  <c:v>42788</c:v>
                </c:pt>
                <c:pt idx="555">
                  <c:v>42789</c:v>
                </c:pt>
                <c:pt idx="556">
                  <c:v>42790</c:v>
                </c:pt>
                <c:pt idx="557">
                  <c:v>42793</c:v>
                </c:pt>
                <c:pt idx="558">
                  <c:v>42794</c:v>
                </c:pt>
                <c:pt idx="559">
                  <c:v>42795</c:v>
                </c:pt>
                <c:pt idx="560">
                  <c:v>42796</c:v>
                </c:pt>
                <c:pt idx="561">
                  <c:v>42797</c:v>
                </c:pt>
                <c:pt idx="562">
                  <c:v>42800</c:v>
                </c:pt>
                <c:pt idx="563">
                  <c:v>42801</c:v>
                </c:pt>
                <c:pt idx="564">
                  <c:v>42802</c:v>
                </c:pt>
                <c:pt idx="565">
                  <c:v>42803</c:v>
                </c:pt>
                <c:pt idx="566">
                  <c:v>42804</c:v>
                </c:pt>
                <c:pt idx="567">
                  <c:v>42807</c:v>
                </c:pt>
                <c:pt idx="568">
                  <c:v>42808</c:v>
                </c:pt>
                <c:pt idx="569">
                  <c:v>42809</c:v>
                </c:pt>
                <c:pt idx="570">
                  <c:v>42810</c:v>
                </c:pt>
                <c:pt idx="571">
                  <c:v>42811</c:v>
                </c:pt>
                <c:pt idx="572">
                  <c:v>42814</c:v>
                </c:pt>
                <c:pt idx="573">
                  <c:v>42815</c:v>
                </c:pt>
                <c:pt idx="574">
                  <c:v>42816</c:v>
                </c:pt>
                <c:pt idx="575">
                  <c:v>42817</c:v>
                </c:pt>
                <c:pt idx="576">
                  <c:v>42818</c:v>
                </c:pt>
                <c:pt idx="577">
                  <c:v>42821</c:v>
                </c:pt>
                <c:pt idx="578">
                  <c:v>42822</c:v>
                </c:pt>
                <c:pt idx="579">
                  <c:v>42823</c:v>
                </c:pt>
                <c:pt idx="580">
                  <c:v>42824</c:v>
                </c:pt>
                <c:pt idx="581">
                  <c:v>42825</c:v>
                </c:pt>
                <c:pt idx="582">
                  <c:v>42826</c:v>
                </c:pt>
                <c:pt idx="583">
                  <c:v>42830</c:v>
                </c:pt>
                <c:pt idx="584">
                  <c:v>42831</c:v>
                </c:pt>
                <c:pt idx="585">
                  <c:v>42832</c:v>
                </c:pt>
                <c:pt idx="586">
                  <c:v>42835</c:v>
                </c:pt>
                <c:pt idx="587">
                  <c:v>42836</c:v>
                </c:pt>
                <c:pt idx="588">
                  <c:v>42837</c:v>
                </c:pt>
                <c:pt idx="589">
                  <c:v>42838</c:v>
                </c:pt>
                <c:pt idx="590">
                  <c:v>42839</c:v>
                </c:pt>
                <c:pt idx="591">
                  <c:v>42842</c:v>
                </c:pt>
                <c:pt idx="592">
                  <c:v>42843</c:v>
                </c:pt>
                <c:pt idx="593">
                  <c:v>42844</c:v>
                </c:pt>
                <c:pt idx="594">
                  <c:v>42845</c:v>
                </c:pt>
                <c:pt idx="595">
                  <c:v>42846</c:v>
                </c:pt>
                <c:pt idx="596">
                  <c:v>42849</c:v>
                </c:pt>
                <c:pt idx="597">
                  <c:v>42850</c:v>
                </c:pt>
                <c:pt idx="598">
                  <c:v>42851</c:v>
                </c:pt>
                <c:pt idx="599">
                  <c:v>42852</c:v>
                </c:pt>
                <c:pt idx="600">
                  <c:v>42853</c:v>
                </c:pt>
                <c:pt idx="601">
                  <c:v>42857</c:v>
                </c:pt>
                <c:pt idx="602">
                  <c:v>42858</c:v>
                </c:pt>
                <c:pt idx="603">
                  <c:v>42859</c:v>
                </c:pt>
                <c:pt idx="604">
                  <c:v>42860</c:v>
                </c:pt>
                <c:pt idx="605">
                  <c:v>42863</c:v>
                </c:pt>
                <c:pt idx="606">
                  <c:v>42864</c:v>
                </c:pt>
                <c:pt idx="607">
                  <c:v>42865</c:v>
                </c:pt>
                <c:pt idx="608">
                  <c:v>42866</c:v>
                </c:pt>
                <c:pt idx="609">
                  <c:v>42867</c:v>
                </c:pt>
                <c:pt idx="610">
                  <c:v>42870</c:v>
                </c:pt>
                <c:pt idx="611">
                  <c:v>42871</c:v>
                </c:pt>
                <c:pt idx="612">
                  <c:v>42872</c:v>
                </c:pt>
                <c:pt idx="613">
                  <c:v>42873</c:v>
                </c:pt>
                <c:pt idx="614">
                  <c:v>42874</c:v>
                </c:pt>
                <c:pt idx="615">
                  <c:v>42877</c:v>
                </c:pt>
                <c:pt idx="616">
                  <c:v>42878</c:v>
                </c:pt>
                <c:pt idx="617">
                  <c:v>42879</c:v>
                </c:pt>
                <c:pt idx="618">
                  <c:v>42880</c:v>
                </c:pt>
                <c:pt idx="619">
                  <c:v>42881</c:v>
                </c:pt>
                <c:pt idx="620">
                  <c:v>42882</c:v>
                </c:pt>
                <c:pt idx="621">
                  <c:v>42886</c:v>
                </c:pt>
                <c:pt idx="622">
                  <c:v>42887</c:v>
                </c:pt>
                <c:pt idx="623">
                  <c:v>42888</c:v>
                </c:pt>
                <c:pt idx="624">
                  <c:v>42891</c:v>
                </c:pt>
                <c:pt idx="625">
                  <c:v>42892</c:v>
                </c:pt>
                <c:pt idx="626">
                  <c:v>42893</c:v>
                </c:pt>
                <c:pt idx="627">
                  <c:v>42894</c:v>
                </c:pt>
                <c:pt idx="628">
                  <c:v>42895</c:v>
                </c:pt>
                <c:pt idx="629">
                  <c:v>42898</c:v>
                </c:pt>
                <c:pt idx="630">
                  <c:v>42899</c:v>
                </c:pt>
                <c:pt idx="631">
                  <c:v>42900</c:v>
                </c:pt>
                <c:pt idx="632">
                  <c:v>42901</c:v>
                </c:pt>
                <c:pt idx="633">
                  <c:v>42902</c:v>
                </c:pt>
                <c:pt idx="634">
                  <c:v>42905</c:v>
                </c:pt>
                <c:pt idx="635">
                  <c:v>42906</c:v>
                </c:pt>
                <c:pt idx="636">
                  <c:v>42907</c:v>
                </c:pt>
                <c:pt idx="637">
                  <c:v>42908</c:v>
                </c:pt>
                <c:pt idx="638">
                  <c:v>42909</c:v>
                </c:pt>
                <c:pt idx="639">
                  <c:v>42912</c:v>
                </c:pt>
                <c:pt idx="640">
                  <c:v>42913</c:v>
                </c:pt>
                <c:pt idx="641">
                  <c:v>42914</c:v>
                </c:pt>
                <c:pt idx="642">
                  <c:v>42915</c:v>
                </c:pt>
                <c:pt idx="643">
                  <c:v>42916</c:v>
                </c:pt>
                <c:pt idx="644">
                  <c:v>42919</c:v>
                </c:pt>
                <c:pt idx="645">
                  <c:v>42920</c:v>
                </c:pt>
                <c:pt idx="646">
                  <c:v>42921</c:v>
                </c:pt>
                <c:pt idx="647">
                  <c:v>42922</c:v>
                </c:pt>
                <c:pt idx="648">
                  <c:v>42923</c:v>
                </c:pt>
                <c:pt idx="649">
                  <c:v>42926</c:v>
                </c:pt>
                <c:pt idx="650">
                  <c:v>42927</c:v>
                </c:pt>
                <c:pt idx="651">
                  <c:v>42928</c:v>
                </c:pt>
                <c:pt idx="652">
                  <c:v>42929</c:v>
                </c:pt>
                <c:pt idx="653">
                  <c:v>42930</c:v>
                </c:pt>
                <c:pt idx="654">
                  <c:v>42933</c:v>
                </c:pt>
                <c:pt idx="655">
                  <c:v>42934</c:v>
                </c:pt>
                <c:pt idx="656">
                  <c:v>42935</c:v>
                </c:pt>
                <c:pt idx="657">
                  <c:v>42936</c:v>
                </c:pt>
                <c:pt idx="658">
                  <c:v>42937</c:v>
                </c:pt>
                <c:pt idx="659">
                  <c:v>42940</c:v>
                </c:pt>
                <c:pt idx="660">
                  <c:v>42941</c:v>
                </c:pt>
                <c:pt idx="661">
                  <c:v>42942</c:v>
                </c:pt>
                <c:pt idx="662">
                  <c:v>42943</c:v>
                </c:pt>
                <c:pt idx="663">
                  <c:v>42944</c:v>
                </c:pt>
                <c:pt idx="664">
                  <c:v>42947</c:v>
                </c:pt>
                <c:pt idx="665">
                  <c:v>42948</c:v>
                </c:pt>
                <c:pt idx="666">
                  <c:v>42949</c:v>
                </c:pt>
                <c:pt idx="667">
                  <c:v>42950</c:v>
                </c:pt>
                <c:pt idx="668">
                  <c:v>42951</c:v>
                </c:pt>
                <c:pt idx="669">
                  <c:v>42954</c:v>
                </c:pt>
                <c:pt idx="670">
                  <c:v>42955</c:v>
                </c:pt>
                <c:pt idx="671">
                  <c:v>42956</c:v>
                </c:pt>
                <c:pt idx="672">
                  <c:v>42957</c:v>
                </c:pt>
                <c:pt idx="673">
                  <c:v>42958</c:v>
                </c:pt>
                <c:pt idx="674">
                  <c:v>42961</c:v>
                </c:pt>
                <c:pt idx="675">
                  <c:v>42962</c:v>
                </c:pt>
                <c:pt idx="676">
                  <c:v>42963</c:v>
                </c:pt>
                <c:pt idx="677">
                  <c:v>42964</c:v>
                </c:pt>
                <c:pt idx="678">
                  <c:v>42965</c:v>
                </c:pt>
                <c:pt idx="679">
                  <c:v>42968</c:v>
                </c:pt>
                <c:pt idx="680">
                  <c:v>42969</c:v>
                </c:pt>
                <c:pt idx="681">
                  <c:v>42970</c:v>
                </c:pt>
                <c:pt idx="682">
                  <c:v>42971</c:v>
                </c:pt>
                <c:pt idx="683">
                  <c:v>42972</c:v>
                </c:pt>
                <c:pt idx="684">
                  <c:v>42975</c:v>
                </c:pt>
                <c:pt idx="685">
                  <c:v>42976</c:v>
                </c:pt>
                <c:pt idx="686">
                  <c:v>42977</c:v>
                </c:pt>
                <c:pt idx="687">
                  <c:v>42978</c:v>
                </c:pt>
                <c:pt idx="688">
                  <c:v>42979</c:v>
                </c:pt>
                <c:pt idx="689">
                  <c:v>42982</c:v>
                </c:pt>
                <c:pt idx="690">
                  <c:v>42983</c:v>
                </c:pt>
                <c:pt idx="691">
                  <c:v>42984</c:v>
                </c:pt>
                <c:pt idx="692">
                  <c:v>42985</c:v>
                </c:pt>
                <c:pt idx="693">
                  <c:v>42986</c:v>
                </c:pt>
                <c:pt idx="694">
                  <c:v>42989</c:v>
                </c:pt>
                <c:pt idx="695">
                  <c:v>42990</c:v>
                </c:pt>
                <c:pt idx="696">
                  <c:v>42991</c:v>
                </c:pt>
                <c:pt idx="697">
                  <c:v>42992</c:v>
                </c:pt>
                <c:pt idx="698">
                  <c:v>42993</c:v>
                </c:pt>
                <c:pt idx="699">
                  <c:v>42996</c:v>
                </c:pt>
                <c:pt idx="700">
                  <c:v>42997</c:v>
                </c:pt>
                <c:pt idx="701">
                  <c:v>42998</c:v>
                </c:pt>
                <c:pt idx="702">
                  <c:v>42999</c:v>
                </c:pt>
                <c:pt idx="703">
                  <c:v>43000</c:v>
                </c:pt>
                <c:pt idx="704">
                  <c:v>43003</c:v>
                </c:pt>
                <c:pt idx="705">
                  <c:v>43004</c:v>
                </c:pt>
                <c:pt idx="706">
                  <c:v>43005</c:v>
                </c:pt>
                <c:pt idx="707">
                  <c:v>43006</c:v>
                </c:pt>
                <c:pt idx="708">
                  <c:v>43007</c:v>
                </c:pt>
                <c:pt idx="709">
                  <c:v>43008</c:v>
                </c:pt>
                <c:pt idx="710">
                  <c:v>43017</c:v>
                </c:pt>
                <c:pt idx="711">
                  <c:v>43018</c:v>
                </c:pt>
                <c:pt idx="712">
                  <c:v>43019</c:v>
                </c:pt>
                <c:pt idx="713">
                  <c:v>43020</c:v>
                </c:pt>
                <c:pt idx="714">
                  <c:v>43021</c:v>
                </c:pt>
                <c:pt idx="715">
                  <c:v>43024</c:v>
                </c:pt>
                <c:pt idx="716">
                  <c:v>43025</c:v>
                </c:pt>
                <c:pt idx="717">
                  <c:v>43026</c:v>
                </c:pt>
                <c:pt idx="718">
                  <c:v>43027</c:v>
                </c:pt>
                <c:pt idx="719">
                  <c:v>43028</c:v>
                </c:pt>
                <c:pt idx="720">
                  <c:v>43031</c:v>
                </c:pt>
                <c:pt idx="721">
                  <c:v>43032</c:v>
                </c:pt>
                <c:pt idx="722">
                  <c:v>43033</c:v>
                </c:pt>
                <c:pt idx="723">
                  <c:v>43034</c:v>
                </c:pt>
                <c:pt idx="724">
                  <c:v>43035</c:v>
                </c:pt>
                <c:pt idx="725">
                  <c:v>43038</c:v>
                </c:pt>
                <c:pt idx="726">
                  <c:v>43039</c:v>
                </c:pt>
                <c:pt idx="727">
                  <c:v>43040</c:v>
                </c:pt>
                <c:pt idx="728">
                  <c:v>43041</c:v>
                </c:pt>
                <c:pt idx="729">
                  <c:v>43042</c:v>
                </c:pt>
                <c:pt idx="730">
                  <c:v>43045</c:v>
                </c:pt>
                <c:pt idx="731">
                  <c:v>43046</c:v>
                </c:pt>
                <c:pt idx="732">
                  <c:v>43047</c:v>
                </c:pt>
                <c:pt idx="733">
                  <c:v>43048</c:v>
                </c:pt>
                <c:pt idx="734">
                  <c:v>43049</c:v>
                </c:pt>
                <c:pt idx="735">
                  <c:v>43052</c:v>
                </c:pt>
                <c:pt idx="736">
                  <c:v>43053</c:v>
                </c:pt>
                <c:pt idx="737">
                  <c:v>43054</c:v>
                </c:pt>
                <c:pt idx="738">
                  <c:v>43055</c:v>
                </c:pt>
                <c:pt idx="739">
                  <c:v>43056</c:v>
                </c:pt>
                <c:pt idx="740">
                  <c:v>43059</c:v>
                </c:pt>
                <c:pt idx="741">
                  <c:v>43060</c:v>
                </c:pt>
                <c:pt idx="742">
                  <c:v>43061</c:v>
                </c:pt>
                <c:pt idx="743">
                  <c:v>43062</c:v>
                </c:pt>
                <c:pt idx="744">
                  <c:v>43063</c:v>
                </c:pt>
                <c:pt idx="745">
                  <c:v>43066</c:v>
                </c:pt>
                <c:pt idx="746">
                  <c:v>43067</c:v>
                </c:pt>
                <c:pt idx="747">
                  <c:v>43068</c:v>
                </c:pt>
                <c:pt idx="748">
                  <c:v>43069</c:v>
                </c:pt>
                <c:pt idx="749">
                  <c:v>43070</c:v>
                </c:pt>
                <c:pt idx="750">
                  <c:v>43073</c:v>
                </c:pt>
                <c:pt idx="751">
                  <c:v>43074</c:v>
                </c:pt>
                <c:pt idx="752">
                  <c:v>43075</c:v>
                </c:pt>
                <c:pt idx="753">
                  <c:v>43076</c:v>
                </c:pt>
                <c:pt idx="754">
                  <c:v>43077</c:v>
                </c:pt>
                <c:pt idx="755">
                  <c:v>43080</c:v>
                </c:pt>
                <c:pt idx="756">
                  <c:v>43081</c:v>
                </c:pt>
                <c:pt idx="757">
                  <c:v>43082</c:v>
                </c:pt>
                <c:pt idx="758">
                  <c:v>43083</c:v>
                </c:pt>
                <c:pt idx="759">
                  <c:v>43084</c:v>
                </c:pt>
                <c:pt idx="760">
                  <c:v>43087</c:v>
                </c:pt>
                <c:pt idx="761">
                  <c:v>43088</c:v>
                </c:pt>
                <c:pt idx="762">
                  <c:v>43089</c:v>
                </c:pt>
                <c:pt idx="763">
                  <c:v>43090</c:v>
                </c:pt>
                <c:pt idx="764">
                  <c:v>43091</c:v>
                </c:pt>
                <c:pt idx="765">
                  <c:v>43094</c:v>
                </c:pt>
                <c:pt idx="766">
                  <c:v>43095</c:v>
                </c:pt>
                <c:pt idx="767">
                  <c:v>43096</c:v>
                </c:pt>
                <c:pt idx="768">
                  <c:v>43097</c:v>
                </c:pt>
                <c:pt idx="769">
                  <c:v>43098</c:v>
                </c:pt>
                <c:pt idx="770">
                  <c:v>43102</c:v>
                </c:pt>
                <c:pt idx="771">
                  <c:v>43103</c:v>
                </c:pt>
                <c:pt idx="772">
                  <c:v>43104</c:v>
                </c:pt>
                <c:pt idx="773">
                  <c:v>43105</c:v>
                </c:pt>
                <c:pt idx="774">
                  <c:v>43108</c:v>
                </c:pt>
                <c:pt idx="775">
                  <c:v>43109</c:v>
                </c:pt>
                <c:pt idx="776">
                  <c:v>43110</c:v>
                </c:pt>
                <c:pt idx="777">
                  <c:v>43111</c:v>
                </c:pt>
                <c:pt idx="778">
                  <c:v>43112</c:v>
                </c:pt>
                <c:pt idx="779">
                  <c:v>43115</c:v>
                </c:pt>
                <c:pt idx="780">
                  <c:v>43116</c:v>
                </c:pt>
                <c:pt idx="781">
                  <c:v>43117</c:v>
                </c:pt>
                <c:pt idx="782">
                  <c:v>43118</c:v>
                </c:pt>
                <c:pt idx="783">
                  <c:v>43119</c:v>
                </c:pt>
                <c:pt idx="784">
                  <c:v>43122</c:v>
                </c:pt>
                <c:pt idx="785">
                  <c:v>43123</c:v>
                </c:pt>
                <c:pt idx="786">
                  <c:v>43124</c:v>
                </c:pt>
                <c:pt idx="787">
                  <c:v>43125</c:v>
                </c:pt>
                <c:pt idx="788">
                  <c:v>43126</c:v>
                </c:pt>
                <c:pt idx="789">
                  <c:v>43129</c:v>
                </c:pt>
                <c:pt idx="790">
                  <c:v>43130</c:v>
                </c:pt>
                <c:pt idx="791">
                  <c:v>43131</c:v>
                </c:pt>
                <c:pt idx="792">
                  <c:v>43132</c:v>
                </c:pt>
                <c:pt idx="793">
                  <c:v>43133</c:v>
                </c:pt>
                <c:pt idx="794">
                  <c:v>43136</c:v>
                </c:pt>
                <c:pt idx="795">
                  <c:v>43137</c:v>
                </c:pt>
                <c:pt idx="796">
                  <c:v>43138</c:v>
                </c:pt>
                <c:pt idx="797">
                  <c:v>43139</c:v>
                </c:pt>
                <c:pt idx="798">
                  <c:v>43140</c:v>
                </c:pt>
                <c:pt idx="799">
                  <c:v>43143</c:v>
                </c:pt>
                <c:pt idx="800">
                  <c:v>43144</c:v>
                </c:pt>
                <c:pt idx="801">
                  <c:v>43145</c:v>
                </c:pt>
                <c:pt idx="802">
                  <c:v>43153</c:v>
                </c:pt>
                <c:pt idx="803">
                  <c:v>43154</c:v>
                </c:pt>
                <c:pt idx="804">
                  <c:v>43155</c:v>
                </c:pt>
                <c:pt idx="805">
                  <c:v>43157</c:v>
                </c:pt>
                <c:pt idx="806">
                  <c:v>43158</c:v>
                </c:pt>
                <c:pt idx="807">
                  <c:v>43159</c:v>
                </c:pt>
                <c:pt idx="808">
                  <c:v>43160</c:v>
                </c:pt>
                <c:pt idx="809">
                  <c:v>43161</c:v>
                </c:pt>
                <c:pt idx="810">
                  <c:v>43164</c:v>
                </c:pt>
                <c:pt idx="811">
                  <c:v>43165</c:v>
                </c:pt>
                <c:pt idx="812">
                  <c:v>43166</c:v>
                </c:pt>
                <c:pt idx="813">
                  <c:v>43167</c:v>
                </c:pt>
                <c:pt idx="814">
                  <c:v>43168</c:v>
                </c:pt>
                <c:pt idx="815">
                  <c:v>43171</c:v>
                </c:pt>
                <c:pt idx="816">
                  <c:v>43172</c:v>
                </c:pt>
                <c:pt idx="817">
                  <c:v>43173</c:v>
                </c:pt>
                <c:pt idx="818">
                  <c:v>43174</c:v>
                </c:pt>
                <c:pt idx="819">
                  <c:v>43175</c:v>
                </c:pt>
                <c:pt idx="820">
                  <c:v>43178</c:v>
                </c:pt>
                <c:pt idx="821">
                  <c:v>43179</c:v>
                </c:pt>
                <c:pt idx="822">
                  <c:v>43180</c:v>
                </c:pt>
                <c:pt idx="823">
                  <c:v>43181</c:v>
                </c:pt>
                <c:pt idx="824">
                  <c:v>43182</c:v>
                </c:pt>
                <c:pt idx="825">
                  <c:v>43185</c:v>
                </c:pt>
                <c:pt idx="826">
                  <c:v>43186</c:v>
                </c:pt>
                <c:pt idx="827">
                  <c:v>43187</c:v>
                </c:pt>
                <c:pt idx="828">
                  <c:v>43188</c:v>
                </c:pt>
                <c:pt idx="829">
                  <c:v>43189</c:v>
                </c:pt>
                <c:pt idx="830">
                  <c:v>43192</c:v>
                </c:pt>
                <c:pt idx="831">
                  <c:v>43193</c:v>
                </c:pt>
                <c:pt idx="832">
                  <c:v>43194</c:v>
                </c:pt>
                <c:pt idx="833">
                  <c:v>43198</c:v>
                </c:pt>
                <c:pt idx="834">
                  <c:v>43199</c:v>
                </c:pt>
                <c:pt idx="835">
                  <c:v>43200</c:v>
                </c:pt>
                <c:pt idx="836">
                  <c:v>43201</c:v>
                </c:pt>
                <c:pt idx="837">
                  <c:v>43202</c:v>
                </c:pt>
                <c:pt idx="838">
                  <c:v>43203</c:v>
                </c:pt>
                <c:pt idx="839">
                  <c:v>43206</c:v>
                </c:pt>
                <c:pt idx="840">
                  <c:v>43207</c:v>
                </c:pt>
                <c:pt idx="841">
                  <c:v>43208</c:v>
                </c:pt>
                <c:pt idx="842">
                  <c:v>43209</c:v>
                </c:pt>
                <c:pt idx="843">
                  <c:v>43210</c:v>
                </c:pt>
                <c:pt idx="844">
                  <c:v>43213</c:v>
                </c:pt>
                <c:pt idx="845">
                  <c:v>43214</c:v>
                </c:pt>
                <c:pt idx="846">
                  <c:v>43215</c:v>
                </c:pt>
                <c:pt idx="847">
                  <c:v>43216</c:v>
                </c:pt>
                <c:pt idx="848">
                  <c:v>43217</c:v>
                </c:pt>
                <c:pt idx="849">
                  <c:v>43218</c:v>
                </c:pt>
                <c:pt idx="850">
                  <c:v>43222</c:v>
                </c:pt>
                <c:pt idx="851">
                  <c:v>43223</c:v>
                </c:pt>
                <c:pt idx="852">
                  <c:v>43224</c:v>
                </c:pt>
                <c:pt idx="853">
                  <c:v>43227</c:v>
                </c:pt>
                <c:pt idx="854">
                  <c:v>43228</c:v>
                </c:pt>
                <c:pt idx="855">
                  <c:v>43229</c:v>
                </c:pt>
                <c:pt idx="856">
                  <c:v>43230</c:v>
                </c:pt>
                <c:pt idx="857">
                  <c:v>43231</c:v>
                </c:pt>
                <c:pt idx="858">
                  <c:v>43234</c:v>
                </c:pt>
                <c:pt idx="859">
                  <c:v>43235</c:v>
                </c:pt>
                <c:pt idx="860">
                  <c:v>43236</c:v>
                </c:pt>
                <c:pt idx="861">
                  <c:v>43237</c:v>
                </c:pt>
                <c:pt idx="862">
                  <c:v>43238</c:v>
                </c:pt>
                <c:pt idx="863">
                  <c:v>43241</c:v>
                </c:pt>
                <c:pt idx="864">
                  <c:v>43242</c:v>
                </c:pt>
                <c:pt idx="865">
                  <c:v>43243</c:v>
                </c:pt>
                <c:pt idx="866">
                  <c:v>43244</c:v>
                </c:pt>
                <c:pt idx="867">
                  <c:v>43245</c:v>
                </c:pt>
                <c:pt idx="868">
                  <c:v>43248</c:v>
                </c:pt>
                <c:pt idx="869">
                  <c:v>43249</c:v>
                </c:pt>
                <c:pt idx="870">
                  <c:v>43250</c:v>
                </c:pt>
                <c:pt idx="871">
                  <c:v>43251</c:v>
                </c:pt>
                <c:pt idx="872">
                  <c:v>43252</c:v>
                </c:pt>
                <c:pt idx="873">
                  <c:v>43255</c:v>
                </c:pt>
                <c:pt idx="874">
                  <c:v>43256</c:v>
                </c:pt>
                <c:pt idx="875">
                  <c:v>43257</c:v>
                </c:pt>
                <c:pt idx="876">
                  <c:v>43258</c:v>
                </c:pt>
                <c:pt idx="877">
                  <c:v>43259</c:v>
                </c:pt>
                <c:pt idx="878">
                  <c:v>43262</c:v>
                </c:pt>
                <c:pt idx="879">
                  <c:v>43263</c:v>
                </c:pt>
                <c:pt idx="880">
                  <c:v>43264</c:v>
                </c:pt>
                <c:pt idx="881">
                  <c:v>43265</c:v>
                </c:pt>
                <c:pt idx="882">
                  <c:v>43266</c:v>
                </c:pt>
                <c:pt idx="883">
                  <c:v>43270</c:v>
                </c:pt>
                <c:pt idx="884">
                  <c:v>43271</c:v>
                </c:pt>
                <c:pt idx="885">
                  <c:v>43272</c:v>
                </c:pt>
                <c:pt idx="886">
                  <c:v>43273</c:v>
                </c:pt>
                <c:pt idx="887">
                  <c:v>43276</c:v>
                </c:pt>
                <c:pt idx="888">
                  <c:v>43277</c:v>
                </c:pt>
                <c:pt idx="889">
                  <c:v>43278</c:v>
                </c:pt>
                <c:pt idx="890">
                  <c:v>43279</c:v>
                </c:pt>
                <c:pt idx="891">
                  <c:v>43280</c:v>
                </c:pt>
                <c:pt idx="892">
                  <c:v>43283</c:v>
                </c:pt>
                <c:pt idx="893">
                  <c:v>43284</c:v>
                </c:pt>
                <c:pt idx="894">
                  <c:v>43285</c:v>
                </c:pt>
                <c:pt idx="895">
                  <c:v>43286</c:v>
                </c:pt>
                <c:pt idx="896">
                  <c:v>43287</c:v>
                </c:pt>
                <c:pt idx="897">
                  <c:v>43290</c:v>
                </c:pt>
                <c:pt idx="898">
                  <c:v>43291</c:v>
                </c:pt>
                <c:pt idx="899">
                  <c:v>43292</c:v>
                </c:pt>
                <c:pt idx="900">
                  <c:v>43293</c:v>
                </c:pt>
                <c:pt idx="901">
                  <c:v>43294</c:v>
                </c:pt>
                <c:pt idx="902">
                  <c:v>43297</c:v>
                </c:pt>
                <c:pt idx="903">
                  <c:v>43298</c:v>
                </c:pt>
                <c:pt idx="904">
                  <c:v>43299</c:v>
                </c:pt>
                <c:pt idx="905">
                  <c:v>43300</c:v>
                </c:pt>
                <c:pt idx="906">
                  <c:v>43301</c:v>
                </c:pt>
                <c:pt idx="907">
                  <c:v>43304</c:v>
                </c:pt>
                <c:pt idx="908">
                  <c:v>43305</c:v>
                </c:pt>
                <c:pt idx="909">
                  <c:v>43306</c:v>
                </c:pt>
                <c:pt idx="910">
                  <c:v>43307</c:v>
                </c:pt>
                <c:pt idx="911">
                  <c:v>43308</c:v>
                </c:pt>
                <c:pt idx="912">
                  <c:v>43311</c:v>
                </c:pt>
                <c:pt idx="913">
                  <c:v>43312</c:v>
                </c:pt>
                <c:pt idx="914">
                  <c:v>43313</c:v>
                </c:pt>
                <c:pt idx="915">
                  <c:v>43314</c:v>
                </c:pt>
                <c:pt idx="916">
                  <c:v>43315</c:v>
                </c:pt>
                <c:pt idx="917">
                  <c:v>43318</c:v>
                </c:pt>
                <c:pt idx="918">
                  <c:v>43319</c:v>
                </c:pt>
                <c:pt idx="919">
                  <c:v>43320</c:v>
                </c:pt>
                <c:pt idx="920">
                  <c:v>43321</c:v>
                </c:pt>
                <c:pt idx="921">
                  <c:v>43322</c:v>
                </c:pt>
                <c:pt idx="922">
                  <c:v>43325</c:v>
                </c:pt>
                <c:pt idx="923">
                  <c:v>43326</c:v>
                </c:pt>
                <c:pt idx="924">
                  <c:v>43327</c:v>
                </c:pt>
                <c:pt idx="925">
                  <c:v>43328</c:v>
                </c:pt>
                <c:pt idx="926">
                  <c:v>43329</c:v>
                </c:pt>
                <c:pt idx="927">
                  <c:v>43332</c:v>
                </c:pt>
                <c:pt idx="928">
                  <c:v>43333</c:v>
                </c:pt>
                <c:pt idx="929">
                  <c:v>43334</c:v>
                </c:pt>
                <c:pt idx="930">
                  <c:v>43335</c:v>
                </c:pt>
                <c:pt idx="931">
                  <c:v>43336</c:v>
                </c:pt>
                <c:pt idx="932">
                  <c:v>43339</c:v>
                </c:pt>
                <c:pt idx="933">
                  <c:v>43340</c:v>
                </c:pt>
                <c:pt idx="934">
                  <c:v>43341</c:v>
                </c:pt>
                <c:pt idx="935">
                  <c:v>43342</c:v>
                </c:pt>
                <c:pt idx="936">
                  <c:v>43343</c:v>
                </c:pt>
                <c:pt idx="937">
                  <c:v>43346</c:v>
                </c:pt>
                <c:pt idx="938">
                  <c:v>43347</c:v>
                </c:pt>
                <c:pt idx="939">
                  <c:v>43348</c:v>
                </c:pt>
                <c:pt idx="940">
                  <c:v>43349</c:v>
                </c:pt>
                <c:pt idx="941">
                  <c:v>43350</c:v>
                </c:pt>
                <c:pt idx="942">
                  <c:v>43353</c:v>
                </c:pt>
                <c:pt idx="943">
                  <c:v>43354</c:v>
                </c:pt>
                <c:pt idx="944">
                  <c:v>43355</c:v>
                </c:pt>
                <c:pt idx="945">
                  <c:v>43356</c:v>
                </c:pt>
                <c:pt idx="946">
                  <c:v>43357</c:v>
                </c:pt>
                <c:pt idx="947">
                  <c:v>43360</c:v>
                </c:pt>
                <c:pt idx="948">
                  <c:v>43361</c:v>
                </c:pt>
                <c:pt idx="949">
                  <c:v>43362</c:v>
                </c:pt>
                <c:pt idx="950">
                  <c:v>43363</c:v>
                </c:pt>
                <c:pt idx="951">
                  <c:v>43364</c:v>
                </c:pt>
                <c:pt idx="952">
                  <c:v>43368</c:v>
                </c:pt>
                <c:pt idx="953">
                  <c:v>43369</c:v>
                </c:pt>
                <c:pt idx="954">
                  <c:v>43370</c:v>
                </c:pt>
                <c:pt idx="955">
                  <c:v>43371</c:v>
                </c:pt>
                <c:pt idx="956">
                  <c:v>43372</c:v>
                </c:pt>
                <c:pt idx="957">
                  <c:v>43373</c:v>
                </c:pt>
                <c:pt idx="958">
                  <c:v>43381</c:v>
                </c:pt>
                <c:pt idx="959">
                  <c:v>43382</c:v>
                </c:pt>
                <c:pt idx="960">
                  <c:v>43383</c:v>
                </c:pt>
                <c:pt idx="961">
                  <c:v>43384</c:v>
                </c:pt>
                <c:pt idx="962">
                  <c:v>43385</c:v>
                </c:pt>
                <c:pt idx="963">
                  <c:v>43388</c:v>
                </c:pt>
                <c:pt idx="964">
                  <c:v>43389</c:v>
                </c:pt>
                <c:pt idx="965">
                  <c:v>43390</c:v>
                </c:pt>
                <c:pt idx="966">
                  <c:v>43391</c:v>
                </c:pt>
                <c:pt idx="967">
                  <c:v>43392</c:v>
                </c:pt>
                <c:pt idx="968">
                  <c:v>43395</c:v>
                </c:pt>
                <c:pt idx="969">
                  <c:v>43396</c:v>
                </c:pt>
                <c:pt idx="970">
                  <c:v>43397</c:v>
                </c:pt>
                <c:pt idx="971">
                  <c:v>43398</c:v>
                </c:pt>
                <c:pt idx="972">
                  <c:v>43399</c:v>
                </c:pt>
                <c:pt idx="973">
                  <c:v>43402</c:v>
                </c:pt>
                <c:pt idx="974">
                  <c:v>43403</c:v>
                </c:pt>
                <c:pt idx="975">
                  <c:v>43404</c:v>
                </c:pt>
                <c:pt idx="976">
                  <c:v>43405</c:v>
                </c:pt>
                <c:pt idx="977">
                  <c:v>43406</c:v>
                </c:pt>
                <c:pt idx="978">
                  <c:v>43409</c:v>
                </c:pt>
                <c:pt idx="979">
                  <c:v>43410</c:v>
                </c:pt>
                <c:pt idx="980">
                  <c:v>43411</c:v>
                </c:pt>
                <c:pt idx="981">
                  <c:v>43412</c:v>
                </c:pt>
                <c:pt idx="982">
                  <c:v>43413</c:v>
                </c:pt>
                <c:pt idx="983">
                  <c:v>43416</c:v>
                </c:pt>
                <c:pt idx="984">
                  <c:v>43417</c:v>
                </c:pt>
                <c:pt idx="985">
                  <c:v>43418</c:v>
                </c:pt>
                <c:pt idx="986">
                  <c:v>43419</c:v>
                </c:pt>
                <c:pt idx="987">
                  <c:v>43420</c:v>
                </c:pt>
                <c:pt idx="988">
                  <c:v>43423</c:v>
                </c:pt>
                <c:pt idx="989">
                  <c:v>43424</c:v>
                </c:pt>
                <c:pt idx="990">
                  <c:v>43425</c:v>
                </c:pt>
                <c:pt idx="991">
                  <c:v>43426</c:v>
                </c:pt>
                <c:pt idx="992">
                  <c:v>43427</c:v>
                </c:pt>
                <c:pt idx="993">
                  <c:v>43430</c:v>
                </c:pt>
                <c:pt idx="994">
                  <c:v>43431</c:v>
                </c:pt>
                <c:pt idx="995">
                  <c:v>43432</c:v>
                </c:pt>
                <c:pt idx="996">
                  <c:v>43433</c:v>
                </c:pt>
                <c:pt idx="997">
                  <c:v>43434</c:v>
                </c:pt>
                <c:pt idx="998">
                  <c:v>43437</c:v>
                </c:pt>
                <c:pt idx="999">
                  <c:v>43438</c:v>
                </c:pt>
                <c:pt idx="1000">
                  <c:v>43439</c:v>
                </c:pt>
                <c:pt idx="1001">
                  <c:v>43440</c:v>
                </c:pt>
                <c:pt idx="1002">
                  <c:v>43441</c:v>
                </c:pt>
                <c:pt idx="1003">
                  <c:v>43444</c:v>
                </c:pt>
                <c:pt idx="1004">
                  <c:v>43445</c:v>
                </c:pt>
                <c:pt idx="1005">
                  <c:v>43446</c:v>
                </c:pt>
                <c:pt idx="1006">
                  <c:v>43447</c:v>
                </c:pt>
                <c:pt idx="1007">
                  <c:v>43448</c:v>
                </c:pt>
                <c:pt idx="1008">
                  <c:v>43451</c:v>
                </c:pt>
                <c:pt idx="1009">
                  <c:v>43452</c:v>
                </c:pt>
                <c:pt idx="1010">
                  <c:v>43453</c:v>
                </c:pt>
                <c:pt idx="1011">
                  <c:v>43454</c:v>
                </c:pt>
                <c:pt idx="1012">
                  <c:v>43455</c:v>
                </c:pt>
                <c:pt idx="1013">
                  <c:v>43458</c:v>
                </c:pt>
                <c:pt idx="1014">
                  <c:v>43459</c:v>
                </c:pt>
                <c:pt idx="1015">
                  <c:v>43460</c:v>
                </c:pt>
                <c:pt idx="1016">
                  <c:v>43461</c:v>
                </c:pt>
                <c:pt idx="1017">
                  <c:v>43462</c:v>
                </c:pt>
                <c:pt idx="1018">
                  <c:v>43463</c:v>
                </c:pt>
                <c:pt idx="1019">
                  <c:v>43467</c:v>
                </c:pt>
                <c:pt idx="1020">
                  <c:v>43468</c:v>
                </c:pt>
                <c:pt idx="1021">
                  <c:v>43469</c:v>
                </c:pt>
                <c:pt idx="1022">
                  <c:v>43472</c:v>
                </c:pt>
                <c:pt idx="1023">
                  <c:v>43473</c:v>
                </c:pt>
                <c:pt idx="1024">
                  <c:v>43474</c:v>
                </c:pt>
                <c:pt idx="1025">
                  <c:v>43475</c:v>
                </c:pt>
                <c:pt idx="1026">
                  <c:v>43476</c:v>
                </c:pt>
                <c:pt idx="1027">
                  <c:v>43479</c:v>
                </c:pt>
                <c:pt idx="1028">
                  <c:v>43480</c:v>
                </c:pt>
                <c:pt idx="1029">
                  <c:v>43481</c:v>
                </c:pt>
                <c:pt idx="1030">
                  <c:v>43482</c:v>
                </c:pt>
                <c:pt idx="1031">
                  <c:v>43483</c:v>
                </c:pt>
                <c:pt idx="1032">
                  <c:v>43486</c:v>
                </c:pt>
                <c:pt idx="1033">
                  <c:v>43487</c:v>
                </c:pt>
                <c:pt idx="1034">
                  <c:v>43488</c:v>
                </c:pt>
                <c:pt idx="1035">
                  <c:v>43489</c:v>
                </c:pt>
                <c:pt idx="1036">
                  <c:v>43490</c:v>
                </c:pt>
                <c:pt idx="1037">
                  <c:v>43493</c:v>
                </c:pt>
                <c:pt idx="1038">
                  <c:v>43494</c:v>
                </c:pt>
                <c:pt idx="1039">
                  <c:v>43495</c:v>
                </c:pt>
                <c:pt idx="1040">
                  <c:v>43496</c:v>
                </c:pt>
                <c:pt idx="1041">
                  <c:v>43497</c:v>
                </c:pt>
                <c:pt idx="1042">
                  <c:v>43498</c:v>
                </c:pt>
                <c:pt idx="1043">
                  <c:v>43499</c:v>
                </c:pt>
                <c:pt idx="1044">
                  <c:v>43507</c:v>
                </c:pt>
                <c:pt idx="1045">
                  <c:v>43508</c:v>
                </c:pt>
                <c:pt idx="1046">
                  <c:v>43509</c:v>
                </c:pt>
                <c:pt idx="1047">
                  <c:v>43510</c:v>
                </c:pt>
                <c:pt idx="1048">
                  <c:v>43511</c:v>
                </c:pt>
                <c:pt idx="1049">
                  <c:v>43514</c:v>
                </c:pt>
                <c:pt idx="1050">
                  <c:v>43515</c:v>
                </c:pt>
                <c:pt idx="1051">
                  <c:v>43516</c:v>
                </c:pt>
                <c:pt idx="1052">
                  <c:v>43517</c:v>
                </c:pt>
                <c:pt idx="1053">
                  <c:v>43518</c:v>
                </c:pt>
                <c:pt idx="1054">
                  <c:v>43521</c:v>
                </c:pt>
                <c:pt idx="1055">
                  <c:v>43522</c:v>
                </c:pt>
                <c:pt idx="1056">
                  <c:v>43523</c:v>
                </c:pt>
                <c:pt idx="1057">
                  <c:v>43524</c:v>
                </c:pt>
                <c:pt idx="1058">
                  <c:v>43525</c:v>
                </c:pt>
                <c:pt idx="1059">
                  <c:v>43528</c:v>
                </c:pt>
                <c:pt idx="1060">
                  <c:v>43529</c:v>
                </c:pt>
                <c:pt idx="1061">
                  <c:v>43530</c:v>
                </c:pt>
                <c:pt idx="1062">
                  <c:v>43531</c:v>
                </c:pt>
                <c:pt idx="1063">
                  <c:v>43532</c:v>
                </c:pt>
                <c:pt idx="1064">
                  <c:v>43535</c:v>
                </c:pt>
                <c:pt idx="1065">
                  <c:v>43536</c:v>
                </c:pt>
                <c:pt idx="1066">
                  <c:v>43537</c:v>
                </c:pt>
                <c:pt idx="1067">
                  <c:v>43538</c:v>
                </c:pt>
                <c:pt idx="1068">
                  <c:v>43539</c:v>
                </c:pt>
                <c:pt idx="1069">
                  <c:v>43542</c:v>
                </c:pt>
                <c:pt idx="1070">
                  <c:v>43543</c:v>
                </c:pt>
                <c:pt idx="1071">
                  <c:v>43544</c:v>
                </c:pt>
                <c:pt idx="1072">
                  <c:v>43545</c:v>
                </c:pt>
                <c:pt idx="1073">
                  <c:v>43546</c:v>
                </c:pt>
                <c:pt idx="1074">
                  <c:v>43549</c:v>
                </c:pt>
                <c:pt idx="1075">
                  <c:v>43550</c:v>
                </c:pt>
                <c:pt idx="1076">
                  <c:v>43551</c:v>
                </c:pt>
                <c:pt idx="1077">
                  <c:v>43552</c:v>
                </c:pt>
                <c:pt idx="1078">
                  <c:v>43553</c:v>
                </c:pt>
                <c:pt idx="1079">
                  <c:v>43556</c:v>
                </c:pt>
                <c:pt idx="1080">
                  <c:v>43557</c:v>
                </c:pt>
                <c:pt idx="1081">
                  <c:v>43558</c:v>
                </c:pt>
                <c:pt idx="1082">
                  <c:v>43559</c:v>
                </c:pt>
                <c:pt idx="1083">
                  <c:v>43563</c:v>
                </c:pt>
                <c:pt idx="1084">
                  <c:v>43564</c:v>
                </c:pt>
                <c:pt idx="1085">
                  <c:v>43565</c:v>
                </c:pt>
                <c:pt idx="1086">
                  <c:v>43566</c:v>
                </c:pt>
                <c:pt idx="1087">
                  <c:v>43567</c:v>
                </c:pt>
                <c:pt idx="1088">
                  <c:v>43570</c:v>
                </c:pt>
                <c:pt idx="1089">
                  <c:v>43571</c:v>
                </c:pt>
                <c:pt idx="1090">
                  <c:v>43572</c:v>
                </c:pt>
                <c:pt idx="1091">
                  <c:v>43573</c:v>
                </c:pt>
                <c:pt idx="1092">
                  <c:v>43574</c:v>
                </c:pt>
                <c:pt idx="1093">
                  <c:v>43577</c:v>
                </c:pt>
                <c:pt idx="1094">
                  <c:v>43578</c:v>
                </c:pt>
                <c:pt idx="1095">
                  <c:v>43579</c:v>
                </c:pt>
                <c:pt idx="1096">
                  <c:v>43580</c:v>
                </c:pt>
                <c:pt idx="1097">
                  <c:v>43581</c:v>
                </c:pt>
                <c:pt idx="1098">
                  <c:v>43583</c:v>
                </c:pt>
                <c:pt idx="1099">
                  <c:v>43584</c:v>
                </c:pt>
                <c:pt idx="1100">
                  <c:v>43585</c:v>
                </c:pt>
                <c:pt idx="1101">
                  <c:v>43590</c:v>
                </c:pt>
                <c:pt idx="1102">
                  <c:v>43591</c:v>
                </c:pt>
                <c:pt idx="1103">
                  <c:v>43592</c:v>
                </c:pt>
                <c:pt idx="1104">
                  <c:v>43593</c:v>
                </c:pt>
                <c:pt idx="1105">
                  <c:v>43594</c:v>
                </c:pt>
                <c:pt idx="1106">
                  <c:v>43595</c:v>
                </c:pt>
                <c:pt idx="1107">
                  <c:v>43598</c:v>
                </c:pt>
                <c:pt idx="1108">
                  <c:v>43599</c:v>
                </c:pt>
                <c:pt idx="1109">
                  <c:v>43600</c:v>
                </c:pt>
                <c:pt idx="1110">
                  <c:v>43601</c:v>
                </c:pt>
                <c:pt idx="1111">
                  <c:v>43602</c:v>
                </c:pt>
                <c:pt idx="1112">
                  <c:v>43605</c:v>
                </c:pt>
                <c:pt idx="1113">
                  <c:v>43606</c:v>
                </c:pt>
                <c:pt idx="1114">
                  <c:v>43607</c:v>
                </c:pt>
                <c:pt idx="1115">
                  <c:v>43608</c:v>
                </c:pt>
                <c:pt idx="1116">
                  <c:v>43609</c:v>
                </c:pt>
                <c:pt idx="1117">
                  <c:v>43612</c:v>
                </c:pt>
                <c:pt idx="1118">
                  <c:v>43613</c:v>
                </c:pt>
                <c:pt idx="1119">
                  <c:v>43614</c:v>
                </c:pt>
                <c:pt idx="1120">
                  <c:v>43615</c:v>
                </c:pt>
                <c:pt idx="1121">
                  <c:v>43616</c:v>
                </c:pt>
                <c:pt idx="1122">
                  <c:v>43619</c:v>
                </c:pt>
                <c:pt idx="1123">
                  <c:v>43620</c:v>
                </c:pt>
                <c:pt idx="1124">
                  <c:v>43621</c:v>
                </c:pt>
                <c:pt idx="1125">
                  <c:v>43622</c:v>
                </c:pt>
                <c:pt idx="1126">
                  <c:v>43626</c:v>
                </c:pt>
                <c:pt idx="1127">
                  <c:v>43627</c:v>
                </c:pt>
                <c:pt idx="1128">
                  <c:v>43628</c:v>
                </c:pt>
                <c:pt idx="1129">
                  <c:v>43629</c:v>
                </c:pt>
                <c:pt idx="1130">
                  <c:v>43630</c:v>
                </c:pt>
                <c:pt idx="1131">
                  <c:v>43633</c:v>
                </c:pt>
                <c:pt idx="1132">
                  <c:v>43634</c:v>
                </c:pt>
                <c:pt idx="1133">
                  <c:v>43635</c:v>
                </c:pt>
                <c:pt idx="1134">
                  <c:v>43636</c:v>
                </c:pt>
                <c:pt idx="1135">
                  <c:v>43637</c:v>
                </c:pt>
                <c:pt idx="1136">
                  <c:v>43640</c:v>
                </c:pt>
                <c:pt idx="1137">
                  <c:v>43641</c:v>
                </c:pt>
                <c:pt idx="1138">
                  <c:v>43642</c:v>
                </c:pt>
                <c:pt idx="1139">
                  <c:v>43643</c:v>
                </c:pt>
                <c:pt idx="1140">
                  <c:v>43644</c:v>
                </c:pt>
                <c:pt idx="1141">
                  <c:v>43647</c:v>
                </c:pt>
                <c:pt idx="1142">
                  <c:v>43648</c:v>
                </c:pt>
                <c:pt idx="1143">
                  <c:v>43649</c:v>
                </c:pt>
                <c:pt idx="1144">
                  <c:v>43650</c:v>
                </c:pt>
                <c:pt idx="1145">
                  <c:v>43651</c:v>
                </c:pt>
                <c:pt idx="1146">
                  <c:v>43654</c:v>
                </c:pt>
                <c:pt idx="1147">
                  <c:v>43655</c:v>
                </c:pt>
                <c:pt idx="1148">
                  <c:v>43656</c:v>
                </c:pt>
                <c:pt idx="1149">
                  <c:v>43657</c:v>
                </c:pt>
                <c:pt idx="1150">
                  <c:v>43658</c:v>
                </c:pt>
                <c:pt idx="1151">
                  <c:v>43661</c:v>
                </c:pt>
                <c:pt idx="1152">
                  <c:v>43662</c:v>
                </c:pt>
                <c:pt idx="1153">
                  <c:v>43663</c:v>
                </c:pt>
                <c:pt idx="1154">
                  <c:v>43664</c:v>
                </c:pt>
                <c:pt idx="1155">
                  <c:v>43665</c:v>
                </c:pt>
                <c:pt idx="1156">
                  <c:v>43668</c:v>
                </c:pt>
                <c:pt idx="1157">
                  <c:v>43669</c:v>
                </c:pt>
                <c:pt idx="1158">
                  <c:v>43670</c:v>
                </c:pt>
                <c:pt idx="1159">
                  <c:v>43671</c:v>
                </c:pt>
                <c:pt idx="1160">
                  <c:v>43672</c:v>
                </c:pt>
                <c:pt idx="1161">
                  <c:v>43675</c:v>
                </c:pt>
                <c:pt idx="1162">
                  <c:v>43676</c:v>
                </c:pt>
                <c:pt idx="1163">
                  <c:v>43677</c:v>
                </c:pt>
                <c:pt idx="1164">
                  <c:v>43678</c:v>
                </c:pt>
                <c:pt idx="1165">
                  <c:v>43679</c:v>
                </c:pt>
                <c:pt idx="1166">
                  <c:v>43682</c:v>
                </c:pt>
                <c:pt idx="1167">
                  <c:v>43683</c:v>
                </c:pt>
                <c:pt idx="1168">
                  <c:v>43684</c:v>
                </c:pt>
                <c:pt idx="1169">
                  <c:v>43685</c:v>
                </c:pt>
                <c:pt idx="1170">
                  <c:v>43686</c:v>
                </c:pt>
                <c:pt idx="1171">
                  <c:v>43689</c:v>
                </c:pt>
                <c:pt idx="1172">
                  <c:v>43690</c:v>
                </c:pt>
                <c:pt idx="1173">
                  <c:v>43691</c:v>
                </c:pt>
                <c:pt idx="1174">
                  <c:v>43692</c:v>
                </c:pt>
                <c:pt idx="1175">
                  <c:v>43693</c:v>
                </c:pt>
                <c:pt idx="1176">
                  <c:v>43696</c:v>
                </c:pt>
                <c:pt idx="1177">
                  <c:v>43697</c:v>
                </c:pt>
                <c:pt idx="1178">
                  <c:v>43698</c:v>
                </c:pt>
                <c:pt idx="1179">
                  <c:v>43699</c:v>
                </c:pt>
                <c:pt idx="1180">
                  <c:v>43700</c:v>
                </c:pt>
                <c:pt idx="1181">
                  <c:v>43703</c:v>
                </c:pt>
                <c:pt idx="1182">
                  <c:v>43704</c:v>
                </c:pt>
                <c:pt idx="1183">
                  <c:v>43705</c:v>
                </c:pt>
                <c:pt idx="1184">
                  <c:v>43706</c:v>
                </c:pt>
                <c:pt idx="1185">
                  <c:v>43707</c:v>
                </c:pt>
                <c:pt idx="1186">
                  <c:v>43710</c:v>
                </c:pt>
                <c:pt idx="1187">
                  <c:v>43711</c:v>
                </c:pt>
                <c:pt idx="1188">
                  <c:v>43712</c:v>
                </c:pt>
                <c:pt idx="1189">
                  <c:v>43713</c:v>
                </c:pt>
                <c:pt idx="1190">
                  <c:v>43714</c:v>
                </c:pt>
                <c:pt idx="1191">
                  <c:v>43717</c:v>
                </c:pt>
                <c:pt idx="1192">
                  <c:v>43718</c:v>
                </c:pt>
                <c:pt idx="1193">
                  <c:v>43719</c:v>
                </c:pt>
                <c:pt idx="1194">
                  <c:v>43720</c:v>
                </c:pt>
                <c:pt idx="1195">
                  <c:v>43724</c:v>
                </c:pt>
                <c:pt idx="1196">
                  <c:v>43725</c:v>
                </c:pt>
                <c:pt idx="1197">
                  <c:v>43726</c:v>
                </c:pt>
                <c:pt idx="1198">
                  <c:v>43727</c:v>
                </c:pt>
                <c:pt idx="1199">
                  <c:v>43728</c:v>
                </c:pt>
                <c:pt idx="1200">
                  <c:v>43731</c:v>
                </c:pt>
                <c:pt idx="1201">
                  <c:v>43732</c:v>
                </c:pt>
                <c:pt idx="1202">
                  <c:v>43733</c:v>
                </c:pt>
                <c:pt idx="1203">
                  <c:v>43734</c:v>
                </c:pt>
                <c:pt idx="1204">
                  <c:v>43735</c:v>
                </c:pt>
                <c:pt idx="1205">
                  <c:v>43737</c:v>
                </c:pt>
                <c:pt idx="1206">
                  <c:v>43738</c:v>
                </c:pt>
                <c:pt idx="1207">
                  <c:v>43746</c:v>
                </c:pt>
                <c:pt idx="1208">
                  <c:v>43747</c:v>
                </c:pt>
                <c:pt idx="1209">
                  <c:v>43748</c:v>
                </c:pt>
                <c:pt idx="1210">
                  <c:v>43749</c:v>
                </c:pt>
                <c:pt idx="1211">
                  <c:v>43750</c:v>
                </c:pt>
                <c:pt idx="1212">
                  <c:v>43752</c:v>
                </c:pt>
                <c:pt idx="1213">
                  <c:v>43753</c:v>
                </c:pt>
                <c:pt idx="1214">
                  <c:v>43754</c:v>
                </c:pt>
                <c:pt idx="1215">
                  <c:v>43755</c:v>
                </c:pt>
                <c:pt idx="1216">
                  <c:v>43756</c:v>
                </c:pt>
                <c:pt idx="1217">
                  <c:v>43759</c:v>
                </c:pt>
                <c:pt idx="1218">
                  <c:v>43760</c:v>
                </c:pt>
                <c:pt idx="1219">
                  <c:v>43761</c:v>
                </c:pt>
                <c:pt idx="1220">
                  <c:v>43762</c:v>
                </c:pt>
                <c:pt idx="1221">
                  <c:v>43763</c:v>
                </c:pt>
                <c:pt idx="1222">
                  <c:v>43766</c:v>
                </c:pt>
                <c:pt idx="1223">
                  <c:v>43767</c:v>
                </c:pt>
                <c:pt idx="1224">
                  <c:v>43768</c:v>
                </c:pt>
                <c:pt idx="1225">
                  <c:v>43769</c:v>
                </c:pt>
                <c:pt idx="1226">
                  <c:v>43770</c:v>
                </c:pt>
                <c:pt idx="1227">
                  <c:v>43773</c:v>
                </c:pt>
                <c:pt idx="1228">
                  <c:v>43774</c:v>
                </c:pt>
                <c:pt idx="1229">
                  <c:v>43775</c:v>
                </c:pt>
                <c:pt idx="1230">
                  <c:v>43776</c:v>
                </c:pt>
                <c:pt idx="1231">
                  <c:v>43777</c:v>
                </c:pt>
                <c:pt idx="1232">
                  <c:v>43780</c:v>
                </c:pt>
                <c:pt idx="1233">
                  <c:v>43781</c:v>
                </c:pt>
                <c:pt idx="1234">
                  <c:v>43782</c:v>
                </c:pt>
                <c:pt idx="1235">
                  <c:v>43783</c:v>
                </c:pt>
                <c:pt idx="1236">
                  <c:v>43784</c:v>
                </c:pt>
                <c:pt idx="1237">
                  <c:v>43787</c:v>
                </c:pt>
                <c:pt idx="1238">
                  <c:v>43788</c:v>
                </c:pt>
                <c:pt idx="1239">
                  <c:v>43789</c:v>
                </c:pt>
                <c:pt idx="1240">
                  <c:v>43790</c:v>
                </c:pt>
                <c:pt idx="1241">
                  <c:v>43791</c:v>
                </c:pt>
                <c:pt idx="1242">
                  <c:v>43794</c:v>
                </c:pt>
                <c:pt idx="1243">
                  <c:v>43795</c:v>
                </c:pt>
                <c:pt idx="1244">
                  <c:v>43796</c:v>
                </c:pt>
                <c:pt idx="1245">
                  <c:v>43797</c:v>
                </c:pt>
                <c:pt idx="1246">
                  <c:v>43798</c:v>
                </c:pt>
                <c:pt idx="1247">
                  <c:v>43801</c:v>
                </c:pt>
                <c:pt idx="1248">
                  <c:v>43802</c:v>
                </c:pt>
                <c:pt idx="1249">
                  <c:v>43803</c:v>
                </c:pt>
                <c:pt idx="1250">
                  <c:v>43804</c:v>
                </c:pt>
                <c:pt idx="1251">
                  <c:v>43805</c:v>
                </c:pt>
                <c:pt idx="1252">
                  <c:v>43808</c:v>
                </c:pt>
                <c:pt idx="1253">
                  <c:v>43809</c:v>
                </c:pt>
                <c:pt idx="1254">
                  <c:v>43810</c:v>
                </c:pt>
                <c:pt idx="1255">
                  <c:v>43811</c:v>
                </c:pt>
                <c:pt idx="1256">
                  <c:v>43812</c:v>
                </c:pt>
                <c:pt idx="1257">
                  <c:v>43815</c:v>
                </c:pt>
                <c:pt idx="1258">
                  <c:v>43816</c:v>
                </c:pt>
                <c:pt idx="1259">
                  <c:v>43817</c:v>
                </c:pt>
                <c:pt idx="1260">
                  <c:v>43818</c:v>
                </c:pt>
                <c:pt idx="1261">
                  <c:v>43819</c:v>
                </c:pt>
                <c:pt idx="1262">
                  <c:v>43822</c:v>
                </c:pt>
                <c:pt idx="1263">
                  <c:v>43823</c:v>
                </c:pt>
                <c:pt idx="1264">
                  <c:v>43824</c:v>
                </c:pt>
                <c:pt idx="1265">
                  <c:v>43825</c:v>
                </c:pt>
                <c:pt idx="1266">
                  <c:v>43826</c:v>
                </c:pt>
                <c:pt idx="1267">
                  <c:v>43829</c:v>
                </c:pt>
                <c:pt idx="1268">
                  <c:v>43830</c:v>
                </c:pt>
                <c:pt idx="1269">
                  <c:v>43832</c:v>
                </c:pt>
                <c:pt idx="1270">
                  <c:v>43833</c:v>
                </c:pt>
                <c:pt idx="1271">
                  <c:v>43836</c:v>
                </c:pt>
                <c:pt idx="1272">
                  <c:v>43837</c:v>
                </c:pt>
                <c:pt idx="1273">
                  <c:v>43838</c:v>
                </c:pt>
                <c:pt idx="1274">
                  <c:v>43839</c:v>
                </c:pt>
                <c:pt idx="1275">
                  <c:v>43840</c:v>
                </c:pt>
                <c:pt idx="1276">
                  <c:v>43843</c:v>
                </c:pt>
                <c:pt idx="1277">
                  <c:v>43844</c:v>
                </c:pt>
                <c:pt idx="1278">
                  <c:v>43845</c:v>
                </c:pt>
                <c:pt idx="1279">
                  <c:v>43846</c:v>
                </c:pt>
                <c:pt idx="1280">
                  <c:v>43847</c:v>
                </c:pt>
                <c:pt idx="1281">
                  <c:v>43849</c:v>
                </c:pt>
                <c:pt idx="1282">
                  <c:v>43850</c:v>
                </c:pt>
                <c:pt idx="1283">
                  <c:v>43851</c:v>
                </c:pt>
                <c:pt idx="1284">
                  <c:v>43852</c:v>
                </c:pt>
                <c:pt idx="1285">
                  <c:v>43853</c:v>
                </c:pt>
                <c:pt idx="1286">
                  <c:v>43868</c:v>
                </c:pt>
                <c:pt idx="1287">
                  <c:v>43871</c:v>
                </c:pt>
                <c:pt idx="1288">
                  <c:v>43872</c:v>
                </c:pt>
                <c:pt idx="1289">
                  <c:v>43873</c:v>
                </c:pt>
                <c:pt idx="1290">
                  <c:v>43874</c:v>
                </c:pt>
                <c:pt idx="1291">
                  <c:v>43875</c:v>
                </c:pt>
                <c:pt idx="1292">
                  <c:v>43878</c:v>
                </c:pt>
                <c:pt idx="1293">
                  <c:v>43879</c:v>
                </c:pt>
                <c:pt idx="1294">
                  <c:v>43880</c:v>
                </c:pt>
                <c:pt idx="1295">
                  <c:v>43881</c:v>
                </c:pt>
                <c:pt idx="1296">
                  <c:v>43882</c:v>
                </c:pt>
                <c:pt idx="1297">
                  <c:v>43885</c:v>
                </c:pt>
                <c:pt idx="1298">
                  <c:v>43886</c:v>
                </c:pt>
                <c:pt idx="1299">
                  <c:v>43887</c:v>
                </c:pt>
                <c:pt idx="1300">
                  <c:v>43888</c:v>
                </c:pt>
                <c:pt idx="1301">
                  <c:v>43889</c:v>
                </c:pt>
                <c:pt idx="1302">
                  <c:v>43892</c:v>
                </c:pt>
                <c:pt idx="1303">
                  <c:v>43893</c:v>
                </c:pt>
                <c:pt idx="1304">
                  <c:v>43894</c:v>
                </c:pt>
                <c:pt idx="1305">
                  <c:v>43895</c:v>
                </c:pt>
                <c:pt idx="1306">
                  <c:v>43896</c:v>
                </c:pt>
                <c:pt idx="1307">
                  <c:v>43899</c:v>
                </c:pt>
                <c:pt idx="1308">
                  <c:v>43900</c:v>
                </c:pt>
                <c:pt idx="1309">
                  <c:v>43901</c:v>
                </c:pt>
                <c:pt idx="1310">
                  <c:v>43902</c:v>
                </c:pt>
                <c:pt idx="1311">
                  <c:v>43903</c:v>
                </c:pt>
                <c:pt idx="1312">
                  <c:v>43906</c:v>
                </c:pt>
                <c:pt idx="1313">
                  <c:v>43907</c:v>
                </c:pt>
                <c:pt idx="1314">
                  <c:v>43908</c:v>
                </c:pt>
                <c:pt idx="1315">
                  <c:v>43909</c:v>
                </c:pt>
                <c:pt idx="1316">
                  <c:v>43910</c:v>
                </c:pt>
                <c:pt idx="1317">
                  <c:v>43913</c:v>
                </c:pt>
                <c:pt idx="1318">
                  <c:v>43914</c:v>
                </c:pt>
                <c:pt idx="1319">
                  <c:v>43915</c:v>
                </c:pt>
                <c:pt idx="1320">
                  <c:v>43916</c:v>
                </c:pt>
                <c:pt idx="1321">
                  <c:v>43917</c:v>
                </c:pt>
                <c:pt idx="1322">
                  <c:v>43920</c:v>
                </c:pt>
                <c:pt idx="1323">
                  <c:v>43921</c:v>
                </c:pt>
                <c:pt idx="1324">
                  <c:v>43922</c:v>
                </c:pt>
                <c:pt idx="1325">
                  <c:v>43923</c:v>
                </c:pt>
                <c:pt idx="1326">
                  <c:v>43924</c:v>
                </c:pt>
                <c:pt idx="1327">
                  <c:v>43928</c:v>
                </c:pt>
                <c:pt idx="1328">
                  <c:v>43929</c:v>
                </c:pt>
                <c:pt idx="1329">
                  <c:v>43930</c:v>
                </c:pt>
                <c:pt idx="1330">
                  <c:v>43931</c:v>
                </c:pt>
                <c:pt idx="1331">
                  <c:v>43934</c:v>
                </c:pt>
                <c:pt idx="1332">
                  <c:v>43935</c:v>
                </c:pt>
                <c:pt idx="1333">
                  <c:v>43936</c:v>
                </c:pt>
                <c:pt idx="1334">
                  <c:v>43937</c:v>
                </c:pt>
                <c:pt idx="1335">
                  <c:v>43938</c:v>
                </c:pt>
                <c:pt idx="1336">
                  <c:v>43941</c:v>
                </c:pt>
                <c:pt idx="1337">
                  <c:v>43942</c:v>
                </c:pt>
                <c:pt idx="1338">
                  <c:v>43943</c:v>
                </c:pt>
                <c:pt idx="1339">
                  <c:v>43944</c:v>
                </c:pt>
                <c:pt idx="1340">
                  <c:v>43945</c:v>
                </c:pt>
                <c:pt idx="1341">
                  <c:v>43947</c:v>
                </c:pt>
                <c:pt idx="1342">
                  <c:v>43948</c:v>
                </c:pt>
                <c:pt idx="1343">
                  <c:v>43949</c:v>
                </c:pt>
                <c:pt idx="1344">
                  <c:v>43950</c:v>
                </c:pt>
                <c:pt idx="1345">
                  <c:v>43951</c:v>
                </c:pt>
                <c:pt idx="1346">
                  <c:v>43957</c:v>
                </c:pt>
                <c:pt idx="1347">
                  <c:v>43958</c:v>
                </c:pt>
                <c:pt idx="1348">
                  <c:v>43959</c:v>
                </c:pt>
                <c:pt idx="1349">
                  <c:v>43960</c:v>
                </c:pt>
                <c:pt idx="1350">
                  <c:v>43962</c:v>
                </c:pt>
                <c:pt idx="1351">
                  <c:v>43963</c:v>
                </c:pt>
                <c:pt idx="1352">
                  <c:v>43964</c:v>
                </c:pt>
                <c:pt idx="1353">
                  <c:v>43965</c:v>
                </c:pt>
                <c:pt idx="1354">
                  <c:v>43966</c:v>
                </c:pt>
                <c:pt idx="1355">
                  <c:v>43969</c:v>
                </c:pt>
                <c:pt idx="1356">
                  <c:v>43970</c:v>
                </c:pt>
                <c:pt idx="1357">
                  <c:v>43971</c:v>
                </c:pt>
                <c:pt idx="1358">
                  <c:v>43972</c:v>
                </c:pt>
                <c:pt idx="1359">
                  <c:v>43973</c:v>
                </c:pt>
                <c:pt idx="1360">
                  <c:v>43976</c:v>
                </c:pt>
                <c:pt idx="1361">
                  <c:v>43977</c:v>
                </c:pt>
                <c:pt idx="1362">
                  <c:v>43978</c:v>
                </c:pt>
                <c:pt idx="1363">
                  <c:v>43979</c:v>
                </c:pt>
                <c:pt idx="1364">
                  <c:v>43980</c:v>
                </c:pt>
                <c:pt idx="1365">
                  <c:v>43983</c:v>
                </c:pt>
                <c:pt idx="1366">
                  <c:v>43984</c:v>
                </c:pt>
                <c:pt idx="1367">
                  <c:v>43985</c:v>
                </c:pt>
                <c:pt idx="1368">
                  <c:v>43986</c:v>
                </c:pt>
                <c:pt idx="1369">
                  <c:v>43987</c:v>
                </c:pt>
                <c:pt idx="1370">
                  <c:v>43990</c:v>
                </c:pt>
                <c:pt idx="1371">
                  <c:v>43991</c:v>
                </c:pt>
                <c:pt idx="1372">
                  <c:v>43992</c:v>
                </c:pt>
                <c:pt idx="1373">
                  <c:v>43993</c:v>
                </c:pt>
                <c:pt idx="1374">
                  <c:v>43994</c:v>
                </c:pt>
                <c:pt idx="1375">
                  <c:v>43997</c:v>
                </c:pt>
                <c:pt idx="1376">
                  <c:v>43998</c:v>
                </c:pt>
                <c:pt idx="1377">
                  <c:v>43999</c:v>
                </c:pt>
                <c:pt idx="1378">
                  <c:v>44000</c:v>
                </c:pt>
                <c:pt idx="1379">
                  <c:v>44001</c:v>
                </c:pt>
                <c:pt idx="1380">
                  <c:v>44004</c:v>
                </c:pt>
                <c:pt idx="1381">
                  <c:v>44005</c:v>
                </c:pt>
                <c:pt idx="1382">
                  <c:v>44006</c:v>
                </c:pt>
                <c:pt idx="1383">
                  <c:v>44010</c:v>
                </c:pt>
                <c:pt idx="1384">
                  <c:v>44011</c:v>
                </c:pt>
                <c:pt idx="1385">
                  <c:v>44012</c:v>
                </c:pt>
                <c:pt idx="1386">
                  <c:v>44013</c:v>
                </c:pt>
                <c:pt idx="1387">
                  <c:v>44014</c:v>
                </c:pt>
                <c:pt idx="1388">
                  <c:v>44015</c:v>
                </c:pt>
                <c:pt idx="1389">
                  <c:v>44018</c:v>
                </c:pt>
                <c:pt idx="1390">
                  <c:v>44019</c:v>
                </c:pt>
                <c:pt idx="1391">
                  <c:v>44020</c:v>
                </c:pt>
                <c:pt idx="1392">
                  <c:v>44021</c:v>
                </c:pt>
                <c:pt idx="1393">
                  <c:v>44022</c:v>
                </c:pt>
                <c:pt idx="1394">
                  <c:v>44025</c:v>
                </c:pt>
                <c:pt idx="1395">
                  <c:v>44026</c:v>
                </c:pt>
                <c:pt idx="1396">
                  <c:v>44027</c:v>
                </c:pt>
                <c:pt idx="1397">
                  <c:v>44028</c:v>
                </c:pt>
                <c:pt idx="1398">
                  <c:v>44029</c:v>
                </c:pt>
                <c:pt idx="1399">
                  <c:v>44032</c:v>
                </c:pt>
                <c:pt idx="1400">
                  <c:v>44033</c:v>
                </c:pt>
                <c:pt idx="1401">
                  <c:v>44034</c:v>
                </c:pt>
                <c:pt idx="1402">
                  <c:v>44035</c:v>
                </c:pt>
                <c:pt idx="1403">
                  <c:v>44036</c:v>
                </c:pt>
                <c:pt idx="1404">
                  <c:v>44039</c:v>
                </c:pt>
                <c:pt idx="1405">
                  <c:v>44040</c:v>
                </c:pt>
                <c:pt idx="1406">
                  <c:v>44041</c:v>
                </c:pt>
                <c:pt idx="1407">
                  <c:v>44042</c:v>
                </c:pt>
                <c:pt idx="1408">
                  <c:v>44043</c:v>
                </c:pt>
                <c:pt idx="1409">
                  <c:v>44046</c:v>
                </c:pt>
                <c:pt idx="1410">
                  <c:v>44047</c:v>
                </c:pt>
                <c:pt idx="1411">
                  <c:v>44048</c:v>
                </c:pt>
                <c:pt idx="1412">
                  <c:v>44049</c:v>
                </c:pt>
                <c:pt idx="1413">
                  <c:v>44050</c:v>
                </c:pt>
                <c:pt idx="1414">
                  <c:v>44053</c:v>
                </c:pt>
                <c:pt idx="1415">
                  <c:v>44054</c:v>
                </c:pt>
                <c:pt idx="1416">
                  <c:v>44055</c:v>
                </c:pt>
                <c:pt idx="1417">
                  <c:v>44056</c:v>
                </c:pt>
                <c:pt idx="1418">
                  <c:v>44057</c:v>
                </c:pt>
                <c:pt idx="1419">
                  <c:v>44060</c:v>
                </c:pt>
                <c:pt idx="1420">
                  <c:v>44061</c:v>
                </c:pt>
                <c:pt idx="1421">
                  <c:v>44062</c:v>
                </c:pt>
                <c:pt idx="1422">
                  <c:v>44063</c:v>
                </c:pt>
                <c:pt idx="1423">
                  <c:v>44064</c:v>
                </c:pt>
                <c:pt idx="1424">
                  <c:v>44067</c:v>
                </c:pt>
                <c:pt idx="1425">
                  <c:v>44068</c:v>
                </c:pt>
                <c:pt idx="1426">
                  <c:v>44069</c:v>
                </c:pt>
                <c:pt idx="1427">
                  <c:v>44070</c:v>
                </c:pt>
                <c:pt idx="1428">
                  <c:v>44071</c:v>
                </c:pt>
                <c:pt idx="1429">
                  <c:v>44074</c:v>
                </c:pt>
                <c:pt idx="1430">
                  <c:v>44075</c:v>
                </c:pt>
                <c:pt idx="1431">
                  <c:v>44076</c:v>
                </c:pt>
                <c:pt idx="1432">
                  <c:v>44077</c:v>
                </c:pt>
                <c:pt idx="1433">
                  <c:v>44078</c:v>
                </c:pt>
                <c:pt idx="1434">
                  <c:v>44081</c:v>
                </c:pt>
                <c:pt idx="1435">
                  <c:v>44082</c:v>
                </c:pt>
                <c:pt idx="1436">
                  <c:v>44083</c:v>
                </c:pt>
                <c:pt idx="1437">
                  <c:v>44084</c:v>
                </c:pt>
                <c:pt idx="1438">
                  <c:v>44085</c:v>
                </c:pt>
                <c:pt idx="1439">
                  <c:v>44088</c:v>
                </c:pt>
                <c:pt idx="1440">
                  <c:v>44089</c:v>
                </c:pt>
                <c:pt idx="1441">
                  <c:v>44090</c:v>
                </c:pt>
                <c:pt idx="1442">
                  <c:v>44091</c:v>
                </c:pt>
                <c:pt idx="1443">
                  <c:v>44092</c:v>
                </c:pt>
                <c:pt idx="1444">
                  <c:v>44095</c:v>
                </c:pt>
                <c:pt idx="1445">
                  <c:v>44096</c:v>
                </c:pt>
                <c:pt idx="1446">
                  <c:v>44097</c:v>
                </c:pt>
                <c:pt idx="1447">
                  <c:v>44098</c:v>
                </c:pt>
                <c:pt idx="1448">
                  <c:v>44099</c:v>
                </c:pt>
                <c:pt idx="1449">
                  <c:v>44101</c:v>
                </c:pt>
                <c:pt idx="1450">
                  <c:v>44102</c:v>
                </c:pt>
                <c:pt idx="1451">
                  <c:v>44103</c:v>
                </c:pt>
                <c:pt idx="1452">
                  <c:v>44104</c:v>
                </c:pt>
                <c:pt idx="1453">
                  <c:v>44113</c:v>
                </c:pt>
                <c:pt idx="1454">
                  <c:v>44114</c:v>
                </c:pt>
                <c:pt idx="1455">
                  <c:v>44116</c:v>
                </c:pt>
                <c:pt idx="1456">
                  <c:v>44117</c:v>
                </c:pt>
                <c:pt idx="1457">
                  <c:v>44118</c:v>
                </c:pt>
                <c:pt idx="1458">
                  <c:v>44119</c:v>
                </c:pt>
                <c:pt idx="1459">
                  <c:v>44120</c:v>
                </c:pt>
                <c:pt idx="1460">
                  <c:v>44123</c:v>
                </c:pt>
                <c:pt idx="1461">
                  <c:v>44124</c:v>
                </c:pt>
                <c:pt idx="1462">
                  <c:v>44125</c:v>
                </c:pt>
                <c:pt idx="1463">
                  <c:v>44126</c:v>
                </c:pt>
                <c:pt idx="1464">
                  <c:v>44127</c:v>
                </c:pt>
                <c:pt idx="1465">
                  <c:v>44130</c:v>
                </c:pt>
                <c:pt idx="1466">
                  <c:v>44131</c:v>
                </c:pt>
                <c:pt idx="1467">
                  <c:v>44132</c:v>
                </c:pt>
                <c:pt idx="1468">
                  <c:v>44133</c:v>
                </c:pt>
                <c:pt idx="1469">
                  <c:v>44134</c:v>
                </c:pt>
                <c:pt idx="1470">
                  <c:v>44137</c:v>
                </c:pt>
                <c:pt idx="1471">
                  <c:v>44138</c:v>
                </c:pt>
                <c:pt idx="1472">
                  <c:v>44139</c:v>
                </c:pt>
                <c:pt idx="1473">
                  <c:v>44140</c:v>
                </c:pt>
                <c:pt idx="1474">
                  <c:v>44141</c:v>
                </c:pt>
                <c:pt idx="1475">
                  <c:v>44144</c:v>
                </c:pt>
                <c:pt idx="1476">
                  <c:v>44145</c:v>
                </c:pt>
                <c:pt idx="1477">
                  <c:v>44146</c:v>
                </c:pt>
                <c:pt idx="1478">
                  <c:v>44147</c:v>
                </c:pt>
                <c:pt idx="1479">
                  <c:v>44148</c:v>
                </c:pt>
                <c:pt idx="1480">
                  <c:v>44151</c:v>
                </c:pt>
                <c:pt idx="1481">
                  <c:v>44152</c:v>
                </c:pt>
                <c:pt idx="1482">
                  <c:v>44153</c:v>
                </c:pt>
                <c:pt idx="1483">
                  <c:v>44154</c:v>
                </c:pt>
                <c:pt idx="1484">
                  <c:v>44155</c:v>
                </c:pt>
                <c:pt idx="1485">
                  <c:v>44158</c:v>
                </c:pt>
                <c:pt idx="1486">
                  <c:v>44159</c:v>
                </c:pt>
                <c:pt idx="1487">
                  <c:v>44160</c:v>
                </c:pt>
                <c:pt idx="1488">
                  <c:v>44161</c:v>
                </c:pt>
                <c:pt idx="1489">
                  <c:v>44162</c:v>
                </c:pt>
                <c:pt idx="1490">
                  <c:v>44165</c:v>
                </c:pt>
                <c:pt idx="1491">
                  <c:v>44166</c:v>
                </c:pt>
                <c:pt idx="1492">
                  <c:v>44167</c:v>
                </c:pt>
                <c:pt idx="1493">
                  <c:v>44168</c:v>
                </c:pt>
                <c:pt idx="1494">
                  <c:v>44169</c:v>
                </c:pt>
                <c:pt idx="1495">
                  <c:v>44172</c:v>
                </c:pt>
                <c:pt idx="1496">
                  <c:v>44173</c:v>
                </c:pt>
                <c:pt idx="1497">
                  <c:v>44174</c:v>
                </c:pt>
                <c:pt idx="1498">
                  <c:v>44175</c:v>
                </c:pt>
                <c:pt idx="1499">
                  <c:v>44176</c:v>
                </c:pt>
                <c:pt idx="1500">
                  <c:v>44179</c:v>
                </c:pt>
                <c:pt idx="1501">
                  <c:v>44180</c:v>
                </c:pt>
                <c:pt idx="1502">
                  <c:v>44181</c:v>
                </c:pt>
                <c:pt idx="1503">
                  <c:v>44182</c:v>
                </c:pt>
                <c:pt idx="1504">
                  <c:v>44183</c:v>
                </c:pt>
                <c:pt idx="1505">
                  <c:v>44186</c:v>
                </c:pt>
                <c:pt idx="1506">
                  <c:v>44187</c:v>
                </c:pt>
                <c:pt idx="1507">
                  <c:v>44188</c:v>
                </c:pt>
                <c:pt idx="1508">
                  <c:v>44189</c:v>
                </c:pt>
                <c:pt idx="1509">
                  <c:v>44190</c:v>
                </c:pt>
                <c:pt idx="1510">
                  <c:v>44193</c:v>
                </c:pt>
                <c:pt idx="1511">
                  <c:v>44194</c:v>
                </c:pt>
                <c:pt idx="1512">
                  <c:v>44195</c:v>
                </c:pt>
                <c:pt idx="1513">
                  <c:v>44196</c:v>
                </c:pt>
                <c:pt idx="1514">
                  <c:v>44200</c:v>
                </c:pt>
                <c:pt idx="1515">
                  <c:v>44201</c:v>
                </c:pt>
                <c:pt idx="1516">
                  <c:v>44202</c:v>
                </c:pt>
                <c:pt idx="1517">
                  <c:v>44203</c:v>
                </c:pt>
                <c:pt idx="1518">
                  <c:v>44204</c:v>
                </c:pt>
                <c:pt idx="1519">
                  <c:v>44207</c:v>
                </c:pt>
                <c:pt idx="1520">
                  <c:v>44208</c:v>
                </c:pt>
                <c:pt idx="1521">
                  <c:v>44209</c:v>
                </c:pt>
                <c:pt idx="1522">
                  <c:v>44210</c:v>
                </c:pt>
                <c:pt idx="1523">
                  <c:v>44211</c:v>
                </c:pt>
                <c:pt idx="1524">
                  <c:v>44214</c:v>
                </c:pt>
                <c:pt idx="1525">
                  <c:v>44215</c:v>
                </c:pt>
                <c:pt idx="1526">
                  <c:v>44216</c:v>
                </c:pt>
                <c:pt idx="1527">
                  <c:v>44217</c:v>
                </c:pt>
                <c:pt idx="1528">
                  <c:v>44218</c:v>
                </c:pt>
                <c:pt idx="1529">
                  <c:v>44221</c:v>
                </c:pt>
                <c:pt idx="1530">
                  <c:v>44222</c:v>
                </c:pt>
                <c:pt idx="1531">
                  <c:v>44223</c:v>
                </c:pt>
                <c:pt idx="1532">
                  <c:v>44224</c:v>
                </c:pt>
                <c:pt idx="1533">
                  <c:v>44225</c:v>
                </c:pt>
                <c:pt idx="1534">
                  <c:v>44228</c:v>
                </c:pt>
                <c:pt idx="1535">
                  <c:v>44229</c:v>
                </c:pt>
                <c:pt idx="1536">
                  <c:v>44230</c:v>
                </c:pt>
                <c:pt idx="1537">
                  <c:v>44231</c:v>
                </c:pt>
                <c:pt idx="1538">
                  <c:v>44232</c:v>
                </c:pt>
                <c:pt idx="1539">
                  <c:v>44234</c:v>
                </c:pt>
                <c:pt idx="1540">
                  <c:v>44235</c:v>
                </c:pt>
                <c:pt idx="1541">
                  <c:v>44236</c:v>
                </c:pt>
                <c:pt idx="1542">
                  <c:v>44237</c:v>
                </c:pt>
                <c:pt idx="1543">
                  <c:v>44245</c:v>
                </c:pt>
                <c:pt idx="1544">
                  <c:v>44246</c:v>
                </c:pt>
                <c:pt idx="1545">
                  <c:v>44247</c:v>
                </c:pt>
                <c:pt idx="1546">
                  <c:v>44249</c:v>
                </c:pt>
                <c:pt idx="1547">
                  <c:v>44250</c:v>
                </c:pt>
                <c:pt idx="1548">
                  <c:v>44251</c:v>
                </c:pt>
                <c:pt idx="1549">
                  <c:v>44252</c:v>
                </c:pt>
                <c:pt idx="1550">
                  <c:v>44253</c:v>
                </c:pt>
                <c:pt idx="1551">
                  <c:v>44256</c:v>
                </c:pt>
                <c:pt idx="1552">
                  <c:v>44257</c:v>
                </c:pt>
                <c:pt idx="1553">
                  <c:v>44258</c:v>
                </c:pt>
                <c:pt idx="1554">
                  <c:v>44259</c:v>
                </c:pt>
                <c:pt idx="1555">
                  <c:v>44260</c:v>
                </c:pt>
                <c:pt idx="1556">
                  <c:v>44263</c:v>
                </c:pt>
                <c:pt idx="1557">
                  <c:v>44264</c:v>
                </c:pt>
                <c:pt idx="1558">
                  <c:v>44265</c:v>
                </c:pt>
                <c:pt idx="1559">
                  <c:v>44266</c:v>
                </c:pt>
                <c:pt idx="1560">
                  <c:v>44267</c:v>
                </c:pt>
                <c:pt idx="1561">
                  <c:v>44270</c:v>
                </c:pt>
                <c:pt idx="1562">
                  <c:v>44271</c:v>
                </c:pt>
                <c:pt idx="1563">
                  <c:v>44272</c:v>
                </c:pt>
                <c:pt idx="1564">
                  <c:v>44273</c:v>
                </c:pt>
                <c:pt idx="1565">
                  <c:v>44274</c:v>
                </c:pt>
                <c:pt idx="1566">
                  <c:v>44277</c:v>
                </c:pt>
                <c:pt idx="1567">
                  <c:v>44278</c:v>
                </c:pt>
                <c:pt idx="1568">
                  <c:v>44279</c:v>
                </c:pt>
                <c:pt idx="1569">
                  <c:v>44280</c:v>
                </c:pt>
                <c:pt idx="1570">
                  <c:v>44281</c:v>
                </c:pt>
                <c:pt idx="1571">
                  <c:v>44284</c:v>
                </c:pt>
                <c:pt idx="1572">
                  <c:v>44285</c:v>
                </c:pt>
                <c:pt idx="1573">
                  <c:v>44286</c:v>
                </c:pt>
                <c:pt idx="1574">
                  <c:v>44287</c:v>
                </c:pt>
                <c:pt idx="1575">
                  <c:v>44288</c:v>
                </c:pt>
                <c:pt idx="1576">
                  <c:v>44292</c:v>
                </c:pt>
                <c:pt idx="1577">
                  <c:v>44293</c:v>
                </c:pt>
                <c:pt idx="1578">
                  <c:v>44294</c:v>
                </c:pt>
                <c:pt idx="1579">
                  <c:v>44295</c:v>
                </c:pt>
                <c:pt idx="1580">
                  <c:v>44298</c:v>
                </c:pt>
                <c:pt idx="1581">
                  <c:v>44299</c:v>
                </c:pt>
                <c:pt idx="1582">
                  <c:v>44300</c:v>
                </c:pt>
                <c:pt idx="1583">
                  <c:v>44301</c:v>
                </c:pt>
                <c:pt idx="1584">
                  <c:v>44302</c:v>
                </c:pt>
                <c:pt idx="1585">
                  <c:v>44305</c:v>
                </c:pt>
                <c:pt idx="1586">
                  <c:v>44306</c:v>
                </c:pt>
                <c:pt idx="1587">
                  <c:v>44307</c:v>
                </c:pt>
                <c:pt idx="1588">
                  <c:v>44308</c:v>
                </c:pt>
                <c:pt idx="1589">
                  <c:v>44309</c:v>
                </c:pt>
                <c:pt idx="1590">
                  <c:v>44311</c:v>
                </c:pt>
                <c:pt idx="1591">
                  <c:v>44312</c:v>
                </c:pt>
                <c:pt idx="1592">
                  <c:v>44313</c:v>
                </c:pt>
                <c:pt idx="1593">
                  <c:v>44314</c:v>
                </c:pt>
                <c:pt idx="1594">
                  <c:v>44315</c:v>
                </c:pt>
                <c:pt idx="1595">
                  <c:v>44316</c:v>
                </c:pt>
                <c:pt idx="1596">
                  <c:v>44322</c:v>
                </c:pt>
                <c:pt idx="1597">
                  <c:v>44323</c:v>
                </c:pt>
                <c:pt idx="1598">
                  <c:v>44324</c:v>
                </c:pt>
                <c:pt idx="1599">
                  <c:v>44326</c:v>
                </c:pt>
                <c:pt idx="1600">
                  <c:v>44327</c:v>
                </c:pt>
                <c:pt idx="1601">
                  <c:v>44328</c:v>
                </c:pt>
                <c:pt idx="1602">
                  <c:v>44329</c:v>
                </c:pt>
                <c:pt idx="1603">
                  <c:v>44330</c:v>
                </c:pt>
                <c:pt idx="1604">
                  <c:v>44333</c:v>
                </c:pt>
                <c:pt idx="1605">
                  <c:v>44334</c:v>
                </c:pt>
                <c:pt idx="1606">
                  <c:v>44335</c:v>
                </c:pt>
                <c:pt idx="1607">
                  <c:v>44336</c:v>
                </c:pt>
                <c:pt idx="1608">
                  <c:v>44337</c:v>
                </c:pt>
                <c:pt idx="1609">
                  <c:v>44340</c:v>
                </c:pt>
                <c:pt idx="1610">
                  <c:v>44341</c:v>
                </c:pt>
                <c:pt idx="1611">
                  <c:v>44342</c:v>
                </c:pt>
                <c:pt idx="1612">
                  <c:v>44343</c:v>
                </c:pt>
                <c:pt idx="1613">
                  <c:v>44344</c:v>
                </c:pt>
                <c:pt idx="1614">
                  <c:v>44347</c:v>
                </c:pt>
                <c:pt idx="1615">
                  <c:v>44348</c:v>
                </c:pt>
                <c:pt idx="1616">
                  <c:v>44349</c:v>
                </c:pt>
                <c:pt idx="1617">
                  <c:v>44350</c:v>
                </c:pt>
                <c:pt idx="1618">
                  <c:v>44351</c:v>
                </c:pt>
                <c:pt idx="1619">
                  <c:v>44354</c:v>
                </c:pt>
                <c:pt idx="1620">
                  <c:v>44355</c:v>
                </c:pt>
                <c:pt idx="1621">
                  <c:v>44356</c:v>
                </c:pt>
                <c:pt idx="1622">
                  <c:v>44357</c:v>
                </c:pt>
                <c:pt idx="1623">
                  <c:v>44358</c:v>
                </c:pt>
                <c:pt idx="1624">
                  <c:v>44362</c:v>
                </c:pt>
                <c:pt idx="1625">
                  <c:v>44363</c:v>
                </c:pt>
                <c:pt idx="1626">
                  <c:v>44364</c:v>
                </c:pt>
                <c:pt idx="1627">
                  <c:v>44365</c:v>
                </c:pt>
                <c:pt idx="1628">
                  <c:v>44368</c:v>
                </c:pt>
                <c:pt idx="1629">
                  <c:v>44369</c:v>
                </c:pt>
                <c:pt idx="1630">
                  <c:v>44370</c:v>
                </c:pt>
                <c:pt idx="1631">
                  <c:v>44371</c:v>
                </c:pt>
                <c:pt idx="1632">
                  <c:v>44372</c:v>
                </c:pt>
                <c:pt idx="1633">
                  <c:v>44375</c:v>
                </c:pt>
                <c:pt idx="1634">
                  <c:v>44376</c:v>
                </c:pt>
                <c:pt idx="1635">
                  <c:v>44377</c:v>
                </c:pt>
                <c:pt idx="1636">
                  <c:v>44378</c:v>
                </c:pt>
                <c:pt idx="1637">
                  <c:v>44379</c:v>
                </c:pt>
                <c:pt idx="1638">
                  <c:v>44382</c:v>
                </c:pt>
                <c:pt idx="1639">
                  <c:v>44383</c:v>
                </c:pt>
                <c:pt idx="1640">
                  <c:v>44384</c:v>
                </c:pt>
                <c:pt idx="1641">
                  <c:v>44385</c:v>
                </c:pt>
                <c:pt idx="1642">
                  <c:v>44386</c:v>
                </c:pt>
                <c:pt idx="1643">
                  <c:v>44389</c:v>
                </c:pt>
                <c:pt idx="1644">
                  <c:v>44390</c:v>
                </c:pt>
                <c:pt idx="1645">
                  <c:v>44391</c:v>
                </c:pt>
                <c:pt idx="1646">
                  <c:v>44392</c:v>
                </c:pt>
                <c:pt idx="1647">
                  <c:v>44393</c:v>
                </c:pt>
                <c:pt idx="1648">
                  <c:v>44396</c:v>
                </c:pt>
                <c:pt idx="1649">
                  <c:v>44397</c:v>
                </c:pt>
                <c:pt idx="1650">
                  <c:v>44398</c:v>
                </c:pt>
                <c:pt idx="1651">
                  <c:v>44399</c:v>
                </c:pt>
                <c:pt idx="1652">
                  <c:v>44400</c:v>
                </c:pt>
              </c:numCache>
            </c:numRef>
          </c:cat>
          <c:val>
            <c:numRef>
              <c:f>华东价差!$H$2:$H$1654</c:f>
              <c:numCache>
                <c:formatCode>#,##0_);[Red]\(#,##0\)</c:formatCode>
                <c:ptCount val="1653"/>
                <c:pt idx="0">
                  <c:v>-5</c:v>
                </c:pt>
                <c:pt idx="1">
                  <c:v>-5</c:v>
                </c:pt>
                <c:pt idx="2">
                  <c:v>20</c:v>
                </c:pt>
                <c:pt idx="3">
                  <c:v>30</c:v>
                </c:pt>
                <c:pt idx="4">
                  <c:v>20</c:v>
                </c:pt>
                <c:pt idx="5">
                  <c:v>45</c:v>
                </c:pt>
                <c:pt idx="6">
                  <c:v>-80</c:v>
                </c:pt>
                <c:pt idx="7">
                  <c:v>-95</c:v>
                </c:pt>
                <c:pt idx="8">
                  <c:v>-100</c:v>
                </c:pt>
                <c:pt idx="9">
                  <c:v>-110</c:v>
                </c:pt>
                <c:pt idx="10">
                  <c:v>-20</c:v>
                </c:pt>
                <c:pt idx="11">
                  <c:v>-70</c:v>
                </c:pt>
                <c:pt idx="12">
                  <c:v>-80</c:v>
                </c:pt>
                <c:pt idx="13">
                  <c:v>-320</c:v>
                </c:pt>
                <c:pt idx="14">
                  <c:v>-395</c:v>
                </c:pt>
                <c:pt idx="15">
                  <c:v>-65</c:v>
                </c:pt>
                <c:pt idx="16">
                  <c:v>-65</c:v>
                </c:pt>
                <c:pt idx="17">
                  <c:v>-120</c:v>
                </c:pt>
                <c:pt idx="18">
                  <c:v>-120</c:v>
                </c:pt>
                <c:pt idx="19">
                  <c:v>-180</c:v>
                </c:pt>
                <c:pt idx="20">
                  <c:v>-250</c:v>
                </c:pt>
                <c:pt idx="21">
                  <c:v>-215</c:v>
                </c:pt>
                <c:pt idx="22">
                  <c:v>-240</c:v>
                </c:pt>
                <c:pt idx="23">
                  <c:v>-180</c:v>
                </c:pt>
                <c:pt idx="24">
                  <c:v>-220</c:v>
                </c:pt>
                <c:pt idx="25">
                  <c:v>-230</c:v>
                </c:pt>
                <c:pt idx="26">
                  <c:v>-220</c:v>
                </c:pt>
                <c:pt idx="27">
                  <c:v>-220</c:v>
                </c:pt>
                <c:pt idx="28">
                  <c:v>-150</c:v>
                </c:pt>
                <c:pt idx="29">
                  <c:v>-115</c:v>
                </c:pt>
                <c:pt idx="30">
                  <c:v>-135</c:v>
                </c:pt>
                <c:pt idx="31">
                  <c:v>-135</c:v>
                </c:pt>
                <c:pt idx="32">
                  <c:v>-115</c:v>
                </c:pt>
                <c:pt idx="33">
                  <c:v>-105</c:v>
                </c:pt>
                <c:pt idx="34">
                  <c:v>-95</c:v>
                </c:pt>
                <c:pt idx="35">
                  <c:v>-110</c:v>
                </c:pt>
                <c:pt idx="36">
                  <c:v>-90</c:v>
                </c:pt>
                <c:pt idx="37">
                  <c:v>-85</c:v>
                </c:pt>
                <c:pt idx="38">
                  <c:v>-90</c:v>
                </c:pt>
                <c:pt idx="39">
                  <c:v>-90</c:v>
                </c:pt>
                <c:pt idx="40">
                  <c:v>-85</c:v>
                </c:pt>
                <c:pt idx="41">
                  <c:v>-80</c:v>
                </c:pt>
                <c:pt idx="42">
                  <c:v>-80</c:v>
                </c:pt>
                <c:pt idx="43">
                  <c:v>-80</c:v>
                </c:pt>
                <c:pt idx="44">
                  <c:v>-60</c:v>
                </c:pt>
                <c:pt idx="45">
                  <c:v>-20</c:v>
                </c:pt>
                <c:pt idx="46">
                  <c:v>-5</c:v>
                </c:pt>
                <c:pt idx="47">
                  <c:v>-35</c:v>
                </c:pt>
                <c:pt idx="48">
                  <c:v>15</c:v>
                </c:pt>
                <c:pt idx="49">
                  <c:v>-10</c:v>
                </c:pt>
                <c:pt idx="50">
                  <c:v>-20</c:v>
                </c:pt>
                <c:pt idx="51">
                  <c:v>-40</c:v>
                </c:pt>
                <c:pt idx="52">
                  <c:v>-35</c:v>
                </c:pt>
                <c:pt idx="53">
                  <c:v>5</c:v>
                </c:pt>
                <c:pt idx="62">
                  <c:v>25</c:v>
                </c:pt>
                <c:pt idx="63">
                  <c:v>-105</c:v>
                </c:pt>
                <c:pt idx="64">
                  <c:v>-95</c:v>
                </c:pt>
                <c:pt idx="65">
                  <c:v>-55</c:v>
                </c:pt>
                <c:pt idx="66">
                  <c:v>-75</c:v>
                </c:pt>
                <c:pt idx="67">
                  <c:v>-25</c:v>
                </c:pt>
                <c:pt idx="68">
                  <c:v>-75</c:v>
                </c:pt>
                <c:pt idx="69">
                  <c:v>-60</c:v>
                </c:pt>
                <c:pt idx="70">
                  <c:v>-20</c:v>
                </c:pt>
                <c:pt idx="71">
                  <c:v>-5</c:v>
                </c:pt>
                <c:pt idx="72">
                  <c:v>-50</c:v>
                </c:pt>
                <c:pt idx="73">
                  <c:v>-55</c:v>
                </c:pt>
                <c:pt idx="74">
                  <c:v>-110</c:v>
                </c:pt>
                <c:pt idx="76">
                  <c:v>-95</c:v>
                </c:pt>
                <c:pt idx="77">
                  <c:v>-30</c:v>
                </c:pt>
                <c:pt idx="78">
                  <c:v>-35</c:v>
                </c:pt>
                <c:pt idx="79">
                  <c:v>-65</c:v>
                </c:pt>
                <c:pt idx="80">
                  <c:v>-55</c:v>
                </c:pt>
                <c:pt idx="81">
                  <c:v>-60</c:v>
                </c:pt>
                <c:pt idx="82">
                  <c:v>-75</c:v>
                </c:pt>
                <c:pt idx="83">
                  <c:v>-90</c:v>
                </c:pt>
                <c:pt idx="84">
                  <c:v>-70</c:v>
                </c:pt>
                <c:pt idx="85">
                  <c:v>-80</c:v>
                </c:pt>
                <c:pt idx="86">
                  <c:v>-105</c:v>
                </c:pt>
                <c:pt idx="87">
                  <c:v>-125</c:v>
                </c:pt>
                <c:pt idx="88">
                  <c:v>-150</c:v>
                </c:pt>
                <c:pt idx="89">
                  <c:v>-160</c:v>
                </c:pt>
                <c:pt idx="90">
                  <c:v>-110</c:v>
                </c:pt>
                <c:pt idx="91">
                  <c:v>-105</c:v>
                </c:pt>
                <c:pt idx="92">
                  <c:v>-115</c:v>
                </c:pt>
                <c:pt idx="93">
                  <c:v>-100</c:v>
                </c:pt>
                <c:pt idx="94">
                  <c:v>-145</c:v>
                </c:pt>
                <c:pt idx="95">
                  <c:v>-95</c:v>
                </c:pt>
                <c:pt idx="96">
                  <c:v>-95</c:v>
                </c:pt>
                <c:pt idx="97">
                  <c:v>-140</c:v>
                </c:pt>
                <c:pt idx="98">
                  <c:v>-150</c:v>
                </c:pt>
                <c:pt idx="99">
                  <c:v>-110</c:v>
                </c:pt>
                <c:pt idx="100">
                  <c:v>-60</c:v>
                </c:pt>
                <c:pt idx="101">
                  <c:v>-60</c:v>
                </c:pt>
                <c:pt idx="102">
                  <c:v>-80</c:v>
                </c:pt>
                <c:pt idx="103">
                  <c:v>-95</c:v>
                </c:pt>
                <c:pt idx="104">
                  <c:v>-60</c:v>
                </c:pt>
                <c:pt idx="105">
                  <c:v>-50</c:v>
                </c:pt>
                <c:pt idx="106">
                  <c:v>-50</c:v>
                </c:pt>
                <c:pt idx="107">
                  <c:v>-50</c:v>
                </c:pt>
                <c:pt idx="108">
                  <c:v>-95</c:v>
                </c:pt>
                <c:pt idx="109">
                  <c:v>-95</c:v>
                </c:pt>
                <c:pt idx="110">
                  <c:v>-50</c:v>
                </c:pt>
                <c:pt idx="111">
                  <c:v>-45</c:v>
                </c:pt>
                <c:pt idx="112">
                  <c:v>-70</c:v>
                </c:pt>
                <c:pt idx="113">
                  <c:v>-55</c:v>
                </c:pt>
                <c:pt idx="114">
                  <c:v>-25</c:v>
                </c:pt>
                <c:pt idx="115">
                  <c:v>-25</c:v>
                </c:pt>
                <c:pt idx="116">
                  <c:v>-30</c:v>
                </c:pt>
                <c:pt idx="117">
                  <c:v>-25</c:v>
                </c:pt>
                <c:pt idx="118">
                  <c:v>-25</c:v>
                </c:pt>
                <c:pt idx="119">
                  <c:v>-45</c:v>
                </c:pt>
                <c:pt idx="120">
                  <c:v>-55</c:v>
                </c:pt>
                <c:pt idx="121">
                  <c:v>-75</c:v>
                </c:pt>
                <c:pt idx="122">
                  <c:v>-65</c:v>
                </c:pt>
                <c:pt idx="123">
                  <c:v>-35</c:v>
                </c:pt>
                <c:pt idx="124">
                  <c:v>0</c:v>
                </c:pt>
                <c:pt idx="125">
                  <c:v>-20</c:v>
                </c:pt>
                <c:pt idx="126">
                  <c:v>-25</c:v>
                </c:pt>
                <c:pt idx="128">
                  <c:v>-65</c:v>
                </c:pt>
                <c:pt idx="129">
                  <c:v>-80</c:v>
                </c:pt>
                <c:pt idx="130">
                  <c:v>-80</c:v>
                </c:pt>
                <c:pt idx="131">
                  <c:v>-80</c:v>
                </c:pt>
                <c:pt idx="132">
                  <c:v>-75</c:v>
                </c:pt>
                <c:pt idx="133">
                  <c:v>-100</c:v>
                </c:pt>
                <c:pt idx="134">
                  <c:v>-115</c:v>
                </c:pt>
                <c:pt idx="135">
                  <c:v>-90</c:v>
                </c:pt>
                <c:pt idx="136">
                  <c:v>-150</c:v>
                </c:pt>
                <c:pt idx="137">
                  <c:v>-150</c:v>
                </c:pt>
                <c:pt idx="138">
                  <c:v>-160</c:v>
                </c:pt>
                <c:pt idx="139">
                  <c:v>-90</c:v>
                </c:pt>
                <c:pt idx="140">
                  <c:v>-90</c:v>
                </c:pt>
                <c:pt idx="141">
                  <c:v>-120</c:v>
                </c:pt>
                <c:pt idx="142">
                  <c:v>-120</c:v>
                </c:pt>
                <c:pt idx="143">
                  <c:v>-100</c:v>
                </c:pt>
                <c:pt idx="144">
                  <c:v>-70</c:v>
                </c:pt>
                <c:pt idx="145">
                  <c:v>-80</c:v>
                </c:pt>
                <c:pt idx="146">
                  <c:v>-110</c:v>
                </c:pt>
                <c:pt idx="147">
                  <c:v>-110</c:v>
                </c:pt>
                <c:pt idx="148">
                  <c:v>-120</c:v>
                </c:pt>
                <c:pt idx="149">
                  <c:v>-105</c:v>
                </c:pt>
                <c:pt idx="150">
                  <c:v>-250</c:v>
                </c:pt>
                <c:pt idx="151">
                  <c:v>-150</c:v>
                </c:pt>
                <c:pt idx="152">
                  <c:v>-140</c:v>
                </c:pt>
                <c:pt idx="153">
                  <c:v>-120</c:v>
                </c:pt>
                <c:pt idx="154">
                  <c:v>-120</c:v>
                </c:pt>
                <c:pt idx="155">
                  <c:v>-125</c:v>
                </c:pt>
                <c:pt idx="156">
                  <c:v>-160</c:v>
                </c:pt>
                <c:pt idx="157">
                  <c:v>-145</c:v>
                </c:pt>
                <c:pt idx="158">
                  <c:v>-155</c:v>
                </c:pt>
                <c:pt idx="159">
                  <c:v>-110</c:v>
                </c:pt>
                <c:pt idx="160">
                  <c:v>-105</c:v>
                </c:pt>
                <c:pt idx="161">
                  <c:v>-105</c:v>
                </c:pt>
                <c:pt idx="162">
                  <c:v>-80</c:v>
                </c:pt>
                <c:pt idx="163">
                  <c:v>-175</c:v>
                </c:pt>
                <c:pt idx="164">
                  <c:v>-245</c:v>
                </c:pt>
                <c:pt idx="165">
                  <c:v>-245</c:v>
                </c:pt>
                <c:pt idx="166">
                  <c:v>-160</c:v>
                </c:pt>
                <c:pt idx="167">
                  <c:v>-130</c:v>
                </c:pt>
                <c:pt idx="168">
                  <c:v>-115</c:v>
                </c:pt>
                <c:pt idx="169">
                  <c:v>-110</c:v>
                </c:pt>
                <c:pt idx="170">
                  <c:v>-80</c:v>
                </c:pt>
                <c:pt idx="171">
                  <c:v>-85</c:v>
                </c:pt>
                <c:pt idx="172">
                  <c:v>-45</c:v>
                </c:pt>
                <c:pt idx="174">
                  <c:v>-30</c:v>
                </c:pt>
                <c:pt idx="175">
                  <c:v>-55</c:v>
                </c:pt>
                <c:pt idx="176">
                  <c:v>-65</c:v>
                </c:pt>
                <c:pt idx="177">
                  <c:v>-65</c:v>
                </c:pt>
                <c:pt idx="178">
                  <c:v>-65</c:v>
                </c:pt>
                <c:pt idx="180">
                  <c:v>-220</c:v>
                </c:pt>
                <c:pt idx="181">
                  <c:v>-220</c:v>
                </c:pt>
                <c:pt idx="182">
                  <c:v>-180</c:v>
                </c:pt>
                <c:pt idx="183">
                  <c:v>-215</c:v>
                </c:pt>
                <c:pt idx="184">
                  <c:v>-235</c:v>
                </c:pt>
                <c:pt idx="185">
                  <c:v>-215</c:v>
                </c:pt>
                <c:pt idx="186">
                  <c:v>-180</c:v>
                </c:pt>
                <c:pt idx="187">
                  <c:v>-120</c:v>
                </c:pt>
                <c:pt idx="188">
                  <c:v>-245</c:v>
                </c:pt>
                <c:pt idx="189">
                  <c:v>-245</c:v>
                </c:pt>
                <c:pt idx="190">
                  <c:v>-305</c:v>
                </c:pt>
                <c:pt idx="191">
                  <c:v>-295</c:v>
                </c:pt>
                <c:pt idx="193">
                  <c:v>-260</c:v>
                </c:pt>
                <c:pt idx="196">
                  <c:v>-170</c:v>
                </c:pt>
                <c:pt idx="201">
                  <c:v>-220</c:v>
                </c:pt>
                <c:pt idx="202">
                  <c:v>-215</c:v>
                </c:pt>
                <c:pt idx="204">
                  <c:v>-200</c:v>
                </c:pt>
                <c:pt idx="205">
                  <c:v>-210</c:v>
                </c:pt>
                <c:pt idx="206">
                  <c:v>-225</c:v>
                </c:pt>
                <c:pt idx="207">
                  <c:v>-225</c:v>
                </c:pt>
                <c:pt idx="208">
                  <c:v>-265</c:v>
                </c:pt>
                <c:pt idx="209">
                  <c:v>-285</c:v>
                </c:pt>
                <c:pt idx="210">
                  <c:v>-275</c:v>
                </c:pt>
                <c:pt idx="211">
                  <c:v>-265</c:v>
                </c:pt>
                <c:pt idx="212">
                  <c:v>-305</c:v>
                </c:pt>
                <c:pt idx="213">
                  <c:v>-305</c:v>
                </c:pt>
                <c:pt idx="214">
                  <c:v>-325</c:v>
                </c:pt>
                <c:pt idx="215">
                  <c:v>-325</c:v>
                </c:pt>
                <c:pt idx="216">
                  <c:v>-340</c:v>
                </c:pt>
                <c:pt idx="217">
                  <c:v>-325</c:v>
                </c:pt>
                <c:pt idx="218">
                  <c:v>-285</c:v>
                </c:pt>
                <c:pt idx="219">
                  <c:v>-275</c:v>
                </c:pt>
                <c:pt idx="220">
                  <c:v>-260</c:v>
                </c:pt>
                <c:pt idx="221">
                  <c:v>-250</c:v>
                </c:pt>
                <c:pt idx="222">
                  <c:v>-225</c:v>
                </c:pt>
                <c:pt idx="223">
                  <c:v>-165</c:v>
                </c:pt>
                <c:pt idx="224">
                  <c:v>-175</c:v>
                </c:pt>
                <c:pt idx="225">
                  <c:v>-160</c:v>
                </c:pt>
                <c:pt idx="226">
                  <c:v>-160</c:v>
                </c:pt>
                <c:pt idx="227">
                  <c:v>-200</c:v>
                </c:pt>
                <c:pt idx="228">
                  <c:v>-170</c:v>
                </c:pt>
                <c:pt idx="229">
                  <c:v>-145</c:v>
                </c:pt>
                <c:pt idx="230">
                  <c:v>-80</c:v>
                </c:pt>
                <c:pt idx="231">
                  <c:v>-90</c:v>
                </c:pt>
                <c:pt idx="232">
                  <c:v>-80</c:v>
                </c:pt>
                <c:pt idx="233">
                  <c:v>-80</c:v>
                </c:pt>
                <c:pt idx="234">
                  <c:v>-50</c:v>
                </c:pt>
                <c:pt idx="235">
                  <c:v>-50</c:v>
                </c:pt>
                <c:pt idx="236">
                  <c:v>-50</c:v>
                </c:pt>
                <c:pt idx="237">
                  <c:v>-30</c:v>
                </c:pt>
                <c:pt idx="238">
                  <c:v>-45</c:v>
                </c:pt>
                <c:pt idx="239">
                  <c:v>-40</c:v>
                </c:pt>
                <c:pt idx="240">
                  <c:v>-50</c:v>
                </c:pt>
                <c:pt idx="241">
                  <c:v>-50</c:v>
                </c:pt>
                <c:pt idx="242">
                  <c:v>-20</c:v>
                </c:pt>
                <c:pt idx="243">
                  <c:v>-15</c:v>
                </c:pt>
                <c:pt idx="244">
                  <c:v>-70</c:v>
                </c:pt>
                <c:pt idx="245">
                  <c:v>-25</c:v>
                </c:pt>
                <c:pt idx="246">
                  <c:v>20</c:v>
                </c:pt>
                <c:pt idx="247">
                  <c:v>0</c:v>
                </c:pt>
                <c:pt idx="248">
                  <c:v>-90</c:v>
                </c:pt>
                <c:pt idx="249">
                  <c:v>-90</c:v>
                </c:pt>
                <c:pt idx="250">
                  <c:v>-35</c:v>
                </c:pt>
                <c:pt idx="251">
                  <c:v>-45</c:v>
                </c:pt>
                <c:pt idx="252">
                  <c:v>-55</c:v>
                </c:pt>
                <c:pt idx="253">
                  <c:v>-25</c:v>
                </c:pt>
                <c:pt idx="254">
                  <c:v>-65</c:v>
                </c:pt>
                <c:pt idx="255">
                  <c:v>-80</c:v>
                </c:pt>
                <c:pt idx="256">
                  <c:v>-85</c:v>
                </c:pt>
                <c:pt idx="257">
                  <c:v>-75</c:v>
                </c:pt>
                <c:pt idx="258">
                  <c:v>-80</c:v>
                </c:pt>
                <c:pt idx="259">
                  <c:v>-60</c:v>
                </c:pt>
                <c:pt idx="260">
                  <c:v>-60</c:v>
                </c:pt>
                <c:pt idx="261">
                  <c:v>-60</c:v>
                </c:pt>
                <c:pt idx="262">
                  <c:v>-95</c:v>
                </c:pt>
                <c:pt idx="263">
                  <c:v>-120</c:v>
                </c:pt>
                <c:pt idx="264">
                  <c:v>-100</c:v>
                </c:pt>
                <c:pt idx="265">
                  <c:v>-110</c:v>
                </c:pt>
                <c:pt idx="266">
                  <c:v>-100</c:v>
                </c:pt>
                <c:pt idx="267">
                  <c:v>-100</c:v>
                </c:pt>
                <c:pt idx="268">
                  <c:v>-120</c:v>
                </c:pt>
                <c:pt idx="269">
                  <c:v>-130</c:v>
                </c:pt>
                <c:pt idx="270">
                  <c:v>-130</c:v>
                </c:pt>
                <c:pt idx="271">
                  <c:v>-130</c:v>
                </c:pt>
                <c:pt idx="272">
                  <c:v>-130</c:v>
                </c:pt>
                <c:pt idx="273">
                  <c:v>-130</c:v>
                </c:pt>
                <c:pt idx="274">
                  <c:v>-130</c:v>
                </c:pt>
                <c:pt idx="275">
                  <c:v>-100</c:v>
                </c:pt>
                <c:pt idx="276">
                  <c:v>-60</c:v>
                </c:pt>
                <c:pt idx="277">
                  <c:v>-105</c:v>
                </c:pt>
                <c:pt idx="278">
                  <c:v>-115</c:v>
                </c:pt>
                <c:pt idx="279">
                  <c:v>-110</c:v>
                </c:pt>
                <c:pt idx="280">
                  <c:v>-115</c:v>
                </c:pt>
                <c:pt idx="281">
                  <c:v>-100</c:v>
                </c:pt>
                <c:pt idx="282">
                  <c:v>-70</c:v>
                </c:pt>
                <c:pt idx="283">
                  <c:v>-40</c:v>
                </c:pt>
                <c:pt idx="284">
                  <c:v>-75</c:v>
                </c:pt>
                <c:pt idx="285">
                  <c:v>-80</c:v>
                </c:pt>
                <c:pt idx="286">
                  <c:v>-80</c:v>
                </c:pt>
                <c:pt idx="287">
                  <c:v>-105</c:v>
                </c:pt>
                <c:pt idx="288">
                  <c:v>-100</c:v>
                </c:pt>
                <c:pt idx="289">
                  <c:v>-90</c:v>
                </c:pt>
                <c:pt idx="290">
                  <c:v>-105</c:v>
                </c:pt>
                <c:pt idx="291">
                  <c:v>-105</c:v>
                </c:pt>
                <c:pt idx="292">
                  <c:v>-105</c:v>
                </c:pt>
                <c:pt idx="293">
                  <c:v>-105</c:v>
                </c:pt>
                <c:pt idx="294">
                  <c:v>-105</c:v>
                </c:pt>
                <c:pt idx="295">
                  <c:v>-110</c:v>
                </c:pt>
                <c:pt idx="296">
                  <c:v>-110</c:v>
                </c:pt>
                <c:pt idx="297">
                  <c:v>-90</c:v>
                </c:pt>
                <c:pt idx="298">
                  <c:v>-130</c:v>
                </c:pt>
                <c:pt idx="299">
                  <c:v>-140</c:v>
                </c:pt>
                <c:pt idx="300">
                  <c:v>-130</c:v>
                </c:pt>
                <c:pt idx="301">
                  <c:v>-110</c:v>
                </c:pt>
                <c:pt idx="302">
                  <c:v>-55</c:v>
                </c:pt>
                <c:pt idx="303">
                  <c:v>-95</c:v>
                </c:pt>
                <c:pt idx="304">
                  <c:v>-110</c:v>
                </c:pt>
                <c:pt idx="305">
                  <c:v>-130</c:v>
                </c:pt>
                <c:pt idx="306">
                  <c:v>-160</c:v>
                </c:pt>
                <c:pt idx="307">
                  <c:v>-150</c:v>
                </c:pt>
                <c:pt idx="308">
                  <c:v>-130</c:v>
                </c:pt>
                <c:pt idx="309">
                  <c:v>-125</c:v>
                </c:pt>
                <c:pt idx="310">
                  <c:v>-115</c:v>
                </c:pt>
                <c:pt idx="311">
                  <c:v>-130</c:v>
                </c:pt>
                <c:pt idx="312">
                  <c:v>-120</c:v>
                </c:pt>
                <c:pt idx="313">
                  <c:v>-130</c:v>
                </c:pt>
                <c:pt idx="314">
                  <c:v>-150</c:v>
                </c:pt>
                <c:pt idx="315">
                  <c:v>-120</c:v>
                </c:pt>
                <c:pt idx="316">
                  <c:v>-130</c:v>
                </c:pt>
                <c:pt idx="317">
                  <c:v>-130</c:v>
                </c:pt>
                <c:pt idx="318">
                  <c:v>-160</c:v>
                </c:pt>
                <c:pt idx="319">
                  <c:v>-180</c:v>
                </c:pt>
                <c:pt idx="320">
                  <c:v>-180</c:v>
                </c:pt>
                <c:pt idx="321">
                  <c:v>-200</c:v>
                </c:pt>
                <c:pt idx="322">
                  <c:v>-195</c:v>
                </c:pt>
                <c:pt idx="323">
                  <c:v>-195</c:v>
                </c:pt>
                <c:pt idx="324">
                  <c:v>-195</c:v>
                </c:pt>
                <c:pt idx="325">
                  <c:v>-235</c:v>
                </c:pt>
                <c:pt idx="326">
                  <c:v>-240</c:v>
                </c:pt>
                <c:pt idx="327">
                  <c:v>-200</c:v>
                </c:pt>
                <c:pt idx="328">
                  <c:v>-215</c:v>
                </c:pt>
                <c:pt idx="329">
                  <c:v>-220</c:v>
                </c:pt>
                <c:pt idx="330">
                  <c:v>-232.5</c:v>
                </c:pt>
                <c:pt idx="331">
                  <c:v>-260</c:v>
                </c:pt>
                <c:pt idx="332">
                  <c:v>-285</c:v>
                </c:pt>
                <c:pt idx="333">
                  <c:v>-285</c:v>
                </c:pt>
                <c:pt idx="334">
                  <c:v>-270</c:v>
                </c:pt>
                <c:pt idx="335">
                  <c:v>-285</c:v>
                </c:pt>
                <c:pt idx="336">
                  <c:v>-250</c:v>
                </c:pt>
                <c:pt idx="337">
                  <c:v>-260</c:v>
                </c:pt>
                <c:pt idx="338">
                  <c:v>-240</c:v>
                </c:pt>
                <c:pt idx="339">
                  <c:v>-250</c:v>
                </c:pt>
                <c:pt idx="340">
                  <c:v>-230</c:v>
                </c:pt>
                <c:pt idx="341">
                  <c:v>-220</c:v>
                </c:pt>
                <c:pt idx="342">
                  <c:v>-200</c:v>
                </c:pt>
                <c:pt idx="343">
                  <c:v>-220</c:v>
                </c:pt>
                <c:pt idx="344">
                  <c:v>-197.5</c:v>
                </c:pt>
                <c:pt idx="345">
                  <c:v>-185</c:v>
                </c:pt>
                <c:pt idx="346">
                  <c:v>-185</c:v>
                </c:pt>
                <c:pt idx="347">
                  <c:v>-190</c:v>
                </c:pt>
                <c:pt idx="348">
                  <c:v>-215</c:v>
                </c:pt>
                <c:pt idx="349">
                  <c:v>-245</c:v>
                </c:pt>
                <c:pt idx="350">
                  <c:v>-245</c:v>
                </c:pt>
                <c:pt idx="351">
                  <c:v>-235</c:v>
                </c:pt>
                <c:pt idx="352">
                  <c:v>-250</c:v>
                </c:pt>
                <c:pt idx="353">
                  <c:v>-255</c:v>
                </c:pt>
                <c:pt idx="354">
                  <c:v>-275</c:v>
                </c:pt>
                <c:pt idx="355">
                  <c:v>-327.5</c:v>
                </c:pt>
                <c:pt idx="356">
                  <c:v>-320</c:v>
                </c:pt>
                <c:pt idx="357">
                  <c:v>-290</c:v>
                </c:pt>
                <c:pt idx="358">
                  <c:v>-305</c:v>
                </c:pt>
                <c:pt idx="359">
                  <c:v>-300</c:v>
                </c:pt>
                <c:pt idx="360">
                  <c:v>-255</c:v>
                </c:pt>
                <c:pt idx="361">
                  <c:v>-255</c:v>
                </c:pt>
                <c:pt idx="362">
                  <c:v>-225</c:v>
                </c:pt>
                <c:pt idx="363">
                  <c:v>-220</c:v>
                </c:pt>
                <c:pt idx="364">
                  <c:v>-210</c:v>
                </c:pt>
                <c:pt idx="365">
                  <c:v>-215</c:v>
                </c:pt>
                <c:pt idx="366">
                  <c:v>-195</c:v>
                </c:pt>
                <c:pt idx="367">
                  <c:v>-205</c:v>
                </c:pt>
                <c:pt idx="368">
                  <c:v>-210</c:v>
                </c:pt>
                <c:pt idx="369">
                  <c:v>-220</c:v>
                </c:pt>
                <c:pt idx="370">
                  <c:v>-230</c:v>
                </c:pt>
                <c:pt idx="371">
                  <c:v>-220</c:v>
                </c:pt>
                <c:pt idx="372">
                  <c:v>-240</c:v>
                </c:pt>
                <c:pt idx="373">
                  <c:v>-250</c:v>
                </c:pt>
                <c:pt idx="374">
                  <c:v>-260</c:v>
                </c:pt>
                <c:pt idx="375">
                  <c:v>-260</c:v>
                </c:pt>
                <c:pt idx="376">
                  <c:v>-245</c:v>
                </c:pt>
                <c:pt idx="377">
                  <c:v>-245</c:v>
                </c:pt>
                <c:pt idx="378">
                  <c:v>-225</c:v>
                </c:pt>
                <c:pt idx="379">
                  <c:v>-230</c:v>
                </c:pt>
                <c:pt idx="380">
                  <c:v>-240</c:v>
                </c:pt>
                <c:pt idx="381">
                  <c:v>-242.5</c:v>
                </c:pt>
                <c:pt idx="382">
                  <c:v>-220</c:v>
                </c:pt>
                <c:pt idx="383">
                  <c:v>-197.5</c:v>
                </c:pt>
                <c:pt idx="384">
                  <c:v>-155</c:v>
                </c:pt>
                <c:pt idx="385">
                  <c:v>-160</c:v>
                </c:pt>
                <c:pt idx="386">
                  <c:v>-175</c:v>
                </c:pt>
                <c:pt idx="387">
                  <c:v>-177.5</c:v>
                </c:pt>
                <c:pt idx="388">
                  <c:v>-187.5</c:v>
                </c:pt>
                <c:pt idx="389">
                  <c:v>-177.5</c:v>
                </c:pt>
                <c:pt idx="390">
                  <c:v>-175</c:v>
                </c:pt>
                <c:pt idx="391">
                  <c:v>-165</c:v>
                </c:pt>
                <c:pt idx="392">
                  <c:v>-162.5</c:v>
                </c:pt>
                <c:pt idx="393">
                  <c:v>-185</c:v>
                </c:pt>
                <c:pt idx="394">
                  <c:v>-145</c:v>
                </c:pt>
                <c:pt idx="395">
                  <c:v>-180</c:v>
                </c:pt>
                <c:pt idx="396">
                  <c:v>-165</c:v>
                </c:pt>
                <c:pt idx="397">
                  <c:v>-135</c:v>
                </c:pt>
                <c:pt idx="398">
                  <c:v>-137.5</c:v>
                </c:pt>
                <c:pt idx="399">
                  <c:v>-137.5</c:v>
                </c:pt>
                <c:pt idx="400">
                  <c:v>-140</c:v>
                </c:pt>
                <c:pt idx="401">
                  <c:v>-140</c:v>
                </c:pt>
                <c:pt idx="402">
                  <c:v>-150</c:v>
                </c:pt>
                <c:pt idx="403">
                  <c:v>-162.5</c:v>
                </c:pt>
                <c:pt idx="404">
                  <c:v>-167.5</c:v>
                </c:pt>
                <c:pt idx="405">
                  <c:v>-155</c:v>
                </c:pt>
                <c:pt idx="406">
                  <c:v>-165</c:v>
                </c:pt>
                <c:pt idx="407">
                  <c:v>-140</c:v>
                </c:pt>
                <c:pt idx="408">
                  <c:v>-140</c:v>
                </c:pt>
                <c:pt idx="409">
                  <c:v>-117.5</c:v>
                </c:pt>
                <c:pt idx="410">
                  <c:v>-125</c:v>
                </c:pt>
                <c:pt idx="411">
                  <c:v>-110</c:v>
                </c:pt>
                <c:pt idx="412">
                  <c:v>-115</c:v>
                </c:pt>
                <c:pt idx="413">
                  <c:v>-115</c:v>
                </c:pt>
                <c:pt idx="414">
                  <c:v>-145</c:v>
                </c:pt>
                <c:pt idx="415">
                  <c:v>-150</c:v>
                </c:pt>
                <c:pt idx="416">
                  <c:v>-155</c:v>
                </c:pt>
                <c:pt idx="417">
                  <c:v>-150</c:v>
                </c:pt>
                <c:pt idx="418">
                  <c:v>-117.5</c:v>
                </c:pt>
                <c:pt idx="419">
                  <c:v>-110</c:v>
                </c:pt>
                <c:pt idx="420">
                  <c:v>-92.5</c:v>
                </c:pt>
                <c:pt idx="421">
                  <c:v>-95</c:v>
                </c:pt>
                <c:pt idx="422">
                  <c:v>-110</c:v>
                </c:pt>
                <c:pt idx="423">
                  <c:v>-105</c:v>
                </c:pt>
                <c:pt idx="424">
                  <c:v>-97.5</c:v>
                </c:pt>
                <c:pt idx="425">
                  <c:v>-85</c:v>
                </c:pt>
                <c:pt idx="426">
                  <c:v>-105</c:v>
                </c:pt>
                <c:pt idx="427">
                  <c:v>-105</c:v>
                </c:pt>
                <c:pt idx="428">
                  <c:v>-105</c:v>
                </c:pt>
                <c:pt idx="429">
                  <c:v>-122.5</c:v>
                </c:pt>
                <c:pt idx="430">
                  <c:v>-122.5</c:v>
                </c:pt>
                <c:pt idx="431">
                  <c:v>-122.5</c:v>
                </c:pt>
                <c:pt idx="432">
                  <c:v>-120</c:v>
                </c:pt>
                <c:pt idx="433">
                  <c:v>-112.5</c:v>
                </c:pt>
                <c:pt idx="434">
                  <c:v>-117.5</c:v>
                </c:pt>
                <c:pt idx="435">
                  <c:v>-117.5</c:v>
                </c:pt>
                <c:pt idx="436">
                  <c:v>-122.5</c:v>
                </c:pt>
                <c:pt idx="437">
                  <c:v>-105</c:v>
                </c:pt>
                <c:pt idx="438">
                  <c:v>-102.5</c:v>
                </c:pt>
                <c:pt idx="439">
                  <c:v>-130</c:v>
                </c:pt>
                <c:pt idx="440">
                  <c:v>-120</c:v>
                </c:pt>
                <c:pt idx="441">
                  <c:v>-120</c:v>
                </c:pt>
                <c:pt idx="442">
                  <c:v>-117.5</c:v>
                </c:pt>
                <c:pt idx="443">
                  <c:v>-125</c:v>
                </c:pt>
                <c:pt idx="444">
                  <c:v>-147.5</c:v>
                </c:pt>
                <c:pt idx="445">
                  <c:v>-200</c:v>
                </c:pt>
                <c:pt idx="446">
                  <c:v>-215</c:v>
                </c:pt>
                <c:pt idx="447">
                  <c:v>-170</c:v>
                </c:pt>
                <c:pt idx="448">
                  <c:v>-170</c:v>
                </c:pt>
                <c:pt idx="449">
                  <c:v>-140</c:v>
                </c:pt>
                <c:pt idx="450">
                  <c:v>-140</c:v>
                </c:pt>
                <c:pt idx="451">
                  <c:v>-155</c:v>
                </c:pt>
                <c:pt idx="452">
                  <c:v>-172.5</c:v>
                </c:pt>
                <c:pt idx="453">
                  <c:v>-170</c:v>
                </c:pt>
                <c:pt idx="454">
                  <c:v>-177.5</c:v>
                </c:pt>
                <c:pt idx="455">
                  <c:v>-152.5</c:v>
                </c:pt>
                <c:pt idx="456">
                  <c:v>-100</c:v>
                </c:pt>
                <c:pt idx="457">
                  <c:v>-100</c:v>
                </c:pt>
                <c:pt idx="458">
                  <c:v>-155</c:v>
                </c:pt>
                <c:pt idx="459">
                  <c:v>-125</c:v>
                </c:pt>
                <c:pt idx="460">
                  <c:v>-150</c:v>
                </c:pt>
                <c:pt idx="461">
                  <c:v>-170</c:v>
                </c:pt>
                <c:pt idx="462">
                  <c:v>-240</c:v>
                </c:pt>
                <c:pt idx="463">
                  <c:v>-240</c:v>
                </c:pt>
                <c:pt idx="464">
                  <c:v>-235</c:v>
                </c:pt>
                <c:pt idx="465">
                  <c:v>-205</c:v>
                </c:pt>
                <c:pt idx="466">
                  <c:v>-205</c:v>
                </c:pt>
                <c:pt idx="467">
                  <c:v>-155</c:v>
                </c:pt>
                <c:pt idx="468">
                  <c:v>-175</c:v>
                </c:pt>
                <c:pt idx="469">
                  <c:v>-220</c:v>
                </c:pt>
                <c:pt idx="470">
                  <c:v>-215</c:v>
                </c:pt>
                <c:pt idx="471">
                  <c:v>-170</c:v>
                </c:pt>
                <c:pt idx="472">
                  <c:v>-135</c:v>
                </c:pt>
                <c:pt idx="473">
                  <c:v>-145</c:v>
                </c:pt>
                <c:pt idx="474">
                  <c:v>-115</c:v>
                </c:pt>
                <c:pt idx="475">
                  <c:v>-45</c:v>
                </c:pt>
                <c:pt idx="476">
                  <c:v>-135</c:v>
                </c:pt>
                <c:pt idx="477">
                  <c:v>-210</c:v>
                </c:pt>
                <c:pt idx="478">
                  <c:v>-225</c:v>
                </c:pt>
                <c:pt idx="479">
                  <c:v>-230</c:v>
                </c:pt>
                <c:pt idx="480">
                  <c:v>-205</c:v>
                </c:pt>
                <c:pt idx="481">
                  <c:v>-205</c:v>
                </c:pt>
                <c:pt idx="482">
                  <c:v>-155</c:v>
                </c:pt>
                <c:pt idx="483">
                  <c:v>-195</c:v>
                </c:pt>
                <c:pt idx="484">
                  <c:v>-130</c:v>
                </c:pt>
                <c:pt idx="485">
                  <c:v>-255</c:v>
                </c:pt>
                <c:pt idx="486">
                  <c:v>-235</c:v>
                </c:pt>
                <c:pt idx="487">
                  <c:v>-215</c:v>
                </c:pt>
                <c:pt idx="488">
                  <c:v>-150</c:v>
                </c:pt>
                <c:pt idx="489">
                  <c:v>-170</c:v>
                </c:pt>
                <c:pt idx="490">
                  <c:v>-110</c:v>
                </c:pt>
                <c:pt idx="491">
                  <c:v>-90</c:v>
                </c:pt>
                <c:pt idx="492">
                  <c:v>-110</c:v>
                </c:pt>
                <c:pt idx="493">
                  <c:v>-130</c:v>
                </c:pt>
                <c:pt idx="494">
                  <c:v>-180</c:v>
                </c:pt>
                <c:pt idx="495">
                  <c:v>-145</c:v>
                </c:pt>
                <c:pt idx="496">
                  <c:v>-150</c:v>
                </c:pt>
                <c:pt idx="498">
                  <c:v>-200</c:v>
                </c:pt>
                <c:pt idx="499">
                  <c:v>-215</c:v>
                </c:pt>
                <c:pt idx="500">
                  <c:v>-190</c:v>
                </c:pt>
                <c:pt idx="501">
                  <c:v>-165</c:v>
                </c:pt>
                <c:pt idx="502">
                  <c:v>-195</c:v>
                </c:pt>
                <c:pt idx="503">
                  <c:v>-125</c:v>
                </c:pt>
                <c:pt idx="504">
                  <c:v>-225</c:v>
                </c:pt>
                <c:pt idx="505">
                  <c:v>-50</c:v>
                </c:pt>
                <c:pt idx="506">
                  <c:v>-110</c:v>
                </c:pt>
                <c:pt idx="507">
                  <c:v>-40</c:v>
                </c:pt>
                <c:pt idx="508">
                  <c:v>80</c:v>
                </c:pt>
                <c:pt idx="509">
                  <c:v>140</c:v>
                </c:pt>
                <c:pt idx="510">
                  <c:v>80</c:v>
                </c:pt>
                <c:pt idx="511">
                  <c:v>-110</c:v>
                </c:pt>
                <c:pt idx="512">
                  <c:v>-40</c:v>
                </c:pt>
                <c:pt idx="513">
                  <c:v>-45</c:v>
                </c:pt>
                <c:pt idx="514">
                  <c:v>50</c:v>
                </c:pt>
                <c:pt idx="515">
                  <c:v>90</c:v>
                </c:pt>
                <c:pt idx="516">
                  <c:v>110</c:v>
                </c:pt>
                <c:pt idx="517">
                  <c:v>110</c:v>
                </c:pt>
                <c:pt idx="518">
                  <c:v>75</c:v>
                </c:pt>
                <c:pt idx="519">
                  <c:v>70</c:v>
                </c:pt>
                <c:pt idx="520">
                  <c:v>25</c:v>
                </c:pt>
                <c:pt idx="521">
                  <c:v>5</c:v>
                </c:pt>
                <c:pt idx="522">
                  <c:v>20</c:v>
                </c:pt>
                <c:pt idx="523">
                  <c:v>35</c:v>
                </c:pt>
                <c:pt idx="524">
                  <c:v>125</c:v>
                </c:pt>
                <c:pt idx="525">
                  <c:v>80</c:v>
                </c:pt>
                <c:pt idx="526">
                  <c:v>100</c:v>
                </c:pt>
                <c:pt idx="527">
                  <c:v>100</c:v>
                </c:pt>
                <c:pt idx="528">
                  <c:v>95</c:v>
                </c:pt>
                <c:pt idx="529">
                  <c:v>165</c:v>
                </c:pt>
                <c:pt idx="530">
                  <c:v>65</c:v>
                </c:pt>
                <c:pt idx="531">
                  <c:v>65</c:v>
                </c:pt>
                <c:pt idx="532">
                  <c:v>0</c:v>
                </c:pt>
                <c:pt idx="533">
                  <c:v>5</c:v>
                </c:pt>
                <c:pt idx="534">
                  <c:v>45</c:v>
                </c:pt>
                <c:pt idx="535">
                  <c:v>85</c:v>
                </c:pt>
                <c:pt idx="540">
                  <c:v>165</c:v>
                </c:pt>
                <c:pt idx="541">
                  <c:v>150</c:v>
                </c:pt>
                <c:pt idx="542">
                  <c:v>150</c:v>
                </c:pt>
                <c:pt idx="543">
                  <c:v>170</c:v>
                </c:pt>
                <c:pt idx="544">
                  <c:v>170</c:v>
                </c:pt>
                <c:pt idx="545">
                  <c:v>180</c:v>
                </c:pt>
                <c:pt idx="546">
                  <c:v>180</c:v>
                </c:pt>
                <c:pt idx="547">
                  <c:v>265</c:v>
                </c:pt>
                <c:pt idx="548">
                  <c:v>200</c:v>
                </c:pt>
                <c:pt idx="549">
                  <c:v>185</c:v>
                </c:pt>
                <c:pt idx="550">
                  <c:v>165</c:v>
                </c:pt>
                <c:pt idx="551">
                  <c:v>155</c:v>
                </c:pt>
                <c:pt idx="552">
                  <c:v>145</c:v>
                </c:pt>
                <c:pt idx="553">
                  <c:v>115</c:v>
                </c:pt>
                <c:pt idx="554">
                  <c:v>20</c:v>
                </c:pt>
                <c:pt idx="555">
                  <c:v>15</c:v>
                </c:pt>
                <c:pt idx="556">
                  <c:v>0</c:v>
                </c:pt>
                <c:pt idx="557">
                  <c:v>25</c:v>
                </c:pt>
                <c:pt idx="558">
                  <c:v>-5</c:v>
                </c:pt>
                <c:pt idx="559">
                  <c:v>5</c:v>
                </c:pt>
                <c:pt idx="560">
                  <c:v>25</c:v>
                </c:pt>
                <c:pt idx="561">
                  <c:v>35</c:v>
                </c:pt>
                <c:pt idx="562">
                  <c:v>35</c:v>
                </c:pt>
                <c:pt idx="563">
                  <c:v>60</c:v>
                </c:pt>
                <c:pt idx="564">
                  <c:v>5</c:v>
                </c:pt>
                <c:pt idx="565">
                  <c:v>-20</c:v>
                </c:pt>
                <c:pt idx="566">
                  <c:v>-30</c:v>
                </c:pt>
                <c:pt idx="567">
                  <c:v>-50</c:v>
                </c:pt>
                <c:pt idx="568">
                  <c:v>-10</c:v>
                </c:pt>
                <c:pt idx="569">
                  <c:v>100</c:v>
                </c:pt>
                <c:pt idx="570">
                  <c:v>80</c:v>
                </c:pt>
                <c:pt idx="571">
                  <c:v>35</c:v>
                </c:pt>
                <c:pt idx="572">
                  <c:v>55</c:v>
                </c:pt>
                <c:pt idx="573">
                  <c:v>25</c:v>
                </c:pt>
                <c:pt idx="574">
                  <c:v>-125</c:v>
                </c:pt>
                <c:pt idx="575">
                  <c:v>-90</c:v>
                </c:pt>
                <c:pt idx="576">
                  <c:v>-40</c:v>
                </c:pt>
                <c:pt idx="577">
                  <c:v>-85</c:v>
                </c:pt>
                <c:pt idx="578">
                  <c:v>-65</c:v>
                </c:pt>
                <c:pt idx="579">
                  <c:v>-95</c:v>
                </c:pt>
                <c:pt idx="580">
                  <c:v>-105</c:v>
                </c:pt>
                <c:pt idx="581">
                  <c:v>-135</c:v>
                </c:pt>
                <c:pt idx="582">
                  <c:v>-135</c:v>
                </c:pt>
                <c:pt idx="583">
                  <c:v>-140</c:v>
                </c:pt>
                <c:pt idx="584">
                  <c:v>-105</c:v>
                </c:pt>
                <c:pt idx="585">
                  <c:v>-130</c:v>
                </c:pt>
                <c:pt idx="586">
                  <c:v>-195</c:v>
                </c:pt>
                <c:pt idx="587">
                  <c:v>-195</c:v>
                </c:pt>
                <c:pt idx="588">
                  <c:v>-180</c:v>
                </c:pt>
                <c:pt idx="589">
                  <c:v>-235</c:v>
                </c:pt>
                <c:pt idx="590">
                  <c:v>-235</c:v>
                </c:pt>
                <c:pt idx="591">
                  <c:v>-210</c:v>
                </c:pt>
                <c:pt idx="592">
                  <c:v>-165</c:v>
                </c:pt>
                <c:pt idx="593">
                  <c:v>-120</c:v>
                </c:pt>
                <c:pt idx="594">
                  <c:v>-85</c:v>
                </c:pt>
                <c:pt idx="595">
                  <c:v>-80</c:v>
                </c:pt>
                <c:pt idx="596">
                  <c:v>-30</c:v>
                </c:pt>
                <c:pt idx="597">
                  <c:v>-65</c:v>
                </c:pt>
                <c:pt idx="598">
                  <c:v>-75</c:v>
                </c:pt>
                <c:pt idx="599">
                  <c:v>-100</c:v>
                </c:pt>
                <c:pt idx="600">
                  <c:v>-90</c:v>
                </c:pt>
                <c:pt idx="601">
                  <c:v>-80</c:v>
                </c:pt>
                <c:pt idx="602">
                  <c:v>-65</c:v>
                </c:pt>
                <c:pt idx="603">
                  <c:v>-130</c:v>
                </c:pt>
                <c:pt idx="604">
                  <c:v>-180</c:v>
                </c:pt>
                <c:pt idx="605">
                  <c:v>-140</c:v>
                </c:pt>
                <c:pt idx="606">
                  <c:v>-135</c:v>
                </c:pt>
                <c:pt idx="607">
                  <c:v>-155</c:v>
                </c:pt>
                <c:pt idx="608">
                  <c:v>-170</c:v>
                </c:pt>
                <c:pt idx="609">
                  <c:v>-170</c:v>
                </c:pt>
                <c:pt idx="610">
                  <c:v>-135</c:v>
                </c:pt>
                <c:pt idx="611">
                  <c:v>-155</c:v>
                </c:pt>
                <c:pt idx="612">
                  <c:v>-105</c:v>
                </c:pt>
                <c:pt idx="613">
                  <c:v>-125</c:v>
                </c:pt>
                <c:pt idx="614">
                  <c:v>-65</c:v>
                </c:pt>
                <c:pt idx="615">
                  <c:v>-30</c:v>
                </c:pt>
                <c:pt idx="616">
                  <c:v>-55</c:v>
                </c:pt>
                <c:pt idx="617">
                  <c:v>-85</c:v>
                </c:pt>
                <c:pt idx="618">
                  <c:v>-50</c:v>
                </c:pt>
                <c:pt idx="619">
                  <c:v>-100</c:v>
                </c:pt>
                <c:pt idx="620">
                  <c:v>-100</c:v>
                </c:pt>
                <c:pt idx="621">
                  <c:v>-180</c:v>
                </c:pt>
                <c:pt idx="622">
                  <c:v>-270</c:v>
                </c:pt>
                <c:pt idx="623">
                  <c:v>-285</c:v>
                </c:pt>
                <c:pt idx="624">
                  <c:v>-235</c:v>
                </c:pt>
                <c:pt idx="625">
                  <c:v>-175</c:v>
                </c:pt>
                <c:pt idx="626">
                  <c:v>-150</c:v>
                </c:pt>
                <c:pt idx="627">
                  <c:v>-140</c:v>
                </c:pt>
                <c:pt idx="628">
                  <c:v>-120</c:v>
                </c:pt>
                <c:pt idx="629">
                  <c:v>-120</c:v>
                </c:pt>
                <c:pt idx="630">
                  <c:v>-110</c:v>
                </c:pt>
                <c:pt idx="631">
                  <c:v>-95</c:v>
                </c:pt>
                <c:pt idx="632">
                  <c:v>-75</c:v>
                </c:pt>
                <c:pt idx="633">
                  <c:v>-65</c:v>
                </c:pt>
                <c:pt idx="634">
                  <c:v>-25</c:v>
                </c:pt>
                <c:pt idx="635">
                  <c:v>-25</c:v>
                </c:pt>
                <c:pt idx="636">
                  <c:v>-25</c:v>
                </c:pt>
                <c:pt idx="637">
                  <c:v>-15</c:v>
                </c:pt>
                <c:pt idx="638">
                  <c:v>-5</c:v>
                </c:pt>
                <c:pt idx="639">
                  <c:v>-5</c:v>
                </c:pt>
                <c:pt idx="640">
                  <c:v>-5</c:v>
                </c:pt>
                <c:pt idx="641">
                  <c:v>-10</c:v>
                </c:pt>
                <c:pt idx="642">
                  <c:v>10</c:v>
                </c:pt>
                <c:pt idx="643">
                  <c:v>0</c:v>
                </c:pt>
                <c:pt idx="644">
                  <c:v>0</c:v>
                </c:pt>
                <c:pt idx="645">
                  <c:v>-35</c:v>
                </c:pt>
                <c:pt idx="646">
                  <c:v>-10</c:v>
                </c:pt>
                <c:pt idx="647">
                  <c:v>-10</c:v>
                </c:pt>
                <c:pt idx="648">
                  <c:v>50</c:v>
                </c:pt>
                <c:pt idx="649">
                  <c:v>0</c:v>
                </c:pt>
                <c:pt idx="650">
                  <c:v>15</c:v>
                </c:pt>
                <c:pt idx="651">
                  <c:v>0</c:v>
                </c:pt>
                <c:pt idx="652">
                  <c:v>-40</c:v>
                </c:pt>
                <c:pt idx="653">
                  <c:v>-5</c:v>
                </c:pt>
                <c:pt idx="654">
                  <c:v>15</c:v>
                </c:pt>
                <c:pt idx="656">
                  <c:v>15</c:v>
                </c:pt>
                <c:pt idx="657">
                  <c:v>45</c:v>
                </c:pt>
                <c:pt idx="658">
                  <c:v>-30</c:v>
                </c:pt>
                <c:pt idx="659">
                  <c:v>20</c:v>
                </c:pt>
                <c:pt idx="660">
                  <c:v>20</c:v>
                </c:pt>
                <c:pt idx="661">
                  <c:v>-55</c:v>
                </c:pt>
                <c:pt idx="662">
                  <c:v>-55</c:v>
                </c:pt>
                <c:pt idx="663">
                  <c:v>-55</c:v>
                </c:pt>
                <c:pt idx="664">
                  <c:v>-50</c:v>
                </c:pt>
                <c:pt idx="665">
                  <c:v>-10</c:v>
                </c:pt>
                <c:pt idx="666">
                  <c:v>10</c:v>
                </c:pt>
                <c:pt idx="667">
                  <c:v>0</c:v>
                </c:pt>
                <c:pt idx="668">
                  <c:v>5</c:v>
                </c:pt>
                <c:pt idx="669">
                  <c:v>-10</c:v>
                </c:pt>
                <c:pt idx="670">
                  <c:v>20</c:v>
                </c:pt>
                <c:pt idx="671">
                  <c:v>50</c:v>
                </c:pt>
                <c:pt idx="672">
                  <c:v>20</c:v>
                </c:pt>
                <c:pt idx="673">
                  <c:v>-20</c:v>
                </c:pt>
                <c:pt idx="674">
                  <c:v>-5</c:v>
                </c:pt>
                <c:pt idx="675">
                  <c:v>-30</c:v>
                </c:pt>
                <c:pt idx="676">
                  <c:v>-70</c:v>
                </c:pt>
                <c:pt idx="677">
                  <c:v>5</c:v>
                </c:pt>
                <c:pt idx="678">
                  <c:v>25</c:v>
                </c:pt>
                <c:pt idx="679">
                  <c:v>55</c:v>
                </c:pt>
                <c:pt idx="680">
                  <c:v>25</c:v>
                </c:pt>
                <c:pt idx="681">
                  <c:v>55</c:v>
                </c:pt>
                <c:pt idx="682">
                  <c:v>25</c:v>
                </c:pt>
                <c:pt idx="683">
                  <c:v>-40</c:v>
                </c:pt>
                <c:pt idx="684">
                  <c:v>-30</c:v>
                </c:pt>
                <c:pt idx="685">
                  <c:v>-70</c:v>
                </c:pt>
                <c:pt idx="686">
                  <c:v>-60</c:v>
                </c:pt>
                <c:pt idx="688">
                  <c:v>-160</c:v>
                </c:pt>
                <c:pt idx="689">
                  <c:v>-160</c:v>
                </c:pt>
                <c:pt idx="690">
                  <c:v>-20</c:v>
                </c:pt>
                <c:pt idx="691">
                  <c:v>-50</c:v>
                </c:pt>
                <c:pt idx="692">
                  <c:v>-45</c:v>
                </c:pt>
                <c:pt idx="693">
                  <c:v>-65</c:v>
                </c:pt>
                <c:pt idx="694">
                  <c:v>-75</c:v>
                </c:pt>
                <c:pt idx="695">
                  <c:v>15</c:v>
                </c:pt>
                <c:pt idx="696">
                  <c:v>35</c:v>
                </c:pt>
                <c:pt idx="697">
                  <c:v>-10</c:v>
                </c:pt>
                <c:pt idx="698">
                  <c:v>-90</c:v>
                </c:pt>
                <c:pt idx="699">
                  <c:v>-110</c:v>
                </c:pt>
                <c:pt idx="700">
                  <c:v>-130</c:v>
                </c:pt>
                <c:pt idx="701">
                  <c:v>-110</c:v>
                </c:pt>
                <c:pt idx="702">
                  <c:v>-130</c:v>
                </c:pt>
                <c:pt idx="703">
                  <c:v>-207.5</c:v>
                </c:pt>
                <c:pt idx="704">
                  <c:v>-235</c:v>
                </c:pt>
                <c:pt idx="705">
                  <c:v>-195</c:v>
                </c:pt>
                <c:pt idx="706">
                  <c:v>-195</c:v>
                </c:pt>
                <c:pt idx="707">
                  <c:v>-275</c:v>
                </c:pt>
                <c:pt idx="708">
                  <c:v>-225</c:v>
                </c:pt>
                <c:pt idx="709">
                  <c:v>-230</c:v>
                </c:pt>
                <c:pt idx="710">
                  <c:v>-175</c:v>
                </c:pt>
                <c:pt idx="711">
                  <c:v>-207.5</c:v>
                </c:pt>
                <c:pt idx="712">
                  <c:v>-240</c:v>
                </c:pt>
                <c:pt idx="713">
                  <c:v>-260</c:v>
                </c:pt>
                <c:pt idx="714">
                  <c:v>-230</c:v>
                </c:pt>
                <c:pt idx="715">
                  <c:v>-145</c:v>
                </c:pt>
                <c:pt idx="716">
                  <c:v>-110</c:v>
                </c:pt>
                <c:pt idx="717">
                  <c:v>-60</c:v>
                </c:pt>
                <c:pt idx="718">
                  <c:v>-105</c:v>
                </c:pt>
                <c:pt idx="719">
                  <c:v>-50</c:v>
                </c:pt>
                <c:pt idx="720">
                  <c:v>20</c:v>
                </c:pt>
                <c:pt idx="721">
                  <c:v>30</c:v>
                </c:pt>
                <c:pt idx="722">
                  <c:v>-35</c:v>
                </c:pt>
                <c:pt idx="723">
                  <c:v>-70</c:v>
                </c:pt>
                <c:pt idx="724">
                  <c:v>-65</c:v>
                </c:pt>
                <c:pt idx="725">
                  <c:v>-75</c:v>
                </c:pt>
                <c:pt idx="726">
                  <c:v>-100</c:v>
                </c:pt>
                <c:pt idx="727">
                  <c:v>-100</c:v>
                </c:pt>
                <c:pt idx="728">
                  <c:v>-80</c:v>
                </c:pt>
                <c:pt idx="729">
                  <c:v>-80</c:v>
                </c:pt>
                <c:pt idx="730">
                  <c:v>-30</c:v>
                </c:pt>
                <c:pt idx="731">
                  <c:v>-77.5</c:v>
                </c:pt>
                <c:pt idx="732">
                  <c:v>-120</c:v>
                </c:pt>
                <c:pt idx="733">
                  <c:v>-85</c:v>
                </c:pt>
                <c:pt idx="734">
                  <c:v>-100</c:v>
                </c:pt>
                <c:pt idx="735">
                  <c:v>-155</c:v>
                </c:pt>
                <c:pt idx="736">
                  <c:v>-155</c:v>
                </c:pt>
                <c:pt idx="737">
                  <c:v>-270</c:v>
                </c:pt>
                <c:pt idx="738">
                  <c:v>-260</c:v>
                </c:pt>
                <c:pt idx="739">
                  <c:v>-230</c:v>
                </c:pt>
                <c:pt idx="740">
                  <c:v>-270</c:v>
                </c:pt>
                <c:pt idx="741">
                  <c:v>-305</c:v>
                </c:pt>
                <c:pt idx="742">
                  <c:v>-320</c:v>
                </c:pt>
                <c:pt idx="743">
                  <c:v>-310</c:v>
                </c:pt>
                <c:pt idx="744">
                  <c:v>-250</c:v>
                </c:pt>
                <c:pt idx="745">
                  <c:v>-150</c:v>
                </c:pt>
                <c:pt idx="746">
                  <c:v>-190</c:v>
                </c:pt>
                <c:pt idx="747">
                  <c:v>-130</c:v>
                </c:pt>
                <c:pt idx="748">
                  <c:v>40</c:v>
                </c:pt>
                <c:pt idx="749">
                  <c:v>-110</c:v>
                </c:pt>
                <c:pt idx="750">
                  <c:v>155</c:v>
                </c:pt>
                <c:pt idx="751">
                  <c:v>95</c:v>
                </c:pt>
                <c:pt idx="752">
                  <c:v>115</c:v>
                </c:pt>
                <c:pt idx="753">
                  <c:v>15</c:v>
                </c:pt>
                <c:pt idx="754">
                  <c:v>115</c:v>
                </c:pt>
                <c:pt idx="755">
                  <c:v>45</c:v>
                </c:pt>
                <c:pt idx="756">
                  <c:v>135</c:v>
                </c:pt>
                <c:pt idx="757">
                  <c:v>175</c:v>
                </c:pt>
                <c:pt idx="758">
                  <c:v>200</c:v>
                </c:pt>
                <c:pt idx="759">
                  <c:v>135</c:v>
                </c:pt>
                <c:pt idx="760">
                  <c:v>85</c:v>
                </c:pt>
                <c:pt idx="761">
                  <c:v>100</c:v>
                </c:pt>
                <c:pt idx="762">
                  <c:v>130</c:v>
                </c:pt>
                <c:pt idx="763">
                  <c:v>100</c:v>
                </c:pt>
                <c:pt idx="764">
                  <c:v>85</c:v>
                </c:pt>
                <c:pt idx="765">
                  <c:v>100</c:v>
                </c:pt>
                <c:pt idx="766">
                  <c:v>100</c:v>
                </c:pt>
                <c:pt idx="767">
                  <c:v>15</c:v>
                </c:pt>
                <c:pt idx="768">
                  <c:v>15</c:v>
                </c:pt>
                <c:pt idx="769">
                  <c:v>-30</c:v>
                </c:pt>
                <c:pt idx="770">
                  <c:v>-15</c:v>
                </c:pt>
                <c:pt idx="771">
                  <c:v>25</c:v>
                </c:pt>
                <c:pt idx="772">
                  <c:v>-20</c:v>
                </c:pt>
                <c:pt idx="773">
                  <c:v>75</c:v>
                </c:pt>
                <c:pt idx="774">
                  <c:v>250</c:v>
                </c:pt>
                <c:pt idx="775">
                  <c:v>225</c:v>
                </c:pt>
                <c:pt idx="776">
                  <c:v>155</c:v>
                </c:pt>
                <c:pt idx="777">
                  <c:v>170</c:v>
                </c:pt>
                <c:pt idx="778">
                  <c:v>225</c:v>
                </c:pt>
                <c:pt idx="779">
                  <c:v>95</c:v>
                </c:pt>
                <c:pt idx="780">
                  <c:v>35</c:v>
                </c:pt>
                <c:pt idx="781">
                  <c:v>-85</c:v>
                </c:pt>
                <c:pt idx="782">
                  <c:v>160</c:v>
                </c:pt>
                <c:pt idx="783">
                  <c:v>140</c:v>
                </c:pt>
                <c:pt idx="784">
                  <c:v>55</c:v>
                </c:pt>
                <c:pt idx="785">
                  <c:v>85</c:v>
                </c:pt>
                <c:pt idx="786">
                  <c:v>115</c:v>
                </c:pt>
                <c:pt idx="787">
                  <c:v>180</c:v>
                </c:pt>
                <c:pt idx="788">
                  <c:v>135</c:v>
                </c:pt>
                <c:pt idx="789">
                  <c:v>195</c:v>
                </c:pt>
                <c:pt idx="790">
                  <c:v>190</c:v>
                </c:pt>
                <c:pt idx="791">
                  <c:v>220</c:v>
                </c:pt>
                <c:pt idx="792">
                  <c:v>230</c:v>
                </c:pt>
                <c:pt idx="793">
                  <c:v>215</c:v>
                </c:pt>
                <c:pt idx="794">
                  <c:v>320</c:v>
                </c:pt>
                <c:pt idx="795">
                  <c:v>370</c:v>
                </c:pt>
                <c:pt idx="796">
                  <c:v>340</c:v>
                </c:pt>
                <c:pt idx="797">
                  <c:v>465</c:v>
                </c:pt>
                <c:pt idx="798">
                  <c:v>400</c:v>
                </c:pt>
                <c:pt idx="802">
                  <c:v>240</c:v>
                </c:pt>
                <c:pt idx="803">
                  <c:v>215</c:v>
                </c:pt>
                <c:pt idx="804">
                  <c:v>180</c:v>
                </c:pt>
                <c:pt idx="805">
                  <c:v>195</c:v>
                </c:pt>
                <c:pt idx="806">
                  <c:v>-5</c:v>
                </c:pt>
                <c:pt idx="807">
                  <c:v>65</c:v>
                </c:pt>
                <c:pt idx="808">
                  <c:v>65</c:v>
                </c:pt>
                <c:pt idx="809">
                  <c:v>75</c:v>
                </c:pt>
                <c:pt idx="810">
                  <c:v>85</c:v>
                </c:pt>
                <c:pt idx="811">
                  <c:v>85</c:v>
                </c:pt>
                <c:pt idx="812">
                  <c:v>85</c:v>
                </c:pt>
                <c:pt idx="813">
                  <c:v>80</c:v>
                </c:pt>
                <c:pt idx="814">
                  <c:v>95</c:v>
                </c:pt>
                <c:pt idx="815">
                  <c:v>60</c:v>
                </c:pt>
                <c:pt idx="816">
                  <c:v>20</c:v>
                </c:pt>
                <c:pt idx="817">
                  <c:v>55</c:v>
                </c:pt>
                <c:pt idx="818">
                  <c:v>100</c:v>
                </c:pt>
                <c:pt idx="819">
                  <c:v>-25</c:v>
                </c:pt>
                <c:pt idx="820">
                  <c:v>60</c:v>
                </c:pt>
                <c:pt idx="821">
                  <c:v>50</c:v>
                </c:pt>
                <c:pt idx="822">
                  <c:v>40</c:v>
                </c:pt>
                <c:pt idx="823">
                  <c:v>100</c:v>
                </c:pt>
                <c:pt idx="824">
                  <c:v>40</c:v>
                </c:pt>
                <c:pt idx="825">
                  <c:v>50</c:v>
                </c:pt>
                <c:pt idx="826">
                  <c:v>0</c:v>
                </c:pt>
                <c:pt idx="827">
                  <c:v>0</c:v>
                </c:pt>
                <c:pt idx="828">
                  <c:v>0</c:v>
                </c:pt>
                <c:pt idx="829">
                  <c:v>-5</c:v>
                </c:pt>
                <c:pt idx="830">
                  <c:v>35</c:v>
                </c:pt>
                <c:pt idx="831">
                  <c:v>22.5</c:v>
                </c:pt>
                <c:pt idx="832">
                  <c:v>-5</c:v>
                </c:pt>
                <c:pt idx="833">
                  <c:v>10</c:v>
                </c:pt>
                <c:pt idx="834">
                  <c:v>70</c:v>
                </c:pt>
                <c:pt idx="835">
                  <c:v>70</c:v>
                </c:pt>
                <c:pt idx="836">
                  <c:v>65</c:v>
                </c:pt>
                <c:pt idx="837">
                  <c:v>55</c:v>
                </c:pt>
                <c:pt idx="838">
                  <c:v>30</c:v>
                </c:pt>
                <c:pt idx="839">
                  <c:v>20</c:v>
                </c:pt>
                <c:pt idx="840">
                  <c:v>40</c:v>
                </c:pt>
                <c:pt idx="841">
                  <c:v>90</c:v>
                </c:pt>
                <c:pt idx="842">
                  <c:v>75</c:v>
                </c:pt>
                <c:pt idx="843">
                  <c:v>-110</c:v>
                </c:pt>
                <c:pt idx="844">
                  <c:v>-20</c:v>
                </c:pt>
                <c:pt idx="845">
                  <c:v>5</c:v>
                </c:pt>
                <c:pt idx="846">
                  <c:v>65</c:v>
                </c:pt>
                <c:pt idx="847">
                  <c:v>60</c:v>
                </c:pt>
                <c:pt idx="848">
                  <c:v>220</c:v>
                </c:pt>
                <c:pt idx="849">
                  <c:v>235</c:v>
                </c:pt>
                <c:pt idx="850">
                  <c:v>310</c:v>
                </c:pt>
                <c:pt idx="851">
                  <c:v>305</c:v>
                </c:pt>
                <c:pt idx="852">
                  <c:v>320</c:v>
                </c:pt>
                <c:pt idx="853">
                  <c:v>330</c:v>
                </c:pt>
                <c:pt idx="854">
                  <c:v>405</c:v>
                </c:pt>
                <c:pt idx="855">
                  <c:v>475</c:v>
                </c:pt>
                <c:pt idx="856">
                  <c:v>425</c:v>
                </c:pt>
                <c:pt idx="857">
                  <c:v>210</c:v>
                </c:pt>
                <c:pt idx="858">
                  <c:v>160</c:v>
                </c:pt>
                <c:pt idx="859">
                  <c:v>140</c:v>
                </c:pt>
                <c:pt idx="860">
                  <c:v>170</c:v>
                </c:pt>
                <c:pt idx="861">
                  <c:v>120</c:v>
                </c:pt>
                <c:pt idx="862">
                  <c:v>50</c:v>
                </c:pt>
                <c:pt idx="863">
                  <c:v>-50</c:v>
                </c:pt>
                <c:pt idx="864">
                  <c:v>-90</c:v>
                </c:pt>
                <c:pt idx="865">
                  <c:v>-120</c:v>
                </c:pt>
                <c:pt idx="866">
                  <c:v>-50</c:v>
                </c:pt>
                <c:pt idx="867">
                  <c:v>-70</c:v>
                </c:pt>
                <c:pt idx="868">
                  <c:v>-100</c:v>
                </c:pt>
                <c:pt idx="869">
                  <c:v>-60</c:v>
                </c:pt>
                <c:pt idx="870">
                  <c:v>-30</c:v>
                </c:pt>
                <c:pt idx="871">
                  <c:v>0</c:v>
                </c:pt>
                <c:pt idx="872">
                  <c:v>50</c:v>
                </c:pt>
                <c:pt idx="873">
                  <c:v>30</c:v>
                </c:pt>
                <c:pt idx="874">
                  <c:v>-30</c:v>
                </c:pt>
                <c:pt idx="875">
                  <c:v>-40</c:v>
                </c:pt>
                <c:pt idx="876">
                  <c:v>-40</c:v>
                </c:pt>
                <c:pt idx="877">
                  <c:v>-70</c:v>
                </c:pt>
                <c:pt idx="878">
                  <c:v>10</c:v>
                </c:pt>
                <c:pt idx="879">
                  <c:v>110</c:v>
                </c:pt>
                <c:pt idx="880">
                  <c:v>140</c:v>
                </c:pt>
                <c:pt idx="881">
                  <c:v>0</c:v>
                </c:pt>
                <c:pt idx="882">
                  <c:v>-20</c:v>
                </c:pt>
                <c:pt idx="883">
                  <c:v>-60</c:v>
                </c:pt>
                <c:pt idx="884">
                  <c:v>-30</c:v>
                </c:pt>
                <c:pt idx="885">
                  <c:v>-20</c:v>
                </c:pt>
                <c:pt idx="886">
                  <c:v>-10</c:v>
                </c:pt>
                <c:pt idx="887">
                  <c:v>-10</c:v>
                </c:pt>
                <c:pt idx="888">
                  <c:v>-40</c:v>
                </c:pt>
                <c:pt idx="889">
                  <c:v>30</c:v>
                </c:pt>
                <c:pt idx="890">
                  <c:v>50</c:v>
                </c:pt>
                <c:pt idx="891">
                  <c:v>40</c:v>
                </c:pt>
                <c:pt idx="892">
                  <c:v>-20</c:v>
                </c:pt>
                <c:pt idx="893">
                  <c:v>-40</c:v>
                </c:pt>
                <c:pt idx="894">
                  <c:v>0</c:v>
                </c:pt>
                <c:pt idx="895">
                  <c:v>20</c:v>
                </c:pt>
                <c:pt idx="896">
                  <c:v>20</c:v>
                </c:pt>
                <c:pt idx="897">
                  <c:v>-45</c:v>
                </c:pt>
                <c:pt idx="898">
                  <c:v>-5</c:v>
                </c:pt>
                <c:pt idx="899">
                  <c:v>40</c:v>
                </c:pt>
                <c:pt idx="900">
                  <c:v>90</c:v>
                </c:pt>
                <c:pt idx="901">
                  <c:v>80</c:v>
                </c:pt>
                <c:pt idx="902">
                  <c:v>60</c:v>
                </c:pt>
                <c:pt idx="903">
                  <c:v>30</c:v>
                </c:pt>
                <c:pt idx="904">
                  <c:v>40</c:v>
                </c:pt>
                <c:pt idx="905">
                  <c:v>110</c:v>
                </c:pt>
                <c:pt idx="906">
                  <c:v>140</c:v>
                </c:pt>
                <c:pt idx="907">
                  <c:v>170</c:v>
                </c:pt>
                <c:pt idx="908">
                  <c:v>140</c:v>
                </c:pt>
                <c:pt idx="909">
                  <c:v>95</c:v>
                </c:pt>
                <c:pt idx="910">
                  <c:v>100</c:v>
                </c:pt>
                <c:pt idx="911">
                  <c:v>90</c:v>
                </c:pt>
                <c:pt idx="912">
                  <c:v>150</c:v>
                </c:pt>
                <c:pt idx="913">
                  <c:v>90</c:v>
                </c:pt>
                <c:pt idx="914">
                  <c:v>85</c:v>
                </c:pt>
                <c:pt idx="915">
                  <c:v>120</c:v>
                </c:pt>
                <c:pt idx="916">
                  <c:v>240</c:v>
                </c:pt>
                <c:pt idx="917">
                  <c:v>-30</c:v>
                </c:pt>
                <c:pt idx="918">
                  <c:v>-40</c:v>
                </c:pt>
                <c:pt idx="919">
                  <c:v>10</c:v>
                </c:pt>
                <c:pt idx="920">
                  <c:v>-30</c:v>
                </c:pt>
                <c:pt idx="921">
                  <c:v>-50</c:v>
                </c:pt>
                <c:pt idx="922">
                  <c:v>30</c:v>
                </c:pt>
                <c:pt idx="923">
                  <c:v>80</c:v>
                </c:pt>
                <c:pt idx="924">
                  <c:v>40</c:v>
                </c:pt>
                <c:pt idx="925">
                  <c:v>20</c:v>
                </c:pt>
                <c:pt idx="926">
                  <c:v>40</c:v>
                </c:pt>
                <c:pt idx="927">
                  <c:v>150</c:v>
                </c:pt>
                <c:pt idx="928">
                  <c:v>150</c:v>
                </c:pt>
                <c:pt idx="929">
                  <c:v>220</c:v>
                </c:pt>
                <c:pt idx="930">
                  <c:v>150</c:v>
                </c:pt>
                <c:pt idx="931">
                  <c:v>120</c:v>
                </c:pt>
                <c:pt idx="932">
                  <c:v>130</c:v>
                </c:pt>
                <c:pt idx="933">
                  <c:v>100</c:v>
                </c:pt>
                <c:pt idx="934">
                  <c:v>75</c:v>
                </c:pt>
                <c:pt idx="935">
                  <c:v>50</c:v>
                </c:pt>
                <c:pt idx="936">
                  <c:v>80</c:v>
                </c:pt>
                <c:pt idx="937">
                  <c:v>10</c:v>
                </c:pt>
                <c:pt idx="938">
                  <c:v>0</c:v>
                </c:pt>
                <c:pt idx="939">
                  <c:v>0</c:v>
                </c:pt>
                <c:pt idx="940">
                  <c:v>10</c:v>
                </c:pt>
                <c:pt idx="941">
                  <c:v>50</c:v>
                </c:pt>
                <c:pt idx="942">
                  <c:v>30</c:v>
                </c:pt>
                <c:pt idx="943">
                  <c:v>10</c:v>
                </c:pt>
                <c:pt idx="944">
                  <c:v>-70</c:v>
                </c:pt>
                <c:pt idx="945">
                  <c:v>-70</c:v>
                </c:pt>
                <c:pt idx="946">
                  <c:v>-60</c:v>
                </c:pt>
                <c:pt idx="947">
                  <c:v>-50</c:v>
                </c:pt>
                <c:pt idx="948">
                  <c:v>-30</c:v>
                </c:pt>
                <c:pt idx="949">
                  <c:v>30</c:v>
                </c:pt>
                <c:pt idx="950">
                  <c:v>-5</c:v>
                </c:pt>
                <c:pt idx="951">
                  <c:v>-20</c:v>
                </c:pt>
                <c:pt idx="952">
                  <c:v>-60</c:v>
                </c:pt>
                <c:pt idx="953">
                  <c:v>-165</c:v>
                </c:pt>
                <c:pt idx="954">
                  <c:v>-130</c:v>
                </c:pt>
                <c:pt idx="955">
                  <c:v>-120</c:v>
                </c:pt>
                <c:pt idx="956">
                  <c:v>-90</c:v>
                </c:pt>
                <c:pt idx="957">
                  <c:v>-80</c:v>
                </c:pt>
                <c:pt idx="958">
                  <c:v>-30</c:v>
                </c:pt>
                <c:pt idx="959">
                  <c:v>0</c:v>
                </c:pt>
                <c:pt idx="960">
                  <c:v>-60</c:v>
                </c:pt>
                <c:pt idx="961">
                  <c:v>-100</c:v>
                </c:pt>
                <c:pt idx="962">
                  <c:v>0</c:v>
                </c:pt>
                <c:pt idx="963">
                  <c:v>20</c:v>
                </c:pt>
                <c:pt idx="964">
                  <c:v>-50</c:v>
                </c:pt>
                <c:pt idx="965">
                  <c:v>-20</c:v>
                </c:pt>
                <c:pt idx="966">
                  <c:v>-30</c:v>
                </c:pt>
                <c:pt idx="967">
                  <c:v>-40</c:v>
                </c:pt>
                <c:pt idx="968">
                  <c:v>-30</c:v>
                </c:pt>
                <c:pt idx="969">
                  <c:v>-30</c:v>
                </c:pt>
                <c:pt idx="970">
                  <c:v>-30</c:v>
                </c:pt>
                <c:pt idx="971">
                  <c:v>-130</c:v>
                </c:pt>
                <c:pt idx="972">
                  <c:v>-160</c:v>
                </c:pt>
                <c:pt idx="973">
                  <c:v>-360</c:v>
                </c:pt>
                <c:pt idx="974">
                  <c:v>-340</c:v>
                </c:pt>
                <c:pt idx="975">
                  <c:v>-290</c:v>
                </c:pt>
                <c:pt idx="976">
                  <c:v>-370</c:v>
                </c:pt>
                <c:pt idx="977">
                  <c:v>-270</c:v>
                </c:pt>
                <c:pt idx="978">
                  <c:v>-120</c:v>
                </c:pt>
                <c:pt idx="979">
                  <c:v>-170</c:v>
                </c:pt>
                <c:pt idx="980">
                  <c:v>-230</c:v>
                </c:pt>
                <c:pt idx="981">
                  <c:v>-180</c:v>
                </c:pt>
                <c:pt idx="982">
                  <c:v>-130</c:v>
                </c:pt>
                <c:pt idx="983">
                  <c:v>-90</c:v>
                </c:pt>
                <c:pt idx="984">
                  <c:v>-90</c:v>
                </c:pt>
                <c:pt idx="985">
                  <c:v>-100</c:v>
                </c:pt>
                <c:pt idx="986">
                  <c:v>-110</c:v>
                </c:pt>
                <c:pt idx="987">
                  <c:v>-30</c:v>
                </c:pt>
                <c:pt idx="988">
                  <c:v>-170</c:v>
                </c:pt>
                <c:pt idx="989">
                  <c:v>-210</c:v>
                </c:pt>
                <c:pt idx="990">
                  <c:v>-290</c:v>
                </c:pt>
                <c:pt idx="991">
                  <c:v>-260</c:v>
                </c:pt>
                <c:pt idx="992">
                  <c:v>-310</c:v>
                </c:pt>
                <c:pt idx="993">
                  <c:v>-370</c:v>
                </c:pt>
                <c:pt idx="994">
                  <c:v>-310</c:v>
                </c:pt>
                <c:pt idx="995">
                  <c:v>-200</c:v>
                </c:pt>
                <c:pt idx="996">
                  <c:v>-250</c:v>
                </c:pt>
                <c:pt idx="997">
                  <c:v>-280</c:v>
                </c:pt>
                <c:pt idx="998">
                  <c:v>-220</c:v>
                </c:pt>
                <c:pt idx="999">
                  <c:v>-65</c:v>
                </c:pt>
                <c:pt idx="1000">
                  <c:v>-60</c:v>
                </c:pt>
                <c:pt idx="1001">
                  <c:v>-120</c:v>
                </c:pt>
                <c:pt idx="1002">
                  <c:v>-150</c:v>
                </c:pt>
                <c:pt idx="1003">
                  <c:v>-230</c:v>
                </c:pt>
                <c:pt idx="1004">
                  <c:v>-340</c:v>
                </c:pt>
                <c:pt idx="1005">
                  <c:v>-300</c:v>
                </c:pt>
                <c:pt idx="1006">
                  <c:v>-280</c:v>
                </c:pt>
                <c:pt idx="1007">
                  <c:v>-250</c:v>
                </c:pt>
                <c:pt idx="1008">
                  <c:v>-190</c:v>
                </c:pt>
                <c:pt idx="1009">
                  <c:v>-220</c:v>
                </c:pt>
                <c:pt idx="1010">
                  <c:v>-220</c:v>
                </c:pt>
                <c:pt idx="1011">
                  <c:v>-190</c:v>
                </c:pt>
                <c:pt idx="1012">
                  <c:v>-220</c:v>
                </c:pt>
                <c:pt idx="1013">
                  <c:v>-140</c:v>
                </c:pt>
                <c:pt idx="1014">
                  <c:v>-230</c:v>
                </c:pt>
                <c:pt idx="1015">
                  <c:v>-160</c:v>
                </c:pt>
                <c:pt idx="1016">
                  <c:v>-70</c:v>
                </c:pt>
                <c:pt idx="1017">
                  <c:v>-70</c:v>
                </c:pt>
                <c:pt idx="1018">
                  <c:v>-50</c:v>
                </c:pt>
                <c:pt idx="1019">
                  <c:v>-60</c:v>
                </c:pt>
                <c:pt idx="1020">
                  <c:v>-20</c:v>
                </c:pt>
                <c:pt idx="1021">
                  <c:v>50</c:v>
                </c:pt>
                <c:pt idx="1022">
                  <c:v>-10</c:v>
                </c:pt>
                <c:pt idx="1023">
                  <c:v>-40</c:v>
                </c:pt>
                <c:pt idx="1024">
                  <c:v>-40</c:v>
                </c:pt>
                <c:pt idx="1025">
                  <c:v>-55</c:v>
                </c:pt>
                <c:pt idx="1026">
                  <c:v>-75</c:v>
                </c:pt>
                <c:pt idx="1027">
                  <c:v>-100</c:v>
                </c:pt>
                <c:pt idx="1028">
                  <c:v>-100</c:v>
                </c:pt>
                <c:pt idx="1029">
                  <c:v>-20</c:v>
                </c:pt>
                <c:pt idx="1030">
                  <c:v>-20</c:v>
                </c:pt>
                <c:pt idx="1031">
                  <c:v>-10</c:v>
                </c:pt>
                <c:pt idx="1032">
                  <c:v>60</c:v>
                </c:pt>
                <c:pt idx="1033">
                  <c:v>-5</c:v>
                </c:pt>
                <c:pt idx="1034">
                  <c:v>-10</c:v>
                </c:pt>
                <c:pt idx="1035">
                  <c:v>-20</c:v>
                </c:pt>
                <c:pt idx="1036">
                  <c:v>20</c:v>
                </c:pt>
                <c:pt idx="1037">
                  <c:v>30</c:v>
                </c:pt>
                <c:pt idx="1038">
                  <c:v>-10</c:v>
                </c:pt>
                <c:pt idx="1039">
                  <c:v>20</c:v>
                </c:pt>
                <c:pt idx="1040">
                  <c:v>50</c:v>
                </c:pt>
                <c:pt idx="1041">
                  <c:v>60</c:v>
                </c:pt>
                <c:pt idx="1042">
                  <c:v>80</c:v>
                </c:pt>
                <c:pt idx="1043">
                  <c:v>80</c:v>
                </c:pt>
                <c:pt idx="1044">
                  <c:v>105</c:v>
                </c:pt>
                <c:pt idx="1045">
                  <c:v>120</c:v>
                </c:pt>
                <c:pt idx="1046">
                  <c:v>80</c:v>
                </c:pt>
                <c:pt idx="1047">
                  <c:v>60</c:v>
                </c:pt>
                <c:pt idx="1048">
                  <c:v>-15</c:v>
                </c:pt>
                <c:pt idx="1049">
                  <c:v>-50</c:v>
                </c:pt>
                <c:pt idx="1050">
                  <c:v>-40</c:v>
                </c:pt>
                <c:pt idx="1051">
                  <c:v>-45</c:v>
                </c:pt>
                <c:pt idx="1052">
                  <c:v>-30</c:v>
                </c:pt>
                <c:pt idx="1053">
                  <c:v>-35</c:v>
                </c:pt>
                <c:pt idx="1054">
                  <c:v>-80</c:v>
                </c:pt>
                <c:pt idx="1055">
                  <c:v>-90</c:v>
                </c:pt>
                <c:pt idx="1056">
                  <c:v>-145</c:v>
                </c:pt>
                <c:pt idx="1057">
                  <c:v>-165</c:v>
                </c:pt>
                <c:pt idx="1058">
                  <c:v>-70</c:v>
                </c:pt>
                <c:pt idx="1059">
                  <c:v>-100</c:v>
                </c:pt>
                <c:pt idx="1060">
                  <c:v>-125</c:v>
                </c:pt>
                <c:pt idx="1061">
                  <c:v>-120</c:v>
                </c:pt>
                <c:pt idx="1062">
                  <c:v>-150</c:v>
                </c:pt>
                <c:pt idx="1063">
                  <c:v>-175</c:v>
                </c:pt>
                <c:pt idx="1064">
                  <c:v>-210</c:v>
                </c:pt>
                <c:pt idx="1065">
                  <c:v>-160</c:v>
                </c:pt>
                <c:pt idx="1066">
                  <c:v>-120</c:v>
                </c:pt>
                <c:pt idx="1067">
                  <c:v>-130</c:v>
                </c:pt>
                <c:pt idx="1068">
                  <c:v>-110</c:v>
                </c:pt>
                <c:pt idx="1069">
                  <c:v>-80</c:v>
                </c:pt>
                <c:pt idx="1070">
                  <c:v>-30</c:v>
                </c:pt>
                <c:pt idx="1071">
                  <c:v>-10</c:v>
                </c:pt>
                <c:pt idx="1072">
                  <c:v>-10</c:v>
                </c:pt>
                <c:pt idx="1073">
                  <c:v>-30</c:v>
                </c:pt>
                <c:pt idx="1074">
                  <c:v>-40</c:v>
                </c:pt>
                <c:pt idx="1075">
                  <c:v>-40</c:v>
                </c:pt>
                <c:pt idx="1076">
                  <c:v>-90</c:v>
                </c:pt>
                <c:pt idx="1077">
                  <c:v>-150</c:v>
                </c:pt>
                <c:pt idx="1078">
                  <c:v>-180</c:v>
                </c:pt>
                <c:pt idx="1079">
                  <c:v>-180</c:v>
                </c:pt>
                <c:pt idx="1080">
                  <c:v>-180</c:v>
                </c:pt>
                <c:pt idx="1081">
                  <c:v>-200</c:v>
                </c:pt>
                <c:pt idx="1082">
                  <c:v>-210</c:v>
                </c:pt>
                <c:pt idx="1083">
                  <c:v>-155</c:v>
                </c:pt>
                <c:pt idx="1084">
                  <c:v>-190</c:v>
                </c:pt>
                <c:pt idx="1085">
                  <c:v>-220</c:v>
                </c:pt>
                <c:pt idx="1086">
                  <c:v>-240</c:v>
                </c:pt>
                <c:pt idx="1087">
                  <c:v>-230</c:v>
                </c:pt>
                <c:pt idx="1088">
                  <c:v>-145</c:v>
                </c:pt>
                <c:pt idx="1089">
                  <c:v>-190</c:v>
                </c:pt>
                <c:pt idx="1090">
                  <c:v>-155</c:v>
                </c:pt>
                <c:pt idx="1091">
                  <c:v>-190</c:v>
                </c:pt>
                <c:pt idx="1092">
                  <c:v>-160</c:v>
                </c:pt>
                <c:pt idx="1093">
                  <c:v>-90</c:v>
                </c:pt>
                <c:pt idx="1094">
                  <c:v>-100</c:v>
                </c:pt>
                <c:pt idx="1095">
                  <c:v>-125</c:v>
                </c:pt>
                <c:pt idx="1096">
                  <c:v>-120</c:v>
                </c:pt>
                <c:pt idx="1097">
                  <c:v>-175</c:v>
                </c:pt>
                <c:pt idx="1098">
                  <c:v>-100</c:v>
                </c:pt>
                <c:pt idx="1099">
                  <c:v>-110</c:v>
                </c:pt>
                <c:pt idx="1100">
                  <c:v>-90</c:v>
                </c:pt>
                <c:pt idx="1101">
                  <c:v>-80</c:v>
                </c:pt>
                <c:pt idx="1102">
                  <c:v>-85</c:v>
                </c:pt>
                <c:pt idx="1103">
                  <c:v>-90</c:v>
                </c:pt>
                <c:pt idx="1104">
                  <c:v>-110</c:v>
                </c:pt>
                <c:pt idx="1105">
                  <c:v>-120</c:v>
                </c:pt>
                <c:pt idx="1106">
                  <c:v>-105</c:v>
                </c:pt>
                <c:pt idx="1107">
                  <c:v>-105</c:v>
                </c:pt>
                <c:pt idx="1108">
                  <c:v>-155</c:v>
                </c:pt>
                <c:pt idx="1109">
                  <c:v>-155</c:v>
                </c:pt>
                <c:pt idx="1110">
                  <c:v>-140</c:v>
                </c:pt>
                <c:pt idx="1111">
                  <c:v>-155</c:v>
                </c:pt>
                <c:pt idx="1112">
                  <c:v>-115</c:v>
                </c:pt>
                <c:pt idx="1113">
                  <c:v>-95</c:v>
                </c:pt>
                <c:pt idx="1114">
                  <c:v>-145</c:v>
                </c:pt>
                <c:pt idx="1115">
                  <c:v>-180</c:v>
                </c:pt>
                <c:pt idx="1116">
                  <c:v>-205</c:v>
                </c:pt>
                <c:pt idx="1117">
                  <c:v>-180</c:v>
                </c:pt>
                <c:pt idx="1118">
                  <c:v>-190</c:v>
                </c:pt>
                <c:pt idx="1119">
                  <c:v>-150</c:v>
                </c:pt>
                <c:pt idx="1120">
                  <c:v>-200</c:v>
                </c:pt>
                <c:pt idx="1121">
                  <c:v>-220</c:v>
                </c:pt>
                <c:pt idx="1122">
                  <c:v>-250</c:v>
                </c:pt>
                <c:pt idx="1123">
                  <c:v>-210</c:v>
                </c:pt>
                <c:pt idx="1124">
                  <c:v>-175</c:v>
                </c:pt>
                <c:pt idx="1125">
                  <c:v>-170</c:v>
                </c:pt>
                <c:pt idx="1126">
                  <c:v>-130</c:v>
                </c:pt>
                <c:pt idx="1127">
                  <c:v>-120</c:v>
                </c:pt>
                <c:pt idx="1128">
                  <c:v>-155</c:v>
                </c:pt>
                <c:pt idx="1129">
                  <c:v>-125</c:v>
                </c:pt>
                <c:pt idx="1130">
                  <c:v>-140</c:v>
                </c:pt>
                <c:pt idx="1131">
                  <c:v>-105</c:v>
                </c:pt>
                <c:pt idx="1132">
                  <c:v>-100</c:v>
                </c:pt>
                <c:pt idx="1133">
                  <c:v>-90</c:v>
                </c:pt>
                <c:pt idx="1134">
                  <c:v>-70</c:v>
                </c:pt>
                <c:pt idx="1135">
                  <c:v>-80</c:v>
                </c:pt>
                <c:pt idx="1136">
                  <c:v>-45</c:v>
                </c:pt>
                <c:pt idx="1137">
                  <c:v>-80</c:v>
                </c:pt>
                <c:pt idx="1138">
                  <c:v>-80</c:v>
                </c:pt>
                <c:pt idx="1139">
                  <c:v>-110</c:v>
                </c:pt>
                <c:pt idx="1140">
                  <c:v>-160</c:v>
                </c:pt>
                <c:pt idx="1141">
                  <c:v>-110</c:v>
                </c:pt>
                <c:pt idx="1142">
                  <c:v>-50</c:v>
                </c:pt>
                <c:pt idx="1143">
                  <c:v>-65</c:v>
                </c:pt>
                <c:pt idx="1144">
                  <c:v>-85</c:v>
                </c:pt>
                <c:pt idx="1145">
                  <c:v>-68</c:v>
                </c:pt>
                <c:pt idx="1146">
                  <c:v>-50</c:v>
                </c:pt>
                <c:pt idx="1147">
                  <c:v>-80</c:v>
                </c:pt>
                <c:pt idx="1148">
                  <c:v>-80</c:v>
                </c:pt>
                <c:pt idx="1149">
                  <c:v>-78</c:v>
                </c:pt>
                <c:pt idx="1150">
                  <c:v>-90</c:v>
                </c:pt>
                <c:pt idx="1151">
                  <c:v>-60</c:v>
                </c:pt>
                <c:pt idx="1152">
                  <c:v>-95</c:v>
                </c:pt>
                <c:pt idx="1153">
                  <c:v>-95</c:v>
                </c:pt>
                <c:pt idx="1154">
                  <c:v>-115</c:v>
                </c:pt>
                <c:pt idx="1155">
                  <c:v>-70</c:v>
                </c:pt>
                <c:pt idx="1156">
                  <c:v>-50</c:v>
                </c:pt>
                <c:pt idx="1157">
                  <c:v>-100</c:v>
                </c:pt>
                <c:pt idx="1158">
                  <c:v>-90</c:v>
                </c:pt>
                <c:pt idx="1159">
                  <c:v>-90</c:v>
                </c:pt>
                <c:pt idx="1160">
                  <c:v>-100</c:v>
                </c:pt>
                <c:pt idx="1161">
                  <c:v>-70</c:v>
                </c:pt>
                <c:pt idx="1162">
                  <c:v>-50</c:v>
                </c:pt>
                <c:pt idx="1163">
                  <c:v>-30</c:v>
                </c:pt>
                <c:pt idx="1164">
                  <c:v>-80</c:v>
                </c:pt>
                <c:pt idx="1165">
                  <c:v>-90</c:v>
                </c:pt>
                <c:pt idx="1166">
                  <c:v>-170</c:v>
                </c:pt>
                <c:pt idx="1167">
                  <c:v>-160</c:v>
                </c:pt>
                <c:pt idx="1168">
                  <c:v>-140</c:v>
                </c:pt>
                <c:pt idx="1169">
                  <c:v>-140</c:v>
                </c:pt>
                <c:pt idx="1170">
                  <c:v>-200</c:v>
                </c:pt>
                <c:pt idx="1171">
                  <c:v>-280</c:v>
                </c:pt>
                <c:pt idx="1172">
                  <c:v>-295</c:v>
                </c:pt>
                <c:pt idx="1173">
                  <c:v>-335</c:v>
                </c:pt>
                <c:pt idx="1174">
                  <c:v>-355</c:v>
                </c:pt>
                <c:pt idx="1175">
                  <c:v>-385</c:v>
                </c:pt>
                <c:pt idx="1176">
                  <c:v>-380</c:v>
                </c:pt>
                <c:pt idx="1177">
                  <c:v>-355</c:v>
                </c:pt>
                <c:pt idx="1178">
                  <c:v>-375</c:v>
                </c:pt>
                <c:pt idx="1179">
                  <c:v>-350</c:v>
                </c:pt>
                <c:pt idx="1180">
                  <c:v>-320</c:v>
                </c:pt>
                <c:pt idx="1181">
                  <c:v>-215</c:v>
                </c:pt>
                <c:pt idx="1182">
                  <c:v>-85</c:v>
                </c:pt>
                <c:pt idx="1183">
                  <c:v>-145</c:v>
                </c:pt>
                <c:pt idx="1184">
                  <c:v>-115</c:v>
                </c:pt>
                <c:pt idx="1185">
                  <c:v>-125</c:v>
                </c:pt>
                <c:pt idx="1186">
                  <c:v>-150</c:v>
                </c:pt>
                <c:pt idx="1187">
                  <c:v>-290</c:v>
                </c:pt>
                <c:pt idx="1188">
                  <c:v>-270</c:v>
                </c:pt>
                <c:pt idx="1189">
                  <c:v>-290</c:v>
                </c:pt>
                <c:pt idx="1190">
                  <c:v>-280</c:v>
                </c:pt>
                <c:pt idx="1191">
                  <c:v>-175</c:v>
                </c:pt>
                <c:pt idx="1192">
                  <c:v>-210</c:v>
                </c:pt>
                <c:pt idx="1193">
                  <c:v>-235</c:v>
                </c:pt>
                <c:pt idx="1194">
                  <c:v>-220</c:v>
                </c:pt>
                <c:pt idx="1195">
                  <c:v>-155</c:v>
                </c:pt>
                <c:pt idx="1196">
                  <c:v>-190</c:v>
                </c:pt>
                <c:pt idx="1197">
                  <c:v>-220</c:v>
                </c:pt>
                <c:pt idx="1198">
                  <c:v>-225</c:v>
                </c:pt>
                <c:pt idx="1199">
                  <c:v>-220</c:v>
                </c:pt>
                <c:pt idx="1200">
                  <c:v>-150</c:v>
                </c:pt>
                <c:pt idx="1201">
                  <c:v>-190</c:v>
                </c:pt>
                <c:pt idx="1202">
                  <c:v>-170</c:v>
                </c:pt>
                <c:pt idx="1203">
                  <c:v>-220</c:v>
                </c:pt>
                <c:pt idx="1204">
                  <c:v>-290</c:v>
                </c:pt>
                <c:pt idx="1205">
                  <c:v>-260</c:v>
                </c:pt>
                <c:pt idx="1206">
                  <c:v>-265</c:v>
                </c:pt>
                <c:pt idx="1207">
                  <c:v>-305</c:v>
                </c:pt>
                <c:pt idx="1208">
                  <c:v>-345</c:v>
                </c:pt>
                <c:pt idx="1209">
                  <c:v>-370</c:v>
                </c:pt>
                <c:pt idx="1210">
                  <c:v>-405</c:v>
                </c:pt>
                <c:pt idx="1211">
                  <c:v>-360</c:v>
                </c:pt>
                <c:pt idx="1212">
                  <c:v>-345</c:v>
                </c:pt>
                <c:pt idx="1213">
                  <c:v>-350</c:v>
                </c:pt>
                <c:pt idx="1214">
                  <c:v>-375</c:v>
                </c:pt>
                <c:pt idx="1215">
                  <c:v>-365</c:v>
                </c:pt>
                <c:pt idx="1216">
                  <c:v>-310</c:v>
                </c:pt>
                <c:pt idx="1217">
                  <c:v>-245</c:v>
                </c:pt>
                <c:pt idx="1218">
                  <c:v>-230</c:v>
                </c:pt>
                <c:pt idx="1219">
                  <c:v>-235</c:v>
                </c:pt>
                <c:pt idx="1220">
                  <c:v>-225</c:v>
                </c:pt>
                <c:pt idx="1221">
                  <c:v>-250</c:v>
                </c:pt>
                <c:pt idx="1222">
                  <c:v>-305</c:v>
                </c:pt>
                <c:pt idx="1223">
                  <c:v>-315</c:v>
                </c:pt>
                <c:pt idx="1224">
                  <c:v>-320</c:v>
                </c:pt>
                <c:pt idx="1225">
                  <c:v>-315</c:v>
                </c:pt>
                <c:pt idx="1226">
                  <c:v>-330</c:v>
                </c:pt>
                <c:pt idx="1227">
                  <c:v>-290</c:v>
                </c:pt>
                <c:pt idx="1228">
                  <c:v>-245</c:v>
                </c:pt>
                <c:pt idx="1229">
                  <c:v>-300</c:v>
                </c:pt>
                <c:pt idx="1230">
                  <c:v>-340</c:v>
                </c:pt>
                <c:pt idx="1231">
                  <c:v>-345</c:v>
                </c:pt>
                <c:pt idx="1232">
                  <c:v>-380</c:v>
                </c:pt>
                <c:pt idx="1233">
                  <c:v>-360</c:v>
                </c:pt>
                <c:pt idx="1234">
                  <c:v>-285</c:v>
                </c:pt>
                <c:pt idx="1235">
                  <c:v>-295</c:v>
                </c:pt>
                <c:pt idx="1236">
                  <c:v>-280</c:v>
                </c:pt>
                <c:pt idx="1237">
                  <c:v>-300</c:v>
                </c:pt>
                <c:pt idx="1238">
                  <c:v>-355</c:v>
                </c:pt>
                <c:pt idx="1239">
                  <c:v>-365</c:v>
                </c:pt>
                <c:pt idx="1240">
                  <c:v>-320</c:v>
                </c:pt>
                <c:pt idx="1241">
                  <c:v>-315</c:v>
                </c:pt>
                <c:pt idx="1242">
                  <c:v>-295</c:v>
                </c:pt>
                <c:pt idx="1243">
                  <c:v>-350</c:v>
                </c:pt>
                <c:pt idx="1244">
                  <c:v>-360</c:v>
                </c:pt>
                <c:pt idx="1245">
                  <c:v>-380</c:v>
                </c:pt>
                <c:pt idx="1246">
                  <c:v>-360</c:v>
                </c:pt>
                <c:pt idx="1247">
                  <c:v>-365</c:v>
                </c:pt>
                <c:pt idx="1248">
                  <c:v>-350</c:v>
                </c:pt>
                <c:pt idx="1249">
                  <c:v>-335</c:v>
                </c:pt>
                <c:pt idx="1250">
                  <c:v>-300</c:v>
                </c:pt>
                <c:pt idx="1251">
                  <c:v>-305</c:v>
                </c:pt>
                <c:pt idx="1252">
                  <c:v>-300</c:v>
                </c:pt>
                <c:pt idx="1253">
                  <c:v>-310</c:v>
                </c:pt>
                <c:pt idx="1254">
                  <c:v>-330</c:v>
                </c:pt>
                <c:pt idx="1255">
                  <c:v>-280</c:v>
                </c:pt>
                <c:pt idx="1256">
                  <c:v>-265</c:v>
                </c:pt>
                <c:pt idx="1257">
                  <c:v>-265</c:v>
                </c:pt>
                <c:pt idx="1258">
                  <c:v>-250</c:v>
                </c:pt>
                <c:pt idx="1259">
                  <c:v>-270</c:v>
                </c:pt>
                <c:pt idx="1260">
                  <c:v>-255</c:v>
                </c:pt>
                <c:pt idx="1261">
                  <c:v>-230</c:v>
                </c:pt>
                <c:pt idx="1262">
                  <c:v>-210</c:v>
                </c:pt>
                <c:pt idx="1263">
                  <c:v>-220</c:v>
                </c:pt>
                <c:pt idx="1264">
                  <c:v>-205</c:v>
                </c:pt>
                <c:pt idx="1265">
                  <c:v>-160</c:v>
                </c:pt>
                <c:pt idx="1266">
                  <c:v>-95</c:v>
                </c:pt>
                <c:pt idx="1267">
                  <c:v>-65</c:v>
                </c:pt>
                <c:pt idx="1268">
                  <c:v>-135</c:v>
                </c:pt>
                <c:pt idx="1269">
                  <c:v>-100</c:v>
                </c:pt>
                <c:pt idx="1270">
                  <c:v>-50</c:v>
                </c:pt>
                <c:pt idx="1271">
                  <c:v>30</c:v>
                </c:pt>
                <c:pt idx="1272">
                  <c:v>-30</c:v>
                </c:pt>
                <c:pt idx="1273">
                  <c:v>25</c:v>
                </c:pt>
                <c:pt idx="1274">
                  <c:v>-110</c:v>
                </c:pt>
                <c:pt idx="1275">
                  <c:v>-85</c:v>
                </c:pt>
                <c:pt idx="1276">
                  <c:v>90</c:v>
                </c:pt>
                <c:pt idx="1277">
                  <c:v>-5</c:v>
                </c:pt>
                <c:pt idx="1278">
                  <c:v>-30</c:v>
                </c:pt>
                <c:pt idx="1279">
                  <c:v>-25</c:v>
                </c:pt>
                <c:pt idx="1280">
                  <c:v>-90</c:v>
                </c:pt>
                <c:pt idx="1281">
                  <c:v>-70</c:v>
                </c:pt>
                <c:pt idx="1282">
                  <c:v>-25</c:v>
                </c:pt>
                <c:pt idx="1283">
                  <c:v>-45</c:v>
                </c:pt>
                <c:pt idx="1284">
                  <c:v>-90</c:v>
                </c:pt>
                <c:pt idx="1285">
                  <c:v>-90</c:v>
                </c:pt>
                <c:pt idx="1286">
                  <c:v>-110</c:v>
                </c:pt>
                <c:pt idx="1287">
                  <c:v>-110</c:v>
                </c:pt>
                <c:pt idx="1288">
                  <c:v>-112.5</c:v>
                </c:pt>
                <c:pt idx="1289">
                  <c:v>-110</c:v>
                </c:pt>
                <c:pt idx="1290">
                  <c:v>-65</c:v>
                </c:pt>
                <c:pt idx="1291">
                  <c:v>-70</c:v>
                </c:pt>
                <c:pt idx="1292">
                  <c:v>-55</c:v>
                </c:pt>
                <c:pt idx="1293">
                  <c:v>-55</c:v>
                </c:pt>
                <c:pt idx="1294">
                  <c:v>-40</c:v>
                </c:pt>
                <c:pt idx="1295">
                  <c:v>-90</c:v>
                </c:pt>
                <c:pt idx="1296">
                  <c:v>-110</c:v>
                </c:pt>
                <c:pt idx="1297">
                  <c:v>-200</c:v>
                </c:pt>
                <c:pt idx="1298">
                  <c:v>-190</c:v>
                </c:pt>
                <c:pt idx="1299">
                  <c:v>-190</c:v>
                </c:pt>
                <c:pt idx="1300">
                  <c:v>-215</c:v>
                </c:pt>
                <c:pt idx="1301">
                  <c:v>-240</c:v>
                </c:pt>
                <c:pt idx="1302">
                  <c:v>-240</c:v>
                </c:pt>
                <c:pt idx="1303">
                  <c:v>-195</c:v>
                </c:pt>
                <c:pt idx="1304">
                  <c:v>-220</c:v>
                </c:pt>
                <c:pt idx="1305">
                  <c:v>-240</c:v>
                </c:pt>
                <c:pt idx="1306">
                  <c:v>-200</c:v>
                </c:pt>
                <c:pt idx="1307">
                  <c:v>-295</c:v>
                </c:pt>
                <c:pt idx="1308">
                  <c:v>-220</c:v>
                </c:pt>
                <c:pt idx="1309">
                  <c:v>-220</c:v>
                </c:pt>
                <c:pt idx="1310">
                  <c:v>-255</c:v>
                </c:pt>
                <c:pt idx="1311">
                  <c:v>-180</c:v>
                </c:pt>
                <c:pt idx="1312">
                  <c:v>-165</c:v>
                </c:pt>
                <c:pt idx="1313">
                  <c:v>-155</c:v>
                </c:pt>
                <c:pt idx="1314">
                  <c:v>-120</c:v>
                </c:pt>
                <c:pt idx="1315">
                  <c:v>-205</c:v>
                </c:pt>
                <c:pt idx="1316">
                  <c:v>-130</c:v>
                </c:pt>
                <c:pt idx="1317">
                  <c:v>-135</c:v>
                </c:pt>
                <c:pt idx="1318">
                  <c:v>-110</c:v>
                </c:pt>
                <c:pt idx="1319">
                  <c:v>-120</c:v>
                </c:pt>
                <c:pt idx="1320">
                  <c:v>-135</c:v>
                </c:pt>
                <c:pt idx="1321">
                  <c:v>-145</c:v>
                </c:pt>
                <c:pt idx="1322">
                  <c:v>-190</c:v>
                </c:pt>
                <c:pt idx="1323">
                  <c:v>-155</c:v>
                </c:pt>
                <c:pt idx="1324">
                  <c:v>-195</c:v>
                </c:pt>
                <c:pt idx="1325">
                  <c:v>-220</c:v>
                </c:pt>
                <c:pt idx="1326">
                  <c:v>-175</c:v>
                </c:pt>
                <c:pt idx="1327">
                  <c:v>-195</c:v>
                </c:pt>
                <c:pt idx="1328">
                  <c:v>-225</c:v>
                </c:pt>
                <c:pt idx="1329">
                  <c:v>-185</c:v>
                </c:pt>
                <c:pt idx="1330">
                  <c:v>-165</c:v>
                </c:pt>
                <c:pt idx="1331">
                  <c:v>-190</c:v>
                </c:pt>
                <c:pt idx="1332">
                  <c:v>-300</c:v>
                </c:pt>
                <c:pt idx="1333">
                  <c:v>-280</c:v>
                </c:pt>
                <c:pt idx="1334">
                  <c:v>-295</c:v>
                </c:pt>
                <c:pt idx="1335">
                  <c:v>-250</c:v>
                </c:pt>
                <c:pt idx="1336">
                  <c:v>-230</c:v>
                </c:pt>
                <c:pt idx="1337">
                  <c:v>-240</c:v>
                </c:pt>
                <c:pt idx="1338">
                  <c:v>-205</c:v>
                </c:pt>
                <c:pt idx="1339">
                  <c:v>-115</c:v>
                </c:pt>
                <c:pt idx="1340">
                  <c:v>-105</c:v>
                </c:pt>
                <c:pt idx="1341">
                  <c:v>-180</c:v>
                </c:pt>
                <c:pt idx="1342">
                  <c:v>-220</c:v>
                </c:pt>
                <c:pt idx="1343">
                  <c:v>-205</c:v>
                </c:pt>
                <c:pt idx="1344">
                  <c:v>-240</c:v>
                </c:pt>
                <c:pt idx="1345">
                  <c:v>-105</c:v>
                </c:pt>
                <c:pt idx="1346">
                  <c:v>-210</c:v>
                </c:pt>
                <c:pt idx="1347">
                  <c:v>-290</c:v>
                </c:pt>
                <c:pt idx="1348">
                  <c:v>-270</c:v>
                </c:pt>
                <c:pt idx="1349">
                  <c:v>-270</c:v>
                </c:pt>
                <c:pt idx="1350">
                  <c:v>-295</c:v>
                </c:pt>
                <c:pt idx="1351">
                  <c:v>-260</c:v>
                </c:pt>
                <c:pt idx="1352">
                  <c:v>-210</c:v>
                </c:pt>
                <c:pt idx="1353">
                  <c:v>-200</c:v>
                </c:pt>
                <c:pt idx="1354">
                  <c:v>-140</c:v>
                </c:pt>
                <c:pt idx="1355">
                  <c:v>-140</c:v>
                </c:pt>
                <c:pt idx="1356">
                  <c:v>-145</c:v>
                </c:pt>
                <c:pt idx="1357">
                  <c:v>-140</c:v>
                </c:pt>
                <c:pt idx="1358">
                  <c:v>-185</c:v>
                </c:pt>
                <c:pt idx="1359">
                  <c:v>-220</c:v>
                </c:pt>
                <c:pt idx="1360">
                  <c:v>-245</c:v>
                </c:pt>
                <c:pt idx="1361">
                  <c:v>-285</c:v>
                </c:pt>
                <c:pt idx="1362">
                  <c:v>-230</c:v>
                </c:pt>
                <c:pt idx="1363">
                  <c:v>-250</c:v>
                </c:pt>
                <c:pt idx="1364">
                  <c:v>-285</c:v>
                </c:pt>
                <c:pt idx="1365">
                  <c:v>-330</c:v>
                </c:pt>
                <c:pt idx="1366">
                  <c:v>-330</c:v>
                </c:pt>
                <c:pt idx="1367">
                  <c:v>-305</c:v>
                </c:pt>
                <c:pt idx="1368">
                  <c:v>-320</c:v>
                </c:pt>
                <c:pt idx="1369">
                  <c:v>-315</c:v>
                </c:pt>
                <c:pt idx="1370">
                  <c:v>-325</c:v>
                </c:pt>
                <c:pt idx="1371">
                  <c:v>-365</c:v>
                </c:pt>
                <c:pt idx="1372">
                  <c:v>-375</c:v>
                </c:pt>
                <c:pt idx="1373">
                  <c:v>-380</c:v>
                </c:pt>
                <c:pt idx="1374">
                  <c:v>-330</c:v>
                </c:pt>
                <c:pt idx="1375">
                  <c:v>-330</c:v>
                </c:pt>
                <c:pt idx="1376">
                  <c:v>-310</c:v>
                </c:pt>
                <c:pt idx="1377">
                  <c:v>-275</c:v>
                </c:pt>
                <c:pt idx="1378">
                  <c:v>-255</c:v>
                </c:pt>
                <c:pt idx="1379">
                  <c:v>-230</c:v>
                </c:pt>
                <c:pt idx="1380">
                  <c:v>-245</c:v>
                </c:pt>
                <c:pt idx="1381">
                  <c:v>-240</c:v>
                </c:pt>
                <c:pt idx="1382">
                  <c:v>-235</c:v>
                </c:pt>
                <c:pt idx="1383">
                  <c:v>-240</c:v>
                </c:pt>
                <c:pt idx="1384">
                  <c:v>-225</c:v>
                </c:pt>
                <c:pt idx="1385">
                  <c:v>-220</c:v>
                </c:pt>
                <c:pt idx="1386">
                  <c:v>-210</c:v>
                </c:pt>
                <c:pt idx="1387">
                  <c:v>-210</c:v>
                </c:pt>
                <c:pt idx="1388">
                  <c:v>-240</c:v>
                </c:pt>
                <c:pt idx="1389">
                  <c:v>-230</c:v>
                </c:pt>
                <c:pt idx="1390">
                  <c:v>-250</c:v>
                </c:pt>
                <c:pt idx="1391">
                  <c:v>-235</c:v>
                </c:pt>
                <c:pt idx="1392">
                  <c:v>-220</c:v>
                </c:pt>
                <c:pt idx="1393">
                  <c:v>-205</c:v>
                </c:pt>
                <c:pt idx="1394">
                  <c:v>-185</c:v>
                </c:pt>
                <c:pt idx="1395">
                  <c:v>-180</c:v>
                </c:pt>
                <c:pt idx="1396">
                  <c:v>-140</c:v>
                </c:pt>
                <c:pt idx="1397">
                  <c:v>-130</c:v>
                </c:pt>
                <c:pt idx="1398">
                  <c:v>-140</c:v>
                </c:pt>
                <c:pt idx="1399">
                  <c:v>-140</c:v>
                </c:pt>
                <c:pt idx="1400">
                  <c:v>-125</c:v>
                </c:pt>
                <c:pt idx="1401">
                  <c:v>-130</c:v>
                </c:pt>
                <c:pt idx="1402">
                  <c:v>-125</c:v>
                </c:pt>
                <c:pt idx="1403">
                  <c:v>-155</c:v>
                </c:pt>
                <c:pt idx="1404">
                  <c:v>-190</c:v>
                </c:pt>
                <c:pt idx="1405">
                  <c:v>-200</c:v>
                </c:pt>
                <c:pt idx="1406">
                  <c:v>-190</c:v>
                </c:pt>
                <c:pt idx="1407">
                  <c:v>-190</c:v>
                </c:pt>
                <c:pt idx="1408">
                  <c:v>-175</c:v>
                </c:pt>
                <c:pt idx="1409">
                  <c:v>-210</c:v>
                </c:pt>
                <c:pt idx="1410">
                  <c:v>-175</c:v>
                </c:pt>
                <c:pt idx="1411">
                  <c:v>-180</c:v>
                </c:pt>
                <c:pt idx="1412">
                  <c:v>-180</c:v>
                </c:pt>
                <c:pt idx="1413">
                  <c:v>-170</c:v>
                </c:pt>
                <c:pt idx="1414">
                  <c:v>-140</c:v>
                </c:pt>
                <c:pt idx="1415">
                  <c:v>-145</c:v>
                </c:pt>
                <c:pt idx="1416">
                  <c:v>-95</c:v>
                </c:pt>
                <c:pt idx="1417">
                  <c:v>-100</c:v>
                </c:pt>
                <c:pt idx="1418">
                  <c:v>-85</c:v>
                </c:pt>
                <c:pt idx="1419">
                  <c:v>-95</c:v>
                </c:pt>
                <c:pt idx="1420">
                  <c:v>-95</c:v>
                </c:pt>
                <c:pt idx="1421">
                  <c:v>-105</c:v>
                </c:pt>
                <c:pt idx="1422">
                  <c:v>-120</c:v>
                </c:pt>
                <c:pt idx="1423">
                  <c:v>-97.5</c:v>
                </c:pt>
                <c:pt idx="1424">
                  <c:v>-70</c:v>
                </c:pt>
                <c:pt idx="1425">
                  <c:v>-65</c:v>
                </c:pt>
                <c:pt idx="1426">
                  <c:v>-50</c:v>
                </c:pt>
                <c:pt idx="1427">
                  <c:v>-75</c:v>
                </c:pt>
                <c:pt idx="1428">
                  <c:v>-75</c:v>
                </c:pt>
                <c:pt idx="1429">
                  <c:v>-55</c:v>
                </c:pt>
                <c:pt idx="1430">
                  <c:v>0</c:v>
                </c:pt>
                <c:pt idx="1431">
                  <c:v>-35</c:v>
                </c:pt>
                <c:pt idx="1432">
                  <c:v>-60</c:v>
                </c:pt>
                <c:pt idx="1433">
                  <c:v>-60</c:v>
                </c:pt>
                <c:pt idx="1434">
                  <c:v>-30</c:v>
                </c:pt>
                <c:pt idx="1435">
                  <c:v>-125</c:v>
                </c:pt>
                <c:pt idx="1436">
                  <c:v>-185</c:v>
                </c:pt>
                <c:pt idx="1437">
                  <c:v>-195</c:v>
                </c:pt>
                <c:pt idx="1438">
                  <c:v>-180</c:v>
                </c:pt>
                <c:pt idx="1439">
                  <c:v>-145</c:v>
                </c:pt>
                <c:pt idx="1440">
                  <c:v>-110</c:v>
                </c:pt>
                <c:pt idx="1441">
                  <c:v>-115</c:v>
                </c:pt>
                <c:pt idx="1442">
                  <c:v>-115</c:v>
                </c:pt>
                <c:pt idx="1443">
                  <c:v>-125</c:v>
                </c:pt>
                <c:pt idx="1444">
                  <c:v>-80</c:v>
                </c:pt>
                <c:pt idx="1445">
                  <c:v>-100</c:v>
                </c:pt>
                <c:pt idx="1446">
                  <c:v>-100</c:v>
                </c:pt>
                <c:pt idx="1447">
                  <c:v>-115</c:v>
                </c:pt>
                <c:pt idx="1448">
                  <c:v>-100</c:v>
                </c:pt>
                <c:pt idx="1449">
                  <c:v>-115</c:v>
                </c:pt>
                <c:pt idx="1450">
                  <c:v>-145</c:v>
                </c:pt>
                <c:pt idx="1451">
                  <c:v>-215</c:v>
                </c:pt>
                <c:pt idx="1452">
                  <c:v>-225</c:v>
                </c:pt>
                <c:pt idx="1453">
                  <c:v>-185</c:v>
                </c:pt>
                <c:pt idx="1454">
                  <c:v>-190</c:v>
                </c:pt>
                <c:pt idx="1455">
                  <c:v>-200</c:v>
                </c:pt>
                <c:pt idx="1456">
                  <c:v>-235</c:v>
                </c:pt>
                <c:pt idx="1457">
                  <c:v>-245</c:v>
                </c:pt>
                <c:pt idx="1458">
                  <c:v>-230</c:v>
                </c:pt>
                <c:pt idx="1459">
                  <c:v>-225</c:v>
                </c:pt>
                <c:pt idx="1460">
                  <c:v>-245</c:v>
                </c:pt>
                <c:pt idx="1461">
                  <c:v>-240</c:v>
                </c:pt>
                <c:pt idx="1462">
                  <c:v>-190</c:v>
                </c:pt>
                <c:pt idx="1463">
                  <c:v>-210</c:v>
                </c:pt>
                <c:pt idx="1464">
                  <c:v>-220</c:v>
                </c:pt>
                <c:pt idx="1465">
                  <c:v>-210</c:v>
                </c:pt>
                <c:pt idx="1466">
                  <c:v>-190</c:v>
                </c:pt>
                <c:pt idx="1467">
                  <c:v>-150</c:v>
                </c:pt>
                <c:pt idx="1468">
                  <c:v>-125</c:v>
                </c:pt>
                <c:pt idx="1469">
                  <c:v>-125</c:v>
                </c:pt>
                <c:pt idx="1470">
                  <c:v>-185</c:v>
                </c:pt>
                <c:pt idx="1471">
                  <c:v>-185</c:v>
                </c:pt>
                <c:pt idx="1472">
                  <c:v>-175</c:v>
                </c:pt>
                <c:pt idx="1473">
                  <c:v>-180</c:v>
                </c:pt>
                <c:pt idx="1474">
                  <c:v>-160</c:v>
                </c:pt>
                <c:pt idx="1475">
                  <c:v>-200</c:v>
                </c:pt>
                <c:pt idx="1476">
                  <c:v>-220</c:v>
                </c:pt>
                <c:pt idx="1477">
                  <c:v>-195</c:v>
                </c:pt>
                <c:pt idx="1478">
                  <c:v>-175</c:v>
                </c:pt>
                <c:pt idx="1479">
                  <c:v>-110</c:v>
                </c:pt>
                <c:pt idx="1480">
                  <c:v>-155</c:v>
                </c:pt>
                <c:pt idx="1481">
                  <c:v>-150</c:v>
                </c:pt>
                <c:pt idx="1482">
                  <c:v>-150</c:v>
                </c:pt>
                <c:pt idx="1483">
                  <c:v>-70</c:v>
                </c:pt>
                <c:pt idx="1484">
                  <c:v>-80</c:v>
                </c:pt>
                <c:pt idx="1485">
                  <c:v>-90</c:v>
                </c:pt>
                <c:pt idx="1486">
                  <c:v>-90</c:v>
                </c:pt>
                <c:pt idx="1487">
                  <c:v>-45</c:v>
                </c:pt>
                <c:pt idx="1488">
                  <c:v>-120</c:v>
                </c:pt>
                <c:pt idx="1489">
                  <c:v>-90</c:v>
                </c:pt>
                <c:pt idx="1490">
                  <c:v>-55</c:v>
                </c:pt>
                <c:pt idx="1491">
                  <c:v>-5</c:v>
                </c:pt>
                <c:pt idx="1492">
                  <c:v>0</c:v>
                </c:pt>
                <c:pt idx="1493">
                  <c:v>-60</c:v>
                </c:pt>
                <c:pt idx="1494">
                  <c:v>-85</c:v>
                </c:pt>
                <c:pt idx="1495">
                  <c:v>-50</c:v>
                </c:pt>
                <c:pt idx="1496">
                  <c:v>-30</c:v>
                </c:pt>
                <c:pt idx="1497">
                  <c:v>-40</c:v>
                </c:pt>
                <c:pt idx="1498">
                  <c:v>-15</c:v>
                </c:pt>
                <c:pt idx="1499">
                  <c:v>40</c:v>
                </c:pt>
                <c:pt idx="1500">
                  <c:v>-45</c:v>
                </c:pt>
                <c:pt idx="1501">
                  <c:v>-25</c:v>
                </c:pt>
                <c:pt idx="1502">
                  <c:v>-45</c:v>
                </c:pt>
                <c:pt idx="1503">
                  <c:v>-30</c:v>
                </c:pt>
                <c:pt idx="1504">
                  <c:v>10</c:v>
                </c:pt>
                <c:pt idx="1505">
                  <c:v>-25</c:v>
                </c:pt>
                <c:pt idx="1506">
                  <c:v>-80</c:v>
                </c:pt>
                <c:pt idx="1507">
                  <c:v>-135</c:v>
                </c:pt>
                <c:pt idx="1508">
                  <c:v>-50</c:v>
                </c:pt>
                <c:pt idx="1509">
                  <c:v>-90</c:v>
                </c:pt>
                <c:pt idx="1510">
                  <c:v>-130</c:v>
                </c:pt>
                <c:pt idx="1511">
                  <c:v>-205</c:v>
                </c:pt>
                <c:pt idx="1512">
                  <c:v>-135</c:v>
                </c:pt>
                <c:pt idx="1513">
                  <c:v>-90</c:v>
                </c:pt>
                <c:pt idx="1514">
                  <c:v>-15</c:v>
                </c:pt>
                <c:pt idx="1515">
                  <c:v>5</c:v>
                </c:pt>
                <c:pt idx="1516">
                  <c:v>0</c:v>
                </c:pt>
                <c:pt idx="1517">
                  <c:v>-20</c:v>
                </c:pt>
                <c:pt idx="1518">
                  <c:v>-30</c:v>
                </c:pt>
                <c:pt idx="1519">
                  <c:v>-55</c:v>
                </c:pt>
                <c:pt idx="1520">
                  <c:v>-70</c:v>
                </c:pt>
                <c:pt idx="1521">
                  <c:v>-50</c:v>
                </c:pt>
                <c:pt idx="1522">
                  <c:v>-60</c:v>
                </c:pt>
                <c:pt idx="1523">
                  <c:v>-65</c:v>
                </c:pt>
                <c:pt idx="1524">
                  <c:v>-20</c:v>
                </c:pt>
                <c:pt idx="1525">
                  <c:v>-25</c:v>
                </c:pt>
                <c:pt idx="1526">
                  <c:v>-35</c:v>
                </c:pt>
                <c:pt idx="1527">
                  <c:v>0</c:v>
                </c:pt>
                <c:pt idx="1528">
                  <c:v>5</c:v>
                </c:pt>
                <c:pt idx="1529">
                  <c:v>-30</c:v>
                </c:pt>
                <c:pt idx="1530">
                  <c:v>-95</c:v>
                </c:pt>
                <c:pt idx="1531">
                  <c:v>-115</c:v>
                </c:pt>
                <c:pt idx="1532">
                  <c:v>-135</c:v>
                </c:pt>
                <c:pt idx="1533">
                  <c:v>-40</c:v>
                </c:pt>
                <c:pt idx="1534">
                  <c:v>-40</c:v>
                </c:pt>
                <c:pt idx="1535">
                  <c:v>-65</c:v>
                </c:pt>
                <c:pt idx="1536">
                  <c:v>-70</c:v>
                </c:pt>
                <c:pt idx="1537">
                  <c:v>-35</c:v>
                </c:pt>
                <c:pt idx="1538">
                  <c:v>5</c:v>
                </c:pt>
                <c:pt idx="1539">
                  <c:v>5</c:v>
                </c:pt>
                <c:pt idx="1540">
                  <c:v>-10</c:v>
                </c:pt>
                <c:pt idx="1541">
                  <c:v>-5</c:v>
                </c:pt>
                <c:pt idx="1542">
                  <c:v>-5</c:v>
                </c:pt>
                <c:pt idx="1543">
                  <c:v>-20</c:v>
                </c:pt>
                <c:pt idx="1544">
                  <c:v>-85</c:v>
                </c:pt>
                <c:pt idx="1545">
                  <c:v>-80</c:v>
                </c:pt>
                <c:pt idx="1546">
                  <c:v>-30</c:v>
                </c:pt>
                <c:pt idx="1547">
                  <c:v>-40</c:v>
                </c:pt>
                <c:pt idx="1548">
                  <c:v>-40</c:v>
                </c:pt>
                <c:pt idx="1549">
                  <c:v>15</c:v>
                </c:pt>
                <c:pt idx="1550">
                  <c:v>-40</c:v>
                </c:pt>
                <c:pt idx="1551">
                  <c:v>-5</c:v>
                </c:pt>
                <c:pt idx="1552">
                  <c:v>-45</c:v>
                </c:pt>
                <c:pt idx="1553">
                  <c:v>-30</c:v>
                </c:pt>
                <c:pt idx="1554">
                  <c:v>-45</c:v>
                </c:pt>
                <c:pt idx="1555">
                  <c:v>-35</c:v>
                </c:pt>
                <c:pt idx="1556">
                  <c:v>-55</c:v>
                </c:pt>
                <c:pt idx="1557">
                  <c:v>-110</c:v>
                </c:pt>
                <c:pt idx="1558">
                  <c:v>-180</c:v>
                </c:pt>
                <c:pt idx="1559">
                  <c:v>-230</c:v>
                </c:pt>
                <c:pt idx="1560">
                  <c:v>-145</c:v>
                </c:pt>
                <c:pt idx="1561">
                  <c:v>-150</c:v>
                </c:pt>
                <c:pt idx="1562">
                  <c:v>-110</c:v>
                </c:pt>
                <c:pt idx="1563">
                  <c:v>-105</c:v>
                </c:pt>
                <c:pt idx="1564">
                  <c:v>-80</c:v>
                </c:pt>
                <c:pt idx="1565">
                  <c:v>-130</c:v>
                </c:pt>
                <c:pt idx="1566">
                  <c:v>-115</c:v>
                </c:pt>
                <c:pt idx="1567">
                  <c:v>-100</c:v>
                </c:pt>
                <c:pt idx="1568">
                  <c:v>-15</c:v>
                </c:pt>
                <c:pt idx="1569">
                  <c:v>-120</c:v>
                </c:pt>
                <c:pt idx="1570">
                  <c:v>-115</c:v>
                </c:pt>
                <c:pt idx="1571">
                  <c:v>-90</c:v>
                </c:pt>
                <c:pt idx="1572">
                  <c:v>-105</c:v>
                </c:pt>
                <c:pt idx="1573">
                  <c:v>-150</c:v>
                </c:pt>
                <c:pt idx="1574">
                  <c:v>-155</c:v>
                </c:pt>
                <c:pt idx="1575">
                  <c:v>-130</c:v>
                </c:pt>
                <c:pt idx="1576">
                  <c:v>-120</c:v>
                </c:pt>
                <c:pt idx="1577">
                  <c:v>-125</c:v>
                </c:pt>
                <c:pt idx="1578">
                  <c:v>-125</c:v>
                </c:pt>
                <c:pt idx="1579">
                  <c:v>-120</c:v>
                </c:pt>
                <c:pt idx="1580">
                  <c:v>-130</c:v>
                </c:pt>
                <c:pt idx="1581">
                  <c:v>-100</c:v>
                </c:pt>
                <c:pt idx="1582">
                  <c:v>-90</c:v>
                </c:pt>
                <c:pt idx="1583">
                  <c:v>-95</c:v>
                </c:pt>
                <c:pt idx="1584">
                  <c:v>-60</c:v>
                </c:pt>
                <c:pt idx="1585">
                  <c:v>-120</c:v>
                </c:pt>
                <c:pt idx="1586">
                  <c:v>-160</c:v>
                </c:pt>
                <c:pt idx="1587">
                  <c:v>-180</c:v>
                </c:pt>
                <c:pt idx="1588">
                  <c:v>-185</c:v>
                </c:pt>
                <c:pt idx="1589">
                  <c:v>-195</c:v>
                </c:pt>
                <c:pt idx="1590">
                  <c:v>-187.5</c:v>
                </c:pt>
                <c:pt idx="1591">
                  <c:v>-192.5</c:v>
                </c:pt>
                <c:pt idx="1592">
                  <c:v>-230</c:v>
                </c:pt>
                <c:pt idx="1593">
                  <c:v>-300</c:v>
                </c:pt>
                <c:pt idx="1594">
                  <c:v>-270</c:v>
                </c:pt>
                <c:pt idx="1595">
                  <c:v>-255</c:v>
                </c:pt>
                <c:pt idx="1596">
                  <c:v>-215</c:v>
                </c:pt>
                <c:pt idx="1597">
                  <c:v>-205</c:v>
                </c:pt>
                <c:pt idx="1598">
                  <c:v>-185</c:v>
                </c:pt>
                <c:pt idx="1599">
                  <c:v>-195</c:v>
                </c:pt>
                <c:pt idx="1600">
                  <c:v>-205</c:v>
                </c:pt>
                <c:pt idx="1601">
                  <c:v>-45</c:v>
                </c:pt>
                <c:pt idx="1602">
                  <c:v>-100</c:v>
                </c:pt>
                <c:pt idx="1603">
                  <c:v>-140</c:v>
                </c:pt>
                <c:pt idx="1604">
                  <c:v>-155</c:v>
                </c:pt>
                <c:pt idx="1605">
                  <c:v>-190</c:v>
                </c:pt>
                <c:pt idx="1606">
                  <c:v>-220</c:v>
                </c:pt>
                <c:pt idx="1607">
                  <c:v>-260</c:v>
                </c:pt>
                <c:pt idx="1608">
                  <c:v>-260</c:v>
                </c:pt>
                <c:pt idx="1609">
                  <c:v>-105</c:v>
                </c:pt>
                <c:pt idx="1610">
                  <c:v>-115</c:v>
                </c:pt>
                <c:pt idx="1611">
                  <c:v>10</c:v>
                </c:pt>
                <c:pt idx="1612">
                  <c:v>-95</c:v>
                </c:pt>
                <c:pt idx="1613">
                  <c:v>-95</c:v>
                </c:pt>
                <c:pt idx="1614">
                  <c:v>-60</c:v>
                </c:pt>
                <c:pt idx="1615">
                  <c:v>-65</c:v>
                </c:pt>
                <c:pt idx="1616">
                  <c:v>-65</c:v>
                </c:pt>
                <c:pt idx="1617">
                  <c:v>-20</c:v>
                </c:pt>
                <c:pt idx="1618">
                  <c:v>15</c:v>
                </c:pt>
                <c:pt idx="1619">
                  <c:v>-15</c:v>
                </c:pt>
                <c:pt idx="1620">
                  <c:v>-25</c:v>
                </c:pt>
                <c:pt idx="1621">
                  <c:v>10</c:v>
                </c:pt>
                <c:pt idx="1622">
                  <c:v>-10</c:v>
                </c:pt>
                <c:pt idx="1623">
                  <c:v>-50</c:v>
                </c:pt>
                <c:pt idx="1624">
                  <c:v>-80</c:v>
                </c:pt>
                <c:pt idx="1625">
                  <c:v>-50</c:v>
                </c:pt>
                <c:pt idx="1626">
                  <c:v>-80</c:v>
                </c:pt>
                <c:pt idx="1627">
                  <c:v>-120</c:v>
                </c:pt>
                <c:pt idx="1628">
                  <c:v>-152.5</c:v>
                </c:pt>
                <c:pt idx="1629">
                  <c:v>-115</c:v>
                </c:pt>
                <c:pt idx="1630">
                  <c:v>-75</c:v>
                </c:pt>
                <c:pt idx="1631">
                  <c:v>-105</c:v>
                </c:pt>
                <c:pt idx="1632">
                  <c:v>-105</c:v>
                </c:pt>
                <c:pt idx="1633">
                  <c:v>-170</c:v>
                </c:pt>
                <c:pt idx="1634">
                  <c:v>-165</c:v>
                </c:pt>
                <c:pt idx="1635">
                  <c:v>-205</c:v>
                </c:pt>
                <c:pt idx="1636">
                  <c:v>-215</c:v>
                </c:pt>
                <c:pt idx="1637">
                  <c:v>-180</c:v>
                </c:pt>
                <c:pt idx="1638">
                  <c:v>-155</c:v>
                </c:pt>
                <c:pt idx="1639">
                  <c:v>-145</c:v>
                </c:pt>
                <c:pt idx="1640">
                  <c:v>-150</c:v>
                </c:pt>
                <c:pt idx="1641">
                  <c:v>-110</c:v>
                </c:pt>
                <c:pt idx="1642">
                  <c:v>-80</c:v>
                </c:pt>
                <c:pt idx="1643">
                  <c:v>-75</c:v>
                </c:pt>
                <c:pt idx="1644">
                  <c:v>-85</c:v>
                </c:pt>
                <c:pt idx="1645">
                  <c:v>-90</c:v>
                </c:pt>
                <c:pt idx="1646">
                  <c:v>-90</c:v>
                </c:pt>
                <c:pt idx="1647">
                  <c:v>-50</c:v>
                </c:pt>
                <c:pt idx="1648">
                  <c:v>-70</c:v>
                </c:pt>
                <c:pt idx="1649">
                  <c:v>-105</c:v>
                </c:pt>
                <c:pt idx="1650">
                  <c:v>-165</c:v>
                </c:pt>
                <c:pt idx="1651">
                  <c:v>-135</c:v>
                </c:pt>
                <c:pt idx="1652">
                  <c:v>-165</c:v>
                </c:pt>
              </c:numCache>
            </c:numRef>
          </c:val>
          <c:extLst>
            <c:ext xmlns:c16="http://schemas.microsoft.com/office/drawing/2014/chart" uri="{C3380CC4-5D6E-409C-BE32-E72D297353CC}">
              <c16:uniqueId val="{00000000-30BB-4C31-94BF-2BDC0565902F}"/>
            </c:ext>
          </c:extLst>
        </c:ser>
        <c:dLbls>
          <c:showLegendKey val="0"/>
          <c:showVal val="0"/>
          <c:showCatName val="0"/>
          <c:showSerName val="0"/>
          <c:showPercent val="0"/>
          <c:showBubbleSize val="0"/>
        </c:dLbls>
        <c:gapWidth val="150"/>
        <c:axId val="284885760"/>
        <c:axId val="284887296"/>
      </c:barChart>
      <c:catAx>
        <c:axId val="284885760"/>
        <c:scaling>
          <c:orientation val="minMax"/>
        </c:scaling>
        <c:delete val="0"/>
        <c:axPos val="b"/>
        <c:numFmt formatCode="m/d/yy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84887296"/>
        <c:crosses val="autoZero"/>
        <c:auto val="0"/>
        <c:lblAlgn val="ctr"/>
        <c:lblOffset val="100"/>
        <c:tickLblSkip val="200"/>
        <c:tickMarkSkip val="200"/>
        <c:noMultiLvlLbl val="0"/>
      </c:catAx>
      <c:valAx>
        <c:axId val="284887296"/>
        <c:scaling>
          <c:orientation val="minMax"/>
          <c:max val="550"/>
          <c:min val="-450"/>
        </c:scaling>
        <c:delete val="0"/>
        <c:axPos val="l"/>
        <c:majorGridlines>
          <c:spPr>
            <a:ln w="6350">
              <a:solidFill>
                <a:schemeClr val="tx1"/>
              </a:solidFill>
              <a:prstDash val="dash"/>
            </a:ln>
          </c:spPr>
        </c:majorGridlines>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84885760"/>
        <c:crosses val="autoZero"/>
        <c:crossBetween val="between"/>
        <c:majorUnit val="100"/>
      </c:valAx>
      <c:spPr>
        <a:noFill/>
        <a:ln>
          <a:noFill/>
        </a:ln>
        <a:effectLst/>
      </c:spPr>
    </c:plotArea>
    <c:legend>
      <c:legendPos val="t"/>
      <c:layout>
        <c:manualLayout>
          <c:xMode val="edge"/>
          <c:yMode val="edge"/>
          <c:x val="7.4431275888487011E-2"/>
          <c:y val="2.3042374481596233E-2"/>
          <c:w val="0.23412210159951599"/>
          <c:h val="7.333030275479589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legend>
    <c:plotVisOnly val="1"/>
    <c:dispBlanksAs val="gap"/>
    <c:showDLblsOverMax val="0"/>
  </c:chart>
  <c:spPr>
    <a:solidFill>
      <a:schemeClr val="bg1"/>
    </a:solidFill>
    <a:ln w="9525" cap="flat" cmpd="sng" algn="ctr">
      <a:noFill/>
      <a:round/>
    </a:ln>
    <a:effectLst/>
  </c:spPr>
  <c:txPr>
    <a:bodyPr/>
    <a:lstStyle/>
    <a:p>
      <a:pPr>
        <a:defRPr>
          <a:latin typeface="微软雅黑" panose="020B0503020204020204" pitchFamily="34" charset="-122"/>
          <a:ea typeface="微软雅黑" panose="020B0503020204020204" pitchFamily="34" charset="-122"/>
        </a:defRPr>
      </a:pPr>
      <a:endParaRPr lang="zh-CN"/>
    </a:p>
  </c:txPr>
  <c:printSettings>
    <c:headerFooter/>
    <c:pageMargins b="0.75000000000000611" l="0.70000000000000062" r="0.70000000000000062" t="0.75000000000000611"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904951460867887E-2"/>
          <c:y val="4.8664668262812155E-2"/>
          <c:w val="0.89609703555729725"/>
          <c:h val="0.89357767208407823"/>
        </c:manualLayout>
      </c:layout>
      <c:barChart>
        <c:barDir val="col"/>
        <c:grouping val="clustered"/>
        <c:varyColors val="0"/>
        <c:ser>
          <c:idx val="0"/>
          <c:order val="0"/>
          <c:tx>
            <c:strRef>
              <c:f>华东价差!$J$1</c:f>
              <c:strCache>
                <c:ptCount val="1"/>
                <c:pt idx="0">
                  <c:v>现货-期货</c:v>
                </c:pt>
              </c:strCache>
            </c:strRef>
          </c:tx>
          <c:spPr>
            <a:solidFill>
              <a:schemeClr val="accent1"/>
            </a:solidFill>
            <a:ln>
              <a:noFill/>
            </a:ln>
            <a:effectLst/>
          </c:spPr>
          <c:invertIfNegative val="0"/>
          <c:cat>
            <c:numRef>
              <c:f>华东价差!$A$2:$A$1669</c:f>
              <c:numCache>
                <c:formatCode>m/d/yyyy</c:formatCode>
                <c:ptCount val="1668"/>
                <c:pt idx="0">
                  <c:v>41974</c:v>
                </c:pt>
                <c:pt idx="1">
                  <c:v>41975</c:v>
                </c:pt>
                <c:pt idx="2">
                  <c:v>41976</c:v>
                </c:pt>
                <c:pt idx="3">
                  <c:v>41977</c:v>
                </c:pt>
                <c:pt idx="4">
                  <c:v>41978</c:v>
                </c:pt>
                <c:pt idx="5">
                  <c:v>41981</c:v>
                </c:pt>
                <c:pt idx="6">
                  <c:v>41982</c:v>
                </c:pt>
                <c:pt idx="7">
                  <c:v>41983</c:v>
                </c:pt>
                <c:pt idx="8">
                  <c:v>41984</c:v>
                </c:pt>
                <c:pt idx="9">
                  <c:v>41985</c:v>
                </c:pt>
                <c:pt idx="10">
                  <c:v>41988</c:v>
                </c:pt>
                <c:pt idx="11">
                  <c:v>41989</c:v>
                </c:pt>
                <c:pt idx="12">
                  <c:v>41990</c:v>
                </c:pt>
                <c:pt idx="13">
                  <c:v>41991</c:v>
                </c:pt>
                <c:pt idx="14">
                  <c:v>41992</c:v>
                </c:pt>
                <c:pt idx="15">
                  <c:v>41995</c:v>
                </c:pt>
                <c:pt idx="16">
                  <c:v>41996</c:v>
                </c:pt>
                <c:pt idx="17">
                  <c:v>41997</c:v>
                </c:pt>
                <c:pt idx="18">
                  <c:v>41998</c:v>
                </c:pt>
                <c:pt idx="19">
                  <c:v>41999</c:v>
                </c:pt>
                <c:pt idx="20">
                  <c:v>42002</c:v>
                </c:pt>
                <c:pt idx="21">
                  <c:v>42003</c:v>
                </c:pt>
                <c:pt idx="22">
                  <c:v>42004</c:v>
                </c:pt>
                <c:pt idx="23">
                  <c:v>42008</c:v>
                </c:pt>
                <c:pt idx="24">
                  <c:v>42009</c:v>
                </c:pt>
                <c:pt idx="25">
                  <c:v>42010</c:v>
                </c:pt>
                <c:pt idx="26">
                  <c:v>42011</c:v>
                </c:pt>
                <c:pt idx="27">
                  <c:v>42012</c:v>
                </c:pt>
                <c:pt idx="28">
                  <c:v>42013</c:v>
                </c:pt>
                <c:pt idx="29">
                  <c:v>42016</c:v>
                </c:pt>
                <c:pt idx="30">
                  <c:v>42017</c:v>
                </c:pt>
                <c:pt idx="31">
                  <c:v>42018</c:v>
                </c:pt>
                <c:pt idx="32">
                  <c:v>42019</c:v>
                </c:pt>
                <c:pt idx="33">
                  <c:v>42020</c:v>
                </c:pt>
                <c:pt idx="34">
                  <c:v>42023</c:v>
                </c:pt>
                <c:pt idx="35">
                  <c:v>42024</c:v>
                </c:pt>
                <c:pt idx="36">
                  <c:v>42025</c:v>
                </c:pt>
                <c:pt idx="37">
                  <c:v>42026</c:v>
                </c:pt>
                <c:pt idx="38">
                  <c:v>42027</c:v>
                </c:pt>
                <c:pt idx="39">
                  <c:v>42030</c:v>
                </c:pt>
                <c:pt idx="40">
                  <c:v>42031</c:v>
                </c:pt>
                <c:pt idx="41">
                  <c:v>42032</c:v>
                </c:pt>
                <c:pt idx="42">
                  <c:v>42033</c:v>
                </c:pt>
                <c:pt idx="43">
                  <c:v>42034</c:v>
                </c:pt>
                <c:pt idx="44">
                  <c:v>42037</c:v>
                </c:pt>
                <c:pt idx="45">
                  <c:v>42038</c:v>
                </c:pt>
                <c:pt idx="46">
                  <c:v>42039</c:v>
                </c:pt>
                <c:pt idx="47">
                  <c:v>42040</c:v>
                </c:pt>
                <c:pt idx="48">
                  <c:v>42041</c:v>
                </c:pt>
                <c:pt idx="49">
                  <c:v>42044</c:v>
                </c:pt>
                <c:pt idx="50">
                  <c:v>42045</c:v>
                </c:pt>
                <c:pt idx="51">
                  <c:v>42046</c:v>
                </c:pt>
                <c:pt idx="52">
                  <c:v>42047</c:v>
                </c:pt>
                <c:pt idx="53">
                  <c:v>42048</c:v>
                </c:pt>
                <c:pt idx="54">
                  <c:v>42050</c:v>
                </c:pt>
                <c:pt idx="55">
                  <c:v>42051</c:v>
                </c:pt>
                <c:pt idx="56">
                  <c:v>42052</c:v>
                </c:pt>
                <c:pt idx="57">
                  <c:v>42060</c:v>
                </c:pt>
                <c:pt idx="58">
                  <c:v>42061</c:v>
                </c:pt>
                <c:pt idx="59">
                  <c:v>42062</c:v>
                </c:pt>
                <c:pt idx="60">
                  <c:v>42063</c:v>
                </c:pt>
                <c:pt idx="61">
                  <c:v>42065</c:v>
                </c:pt>
                <c:pt idx="62">
                  <c:v>42066</c:v>
                </c:pt>
                <c:pt idx="63">
                  <c:v>42067</c:v>
                </c:pt>
                <c:pt idx="64">
                  <c:v>42068</c:v>
                </c:pt>
                <c:pt idx="65">
                  <c:v>42069</c:v>
                </c:pt>
                <c:pt idx="66">
                  <c:v>42072</c:v>
                </c:pt>
                <c:pt idx="67">
                  <c:v>42073</c:v>
                </c:pt>
                <c:pt idx="68">
                  <c:v>42074</c:v>
                </c:pt>
                <c:pt idx="69">
                  <c:v>42075</c:v>
                </c:pt>
                <c:pt idx="70">
                  <c:v>42076</c:v>
                </c:pt>
                <c:pt idx="71">
                  <c:v>42079</c:v>
                </c:pt>
                <c:pt idx="72">
                  <c:v>42080</c:v>
                </c:pt>
                <c:pt idx="73">
                  <c:v>42081</c:v>
                </c:pt>
                <c:pt idx="74">
                  <c:v>42082</c:v>
                </c:pt>
                <c:pt idx="75">
                  <c:v>42083</c:v>
                </c:pt>
                <c:pt idx="76">
                  <c:v>42086</c:v>
                </c:pt>
                <c:pt idx="77">
                  <c:v>42087</c:v>
                </c:pt>
                <c:pt idx="78">
                  <c:v>42088</c:v>
                </c:pt>
                <c:pt idx="79">
                  <c:v>42089</c:v>
                </c:pt>
                <c:pt idx="80">
                  <c:v>42090</c:v>
                </c:pt>
                <c:pt idx="81">
                  <c:v>42093</c:v>
                </c:pt>
                <c:pt idx="82">
                  <c:v>42094</c:v>
                </c:pt>
                <c:pt idx="83">
                  <c:v>42095</c:v>
                </c:pt>
                <c:pt idx="84">
                  <c:v>42096</c:v>
                </c:pt>
                <c:pt idx="85">
                  <c:v>42097</c:v>
                </c:pt>
                <c:pt idx="86">
                  <c:v>42101</c:v>
                </c:pt>
                <c:pt idx="87">
                  <c:v>42102</c:v>
                </c:pt>
                <c:pt idx="88">
                  <c:v>42103</c:v>
                </c:pt>
                <c:pt idx="89">
                  <c:v>42104</c:v>
                </c:pt>
                <c:pt idx="90">
                  <c:v>42107</c:v>
                </c:pt>
                <c:pt idx="91">
                  <c:v>42108</c:v>
                </c:pt>
                <c:pt idx="92">
                  <c:v>42109</c:v>
                </c:pt>
                <c:pt idx="93">
                  <c:v>42110</c:v>
                </c:pt>
                <c:pt idx="94">
                  <c:v>42111</c:v>
                </c:pt>
                <c:pt idx="95">
                  <c:v>42114</c:v>
                </c:pt>
                <c:pt idx="96">
                  <c:v>42115</c:v>
                </c:pt>
                <c:pt idx="97">
                  <c:v>42116</c:v>
                </c:pt>
                <c:pt idx="98">
                  <c:v>42117</c:v>
                </c:pt>
                <c:pt idx="99">
                  <c:v>42118</c:v>
                </c:pt>
                <c:pt idx="100">
                  <c:v>42121</c:v>
                </c:pt>
                <c:pt idx="101">
                  <c:v>42122</c:v>
                </c:pt>
                <c:pt idx="102">
                  <c:v>42123</c:v>
                </c:pt>
                <c:pt idx="103">
                  <c:v>42124</c:v>
                </c:pt>
                <c:pt idx="104">
                  <c:v>42128</c:v>
                </c:pt>
                <c:pt idx="105">
                  <c:v>42129</c:v>
                </c:pt>
                <c:pt idx="106">
                  <c:v>42130</c:v>
                </c:pt>
                <c:pt idx="107">
                  <c:v>42131</c:v>
                </c:pt>
                <c:pt idx="108">
                  <c:v>42132</c:v>
                </c:pt>
                <c:pt idx="109">
                  <c:v>42135</c:v>
                </c:pt>
                <c:pt idx="110">
                  <c:v>42136</c:v>
                </c:pt>
                <c:pt idx="111">
                  <c:v>42137</c:v>
                </c:pt>
                <c:pt idx="112">
                  <c:v>42138</c:v>
                </c:pt>
                <c:pt idx="113">
                  <c:v>42139</c:v>
                </c:pt>
                <c:pt idx="114">
                  <c:v>42142</c:v>
                </c:pt>
                <c:pt idx="115">
                  <c:v>42143</c:v>
                </c:pt>
                <c:pt idx="116">
                  <c:v>42144</c:v>
                </c:pt>
                <c:pt idx="117">
                  <c:v>42145</c:v>
                </c:pt>
                <c:pt idx="118">
                  <c:v>42146</c:v>
                </c:pt>
                <c:pt idx="119">
                  <c:v>42149</c:v>
                </c:pt>
                <c:pt idx="120">
                  <c:v>42150</c:v>
                </c:pt>
                <c:pt idx="121">
                  <c:v>42151</c:v>
                </c:pt>
                <c:pt idx="122">
                  <c:v>42152</c:v>
                </c:pt>
                <c:pt idx="123">
                  <c:v>42153</c:v>
                </c:pt>
                <c:pt idx="124">
                  <c:v>42156</c:v>
                </c:pt>
                <c:pt idx="125">
                  <c:v>42157</c:v>
                </c:pt>
                <c:pt idx="126">
                  <c:v>42158</c:v>
                </c:pt>
                <c:pt idx="127">
                  <c:v>42159</c:v>
                </c:pt>
                <c:pt idx="128">
                  <c:v>42160</c:v>
                </c:pt>
                <c:pt idx="129">
                  <c:v>42163</c:v>
                </c:pt>
                <c:pt idx="130">
                  <c:v>42164</c:v>
                </c:pt>
                <c:pt idx="131">
                  <c:v>42165</c:v>
                </c:pt>
                <c:pt idx="132">
                  <c:v>42166</c:v>
                </c:pt>
                <c:pt idx="133">
                  <c:v>42167</c:v>
                </c:pt>
                <c:pt idx="134">
                  <c:v>42170</c:v>
                </c:pt>
                <c:pt idx="135">
                  <c:v>42171</c:v>
                </c:pt>
                <c:pt idx="136">
                  <c:v>42172</c:v>
                </c:pt>
                <c:pt idx="137">
                  <c:v>42173</c:v>
                </c:pt>
                <c:pt idx="138">
                  <c:v>42174</c:v>
                </c:pt>
                <c:pt idx="139">
                  <c:v>42178</c:v>
                </c:pt>
                <c:pt idx="140">
                  <c:v>42179</c:v>
                </c:pt>
                <c:pt idx="141">
                  <c:v>42180</c:v>
                </c:pt>
                <c:pt idx="142">
                  <c:v>42181</c:v>
                </c:pt>
                <c:pt idx="143">
                  <c:v>42184</c:v>
                </c:pt>
                <c:pt idx="144">
                  <c:v>42185</c:v>
                </c:pt>
                <c:pt idx="145">
                  <c:v>42186</c:v>
                </c:pt>
                <c:pt idx="146">
                  <c:v>42187</c:v>
                </c:pt>
                <c:pt idx="147">
                  <c:v>42188</c:v>
                </c:pt>
                <c:pt idx="148">
                  <c:v>42191</c:v>
                </c:pt>
                <c:pt idx="149">
                  <c:v>42192</c:v>
                </c:pt>
                <c:pt idx="150">
                  <c:v>42193</c:v>
                </c:pt>
                <c:pt idx="151">
                  <c:v>42194</c:v>
                </c:pt>
                <c:pt idx="152">
                  <c:v>42195</c:v>
                </c:pt>
                <c:pt idx="153">
                  <c:v>42198</c:v>
                </c:pt>
                <c:pt idx="154">
                  <c:v>42199</c:v>
                </c:pt>
                <c:pt idx="155">
                  <c:v>42200</c:v>
                </c:pt>
                <c:pt idx="156">
                  <c:v>42201</c:v>
                </c:pt>
                <c:pt idx="157">
                  <c:v>42202</c:v>
                </c:pt>
                <c:pt idx="158">
                  <c:v>42205</c:v>
                </c:pt>
                <c:pt idx="159">
                  <c:v>42206</c:v>
                </c:pt>
                <c:pt idx="160">
                  <c:v>42207</c:v>
                </c:pt>
                <c:pt idx="161">
                  <c:v>42208</c:v>
                </c:pt>
                <c:pt idx="162">
                  <c:v>42209</c:v>
                </c:pt>
                <c:pt idx="163">
                  <c:v>42212</c:v>
                </c:pt>
                <c:pt idx="164">
                  <c:v>42213</c:v>
                </c:pt>
                <c:pt idx="165">
                  <c:v>42214</c:v>
                </c:pt>
                <c:pt idx="166">
                  <c:v>42215</c:v>
                </c:pt>
                <c:pt idx="167">
                  <c:v>42216</c:v>
                </c:pt>
                <c:pt idx="168">
                  <c:v>42219</c:v>
                </c:pt>
                <c:pt idx="169">
                  <c:v>42220</c:v>
                </c:pt>
                <c:pt idx="170">
                  <c:v>42221</c:v>
                </c:pt>
                <c:pt idx="171">
                  <c:v>42222</c:v>
                </c:pt>
                <c:pt idx="172">
                  <c:v>42223</c:v>
                </c:pt>
                <c:pt idx="173">
                  <c:v>42226</c:v>
                </c:pt>
                <c:pt idx="174">
                  <c:v>42227</c:v>
                </c:pt>
                <c:pt idx="175">
                  <c:v>42228</c:v>
                </c:pt>
                <c:pt idx="176">
                  <c:v>42229</c:v>
                </c:pt>
                <c:pt idx="177">
                  <c:v>42230</c:v>
                </c:pt>
                <c:pt idx="178">
                  <c:v>42233</c:v>
                </c:pt>
                <c:pt idx="179">
                  <c:v>42234</c:v>
                </c:pt>
                <c:pt idx="180">
                  <c:v>42235</c:v>
                </c:pt>
                <c:pt idx="181">
                  <c:v>42236</c:v>
                </c:pt>
                <c:pt idx="182">
                  <c:v>42237</c:v>
                </c:pt>
                <c:pt idx="183">
                  <c:v>42240</c:v>
                </c:pt>
                <c:pt idx="184">
                  <c:v>42241</c:v>
                </c:pt>
                <c:pt idx="185">
                  <c:v>42242</c:v>
                </c:pt>
                <c:pt idx="186">
                  <c:v>42243</c:v>
                </c:pt>
                <c:pt idx="187">
                  <c:v>42244</c:v>
                </c:pt>
                <c:pt idx="188">
                  <c:v>42247</c:v>
                </c:pt>
                <c:pt idx="189">
                  <c:v>42248</c:v>
                </c:pt>
                <c:pt idx="190">
                  <c:v>42249</c:v>
                </c:pt>
                <c:pt idx="191">
                  <c:v>42253</c:v>
                </c:pt>
                <c:pt idx="192">
                  <c:v>42254</c:v>
                </c:pt>
                <c:pt idx="193">
                  <c:v>42255</c:v>
                </c:pt>
                <c:pt idx="194">
                  <c:v>42256</c:v>
                </c:pt>
                <c:pt idx="195">
                  <c:v>42257</c:v>
                </c:pt>
                <c:pt idx="196">
                  <c:v>42258</c:v>
                </c:pt>
                <c:pt idx="197">
                  <c:v>42261</c:v>
                </c:pt>
                <c:pt idx="198">
                  <c:v>42262</c:v>
                </c:pt>
                <c:pt idx="199">
                  <c:v>42263</c:v>
                </c:pt>
                <c:pt idx="200">
                  <c:v>42264</c:v>
                </c:pt>
                <c:pt idx="201">
                  <c:v>42265</c:v>
                </c:pt>
                <c:pt idx="202">
                  <c:v>42268</c:v>
                </c:pt>
                <c:pt idx="203">
                  <c:v>42269</c:v>
                </c:pt>
                <c:pt idx="204">
                  <c:v>42270</c:v>
                </c:pt>
                <c:pt idx="205">
                  <c:v>42271</c:v>
                </c:pt>
                <c:pt idx="206">
                  <c:v>42272</c:v>
                </c:pt>
                <c:pt idx="207">
                  <c:v>42275</c:v>
                </c:pt>
                <c:pt idx="208">
                  <c:v>42276</c:v>
                </c:pt>
                <c:pt idx="209">
                  <c:v>42277</c:v>
                </c:pt>
                <c:pt idx="210">
                  <c:v>42285</c:v>
                </c:pt>
                <c:pt idx="211">
                  <c:v>42286</c:v>
                </c:pt>
                <c:pt idx="212">
                  <c:v>42287</c:v>
                </c:pt>
                <c:pt idx="213">
                  <c:v>42289</c:v>
                </c:pt>
                <c:pt idx="214">
                  <c:v>42290</c:v>
                </c:pt>
                <c:pt idx="215">
                  <c:v>42291</c:v>
                </c:pt>
                <c:pt idx="216">
                  <c:v>42292</c:v>
                </c:pt>
                <c:pt idx="217">
                  <c:v>42293</c:v>
                </c:pt>
                <c:pt idx="218">
                  <c:v>42296</c:v>
                </c:pt>
                <c:pt idx="219">
                  <c:v>42297</c:v>
                </c:pt>
                <c:pt idx="220">
                  <c:v>42298</c:v>
                </c:pt>
                <c:pt idx="221">
                  <c:v>42299</c:v>
                </c:pt>
                <c:pt idx="222">
                  <c:v>42300</c:v>
                </c:pt>
                <c:pt idx="223">
                  <c:v>42303</c:v>
                </c:pt>
                <c:pt idx="224">
                  <c:v>42304</c:v>
                </c:pt>
                <c:pt idx="225">
                  <c:v>42305</c:v>
                </c:pt>
                <c:pt idx="226">
                  <c:v>42306</c:v>
                </c:pt>
                <c:pt idx="227">
                  <c:v>42307</c:v>
                </c:pt>
                <c:pt idx="228">
                  <c:v>42310</c:v>
                </c:pt>
                <c:pt idx="229">
                  <c:v>42311</c:v>
                </c:pt>
                <c:pt idx="230">
                  <c:v>42312</c:v>
                </c:pt>
                <c:pt idx="231">
                  <c:v>42313</c:v>
                </c:pt>
                <c:pt idx="232">
                  <c:v>42314</c:v>
                </c:pt>
                <c:pt idx="233">
                  <c:v>42317</c:v>
                </c:pt>
                <c:pt idx="234">
                  <c:v>42318</c:v>
                </c:pt>
                <c:pt idx="235">
                  <c:v>42319</c:v>
                </c:pt>
                <c:pt idx="236">
                  <c:v>42320</c:v>
                </c:pt>
                <c:pt idx="237">
                  <c:v>42321</c:v>
                </c:pt>
                <c:pt idx="238">
                  <c:v>42324</c:v>
                </c:pt>
                <c:pt idx="239">
                  <c:v>42325</c:v>
                </c:pt>
                <c:pt idx="240">
                  <c:v>42326</c:v>
                </c:pt>
                <c:pt idx="241">
                  <c:v>42327</c:v>
                </c:pt>
                <c:pt idx="242">
                  <c:v>42328</c:v>
                </c:pt>
                <c:pt idx="243">
                  <c:v>42331</c:v>
                </c:pt>
                <c:pt idx="244">
                  <c:v>42332</c:v>
                </c:pt>
                <c:pt idx="245">
                  <c:v>42333</c:v>
                </c:pt>
                <c:pt idx="246">
                  <c:v>42334</c:v>
                </c:pt>
                <c:pt idx="247">
                  <c:v>42335</c:v>
                </c:pt>
                <c:pt idx="248">
                  <c:v>42338</c:v>
                </c:pt>
                <c:pt idx="249">
                  <c:v>42339</c:v>
                </c:pt>
                <c:pt idx="250">
                  <c:v>42340</c:v>
                </c:pt>
                <c:pt idx="251">
                  <c:v>42341</c:v>
                </c:pt>
                <c:pt idx="252">
                  <c:v>42342</c:v>
                </c:pt>
                <c:pt idx="253">
                  <c:v>42345</c:v>
                </c:pt>
                <c:pt idx="254">
                  <c:v>42346</c:v>
                </c:pt>
                <c:pt idx="255">
                  <c:v>42347</c:v>
                </c:pt>
                <c:pt idx="256">
                  <c:v>42348</c:v>
                </c:pt>
                <c:pt idx="257">
                  <c:v>42349</c:v>
                </c:pt>
                <c:pt idx="258">
                  <c:v>42352</c:v>
                </c:pt>
                <c:pt idx="259">
                  <c:v>42353</c:v>
                </c:pt>
                <c:pt idx="260">
                  <c:v>42354</c:v>
                </c:pt>
                <c:pt idx="261">
                  <c:v>42355</c:v>
                </c:pt>
                <c:pt idx="262">
                  <c:v>42356</c:v>
                </c:pt>
                <c:pt idx="263">
                  <c:v>42359</c:v>
                </c:pt>
                <c:pt idx="264">
                  <c:v>42360</c:v>
                </c:pt>
                <c:pt idx="265">
                  <c:v>42361</c:v>
                </c:pt>
                <c:pt idx="266">
                  <c:v>42362</c:v>
                </c:pt>
                <c:pt idx="267">
                  <c:v>42363</c:v>
                </c:pt>
                <c:pt idx="268">
                  <c:v>42366</c:v>
                </c:pt>
                <c:pt idx="269">
                  <c:v>42367</c:v>
                </c:pt>
                <c:pt idx="270">
                  <c:v>42368</c:v>
                </c:pt>
                <c:pt idx="271">
                  <c:v>42369</c:v>
                </c:pt>
                <c:pt idx="272">
                  <c:v>42373</c:v>
                </c:pt>
                <c:pt idx="273">
                  <c:v>42374</c:v>
                </c:pt>
                <c:pt idx="274">
                  <c:v>42375</c:v>
                </c:pt>
                <c:pt idx="275">
                  <c:v>42376</c:v>
                </c:pt>
                <c:pt idx="276">
                  <c:v>42377</c:v>
                </c:pt>
                <c:pt idx="277">
                  <c:v>42380</c:v>
                </c:pt>
                <c:pt idx="278">
                  <c:v>42381</c:v>
                </c:pt>
                <c:pt idx="279">
                  <c:v>42382</c:v>
                </c:pt>
                <c:pt idx="280">
                  <c:v>42383</c:v>
                </c:pt>
                <c:pt idx="281">
                  <c:v>42384</c:v>
                </c:pt>
                <c:pt idx="282">
                  <c:v>42387</c:v>
                </c:pt>
                <c:pt idx="283">
                  <c:v>42388</c:v>
                </c:pt>
                <c:pt idx="284">
                  <c:v>42389</c:v>
                </c:pt>
                <c:pt idx="285">
                  <c:v>42390</c:v>
                </c:pt>
                <c:pt idx="286">
                  <c:v>42391</c:v>
                </c:pt>
                <c:pt idx="287">
                  <c:v>42394</c:v>
                </c:pt>
                <c:pt idx="288">
                  <c:v>42395</c:v>
                </c:pt>
                <c:pt idx="289">
                  <c:v>42396</c:v>
                </c:pt>
                <c:pt idx="290">
                  <c:v>42397</c:v>
                </c:pt>
                <c:pt idx="291">
                  <c:v>42398</c:v>
                </c:pt>
                <c:pt idx="292">
                  <c:v>42401</c:v>
                </c:pt>
                <c:pt idx="293">
                  <c:v>42402</c:v>
                </c:pt>
                <c:pt idx="294">
                  <c:v>42403</c:v>
                </c:pt>
                <c:pt idx="295">
                  <c:v>42404</c:v>
                </c:pt>
                <c:pt idx="296">
                  <c:v>42405</c:v>
                </c:pt>
                <c:pt idx="297">
                  <c:v>42415</c:v>
                </c:pt>
                <c:pt idx="298">
                  <c:v>42416</c:v>
                </c:pt>
                <c:pt idx="299">
                  <c:v>42417</c:v>
                </c:pt>
                <c:pt idx="300">
                  <c:v>42418</c:v>
                </c:pt>
                <c:pt idx="301">
                  <c:v>42419</c:v>
                </c:pt>
                <c:pt idx="302">
                  <c:v>42422</c:v>
                </c:pt>
                <c:pt idx="303">
                  <c:v>42423</c:v>
                </c:pt>
                <c:pt idx="304">
                  <c:v>42424</c:v>
                </c:pt>
                <c:pt idx="305">
                  <c:v>42425</c:v>
                </c:pt>
                <c:pt idx="306">
                  <c:v>42426</c:v>
                </c:pt>
                <c:pt idx="307">
                  <c:v>42429</c:v>
                </c:pt>
                <c:pt idx="308">
                  <c:v>42430</c:v>
                </c:pt>
                <c:pt idx="309">
                  <c:v>42431</c:v>
                </c:pt>
                <c:pt idx="310">
                  <c:v>42432</c:v>
                </c:pt>
                <c:pt idx="311">
                  <c:v>42433</c:v>
                </c:pt>
                <c:pt idx="312">
                  <c:v>42436</c:v>
                </c:pt>
                <c:pt idx="313">
                  <c:v>42437</c:v>
                </c:pt>
                <c:pt idx="314">
                  <c:v>42438</c:v>
                </c:pt>
                <c:pt idx="315">
                  <c:v>42439</c:v>
                </c:pt>
                <c:pt idx="316">
                  <c:v>42440</c:v>
                </c:pt>
                <c:pt idx="317">
                  <c:v>42443</c:v>
                </c:pt>
                <c:pt idx="318">
                  <c:v>42444</c:v>
                </c:pt>
                <c:pt idx="319">
                  <c:v>42445</c:v>
                </c:pt>
                <c:pt idx="320">
                  <c:v>42446</c:v>
                </c:pt>
                <c:pt idx="321">
                  <c:v>42447</c:v>
                </c:pt>
                <c:pt idx="322">
                  <c:v>42450</c:v>
                </c:pt>
                <c:pt idx="323">
                  <c:v>42451</c:v>
                </c:pt>
                <c:pt idx="324">
                  <c:v>42452</c:v>
                </c:pt>
                <c:pt idx="325">
                  <c:v>42453</c:v>
                </c:pt>
                <c:pt idx="326">
                  <c:v>42454</c:v>
                </c:pt>
                <c:pt idx="327">
                  <c:v>42457</c:v>
                </c:pt>
                <c:pt idx="328">
                  <c:v>42458</c:v>
                </c:pt>
                <c:pt idx="329">
                  <c:v>42459</c:v>
                </c:pt>
                <c:pt idx="330">
                  <c:v>42460</c:v>
                </c:pt>
                <c:pt idx="331">
                  <c:v>42461</c:v>
                </c:pt>
                <c:pt idx="332">
                  <c:v>42465</c:v>
                </c:pt>
                <c:pt idx="333">
                  <c:v>42466</c:v>
                </c:pt>
                <c:pt idx="334">
                  <c:v>42467</c:v>
                </c:pt>
                <c:pt idx="335">
                  <c:v>42468</c:v>
                </c:pt>
                <c:pt idx="336">
                  <c:v>42471</c:v>
                </c:pt>
                <c:pt idx="337">
                  <c:v>42472</c:v>
                </c:pt>
                <c:pt idx="338">
                  <c:v>42473</c:v>
                </c:pt>
                <c:pt idx="339">
                  <c:v>42474</c:v>
                </c:pt>
                <c:pt idx="340">
                  <c:v>42475</c:v>
                </c:pt>
                <c:pt idx="341">
                  <c:v>42478</c:v>
                </c:pt>
                <c:pt idx="342">
                  <c:v>42479</c:v>
                </c:pt>
                <c:pt idx="343">
                  <c:v>42480</c:v>
                </c:pt>
                <c:pt idx="344">
                  <c:v>42481</c:v>
                </c:pt>
                <c:pt idx="345">
                  <c:v>42482</c:v>
                </c:pt>
                <c:pt idx="346">
                  <c:v>42485</c:v>
                </c:pt>
                <c:pt idx="347">
                  <c:v>42486</c:v>
                </c:pt>
                <c:pt idx="348">
                  <c:v>42487</c:v>
                </c:pt>
                <c:pt idx="349">
                  <c:v>42488</c:v>
                </c:pt>
                <c:pt idx="350">
                  <c:v>42489</c:v>
                </c:pt>
                <c:pt idx="351">
                  <c:v>42493</c:v>
                </c:pt>
                <c:pt idx="352">
                  <c:v>42494</c:v>
                </c:pt>
                <c:pt idx="353">
                  <c:v>42495</c:v>
                </c:pt>
                <c:pt idx="354">
                  <c:v>42496</c:v>
                </c:pt>
                <c:pt idx="355">
                  <c:v>42499</c:v>
                </c:pt>
                <c:pt idx="356">
                  <c:v>42500</c:v>
                </c:pt>
                <c:pt idx="357">
                  <c:v>42501</c:v>
                </c:pt>
                <c:pt idx="358">
                  <c:v>42502</c:v>
                </c:pt>
                <c:pt idx="359">
                  <c:v>42503</c:v>
                </c:pt>
                <c:pt idx="360">
                  <c:v>42506</c:v>
                </c:pt>
                <c:pt idx="361">
                  <c:v>42507</c:v>
                </c:pt>
                <c:pt idx="362">
                  <c:v>42508</c:v>
                </c:pt>
                <c:pt idx="363">
                  <c:v>42509</c:v>
                </c:pt>
                <c:pt idx="364">
                  <c:v>42510</c:v>
                </c:pt>
                <c:pt idx="365">
                  <c:v>42513</c:v>
                </c:pt>
                <c:pt idx="366">
                  <c:v>42514</c:v>
                </c:pt>
                <c:pt idx="367">
                  <c:v>42515</c:v>
                </c:pt>
                <c:pt idx="368">
                  <c:v>42516</c:v>
                </c:pt>
                <c:pt idx="369">
                  <c:v>42517</c:v>
                </c:pt>
                <c:pt idx="370">
                  <c:v>42520</c:v>
                </c:pt>
                <c:pt idx="371">
                  <c:v>42521</c:v>
                </c:pt>
                <c:pt idx="372">
                  <c:v>42522</c:v>
                </c:pt>
                <c:pt idx="373">
                  <c:v>42523</c:v>
                </c:pt>
                <c:pt idx="374">
                  <c:v>42524</c:v>
                </c:pt>
                <c:pt idx="375">
                  <c:v>42527</c:v>
                </c:pt>
                <c:pt idx="376">
                  <c:v>42528</c:v>
                </c:pt>
                <c:pt idx="377">
                  <c:v>42529</c:v>
                </c:pt>
                <c:pt idx="378">
                  <c:v>42533</c:v>
                </c:pt>
                <c:pt idx="379">
                  <c:v>42534</c:v>
                </c:pt>
                <c:pt idx="380">
                  <c:v>42535</c:v>
                </c:pt>
                <c:pt idx="381">
                  <c:v>42536</c:v>
                </c:pt>
                <c:pt idx="382">
                  <c:v>42537</c:v>
                </c:pt>
                <c:pt idx="383">
                  <c:v>42538</c:v>
                </c:pt>
                <c:pt idx="384">
                  <c:v>42541</c:v>
                </c:pt>
                <c:pt idx="385">
                  <c:v>42542</c:v>
                </c:pt>
                <c:pt idx="386">
                  <c:v>42543</c:v>
                </c:pt>
                <c:pt idx="387">
                  <c:v>42544</c:v>
                </c:pt>
                <c:pt idx="388">
                  <c:v>42545</c:v>
                </c:pt>
                <c:pt idx="389">
                  <c:v>42548</c:v>
                </c:pt>
                <c:pt idx="390">
                  <c:v>42549</c:v>
                </c:pt>
                <c:pt idx="391">
                  <c:v>42550</c:v>
                </c:pt>
                <c:pt idx="392">
                  <c:v>42551</c:v>
                </c:pt>
                <c:pt idx="393">
                  <c:v>42552</c:v>
                </c:pt>
                <c:pt idx="394">
                  <c:v>42555</c:v>
                </c:pt>
                <c:pt idx="395">
                  <c:v>42556</c:v>
                </c:pt>
                <c:pt idx="396">
                  <c:v>42557</c:v>
                </c:pt>
                <c:pt idx="397">
                  <c:v>42558</c:v>
                </c:pt>
                <c:pt idx="398">
                  <c:v>42559</c:v>
                </c:pt>
                <c:pt idx="399">
                  <c:v>42562</c:v>
                </c:pt>
                <c:pt idx="400">
                  <c:v>42563</c:v>
                </c:pt>
                <c:pt idx="401">
                  <c:v>42564</c:v>
                </c:pt>
                <c:pt idx="402">
                  <c:v>42565</c:v>
                </c:pt>
                <c:pt idx="403">
                  <c:v>42566</c:v>
                </c:pt>
                <c:pt idx="404">
                  <c:v>42569</c:v>
                </c:pt>
                <c:pt idx="405">
                  <c:v>42570</c:v>
                </c:pt>
                <c:pt idx="406">
                  <c:v>42571</c:v>
                </c:pt>
                <c:pt idx="407">
                  <c:v>42572</c:v>
                </c:pt>
                <c:pt idx="408">
                  <c:v>42573</c:v>
                </c:pt>
                <c:pt idx="409">
                  <c:v>42576</c:v>
                </c:pt>
                <c:pt idx="410">
                  <c:v>42577</c:v>
                </c:pt>
                <c:pt idx="411">
                  <c:v>42578</c:v>
                </c:pt>
                <c:pt idx="412">
                  <c:v>42579</c:v>
                </c:pt>
                <c:pt idx="413">
                  <c:v>42580</c:v>
                </c:pt>
                <c:pt idx="414">
                  <c:v>42583</c:v>
                </c:pt>
                <c:pt idx="415">
                  <c:v>42584</c:v>
                </c:pt>
                <c:pt idx="416">
                  <c:v>42585</c:v>
                </c:pt>
                <c:pt idx="417">
                  <c:v>42586</c:v>
                </c:pt>
                <c:pt idx="418">
                  <c:v>42587</c:v>
                </c:pt>
                <c:pt idx="419">
                  <c:v>42590</c:v>
                </c:pt>
                <c:pt idx="420">
                  <c:v>42591</c:v>
                </c:pt>
                <c:pt idx="421">
                  <c:v>42592</c:v>
                </c:pt>
                <c:pt idx="422">
                  <c:v>42593</c:v>
                </c:pt>
                <c:pt idx="423">
                  <c:v>42594</c:v>
                </c:pt>
                <c:pt idx="424">
                  <c:v>42597</c:v>
                </c:pt>
                <c:pt idx="425">
                  <c:v>42598</c:v>
                </c:pt>
                <c:pt idx="426">
                  <c:v>42599</c:v>
                </c:pt>
                <c:pt idx="427">
                  <c:v>42600</c:v>
                </c:pt>
                <c:pt idx="428">
                  <c:v>42601</c:v>
                </c:pt>
                <c:pt idx="429">
                  <c:v>42604</c:v>
                </c:pt>
                <c:pt idx="430">
                  <c:v>42605</c:v>
                </c:pt>
                <c:pt idx="431">
                  <c:v>42606</c:v>
                </c:pt>
                <c:pt idx="432">
                  <c:v>42607</c:v>
                </c:pt>
                <c:pt idx="433">
                  <c:v>42608</c:v>
                </c:pt>
                <c:pt idx="434">
                  <c:v>42611</c:v>
                </c:pt>
                <c:pt idx="435">
                  <c:v>42612</c:v>
                </c:pt>
                <c:pt idx="436">
                  <c:v>42613</c:v>
                </c:pt>
                <c:pt idx="437">
                  <c:v>42614</c:v>
                </c:pt>
                <c:pt idx="438">
                  <c:v>42615</c:v>
                </c:pt>
                <c:pt idx="439">
                  <c:v>42618</c:v>
                </c:pt>
                <c:pt idx="440">
                  <c:v>42619</c:v>
                </c:pt>
                <c:pt idx="441">
                  <c:v>42620</c:v>
                </c:pt>
                <c:pt idx="442">
                  <c:v>42621</c:v>
                </c:pt>
                <c:pt idx="443">
                  <c:v>42622</c:v>
                </c:pt>
                <c:pt idx="444">
                  <c:v>42625</c:v>
                </c:pt>
                <c:pt idx="445">
                  <c:v>42626</c:v>
                </c:pt>
                <c:pt idx="446">
                  <c:v>42627</c:v>
                </c:pt>
                <c:pt idx="447">
                  <c:v>42631</c:v>
                </c:pt>
                <c:pt idx="448">
                  <c:v>42632</c:v>
                </c:pt>
                <c:pt idx="449">
                  <c:v>42633</c:v>
                </c:pt>
                <c:pt idx="450">
                  <c:v>42634</c:v>
                </c:pt>
                <c:pt idx="451">
                  <c:v>42635</c:v>
                </c:pt>
                <c:pt idx="452">
                  <c:v>42636</c:v>
                </c:pt>
                <c:pt idx="453">
                  <c:v>42639</c:v>
                </c:pt>
                <c:pt idx="454">
                  <c:v>42640</c:v>
                </c:pt>
                <c:pt idx="455">
                  <c:v>42641</c:v>
                </c:pt>
                <c:pt idx="456">
                  <c:v>42642</c:v>
                </c:pt>
                <c:pt idx="457">
                  <c:v>42643</c:v>
                </c:pt>
                <c:pt idx="458">
                  <c:v>42651</c:v>
                </c:pt>
                <c:pt idx="459">
                  <c:v>42652</c:v>
                </c:pt>
                <c:pt idx="460">
                  <c:v>42653</c:v>
                </c:pt>
                <c:pt idx="461">
                  <c:v>42654</c:v>
                </c:pt>
                <c:pt idx="462">
                  <c:v>42655</c:v>
                </c:pt>
                <c:pt idx="463">
                  <c:v>42656</c:v>
                </c:pt>
                <c:pt idx="464">
                  <c:v>42657</c:v>
                </c:pt>
                <c:pt idx="465">
                  <c:v>42660</c:v>
                </c:pt>
                <c:pt idx="466">
                  <c:v>42661</c:v>
                </c:pt>
                <c:pt idx="467">
                  <c:v>42662</c:v>
                </c:pt>
                <c:pt idx="468">
                  <c:v>42663</c:v>
                </c:pt>
                <c:pt idx="469">
                  <c:v>42664</c:v>
                </c:pt>
                <c:pt idx="470">
                  <c:v>42667</c:v>
                </c:pt>
                <c:pt idx="471">
                  <c:v>42668</c:v>
                </c:pt>
                <c:pt idx="472">
                  <c:v>42669</c:v>
                </c:pt>
                <c:pt idx="473">
                  <c:v>42670</c:v>
                </c:pt>
                <c:pt idx="474">
                  <c:v>42671</c:v>
                </c:pt>
                <c:pt idx="475">
                  <c:v>42674</c:v>
                </c:pt>
                <c:pt idx="476">
                  <c:v>42675</c:v>
                </c:pt>
                <c:pt idx="477">
                  <c:v>42676</c:v>
                </c:pt>
                <c:pt idx="478">
                  <c:v>42677</c:v>
                </c:pt>
                <c:pt idx="479">
                  <c:v>42678</c:v>
                </c:pt>
                <c:pt idx="480">
                  <c:v>42681</c:v>
                </c:pt>
                <c:pt idx="481">
                  <c:v>42682</c:v>
                </c:pt>
                <c:pt idx="482">
                  <c:v>42683</c:v>
                </c:pt>
                <c:pt idx="483">
                  <c:v>42684</c:v>
                </c:pt>
                <c:pt idx="484">
                  <c:v>42685</c:v>
                </c:pt>
                <c:pt idx="485">
                  <c:v>42688</c:v>
                </c:pt>
                <c:pt idx="486">
                  <c:v>42689</c:v>
                </c:pt>
                <c:pt idx="487">
                  <c:v>42690</c:v>
                </c:pt>
                <c:pt idx="488">
                  <c:v>42691</c:v>
                </c:pt>
                <c:pt idx="489">
                  <c:v>42692</c:v>
                </c:pt>
                <c:pt idx="490">
                  <c:v>42695</c:v>
                </c:pt>
                <c:pt idx="491">
                  <c:v>42696</c:v>
                </c:pt>
                <c:pt idx="492">
                  <c:v>42697</c:v>
                </c:pt>
                <c:pt idx="493">
                  <c:v>42698</c:v>
                </c:pt>
                <c:pt idx="494">
                  <c:v>42699</c:v>
                </c:pt>
                <c:pt idx="495">
                  <c:v>42702</c:v>
                </c:pt>
                <c:pt idx="496">
                  <c:v>42703</c:v>
                </c:pt>
                <c:pt idx="497">
                  <c:v>42704</c:v>
                </c:pt>
                <c:pt idx="498">
                  <c:v>42705</c:v>
                </c:pt>
                <c:pt idx="499">
                  <c:v>42706</c:v>
                </c:pt>
                <c:pt idx="500">
                  <c:v>42709</c:v>
                </c:pt>
                <c:pt idx="501">
                  <c:v>42710</c:v>
                </c:pt>
                <c:pt idx="502">
                  <c:v>42711</c:v>
                </c:pt>
                <c:pt idx="503">
                  <c:v>42712</c:v>
                </c:pt>
                <c:pt idx="504">
                  <c:v>42713</c:v>
                </c:pt>
                <c:pt idx="505">
                  <c:v>42716</c:v>
                </c:pt>
                <c:pt idx="506">
                  <c:v>42717</c:v>
                </c:pt>
                <c:pt idx="507">
                  <c:v>42718</c:v>
                </c:pt>
                <c:pt idx="508">
                  <c:v>42719</c:v>
                </c:pt>
                <c:pt idx="509">
                  <c:v>42720</c:v>
                </c:pt>
                <c:pt idx="510">
                  <c:v>42723</c:v>
                </c:pt>
                <c:pt idx="511">
                  <c:v>42724</c:v>
                </c:pt>
                <c:pt idx="512">
                  <c:v>42725</c:v>
                </c:pt>
                <c:pt idx="513">
                  <c:v>42726</c:v>
                </c:pt>
                <c:pt idx="514">
                  <c:v>42727</c:v>
                </c:pt>
                <c:pt idx="515">
                  <c:v>42730</c:v>
                </c:pt>
                <c:pt idx="516">
                  <c:v>42731</c:v>
                </c:pt>
                <c:pt idx="517">
                  <c:v>42732</c:v>
                </c:pt>
                <c:pt idx="518">
                  <c:v>42733</c:v>
                </c:pt>
                <c:pt idx="519">
                  <c:v>42734</c:v>
                </c:pt>
                <c:pt idx="520">
                  <c:v>42738</c:v>
                </c:pt>
                <c:pt idx="521">
                  <c:v>42739</c:v>
                </c:pt>
                <c:pt idx="522">
                  <c:v>42740</c:v>
                </c:pt>
                <c:pt idx="523">
                  <c:v>42741</c:v>
                </c:pt>
                <c:pt idx="524">
                  <c:v>42744</c:v>
                </c:pt>
                <c:pt idx="525">
                  <c:v>42745</c:v>
                </c:pt>
                <c:pt idx="526">
                  <c:v>42746</c:v>
                </c:pt>
                <c:pt idx="527">
                  <c:v>42747</c:v>
                </c:pt>
                <c:pt idx="528">
                  <c:v>42748</c:v>
                </c:pt>
                <c:pt idx="529">
                  <c:v>42751</c:v>
                </c:pt>
                <c:pt idx="530">
                  <c:v>42752</c:v>
                </c:pt>
                <c:pt idx="531">
                  <c:v>42753</c:v>
                </c:pt>
                <c:pt idx="532">
                  <c:v>42754</c:v>
                </c:pt>
                <c:pt idx="533">
                  <c:v>42755</c:v>
                </c:pt>
                <c:pt idx="534">
                  <c:v>42757</c:v>
                </c:pt>
                <c:pt idx="535">
                  <c:v>42758</c:v>
                </c:pt>
                <c:pt idx="536">
                  <c:v>42759</c:v>
                </c:pt>
                <c:pt idx="537">
                  <c:v>42760</c:v>
                </c:pt>
                <c:pt idx="538">
                  <c:v>42761</c:v>
                </c:pt>
                <c:pt idx="539">
                  <c:v>42769</c:v>
                </c:pt>
                <c:pt idx="540">
                  <c:v>42770</c:v>
                </c:pt>
                <c:pt idx="541">
                  <c:v>42771</c:v>
                </c:pt>
                <c:pt idx="542">
                  <c:v>42772</c:v>
                </c:pt>
                <c:pt idx="543">
                  <c:v>42773</c:v>
                </c:pt>
                <c:pt idx="544">
                  <c:v>42774</c:v>
                </c:pt>
                <c:pt idx="545">
                  <c:v>42775</c:v>
                </c:pt>
                <c:pt idx="546">
                  <c:v>42776</c:v>
                </c:pt>
                <c:pt idx="547">
                  <c:v>42779</c:v>
                </c:pt>
                <c:pt idx="548">
                  <c:v>42780</c:v>
                </c:pt>
                <c:pt idx="549">
                  <c:v>42781</c:v>
                </c:pt>
                <c:pt idx="550">
                  <c:v>42782</c:v>
                </c:pt>
                <c:pt idx="551">
                  <c:v>42783</c:v>
                </c:pt>
                <c:pt idx="552">
                  <c:v>42786</c:v>
                </c:pt>
                <c:pt idx="553">
                  <c:v>42787</c:v>
                </c:pt>
                <c:pt idx="554">
                  <c:v>42788</c:v>
                </c:pt>
                <c:pt idx="555">
                  <c:v>42789</c:v>
                </c:pt>
                <c:pt idx="556">
                  <c:v>42790</c:v>
                </c:pt>
                <c:pt idx="557">
                  <c:v>42793</c:v>
                </c:pt>
                <c:pt idx="558">
                  <c:v>42794</c:v>
                </c:pt>
                <c:pt idx="559">
                  <c:v>42795</c:v>
                </c:pt>
                <c:pt idx="560">
                  <c:v>42796</c:v>
                </c:pt>
                <c:pt idx="561">
                  <c:v>42797</c:v>
                </c:pt>
                <c:pt idx="562">
                  <c:v>42800</c:v>
                </c:pt>
                <c:pt idx="563">
                  <c:v>42801</c:v>
                </c:pt>
                <c:pt idx="564">
                  <c:v>42802</c:v>
                </c:pt>
                <c:pt idx="565">
                  <c:v>42803</c:v>
                </c:pt>
                <c:pt idx="566">
                  <c:v>42804</c:v>
                </c:pt>
                <c:pt idx="567">
                  <c:v>42807</c:v>
                </c:pt>
                <c:pt idx="568">
                  <c:v>42808</c:v>
                </c:pt>
                <c:pt idx="569">
                  <c:v>42809</c:v>
                </c:pt>
                <c:pt idx="570">
                  <c:v>42810</c:v>
                </c:pt>
                <c:pt idx="571">
                  <c:v>42811</c:v>
                </c:pt>
                <c:pt idx="572">
                  <c:v>42814</c:v>
                </c:pt>
                <c:pt idx="573">
                  <c:v>42815</c:v>
                </c:pt>
                <c:pt idx="574">
                  <c:v>42816</c:v>
                </c:pt>
                <c:pt idx="575">
                  <c:v>42817</c:v>
                </c:pt>
                <c:pt idx="576">
                  <c:v>42818</c:v>
                </c:pt>
                <c:pt idx="577">
                  <c:v>42821</c:v>
                </c:pt>
                <c:pt idx="578">
                  <c:v>42822</c:v>
                </c:pt>
                <c:pt idx="579">
                  <c:v>42823</c:v>
                </c:pt>
                <c:pt idx="580">
                  <c:v>42824</c:v>
                </c:pt>
                <c:pt idx="581">
                  <c:v>42825</c:v>
                </c:pt>
                <c:pt idx="582">
                  <c:v>42826</c:v>
                </c:pt>
                <c:pt idx="583">
                  <c:v>42830</c:v>
                </c:pt>
                <c:pt idx="584">
                  <c:v>42831</c:v>
                </c:pt>
                <c:pt idx="585">
                  <c:v>42832</c:v>
                </c:pt>
                <c:pt idx="586">
                  <c:v>42835</c:v>
                </c:pt>
                <c:pt idx="587">
                  <c:v>42836</c:v>
                </c:pt>
                <c:pt idx="588">
                  <c:v>42837</c:v>
                </c:pt>
                <c:pt idx="589">
                  <c:v>42838</c:v>
                </c:pt>
                <c:pt idx="590">
                  <c:v>42839</c:v>
                </c:pt>
                <c:pt idx="591">
                  <c:v>42842</c:v>
                </c:pt>
                <c:pt idx="592">
                  <c:v>42843</c:v>
                </c:pt>
                <c:pt idx="593">
                  <c:v>42844</c:v>
                </c:pt>
                <c:pt idx="594">
                  <c:v>42845</c:v>
                </c:pt>
                <c:pt idx="595">
                  <c:v>42846</c:v>
                </c:pt>
                <c:pt idx="596">
                  <c:v>42849</c:v>
                </c:pt>
                <c:pt idx="597">
                  <c:v>42850</c:v>
                </c:pt>
                <c:pt idx="598">
                  <c:v>42851</c:v>
                </c:pt>
                <c:pt idx="599">
                  <c:v>42852</c:v>
                </c:pt>
                <c:pt idx="600">
                  <c:v>42853</c:v>
                </c:pt>
                <c:pt idx="601">
                  <c:v>42857</c:v>
                </c:pt>
                <c:pt idx="602">
                  <c:v>42858</c:v>
                </c:pt>
                <c:pt idx="603">
                  <c:v>42859</c:v>
                </c:pt>
                <c:pt idx="604">
                  <c:v>42860</c:v>
                </c:pt>
                <c:pt idx="605">
                  <c:v>42863</c:v>
                </c:pt>
                <c:pt idx="606">
                  <c:v>42864</c:v>
                </c:pt>
                <c:pt idx="607">
                  <c:v>42865</c:v>
                </c:pt>
                <c:pt idx="608">
                  <c:v>42866</c:v>
                </c:pt>
                <c:pt idx="609">
                  <c:v>42867</c:v>
                </c:pt>
                <c:pt idx="610">
                  <c:v>42870</c:v>
                </c:pt>
                <c:pt idx="611">
                  <c:v>42871</c:v>
                </c:pt>
                <c:pt idx="612">
                  <c:v>42872</c:v>
                </c:pt>
                <c:pt idx="613">
                  <c:v>42873</c:v>
                </c:pt>
                <c:pt idx="614">
                  <c:v>42874</c:v>
                </c:pt>
                <c:pt idx="615">
                  <c:v>42877</c:v>
                </c:pt>
                <c:pt idx="616">
                  <c:v>42878</c:v>
                </c:pt>
                <c:pt idx="617">
                  <c:v>42879</c:v>
                </c:pt>
                <c:pt idx="618">
                  <c:v>42880</c:v>
                </c:pt>
                <c:pt idx="619">
                  <c:v>42881</c:v>
                </c:pt>
                <c:pt idx="620">
                  <c:v>42882</c:v>
                </c:pt>
                <c:pt idx="621">
                  <c:v>42886</c:v>
                </c:pt>
                <c:pt idx="622">
                  <c:v>42887</c:v>
                </c:pt>
                <c:pt idx="623">
                  <c:v>42888</c:v>
                </c:pt>
                <c:pt idx="624">
                  <c:v>42891</c:v>
                </c:pt>
                <c:pt idx="625">
                  <c:v>42892</c:v>
                </c:pt>
                <c:pt idx="626">
                  <c:v>42893</c:v>
                </c:pt>
                <c:pt idx="627">
                  <c:v>42894</c:v>
                </c:pt>
                <c:pt idx="628">
                  <c:v>42895</c:v>
                </c:pt>
                <c:pt idx="629">
                  <c:v>42898</c:v>
                </c:pt>
                <c:pt idx="630">
                  <c:v>42899</c:v>
                </c:pt>
                <c:pt idx="631">
                  <c:v>42900</c:v>
                </c:pt>
                <c:pt idx="632">
                  <c:v>42901</c:v>
                </c:pt>
                <c:pt idx="633">
                  <c:v>42902</c:v>
                </c:pt>
                <c:pt idx="634">
                  <c:v>42905</c:v>
                </c:pt>
                <c:pt idx="635">
                  <c:v>42906</c:v>
                </c:pt>
                <c:pt idx="636">
                  <c:v>42907</c:v>
                </c:pt>
                <c:pt idx="637">
                  <c:v>42908</c:v>
                </c:pt>
                <c:pt idx="638">
                  <c:v>42909</c:v>
                </c:pt>
                <c:pt idx="639">
                  <c:v>42912</c:v>
                </c:pt>
                <c:pt idx="640">
                  <c:v>42913</c:v>
                </c:pt>
                <c:pt idx="641">
                  <c:v>42914</c:v>
                </c:pt>
                <c:pt idx="642">
                  <c:v>42915</c:v>
                </c:pt>
                <c:pt idx="643">
                  <c:v>42916</c:v>
                </c:pt>
                <c:pt idx="644">
                  <c:v>42919</c:v>
                </c:pt>
                <c:pt idx="645">
                  <c:v>42920</c:v>
                </c:pt>
                <c:pt idx="646">
                  <c:v>42921</c:v>
                </c:pt>
                <c:pt idx="647">
                  <c:v>42922</c:v>
                </c:pt>
                <c:pt idx="648">
                  <c:v>42923</c:v>
                </c:pt>
                <c:pt idx="649">
                  <c:v>42926</c:v>
                </c:pt>
                <c:pt idx="650">
                  <c:v>42927</c:v>
                </c:pt>
                <c:pt idx="651">
                  <c:v>42928</c:v>
                </c:pt>
                <c:pt idx="652">
                  <c:v>42929</c:v>
                </c:pt>
                <c:pt idx="653">
                  <c:v>42930</c:v>
                </c:pt>
                <c:pt idx="654">
                  <c:v>42933</c:v>
                </c:pt>
                <c:pt idx="655">
                  <c:v>42934</c:v>
                </c:pt>
                <c:pt idx="656">
                  <c:v>42935</c:v>
                </c:pt>
                <c:pt idx="657">
                  <c:v>42936</c:v>
                </c:pt>
                <c:pt idx="658">
                  <c:v>42937</c:v>
                </c:pt>
                <c:pt idx="659">
                  <c:v>42940</c:v>
                </c:pt>
                <c:pt idx="660">
                  <c:v>42941</c:v>
                </c:pt>
                <c:pt idx="661">
                  <c:v>42942</c:v>
                </c:pt>
                <c:pt idx="662">
                  <c:v>42943</c:v>
                </c:pt>
                <c:pt idx="663">
                  <c:v>42944</c:v>
                </c:pt>
                <c:pt idx="664">
                  <c:v>42947</c:v>
                </c:pt>
                <c:pt idx="665">
                  <c:v>42948</c:v>
                </c:pt>
                <c:pt idx="666">
                  <c:v>42949</c:v>
                </c:pt>
                <c:pt idx="667">
                  <c:v>42950</c:v>
                </c:pt>
                <c:pt idx="668">
                  <c:v>42951</c:v>
                </c:pt>
                <c:pt idx="669">
                  <c:v>42954</c:v>
                </c:pt>
                <c:pt idx="670">
                  <c:v>42955</c:v>
                </c:pt>
                <c:pt idx="671">
                  <c:v>42956</c:v>
                </c:pt>
                <c:pt idx="672">
                  <c:v>42957</c:v>
                </c:pt>
                <c:pt idx="673">
                  <c:v>42958</c:v>
                </c:pt>
                <c:pt idx="674">
                  <c:v>42961</c:v>
                </c:pt>
                <c:pt idx="675">
                  <c:v>42962</c:v>
                </c:pt>
                <c:pt idx="676">
                  <c:v>42963</c:v>
                </c:pt>
                <c:pt idx="677">
                  <c:v>42964</c:v>
                </c:pt>
                <c:pt idx="678">
                  <c:v>42965</c:v>
                </c:pt>
                <c:pt idx="679">
                  <c:v>42968</c:v>
                </c:pt>
                <c:pt idx="680">
                  <c:v>42969</c:v>
                </c:pt>
                <c:pt idx="681">
                  <c:v>42970</c:v>
                </c:pt>
                <c:pt idx="682">
                  <c:v>42971</c:v>
                </c:pt>
                <c:pt idx="683">
                  <c:v>42972</c:v>
                </c:pt>
                <c:pt idx="684">
                  <c:v>42975</c:v>
                </c:pt>
                <c:pt idx="685">
                  <c:v>42976</c:v>
                </c:pt>
                <c:pt idx="686">
                  <c:v>42977</c:v>
                </c:pt>
                <c:pt idx="687">
                  <c:v>42978</c:v>
                </c:pt>
                <c:pt idx="688">
                  <c:v>42979</c:v>
                </c:pt>
                <c:pt idx="689">
                  <c:v>42982</c:v>
                </c:pt>
                <c:pt idx="690">
                  <c:v>42983</c:v>
                </c:pt>
                <c:pt idx="691">
                  <c:v>42984</c:v>
                </c:pt>
                <c:pt idx="692">
                  <c:v>42985</c:v>
                </c:pt>
                <c:pt idx="693">
                  <c:v>42986</c:v>
                </c:pt>
                <c:pt idx="694">
                  <c:v>42989</c:v>
                </c:pt>
                <c:pt idx="695">
                  <c:v>42990</c:v>
                </c:pt>
                <c:pt idx="696">
                  <c:v>42991</c:v>
                </c:pt>
                <c:pt idx="697">
                  <c:v>42992</c:v>
                </c:pt>
                <c:pt idx="698">
                  <c:v>42993</c:v>
                </c:pt>
                <c:pt idx="699">
                  <c:v>42996</c:v>
                </c:pt>
                <c:pt idx="700">
                  <c:v>42997</c:v>
                </c:pt>
                <c:pt idx="701">
                  <c:v>42998</c:v>
                </c:pt>
                <c:pt idx="702">
                  <c:v>42999</c:v>
                </c:pt>
                <c:pt idx="703">
                  <c:v>43000</c:v>
                </c:pt>
                <c:pt idx="704">
                  <c:v>43003</c:v>
                </c:pt>
                <c:pt idx="705">
                  <c:v>43004</c:v>
                </c:pt>
                <c:pt idx="706">
                  <c:v>43005</c:v>
                </c:pt>
                <c:pt idx="707">
                  <c:v>43006</c:v>
                </c:pt>
                <c:pt idx="708">
                  <c:v>43007</c:v>
                </c:pt>
                <c:pt idx="709">
                  <c:v>43008</c:v>
                </c:pt>
                <c:pt idx="710">
                  <c:v>43017</c:v>
                </c:pt>
                <c:pt idx="711">
                  <c:v>43018</c:v>
                </c:pt>
                <c:pt idx="712">
                  <c:v>43019</c:v>
                </c:pt>
                <c:pt idx="713">
                  <c:v>43020</c:v>
                </c:pt>
                <c:pt idx="714">
                  <c:v>43021</c:v>
                </c:pt>
                <c:pt idx="715">
                  <c:v>43024</c:v>
                </c:pt>
                <c:pt idx="716">
                  <c:v>43025</c:v>
                </c:pt>
                <c:pt idx="717">
                  <c:v>43026</c:v>
                </c:pt>
                <c:pt idx="718">
                  <c:v>43027</c:v>
                </c:pt>
                <c:pt idx="719">
                  <c:v>43028</c:v>
                </c:pt>
                <c:pt idx="720">
                  <c:v>43031</c:v>
                </c:pt>
                <c:pt idx="721">
                  <c:v>43032</c:v>
                </c:pt>
                <c:pt idx="722">
                  <c:v>43033</c:v>
                </c:pt>
                <c:pt idx="723">
                  <c:v>43034</c:v>
                </c:pt>
                <c:pt idx="724">
                  <c:v>43035</c:v>
                </c:pt>
                <c:pt idx="725">
                  <c:v>43038</c:v>
                </c:pt>
                <c:pt idx="726">
                  <c:v>43039</c:v>
                </c:pt>
                <c:pt idx="727">
                  <c:v>43040</c:v>
                </c:pt>
                <c:pt idx="728">
                  <c:v>43041</c:v>
                </c:pt>
                <c:pt idx="729">
                  <c:v>43042</c:v>
                </c:pt>
                <c:pt idx="730">
                  <c:v>43045</c:v>
                </c:pt>
                <c:pt idx="731">
                  <c:v>43046</c:v>
                </c:pt>
                <c:pt idx="732">
                  <c:v>43047</c:v>
                </c:pt>
                <c:pt idx="733">
                  <c:v>43048</c:v>
                </c:pt>
                <c:pt idx="734">
                  <c:v>43049</c:v>
                </c:pt>
                <c:pt idx="735">
                  <c:v>43052</c:v>
                </c:pt>
                <c:pt idx="736">
                  <c:v>43053</c:v>
                </c:pt>
                <c:pt idx="737">
                  <c:v>43054</c:v>
                </c:pt>
                <c:pt idx="738">
                  <c:v>43055</c:v>
                </c:pt>
                <c:pt idx="739">
                  <c:v>43056</c:v>
                </c:pt>
                <c:pt idx="740">
                  <c:v>43059</c:v>
                </c:pt>
                <c:pt idx="741">
                  <c:v>43060</c:v>
                </c:pt>
                <c:pt idx="742">
                  <c:v>43061</c:v>
                </c:pt>
                <c:pt idx="743">
                  <c:v>43062</c:v>
                </c:pt>
                <c:pt idx="744">
                  <c:v>43063</c:v>
                </c:pt>
                <c:pt idx="745">
                  <c:v>43066</c:v>
                </c:pt>
                <c:pt idx="746">
                  <c:v>43067</c:v>
                </c:pt>
                <c:pt idx="747">
                  <c:v>43068</c:v>
                </c:pt>
                <c:pt idx="748">
                  <c:v>43069</c:v>
                </c:pt>
                <c:pt idx="749">
                  <c:v>43070</c:v>
                </c:pt>
                <c:pt idx="750">
                  <c:v>43073</c:v>
                </c:pt>
                <c:pt idx="751">
                  <c:v>43074</c:v>
                </c:pt>
                <c:pt idx="752">
                  <c:v>43075</c:v>
                </c:pt>
                <c:pt idx="753">
                  <c:v>43076</c:v>
                </c:pt>
                <c:pt idx="754">
                  <c:v>43077</c:v>
                </c:pt>
                <c:pt idx="755">
                  <c:v>43080</c:v>
                </c:pt>
                <c:pt idx="756">
                  <c:v>43081</c:v>
                </c:pt>
                <c:pt idx="757">
                  <c:v>43082</c:v>
                </c:pt>
                <c:pt idx="758">
                  <c:v>43083</c:v>
                </c:pt>
                <c:pt idx="759">
                  <c:v>43084</c:v>
                </c:pt>
                <c:pt idx="760">
                  <c:v>43087</c:v>
                </c:pt>
                <c:pt idx="761">
                  <c:v>43088</c:v>
                </c:pt>
                <c:pt idx="762">
                  <c:v>43089</c:v>
                </c:pt>
                <c:pt idx="763">
                  <c:v>43090</c:v>
                </c:pt>
                <c:pt idx="764">
                  <c:v>43091</c:v>
                </c:pt>
                <c:pt idx="765">
                  <c:v>43094</c:v>
                </c:pt>
                <c:pt idx="766">
                  <c:v>43095</c:v>
                </c:pt>
                <c:pt idx="767">
                  <c:v>43096</c:v>
                </c:pt>
                <c:pt idx="768">
                  <c:v>43097</c:v>
                </c:pt>
                <c:pt idx="769">
                  <c:v>43098</c:v>
                </c:pt>
                <c:pt idx="770">
                  <c:v>43102</c:v>
                </c:pt>
                <c:pt idx="771">
                  <c:v>43103</c:v>
                </c:pt>
                <c:pt idx="772">
                  <c:v>43104</c:v>
                </c:pt>
                <c:pt idx="773">
                  <c:v>43105</c:v>
                </c:pt>
                <c:pt idx="774">
                  <c:v>43108</c:v>
                </c:pt>
                <c:pt idx="775">
                  <c:v>43109</c:v>
                </c:pt>
                <c:pt idx="776">
                  <c:v>43110</c:v>
                </c:pt>
                <c:pt idx="777">
                  <c:v>43111</c:v>
                </c:pt>
                <c:pt idx="778">
                  <c:v>43112</c:v>
                </c:pt>
                <c:pt idx="779">
                  <c:v>43115</c:v>
                </c:pt>
                <c:pt idx="780">
                  <c:v>43116</c:v>
                </c:pt>
                <c:pt idx="781">
                  <c:v>43117</c:v>
                </c:pt>
                <c:pt idx="782">
                  <c:v>43118</c:v>
                </c:pt>
                <c:pt idx="783">
                  <c:v>43119</c:v>
                </c:pt>
                <c:pt idx="784">
                  <c:v>43122</c:v>
                </c:pt>
                <c:pt idx="785">
                  <c:v>43123</c:v>
                </c:pt>
                <c:pt idx="786">
                  <c:v>43124</c:v>
                </c:pt>
                <c:pt idx="787">
                  <c:v>43125</c:v>
                </c:pt>
                <c:pt idx="788">
                  <c:v>43126</c:v>
                </c:pt>
                <c:pt idx="789">
                  <c:v>43129</c:v>
                </c:pt>
                <c:pt idx="790">
                  <c:v>43130</c:v>
                </c:pt>
                <c:pt idx="791">
                  <c:v>43131</c:v>
                </c:pt>
                <c:pt idx="792">
                  <c:v>43132</c:v>
                </c:pt>
                <c:pt idx="793">
                  <c:v>43133</c:v>
                </c:pt>
                <c:pt idx="794">
                  <c:v>43136</c:v>
                </c:pt>
                <c:pt idx="795">
                  <c:v>43137</c:v>
                </c:pt>
                <c:pt idx="796">
                  <c:v>43138</c:v>
                </c:pt>
                <c:pt idx="797">
                  <c:v>43139</c:v>
                </c:pt>
                <c:pt idx="798">
                  <c:v>43140</c:v>
                </c:pt>
                <c:pt idx="799">
                  <c:v>43143</c:v>
                </c:pt>
                <c:pt idx="800">
                  <c:v>43144</c:v>
                </c:pt>
                <c:pt idx="801">
                  <c:v>43145</c:v>
                </c:pt>
                <c:pt idx="802">
                  <c:v>43153</c:v>
                </c:pt>
                <c:pt idx="803">
                  <c:v>43154</c:v>
                </c:pt>
                <c:pt idx="804">
                  <c:v>43155</c:v>
                </c:pt>
                <c:pt idx="805">
                  <c:v>43157</c:v>
                </c:pt>
                <c:pt idx="806">
                  <c:v>43158</c:v>
                </c:pt>
                <c:pt idx="807">
                  <c:v>43159</c:v>
                </c:pt>
                <c:pt idx="808">
                  <c:v>43160</c:v>
                </c:pt>
                <c:pt idx="809">
                  <c:v>43161</c:v>
                </c:pt>
                <c:pt idx="810">
                  <c:v>43164</c:v>
                </c:pt>
                <c:pt idx="811">
                  <c:v>43165</c:v>
                </c:pt>
                <c:pt idx="812">
                  <c:v>43166</c:v>
                </c:pt>
                <c:pt idx="813">
                  <c:v>43167</c:v>
                </c:pt>
                <c:pt idx="814">
                  <c:v>43168</c:v>
                </c:pt>
                <c:pt idx="815">
                  <c:v>43171</c:v>
                </c:pt>
                <c:pt idx="816">
                  <c:v>43172</c:v>
                </c:pt>
                <c:pt idx="817">
                  <c:v>43173</c:v>
                </c:pt>
                <c:pt idx="818">
                  <c:v>43174</c:v>
                </c:pt>
                <c:pt idx="819">
                  <c:v>43175</c:v>
                </c:pt>
                <c:pt idx="820">
                  <c:v>43178</c:v>
                </c:pt>
                <c:pt idx="821">
                  <c:v>43179</c:v>
                </c:pt>
                <c:pt idx="822">
                  <c:v>43180</c:v>
                </c:pt>
                <c:pt idx="823">
                  <c:v>43181</c:v>
                </c:pt>
                <c:pt idx="824">
                  <c:v>43182</c:v>
                </c:pt>
                <c:pt idx="825">
                  <c:v>43185</c:v>
                </c:pt>
                <c:pt idx="826">
                  <c:v>43186</c:v>
                </c:pt>
                <c:pt idx="827">
                  <c:v>43187</c:v>
                </c:pt>
                <c:pt idx="828">
                  <c:v>43188</c:v>
                </c:pt>
                <c:pt idx="829">
                  <c:v>43189</c:v>
                </c:pt>
                <c:pt idx="830">
                  <c:v>43192</c:v>
                </c:pt>
                <c:pt idx="831">
                  <c:v>43193</c:v>
                </c:pt>
                <c:pt idx="832">
                  <c:v>43194</c:v>
                </c:pt>
                <c:pt idx="833">
                  <c:v>43198</c:v>
                </c:pt>
                <c:pt idx="834">
                  <c:v>43199</c:v>
                </c:pt>
                <c:pt idx="835">
                  <c:v>43200</c:v>
                </c:pt>
                <c:pt idx="836">
                  <c:v>43201</c:v>
                </c:pt>
                <c:pt idx="837">
                  <c:v>43202</c:v>
                </c:pt>
                <c:pt idx="838">
                  <c:v>43203</c:v>
                </c:pt>
                <c:pt idx="839">
                  <c:v>43206</c:v>
                </c:pt>
                <c:pt idx="840">
                  <c:v>43207</c:v>
                </c:pt>
                <c:pt idx="841">
                  <c:v>43208</c:v>
                </c:pt>
                <c:pt idx="842">
                  <c:v>43209</c:v>
                </c:pt>
                <c:pt idx="843">
                  <c:v>43210</c:v>
                </c:pt>
                <c:pt idx="844">
                  <c:v>43213</c:v>
                </c:pt>
                <c:pt idx="845">
                  <c:v>43214</c:v>
                </c:pt>
                <c:pt idx="846">
                  <c:v>43215</c:v>
                </c:pt>
                <c:pt idx="847">
                  <c:v>43216</c:v>
                </c:pt>
                <c:pt idx="848">
                  <c:v>43217</c:v>
                </c:pt>
                <c:pt idx="849">
                  <c:v>43218</c:v>
                </c:pt>
                <c:pt idx="850">
                  <c:v>43222</c:v>
                </c:pt>
                <c:pt idx="851">
                  <c:v>43223</c:v>
                </c:pt>
                <c:pt idx="852">
                  <c:v>43224</c:v>
                </c:pt>
                <c:pt idx="853">
                  <c:v>43227</c:v>
                </c:pt>
                <c:pt idx="854">
                  <c:v>43228</c:v>
                </c:pt>
                <c:pt idx="855">
                  <c:v>43229</c:v>
                </c:pt>
                <c:pt idx="856">
                  <c:v>43230</c:v>
                </c:pt>
                <c:pt idx="857">
                  <c:v>43231</c:v>
                </c:pt>
                <c:pt idx="858">
                  <c:v>43234</c:v>
                </c:pt>
                <c:pt idx="859">
                  <c:v>43235</c:v>
                </c:pt>
                <c:pt idx="860">
                  <c:v>43236</c:v>
                </c:pt>
                <c:pt idx="861">
                  <c:v>43237</c:v>
                </c:pt>
                <c:pt idx="862">
                  <c:v>43238</c:v>
                </c:pt>
                <c:pt idx="863">
                  <c:v>43241</c:v>
                </c:pt>
                <c:pt idx="864">
                  <c:v>43242</c:v>
                </c:pt>
                <c:pt idx="865">
                  <c:v>43243</c:v>
                </c:pt>
                <c:pt idx="866">
                  <c:v>43244</c:v>
                </c:pt>
                <c:pt idx="867">
                  <c:v>43245</c:v>
                </c:pt>
                <c:pt idx="868">
                  <c:v>43248</c:v>
                </c:pt>
                <c:pt idx="869">
                  <c:v>43249</c:v>
                </c:pt>
                <c:pt idx="870">
                  <c:v>43250</c:v>
                </c:pt>
                <c:pt idx="871">
                  <c:v>43251</c:v>
                </c:pt>
                <c:pt idx="872">
                  <c:v>43252</c:v>
                </c:pt>
                <c:pt idx="873">
                  <c:v>43255</c:v>
                </c:pt>
                <c:pt idx="874">
                  <c:v>43256</c:v>
                </c:pt>
                <c:pt idx="875">
                  <c:v>43257</c:v>
                </c:pt>
                <c:pt idx="876">
                  <c:v>43258</c:v>
                </c:pt>
                <c:pt idx="877">
                  <c:v>43259</c:v>
                </c:pt>
                <c:pt idx="878">
                  <c:v>43262</c:v>
                </c:pt>
                <c:pt idx="879">
                  <c:v>43263</c:v>
                </c:pt>
                <c:pt idx="880">
                  <c:v>43264</c:v>
                </c:pt>
                <c:pt idx="881">
                  <c:v>43265</c:v>
                </c:pt>
                <c:pt idx="882">
                  <c:v>43266</c:v>
                </c:pt>
                <c:pt idx="883">
                  <c:v>43270</c:v>
                </c:pt>
                <c:pt idx="884">
                  <c:v>43271</c:v>
                </c:pt>
                <c:pt idx="885">
                  <c:v>43272</c:v>
                </c:pt>
                <c:pt idx="886">
                  <c:v>43273</c:v>
                </c:pt>
                <c:pt idx="887">
                  <c:v>43276</c:v>
                </c:pt>
                <c:pt idx="888">
                  <c:v>43277</c:v>
                </c:pt>
                <c:pt idx="889">
                  <c:v>43278</c:v>
                </c:pt>
                <c:pt idx="890">
                  <c:v>43279</c:v>
                </c:pt>
                <c:pt idx="891">
                  <c:v>43280</c:v>
                </c:pt>
                <c:pt idx="892">
                  <c:v>43283</c:v>
                </c:pt>
                <c:pt idx="893">
                  <c:v>43284</c:v>
                </c:pt>
                <c:pt idx="894">
                  <c:v>43285</c:v>
                </c:pt>
                <c:pt idx="895">
                  <c:v>43286</c:v>
                </c:pt>
                <c:pt idx="896">
                  <c:v>43287</c:v>
                </c:pt>
                <c:pt idx="897">
                  <c:v>43290</c:v>
                </c:pt>
                <c:pt idx="898">
                  <c:v>43291</c:v>
                </c:pt>
                <c:pt idx="899">
                  <c:v>43292</c:v>
                </c:pt>
                <c:pt idx="900">
                  <c:v>43293</c:v>
                </c:pt>
                <c:pt idx="901">
                  <c:v>43294</c:v>
                </c:pt>
                <c:pt idx="902">
                  <c:v>43297</c:v>
                </c:pt>
                <c:pt idx="903">
                  <c:v>43298</c:v>
                </c:pt>
                <c:pt idx="904">
                  <c:v>43299</c:v>
                </c:pt>
                <c:pt idx="905">
                  <c:v>43300</c:v>
                </c:pt>
                <c:pt idx="906">
                  <c:v>43301</c:v>
                </c:pt>
                <c:pt idx="907">
                  <c:v>43304</c:v>
                </c:pt>
                <c:pt idx="908">
                  <c:v>43305</c:v>
                </c:pt>
                <c:pt idx="909">
                  <c:v>43306</c:v>
                </c:pt>
                <c:pt idx="910">
                  <c:v>43307</c:v>
                </c:pt>
                <c:pt idx="911">
                  <c:v>43308</c:v>
                </c:pt>
                <c:pt idx="912">
                  <c:v>43311</c:v>
                </c:pt>
                <c:pt idx="913">
                  <c:v>43312</c:v>
                </c:pt>
                <c:pt idx="914">
                  <c:v>43313</c:v>
                </c:pt>
                <c:pt idx="915">
                  <c:v>43314</c:v>
                </c:pt>
                <c:pt idx="916">
                  <c:v>43315</c:v>
                </c:pt>
                <c:pt idx="917">
                  <c:v>43318</c:v>
                </c:pt>
                <c:pt idx="918">
                  <c:v>43319</c:v>
                </c:pt>
                <c:pt idx="919">
                  <c:v>43320</c:v>
                </c:pt>
                <c:pt idx="920">
                  <c:v>43321</c:v>
                </c:pt>
                <c:pt idx="921">
                  <c:v>43322</c:v>
                </c:pt>
                <c:pt idx="922">
                  <c:v>43325</c:v>
                </c:pt>
                <c:pt idx="923">
                  <c:v>43326</c:v>
                </c:pt>
                <c:pt idx="924">
                  <c:v>43327</c:v>
                </c:pt>
                <c:pt idx="925">
                  <c:v>43328</c:v>
                </c:pt>
                <c:pt idx="926">
                  <c:v>43329</c:v>
                </c:pt>
                <c:pt idx="927">
                  <c:v>43332</c:v>
                </c:pt>
                <c:pt idx="928">
                  <c:v>43333</c:v>
                </c:pt>
                <c:pt idx="929">
                  <c:v>43334</c:v>
                </c:pt>
                <c:pt idx="930">
                  <c:v>43335</c:v>
                </c:pt>
                <c:pt idx="931">
                  <c:v>43336</c:v>
                </c:pt>
                <c:pt idx="932">
                  <c:v>43339</c:v>
                </c:pt>
                <c:pt idx="933">
                  <c:v>43340</c:v>
                </c:pt>
                <c:pt idx="934">
                  <c:v>43341</c:v>
                </c:pt>
                <c:pt idx="935">
                  <c:v>43342</c:v>
                </c:pt>
                <c:pt idx="936">
                  <c:v>43343</c:v>
                </c:pt>
                <c:pt idx="937">
                  <c:v>43346</c:v>
                </c:pt>
                <c:pt idx="938">
                  <c:v>43347</c:v>
                </c:pt>
                <c:pt idx="939">
                  <c:v>43348</c:v>
                </c:pt>
                <c:pt idx="940">
                  <c:v>43349</c:v>
                </c:pt>
                <c:pt idx="941">
                  <c:v>43350</c:v>
                </c:pt>
                <c:pt idx="942">
                  <c:v>43353</c:v>
                </c:pt>
                <c:pt idx="943">
                  <c:v>43354</c:v>
                </c:pt>
                <c:pt idx="944">
                  <c:v>43355</c:v>
                </c:pt>
                <c:pt idx="945">
                  <c:v>43356</c:v>
                </c:pt>
                <c:pt idx="946">
                  <c:v>43357</c:v>
                </c:pt>
                <c:pt idx="947">
                  <c:v>43360</c:v>
                </c:pt>
                <c:pt idx="948">
                  <c:v>43361</c:v>
                </c:pt>
                <c:pt idx="949">
                  <c:v>43362</c:v>
                </c:pt>
                <c:pt idx="950">
                  <c:v>43363</c:v>
                </c:pt>
                <c:pt idx="951">
                  <c:v>43364</c:v>
                </c:pt>
                <c:pt idx="952">
                  <c:v>43368</c:v>
                </c:pt>
                <c:pt idx="953">
                  <c:v>43369</c:v>
                </c:pt>
                <c:pt idx="954">
                  <c:v>43370</c:v>
                </c:pt>
                <c:pt idx="955">
                  <c:v>43371</c:v>
                </c:pt>
                <c:pt idx="956">
                  <c:v>43372</c:v>
                </c:pt>
                <c:pt idx="957">
                  <c:v>43373</c:v>
                </c:pt>
                <c:pt idx="958">
                  <c:v>43381</c:v>
                </c:pt>
                <c:pt idx="959">
                  <c:v>43382</c:v>
                </c:pt>
                <c:pt idx="960">
                  <c:v>43383</c:v>
                </c:pt>
                <c:pt idx="961">
                  <c:v>43384</c:v>
                </c:pt>
                <c:pt idx="962">
                  <c:v>43385</c:v>
                </c:pt>
                <c:pt idx="963">
                  <c:v>43388</c:v>
                </c:pt>
                <c:pt idx="964">
                  <c:v>43389</c:v>
                </c:pt>
                <c:pt idx="965">
                  <c:v>43390</c:v>
                </c:pt>
                <c:pt idx="966">
                  <c:v>43391</c:v>
                </c:pt>
                <c:pt idx="967">
                  <c:v>43392</c:v>
                </c:pt>
                <c:pt idx="968">
                  <c:v>43395</c:v>
                </c:pt>
                <c:pt idx="969">
                  <c:v>43396</c:v>
                </c:pt>
                <c:pt idx="970">
                  <c:v>43397</c:v>
                </c:pt>
                <c:pt idx="971">
                  <c:v>43398</c:v>
                </c:pt>
                <c:pt idx="972">
                  <c:v>43399</c:v>
                </c:pt>
                <c:pt idx="973">
                  <c:v>43402</c:v>
                </c:pt>
                <c:pt idx="974">
                  <c:v>43403</c:v>
                </c:pt>
                <c:pt idx="975">
                  <c:v>43404</c:v>
                </c:pt>
                <c:pt idx="976">
                  <c:v>43405</c:v>
                </c:pt>
                <c:pt idx="977">
                  <c:v>43406</c:v>
                </c:pt>
                <c:pt idx="978">
                  <c:v>43409</c:v>
                </c:pt>
                <c:pt idx="979">
                  <c:v>43410</c:v>
                </c:pt>
                <c:pt idx="980">
                  <c:v>43411</c:v>
                </c:pt>
                <c:pt idx="981">
                  <c:v>43412</c:v>
                </c:pt>
                <c:pt idx="982">
                  <c:v>43413</c:v>
                </c:pt>
                <c:pt idx="983">
                  <c:v>43416</c:v>
                </c:pt>
                <c:pt idx="984">
                  <c:v>43417</c:v>
                </c:pt>
                <c:pt idx="985">
                  <c:v>43418</c:v>
                </c:pt>
                <c:pt idx="986">
                  <c:v>43419</c:v>
                </c:pt>
                <c:pt idx="987">
                  <c:v>43420</c:v>
                </c:pt>
                <c:pt idx="988">
                  <c:v>43423</c:v>
                </c:pt>
                <c:pt idx="989">
                  <c:v>43424</c:v>
                </c:pt>
                <c:pt idx="990">
                  <c:v>43425</c:v>
                </c:pt>
                <c:pt idx="991">
                  <c:v>43426</c:v>
                </c:pt>
                <c:pt idx="992">
                  <c:v>43427</c:v>
                </c:pt>
                <c:pt idx="993">
                  <c:v>43430</c:v>
                </c:pt>
                <c:pt idx="994">
                  <c:v>43431</c:v>
                </c:pt>
                <c:pt idx="995">
                  <c:v>43432</c:v>
                </c:pt>
                <c:pt idx="996">
                  <c:v>43433</c:v>
                </c:pt>
                <c:pt idx="997">
                  <c:v>43434</c:v>
                </c:pt>
                <c:pt idx="998">
                  <c:v>43437</c:v>
                </c:pt>
                <c:pt idx="999">
                  <c:v>43438</c:v>
                </c:pt>
                <c:pt idx="1000">
                  <c:v>43439</c:v>
                </c:pt>
                <c:pt idx="1001">
                  <c:v>43440</c:v>
                </c:pt>
                <c:pt idx="1002">
                  <c:v>43441</c:v>
                </c:pt>
                <c:pt idx="1003">
                  <c:v>43444</c:v>
                </c:pt>
                <c:pt idx="1004">
                  <c:v>43445</c:v>
                </c:pt>
                <c:pt idx="1005">
                  <c:v>43446</c:v>
                </c:pt>
                <c:pt idx="1006">
                  <c:v>43447</c:v>
                </c:pt>
                <c:pt idx="1007">
                  <c:v>43448</c:v>
                </c:pt>
                <c:pt idx="1008">
                  <c:v>43451</c:v>
                </c:pt>
                <c:pt idx="1009">
                  <c:v>43452</c:v>
                </c:pt>
                <c:pt idx="1010">
                  <c:v>43453</c:v>
                </c:pt>
                <c:pt idx="1011">
                  <c:v>43454</c:v>
                </c:pt>
                <c:pt idx="1012">
                  <c:v>43455</c:v>
                </c:pt>
                <c:pt idx="1013">
                  <c:v>43458</c:v>
                </c:pt>
                <c:pt idx="1014">
                  <c:v>43459</c:v>
                </c:pt>
                <c:pt idx="1015">
                  <c:v>43460</c:v>
                </c:pt>
                <c:pt idx="1016">
                  <c:v>43461</c:v>
                </c:pt>
                <c:pt idx="1017">
                  <c:v>43462</c:v>
                </c:pt>
                <c:pt idx="1018">
                  <c:v>43463</c:v>
                </c:pt>
                <c:pt idx="1019">
                  <c:v>43467</c:v>
                </c:pt>
                <c:pt idx="1020">
                  <c:v>43468</c:v>
                </c:pt>
                <c:pt idx="1021">
                  <c:v>43469</c:v>
                </c:pt>
                <c:pt idx="1022">
                  <c:v>43472</c:v>
                </c:pt>
                <c:pt idx="1023">
                  <c:v>43473</c:v>
                </c:pt>
                <c:pt idx="1024">
                  <c:v>43474</c:v>
                </c:pt>
                <c:pt idx="1025">
                  <c:v>43475</c:v>
                </c:pt>
                <c:pt idx="1026">
                  <c:v>43476</c:v>
                </c:pt>
                <c:pt idx="1027">
                  <c:v>43479</c:v>
                </c:pt>
                <c:pt idx="1028">
                  <c:v>43480</c:v>
                </c:pt>
                <c:pt idx="1029">
                  <c:v>43481</c:v>
                </c:pt>
                <c:pt idx="1030">
                  <c:v>43482</c:v>
                </c:pt>
                <c:pt idx="1031">
                  <c:v>43483</c:v>
                </c:pt>
                <c:pt idx="1032">
                  <c:v>43486</c:v>
                </c:pt>
                <c:pt idx="1033">
                  <c:v>43487</c:v>
                </c:pt>
                <c:pt idx="1034">
                  <c:v>43488</c:v>
                </c:pt>
                <c:pt idx="1035">
                  <c:v>43489</c:v>
                </c:pt>
                <c:pt idx="1036">
                  <c:v>43490</c:v>
                </c:pt>
                <c:pt idx="1037">
                  <c:v>43493</c:v>
                </c:pt>
                <c:pt idx="1038">
                  <c:v>43494</c:v>
                </c:pt>
                <c:pt idx="1039">
                  <c:v>43495</c:v>
                </c:pt>
                <c:pt idx="1040">
                  <c:v>43496</c:v>
                </c:pt>
                <c:pt idx="1041">
                  <c:v>43497</c:v>
                </c:pt>
                <c:pt idx="1042">
                  <c:v>43498</c:v>
                </c:pt>
                <c:pt idx="1043">
                  <c:v>43499</c:v>
                </c:pt>
                <c:pt idx="1044">
                  <c:v>43507</c:v>
                </c:pt>
                <c:pt idx="1045">
                  <c:v>43508</c:v>
                </c:pt>
                <c:pt idx="1046">
                  <c:v>43509</c:v>
                </c:pt>
                <c:pt idx="1047">
                  <c:v>43510</c:v>
                </c:pt>
                <c:pt idx="1048">
                  <c:v>43511</c:v>
                </c:pt>
                <c:pt idx="1049">
                  <c:v>43514</c:v>
                </c:pt>
                <c:pt idx="1050">
                  <c:v>43515</c:v>
                </c:pt>
                <c:pt idx="1051">
                  <c:v>43516</c:v>
                </c:pt>
                <c:pt idx="1052">
                  <c:v>43517</c:v>
                </c:pt>
                <c:pt idx="1053">
                  <c:v>43518</c:v>
                </c:pt>
                <c:pt idx="1054">
                  <c:v>43521</c:v>
                </c:pt>
                <c:pt idx="1055">
                  <c:v>43522</c:v>
                </c:pt>
                <c:pt idx="1056">
                  <c:v>43523</c:v>
                </c:pt>
                <c:pt idx="1057">
                  <c:v>43524</c:v>
                </c:pt>
                <c:pt idx="1058">
                  <c:v>43525</c:v>
                </c:pt>
                <c:pt idx="1059">
                  <c:v>43528</c:v>
                </c:pt>
                <c:pt idx="1060">
                  <c:v>43529</c:v>
                </c:pt>
                <c:pt idx="1061">
                  <c:v>43530</c:v>
                </c:pt>
                <c:pt idx="1062">
                  <c:v>43531</c:v>
                </c:pt>
                <c:pt idx="1063">
                  <c:v>43532</c:v>
                </c:pt>
                <c:pt idx="1064">
                  <c:v>43535</c:v>
                </c:pt>
                <c:pt idx="1065">
                  <c:v>43536</c:v>
                </c:pt>
                <c:pt idx="1066">
                  <c:v>43537</c:v>
                </c:pt>
                <c:pt idx="1067">
                  <c:v>43538</c:v>
                </c:pt>
                <c:pt idx="1068">
                  <c:v>43539</c:v>
                </c:pt>
                <c:pt idx="1069">
                  <c:v>43542</c:v>
                </c:pt>
                <c:pt idx="1070">
                  <c:v>43543</c:v>
                </c:pt>
                <c:pt idx="1071">
                  <c:v>43544</c:v>
                </c:pt>
                <c:pt idx="1072">
                  <c:v>43545</c:v>
                </c:pt>
                <c:pt idx="1073">
                  <c:v>43546</c:v>
                </c:pt>
                <c:pt idx="1074">
                  <c:v>43549</c:v>
                </c:pt>
                <c:pt idx="1075">
                  <c:v>43550</c:v>
                </c:pt>
                <c:pt idx="1076">
                  <c:v>43551</c:v>
                </c:pt>
                <c:pt idx="1077">
                  <c:v>43552</c:v>
                </c:pt>
                <c:pt idx="1078">
                  <c:v>43553</c:v>
                </c:pt>
                <c:pt idx="1079">
                  <c:v>43556</c:v>
                </c:pt>
                <c:pt idx="1080">
                  <c:v>43557</c:v>
                </c:pt>
                <c:pt idx="1081">
                  <c:v>43558</c:v>
                </c:pt>
                <c:pt idx="1082">
                  <c:v>43559</c:v>
                </c:pt>
                <c:pt idx="1083">
                  <c:v>43563</c:v>
                </c:pt>
                <c:pt idx="1084">
                  <c:v>43564</c:v>
                </c:pt>
                <c:pt idx="1085">
                  <c:v>43565</c:v>
                </c:pt>
                <c:pt idx="1086">
                  <c:v>43566</c:v>
                </c:pt>
                <c:pt idx="1087">
                  <c:v>43567</c:v>
                </c:pt>
                <c:pt idx="1088">
                  <c:v>43570</c:v>
                </c:pt>
                <c:pt idx="1089">
                  <c:v>43571</c:v>
                </c:pt>
                <c:pt idx="1090">
                  <c:v>43572</c:v>
                </c:pt>
                <c:pt idx="1091">
                  <c:v>43573</c:v>
                </c:pt>
                <c:pt idx="1092">
                  <c:v>43574</c:v>
                </c:pt>
                <c:pt idx="1093">
                  <c:v>43577</c:v>
                </c:pt>
                <c:pt idx="1094">
                  <c:v>43578</c:v>
                </c:pt>
                <c:pt idx="1095">
                  <c:v>43579</c:v>
                </c:pt>
                <c:pt idx="1096">
                  <c:v>43580</c:v>
                </c:pt>
                <c:pt idx="1097">
                  <c:v>43581</c:v>
                </c:pt>
                <c:pt idx="1098">
                  <c:v>43583</c:v>
                </c:pt>
                <c:pt idx="1099">
                  <c:v>43584</c:v>
                </c:pt>
                <c:pt idx="1100">
                  <c:v>43585</c:v>
                </c:pt>
                <c:pt idx="1101">
                  <c:v>43590</c:v>
                </c:pt>
                <c:pt idx="1102">
                  <c:v>43591</c:v>
                </c:pt>
                <c:pt idx="1103">
                  <c:v>43592</c:v>
                </c:pt>
                <c:pt idx="1104">
                  <c:v>43593</c:v>
                </c:pt>
                <c:pt idx="1105">
                  <c:v>43594</c:v>
                </c:pt>
                <c:pt idx="1106">
                  <c:v>43595</c:v>
                </c:pt>
                <c:pt idx="1107">
                  <c:v>43598</c:v>
                </c:pt>
                <c:pt idx="1108">
                  <c:v>43599</c:v>
                </c:pt>
                <c:pt idx="1109">
                  <c:v>43600</c:v>
                </c:pt>
                <c:pt idx="1110">
                  <c:v>43601</c:v>
                </c:pt>
                <c:pt idx="1111">
                  <c:v>43602</c:v>
                </c:pt>
                <c:pt idx="1112">
                  <c:v>43605</c:v>
                </c:pt>
                <c:pt idx="1113">
                  <c:v>43606</c:v>
                </c:pt>
                <c:pt idx="1114">
                  <c:v>43607</c:v>
                </c:pt>
                <c:pt idx="1115">
                  <c:v>43608</c:v>
                </c:pt>
                <c:pt idx="1116">
                  <c:v>43609</c:v>
                </c:pt>
                <c:pt idx="1117">
                  <c:v>43612</c:v>
                </c:pt>
                <c:pt idx="1118">
                  <c:v>43613</c:v>
                </c:pt>
                <c:pt idx="1119">
                  <c:v>43614</c:v>
                </c:pt>
                <c:pt idx="1120">
                  <c:v>43615</c:v>
                </c:pt>
                <c:pt idx="1121">
                  <c:v>43616</c:v>
                </c:pt>
                <c:pt idx="1122">
                  <c:v>43619</c:v>
                </c:pt>
                <c:pt idx="1123">
                  <c:v>43620</c:v>
                </c:pt>
                <c:pt idx="1124">
                  <c:v>43621</c:v>
                </c:pt>
                <c:pt idx="1125">
                  <c:v>43622</c:v>
                </c:pt>
                <c:pt idx="1126">
                  <c:v>43626</c:v>
                </c:pt>
                <c:pt idx="1127">
                  <c:v>43627</c:v>
                </c:pt>
                <c:pt idx="1128">
                  <c:v>43628</c:v>
                </c:pt>
                <c:pt idx="1129">
                  <c:v>43629</c:v>
                </c:pt>
                <c:pt idx="1130">
                  <c:v>43630</c:v>
                </c:pt>
                <c:pt idx="1131">
                  <c:v>43633</c:v>
                </c:pt>
                <c:pt idx="1132">
                  <c:v>43634</c:v>
                </c:pt>
                <c:pt idx="1133">
                  <c:v>43635</c:v>
                </c:pt>
                <c:pt idx="1134">
                  <c:v>43636</c:v>
                </c:pt>
                <c:pt idx="1135">
                  <c:v>43637</c:v>
                </c:pt>
                <c:pt idx="1136">
                  <c:v>43640</c:v>
                </c:pt>
                <c:pt idx="1137">
                  <c:v>43641</c:v>
                </c:pt>
                <c:pt idx="1138">
                  <c:v>43642</c:v>
                </c:pt>
                <c:pt idx="1139">
                  <c:v>43643</c:v>
                </c:pt>
                <c:pt idx="1140">
                  <c:v>43644</c:v>
                </c:pt>
                <c:pt idx="1141">
                  <c:v>43647</c:v>
                </c:pt>
                <c:pt idx="1142">
                  <c:v>43648</c:v>
                </c:pt>
                <c:pt idx="1143">
                  <c:v>43649</c:v>
                </c:pt>
                <c:pt idx="1144">
                  <c:v>43650</c:v>
                </c:pt>
                <c:pt idx="1145">
                  <c:v>43651</c:v>
                </c:pt>
                <c:pt idx="1146">
                  <c:v>43654</c:v>
                </c:pt>
                <c:pt idx="1147">
                  <c:v>43655</c:v>
                </c:pt>
                <c:pt idx="1148">
                  <c:v>43656</c:v>
                </c:pt>
                <c:pt idx="1149">
                  <c:v>43657</c:v>
                </c:pt>
                <c:pt idx="1150">
                  <c:v>43658</c:v>
                </c:pt>
                <c:pt idx="1151">
                  <c:v>43661</c:v>
                </c:pt>
                <c:pt idx="1152">
                  <c:v>43662</c:v>
                </c:pt>
                <c:pt idx="1153">
                  <c:v>43663</c:v>
                </c:pt>
                <c:pt idx="1154">
                  <c:v>43664</c:v>
                </c:pt>
                <c:pt idx="1155">
                  <c:v>43665</c:v>
                </c:pt>
                <c:pt idx="1156">
                  <c:v>43668</c:v>
                </c:pt>
                <c:pt idx="1157">
                  <c:v>43669</c:v>
                </c:pt>
                <c:pt idx="1158">
                  <c:v>43670</c:v>
                </c:pt>
                <c:pt idx="1159">
                  <c:v>43671</c:v>
                </c:pt>
                <c:pt idx="1160">
                  <c:v>43672</c:v>
                </c:pt>
                <c:pt idx="1161">
                  <c:v>43675</c:v>
                </c:pt>
                <c:pt idx="1162">
                  <c:v>43676</c:v>
                </c:pt>
                <c:pt idx="1163">
                  <c:v>43677</c:v>
                </c:pt>
                <c:pt idx="1164">
                  <c:v>43678</c:v>
                </c:pt>
                <c:pt idx="1165">
                  <c:v>43679</c:v>
                </c:pt>
                <c:pt idx="1166">
                  <c:v>43682</c:v>
                </c:pt>
                <c:pt idx="1167">
                  <c:v>43683</c:v>
                </c:pt>
                <c:pt idx="1168">
                  <c:v>43684</c:v>
                </c:pt>
                <c:pt idx="1169">
                  <c:v>43685</c:v>
                </c:pt>
                <c:pt idx="1170">
                  <c:v>43686</c:v>
                </c:pt>
                <c:pt idx="1171">
                  <c:v>43689</c:v>
                </c:pt>
                <c:pt idx="1172">
                  <c:v>43690</c:v>
                </c:pt>
                <c:pt idx="1173">
                  <c:v>43691</c:v>
                </c:pt>
                <c:pt idx="1174">
                  <c:v>43692</c:v>
                </c:pt>
                <c:pt idx="1175">
                  <c:v>43693</c:v>
                </c:pt>
                <c:pt idx="1176">
                  <c:v>43696</c:v>
                </c:pt>
                <c:pt idx="1177">
                  <c:v>43697</c:v>
                </c:pt>
                <c:pt idx="1178">
                  <c:v>43698</c:v>
                </c:pt>
                <c:pt idx="1179">
                  <c:v>43699</c:v>
                </c:pt>
                <c:pt idx="1180">
                  <c:v>43700</c:v>
                </c:pt>
                <c:pt idx="1181">
                  <c:v>43703</c:v>
                </c:pt>
                <c:pt idx="1182">
                  <c:v>43704</c:v>
                </c:pt>
                <c:pt idx="1183">
                  <c:v>43705</c:v>
                </c:pt>
                <c:pt idx="1184">
                  <c:v>43706</c:v>
                </c:pt>
                <c:pt idx="1185">
                  <c:v>43707</c:v>
                </c:pt>
                <c:pt idx="1186">
                  <c:v>43710</c:v>
                </c:pt>
                <c:pt idx="1187">
                  <c:v>43711</c:v>
                </c:pt>
                <c:pt idx="1188">
                  <c:v>43712</c:v>
                </c:pt>
                <c:pt idx="1189">
                  <c:v>43713</c:v>
                </c:pt>
                <c:pt idx="1190">
                  <c:v>43714</c:v>
                </c:pt>
                <c:pt idx="1191">
                  <c:v>43717</c:v>
                </c:pt>
                <c:pt idx="1192">
                  <c:v>43718</c:v>
                </c:pt>
                <c:pt idx="1193">
                  <c:v>43719</c:v>
                </c:pt>
                <c:pt idx="1194">
                  <c:v>43720</c:v>
                </c:pt>
                <c:pt idx="1195">
                  <c:v>43724</c:v>
                </c:pt>
                <c:pt idx="1196">
                  <c:v>43725</c:v>
                </c:pt>
                <c:pt idx="1197">
                  <c:v>43726</c:v>
                </c:pt>
                <c:pt idx="1198">
                  <c:v>43727</c:v>
                </c:pt>
                <c:pt idx="1199">
                  <c:v>43728</c:v>
                </c:pt>
                <c:pt idx="1200">
                  <c:v>43731</c:v>
                </c:pt>
                <c:pt idx="1201">
                  <c:v>43732</c:v>
                </c:pt>
                <c:pt idx="1202">
                  <c:v>43733</c:v>
                </c:pt>
                <c:pt idx="1203">
                  <c:v>43734</c:v>
                </c:pt>
                <c:pt idx="1204">
                  <c:v>43735</c:v>
                </c:pt>
                <c:pt idx="1205">
                  <c:v>43737</c:v>
                </c:pt>
                <c:pt idx="1206">
                  <c:v>43738</c:v>
                </c:pt>
                <c:pt idx="1207">
                  <c:v>43746</c:v>
                </c:pt>
                <c:pt idx="1208">
                  <c:v>43747</c:v>
                </c:pt>
                <c:pt idx="1209">
                  <c:v>43748</c:v>
                </c:pt>
                <c:pt idx="1210">
                  <c:v>43749</c:v>
                </c:pt>
                <c:pt idx="1211">
                  <c:v>43750</c:v>
                </c:pt>
                <c:pt idx="1212">
                  <c:v>43752</c:v>
                </c:pt>
                <c:pt idx="1213">
                  <c:v>43753</c:v>
                </c:pt>
                <c:pt idx="1214">
                  <c:v>43754</c:v>
                </c:pt>
                <c:pt idx="1215">
                  <c:v>43755</c:v>
                </c:pt>
                <c:pt idx="1216">
                  <c:v>43756</c:v>
                </c:pt>
                <c:pt idx="1217">
                  <c:v>43759</c:v>
                </c:pt>
                <c:pt idx="1218">
                  <c:v>43760</c:v>
                </c:pt>
                <c:pt idx="1219">
                  <c:v>43761</c:v>
                </c:pt>
                <c:pt idx="1220">
                  <c:v>43762</c:v>
                </c:pt>
                <c:pt idx="1221">
                  <c:v>43763</c:v>
                </c:pt>
                <c:pt idx="1222">
                  <c:v>43766</c:v>
                </c:pt>
                <c:pt idx="1223">
                  <c:v>43767</c:v>
                </c:pt>
                <c:pt idx="1224">
                  <c:v>43768</c:v>
                </c:pt>
                <c:pt idx="1225">
                  <c:v>43769</c:v>
                </c:pt>
                <c:pt idx="1226">
                  <c:v>43770</c:v>
                </c:pt>
                <c:pt idx="1227">
                  <c:v>43773</c:v>
                </c:pt>
                <c:pt idx="1228">
                  <c:v>43774</c:v>
                </c:pt>
                <c:pt idx="1229">
                  <c:v>43775</c:v>
                </c:pt>
                <c:pt idx="1230">
                  <c:v>43776</c:v>
                </c:pt>
                <c:pt idx="1231">
                  <c:v>43777</c:v>
                </c:pt>
                <c:pt idx="1232">
                  <c:v>43780</c:v>
                </c:pt>
                <c:pt idx="1233">
                  <c:v>43781</c:v>
                </c:pt>
                <c:pt idx="1234">
                  <c:v>43782</c:v>
                </c:pt>
                <c:pt idx="1235">
                  <c:v>43783</c:v>
                </c:pt>
                <c:pt idx="1236">
                  <c:v>43784</c:v>
                </c:pt>
                <c:pt idx="1237">
                  <c:v>43787</c:v>
                </c:pt>
                <c:pt idx="1238">
                  <c:v>43788</c:v>
                </c:pt>
                <c:pt idx="1239">
                  <c:v>43789</c:v>
                </c:pt>
                <c:pt idx="1240">
                  <c:v>43790</c:v>
                </c:pt>
                <c:pt idx="1241">
                  <c:v>43791</c:v>
                </c:pt>
                <c:pt idx="1242">
                  <c:v>43794</c:v>
                </c:pt>
                <c:pt idx="1243">
                  <c:v>43795</c:v>
                </c:pt>
                <c:pt idx="1244">
                  <c:v>43796</c:v>
                </c:pt>
                <c:pt idx="1245">
                  <c:v>43797</c:v>
                </c:pt>
                <c:pt idx="1246">
                  <c:v>43798</c:v>
                </c:pt>
                <c:pt idx="1247">
                  <c:v>43801</c:v>
                </c:pt>
                <c:pt idx="1248">
                  <c:v>43802</c:v>
                </c:pt>
                <c:pt idx="1249">
                  <c:v>43803</c:v>
                </c:pt>
                <c:pt idx="1250">
                  <c:v>43804</c:v>
                </c:pt>
                <c:pt idx="1251">
                  <c:v>43805</c:v>
                </c:pt>
                <c:pt idx="1252">
                  <c:v>43808</c:v>
                </c:pt>
                <c:pt idx="1253">
                  <c:v>43809</c:v>
                </c:pt>
                <c:pt idx="1254">
                  <c:v>43810</c:v>
                </c:pt>
                <c:pt idx="1255">
                  <c:v>43811</c:v>
                </c:pt>
                <c:pt idx="1256">
                  <c:v>43812</c:v>
                </c:pt>
                <c:pt idx="1257">
                  <c:v>43815</c:v>
                </c:pt>
                <c:pt idx="1258">
                  <c:v>43816</c:v>
                </c:pt>
                <c:pt idx="1259">
                  <c:v>43817</c:v>
                </c:pt>
                <c:pt idx="1260">
                  <c:v>43818</c:v>
                </c:pt>
                <c:pt idx="1261">
                  <c:v>43819</c:v>
                </c:pt>
                <c:pt idx="1262">
                  <c:v>43822</c:v>
                </c:pt>
                <c:pt idx="1263">
                  <c:v>43823</c:v>
                </c:pt>
                <c:pt idx="1264">
                  <c:v>43824</c:v>
                </c:pt>
                <c:pt idx="1265">
                  <c:v>43825</c:v>
                </c:pt>
                <c:pt idx="1266">
                  <c:v>43826</c:v>
                </c:pt>
                <c:pt idx="1267">
                  <c:v>43829</c:v>
                </c:pt>
                <c:pt idx="1268">
                  <c:v>43830</c:v>
                </c:pt>
                <c:pt idx="1269">
                  <c:v>43832</c:v>
                </c:pt>
                <c:pt idx="1270">
                  <c:v>43833</c:v>
                </c:pt>
                <c:pt idx="1271">
                  <c:v>43836</c:v>
                </c:pt>
                <c:pt idx="1272">
                  <c:v>43837</c:v>
                </c:pt>
                <c:pt idx="1273">
                  <c:v>43838</c:v>
                </c:pt>
                <c:pt idx="1274">
                  <c:v>43839</c:v>
                </c:pt>
                <c:pt idx="1275">
                  <c:v>43840</c:v>
                </c:pt>
                <c:pt idx="1276">
                  <c:v>43843</c:v>
                </c:pt>
                <c:pt idx="1277">
                  <c:v>43844</c:v>
                </c:pt>
                <c:pt idx="1278">
                  <c:v>43845</c:v>
                </c:pt>
                <c:pt idx="1279">
                  <c:v>43846</c:v>
                </c:pt>
                <c:pt idx="1280">
                  <c:v>43847</c:v>
                </c:pt>
                <c:pt idx="1281">
                  <c:v>43849</c:v>
                </c:pt>
                <c:pt idx="1282">
                  <c:v>43850</c:v>
                </c:pt>
                <c:pt idx="1283">
                  <c:v>43851</c:v>
                </c:pt>
                <c:pt idx="1284">
                  <c:v>43852</c:v>
                </c:pt>
                <c:pt idx="1285">
                  <c:v>43853</c:v>
                </c:pt>
                <c:pt idx="1286">
                  <c:v>43868</c:v>
                </c:pt>
                <c:pt idx="1287">
                  <c:v>43871</c:v>
                </c:pt>
                <c:pt idx="1288">
                  <c:v>43872</c:v>
                </c:pt>
                <c:pt idx="1289">
                  <c:v>43873</c:v>
                </c:pt>
                <c:pt idx="1290">
                  <c:v>43874</c:v>
                </c:pt>
                <c:pt idx="1291">
                  <c:v>43875</c:v>
                </c:pt>
                <c:pt idx="1292">
                  <c:v>43878</c:v>
                </c:pt>
                <c:pt idx="1293">
                  <c:v>43879</c:v>
                </c:pt>
                <c:pt idx="1294">
                  <c:v>43880</c:v>
                </c:pt>
                <c:pt idx="1295">
                  <c:v>43881</c:v>
                </c:pt>
                <c:pt idx="1296">
                  <c:v>43882</c:v>
                </c:pt>
                <c:pt idx="1297">
                  <c:v>43885</c:v>
                </c:pt>
                <c:pt idx="1298">
                  <c:v>43886</c:v>
                </c:pt>
                <c:pt idx="1299">
                  <c:v>43887</c:v>
                </c:pt>
                <c:pt idx="1300">
                  <c:v>43888</c:v>
                </c:pt>
                <c:pt idx="1301">
                  <c:v>43889</c:v>
                </c:pt>
                <c:pt idx="1302">
                  <c:v>43892</c:v>
                </c:pt>
                <c:pt idx="1303">
                  <c:v>43893</c:v>
                </c:pt>
                <c:pt idx="1304">
                  <c:v>43894</c:v>
                </c:pt>
                <c:pt idx="1305">
                  <c:v>43895</c:v>
                </c:pt>
                <c:pt idx="1306">
                  <c:v>43896</c:v>
                </c:pt>
                <c:pt idx="1307">
                  <c:v>43899</c:v>
                </c:pt>
                <c:pt idx="1308">
                  <c:v>43900</c:v>
                </c:pt>
                <c:pt idx="1309">
                  <c:v>43901</c:v>
                </c:pt>
                <c:pt idx="1310">
                  <c:v>43902</c:v>
                </c:pt>
                <c:pt idx="1311">
                  <c:v>43903</c:v>
                </c:pt>
                <c:pt idx="1312">
                  <c:v>43906</c:v>
                </c:pt>
                <c:pt idx="1313">
                  <c:v>43907</c:v>
                </c:pt>
                <c:pt idx="1314">
                  <c:v>43908</c:v>
                </c:pt>
                <c:pt idx="1315">
                  <c:v>43909</c:v>
                </c:pt>
                <c:pt idx="1316">
                  <c:v>43910</c:v>
                </c:pt>
                <c:pt idx="1317">
                  <c:v>43913</c:v>
                </c:pt>
                <c:pt idx="1318">
                  <c:v>43914</c:v>
                </c:pt>
                <c:pt idx="1319">
                  <c:v>43915</c:v>
                </c:pt>
                <c:pt idx="1320">
                  <c:v>43916</c:v>
                </c:pt>
                <c:pt idx="1321">
                  <c:v>43917</c:v>
                </c:pt>
                <c:pt idx="1322">
                  <c:v>43920</c:v>
                </c:pt>
                <c:pt idx="1323">
                  <c:v>43921</c:v>
                </c:pt>
                <c:pt idx="1324">
                  <c:v>43922</c:v>
                </c:pt>
                <c:pt idx="1325">
                  <c:v>43923</c:v>
                </c:pt>
                <c:pt idx="1326">
                  <c:v>43924</c:v>
                </c:pt>
                <c:pt idx="1327">
                  <c:v>43928</c:v>
                </c:pt>
                <c:pt idx="1328">
                  <c:v>43929</c:v>
                </c:pt>
                <c:pt idx="1329">
                  <c:v>43930</c:v>
                </c:pt>
                <c:pt idx="1330">
                  <c:v>43931</c:v>
                </c:pt>
                <c:pt idx="1331">
                  <c:v>43934</c:v>
                </c:pt>
                <c:pt idx="1332">
                  <c:v>43935</c:v>
                </c:pt>
                <c:pt idx="1333">
                  <c:v>43936</c:v>
                </c:pt>
                <c:pt idx="1334">
                  <c:v>43937</c:v>
                </c:pt>
                <c:pt idx="1335">
                  <c:v>43938</c:v>
                </c:pt>
                <c:pt idx="1336">
                  <c:v>43941</c:v>
                </c:pt>
                <c:pt idx="1337">
                  <c:v>43942</c:v>
                </c:pt>
                <c:pt idx="1338">
                  <c:v>43943</c:v>
                </c:pt>
                <c:pt idx="1339">
                  <c:v>43944</c:v>
                </c:pt>
                <c:pt idx="1340">
                  <c:v>43945</c:v>
                </c:pt>
                <c:pt idx="1341">
                  <c:v>43947</c:v>
                </c:pt>
                <c:pt idx="1342">
                  <c:v>43948</c:v>
                </c:pt>
                <c:pt idx="1343">
                  <c:v>43949</c:v>
                </c:pt>
                <c:pt idx="1344">
                  <c:v>43950</c:v>
                </c:pt>
                <c:pt idx="1345">
                  <c:v>43951</c:v>
                </c:pt>
                <c:pt idx="1346">
                  <c:v>43957</c:v>
                </c:pt>
                <c:pt idx="1347">
                  <c:v>43958</c:v>
                </c:pt>
                <c:pt idx="1348">
                  <c:v>43959</c:v>
                </c:pt>
                <c:pt idx="1349">
                  <c:v>43960</c:v>
                </c:pt>
                <c:pt idx="1350">
                  <c:v>43962</c:v>
                </c:pt>
                <c:pt idx="1351">
                  <c:v>43963</c:v>
                </c:pt>
                <c:pt idx="1352">
                  <c:v>43964</c:v>
                </c:pt>
                <c:pt idx="1353">
                  <c:v>43965</c:v>
                </c:pt>
                <c:pt idx="1354">
                  <c:v>43966</c:v>
                </c:pt>
                <c:pt idx="1355">
                  <c:v>43969</c:v>
                </c:pt>
                <c:pt idx="1356">
                  <c:v>43970</c:v>
                </c:pt>
                <c:pt idx="1357">
                  <c:v>43971</c:v>
                </c:pt>
                <c:pt idx="1358">
                  <c:v>43972</c:v>
                </c:pt>
                <c:pt idx="1359">
                  <c:v>43973</c:v>
                </c:pt>
                <c:pt idx="1360">
                  <c:v>43976</c:v>
                </c:pt>
                <c:pt idx="1361">
                  <c:v>43977</c:v>
                </c:pt>
                <c:pt idx="1362">
                  <c:v>43978</c:v>
                </c:pt>
                <c:pt idx="1363">
                  <c:v>43979</c:v>
                </c:pt>
                <c:pt idx="1364">
                  <c:v>43980</c:v>
                </c:pt>
                <c:pt idx="1365">
                  <c:v>43983</c:v>
                </c:pt>
                <c:pt idx="1366">
                  <c:v>43984</c:v>
                </c:pt>
                <c:pt idx="1367">
                  <c:v>43985</c:v>
                </c:pt>
                <c:pt idx="1368">
                  <c:v>43986</c:v>
                </c:pt>
                <c:pt idx="1369">
                  <c:v>43987</c:v>
                </c:pt>
                <c:pt idx="1370">
                  <c:v>43990</c:v>
                </c:pt>
                <c:pt idx="1371">
                  <c:v>43991</c:v>
                </c:pt>
                <c:pt idx="1372">
                  <c:v>43992</c:v>
                </c:pt>
                <c:pt idx="1373">
                  <c:v>43993</c:v>
                </c:pt>
                <c:pt idx="1374">
                  <c:v>43994</c:v>
                </c:pt>
                <c:pt idx="1375">
                  <c:v>43997</c:v>
                </c:pt>
                <c:pt idx="1376">
                  <c:v>43998</c:v>
                </c:pt>
                <c:pt idx="1377">
                  <c:v>43999</c:v>
                </c:pt>
                <c:pt idx="1378">
                  <c:v>44000</c:v>
                </c:pt>
                <c:pt idx="1379">
                  <c:v>44001</c:v>
                </c:pt>
                <c:pt idx="1380">
                  <c:v>44004</c:v>
                </c:pt>
                <c:pt idx="1381">
                  <c:v>44005</c:v>
                </c:pt>
                <c:pt idx="1382">
                  <c:v>44006</c:v>
                </c:pt>
                <c:pt idx="1383">
                  <c:v>44010</c:v>
                </c:pt>
                <c:pt idx="1384">
                  <c:v>44011</c:v>
                </c:pt>
                <c:pt idx="1385">
                  <c:v>44012</c:v>
                </c:pt>
                <c:pt idx="1386">
                  <c:v>44013</c:v>
                </c:pt>
                <c:pt idx="1387">
                  <c:v>44014</c:v>
                </c:pt>
                <c:pt idx="1388">
                  <c:v>44015</c:v>
                </c:pt>
                <c:pt idx="1389">
                  <c:v>44018</c:v>
                </c:pt>
                <c:pt idx="1390">
                  <c:v>44019</c:v>
                </c:pt>
                <c:pt idx="1391">
                  <c:v>44020</c:v>
                </c:pt>
                <c:pt idx="1392">
                  <c:v>44021</c:v>
                </c:pt>
                <c:pt idx="1393">
                  <c:v>44022</c:v>
                </c:pt>
                <c:pt idx="1394">
                  <c:v>44025</c:v>
                </c:pt>
                <c:pt idx="1395">
                  <c:v>44026</c:v>
                </c:pt>
                <c:pt idx="1396">
                  <c:v>44027</c:v>
                </c:pt>
                <c:pt idx="1397">
                  <c:v>44028</c:v>
                </c:pt>
                <c:pt idx="1398">
                  <c:v>44029</c:v>
                </c:pt>
                <c:pt idx="1399">
                  <c:v>44032</c:v>
                </c:pt>
                <c:pt idx="1400">
                  <c:v>44033</c:v>
                </c:pt>
                <c:pt idx="1401">
                  <c:v>44034</c:v>
                </c:pt>
                <c:pt idx="1402">
                  <c:v>44035</c:v>
                </c:pt>
                <c:pt idx="1403">
                  <c:v>44036</c:v>
                </c:pt>
                <c:pt idx="1404">
                  <c:v>44039</c:v>
                </c:pt>
                <c:pt idx="1405">
                  <c:v>44040</c:v>
                </c:pt>
                <c:pt idx="1406">
                  <c:v>44041</c:v>
                </c:pt>
                <c:pt idx="1407">
                  <c:v>44042</c:v>
                </c:pt>
                <c:pt idx="1408">
                  <c:v>44043</c:v>
                </c:pt>
                <c:pt idx="1409">
                  <c:v>44046</c:v>
                </c:pt>
                <c:pt idx="1410">
                  <c:v>44047</c:v>
                </c:pt>
                <c:pt idx="1411">
                  <c:v>44048</c:v>
                </c:pt>
                <c:pt idx="1412">
                  <c:v>44049</c:v>
                </c:pt>
                <c:pt idx="1413">
                  <c:v>44050</c:v>
                </c:pt>
                <c:pt idx="1414">
                  <c:v>44053</c:v>
                </c:pt>
                <c:pt idx="1415">
                  <c:v>44054</c:v>
                </c:pt>
                <c:pt idx="1416">
                  <c:v>44055</c:v>
                </c:pt>
                <c:pt idx="1417">
                  <c:v>44056</c:v>
                </c:pt>
                <c:pt idx="1418">
                  <c:v>44057</c:v>
                </c:pt>
                <c:pt idx="1419">
                  <c:v>44060</c:v>
                </c:pt>
                <c:pt idx="1420">
                  <c:v>44061</c:v>
                </c:pt>
                <c:pt idx="1421">
                  <c:v>44062</c:v>
                </c:pt>
                <c:pt idx="1422">
                  <c:v>44063</c:v>
                </c:pt>
                <c:pt idx="1423">
                  <c:v>44064</c:v>
                </c:pt>
                <c:pt idx="1424">
                  <c:v>44067</c:v>
                </c:pt>
                <c:pt idx="1425">
                  <c:v>44068</c:v>
                </c:pt>
                <c:pt idx="1426">
                  <c:v>44069</c:v>
                </c:pt>
                <c:pt idx="1427">
                  <c:v>44070</c:v>
                </c:pt>
                <c:pt idx="1428">
                  <c:v>44071</c:v>
                </c:pt>
                <c:pt idx="1429">
                  <c:v>44074</c:v>
                </c:pt>
                <c:pt idx="1430">
                  <c:v>44075</c:v>
                </c:pt>
                <c:pt idx="1431">
                  <c:v>44076</c:v>
                </c:pt>
                <c:pt idx="1432">
                  <c:v>44077</c:v>
                </c:pt>
                <c:pt idx="1433">
                  <c:v>44078</c:v>
                </c:pt>
                <c:pt idx="1434">
                  <c:v>44081</c:v>
                </c:pt>
                <c:pt idx="1435">
                  <c:v>44082</c:v>
                </c:pt>
                <c:pt idx="1436">
                  <c:v>44083</c:v>
                </c:pt>
                <c:pt idx="1437">
                  <c:v>44084</c:v>
                </c:pt>
                <c:pt idx="1438">
                  <c:v>44085</c:v>
                </c:pt>
                <c:pt idx="1439">
                  <c:v>44088</c:v>
                </c:pt>
                <c:pt idx="1440">
                  <c:v>44089</c:v>
                </c:pt>
                <c:pt idx="1441">
                  <c:v>44090</c:v>
                </c:pt>
                <c:pt idx="1442">
                  <c:v>44091</c:v>
                </c:pt>
                <c:pt idx="1443">
                  <c:v>44092</c:v>
                </c:pt>
                <c:pt idx="1444">
                  <c:v>44095</c:v>
                </c:pt>
                <c:pt idx="1445">
                  <c:v>44096</c:v>
                </c:pt>
                <c:pt idx="1446">
                  <c:v>44097</c:v>
                </c:pt>
                <c:pt idx="1447">
                  <c:v>44098</c:v>
                </c:pt>
                <c:pt idx="1448">
                  <c:v>44099</c:v>
                </c:pt>
                <c:pt idx="1449">
                  <c:v>44101</c:v>
                </c:pt>
                <c:pt idx="1450">
                  <c:v>44102</c:v>
                </c:pt>
                <c:pt idx="1451">
                  <c:v>44103</c:v>
                </c:pt>
                <c:pt idx="1452">
                  <c:v>44104</c:v>
                </c:pt>
                <c:pt idx="1453">
                  <c:v>44113</c:v>
                </c:pt>
                <c:pt idx="1454">
                  <c:v>44114</c:v>
                </c:pt>
                <c:pt idx="1455">
                  <c:v>44116</c:v>
                </c:pt>
                <c:pt idx="1456">
                  <c:v>44117</c:v>
                </c:pt>
                <c:pt idx="1457">
                  <c:v>44118</c:v>
                </c:pt>
                <c:pt idx="1458">
                  <c:v>44119</c:v>
                </c:pt>
                <c:pt idx="1459">
                  <c:v>44120</c:v>
                </c:pt>
                <c:pt idx="1460">
                  <c:v>44123</c:v>
                </c:pt>
                <c:pt idx="1461">
                  <c:v>44124</c:v>
                </c:pt>
                <c:pt idx="1462">
                  <c:v>44125</c:v>
                </c:pt>
                <c:pt idx="1463">
                  <c:v>44126</c:v>
                </c:pt>
                <c:pt idx="1464">
                  <c:v>44127</c:v>
                </c:pt>
                <c:pt idx="1465">
                  <c:v>44130</c:v>
                </c:pt>
                <c:pt idx="1466">
                  <c:v>44131</c:v>
                </c:pt>
                <c:pt idx="1467">
                  <c:v>44132</c:v>
                </c:pt>
                <c:pt idx="1468">
                  <c:v>44133</c:v>
                </c:pt>
                <c:pt idx="1469">
                  <c:v>44134</c:v>
                </c:pt>
                <c:pt idx="1470">
                  <c:v>44137</c:v>
                </c:pt>
                <c:pt idx="1471">
                  <c:v>44138</c:v>
                </c:pt>
                <c:pt idx="1472">
                  <c:v>44139</c:v>
                </c:pt>
                <c:pt idx="1473">
                  <c:v>44140</c:v>
                </c:pt>
                <c:pt idx="1474">
                  <c:v>44141</c:v>
                </c:pt>
                <c:pt idx="1475">
                  <c:v>44144</c:v>
                </c:pt>
                <c:pt idx="1476">
                  <c:v>44145</c:v>
                </c:pt>
                <c:pt idx="1477">
                  <c:v>44146</c:v>
                </c:pt>
                <c:pt idx="1478">
                  <c:v>44147</c:v>
                </c:pt>
                <c:pt idx="1479">
                  <c:v>44148</c:v>
                </c:pt>
                <c:pt idx="1480">
                  <c:v>44151</c:v>
                </c:pt>
                <c:pt idx="1481">
                  <c:v>44152</c:v>
                </c:pt>
                <c:pt idx="1482">
                  <c:v>44153</c:v>
                </c:pt>
                <c:pt idx="1483">
                  <c:v>44154</c:v>
                </c:pt>
                <c:pt idx="1484">
                  <c:v>44155</c:v>
                </c:pt>
                <c:pt idx="1485">
                  <c:v>44158</c:v>
                </c:pt>
                <c:pt idx="1486">
                  <c:v>44159</c:v>
                </c:pt>
                <c:pt idx="1487">
                  <c:v>44160</c:v>
                </c:pt>
                <c:pt idx="1488">
                  <c:v>44161</c:v>
                </c:pt>
                <c:pt idx="1489">
                  <c:v>44162</c:v>
                </c:pt>
                <c:pt idx="1490">
                  <c:v>44165</c:v>
                </c:pt>
                <c:pt idx="1491">
                  <c:v>44166</c:v>
                </c:pt>
                <c:pt idx="1492">
                  <c:v>44167</c:v>
                </c:pt>
                <c:pt idx="1493">
                  <c:v>44168</c:v>
                </c:pt>
                <c:pt idx="1494">
                  <c:v>44169</c:v>
                </c:pt>
                <c:pt idx="1495">
                  <c:v>44172</c:v>
                </c:pt>
                <c:pt idx="1496">
                  <c:v>44173</c:v>
                </c:pt>
                <c:pt idx="1497">
                  <c:v>44174</c:v>
                </c:pt>
                <c:pt idx="1498">
                  <c:v>44175</c:v>
                </c:pt>
                <c:pt idx="1499">
                  <c:v>44176</c:v>
                </c:pt>
                <c:pt idx="1500">
                  <c:v>44179</c:v>
                </c:pt>
                <c:pt idx="1501">
                  <c:v>44180</c:v>
                </c:pt>
                <c:pt idx="1502">
                  <c:v>44181</c:v>
                </c:pt>
                <c:pt idx="1503">
                  <c:v>44182</c:v>
                </c:pt>
                <c:pt idx="1504">
                  <c:v>44183</c:v>
                </c:pt>
                <c:pt idx="1505">
                  <c:v>44186</c:v>
                </c:pt>
                <c:pt idx="1506">
                  <c:v>44187</c:v>
                </c:pt>
                <c:pt idx="1507">
                  <c:v>44188</c:v>
                </c:pt>
                <c:pt idx="1508">
                  <c:v>44189</c:v>
                </c:pt>
                <c:pt idx="1509">
                  <c:v>44190</c:v>
                </c:pt>
                <c:pt idx="1510">
                  <c:v>44193</c:v>
                </c:pt>
                <c:pt idx="1511">
                  <c:v>44194</c:v>
                </c:pt>
                <c:pt idx="1512">
                  <c:v>44195</c:v>
                </c:pt>
                <c:pt idx="1513">
                  <c:v>44196</c:v>
                </c:pt>
                <c:pt idx="1514">
                  <c:v>44200</c:v>
                </c:pt>
                <c:pt idx="1515">
                  <c:v>44201</c:v>
                </c:pt>
                <c:pt idx="1516">
                  <c:v>44202</c:v>
                </c:pt>
                <c:pt idx="1517">
                  <c:v>44203</c:v>
                </c:pt>
                <c:pt idx="1518">
                  <c:v>44204</c:v>
                </c:pt>
                <c:pt idx="1519">
                  <c:v>44207</c:v>
                </c:pt>
                <c:pt idx="1520">
                  <c:v>44208</c:v>
                </c:pt>
                <c:pt idx="1521">
                  <c:v>44209</c:v>
                </c:pt>
                <c:pt idx="1522">
                  <c:v>44210</c:v>
                </c:pt>
                <c:pt idx="1523">
                  <c:v>44211</c:v>
                </c:pt>
                <c:pt idx="1524">
                  <c:v>44214</c:v>
                </c:pt>
                <c:pt idx="1525">
                  <c:v>44215</c:v>
                </c:pt>
                <c:pt idx="1526">
                  <c:v>44216</c:v>
                </c:pt>
                <c:pt idx="1527">
                  <c:v>44217</c:v>
                </c:pt>
                <c:pt idx="1528">
                  <c:v>44218</c:v>
                </c:pt>
                <c:pt idx="1529">
                  <c:v>44221</c:v>
                </c:pt>
                <c:pt idx="1530">
                  <c:v>44222</c:v>
                </c:pt>
                <c:pt idx="1531">
                  <c:v>44223</c:v>
                </c:pt>
                <c:pt idx="1532">
                  <c:v>44224</c:v>
                </c:pt>
                <c:pt idx="1533">
                  <c:v>44225</c:v>
                </c:pt>
                <c:pt idx="1534">
                  <c:v>44228</c:v>
                </c:pt>
                <c:pt idx="1535">
                  <c:v>44229</c:v>
                </c:pt>
                <c:pt idx="1536">
                  <c:v>44230</c:v>
                </c:pt>
                <c:pt idx="1537">
                  <c:v>44231</c:v>
                </c:pt>
                <c:pt idx="1538">
                  <c:v>44232</c:v>
                </c:pt>
                <c:pt idx="1539">
                  <c:v>44234</c:v>
                </c:pt>
                <c:pt idx="1540">
                  <c:v>44235</c:v>
                </c:pt>
                <c:pt idx="1541">
                  <c:v>44236</c:v>
                </c:pt>
                <c:pt idx="1542">
                  <c:v>44237</c:v>
                </c:pt>
                <c:pt idx="1543">
                  <c:v>44245</c:v>
                </c:pt>
                <c:pt idx="1544">
                  <c:v>44246</c:v>
                </c:pt>
                <c:pt idx="1545">
                  <c:v>44247</c:v>
                </c:pt>
                <c:pt idx="1546">
                  <c:v>44249</c:v>
                </c:pt>
                <c:pt idx="1547">
                  <c:v>44250</c:v>
                </c:pt>
                <c:pt idx="1548">
                  <c:v>44251</c:v>
                </c:pt>
                <c:pt idx="1549">
                  <c:v>44252</c:v>
                </c:pt>
                <c:pt idx="1550">
                  <c:v>44253</c:v>
                </c:pt>
                <c:pt idx="1551">
                  <c:v>44256</c:v>
                </c:pt>
                <c:pt idx="1552">
                  <c:v>44257</c:v>
                </c:pt>
                <c:pt idx="1553">
                  <c:v>44258</c:v>
                </c:pt>
                <c:pt idx="1554">
                  <c:v>44259</c:v>
                </c:pt>
                <c:pt idx="1555">
                  <c:v>44260</c:v>
                </c:pt>
                <c:pt idx="1556">
                  <c:v>44263</c:v>
                </c:pt>
                <c:pt idx="1557">
                  <c:v>44264</c:v>
                </c:pt>
                <c:pt idx="1558">
                  <c:v>44265</c:v>
                </c:pt>
                <c:pt idx="1559">
                  <c:v>44266</c:v>
                </c:pt>
                <c:pt idx="1560">
                  <c:v>44267</c:v>
                </c:pt>
                <c:pt idx="1561">
                  <c:v>44270</c:v>
                </c:pt>
                <c:pt idx="1562">
                  <c:v>44271</c:v>
                </c:pt>
                <c:pt idx="1563">
                  <c:v>44272</c:v>
                </c:pt>
                <c:pt idx="1564">
                  <c:v>44273</c:v>
                </c:pt>
                <c:pt idx="1565">
                  <c:v>44274</c:v>
                </c:pt>
                <c:pt idx="1566">
                  <c:v>44277</c:v>
                </c:pt>
                <c:pt idx="1567">
                  <c:v>44278</c:v>
                </c:pt>
                <c:pt idx="1568">
                  <c:v>44279</c:v>
                </c:pt>
                <c:pt idx="1569">
                  <c:v>44280</c:v>
                </c:pt>
                <c:pt idx="1570">
                  <c:v>44281</c:v>
                </c:pt>
                <c:pt idx="1571">
                  <c:v>44284</c:v>
                </c:pt>
                <c:pt idx="1572">
                  <c:v>44285</c:v>
                </c:pt>
                <c:pt idx="1573">
                  <c:v>44286</c:v>
                </c:pt>
                <c:pt idx="1574">
                  <c:v>44287</c:v>
                </c:pt>
                <c:pt idx="1575">
                  <c:v>44288</c:v>
                </c:pt>
                <c:pt idx="1576">
                  <c:v>44292</c:v>
                </c:pt>
                <c:pt idx="1577">
                  <c:v>44293</c:v>
                </c:pt>
                <c:pt idx="1578">
                  <c:v>44294</c:v>
                </c:pt>
                <c:pt idx="1579">
                  <c:v>44295</c:v>
                </c:pt>
                <c:pt idx="1580">
                  <c:v>44298</c:v>
                </c:pt>
                <c:pt idx="1581">
                  <c:v>44299</c:v>
                </c:pt>
                <c:pt idx="1582">
                  <c:v>44300</c:v>
                </c:pt>
                <c:pt idx="1583">
                  <c:v>44301</c:v>
                </c:pt>
                <c:pt idx="1584">
                  <c:v>44302</c:v>
                </c:pt>
                <c:pt idx="1585">
                  <c:v>44305</c:v>
                </c:pt>
                <c:pt idx="1586">
                  <c:v>44306</c:v>
                </c:pt>
                <c:pt idx="1587">
                  <c:v>44307</c:v>
                </c:pt>
                <c:pt idx="1588">
                  <c:v>44308</c:v>
                </c:pt>
                <c:pt idx="1589">
                  <c:v>44309</c:v>
                </c:pt>
                <c:pt idx="1590">
                  <c:v>44311</c:v>
                </c:pt>
                <c:pt idx="1591">
                  <c:v>44312</c:v>
                </c:pt>
                <c:pt idx="1592">
                  <c:v>44313</c:v>
                </c:pt>
                <c:pt idx="1593">
                  <c:v>44314</c:v>
                </c:pt>
                <c:pt idx="1594">
                  <c:v>44315</c:v>
                </c:pt>
                <c:pt idx="1595">
                  <c:v>44316</c:v>
                </c:pt>
                <c:pt idx="1596">
                  <c:v>44322</c:v>
                </c:pt>
                <c:pt idx="1597">
                  <c:v>44323</c:v>
                </c:pt>
                <c:pt idx="1598">
                  <c:v>44324</c:v>
                </c:pt>
                <c:pt idx="1599">
                  <c:v>44326</c:v>
                </c:pt>
                <c:pt idx="1600">
                  <c:v>44327</c:v>
                </c:pt>
                <c:pt idx="1601">
                  <c:v>44328</c:v>
                </c:pt>
                <c:pt idx="1602">
                  <c:v>44329</c:v>
                </c:pt>
                <c:pt idx="1603">
                  <c:v>44330</c:v>
                </c:pt>
                <c:pt idx="1604">
                  <c:v>44333</c:v>
                </c:pt>
                <c:pt idx="1605">
                  <c:v>44334</c:v>
                </c:pt>
                <c:pt idx="1606">
                  <c:v>44335</c:v>
                </c:pt>
                <c:pt idx="1607">
                  <c:v>44336</c:v>
                </c:pt>
                <c:pt idx="1608">
                  <c:v>44337</c:v>
                </c:pt>
                <c:pt idx="1609">
                  <c:v>44340</c:v>
                </c:pt>
                <c:pt idx="1610">
                  <c:v>44341</c:v>
                </c:pt>
                <c:pt idx="1611">
                  <c:v>44342</c:v>
                </c:pt>
                <c:pt idx="1612">
                  <c:v>44343</c:v>
                </c:pt>
                <c:pt idx="1613">
                  <c:v>44344</c:v>
                </c:pt>
                <c:pt idx="1614">
                  <c:v>44347</c:v>
                </c:pt>
                <c:pt idx="1615">
                  <c:v>44348</c:v>
                </c:pt>
                <c:pt idx="1616">
                  <c:v>44349</c:v>
                </c:pt>
                <c:pt idx="1617">
                  <c:v>44350</c:v>
                </c:pt>
                <c:pt idx="1618">
                  <c:v>44351</c:v>
                </c:pt>
                <c:pt idx="1619">
                  <c:v>44354</c:v>
                </c:pt>
                <c:pt idx="1620">
                  <c:v>44355</c:v>
                </c:pt>
                <c:pt idx="1621">
                  <c:v>44356</c:v>
                </c:pt>
                <c:pt idx="1622">
                  <c:v>44357</c:v>
                </c:pt>
                <c:pt idx="1623">
                  <c:v>44358</c:v>
                </c:pt>
                <c:pt idx="1624">
                  <c:v>44362</c:v>
                </c:pt>
                <c:pt idx="1625">
                  <c:v>44363</c:v>
                </c:pt>
                <c:pt idx="1626">
                  <c:v>44364</c:v>
                </c:pt>
                <c:pt idx="1627">
                  <c:v>44365</c:v>
                </c:pt>
                <c:pt idx="1628">
                  <c:v>44368</c:v>
                </c:pt>
                <c:pt idx="1629">
                  <c:v>44369</c:v>
                </c:pt>
                <c:pt idx="1630">
                  <c:v>44370</c:v>
                </c:pt>
                <c:pt idx="1631">
                  <c:v>44371</c:v>
                </c:pt>
                <c:pt idx="1632">
                  <c:v>44372</c:v>
                </c:pt>
                <c:pt idx="1633">
                  <c:v>44375</c:v>
                </c:pt>
                <c:pt idx="1634">
                  <c:v>44376</c:v>
                </c:pt>
                <c:pt idx="1635">
                  <c:v>44377</c:v>
                </c:pt>
                <c:pt idx="1636">
                  <c:v>44378</c:v>
                </c:pt>
                <c:pt idx="1637">
                  <c:v>44379</c:v>
                </c:pt>
                <c:pt idx="1638">
                  <c:v>44382</c:v>
                </c:pt>
                <c:pt idx="1639">
                  <c:v>44383</c:v>
                </c:pt>
                <c:pt idx="1640">
                  <c:v>44384</c:v>
                </c:pt>
                <c:pt idx="1641">
                  <c:v>44385</c:v>
                </c:pt>
                <c:pt idx="1642">
                  <c:v>44386</c:v>
                </c:pt>
                <c:pt idx="1643">
                  <c:v>44389</c:v>
                </c:pt>
                <c:pt idx="1644">
                  <c:v>44390</c:v>
                </c:pt>
                <c:pt idx="1645">
                  <c:v>44391</c:v>
                </c:pt>
                <c:pt idx="1646">
                  <c:v>44392</c:v>
                </c:pt>
                <c:pt idx="1647">
                  <c:v>44393</c:v>
                </c:pt>
                <c:pt idx="1648">
                  <c:v>44396</c:v>
                </c:pt>
                <c:pt idx="1649">
                  <c:v>44397</c:v>
                </c:pt>
                <c:pt idx="1650">
                  <c:v>44398</c:v>
                </c:pt>
                <c:pt idx="1651">
                  <c:v>44399</c:v>
                </c:pt>
                <c:pt idx="1652">
                  <c:v>44400</c:v>
                </c:pt>
                <c:pt idx="1653">
                  <c:v>44403</c:v>
                </c:pt>
                <c:pt idx="1654">
                  <c:v>44404</c:v>
                </c:pt>
                <c:pt idx="1655">
                  <c:v>44405</c:v>
                </c:pt>
                <c:pt idx="1656">
                  <c:v>44406</c:v>
                </c:pt>
                <c:pt idx="1657">
                  <c:v>44407</c:v>
                </c:pt>
                <c:pt idx="1658">
                  <c:v>44410</c:v>
                </c:pt>
                <c:pt idx="1659">
                  <c:v>44411</c:v>
                </c:pt>
                <c:pt idx="1660">
                  <c:v>44412</c:v>
                </c:pt>
                <c:pt idx="1661">
                  <c:v>44413</c:v>
                </c:pt>
                <c:pt idx="1662">
                  <c:v>44414</c:v>
                </c:pt>
                <c:pt idx="1663">
                  <c:v>44417</c:v>
                </c:pt>
                <c:pt idx="1664">
                  <c:v>44418</c:v>
                </c:pt>
                <c:pt idx="1665">
                  <c:v>44419</c:v>
                </c:pt>
                <c:pt idx="1666">
                  <c:v>44420</c:v>
                </c:pt>
                <c:pt idx="1667">
                  <c:v>44421</c:v>
                </c:pt>
              </c:numCache>
            </c:numRef>
          </c:cat>
          <c:val>
            <c:numRef>
              <c:f>华东价差!$J$2:$J$1669</c:f>
              <c:numCache>
                <c:formatCode>#,##0_);[Red]\(#,##0\)</c:formatCode>
                <c:ptCount val="1668"/>
                <c:pt idx="0">
                  <c:v>-80</c:v>
                </c:pt>
                <c:pt idx="1">
                  <c:v>-84</c:v>
                </c:pt>
                <c:pt idx="2">
                  <c:v>-120</c:v>
                </c:pt>
                <c:pt idx="3">
                  <c:v>-39</c:v>
                </c:pt>
                <c:pt idx="4">
                  <c:v>-89</c:v>
                </c:pt>
                <c:pt idx="5">
                  <c:v>12</c:v>
                </c:pt>
                <c:pt idx="6">
                  <c:v>168</c:v>
                </c:pt>
                <c:pt idx="7">
                  <c:v>125</c:v>
                </c:pt>
                <c:pt idx="8">
                  <c:v>123</c:v>
                </c:pt>
                <c:pt idx="9">
                  <c:v>96</c:v>
                </c:pt>
                <c:pt idx="10">
                  <c:v>118</c:v>
                </c:pt>
                <c:pt idx="11">
                  <c:v>122</c:v>
                </c:pt>
                <c:pt idx="12">
                  <c:v>115</c:v>
                </c:pt>
                <c:pt idx="13">
                  <c:v>10</c:v>
                </c:pt>
                <c:pt idx="14">
                  <c:v>-105</c:v>
                </c:pt>
                <c:pt idx="15">
                  <c:v>-73</c:v>
                </c:pt>
                <c:pt idx="16">
                  <c:v>-70</c:v>
                </c:pt>
                <c:pt idx="17">
                  <c:v>-233</c:v>
                </c:pt>
                <c:pt idx="18">
                  <c:v>-118</c:v>
                </c:pt>
                <c:pt idx="19">
                  <c:v>-151</c:v>
                </c:pt>
                <c:pt idx="20">
                  <c:v>-135</c:v>
                </c:pt>
                <c:pt idx="21">
                  <c:v>-96</c:v>
                </c:pt>
                <c:pt idx="22">
                  <c:v>-156</c:v>
                </c:pt>
                <c:pt idx="24">
                  <c:v>-163</c:v>
                </c:pt>
                <c:pt idx="25">
                  <c:v>-187</c:v>
                </c:pt>
                <c:pt idx="26">
                  <c:v>-177</c:v>
                </c:pt>
                <c:pt idx="27">
                  <c:v>-186</c:v>
                </c:pt>
                <c:pt idx="28">
                  <c:v>-202</c:v>
                </c:pt>
                <c:pt idx="29">
                  <c:v>-130</c:v>
                </c:pt>
                <c:pt idx="30">
                  <c:v>-119</c:v>
                </c:pt>
                <c:pt idx="31">
                  <c:v>-132</c:v>
                </c:pt>
                <c:pt idx="32">
                  <c:v>-149</c:v>
                </c:pt>
                <c:pt idx="33">
                  <c:v>-129</c:v>
                </c:pt>
                <c:pt idx="34">
                  <c:v>-101</c:v>
                </c:pt>
                <c:pt idx="35">
                  <c:v>-99</c:v>
                </c:pt>
                <c:pt idx="36">
                  <c:v>-107</c:v>
                </c:pt>
                <c:pt idx="37">
                  <c:v>-117</c:v>
                </c:pt>
                <c:pt idx="38">
                  <c:v>-141</c:v>
                </c:pt>
                <c:pt idx="39">
                  <c:v>-143</c:v>
                </c:pt>
                <c:pt idx="40">
                  <c:v>-171</c:v>
                </c:pt>
                <c:pt idx="41">
                  <c:v>-212</c:v>
                </c:pt>
                <c:pt idx="42">
                  <c:v>-183</c:v>
                </c:pt>
                <c:pt idx="43">
                  <c:v>-142</c:v>
                </c:pt>
                <c:pt idx="44">
                  <c:v>-182</c:v>
                </c:pt>
                <c:pt idx="45">
                  <c:v>-199</c:v>
                </c:pt>
                <c:pt idx="46">
                  <c:v>-156</c:v>
                </c:pt>
                <c:pt idx="47">
                  <c:v>-152</c:v>
                </c:pt>
                <c:pt idx="48">
                  <c:v>-139</c:v>
                </c:pt>
                <c:pt idx="49">
                  <c:v>-118</c:v>
                </c:pt>
                <c:pt idx="50">
                  <c:v>-106</c:v>
                </c:pt>
                <c:pt idx="51">
                  <c:v>-133</c:v>
                </c:pt>
                <c:pt idx="52">
                  <c:v>-158</c:v>
                </c:pt>
                <c:pt idx="53">
                  <c:v>-162</c:v>
                </c:pt>
                <c:pt idx="62">
                  <c:v>-5</c:v>
                </c:pt>
                <c:pt idx="63">
                  <c:v>-109</c:v>
                </c:pt>
                <c:pt idx="64">
                  <c:v>-135</c:v>
                </c:pt>
                <c:pt idx="65">
                  <c:v>-86</c:v>
                </c:pt>
                <c:pt idx="66">
                  <c:v>-135</c:v>
                </c:pt>
                <c:pt idx="67">
                  <c:v>-19</c:v>
                </c:pt>
                <c:pt idx="68">
                  <c:v>5</c:v>
                </c:pt>
                <c:pt idx="69">
                  <c:v>-51</c:v>
                </c:pt>
                <c:pt idx="70">
                  <c:v>32</c:v>
                </c:pt>
                <c:pt idx="71">
                  <c:v>50</c:v>
                </c:pt>
                <c:pt idx="72">
                  <c:v>45</c:v>
                </c:pt>
                <c:pt idx="73">
                  <c:v>83</c:v>
                </c:pt>
                <c:pt idx="74">
                  <c:v>45</c:v>
                </c:pt>
                <c:pt idx="76">
                  <c:v>-10</c:v>
                </c:pt>
                <c:pt idx="77">
                  <c:v>-40</c:v>
                </c:pt>
                <c:pt idx="78">
                  <c:v>-6</c:v>
                </c:pt>
                <c:pt idx="79">
                  <c:v>-69</c:v>
                </c:pt>
                <c:pt idx="80">
                  <c:v>-28</c:v>
                </c:pt>
                <c:pt idx="81">
                  <c:v>-7</c:v>
                </c:pt>
                <c:pt idx="82">
                  <c:v>-21</c:v>
                </c:pt>
                <c:pt idx="83">
                  <c:v>-37</c:v>
                </c:pt>
                <c:pt idx="84">
                  <c:v>-73</c:v>
                </c:pt>
                <c:pt idx="85">
                  <c:v>-19</c:v>
                </c:pt>
                <c:pt idx="86">
                  <c:v>-32</c:v>
                </c:pt>
                <c:pt idx="87">
                  <c:v>-31</c:v>
                </c:pt>
                <c:pt idx="88">
                  <c:v>14</c:v>
                </c:pt>
                <c:pt idx="89">
                  <c:v>17</c:v>
                </c:pt>
                <c:pt idx="90">
                  <c:v>-3</c:v>
                </c:pt>
                <c:pt idx="91">
                  <c:v>9</c:v>
                </c:pt>
                <c:pt idx="92">
                  <c:v>6</c:v>
                </c:pt>
                <c:pt idx="93">
                  <c:v>-7</c:v>
                </c:pt>
                <c:pt idx="94">
                  <c:v>-29</c:v>
                </c:pt>
                <c:pt idx="95">
                  <c:v>-8</c:v>
                </c:pt>
                <c:pt idx="96">
                  <c:v>31</c:v>
                </c:pt>
                <c:pt idx="97">
                  <c:v>-11</c:v>
                </c:pt>
                <c:pt idx="98">
                  <c:v>-24</c:v>
                </c:pt>
                <c:pt idx="99">
                  <c:v>-26</c:v>
                </c:pt>
                <c:pt idx="100">
                  <c:v>-25</c:v>
                </c:pt>
                <c:pt idx="101">
                  <c:v>-23</c:v>
                </c:pt>
                <c:pt idx="102">
                  <c:v>-1</c:v>
                </c:pt>
                <c:pt idx="103">
                  <c:v>-37</c:v>
                </c:pt>
                <c:pt idx="104">
                  <c:v>-18</c:v>
                </c:pt>
                <c:pt idx="105">
                  <c:v>-19</c:v>
                </c:pt>
                <c:pt idx="106">
                  <c:v>-45</c:v>
                </c:pt>
                <c:pt idx="107">
                  <c:v>2</c:v>
                </c:pt>
                <c:pt idx="108">
                  <c:v>-11</c:v>
                </c:pt>
                <c:pt idx="109">
                  <c:v>-15</c:v>
                </c:pt>
                <c:pt idx="110">
                  <c:v>3</c:v>
                </c:pt>
                <c:pt idx="111">
                  <c:v>-1</c:v>
                </c:pt>
                <c:pt idx="112">
                  <c:v>-2</c:v>
                </c:pt>
                <c:pt idx="113">
                  <c:v>4</c:v>
                </c:pt>
                <c:pt idx="114">
                  <c:v>6</c:v>
                </c:pt>
                <c:pt idx="115">
                  <c:v>58</c:v>
                </c:pt>
                <c:pt idx="116">
                  <c:v>38</c:v>
                </c:pt>
                <c:pt idx="117">
                  <c:v>28</c:v>
                </c:pt>
                <c:pt idx="118">
                  <c:v>46</c:v>
                </c:pt>
                <c:pt idx="119">
                  <c:v>27</c:v>
                </c:pt>
                <c:pt idx="120">
                  <c:v>48</c:v>
                </c:pt>
                <c:pt idx="121">
                  <c:v>21</c:v>
                </c:pt>
                <c:pt idx="122">
                  <c:v>41</c:v>
                </c:pt>
                <c:pt idx="123">
                  <c:v>17</c:v>
                </c:pt>
                <c:pt idx="124">
                  <c:v>47</c:v>
                </c:pt>
                <c:pt idx="125">
                  <c:v>42</c:v>
                </c:pt>
                <c:pt idx="126">
                  <c:v>55</c:v>
                </c:pt>
                <c:pt idx="127">
                  <c:v>22</c:v>
                </c:pt>
                <c:pt idx="128">
                  <c:v>20</c:v>
                </c:pt>
                <c:pt idx="129">
                  <c:v>1</c:v>
                </c:pt>
                <c:pt idx="130">
                  <c:v>-3</c:v>
                </c:pt>
                <c:pt idx="131">
                  <c:v>-28</c:v>
                </c:pt>
                <c:pt idx="132">
                  <c:v>16</c:v>
                </c:pt>
                <c:pt idx="133">
                  <c:v>-18</c:v>
                </c:pt>
                <c:pt idx="134">
                  <c:v>-36</c:v>
                </c:pt>
                <c:pt idx="135">
                  <c:v>-38</c:v>
                </c:pt>
                <c:pt idx="136">
                  <c:v>-26</c:v>
                </c:pt>
                <c:pt idx="137">
                  <c:v>0</c:v>
                </c:pt>
                <c:pt idx="138">
                  <c:v>-50</c:v>
                </c:pt>
                <c:pt idx="139">
                  <c:v>-15</c:v>
                </c:pt>
                <c:pt idx="140">
                  <c:v>-49</c:v>
                </c:pt>
                <c:pt idx="141">
                  <c:v>-41</c:v>
                </c:pt>
                <c:pt idx="142">
                  <c:v>-55</c:v>
                </c:pt>
                <c:pt idx="143">
                  <c:v>-34</c:v>
                </c:pt>
                <c:pt idx="144">
                  <c:v>-42</c:v>
                </c:pt>
                <c:pt idx="145">
                  <c:v>-26</c:v>
                </c:pt>
                <c:pt idx="146">
                  <c:v>-55</c:v>
                </c:pt>
                <c:pt idx="147">
                  <c:v>-28</c:v>
                </c:pt>
                <c:pt idx="148">
                  <c:v>-4</c:v>
                </c:pt>
                <c:pt idx="149">
                  <c:v>80</c:v>
                </c:pt>
                <c:pt idx="150">
                  <c:v>41</c:v>
                </c:pt>
                <c:pt idx="151">
                  <c:v>5</c:v>
                </c:pt>
                <c:pt idx="152">
                  <c:v>-34</c:v>
                </c:pt>
                <c:pt idx="153">
                  <c:v>21</c:v>
                </c:pt>
                <c:pt idx="154">
                  <c:v>61</c:v>
                </c:pt>
                <c:pt idx="155">
                  <c:v>45</c:v>
                </c:pt>
                <c:pt idx="156">
                  <c:v>21</c:v>
                </c:pt>
                <c:pt idx="157">
                  <c:v>13</c:v>
                </c:pt>
                <c:pt idx="158">
                  <c:v>-11</c:v>
                </c:pt>
                <c:pt idx="159">
                  <c:v>28</c:v>
                </c:pt>
                <c:pt idx="160">
                  <c:v>-13</c:v>
                </c:pt>
                <c:pt idx="161">
                  <c:v>10</c:v>
                </c:pt>
                <c:pt idx="162">
                  <c:v>38</c:v>
                </c:pt>
                <c:pt idx="163">
                  <c:v>63</c:v>
                </c:pt>
                <c:pt idx="164">
                  <c:v>-36</c:v>
                </c:pt>
                <c:pt idx="165">
                  <c:v>-28</c:v>
                </c:pt>
                <c:pt idx="166">
                  <c:v>-3</c:v>
                </c:pt>
                <c:pt idx="167">
                  <c:v>-27</c:v>
                </c:pt>
                <c:pt idx="168">
                  <c:v>-1</c:v>
                </c:pt>
                <c:pt idx="169">
                  <c:v>-15</c:v>
                </c:pt>
                <c:pt idx="170">
                  <c:v>-20</c:v>
                </c:pt>
                <c:pt idx="171">
                  <c:v>-3</c:v>
                </c:pt>
                <c:pt idx="172">
                  <c:v>-19</c:v>
                </c:pt>
                <c:pt idx="174">
                  <c:v>-5</c:v>
                </c:pt>
                <c:pt idx="175">
                  <c:v>-20</c:v>
                </c:pt>
                <c:pt idx="176">
                  <c:v>-85</c:v>
                </c:pt>
                <c:pt idx="177">
                  <c:v>-24</c:v>
                </c:pt>
                <c:pt idx="178">
                  <c:v>-2</c:v>
                </c:pt>
                <c:pt idx="180">
                  <c:v>-53</c:v>
                </c:pt>
                <c:pt idx="181">
                  <c:v>-30</c:v>
                </c:pt>
                <c:pt idx="182">
                  <c:v>-46</c:v>
                </c:pt>
                <c:pt idx="183">
                  <c:v>-32</c:v>
                </c:pt>
                <c:pt idx="184">
                  <c:v>-32</c:v>
                </c:pt>
                <c:pt idx="185">
                  <c:v>-24</c:v>
                </c:pt>
                <c:pt idx="186">
                  <c:v>-57</c:v>
                </c:pt>
                <c:pt idx="187">
                  <c:v>0</c:v>
                </c:pt>
                <c:pt idx="188">
                  <c:v>33</c:v>
                </c:pt>
                <c:pt idx="189">
                  <c:v>26</c:v>
                </c:pt>
                <c:pt idx="190">
                  <c:v>-35</c:v>
                </c:pt>
                <c:pt idx="193">
                  <c:v>-41</c:v>
                </c:pt>
                <c:pt idx="196">
                  <c:v>-14</c:v>
                </c:pt>
                <c:pt idx="201">
                  <c:v>-10</c:v>
                </c:pt>
                <c:pt idx="202">
                  <c:v>-25</c:v>
                </c:pt>
                <c:pt idx="204">
                  <c:v>-42</c:v>
                </c:pt>
                <c:pt idx="205">
                  <c:v>-25</c:v>
                </c:pt>
                <c:pt idx="206">
                  <c:v>-22</c:v>
                </c:pt>
                <c:pt idx="207">
                  <c:v>-24</c:v>
                </c:pt>
                <c:pt idx="208">
                  <c:v>-14</c:v>
                </c:pt>
                <c:pt idx="209">
                  <c:v>-11</c:v>
                </c:pt>
                <c:pt idx="210">
                  <c:v>-10</c:v>
                </c:pt>
                <c:pt idx="211">
                  <c:v>-61</c:v>
                </c:pt>
                <c:pt idx="213">
                  <c:v>-56</c:v>
                </c:pt>
                <c:pt idx="214">
                  <c:v>-60</c:v>
                </c:pt>
                <c:pt idx="215">
                  <c:v>-44</c:v>
                </c:pt>
                <c:pt idx="216">
                  <c:v>-46</c:v>
                </c:pt>
                <c:pt idx="217">
                  <c:v>-41</c:v>
                </c:pt>
                <c:pt idx="218">
                  <c:v>-34</c:v>
                </c:pt>
                <c:pt idx="219">
                  <c:v>-31</c:v>
                </c:pt>
                <c:pt idx="220">
                  <c:v>-24</c:v>
                </c:pt>
                <c:pt idx="221">
                  <c:v>-28</c:v>
                </c:pt>
                <c:pt idx="222">
                  <c:v>-11</c:v>
                </c:pt>
                <c:pt idx="223">
                  <c:v>-14</c:v>
                </c:pt>
                <c:pt idx="224">
                  <c:v>-32</c:v>
                </c:pt>
                <c:pt idx="225">
                  <c:v>-18</c:v>
                </c:pt>
                <c:pt idx="226">
                  <c:v>-6</c:v>
                </c:pt>
                <c:pt idx="227">
                  <c:v>-24</c:v>
                </c:pt>
                <c:pt idx="228">
                  <c:v>-19</c:v>
                </c:pt>
                <c:pt idx="229">
                  <c:v>-3</c:v>
                </c:pt>
                <c:pt idx="230">
                  <c:v>-20</c:v>
                </c:pt>
                <c:pt idx="231">
                  <c:v>6</c:v>
                </c:pt>
                <c:pt idx="232">
                  <c:v>-9</c:v>
                </c:pt>
                <c:pt idx="233">
                  <c:v>1</c:v>
                </c:pt>
                <c:pt idx="234">
                  <c:v>44</c:v>
                </c:pt>
                <c:pt idx="235">
                  <c:v>72</c:v>
                </c:pt>
                <c:pt idx="236">
                  <c:v>59</c:v>
                </c:pt>
                <c:pt idx="237">
                  <c:v>58</c:v>
                </c:pt>
                <c:pt idx="238">
                  <c:v>76</c:v>
                </c:pt>
                <c:pt idx="239">
                  <c:v>62</c:v>
                </c:pt>
                <c:pt idx="240">
                  <c:v>115</c:v>
                </c:pt>
                <c:pt idx="241">
                  <c:v>109</c:v>
                </c:pt>
                <c:pt idx="242">
                  <c:v>150</c:v>
                </c:pt>
                <c:pt idx="243">
                  <c:v>209</c:v>
                </c:pt>
                <c:pt idx="244">
                  <c:v>68</c:v>
                </c:pt>
                <c:pt idx="245">
                  <c:v>80</c:v>
                </c:pt>
                <c:pt idx="246">
                  <c:v>115</c:v>
                </c:pt>
                <c:pt idx="247">
                  <c:v>109</c:v>
                </c:pt>
                <c:pt idx="248">
                  <c:v>218</c:v>
                </c:pt>
                <c:pt idx="249">
                  <c:v>163</c:v>
                </c:pt>
                <c:pt idx="250">
                  <c:v>192</c:v>
                </c:pt>
                <c:pt idx="251">
                  <c:v>176</c:v>
                </c:pt>
                <c:pt idx="252">
                  <c:v>170</c:v>
                </c:pt>
                <c:pt idx="253">
                  <c:v>172</c:v>
                </c:pt>
                <c:pt idx="254">
                  <c:v>200</c:v>
                </c:pt>
                <c:pt idx="255">
                  <c:v>170</c:v>
                </c:pt>
                <c:pt idx="256">
                  <c:v>170</c:v>
                </c:pt>
                <c:pt idx="257">
                  <c:v>154</c:v>
                </c:pt>
                <c:pt idx="258">
                  <c:v>129</c:v>
                </c:pt>
                <c:pt idx="259">
                  <c:v>145</c:v>
                </c:pt>
                <c:pt idx="260">
                  <c:v>139</c:v>
                </c:pt>
                <c:pt idx="261">
                  <c:v>159</c:v>
                </c:pt>
                <c:pt idx="262">
                  <c:v>107</c:v>
                </c:pt>
                <c:pt idx="263">
                  <c:v>55</c:v>
                </c:pt>
                <c:pt idx="264">
                  <c:v>67</c:v>
                </c:pt>
                <c:pt idx="265">
                  <c:v>52</c:v>
                </c:pt>
                <c:pt idx="266">
                  <c:v>53</c:v>
                </c:pt>
                <c:pt idx="267">
                  <c:v>65</c:v>
                </c:pt>
                <c:pt idx="268">
                  <c:v>85</c:v>
                </c:pt>
                <c:pt idx="269">
                  <c:v>29</c:v>
                </c:pt>
                <c:pt idx="270">
                  <c:v>22</c:v>
                </c:pt>
                <c:pt idx="271">
                  <c:v>19</c:v>
                </c:pt>
                <c:pt idx="272">
                  <c:v>35</c:v>
                </c:pt>
                <c:pt idx="273">
                  <c:v>12</c:v>
                </c:pt>
                <c:pt idx="274">
                  <c:v>15</c:v>
                </c:pt>
                <c:pt idx="275">
                  <c:v>47</c:v>
                </c:pt>
                <c:pt idx="276">
                  <c:v>58</c:v>
                </c:pt>
                <c:pt idx="277">
                  <c:v>48</c:v>
                </c:pt>
                <c:pt idx="278">
                  <c:v>44</c:v>
                </c:pt>
                <c:pt idx="279">
                  <c:v>54</c:v>
                </c:pt>
                <c:pt idx="280">
                  <c:v>25</c:v>
                </c:pt>
                <c:pt idx="281">
                  <c:v>43</c:v>
                </c:pt>
                <c:pt idx="282">
                  <c:v>18</c:v>
                </c:pt>
                <c:pt idx="283">
                  <c:v>19</c:v>
                </c:pt>
                <c:pt idx="284">
                  <c:v>12</c:v>
                </c:pt>
                <c:pt idx="285">
                  <c:v>9</c:v>
                </c:pt>
                <c:pt idx="286">
                  <c:v>21</c:v>
                </c:pt>
                <c:pt idx="287">
                  <c:v>13</c:v>
                </c:pt>
                <c:pt idx="288">
                  <c:v>16</c:v>
                </c:pt>
                <c:pt idx="289">
                  <c:v>12</c:v>
                </c:pt>
                <c:pt idx="290">
                  <c:v>24</c:v>
                </c:pt>
                <c:pt idx="291">
                  <c:v>24</c:v>
                </c:pt>
                <c:pt idx="292">
                  <c:v>24</c:v>
                </c:pt>
                <c:pt idx="293">
                  <c:v>19</c:v>
                </c:pt>
                <c:pt idx="294">
                  <c:v>13</c:v>
                </c:pt>
                <c:pt idx="295">
                  <c:v>-20</c:v>
                </c:pt>
                <c:pt idx="296">
                  <c:v>-13</c:v>
                </c:pt>
                <c:pt idx="297">
                  <c:v>-26</c:v>
                </c:pt>
                <c:pt idx="298">
                  <c:v>-22</c:v>
                </c:pt>
                <c:pt idx="299">
                  <c:v>-18</c:v>
                </c:pt>
                <c:pt idx="300">
                  <c:v>-15</c:v>
                </c:pt>
                <c:pt idx="301">
                  <c:v>-20</c:v>
                </c:pt>
                <c:pt idx="302">
                  <c:v>38</c:v>
                </c:pt>
                <c:pt idx="303">
                  <c:v>4</c:v>
                </c:pt>
                <c:pt idx="304">
                  <c:v>35</c:v>
                </c:pt>
                <c:pt idx="305">
                  <c:v>24</c:v>
                </c:pt>
                <c:pt idx="306">
                  <c:v>30</c:v>
                </c:pt>
                <c:pt idx="307">
                  <c:v>40</c:v>
                </c:pt>
                <c:pt idx="308">
                  <c:v>-8</c:v>
                </c:pt>
                <c:pt idx="309">
                  <c:v>0</c:v>
                </c:pt>
                <c:pt idx="310">
                  <c:v>43</c:v>
                </c:pt>
                <c:pt idx="311">
                  <c:v>-9</c:v>
                </c:pt>
                <c:pt idx="312">
                  <c:v>-15</c:v>
                </c:pt>
                <c:pt idx="313">
                  <c:v>7</c:v>
                </c:pt>
                <c:pt idx="314">
                  <c:v>-86</c:v>
                </c:pt>
                <c:pt idx="315">
                  <c:v>-5</c:v>
                </c:pt>
                <c:pt idx="316">
                  <c:v>-12</c:v>
                </c:pt>
                <c:pt idx="317">
                  <c:v>-2</c:v>
                </c:pt>
                <c:pt idx="318">
                  <c:v>5</c:v>
                </c:pt>
                <c:pt idx="319">
                  <c:v>-31</c:v>
                </c:pt>
                <c:pt idx="320">
                  <c:v>-27</c:v>
                </c:pt>
                <c:pt idx="321">
                  <c:v>-42</c:v>
                </c:pt>
                <c:pt idx="322">
                  <c:v>-33</c:v>
                </c:pt>
                <c:pt idx="323">
                  <c:v>-10</c:v>
                </c:pt>
                <c:pt idx="324">
                  <c:v>3</c:v>
                </c:pt>
                <c:pt idx="325">
                  <c:v>18</c:v>
                </c:pt>
                <c:pt idx="326">
                  <c:v>17</c:v>
                </c:pt>
                <c:pt idx="327">
                  <c:v>29</c:v>
                </c:pt>
                <c:pt idx="328">
                  <c:v>20</c:v>
                </c:pt>
                <c:pt idx="329">
                  <c:v>18</c:v>
                </c:pt>
                <c:pt idx="330">
                  <c:v>25.5</c:v>
                </c:pt>
                <c:pt idx="331">
                  <c:v>1</c:v>
                </c:pt>
                <c:pt idx="332">
                  <c:v>29</c:v>
                </c:pt>
                <c:pt idx="333">
                  <c:v>20</c:v>
                </c:pt>
                <c:pt idx="334">
                  <c:v>25</c:v>
                </c:pt>
                <c:pt idx="335">
                  <c:v>-43</c:v>
                </c:pt>
                <c:pt idx="336">
                  <c:v>2</c:v>
                </c:pt>
                <c:pt idx="337">
                  <c:v>-19</c:v>
                </c:pt>
                <c:pt idx="338">
                  <c:v>-29</c:v>
                </c:pt>
                <c:pt idx="339">
                  <c:v>-95</c:v>
                </c:pt>
                <c:pt idx="340">
                  <c:v>-55</c:v>
                </c:pt>
                <c:pt idx="341">
                  <c:v>-57</c:v>
                </c:pt>
                <c:pt idx="342">
                  <c:v>-38</c:v>
                </c:pt>
                <c:pt idx="343">
                  <c:v>-87</c:v>
                </c:pt>
                <c:pt idx="344">
                  <c:v>-149.5</c:v>
                </c:pt>
                <c:pt idx="345">
                  <c:v>-75</c:v>
                </c:pt>
                <c:pt idx="346">
                  <c:v>-117</c:v>
                </c:pt>
                <c:pt idx="347">
                  <c:v>-102</c:v>
                </c:pt>
                <c:pt idx="348">
                  <c:v>-123</c:v>
                </c:pt>
                <c:pt idx="349">
                  <c:v>-98</c:v>
                </c:pt>
                <c:pt idx="350">
                  <c:v>-122</c:v>
                </c:pt>
                <c:pt idx="351">
                  <c:v>-73</c:v>
                </c:pt>
                <c:pt idx="352">
                  <c:v>-79</c:v>
                </c:pt>
                <c:pt idx="353">
                  <c:v>-67</c:v>
                </c:pt>
                <c:pt idx="354">
                  <c:v>-33</c:v>
                </c:pt>
                <c:pt idx="355">
                  <c:v>-45.5</c:v>
                </c:pt>
                <c:pt idx="356">
                  <c:v>-63</c:v>
                </c:pt>
                <c:pt idx="357">
                  <c:v>-50</c:v>
                </c:pt>
                <c:pt idx="358">
                  <c:v>-58</c:v>
                </c:pt>
                <c:pt idx="359">
                  <c:v>-12</c:v>
                </c:pt>
                <c:pt idx="360">
                  <c:v>-8</c:v>
                </c:pt>
                <c:pt idx="361">
                  <c:v>-24</c:v>
                </c:pt>
                <c:pt idx="362">
                  <c:v>9</c:v>
                </c:pt>
                <c:pt idx="363">
                  <c:v>31</c:v>
                </c:pt>
                <c:pt idx="364">
                  <c:v>17</c:v>
                </c:pt>
                <c:pt idx="365">
                  <c:v>38</c:v>
                </c:pt>
                <c:pt idx="366">
                  <c:v>49</c:v>
                </c:pt>
                <c:pt idx="367">
                  <c:v>18</c:v>
                </c:pt>
                <c:pt idx="368">
                  <c:v>-28</c:v>
                </c:pt>
                <c:pt idx="369">
                  <c:v>4</c:v>
                </c:pt>
                <c:pt idx="370">
                  <c:v>-22</c:v>
                </c:pt>
                <c:pt idx="371">
                  <c:v>-21</c:v>
                </c:pt>
                <c:pt idx="372">
                  <c:v>8</c:v>
                </c:pt>
                <c:pt idx="373">
                  <c:v>-23</c:v>
                </c:pt>
                <c:pt idx="374">
                  <c:v>-31</c:v>
                </c:pt>
                <c:pt idx="375">
                  <c:v>-39</c:v>
                </c:pt>
                <c:pt idx="376">
                  <c:v>-34</c:v>
                </c:pt>
                <c:pt idx="377">
                  <c:v>-18</c:v>
                </c:pt>
                <c:pt idx="379">
                  <c:v>13</c:v>
                </c:pt>
                <c:pt idx="380">
                  <c:v>15</c:v>
                </c:pt>
                <c:pt idx="381">
                  <c:v>-10.5</c:v>
                </c:pt>
                <c:pt idx="382">
                  <c:v>1</c:v>
                </c:pt>
                <c:pt idx="383">
                  <c:v>-20.5</c:v>
                </c:pt>
                <c:pt idx="384">
                  <c:v>-39</c:v>
                </c:pt>
                <c:pt idx="385">
                  <c:v>-21</c:v>
                </c:pt>
                <c:pt idx="386">
                  <c:v>-33</c:v>
                </c:pt>
                <c:pt idx="387">
                  <c:v>-23.5</c:v>
                </c:pt>
                <c:pt idx="388">
                  <c:v>2.5</c:v>
                </c:pt>
                <c:pt idx="389">
                  <c:v>-43.5</c:v>
                </c:pt>
                <c:pt idx="390">
                  <c:v>-104</c:v>
                </c:pt>
                <c:pt idx="391">
                  <c:v>-85</c:v>
                </c:pt>
                <c:pt idx="392">
                  <c:v>-100.5</c:v>
                </c:pt>
                <c:pt idx="393">
                  <c:v>-84</c:v>
                </c:pt>
                <c:pt idx="394">
                  <c:v>-101</c:v>
                </c:pt>
                <c:pt idx="395">
                  <c:v>-70</c:v>
                </c:pt>
                <c:pt idx="396">
                  <c:v>-41</c:v>
                </c:pt>
                <c:pt idx="397">
                  <c:v>-41</c:v>
                </c:pt>
                <c:pt idx="398">
                  <c:v>-11.5</c:v>
                </c:pt>
                <c:pt idx="399">
                  <c:v>-20.5</c:v>
                </c:pt>
                <c:pt idx="400">
                  <c:v>-70</c:v>
                </c:pt>
                <c:pt idx="401">
                  <c:v>-64</c:v>
                </c:pt>
                <c:pt idx="402">
                  <c:v>-74</c:v>
                </c:pt>
                <c:pt idx="403">
                  <c:v>-41.5</c:v>
                </c:pt>
                <c:pt idx="404">
                  <c:v>-10.5</c:v>
                </c:pt>
                <c:pt idx="405">
                  <c:v>-17</c:v>
                </c:pt>
                <c:pt idx="406">
                  <c:v>-15</c:v>
                </c:pt>
                <c:pt idx="407">
                  <c:v>-35</c:v>
                </c:pt>
                <c:pt idx="408">
                  <c:v>1</c:v>
                </c:pt>
                <c:pt idx="409">
                  <c:v>6.5</c:v>
                </c:pt>
                <c:pt idx="410">
                  <c:v>-19</c:v>
                </c:pt>
                <c:pt idx="411">
                  <c:v>12</c:v>
                </c:pt>
                <c:pt idx="412">
                  <c:v>-20</c:v>
                </c:pt>
                <c:pt idx="413">
                  <c:v>-6</c:v>
                </c:pt>
                <c:pt idx="414">
                  <c:v>-65</c:v>
                </c:pt>
                <c:pt idx="415">
                  <c:v>-52</c:v>
                </c:pt>
                <c:pt idx="416">
                  <c:v>-41</c:v>
                </c:pt>
                <c:pt idx="417">
                  <c:v>-29</c:v>
                </c:pt>
                <c:pt idx="418">
                  <c:v>-40.5</c:v>
                </c:pt>
                <c:pt idx="419">
                  <c:v>-33</c:v>
                </c:pt>
                <c:pt idx="420">
                  <c:v>-183.5</c:v>
                </c:pt>
                <c:pt idx="421">
                  <c:v>-153</c:v>
                </c:pt>
                <c:pt idx="422">
                  <c:v>-177</c:v>
                </c:pt>
                <c:pt idx="423">
                  <c:v>-172</c:v>
                </c:pt>
                <c:pt idx="424">
                  <c:v>-183.5</c:v>
                </c:pt>
                <c:pt idx="425">
                  <c:v>-173</c:v>
                </c:pt>
                <c:pt idx="426">
                  <c:v>-165</c:v>
                </c:pt>
                <c:pt idx="427">
                  <c:v>-154</c:v>
                </c:pt>
                <c:pt idx="428">
                  <c:v>-147</c:v>
                </c:pt>
                <c:pt idx="429">
                  <c:v>-94.5</c:v>
                </c:pt>
                <c:pt idx="430">
                  <c:v>-99.5</c:v>
                </c:pt>
                <c:pt idx="431">
                  <c:v>-96.5</c:v>
                </c:pt>
                <c:pt idx="432">
                  <c:v>-125</c:v>
                </c:pt>
                <c:pt idx="433">
                  <c:v>-92.5</c:v>
                </c:pt>
                <c:pt idx="434">
                  <c:v>-71.5</c:v>
                </c:pt>
                <c:pt idx="435">
                  <c:v>-75.5</c:v>
                </c:pt>
                <c:pt idx="436">
                  <c:v>-91.5</c:v>
                </c:pt>
                <c:pt idx="437">
                  <c:v>-105</c:v>
                </c:pt>
                <c:pt idx="438">
                  <c:v>-109.5</c:v>
                </c:pt>
                <c:pt idx="439">
                  <c:v>-157</c:v>
                </c:pt>
                <c:pt idx="440">
                  <c:v>-147</c:v>
                </c:pt>
                <c:pt idx="441">
                  <c:v>-138</c:v>
                </c:pt>
                <c:pt idx="442">
                  <c:v>-136.5</c:v>
                </c:pt>
                <c:pt idx="443">
                  <c:v>-122</c:v>
                </c:pt>
                <c:pt idx="444">
                  <c:v>-123.5</c:v>
                </c:pt>
                <c:pt idx="445">
                  <c:v>-126</c:v>
                </c:pt>
                <c:pt idx="446">
                  <c:v>-119</c:v>
                </c:pt>
                <c:pt idx="448">
                  <c:v>-150</c:v>
                </c:pt>
                <c:pt idx="449">
                  <c:v>-128</c:v>
                </c:pt>
                <c:pt idx="450">
                  <c:v>-101</c:v>
                </c:pt>
                <c:pt idx="451">
                  <c:v>-104</c:v>
                </c:pt>
                <c:pt idx="452">
                  <c:v>-110.5</c:v>
                </c:pt>
                <c:pt idx="453">
                  <c:v>-100</c:v>
                </c:pt>
                <c:pt idx="454">
                  <c:v>-111.5</c:v>
                </c:pt>
                <c:pt idx="455">
                  <c:v>-117.5</c:v>
                </c:pt>
                <c:pt idx="456">
                  <c:v>-105</c:v>
                </c:pt>
                <c:pt idx="457">
                  <c:v>-96</c:v>
                </c:pt>
                <c:pt idx="460">
                  <c:v>-59</c:v>
                </c:pt>
                <c:pt idx="461">
                  <c:v>-53</c:v>
                </c:pt>
                <c:pt idx="462">
                  <c:v>-89</c:v>
                </c:pt>
                <c:pt idx="463">
                  <c:v>-61</c:v>
                </c:pt>
                <c:pt idx="464">
                  <c:v>-46</c:v>
                </c:pt>
                <c:pt idx="465">
                  <c:v>-74</c:v>
                </c:pt>
                <c:pt idx="466">
                  <c:v>-87</c:v>
                </c:pt>
                <c:pt idx="467">
                  <c:v>-23</c:v>
                </c:pt>
                <c:pt idx="468">
                  <c:v>-20</c:v>
                </c:pt>
                <c:pt idx="469">
                  <c:v>-50</c:v>
                </c:pt>
                <c:pt idx="470">
                  <c:v>-57</c:v>
                </c:pt>
                <c:pt idx="471">
                  <c:v>-57</c:v>
                </c:pt>
                <c:pt idx="472">
                  <c:v>-66</c:v>
                </c:pt>
                <c:pt idx="473">
                  <c:v>-45</c:v>
                </c:pt>
                <c:pt idx="474">
                  <c:v>-49</c:v>
                </c:pt>
                <c:pt idx="475">
                  <c:v>-42</c:v>
                </c:pt>
                <c:pt idx="476">
                  <c:v>-48</c:v>
                </c:pt>
                <c:pt idx="477">
                  <c:v>-22</c:v>
                </c:pt>
                <c:pt idx="478">
                  <c:v>-50</c:v>
                </c:pt>
                <c:pt idx="479">
                  <c:v>13</c:v>
                </c:pt>
                <c:pt idx="480">
                  <c:v>-61</c:v>
                </c:pt>
                <c:pt idx="481">
                  <c:v>-26</c:v>
                </c:pt>
                <c:pt idx="482">
                  <c:v>-17</c:v>
                </c:pt>
                <c:pt idx="483">
                  <c:v>-32</c:v>
                </c:pt>
                <c:pt idx="484">
                  <c:v>-8</c:v>
                </c:pt>
                <c:pt idx="485">
                  <c:v>19</c:v>
                </c:pt>
                <c:pt idx="486">
                  <c:v>68</c:v>
                </c:pt>
                <c:pt idx="487">
                  <c:v>-15</c:v>
                </c:pt>
                <c:pt idx="488">
                  <c:v>-47</c:v>
                </c:pt>
                <c:pt idx="489">
                  <c:v>-33</c:v>
                </c:pt>
                <c:pt idx="490">
                  <c:v>-64</c:v>
                </c:pt>
                <c:pt idx="491">
                  <c:v>-25</c:v>
                </c:pt>
                <c:pt idx="492">
                  <c:v>5</c:v>
                </c:pt>
                <c:pt idx="493">
                  <c:v>56</c:v>
                </c:pt>
                <c:pt idx="494">
                  <c:v>1</c:v>
                </c:pt>
                <c:pt idx="495">
                  <c:v>-15</c:v>
                </c:pt>
                <c:pt idx="496">
                  <c:v>23</c:v>
                </c:pt>
                <c:pt idx="497">
                  <c:v>33</c:v>
                </c:pt>
                <c:pt idx="498">
                  <c:v>17</c:v>
                </c:pt>
                <c:pt idx="499">
                  <c:v>-35</c:v>
                </c:pt>
                <c:pt idx="500">
                  <c:v>10</c:v>
                </c:pt>
                <c:pt idx="501">
                  <c:v>18</c:v>
                </c:pt>
                <c:pt idx="502">
                  <c:v>17</c:v>
                </c:pt>
                <c:pt idx="503">
                  <c:v>173</c:v>
                </c:pt>
                <c:pt idx="504">
                  <c:v>72</c:v>
                </c:pt>
                <c:pt idx="505">
                  <c:v>131</c:v>
                </c:pt>
                <c:pt idx="506">
                  <c:v>72</c:v>
                </c:pt>
                <c:pt idx="507">
                  <c:v>61</c:v>
                </c:pt>
                <c:pt idx="508">
                  <c:v>192</c:v>
                </c:pt>
                <c:pt idx="509">
                  <c:v>275</c:v>
                </c:pt>
                <c:pt idx="510">
                  <c:v>388</c:v>
                </c:pt>
                <c:pt idx="511">
                  <c:v>237</c:v>
                </c:pt>
                <c:pt idx="512">
                  <c:v>330</c:v>
                </c:pt>
                <c:pt idx="513">
                  <c:v>335</c:v>
                </c:pt>
                <c:pt idx="514">
                  <c:v>453</c:v>
                </c:pt>
                <c:pt idx="515">
                  <c:v>408</c:v>
                </c:pt>
                <c:pt idx="516">
                  <c:v>323</c:v>
                </c:pt>
                <c:pt idx="517">
                  <c:v>319</c:v>
                </c:pt>
                <c:pt idx="518">
                  <c:v>286</c:v>
                </c:pt>
                <c:pt idx="519">
                  <c:v>404</c:v>
                </c:pt>
                <c:pt idx="520">
                  <c:v>423</c:v>
                </c:pt>
                <c:pt idx="521">
                  <c:v>395</c:v>
                </c:pt>
                <c:pt idx="522">
                  <c:v>399</c:v>
                </c:pt>
                <c:pt idx="523">
                  <c:v>399</c:v>
                </c:pt>
                <c:pt idx="524">
                  <c:v>319</c:v>
                </c:pt>
                <c:pt idx="525">
                  <c:v>257</c:v>
                </c:pt>
                <c:pt idx="526">
                  <c:v>220</c:v>
                </c:pt>
                <c:pt idx="527">
                  <c:v>169</c:v>
                </c:pt>
                <c:pt idx="528">
                  <c:v>166</c:v>
                </c:pt>
                <c:pt idx="529">
                  <c:v>185</c:v>
                </c:pt>
                <c:pt idx="530">
                  <c:v>194</c:v>
                </c:pt>
                <c:pt idx="531">
                  <c:v>187</c:v>
                </c:pt>
                <c:pt idx="532">
                  <c:v>187</c:v>
                </c:pt>
                <c:pt idx="533">
                  <c:v>162</c:v>
                </c:pt>
                <c:pt idx="535">
                  <c:v>167</c:v>
                </c:pt>
                <c:pt idx="542">
                  <c:v>111</c:v>
                </c:pt>
                <c:pt idx="543">
                  <c:v>97</c:v>
                </c:pt>
                <c:pt idx="544">
                  <c:v>100</c:v>
                </c:pt>
                <c:pt idx="545">
                  <c:v>120</c:v>
                </c:pt>
                <c:pt idx="546">
                  <c:v>96</c:v>
                </c:pt>
                <c:pt idx="547">
                  <c:v>90</c:v>
                </c:pt>
                <c:pt idx="548">
                  <c:v>34</c:v>
                </c:pt>
                <c:pt idx="549">
                  <c:v>126</c:v>
                </c:pt>
                <c:pt idx="550">
                  <c:v>155</c:v>
                </c:pt>
                <c:pt idx="551">
                  <c:v>138</c:v>
                </c:pt>
                <c:pt idx="552">
                  <c:v>119</c:v>
                </c:pt>
                <c:pt idx="553">
                  <c:v>212</c:v>
                </c:pt>
                <c:pt idx="554">
                  <c:v>130</c:v>
                </c:pt>
                <c:pt idx="555">
                  <c:v>202</c:v>
                </c:pt>
                <c:pt idx="556">
                  <c:v>142</c:v>
                </c:pt>
                <c:pt idx="557">
                  <c:v>129</c:v>
                </c:pt>
                <c:pt idx="558">
                  <c:v>156</c:v>
                </c:pt>
                <c:pt idx="559">
                  <c:v>167</c:v>
                </c:pt>
                <c:pt idx="560">
                  <c:v>188</c:v>
                </c:pt>
                <c:pt idx="561">
                  <c:v>165</c:v>
                </c:pt>
                <c:pt idx="562">
                  <c:v>196</c:v>
                </c:pt>
                <c:pt idx="563">
                  <c:v>176</c:v>
                </c:pt>
                <c:pt idx="564">
                  <c:v>194</c:v>
                </c:pt>
                <c:pt idx="565">
                  <c:v>183</c:v>
                </c:pt>
                <c:pt idx="566">
                  <c:v>169</c:v>
                </c:pt>
                <c:pt idx="567">
                  <c:v>114</c:v>
                </c:pt>
                <c:pt idx="568">
                  <c:v>168</c:v>
                </c:pt>
                <c:pt idx="569">
                  <c:v>160</c:v>
                </c:pt>
                <c:pt idx="570">
                  <c:v>181</c:v>
                </c:pt>
                <c:pt idx="571">
                  <c:v>120</c:v>
                </c:pt>
                <c:pt idx="572">
                  <c:v>162</c:v>
                </c:pt>
                <c:pt idx="573">
                  <c:v>194</c:v>
                </c:pt>
                <c:pt idx="574">
                  <c:v>60</c:v>
                </c:pt>
                <c:pt idx="575">
                  <c:v>64</c:v>
                </c:pt>
                <c:pt idx="576">
                  <c:v>83</c:v>
                </c:pt>
                <c:pt idx="577">
                  <c:v>104</c:v>
                </c:pt>
                <c:pt idx="578">
                  <c:v>120</c:v>
                </c:pt>
                <c:pt idx="579">
                  <c:v>83</c:v>
                </c:pt>
                <c:pt idx="580">
                  <c:v>101</c:v>
                </c:pt>
                <c:pt idx="581">
                  <c:v>80</c:v>
                </c:pt>
                <c:pt idx="583">
                  <c:v>1</c:v>
                </c:pt>
                <c:pt idx="584">
                  <c:v>54</c:v>
                </c:pt>
                <c:pt idx="585">
                  <c:v>154</c:v>
                </c:pt>
                <c:pt idx="586">
                  <c:v>157</c:v>
                </c:pt>
                <c:pt idx="587">
                  <c:v>215</c:v>
                </c:pt>
                <c:pt idx="588">
                  <c:v>219</c:v>
                </c:pt>
                <c:pt idx="589">
                  <c:v>157</c:v>
                </c:pt>
                <c:pt idx="590">
                  <c:v>196</c:v>
                </c:pt>
                <c:pt idx="591">
                  <c:v>189</c:v>
                </c:pt>
                <c:pt idx="592">
                  <c:v>219</c:v>
                </c:pt>
                <c:pt idx="593">
                  <c:v>198</c:v>
                </c:pt>
                <c:pt idx="594">
                  <c:v>194</c:v>
                </c:pt>
                <c:pt idx="595">
                  <c:v>183</c:v>
                </c:pt>
                <c:pt idx="596">
                  <c:v>178</c:v>
                </c:pt>
                <c:pt idx="597">
                  <c:v>179</c:v>
                </c:pt>
                <c:pt idx="598">
                  <c:v>155</c:v>
                </c:pt>
                <c:pt idx="599">
                  <c:v>110</c:v>
                </c:pt>
                <c:pt idx="600">
                  <c:v>99</c:v>
                </c:pt>
                <c:pt idx="601">
                  <c:v>81</c:v>
                </c:pt>
                <c:pt idx="602">
                  <c:v>90</c:v>
                </c:pt>
                <c:pt idx="603">
                  <c:v>103</c:v>
                </c:pt>
                <c:pt idx="604">
                  <c:v>69</c:v>
                </c:pt>
                <c:pt idx="605">
                  <c:v>52</c:v>
                </c:pt>
                <c:pt idx="606">
                  <c:v>56</c:v>
                </c:pt>
                <c:pt idx="607">
                  <c:v>58</c:v>
                </c:pt>
                <c:pt idx="608">
                  <c:v>30</c:v>
                </c:pt>
                <c:pt idx="609">
                  <c:v>68</c:v>
                </c:pt>
                <c:pt idx="610">
                  <c:v>30</c:v>
                </c:pt>
                <c:pt idx="611">
                  <c:v>-2</c:v>
                </c:pt>
                <c:pt idx="612">
                  <c:v>23</c:v>
                </c:pt>
                <c:pt idx="613">
                  <c:v>37</c:v>
                </c:pt>
                <c:pt idx="614">
                  <c:v>-27</c:v>
                </c:pt>
                <c:pt idx="615">
                  <c:v>6</c:v>
                </c:pt>
                <c:pt idx="616">
                  <c:v>-10</c:v>
                </c:pt>
                <c:pt idx="617">
                  <c:v>-5</c:v>
                </c:pt>
                <c:pt idx="618">
                  <c:v>-14</c:v>
                </c:pt>
                <c:pt idx="619">
                  <c:v>-8</c:v>
                </c:pt>
                <c:pt idx="621">
                  <c:v>128</c:v>
                </c:pt>
                <c:pt idx="622">
                  <c:v>22</c:v>
                </c:pt>
                <c:pt idx="623">
                  <c:v>69</c:v>
                </c:pt>
                <c:pt idx="624">
                  <c:v>47</c:v>
                </c:pt>
                <c:pt idx="625">
                  <c:v>31</c:v>
                </c:pt>
                <c:pt idx="626">
                  <c:v>22</c:v>
                </c:pt>
                <c:pt idx="627">
                  <c:v>8</c:v>
                </c:pt>
                <c:pt idx="628">
                  <c:v>36</c:v>
                </c:pt>
                <c:pt idx="629">
                  <c:v>25</c:v>
                </c:pt>
                <c:pt idx="630">
                  <c:v>75</c:v>
                </c:pt>
                <c:pt idx="631">
                  <c:v>24</c:v>
                </c:pt>
                <c:pt idx="632">
                  <c:v>71</c:v>
                </c:pt>
                <c:pt idx="633">
                  <c:v>55</c:v>
                </c:pt>
                <c:pt idx="634">
                  <c:v>56</c:v>
                </c:pt>
                <c:pt idx="635">
                  <c:v>56</c:v>
                </c:pt>
                <c:pt idx="636">
                  <c:v>65</c:v>
                </c:pt>
                <c:pt idx="637">
                  <c:v>105</c:v>
                </c:pt>
                <c:pt idx="638">
                  <c:v>80</c:v>
                </c:pt>
                <c:pt idx="639">
                  <c:v>65</c:v>
                </c:pt>
                <c:pt idx="640">
                  <c:v>42</c:v>
                </c:pt>
                <c:pt idx="641">
                  <c:v>58</c:v>
                </c:pt>
                <c:pt idx="642">
                  <c:v>15</c:v>
                </c:pt>
                <c:pt idx="643">
                  <c:v>6</c:v>
                </c:pt>
                <c:pt idx="644">
                  <c:v>-9</c:v>
                </c:pt>
                <c:pt idx="645">
                  <c:v>3</c:v>
                </c:pt>
                <c:pt idx="646">
                  <c:v>-5</c:v>
                </c:pt>
                <c:pt idx="647">
                  <c:v>-74</c:v>
                </c:pt>
                <c:pt idx="648">
                  <c:v>-17</c:v>
                </c:pt>
                <c:pt idx="649">
                  <c:v>4</c:v>
                </c:pt>
                <c:pt idx="650">
                  <c:v>-11</c:v>
                </c:pt>
                <c:pt idx="651">
                  <c:v>5</c:v>
                </c:pt>
                <c:pt idx="652">
                  <c:v>-16</c:v>
                </c:pt>
                <c:pt idx="653">
                  <c:v>-19</c:v>
                </c:pt>
                <c:pt idx="654">
                  <c:v>-7</c:v>
                </c:pt>
                <c:pt idx="656">
                  <c:v>-44</c:v>
                </c:pt>
                <c:pt idx="657">
                  <c:v>10</c:v>
                </c:pt>
                <c:pt idx="658">
                  <c:v>-41</c:v>
                </c:pt>
                <c:pt idx="659">
                  <c:v>-7</c:v>
                </c:pt>
                <c:pt idx="660">
                  <c:v>-27</c:v>
                </c:pt>
                <c:pt idx="661">
                  <c:v>-14</c:v>
                </c:pt>
                <c:pt idx="662">
                  <c:v>-24</c:v>
                </c:pt>
                <c:pt idx="663">
                  <c:v>-3</c:v>
                </c:pt>
                <c:pt idx="664">
                  <c:v>-38</c:v>
                </c:pt>
                <c:pt idx="665">
                  <c:v>-28</c:v>
                </c:pt>
                <c:pt idx="666">
                  <c:v>-27</c:v>
                </c:pt>
                <c:pt idx="667">
                  <c:v>5</c:v>
                </c:pt>
                <c:pt idx="668">
                  <c:v>-15</c:v>
                </c:pt>
                <c:pt idx="669">
                  <c:v>-138</c:v>
                </c:pt>
                <c:pt idx="670">
                  <c:v>-180</c:v>
                </c:pt>
                <c:pt idx="671">
                  <c:v>-144</c:v>
                </c:pt>
                <c:pt idx="672">
                  <c:v>-164</c:v>
                </c:pt>
                <c:pt idx="673">
                  <c:v>-129</c:v>
                </c:pt>
                <c:pt idx="674">
                  <c:v>-108</c:v>
                </c:pt>
                <c:pt idx="675">
                  <c:v>-123</c:v>
                </c:pt>
                <c:pt idx="676">
                  <c:v>-123</c:v>
                </c:pt>
                <c:pt idx="677">
                  <c:v>-155</c:v>
                </c:pt>
                <c:pt idx="678">
                  <c:v>-134</c:v>
                </c:pt>
                <c:pt idx="679">
                  <c:v>-128</c:v>
                </c:pt>
                <c:pt idx="680">
                  <c:v>-174</c:v>
                </c:pt>
                <c:pt idx="681">
                  <c:v>-126</c:v>
                </c:pt>
                <c:pt idx="682">
                  <c:v>-129</c:v>
                </c:pt>
                <c:pt idx="683">
                  <c:v>-148</c:v>
                </c:pt>
                <c:pt idx="684">
                  <c:v>-132</c:v>
                </c:pt>
                <c:pt idx="685">
                  <c:v>-116</c:v>
                </c:pt>
                <c:pt idx="686">
                  <c:v>-108</c:v>
                </c:pt>
                <c:pt idx="687">
                  <c:v>-102</c:v>
                </c:pt>
                <c:pt idx="688">
                  <c:v>-92</c:v>
                </c:pt>
                <c:pt idx="689">
                  <c:v>-124</c:v>
                </c:pt>
                <c:pt idx="690">
                  <c:v>-49</c:v>
                </c:pt>
                <c:pt idx="691">
                  <c:v>-42</c:v>
                </c:pt>
                <c:pt idx="692">
                  <c:v>24</c:v>
                </c:pt>
                <c:pt idx="693">
                  <c:v>34</c:v>
                </c:pt>
                <c:pt idx="694">
                  <c:v>-1</c:v>
                </c:pt>
                <c:pt idx="695">
                  <c:v>-22</c:v>
                </c:pt>
                <c:pt idx="696">
                  <c:v>56</c:v>
                </c:pt>
                <c:pt idx="697">
                  <c:v>49</c:v>
                </c:pt>
                <c:pt idx="698">
                  <c:v>20</c:v>
                </c:pt>
                <c:pt idx="699">
                  <c:v>10</c:v>
                </c:pt>
                <c:pt idx="700">
                  <c:v>36</c:v>
                </c:pt>
                <c:pt idx="701">
                  <c:v>22</c:v>
                </c:pt>
                <c:pt idx="702">
                  <c:v>125</c:v>
                </c:pt>
                <c:pt idx="703">
                  <c:v>40.5</c:v>
                </c:pt>
                <c:pt idx="704">
                  <c:v>32</c:v>
                </c:pt>
                <c:pt idx="705">
                  <c:v>60</c:v>
                </c:pt>
                <c:pt idx="706">
                  <c:v>55</c:v>
                </c:pt>
                <c:pt idx="707">
                  <c:v>46</c:v>
                </c:pt>
                <c:pt idx="708">
                  <c:v>27</c:v>
                </c:pt>
                <c:pt idx="710">
                  <c:v>61</c:v>
                </c:pt>
                <c:pt idx="711">
                  <c:v>86.5</c:v>
                </c:pt>
                <c:pt idx="712">
                  <c:v>124</c:v>
                </c:pt>
                <c:pt idx="713">
                  <c:v>109</c:v>
                </c:pt>
                <c:pt idx="714">
                  <c:v>50</c:v>
                </c:pt>
                <c:pt idx="715">
                  <c:v>97</c:v>
                </c:pt>
                <c:pt idx="716">
                  <c:v>57</c:v>
                </c:pt>
                <c:pt idx="717">
                  <c:v>85</c:v>
                </c:pt>
                <c:pt idx="718">
                  <c:v>103</c:v>
                </c:pt>
                <c:pt idx="719">
                  <c:v>24</c:v>
                </c:pt>
                <c:pt idx="720">
                  <c:v>79</c:v>
                </c:pt>
                <c:pt idx="721">
                  <c:v>116</c:v>
                </c:pt>
                <c:pt idx="722">
                  <c:v>111</c:v>
                </c:pt>
                <c:pt idx="723">
                  <c:v>90</c:v>
                </c:pt>
                <c:pt idx="724">
                  <c:v>165</c:v>
                </c:pt>
                <c:pt idx="725">
                  <c:v>172</c:v>
                </c:pt>
                <c:pt idx="726">
                  <c:v>111</c:v>
                </c:pt>
                <c:pt idx="727">
                  <c:v>102</c:v>
                </c:pt>
                <c:pt idx="728">
                  <c:v>86</c:v>
                </c:pt>
                <c:pt idx="729">
                  <c:v>76</c:v>
                </c:pt>
                <c:pt idx="730">
                  <c:v>94</c:v>
                </c:pt>
                <c:pt idx="731">
                  <c:v>92.5</c:v>
                </c:pt>
                <c:pt idx="732">
                  <c:v>74</c:v>
                </c:pt>
                <c:pt idx="733">
                  <c:v>117</c:v>
                </c:pt>
                <c:pt idx="734">
                  <c:v>126</c:v>
                </c:pt>
                <c:pt idx="735">
                  <c:v>3</c:v>
                </c:pt>
                <c:pt idx="736">
                  <c:v>101</c:v>
                </c:pt>
                <c:pt idx="737">
                  <c:v>89</c:v>
                </c:pt>
                <c:pt idx="738">
                  <c:v>115</c:v>
                </c:pt>
                <c:pt idx="739">
                  <c:v>74</c:v>
                </c:pt>
                <c:pt idx="740">
                  <c:v>85</c:v>
                </c:pt>
                <c:pt idx="741">
                  <c:v>100</c:v>
                </c:pt>
                <c:pt idx="742">
                  <c:v>168</c:v>
                </c:pt>
                <c:pt idx="743">
                  <c:v>202</c:v>
                </c:pt>
                <c:pt idx="744">
                  <c:v>213</c:v>
                </c:pt>
                <c:pt idx="745">
                  <c:v>329</c:v>
                </c:pt>
                <c:pt idx="746">
                  <c:v>228</c:v>
                </c:pt>
                <c:pt idx="747">
                  <c:v>272</c:v>
                </c:pt>
                <c:pt idx="748">
                  <c:v>494</c:v>
                </c:pt>
                <c:pt idx="749">
                  <c:v>274</c:v>
                </c:pt>
                <c:pt idx="750">
                  <c:v>413</c:v>
                </c:pt>
                <c:pt idx="751">
                  <c:v>365</c:v>
                </c:pt>
                <c:pt idx="752">
                  <c:v>394</c:v>
                </c:pt>
                <c:pt idx="753">
                  <c:v>396</c:v>
                </c:pt>
                <c:pt idx="754">
                  <c:v>368</c:v>
                </c:pt>
                <c:pt idx="755">
                  <c:v>573</c:v>
                </c:pt>
                <c:pt idx="756">
                  <c:v>592</c:v>
                </c:pt>
                <c:pt idx="757">
                  <c:v>656</c:v>
                </c:pt>
                <c:pt idx="758">
                  <c:v>800</c:v>
                </c:pt>
                <c:pt idx="759">
                  <c:v>787</c:v>
                </c:pt>
                <c:pt idx="760">
                  <c:v>704</c:v>
                </c:pt>
                <c:pt idx="761">
                  <c:v>729</c:v>
                </c:pt>
                <c:pt idx="762">
                  <c:v>739</c:v>
                </c:pt>
                <c:pt idx="763">
                  <c:v>766</c:v>
                </c:pt>
                <c:pt idx="764">
                  <c:v>755</c:v>
                </c:pt>
                <c:pt idx="765">
                  <c:v>796</c:v>
                </c:pt>
                <c:pt idx="766">
                  <c:v>711</c:v>
                </c:pt>
                <c:pt idx="767">
                  <c:v>614</c:v>
                </c:pt>
                <c:pt idx="768">
                  <c:v>636</c:v>
                </c:pt>
                <c:pt idx="769">
                  <c:v>482</c:v>
                </c:pt>
                <c:pt idx="770">
                  <c:v>452</c:v>
                </c:pt>
                <c:pt idx="771">
                  <c:v>541</c:v>
                </c:pt>
                <c:pt idx="772">
                  <c:v>517</c:v>
                </c:pt>
                <c:pt idx="773">
                  <c:v>626</c:v>
                </c:pt>
                <c:pt idx="774">
                  <c:v>733</c:v>
                </c:pt>
                <c:pt idx="775">
                  <c:v>810</c:v>
                </c:pt>
                <c:pt idx="776">
                  <c:v>743</c:v>
                </c:pt>
                <c:pt idx="777">
                  <c:v>700</c:v>
                </c:pt>
                <c:pt idx="778">
                  <c:v>738</c:v>
                </c:pt>
                <c:pt idx="779">
                  <c:v>643</c:v>
                </c:pt>
                <c:pt idx="780">
                  <c:v>653</c:v>
                </c:pt>
                <c:pt idx="781">
                  <c:v>477</c:v>
                </c:pt>
                <c:pt idx="782">
                  <c:v>705</c:v>
                </c:pt>
                <c:pt idx="783">
                  <c:v>675</c:v>
                </c:pt>
                <c:pt idx="784">
                  <c:v>607</c:v>
                </c:pt>
                <c:pt idx="785">
                  <c:v>607</c:v>
                </c:pt>
                <c:pt idx="786">
                  <c:v>634</c:v>
                </c:pt>
                <c:pt idx="787">
                  <c:v>623</c:v>
                </c:pt>
                <c:pt idx="788">
                  <c:v>593</c:v>
                </c:pt>
                <c:pt idx="789">
                  <c:v>593</c:v>
                </c:pt>
                <c:pt idx="790">
                  <c:v>602</c:v>
                </c:pt>
                <c:pt idx="791">
                  <c:v>611</c:v>
                </c:pt>
                <c:pt idx="792">
                  <c:v>603</c:v>
                </c:pt>
                <c:pt idx="793">
                  <c:v>516</c:v>
                </c:pt>
                <c:pt idx="794">
                  <c:v>527</c:v>
                </c:pt>
                <c:pt idx="795">
                  <c:v>524</c:v>
                </c:pt>
                <c:pt idx="796">
                  <c:v>511</c:v>
                </c:pt>
                <c:pt idx="797">
                  <c:v>558</c:v>
                </c:pt>
                <c:pt idx="798">
                  <c:v>512</c:v>
                </c:pt>
                <c:pt idx="802">
                  <c:v>421</c:v>
                </c:pt>
                <c:pt idx="803">
                  <c:v>360</c:v>
                </c:pt>
                <c:pt idx="805">
                  <c:v>354</c:v>
                </c:pt>
                <c:pt idx="806">
                  <c:v>159</c:v>
                </c:pt>
                <c:pt idx="807">
                  <c:v>147</c:v>
                </c:pt>
                <c:pt idx="808">
                  <c:v>117</c:v>
                </c:pt>
                <c:pt idx="809">
                  <c:v>108</c:v>
                </c:pt>
                <c:pt idx="810">
                  <c:v>117</c:v>
                </c:pt>
                <c:pt idx="811">
                  <c:v>127</c:v>
                </c:pt>
                <c:pt idx="812">
                  <c:v>119</c:v>
                </c:pt>
                <c:pt idx="813">
                  <c:v>118</c:v>
                </c:pt>
                <c:pt idx="814">
                  <c:v>84</c:v>
                </c:pt>
                <c:pt idx="815">
                  <c:v>117</c:v>
                </c:pt>
                <c:pt idx="816">
                  <c:v>125</c:v>
                </c:pt>
                <c:pt idx="817">
                  <c:v>167</c:v>
                </c:pt>
                <c:pt idx="818">
                  <c:v>254</c:v>
                </c:pt>
                <c:pt idx="819">
                  <c:v>158</c:v>
                </c:pt>
                <c:pt idx="820">
                  <c:v>161</c:v>
                </c:pt>
                <c:pt idx="821">
                  <c:v>163</c:v>
                </c:pt>
                <c:pt idx="822">
                  <c:v>193</c:v>
                </c:pt>
                <c:pt idx="823">
                  <c:v>212</c:v>
                </c:pt>
                <c:pt idx="824">
                  <c:v>250</c:v>
                </c:pt>
                <c:pt idx="825">
                  <c:v>282</c:v>
                </c:pt>
                <c:pt idx="826">
                  <c:v>266</c:v>
                </c:pt>
                <c:pt idx="827">
                  <c:v>264</c:v>
                </c:pt>
                <c:pt idx="828">
                  <c:v>256</c:v>
                </c:pt>
                <c:pt idx="829">
                  <c:v>226</c:v>
                </c:pt>
                <c:pt idx="830">
                  <c:v>261</c:v>
                </c:pt>
                <c:pt idx="831">
                  <c:v>274.5</c:v>
                </c:pt>
                <c:pt idx="832">
                  <c:v>235</c:v>
                </c:pt>
                <c:pt idx="834">
                  <c:v>218</c:v>
                </c:pt>
                <c:pt idx="835">
                  <c:v>221</c:v>
                </c:pt>
                <c:pt idx="836">
                  <c:v>236</c:v>
                </c:pt>
                <c:pt idx="837">
                  <c:v>328</c:v>
                </c:pt>
                <c:pt idx="838">
                  <c:v>332</c:v>
                </c:pt>
                <c:pt idx="839">
                  <c:v>386</c:v>
                </c:pt>
                <c:pt idx="840">
                  <c:v>425</c:v>
                </c:pt>
                <c:pt idx="841">
                  <c:v>533</c:v>
                </c:pt>
                <c:pt idx="842">
                  <c:v>555</c:v>
                </c:pt>
                <c:pt idx="843">
                  <c:v>482</c:v>
                </c:pt>
                <c:pt idx="844">
                  <c:v>458</c:v>
                </c:pt>
                <c:pt idx="845">
                  <c:v>443</c:v>
                </c:pt>
                <c:pt idx="846">
                  <c:v>544</c:v>
                </c:pt>
                <c:pt idx="847">
                  <c:v>517</c:v>
                </c:pt>
                <c:pt idx="848">
                  <c:v>599</c:v>
                </c:pt>
                <c:pt idx="850">
                  <c:v>659</c:v>
                </c:pt>
                <c:pt idx="851">
                  <c:v>658</c:v>
                </c:pt>
                <c:pt idx="852">
                  <c:v>641</c:v>
                </c:pt>
                <c:pt idx="853">
                  <c:v>627</c:v>
                </c:pt>
                <c:pt idx="854">
                  <c:v>683</c:v>
                </c:pt>
                <c:pt idx="855">
                  <c:v>742</c:v>
                </c:pt>
                <c:pt idx="856">
                  <c:v>710</c:v>
                </c:pt>
                <c:pt idx="857">
                  <c:v>498</c:v>
                </c:pt>
                <c:pt idx="858">
                  <c:v>529</c:v>
                </c:pt>
                <c:pt idx="859">
                  <c:v>553</c:v>
                </c:pt>
                <c:pt idx="860">
                  <c:v>581</c:v>
                </c:pt>
                <c:pt idx="861">
                  <c:v>579</c:v>
                </c:pt>
                <c:pt idx="862">
                  <c:v>521</c:v>
                </c:pt>
                <c:pt idx="863">
                  <c:v>384</c:v>
                </c:pt>
                <c:pt idx="864">
                  <c:v>374</c:v>
                </c:pt>
                <c:pt idx="865">
                  <c:v>351</c:v>
                </c:pt>
                <c:pt idx="866">
                  <c:v>378</c:v>
                </c:pt>
                <c:pt idx="867">
                  <c:v>404</c:v>
                </c:pt>
                <c:pt idx="868">
                  <c:v>366</c:v>
                </c:pt>
                <c:pt idx="869">
                  <c:v>368</c:v>
                </c:pt>
                <c:pt idx="870">
                  <c:v>401</c:v>
                </c:pt>
                <c:pt idx="871">
                  <c:v>362</c:v>
                </c:pt>
                <c:pt idx="872">
                  <c:v>329</c:v>
                </c:pt>
                <c:pt idx="873">
                  <c:v>311</c:v>
                </c:pt>
                <c:pt idx="874">
                  <c:v>281</c:v>
                </c:pt>
                <c:pt idx="875">
                  <c:v>273</c:v>
                </c:pt>
                <c:pt idx="876">
                  <c:v>230</c:v>
                </c:pt>
                <c:pt idx="877">
                  <c:v>218</c:v>
                </c:pt>
                <c:pt idx="878">
                  <c:v>227</c:v>
                </c:pt>
                <c:pt idx="879">
                  <c:v>303</c:v>
                </c:pt>
                <c:pt idx="880">
                  <c:v>360</c:v>
                </c:pt>
                <c:pt idx="881">
                  <c:v>247</c:v>
                </c:pt>
                <c:pt idx="882">
                  <c:v>228</c:v>
                </c:pt>
                <c:pt idx="883">
                  <c:v>256</c:v>
                </c:pt>
                <c:pt idx="884">
                  <c:v>250</c:v>
                </c:pt>
                <c:pt idx="885">
                  <c:v>267</c:v>
                </c:pt>
                <c:pt idx="886">
                  <c:v>263</c:v>
                </c:pt>
                <c:pt idx="887">
                  <c:v>246</c:v>
                </c:pt>
                <c:pt idx="888">
                  <c:v>230</c:v>
                </c:pt>
                <c:pt idx="889">
                  <c:v>247</c:v>
                </c:pt>
                <c:pt idx="890">
                  <c:v>223</c:v>
                </c:pt>
                <c:pt idx="891">
                  <c:v>181</c:v>
                </c:pt>
                <c:pt idx="892">
                  <c:v>196</c:v>
                </c:pt>
                <c:pt idx="893">
                  <c:v>194</c:v>
                </c:pt>
                <c:pt idx="894">
                  <c:v>221</c:v>
                </c:pt>
                <c:pt idx="895">
                  <c:v>253</c:v>
                </c:pt>
                <c:pt idx="896">
                  <c:v>234</c:v>
                </c:pt>
                <c:pt idx="897">
                  <c:v>244</c:v>
                </c:pt>
                <c:pt idx="898">
                  <c:v>218</c:v>
                </c:pt>
                <c:pt idx="899">
                  <c:v>238</c:v>
                </c:pt>
                <c:pt idx="900">
                  <c:v>221</c:v>
                </c:pt>
                <c:pt idx="901">
                  <c:v>231</c:v>
                </c:pt>
                <c:pt idx="902">
                  <c:v>226</c:v>
                </c:pt>
                <c:pt idx="903">
                  <c:v>218</c:v>
                </c:pt>
                <c:pt idx="904">
                  <c:v>221</c:v>
                </c:pt>
                <c:pt idx="905">
                  <c:v>246</c:v>
                </c:pt>
                <c:pt idx="906">
                  <c:v>224</c:v>
                </c:pt>
                <c:pt idx="907">
                  <c:v>234</c:v>
                </c:pt>
                <c:pt idx="908">
                  <c:v>167</c:v>
                </c:pt>
                <c:pt idx="909">
                  <c:v>131</c:v>
                </c:pt>
                <c:pt idx="910">
                  <c:v>148</c:v>
                </c:pt>
                <c:pt idx="911">
                  <c:v>136</c:v>
                </c:pt>
                <c:pt idx="912">
                  <c:v>138</c:v>
                </c:pt>
                <c:pt idx="913">
                  <c:v>146</c:v>
                </c:pt>
                <c:pt idx="914">
                  <c:v>168</c:v>
                </c:pt>
                <c:pt idx="915">
                  <c:v>132</c:v>
                </c:pt>
                <c:pt idx="916">
                  <c:v>149</c:v>
                </c:pt>
                <c:pt idx="917">
                  <c:v>75</c:v>
                </c:pt>
                <c:pt idx="918">
                  <c:v>93</c:v>
                </c:pt>
                <c:pt idx="919">
                  <c:v>117</c:v>
                </c:pt>
                <c:pt idx="920">
                  <c:v>-19</c:v>
                </c:pt>
                <c:pt idx="921">
                  <c:v>-25</c:v>
                </c:pt>
                <c:pt idx="922">
                  <c:v>-56</c:v>
                </c:pt>
                <c:pt idx="923">
                  <c:v>-61</c:v>
                </c:pt>
                <c:pt idx="924">
                  <c:v>-58</c:v>
                </c:pt>
                <c:pt idx="925">
                  <c:v>-67</c:v>
                </c:pt>
                <c:pt idx="926">
                  <c:v>-16</c:v>
                </c:pt>
                <c:pt idx="927">
                  <c:v>-68</c:v>
                </c:pt>
                <c:pt idx="928">
                  <c:v>-37</c:v>
                </c:pt>
                <c:pt idx="929">
                  <c:v>13</c:v>
                </c:pt>
                <c:pt idx="930">
                  <c:v>41</c:v>
                </c:pt>
                <c:pt idx="931">
                  <c:v>19</c:v>
                </c:pt>
                <c:pt idx="932">
                  <c:v>31</c:v>
                </c:pt>
                <c:pt idx="933">
                  <c:v>32</c:v>
                </c:pt>
                <c:pt idx="934">
                  <c:v>47</c:v>
                </c:pt>
                <c:pt idx="935">
                  <c:v>11</c:v>
                </c:pt>
                <c:pt idx="936">
                  <c:v>78</c:v>
                </c:pt>
                <c:pt idx="937">
                  <c:v>88</c:v>
                </c:pt>
                <c:pt idx="938">
                  <c:v>86</c:v>
                </c:pt>
                <c:pt idx="939">
                  <c:v>69</c:v>
                </c:pt>
                <c:pt idx="940">
                  <c:v>84</c:v>
                </c:pt>
                <c:pt idx="941">
                  <c:v>44</c:v>
                </c:pt>
                <c:pt idx="942">
                  <c:v>36</c:v>
                </c:pt>
                <c:pt idx="943">
                  <c:v>82</c:v>
                </c:pt>
                <c:pt idx="944">
                  <c:v>73</c:v>
                </c:pt>
                <c:pt idx="945">
                  <c:v>121</c:v>
                </c:pt>
                <c:pt idx="946">
                  <c:v>101</c:v>
                </c:pt>
                <c:pt idx="947">
                  <c:v>96</c:v>
                </c:pt>
                <c:pt idx="948">
                  <c:v>111</c:v>
                </c:pt>
                <c:pt idx="949">
                  <c:v>73</c:v>
                </c:pt>
                <c:pt idx="950">
                  <c:v>55</c:v>
                </c:pt>
                <c:pt idx="951">
                  <c:v>50</c:v>
                </c:pt>
                <c:pt idx="952">
                  <c:v>59</c:v>
                </c:pt>
                <c:pt idx="953">
                  <c:v>95</c:v>
                </c:pt>
                <c:pt idx="954">
                  <c:v>91</c:v>
                </c:pt>
                <c:pt idx="955">
                  <c:v>102</c:v>
                </c:pt>
                <c:pt idx="958">
                  <c:v>75</c:v>
                </c:pt>
                <c:pt idx="959">
                  <c:v>78</c:v>
                </c:pt>
                <c:pt idx="960">
                  <c:v>72</c:v>
                </c:pt>
                <c:pt idx="961">
                  <c:v>91</c:v>
                </c:pt>
                <c:pt idx="962">
                  <c:v>58</c:v>
                </c:pt>
                <c:pt idx="963">
                  <c:v>84</c:v>
                </c:pt>
                <c:pt idx="964">
                  <c:v>113</c:v>
                </c:pt>
                <c:pt idx="965">
                  <c:v>113</c:v>
                </c:pt>
                <c:pt idx="966">
                  <c:v>95</c:v>
                </c:pt>
                <c:pt idx="967">
                  <c:v>110</c:v>
                </c:pt>
                <c:pt idx="968">
                  <c:v>109</c:v>
                </c:pt>
                <c:pt idx="969">
                  <c:v>113</c:v>
                </c:pt>
                <c:pt idx="970">
                  <c:v>75</c:v>
                </c:pt>
                <c:pt idx="971">
                  <c:v>114</c:v>
                </c:pt>
                <c:pt idx="972">
                  <c:v>116</c:v>
                </c:pt>
                <c:pt idx="973">
                  <c:v>78</c:v>
                </c:pt>
                <c:pt idx="974">
                  <c:v>130</c:v>
                </c:pt>
                <c:pt idx="975">
                  <c:v>142</c:v>
                </c:pt>
                <c:pt idx="976">
                  <c:v>127</c:v>
                </c:pt>
                <c:pt idx="977">
                  <c:v>150</c:v>
                </c:pt>
                <c:pt idx="978">
                  <c:v>142</c:v>
                </c:pt>
                <c:pt idx="979">
                  <c:v>135</c:v>
                </c:pt>
                <c:pt idx="980">
                  <c:v>117</c:v>
                </c:pt>
                <c:pt idx="981">
                  <c:v>110</c:v>
                </c:pt>
                <c:pt idx="982">
                  <c:v>113</c:v>
                </c:pt>
                <c:pt idx="983">
                  <c:v>124</c:v>
                </c:pt>
                <c:pt idx="984">
                  <c:v>67</c:v>
                </c:pt>
                <c:pt idx="985">
                  <c:v>35</c:v>
                </c:pt>
                <c:pt idx="986">
                  <c:v>-19</c:v>
                </c:pt>
                <c:pt idx="987">
                  <c:v>27</c:v>
                </c:pt>
                <c:pt idx="988">
                  <c:v>38</c:v>
                </c:pt>
                <c:pt idx="989">
                  <c:v>43</c:v>
                </c:pt>
                <c:pt idx="990">
                  <c:v>50</c:v>
                </c:pt>
                <c:pt idx="991">
                  <c:v>56</c:v>
                </c:pt>
                <c:pt idx="992">
                  <c:v>26</c:v>
                </c:pt>
                <c:pt idx="993">
                  <c:v>-14</c:v>
                </c:pt>
                <c:pt idx="994">
                  <c:v>2</c:v>
                </c:pt>
                <c:pt idx="995">
                  <c:v>18</c:v>
                </c:pt>
                <c:pt idx="996">
                  <c:v>6</c:v>
                </c:pt>
                <c:pt idx="997">
                  <c:v>33</c:v>
                </c:pt>
                <c:pt idx="998">
                  <c:v>22</c:v>
                </c:pt>
                <c:pt idx="999">
                  <c:v>8</c:v>
                </c:pt>
                <c:pt idx="1000">
                  <c:v>13</c:v>
                </c:pt>
                <c:pt idx="1001">
                  <c:v>15</c:v>
                </c:pt>
                <c:pt idx="1002">
                  <c:v>-6</c:v>
                </c:pt>
                <c:pt idx="1003">
                  <c:v>0</c:v>
                </c:pt>
                <c:pt idx="1004">
                  <c:v>-37</c:v>
                </c:pt>
                <c:pt idx="1005">
                  <c:v>-43</c:v>
                </c:pt>
                <c:pt idx="1006">
                  <c:v>-49</c:v>
                </c:pt>
                <c:pt idx="1007">
                  <c:v>-53</c:v>
                </c:pt>
                <c:pt idx="1008">
                  <c:v>-64</c:v>
                </c:pt>
                <c:pt idx="1009">
                  <c:v>-71</c:v>
                </c:pt>
                <c:pt idx="1010">
                  <c:v>-80</c:v>
                </c:pt>
                <c:pt idx="1011">
                  <c:v>-77</c:v>
                </c:pt>
                <c:pt idx="1012">
                  <c:v>-80</c:v>
                </c:pt>
                <c:pt idx="1013">
                  <c:v>-55</c:v>
                </c:pt>
                <c:pt idx="1014">
                  <c:v>-67</c:v>
                </c:pt>
                <c:pt idx="1015">
                  <c:v>-76</c:v>
                </c:pt>
                <c:pt idx="1016">
                  <c:v>-82</c:v>
                </c:pt>
                <c:pt idx="1017">
                  <c:v>-98</c:v>
                </c:pt>
                <c:pt idx="1019">
                  <c:v>-96</c:v>
                </c:pt>
                <c:pt idx="1020">
                  <c:v>-109</c:v>
                </c:pt>
                <c:pt idx="1021">
                  <c:v>-81</c:v>
                </c:pt>
                <c:pt idx="1022">
                  <c:v>-95</c:v>
                </c:pt>
                <c:pt idx="1023">
                  <c:v>-88</c:v>
                </c:pt>
                <c:pt idx="1024">
                  <c:v>-84</c:v>
                </c:pt>
                <c:pt idx="1025">
                  <c:v>-85</c:v>
                </c:pt>
                <c:pt idx="1026">
                  <c:v>-98</c:v>
                </c:pt>
                <c:pt idx="1027">
                  <c:v>-100</c:v>
                </c:pt>
                <c:pt idx="1028">
                  <c:v>-109</c:v>
                </c:pt>
                <c:pt idx="1029">
                  <c:v>-90</c:v>
                </c:pt>
                <c:pt idx="1030">
                  <c:v>-91</c:v>
                </c:pt>
                <c:pt idx="1031">
                  <c:v>-85</c:v>
                </c:pt>
                <c:pt idx="1032">
                  <c:v>-102</c:v>
                </c:pt>
                <c:pt idx="1033">
                  <c:v>-86</c:v>
                </c:pt>
                <c:pt idx="1034">
                  <c:v>-82</c:v>
                </c:pt>
                <c:pt idx="1035">
                  <c:v>-73</c:v>
                </c:pt>
                <c:pt idx="1036">
                  <c:v>-71</c:v>
                </c:pt>
                <c:pt idx="1037">
                  <c:v>-9</c:v>
                </c:pt>
                <c:pt idx="1038">
                  <c:v>-38</c:v>
                </c:pt>
                <c:pt idx="1039">
                  <c:v>-47</c:v>
                </c:pt>
                <c:pt idx="1040">
                  <c:v>-71</c:v>
                </c:pt>
                <c:pt idx="1041">
                  <c:v>-74</c:v>
                </c:pt>
                <c:pt idx="1044">
                  <c:v>-47</c:v>
                </c:pt>
                <c:pt idx="1045">
                  <c:v>-55</c:v>
                </c:pt>
                <c:pt idx="1046">
                  <c:v>-53</c:v>
                </c:pt>
                <c:pt idx="1047">
                  <c:v>-88</c:v>
                </c:pt>
                <c:pt idx="1048">
                  <c:v>-45</c:v>
                </c:pt>
                <c:pt idx="1049">
                  <c:v>-39</c:v>
                </c:pt>
                <c:pt idx="1050">
                  <c:v>-55</c:v>
                </c:pt>
                <c:pt idx="1051">
                  <c:v>-59</c:v>
                </c:pt>
                <c:pt idx="1052">
                  <c:v>-68</c:v>
                </c:pt>
                <c:pt idx="1053">
                  <c:v>-79</c:v>
                </c:pt>
                <c:pt idx="1054">
                  <c:v>-68</c:v>
                </c:pt>
                <c:pt idx="1055">
                  <c:v>-73</c:v>
                </c:pt>
                <c:pt idx="1056">
                  <c:v>-67</c:v>
                </c:pt>
                <c:pt idx="1057">
                  <c:v>-63</c:v>
                </c:pt>
                <c:pt idx="1058">
                  <c:v>-73</c:v>
                </c:pt>
                <c:pt idx="1059">
                  <c:v>-62</c:v>
                </c:pt>
                <c:pt idx="1060">
                  <c:v>-59</c:v>
                </c:pt>
                <c:pt idx="1061">
                  <c:v>-58</c:v>
                </c:pt>
                <c:pt idx="1062">
                  <c:v>-14</c:v>
                </c:pt>
                <c:pt idx="1063">
                  <c:v>-33</c:v>
                </c:pt>
                <c:pt idx="1064">
                  <c:v>-28</c:v>
                </c:pt>
                <c:pt idx="1065">
                  <c:v>-26</c:v>
                </c:pt>
                <c:pt idx="1066">
                  <c:v>-18</c:v>
                </c:pt>
                <c:pt idx="1067">
                  <c:v>-15</c:v>
                </c:pt>
                <c:pt idx="1068">
                  <c:v>29</c:v>
                </c:pt>
                <c:pt idx="1069">
                  <c:v>28</c:v>
                </c:pt>
                <c:pt idx="1070">
                  <c:v>20</c:v>
                </c:pt>
                <c:pt idx="1071">
                  <c:v>18</c:v>
                </c:pt>
                <c:pt idx="1072">
                  <c:v>28</c:v>
                </c:pt>
                <c:pt idx="1073">
                  <c:v>25</c:v>
                </c:pt>
                <c:pt idx="1074">
                  <c:v>25</c:v>
                </c:pt>
                <c:pt idx="1075">
                  <c:v>38</c:v>
                </c:pt>
                <c:pt idx="1076">
                  <c:v>29</c:v>
                </c:pt>
                <c:pt idx="1077">
                  <c:v>33</c:v>
                </c:pt>
                <c:pt idx="1078">
                  <c:v>16</c:v>
                </c:pt>
                <c:pt idx="1079">
                  <c:v>-32</c:v>
                </c:pt>
                <c:pt idx="1080">
                  <c:v>-22</c:v>
                </c:pt>
                <c:pt idx="1081">
                  <c:v>-28</c:v>
                </c:pt>
                <c:pt idx="1082">
                  <c:v>-41</c:v>
                </c:pt>
                <c:pt idx="1083">
                  <c:v>-40</c:v>
                </c:pt>
                <c:pt idx="1084">
                  <c:v>-21</c:v>
                </c:pt>
                <c:pt idx="1085">
                  <c:v>-18</c:v>
                </c:pt>
                <c:pt idx="1086">
                  <c:v>-26</c:v>
                </c:pt>
                <c:pt idx="1087">
                  <c:v>-100</c:v>
                </c:pt>
                <c:pt idx="1088">
                  <c:v>-72</c:v>
                </c:pt>
                <c:pt idx="1089">
                  <c:v>-91</c:v>
                </c:pt>
                <c:pt idx="1090">
                  <c:v>-91</c:v>
                </c:pt>
                <c:pt idx="1091">
                  <c:v>-75</c:v>
                </c:pt>
                <c:pt idx="1092">
                  <c:v>-99</c:v>
                </c:pt>
                <c:pt idx="1093">
                  <c:v>-97</c:v>
                </c:pt>
                <c:pt idx="1094">
                  <c:v>-99</c:v>
                </c:pt>
                <c:pt idx="1095">
                  <c:v>-109</c:v>
                </c:pt>
                <c:pt idx="1096">
                  <c:v>-119</c:v>
                </c:pt>
                <c:pt idx="1097">
                  <c:v>-106</c:v>
                </c:pt>
                <c:pt idx="1099">
                  <c:v>-118</c:v>
                </c:pt>
                <c:pt idx="1100">
                  <c:v>-118</c:v>
                </c:pt>
                <c:pt idx="1102">
                  <c:v>-113</c:v>
                </c:pt>
                <c:pt idx="1103">
                  <c:v>-119</c:v>
                </c:pt>
                <c:pt idx="1104">
                  <c:v>-123</c:v>
                </c:pt>
                <c:pt idx="1105">
                  <c:v>-119</c:v>
                </c:pt>
                <c:pt idx="1106">
                  <c:v>-110</c:v>
                </c:pt>
                <c:pt idx="1107">
                  <c:v>-95</c:v>
                </c:pt>
                <c:pt idx="1108">
                  <c:v>-89</c:v>
                </c:pt>
                <c:pt idx="1109">
                  <c:v>-92</c:v>
                </c:pt>
                <c:pt idx="1110">
                  <c:v>-102</c:v>
                </c:pt>
                <c:pt idx="1111">
                  <c:v>-102</c:v>
                </c:pt>
                <c:pt idx="1112">
                  <c:v>-93</c:v>
                </c:pt>
                <c:pt idx="1113">
                  <c:v>-80</c:v>
                </c:pt>
                <c:pt idx="1114">
                  <c:v>-113</c:v>
                </c:pt>
                <c:pt idx="1115">
                  <c:v>-75</c:v>
                </c:pt>
                <c:pt idx="1116">
                  <c:v>-81</c:v>
                </c:pt>
                <c:pt idx="1117">
                  <c:v>-93</c:v>
                </c:pt>
                <c:pt idx="1118">
                  <c:v>-95</c:v>
                </c:pt>
                <c:pt idx="1119">
                  <c:v>-94</c:v>
                </c:pt>
                <c:pt idx="1120">
                  <c:v>-89</c:v>
                </c:pt>
                <c:pt idx="1121">
                  <c:v>-75</c:v>
                </c:pt>
                <c:pt idx="1122">
                  <c:v>-56</c:v>
                </c:pt>
                <c:pt idx="1123">
                  <c:v>-63</c:v>
                </c:pt>
                <c:pt idx="1124">
                  <c:v>-36</c:v>
                </c:pt>
                <c:pt idx="1125">
                  <c:v>-54</c:v>
                </c:pt>
                <c:pt idx="1126">
                  <c:v>-49</c:v>
                </c:pt>
                <c:pt idx="1127">
                  <c:v>-42</c:v>
                </c:pt>
                <c:pt idx="1128">
                  <c:v>-31</c:v>
                </c:pt>
                <c:pt idx="1129">
                  <c:v>-43</c:v>
                </c:pt>
                <c:pt idx="1130">
                  <c:v>-39</c:v>
                </c:pt>
                <c:pt idx="1131">
                  <c:v>-36</c:v>
                </c:pt>
                <c:pt idx="1132">
                  <c:v>-46</c:v>
                </c:pt>
                <c:pt idx="1133">
                  <c:v>-46</c:v>
                </c:pt>
                <c:pt idx="1134">
                  <c:v>-63</c:v>
                </c:pt>
                <c:pt idx="1135">
                  <c:v>-51</c:v>
                </c:pt>
                <c:pt idx="1136">
                  <c:v>-49</c:v>
                </c:pt>
                <c:pt idx="1137">
                  <c:v>-44</c:v>
                </c:pt>
                <c:pt idx="1138">
                  <c:v>-53</c:v>
                </c:pt>
                <c:pt idx="1139">
                  <c:v>-43</c:v>
                </c:pt>
                <c:pt idx="1140">
                  <c:v>-42</c:v>
                </c:pt>
                <c:pt idx="1141">
                  <c:v>-52</c:v>
                </c:pt>
                <c:pt idx="1142">
                  <c:v>-56</c:v>
                </c:pt>
                <c:pt idx="1143">
                  <c:v>-59</c:v>
                </c:pt>
                <c:pt idx="1144">
                  <c:v>-61</c:v>
                </c:pt>
                <c:pt idx="1145">
                  <c:v>-57</c:v>
                </c:pt>
                <c:pt idx="1146">
                  <c:v>-53</c:v>
                </c:pt>
                <c:pt idx="1147">
                  <c:v>-21</c:v>
                </c:pt>
                <c:pt idx="1148">
                  <c:v>-38</c:v>
                </c:pt>
                <c:pt idx="1149">
                  <c:v>-28</c:v>
                </c:pt>
                <c:pt idx="1150">
                  <c:v>-34</c:v>
                </c:pt>
                <c:pt idx="1151">
                  <c:v>-29</c:v>
                </c:pt>
                <c:pt idx="1152">
                  <c:v>-17</c:v>
                </c:pt>
                <c:pt idx="1153">
                  <c:v>-35</c:v>
                </c:pt>
                <c:pt idx="1154">
                  <c:v>-39</c:v>
                </c:pt>
                <c:pt idx="1155">
                  <c:v>-40</c:v>
                </c:pt>
                <c:pt idx="1156">
                  <c:v>-39</c:v>
                </c:pt>
                <c:pt idx="1157">
                  <c:v>-42</c:v>
                </c:pt>
                <c:pt idx="1158">
                  <c:v>-48</c:v>
                </c:pt>
                <c:pt idx="1159">
                  <c:v>-44</c:v>
                </c:pt>
                <c:pt idx="1160">
                  <c:v>-46</c:v>
                </c:pt>
                <c:pt idx="1161">
                  <c:v>-50</c:v>
                </c:pt>
                <c:pt idx="1162">
                  <c:v>-51</c:v>
                </c:pt>
                <c:pt idx="1163">
                  <c:v>-44</c:v>
                </c:pt>
                <c:pt idx="1164">
                  <c:v>-43</c:v>
                </c:pt>
                <c:pt idx="1165">
                  <c:v>-50</c:v>
                </c:pt>
                <c:pt idx="1166">
                  <c:v>-38</c:v>
                </c:pt>
                <c:pt idx="1167">
                  <c:v>-41</c:v>
                </c:pt>
                <c:pt idx="1168">
                  <c:v>-45</c:v>
                </c:pt>
                <c:pt idx="1169">
                  <c:v>-33</c:v>
                </c:pt>
                <c:pt idx="1170">
                  <c:v>-45</c:v>
                </c:pt>
                <c:pt idx="1171">
                  <c:v>-34</c:v>
                </c:pt>
                <c:pt idx="1172">
                  <c:v>-31</c:v>
                </c:pt>
                <c:pt idx="1173">
                  <c:v>-23</c:v>
                </c:pt>
                <c:pt idx="1174">
                  <c:v>-21</c:v>
                </c:pt>
                <c:pt idx="1175">
                  <c:v>-129</c:v>
                </c:pt>
                <c:pt idx="1176">
                  <c:v>-136</c:v>
                </c:pt>
                <c:pt idx="1177">
                  <c:v>-129</c:v>
                </c:pt>
                <c:pt idx="1178">
                  <c:v>-115</c:v>
                </c:pt>
                <c:pt idx="1179">
                  <c:v>-115</c:v>
                </c:pt>
                <c:pt idx="1180">
                  <c:v>-133</c:v>
                </c:pt>
                <c:pt idx="1181">
                  <c:v>-112</c:v>
                </c:pt>
                <c:pt idx="1182">
                  <c:v>-117</c:v>
                </c:pt>
                <c:pt idx="1183">
                  <c:v>-139</c:v>
                </c:pt>
                <c:pt idx="1184">
                  <c:v>-134</c:v>
                </c:pt>
                <c:pt idx="1185">
                  <c:v>-140</c:v>
                </c:pt>
                <c:pt idx="1186">
                  <c:v>-149</c:v>
                </c:pt>
                <c:pt idx="1187">
                  <c:v>-134</c:v>
                </c:pt>
                <c:pt idx="1188">
                  <c:v>-143</c:v>
                </c:pt>
                <c:pt idx="1189">
                  <c:v>-128</c:v>
                </c:pt>
                <c:pt idx="1190">
                  <c:v>-143</c:v>
                </c:pt>
                <c:pt idx="1191">
                  <c:v>-145</c:v>
                </c:pt>
                <c:pt idx="1192">
                  <c:v>-127</c:v>
                </c:pt>
                <c:pt idx="1193">
                  <c:v>-140</c:v>
                </c:pt>
                <c:pt idx="1194">
                  <c:v>-143</c:v>
                </c:pt>
                <c:pt idx="1195">
                  <c:v>-142</c:v>
                </c:pt>
                <c:pt idx="1196">
                  <c:v>-185</c:v>
                </c:pt>
                <c:pt idx="1197">
                  <c:v>-136</c:v>
                </c:pt>
                <c:pt idx="1198">
                  <c:v>-139</c:v>
                </c:pt>
                <c:pt idx="1199">
                  <c:v>-136</c:v>
                </c:pt>
                <c:pt idx="1200">
                  <c:v>-142</c:v>
                </c:pt>
                <c:pt idx="1201">
                  <c:v>-139</c:v>
                </c:pt>
                <c:pt idx="1202">
                  <c:v>-129</c:v>
                </c:pt>
                <c:pt idx="1203">
                  <c:v>-122</c:v>
                </c:pt>
                <c:pt idx="1204">
                  <c:v>-121</c:v>
                </c:pt>
                <c:pt idx="1206">
                  <c:v>-106</c:v>
                </c:pt>
                <c:pt idx="1207">
                  <c:v>-88</c:v>
                </c:pt>
                <c:pt idx="1208">
                  <c:v>-87</c:v>
                </c:pt>
                <c:pt idx="1209">
                  <c:v>-89</c:v>
                </c:pt>
                <c:pt idx="1210">
                  <c:v>-90</c:v>
                </c:pt>
                <c:pt idx="1212">
                  <c:v>-79</c:v>
                </c:pt>
                <c:pt idx="1213">
                  <c:v>-94</c:v>
                </c:pt>
                <c:pt idx="1214">
                  <c:v>-91</c:v>
                </c:pt>
                <c:pt idx="1215">
                  <c:v>-93</c:v>
                </c:pt>
                <c:pt idx="1216">
                  <c:v>-87</c:v>
                </c:pt>
                <c:pt idx="1217">
                  <c:v>-89</c:v>
                </c:pt>
                <c:pt idx="1218">
                  <c:v>-88</c:v>
                </c:pt>
                <c:pt idx="1219">
                  <c:v>-82</c:v>
                </c:pt>
                <c:pt idx="1220">
                  <c:v>-82</c:v>
                </c:pt>
                <c:pt idx="1221">
                  <c:v>-48</c:v>
                </c:pt>
                <c:pt idx="1222">
                  <c:v>-81</c:v>
                </c:pt>
                <c:pt idx="1223">
                  <c:v>-74</c:v>
                </c:pt>
                <c:pt idx="1224">
                  <c:v>-85</c:v>
                </c:pt>
                <c:pt idx="1225">
                  <c:v>-76</c:v>
                </c:pt>
                <c:pt idx="1226">
                  <c:v>-73</c:v>
                </c:pt>
                <c:pt idx="1227">
                  <c:v>-73</c:v>
                </c:pt>
                <c:pt idx="1228">
                  <c:v>-77</c:v>
                </c:pt>
                <c:pt idx="1229">
                  <c:v>-70</c:v>
                </c:pt>
                <c:pt idx="1230">
                  <c:v>-64</c:v>
                </c:pt>
                <c:pt idx="1231">
                  <c:v>-42</c:v>
                </c:pt>
                <c:pt idx="1232">
                  <c:v>-43</c:v>
                </c:pt>
                <c:pt idx="1233">
                  <c:v>-49</c:v>
                </c:pt>
                <c:pt idx="1234">
                  <c:v>-48</c:v>
                </c:pt>
                <c:pt idx="1235">
                  <c:v>-46</c:v>
                </c:pt>
                <c:pt idx="1236">
                  <c:v>-40</c:v>
                </c:pt>
                <c:pt idx="1237">
                  <c:v>-49</c:v>
                </c:pt>
                <c:pt idx="1238">
                  <c:v>-35</c:v>
                </c:pt>
                <c:pt idx="1239">
                  <c:v>-26</c:v>
                </c:pt>
                <c:pt idx="1240">
                  <c:v>-14</c:v>
                </c:pt>
                <c:pt idx="1241">
                  <c:v>-15</c:v>
                </c:pt>
                <c:pt idx="1242">
                  <c:v>-27</c:v>
                </c:pt>
                <c:pt idx="1243">
                  <c:v>-32</c:v>
                </c:pt>
                <c:pt idx="1244">
                  <c:v>-27</c:v>
                </c:pt>
                <c:pt idx="1245">
                  <c:v>-32</c:v>
                </c:pt>
                <c:pt idx="1246">
                  <c:v>-21</c:v>
                </c:pt>
                <c:pt idx="1247">
                  <c:v>-21</c:v>
                </c:pt>
                <c:pt idx="1248">
                  <c:v>-38</c:v>
                </c:pt>
                <c:pt idx="1249">
                  <c:v>-24</c:v>
                </c:pt>
                <c:pt idx="1250">
                  <c:v>-24</c:v>
                </c:pt>
                <c:pt idx="1251">
                  <c:v>-19</c:v>
                </c:pt>
                <c:pt idx="1252">
                  <c:v>-20</c:v>
                </c:pt>
                <c:pt idx="1253">
                  <c:v>-20</c:v>
                </c:pt>
                <c:pt idx="1254">
                  <c:v>-24</c:v>
                </c:pt>
                <c:pt idx="1255">
                  <c:v>-50</c:v>
                </c:pt>
                <c:pt idx="1256">
                  <c:v>-117</c:v>
                </c:pt>
                <c:pt idx="1257">
                  <c:v>-125</c:v>
                </c:pt>
                <c:pt idx="1258">
                  <c:v>-132</c:v>
                </c:pt>
                <c:pt idx="1259">
                  <c:v>-103</c:v>
                </c:pt>
                <c:pt idx="1260">
                  <c:v>-118</c:v>
                </c:pt>
                <c:pt idx="1261">
                  <c:v>-124</c:v>
                </c:pt>
                <c:pt idx="1262">
                  <c:v>-113</c:v>
                </c:pt>
                <c:pt idx="1263">
                  <c:v>-109</c:v>
                </c:pt>
                <c:pt idx="1264">
                  <c:v>-114</c:v>
                </c:pt>
                <c:pt idx="1265">
                  <c:v>-66</c:v>
                </c:pt>
                <c:pt idx="1266">
                  <c:v>-46</c:v>
                </c:pt>
                <c:pt idx="1267">
                  <c:v>-23</c:v>
                </c:pt>
                <c:pt idx="1268">
                  <c:v>-34</c:v>
                </c:pt>
                <c:pt idx="1269">
                  <c:v>-27</c:v>
                </c:pt>
                <c:pt idx="1270">
                  <c:v>-28</c:v>
                </c:pt>
                <c:pt idx="1271">
                  <c:v>13</c:v>
                </c:pt>
                <c:pt idx="1272">
                  <c:v>27</c:v>
                </c:pt>
                <c:pt idx="1273">
                  <c:v>57</c:v>
                </c:pt>
                <c:pt idx="1274">
                  <c:v>21</c:v>
                </c:pt>
                <c:pt idx="1275">
                  <c:v>26</c:v>
                </c:pt>
                <c:pt idx="1276">
                  <c:v>128</c:v>
                </c:pt>
                <c:pt idx="1277">
                  <c:v>89</c:v>
                </c:pt>
                <c:pt idx="1278">
                  <c:v>99</c:v>
                </c:pt>
                <c:pt idx="1279">
                  <c:v>120</c:v>
                </c:pt>
                <c:pt idx="1280">
                  <c:v>91</c:v>
                </c:pt>
                <c:pt idx="1282">
                  <c:v>74</c:v>
                </c:pt>
                <c:pt idx="1283">
                  <c:v>102</c:v>
                </c:pt>
                <c:pt idx="1284">
                  <c:v>96</c:v>
                </c:pt>
                <c:pt idx="1285">
                  <c:v>99</c:v>
                </c:pt>
                <c:pt idx="1286">
                  <c:v>6</c:v>
                </c:pt>
                <c:pt idx="1287">
                  <c:v>-9</c:v>
                </c:pt>
                <c:pt idx="1288">
                  <c:v>-31.5</c:v>
                </c:pt>
                <c:pt idx="1289">
                  <c:v>-55</c:v>
                </c:pt>
                <c:pt idx="1290">
                  <c:v>-58</c:v>
                </c:pt>
                <c:pt idx="1291">
                  <c:v>-92</c:v>
                </c:pt>
                <c:pt idx="1292">
                  <c:v>-73</c:v>
                </c:pt>
                <c:pt idx="1293">
                  <c:v>-69</c:v>
                </c:pt>
                <c:pt idx="1294">
                  <c:v>-80</c:v>
                </c:pt>
                <c:pt idx="1295">
                  <c:v>-85</c:v>
                </c:pt>
                <c:pt idx="1296">
                  <c:v>-84</c:v>
                </c:pt>
                <c:pt idx="1297">
                  <c:v>-72</c:v>
                </c:pt>
                <c:pt idx="1298">
                  <c:v>-116</c:v>
                </c:pt>
                <c:pt idx="1299">
                  <c:v>-78</c:v>
                </c:pt>
                <c:pt idx="1300">
                  <c:v>-78</c:v>
                </c:pt>
                <c:pt idx="1301">
                  <c:v>-30</c:v>
                </c:pt>
                <c:pt idx="1302">
                  <c:v>-75</c:v>
                </c:pt>
                <c:pt idx="1303">
                  <c:v>-67</c:v>
                </c:pt>
                <c:pt idx="1304">
                  <c:v>-74</c:v>
                </c:pt>
                <c:pt idx="1305">
                  <c:v>-100</c:v>
                </c:pt>
                <c:pt idx="1306">
                  <c:v>-92</c:v>
                </c:pt>
                <c:pt idx="1307">
                  <c:v>-148</c:v>
                </c:pt>
                <c:pt idx="1308">
                  <c:v>-86</c:v>
                </c:pt>
                <c:pt idx="1309">
                  <c:v>-72</c:v>
                </c:pt>
                <c:pt idx="1310">
                  <c:v>-83</c:v>
                </c:pt>
                <c:pt idx="1311">
                  <c:v>-57</c:v>
                </c:pt>
                <c:pt idx="1312">
                  <c:v>-45</c:v>
                </c:pt>
                <c:pt idx="1313">
                  <c:v>-36</c:v>
                </c:pt>
                <c:pt idx="1314">
                  <c:v>9</c:v>
                </c:pt>
                <c:pt idx="1315">
                  <c:v>-37</c:v>
                </c:pt>
                <c:pt idx="1316">
                  <c:v>-41</c:v>
                </c:pt>
                <c:pt idx="1317">
                  <c:v>-20</c:v>
                </c:pt>
                <c:pt idx="1318">
                  <c:v>-24</c:v>
                </c:pt>
                <c:pt idx="1319">
                  <c:v>-12</c:v>
                </c:pt>
                <c:pt idx="1320">
                  <c:v>-14</c:v>
                </c:pt>
                <c:pt idx="1321">
                  <c:v>-4</c:v>
                </c:pt>
                <c:pt idx="1322">
                  <c:v>-17</c:v>
                </c:pt>
                <c:pt idx="1323">
                  <c:v>-16</c:v>
                </c:pt>
                <c:pt idx="1324">
                  <c:v>5</c:v>
                </c:pt>
                <c:pt idx="1325">
                  <c:v>-59</c:v>
                </c:pt>
                <c:pt idx="1326">
                  <c:v>-12</c:v>
                </c:pt>
                <c:pt idx="1327">
                  <c:v>-8</c:v>
                </c:pt>
                <c:pt idx="1328">
                  <c:v>-15</c:v>
                </c:pt>
                <c:pt idx="1329">
                  <c:v>-54</c:v>
                </c:pt>
                <c:pt idx="1330">
                  <c:v>-24</c:v>
                </c:pt>
                <c:pt idx="1331">
                  <c:v>-72</c:v>
                </c:pt>
                <c:pt idx="1332">
                  <c:v>-74</c:v>
                </c:pt>
                <c:pt idx="1333">
                  <c:v>-95</c:v>
                </c:pt>
                <c:pt idx="1334">
                  <c:v>-76</c:v>
                </c:pt>
                <c:pt idx="1335">
                  <c:v>-89</c:v>
                </c:pt>
                <c:pt idx="1336">
                  <c:v>-102</c:v>
                </c:pt>
                <c:pt idx="1337">
                  <c:v>-109</c:v>
                </c:pt>
                <c:pt idx="1338">
                  <c:v>-90</c:v>
                </c:pt>
                <c:pt idx="1339">
                  <c:v>-95</c:v>
                </c:pt>
                <c:pt idx="1340">
                  <c:v>-22</c:v>
                </c:pt>
                <c:pt idx="1342">
                  <c:v>-55</c:v>
                </c:pt>
                <c:pt idx="1343">
                  <c:v>-70</c:v>
                </c:pt>
                <c:pt idx="1344">
                  <c:v>-102</c:v>
                </c:pt>
                <c:pt idx="1345">
                  <c:v>-116</c:v>
                </c:pt>
                <c:pt idx="1346">
                  <c:v>-90</c:v>
                </c:pt>
                <c:pt idx="1347">
                  <c:v>-86</c:v>
                </c:pt>
                <c:pt idx="1348">
                  <c:v>-87</c:v>
                </c:pt>
                <c:pt idx="1350">
                  <c:v>-96</c:v>
                </c:pt>
                <c:pt idx="1351">
                  <c:v>-85</c:v>
                </c:pt>
                <c:pt idx="1352">
                  <c:v>-88</c:v>
                </c:pt>
                <c:pt idx="1353">
                  <c:v>-99</c:v>
                </c:pt>
                <c:pt idx="1354">
                  <c:v>-70</c:v>
                </c:pt>
                <c:pt idx="1355">
                  <c:v>-59</c:v>
                </c:pt>
                <c:pt idx="1356">
                  <c:v>-61</c:v>
                </c:pt>
                <c:pt idx="1357">
                  <c:v>-77</c:v>
                </c:pt>
                <c:pt idx="1358">
                  <c:v>-92</c:v>
                </c:pt>
                <c:pt idx="1359">
                  <c:v>-57</c:v>
                </c:pt>
                <c:pt idx="1360">
                  <c:v>-95</c:v>
                </c:pt>
                <c:pt idx="1361">
                  <c:v>-131</c:v>
                </c:pt>
                <c:pt idx="1362">
                  <c:v>-155</c:v>
                </c:pt>
                <c:pt idx="1363">
                  <c:v>-171</c:v>
                </c:pt>
                <c:pt idx="1364">
                  <c:v>-178</c:v>
                </c:pt>
                <c:pt idx="1365">
                  <c:v>-247</c:v>
                </c:pt>
                <c:pt idx="1366">
                  <c:v>-252</c:v>
                </c:pt>
                <c:pt idx="1367">
                  <c:v>-261</c:v>
                </c:pt>
                <c:pt idx="1368">
                  <c:v>-236</c:v>
                </c:pt>
                <c:pt idx="1369">
                  <c:v>-247</c:v>
                </c:pt>
                <c:pt idx="1370">
                  <c:v>-244</c:v>
                </c:pt>
                <c:pt idx="1371">
                  <c:v>-248</c:v>
                </c:pt>
                <c:pt idx="1372">
                  <c:v>-249</c:v>
                </c:pt>
                <c:pt idx="1373">
                  <c:v>-235</c:v>
                </c:pt>
                <c:pt idx="1374">
                  <c:v>-228</c:v>
                </c:pt>
                <c:pt idx="1375">
                  <c:v>-202</c:v>
                </c:pt>
                <c:pt idx="1376">
                  <c:v>-220</c:v>
                </c:pt>
                <c:pt idx="1377">
                  <c:v>-194</c:v>
                </c:pt>
                <c:pt idx="1378">
                  <c:v>-181</c:v>
                </c:pt>
                <c:pt idx="1379">
                  <c:v>-182</c:v>
                </c:pt>
                <c:pt idx="1380">
                  <c:v>-170</c:v>
                </c:pt>
                <c:pt idx="1381">
                  <c:v>-161</c:v>
                </c:pt>
                <c:pt idx="1382">
                  <c:v>-149</c:v>
                </c:pt>
                <c:pt idx="1384">
                  <c:v>-175</c:v>
                </c:pt>
                <c:pt idx="1385">
                  <c:v>-191</c:v>
                </c:pt>
                <c:pt idx="1386">
                  <c:v>-195</c:v>
                </c:pt>
                <c:pt idx="1387">
                  <c:v>-222</c:v>
                </c:pt>
                <c:pt idx="1388">
                  <c:v>-227</c:v>
                </c:pt>
                <c:pt idx="1389">
                  <c:v>-220</c:v>
                </c:pt>
                <c:pt idx="1390">
                  <c:v>-193</c:v>
                </c:pt>
                <c:pt idx="1391">
                  <c:v>-206</c:v>
                </c:pt>
                <c:pt idx="1392">
                  <c:v>-206</c:v>
                </c:pt>
                <c:pt idx="1393">
                  <c:v>-178</c:v>
                </c:pt>
                <c:pt idx="1394">
                  <c:v>-186</c:v>
                </c:pt>
                <c:pt idx="1395">
                  <c:v>-169</c:v>
                </c:pt>
                <c:pt idx="1396">
                  <c:v>-164</c:v>
                </c:pt>
                <c:pt idx="1397">
                  <c:v>-166</c:v>
                </c:pt>
                <c:pt idx="1398">
                  <c:v>-141</c:v>
                </c:pt>
                <c:pt idx="1399">
                  <c:v>-141</c:v>
                </c:pt>
                <c:pt idx="1400">
                  <c:v>-135</c:v>
                </c:pt>
                <c:pt idx="1401">
                  <c:v>-139</c:v>
                </c:pt>
                <c:pt idx="1402">
                  <c:v>-143</c:v>
                </c:pt>
                <c:pt idx="1403">
                  <c:v>-108</c:v>
                </c:pt>
                <c:pt idx="1404">
                  <c:v>-119</c:v>
                </c:pt>
                <c:pt idx="1405">
                  <c:v>-113</c:v>
                </c:pt>
                <c:pt idx="1406">
                  <c:v>-137</c:v>
                </c:pt>
                <c:pt idx="1407">
                  <c:v>-129</c:v>
                </c:pt>
                <c:pt idx="1408">
                  <c:v>-114</c:v>
                </c:pt>
                <c:pt idx="1409">
                  <c:v>-101</c:v>
                </c:pt>
                <c:pt idx="1410">
                  <c:v>-85</c:v>
                </c:pt>
                <c:pt idx="1411">
                  <c:v>-89</c:v>
                </c:pt>
                <c:pt idx="1412">
                  <c:v>-83</c:v>
                </c:pt>
                <c:pt idx="1413">
                  <c:v>-86</c:v>
                </c:pt>
                <c:pt idx="1414">
                  <c:v>-69</c:v>
                </c:pt>
                <c:pt idx="1415">
                  <c:v>-72</c:v>
                </c:pt>
                <c:pt idx="1416">
                  <c:v>-48</c:v>
                </c:pt>
                <c:pt idx="1417">
                  <c:v>-52</c:v>
                </c:pt>
                <c:pt idx="1418">
                  <c:v>-50</c:v>
                </c:pt>
                <c:pt idx="1419">
                  <c:v>-54</c:v>
                </c:pt>
                <c:pt idx="1420">
                  <c:v>-235</c:v>
                </c:pt>
                <c:pt idx="1421">
                  <c:v>-248</c:v>
                </c:pt>
                <c:pt idx="1422">
                  <c:v>-248</c:v>
                </c:pt>
                <c:pt idx="1423">
                  <c:v>-248</c:v>
                </c:pt>
                <c:pt idx="1424">
                  <c:v>-239</c:v>
                </c:pt>
                <c:pt idx="1425">
                  <c:v>-238</c:v>
                </c:pt>
                <c:pt idx="1426">
                  <c:v>-235</c:v>
                </c:pt>
                <c:pt idx="1427">
                  <c:v>-230</c:v>
                </c:pt>
                <c:pt idx="1428">
                  <c:v>-213</c:v>
                </c:pt>
                <c:pt idx="1429">
                  <c:v>-205</c:v>
                </c:pt>
                <c:pt idx="1430">
                  <c:v>-190</c:v>
                </c:pt>
                <c:pt idx="1431">
                  <c:v>-172</c:v>
                </c:pt>
                <c:pt idx="1432">
                  <c:v>-177</c:v>
                </c:pt>
                <c:pt idx="1433">
                  <c:v>-204</c:v>
                </c:pt>
                <c:pt idx="1434">
                  <c:v>-128</c:v>
                </c:pt>
                <c:pt idx="1435">
                  <c:v>-136</c:v>
                </c:pt>
                <c:pt idx="1436">
                  <c:v>-133</c:v>
                </c:pt>
                <c:pt idx="1437">
                  <c:v>-137</c:v>
                </c:pt>
                <c:pt idx="1438">
                  <c:v>-137</c:v>
                </c:pt>
                <c:pt idx="1439">
                  <c:v>-129</c:v>
                </c:pt>
                <c:pt idx="1440">
                  <c:v>-126</c:v>
                </c:pt>
                <c:pt idx="1441">
                  <c:v>-129</c:v>
                </c:pt>
                <c:pt idx="1442">
                  <c:v>-137</c:v>
                </c:pt>
                <c:pt idx="1443">
                  <c:v>-137</c:v>
                </c:pt>
                <c:pt idx="1444">
                  <c:v>-141</c:v>
                </c:pt>
                <c:pt idx="1445">
                  <c:v>-124</c:v>
                </c:pt>
                <c:pt idx="1446">
                  <c:v>-131</c:v>
                </c:pt>
                <c:pt idx="1447">
                  <c:v>-131</c:v>
                </c:pt>
                <c:pt idx="1448">
                  <c:v>-137</c:v>
                </c:pt>
                <c:pt idx="1450">
                  <c:v>-111</c:v>
                </c:pt>
                <c:pt idx="1451">
                  <c:v>-146</c:v>
                </c:pt>
                <c:pt idx="1452">
                  <c:v>-97</c:v>
                </c:pt>
                <c:pt idx="1453">
                  <c:v>-120</c:v>
                </c:pt>
                <c:pt idx="1455">
                  <c:v>-122</c:v>
                </c:pt>
                <c:pt idx="1456">
                  <c:v>-121</c:v>
                </c:pt>
                <c:pt idx="1457">
                  <c:v>-119</c:v>
                </c:pt>
                <c:pt idx="1458">
                  <c:v>-121</c:v>
                </c:pt>
                <c:pt idx="1459">
                  <c:v>-129</c:v>
                </c:pt>
                <c:pt idx="1460">
                  <c:v>-122</c:v>
                </c:pt>
                <c:pt idx="1461">
                  <c:v>-107</c:v>
                </c:pt>
                <c:pt idx="1462">
                  <c:v>-120</c:v>
                </c:pt>
                <c:pt idx="1463">
                  <c:v>-118</c:v>
                </c:pt>
                <c:pt idx="1464">
                  <c:v>-95</c:v>
                </c:pt>
                <c:pt idx="1465">
                  <c:v>-89</c:v>
                </c:pt>
                <c:pt idx="1466">
                  <c:v>-109</c:v>
                </c:pt>
                <c:pt idx="1467">
                  <c:v>-112</c:v>
                </c:pt>
                <c:pt idx="1468">
                  <c:v>-89</c:v>
                </c:pt>
                <c:pt idx="1469">
                  <c:v>-78</c:v>
                </c:pt>
                <c:pt idx="1470">
                  <c:v>-94</c:v>
                </c:pt>
                <c:pt idx="1471">
                  <c:v>-90</c:v>
                </c:pt>
                <c:pt idx="1472">
                  <c:v>-95</c:v>
                </c:pt>
                <c:pt idx="1473">
                  <c:v>-79</c:v>
                </c:pt>
                <c:pt idx="1474">
                  <c:v>-95</c:v>
                </c:pt>
                <c:pt idx="1475">
                  <c:v>-71</c:v>
                </c:pt>
                <c:pt idx="1476">
                  <c:v>-66</c:v>
                </c:pt>
                <c:pt idx="1477">
                  <c:v>-61</c:v>
                </c:pt>
                <c:pt idx="1478">
                  <c:v>-67</c:v>
                </c:pt>
                <c:pt idx="1479">
                  <c:v>-70</c:v>
                </c:pt>
                <c:pt idx="1480">
                  <c:v>-67</c:v>
                </c:pt>
                <c:pt idx="1481">
                  <c:v>-63</c:v>
                </c:pt>
                <c:pt idx="1482">
                  <c:v>-81</c:v>
                </c:pt>
                <c:pt idx="1483">
                  <c:v>-65</c:v>
                </c:pt>
                <c:pt idx="1484">
                  <c:v>-62</c:v>
                </c:pt>
                <c:pt idx="1485">
                  <c:v>-56</c:v>
                </c:pt>
                <c:pt idx="1486">
                  <c:v>-71</c:v>
                </c:pt>
                <c:pt idx="1487">
                  <c:v>-50</c:v>
                </c:pt>
                <c:pt idx="1488">
                  <c:v>-45</c:v>
                </c:pt>
                <c:pt idx="1489">
                  <c:v>-59</c:v>
                </c:pt>
                <c:pt idx="1490">
                  <c:v>-69</c:v>
                </c:pt>
                <c:pt idx="1491">
                  <c:v>-51</c:v>
                </c:pt>
                <c:pt idx="1492">
                  <c:v>-51</c:v>
                </c:pt>
                <c:pt idx="1493">
                  <c:v>-40</c:v>
                </c:pt>
                <c:pt idx="1494">
                  <c:v>-34</c:v>
                </c:pt>
                <c:pt idx="1495">
                  <c:v>-3</c:v>
                </c:pt>
                <c:pt idx="1496">
                  <c:v>23</c:v>
                </c:pt>
                <c:pt idx="1497">
                  <c:v>-14</c:v>
                </c:pt>
                <c:pt idx="1498">
                  <c:v>-15</c:v>
                </c:pt>
                <c:pt idx="1499">
                  <c:v>-15</c:v>
                </c:pt>
                <c:pt idx="1500">
                  <c:v>-105</c:v>
                </c:pt>
                <c:pt idx="1501">
                  <c:v>-95</c:v>
                </c:pt>
                <c:pt idx="1502">
                  <c:v>-61</c:v>
                </c:pt>
                <c:pt idx="1503">
                  <c:v>-48</c:v>
                </c:pt>
                <c:pt idx="1504">
                  <c:v>-7</c:v>
                </c:pt>
                <c:pt idx="1505">
                  <c:v>4</c:v>
                </c:pt>
                <c:pt idx="1506">
                  <c:v>33</c:v>
                </c:pt>
                <c:pt idx="1507">
                  <c:v>27</c:v>
                </c:pt>
                <c:pt idx="1508">
                  <c:v>36</c:v>
                </c:pt>
                <c:pt idx="1509">
                  <c:v>37</c:v>
                </c:pt>
                <c:pt idx="1510">
                  <c:v>102</c:v>
                </c:pt>
                <c:pt idx="1511">
                  <c:v>24</c:v>
                </c:pt>
                <c:pt idx="1512">
                  <c:v>39</c:v>
                </c:pt>
                <c:pt idx="1513">
                  <c:v>13</c:v>
                </c:pt>
                <c:pt idx="1514">
                  <c:v>75</c:v>
                </c:pt>
                <c:pt idx="1515">
                  <c:v>64</c:v>
                </c:pt>
                <c:pt idx="1516">
                  <c:v>99</c:v>
                </c:pt>
                <c:pt idx="1517">
                  <c:v>85</c:v>
                </c:pt>
                <c:pt idx="1518">
                  <c:v>133</c:v>
                </c:pt>
                <c:pt idx="1519">
                  <c:v>158</c:v>
                </c:pt>
                <c:pt idx="1520">
                  <c:v>148</c:v>
                </c:pt>
                <c:pt idx="1521">
                  <c:v>148</c:v>
                </c:pt>
                <c:pt idx="1522">
                  <c:v>172</c:v>
                </c:pt>
                <c:pt idx="1523">
                  <c:v>182</c:v>
                </c:pt>
                <c:pt idx="1524">
                  <c:v>164</c:v>
                </c:pt>
                <c:pt idx="1525">
                  <c:v>185</c:v>
                </c:pt>
                <c:pt idx="1526">
                  <c:v>217</c:v>
                </c:pt>
                <c:pt idx="1527">
                  <c:v>187</c:v>
                </c:pt>
                <c:pt idx="1528">
                  <c:v>172</c:v>
                </c:pt>
                <c:pt idx="1529">
                  <c:v>190</c:v>
                </c:pt>
                <c:pt idx="1530">
                  <c:v>161</c:v>
                </c:pt>
                <c:pt idx="1531">
                  <c:v>117</c:v>
                </c:pt>
                <c:pt idx="1532">
                  <c:v>81</c:v>
                </c:pt>
                <c:pt idx="1533">
                  <c:v>103</c:v>
                </c:pt>
                <c:pt idx="1534">
                  <c:v>63</c:v>
                </c:pt>
                <c:pt idx="1535">
                  <c:v>45</c:v>
                </c:pt>
                <c:pt idx="1536">
                  <c:v>48</c:v>
                </c:pt>
                <c:pt idx="1537">
                  <c:v>31</c:v>
                </c:pt>
                <c:pt idx="1538">
                  <c:v>72</c:v>
                </c:pt>
                <c:pt idx="1540">
                  <c:v>75</c:v>
                </c:pt>
                <c:pt idx="1541">
                  <c:v>74</c:v>
                </c:pt>
                <c:pt idx="1542">
                  <c:v>152</c:v>
                </c:pt>
                <c:pt idx="1543">
                  <c:v>39</c:v>
                </c:pt>
                <c:pt idx="1544">
                  <c:v>-37</c:v>
                </c:pt>
                <c:pt idx="1546">
                  <c:v>-35</c:v>
                </c:pt>
                <c:pt idx="1547">
                  <c:v>-40</c:v>
                </c:pt>
                <c:pt idx="1548">
                  <c:v>-46</c:v>
                </c:pt>
                <c:pt idx="1549">
                  <c:v>-36</c:v>
                </c:pt>
                <c:pt idx="1550">
                  <c:v>-37</c:v>
                </c:pt>
                <c:pt idx="1551">
                  <c:v>-31</c:v>
                </c:pt>
                <c:pt idx="1552">
                  <c:v>-58</c:v>
                </c:pt>
                <c:pt idx="1553">
                  <c:v>-45</c:v>
                </c:pt>
                <c:pt idx="1554">
                  <c:v>-31</c:v>
                </c:pt>
                <c:pt idx="1555">
                  <c:v>-81</c:v>
                </c:pt>
                <c:pt idx="1556">
                  <c:v>-60</c:v>
                </c:pt>
                <c:pt idx="1557">
                  <c:v>-46</c:v>
                </c:pt>
                <c:pt idx="1558">
                  <c:v>-10</c:v>
                </c:pt>
                <c:pt idx="1559">
                  <c:v>-50</c:v>
                </c:pt>
                <c:pt idx="1560">
                  <c:v>-32</c:v>
                </c:pt>
                <c:pt idx="1561">
                  <c:v>-47</c:v>
                </c:pt>
                <c:pt idx="1562">
                  <c:v>-28</c:v>
                </c:pt>
                <c:pt idx="1563">
                  <c:v>-44</c:v>
                </c:pt>
                <c:pt idx="1564">
                  <c:v>-34</c:v>
                </c:pt>
                <c:pt idx="1565">
                  <c:v>-11</c:v>
                </c:pt>
                <c:pt idx="1566">
                  <c:v>-17</c:v>
                </c:pt>
                <c:pt idx="1567">
                  <c:v>-5</c:v>
                </c:pt>
                <c:pt idx="1568">
                  <c:v>-11</c:v>
                </c:pt>
                <c:pt idx="1569">
                  <c:v>-2</c:v>
                </c:pt>
                <c:pt idx="1570">
                  <c:v>-17</c:v>
                </c:pt>
                <c:pt idx="1571">
                  <c:v>7</c:v>
                </c:pt>
                <c:pt idx="1572">
                  <c:v>-13</c:v>
                </c:pt>
                <c:pt idx="1573">
                  <c:v>-1</c:v>
                </c:pt>
                <c:pt idx="1574">
                  <c:v>-6</c:v>
                </c:pt>
                <c:pt idx="1575">
                  <c:v>-34</c:v>
                </c:pt>
                <c:pt idx="1576">
                  <c:v>-22</c:v>
                </c:pt>
                <c:pt idx="1577">
                  <c:v>-28</c:v>
                </c:pt>
                <c:pt idx="1578">
                  <c:v>-18</c:v>
                </c:pt>
                <c:pt idx="1579">
                  <c:v>-32</c:v>
                </c:pt>
                <c:pt idx="1580">
                  <c:v>24</c:v>
                </c:pt>
                <c:pt idx="1581">
                  <c:v>9</c:v>
                </c:pt>
                <c:pt idx="1582">
                  <c:v>0</c:v>
                </c:pt>
                <c:pt idx="1583">
                  <c:v>-33</c:v>
                </c:pt>
                <c:pt idx="1584">
                  <c:v>38</c:v>
                </c:pt>
                <c:pt idx="1585">
                  <c:v>33</c:v>
                </c:pt>
                <c:pt idx="1586">
                  <c:v>42</c:v>
                </c:pt>
                <c:pt idx="1587">
                  <c:v>56</c:v>
                </c:pt>
                <c:pt idx="1588">
                  <c:v>55</c:v>
                </c:pt>
                <c:pt idx="1589">
                  <c:v>70</c:v>
                </c:pt>
                <c:pt idx="1591">
                  <c:v>102</c:v>
                </c:pt>
                <c:pt idx="1592">
                  <c:v>99</c:v>
                </c:pt>
                <c:pt idx="1593">
                  <c:v>51</c:v>
                </c:pt>
                <c:pt idx="1594">
                  <c:v>38</c:v>
                </c:pt>
                <c:pt idx="1595">
                  <c:v>39</c:v>
                </c:pt>
                <c:pt idx="1596">
                  <c:v>-6</c:v>
                </c:pt>
                <c:pt idx="1597">
                  <c:v>-10</c:v>
                </c:pt>
                <c:pt idx="1599">
                  <c:v>75</c:v>
                </c:pt>
                <c:pt idx="1600">
                  <c:v>81</c:v>
                </c:pt>
                <c:pt idx="1601">
                  <c:v>133</c:v>
                </c:pt>
                <c:pt idx="1602">
                  <c:v>95</c:v>
                </c:pt>
                <c:pt idx="1603">
                  <c:v>96</c:v>
                </c:pt>
                <c:pt idx="1604">
                  <c:v>137</c:v>
                </c:pt>
                <c:pt idx="1605">
                  <c:v>90</c:v>
                </c:pt>
                <c:pt idx="1606">
                  <c:v>80</c:v>
                </c:pt>
                <c:pt idx="1607">
                  <c:v>104</c:v>
                </c:pt>
                <c:pt idx="1608">
                  <c:v>122</c:v>
                </c:pt>
                <c:pt idx="1609">
                  <c:v>144</c:v>
                </c:pt>
                <c:pt idx="1610">
                  <c:v>154</c:v>
                </c:pt>
                <c:pt idx="1611">
                  <c:v>183</c:v>
                </c:pt>
                <c:pt idx="1612">
                  <c:v>201</c:v>
                </c:pt>
                <c:pt idx="1613">
                  <c:v>209</c:v>
                </c:pt>
                <c:pt idx="1614">
                  <c:v>194</c:v>
                </c:pt>
                <c:pt idx="1615">
                  <c:v>143</c:v>
                </c:pt>
                <c:pt idx="1616">
                  <c:v>154</c:v>
                </c:pt>
                <c:pt idx="1617">
                  <c:v>143</c:v>
                </c:pt>
                <c:pt idx="1618">
                  <c:v>164</c:v>
                </c:pt>
                <c:pt idx="1619">
                  <c:v>155</c:v>
                </c:pt>
                <c:pt idx="1620">
                  <c:v>149</c:v>
                </c:pt>
                <c:pt idx="1621">
                  <c:v>135</c:v>
                </c:pt>
                <c:pt idx="1622">
                  <c:v>104</c:v>
                </c:pt>
                <c:pt idx="1623">
                  <c:v>96</c:v>
                </c:pt>
                <c:pt idx="1624">
                  <c:v>31</c:v>
                </c:pt>
                <c:pt idx="1625">
                  <c:v>83</c:v>
                </c:pt>
                <c:pt idx="1626">
                  <c:v>67</c:v>
                </c:pt>
                <c:pt idx="1627">
                  <c:v>63</c:v>
                </c:pt>
                <c:pt idx="1628">
                  <c:v>60</c:v>
                </c:pt>
                <c:pt idx="1629">
                  <c:v>24</c:v>
                </c:pt>
                <c:pt idx="1630">
                  <c:v>43</c:v>
                </c:pt>
                <c:pt idx="1631">
                  <c:v>7</c:v>
                </c:pt>
                <c:pt idx="1632">
                  <c:v>-21</c:v>
                </c:pt>
                <c:pt idx="1633">
                  <c:v>10</c:v>
                </c:pt>
                <c:pt idx="1634">
                  <c:v>12</c:v>
                </c:pt>
                <c:pt idx="1635">
                  <c:v>-2</c:v>
                </c:pt>
                <c:pt idx="1636">
                  <c:v>-12</c:v>
                </c:pt>
                <c:pt idx="1637">
                  <c:v>-30</c:v>
                </c:pt>
                <c:pt idx="1638">
                  <c:v>-28</c:v>
                </c:pt>
                <c:pt idx="1639">
                  <c:v>-32</c:v>
                </c:pt>
                <c:pt idx="1640">
                  <c:v>-17</c:v>
                </c:pt>
                <c:pt idx="1641">
                  <c:v>-6</c:v>
                </c:pt>
                <c:pt idx="1642">
                  <c:v>-49</c:v>
                </c:pt>
                <c:pt idx="1643">
                  <c:v>-31</c:v>
                </c:pt>
                <c:pt idx="1644">
                  <c:v>-38</c:v>
                </c:pt>
                <c:pt idx="1645">
                  <c:v>-62</c:v>
                </c:pt>
                <c:pt idx="1646">
                  <c:v>-21</c:v>
                </c:pt>
                <c:pt idx="1647">
                  <c:v>-15</c:v>
                </c:pt>
                <c:pt idx="1648">
                  <c:v>-49</c:v>
                </c:pt>
                <c:pt idx="1649">
                  <c:v>-28</c:v>
                </c:pt>
                <c:pt idx="1650">
                  <c:v>-48</c:v>
                </c:pt>
                <c:pt idx="1651">
                  <c:v>-23</c:v>
                </c:pt>
                <c:pt idx="1652">
                  <c:v>-27</c:v>
                </c:pt>
                <c:pt idx="1653">
                  <c:v>-33</c:v>
                </c:pt>
                <c:pt idx="1654">
                  <c:v>-32</c:v>
                </c:pt>
                <c:pt idx="1655">
                  <c:v>-36</c:v>
                </c:pt>
                <c:pt idx="1656">
                  <c:v>-43</c:v>
                </c:pt>
                <c:pt idx="1657">
                  <c:v>-84</c:v>
                </c:pt>
                <c:pt idx="1658">
                  <c:v>-28</c:v>
                </c:pt>
                <c:pt idx="1659">
                  <c:v>-31</c:v>
                </c:pt>
                <c:pt idx="1660">
                  <c:v>-21</c:v>
                </c:pt>
                <c:pt idx="1661">
                  <c:v>6</c:v>
                </c:pt>
                <c:pt idx="1662">
                  <c:v>-19</c:v>
                </c:pt>
                <c:pt idx="1663">
                  <c:v>4</c:v>
                </c:pt>
                <c:pt idx="1664">
                  <c:v>-29</c:v>
                </c:pt>
                <c:pt idx="1665">
                  <c:v>-15</c:v>
                </c:pt>
                <c:pt idx="1666">
                  <c:v>-22</c:v>
                </c:pt>
                <c:pt idx="1667">
                  <c:v>-27</c:v>
                </c:pt>
              </c:numCache>
            </c:numRef>
          </c:val>
          <c:extLst>
            <c:ext xmlns:c16="http://schemas.microsoft.com/office/drawing/2014/chart" uri="{C3380CC4-5D6E-409C-BE32-E72D297353CC}">
              <c16:uniqueId val="{00000000-A53B-4369-8271-3E0F95D29251}"/>
            </c:ext>
          </c:extLst>
        </c:ser>
        <c:dLbls>
          <c:showLegendKey val="0"/>
          <c:showVal val="0"/>
          <c:showCatName val="0"/>
          <c:showSerName val="0"/>
          <c:showPercent val="0"/>
          <c:showBubbleSize val="0"/>
        </c:dLbls>
        <c:gapWidth val="150"/>
        <c:axId val="284920064"/>
        <c:axId val="284921856"/>
      </c:barChart>
      <c:catAx>
        <c:axId val="284920064"/>
        <c:scaling>
          <c:orientation val="minMax"/>
        </c:scaling>
        <c:delete val="0"/>
        <c:axPos val="b"/>
        <c:numFmt formatCode="m/d/yy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84921856"/>
        <c:crosses val="autoZero"/>
        <c:auto val="0"/>
        <c:lblAlgn val="ctr"/>
        <c:lblOffset val="100"/>
        <c:tickLblSkip val="200"/>
        <c:tickMarkSkip val="200"/>
        <c:noMultiLvlLbl val="0"/>
      </c:catAx>
      <c:valAx>
        <c:axId val="284921856"/>
        <c:scaling>
          <c:orientation val="minMax"/>
          <c:max val="900"/>
          <c:min val="-300"/>
        </c:scaling>
        <c:delete val="0"/>
        <c:axPos val="l"/>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284920064"/>
        <c:crosses val="autoZero"/>
        <c:crossBetween val="between"/>
        <c:majorUnit val="100"/>
      </c:valAx>
      <c:spPr>
        <a:noFill/>
        <a:ln>
          <a:noFill/>
        </a:ln>
        <a:effectLst/>
      </c:spPr>
    </c:plotArea>
    <c:legend>
      <c:legendPos val="t"/>
      <c:layout>
        <c:manualLayout>
          <c:xMode val="edge"/>
          <c:yMode val="edge"/>
          <c:x val="0.10933128480891222"/>
          <c:y val="5.8570217966529704E-2"/>
          <c:w val="0.19482951197639739"/>
          <c:h val="0.113512541290274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legend>
    <c:plotVisOnly val="1"/>
    <c:dispBlanksAs val="gap"/>
    <c:showDLblsOverMax val="0"/>
  </c:chart>
  <c:spPr>
    <a:solidFill>
      <a:schemeClr val="bg1"/>
    </a:solidFill>
    <a:ln w="9525" cap="flat" cmpd="sng" algn="ctr">
      <a:noFill/>
      <a:round/>
    </a:ln>
    <a:effectLst/>
  </c:spPr>
  <c:txPr>
    <a:bodyPr/>
    <a:lstStyle/>
    <a:p>
      <a:pPr>
        <a:defRPr>
          <a:latin typeface="微软雅黑" panose="020B0503020204020204" pitchFamily="34" charset="-122"/>
          <a:ea typeface="微软雅黑" panose="020B0503020204020204" pitchFamily="34" charset="-122"/>
        </a:defRPr>
      </a:pPr>
      <a:endParaRPr lang="zh-CN"/>
    </a:p>
  </c:txPr>
  <c:printSettings>
    <c:headerFooter/>
    <c:pageMargins b="0.75000000000000633" l="0.70000000000000062" r="0.70000000000000062" t="0.75000000000000633"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926594600982168E-2"/>
          <c:y val="0.1510277205837337"/>
          <c:w val="0.89470718321750298"/>
          <c:h val="0.76077449865258351"/>
        </c:manualLayout>
      </c:layout>
      <c:barChart>
        <c:barDir val="col"/>
        <c:grouping val="clustered"/>
        <c:varyColors val="0"/>
        <c:ser>
          <c:idx val="0"/>
          <c:order val="0"/>
          <c:tx>
            <c:strRef>
              <c:f>鲁南价差!$G$1</c:f>
              <c:strCache>
                <c:ptCount val="1"/>
                <c:pt idx="0">
                  <c:v>山东南部-
内蒙古+308</c:v>
                </c:pt>
              </c:strCache>
            </c:strRef>
          </c:tx>
          <c:spPr>
            <a:solidFill>
              <a:schemeClr val="accent1"/>
            </a:solidFill>
            <a:ln>
              <a:noFill/>
            </a:ln>
            <a:effectLst/>
          </c:spPr>
          <c:invertIfNegative val="0"/>
          <c:cat>
            <c:numRef>
              <c:f>鲁南价差!$A$2:$A$1662</c:f>
              <c:numCache>
                <c:formatCode>m/d/yyyy</c:formatCode>
                <c:ptCount val="1661"/>
                <c:pt idx="0">
                  <c:v>41974</c:v>
                </c:pt>
                <c:pt idx="1">
                  <c:v>41975</c:v>
                </c:pt>
                <c:pt idx="2">
                  <c:v>41976</c:v>
                </c:pt>
                <c:pt idx="3">
                  <c:v>41977</c:v>
                </c:pt>
                <c:pt idx="4">
                  <c:v>41978</c:v>
                </c:pt>
                <c:pt idx="5">
                  <c:v>41981</c:v>
                </c:pt>
                <c:pt idx="6">
                  <c:v>41982</c:v>
                </c:pt>
                <c:pt idx="7">
                  <c:v>41983</c:v>
                </c:pt>
                <c:pt idx="8">
                  <c:v>41984</c:v>
                </c:pt>
                <c:pt idx="9">
                  <c:v>41985</c:v>
                </c:pt>
                <c:pt idx="10">
                  <c:v>41988</c:v>
                </c:pt>
                <c:pt idx="11">
                  <c:v>41989</c:v>
                </c:pt>
                <c:pt idx="12">
                  <c:v>41990</c:v>
                </c:pt>
                <c:pt idx="13">
                  <c:v>41991</c:v>
                </c:pt>
                <c:pt idx="14">
                  <c:v>41992</c:v>
                </c:pt>
                <c:pt idx="15">
                  <c:v>41995</c:v>
                </c:pt>
                <c:pt idx="16">
                  <c:v>41996</c:v>
                </c:pt>
                <c:pt idx="17">
                  <c:v>41997</c:v>
                </c:pt>
                <c:pt idx="18">
                  <c:v>41998</c:v>
                </c:pt>
                <c:pt idx="19">
                  <c:v>41999</c:v>
                </c:pt>
                <c:pt idx="20">
                  <c:v>42002</c:v>
                </c:pt>
                <c:pt idx="21">
                  <c:v>42003</c:v>
                </c:pt>
                <c:pt idx="22">
                  <c:v>42004</c:v>
                </c:pt>
                <c:pt idx="23">
                  <c:v>42008</c:v>
                </c:pt>
                <c:pt idx="24">
                  <c:v>42009</c:v>
                </c:pt>
                <c:pt idx="25">
                  <c:v>42010</c:v>
                </c:pt>
                <c:pt idx="26">
                  <c:v>42011</c:v>
                </c:pt>
                <c:pt idx="27">
                  <c:v>42012</c:v>
                </c:pt>
                <c:pt idx="28">
                  <c:v>42013</c:v>
                </c:pt>
                <c:pt idx="29">
                  <c:v>42016</c:v>
                </c:pt>
                <c:pt idx="30">
                  <c:v>42017</c:v>
                </c:pt>
                <c:pt idx="31">
                  <c:v>42018</c:v>
                </c:pt>
                <c:pt idx="32">
                  <c:v>42019</c:v>
                </c:pt>
                <c:pt idx="33">
                  <c:v>42020</c:v>
                </c:pt>
                <c:pt idx="34">
                  <c:v>42023</c:v>
                </c:pt>
                <c:pt idx="35">
                  <c:v>42024</c:v>
                </c:pt>
                <c:pt idx="36">
                  <c:v>42025</c:v>
                </c:pt>
                <c:pt idx="37">
                  <c:v>42026</c:v>
                </c:pt>
                <c:pt idx="38">
                  <c:v>42027</c:v>
                </c:pt>
                <c:pt idx="39">
                  <c:v>42030</c:v>
                </c:pt>
                <c:pt idx="40">
                  <c:v>42031</c:v>
                </c:pt>
                <c:pt idx="41">
                  <c:v>42032</c:v>
                </c:pt>
                <c:pt idx="42">
                  <c:v>42033</c:v>
                </c:pt>
                <c:pt idx="43">
                  <c:v>42034</c:v>
                </c:pt>
                <c:pt idx="44">
                  <c:v>42037</c:v>
                </c:pt>
                <c:pt idx="45">
                  <c:v>42038</c:v>
                </c:pt>
                <c:pt idx="46">
                  <c:v>42039</c:v>
                </c:pt>
                <c:pt idx="47">
                  <c:v>42040</c:v>
                </c:pt>
                <c:pt idx="48">
                  <c:v>42041</c:v>
                </c:pt>
                <c:pt idx="49">
                  <c:v>42044</c:v>
                </c:pt>
                <c:pt idx="50">
                  <c:v>42045</c:v>
                </c:pt>
                <c:pt idx="51">
                  <c:v>42046</c:v>
                </c:pt>
                <c:pt idx="52">
                  <c:v>42047</c:v>
                </c:pt>
                <c:pt idx="53">
                  <c:v>42048</c:v>
                </c:pt>
                <c:pt idx="54">
                  <c:v>42050</c:v>
                </c:pt>
                <c:pt idx="55">
                  <c:v>42051</c:v>
                </c:pt>
                <c:pt idx="56">
                  <c:v>42052</c:v>
                </c:pt>
                <c:pt idx="57">
                  <c:v>42060</c:v>
                </c:pt>
                <c:pt idx="58">
                  <c:v>42061</c:v>
                </c:pt>
                <c:pt idx="59">
                  <c:v>42062</c:v>
                </c:pt>
                <c:pt idx="60">
                  <c:v>42063</c:v>
                </c:pt>
                <c:pt idx="61">
                  <c:v>42065</c:v>
                </c:pt>
                <c:pt idx="62">
                  <c:v>42066</c:v>
                </c:pt>
                <c:pt idx="63">
                  <c:v>42067</c:v>
                </c:pt>
                <c:pt idx="64">
                  <c:v>42068</c:v>
                </c:pt>
                <c:pt idx="65">
                  <c:v>42069</c:v>
                </c:pt>
                <c:pt idx="66">
                  <c:v>42072</c:v>
                </c:pt>
                <c:pt idx="67">
                  <c:v>42073</c:v>
                </c:pt>
                <c:pt idx="68">
                  <c:v>42074</c:v>
                </c:pt>
                <c:pt idx="69">
                  <c:v>42075</c:v>
                </c:pt>
                <c:pt idx="70">
                  <c:v>42076</c:v>
                </c:pt>
                <c:pt idx="71">
                  <c:v>42079</c:v>
                </c:pt>
                <c:pt idx="72">
                  <c:v>42080</c:v>
                </c:pt>
                <c:pt idx="73">
                  <c:v>42081</c:v>
                </c:pt>
                <c:pt idx="74">
                  <c:v>42082</c:v>
                </c:pt>
                <c:pt idx="75">
                  <c:v>42083</c:v>
                </c:pt>
                <c:pt idx="76">
                  <c:v>42086</c:v>
                </c:pt>
                <c:pt idx="77">
                  <c:v>42087</c:v>
                </c:pt>
                <c:pt idx="78">
                  <c:v>42088</c:v>
                </c:pt>
                <c:pt idx="79">
                  <c:v>42089</c:v>
                </c:pt>
                <c:pt idx="80">
                  <c:v>42090</c:v>
                </c:pt>
                <c:pt idx="81">
                  <c:v>42093</c:v>
                </c:pt>
                <c:pt idx="82">
                  <c:v>42094</c:v>
                </c:pt>
                <c:pt idx="83">
                  <c:v>42095</c:v>
                </c:pt>
                <c:pt idx="84">
                  <c:v>42096</c:v>
                </c:pt>
                <c:pt idx="85">
                  <c:v>42097</c:v>
                </c:pt>
                <c:pt idx="86">
                  <c:v>42101</c:v>
                </c:pt>
                <c:pt idx="87">
                  <c:v>42102</c:v>
                </c:pt>
                <c:pt idx="88">
                  <c:v>42103</c:v>
                </c:pt>
                <c:pt idx="89">
                  <c:v>42104</c:v>
                </c:pt>
                <c:pt idx="90">
                  <c:v>42107</c:v>
                </c:pt>
                <c:pt idx="91">
                  <c:v>42108</c:v>
                </c:pt>
                <c:pt idx="92">
                  <c:v>42109</c:v>
                </c:pt>
                <c:pt idx="93">
                  <c:v>42110</c:v>
                </c:pt>
                <c:pt idx="94">
                  <c:v>42111</c:v>
                </c:pt>
                <c:pt idx="95">
                  <c:v>42114</c:v>
                </c:pt>
                <c:pt idx="96">
                  <c:v>42115</c:v>
                </c:pt>
                <c:pt idx="97">
                  <c:v>42116</c:v>
                </c:pt>
                <c:pt idx="98">
                  <c:v>42117</c:v>
                </c:pt>
                <c:pt idx="99">
                  <c:v>42118</c:v>
                </c:pt>
                <c:pt idx="100">
                  <c:v>42121</c:v>
                </c:pt>
                <c:pt idx="101">
                  <c:v>42122</c:v>
                </c:pt>
                <c:pt idx="102">
                  <c:v>42123</c:v>
                </c:pt>
                <c:pt idx="103">
                  <c:v>42124</c:v>
                </c:pt>
                <c:pt idx="104">
                  <c:v>42128</c:v>
                </c:pt>
                <c:pt idx="105">
                  <c:v>42129</c:v>
                </c:pt>
                <c:pt idx="106">
                  <c:v>42130</c:v>
                </c:pt>
                <c:pt idx="107">
                  <c:v>42131</c:v>
                </c:pt>
                <c:pt idx="108">
                  <c:v>42132</c:v>
                </c:pt>
                <c:pt idx="109">
                  <c:v>42135</c:v>
                </c:pt>
                <c:pt idx="110">
                  <c:v>42136</c:v>
                </c:pt>
                <c:pt idx="111">
                  <c:v>42137</c:v>
                </c:pt>
                <c:pt idx="112">
                  <c:v>42138</c:v>
                </c:pt>
                <c:pt idx="113">
                  <c:v>42139</c:v>
                </c:pt>
                <c:pt idx="114">
                  <c:v>42142</c:v>
                </c:pt>
                <c:pt idx="115">
                  <c:v>42143</c:v>
                </c:pt>
                <c:pt idx="116">
                  <c:v>42144</c:v>
                </c:pt>
                <c:pt idx="117">
                  <c:v>42145</c:v>
                </c:pt>
                <c:pt idx="118">
                  <c:v>42146</c:v>
                </c:pt>
                <c:pt idx="119">
                  <c:v>42149</c:v>
                </c:pt>
                <c:pt idx="120">
                  <c:v>42150</c:v>
                </c:pt>
                <c:pt idx="121">
                  <c:v>42151</c:v>
                </c:pt>
                <c:pt idx="122">
                  <c:v>42152</c:v>
                </c:pt>
                <c:pt idx="123">
                  <c:v>42153</c:v>
                </c:pt>
                <c:pt idx="124">
                  <c:v>42156</c:v>
                </c:pt>
                <c:pt idx="125">
                  <c:v>42157</c:v>
                </c:pt>
                <c:pt idx="126">
                  <c:v>42158</c:v>
                </c:pt>
                <c:pt idx="127">
                  <c:v>42159</c:v>
                </c:pt>
                <c:pt idx="128">
                  <c:v>42160</c:v>
                </c:pt>
                <c:pt idx="129">
                  <c:v>42163</c:v>
                </c:pt>
                <c:pt idx="130">
                  <c:v>42164</c:v>
                </c:pt>
                <c:pt idx="131">
                  <c:v>42165</c:v>
                </c:pt>
                <c:pt idx="132">
                  <c:v>42166</c:v>
                </c:pt>
                <c:pt idx="133">
                  <c:v>42167</c:v>
                </c:pt>
                <c:pt idx="134">
                  <c:v>42170</c:v>
                </c:pt>
                <c:pt idx="135">
                  <c:v>42171</c:v>
                </c:pt>
                <c:pt idx="136">
                  <c:v>42172</c:v>
                </c:pt>
                <c:pt idx="137">
                  <c:v>42173</c:v>
                </c:pt>
                <c:pt idx="138">
                  <c:v>42174</c:v>
                </c:pt>
                <c:pt idx="139">
                  <c:v>42178</c:v>
                </c:pt>
                <c:pt idx="140">
                  <c:v>42179</c:v>
                </c:pt>
                <c:pt idx="141">
                  <c:v>42180</c:v>
                </c:pt>
                <c:pt idx="142">
                  <c:v>42181</c:v>
                </c:pt>
                <c:pt idx="143">
                  <c:v>42184</c:v>
                </c:pt>
                <c:pt idx="144">
                  <c:v>42185</c:v>
                </c:pt>
                <c:pt idx="145">
                  <c:v>42186</c:v>
                </c:pt>
                <c:pt idx="146">
                  <c:v>42187</c:v>
                </c:pt>
                <c:pt idx="147">
                  <c:v>42188</c:v>
                </c:pt>
                <c:pt idx="148">
                  <c:v>42191</c:v>
                </c:pt>
                <c:pt idx="149">
                  <c:v>42192</c:v>
                </c:pt>
                <c:pt idx="150">
                  <c:v>42193</c:v>
                </c:pt>
                <c:pt idx="151">
                  <c:v>42194</c:v>
                </c:pt>
                <c:pt idx="152">
                  <c:v>42195</c:v>
                </c:pt>
                <c:pt idx="153">
                  <c:v>42198</c:v>
                </c:pt>
                <c:pt idx="154">
                  <c:v>42199</c:v>
                </c:pt>
                <c:pt idx="155">
                  <c:v>42200</c:v>
                </c:pt>
                <c:pt idx="156">
                  <c:v>42201</c:v>
                </c:pt>
                <c:pt idx="157">
                  <c:v>42202</c:v>
                </c:pt>
                <c:pt idx="158">
                  <c:v>42205</c:v>
                </c:pt>
                <c:pt idx="159">
                  <c:v>42206</c:v>
                </c:pt>
                <c:pt idx="160">
                  <c:v>42207</c:v>
                </c:pt>
                <c:pt idx="161">
                  <c:v>42208</c:v>
                </c:pt>
                <c:pt idx="162">
                  <c:v>42209</c:v>
                </c:pt>
                <c:pt idx="163">
                  <c:v>42212</c:v>
                </c:pt>
                <c:pt idx="164">
                  <c:v>42213</c:v>
                </c:pt>
                <c:pt idx="165">
                  <c:v>42214</c:v>
                </c:pt>
                <c:pt idx="166">
                  <c:v>42215</c:v>
                </c:pt>
                <c:pt idx="167">
                  <c:v>42216</c:v>
                </c:pt>
                <c:pt idx="168">
                  <c:v>42219</c:v>
                </c:pt>
                <c:pt idx="169">
                  <c:v>42220</c:v>
                </c:pt>
                <c:pt idx="170">
                  <c:v>42221</c:v>
                </c:pt>
                <c:pt idx="171">
                  <c:v>42222</c:v>
                </c:pt>
                <c:pt idx="172">
                  <c:v>42223</c:v>
                </c:pt>
                <c:pt idx="173">
                  <c:v>42226</c:v>
                </c:pt>
                <c:pt idx="174">
                  <c:v>42227</c:v>
                </c:pt>
                <c:pt idx="175">
                  <c:v>42228</c:v>
                </c:pt>
                <c:pt idx="176">
                  <c:v>42229</c:v>
                </c:pt>
                <c:pt idx="177">
                  <c:v>42230</c:v>
                </c:pt>
                <c:pt idx="178">
                  <c:v>42233</c:v>
                </c:pt>
                <c:pt idx="179">
                  <c:v>42234</c:v>
                </c:pt>
                <c:pt idx="180">
                  <c:v>42235</c:v>
                </c:pt>
                <c:pt idx="181">
                  <c:v>42236</c:v>
                </c:pt>
                <c:pt idx="182">
                  <c:v>42237</c:v>
                </c:pt>
                <c:pt idx="183">
                  <c:v>42240</c:v>
                </c:pt>
                <c:pt idx="184">
                  <c:v>42241</c:v>
                </c:pt>
                <c:pt idx="185">
                  <c:v>42242</c:v>
                </c:pt>
                <c:pt idx="186">
                  <c:v>42243</c:v>
                </c:pt>
                <c:pt idx="187">
                  <c:v>42244</c:v>
                </c:pt>
                <c:pt idx="188">
                  <c:v>42247</c:v>
                </c:pt>
                <c:pt idx="189">
                  <c:v>42248</c:v>
                </c:pt>
                <c:pt idx="190">
                  <c:v>42249</c:v>
                </c:pt>
                <c:pt idx="191">
                  <c:v>42253</c:v>
                </c:pt>
                <c:pt idx="192">
                  <c:v>42254</c:v>
                </c:pt>
                <c:pt idx="193">
                  <c:v>42255</c:v>
                </c:pt>
                <c:pt idx="194">
                  <c:v>42256</c:v>
                </c:pt>
                <c:pt idx="195">
                  <c:v>42257</c:v>
                </c:pt>
                <c:pt idx="196">
                  <c:v>42258</c:v>
                </c:pt>
                <c:pt idx="197">
                  <c:v>42261</c:v>
                </c:pt>
                <c:pt idx="198">
                  <c:v>42262</c:v>
                </c:pt>
                <c:pt idx="199">
                  <c:v>42263</c:v>
                </c:pt>
                <c:pt idx="200">
                  <c:v>42264</c:v>
                </c:pt>
                <c:pt idx="201">
                  <c:v>42265</c:v>
                </c:pt>
                <c:pt idx="202">
                  <c:v>42268</c:v>
                </c:pt>
                <c:pt idx="203">
                  <c:v>42269</c:v>
                </c:pt>
                <c:pt idx="204">
                  <c:v>42270</c:v>
                </c:pt>
                <c:pt idx="205">
                  <c:v>42271</c:v>
                </c:pt>
                <c:pt idx="206">
                  <c:v>42272</c:v>
                </c:pt>
                <c:pt idx="207">
                  <c:v>42275</c:v>
                </c:pt>
                <c:pt idx="208">
                  <c:v>42276</c:v>
                </c:pt>
                <c:pt idx="209">
                  <c:v>42277</c:v>
                </c:pt>
                <c:pt idx="210">
                  <c:v>42285</c:v>
                </c:pt>
                <c:pt idx="211">
                  <c:v>42286</c:v>
                </c:pt>
                <c:pt idx="212">
                  <c:v>42287</c:v>
                </c:pt>
                <c:pt idx="213">
                  <c:v>42289</c:v>
                </c:pt>
                <c:pt idx="214">
                  <c:v>42290</c:v>
                </c:pt>
                <c:pt idx="215">
                  <c:v>42291</c:v>
                </c:pt>
                <c:pt idx="216">
                  <c:v>42292</c:v>
                </c:pt>
                <c:pt idx="217">
                  <c:v>42293</c:v>
                </c:pt>
                <c:pt idx="218">
                  <c:v>42296</c:v>
                </c:pt>
                <c:pt idx="219">
                  <c:v>42297</c:v>
                </c:pt>
                <c:pt idx="220">
                  <c:v>42298</c:v>
                </c:pt>
                <c:pt idx="221">
                  <c:v>42299</c:v>
                </c:pt>
                <c:pt idx="222">
                  <c:v>42300</c:v>
                </c:pt>
                <c:pt idx="223">
                  <c:v>42303</c:v>
                </c:pt>
                <c:pt idx="224">
                  <c:v>42304</c:v>
                </c:pt>
                <c:pt idx="225">
                  <c:v>42305</c:v>
                </c:pt>
                <c:pt idx="226">
                  <c:v>42306</c:v>
                </c:pt>
                <c:pt idx="227">
                  <c:v>42307</c:v>
                </c:pt>
                <c:pt idx="228">
                  <c:v>42310</c:v>
                </c:pt>
                <c:pt idx="229">
                  <c:v>42311</c:v>
                </c:pt>
                <c:pt idx="230">
                  <c:v>42312</c:v>
                </c:pt>
                <c:pt idx="231">
                  <c:v>42313</c:v>
                </c:pt>
                <c:pt idx="232">
                  <c:v>42314</c:v>
                </c:pt>
                <c:pt idx="233">
                  <c:v>42317</c:v>
                </c:pt>
                <c:pt idx="234">
                  <c:v>42318</c:v>
                </c:pt>
                <c:pt idx="235">
                  <c:v>42319</c:v>
                </c:pt>
                <c:pt idx="236">
                  <c:v>42320</c:v>
                </c:pt>
                <c:pt idx="237">
                  <c:v>42321</c:v>
                </c:pt>
                <c:pt idx="238">
                  <c:v>42324</c:v>
                </c:pt>
                <c:pt idx="239">
                  <c:v>42325</c:v>
                </c:pt>
                <c:pt idx="240">
                  <c:v>42326</c:v>
                </c:pt>
                <c:pt idx="241">
                  <c:v>42327</c:v>
                </c:pt>
                <c:pt idx="242">
                  <c:v>42328</c:v>
                </c:pt>
                <c:pt idx="243">
                  <c:v>42331</c:v>
                </c:pt>
                <c:pt idx="244">
                  <c:v>42332</c:v>
                </c:pt>
                <c:pt idx="245">
                  <c:v>42333</c:v>
                </c:pt>
                <c:pt idx="246">
                  <c:v>42334</c:v>
                </c:pt>
                <c:pt idx="247">
                  <c:v>42335</c:v>
                </c:pt>
                <c:pt idx="248">
                  <c:v>42338</c:v>
                </c:pt>
                <c:pt idx="249">
                  <c:v>42339</c:v>
                </c:pt>
                <c:pt idx="250">
                  <c:v>42340</c:v>
                </c:pt>
                <c:pt idx="251">
                  <c:v>42341</c:v>
                </c:pt>
                <c:pt idx="252">
                  <c:v>42342</c:v>
                </c:pt>
                <c:pt idx="253">
                  <c:v>42345</c:v>
                </c:pt>
                <c:pt idx="254">
                  <c:v>42346</c:v>
                </c:pt>
                <c:pt idx="255">
                  <c:v>42347</c:v>
                </c:pt>
                <c:pt idx="256">
                  <c:v>42348</c:v>
                </c:pt>
                <c:pt idx="257">
                  <c:v>42349</c:v>
                </c:pt>
                <c:pt idx="258">
                  <c:v>42352</c:v>
                </c:pt>
                <c:pt idx="259">
                  <c:v>42353</c:v>
                </c:pt>
                <c:pt idx="260">
                  <c:v>42354</c:v>
                </c:pt>
                <c:pt idx="261">
                  <c:v>42355</c:v>
                </c:pt>
                <c:pt idx="262">
                  <c:v>42356</c:v>
                </c:pt>
                <c:pt idx="263">
                  <c:v>42359</c:v>
                </c:pt>
                <c:pt idx="264">
                  <c:v>42360</c:v>
                </c:pt>
                <c:pt idx="265">
                  <c:v>42361</c:v>
                </c:pt>
                <c:pt idx="266">
                  <c:v>42362</c:v>
                </c:pt>
                <c:pt idx="267">
                  <c:v>42363</c:v>
                </c:pt>
                <c:pt idx="268">
                  <c:v>42366</c:v>
                </c:pt>
                <c:pt idx="269">
                  <c:v>42367</c:v>
                </c:pt>
                <c:pt idx="270">
                  <c:v>42368</c:v>
                </c:pt>
                <c:pt idx="271">
                  <c:v>42369</c:v>
                </c:pt>
                <c:pt idx="272">
                  <c:v>42373</c:v>
                </c:pt>
                <c:pt idx="273">
                  <c:v>42374</c:v>
                </c:pt>
                <c:pt idx="274">
                  <c:v>42375</c:v>
                </c:pt>
                <c:pt idx="275">
                  <c:v>42376</c:v>
                </c:pt>
                <c:pt idx="276">
                  <c:v>42377</c:v>
                </c:pt>
                <c:pt idx="277">
                  <c:v>42380</c:v>
                </c:pt>
                <c:pt idx="278">
                  <c:v>42381</c:v>
                </c:pt>
                <c:pt idx="279">
                  <c:v>42382</c:v>
                </c:pt>
                <c:pt idx="280">
                  <c:v>42383</c:v>
                </c:pt>
                <c:pt idx="281">
                  <c:v>42384</c:v>
                </c:pt>
                <c:pt idx="282">
                  <c:v>42387</c:v>
                </c:pt>
                <c:pt idx="283">
                  <c:v>42388</c:v>
                </c:pt>
                <c:pt idx="284">
                  <c:v>42389</c:v>
                </c:pt>
                <c:pt idx="285">
                  <c:v>42390</c:v>
                </c:pt>
                <c:pt idx="286">
                  <c:v>42391</c:v>
                </c:pt>
                <c:pt idx="287">
                  <c:v>42394</c:v>
                </c:pt>
                <c:pt idx="288">
                  <c:v>42395</c:v>
                </c:pt>
                <c:pt idx="289">
                  <c:v>42396</c:v>
                </c:pt>
                <c:pt idx="290">
                  <c:v>42397</c:v>
                </c:pt>
                <c:pt idx="291">
                  <c:v>42398</c:v>
                </c:pt>
                <c:pt idx="292">
                  <c:v>42401</c:v>
                </c:pt>
                <c:pt idx="293">
                  <c:v>42402</c:v>
                </c:pt>
                <c:pt idx="294">
                  <c:v>42403</c:v>
                </c:pt>
                <c:pt idx="295">
                  <c:v>42404</c:v>
                </c:pt>
                <c:pt idx="296">
                  <c:v>42405</c:v>
                </c:pt>
                <c:pt idx="297">
                  <c:v>42415</c:v>
                </c:pt>
                <c:pt idx="298">
                  <c:v>42416</c:v>
                </c:pt>
                <c:pt idx="299">
                  <c:v>42417</c:v>
                </c:pt>
                <c:pt idx="300">
                  <c:v>42418</c:v>
                </c:pt>
                <c:pt idx="301">
                  <c:v>42419</c:v>
                </c:pt>
                <c:pt idx="302">
                  <c:v>42422</c:v>
                </c:pt>
                <c:pt idx="303">
                  <c:v>42423</c:v>
                </c:pt>
                <c:pt idx="304">
                  <c:v>42424</c:v>
                </c:pt>
                <c:pt idx="305">
                  <c:v>42425</c:v>
                </c:pt>
                <c:pt idx="306">
                  <c:v>42426</c:v>
                </c:pt>
                <c:pt idx="307">
                  <c:v>42429</c:v>
                </c:pt>
                <c:pt idx="308">
                  <c:v>42430</c:v>
                </c:pt>
                <c:pt idx="309">
                  <c:v>42431</c:v>
                </c:pt>
                <c:pt idx="310">
                  <c:v>42432</c:v>
                </c:pt>
                <c:pt idx="311">
                  <c:v>42433</c:v>
                </c:pt>
                <c:pt idx="312">
                  <c:v>42436</c:v>
                </c:pt>
                <c:pt idx="313">
                  <c:v>42437</c:v>
                </c:pt>
                <c:pt idx="314">
                  <c:v>42438</c:v>
                </c:pt>
                <c:pt idx="315">
                  <c:v>42439</c:v>
                </c:pt>
                <c:pt idx="316">
                  <c:v>42440</c:v>
                </c:pt>
                <c:pt idx="317">
                  <c:v>42443</c:v>
                </c:pt>
                <c:pt idx="318">
                  <c:v>42444</c:v>
                </c:pt>
                <c:pt idx="319">
                  <c:v>42445</c:v>
                </c:pt>
                <c:pt idx="320">
                  <c:v>42446</c:v>
                </c:pt>
                <c:pt idx="321">
                  <c:v>42447</c:v>
                </c:pt>
                <c:pt idx="322">
                  <c:v>42450</c:v>
                </c:pt>
                <c:pt idx="323">
                  <c:v>42451</c:v>
                </c:pt>
                <c:pt idx="324">
                  <c:v>42452</c:v>
                </c:pt>
                <c:pt idx="325">
                  <c:v>42453</c:v>
                </c:pt>
                <c:pt idx="326">
                  <c:v>42454</c:v>
                </c:pt>
                <c:pt idx="327">
                  <c:v>42457</c:v>
                </c:pt>
                <c:pt idx="328">
                  <c:v>42458</c:v>
                </c:pt>
                <c:pt idx="329">
                  <c:v>42459</c:v>
                </c:pt>
                <c:pt idx="330">
                  <c:v>42460</c:v>
                </c:pt>
                <c:pt idx="331">
                  <c:v>42461</c:v>
                </c:pt>
                <c:pt idx="332">
                  <c:v>42465</c:v>
                </c:pt>
                <c:pt idx="333">
                  <c:v>42466</c:v>
                </c:pt>
                <c:pt idx="334">
                  <c:v>42467</c:v>
                </c:pt>
                <c:pt idx="335">
                  <c:v>42468</c:v>
                </c:pt>
                <c:pt idx="336">
                  <c:v>42471</c:v>
                </c:pt>
                <c:pt idx="337">
                  <c:v>42472</c:v>
                </c:pt>
                <c:pt idx="338">
                  <c:v>42473</c:v>
                </c:pt>
                <c:pt idx="339">
                  <c:v>42474</c:v>
                </c:pt>
                <c:pt idx="340">
                  <c:v>42475</c:v>
                </c:pt>
                <c:pt idx="341">
                  <c:v>42478</c:v>
                </c:pt>
                <c:pt idx="342">
                  <c:v>42479</c:v>
                </c:pt>
                <c:pt idx="343">
                  <c:v>42480</c:v>
                </c:pt>
                <c:pt idx="344">
                  <c:v>42481</c:v>
                </c:pt>
                <c:pt idx="345">
                  <c:v>42482</c:v>
                </c:pt>
                <c:pt idx="346">
                  <c:v>42485</c:v>
                </c:pt>
                <c:pt idx="347">
                  <c:v>42486</c:v>
                </c:pt>
                <c:pt idx="348">
                  <c:v>42487</c:v>
                </c:pt>
                <c:pt idx="349">
                  <c:v>42488</c:v>
                </c:pt>
                <c:pt idx="350">
                  <c:v>42489</c:v>
                </c:pt>
                <c:pt idx="351">
                  <c:v>42493</c:v>
                </c:pt>
                <c:pt idx="352">
                  <c:v>42494</c:v>
                </c:pt>
                <c:pt idx="353">
                  <c:v>42495</c:v>
                </c:pt>
                <c:pt idx="354">
                  <c:v>42496</c:v>
                </c:pt>
                <c:pt idx="355">
                  <c:v>42499</c:v>
                </c:pt>
                <c:pt idx="356">
                  <c:v>42500</c:v>
                </c:pt>
                <c:pt idx="357">
                  <c:v>42501</c:v>
                </c:pt>
                <c:pt idx="358">
                  <c:v>42502</c:v>
                </c:pt>
                <c:pt idx="359">
                  <c:v>42503</c:v>
                </c:pt>
                <c:pt idx="360">
                  <c:v>42506</c:v>
                </c:pt>
                <c:pt idx="361">
                  <c:v>42507</c:v>
                </c:pt>
                <c:pt idx="362">
                  <c:v>42508</c:v>
                </c:pt>
                <c:pt idx="363">
                  <c:v>42509</c:v>
                </c:pt>
                <c:pt idx="364">
                  <c:v>42510</c:v>
                </c:pt>
                <c:pt idx="365">
                  <c:v>42513</c:v>
                </c:pt>
                <c:pt idx="366">
                  <c:v>42514</c:v>
                </c:pt>
                <c:pt idx="367">
                  <c:v>42515</c:v>
                </c:pt>
                <c:pt idx="368">
                  <c:v>42516</c:v>
                </c:pt>
                <c:pt idx="369">
                  <c:v>42517</c:v>
                </c:pt>
                <c:pt idx="370">
                  <c:v>42520</c:v>
                </c:pt>
                <c:pt idx="371">
                  <c:v>42521</c:v>
                </c:pt>
                <c:pt idx="372">
                  <c:v>42522</c:v>
                </c:pt>
                <c:pt idx="373">
                  <c:v>42523</c:v>
                </c:pt>
                <c:pt idx="374">
                  <c:v>42524</c:v>
                </c:pt>
                <c:pt idx="375">
                  <c:v>42527</c:v>
                </c:pt>
                <c:pt idx="376">
                  <c:v>42528</c:v>
                </c:pt>
                <c:pt idx="377">
                  <c:v>42529</c:v>
                </c:pt>
                <c:pt idx="378">
                  <c:v>42533</c:v>
                </c:pt>
                <c:pt idx="379">
                  <c:v>42534</c:v>
                </c:pt>
                <c:pt idx="380">
                  <c:v>42535</c:v>
                </c:pt>
                <c:pt idx="381">
                  <c:v>42536</c:v>
                </c:pt>
                <c:pt idx="382">
                  <c:v>42537</c:v>
                </c:pt>
                <c:pt idx="383">
                  <c:v>42538</c:v>
                </c:pt>
                <c:pt idx="384">
                  <c:v>42541</c:v>
                </c:pt>
                <c:pt idx="385">
                  <c:v>42542</c:v>
                </c:pt>
                <c:pt idx="386">
                  <c:v>42543</c:v>
                </c:pt>
                <c:pt idx="387">
                  <c:v>42544</c:v>
                </c:pt>
                <c:pt idx="388">
                  <c:v>42545</c:v>
                </c:pt>
                <c:pt idx="389">
                  <c:v>42548</c:v>
                </c:pt>
                <c:pt idx="390">
                  <c:v>42549</c:v>
                </c:pt>
                <c:pt idx="391">
                  <c:v>42550</c:v>
                </c:pt>
                <c:pt idx="392">
                  <c:v>42551</c:v>
                </c:pt>
                <c:pt idx="393">
                  <c:v>42552</c:v>
                </c:pt>
                <c:pt idx="394">
                  <c:v>42555</c:v>
                </c:pt>
                <c:pt idx="395">
                  <c:v>42556</c:v>
                </c:pt>
                <c:pt idx="396">
                  <c:v>42557</c:v>
                </c:pt>
                <c:pt idx="397">
                  <c:v>42558</c:v>
                </c:pt>
                <c:pt idx="398">
                  <c:v>42559</c:v>
                </c:pt>
                <c:pt idx="399">
                  <c:v>42562</c:v>
                </c:pt>
                <c:pt idx="400">
                  <c:v>42563</c:v>
                </c:pt>
                <c:pt idx="401">
                  <c:v>42564</c:v>
                </c:pt>
                <c:pt idx="402">
                  <c:v>42565</c:v>
                </c:pt>
                <c:pt idx="403">
                  <c:v>42566</c:v>
                </c:pt>
                <c:pt idx="404">
                  <c:v>42569</c:v>
                </c:pt>
                <c:pt idx="405">
                  <c:v>42570</c:v>
                </c:pt>
                <c:pt idx="406">
                  <c:v>42571</c:v>
                </c:pt>
                <c:pt idx="407">
                  <c:v>42572</c:v>
                </c:pt>
                <c:pt idx="408">
                  <c:v>42573</c:v>
                </c:pt>
                <c:pt idx="409">
                  <c:v>42576</c:v>
                </c:pt>
                <c:pt idx="410">
                  <c:v>42577</c:v>
                </c:pt>
                <c:pt idx="411">
                  <c:v>42578</c:v>
                </c:pt>
                <c:pt idx="412">
                  <c:v>42579</c:v>
                </c:pt>
                <c:pt idx="413">
                  <c:v>42580</c:v>
                </c:pt>
                <c:pt idx="414">
                  <c:v>42583</c:v>
                </c:pt>
                <c:pt idx="415">
                  <c:v>42584</c:v>
                </c:pt>
                <c:pt idx="416">
                  <c:v>42585</c:v>
                </c:pt>
                <c:pt idx="417">
                  <c:v>42586</c:v>
                </c:pt>
                <c:pt idx="418">
                  <c:v>42587</c:v>
                </c:pt>
                <c:pt idx="419">
                  <c:v>42590</c:v>
                </c:pt>
                <c:pt idx="420">
                  <c:v>42591</c:v>
                </c:pt>
                <c:pt idx="421">
                  <c:v>42592</c:v>
                </c:pt>
                <c:pt idx="422">
                  <c:v>42593</c:v>
                </c:pt>
                <c:pt idx="423">
                  <c:v>42594</c:v>
                </c:pt>
                <c:pt idx="424">
                  <c:v>42597</c:v>
                </c:pt>
                <c:pt idx="425">
                  <c:v>42598</c:v>
                </c:pt>
                <c:pt idx="426">
                  <c:v>42599</c:v>
                </c:pt>
                <c:pt idx="427">
                  <c:v>42600</c:v>
                </c:pt>
                <c:pt idx="428">
                  <c:v>42601</c:v>
                </c:pt>
                <c:pt idx="429">
                  <c:v>42604</c:v>
                </c:pt>
                <c:pt idx="430">
                  <c:v>42605</c:v>
                </c:pt>
                <c:pt idx="431">
                  <c:v>42606</c:v>
                </c:pt>
                <c:pt idx="432">
                  <c:v>42607</c:v>
                </c:pt>
                <c:pt idx="433">
                  <c:v>42608</c:v>
                </c:pt>
                <c:pt idx="434">
                  <c:v>42611</c:v>
                </c:pt>
                <c:pt idx="435">
                  <c:v>42612</c:v>
                </c:pt>
                <c:pt idx="436">
                  <c:v>42613</c:v>
                </c:pt>
                <c:pt idx="437">
                  <c:v>42614</c:v>
                </c:pt>
                <c:pt idx="438">
                  <c:v>42615</c:v>
                </c:pt>
                <c:pt idx="439">
                  <c:v>42618</c:v>
                </c:pt>
                <c:pt idx="440">
                  <c:v>42619</c:v>
                </c:pt>
                <c:pt idx="441">
                  <c:v>42620</c:v>
                </c:pt>
                <c:pt idx="442">
                  <c:v>42621</c:v>
                </c:pt>
                <c:pt idx="443">
                  <c:v>42622</c:v>
                </c:pt>
                <c:pt idx="444">
                  <c:v>42625</c:v>
                </c:pt>
                <c:pt idx="445">
                  <c:v>42626</c:v>
                </c:pt>
                <c:pt idx="446">
                  <c:v>42627</c:v>
                </c:pt>
                <c:pt idx="447">
                  <c:v>42631</c:v>
                </c:pt>
                <c:pt idx="448">
                  <c:v>42632</c:v>
                </c:pt>
                <c:pt idx="449">
                  <c:v>42633</c:v>
                </c:pt>
                <c:pt idx="450">
                  <c:v>42634</c:v>
                </c:pt>
                <c:pt idx="451">
                  <c:v>42635</c:v>
                </c:pt>
                <c:pt idx="452">
                  <c:v>42636</c:v>
                </c:pt>
                <c:pt idx="453">
                  <c:v>42639</c:v>
                </c:pt>
                <c:pt idx="454">
                  <c:v>42640</c:v>
                </c:pt>
                <c:pt idx="455">
                  <c:v>42641</c:v>
                </c:pt>
                <c:pt idx="456">
                  <c:v>42642</c:v>
                </c:pt>
                <c:pt idx="457">
                  <c:v>42643</c:v>
                </c:pt>
                <c:pt idx="458">
                  <c:v>42651</c:v>
                </c:pt>
                <c:pt idx="459">
                  <c:v>42652</c:v>
                </c:pt>
                <c:pt idx="460">
                  <c:v>42653</c:v>
                </c:pt>
                <c:pt idx="461">
                  <c:v>42654</c:v>
                </c:pt>
                <c:pt idx="462">
                  <c:v>42655</c:v>
                </c:pt>
                <c:pt idx="463">
                  <c:v>42656</c:v>
                </c:pt>
                <c:pt idx="464">
                  <c:v>42657</c:v>
                </c:pt>
                <c:pt idx="465">
                  <c:v>42660</c:v>
                </c:pt>
                <c:pt idx="466">
                  <c:v>42661</c:v>
                </c:pt>
                <c:pt idx="467">
                  <c:v>42662</c:v>
                </c:pt>
                <c:pt idx="468">
                  <c:v>42663</c:v>
                </c:pt>
                <c:pt idx="469">
                  <c:v>42664</c:v>
                </c:pt>
                <c:pt idx="470">
                  <c:v>42667</c:v>
                </c:pt>
                <c:pt idx="471">
                  <c:v>42668</c:v>
                </c:pt>
                <c:pt idx="472">
                  <c:v>42669</c:v>
                </c:pt>
                <c:pt idx="473">
                  <c:v>42670</c:v>
                </c:pt>
                <c:pt idx="474">
                  <c:v>42671</c:v>
                </c:pt>
                <c:pt idx="475">
                  <c:v>42674</c:v>
                </c:pt>
                <c:pt idx="476">
                  <c:v>42675</c:v>
                </c:pt>
                <c:pt idx="477">
                  <c:v>42676</c:v>
                </c:pt>
                <c:pt idx="478">
                  <c:v>42677</c:v>
                </c:pt>
                <c:pt idx="479">
                  <c:v>42678</c:v>
                </c:pt>
                <c:pt idx="480">
                  <c:v>42681</c:v>
                </c:pt>
                <c:pt idx="481">
                  <c:v>42682</c:v>
                </c:pt>
                <c:pt idx="482">
                  <c:v>42683</c:v>
                </c:pt>
                <c:pt idx="483">
                  <c:v>42684</c:v>
                </c:pt>
                <c:pt idx="484">
                  <c:v>42685</c:v>
                </c:pt>
                <c:pt idx="485">
                  <c:v>42688</c:v>
                </c:pt>
                <c:pt idx="486">
                  <c:v>42689</c:v>
                </c:pt>
                <c:pt idx="487">
                  <c:v>42690</c:v>
                </c:pt>
                <c:pt idx="488">
                  <c:v>42691</c:v>
                </c:pt>
                <c:pt idx="489">
                  <c:v>42692</c:v>
                </c:pt>
                <c:pt idx="490">
                  <c:v>42695</c:v>
                </c:pt>
                <c:pt idx="491">
                  <c:v>42696</c:v>
                </c:pt>
                <c:pt idx="492">
                  <c:v>42697</c:v>
                </c:pt>
                <c:pt idx="493">
                  <c:v>42698</c:v>
                </c:pt>
                <c:pt idx="494">
                  <c:v>42699</c:v>
                </c:pt>
                <c:pt idx="495">
                  <c:v>42702</c:v>
                </c:pt>
                <c:pt idx="496">
                  <c:v>42703</c:v>
                </c:pt>
                <c:pt idx="497">
                  <c:v>42704</c:v>
                </c:pt>
                <c:pt idx="498">
                  <c:v>42705</c:v>
                </c:pt>
                <c:pt idx="499">
                  <c:v>42706</c:v>
                </c:pt>
                <c:pt idx="500">
                  <c:v>42709</c:v>
                </c:pt>
                <c:pt idx="501">
                  <c:v>42710</c:v>
                </c:pt>
                <c:pt idx="502">
                  <c:v>42711</c:v>
                </c:pt>
                <c:pt idx="503">
                  <c:v>42712</c:v>
                </c:pt>
                <c:pt idx="504">
                  <c:v>42713</c:v>
                </c:pt>
                <c:pt idx="505">
                  <c:v>42716</c:v>
                </c:pt>
                <c:pt idx="506">
                  <c:v>42717</c:v>
                </c:pt>
                <c:pt idx="507">
                  <c:v>42718</c:v>
                </c:pt>
                <c:pt idx="508">
                  <c:v>42719</c:v>
                </c:pt>
                <c:pt idx="509">
                  <c:v>42720</c:v>
                </c:pt>
                <c:pt idx="510">
                  <c:v>42723</c:v>
                </c:pt>
                <c:pt idx="511">
                  <c:v>42724</c:v>
                </c:pt>
                <c:pt idx="512">
                  <c:v>42725</c:v>
                </c:pt>
                <c:pt idx="513">
                  <c:v>42726</c:v>
                </c:pt>
                <c:pt idx="514">
                  <c:v>42727</c:v>
                </c:pt>
                <c:pt idx="515">
                  <c:v>42730</c:v>
                </c:pt>
                <c:pt idx="516">
                  <c:v>42731</c:v>
                </c:pt>
                <c:pt idx="517">
                  <c:v>42732</c:v>
                </c:pt>
                <c:pt idx="518">
                  <c:v>42733</c:v>
                </c:pt>
                <c:pt idx="519">
                  <c:v>42734</c:v>
                </c:pt>
                <c:pt idx="520">
                  <c:v>42738</c:v>
                </c:pt>
                <c:pt idx="521">
                  <c:v>42739</c:v>
                </c:pt>
                <c:pt idx="522">
                  <c:v>42740</c:v>
                </c:pt>
                <c:pt idx="523">
                  <c:v>42741</c:v>
                </c:pt>
                <c:pt idx="524">
                  <c:v>42744</c:v>
                </c:pt>
                <c:pt idx="525">
                  <c:v>42745</c:v>
                </c:pt>
                <c:pt idx="526">
                  <c:v>42746</c:v>
                </c:pt>
                <c:pt idx="527">
                  <c:v>42747</c:v>
                </c:pt>
                <c:pt idx="528">
                  <c:v>42748</c:v>
                </c:pt>
                <c:pt idx="529">
                  <c:v>42751</c:v>
                </c:pt>
                <c:pt idx="530">
                  <c:v>42752</c:v>
                </c:pt>
                <c:pt idx="531">
                  <c:v>42753</c:v>
                </c:pt>
                <c:pt idx="532">
                  <c:v>42754</c:v>
                </c:pt>
                <c:pt idx="533">
                  <c:v>42755</c:v>
                </c:pt>
                <c:pt idx="534">
                  <c:v>42757</c:v>
                </c:pt>
                <c:pt idx="535">
                  <c:v>42758</c:v>
                </c:pt>
                <c:pt idx="536">
                  <c:v>42770</c:v>
                </c:pt>
                <c:pt idx="537">
                  <c:v>42771</c:v>
                </c:pt>
                <c:pt idx="538">
                  <c:v>42772</c:v>
                </c:pt>
                <c:pt idx="539">
                  <c:v>42773</c:v>
                </c:pt>
                <c:pt idx="540">
                  <c:v>42774</c:v>
                </c:pt>
                <c:pt idx="541">
                  <c:v>42775</c:v>
                </c:pt>
                <c:pt idx="542">
                  <c:v>42776</c:v>
                </c:pt>
                <c:pt idx="543">
                  <c:v>42779</c:v>
                </c:pt>
                <c:pt idx="544">
                  <c:v>42780</c:v>
                </c:pt>
                <c:pt idx="545">
                  <c:v>42781</c:v>
                </c:pt>
                <c:pt idx="546">
                  <c:v>42782</c:v>
                </c:pt>
                <c:pt idx="547">
                  <c:v>42783</c:v>
                </c:pt>
                <c:pt idx="548">
                  <c:v>42786</c:v>
                </c:pt>
                <c:pt idx="549">
                  <c:v>42787</c:v>
                </c:pt>
                <c:pt idx="550">
                  <c:v>42788</c:v>
                </c:pt>
                <c:pt idx="551">
                  <c:v>42789</c:v>
                </c:pt>
                <c:pt idx="552">
                  <c:v>42790</c:v>
                </c:pt>
                <c:pt idx="553">
                  <c:v>42793</c:v>
                </c:pt>
                <c:pt idx="554">
                  <c:v>42794</c:v>
                </c:pt>
                <c:pt idx="555">
                  <c:v>42795</c:v>
                </c:pt>
                <c:pt idx="556">
                  <c:v>42796</c:v>
                </c:pt>
                <c:pt idx="557">
                  <c:v>42797</c:v>
                </c:pt>
                <c:pt idx="558">
                  <c:v>42800</c:v>
                </c:pt>
                <c:pt idx="559">
                  <c:v>42801</c:v>
                </c:pt>
                <c:pt idx="560">
                  <c:v>42802</c:v>
                </c:pt>
                <c:pt idx="561">
                  <c:v>42803</c:v>
                </c:pt>
                <c:pt idx="562">
                  <c:v>42804</c:v>
                </c:pt>
                <c:pt idx="563">
                  <c:v>42807</c:v>
                </c:pt>
                <c:pt idx="564">
                  <c:v>42808</c:v>
                </c:pt>
                <c:pt idx="565">
                  <c:v>42809</c:v>
                </c:pt>
                <c:pt idx="566">
                  <c:v>42810</c:v>
                </c:pt>
                <c:pt idx="567">
                  <c:v>42811</c:v>
                </c:pt>
                <c:pt idx="568">
                  <c:v>42814</c:v>
                </c:pt>
                <c:pt idx="569">
                  <c:v>42815</c:v>
                </c:pt>
                <c:pt idx="570">
                  <c:v>42816</c:v>
                </c:pt>
                <c:pt idx="571">
                  <c:v>42817</c:v>
                </c:pt>
                <c:pt idx="572">
                  <c:v>42818</c:v>
                </c:pt>
                <c:pt idx="573">
                  <c:v>42821</c:v>
                </c:pt>
                <c:pt idx="574">
                  <c:v>42822</c:v>
                </c:pt>
                <c:pt idx="575">
                  <c:v>42823</c:v>
                </c:pt>
                <c:pt idx="576">
                  <c:v>42824</c:v>
                </c:pt>
                <c:pt idx="577">
                  <c:v>42825</c:v>
                </c:pt>
                <c:pt idx="578">
                  <c:v>42826</c:v>
                </c:pt>
                <c:pt idx="579">
                  <c:v>42830</c:v>
                </c:pt>
                <c:pt idx="580">
                  <c:v>42831</c:v>
                </c:pt>
                <c:pt idx="581">
                  <c:v>42832</c:v>
                </c:pt>
                <c:pt idx="582">
                  <c:v>42835</c:v>
                </c:pt>
                <c:pt idx="583">
                  <c:v>42836</c:v>
                </c:pt>
                <c:pt idx="584">
                  <c:v>42837</c:v>
                </c:pt>
                <c:pt idx="585">
                  <c:v>42838</c:v>
                </c:pt>
                <c:pt idx="586">
                  <c:v>42839</c:v>
                </c:pt>
                <c:pt idx="587">
                  <c:v>42842</c:v>
                </c:pt>
                <c:pt idx="588">
                  <c:v>42843</c:v>
                </c:pt>
                <c:pt idx="589">
                  <c:v>42844</c:v>
                </c:pt>
                <c:pt idx="590">
                  <c:v>42845</c:v>
                </c:pt>
                <c:pt idx="591">
                  <c:v>42846</c:v>
                </c:pt>
                <c:pt idx="592">
                  <c:v>42849</c:v>
                </c:pt>
                <c:pt idx="593">
                  <c:v>42850</c:v>
                </c:pt>
                <c:pt idx="594">
                  <c:v>42851</c:v>
                </c:pt>
                <c:pt idx="595">
                  <c:v>42852</c:v>
                </c:pt>
                <c:pt idx="596">
                  <c:v>42853</c:v>
                </c:pt>
                <c:pt idx="597">
                  <c:v>42857</c:v>
                </c:pt>
                <c:pt idx="598">
                  <c:v>42858</c:v>
                </c:pt>
                <c:pt idx="599">
                  <c:v>42859</c:v>
                </c:pt>
                <c:pt idx="600">
                  <c:v>42860</c:v>
                </c:pt>
                <c:pt idx="601">
                  <c:v>42863</c:v>
                </c:pt>
                <c:pt idx="602">
                  <c:v>42864</c:v>
                </c:pt>
                <c:pt idx="603">
                  <c:v>42865</c:v>
                </c:pt>
                <c:pt idx="604">
                  <c:v>42866</c:v>
                </c:pt>
                <c:pt idx="605">
                  <c:v>42867</c:v>
                </c:pt>
                <c:pt idx="606">
                  <c:v>42870</c:v>
                </c:pt>
                <c:pt idx="607">
                  <c:v>42871</c:v>
                </c:pt>
                <c:pt idx="608">
                  <c:v>42872</c:v>
                </c:pt>
                <c:pt idx="609">
                  <c:v>42873</c:v>
                </c:pt>
                <c:pt idx="610">
                  <c:v>42874</c:v>
                </c:pt>
                <c:pt idx="611">
                  <c:v>42877</c:v>
                </c:pt>
                <c:pt idx="612">
                  <c:v>42878</c:v>
                </c:pt>
                <c:pt idx="613">
                  <c:v>42879</c:v>
                </c:pt>
                <c:pt idx="614">
                  <c:v>42880</c:v>
                </c:pt>
                <c:pt idx="615">
                  <c:v>42881</c:v>
                </c:pt>
                <c:pt idx="616">
                  <c:v>42882</c:v>
                </c:pt>
                <c:pt idx="617">
                  <c:v>42886</c:v>
                </c:pt>
                <c:pt idx="618">
                  <c:v>42887</c:v>
                </c:pt>
                <c:pt idx="619">
                  <c:v>42888</c:v>
                </c:pt>
                <c:pt idx="620">
                  <c:v>42891</c:v>
                </c:pt>
                <c:pt idx="621">
                  <c:v>42892</c:v>
                </c:pt>
                <c:pt idx="622">
                  <c:v>42893</c:v>
                </c:pt>
                <c:pt idx="623">
                  <c:v>42894</c:v>
                </c:pt>
                <c:pt idx="624">
                  <c:v>42895</c:v>
                </c:pt>
                <c:pt idx="625">
                  <c:v>42898</c:v>
                </c:pt>
                <c:pt idx="626">
                  <c:v>42899</c:v>
                </c:pt>
                <c:pt idx="627">
                  <c:v>42900</c:v>
                </c:pt>
                <c:pt idx="628">
                  <c:v>42901</c:v>
                </c:pt>
                <c:pt idx="629">
                  <c:v>42902</c:v>
                </c:pt>
                <c:pt idx="630">
                  <c:v>42905</c:v>
                </c:pt>
                <c:pt idx="631">
                  <c:v>42906</c:v>
                </c:pt>
                <c:pt idx="632">
                  <c:v>42907</c:v>
                </c:pt>
                <c:pt idx="633">
                  <c:v>42908</c:v>
                </c:pt>
                <c:pt idx="634">
                  <c:v>42909</c:v>
                </c:pt>
                <c:pt idx="635">
                  <c:v>42912</c:v>
                </c:pt>
                <c:pt idx="636">
                  <c:v>42913</c:v>
                </c:pt>
                <c:pt idx="637">
                  <c:v>42914</c:v>
                </c:pt>
                <c:pt idx="638">
                  <c:v>42915</c:v>
                </c:pt>
                <c:pt idx="639">
                  <c:v>42916</c:v>
                </c:pt>
                <c:pt idx="640">
                  <c:v>42919</c:v>
                </c:pt>
                <c:pt idx="641">
                  <c:v>42920</c:v>
                </c:pt>
                <c:pt idx="642">
                  <c:v>42921</c:v>
                </c:pt>
                <c:pt idx="643">
                  <c:v>42922</c:v>
                </c:pt>
                <c:pt idx="644">
                  <c:v>42923</c:v>
                </c:pt>
                <c:pt idx="645">
                  <c:v>42926</c:v>
                </c:pt>
                <c:pt idx="646">
                  <c:v>42927</c:v>
                </c:pt>
                <c:pt idx="647">
                  <c:v>42928</c:v>
                </c:pt>
                <c:pt idx="648">
                  <c:v>42929</c:v>
                </c:pt>
                <c:pt idx="649">
                  <c:v>42930</c:v>
                </c:pt>
                <c:pt idx="650">
                  <c:v>42933</c:v>
                </c:pt>
                <c:pt idx="651">
                  <c:v>42934</c:v>
                </c:pt>
                <c:pt idx="652">
                  <c:v>42935</c:v>
                </c:pt>
                <c:pt idx="653">
                  <c:v>42936</c:v>
                </c:pt>
                <c:pt idx="654">
                  <c:v>42937</c:v>
                </c:pt>
                <c:pt idx="655">
                  <c:v>42940</c:v>
                </c:pt>
                <c:pt idx="656">
                  <c:v>42941</c:v>
                </c:pt>
                <c:pt idx="657">
                  <c:v>42942</c:v>
                </c:pt>
                <c:pt idx="658">
                  <c:v>42943</c:v>
                </c:pt>
                <c:pt idx="659">
                  <c:v>42944</c:v>
                </c:pt>
                <c:pt idx="660">
                  <c:v>42947</c:v>
                </c:pt>
                <c:pt idx="661">
                  <c:v>42948</c:v>
                </c:pt>
                <c:pt idx="662">
                  <c:v>42949</c:v>
                </c:pt>
                <c:pt idx="663">
                  <c:v>42950</c:v>
                </c:pt>
                <c:pt idx="664">
                  <c:v>42951</c:v>
                </c:pt>
                <c:pt idx="665">
                  <c:v>42954</c:v>
                </c:pt>
                <c:pt idx="666">
                  <c:v>42955</c:v>
                </c:pt>
                <c:pt idx="667">
                  <c:v>42956</c:v>
                </c:pt>
                <c:pt idx="668">
                  <c:v>42957</c:v>
                </c:pt>
                <c:pt idx="669">
                  <c:v>42958</c:v>
                </c:pt>
                <c:pt idx="670">
                  <c:v>42961</c:v>
                </c:pt>
                <c:pt idx="671">
                  <c:v>42962</c:v>
                </c:pt>
                <c:pt idx="672">
                  <c:v>42963</c:v>
                </c:pt>
                <c:pt idx="673">
                  <c:v>42964</c:v>
                </c:pt>
                <c:pt idx="674">
                  <c:v>42965</c:v>
                </c:pt>
                <c:pt idx="675">
                  <c:v>42968</c:v>
                </c:pt>
                <c:pt idx="676">
                  <c:v>42969</c:v>
                </c:pt>
                <c:pt idx="677">
                  <c:v>42970</c:v>
                </c:pt>
                <c:pt idx="678">
                  <c:v>42971</c:v>
                </c:pt>
                <c:pt idx="679">
                  <c:v>42972</c:v>
                </c:pt>
                <c:pt idx="680">
                  <c:v>42975</c:v>
                </c:pt>
                <c:pt idx="681">
                  <c:v>42976</c:v>
                </c:pt>
                <c:pt idx="682">
                  <c:v>42977</c:v>
                </c:pt>
                <c:pt idx="683">
                  <c:v>42978</c:v>
                </c:pt>
                <c:pt idx="684">
                  <c:v>42979</c:v>
                </c:pt>
                <c:pt idx="685">
                  <c:v>42982</c:v>
                </c:pt>
                <c:pt idx="686">
                  <c:v>42983</c:v>
                </c:pt>
                <c:pt idx="687">
                  <c:v>42984</c:v>
                </c:pt>
                <c:pt idx="688">
                  <c:v>42985</c:v>
                </c:pt>
                <c:pt idx="689">
                  <c:v>42986</c:v>
                </c:pt>
                <c:pt idx="690">
                  <c:v>42989</c:v>
                </c:pt>
                <c:pt idx="691">
                  <c:v>42990</c:v>
                </c:pt>
                <c:pt idx="692">
                  <c:v>42991</c:v>
                </c:pt>
                <c:pt idx="693">
                  <c:v>42992</c:v>
                </c:pt>
                <c:pt idx="694">
                  <c:v>42993</c:v>
                </c:pt>
                <c:pt idx="695">
                  <c:v>42996</c:v>
                </c:pt>
                <c:pt idx="696">
                  <c:v>42997</c:v>
                </c:pt>
                <c:pt idx="697">
                  <c:v>42998</c:v>
                </c:pt>
                <c:pt idx="698">
                  <c:v>42999</c:v>
                </c:pt>
                <c:pt idx="699">
                  <c:v>43000</c:v>
                </c:pt>
                <c:pt idx="700">
                  <c:v>43003</c:v>
                </c:pt>
                <c:pt idx="701">
                  <c:v>43004</c:v>
                </c:pt>
                <c:pt idx="702">
                  <c:v>43005</c:v>
                </c:pt>
                <c:pt idx="703">
                  <c:v>43006</c:v>
                </c:pt>
                <c:pt idx="704">
                  <c:v>43007</c:v>
                </c:pt>
                <c:pt idx="705">
                  <c:v>43008</c:v>
                </c:pt>
                <c:pt idx="706">
                  <c:v>43017</c:v>
                </c:pt>
                <c:pt idx="707">
                  <c:v>43018</c:v>
                </c:pt>
                <c:pt idx="708">
                  <c:v>43019</c:v>
                </c:pt>
                <c:pt idx="709">
                  <c:v>43020</c:v>
                </c:pt>
                <c:pt idx="710">
                  <c:v>43021</c:v>
                </c:pt>
                <c:pt idx="711">
                  <c:v>43024</c:v>
                </c:pt>
                <c:pt idx="712">
                  <c:v>43025</c:v>
                </c:pt>
                <c:pt idx="713">
                  <c:v>43026</c:v>
                </c:pt>
                <c:pt idx="714">
                  <c:v>43027</c:v>
                </c:pt>
                <c:pt idx="715">
                  <c:v>43028</c:v>
                </c:pt>
                <c:pt idx="716">
                  <c:v>43031</c:v>
                </c:pt>
                <c:pt idx="717">
                  <c:v>43032</c:v>
                </c:pt>
                <c:pt idx="718">
                  <c:v>43033</c:v>
                </c:pt>
                <c:pt idx="719">
                  <c:v>43034</c:v>
                </c:pt>
                <c:pt idx="720">
                  <c:v>43035</c:v>
                </c:pt>
                <c:pt idx="721">
                  <c:v>43038</c:v>
                </c:pt>
                <c:pt idx="722">
                  <c:v>43039</c:v>
                </c:pt>
                <c:pt idx="723">
                  <c:v>43040</c:v>
                </c:pt>
                <c:pt idx="724">
                  <c:v>43041</c:v>
                </c:pt>
                <c:pt idx="725">
                  <c:v>43042</c:v>
                </c:pt>
                <c:pt idx="726">
                  <c:v>43045</c:v>
                </c:pt>
                <c:pt idx="727">
                  <c:v>43046</c:v>
                </c:pt>
                <c:pt idx="728">
                  <c:v>43047</c:v>
                </c:pt>
                <c:pt idx="729">
                  <c:v>43048</c:v>
                </c:pt>
                <c:pt idx="730">
                  <c:v>43049</c:v>
                </c:pt>
                <c:pt idx="731">
                  <c:v>43052</c:v>
                </c:pt>
                <c:pt idx="732">
                  <c:v>43053</c:v>
                </c:pt>
                <c:pt idx="733">
                  <c:v>43054</c:v>
                </c:pt>
                <c:pt idx="734">
                  <c:v>43055</c:v>
                </c:pt>
                <c:pt idx="735">
                  <c:v>43056</c:v>
                </c:pt>
                <c:pt idx="736">
                  <c:v>43059</c:v>
                </c:pt>
                <c:pt idx="737">
                  <c:v>43060</c:v>
                </c:pt>
                <c:pt idx="738">
                  <c:v>43061</c:v>
                </c:pt>
                <c:pt idx="739">
                  <c:v>43062</c:v>
                </c:pt>
                <c:pt idx="740">
                  <c:v>43063</c:v>
                </c:pt>
                <c:pt idx="741">
                  <c:v>43066</c:v>
                </c:pt>
                <c:pt idx="742">
                  <c:v>43067</c:v>
                </c:pt>
                <c:pt idx="743">
                  <c:v>43068</c:v>
                </c:pt>
                <c:pt idx="744">
                  <c:v>43069</c:v>
                </c:pt>
                <c:pt idx="745">
                  <c:v>43070</c:v>
                </c:pt>
                <c:pt idx="746">
                  <c:v>43073</c:v>
                </c:pt>
                <c:pt idx="747">
                  <c:v>43074</c:v>
                </c:pt>
                <c:pt idx="748">
                  <c:v>43075</c:v>
                </c:pt>
                <c:pt idx="749">
                  <c:v>43076</c:v>
                </c:pt>
                <c:pt idx="750">
                  <c:v>43077</c:v>
                </c:pt>
                <c:pt idx="751">
                  <c:v>43080</c:v>
                </c:pt>
                <c:pt idx="752">
                  <c:v>43081</c:v>
                </c:pt>
                <c:pt idx="753">
                  <c:v>43082</c:v>
                </c:pt>
                <c:pt idx="754">
                  <c:v>43083</c:v>
                </c:pt>
                <c:pt idx="755">
                  <c:v>43084</c:v>
                </c:pt>
                <c:pt idx="756">
                  <c:v>43087</c:v>
                </c:pt>
                <c:pt idx="757">
                  <c:v>43088</c:v>
                </c:pt>
                <c:pt idx="758">
                  <c:v>43089</c:v>
                </c:pt>
                <c:pt idx="759">
                  <c:v>43090</c:v>
                </c:pt>
                <c:pt idx="760">
                  <c:v>43091</c:v>
                </c:pt>
                <c:pt idx="761">
                  <c:v>43094</c:v>
                </c:pt>
                <c:pt idx="762">
                  <c:v>43095</c:v>
                </c:pt>
                <c:pt idx="763">
                  <c:v>43096</c:v>
                </c:pt>
                <c:pt idx="764">
                  <c:v>43097</c:v>
                </c:pt>
                <c:pt idx="765">
                  <c:v>43098</c:v>
                </c:pt>
                <c:pt idx="766">
                  <c:v>43102</c:v>
                </c:pt>
                <c:pt idx="767">
                  <c:v>43103</c:v>
                </c:pt>
                <c:pt idx="768">
                  <c:v>43104</c:v>
                </c:pt>
                <c:pt idx="769">
                  <c:v>43105</c:v>
                </c:pt>
                <c:pt idx="770">
                  <c:v>43108</c:v>
                </c:pt>
                <c:pt idx="771">
                  <c:v>43109</c:v>
                </c:pt>
                <c:pt idx="772">
                  <c:v>43110</c:v>
                </c:pt>
                <c:pt idx="773">
                  <c:v>43111</c:v>
                </c:pt>
                <c:pt idx="774">
                  <c:v>43112</c:v>
                </c:pt>
                <c:pt idx="775">
                  <c:v>43115</c:v>
                </c:pt>
                <c:pt idx="776">
                  <c:v>43116</c:v>
                </c:pt>
                <c:pt idx="777">
                  <c:v>43117</c:v>
                </c:pt>
                <c:pt idx="778">
                  <c:v>43118</c:v>
                </c:pt>
                <c:pt idx="779">
                  <c:v>43119</c:v>
                </c:pt>
                <c:pt idx="780">
                  <c:v>43122</c:v>
                </c:pt>
                <c:pt idx="781">
                  <c:v>43123</c:v>
                </c:pt>
                <c:pt idx="782">
                  <c:v>43124</c:v>
                </c:pt>
                <c:pt idx="783">
                  <c:v>43125</c:v>
                </c:pt>
                <c:pt idx="784">
                  <c:v>43126</c:v>
                </c:pt>
                <c:pt idx="785">
                  <c:v>43129</c:v>
                </c:pt>
                <c:pt idx="786">
                  <c:v>43130</c:v>
                </c:pt>
                <c:pt idx="787">
                  <c:v>43131</c:v>
                </c:pt>
                <c:pt idx="788">
                  <c:v>43132</c:v>
                </c:pt>
                <c:pt idx="789">
                  <c:v>43133</c:v>
                </c:pt>
                <c:pt idx="790">
                  <c:v>43136</c:v>
                </c:pt>
                <c:pt idx="791">
                  <c:v>43137</c:v>
                </c:pt>
                <c:pt idx="792">
                  <c:v>43138</c:v>
                </c:pt>
                <c:pt idx="793">
                  <c:v>43139</c:v>
                </c:pt>
                <c:pt idx="794">
                  <c:v>43140</c:v>
                </c:pt>
                <c:pt idx="795">
                  <c:v>43153</c:v>
                </c:pt>
                <c:pt idx="796">
                  <c:v>43154</c:v>
                </c:pt>
                <c:pt idx="797">
                  <c:v>43155</c:v>
                </c:pt>
                <c:pt idx="798">
                  <c:v>43157</c:v>
                </c:pt>
                <c:pt idx="799">
                  <c:v>43158</c:v>
                </c:pt>
                <c:pt idx="800">
                  <c:v>43159</c:v>
                </c:pt>
                <c:pt idx="801">
                  <c:v>43160</c:v>
                </c:pt>
                <c:pt idx="802">
                  <c:v>43161</c:v>
                </c:pt>
                <c:pt idx="803">
                  <c:v>43164</c:v>
                </c:pt>
                <c:pt idx="804">
                  <c:v>43165</c:v>
                </c:pt>
                <c:pt idx="805">
                  <c:v>43166</c:v>
                </c:pt>
                <c:pt idx="806">
                  <c:v>43167</c:v>
                </c:pt>
                <c:pt idx="807">
                  <c:v>43168</c:v>
                </c:pt>
                <c:pt idx="808">
                  <c:v>43171</c:v>
                </c:pt>
                <c:pt idx="809">
                  <c:v>43172</c:v>
                </c:pt>
                <c:pt idx="810">
                  <c:v>43173</c:v>
                </c:pt>
                <c:pt idx="811">
                  <c:v>43174</c:v>
                </c:pt>
                <c:pt idx="812">
                  <c:v>43175</c:v>
                </c:pt>
                <c:pt idx="813">
                  <c:v>43178</c:v>
                </c:pt>
                <c:pt idx="814">
                  <c:v>43179</c:v>
                </c:pt>
                <c:pt idx="815">
                  <c:v>43180</c:v>
                </c:pt>
                <c:pt idx="816">
                  <c:v>43181</c:v>
                </c:pt>
                <c:pt idx="817">
                  <c:v>43182</c:v>
                </c:pt>
                <c:pt idx="818">
                  <c:v>43185</c:v>
                </c:pt>
                <c:pt idx="819">
                  <c:v>43186</c:v>
                </c:pt>
                <c:pt idx="820">
                  <c:v>43187</c:v>
                </c:pt>
                <c:pt idx="821">
                  <c:v>43188</c:v>
                </c:pt>
                <c:pt idx="822">
                  <c:v>43189</c:v>
                </c:pt>
                <c:pt idx="823">
                  <c:v>43192</c:v>
                </c:pt>
                <c:pt idx="824">
                  <c:v>43193</c:v>
                </c:pt>
                <c:pt idx="825">
                  <c:v>43194</c:v>
                </c:pt>
                <c:pt idx="826">
                  <c:v>43198</c:v>
                </c:pt>
                <c:pt idx="827">
                  <c:v>43199</c:v>
                </c:pt>
                <c:pt idx="828">
                  <c:v>43200</c:v>
                </c:pt>
                <c:pt idx="829">
                  <c:v>43201</c:v>
                </c:pt>
                <c:pt idx="830">
                  <c:v>43202</c:v>
                </c:pt>
                <c:pt idx="831">
                  <c:v>43203</c:v>
                </c:pt>
                <c:pt idx="832">
                  <c:v>43206</c:v>
                </c:pt>
                <c:pt idx="833">
                  <c:v>43207</c:v>
                </c:pt>
                <c:pt idx="834">
                  <c:v>43208</c:v>
                </c:pt>
                <c:pt idx="835">
                  <c:v>43209</c:v>
                </c:pt>
                <c:pt idx="836">
                  <c:v>43210</c:v>
                </c:pt>
                <c:pt idx="837">
                  <c:v>43213</c:v>
                </c:pt>
                <c:pt idx="838">
                  <c:v>43214</c:v>
                </c:pt>
                <c:pt idx="839">
                  <c:v>43215</c:v>
                </c:pt>
                <c:pt idx="840">
                  <c:v>43216</c:v>
                </c:pt>
                <c:pt idx="841">
                  <c:v>43217</c:v>
                </c:pt>
                <c:pt idx="842">
                  <c:v>43218</c:v>
                </c:pt>
                <c:pt idx="843">
                  <c:v>43222</c:v>
                </c:pt>
                <c:pt idx="844">
                  <c:v>43223</c:v>
                </c:pt>
                <c:pt idx="845">
                  <c:v>43224</c:v>
                </c:pt>
                <c:pt idx="846">
                  <c:v>43227</c:v>
                </c:pt>
                <c:pt idx="847">
                  <c:v>43228</c:v>
                </c:pt>
                <c:pt idx="848">
                  <c:v>43229</c:v>
                </c:pt>
                <c:pt idx="849">
                  <c:v>43230</c:v>
                </c:pt>
                <c:pt idx="850">
                  <c:v>43231</c:v>
                </c:pt>
                <c:pt idx="851">
                  <c:v>43234</c:v>
                </c:pt>
                <c:pt idx="852">
                  <c:v>43235</c:v>
                </c:pt>
                <c:pt idx="853">
                  <c:v>43236</c:v>
                </c:pt>
                <c:pt idx="854">
                  <c:v>43237</c:v>
                </c:pt>
                <c:pt idx="855">
                  <c:v>43238</c:v>
                </c:pt>
                <c:pt idx="856">
                  <c:v>43241</c:v>
                </c:pt>
                <c:pt idx="857">
                  <c:v>43242</c:v>
                </c:pt>
                <c:pt idx="858">
                  <c:v>43243</c:v>
                </c:pt>
                <c:pt idx="859">
                  <c:v>43244</c:v>
                </c:pt>
                <c:pt idx="860">
                  <c:v>43245</c:v>
                </c:pt>
                <c:pt idx="861">
                  <c:v>43248</c:v>
                </c:pt>
                <c:pt idx="862">
                  <c:v>43249</c:v>
                </c:pt>
                <c:pt idx="863">
                  <c:v>43250</c:v>
                </c:pt>
                <c:pt idx="864">
                  <c:v>43251</c:v>
                </c:pt>
                <c:pt idx="865">
                  <c:v>43252</c:v>
                </c:pt>
                <c:pt idx="866">
                  <c:v>43255</c:v>
                </c:pt>
                <c:pt idx="867">
                  <c:v>43256</c:v>
                </c:pt>
                <c:pt idx="868">
                  <c:v>43257</c:v>
                </c:pt>
                <c:pt idx="869">
                  <c:v>43258</c:v>
                </c:pt>
                <c:pt idx="870">
                  <c:v>43259</c:v>
                </c:pt>
                <c:pt idx="871">
                  <c:v>43262</c:v>
                </c:pt>
                <c:pt idx="872">
                  <c:v>43263</c:v>
                </c:pt>
                <c:pt idx="873">
                  <c:v>43264</c:v>
                </c:pt>
                <c:pt idx="874">
                  <c:v>43265</c:v>
                </c:pt>
                <c:pt idx="875">
                  <c:v>43266</c:v>
                </c:pt>
                <c:pt idx="876">
                  <c:v>43270</c:v>
                </c:pt>
                <c:pt idx="877">
                  <c:v>43271</c:v>
                </c:pt>
                <c:pt idx="878">
                  <c:v>43272</c:v>
                </c:pt>
                <c:pt idx="879">
                  <c:v>43273</c:v>
                </c:pt>
                <c:pt idx="880">
                  <c:v>43276</c:v>
                </c:pt>
                <c:pt idx="881">
                  <c:v>43277</c:v>
                </c:pt>
                <c:pt idx="882">
                  <c:v>43278</c:v>
                </c:pt>
                <c:pt idx="883">
                  <c:v>43279</c:v>
                </c:pt>
                <c:pt idx="884">
                  <c:v>43280</c:v>
                </c:pt>
                <c:pt idx="885">
                  <c:v>43283</c:v>
                </c:pt>
                <c:pt idx="886">
                  <c:v>43284</c:v>
                </c:pt>
                <c:pt idx="887">
                  <c:v>43285</c:v>
                </c:pt>
                <c:pt idx="888">
                  <c:v>43286</c:v>
                </c:pt>
                <c:pt idx="889">
                  <c:v>43287</c:v>
                </c:pt>
                <c:pt idx="890">
                  <c:v>43290</c:v>
                </c:pt>
                <c:pt idx="891">
                  <c:v>43291</c:v>
                </c:pt>
                <c:pt idx="892">
                  <c:v>43292</c:v>
                </c:pt>
                <c:pt idx="893">
                  <c:v>43293</c:v>
                </c:pt>
                <c:pt idx="894">
                  <c:v>43294</c:v>
                </c:pt>
                <c:pt idx="895">
                  <c:v>43297</c:v>
                </c:pt>
                <c:pt idx="896">
                  <c:v>43298</c:v>
                </c:pt>
                <c:pt idx="897">
                  <c:v>43299</c:v>
                </c:pt>
                <c:pt idx="898">
                  <c:v>43300</c:v>
                </c:pt>
                <c:pt idx="899">
                  <c:v>43301</c:v>
                </c:pt>
                <c:pt idx="900">
                  <c:v>43304</c:v>
                </c:pt>
                <c:pt idx="901">
                  <c:v>43305</c:v>
                </c:pt>
                <c:pt idx="902">
                  <c:v>43306</c:v>
                </c:pt>
                <c:pt idx="903">
                  <c:v>43307</c:v>
                </c:pt>
                <c:pt idx="904">
                  <c:v>43308</c:v>
                </c:pt>
                <c:pt idx="905">
                  <c:v>43311</c:v>
                </c:pt>
                <c:pt idx="906">
                  <c:v>43312</c:v>
                </c:pt>
                <c:pt idx="907">
                  <c:v>43313</c:v>
                </c:pt>
                <c:pt idx="908">
                  <c:v>43314</c:v>
                </c:pt>
                <c:pt idx="909">
                  <c:v>43315</c:v>
                </c:pt>
                <c:pt idx="910">
                  <c:v>43318</c:v>
                </c:pt>
                <c:pt idx="911">
                  <c:v>43319</c:v>
                </c:pt>
                <c:pt idx="912">
                  <c:v>43320</c:v>
                </c:pt>
                <c:pt idx="913">
                  <c:v>43321</c:v>
                </c:pt>
                <c:pt idx="914">
                  <c:v>43322</c:v>
                </c:pt>
                <c:pt idx="915">
                  <c:v>43325</c:v>
                </c:pt>
                <c:pt idx="916">
                  <c:v>43326</c:v>
                </c:pt>
                <c:pt idx="917">
                  <c:v>43327</c:v>
                </c:pt>
                <c:pt idx="918">
                  <c:v>43328</c:v>
                </c:pt>
                <c:pt idx="919">
                  <c:v>43329</c:v>
                </c:pt>
                <c:pt idx="920">
                  <c:v>43332</c:v>
                </c:pt>
                <c:pt idx="921">
                  <c:v>43333</c:v>
                </c:pt>
                <c:pt idx="922">
                  <c:v>43334</c:v>
                </c:pt>
                <c:pt idx="923">
                  <c:v>43335</c:v>
                </c:pt>
                <c:pt idx="924">
                  <c:v>43336</c:v>
                </c:pt>
                <c:pt idx="925">
                  <c:v>43339</c:v>
                </c:pt>
                <c:pt idx="926">
                  <c:v>43340</c:v>
                </c:pt>
                <c:pt idx="927">
                  <c:v>43341</c:v>
                </c:pt>
                <c:pt idx="928">
                  <c:v>43342</c:v>
                </c:pt>
                <c:pt idx="929">
                  <c:v>43343</c:v>
                </c:pt>
                <c:pt idx="930">
                  <c:v>43346</c:v>
                </c:pt>
                <c:pt idx="931">
                  <c:v>43347</c:v>
                </c:pt>
                <c:pt idx="932">
                  <c:v>43348</c:v>
                </c:pt>
                <c:pt idx="933">
                  <c:v>43349</c:v>
                </c:pt>
                <c:pt idx="934">
                  <c:v>43350</c:v>
                </c:pt>
                <c:pt idx="935">
                  <c:v>43353</c:v>
                </c:pt>
                <c:pt idx="936">
                  <c:v>43354</c:v>
                </c:pt>
                <c:pt idx="937">
                  <c:v>43355</c:v>
                </c:pt>
                <c:pt idx="938">
                  <c:v>43356</c:v>
                </c:pt>
                <c:pt idx="939">
                  <c:v>43357</c:v>
                </c:pt>
                <c:pt idx="940">
                  <c:v>43360</c:v>
                </c:pt>
                <c:pt idx="941">
                  <c:v>43361</c:v>
                </c:pt>
                <c:pt idx="942">
                  <c:v>43362</c:v>
                </c:pt>
                <c:pt idx="943">
                  <c:v>43363</c:v>
                </c:pt>
                <c:pt idx="944">
                  <c:v>43364</c:v>
                </c:pt>
                <c:pt idx="945">
                  <c:v>43368</c:v>
                </c:pt>
                <c:pt idx="946">
                  <c:v>43369</c:v>
                </c:pt>
                <c:pt idx="947">
                  <c:v>43370</c:v>
                </c:pt>
                <c:pt idx="948">
                  <c:v>43371</c:v>
                </c:pt>
                <c:pt idx="949">
                  <c:v>43372</c:v>
                </c:pt>
                <c:pt idx="950">
                  <c:v>43373</c:v>
                </c:pt>
                <c:pt idx="951">
                  <c:v>43381</c:v>
                </c:pt>
                <c:pt idx="952">
                  <c:v>43382</c:v>
                </c:pt>
                <c:pt idx="953">
                  <c:v>43383</c:v>
                </c:pt>
                <c:pt idx="954">
                  <c:v>43384</c:v>
                </c:pt>
                <c:pt idx="955">
                  <c:v>43385</c:v>
                </c:pt>
                <c:pt idx="956">
                  <c:v>43388</c:v>
                </c:pt>
                <c:pt idx="957">
                  <c:v>43389</c:v>
                </c:pt>
                <c:pt idx="958">
                  <c:v>43390</c:v>
                </c:pt>
                <c:pt idx="959">
                  <c:v>43391</c:v>
                </c:pt>
                <c:pt idx="960">
                  <c:v>43392</c:v>
                </c:pt>
                <c:pt idx="961">
                  <c:v>43395</c:v>
                </c:pt>
                <c:pt idx="962">
                  <c:v>43396</c:v>
                </c:pt>
                <c:pt idx="963">
                  <c:v>43397</c:v>
                </c:pt>
                <c:pt idx="964">
                  <c:v>43398</c:v>
                </c:pt>
                <c:pt idx="965">
                  <c:v>43399</c:v>
                </c:pt>
                <c:pt idx="966">
                  <c:v>43402</c:v>
                </c:pt>
                <c:pt idx="967">
                  <c:v>43403</c:v>
                </c:pt>
                <c:pt idx="968">
                  <c:v>43404</c:v>
                </c:pt>
                <c:pt idx="969">
                  <c:v>43405</c:v>
                </c:pt>
                <c:pt idx="970">
                  <c:v>43406</c:v>
                </c:pt>
                <c:pt idx="971">
                  <c:v>43409</c:v>
                </c:pt>
                <c:pt idx="972">
                  <c:v>43410</c:v>
                </c:pt>
                <c:pt idx="973">
                  <c:v>43411</c:v>
                </c:pt>
                <c:pt idx="974">
                  <c:v>43412</c:v>
                </c:pt>
                <c:pt idx="975">
                  <c:v>43413</c:v>
                </c:pt>
                <c:pt idx="976">
                  <c:v>43416</c:v>
                </c:pt>
                <c:pt idx="977">
                  <c:v>43417</c:v>
                </c:pt>
                <c:pt idx="978">
                  <c:v>43418</c:v>
                </c:pt>
                <c:pt idx="979">
                  <c:v>43419</c:v>
                </c:pt>
                <c:pt idx="980">
                  <c:v>43420</c:v>
                </c:pt>
                <c:pt idx="981">
                  <c:v>43423</c:v>
                </c:pt>
                <c:pt idx="982">
                  <c:v>43424</c:v>
                </c:pt>
                <c:pt idx="983">
                  <c:v>43425</c:v>
                </c:pt>
                <c:pt idx="984">
                  <c:v>43426</c:v>
                </c:pt>
                <c:pt idx="985">
                  <c:v>43427</c:v>
                </c:pt>
                <c:pt idx="986">
                  <c:v>43430</c:v>
                </c:pt>
                <c:pt idx="987">
                  <c:v>43431</c:v>
                </c:pt>
                <c:pt idx="988">
                  <c:v>43432</c:v>
                </c:pt>
                <c:pt idx="989">
                  <c:v>43433</c:v>
                </c:pt>
                <c:pt idx="990">
                  <c:v>43434</c:v>
                </c:pt>
                <c:pt idx="991">
                  <c:v>43437</c:v>
                </c:pt>
                <c:pt idx="992">
                  <c:v>43438</c:v>
                </c:pt>
                <c:pt idx="993">
                  <c:v>43439</c:v>
                </c:pt>
                <c:pt idx="994">
                  <c:v>43440</c:v>
                </c:pt>
                <c:pt idx="995">
                  <c:v>43441</c:v>
                </c:pt>
                <c:pt idx="996">
                  <c:v>43444</c:v>
                </c:pt>
                <c:pt idx="997">
                  <c:v>43445</c:v>
                </c:pt>
                <c:pt idx="998">
                  <c:v>43446</c:v>
                </c:pt>
                <c:pt idx="999">
                  <c:v>43447</c:v>
                </c:pt>
                <c:pt idx="1000">
                  <c:v>43448</c:v>
                </c:pt>
                <c:pt idx="1001">
                  <c:v>43451</c:v>
                </c:pt>
                <c:pt idx="1002">
                  <c:v>43452</c:v>
                </c:pt>
                <c:pt idx="1003">
                  <c:v>43453</c:v>
                </c:pt>
                <c:pt idx="1004">
                  <c:v>43454</c:v>
                </c:pt>
                <c:pt idx="1005">
                  <c:v>43455</c:v>
                </c:pt>
                <c:pt idx="1006">
                  <c:v>43458</c:v>
                </c:pt>
                <c:pt idx="1007">
                  <c:v>43459</c:v>
                </c:pt>
                <c:pt idx="1008">
                  <c:v>43460</c:v>
                </c:pt>
                <c:pt idx="1009">
                  <c:v>43461</c:v>
                </c:pt>
                <c:pt idx="1010">
                  <c:v>43462</c:v>
                </c:pt>
                <c:pt idx="1011">
                  <c:v>43463</c:v>
                </c:pt>
                <c:pt idx="1012">
                  <c:v>43467</c:v>
                </c:pt>
                <c:pt idx="1013">
                  <c:v>43468</c:v>
                </c:pt>
                <c:pt idx="1014">
                  <c:v>43469</c:v>
                </c:pt>
                <c:pt idx="1015">
                  <c:v>43472</c:v>
                </c:pt>
                <c:pt idx="1016">
                  <c:v>43473</c:v>
                </c:pt>
                <c:pt idx="1017">
                  <c:v>43474</c:v>
                </c:pt>
                <c:pt idx="1018">
                  <c:v>43475</c:v>
                </c:pt>
                <c:pt idx="1019">
                  <c:v>43476</c:v>
                </c:pt>
                <c:pt idx="1020">
                  <c:v>43479</c:v>
                </c:pt>
                <c:pt idx="1021">
                  <c:v>43480</c:v>
                </c:pt>
                <c:pt idx="1022">
                  <c:v>43481</c:v>
                </c:pt>
                <c:pt idx="1023">
                  <c:v>43482</c:v>
                </c:pt>
                <c:pt idx="1024">
                  <c:v>43483</c:v>
                </c:pt>
                <c:pt idx="1025">
                  <c:v>43486</c:v>
                </c:pt>
                <c:pt idx="1026">
                  <c:v>43487</c:v>
                </c:pt>
                <c:pt idx="1027">
                  <c:v>43488</c:v>
                </c:pt>
                <c:pt idx="1028">
                  <c:v>43489</c:v>
                </c:pt>
                <c:pt idx="1029">
                  <c:v>43490</c:v>
                </c:pt>
                <c:pt idx="1030">
                  <c:v>43493</c:v>
                </c:pt>
                <c:pt idx="1031">
                  <c:v>43494</c:v>
                </c:pt>
                <c:pt idx="1032">
                  <c:v>43495</c:v>
                </c:pt>
                <c:pt idx="1033">
                  <c:v>43496</c:v>
                </c:pt>
                <c:pt idx="1034">
                  <c:v>43497</c:v>
                </c:pt>
                <c:pt idx="1035">
                  <c:v>43498</c:v>
                </c:pt>
                <c:pt idx="1036">
                  <c:v>43499</c:v>
                </c:pt>
                <c:pt idx="1037">
                  <c:v>43507</c:v>
                </c:pt>
                <c:pt idx="1038">
                  <c:v>43508</c:v>
                </c:pt>
                <c:pt idx="1039">
                  <c:v>43509</c:v>
                </c:pt>
                <c:pt idx="1040">
                  <c:v>43510</c:v>
                </c:pt>
                <c:pt idx="1041">
                  <c:v>43511</c:v>
                </c:pt>
                <c:pt idx="1042">
                  <c:v>43514</c:v>
                </c:pt>
                <c:pt idx="1043">
                  <c:v>43515</c:v>
                </c:pt>
                <c:pt idx="1044">
                  <c:v>43516</c:v>
                </c:pt>
                <c:pt idx="1045">
                  <c:v>43517</c:v>
                </c:pt>
                <c:pt idx="1046">
                  <c:v>43518</c:v>
                </c:pt>
                <c:pt idx="1047">
                  <c:v>43521</c:v>
                </c:pt>
                <c:pt idx="1048">
                  <c:v>43522</c:v>
                </c:pt>
                <c:pt idx="1049">
                  <c:v>43523</c:v>
                </c:pt>
                <c:pt idx="1050">
                  <c:v>43524</c:v>
                </c:pt>
                <c:pt idx="1051">
                  <c:v>43525</c:v>
                </c:pt>
                <c:pt idx="1052">
                  <c:v>43528</c:v>
                </c:pt>
                <c:pt idx="1053">
                  <c:v>43529</c:v>
                </c:pt>
                <c:pt idx="1054">
                  <c:v>43530</c:v>
                </c:pt>
                <c:pt idx="1055">
                  <c:v>43531</c:v>
                </c:pt>
                <c:pt idx="1056">
                  <c:v>43532</c:v>
                </c:pt>
                <c:pt idx="1057">
                  <c:v>43535</c:v>
                </c:pt>
                <c:pt idx="1058">
                  <c:v>43536</c:v>
                </c:pt>
                <c:pt idx="1059">
                  <c:v>43537</c:v>
                </c:pt>
                <c:pt idx="1060">
                  <c:v>43538</c:v>
                </c:pt>
                <c:pt idx="1061">
                  <c:v>43539</c:v>
                </c:pt>
                <c:pt idx="1062">
                  <c:v>43542</c:v>
                </c:pt>
                <c:pt idx="1063">
                  <c:v>43543</c:v>
                </c:pt>
                <c:pt idx="1064">
                  <c:v>43544</c:v>
                </c:pt>
                <c:pt idx="1065">
                  <c:v>43545</c:v>
                </c:pt>
                <c:pt idx="1066">
                  <c:v>43546</c:v>
                </c:pt>
                <c:pt idx="1067">
                  <c:v>43549</c:v>
                </c:pt>
                <c:pt idx="1068">
                  <c:v>43550</c:v>
                </c:pt>
                <c:pt idx="1069">
                  <c:v>43551</c:v>
                </c:pt>
                <c:pt idx="1070">
                  <c:v>43552</c:v>
                </c:pt>
                <c:pt idx="1071">
                  <c:v>43553</c:v>
                </c:pt>
                <c:pt idx="1072">
                  <c:v>43556</c:v>
                </c:pt>
                <c:pt idx="1073">
                  <c:v>43557</c:v>
                </c:pt>
                <c:pt idx="1074">
                  <c:v>43558</c:v>
                </c:pt>
                <c:pt idx="1075">
                  <c:v>43559</c:v>
                </c:pt>
                <c:pt idx="1076">
                  <c:v>43563</c:v>
                </c:pt>
                <c:pt idx="1077">
                  <c:v>43564</c:v>
                </c:pt>
                <c:pt idx="1078">
                  <c:v>43565</c:v>
                </c:pt>
                <c:pt idx="1079">
                  <c:v>43566</c:v>
                </c:pt>
                <c:pt idx="1080">
                  <c:v>43567</c:v>
                </c:pt>
                <c:pt idx="1081">
                  <c:v>43570</c:v>
                </c:pt>
                <c:pt idx="1082">
                  <c:v>43571</c:v>
                </c:pt>
                <c:pt idx="1083">
                  <c:v>43572</c:v>
                </c:pt>
                <c:pt idx="1084">
                  <c:v>43573</c:v>
                </c:pt>
                <c:pt idx="1085">
                  <c:v>43574</c:v>
                </c:pt>
                <c:pt idx="1086">
                  <c:v>43577</c:v>
                </c:pt>
                <c:pt idx="1087">
                  <c:v>43578</c:v>
                </c:pt>
                <c:pt idx="1088">
                  <c:v>43579</c:v>
                </c:pt>
                <c:pt idx="1089">
                  <c:v>43580</c:v>
                </c:pt>
                <c:pt idx="1090">
                  <c:v>43581</c:v>
                </c:pt>
                <c:pt idx="1091">
                  <c:v>43583</c:v>
                </c:pt>
                <c:pt idx="1092">
                  <c:v>43584</c:v>
                </c:pt>
                <c:pt idx="1093">
                  <c:v>43585</c:v>
                </c:pt>
                <c:pt idx="1094">
                  <c:v>43590</c:v>
                </c:pt>
                <c:pt idx="1095">
                  <c:v>43591</c:v>
                </c:pt>
                <c:pt idx="1096">
                  <c:v>43592</c:v>
                </c:pt>
                <c:pt idx="1097">
                  <c:v>43593</c:v>
                </c:pt>
                <c:pt idx="1098">
                  <c:v>43594</c:v>
                </c:pt>
                <c:pt idx="1099">
                  <c:v>43595</c:v>
                </c:pt>
                <c:pt idx="1100">
                  <c:v>43598</c:v>
                </c:pt>
                <c:pt idx="1101">
                  <c:v>43599</c:v>
                </c:pt>
                <c:pt idx="1102">
                  <c:v>43600</c:v>
                </c:pt>
                <c:pt idx="1103">
                  <c:v>43601</c:v>
                </c:pt>
                <c:pt idx="1104">
                  <c:v>43602</c:v>
                </c:pt>
                <c:pt idx="1105">
                  <c:v>43605</c:v>
                </c:pt>
                <c:pt idx="1106">
                  <c:v>43606</c:v>
                </c:pt>
                <c:pt idx="1107">
                  <c:v>43607</c:v>
                </c:pt>
                <c:pt idx="1108">
                  <c:v>43608</c:v>
                </c:pt>
                <c:pt idx="1109">
                  <c:v>43609</c:v>
                </c:pt>
                <c:pt idx="1110">
                  <c:v>43612</c:v>
                </c:pt>
                <c:pt idx="1111">
                  <c:v>43613</c:v>
                </c:pt>
                <c:pt idx="1112">
                  <c:v>43614</c:v>
                </c:pt>
                <c:pt idx="1113">
                  <c:v>43615</c:v>
                </c:pt>
                <c:pt idx="1114">
                  <c:v>43616</c:v>
                </c:pt>
                <c:pt idx="1115">
                  <c:v>43619</c:v>
                </c:pt>
                <c:pt idx="1116">
                  <c:v>43620</c:v>
                </c:pt>
                <c:pt idx="1117">
                  <c:v>43621</c:v>
                </c:pt>
                <c:pt idx="1118">
                  <c:v>43622</c:v>
                </c:pt>
                <c:pt idx="1119">
                  <c:v>43626</c:v>
                </c:pt>
                <c:pt idx="1120">
                  <c:v>43627</c:v>
                </c:pt>
                <c:pt idx="1121">
                  <c:v>43628</c:v>
                </c:pt>
                <c:pt idx="1122">
                  <c:v>43629</c:v>
                </c:pt>
                <c:pt idx="1123">
                  <c:v>43630</c:v>
                </c:pt>
                <c:pt idx="1124">
                  <c:v>43633</c:v>
                </c:pt>
                <c:pt idx="1125">
                  <c:v>43634</c:v>
                </c:pt>
                <c:pt idx="1126">
                  <c:v>43635</c:v>
                </c:pt>
                <c:pt idx="1127">
                  <c:v>43636</c:v>
                </c:pt>
                <c:pt idx="1128">
                  <c:v>43637</c:v>
                </c:pt>
                <c:pt idx="1129">
                  <c:v>43640</c:v>
                </c:pt>
                <c:pt idx="1130">
                  <c:v>43641</c:v>
                </c:pt>
                <c:pt idx="1131">
                  <c:v>43642</c:v>
                </c:pt>
                <c:pt idx="1132">
                  <c:v>43643</c:v>
                </c:pt>
                <c:pt idx="1133">
                  <c:v>43644</c:v>
                </c:pt>
                <c:pt idx="1134">
                  <c:v>43647</c:v>
                </c:pt>
                <c:pt idx="1135">
                  <c:v>43648</c:v>
                </c:pt>
                <c:pt idx="1136">
                  <c:v>43649</c:v>
                </c:pt>
                <c:pt idx="1137">
                  <c:v>43650</c:v>
                </c:pt>
                <c:pt idx="1138">
                  <c:v>43651</c:v>
                </c:pt>
                <c:pt idx="1139">
                  <c:v>43654</c:v>
                </c:pt>
                <c:pt idx="1140">
                  <c:v>43655</c:v>
                </c:pt>
                <c:pt idx="1141">
                  <c:v>43656</c:v>
                </c:pt>
                <c:pt idx="1142">
                  <c:v>43657</c:v>
                </c:pt>
                <c:pt idx="1143">
                  <c:v>43658</c:v>
                </c:pt>
                <c:pt idx="1144">
                  <c:v>43661</c:v>
                </c:pt>
                <c:pt idx="1145">
                  <c:v>43662</c:v>
                </c:pt>
                <c:pt idx="1146">
                  <c:v>43663</c:v>
                </c:pt>
                <c:pt idx="1147">
                  <c:v>43664</c:v>
                </c:pt>
                <c:pt idx="1148">
                  <c:v>43665</c:v>
                </c:pt>
                <c:pt idx="1149">
                  <c:v>43668</c:v>
                </c:pt>
                <c:pt idx="1150">
                  <c:v>43669</c:v>
                </c:pt>
                <c:pt idx="1151">
                  <c:v>43670</c:v>
                </c:pt>
                <c:pt idx="1152">
                  <c:v>43671</c:v>
                </c:pt>
                <c:pt idx="1153">
                  <c:v>43672</c:v>
                </c:pt>
                <c:pt idx="1154">
                  <c:v>43675</c:v>
                </c:pt>
                <c:pt idx="1155">
                  <c:v>43676</c:v>
                </c:pt>
                <c:pt idx="1156">
                  <c:v>43677</c:v>
                </c:pt>
                <c:pt idx="1157">
                  <c:v>43678</c:v>
                </c:pt>
                <c:pt idx="1158">
                  <c:v>43679</c:v>
                </c:pt>
                <c:pt idx="1159">
                  <c:v>43682</c:v>
                </c:pt>
                <c:pt idx="1160">
                  <c:v>43683</c:v>
                </c:pt>
                <c:pt idx="1161">
                  <c:v>43684</c:v>
                </c:pt>
                <c:pt idx="1162">
                  <c:v>43685</c:v>
                </c:pt>
                <c:pt idx="1163">
                  <c:v>43686</c:v>
                </c:pt>
                <c:pt idx="1164">
                  <c:v>43689</c:v>
                </c:pt>
                <c:pt idx="1165">
                  <c:v>43690</c:v>
                </c:pt>
                <c:pt idx="1166">
                  <c:v>43691</c:v>
                </c:pt>
                <c:pt idx="1167">
                  <c:v>43692</c:v>
                </c:pt>
                <c:pt idx="1168">
                  <c:v>43693</c:v>
                </c:pt>
                <c:pt idx="1169">
                  <c:v>43696</c:v>
                </c:pt>
                <c:pt idx="1170">
                  <c:v>43697</c:v>
                </c:pt>
                <c:pt idx="1171">
                  <c:v>43698</c:v>
                </c:pt>
                <c:pt idx="1172">
                  <c:v>43699</c:v>
                </c:pt>
                <c:pt idx="1173">
                  <c:v>43700</c:v>
                </c:pt>
                <c:pt idx="1174">
                  <c:v>43703</c:v>
                </c:pt>
                <c:pt idx="1175">
                  <c:v>43704</c:v>
                </c:pt>
                <c:pt idx="1176">
                  <c:v>43705</c:v>
                </c:pt>
                <c:pt idx="1177">
                  <c:v>43706</c:v>
                </c:pt>
                <c:pt idx="1178">
                  <c:v>43707</c:v>
                </c:pt>
                <c:pt idx="1179">
                  <c:v>43710</c:v>
                </c:pt>
                <c:pt idx="1180">
                  <c:v>43711</c:v>
                </c:pt>
                <c:pt idx="1181">
                  <c:v>43712</c:v>
                </c:pt>
                <c:pt idx="1182">
                  <c:v>43713</c:v>
                </c:pt>
                <c:pt idx="1183">
                  <c:v>43714</c:v>
                </c:pt>
                <c:pt idx="1184">
                  <c:v>43717</c:v>
                </c:pt>
                <c:pt idx="1185">
                  <c:v>43718</c:v>
                </c:pt>
                <c:pt idx="1186">
                  <c:v>43719</c:v>
                </c:pt>
                <c:pt idx="1187">
                  <c:v>43720</c:v>
                </c:pt>
                <c:pt idx="1188">
                  <c:v>43724</c:v>
                </c:pt>
                <c:pt idx="1189">
                  <c:v>43725</c:v>
                </c:pt>
                <c:pt idx="1190">
                  <c:v>43726</c:v>
                </c:pt>
                <c:pt idx="1191">
                  <c:v>43727</c:v>
                </c:pt>
                <c:pt idx="1192">
                  <c:v>43728</c:v>
                </c:pt>
                <c:pt idx="1193">
                  <c:v>43731</c:v>
                </c:pt>
                <c:pt idx="1194">
                  <c:v>43732</c:v>
                </c:pt>
                <c:pt idx="1195">
                  <c:v>43733</c:v>
                </c:pt>
                <c:pt idx="1196">
                  <c:v>43734</c:v>
                </c:pt>
                <c:pt idx="1197">
                  <c:v>43735</c:v>
                </c:pt>
                <c:pt idx="1198">
                  <c:v>43737</c:v>
                </c:pt>
                <c:pt idx="1199">
                  <c:v>43738</c:v>
                </c:pt>
                <c:pt idx="1200">
                  <c:v>43746</c:v>
                </c:pt>
                <c:pt idx="1201">
                  <c:v>43747</c:v>
                </c:pt>
                <c:pt idx="1202">
                  <c:v>43748</c:v>
                </c:pt>
                <c:pt idx="1203">
                  <c:v>43749</c:v>
                </c:pt>
                <c:pt idx="1204">
                  <c:v>43750</c:v>
                </c:pt>
                <c:pt idx="1205">
                  <c:v>43752</c:v>
                </c:pt>
                <c:pt idx="1206">
                  <c:v>43753</c:v>
                </c:pt>
                <c:pt idx="1207">
                  <c:v>43754</c:v>
                </c:pt>
                <c:pt idx="1208">
                  <c:v>43755</c:v>
                </c:pt>
                <c:pt idx="1209">
                  <c:v>43756</c:v>
                </c:pt>
                <c:pt idx="1210">
                  <c:v>43759</c:v>
                </c:pt>
                <c:pt idx="1211">
                  <c:v>43760</c:v>
                </c:pt>
                <c:pt idx="1212">
                  <c:v>43761</c:v>
                </c:pt>
                <c:pt idx="1213">
                  <c:v>43762</c:v>
                </c:pt>
                <c:pt idx="1214">
                  <c:v>43763</c:v>
                </c:pt>
                <c:pt idx="1215">
                  <c:v>43766</c:v>
                </c:pt>
                <c:pt idx="1216">
                  <c:v>43767</c:v>
                </c:pt>
                <c:pt idx="1217">
                  <c:v>43768</c:v>
                </c:pt>
                <c:pt idx="1218">
                  <c:v>43769</c:v>
                </c:pt>
                <c:pt idx="1219">
                  <c:v>43770</c:v>
                </c:pt>
                <c:pt idx="1220">
                  <c:v>43773</c:v>
                </c:pt>
                <c:pt idx="1221">
                  <c:v>43774</c:v>
                </c:pt>
                <c:pt idx="1222">
                  <c:v>43775</c:v>
                </c:pt>
                <c:pt idx="1223">
                  <c:v>43776</c:v>
                </c:pt>
                <c:pt idx="1224">
                  <c:v>43777</c:v>
                </c:pt>
                <c:pt idx="1225">
                  <c:v>43780</c:v>
                </c:pt>
                <c:pt idx="1226">
                  <c:v>43781</c:v>
                </c:pt>
                <c:pt idx="1227">
                  <c:v>43782</c:v>
                </c:pt>
                <c:pt idx="1228">
                  <c:v>43783</c:v>
                </c:pt>
                <c:pt idx="1229">
                  <c:v>43784</c:v>
                </c:pt>
                <c:pt idx="1230">
                  <c:v>43787</c:v>
                </c:pt>
                <c:pt idx="1231">
                  <c:v>43788</c:v>
                </c:pt>
                <c:pt idx="1232">
                  <c:v>43789</c:v>
                </c:pt>
                <c:pt idx="1233">
                  <c:v>43790</c:v>
                </c:pt>
                <c:pt idx="1234">
                  <c:v>43791</c:v>
                </c:pt>
                <c:pt idx="1235">
                  <c:v>43794</c:v>
                </c:pt>
                <c:pt idx="1236">
                  <c:v>43795</c:v>
                </c:pt>
                <c:pt idx="1237">
                  <c:v>43796</c:v>
                </c:pt>
                <c:pt idx="1238">
                  <c:v>43797</c:v>
                </c:pt>
                <c:pt idx="1239">
                  <c:v>43798</c:v>
                </c:pt>
                <c:pt idx="1240">
                  <c:v>43801</c:v>
                </c:pt>
                <c:pt idx="1241">
                  <c:v>43802</c:v>
                </c:pt>
                <c:pt idx="1242">
                  <c:v>43803</c:v>
                </c:pt>
                <c:pt idx="1243">
                  <c:v>43804</c:v>
                </c:pt>
                <c:pt idx="1244">
                  <c:v>43805</c:v>
                </c:pt>
                <c:pt idx="1245">
                  <c:v>43808</c:v>
                </c:pt>
                <c:pt idx="1246">
                  <c:v>43809</c:v>
                </c:pt>
                <c:pt idx="1247">
                  <c:v>43810</c:v>
                </c:pt>
                <c:pt idx="1248">
                  <c:v>43811</c:v>
                </c:pt>
                <c:pt idx="1249">
                  <c:v>43812</c:v>
                </c:pt>
                <c:pt idx="1250">
                  <c:v>43815</c:v>
                </c:pt>
                <c:pt idx="1251">
                  <c:v>43816</c:v>
                </c:pt>
                <c:pt idx="1252">
                  <c:v>43817</c:v>
                </c:pt>
                <c:pt idx="1253">
                  <c:v>43818</c:v>
                </c:pt>
                <c:pt idx="1254">
                  <c:v>43819</c:v>
                </c:pt>
                <c:pt idx="1255">
                  <c:v>43822</c:v>
                </c:pt>
                <c:pt idx="1256">
                  <c:v>43823</c:v>
                </c:pt>
                <c:pt idx="1257">
                  <c:v>43824</c:v>
                </c:pt>
                <c:pt idx="1258">
                  <c:v>43825</c:v>
                </c:pt>
                <c:pt idx="1259">
                  <c:v>43826</c:v>
                </c:pt>
                <c:pt idx="1260">
                  <c:v>43829</c:v>
                </c:pt>
                <c:pt idx="1261">
                  <c:v>43830</c:v>
                </c:pt>
                <c:pt idx="1262">
                  <c:v>43832</c:v>
                </c:pt>
                <c:pt idx="1263">
                  <c:v>43833</c:v>
                </c:pt>
                <c:pt idx="1264">
                  <c:v>43836</c:v>
                </c:pt>
                <c:pt idx="1265">
                  <c:v>43837</c:v>
                </c:pt>
                <c:pt idx="1266">
                  <c:v>43838</c:v>
                </c:pt>
                <c:pt idx="1267">
                  <c:v>43839</c:v>
                </c:pt>
                <c:pt idx="1268">
                  <c:v>43840</c:v>
                </c:pt>
                <c:pt idx="1269">
                  <c:v>43843</c:v>
                </c:pt>
                <c:pt idx="1270">
                  <c:v>43844</c:v>
                </c:pt>
                <c:pt idx="1271">
                  <c:v>43845</c:v>
                </c:pt>
                <c:pt idx="1272">
                  <c:v>43846</c:v>
                </c:pt>
                <c:pt idx="1273">
                  <c:v>43847</c:v>
                </c:pt>
                <c:pt idx="1274">
                  <c:v>43849</c:v>
                </c:pt>
                <c:pt idx="1275">
                  <c:v>43850</c:v>
                </c:pt>
                <c:pt idx="1276">
                  <c:v>43851</c:v>
                </c:pt>
                <c:pt idx="1277">
                  <c:v>43852</c:v>
                </c:pt>
                <c:pt idx="1278">
                  <c:v>43853</c:v>
                </c:pt>
                <c:pt idx="1279">
                  <c:v>43868</c:v>
                </c:pt>
                <c:pt idx="1280">
                  <c:v>43871</c:v>
                </c:pt>
                <c:pt idx="1281">
                  <c:v>43872</c:v>
                </c:pt>
                <c:pt idx="1282">
                  <c:v>43873</c:v>
                </c:pt>
                <c:pt idx="1283">
                  <c:v>43874</c:v>
                </c:pt>
                <c:pt idx="1284">
                  <c:v>43875</c:v>
                </c:pt>
                <c:pt idx="1285">
                  <c:v>43878</c:v>
                </c:pt>
                <c:pt idx="1286">
                  <c:v>43879</c:v>
                </c:pt>
                <c:pt idx="1287">
                  <c:v>43880</c:v>
                </c:pt>
                <c:pt idx="1288">
                  <c:v>43881</c:v>
                </c:pt>
                <c:pt idx="1289">
                  <c:v>43882</c:v>
                </c:pt>
                <c:pt idx="1290">
                  <c:v>43885</c:v>
                </c:pt>
                <c:pt idx="1291">
                  <c:v>43886</c:v>
                </c:pt>
                <c:pt idx="1292">
                  <c:v>43887</c:v>
                </c:pt>
                <c:pt idx="1293">
                  <c:v>43888</c:v>
                </c:pt>
                <c:pt idx="1294">
                  <c:v>43889</c:v>
                </c:pt>
                <c:pt idx="1295">
                  <c:v>43892</c:v>
                </c:pt>
                <c:pt idx="1296">
                  <c:v>43893</c:v>
                </c:pt>
                <c:pt idx="1297">
                  <c:v>43894</c:v>
                </c:pt>
                <c:pt idx="1298">
                  <c:v>43895</c:v>
                </c:pt>
                <c:pt idx="1299">
                  <c:v>43896</c:v>
                </c:pt>
                <c:pt idx="1300">
                  <c:v>43899</c:v>
                </c:pt>
                <c:pt idx="1301">
                  <c:v>43900</c:v>
                </c:pt>
                <c:pt idx="1302">
                  <c:v>43901</c:v>
                </c:pt>
                <c:pt idx="1303">
                  <c:v>43902</c:v>
                </c:pt>
                <c:pt idx="1304">
                  <c:v>43903</c:v>
                </c:pt>
                <c:pt idx="1305">
                  <c:v>43906</c:v>
                </c:pt>
                <c:pt idx="1306">
                  <c:v>43907</c:v>
                </c:pt>
                <c:pt idx="1307">
                  <c:v>43908</c:v>
                </c:pt>
                <c:pt idx="1308">
                  <c:v>43909</c:v>
                </c:pt>
                <c:pt idx="1309">
                  <c:v>43910</c:v>
                </c:pt>
                <c:pt idx="1310">
                  <c:v>43913</c:v>
                </c:pt>
                <c:pt idx="1311">
                  <c:v>43914</c:v>
                </c:pt>
                <c:pt idx="1312">
                  <c:v>43915</c:v>
                </c:pt>
                <c:pt idx="1313">
                  <c:v>43916</c:v>
                </c:pt>
                <c:pt idx="1314">
                  <c:v>43917</c:v>
                </c:pt>
                <c:pt idx="1315">
                  <c:v>43920</c:v>
                </c:pt>
                <c:pt idx="1316">
                  <c:v>43921</c:v>
                </c:pt>
                <c:pt idx="1317">
                  <c:v>43922</c:v>
                </c:pt>
                <c:pt idx="1318">
                  <c:v>43923</c:v>
                </c:pt>
                <c:pt idx="1319">
                  <c:v>43924</c:v>
                </c:pt>
                <c:pt idx="1320">
                  <c:v>43928</c:v>
                </c:pt>
                <c:pt idx="1321">
                  <c:v>43929</c:v>
                </c:pt>
                <c:pt idx="1322">
                  <c:v>43930</c:v>
                </c:pt>
                <c:pt idx="1323">
                  <c:v>43931</c:v>
                </c:pt>
                <c:pt idx="1324">
                  <c:v>43934</c:v>
                </c:pt>
                <c:pt idx="1325">
                  <c:v>43935</c:v>
                </c:pt>
                <c:pt idx="1326">
                  <c:v>43936</c:v>
                </c:pt>
                <c:pt idx="1327">
                  <c:v>43937</c:v>
                </c:pt>
                <c:pt idx="1328">
                  <c:v>43938</c:v>
                </c:pt>
                <c:pt idx="1329">
                  <c:v>43941</c:v>
                </c:pt>
                <c:pt idx="1330">
                  <c:v>43942</c:v>
                </c:pt>
                <c:pt idx="1331">
                  <c:v>43943</c:v>
                </c:pt>
                <c:pt idx="1332">
                  <c:v>43944</c:v>
                </c:pt>
                <c:pt idx="1333">
                  <c:v>43945</c:v>
                </c:pt>
                <c:pt idx="1334">
                  <c:v>43947</c:v>
                </c:pt>
                <c:pt idx="1335">
                  <c:v>43948</c:v>
                </c:pt>
                <c:pt idx="1336">
                  <c:v>43949</c:v>
                </c:pt>
                <c:pt idx="1337">
                  <c:v>43950</c:v>
                </c:pt>
                <c:pt idx="1338">
                  <c:v>43951</c:v>
                </c:pt>
                <c:pt idx="1339">
                  <c:v>43957</c:v>
                </c:pt>
                <c:pt idx="1340">
                  <c:v>43958</c:v>
                </c:pt>
                <c:pt idx="1341">
                  <c:v>43959</c:v>
                </c:pt>
                <c:pt idx="1342">
                  <c:v>43960</c:v>
                </c:pt>
                <c:pt idx="1343">
                  <c:v>43962</c:v>
                </c:pt>
                <c:pt idx="1344">
                  <c:v>43963</c:v>
                </c:pt>
                <c:pt idx="1345">
                  <c:v>43964</c:v>
                </c:pt>
                <c:pt idx="1346">
                  <c:v>43965</c:v>
                </c:pt>
                <c:pt idx="1347">
                  <c:v>43966</c:v>
                </c:pt>
                <c:pt idx="1348">
                  <c:v>43969</c:v>
                </c:pt>
                <c:pt idx="1349">
                  <c:v>43970</c:v>
                </c:pt>
                <c:pt idx="1350">
                  <c:v>43971</c:v>
                </c:pt>
                <c:pt idx="1351">
                  <c:v>43972</c:v>
                </c:pt>
                <c:pt idx="1352">
                  <c:v>43973</c:v>
                </c:pt>
                <c:pt idx="1353">
                  <c:v>43976</c:v>
                </c:pt>
                <c:pt idx="1354">
                  <c:v>43977</c:v>
                </c:pt>
                <c:pt idx="1355">
                  <c:v>43978</c:v>
                </c:pt>
                <c:pt idx="1356">
                  <c:v>43979</c:v>
                </c:pt>
                <c:pt idx="1357">
                  <c:v>43980</c:v>
                </c:pt>
                <c:pt idx="1358">
                  <c:v>43983</c:v>
                </c:pt>
                <c:pt idx="1359">
                  <c:v>43984</c:v>
                </c:pt>
                <c:pt idx="1360">
                  <c:v>43985</c:v>
                </c:pt>
                <c:pt idx="1361">
                  <c:v>43986</c:v>
                </c:pt>
                <c:pt idx="1362">
                  <c:v>43987</c:v>
                </c:pt>
                <c:pt idx="1363">
                  <c:v>43990</c:v>
                </c:pt>
                <c:pt idx="1364">
                  <c:v>43991</c:v>
                </c:pt>
                <c:pt idx="1365">
                  <c:v>43992</c:v>
                </c:pt>
                <c:pt idx="1366">
                  <c:v>43993</c:v>
                </c:pt>
                <c:pt idx="1367">
                  <c:v>43994</c:v>
                </c:pt>
                <c:pt idx="1368">
                  <c:v>43997</c:v>
                </c:pt>
                <c:pt idx="1369">
                  <c:v>43998</c:v>
                </c:pt>
                <c:pt idx="1370">
                  <c:v>43999</c:v>
                </c:pt>
                <c:pt idx="1371">
                  <c:v>44000</c:v>
                </c:pt>
                <c:pt idx="1372">
                  <c:v>44001</c:v>
                </c:pt>
                <c:pt idx="1373">
                  <c:v>44004</c:v>
                </c:pt>
                <c:pt idx="1374">
                  <c:v>44005</c:v>
                </c:pt>
                <c:pt idx="1375">
                  <c:v>44006</c:v>
                </c:pt>
                <c:pt idx="1376">
                  <c:v>44010</c:v>
                </c:pt>
                <c:pt idx="1377">
                  <c:v>44011</c:v>
                </c:pt>
                <c:pt idx="1378">
                  <c:v>44012</c:v>
                </c:pt>
                <c:pt idx="1379">
                  <c:v>44013</c:v>
                </c:pt>
                <c:pt idx="1380">
                  <c:v>44014</c:v>
                </c:pt>
                <c:pt idx="1381">
                  <c:v>44015</c:v>
                </c:pt>
                <c:pt idx="1382">
                  <c:v>44018</c:v>
                </c:pt>
                <c:pt idx="1383">
                  <c:v>44019</c:v>
                </c:pt>
                <c:pt idx="1384">
                  <c:v>44020</c:v>
                </c:pt>
                <c:pt idx="1385">
                  <c:v>44021</c:v>
                </c:pt>
                <c:pt idx="1386">
                  <c:v>44022</c:v>
                </c:pt>
                <c:pt idx="1387">
                  <c:v>44025</c:v>
                </c:pt>
                <c:pt idx="1388">
                  <c:v>44026</c:v>
                </c:pt>
                <c:pt idx="1389">
                  <c:v>44027</c:v>
                </c:pt>
                <c:pt idx="1390">
                  <c:v>44028</c:v>
                </c:pt>
                <c:pt idx="1391">
                  <c:v>44029</c:v>
                </c:pt>
                <c:pt idx="1392">
                  <c:v>44032</c:v>
                </c:pt>
                <c:pt idx="1393">
                  <c:v>44033</c:v>
                </c:pt>
                <c:pt idx="1394">
                  <c:v>44034</c:v>
                </c:pt>
                <c:pt idx="1395">
                  <c:v>44035</c:v>
                </c:pt>
                <c:pt idx="1396">
                  <c:v>44036</c:v>
                </c:pt>
                <c:pt idx="1397">
                  <c:v>44039</c:v>
                </c:pt>
                <c:pt idx="1398">
                  <c:v>44040</c:v>
                </c:pt>
                <c:pt idx="1399">
                  <c:v>44041</c:v>
                </c:pt>
                <c:pt idx="1400">
                  <c:v>44042</c:v>
                </c:pt>
                <c:pt idx="1401">
                  <c:v>44043</c:v>
                </c:pt>
                <c:pt idx="1402">
                  <c:v>44046</c:v>
                </c:pt>
                <c:pt idx="1403">
                  <c:v>44047</c:v>
                </c:pt>
                <c:pt idx="1404">
                  <c:v>44048</c:v>
                </c:pt>
                <c:pt idx="1405">
                  <c:v>44049</c:v>
                </c:pt>
                <c:pt idx="1406">
                  <c:v>44050</c:v>
                </c:pt>
                <c:pt idx="1407">
                  <c:v>44053</c:v>
                </c:pt>
                <c:pt idx="1408">
                  <c:v>44054</c:v>
                </c:pt>
                <c:pt idx="1409">
                  <c:v>44055</c:v>
                </c:pt>
                <c:pt idx="1410">
                  <c:v>44056</c:v>
                </c:pt>
                <c:pt idx="1411">
                  <c:v>44057</c:v>
                </c:pt>
                <c:pt idx="1412">
                  <c:v>44060</c:v>
                </c:pt>
                <c:pt idx="1413">
                  <c:v>44061</c:v>
                </c:pt>
                <c:pt idx="1414">
                  <c:v>44062</c:v>
                </c:pt>
                <c:pt idx="1415">
                  <c:v>44063</c:v>
                </c:pt>
                <c:pt idx="1416">
                  <c:v>44064</c:v>
                </c:pt>
                <c:pt idx="1417">
                  <c:v>44067</c:v>
                </c:pt>
                <c:pt idx="1418">
                  <c:v>44068</c:v>
                </c:pt>
                <c:pt idx="1419">
                  <c:v>44069</c:v>
                </c:pt>
                <c:pt idx="1420">
                  <c:v>44070</c:v>
                </c:pt>
                <c:pt idx="1421">
                  <c:v>44071</c:v>
                </c:pt>
                <c:pt idx="1422">
                  <c:v>44074</c:v>
                </c:pt>
                <c:pt idx="1423">
                  <c:v>44075</c:v>
                </c:pt>
                <c:pt idx="1424">
                  <c:v>44076</c:v>
                </c:pt>
                <c:pt idx="1425">
                  <c:v>44077</c:v>
                </c:pt>
                <c:pt idx="1426">
                  <c:v>44078</c:v>
                </c:pt>
                <c:pt idx="1427">
                  <c:v>44081</c:v>
                </c:pt>
                <c:pt idx="1428">
                  <c:v>44082</c:v>
                </c:pt>
                <c:pt idx="1429">
                  <c:v>44083</c:v>
                </c:pt>
                <c:pt idx="1430">
                  <c:v>44084</c:v>
                </c:pt>
                <c:pt idx="1431">
                  <c:v>44085</c:v>
                </c:pt>
                <c:pt idx="1432">
                  <c:v>44088</c:v>
                </c:pt>
                <c:pt idx="1433">
                  <c:v>44089</c:v>
                </c:pt>
                <c:pt idx="1434">
                  <c:v>44090</c:v>
                </c:pt>
                <c:pt idx="1435">
                  <c:v>44091</c:v>
                </c:pt>
                <c:pt idx="1436">
                  <c:v>44092</c:v>
                </c:pt>
                <c:pt idx="1437">
                  <c:v>44095</c:v>
                </c:pt>
                <c:pt idx="1438">
                  <c:v>44096</c:v>
                </c:pt>
                <c:pt idx="1439">
                  <c:v>44097</c:v>
                </c:pt>
                <c:pt idx="1440">
                  <c:v>44098</c:v>
                </c:pt>
                <c:pt idx="1441">
                  <c:v>44099</c:v>
                </c:pt>
                <c:pt idx="1442">
                  <c:v>44101</c:v>
                </c:pt>
                <c:pt idx="1443">
                  <c:v>44102</c:v>
                </c:pt>
                <c:pt idx="1444">
                  <c:v>44103</c:v>
                </c:pt>
                <c:pt idx="1445">
                  <c:v>44104</c:v>
                </c:pt>
                <c:pt idx="1446">
                  <c:v>44113</c:v>
                </c:pt>
                <c:pt idx="1447">
                  <c:v>44114</c:v>
                </c:pt>
                <c:pt idx="1448">
                  <c:v>44116</c:v>
                </c:pt>
                <c:pt idx="1449">
                  <c:v>44117</c:v>
                </c:pt>
                <c:pt idx="1450">
                  <c:v>44118</c:v>
                </c:pt>
                <c:pt idx="1451">
                  <c:v>44119</c:v>
                </c:pt>
                <c:pt idx="1452">
                  <c:v>44120</c:v>
                </c:pt>
                <c:pt idx="1453">
                  <c:v>44123</c:v>
                </c:pt>
                <c:pt idx="1454">
                  <c:v>44124</c:v>
                </c:pt>
                <c:pt idx="1455">
                  <c:v>44125</c:v>
                </c:pt>
                <c:pt idx="1456">
                  <c:v>44126</c:v>
                </c:pt>
                <c:pt idx="1457">
                  <c:v>44127</c:v>
                </c:pt>
                <c:pt idx="1458">
                  <c:v>44130</c:v>
                </c:pt>
                <c:pt idx="1459">
                  <c:v>44131</c:v>
                </c:pt>
                <c:pt idx="1460">
                  <c:v>44132</c:v>
                </c:pt>
                <c:pt idx="1461">
                  <c:v>44133</c:v>
                </c:pt>
                <c:pt idx="1462">
                  <c:v>44134</c:v>
                </c:pt>
                <c:pt idx="1463">
                  <c:v>44137</c:v>
                </c:pt>
                <c:pt idx="1464">
                  <c:v>44138</c:v>
                </c:pt>
                <c:pt idx="1465">
                  <c:v>44139</c:v>
                </c:pt>
                <c:pt idx="1466">
                  <c:v>44140</c:v>
                </c:pt>
                <c:pt idx="1467">
                  <c:v>44141</c:v>
                </c:pt>
                <c:pt idx="1468">
                  <c:v>44144</c:v>
                </c:pt>
                <c:pt idx="1469">
                  <c:v>44145</c:v>
                </c:pt>
                <c:pt idx="1470">
                  <c:v>44146</c:v>
                </c:pt>
                <c:pt idx="1471">
                  <c:v>44147</c:v>
                </c:pt>
                <c:pt idx="1472">
                  <c:v>44148</c:v>
                </c:pt>
                <c:pt idx="1473">
                  <c:v>44151</c:v>
                </c:pt>
                <c:pt idx="1474">
                  <c:v>44152</c:v>
                </c:pt>
                <c:pt idx="1475">
                  <c:v>44153</c:v>
                </c:pt>
                <c:pt idx="1476">
                  <c:v>44154</c:v>
                </c:pt>
                <c:pt idx="1477">
                  <c:v>44155</c:v>
                </c:pt>
                <c:pt idx="1478">
                  <c:v>44158</c:v>
                </c:pt>
                <c:pt idx="1479">
                  <c:v>44159</c:v>
                </c:pt>
                <c:pt idx="1480">
                  <c:v>44160</c:v>
                </c:pt>
                <c:pt idx="1481">
                  <c:v>44161</c:v>
                </c:pt>
                <c:pt idx="1482">
                  <c:v>44162</c:v>
                </c:pt>
                <c:pt idx="1483">
                  <c:v>44165</c:v>
                </c:pt>
                <c:pt idx="1484">
                  <c:v>44166</c:v>
                </c:pt>
                <c:pt idx="1485">
                  <c:v>44167</c:v>
                </c:pt>
                <c:pt idx="1486">
                  <c:v>44168</c:v>
                </c:pt>
                <c:pt idx="1487">
                  <c:v>44169</c:v>
                </c:pt>
                <c:pt idx="1488">
                  <c:v>44172</c:v>
                </c:pt>
                <c:pt idx="1489">
                  <c:v>44173</c:v>
                </c:pt>
                <c:pt idx="1490">
                  <c:v>44174</c:v>
                </c:pt>
                <c:pt idx="1491">
                  <c:v>44175</c:v>
                </c:pt>
                <c:pt idx="1492">
                  <c:v>44176</c:v>
                </c:pt>
                <c:pt idx="1493">
                  <c:v>44179</c:v>
                </c:pt>
                <c:pt idx="1494">
                  <c:v>44180</c:v>
                </c:pt>
                <c:pt idx="1495">
                  <c:v>44181</c:v>
                </c:pt>
                <c:pt idx="1496">
                  <c:v>44182</c:v>
                </c:pt>
                <c:pt idx="1497">
                  <c:v>44183</c:v>
                </c:pt>
                <c:pt idx="1498">
                  <c:v>44186</c:v>
                </c:pt>
                <c:pt idx="1499">
                  <c:v>44187</c:v>
                </c:pt>
                <c:pt idx="1500">
                  <c:v>44188</c:v>
                </c:pt>
                <c:pt idx="1501">
                  <c:v>44189</c:v>
                </c:pt>
                <c:pt idx="1502">
                  <c:v>44190</c:v>
                </c:pt>
                <c:pt idx="1503">
                  <c:v>44193</c:v>
                </c:pt>
                <c:pt idx="1504">
                  <c:v>44194</c:v>
                </c:pt>
                <c:pt idx="1505">
                  <c:v>44195</c:v>
                </c:pt>
                <c:pt idx="1506">
                  <c:v>44196</c:v>
                </c:pt>
                <c:pt idx="1507">
                  <c:v>44200</c:v>
                </c:pt>
                <c:pt idx="1508">
                  <c:v>44201</c:v>
                </c:pt>
                <c:pt idx="1509">
                  <c:v>44202</c:v>
                </c:pt>
                <c:pt idx="1510">
                  <c:v>44203</c:v>
                </c:pt>
                <c:pt idx="1511">
                  <c:v>44204</c:v>
                </c:pt>
                <c:pt idx="1512">
                  <c:v>44207</c:v>
                </c:pt>
                <c:pt idx="1513">
                  <c:v>44208</c:v>
                </c:pt>
                <c:pt idx="1514">
                  <c:v>44209</c:v>
                </c:pt>
                <c:pt idx="1515">
                  <c:v>44210</c:v>
                </c:pt>
                <c:pt idx="1516">
                  <c:v>44211</c:v>
                </c:pt>
                <c:pt idx="1517">
                  <c:v>44214</c:v>
                </c:pt>
                <c:pt idx="1518">
                  <c:v>44215</c:v>
                </c:pt>
                <c:pt idx="1519">
                  <c:v>44216</c:v>
                </c:pt>
                <c:pt idx="1520">
                  <c:v>44217</c:v>
                </c:pt>
                <c:pt idx="1521">
                  <c:v>44218</c:v>
                </c:pt>
                <c:pt idx="1522">
                  <c:v>44221</c:v>
                </c:pt>
                <c:pt idx="1523">
                  <c:v>44222</c:v>
                </c:pt>
                <c:pt idx="1524">
                  <c:v>44223</c:v>
                </c:pt>
                <c:pt idx="1525">
                  <c:v>44224</c:v>
                </c:pt>
                <c:pt idx="1526">
                  <c:v>44225</c:v>
                </c:pt>
                <c:pt idx="1527">
                  <c:v>44228</c:v>
                </c:pt>
                <c:pt idx="1528">
                  <c:v>44229</c:v>
                </c:pt>
                <c:pt idx="1529">
                  <c:v>44230</c:v>
                </c:pt>
                <c:pt idx="1530">
                  <c:v>44231</c:v>
                </c:pt>
                <c:pt idx="1531">
                  <c:v>44232</c:v>
                </c:pt>
                <c:pt idx="1532">
                  <c:v>44234</c:v>
                </c:pt>
                <c:pt idx="1533">
                  <c:v>44235</c:v>
                </c:pt>
                <c:pt idx="1534">
                  <c:v>44236</c:v>
                </c:pt>
                <c:pt idx="1535">
                  <c:v>44237</c:v>
                </c:pt>
                <c:pt idx="1536">
                  <c:v>44245</c:v>
                </c:pt>
                <c:pt idx="1537">
                  <c:v>44246</c:v>
                </c:pt>
                <c:pt idx="1538">
                  <c:v>44247</c:v>
                </c:pt>
                <c:pt idx="1539">
                  <c:v>44249</c:v>
                </c:pt>
                <c:pt idx="1540">
                  <c:v>44250</c:v>
                </c:pt>
                <c:pt idx="1541">
                  <c:v>44251</c:v>
                </c:pt>
                <c:pt idx="1542">
                  <c:v>44252</c:v>
                </c:pt>
                <c:pt idx="1543">
                  <c:v>44253</c:v>
                </c:pt>
                <c:pt idx="1544">
                  <c:v>44256</c:v>
                </c:pt>
                <c:pt idx="1545">
                  <c:v>44257</c:v>
                </c:pt>
                <c:pt idx="1546">
                  <c:v>44258</c:v>
                </c:pt>
                <c:pt idx="1547">
                  <c:v>44259</c:v>
                </c:pt>
                <c:pt idx="1548">
                  <c:v>44260</c:v>
                </c:pt>
                <c:pt idx="1549">
                  <c:v>44263</c:v>
                </c:pt>
                <c:pt idx="1550">
                  <c:v>44264</c:v>
                </c:pt>
                <c:pt idx="1551">
                  <c:v>44265</c:v>
                </c:pt>
                <c:pt idx="1552">
                  <c:v>44266</c:v>
                </c:pt>
                <c:pt idx="1553">
                  <c:v>44267</c:v>
                </c:pt>
                <c:pt idx="1554">
                  <c:v>44270</c:v>
                </c:pt>
                <c:pt idx="1555">
                  <c:v>44271</c:v>
                </c:pt>
                <c:pt idx="1556">
                  <c:v>44272</c:v>
                </c:pt>
                <c:pt idx="1557">
                  <c:v>44273</c:v>
                </c:pt>
                <c:pt idx="1558">
                  <c:v>44274</c:v>
                </c:pt>
                <c:pt idx="1559">
                  <c:v>44277</c:v>
                </c:pt>
                <c:pt idx="1560">
                  <c:v>44278</c:v>
                </c:pt>
                <c:pt idx="1561">
                  <c:v>44279</c:v>
                </c:pt>
                <c:pt idx="1562">
                  <c:v>44280</c:v>
                </c:pt>
                <c:pt idx="1563">
                  <c:v>44281</c:v>
                </c:pt>
                <c:pt idx="1564">
                  <c:v>44284</c:v>
                </c:pt>
                <c:pt idx="1565">
                  <c:v>44285</c:v>
                </c:pt>
                <c:pt idx="1566">
                  <c:v>44286</c:v>
                </c:pt>
                <c:pt idx="1567">
                  <c:v>44287</c:v>
                </c:pt>
                <c:pt idx="1568">
                  <c:v>44288</c:v>
                </c:pt>
                <c:pt idx="1569">
                  <c:v>44292</c:v>
                </c:pt>
                <c:pt idx="1570">
                  <c:v>44293</c:v>
                </c:pt>
                <c:pt idx="1571">
                  <c:v>44294</c:v>
                </c:pt>
                <c:pt idx="1572">
                  <c:v>44295</c:v>
                </c:pt>
                <c:pt idx="1573">
                  <c:v>44298</c:v>
                </c:pt>
                <c:pt idx="1574">
                  <c:v>44299</c:v>
                </c:pt>
                <c:pt idx="1575">
                  <c:v>44300</c:v>
                </c:pt>
                <c:pt idx="1576">
                  <c:v>44301</c:v>
                </c:pt>
                <c:pt idx="1577">
                  <c:v>44302</c:v>
                </c:pt>
                <c:pt idx="1578">
                  <c:v>44305</c:v>
                </c:pt>
                <c:pt idx="1579">
                  <c:v>44306</c:v>
                </c:pt>
                <c:pt idx="1580">
                  <c:v>44307</c:v>
                </c:pt>
                <c:pt idx="1581">
                  <c:v>44308</c:v>
                </c:pt>
                <c:pt idx="1582">
                  <c:v>44309</c:v>
                </c:pt>
                <c:pt idx="1583">
                  <c:v>44311</c:v>
                </c:pt>
                <c:pt idx="1584">
                  <c:v>44312</c:v>
                </c:pt>
                <c:pt idx="1585">
                  <c:v>44313</c:v>
                </c:pt>
                <c:pt idx="1586">
                  <c:v>44314</c:v>
                </c:pt>
                <c:pt idx="1587">
                  <c:v>44315</c:v>
                </c:pt>
                <c:pt idx="1588">
                  <c:v>44316</c:v>
                </c:pt>
                <c:pt idx="1589">
                  <c:v>44322</c:v>
                </c:pt>
                <c:pt idx="1590">
                  <c:v>44323</c:v>
                </c:pt>
                <c:pt idx="1591">
                  <c:v>44324</c:v>
                </c:pt>
                <c:pt idx="1592">
                  <c:v>44326</c:v>
                </c:pt>
                <c:pt idx="1593">
                  <c:v>44327</c:v>
                </c:pt>
                <c:pt idx="1594">
                  <c:v>44328</c:v>
                </c:pt>
                <c:pt idx="1595">
                  <c:v>44329</c:v>
                </c:pt>
                <c:pt idx="1596">
                  <c:v>44330</c:v>
                </c:pt>
                <c:pt idx="1597">
                  <c:v>44333</c:v>
                </c:pt>
                <c:pt idx="1598">
                  <c:v>44334</c:v>
                </c:pt>
                <c:pt idx="1599">
                  <c:v>44335</c:v>
                </c:pt>
                <c:pt idx="1600">
                  <c:v>44336</c:v>
                </c:pt>
                <c:pt idx="1601">
                  <c:v>44337</c:v>
                </c:pt>
                <c:pt idx="1602">
                  <c:v>44340</c:v>
                </c:pt>
                <c:pt idx="1603">
                  <c:v>44341</c:v>
                </c:pt>
                <c:pt idx="1604">
                  <c:v>44342</c:v>
                </c:pt>
                <c:pt idx="1605">
                  <c:v>44343</c:v>
                </c:pt>
                <c:pt idx="1606">
                  <c:v>44344</c:v>
                </c:pt>
                <c:pt idx="1607">
                  <c:v>44347</c:v>
                </c:pt>
                <c:pt idx="1608">
                  <c:v>44348</c:v>
                </c:pt>
                <c:pt idx="1609">
                  <c:v>44349</c:v>
                </c:pt>
                <c:pt idx="1610">
                  <c:v>44350</c:v>
                </c:pt>
                <c:pt idx="1611">
                  <c:v>44351</c:v>
                </c:pt>
                <c:pt idx="1612">
                  <c:v>44354</c:v>
                </c:pt>
                <c:pt idx="1613">
                  <c:v>44355</c:v>
                </c:pt>
                <c:pt idx="1614">
                  <c:v>44356</c:v>
                </c:pt>
                <c:pt idx="1615">
                  <c:v>44357</c:v>
                </c:pt>
                <c:pt idx="1616">
                  <c:v>44358</c:v>
                </c:pt>
                <c:pt idx="1617">
                  <c:v>44362</c:v>
                </c:pt>
                <c:pt idx="1618">
                  <c:v>44363</c:v>
                </c:pt>
                <c:pt idx="1619">
                  <c:v>44364</c:v>
                </c:pt>
                <c:pt idx="1620">
                  <c:v>44365</c:v>
                </c:pt>
                <c:pt idx="1621">
                  <c:v>44368</c:v>
                </c:pt>
                <c:pt idx="1622">
                  <c:v>44369</c:v>
                </c:pt>
                <c:pt idx="1623">
                  <c:v>44370</c:v>
                </c:pt>
                <c:pt idx="1624">
                  <c:v>44371</c:v>
                </c:pt>
                <c:pt idx="1625">
                  <c:v>44372</c:v>
                </c:pt>
                <c:pt idx="1626">
                  <c:v>44375</c:v>
                </c:pt>
                <c:pt idx="1627">
                  <c:v>44376</c:v>
                </c:pt>
                <c:pt idx="1628">
                  <c:v>44377</c:v>
                </c:pt>
                <c:pt idx="1629">
                  <c:v>44378</c:v>
                </c:pt>
                <c:pt idx="1630">
                  <c:v>44379</c:v>
                </c:pt>
                <c:pt idx="1631">
                  <c:v>44382</c:v>
                </c:pt>
                <c:pt idx="1632">
                  <c:v>44383</c:v>
                </c:pt>
                <c:pt idx="1633">
                  <c:v>44384</c:v>
                </c:pt>
                <c:pt idx="1634">
                  <c:v>44385</c:v>
                </c:pt>
                <c:pt idx="1635">
                  <c:v>44386</c:v>
                </c:pt>
                <c:pt idx="1636">
                  <c:v>44389</c:v>
                </c:pt>
                <c:pt idx="1637">
                  <c:v>44390</c:v>
                </c:pt>
                <c:pt idx="1638">
                  <c:v>44391</c:v>
                </c:pt>
                <c:pt idx="1639">
                  <c:v>44392</c:v>
                </c:pt>
                <c:pt idx="1640">
                  <c:v>44393</c:v>
                </c:pt>
                <c:pt idx="1641">
                  <c:v>44396</c:v>
                </c:pt>
                <c:pt idx="1642">
                  <c:v>44397</c:v>
                </c:pt>
                <c:pt idx="1643">
                  <c:v>44398</c:v>
                </c:pt>
                <c:pt idx="1644">
                  <c:v>44399</c:v>
                </c:pt>
                <c:pt idx="1645">
                  <c:v>44400</c:v>
                </c:pt>
                <c:pt idx="1646">
                  <c:v>44403</c:v>
                </c:pt>
                <c:pt idx="1647">
                  <c:v>44404</c:v>
                </c:pt>
                <c:pt idx="1648">
                  <c:v>44405</c:v>
                </c:pt>
                <c:pt idx="1649">
                  <c:v>44406</c:v>
                </c:pt>
                <c:pt idx="1650">
                  <c:v>44407</c:v>
                </c:pt>
                <c:pt idx="1651">
                  <c:v>44410</c:v>
                </c:pt>
                <c:pt idx="1652">
                  <c:v>44411</c:v>
                </c:pt>
                <c:pt idx="1653">
                  <c:v>44412</c:v>
                </c:pt>
                <c:pt idx="1654">
                  <c:v>44413</c:v>
                </c:pt>
                <c:pt idx="1655">
                  <c:v>44414</c:v>
                </c:pt>
                <c:pt idx="1656">
                  <c:v>44417</c:v>
                </c:pt>
                <c:pt idx="1657">
                  <c:v>44418</c:v>
                </c:pt>
                <c:pt idx="1658">
                  <c:v>44419</c:v>
                </c:pt>
                <c:pt idx="1659">
                  <c:v>44420</c:v>
                </c:pt>
                <c:pt idx="1660">
                  <c:v>44421</c:v>
                </c:pt>
              </c:numCache>
            </c:numRef>
          </c:cat>
          <c:val>
            <c:numRef>
              <c:f>鲁南价差!$G$2:$G$1662</c:f>
              <c:numCache>
                <c:formatCode>#,##0_);[Red]\(#,##0\)</c:formatCode>
                <c:ptCount val="1661"/>
                <c:pt idx="0">
                  <c:v>27</c:v>
                </c:pt>
                <c:pt idx="1">
                  <c:v>42</c:v>
                </c:pt>
                <c:pt idx="2">
                  <c:v>47</c:v>
                </c:pt>
                <c:pt idx="3">
                  <c:v>47</c:v>
                </c:pt>
                <c:pt idx="4">
                  <c:v>12</c:v>
                </c:pt>
                <c:pt idx="6">
                  <c:v>12</c:v>
                </c:pt>
                <c:pt idx="7">
                  <c:v>12</c:v>
                </c:pt>
                <c:pt idx="8">
                  <c:v>-8</c:v>
                </c:pt>
                <c:pt idx="9">
                  <c:v>-8</c:v>
                </c:pt>
                <c:pt idx="10">
                  <c:v>-118</c:v>
                </c:pt>
                <c:pt idx="11">
                  <c:v>-13</c:v>
                </c:pt>
                <c:pt idx="12">
                  <c:v>-73</c:v>
                </c:pt>
                <c:pt idx="13">
                  <c:v>-73</c:v>
                </c:pt>
                <c:pt idx="14">
                  <c:v>237</c:v>
                </c:pt>
                <c:pt idx="15">
                  <c:v>-88</c:v>
                </c:pt>
                <c:pt idx="16">
                  <c:v>-3</c:v>
                </c:pt>
                <c:pt idx="17">
                  <c:v>-8</c:v>
                </c:pt>
                <c:pt idx="18">
                  <c:v>67</c:v>
                </c:pt>
                <c:pt idx="19">
                  <c:v>107</c:v>
                </c:pt>
                <c:pt idx="22">
                  <c:v>12</c:v>
                </c:pt>
                <c:pt idx="25">
                  <c:v>62</c:v>
                </c:pt>
                <c:pt idx="26">
                  <c:v>62</c:v>
                </c:pt>
                <c:pt idx="27">
                  <c:v>62</c:v>
                </c:pt>
                <c:pt idx="28">
                  <c:v>-38</c:v>
                </c:pt>
                <c:pt idx="29">
                  <c:v>-73</c:v>
                </c:pt>
                <c:pt idx="30">
                  <c:v>-28</c:v>
                </c:pt>
                <c:pt idx="31">
                  <c:v>-28</c:v>
                </c:pt>
                <c:pt idx="32">
                  <c:v>42</c:v>
                </c:pt>
                <c:pt idx="33">
                  <c:v>72</c:v>
                </c:pt>
                <c:pt idx="34">
                  <c:v>92</c:v>
                </c:pt>
                <c:pt idx="35">
                  <c:v>127</c:v>
                </c:pt>
                <c:pt idx="36">
                  <c:v>142</c:v>
                </c:pt>
                <c:pt idx="37">
                  <c:v>132</c:v>
                </c:pt>
                <c:pt idx="38">
                  <c:v>117</c:v>
                </c:pt>
                <c:pt idx="39">
                  <c:v>77</c:v>
                </c:pt>
                <c:pt idx="40">
                  <c:v>62</c:v>
                </c:pt>
                <c:pt idx="41">
                  <c:v>62</c:v>
                </c:pt>
                <c:pt idx="42">
                  <c:v>82</c:v>
                </c:pt>
                <c:pt idx="43">
                  <c:v>92</c:v>
                </c:pt>
                <c:pt idx="44">
                  <c:v>72</c:v>
                </c:pt>
                <c:pt idx="45">
                  <c:v>77</c:v>
                </c:pt>
                <c:pt idx="46">
                  <c:v>112</c:v>
                </c:pt>
                <c:pt idx="47">
                  <c:v>142</c:v>
                </c:pt>
                <c:pt idx="48">
                  <c:v>142</c:v>
                </c:pt>
                <c:pt idx="49">
                  <c:v>167</c:v>
                </c:pt>
                <c:pt idx="50">
                  <c:v>87</c:v>
                </c:pt>
                <c:pt idx="51">
                  <c:v>87</c:v>
                </c:pt>
                <c:pt idx="52">
                  <c:v>82</c:v>
                </c:pt>
                <c:pt idx="53">
                  <c:v>102</c:v>
                </c:pt>
                <c:pt idx="54">
                  <c:v>107</c:v>
                </c:pt>
                <c:pt idx="55">
                  <c:v>122</c:v>
                </c:pt>
                <c:pt idx="56">
                  <c:v>122</c:v>
                </c:pt>
                <c:pt idx="59">
                  <c:v>52</c:v>
                </c:pt>
                <c:pt idx="60">
                  <c:v>82</c:v>
                </c:pt>
                <c:pt idx="61">
                  <c:v>132</c:v>
                </c:pt>
                <c:pt idx="62">
                  <c:v>17</c:v>
                </c:pt>
                <c:pt idx="63">
                  <c:v>27</c:v>
                </c:pt>
                <c:pt idx="64">
                  <c:v>37</c:v>
                </c:pt>
                <c:pt idx="65">
                  <c:v>42</c:v>
                </c:pt>
                <c:pt idx="66">
                  <c:v>42</c:v>
                </c:pt>
                <c:pt idx="67">
                  <c:v>32</c:v>
                </c:pt>
                <c:pt idx="68">
                  <c:v>62</c:v>
                </c:pt>
                <c:pt idx="69">
                  <c:v>52</c:v>
                </c:pt>
                <c:pt idx="70">
                  <c:v>47</c:v>
                </c:pt>
                <c:pt idx="72">
                  <c:v>-23</c:v>
                </c:pt>
                <c:pt idx="73">
                  <c:v>-58</c:v>
                </c:pt>
                <c:pt idx="74">
                  <c:v>-43</c:v>
                </c:pt>
                <c:pt idx="76">
                  <c:v>-98</c:v>
                </c:pt>
                <c:pt idx="77">
                  <c:v>-98</c:v>
                </c:pt>
                <c:pt idx="78">
                  <c:v>-93</c:v>
                </c:pt>
                <c:pt idx="79">
                  <c:v>-28</c:v>
                </c:pt>
                <c:pt idx="80">
                  <c:v>-38</c:v>
                </c:pt>
                <c:pt idx="81">
                  <c:v>-33</c:v>
                </c:pt>
                <c:pt idx="87">
                  <c:v>127</c:v>
                </c:pt>
                <c:pt idx="88">
                  <c:v>167</c:v>
                </c:pt>
                <c:pt idx="89">
                  <c:v>157</c:v>
                </c:pt>
                <c:pt idx="90">
                  <c:v>127</c:v>
                </c:pt>
                <c:pt idx="91">
                  <c:v>57</c:v>
                </c:pt>
                <c:pt idx="92">
                  <c:v>67</c:v>
                </c:pt>
                <c:pt idx="93">
                  <c:v>142</c:v>
                </c:pt>
                <c:pt idx="94">
                  <c:v>197</c:v>
                </c:pt>
                <c:pt idx="120">
                  <c:v>-28</c:v>
                </c:pt>
                <c:pt idx="121">
                  <c:v>-28</c:v>
                </c:pt>
                <c:pt idx="122">
                  <c:v>-28</c:v>
                </c:pt>
                <c:pt idx="123">
                  <c:v>-58</c:v>
                </c:pt>
                <c:pt idx="124">
                  <c:v>-68</c:v>
                </c:pt>
                <c:pt idx="125">
                  <c:v>-38</c:v>
                </c:pt>
                <c:pt idx="126">
                  <c:v>-38</c:v>
                </c:pt>
                <c:pt idx="128">
                  <c:v>-48</c:v>
                </c:pt>
                <c:pt idx="130">
                  <c:v>-23</c:v>
                </c:pt>
                <c:pt idx="131">
                  <c:v>-23</c:v>
                </c:pt>
                <c:pt idx="132">
                  <c:v>-28</c:v>
                </c:pt>
                <c:pt idx="133">
                  <c:v>-33</c:v>
                </c:pt>
                <c:pt idx="134">
                  <c:v>-13</c:v>
                </c:pt>
                <c:pt idx="135">
                  <c:v>-13</c:v>
                </c:pt>
                <c:pt idx="136">
                  <c:v>62</c:v>
                </c:pt>
                <c:pt idx="137">
                  <c:v>62</c:v>
                </c:pt>
                <c:pt idx="138">
                  <c:v>47</c:v>
                </c:pt>
                <c:pt idx="139">
                  <c:v>-18</c:v>
                </c:pt>
                <c:pt idx="140">
                  <c:v>-63</c:v>
                </c:pt>
                <c:pt idx="141">
                  <c:v>-33</c:v>
                </c:pt>
                <c:pt idx="142">
                  <c:v>-33</c:v>
                </c:pt>
                <c:pt idx="143">
                  <c:v>-58</c:v>
                </c:pt>
                <c:pt idx="144">
                  <c:v>-108</c:v>
                </c:pt>
                <c:pt idx="145">
                  <c:v>-88</c:v>
                </c:pt>
                <c:pt idx="146">
                  <c:v>-78</c:v>
                </c:pt>
                <c:pt idx="147">
                  <c:v>-68</c:v>
                </c:pt>
                <c:pt idx="148">
                  <c:v>-68</c:v>
                </c:pt>
                <c:pt idx="149">
                  <c:v>-58</c:v>
                </c:pt>
                <c:pt idx="150">
                  <c:v>-73</c:v>
                </c:pt>
                <c:pt idx="151">
                  <c:v>-93</c:v>
                </c:pt>
                <c:pt idx="152">
                  <c:v>-108</c:v>
                </c:pt>
                <c:pt idx="154">
                  <c:v>-98</c:v>
                </c:pt>
                <c:pt idx="155">
                  <c:v>-113</c:v>
                </c:pt>
                <c:pt idx="156">
                  <c:v>-123</c:v>
                </c:pt>
                <c:pt idx="157">
                  <c:v>-78</c:v>
                </c:pt>
                <c:pt idx="158">
                  <c:v>-78</c:v>
                </c:pt>
                <c:pt idx="159">
                  <c:v>-13</c:v>
                </c:pt>
                <c:pt idx="160">
                  <c:v>-33</c:v>
                </c:pt>
                <c:pt idx="161">
                  <c:v>-33</c:v>
                </c:pt>
                <c:pt idx="162">
                  <c:v>-58</c:v>
                </c:pt>
                <c:pt idx="163">
                  <c:v>-28</c:v>
                </c:pt>
                <c:pt idx="164">
                  <c:v>17</c:v>
                </c:pt>
                <c:pt idx="165">
                  <c:v>17</c:v>
                </c:pt>
                <c:pt idx="166">
                  <c:v>-38</c:v>
                </c:pt>
                <c:pt idx="167">
                  <c:v>-98</c:v>
                </c:pt>
                <c:pt idx="168">
                  <c:v>-168</c:v>
                </c:pt>
                <c:pt idx="169">
                  <c:v>-93</c:v>
                </c:pt>
                <c:pt idx="170">
                  <c:v>-103</c:v>
                </c:pt>
                <c:pt idx="171">
                  <c:v>-68</c:v>
                </c:pt>
                <c:pt idx="172">
                  <c:v>-108</c:v>
                </c:pt>
                <c:pt idx="173">
                  <c:v>-108</c:v>
                </c:pt>
                <c:pt idx="174">
                  <c:v>-78</c:v>
                </c:pt>
                <c:pt idx="175">
                  <c:v>-53</c:v>
                </c:pt>
                <c:pt idx="176">
                  <c:v>-43</c:v>
                </c:pt>
                <c:pt idx="177">
                  <c:v>-28</c:v>
                </c:pt>
                <c:pt idx="178">
                  <c:v>-28</c:v>
                </c:pt>
                <c:pt idx="179">
                  <c:v>42</c:v>
                </c:pt>
                <c:pt idx="180">
                  <c:v>42</c:v>
                </c:pt>
                <c:pt idx="181">
                  <c:v>32</c:v>
                </c:pt>
                <c:pt idx="182">
                  <c:v>-18</c:v>
                </c:pt>
                <c:pt idx="184">
                  <c:v>-48</c:v>
                </c:pt>
                <c:pt idx="185">
                  <c:v>-88</c:v>
                </c:pt>
                <c:pt idx="186">
                  <c:v>-68</c:v>
                </c:pt>
                <c:pt idx="187">
                  <c:v>-23</c:v>
                </c:pt>
                <c:pt idx="189">
                  <c:v>-28</c:v>
                </c:pt>
                <c:pt idx="190">
                  <c:v>-28</c:v>
                </c:pt>
                <c:pt idx="191">
                  <c:v>-53</c:v>
                </c:pt>
                <c:pt idx="192">
                  <c:v>-63</c:v>
                </c:pt>
                <c:pt idx="193">
                  <c:v>-63</c:v>
                </c:pt>
                <c:pt idx="194">
                  <c:v>-33</c:v>
                </c:pt>
                <c:pt idx="195">
                  <c:v>-38</c:v>
                </c:pt>
                <c:pt idx="196">
                  <c:v>-33</c:v>
                </c:pt>
                <c:pt idx="198">
                  <c:v>62</c:v>
                </c:pt>
                <c:pt idx="199">
                  <c:v>62</c:v>
                </c:pt>
                <c:pt idx="200">
                  <c:v>97</c:v>
                </c:pt>
                <c:pt idx="201">
                  <c:v>107</c:v>
                </c:pt>
                <c:pt idx="202">
                  <c:v>102</c:v>
                </c:pt>
                <c:pt idx="203">
                  <c:v>82</c:v>
                </c:pt>
                <c:pt idx="204">
                  <c:v>92</c:v>
                </c:pt>
                <c:pt idx="205">
                  <c:v>102</c:v>
                </c:pt>
                <c:pt idx="206">
                  <c:v>97</c:v>
                </c:pt>
                <c:pt idx="208">
                  <c:v>52</c:v>
                </c:pt>
                <c:pt idx="209">
                  <c:v>72</c:v>
                </c:pt>
                <c:pt idx="210">
                  <c:v>147</c:v>
                </c:pt>
                <c:pt idx="211">
                  <c:v>107</c:v>
                </c:pt>
                <c:pt idx="212">
                  <c:v>137</c:v>
                </c:pt>
                <c:pt idx="213">
                  <c:v>157</c:v>
                </c:pt>
                <c:pt idx="214">
                  <c:v>67</c:v>
                </c:pt>
                <c:pt idx="215">
                  <c:v>67</c:v>
                </c:pt>
                <c:pt idx="216">
                  <c:v>67</c:v>
                </c:pt>
                <c:pt idx="217">
                  <c:v>27</c:v>
                </c:pt>
                <c:pt idx="218">
                  <c:v>-23</c:v>
                </c:pt>
                <c:pt idx="219">
                  <c:v>-8</c:v>
                </c:pt>
                <c:pt idx="220">
                  <c:v>-33</c:v>
                </c:pt>
                <c:pt idx="221">
                  <c:v>-43</c:v>
                </c:pt>
                <c:pt idx="222">
                  <c:v>-78</c:v>
                </c:pt>
                <c:pt idx="224">
                  <c:v>-48</c:v>
                </c:pt>
                <c:pt idx="225">
                  <c:v>22</c:v>
                </c:pt>
                <c:pt idx="226">
                  <c:v>37</c:v>
                </c:pt>
                <c:pt idx="227">
                  <c:v>42</c:v>
                </c:pt>
                <c:pt idx="228">
                  <c:v>-33</c:v>
                </c:pt>
                <c:pt idx="229">
                  <c:v>-58</c:v>
                </c:pt>
                <c:pt idx="230">
                  <c:v>-98</c:v>
                </c:pt>
                <c:pt idx="231">
                  <c:v>-83</c:v>
                </c:pt>
                <c:pt idx="232">
                  <c:v>-83</c:v>
                </c:pt>
                <c:pt idx="233">
                  <c:v>-83</c:v>
                </c:pt>
                <c:pt idx="234">
                  <c:v>-23</c:v>
                </c:pt>
                <c:pt idx="235">
                  <c:v>-23</c:v>
                </c:pt>
                <c:pt idx="236">
                  <c:v>-23</c:v>
                </c:pt>
                <c:pt idx="237">
                  <c:v>-13</c:v>
                </c:pt>
                <c:pt idx="238">
                  <c:v>-8</c:v>
                </c:pt>
                <c:pt idx="239">
                  <c:v>67</c:v>
                </c:pt>
                <c:pt idx="240">
                  <c:v>67</c:v>
                </c:pt>
                <c:pt idx="241">
                  <c:v>57</c:v>
                </c:pt>
                <c:pt idx="242">
                  <c:v>37</c:v>
                </c:pt>
                <c:pt idx="243">
                  <c:v>17</c:v>
                </c:pt>
                <c:pt idx="244">
                  <c:v>7</c:v>
                </c:pt>
                <c:pt idx="245">
                  <c:v>7</c:v>
                </c:pt>
                <c:pt idx="246">
                  <c:v>7</c:v>
                </c:pt>
                <c:pt idx="247">
                  <c:v>27</c:v>
                </c:pt>
                <c:pt idx="248">
                  <c:v>22</c:v>
                </c:pt>
                <c:pt idx="249">
                  <c:v>92</c:v>
                </c:pt>
                <c:pt idx="250">
                  <c:v>47</c:v>
                </c:pt>
                <c:pt idx="251">
                  <c:v>67</c:v>
                </c:pt>
                <c:pt idx="252">
                  <c:v>67</c:v>
                </c:pt>
                <c:pt idx="253">
                  <c:v>117</c:v>
                </c:pt>
                <c:pt idx="254">
                  <c:v>152</c:v>
                </c:pt>
                <c:pt idx="255">
                  <c:v>152</c:v>
                </c:pt>
                <c:pt idx="256">
                  <c:v>157</c:v>
                </c:pt>
                <c:pt idx="257">
                  <c:v>157</c:v>
                </c:pt>
                <c:pt idx="258">
                  <c:v>152</c:v>
                </c:pt>
                <c:pt idx="259">
                  <c:v>147</c:v>
                </c:pt>
                <c:pt idx="260">
                  <c:v>92</c:v>
                </c:pt>
                <c:pt idx="261">
                  <c:v>92</c:v>
                </c:pt>
                <c:pt idx="262">
                  <c:v>92</c:v>
                </c:pt>
                <c:pt idx="264">
                  <c:v>27</c:v>
                </c:pt>
                <c:pt idx="265">
                  <c:v>47</c:v>
                </c:pt>
                <c:pt idx="266">
                  <c:v>47</c:v>
                </c:pt>
                <c:pt idx="267">
                  <c:v>57</c:v>
                </c:pt>
                <c:pt idx="268">
                  <c:v>67</c:v>
                </c:pt>
                <c:pt idx="269">
                  <c:v>-8</c:v>
                </c:pt>
                <c:pt idx="270">
                  <c:v>-8</c:v>
                </c:pt>
                <c:pt idx="271">
                  <c:v>-8</c:v>
                </c:pt>
                <c:pt idx="272">
                  <c:v>-8</c:v>
                </c:pt>
                <c:pt idx="273">
                  <c:v>-58</c:v>
                </c:pt>
                <c:pt idx="274">
                  <c:v>-58</c:v>
                </c:pt>
                <c:pt idx="275">
                  <c:v>-58</c:v>
                </c:pt>
                <c:pt idx="276">
                  <c:v>-83</c:v>
                </c:pt>
                <c:pt idx="277">
                  <c:v>-93</c:v>
                </c:pt>
                <c:pt idx="278">
                  <c:v>-113</c:v>
                </c:pt>
                <c:pt idx="279">
                  <c:v>-118</c:v>
                </c:pt>
                <c:pt idx="280">
                  <c:v>-123</c:v>
                </c:pt>
                <c:pt idx="281">
                  <c:v>-128</c:v>
                </c:pt>
                <c:pt idx="282">
                  <c:v>-148</c:v>
                </c:pt>
                <c:pt idx="283">
                  <c:v>-148</c:v>
                </c:pt>
                <c:pt idx="284">
                  <c:v>-138</c:v>
                </c:pt>
                <c:pt idx="285">
                  <c:v>-138</c:v>
                </c:pt>
                <c:pt idx="286">
                  <c:v>-128</c:v>
                </c:pt>
                <c:pt idx="287">
                  <c:v>-118</c:v>
                </c:pt>
                <c:pt idx="288">
                  <c:v>-118</c:v>
                </c:pt>
                <c:pt idx="289">
                  <c:v>-108</c:v>
                </c:pt>
                <c:pt idx="290">
                  <c:v>-103</c:v>
                </c:pt>
                <c:pt idx="291">
                  <c:v>-103</c:v>
                </c:pt>
                <c:pt idx="292">
                  <c:v>-103</c:v>
                </c:pt>
                <c:pt idx="293">
                  <c:v>-143</c:v>
                </c:pt>
                <c:pt idx="294">
                  <c:v>-143</c:v>
                </c:pt>
                <c:pt idx="295">
                  <c:v>-138</c:v>
                </c:pt>
                <c:pt idx="296">
                  <c:v>-138</c:v>
                </c:pt>
                <c:pt idx="297">
                  <c:v>-138</c:v>
                </c:pt>
                <c:pt idx="298">
                  <c:v>-138</c:v>
                </c:pt>
                <c:pt idx="299">
                  <c:v>-128</c:v>
                </c:pt>
                <c:pt idx="300">
                  <c:v>-128</c:v>
                </c:pt>
                <c:pt idx="301">
                  <c:v>-128</c:v>
                </c:pt>
                <c:pt idx="302">
                  <c:v>-128</c:v>
                </c:pt>
                <c:pt idx="303">
                  <c:v>-168</c:v>
                </c:pt>
                <c:pt idx="304">
                  <c:v>-158</c:v>
                </c:pt>
                <c:pt idx="305">
                  <c:v>-158</c:v>
                </c:pt>
                <c:pt idx="306">
                  <c:v>-158</c:v>
                </c:pt>
                <c:pt idx="307">
                  <c:v>-118</c:v>
                </c:pt>
                <c:pt idx="308">
                  <c:v>-123</c:v>
                </c:pt>
                <c:pt idx="309">
                  <c:v>-88</c:v>
                </c:pt>
                <c:pt idx="310">
                  <c:v>-88</c:v>
                </c:pt>
                <c:pt idx="311">
                  <c:v>-83</c:v>
                </c:pt>
                <c:pt idx="312">
                  <c:v>-33</c:v>
                </c:pt>
                <c:pt idx="313">
                  <c:v>-23</c:v>
                </c:pt>
                <c:pt idx="314">
                  <c:v>-63</c:v>
                </c:pt>
                <c:pt idx="315">
                  <c:v>-53</c:v>
                </c:pt>
                <c:pt idx="316">
                  <c:v>-53</c:v>
                </c:pt>
                <c:pt idx="317">
                  <c:v>-43</c:v>
                </c:pt>
                <c:pt idx="318">
                  <c:v>-28</c:v>
                </c:pt>
                <c:pt idx="319">
                  <c:v>-28</c:v>
                </c:pt>
                <c:pt idx="320">
                  <c:v>-3</c:v>
                </c:pt>
                <c:pt idx="321">
                  <c:v>52</c:v>
                </c:pt>
                <c:pt idx="322">
                  <c:v>87</c:v>
                </c:pt>
                <c:pt idx="323">
                  <c:v>7</c:v>
                </c:pt>
                <c:pt idx="324">
                  <c:v>-3</c:v>
                </c:pt>
                <c:pt idx="325">
                  <c:v>-3</c:v>
                </c:pt>
                <c:pt idx="326">
                  <c:v>-3</c:v>
                </c:pt>
                <c:pt idx="328">
                  <c:v>-93</c:v>
                </c:pt>
                <c:pt idx="329">
                  <c:v>-93</c:v>
                </c:pt>
                <c:pt idx="330">
                  <c:v>-83</c:v>
                </c:pt>
                <c:pt idx="331">
                  <c:v>-73</c:v>
                </c:pt>
                <c:pt idx="332">
                  <c:v>-58</c:v>
                </c:pt>
                <c:pt idx="333">
                  <c:v>-78</c:v>
                </c:pt>
                <c:pt idx="334">
                  <c:v>-88</c:v>
                </c:pt>
                <c:pt idx="335">
                  <c:v>-93</c:v>
                </c:pt>
                <c:pt idx="336">
                  <c:v>-148</c:v>
                </c:pt>
                <c:pt idx="337">
                  <c:v>-148</c:v>
                </c:pt>
                <c:pt idx="338">
                  <c:v>-138</c:v>
                </c:pt>
                <c:pt idx="339">
                  <c:v>-138</c:v>
                </c:pt>
                <c:pt idx="340">
                  <c:v>-138</c:v>
                </c:pt>
                <c:pt idx="341">
                  <c:v>-148</c:v>
                </c:pt>
                <c:pt idx="342">
                  <c:v>-163</c:v>
                </c:pt>
                <c:pt idx="343">
                  <c:v>-173</c:v>
                </c:pt>
                <c:pt idx="344">
                  <c:v>-188</c:v>
                </c:pt>
                <c:pt idx="345">
                  <c:v>-188</c:v>
                </c:pt>
                <c:pt idx="346">
                  <c:v>-188</c:v>
                </c:pt>
                <c:pt idx="347">
                  <c:v>-193</c:v>
                </c:pt>
                <c:pt idx="348">
                  <c:v>-168</c:v>
                </c:pt>
                <c:pt idx="349">
                  <c:v>-143</c:v>
                </c:pt>
                <c:pt idx="350">
                  <c:v>-143</c:v>
                </c:pt>
                <c:pt idx="351">
                  <c:v>-153</c:v>
                </c:pt>
                <c:pt idx="352">
                  <c:v>-223</c:v>
                </c:pt>
                <c:pt idx="353">
                  <c:v>-223</c:v>
                </c:pt>
                <c:pt idx="354">
                  <c:v>-213</c:v>
                </c:pt>
                <c:pt idx="355">
                  <c:v>-183</c:v>
                </c:pt>
                <c:pt idx="356">
                  <c:v>-193</c:v>
                </c:pt>
                <c:pt idx="357">
                  <c:v>-193</c:v>
                </c:pt>
                <c:pt idx="358">
                  <c:v>-193</c:v>
                </c:pt>
                <c:pt idx="359">
                  <c:v>-203</c:v>
                </c:pt>
                <c:pt idx="360">
                  <c:v>-233</c:v>
                </c:pt>
                <c:pt idx="361">
                  <c:v>-143</c:v>
                </c:pt>
                <c:pt idx="362">
                  <c:v>-173</c:v>
                </c:pt>
                <c:pt idx="363">
                  <c:v>-193</c:v>
                </c:pt>
                <c:pt idx="364">
                  <c:v>-208</c:v>
                </c:pt>
                <c:pt idx="365">
                  <c:v>-218</c:v>
                </c:pt>
                <c:pt idx="366">
                  <c:v>-163</c:v>
                </c:pt>
                <c:pt idx="367">
                  <c:v>-153</c:v>
                </c:pt>
                <c:pt idx="368">
                  <c:v>-148</c:v>
                </c:pt>
                <c:pt idx="369">
                  <c:v>-138</c:v>
                </c:pt>
                <c:pt idx="371">
                  <c:v>-108</c:v>
                </c:pt>
                <c:pt idx="372">
                  <c:v>-113</c:v>
                </c:pt>
                <c:pt idx="373">
                  <c:v>-93</c:v>
                </c:pt>
                <c:pt idx="374">
                  <c:v>-93</c:v>
                </c:pt>
                <c:pt idx="375">
                  <c:v>-93</c:v>
                </c:pt>
                <c:pt idx="376">
                  <c:v>-178</c:v>
                </c:pt>
                <c:pt idx="377">
                  <c:v>-178</c:v>
                </c:pt>
                <c:pt idx="378">
                  <c:v>-198</c:v>
                </c:pt>
                <c:pt idx="380">
                  <c:v>-173</c:v>
                </c:pt>
                <c:pt idx="381">
                  <c:v>-163</c:v>
                </c:pt>
                <c:pt idx="382">
                  <c:v>-173</c:v>
                </c:pt>
                <c:pt idx="383">
                  <c:v>-193</c:v>
                </c:pt>
                <c:pt idx="385">
                  <c:v>-108</c:v>
                </c:pt>
                <c:pt idx="386">
                  <c:v>-108</c:v>
                </c:pt>
                <c:pt idx="387">
                  <c:v>-108</c:v>
                </c:pt>
                <c:pt idx="388">
                  <c:v>-108</c:v>
                </c:pt>
                <c:pt idx="389">
                  <c:v>-118</c:v>
                </c:pt>
                <c:pt idx="390">
                  <c:v>-118</c:v>
                </c:pt>
                <c:pt idx="391">
                  <c:v>-108</c:v>
                </c:pt>
                <c:pt idx="392">
                  <c:v>-108</c:v>
                </c:pt>
                <c:pt idx="393">
                  <c:v>-88</c:v>
                </c:pt>
                <c:pt idx="394">
                  <c:v>-88</c:v>
                </c:pt>
                <c:pt idx="395">
                  <c:v>-88</c:v>
                </c:pt>
                <c:pt idx="396">
                  <c:v>-108</c:v>
                </c:pt>
                <c:pt idx="397">
                  <c:v>-128</c:v>
                </c:pt>
                <c:pt idx="398">
                  <c:v>-153</c:v>
                </c:pt>
                <c:pt idx="399">
                  <c:v>-153</c:v>
                </c:pt>
                <c:pt idx="400">
                  <c:v>-68</c:v>
                </c:pt>
                <c:pt idx="401">
                  <c:v>-48</c:v>
                </c:pt>
                <c:pt idx="402">
                  <c:v>-13</c:v>
                </c:pt>
                <c:pt idx="403">
                  <c:v>-13</c:v>
                </c:pt>
                <c:pt idx="404">
                  <c:v>42</c:v>
                </c:pt>
                <c:pt idx="405">
                  <c:v>32</c:v>
                </c:pt>
                <c:pt idx="406">
                  <c:v>32</c:v>
                </c:pt>
                <c:pt idx="407">
                  <c:v>12</c:v>
                </c:pt>
                <c:pt idx="408">
                  <c:v>2</c:v>
                </c:pt>
                <c:pt idx="410">
                  <c:v>-33</c:v>
                </c:pt>
                <c:pt idx="411">
                  <c:v>-33</c:v>
                </c:pt>
                <c:pt idx="412">
                  <c:v>-43</c:v>
                </c:pt>
                <c:pt idx="413">
                  <c:v>-43</c:v>
                </c:pt>
                <c:pt idx="414">
                  <c:v>7</c:v>
                </c:pt>
                <c:pt idx="415">
                  <c:v>-3</c:v>
                </c:pt>
                <c:pt idx="416">
                  <c:v>-23</c:v>
                </c:pt>
                <c:pt idx="417">
                  <c:v>-33</c:v>
                </c:pt>
                <c:pt idx="418">
                  <c:v>-73</c:v>
                </c:pt>
                <c:pt idx="420">
                  <c:v>-143</c:v>
                </c:pt>
                <c:pt idx="421">
                  <c:v>-133</c:v>
                </c:pt>
                <c:pt idx="422">
                  <c:v>-123</c:v>
                </c:pt>
                <c:pt idx="423">
                  <c:v>-123</c:v>
                </c:pt>
                <c:pt idx="424">
                  <c:v>-153</c:v>
                </c:pt>
                <c:pt idx="425">
                  <c:v>-163</c:v>
                </c:pt>
                <c:pt idx="426">
                  <c:v>-143</c:v>
                </c:pt>
                <c:pt idx="427">
                  <c:v>-143</c:v>
                </c:pt>
                <c:pt idx="428">
                  <c:v>-143</c:v>
                </c:pt>
                <c:pt idx="429">
                  <c:v>-143</c:v>
                </c:pt>
                <c:pt idx="430">
                  <c:v>-163</c:v>
                </c:pt>
                <c:pt idx="431">
                  <c:v>-163</c:v>
                </c:pt>
                <c:pt idx="432">
                  <c:v>-173</c:v>
                </c:pt>
                <c:pt idx="433">
                  <c:v>-178</c:v>
                </c:pt>
                <c:pt idx="434">
                  <c:v>-178</c:v>
                </c:pt>
                <c:pt idx="435">
                  <c:v>-128</c:v>
                </c:pt>
                <c:pt idx="436">
                  <c:v>-128</c:v>
                </c:pt>
                <c:pt idx="437">
                  <c:v>-138</c:v>
                </c:pt>
                <c:pt idx="438">
                  <c:v>-138</c:v>
                </c:pt>
                <c:pt idx="439">
                  <c:v>-98</c:v>
                </c:pt>
                <c:pt idx="440">
                  <c:v>-128</c:v>
                </c:pt>
                <c:pt idx="441">
                  <c:v>-128</c:v>
                </c:pt>
                <c:pt idx="442">
                  <c:v>-183</c:v>
                </c:pt>
                <c:pt idx="443">
                  <c:v>-173</c:v>
                </c:pt>
                <c:pt idx="444">
                  <c:v>-143</c:v>
                </c:pt>
                <c:pt idx="445">
                  <c:v>-193</c:v>
                </c:pt>
                <c:pt idx="446">
                  <c:v>-183</c:v>
                </c:pt>
                <c:pt idx="447">
                  <c:v>-213</c:v>
                </c:pt>
                <c:pt idx="449">
                  <c:v>-273</c:v>
                </c:pt>
                <c:pt idx="450">
                  <c:v>-273</c:v>
                </c:pt>
                <c:pt idx="451">
                  <c:v>-273</c:v>
                </c:pt>
                <c:pt idx="452">
                  <c:v>-273</c:v>
                </c:pt>
                <c:pt idx="453">
                  <c:v>-293</c:v>
                </c:pt>
                <c:pt idx="454">
                  <c:v>-293</c:v>
                </c:pt>
                <c:pt idx="455">
                  <c:v>-293</c:v>
                </c:pt>
                <c:pt idx="456">
                  <c:v>-293</c:v>
                </c:pt>
                <c:pt idx="457">
                  <c:v>-293</c:v>
                </c:pt>
                <c:pt idx="458">
                  <c:v>-203</c:v>
                </c:pt>
                <c:pt idx="460">
                  <c:v>-103</c:v>
                </c:pt>
                <c:pt idx="461">
                  <c:v>-193</c:v>
                </c:pt>
                <c:pt idx="462">
                  <c:v>-303</c:v>
                </c:pt>
                <c:pt idx="463">
                  <c:v>-293</c:v>
                </c:pt>
                <c:pt idx="464">
                  <c:v>-283</c:v>
                </c:pt>
                <c:pt idx="465">
                  <c:v>-318</c:v>
                </c:pt>
                <c:pt idx="466">
                  <c:v>-348</c:v>
                </c:pt>
                <c:pt idx="467">
                  <c:v>-338</c:v>
                </c:pt>
                <c:pt idx="468">
                  <c:v>-338</c:v>
                </c:pt>
                <c:pt idx="469">
                  <c:v>-338</c:v>
                </c:pt>
                <c:pt idx="473">
                  <c:v>-203</c:v>
                </c:pt>
                <c:pt idx="474">
                  <c:v>-183</c:v>
                </c:pt>
                <c:pt idx="476">
                  <c:v>-93</c:v>
                </c:pt>
                <c:pt idx="477">
                  <c:v>-53</c:v>
                </c:pt>
                <c:pt idx="478">
                  <c:v>-98</c:v>
                </c:pt>
                <c:pt idx="479">
                  <c:v>-98</c:v>
                </c:pt>
                <c:pt idx="481">
                  <c:v>-123</c:v>
                </c:pt>
                <c:pt idx="482">
                  <c:v>-123</c:v>
                </c:pt>
                <c:pt idx="483">
                  <c:v>-123</c:v>
                </c:pt>
                <c:pt idx="484">
                  <c:v>-93</c:v>
                </c:pt>
                <c:pt idx="486">
                  <c:v>2</c:v>
                </c:pt>
                <c:pt idx="487">
                  <c:v>-13</c:v>
                </c:pt>
                <c:pt idx="488">
                  <c:v>-13</c:v>
                </c:pt>
                <c:pt idx="489">
                  <c:v>12</c:v>
                </c:pt>
                <c:pt idx="491">
                  <c:v>87</c:v>
                </c:pt>
                <c:pt idx="492">
                  <c:v>117</c:v>
                </c:pt>
                <c:pt idx="493">
                  <c:v>137</c:v>
                </c:pt>
                <c:pt idx="494">
                  <c:v>117</c:v>
                </c:pt>
                <c:pt idx="496">
                  <c:v>62</c:v>
                </c:pt>
                <c:pt idx="498">
                  <c:v>92</c:v>
                </c:pt>
                <c:pt idx="499">
                  <c:v>122</c:v>
                </c:pt>
                <c:pt idx="501">
                  <c:v>12</c:v>
                </c:pt>
                <c:pt idx="502">
                  <c:v>62</c:v>
                </c:pt>
                <c:pt idx="503">
                  <c:v>122</c:v>
                </c:pt>
                <c:pt idx="504">
                  <c:v>122</c:v>
                </c:pt>
                <c:pt idx="506">
                  <c:v>47</c:v>
                </c:pt>
                <c:pt idx="507">
                  <c:v>57</c:v>
                </c:pt>
                <c:pt idx="508">
                  <c:v>67</c:v>
                </c:pt>
                <c:pt idx="509">
                  <c:v>67</c:v>
                </c:pt>
                <c:pt idx="511">
                  <c:v>52</c:v>
                </c:pt>
                <c:pt idx="512">
                  <c:v>32</c:v>
                </c:pt>
                <c:pt idx="513">
                  <c:v>32</c:v>
                </c:pt>
                <c:pt idx="514">
                  <c:v>-8</c:v>
                </c:pt>
                <c:pt idx="516">
                  <c:v>-58</c:v>
                </c:pt>
                <c:pt idx="517">
                  <c:v>-48</c:v>
                </c:pt>
                <c:pt idx="518">
                  <c:v>-53</c:v>
                </c:pt>
                <c:pt idx="519">
                  <c:v>-48</c:v>
                </c:pt>
                <c:pt idx="521">
                  <c:v>77</c:v>
                </c:pt>
                <c:pt idx="522">
                  <c:v>82</c:v>
                </c:pt>
                <c:pt idx="523">
                  <c:v>62</c:v>
                </c:pt>
                <c:pt idx="525">
                  <c:v>57</c:v>
                </c:pt>
                <c:pt idx="526">
                  <c:v>52</c:v>
                </c:pt>
                <c:pt idx="527">
                  <c:v>52</c:v>
                </c:pt>
                <c:pt idx="529">
                  <c:v>107</c:v>
                </c:pt>
                <c:pt idx="530">
                  <c:v>137</c:v>
                </c:pt>
                <c:pt idx="531">
                  <c:v>137</c:v>
                </c:pt>
                <c:pt idx="532">
                  <c:v>157</c:v>
                </c:pt>
                <c:pt idx="533">
                  <c:v>137</c:v>
                </c:pt>
                <c:pt idx="536">
                  <c:v>107</c:v>
                </c:pt>
                <c:pt idx="537">
                  <c:v>107</c:v>
                </c:pt>
                <c:pt idx="539">
                  <c:v>72</c:v>
                </c:pt>
                <c:pt idx="540">
                  <c:v>72</c:v>
                </c:pt>
                <c:pt idx="541">
                  <c:v>62</c:v>
                </c:pt>
                <c:pt idx="542">
                  <c:v>62</c:v>
                </c:pt>
                <c:pt idx="543">
                  <c:v>72</c:v>
                </c:pt>
                <c:pt idx="544">
                  <c:v>142</c:v>
                </c:pt>
                <c:pt idx="545">
                  <c:v>212</c:v>
                </c:pt>
                <c:pt idx="546">
                  <c:v>232</c:v>
                </c:pt>
                <c:pt idx="547">
                  <c:v>232</c:v>
                </c:pt>
                <c:pt idx="548">
                  <c:v>142</c:v>
                </c:pt>
                <c:pt idx="549">
                  <c:v>162</c:v>
                </c:pt>
                <c:pt idx="550">
                  <c:v>172</c:v>
                </c:pt>
                <c:pt idx="551">
                  <c:v>172</c:v>
                </c:pt>
                <c:pt idx="552">
                  <c:v>177</c:v>
                </c:pt>
                <c:pt idx="554">
                  <c:v>192</c:v>
                </c:pt>
                <c:pt idx="555">
                  <c:v>162</c:v>
                </c:pt>
                <c:pt idx="556">
                  <c:v>142</c:v>
                </c:pt>
                <c:pt idx="557">
                  <c:v>112</c:v>
                </c:pt>
                <c:pt idx="558">
                  <c:v>112</c:v>
                </c:pt>
                <c:pt idx="559">
                  <c:v>177</c:v>
                </c:pt>
                <c:pt idx="560">
                  <c:v>107</c:v>
                </c:pt>
                <c:pt idx="561">
                  <c:v>72</c:v>
                </c:pt>
                <c:pt idx="562">
                  <c:v>72</c:v>
                </c:pt>
                <c:pt idx="563">
                  <c:v>-3</c:v>
                </c:pt>
                <c:pt idx="564">
                  <c:v>-28</c:v>
                </c:pt>
                <c:pt idx="565">
                  <c:v>-88</c:v>
                </c:pt>
                <c:pt idx="566">
                  <c:v>-88</c:v>
                </c:pt>
                <c:pt idx="567">
                  <c:v>-108</c:v>
                </c:pt>
                <c:pt idx="569">
                  <c:v>-78</c:v>
                </c:pt>
                <c:pt idx="570">
                  <c:v>-103</c:v>
                </c:pt>
                <c:pt idx="571">
                  <c:v>-138</c:v>
                </c:pt>
                <c:pt idx="572">
                  <c:v>-148</c:v>
                </c:pt>
                <c:pt idx="573">
                  <c:v>-148</c:v>
                </c:pt>
                <c:pt idx="574">
                  <c:v>-118</c:v>
                </c:pt>
                <c:pt idx="575">
                  <c:v>-98</c:v>
                </c:pt>
                <c:pt idx="576">
                  <c:v>-68</c:v>
                </c:pt>
                <c:pt idx="577">
                  <c:v>-38</c:v>
                </c:pt>
                <c:pt idx="578">
                  <c:v>-38</c:v>
                </c:pt>
                <c:pt idx="580">
                  <c:v>-48</c:v>
                </c:pt>
                <c:pt idx="581">
                  <c:v>-13</c:v>
                </c:pt>
                <c:pt idx="583">
                  <c:v>-73</c:v>
                </c:pt>
                <c:pt idx="584">
                  <c:v>-93</c:v>
                </c:pt>
                <c:pt idx="585">
                  <c:v>-98</c:v>
                </c:pt>
                <c:pt idx="586">
                  <c:v>-138</c:v>
                </c:pt>
                <c:pt idx="587">
                  <c:v>-43</c:v>
                </c:pt>
                <c:pt idx="588">
                  <c:v>-73</c:v>
                </c:pt>
                <c:pt idx="589">
                  <c:v>-63</c:v>
                </c:pt>
                <c:pt idx="590">
                  <c:v>17</c:v>
                </c:pt>
                <c:pt idx="591">
                  <c:v>-13</c:v>
                </c:pt>
                <c:pt idx="593">
                  <c:v>-8</c:v>
                </c:pt>
                <c:pt idx="594">
                  <c:v>2</c:v>
                </c:pt>
                <c:pt idx="595">
                  <c:v>7</c:v>
                </c:pt>
                <c:pt idx="596">
                  <c:v>-13</c:v>
                </c:pt>
                <c:pt idx="598">
                  <c:v>37</c:v>
                </c:pt>
                <c:pt idx="599">
                  <c:v>12</c:v>
                </c:pt>
                <c:pt idx="600">
                  <c:v>47</c:v>
                </c:pt>
                <c:pt idx="601">
                  <c:v>27</c:v>
                </c:pt>
                <c:pt idx="602">
                  <c:v>27</c:v>
                </c:pt>
                <c:pt idx="603">
                  <c:v>-8</c:v>
                </c:pt>
                <c:pt idx="604">
                  <c:v>-3</c:v>
                </c:pt>
                <c:pt idx="605">
                  <c:v>-3</c:v>
                </c:pt>
                <c:pt idx="606">
                  <c:v>-18</c:v>
                </c:pt>
                <c:pt idx="607">
                  <c:v>2</c:v>
                </c:pt>
                <c:pt idx="608">
                  <c:v>2</c:v>
                </c:pt>
                <c:pt idx="609">
                  <c:v>12</c:v>
                </c:pt>
                <c:pt idx="610">
                  <c:v>12</c:v>
                </c:pt>
                <c:pt idx="612">
                  <c:v>-48</c:v>
                </c:pt>
                <c:pt idx="613">
                  <c:v>-33</c:v>
                </c:pt>
                <c:pt idx="614">
                  <c:v>-18</c:v>
                </c:pt>
                <c:pt idx="615">
                  <c:v>-8</c:v>
                </c:pt>
                <c:pt idx="616">
                  <c:v>12</c:v>
                </c:pt>
                <c:pt idx="618">
                  <c:v>2</c:v>
                </c:pt>
                <c:pt idx="619">
                  <c:v>12</c:v>
                </c:pt>
                <c:pt idx="621">
                  <c:v>-63</c:v>
                </c:pt>
                <c:pt idx="622">
                  <c:v>-83</c:v>
                </c:pt>
                <c:pt idx="623">
                  <c:v>-83</c:v>
                </c:pt>
                <c:pt idx="624">
                  <c:v>-83</c:v>
                </c:pt>
                <c:pt idx="625">
                  <c:v>-88</c:v>
                </c:pt>
                <c:pt idx="626">
                  <c:v>-108</c:v>
                </c:pt>
                <c:pt idx="627">
                  <c:v>-128</c:v>
                </c:pt>
                <c:pt idx="628">
                  <c:v>-148</c:v>
                </c:pt>
                <c:pt idx="629">
                  <c:v>-138</c:v>
                </c:pt>
                <c:pt idx="631">
                  <c:v>-128</c:v>
                </c:pt>
                <c:pt idx="632">
                  <c:v>-108</c:v>
                </c:pt>
                <c:pt idx="633">
                  <c:v>-113</c:v>
                </c:pt>
                <c:pt idx="634">
                  <c:v>-123</c:v>
                </c:pt>
                <c:pt idx="636">
                  <c:v>-78</c:v>
                </c:pt>
                <c:pt idx="637">
                  <c:v>-73</c:v>
                </c:pt>
                <c:pt idx="640">
                  <c:v>-63</c:v>
                </c:pt>
                <c:pt idx="641">
                  <c:v>-78</c:v>
                </c:pt>
                <c:pt idx="642">
                  <c:v>-78</c:v>
                </c:pt>
                <c:pt idx="643">
                  <c:v>-78</c:v>
                </c:pt>
                <c:pt idx="644">
                  <c:v>-68</c:v>
                </c:pt>
                <c:pt idx="645">
                  <c:v>-63</c:v>
                </c:pt>
                <c:pt idx="646">
                  <c:v>-48</c:v>
                </c:pt>
                <c:pt idx="647">
                  <c:v>-28</c:v>
                </c:pt>
                <c:pt idx="648">
                  <c:v>-28</c:v>
                </c:pt>
                <c:pt idx="649">
                  <c:v>-48</c:v>
                </c:pt>
                <c:pt idx="650">
                  <c:v>-48</c:v>
                </c:pt>
                <c:pt idx="652">
                  <c:v>-48</c:v>
                </c:pt>
                <c:pt idx="653">
                  <c:v>-18</c:v>
                </c:pt>
                <c:pt idx="654">
                  <c:v>-33</c:v>
                </c:pt>
                <c:pt idx="656">
                  <c:v>-83</c:v>
                </c:pt>
                <c:pt idx="657">
                  <c:v>-98</c:v>
                </c:pt>
                <c:pt idx="658">
                  <c:v>-98</c:v>
                </c:pt>
                <c:pt idx="659">
                  <c:v>-98</c:v>
                </c:pt>
                <c:pt idx="660">
                  <c:v>-113</c:v>
                </c:pt>
                <c:pt idx="661">
                  <c:v>-113</c:v>
                </c:pt>
                <c:pt idx="662">
                  <c:v>-103</c:v>
                </c:pt>
                <c:pt idx="663">
                  <c:v>-83</c:v>
                </c:pt>
                <c:pt idx="664">
                  <c:v>-63</c:v>
                </c:pt>
                <c:pt idx="665">
                  <c:v>-48</c:v>
                </c:pt>
                <c:pt idx="666">
                  <c:v>-113</c:v>
                </c:pt>
                <c:pt idx="667">
                  <c:v>-93</c:v>
                </c:pt>
                <c:pt idx="668">
                  <c:v>-83</c:v>
                </c:pt>
                <c:pt idx="675">
                  <c:v>-123</c:v>
                </c:pt>
                <c:pt idx="676">
                  <c:v>-78</c:v>
                </c:pt>
                <c:pt idx="677">
                  <c:v>-63</c:v>
                </c:pt>
                <c:pt idx="678">
                  <c:v>-43</c:v>
                </c:pt>
                <c:pt idx="679">
                  <c:v>22</c:v>
                </c:pt>
                <c:pt idx="680">
                  <c:v>32</c:v>
                </c:pt>
                <c:pt idx="681">
                  <c:v>57</c:v>
                </c:pt>
                <c:pt idx="682">
                  <c:v>12</c:v>
                </c:pt>
                <c:pt idx="684">
                  <c:v>112</c:v>
                </c:pt>
                <c:pt idx="685">
                  <c:v>112</c:v>
                </c:pt>
                <c:pt idx="686">
                  <c:v>-78</c:v>
                </c:pt>
                <c:pt idx="687">
                  <c:v>-48</c:v>
                </c:pt>
                <c:pt idx="688">
                  <c:v>-28</c:v>
                </c:pt>
                <c:pt idx="689">
                  <c:v>-8</c:v>
                </c:pt>
                <c:pt idx="690">
                  <c:v>-58</c:v>
                </c:pt>
                <c:pt idx="691">
                  <c:v>-123</c:v>
                </c:pt>
                <c:pt idx="692">
                  <c:v>-133</c:v>
                </c:pt>
                <c:pt idx="693">
                  <c:v>-133</c:v>
                </c:pt>
                <c:pt idx="694">
                  <c:v>-143</c:v>
                </c:pt>
                <c:pt idx="695">
                  <c:v>-143</c:v>
                </c:pt>
                <c:pt idx="696">
                  <c:v>-168</c:v>
                </c:pt>
                <c:pt idx="697">
                  <c:v>-193</c:v>
                </c:pt>
                <c:pt idx="698">
                  <c:v>-193</c:v>
                </c:pt>
                <c:pt idx="699">
                  <c:v>-193</c:v>
                </c:pt>
                <c:pt idx="700">
                  <c:v>-178</c:v>
                </c:pt>
                <c:pt idx="701">
                  <c:v>-198</c:v>
                </c:pt>
                <c:pt idx="702">
                  <c:v>-198</c:v>
                </c:pt>
                <c:pt idx="703">
                  <c:v>-178</c:v>
                </c:pt>
                <c:pt idx="704">
                  <c:v>-178</c:v>
                </c:pt>
                <c:pt idx="705">
                  <c:v>-173</c:v>
                </c:pt>
                <c:pt idx="706">
                  <c:v>-173</c:v>
                </c:pt>
                <c:pt idx="707">
                  <c:v>-113</c:v>
                </c:pt>
                <c:pt idx="708">
                  <c:v>-123</c:v>
                </c:pt>
                <c:pt idx="709">
                  <c:v>-98</c:v>
                </c:pt>
                <c:pt idx="710">
                  <c:v>-118</c:v>
                </c:pt>
                <c:pt idx="711">
                  <c:v>-143</c:v>
                </c:pt>
                <c:pt idx="712">
                  <c:v>-108</c:v>
                </c:pt>
                <c:pt idx="713">
                  <c:v>-108</c:v>
                </c:pt>
                <c:pt idx="714">
                  <c:v>-43</c:v>
                </c:pt>
                <c:pt idx="715">
                  <c:v>-63</c:v>
                </c:pt>
                <c:pt idx="717">
                  <c:v>-33</c:v>
                </c:pt>
                <c:pt idx="718">
                  <c:v>-33</c:v>
                </c:pt>
                <c:pt idx="719">
                  <c:v>-18</c:v>
                </c:pt>
                <c:pt idx="720">
                  <c:v>-23</c:v>
                </c:pt>
                <c:pt idx="721">
                  <c:v>-23</c:v>
                </c:pt>
                <c:pt idx="722">
                  <c:v>-68</c:v>
                </c:pt>
                <c:pt idx="723">
                  <c:v>-48</c:v>
                </c:pt>
                <c:pt idx="724">
                  <c:v>-28</c:v>
                </c:pt>
                <c:pt idx="725">
                  <c:v>-8</c:v>
                </c:pt>
                <c:pt idx="726">
                  <c:v>12</c:v>
                </c:pt>
                <c:pt idx="727">
                  <c:v>77</c:v>
                </c:pt>
                <c:pt idx="728">
                  <c:v>92</c:v>
                </c:pt>
                <c:pt idx="729">
                  <c:v>112</c:v>
                </c:pt>
                <c:pt idx="730">
                  <c:v>112</c:v>
                </c:pt>
                <c:pt idx="731">
                  <c:v>122</c:v>
                </c:pt>
                <c:pt idx="732">
                  <c:v>57</c:v>
                </c:pt>
                <c:pt idx="733">
                  <c:v>62</c:v>
                </c:pt>
                <c:pt idx="734">
                  <c:v>72</c:v>
                </c:pt>
                <c:pt idx="735">
                  <c:v>67</c:v>
                </c:pt>
                <c:pt idx="736">
                  <c:v>122</c:v>
                </c:pt>
                <c:pt idx="737">
                  <c:v>117</c:v>
                </c:pt>
                <c:pt idx="738">
                  <c:v>207</c:v>
                </c:pt>
                <c:pt idx="739">
                  <c:v>207</c:v>
                </c:pt>
                <c:pt idx="740">
                  <c:v>157</c:v>
                </c:pt>
                <c:pt idx="741">
                  <c:v>77</c:v>
                </c:pt>
                <c:pt idx="742">
                  <c:v>27</c:v>
                </c:pt>
                <c:pt idx="743">
                  <c:v>62</c:v>
                </c:pt>
                <c:pt idx="744">
                  <c:v>77</c:v>
                </c:pt>
                <c:pt idx="745">
                  <c:v>77</c:v>
                </c:pt>
                <c:pt idx="746">
                  <c:v>62</c:v>
                </c:pt>
                <c:pt idx="747">
                  <c:v>32</c:v>
                </c:pt>
                <c:pt idx="748">
                  <c:v>72</c:v>
                </c:pt>
                <c:pt idx="749">
                  <c:v>72</c:v>
                </c:pt>
                <c:pt idx="750">
                  <c:v>-28</c:v>
                </c:pt>
                <c:pt idx="751">
                  <c:v>-8</c:v>
                </c:pt>
                <c:pt idx="752">
                  <c:v>-13</c:v>
                </c:pt>
                <c:pt idx="753">
                  <c:v>-3</c:v>
                </c:pt>
                <c:pt idx="754">
                  <c:v>77</c:v>
                </c:pt>
                <c:pt idx="755">
                  <c:v>122</c:v>
                </c:pt>
                <c:pt idx="756">
                  <c:v>137</c:v>
                </c:pt>
                <c:pt idx="757">
                  <c:v>-23</c:v>
                </c:pt>
                <c:pt idx="758">
                  <c:v>-13</c:v>
                </c:pt>
                <c:pt idx="759">
                  <c:v>2</c:v>
                </c:pt>
                <c:pt idx="760">
                  <c:v>2</c:v>
                </c:pt>
                <c:pt idx="761">
                  <c:v>-28</c:v>
                </c:pt>
                <c:pt idx="762">
                  <c:v>-38</c:v>
                </c:pt>
                <c:pt idx="763">
                  <c:v>-88</c:v>
                </c:pt>
                <c:pt idx="764">
                  <c:v>-88</c:v>
                </c:pt>
                <c:pt idx="765">
                  <c:v>-183</c:v>
                </c:pt>
                <c:pt idx="766">
                  <c:v>-158</c:v>
                </c:pt>
                <c:pt idx="767">
                  <c:v>52</c:v>
                </c:pt>
                <c:pt idx="768">
                  <c:v>97</c:v>
                </c:pt>
                <c:pt idx="769">
                  <c:v>102</c:v>
                </c:pt>
                <c:pt idx="770">
                  <c:v>102</c:v>
                </c:pt>
                <c:pt idx="771">
                  <c:v>192</c:v>
                </c:pt>
                <c:pt idx="772">
                  <c:v>267</c:v>
                </c:pt>
                <c:pt idx="773">
                  <c:v>207</c:v>
                </c:pt>
                <c:pt idx="774">
                  <c:v>167</c:v>
                </c:pt>
                <c:pt idx="775">
                  <c:v>187</c:v>
                </c:pt>
                <c:pt idx="776">
                  <c:v>212</c:v>
                </c:pt>
                <c:pt idx="777">
                  <c:v>202</c:v>
                </c:pt>
                <c:pt idx="778">
                  <c:v>182</c:v>
                </c:pt>
                <c:pt idx="779">
                  <c:v>152</c:v>
                </c:pt>
                <c:pt idx="780">
                  <c:v>182</c:v>
                </c:pt>
                <c:pt idx="781">
                  <c:v>182</c:v>
                </c:pt>
                <c:pt idx="782">
                  <c:v>317</c:v>
                </c:pt>
                <c:pt idx="783">
                  <c:v>267</c:v>
                </c:pt>
                <c:pt idx="784">
                  <c:v>267</c:v>
                </c:pt>
                <c:pt idx="785">
                  <c:v>227</c:v>
                </c:pt>
                <c:pt idx="786">
                  <c:v>232</c:v>
                </c:pt>
                <c:pt idx="787">
                  <c:v>182</c:v>
                </c:pt>
                <c:pt idx="788">
                  <c:v>152</c:v>
                </c:pt>
                <c:pt idx="789">
                  <c:v>82</c:v>
                </c:pt>
                <c:pt idx="790">
                  <c:v>17</c:v>
                </c:pt>
                <c:pt idx="791">
                  <c:v>12</c:v>
                </c:pt>
                <c:pt idx="792">
                  <c:v>12</c:v>
                </c:pt>
                <c:pt idx="793">
                  <c:v>-78</c:v>
                </c:pt>
                <c:pt idx="794">
                  <c:v>-78</c:v>
                </c:pt>
                <c:pt idx="795">
                  <c:v>-48</c:v>
                </c:pt>
                <c:pt idx="796">
                  <c:v>-48</c:v>
                </c:pt>
                <c:pt idx="797">
                  <c:v>-78</c:v>
                </c:pt>
                <c:pt idx="798">
                  <c:v>-108</c:v>
                </c:pt>
                <c:pt idx="799">
                  <c:v>-8</c:v>
                </c:pt>
                <c:pt idx="800">
                  <c:v>-48</c:v>
                </c:pt>
                <c:pt idx="801">
                  <c:v>-93</c:v>
                </c:pt>
                <c:pt idx="802">
                  <c:v>-23</c:v>
                </c:pt>
                <c:pt idx="803">
                  <c:v>-23</c:v>
                </c:pt>
                <c:pt idx="804">
                  <c:v>127</c:v>
                </c:pt>
                <c:pt idx="805">
                  <c:v>127</c:v>
                </c:pt>
                <c:pt idx="806">
                  <c:v>97</c:v>
                </c:pt>
                <c:pt idx="807">
                  <c:v>97</c:v>
                </c:pt>
                <c:pt idx="808">
                  <c:v>187</c:v>
                </c:pt>
                <c:pt idx="809">
                  <c:v>72</c:v>
                </c:pt>
                <c:pt idx="810">
                  <c:v>62</c:v>
                </c:pt>
                <c:pt idx="811">
                  <c:v>-28</c:v>
                </c:pt>
                <c:pt idx="812">
                  <c:v>-28</c:v>
                </c:pt>
                <c:pt idx="813">
                  <c:v>-68</c:v>
                </c:pt>
                <c:pt idx="814">
                  <c:v>-158</c:v>
                </c:pt>
                <c:pt idx="815">
                  <c:v>-128</c:v>
                </c:pt>
                <c:pt idx="816">
                  <c:v>-138</c:v>
                </c:pt>
                <c:pt idx="817">
                  <c:v>-138</c:v>
                </c:pt>
                <c:pt idx="818">
                  <c:v>-138</c:v>
                </c:pt>
                <c:pt idx="819">
                  <c:v>-118</c:v>
                </c:pt>
                <c:pt idx="820">
                  <c:v>-108</c:v>
                </c:pt>
                <c:pt idx="821">
                  <c:v>-118</c:v>
                </c:pt>
                <c:pt idx="822">
                  <c:v>-118</c:v>
                </c:pt>
                <c:pt idx="823">
                  <c:v>-158</c:v>
                </c:pt>
                <c:pt idx="824">
                  <c:v>-148</c:v>
                </c:pt>
                <c:pt idx="825">
                  <c:v>-158</c:v>
                </c:pt>
                <c:pt idx="826">
                  <c:v>-178</c:v>
                </c:pt>
                <c:pt idx="827">
                  <c:v>-178</c:v>
                </c:pt>
                <c:pt idx="828">
                  <c:v>-8</c:v>
                </c:pt>
                <c:pt idx="829">
                  <c:v>2</c:v>
                </c:pt>
                <c:pt idx="830">
                  <c:v>12</c:v>
                </c:pt>
                <c:pt idx="831">
                  <c:v>62</c:v>
                </c:pt>
                <c:pt idx="832">
                  <c:v>122</c:v>
                </c:pt>
                <c:pt idx="833">
                  <c:v>47</c:v>
                </c:pt>
                <c:pt idx="834">
                  <c:v>77</c:v>
                </c:pt>
                <c:pt idx="835">
                  <c:v>107</c:v>
                </c:pt>
                <c:pt idx="836">
                  <c:v>152</c:v>
                </c:pt>
                <c:pt idx="837">
                  <c:v>77</c:v>
                </c:pt>
                <c:pt idx="838">
                  <c:v>77</c:v>
                </c:pt>
                <c:pt idx="839">
                  <c:v>77</c:v>
                </c:pt>
                <c:pt idx="840">
                  <c:v>37</c:v>
                </c:pt>
                <c:pt idx="841">
                  <c:v>-23</c:v>
                </c:pt>
                <c:pt idx="842">
                  <c:v>-53</c:v>
                </c:pt>
                <c:pt idx="843">
                  <c:v>-53</c:v>
                </c:pt>
                <c:pt idx="844">
                  <c:v>-53</c:v>
                </c:pt>
                <c:pt idx="845">
                  <c:v>-28</c:v>
                </c:pt>
                <c:pt idx="846">
                  <c:v>-48</c:v>
                </c:pt>
                <c:pt idx="847">
                  <c:v>-43</c:v>
                </c:pt>
                <c:pt idx="848">
                  <c:v>-43</c:v>
                </c:pt>
                <c:pt idx="849">
                  <c:v>-18</c:v>
                </c:pt>
                <c:pt idx="850">
                  <c:v>-3</c:v>
                </c:pt>
                <c:pt idx="851">
                  <c:v>57</c:v>
                </c:pt>
                <c:pt idx="852">
                  <c:v>-38</c:v>
                </c:pt>
                <c:pt idx="853">
                  <c:v>-38</c:v>
                </c:pt>
                <c:pt idx="854">
                  <c:v>12</c:v>
                </c:pt>
                <c:pt idx="855">
                  <c:v>-58</c:v>
                </c:pt>
                <c:pt idx="856">
                  <c:v>-108</c:v>
                </c:pt>
                <c:pt idx="857">
                  <c:v>-108</c:v>
                </c:pt>
                <c:pt idx="858">
                  <c:v>-108</c:v>
                </c:pt>
                <c:pt idx="859">
                  <c:v>-158</c:v>
                </c:pt>
                <c:pt idx="860">
                  <c:v>-158</c:v>
                </c:pt>
                <c:pt idx="861">
                  <c:v>-8</c:v>
                </c:pt>
                <c:pt idx="862">
                  <c:v>-38</c:v>
                </c:pt>
                <c:pt idx="863">
                  <c:v>-58</c:v>
                </c:pt>
                <c:pt idx="864">
                  <c:v>-38</c:v>
                </c:pt>
                <c:pt idx="865">
                  <c:v>-68</c:v>
                </c:pt>
                <c:pt idx="866">
                  <c:v>-88</c:v>
                </c:pt>
                <c:pt idx="867">
                  <c:v>-8</c:v>
                </c:pt>
                <c:pt idx="868">
                  <c:v>22</c:v>
                </c:pt>
                <c:pt idx="869">
                  <c:v>42</c:v>
                </c:pt>
                <c:pt idx="870">
                  <c:v>32</c:v>
                </c:pt>
                <c:pt idx="871">
                  <c:v>-18</c:v>
                </c:pt>
                <c:pt idx="872">
                  <c:v>-18</c:v>
                </c:pt>
                <c:pt idx="873">
                  <c:v>2</c:v>
                </c:pt>
                <c:pt idx="874">
                  <c:v>2</c:v>
                </c:pt>
                <c:pt idx="875">
                  <c:v>22</c:v>
                </c:pt>
                <c:pt idx="876">
                  <c:v>32</c:v>
                </c:pt>
                <c:pt idx="877">
                  <c:v>92</c:v>
                </c:pt>
                <c:pt idx="878">
                  <c:v>102</c:v>
                </c:pt>
                <c:pt idx="879">
                  <c:v>82</c:v>
                </c:pt>
                <c:pt idx="880">
                  <c:v>72</c:v>
                </c:pt>
                <c:pt idx="881">
                  <c:v>162</c:v>
                </c:pt>
                <c:pt idx="882">
                  <c:v>132</c:v>
                </c:pt>
                <c:pt idx="883">
                  <c:v>132</c:v>
                </c:pt>
                <c:pt idx="884">
                  <c:v>122</c:v>
                </c:pt>
                <c:pt idx="885">
                  <c:v>182</c:v>
                </c:pt>
                <c:pt idx="886">
                  <c:v>62</c:v>
                </c:pt>
                <c:pt idx="887">
                  <c:v>92</c:v>
                </c:pt>
                <c:pt idx="888">
                  <c:v>62</c:v>
                </c:pt>
                <c:pt idx="889">
                  <c:v>62</c:v>
                </c:pt>
                <c:pt idx="890">
                  <c:v>122</c:v>
                </c:pt>
                <c:pt idx="891">
                  <c:v>82</c:v>
                </c:pt>
                <c:pt idx="892">
                  <c:v>42</c:v>
                </c:pt>
                <c:pt idx="893">
                  <c:v>-8</c:v>
                </c:pt>
                <c:pt idx="894">
                  <c:v>-28</c:v>
                </c:pt>
                <c:pt idx="895">
                  <c:v>-28</c:v>
                </c:pt>
                <c:pt idx="896">
                  <c:v>142</c:v>
                </c:pt>
                <c:pt idx="897">
                  <c:v>192</c:v>
                </c:pt>
                <c:pt idx="898">
                  <c:v>142</c:v>
                </c:pt>
                <c:pt idx="899">
                  <c:v>92</c:v>
                </c:pt>
                <c:pt idx="900">
                  <c:v>72</c:v>
                </c:pt>
                <c:pt idx="901">
                  <c:v>32</c:v>
                </c:pt>
                <c:pt idx="902">
                  <c:v>2</c:v>
                </c:pt>
                <c:pt idx="903">
                  <c:v>2</c:v>
                </c:pt>
                <c:pt idx="904">
                  <c:v>12</c:v>
                </c:pt>
                <c:pt idx="905">
                  <c:v>2</c:v>
                </c:pt>
                <c:pt idx="906">
                  <c:v>102</c:v>
                </c:pt>
                <c:pt idx="907">
                  <c:v>72</c:v>
                </c:pt>
                <c:pt idx="908">
                  <c:v>72</c:v>
                </c:pt>
                <c:pt idx="909">
                  <c:v>72</c:v>
                </c:pt>
                <c:pt idx="910">
                  <c:v>222</c:v>
                </c:pt>
                <c:pt idx="911">
                  <c:v>182</c:v>
                </c:pt>
                <c:pt idx="912">
                  <c:v>112</c:v>
                </c:pt>
                <c:pt idx="913">
                  <c:v>112</c:v>
                </c:pt>
                <c:pt idx="914">
                  <c:v>82</c:v>
                </c:pt>
                <c:pt idx="915">
                  <c:v>12</c:v>
                </c:pt>
                <c:pt idx="916">
                  <c:v>82</c:v>
                </c:pt>
                <c:pt idx="917">
                  <c:v>62</c:v>
                </c:pt>
                <c:pt idx="918">
                  <c:v>62</c:v>
                </c:pt>
                <c:pt idx="919">
                  <c:v>32</c:v>
                </c:pt>
                <c:pt idx="920">
                  <c:v>-28</c:v>
                </c:pt>
                <c:pt idx="921">
                  <c:v>-8</c:v>
                </c:pt>
                <c:pt idx="922">
                  <c:v>22</c:v>
                </c:pt>
                <c:pt idx="923">
                  <c:v>42</c:v>
                </c:pt>
                <c:pt idx="924">
                  <c:v>42</c:v>
                </c:pt>
                <c:pt idx="925">
                  <c:v>22</c:v>
                </c:pt>
                <c:pt idx="926">
                  <c:v>42</c:v>
                </c:pt>
                <c:pt idx="927">
                  <c:v>42</c:v>
                </c:pt>
                <c:pt idx="928">
                  <c:v>52</c:v>
                </c:pt>
                <c:pt idx="929">
                  <c:v>52</c:v>
                </c:pt>
                <c:pt idx="930">
                  <c:v>82</c:v>
                </c:pt>
                <c:pt idx="931">
                  <c:v>22</c:v>
                </c:pt>
                <c:pt idx="932">
                  <c:v>42</c:v>
                </c:pt>
                <c:pt idx="933">
                  <c:v>42</c:v>
                </c:pt>
                <c:pt idx="934">
                  <c:v>42</c:v>
                </c:pt>
                <c:pt idx="935">
                  <c:v>42</c:v>
                </c:pt>
                <c:pt idx="936">
                  <c:v>-68</c:v>
                </c:pt>
                <c:pt idx="937">
                  <c:v>-58</c:v>
                </c:pt>
                <c:pt idx="938">
                  <c:v>-48</c:v>
                </c:pt>
                <c:pt idx="939">
                  <c:v>-58</c:v>
                </c:pt>
                <c:pt idx="940">
                  <c:v>-68</c:v>
                </c:pt>
                <c:pt idx="941">
                  <c:v>-168</c:v>
                </c:pt>
                <c:pt idx="942">
                  <c:v>-178</c:v>
                </c:pt>
                <c:pt idx="943">
                  <c:v>-158</c:v>
                </c:pt>
                <c:pt idx="944">
                  <c:v>-148</c:v>
                </c:pt>
                <c:pt idx="945">
                  <c:v>-108</c:v>
                </c:pt>
                <c:pt idx="946">
                  <c:v>-28</c:v>
                </c:pt>
                <c:pt idx="947">
                  <c:v>-68</c:v>
                </c:pt>
                <c:pt idx="948">
                  <c:v>-88</c:v>
                </c:pt>
                <c:pt idx="949">
                  <c:v>-108</c:v>
                </c:pt>
                <c:pt idx="950">
                  <c:v>-108</c:v>
                </c:pt>
                <c:pt idx="951">
                  <c:v>-128</c:v>
                </c:pt>
                <c:pt idx="952">
                  <c:v>-58</c:v>
                </c:pt>
                <c:pt idx="953">
                  <c:v>22</c:v>
                </c:pt>
                <c:pt idx="954">
                  <c:v>22</c:v>
                </c:pt>
                <c:pt idx="955">
                  <c:v>-8</c:v>
                </c:pt>
                <c:pt idx="956">
                  <c:v>-28</c:v>
                </c:pt>
                <c:pt idx="957">
                  <c:v>-28</c:v>
                </c:pt>
                <c:pt idx="958">
                  <c:v>42</c:v>
                </c:pt>
                <c:pt idx="959">
                  <c:v>32</c:v>
                </c:pt>
                <c:pt idx="960">
                  <c:v>22</c:v>
                </c:pt>
                <c:pt idx="961">
                  <c:v>-8</c:v>
                </c:pt>
                <c:pt idx="962">
                  <c:v>62</c:v>
                </c:pt>
                <c:pt idx="963">
                  <c:v>62</c:v>
                </c:pt>
                <c:pt idx="964">
                  <c:v>92</c:v>
                </c:pt>
                <c:pt idx="965">
                  <c:v>92</c:v>
                </c:pt>
                <c:pt idx="966">
                  <c:v>102</c:v>
                </c:pt>
                <c:pt idx="967">
                  <c:v>162</c:v>
                </c:pt>
                <c:pt idx="968">
                  <c:v>142</c:v>
                </c:pt>
                <c:pt idx="969">
                  <c:v>112</c:v>
                </c:pt>
                <c:pt idx="970">
                  <c:v>62</c:v>
                </c:pt>
                <c:pt idx="971">
                  <c:v>-58</c:v>
                </c:pt>
                <c:pt idx="972">
                  <c:v>22</c:v>
                </c:pt>
                <c:pt idx="973">
                  <c:v>22</c:v>
                </c:pt>
                <c:pt idx="974">
                  <c:v>12</c:v>
                </c:pt>
                <c:pt idx="975">
                  <c:v>-58</c:v>
                </c:pt>
                <c:pt idx="976">
                  <c:v>-128</c:v>
                </c:pt>
                <c:pt idx="977">
                  <c:v>-88</c:v>
                </c:pt>
                <c:pt idx="978">
                  <c:v>-108</c:v>
                </c:pt>
                <c:pt idx="979">
                  <c:v>-78</c:v>
                </c:pt>
                <c:pt idx="980">
                  <c:v>-78</c:v>
                </c:pt>
                <c:pt idx="981">
                  <c:v>22</c:v>
                </c:pt>
                <c:pt idx="982">
                  <c:v>22</c:v>
                </c:pt>
                <c:pt idx="983">
                  <c:v>-8</c:v>
                </c:pt>
                <c:pt idx="984">
                  <c:v>-38</c:v>
                </c:pt>
                <c:pt idx="985">
                  <c:v>-98</c:v>
                </c:pt>
                <c:pt idx="986">
                  <c:v>-158</c:v>
                </c:pt>
                <c:pt idx="987">
                  <c:v>-128</c:v>
                </c:pt>
                <c:pt idx="988">
                  <c:v>12</c:v>
                </c:pt>
                <c:pt idx="989">
                  <c:v>12</c:v>
                </c:pt>
                <c:pt idx="990">
                  <c:v>42</c:v>
                </c:pt>
                <c:pt idx="991">
                  <c:v>-58</c:v>
                </c:pt>
                <c:pt idx="992">
                  <c:v>42</c:v>
                </c:pt>
                <c:pt idx="993">
                  <c:v>52</c:v>
                </c:pt>
                <c:pt idx="994">
                  <c:v>82</c:v>
                </c:pt>
                <c:pt idx="995">
                  <c:v>142</c:v>
                </c:pt>
                <c:pt idx="996">
                  <c:v>192</c:v>
                </c:pt>
                <c:pt idx="997">
                  <c:v>142</c:v>
                </c:pt>
                <c:pt idx="998">
                  <c:v>132</c:v>
                </c:pt>
                <c:pt idx="999">
                  <c:v>132</c:v>
                </c:pt>
                <c:pt idx="1000">
                  <c:v>132</c:v>
                </c:pt>
                <c:pt idx="1001">
                  <c:v>72</c:v>
                </c:pt>
                <c:pt idx="1002">
                  <c:v>162</c:v>
                </c:pt>
                <c:pt idx="1003">
                  <c:v>162</c:v>
                </c:pt>
                <c:pt idx="1004">
                  <c:v>142</c:v>
                </c:pt>
                <c:pt idx="1005">
                  <c:v>132</c:v>
                </c:pt>
                <c:pt idx="1006">
                  <c:v>42</c:v>
                </c:pt>
                <c:pt idx="1007">
                  <c:v>52</c:v>
                </c:pt>
                <c:pt idx="1008">
                  <c:v>22</c:v>
                </c:pt>
                <c:pt idx="1009">
                  <c:v>-38</c:v>
                </c:pt>
                <c:pt idx="1010">
                  <c:v>-48</c:v>
                </c:pt>
                <c:pt idx="1011">
                  <c:v>-48</c:v>
                </c:pt>
                <c:pt idx="1012">
                  <c:v>-48</c:v>
                </c:pt>
                <c:pt idx="1013">
                  <c:v>-58</c:v>
                </c:pt>
                <c:pt idx="1014">
                  <c:v>-58</c:v>
                </c:pt>
                <c:pt idx="1015">
                  <c:v>-18</c:v>
                </c:pt>
                <c:pt idx="1016">
                  <c:v>-18</c:v>
                </c:pt>
                <c:pt idx="1017">
                  <c:v>12</c:v>
                </c:pt>
                <c:pt idx="1018">
                  <c:v>32</c:v>
                </c:pt>
                <c:pt idx="1019">
                  <c:v>52</c:v>
                </c:pt>
                <c:pt idx="1020">
                  <c:v>72</c:v>
                </c:pt>
                <c:pt idx="1021">
                  <c:v>42</c:v>
                </c:pt>
                <c:pt idx="1022">
                  <c:v>-8</c:v>
                </c:pt>
                <c:pt idx="1023">
                  <c:v>-48</c:v>
                </c:pt>
                <c:pt idx="1024">
                  <c:v>-48</c:v>
                </c:pt>
                <c:pt idx="1025">
                  <c:v>-58</c:v>
                </c:pt>
                <c:pt idx="1026">
                  <c:v>12</c:v>
                </c:pt>
                <c:pt idx="1027">
                  <c:v>32</c:v>
                </c:pt>
                <c:pt idx="1028">
                  <c:v>42</c:v>
                </c:pt>
                <c:pt idx="1029">
                  <c:v>22</c:v>
                </c:pt>
                <c:pt idx="1030">
                  <c:v>22</c:v>
                </c:pt>
                <c:pt idx="1031">
                  <c:v>22</c:v>
                </c:pt>
                <c:pt idx="1032">
                  <c:v>22</c:v>
                </c:pt>
                <c:pt idx="1033">
                  <c:v>12</c:v>
                </c:pt>
                <c:pt idx="1034">
                  <c:v>12</c:v>
                </c:pt>
                <c:pt idx="1035">
                  <c:v>-8</c:v>
                </c:pt>
                <c:pt idx="1036">
                  <c:v>-8</c:v>
                </c:pt>
                <c:pt idx="1037">
                  <c:v>-78</c:v>
                </c:pt>
                <c:pt idx="1038">
                  <c:v>-78</c:v>
                </c:pt>
                <c:pt idx="1039">
                  <c:v>-58</c:v>
                </c:pt>
                <c:pt idx="1040">
                  <c:v>-28</c:v>
                </c:pt>
                <c:pt idx="1041">
                  <c:v>-8</c:v>
                </c:pt>
                <c:pt idx="1042">
                  <c:v>2</c:v>
                </c:pt>
                <c:pt idx="1043">
                  <c:v>-18</c:v>
                </c:pt>
                <c:pt idx="1044">
                  <c:v>-38</c:v>
                </c:pt>
                <c:pt idx="1045">
                  <c:v>-28</c:v>
                </c:pt>
                <c:pt idx="1046">
                  <c:v>-18</c:v>
                </c:pt>
                <c:pt idx="1047">
                  <c:v>22</c:v>
                </c:pt>
                <c:pt idx="1048">
                  <c:v>12</c:v>
                </c:pt>
                <c:pt idx="1049">
                  <c:v>-8</c:v>
                </c:pt>
                <c:pt idx="1050">
                  <c:v>22</c:v>
                </c:pt>
                <c:pt idx="1051">
                  <c:v>32</c:v>
                </c:pt>
                <c:pt idx="1052">
                  <c:v>92</c:v>
                </c:pt>
                <c:pt idx="1053">
                  <c:v>-38</c:v>
                </c:pt>
                <c:pt idx="1054">
                  <c:v>-38</c:v>
                </c:pt>
                <c:pt idx="1055">
                  <c:v>-38</c:v>
                </c:pt>
                <c:pt idx="1056">
                  <c:v>-38</c:v>
                </c:pt>
                <c:pt idx="1057">
                  <c:v>2</c:v>
                </c:pt>
                <c:pt idx="1058">
                  <c:v>-28</c:v>
                </c:pt>
                <c:pt idx="1059">
                  <c:v>-68</c:v>
                </c:pt>
                <c:pt idx="1060">
                  <c:v>-88</c:v>
                </c:pt>
                <c:pt idx="1061">
                  <c:v>-128</c:v>
                </c:pt>
                <c:pt idx="1062">
                  <c:v>-218</c:v>
                </c:pt>
                <c:pt idx="1063">
                  <c:v>-258</c:v>
                </c:pt>
                <c:pt idx="1064">
                  <c:v>-188</c:v>
                </c:pt>
                <c:pt idx="1065">
                  <c:v>-178</c:v>
                </c:pt>
                <c:pt idx="1066">
                  <c:v>-158</c:v>
                </c:pt>
                <c:pt idx="1067">
                  <c:v>-158</c:v>
                </c:pt>
                <c:pt idx="1068">
                  <c:v>-228</c:v>
                </c:pt>
                <c:pt idx="1069">
                  <c:v>-218</c:v>
                </c:pt>
                <c:pt idx="1070">
                  <c:v>-208</c:v>
                </c:pt>
                <c:pt idx="1071">
                  <c:v>-198</c:v>
                </c:pt>
                <c:pt idx="1072">
                  <c:v>-188</c:v>
                </c:pt>
                <c:pt idx="1073">
                  <c:v>-78</c:v>
                </c:pt>
                <c:pt idx="1074">
                  <c:v>-58</c:v>
                </c:pt>
                <c:pt idx="1075">
                  <c:v>-48</c:v>
                </c:pt>
                <c:pt idx="1076">
                  <c:v>-38</c:v>
                </c:pt>
                <c:pt idx="1077">
                  <c:v>-78</c:v>
                </c:pt>
                <c:pt idx="1078">
                  <c:v>-58</c:v>
                </c:pt>
                <c:pt idx="1079">
                  <c:v>-58</c:v>
                </c:pt>
                <c:pt idx="1080">
                  <c:v>-78</c:v>
                </c:pt>
                <c:pt idx="1081">
                  <c:v>-168</c:v>
                </c:pt>
                <c:pt idx="1082">
                  <c:v>-168</c:v>
                </c:pt>
                <c:pt idx="1083">
                  <c:v>-168</c:v>
                </c:pt>
                <c:pt idx="1084">
                  <c:v>-178</c:v>
                </c:pt>
                <c:pt idx="1085">
                  <c:v>-208</c:v>
                </c:pt>
                <c:pt idx="1086">
                  <c:v>-258</c:v>
                </c:pt>
                <c:pt idx="1087">
                  <c:v>-18</c:v>
                </c:pt>
                <c:pt idx="1088">
                  <c:v>-18</c:v>
                </c:pt>
                <c:pt idx="1089">
                  <c:v>2</c:v>
                </c:pt>
                <c:pt idx="1090">
                  <c:v>2</c:v>
                </c:pt>
                <c:pt idx="1091">
                  <c:v>-58</c:v>
                </c:pt>
                <c:pt idx="1092">
                  <c:v>32</c:v>
                </c:pt>
                <c:pt idx="1093">
                  <c:v>2</c:v>
                </c:pt>
                <c:pt idx="1094">
                  <c:v>2</c:v>
                </c:pt>
                <c:pt idx="1095">
                  <c:v>22</c:v>
                </c:pt>
                <c:pt idx="1096">
                  <c:v>52</c:v>
                </c:pt>
                <c:pt idx="1097">
                  <c:v>82</c:v>
                </c:pt>
                <c:pt idx="1098">
                  <c:v>82</c:v>
                </c:pt>
                <c:pt idx="1099">
                  <c:v>82</c:v>
                </c:pt>
                <c:pt idx="1100">
                  <c:v>42</c:v>
                </c:pt>
                <c:pt idx="1101">
                  <c:v>2</c:v>
                </c:pt>
                <c:pt idx="1102">
                  <c:v>22</c:v>
                </c:pt>
                <c:pt idx="1103">
                  <c:v>42</c:v>
                </c:pt>
                <c:pt idx="1104">
                  <c:v>62</c:v>
                </c:pt>
                <c:pt idx="1105">
                  <c:v>92</c:v>
                </c:pt>
                <c:pt idx="1106">
                  <c:v>12</c:v>
                </c:pt>
                <c:pt idx="1107">
                  <c:v>32</c:v>
                </c:pt>
                <c:pt idx="1108">
                  <c:v>32</c:v>
                </c:pt>
                <c:pt idx="1109">
                  <c:v>12</c:v>
                </c:pt>
                <c:pt idx="1110">
                  <c:v>-8</c:v>
                </c:pt>
                <c:pt idx="1111">
                  <c:v>-68</c:v>
                </c:pt>
                <c:pt idx="1112">
                  <c:v>-58</c:v>
                </c:pt>
                <c:pt idx="1113">
                  <c:v>-58</c:v>
                </c:pt>
                <c:pt idx="1114">
                  <c:v>-58</c:v>
                </c:pt>
                <c:pt idx="1115">
                  <c:v>-108</c:v>
                </c:pt>
                <c:pt idx="1116">
                  <c:v>-18</c:v>
                </c:pt>
                <c:pt idx="1117">
                  <c:v>-28</c:v>
                </c:pt>
                <c:pt idx="1118">
                  <c:v>-8</c:v>
                </c:pt>
                <c:pt idx="1119">
                  <c:v>-18</c:v>
                </c:pt>
                <c:pt idx="1120">
                  <c:v>2</c:v>
                </c:pt>
                <c:pt idx="1121">
                  <c:v>12</c:v>
                </c:pt>
                <c:pt idx="1122">
                  <c:v>32</c:v>
                </c:pt>
                <c:pt idx="1123">
                  <c:v>32</c:v>
                </c:pt>
                <c:pt idx="1124">
                  <c:v>2</c:v>
                </c:pt>
                <c:pt idx="1125">
                  <c:v>2</c:v>
                </c:pt>
                <c:pt idx="1126">
                  <c:v>32</c:v>
                </c:pt>
                <c:pt idx="1127">
                  <c:v>32</c:v>
                </c:pt>
                <c:pt idx="1128">
                  <c:v>32</c:v>
                </c:pt>
                <c:pt idx="1129">
                  <c:v>22</c:v>
                </c:pt>
                <c:pt idx="1130">
                  <c:v>22</c:v>
                </c:pt>
                <c:pt idx="1131">
                  <c:v>42</c:v>
                </c:pt>
                <c:pt idx="1132">
                  <c:v>32</c:v>
                </c:pt>
                <c:pt idx="1133">
                  <c:v>32</c:v>
                </c:pt>
                <c:pt idx="1134">
                  <c:v>2</c:v>
                </c:pt>
                <c:pt idx="1135">
                  <c:v>52</c:v>
                </c:pt>
                <c:pt idx="1136">
                  <c:v>52</c:v>
                </c:pt>
                <c:pt idx="1137">
                  <c:v>52</c:v>
                </c:pt>
                <c:pt idx="1138">
                  <c:v>45</c:v>
                </c:pt>
                <c:pt idx="1139">
                  <c:v>32</c:v>
                </c:pt>
                <c:pt idx="1140">
                  <c:v>2</c:v>
                </c:pt>
                <c:pt idx="1141">
                  <c:v>2</c:v>
                </c:pt>
                <c:pt idx="1142">
                  <c:v>-10</c:v>
                </c:pt>
                <c:pt idx="1143">
                  <c:v>-28</c:v>
                </c:pt>
                <c:pt idx="1144">
                  <c:v>-58</c:v>
                </c:pt>
                <c:pt idx="1145">
                  <c:v>-38</c:v>
                </c:pt>
                <c:pt idx="1146">
                  <c:v>-48</c:v>
                </c:pt>
                <c:pt idx="1147">
                  <c:v>-43</c:v>
                </c:pt>
                <c:pt idx="1148">
                  <c:v>-43</c:v>
                </c:pt>
                <c:pt idx="1149">
                  <c:v>-38</c:v>
                </c:pt>
                <c:pt idx="1150">
                  <c:v>-48</c:v>
                </c:pt>
                <c:pt idx="1151">
                  <c:v>-38</c:v>
                </c:pt>
                <c:pt idx="1152">
                  <c:v>-58</c:v>
                </c:pt>
                <c:pt idx="1153">
                  <c:v>-88</c:v>
                </c:pt>
                <c:pt idx="1154">
                  <c:v>-108</c:v>
                </c:pt>
                <c:pt idx="1155">
                  <c:v>-78</c:v>
                </c:pt>
                <c:pt idx="1156">
                  <c:v>-58</c:v>
                </c:pt>
                <c:pt idx="1157">
                  <c:v>-8</c:v>
                </c:pt>
                <c:pt idx="1158">
                  <c:v>12</c:v>
                </c:pt>
                <c:pt idx="1159">
                  <c:v>32</c:v>
                </c:pt>
                <c:pt idx="1160">
                  <c:v>-58</c:v>
                </c:pt>
                <c:pt idx="1161">
                  <c:v>-38</c:v>
                </c:pt>
                <c:pt idx="1162">
                  <c:v>-8</c:v>
                </c:pt>
                <c:pt idx="1163">
                  <c:v>32</c:v>
                </c:pt>
                <c:pt idx="1164">
                  <c:v>122</c:v>
                </c:pt>
                <c:pt idx="1165">
                  <c:v>52</c:v>
                </c:pt>
                <c:pt idx="1166">
                  <c:v>82</c:v>
                </c:pt>
                <c:pt idx="1167">
                  <c:v>92</c:v>
                </c:pt>
                <c:pt idx="1168">
                  <c:v>92</c:v>
                </c:pt>
                <c:pt idx="1169">
                  <c:v>97</c:v>
                </c:pt>
                <c:pt idx="1170">
                  <c:v>62</c:v>
                </c:pt>
                <c:pt idx="1171">
                  <c:v>37</c:v>
                </c:pt>
                <c:pt idx="1172">
                  <c:v>217</c:v>
                </c:pt>
                <c:pt idx="1173">
                  <c:v>187</c:v>
                </c:pt>
                <c:pt idx="1174">
                  <c:v>87</c:v>
                </c:pt>
                <c:pt idx="1175">
                  <c:v>-23</c:v>
                </c:pt>
                <c:pt idx="1176">
                  <c:v>62</c:v>
                </c:pt>
                <c:pt idx="1177">
                  <c:v>17</c:v>
                </c:pt>
                <c:pt idx="1178">
                  <c:v>17</c:v>
                </c:pt>
                <c:pt idx="1179">
                  <c:v>52</c:v>
                </c:pt>
                <c:pt idx="1180">
                  <c:v>167</c:v>
                </c:pt>
                <c:pt idx="1181">
                  <c:v>152</c:v>
                </c:pt>
                <c:pt idx="1182">
                  <c:v>147</c:v>
                </c:pt>
                <c:pt idx="1183">
                  <c:v>142</c:v>
                </c:pt>
                <c:pt idx="1184">
                  <c:v>92</c:v>
                </c:pt>
                <c:pt idx="1185">
                  <c:v>92</c:v>
                </c:pt>
                <c:pt idx="1186">
                  <c:v>102</c:v>
                </c:pt>
                <c:pt idx="1187">
                  <c:v>87</c:v>
                </c:pt>
                <c:pt idx="1188">
                  <c:v>122</c:v>
                </c:pt>
                <c:pt idx="1189">
                  <c:v>2</c:v>
                </c:pt>
                <c:pt idx="1190">
                  <c:v>-3</c:v>
                </c:pt>
                <c:pt idx="1191">
                  <c:v>-8</c:v>
                </c:pt>
                <c:pt idx="1192">
                  <c:v>7</c:v>
                </c:pt>
                <c:pt idx="1193">
                  <c:v>-8</c:v>
                </c:pt>
                <c:pt idx="1194">
                  <c:v>-78</c:v>
                </c:pt>
                <c:pt idx="1195">
                  <c:v>-93</c:v>
                </c:pt>
                <c:pt idx="1196">
                  <c:v>-63</c:v>
                </c:pt>
                <c:pt idx="1197">
                  <c:v>-28</c:v>
                </c:pt>
                <c:pt idx="1198">
                  <c:v>-13</c:v>
                </c:pt>
                <c:pt idx="1199">
                  <c:v>27</c:v>
                </c:pt>
                <c:pt idx="1200">
                  <c:v>-243</c:v>
                </c:pt>
                <c:pt idx="1201">
                  <c:v>-218</c:v>
                </c:pt>
                <c:pt idx="1202">
                  <c:v>-228</c:v>
                </c:pt>
                <c:pt idx="1203">
                  <c:v>-233</c:v>
                </c:pt>
                <c:pt idx="1204">
                  <c:v>-253</c:v>
                </c:pt>
                <c:pt idx="1205">
                  <c:v>-318</c:v>
                </c:pt>
                <c:pt idx="1206">
                  <c:v>-343</c:v>
                </c:pt>
                <c:pt idx="1207">
                  <c:v>-383</c:v>
                </c:pt>
                <c:pt idx="1208">
                  <c:v>-328</c:v>
                </c:pt>
                <c:pt idx="1209">
                  <c:v>-373</c:v>
                </c:pt>
                <c:pt idx="1210">
                  <c:v>-493</c:v>
                </c:pt>
                <c:pt idx="1211">
                  <c:v>-238</c:v>
                </c:pt>
                <c:pt idx="1212">
                  <c:v>-258</c:v>
                </c:pt>
                <c:pt idx="1213">
                  <c:v>-158</c:v>
                </c:pt>
                <c:pt idx="1214">
                  <c:v>-153</c:v>
                </c:pt>
                <c:pt idx="1215">
                  <c:v>-173</c:v>
                </c:pt>
                <c:pt idx="1216">
                  <c:v>-158</c:v>
                </c:pt>
                <c:pt idx="1217">
                  <c:v>-158</c:v>
                </c:pt>
                <c:pt idx="1218">
                  <c:v>-158</c:v>
                </c:pt>
                <c:pt idx="1219">
                  <c:v>-158</c:v>
                </c:pt>
                <c:pt idx="1220">
                  <c:v>-193</c:v>
                </c:pt>
                <c:pt idx="1221">
                  <c:v>-198</c:v>
                </c:pt>
                <c:pt idx="1222">
                  <c:v>-183</c:v>
                </c:pt>
                <c:pt idx="1223">
                  <c:v>-138</c:v>
                </c:pt>
                <c:pt idx="1224">
                  <c:v>-153</c:v>
                </c:pt>
                <c:pt idx="1225">
                  <c:v>-168</c:v>
                </c:pt>
                <c:pt idx="1226">
                  <c:v>-83</c:v>
                </c:pt>
                <c:pt idx="1227">
                  <c:v>-163</c:v>
                </c:pt>
                <c:pt idx="1228">
                  <c:v>-163</c:v>
                </c:pt>
                <c:pt idx="1229">
                  <c:v>-163</c:v>
                </c:pt>
                <c:pt idx="1230">
                  <c:v>-178</c:v>
                </c:pt>
                <c:pt idx="1231">
                  <c:v>-148</c:v>
                </c:pt>
                <c:pt idx="1232">
                  <c:v>-148</c:v>
                </c:pt>
                <c:pt idx="1233">
                  <c:v>-148</c:v>
                </c:pt>
                <c:pt idx="1234">
                  <c:v>-148</c:v>
                </c:pt>
                <c:pt idx="1235">
                  <c:v>-233</c:v>
                </c:pt>
                <c:pt idx="1236">
                  <c:v>-198</c:v>
                </c:pt>
                <c:pt idx="1237">
                  <c:v>-188</c:v>
                </c:pt>
                <c:pt idx="1238">
                  <c:v>-198</c:v>
                </c:pt>
                <c:pt idx="1239">
                  <c:v>-193</c:v>
                </c:pt>
                <c:pt idx="1240">
                  <c:v>-198</c:v>
                </c:pt>
                <c:pt idx="1241">
                  <c:v>-183</c:v>
                </c:pt>
                <c:pt idx="1242">
                  <c:v>-173</c:v>
                </c:pt>
                <c:pt idx="1243">
                  <c:v>-143</c:v>
                </c:pt>
                <c:pt idx="1244">
                  <c:v>-168</c:v>
                </c:pt>
                <c:pt idx="1245">
                  <c:v>-168</c:v>
                </c:pt>
                <c:pt idx="1246">
                  <c:v>-153</c:v>
                </c:pt>
                <c:pt idx="1247">
                  <c:v>-158</c:v>
                </c:pt>
                <c:pt idx="1248">
                  <c:v>-178</c:v>
                </c:pt>
                <c:pt idx="1249">
                  <c:v>-183</c:v>
                </c:pt>
                <c:pt idx="1250">
                  <c:v>-133</c:v>
                </c:pt>
                <c:pt idx="1251">
                  <c:v>-123</c:v>
                </c:pt>
                <c:pt idx="1252">
                  <c:v>-108</c:v>
                </c:pt>
                <c:pt idx="1253">
                  <c:v>-118</c:v>
                </c:pt>
                <c:pt idx="1254">
                  <c:v>-128</c:v>
                </c:pt>
                <c:pt idx="1255">
                  <c:v>-78</c:v>
                </c:pt>
                <c:pt idx="1256">
                  <c:v>-53</c:v>
                </c:pt>
                <c:pt idx="1257">
                  <c:v>-28</c:v>
                </c:pt>
                <c:pt idx="1258">
                  <c:v>-28</c:v>
                </c:pt>
                <c:pt idx="1259">
                  <c:v>-38</c:v>
                </c:pt>
                <c:pt idx="1260">
                  <c:v>-18</c:v>
                </c:pt>
                <c:pt idx="1261">
                  <c:v>-28</c:v>
                </c:pt>
                <c:pt idx="1262">
                  <c:v>-43</c:v>
                </c:pt>
                <c:pt idx="1263">
                  <c:v>-53</c:v>
                </c:pt>
                <c:pt idx="1264">
                  <c:v>-33</c:v>
                </c:pt>
                <c:pt idx="1265">
                  <c:v>-18</c:v>
                </c:pt>
                <c:pt idx="1266">
                  <c:v>12</c:v>
                </c:pt>
                <c:pt idx="1267">
                  <c:v>12</c:v>
                </c:pt>
                <c:pt idx="1268">
                  <c:v>2</c:v>
                </c:pt>
                <c:pt idx="1269">
                  <c:v>32</c:v>
                </c:pt>
                <c:pt idx="1270">
                  <c:v>107</c:v>
                </c:pt>
                <c:pt idx="1271">
                  <c:v>107</c:v>
                </c:pt>
                <c:pt idx="1272">
                  <c:v>92</c:v>
                </c:pt>
                <c:pt idx="1273">
                  <c:v>92</c:v>
                </c:pt>
                <c:pt idx="1274">
                  <c:v>72</c:v>
                </c:pt>
                <c:pt idx="1275">
                  <c:v>67</c:v>
                </c:pt>
                <c:pt idx="1276">
                  <c:v>67</c:v>
                </c:pt>
                <c:pt idx="1277">
                  <c:v>67</c:v>
                </c:pt>
                <c:pt idx="1278">
                  <c:v>67</c:v>
                </c:pt>
                <c:pt idx="1279">
                  <c:v>-8</c:v>
                </c:pt>
                <c:pt idx="1280">
                  <c:v>12</c:v>
                </c:pt>
                <c:pt idx="1281">
                  <c:v>37</c:v>
                </c:pt>
                <c:pt idx="1282">
                  <c:v>117</c:v>
                </c:pt>
                <c:pt idx="1283">
                  <c:v>72</c:v>
                </c:pt>
                <c:pt idx="1284">
                  <c:v>52</c:v>
                </c:pt>
                <c:pt idx="1285">
                  <c:v>72</c:v>
                </c:pt>
                <c:pt idx="1286">
                  <c:v>-8</c:v>
                </c:pt>
                <c:pt idx="1287">
                  <c:v>-3</c:v>
                </c:pt>
                <c:pt idx="1288">
                  <c:v>47</c:v>
                </c:pt>
                <c:pt idx="1289">
                  <c:v>62</c:v>
                </c:pt>
                <c:pt idx="1290">
                  <c:v>102</c:v>
                </c:pt>
                <c:pt idx="1291">
                  <c:v>22</c:v>
                </c:pt>
                <c:pt idx="1292">
                  <c:v>22</c:v>
                </c:pt>
                <c:pt idx="1293">
                  <c:v>37</c:v>
                </c:pt>
                <c:pt idx="1294">
                  <c:v>37</c:v>
                </c:pt>
                <c:pt idx="1295">
                  <c:v>27</c:v>
                </c:pt>
                <c:pt idx="1296">
                  <c:v>-33</c:v>
                </c:pt>
                <c:pt idx="1297">
                  <c:v>-23</c:v>
                </c:pt>
                <c:pt idx="1298">
                  <c:v>-28</c:v>
                </c:pt>
                <c:pt idx="1299">
                  <c:v>-73</c:v>
                </c:pt>
                <c:pt idx="1300">
                  <c:v>-148</c:v>
                </c:pt>
                <c:pt idx="1303">
                  <c:v>-133</c:v>
                </c:pt>
                <c:pt idx="1304">
                  <c:v>-178</c:v>
                </c:pt>
                <c:pt idx="1305">
                  <c:v>-163</c:v>
                </c:pt>
                <c:pt idx="1306">
                  <c:v>-148</c:v>
                </c:pt>
                <c:pt idx="1307">
                  <c:v>-148</c:v>
                </c:pt>
                <c:pt idx="1308">
                  <c:v>-168</c:v>
                </c:pt>
                <c:pt idx="1309">
                  <c:v>-198</c:v>
                </c:pt>
                <c:pt idx="1310">
                  <c:v>-208</c:v>
                </c:pt>
                <c:pt idx="1311">
                  <c:v>-153</c:v>
                </c:pt>
                <c:pt idx="1312">
                  <c:v>-128</c:v>
                </c:pt>
                <c:pt idx="1313">
                  <c:v>-133</c:v>
                </c:pt>
                <c:pt idx="1314">
                  <c:v>-178</c:v>
                </c:pt>
                <c:pt idx="1315">
                  <c:v>-198</c:v>
                </c:pt>
                <c:pt idx="1316">
                  <c:v>-223</c:v>
                </c:pt>
                <c:pt idx="1317">
                  <c:v>-203</c:v>
                </c:pt>
                <c:pt idx="1318">
                  <c:v>-168</c:v>
                </c:pt>
                <c:pt idx="1319">
                  <c:v>-153</c:v>
                </c:pt>
                <c:pt idx="1320">
                  <c:v>-123</c:v>
                </c:pt>
                <c:pt idx="1321">
                  <c:v>-103</c:v>
                </c:pt>
                <c:pt idx="1322">
                  <c:v>-93</c:v>
                </c:pt>
                <c:pt idx="1323">
                  <c:v>-113</c:v>
                </c:pt>
                <c:pt idx="1324">
                  <c:v>-118</c:v>
                </c:pt>
                <c:pt idx="1325">
                  <c:v>-138</c:v>
                </c:pt>
                <c:pt idx="1326">
                  <c:v>-163</c:v>
                </c:pt>
                <c:pt idx="1327">
                  <c:v>-178</c:v>
                </c:pt>
                <c:pt idx="1328">
                  <c:v>-213</c:v>
                </c:pt>
                <c:pt idx="1329">
                  <c:v>-243</c:v>
                </c:pt>
                <c:pt idx="1330">
                  <c:v>-98</c:v>
                </c:pt>
                <c:pt idx="1331">
                  <c:v>-158</c:v>
                </c:pt>
                <c:pt idx="1332">
                  <c:v>-178</c:v>
                </c:pt>
                <c:pt idx="1333">
                  <c:v>-123</c:v>
                </c:pt>
                <c:pt idx="1334">
                  <c:v>-88</c:v>
                </c:pt>
                <c:pt idx="1335">
                  <c:v>-98</c:v>
                </c:pt>
                <c:pt idx="1336">
                  <c:v>-78</c:v>
                </c:pt>
                <c:pt idx="1337">
                  <c:v>-73</c:v>
                </c:pt>
                <c:pt idx="1338">
                  <c:v>-148</c:v>
                </c:pt>
                <c:pt idx="1339">
                  <c:v>-103</c:v>
                </c:pt>
                <c:pt idx="1340">
                  <c:v>-63</c:v>
                </c:pt>
                <c:pt idx="1341">
                  <c:v>-73</c:v>
                </c:pt>
                <c:pt idx="1342">
                  <c:v>-68</c:v>
                </c:pt>
                <c:pt idx="1343">
                  <c:v>-73</c:v>
                </c:pt>
                <c:pt idx="1344">
                  <c:v>-148</c:v>
                </c:pt>
                <c:pt idx="1345">
                  <c:v>-178</c:v>
                </c:pt>
                <c:pt idx="1346">
                  <c:v>-198</c:v>
                </c:pt>
                <c:pt idx="1347">
                  <c:v>-218</c:v>
                </c:pt>
                <c:pt idx="1348">
                  <c:v>-93</c:v>
                </c:pt>
                <c:pt idx="1349">
                  <c:v>-108</c:v>
                </c:pt>
                <c:pt idx="1350">
                  <c:v>-93</c:v>
                </c:pt>
                <c:pt idx="1351">
                  <c:v>-58</c:v>
                </c:pt>
                <c:pt idx="1352">
                  <c:v>-53</c:v>
                </c:pt>
                <c:pt idx="1353">
                  <c:v>-78</c:v>
                </c:pt>
                <c:pt idx="1354">
                  <c:v>-58</c:v>
                </c:pt>
                <c:pt idx="1355">
                  <c:v>-108</c:v>
                </c:pt>
                <c:pt idx="1356">
                  <c:v>-108</c:v>
                </c:pt>
                <c:pt idx="1357">
                  <c:v>-103</c:v>
                </c:pt>
                <c:pt idx="1358">
                  <c:v>-88</c:v>
                </c:pt>
                <c:pt idx="1359">
                  <c:v>-88</c:v>
                </c:pt>
                <c:pt idx="1360">
                  <c:v>-78</c:v>
                </c:pt>
                <c:pt idx="1361">
                  <c:v>-48</c:v>
                </c:pt>
                <c:pt idx="1362">
                  <c:v>-48</c:v>
                </c:pt>
                <c:pt idx="1363">
                  <c:v>-38</c:v>
                </c:pt>
                <c:pt idx="1364">
                  <c:v>-53</c:v>
                </c:pt>
                <c:pt idx="1365">
                  <c:v>-53</c:v>
                </c:pt>
                <c:pt idx="1366">
                  <c:v>-53</c:v>
                </c:pt>
                <c:pt idx="1367">
                  <c:v>-103</c:v>
                </c:pt>
                <c:pt idx="1368">
                  <c:v>-108</c:v>
                </c:pt>
                <c:pt idx="1369">
                  <c:v>-73</c:v>
                </c:pt>
                <c:pt idx="1370">
                  <c:v>-93</c:v>
                </c:pt>
                <c:pt idx="1371">
                  <c:v>-93</c:v>
                </c:pt>
                <c:pt idx="1372">
                  <c:v>-88</c:v>
                </c:pt>
                <c:pt idx="1373">
                  <c:v>-68</c:v>
                </c:pt>
                <c:pt idx="1374">
                  <c:v>-38</c:v>
                </c:pt>
                <c:pt idx="1375">
                  <c:v>-38</c:v>
                </c:pt>
                <c:pt idx="1376">
                  <c:v>-68</c:v>
                </c:pt>
                <c:pt idx="1377">
                  <c:v>-128</c:v>
                </c:pt>
                <c:pt idx="1378">
                  <c:v>-143</c:v>
                </c:pt>
                <c:pt idx="1379">
                  <c:v>-153</c:v>
                </c:pt>
                <c:pt idx="1380">
                  <c:v>-148</c:v>
                </c:pt>
                <c:pt idx="1381">
                  <c:v>-108</c:v>
                </c:pt>
                <c:pt idx="1382">
                  <c:v>-123</c:v>
                </c:pt>
                <c:pt idx="1383">
                  <c:v>-108</c:v>
                </c:pt>
                <c:pt idx="1384">
                  <c:v>-118</c:v>
                </c:pt>
                <c:pt idx="1385">
                  <c:v>-143</c:v>
                </c:pt>
                <c:pt idx="1386">
                  <c:v>-163</c:v>
                </c:pt>
                <c:pt idx="1387">
                  <c:v>-153</c:v>
                </c:pt>
                <c:pt idx="1388">
                  <c:v>-148</c:v>
                </c:pt>
                <c:pt idx="1389">
                  <c:v>-158</c:v>
                </c:pt>
                <c:pt idx="1390">
                  <c:v>-173</c:v>
                </c:pt>
                <c:pt idx="1391">
                  <c:v>-178</c:v>
                </c:pt>
                <c:pt idx="1392">
                  <c:v>-203</c:v>
                </c:pt>
                <c:pt idx="1393">
                  <c:v>-143</c:v>
                </c:pt>
                <c:pt idx="1394">
                  <c:v>-133</c:v>
                </c:pt>
                <c:pt idx="1395">
                  <c:v>-133</c:v>
                </c:pt>
                <c:pt idx="1396">
                  <c:v>-123</c:v>
                </c:pt>
                <c:pt idx="1397">
                  <c:v>-78</c:v>
                </c:pt>
                <c:pt idx="1398">
                  <c:v>-8</c:v>
                </c:pt>
                <c:pt idx="1399">
                  <c:v>-8</c:v>
                </c:pt>
                <c:pt idx="1400">
                  <c:v>-18</c:v>
                </c:pt>
                <c:pt idx="1401">
                  <c:v>-38</c:v>
                </c:pt>
                <c:pt idx="1402">
                  <c:v>-18</c:v>
                </c:pt>
                <c:pt idx="1403">
                  <c:v>-33</c:v>
                </c:pt>
                <c:pt idx="1404">
                  <c:v>-38</c:v>
                </c:pt>
                <c:pt idx="1405">
                  <c:v>-38</c:v>
                </c:pt>
                <c:pt idx="1406">
                  <c:v>-38</c:v>
                </c:pt>
                <c:pt idx="1407">
                  <c:v>-23</c:v>
                </c:pt>
                <c:pt idx="1408">
                  <c:v>-8</c:v>
                </c:pt>
                <c:pt idx="1409">
                  <c:v>-23</c:v>
                </c:pt>
                <c:pt idx="1410">
                  <c:v>-18</c:v>
                </c:pt>
                <c:pt idx="1411">
                  <c:v>-28</c:v>
                </c:pt>
                <c:pt idx="1412">
                  <c:v>2</c:v>
                </c:pt>
                <c:pt idx="1413">
                  <c:v>2</c:v>
                </c:pt>
                <c:pt idx="1414">
                  <c:v>-3</c:v>
                </c:pt>
                <c:pt idx="1415">
                  <c:v>-3</c:v>
                </c:pt>
                <c:pt idx="1416">
                  <c:v>-5.5</c:v>
                </c:pt>
                <c:pt idx="1417">
                  <c:v>-18</c:v>
                </c:pt>
                <c:pt idx="1418">
                  <c:v>-18</c:v>
                </c:pt>
                <c:pt idx="1419">
                  <c:v>-13</c:v>
                </c:pt>
                <c:pt idx="1420">
                  <c:v>7</c:v>
                </c:pt>
                <c:pt idx="1421">
                  <c:v>12</c:v>
                </c:pt>
                <c:pt idx="1422">
                  <c:v>32</c:v>
                </c:pt>
                <c:pt idx="1423">
                  <c:v>-28</c:v>
                </c:pt>
                <c:pt idx="1424">
                  <c:v>32</c:v>
                </c:pt>
                <c:pt idx="1425">
                  <c:v>42</c:v>
                </c:pt>
                <c:pt idx="1426">
                  <c:v>42</c:v>
                </c:pt>
                <c:pt idx="1427">
                  <c:v>12</c:v>
                </c:pt>
                <c:pt idx="1428">
                  <c:v>32</c:v>
                </c:pt>
                <c:pt idx="1429">
                  <c:v>57</c:v>
                </c:pt>
                <c:pt idx="1430">
                  <c:v>62</c:v>
                </c:pt>
                <c:pt idx="1431">
                  <c:v>62</c:v>
                </c:pt>
                <c:pt idx="1432">
                  <c:v>57</c:v>
                </c:pt>
                <c:pt idx="1433">
                  <c:v>37</c:v>
                </c:pt>
                <c:pt idx="1434">
                  <c:v>37</c:v>
                </c:pt>
                <c:pt idx="1435">
                  <c:v>37</c:v>
                </c:pt>
                <c:pt idx="1436">
                  <c:v>32</c:v>
                </c:pt>
                <c:pt idx="1437">
                  <c:v>-18</c:v>
                </c:pt>
                <c:pt idx="1438">
                  <c:v>27</c:v>
                </c:pt>
                <c:pt idx="1439">
                  <c:v>82</c:v>
                </c:pt>
                <c:pt idx="1440">
                  <c:v>82</c:v>
                </c:pt>
                <c:pt idx="1441">
                  <c:v>82</c:v>
                </c:pt>
                <c:pt idx="1442">
                  <c:v>97</c:v>
                </c:pt>
                <c:pt idx="1443">
                  <c:v>107</c:v>
                </c:pt>
                <c:pt idx="1444">
                  <c:v>127</c:v>
                </c:pt>
                <c:pt idx="1445">
                  <c:v>127</c:v>
                </c:pt>
                <c:pt idx="1446">
                  <c:v>62</c:v>
                </c:pt>
                <c:pt idx="1447">
                  <c:v>82</c:v>
                </c:pt>
                <c:pt idx="1448">
                  <c:v>47</c:v>
                </c:pt>
                <c:pt idx="1449">
                  <c:v>107</c:v>
                </c:pt>
                <c:pt idx="1450">
                  <c:v>122</c:v>
                </c:pt>
                <c:pt idx="1451">
                  <c:v>122</c:v>
                </c:pt>
                <c:pt idx="1452">
                  <c:v>122</c:v>
                </c:pt>
                <c:pt idx="1453">
                  <c:v>117</c:v>
                </c:pt>
                <c:pt idx="1454">
                  <c:v>107</c:v>
                </c:pt>
                <c:pt idx="1455">
                  <c:v>122</c:v>
                </c:pt>
                <c:pt idx="1456">
                  <c:v>122</c:v>
                </c:pt>
                <c:pt idx="1457">
                  <c:v>122</c:v>
                </c:pt>
                <c:pt idx="1458">
                  <c:v>67</c:v>
                </c:pt>
                <c:pt idx="1459">
                  <c:v>62</c:v>
                </c:pt>
                <c:pt idx="1460">
                  <c:v>47</c:v>
                </c:pt>
                <c:pt idx="1461">
                  <c:v>22</c:v>
                </c:pt>
                <c:pt idx="1462">
                  <c:v>12</c:v>
                </c:pt>
                <c:pt idx="1463">
                  <c:v>12</c:v>
                </c:pt>
                <c:pt idx="1464">
                  <c:v>7</c:v>
                </c:pt>
                <c:pt idx="1465">
                  <c:v>7</c:v>
                </c:pt>
                <c:pt idx="1466">
                  <c:v>7</c:v>
                </c:pt>
                <c:pt idx="1467">
                  <c:v>7</c:v>
                </c:pt>
                <c:pt idx="1468">
                  <c:v>-28</c:v>
                </c:pt>
                <c:pt idx="1469">
                  <c:v>-73</c:v>
                </c:pt>
                <c:pt idx="1470">
                  <c:v>-63</c:v>
                </c:pt>
                <c:pt idx="1471">
                  <c:v>-63</c:v>
                </c:pt>
                <c:pt idx="1472">
                  <c:v>-58</c:v>
                </c:pt>
                <c:pt idx="1473">
                  <c:v>-63</c:v>
                </c:pt>
                <c:pt idx="1474">
                  <c:v>-78</c:v>
                </c:pt>
                <c:pt idx="1475">
                  <c:v>-78</c:v>
                </c:pt>
                <c:pt idx="1476">
                  <c:v>-113</c:v>
                </c:pt>
                <c:pt idx="1477">
                  <c:v>-93</c:v>
                </c:pt>
                <c:pt idx="1478">
                  <c:v>-83</c:v>
                </c:pt>
                <c:pt idx="1479">
                  <c:v>-68</c:v>
                </c:pt>
                <c:pt idx="1480">
                  <c:v>-78</c:v>
                </c:pt>
                <c:pt idx="1481">
                  <c:v>-68</c:v>
                </c:pt>
                <c:pt idx="1482">
                  <c:v>-88</c:v>
                </c:pt>
                <c:pt idx="1483">
                  <c:v>-103</c:v>
                </c:pt>
                <c:pt idx="1484">
                  <c:v>-108</c:v>
                </c:pt>
                <c:pt idx="1485">
                  <c:v>-108</c:v>
                </c:pt>
                <c:pt idx="1486">
                  <c:v>-93</c:v>
                </c:pt>
                <c:pt idx="1487">
                  <c:v>-73</c:v>
                </c:pt>
                <c:pt idx="1488">
                  <c:v>-83</c:v>
                </c:pt>
                <c:pt idx="1489">
                  <c:v>-93</c:v>
                </c:pt>
                <c:pt idx="1490">
                  <c:v>-78</c:v>
                </c:pt>
                <c:pt idx="1491">
                  <c:v>-68</c:v>
                </c:pt>
                <c:pt idx="1492">
                  <c:v>7</c:v>
                </c:pt>
                <c:pt idx="1493">
                  <c:v>-8</c:v>
                </c:pt>
                <c:pt idx="1494">
                  <c:v>-18</c:v>
                </c:pt>
                <c:pt idx="1495">
                  <c:v>12</c:v>
                </c:pt>
                <c:pt idx="1496">
                  <c:v>12</c:v>
                </c:pt>
                <c:pt idx="1497">
                  <c:v>27</c:v>
                </c:pt>
                <c:pt idx="1498">
                  <c:v>-68</c:v>
                </c:pt>
                <c:pt idx="1499">
                  <c:v>-43</c:v>
                </c:pt>
                <c:pt idx="1500">
                  <c:v>-43</c:v>
                </c:pt>
                <c:pt idx="1501">
                  <c:v>-38</c:v>
                </c:pt>
                <c:pt idx="1502">
                  <c:v>-48</c:v>
                </c:pt>
                <c:pt idx="1503">
                  <c:v>-38</c:v>
                </c:pt>
                <c:pt idx="1504">
                  <c:v>-68</c:v>
                </c:pt>
                <c:pt idx="1505">
                  <c:v>-73</c:v>
                </c:pt>
                <c:pt idx="1506">
                  <c:v>-113</c:v>
                </c:pt>
                <c:pt idx="1507">
                  <c:v>-118</c:v>
                </c:pt>
                <c:pt idx="1508">
                  <c:v>-123</c:v>
                </c:pt>
                <c:pt idx="1509">
                  <c:v>-113</c:v>
                </c:pt>
                <c:pt idx="1510">
                  <c:v>-113</c:v>
                </c:pt>
                <c:pt idx="1511">
                  <c:v>-118</c:v>
                </c:pt>
                <c:pt idx="1512">
                  <c:v>-58</c:v>
                </c:pt>
                <c:pt idx="1513">
                  <c:v>-23</c:v>
                </c:pt>
                <c:pt idx="1514">
                  <c:v>-38</c:v>
                </c:pt>
                <c:pt idx="1515">
                  <c:v>-33</c:v>
                </c:pt>
                <c:pt idx="1516">
                  <c:v>-33</c:v>
                </c:pt>
                <c:pt idx="1517">
                  <c:v>-43</c:v>
                </c:pt>
                <c:pt idx="1518">
                  <c:v>117</c:v>
                </c:pt>
                <c:pt idx="1519">
                  <c:v>92</c:v>
                </c:pt>
                <c:pt idx="1520">
                  <c:v>82</c:v>
                </c:pt>
                <c:pt idx="1521">
                  <c:v>82</c:v>
                </c:pt>
                <c:pt idx="1522">
                  <c:v>77</c:v>
                </c:pt>
                <c:pt idx="1523">
                  <c:v>72</c:v>
                </c:pt>
                <c:pt idx="1524">
                  <c:v>67</c:v>
                </c:pt>
                <c:pt idx="1525">
                  <c:v>52</c:v>
                </c:pt>
                <c:pt idx="1526">
                  <c:v>17</c:v>
                </c:pt>
                <c:pt idx="1527">
                  <c:v>92</c:v>
                </c:pt>
                <c:pt idx="1528">
                  <c:v>77</c:v>
                </c:pt>
                <c:pt idx="1529">
                  <c:v>127</c:v>
                </c:pt>
                <c:pt idx="1530">
                  <c:v>127</c:v>
                </c:pt>
                <c:pt idx="1531">
                  <c:v>137</c:v>
                </c:pt>
                <c:pt idx="1532">
                  <c:v>147</c:v>
                </c:pt>
                <c:pt idx="1533">
                  <c:v>147</c:v>
                </c:pt>
                <c:pt idx="1534">
                  <c:v>147</c:v>
                </c:pt>
                <c:pt idx="1535">
                  <c:v>147</c:v>
                </c:pt>
                <c:pt idx="1536">
                  <c:v>47</c:v>
                </c:pt>
                <c:pt idx="1537">
                  <c:v>67</c:v>
                </c:pt>
                <c:pt idx="1538">
                  <c:v>77</c:v>
                </c:pt>
                <c:pt idx="1539">
                  <c:v>2</c:v>
                </c:pt>
                <c:pt idx="1540">
                  <c:v>22</c:v>
                </c:pt>
                <c:pt idx="1541">
                  <c:v>27</c:v>
                </c:pt>
                <c:pt idx="1542">
                  <c:v>117</c:v>
                </c:pt>
                <c:pt idx="1543">
                  <c:v>117</c:v>
                </c:pt>
                <c:pt idx="1544">
                  <c:v>97</c:v>
                </c:pt>
                <c:pt idx="1545">
                  <c:v>82</c:v>
                </c:pt>
                <c:pt idx="1546">
                  <c:v>92</c:v>
                </c:pt>
                <c:pt idx="1547">
                  <c:v>92</c:v>
                </c:pt>
                <c:pt idx="1548">
                  <c:v>92</c:v>
                </c:pt>
                <c:pt idx="1549">
                  <c:v>52</c:v>
                </c:pt>
                <c:pt idx="1550">
                  <c:v>82</c:v>
                </c:pt>
                <c:pt idx="1551">
                  <c:v>52</c:v>
                </c:pt>
                <c:pt idx="1552">
                  <c:v>52</c:v>
                </c:pt>
                <c:pt idx="1553">
                  <c:v>2</c:v>
                </c:pt>
                <c:pt idx="1554">
                  <c:v>-33</c:v>
                </c:pt>
                <c:pt idx="1555">
                  <c:v>-18</c:v>
                </c:pt>
                <c:pt idx="1556">
                  <c:v>-33</c:v>
                </c:pt>
                <c:pt idx="1557">
                  <c:v>-73</c:v>
                </c:pt>
                <c:pt idx="1558">
                  <c:v>-93</c:v>
                </c:pt>
                <c:pt idx="1559">
                  <c:v>-33</c:v>
                </c:pt>
                <c:pt idx="1560">
                  <c:v>-28</c:v>
                </c:pt>
                <c:pt idx="1561">
                  <c:v>-113</c:v>
                </c:pt>
                <c:pt idx="1562">
                  <c:v>-23</c:v>
                </c:pt>
                <c:pt idx="1563">
                  <c:v>-23</c:v>
                </c:pt>
                <c:pt idx="1564">
                  <c:v>-108</c:v>
                </c:pt>
                <c:pt idx="1565">
                  <c:v>-73</c:v>
                </c:pt>
                <c:pt idx="1566">
                  <c:v>-53</c:v>
                </c:pt>
                <c:pt idx="1567">
                  <c:v>-53</c:v>
                </c:pt>
                <c:pt idx="1568">
                  <c:v>-53</c:v>
                </c:pt>
                <c:pt idx="1569">
                  <c:v>-93</c:v>
                </c:pt>
                <c:pt idx="1570">
                  <c:v>-83</c:v>
                </c:pt>
                <c:pt idx="1571">
                  <c:v>-83</c:v>
                </c:pt>
                <c:pt idx="1572">
                  <c:v>-98</c:v>
                </c:pt>
                <c:pt idx="1573">
                  <c:v>-128</c:v>
                </c:pt>
                <c:pt idx="1574">
                  <c:v>-158</c:v>
                </c:pt>
                <c:pt idx="1575">
                  <c:v>-133</c:v>
                </c:pt>
                <c:pt idx="1576">
                  <c:v>-108</c:v>
                </c:pt>
                <c:pt idx="1577">
                  <c:v>-93</c:v>
                </c:pt>
                <c:pt idx="1578">
                  <c:v>-123</c:v>
                </c:pt>
                <c:pt idx="1579">
                  <c:v>-93</c:v>
                </c:pt>
                <c:pt idx="1580">
                  <c:v>-103</c:v>
                </c:pt>
                <c:pt idx="1581">
                  <c:v>-103</c:v>
                </c:pt>
                <c:pt idx="1582">
                  <c:v>-108</c:v>
                </c:pt>
                <c:pt idx="1583">
                  <c:v>-75.5</c:v>
                </c:pt>
                <c:pt idx="1584">
                  <c:v>-20.5</c:v>
                </c:pt>
                <c:pt idx="1585">
                  <c:v>27</c:v>
                </c:pt>
                <c:pt idx="1586">
                  <c:v>27</c:v>
                </c:pt>
                <c:pt idx="1587">
                  <c:v>2</c:v>
                </c:pt>
                <c:pt idx="1588">
                  <c:v>-23</c:v>
                </c:pt>
                <c:pt idx="1589">
                  <c:v>-78</c:v>
                </c:pt>
                <c:pt idx="1590">
                  <c:v>-48</c:v>
                </c:pt>
                <c:pt idx="1591">
                  <c:v>-38</c:v>
                </c:pt>
                <c:pt idx="1592">
                  <c:v>-73</c:v>
                </c:pt>
                <c:pt idx="1593">
                  <c:v>-73</c:v>
                </c:pt>
                <c:pt idx="1594">
                  <c:v>-33</c:v>
                </c:pt>
                <c:pt idx="1595">
                  <c:v>32</c:v>
                </c:pt>
                <c:pt idx="1596">
                  <c:v>52</c:v>
                </c:pt>
                <c:pt idx="1597">
                  <c:v>32</c:v>
                </c:pt>
                <c:pt idx="1598">
                  <c:v>32</c:v>
                </c:pt>
                <c:pt idx="1599">
                  <c:v>17</c:v>
                </c:pt>
                <c:pt idx="1600">
                  <c:v>-23</c:v>
                </c:pt>
                <c:pt idx="1601">
                  <c:v>-43</c:v>
                </c:pt>
                <c:pt idx="1602">
                  <c:v>7</c:v>
                </c:pt>
                <c:pt idx="1603">
                  <c:v>32</c:v>
                </c:pt>
                <c:pt idx="1604">
                  <c:v>32</c:v>
                </c:pt>
                <c:pt idx="1605">
                  <c:v>42</c:v>
                </c:pt>
                <c:pt idx="1606">
                  <c:v>47</c:v>
                </c:pt>
                <c:pt idx="1607">
                  <c:v>47</c:v>
                </c:pt>
                <c:pt idx="1608">
                  <c:v>167</c:v>
                </c:pt>
                <c:pt idx="1609">
                  <c:v>117</c:v>
                </c:pt>
                <c:pt idx="1610">
                  <c:v>87</c:v>
                </c:pt>
                <c:pt idx="1611">
                  <c:v>37</c:v>
                </c:pt>
                <c:pt idx="1612">
                  <c:v>132</c:v>
                </c:pt>
                <c:pt idx="1613">
                  <c:v>132</c:v>
                </c:pt>
                <c:pt idx="1614">
                  <c:v>102</c:v>
                </c:pt>
                <c:pt idx="1615">
                  <c:v>87</c:v>
                </c:pt>
                <c:pt idx="1616">
                  <c:v>122</c:v>
                </c:pt>
                <c:pt idx="1617">
                  <c:v>17</c:v>
                </c:pt>
                <c:pt idx="1618">
                  <c:v>47</c:v>
                </c:pt>
                <c:pt idx="1619">
                  <c:v>47</c:v>
                </c:pt>
                <c:pt idx="1620">
                  <c:v>37</c:v>
                </c:pt>
                <c:pt idx="1621">
                  <c:v>39.5</c:v>
                </c:pt>
                <c:pt idx="1622">
                  <c:v>47</c:v>
                </c:pt>
                <c:pt idx="1623">
                  <c:v>67</c:v>
                </c:pt>
                <c:pt idx="1624">
                  <c:v>67</c:v>
                </c:pt>
                <c:pt idx="1625">
                  <c:v>67</c:v>
                </c:pt>
                <c:pt idx="1626">
                  <c:v>67</c:v>
                </c:pt>
                <c:pt idx="1627">
                  <c:v>57</c:v>
                </c:pt>
                <c:pt idx="1628">
                  <c:v>112</c:v>
                </c:pt>
                <c:pt idx="1629">
                  <c:v>112</c:v>
                </c:pt>
                <c:pt idx="1630">
                  <c:v>87</c:v>
                </c:pt>
                <c:pt idx="1631">
                  <c:v>107</c:v>
                </c:pt>
                <c:pt idx="1632">
                  <c:v>107</c:v>
                </c:pt>
                <c:pt idx="1633">
                  <c:v>72</c:v>
                </c:pt>
                <c:pt idx="1634">
                  <c:v>22</c:v>
                </c:pt>
                <c:pt idx="1635">
                  <c:v>12</c:v>
                </c:pt>
                <c:pt idx="1636">
                  <c:v>42</c:v>
                </c:pt>
                <c:pt idx="1637">
                  <c:v>67</c:v>
                </c:pt>
                <c:pt idx="1638">
                  <c:v>77</c:v>
                </c:pt>
                <c:pt idx="1639">
                  <c:v>87</c:v>
                </c:pt>
                <c:pt idx="1640">
                  <c:v>117</c:v>
                </c:pt>
                <c:pt idx="1641">
                  <c:v>57</c:v>
                </c:pt>
                <c:pt idx="1642">
                  <c:v>82</c:v>
                </c:pt>
                <c:pt idx="1643">
                  <c:v>107</c:v>
                </c:pt>
                <c:pt idx="1644">
                  <c:v>127</c:v>
                </c:pt>
                <c:pt idx="1645">
                  <c:v>127</c:v>
                </c:pt>
                <c:pt idx="1646">
                  <c:v>102</c:v>
                </c:pt>
                <c:pt idx="1647">
                  <c:v>72</c:v>
                </c:pt>
                <c:pt idx="1648">
                  <c:v>102</c:v>
                </c:pt>
                <c:pt idx="1649">
                  <c:v>102</c:v>
                </c:pt>
                <c:pt idx="1650">
                  <c:v>82</c:v>
                </c:pt>
                <c:pt idx="1651">
                  <c:v>22</c:v>
                </c:pt>
                <c:pt idx="1652">
                  <c:v>-8</c:v>
                </c:pt>
                <c:pt idx="1653">
                  <c:v>7</c:v>
                </c:pt>
                <c:pt idx="1654">
                  <c:v>7</c:v>
                </c:pt>
                <c:pt idx="1655">
                  <c:v>-8</c:v>
                </c:pt>
                <c:pt idx="1656">
                  <c:v>-13</c:v>
                </c:pt>
                <c:pt idx="1657">
                  <c:v>-23</c:v>
                </c:pt>
                <c:pt idx="1658">
                  <c:v>-23</c:v>
                </c:pt>
                <c:pt idx="1659">
                  <c:v>-23</c:v>
                </c:pt>
                <c:pt idx="1660">
                  <c:v>-3</c:v>
                </c:pt>
              </c:numCache>
            </c:numRef>
          </c:val>
          <c:extLst>
            <c:ext xmlns:c16="http://schemas.microsoft.com/office/drawing/2014/chart" uri="{C3380CC4-5D6E-409C-BE32-E72D297353CC}">
              <c16:uniqueId val="{00000000-5D9B-490C-8C7E-658C82CD1A07}"/>
            </c:ext>
          </c:extLst>
        </c:ser>
        <c:dLbls>
          <c:showLegendKey val="0"/>
          <c:showVal val="0"/>
          <c:showCatName val="0"/>
          <c:showSerName val="0"/>
          <c:showPercent val="0"/>
          <c:showBubbleSize val="0"/>
        </c:dLbls>
        <c:gapWidth val="150"/>
        <c:axId val="321336064"/>
        <c:axId val="321337600"/>
      </c:barChart>
      <c:catAx>
        <c:axId val="321336064"/>
        <c:scaling>
          <c:orientation val="minMax"/>
        </c:scaling>
        <c:delete val="0"/>
        <c:axPos val="b"/>
        <c:numFmt formatCode="yyyy&quot;年&quot;m&quot;月&quot;;@" sourceLinked="0"/>
        <c:majorTickMark val="none"/>
        <c:minorTickMark val="none"/>
        <c:tickLblPos val="low"/>
        <c:spPr>
          <a:noFill/>
          <a:ln w="9525" cap="flat" cmpd="sng" algn="ctr">
            <a:solidFill>
              <a:schemeClr val="tx1">
                <a:lumMod val="15000"/>
                <a:lumOff val="85000"/>
              </a:schemeClr>
            </a:solidFill>
            <a:round/>
          </a:ln>
          <a:effectLst/>
        </c:spPr>
        <c:txPr>
          <a:bodyPr rot="-60000000" vert="horz"/>
          <a:lstStyle/>
          <a:p>
            <a:pPr>
              <a:defRPr/>
            </a:pPr>
            <a:endParaRPr lang="zh-CN"/>
          </a:p>
        </c:txPr>
        <c:crossAx val="321337600"/>
        <c:crosses val="autoZero"/>
        <c:auto val="0"/>
        <c:lblAlgn val="ctr"/>
        <c:lblOffset val="100"/>
        <c:tickLblSkip val="200"/>
        <c:tickMarkSkip val="200"/>
        <c:noMultiLvlLbl val="0"/>
      </c:catAx>
      <c:valAx>
        <c:axId val="321337600"/>
        <c:scaling>
          <c:orientation val="minMax"/>
          <c:min val="-500"/>
        </c:scaling>
        <c:delete val="0"/>
        <c:axPos val="l"/>
        <c:majorGridlines>
          <c:spPr>
            <a:ln w="6350">
              <a:solidFill>
                <a:schemeClr val="tx1"/>
              </a:solidFill>
              <a:prstDash val="dash"/>
            </a:ln>
          </c:spPr>
        </c:majorGridlines>
        <c:numFmt formatCode="#,##0_);[Red]\(#,##0\)" sourceLinked="1"/>
        <c:majorTickMark val="none"/>
        <c:minorTickMark val="none"/>
        <c:tickLblPos val="nextTo"/>
        <c:spPr>
          <a:noFill/>
          <a:ln>
            <a:noFill/>
          </a:ln>
          <a:effectLst/>
        </c:spPr>
        <c:txPr>
          <a:bodyPr rot="-60000000" vert="horz"/>
          <a:lstStyle/>
          <a:p>
            <a:pPr>
              <a:defRPr/>
            </a:pPr>
            <a:endParaRPr lang="zh-CN"/>
          </a:p>
        </c:txPr>
        <c:crossAx val="321336064"/>
        <c:crosses val="autoZero"/>
        <c:crossBetween val="between"/>
      </c:valAx>
      <c:spPr>
        <a:noFill/>
        <a:ln>
          <a:noFill/>
        </a:ln>
        <a:effectLst/>
      </c:spPr>
    </c:plotArea>
    <c:legend>
      <c:legendPos val="t"/>
      <c:layout>
        <c:manualLayout>
          <c:xMode val="edge"/>
          <c:yMode val="edge"/>
          <c:x val="8.2264419002282291E-2"/>
          <c:y val="3.029243610109544E-2"/>
          <c:w val="0.18157931017153192"/>
          <c:h val="0.12571969093708224"/>
        </c:manualLayout>
      </c:layout>
      <c:overlay val="0"/>
      <c:spPr>
        <a:noFill/>
        <a:ln>
          <a:noFill/>
        </a:ln>
        <a:effectLst/>
      </c:spPr>
      <c:txPr>
        <a:bodyPr rot="0" vert="horz"/>
        <a:lstStyle/>
        <a:p>
          <a:pPr>
            <a:defRPr/>
          </a:pPr>
          <a:endParaRPr lang="zh-CN"/>
        </a:p>
      </c:txPr>
    </c:legend>
    <c:plotVisOnly val="1"/>
    <c:dispBlanksAs val="gap"/>
    <c:showDLblsOverMax val="0"/>
  </c:chart>
  <c:spPr>
    <a:solidFill>
      <a:schemeClr val="bg1"/>
    </a:solidFill>
    <a:ln w="9525" cap="flat" cmpd="sng" algn="ctr">
      <a:noFill/>
      <a:round/>
    </a:ln>
    <a:effectLst/>
  </c:spPr>
  <c:txPr>
    <a:bodyPr/>
    <a:lstStyle/>
    <a:p>
      <a:pPr>
        <a:defRPr sz="800">
          <a:latin typeface="微软雅黑" panose="020B0503020204020204" pitchFamily="34" charset="-122"/>
          <a:ea typeface="微软雅黑" panose="020B0503020204020204" pitchFamily="34" charset="-122"/>
        </a:defRPr>
      </a:pPr>
      <a:endParaRPr lang="zh-CN"/>
    </a:p>
  </c:txPr>
  <c:printSettings>
    <c:headerFooter/>
    <c:pageMargins b="0.75000000000000644" l="0.70000000000000062" r="0.70000000000000062" t="0.75000000000000644"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0427996660220714E-2"/>
          <c:y val="0.15402392738505583"/>
          <c:w val="0.89470718321750298"/>
          <c:h val="0.7861554814411772"/>
        </c:manualLayout>
      </c:layout>
      <c:barChart>
        <c:barDir val="col"/>
        <c:grouping val="clustered"/>
        <c:varyColors val="0"/>
        <c:ser>
          <c:idx val="0"/>
          <c:order val="0"/>
          <c:tx>
            <c:strRef>
              <c:f>鲁南价差!$I$1</c:f>
              <c:strCache>
                <c:ptCount val="1"/>
                <c:pt idx="0">
                  <c:v>山东南部-
江苏:+50</c:v>
                </c:pt>
              </c:strCache>
            </c:strRef>
          </c:tx>
          <c:spPr>
            <a:solidFill>
              <a:schemeClr val="accent1"/>
            </a:solidFill>
            <a:ln>
              <a:noFill/>
            </a:ln>
            <a:effectLst/>
          </c:spPr>
          <c:invertIfNegative val="0"/>
          <c:cat>
            <c:numRef>
              <c:f>鲁南价差!$A$2:$A$1647</c:f>
              <c:numCache>
                <c:formatCode>m/d/yyyy</c:formatCode>
                <c:ptCount val="1646"/>
                <c:pt idx="0">
                  <c:v>41974</c:v>
                </c:pt>
                <c:pt idx="1">
                  <c:v>41975</c:v>
                </c:pt>
                <c:pt idx="2">
                  <c:v>41976</c:v>
                </c:pt>
                <c:pt idx="3">
                  <c:v>41977</c:v>
                </c:pt>
                <c:pt idx="4">
                  <c:v>41978</c:v>
                </c:pt>
                <c:pt idx="5">
                  <c:v>41981</c:v>
                </c:pt>
                <c:pt idx="6">
                  <c:v>41982</c:v>
                </c:pt>
                <c:pt idx="7">
                  <c:v>41983</c:v>
                </c:pt>
                <c:pt idx="8">
                  <c:v>41984</c:v>
                </c:pt>
                <c:pt idx="9">
                  <c:v>41985</c:v>
                </c:pt>
                <c:pt idx="10">
                  <c:v>41988</c:v>
                </c:pt>
                <c:pt idx="11">
                  <c:v>41989</c:v>
                </c:pt>
                <c:pt idx="12">
                  <c:v>41990</c:v>
                </c:pt>
                <c:pt idx="13">
                  <c:v>41991</c:v>
                </c:pt>
                <c:pt idx="14">
                  <c:v>41992</c:v>
                </c:pt>
                <c:pt idx="15">
                  <c:v>41995</c:v>
                </c:pt>
                <c:pt idx="16">
                  <c:v>41996</c:v>
                </c:pt>
                <c:pt idx="17">
                  <c:v>41997</c:v>
                </c:pt>
                <c:pt idx="18">
                  <c:v>41998</c:v>
                </c:pt>
                <c:pt idx="19">
                  <c:v>41999</c:v>
                </c:pt>
                <c:pt idx="20">
                  <c:v>42002</c:v>
                </c:pt>
                <c:pt idx="21">
                  <c:v>42003</c:v>
                </c:pt>
                <c:pt idx="22">
                  <c:v>42004</c:v>
                </c:pt>
                <c:pt idx="23">
                  <c:v>42008</c:v>
                </c:pt>
                <c:pt idx="24">
                  <c:v>42009</c:v>
                </c:pt>
                <c:pt idx="25">
                  <c:v>42010</c:v>
                </c:pt>
                <c:pt idx="26">
                  <c:v>42011</c:v>
                </c:pt>
                <c:pt idx="27">
                  <c:v>42012</c:v>
                </c:pt>
                <c:pt idx="28">
                  <c:v>42013</c:v>
                </c:pt>
                <c:pt idx="29">
                  <c:v>42016</c:v>
                </c:pt>
                <c:pt idx="30">
                  <c:v>42017</c:v>
                </c:pt>
                <c:pt idx="31">
                  <c:v>42018</c:v>
                </c:pt>
                <c:pt idx="32">
                  <c:v>42019</c:v>
                </c:pt>
                <c:pt idx="33">
                  <c:v>42020</c:v>
                </c:pt>
                <c:pt idx="34">
                  <c:v>42023</c:v>
                </c:pt>
                <c:pt idx="35">
                  <c:v>42024</c:v>
                </c:pt>
                <c:pt idx="36">
                  <c:v>42025</c:v>
                </c:pt>
                <c:pt idx="37">
                  <c:v>42026</c:v>
                </c:pt>
                <c:pt idx="38">
                  <c:v>42027</c:v>
                </c:pt>
                <c:pt idx="39">
                  <c:v>42030</c:v>
                </c:pt>
                <c:pt idx="40">
                  <c:v>42031</c:v>
                </c:pt>
                <c:pt idx="41">
                  <c:v>42032</c:v>
                </c:pt>
                <c:pt idx="42">
                  <c:v>42033</c:v>
                </c:pt>
                <c:pt idx="43">
                  <c:v>42034</c:v>
                </c:pt>
                <c:pt idx="44">
                  <c:v>42037</c:v>
                </c:pt>
                <c:pt idx="45">
                  <c:v>42038</c:v>
                </c:pt>
                <c:pt idx="46">
                  <c:v>42039</c:v>
                </c:pt>
                <c:pt idx="47">
                  <c:v>42040</c:v>
                </c:pt>
                <c:pt idx="48">
                  <c:v>42041</c:v>
                </c:pt>
                <c:pt idx="49">
                  <c:v>42044</c:v>
                </c:pt>
                <c:pt idx="50">
                  <c:v>42045</c:v>
                </c:pt>
                <c:pt idx="51">
                  <c:v>42046</c:v>
                </c:pt>
                <c:pt idx="52">
                  <c:v>42047</c:v>
                </c:pt>
                <c:pt idx="53">
                  <c:v>42048</c:v>
                </c:pt>
                <c:pt idx="54">
                  <c:v>42050</c:v>
                </c:pt>
                <c:pt idx="55">
                  <c:v>42051</c:v>
                </c:pt>
                <c:pt idx="56">
                  <c:v>42052</c:v>
                </c:pt>
                <c:pt idx="57">
                  <c:v>42060</c:v>
                </c:pt>
                <c:pt idx="58">
                  <c:v>42061</c:v>
                </c:pt>
                <c:pt idx="59">
                  <c:v>42062</c:v>
                </c:pt>
                <c:pt idx="60">
                  <c:v>42063</c:v>
                </c:pt>
                <c:pt idx="61">
                  <c:v>42065</c:v>
                </c:pt>
                <c:pt idx="62">
                  <c:v>42066</c:v>
                </c:pt>
                <c:pt idx="63">
                  <c:v>42067</c:v>
                </c:pt>
                <c:pt idx="64">
                  <c:v>42068</c:v>
                </c:pt>
                <c:pt idx="65">
                  <c:v>42069</c:v>
                </c:pt>
                <c:pt idx="66">
                  <c:v>42072</c:v>
                </c:pt>
                <c:pt idx="67">
                  <c:v>42073</c:v>
                </c:pt>
                <c:pt idx="68">
                  <c:v>42074</c:v>
                </c:pt>
                <c:pt idx="69">
                  <c:v>42075</c:v>
                </c:pt>
                <c:pt idx="70">
                  <c:v>42076</c:v>
                </c:pt>
                <c:pt idx="71">
                  <c:v>42079</c:v>
                </c:pt>
                <c:pt idx="72">
                  <c:v>42080</c:v>
                </c:pt>
                <c:pt idx="73">
                  <c:v>42081</c:v>
                </c:pt>
                <c:pt idx="74">
                  <c:v>42082</c:v>
                </c:pt>
                <c:pt idx="75">
                  <c:v>42083</c:v>
                </c:pt>
                <c:pt idx="76">
                  <c:v>42086</c:v>
                </c:pt>
                <c:pt idx="77">
                  <c:v>42087</c:v>
                </c:pt>
                <c:pt idx="78">
                  <c:v>42088</c:v>
                </c:pt>
                <c:pt idx="79">
                  <c:v>42089</c:v>
                </c:pt>
                <c:pt idx="80">
                  <c:v>42090</c:v>
                </c:pt>
                <c:pt idx="81">
                  <c:v>42093</c:v>
                </c:pt>
                <c:pt idx="82">
                  <c:v>42094</c:v>
                </c:pt>
                <c:pt idx="83">
                  <c:v>42095</c:v>
                </c:pt>
                <c:pt idx="84">
                  <c:v>42096</c:v>
                </c:pt>
                <c:pt idx="85">
                  <c:v>42097</c:v>
                </c:pt>
                <c:pt idx="86">
                  <c:v>42101</c:v>
                </c:pt>
                <c:pt idx="87">
                  <c:v>42102</c:v>
                </c:pt>
                <c:pt idx="88">
                  <c:v>42103</c:v>
                </c:pt>
                <c:pt idx="89">
                  <c:v>42104</c:v>
                </c:pt>
                <c:pt idx="90">
                  <c:v>42107</c:v>
                </c:pt>
                <c:pt idx="91">
                  <c:v>42108</c:v>
                </c:pt>
                <c:pt idx="92">
                  <c:v>42109</c:v>
                </c:pt>
                <c:pt idx="93">
                  <c:v>42110</c:v>
                </c:pt>
                <c:pt idx="94">
                  <c:v>42111</c:v>
                </c:pt>
                <c:pt idx="95">
                  <c:v>42114</c:v>
                </c:pt>
                <c:pt idx="96">
                  <c:v>42115</c:v>
                </c:pt>
                <c:pt idx="97">
                  <c:v>42116</c:v>
                </c:pt>
                <c:pt idx="98">
                  <c:v>42117</c:v>
                </c:pt>
                <c:pt idx="99">
                  <c:v>42118</c:v>
                </c:pt>
                <c:pt idx="100">
                  <c:v>42121</c:v>
                </c:pt>
                <c:pt idx="101">
                  <c:v>42122</c:v>
                </c:pt>
                <c:pt idx="102">
                  <c:v>42123</c:v>
                </c:pt>
                <c:pt idx="103">
                  <c:v>42124</c:v>
                </c:pt>
                <c:pt idx="104">
                  <c:v>42128</c:v>
                </c:pt>
                <c:pt idx="105">
                  <c:v>42129</c:v>
                </c:pt>
                <c:pt idx="106">
                  <c:v>42130</c:v>
                </c:pt>
                <c:pt idx="107">
                  <c:v>42131</c:v>
                </c:pt>
                <c:pt idx="108">
                  <c:v>42132</c:v>
                </c:pt>
                <c:pt idx="109">
                  <c:v>42135</c:v>
                </c:pt>
                <c:pt idx="110">
                  <c:v>42136</c:v>
                </c:pt>
                <c:pt idx="111">
                  <c:v>42137</c:v>
                </c:pt>
                <c:pt idx="112">
                  <c:v>42138</c:v>
                </c:pt>
                <c:pt idx="113">
                  <c:v>42139</c:v>
                </c:pt>
                <c:pt idx="114">
                  <c:v>42142</c:v>
                </c:pt>
                <c:pt idx="115">
                  <c:v>42143</c:v>
                </c:pt>
                <c:pt idx="116">
                  <c:v>42144</c:v>
                </c:pt>
                <c:pt idx="117">
                  <c:v>42145</c:v>
                </c:pt>
                <c:pt idx="118">
                  <c:v>42146</c:v>
                </c:pt>
                <c:pt idx="119">
                  <c:v>42149</c:v>
                </c:pt>
                <c:pt idx="120">
                  <c:v>42150</c:v>
                </c:pt>
                <c:pt idx="121">
                  <c:v>42151</c:v>
                </c:pt>
                <c:pt idx="122">
                  <c:v>42152</c:v>
                </c:pt>
                <c:pt idx="123">
                  <c:v>42153</c:v>
                </c:pt>
                <c:pt idx="124">
                  <c:v>42156</c:v>
                </c:pt>
                <c:pt idx="125">
                  <c:v>42157</c:v>
                </c:pt>
                <c:pt idx="126">
                  <c:v>42158</c:v>
                </c:pt>
                <c:pt idx="127">
                  <c:v>42159</c:v>
                </c:pt>
                <c:pt idx="128">
                  <c:v>42160</c:v>
                </c:pt>
                <c:pt idx="129">
                  <c:v>42163</c:v>
                </c:pt>
                <c:pt idx="130">
                  <c:v>42164</c:v>
                </c:pt>
                <c:pt idx="131">
                  <c:v>42165</c:v>
                </c:pt>
                <c:pt idx="132">
                  <c:v>42166</c:v>
                </c:pt>
                <c:pt idx="133">
                  <c:v>42167</c:v>
                </c:pt>
                <c:pt idx="134">
                  <c:v>42170</c:v>
                </c:pt>
                <c:pt idx="135">
                  <c:v>42171</c:v>
                </c:pt>
                <c:pt idx="136">
                  <c:v>42172</c:v>
                </c:pt>
                <c:pt idx="137">
                  <c:v>42173</c:v>
                </c:pt>
                <c:pt idx="138">
                  <c:v>42174</c:v>
                </c:pt>
                <c:pt idx="139">
                  <c:v>42178</c:v>
                </c:pt>
                <c:pt idx="140">
                  <c:v>42179</c:v>
                </c:pt>
                <c:pt idx="141">
                  <c:v>42180</c:v>
                </c:pt>
                <c:pt idx="142">
                  <c:v>42181</c:v>
                </c:pt>
                <c:pt idx="143">
                  <c:v>42184</c:v>
                </c:pt>
                <c:pt idx="144">
                  <c:v>42185</c:v>
                </c:pt>
                <c:pt idx="145">
                  <c:v>42186</c:v>
                </c:pt>
                <c:pt idx="146">
                  <c:v>42187</c:v>
                </c:pt>
                <c:pt idx="147">
                  <c:v>42188</c:v>
                </c:pt>
                <c:pt idx="148">
                  <c:v>42191</c:v>
                </c:pt>
                <c:pt idx="149">
                  <c:v>42192</c:v>
                </c:pt>
                <c:pt idx="150">
                  <c:v>42193</c:v>
                </c:pt>
                <c:pt idx="151">
                  <c:v>42194</c:v>
                </c:pt>
                <c:pt idx="152">
                  <c:v>42195</c:v>
                </c:pt>
                <c:pt idx="153">
                  <c:v>42198</c:v>
                </c:pt>
                <c:pt idx="154">
                  <c:v>42199</c:v>
                </c:pt>
                <c:pt idx="155">
                  <c:v>42200</c:v>
                </c:pt>
                <c:pt idx="156">
                  <c:v>42201</c:v>
                </c:pt>
                <c:pt idx="157">
                  <c:v>42202</c:v>
                </c:pt>
                <c:pt idx="158">
                  <c:v>42205</c:v>
                </c:pt>
                <c:pt idx="159">
                  <c:v>42206</c:v>
                </c:pt>
                <c:pt idx="160">
                  <c:v>42207</c:v>
                </c:pt>
                <c:pt idx="161">
                  <c:v>42208</c:v>
                </c:pt>
                <c:pt idx="162">
                  <c:v>42209</c:v>
                </c:pt>
                <c:pt idx="163">
                  <c:v>42212</c:v>
                </c:pt>
                <c:pt idx="164">
                  <c:v>42213</c:v>
                </c:pt>
                <c:pt idx="165">
                  <c:v>42214</c:v>
                </c:pt>
                <c:pt idx="166">
                  <c:v>42215</c:v>
                </c:pt>
                <c:pt idx="167">
                  <c:v>42216</c:v>
                </c:pt>
                <c:pt idx="168">
                  <c:v>42219</c:v>
                </c:pt>
                <c:pt idx="169">
                  <c:v>42220</c:v>
                </c:pt>
                <c:pt idx="170">
                  <c:v>42221</c:v>
                </c:pt>
                <c:pt idx="171">
                  <c:v>42222</c:v>
                </c:pt>
                <c:pt idx="172">
                  <c:v>42223</c:v>
                </c:pt>
                <c:pt idx="173">
                  <c:v>42226</c:v>
                </c:pt>
                <c:pt idx="174">
                  <c:v>42227</c:v>
                </c:pt>
                <c:pt idx="175">
                  <c:v>42228</c:v>
                </c:pt>
                <c:pt idx="176">
                  <c:v>42229</c:v>
                </c:pt>
                <c:pt idx="177">
                  <c:v>42230</c:v>
                </c:pt>
                <c:pt idx="178">
                  <c:v>42233</c:v>
                </c:pt>
                <c:pt idx="179">
                  <c:v>42234</c:v>
                </c:pt>
                <c:pt idx="180">
                  <c:v>42235</c:v>
                </c:pt>
                <c:pt idx="181">
                  <c:v>42236</c:v>
                </c:pt>
                <c:pt idx="182">
                  <c:v>42237</c:v>
                </c:pt>
                <c:pt idx="183">
                  <c:v>42240</c:v>
                </c:pt>
                <c:pt idx="184">
                  <c:v>42241</c:v>
                </c:pt>
                <c:pt idx="185">
                  <c:v>42242</c:v>
                </c:pt>
                <c:pt idx="186">
                  <c:v>42243</c:v>
                </c:pt>
                <c:pt idx="187">
                  <c:v>42244</c:v>
                </c:pt>
                <c:pt idx="188">
                  <c:v>42247</c:v>
                </c:pt>
                <c:pt idx="189">
                  <c:v>42248</c:v>
                </c:pt>
                <c:pt idx="190">
                  <c:v>42249</c:v>
                </c:pt>
                <c:pt idx="191">
                  <c:v>42253</c:v>
                </c:pt>
                <c:pt idx="192">
                  <c:v>42254</c:v>
                </c:pt>
                <c:pt idx="193">
                  <c:v>42255</c:v>
                </c:pt>
                <c:pt idx="194">
                  <c:v>42256</c:v>
                </c:pt>
                <c:pt idx="195">
                  <c:v>42257</c:v>
                </c:pt>
                <c:pt idx="196">
                  <c:v>42258</c:v>
                </c:pt>
                <c:pt idx="197">
                  <c:v>42261</c:v>
                </c:pt>
                <c:pt idx="198">
                  <c:v>42262</c:v>
                </c:pt>
                <c:pt idx="199">
                  <c:v>42263</c:v>
                </c:pt>
                <c:pt idx="200">
                  <c:v>42264</c:v>
                </c:pt>
                <c:pt idx="201">
                  <c:v>42265</c:v>
                </c:pt>
                <c:pt idx="202">
                  <c:v>42268</c:v>
                </c:pt>
                <c:pt idx="203">
                  <c:v>42269</c:v>
                </c:pt>
                <c:pt idx="204">
                  <c:v>42270</c:v>
                </c:pt>
                <c:pt idx="205">
                  <c:v>42271</c:v>
                </c:pt>
                <c:pt idx="206">
                  <c:v>42272</c:v>
                </c:pt>
                <c:pt idx="207">
                  <c:v>42275</c:v>
                </c:pt>
                <c:pt idx="208">
                  <c:v>42276</c:v>
                </c:pt>
                <c:pt idx="209">
                  <c:v>42277</c:v>
                </c:pt>
                <c:pt idx="210">
                  <c:v>42285</c:v>
                </c:pt>
                <c:pt idx="211">
                  <c:v>42286</c:v>
                </c:pt>
                <c:pt idx="212">
                  <c:v>42287</c:v>
                </c:pt>
                <c:pt idx="213">
                  <c:v>42289</c:v>
                </c:pt>
                <c:pt idx="214">
                  <c:v>42290</c:v>
                </c:pt>
                <c:pt idx="215">
                  <c:v>42291</c:v>
                </c:pt>
                <c:pt idx="216">
                  <c:v>42292</c:v>
                </c:pt>
                <c:pt idx="217">
                  <c:v>42293</c:v>
                </c:pt>
                <c:pt idx="218">
                  <c:v>42296</c:v>
                </c:pt>
                <c:pt idx="219">
                  <c:v>42297</c:v>
                </c:pt>
                <c:pt idx="220">
                  <c:v>42298</c:v>
                </c:pt>
                <c:pt idx="221">
                  <c:v>42299</c:v>
                </c:pt>
                <c:pt idx="222">
                  <c:v>42300</c:v>
                </c:pt>
                <c:pt idx="223">
                  <c:v>42303</c:v>
                </c:pt>
                <c:pt idx="224">
                  <c:v>42304</c:v>
                </c:pt>
                <c:pt idx="225">
                  <c:v>42305</c:v>
                </c:pt>
                <c:pt idx="226">
                  <c:v>42306</c:v>
                </c:pt>
                <c:pt idx="227">
                  <c:v>42307</c:v>
                </c:pt>
                <c:pt idx="228">
                  <c:v>42310</c:v>
                </c:pt>
                <c:pt idx="229">
                  <c:v>42311</c:v>
                </c:pt>
                <c:pt idx="230">
                  <c:v>42312</c:v>
                </c:pt>
                <c:pt idx="231">
                  <c:v>42313</c:v>
                </c:pt>
                <c:pt idx="232">
                  <c:v>42314</c:v>
                </c:pt>
                <c:pt idx="233">
                  <c:v>42317</c:v>
                </c:pt>
                <c:pt idx="234">
                  <c:v>42318</c:v>
                </c:pt>
                <c:pt idx="235">
                  <c:v>42319</c:v>
                </c:pt>
                <c:pt idx="236">
                  <c:v>42320</c:v>
                </c:pt>
                <c:pt idx="237">
                  <c:v>42321</c:v>
                </c:pt>
                <c:pt idx="238">
                  <c:v>42324</c:v>
                </c:pt>
                <c:pt idx="239">
                  <c:v>42325</c:v>
                </c:pt>
                <c:pt idx="240">
                  <c:v>42326</c:v>
                </c:pt>
                <c:pt idx="241">
                  <c:v>42327</c:v>
                </c:pt>
                <c:pt idx="242">
                  <c:v>42328</c:v>
                </c:pt>
                <c:pt idx="243">
                  <c:v>42331</c:v>
                </c:pt>
                <c:pt idx="244">
                  <c:v>42332</c:v>
                </c:pt>
                <c:pt idx="245">
                  <c:v>42333</c:v>
                </c:pt>
                <c:pt idx="246">
                  <c:v>42334</c:v>
                </c:pt>
                <c:pt idx="247">
                  <c:v>42335</c:v>
                </c:pt>
                <c:pt idx="248">
                  <c:v>42338</c:v>
                </c:pt>
                <c:pt idx="249">
                  <c:v>42339</c:v>
                </c:pt>
                <c:pt idx="250">
                  <c:v>42340</c:v>
                </c:pt>
                <c:pt idx="251">
                  <c:v>42341</c:v>
                </c:pt>
                <c:pt idx="252">
                  <c:v>42342</c:v>
                </c:pt>
                <c:pt idx="253">
                  <c:v>42345</c:v>
                </c:pt>
                <c:pt idx="254">
                  <c:v>42346</c:v>
                </c:pt>
                <c:pt idx="255">
                  <c:v>42347</c:v>
                </c:pt>
                <c:pt idx="256">
                  <c:v>42348</c:v>
                </c:pt>
                <c:pt idx="257">
                  <c:v>42349</c:v>
                </c:pt>
                <c:pt idx="258">
                  <c:v>42352</c:v>
                </c:pt>
                <c:pt idx="259">
                  <c:v>42353</c:v>
                </c:pt>
                <c:pt idx="260">
                  <c:v>42354</c:v>
                </c:pt>
                <c:pt idx="261">
                  <c:v>42355</c:v>
                </c:pt>
                <c:pt idx="262">
                  <c:v>42356</c:v>
                </c:pt>
                <c:pt idx="263">
                  <c:v>42359</c:v>
                </c:pt>
                <c:pt idx="264">
                  <c:v>42360</c:v>
                </c:pt>
                <c:pt idx="265">
                  <c:v>42361</c:v>
                </c:pt>
                <c:pt idx="266">
                  <c:v>42362</c:v>
                </c:pt>
                <c:pt idx="267">
                  <c:v>42363</c:v>
                </c:pt>
                <c:pt idx="268">
                  <c:v>42366</c:v>
                </c:pt>
                <c:pt idx="269">
                  <c:v>42367</c:v>
                </c:pt>
                <c:pt idx="270">
                  <c:v>42368</c:v>
                </c:pt>
                <c:pt idx="271">
                  <c:v>42369</c:v>
                </c:pt>
                <c:pt idx="272">
                  <c:v>42373</c:v>
                </c:pt>
                <c:pt idx="273">
                  <c:v>42374</c:v>
                </c:pt>
                <c:pt idx="274">
                  <c:v>42375</c:v>
                </c:pt>
                <c:pt idx="275">
                  <c:v>42376</c:v>
                </c:pt>
                <c:pt idx="276">
                  <c:v>42377</c:v>
                </c:pt>
                <c:pt idx="277">
                  <c:v>42380</c:v>
                </c:pt>
                <c:pt idx="278">
                  <c:v>42381</c:v>
                </c:pt>
                <c:pt idx="279">
                  <c:v>42382</c:v>
                </c:pt>
                <c:pt idx="280">
                  <c:v>42383</c:v>
                </c:pt>
                <c:pt idx="281">
                  <c:v>42384</c:v>
                </c:pt>
                <c:pt idx="282">
                  <c:v>42387</c:v>
                </c:pt>
                <c:pt idx="283">
                  <c:v>42388</c:v>
                </c:pt>
                <c:pt idx="284">
                  <c:v>42389</c:v>
                </c:pt>
                <c:pt idx="285">
                  <c:v>42390</c:v>
                </c:pt>
                <c:pt idx="286">
                  <c:v>42391</c:v>
                </c:pt>
                <c:pt idx="287">
                  <c:v>42394</c:v>
                </c:pt>
                <c:pt idx="288">
                  <c:v>42395</c:v>
                </c:pt>
                <c:pt idx="289">
                  <c:v>42396</c:v>
                </c:pt>
                <c:pt idx="290">
                  <c:v>42397</c:v>
                </c:pt>
                <c:pt idx="291">
                  <c:v>42398</c:v>
                </c:pt>
                <c:pt idx="292">
                  <c:v>42401</c:v>
                </c:pt>
                <c:pt idx="293">
                  <c:v>42402</c:v>
                </c:pt>
                <c:pt idx="294">
                  <c:v>42403</c:v>
                </c:pt>
                <c:pt idx="295">
                  <c:v>42404</c:v>
                </c:pt>
                <c:pt idx="296">
                  <c:v>42405</c:v>
                </c:pt>
                <c:pt idx="297">
                  <c:v>42415</c:v>
                </c:pt>
                <c:pt idx="298">
                  <c:v>42416</c:v>
                </c:pt>
                <c:pt idx="299">
                  <c:v>42417</c:v>
                </c:pt>
                <c:pt idx="300">
                  <c:v>42418</c:v>
                </c:pt>
                <c:pt idx="301">
                  <c:v>42419</c:v>
                </c:pt>
                <c:pt idx="302">
                  <c:v>42422</c:v>
                </c:pt>
                <c:pt idx="303">
                  <c:v>42423</c:v>
                </c:pt>
                <c:pt idx="304">
                  <c:v>42424</c:v>
                </c:pt>
                <c:pt idx="305">
                  <c:v>42425</c:v>
                </c:pt>
                <c:pt idx="306">
                  <c:v>42426</c:v>
                </c:pt>
                <c:pt idx="307">
                  <c:v>42429</c:v>
                </c:pt>
                <c:pt idx="308">
                  <c:v>42430</c:v>
                </c:pt>
                <c:pt idx="309">
                  <c:v>42431</c:v>
                </c:pt>
                <c:pt idx="310">
                  <c:v>42432</c:v>
                </c:pt>
                <c:pt idx="311">
                  <c:v>42433</c:v>
                </c:pt>
                <c:pt idx="312">
                  <c:v>42436</c:v>
                </c:pt>
                <c:pt idx="313">
                  <c:v>42437</c:v>
                </c:pt>
                <c:pt idx="314">
                  <c:v>42438</c:v>
                </c:pt>
                <c:pt idx="315">
                  <c:v>42439</c:v>
                </c:pt>
                <c:pt idx="316">
                  <c:v>42440</c:v>
                </c:pt>
                <c:pt idx="317">
                  <c:v>42443</c:v>
                </c:pt>
                <c:pt idx="318">
                  <c:v>42444</c:v>
                </c:pt>
                <c:pt idx="319">
                  <c:v>42445</c:v>
                </c:pt>
                <c:pt idx="320">
                  <c:v>42446</c:v>
                </c:pt>
                <c:pt idx="321">
                  <c:v>42447</c:v>
                </c:pt>
                <c:pt idx="322">
                  <c:v>42450</c:v>
                </c:pt>
                <c:pt idx="323">
                  <c:v>42451</c:v>
                </c:pt>
                <c:pt idx="324">
                  <c:v>42452</c:v>
                </c:pt>
                <c:pt idx="325">
                  <c:v>42453</c:v>
                </c:pt>
                <c:pt idx="326">
                  <c:v>42454</c:v>
                </c:pt>
                <c:pt idx="327">
                  <c:v>42457</c:v>
                </c:pt>
                <c:pt idx="328">
                  <c:v>42458</c:v>
                </c:pt>
                <c:pt idx="329">
                  <c:v>42459</c:v>
                </c:pt>
                <c:pt idx="330">
                  <c:v>42460</c:v>
                </c:pt>
                <c:pt idx="331">
                  <c:v>42461</c:v>
                </c:pt>
                <c:pt idx="332">
                  <c:v>42465</c:v>
                </c:pt>
                <c:pt idx="333">
                  <c:v>42466</c:v>
                </c:pt>
                <c:pt idx="334">
                  <c:v>42467</c:v>
                </c:pt>
                <c:pt idx="335">
                  <c:v>42468</c:v>
                </c:pt>
                <c:pt idx="336">
                  <c:v>42471</c:v>
                </c:pt>
                <c:pt idx="337">
                  <c:v>42472</c:v>
                </c:pt>
                <c:pt idx="338">
                  <c:v>42473</c:v>
                </c:pt>
                <c:pt idx="339">
                  <c:v>42474</c:v>
                </c:pt>
                <c:pt idx="340">
                  <c:v>42475</c:v>
                </c:pt>
                <c:pt idx="341">
                  <c:v>42478</c:v>
                </c:pt>
                <c:pt idx="342">
                  <c:v>42479</c:v>
                </c:pt>
                <c:pt idx="343">
                  <c:v>42480</c:v>
                </c:pt>
                <c:pt idx="344">
                  <c:v>42481</c:v>
                </c:pt>
                <c:pt idx="345">
                  <c:v>42482</c:v>
                </c:pt>
                <c:pt idx="346">
                  <c:v>42485</c:v>
                </c:pt>
                <c:pt idx="347">
                  <c:v>42486</c:v>
                </c:pt>
                <c:pt idx="348">
                  <c:v>42487</c:v>
                </c:pt>
                <c:pt idx="349">
                  <c:v>42488</c:v>
                </c:pt>
                <c:pt idx="350">
                  <c:v>42489</c:v>
                </c:pt>
                <c:pt idx="351">
                  <c:v>42493</c:v>
                </c:pt>
                <c:pt idx="352">
                  <c:v>42494</c:v>
                </c:pt>
                <c:pt idx="353">
                  <c:v>42495</c:v>
                </c:pt>
                <c:pt idx="354">
                  <c:v>42496</c:v>
                </c:pt>
                <c:pt idx="355">
                  <c:v>42499</c:v>
                </c:pt>
                <c:pt idx="356">
                  <c:v>42500</c:v>
                </c:pt>
                <c:pt idx="357">
                  <c:v>42501</c:v>
                </c:pt>
                <c:pt idx="358">
                  <c:v>42502</c:v>
                </c:pt>
                <c:pt idx="359">
                  <c:v>42503</c:v>
                </c:pt>
                <c:pt idx="360">
                  <c:v>42506</c:v>
                </c:pt>
                <c:pt idx="361">
                  <c:v>42507</c:v>
                </c:pt>
                <c:pt idx="362">
                  <c:v>42508</c:v>
                </c:pt>
                <c:pt idx="363">
                  <c:v>42509</c:v>
                </c:pt>
                <c:pt idx="364">
                  <c:v>42510</c:v>
                </c:pt>
                <c:pt idx="365">
                  <c:v>42513</c:v>
                </c:pt>
                <c:pt idx="366">
                  <c:v>42514</c:v>
                </c:pt>
                <c:pt idx="367">
                  <c:v>42515</c:v>
                </c:pt>
                <c:pt idx="368">
                  <c:v>42516</c:v>
                </c:pt>
                <c:pt idx="369">
                  <c:v>42517</c:v>
                </c:pt>
                <c:pt idx="370">
                  <c:v>42520</c:v>
                </c:pt>
                <c:pt idx="371">
                  <c:v>42521</c:v>
                </c:pt>
                <c:pt idx="372">
                  <c:v>42522</c:v>
                </c:pt>
                <c:pt idx="373">
                  <c:v>42523</c:v>
                </c:pt>
                <c:pt idx="374">
                  <c:v>42524</c:v>
                </c:pt>
                <c:pt idx="375">
                  <c:v>42527</c:v>
                </c:pt>
                <c:pt idx="376">
                  <c:v>42528</c:v>
                </c:pt>
                <c:pt idx="377">
                  <c:v>42529</c:v>
                </c:pt>
                <c:pt idx="378">
                  <c:v>42533</c:v>
                </c:pt>
                <c:pt idx="379">
                  <c:v>42534</c:v>
                </c:pt>
                <c:pt idx="380">
                  <c:v>42535</c:v>
                </c:pt>
                <c:pt idx="381">
                  <c:v>42536</c:v>
                </c:pt>
                <c:pt idx="382">
                  <c:v>42537</c:v>
                </c:pt>
                <c:pt idx="383">
                  <c:v>42538</c:v>
                </c:pt>
                <c:pt idx="384">
                  <c:v>42541</c:v>
                </c:pt>
                <c:pt idx="385">
                  <c:v>42542</c:v>
                </c:pt>
                <c:pt idx="386">
                  <c:v>42543</c:v>
                </c:pt>
                <c:pt idx="387">
                  <c:v>42544</c:v>
                </c:pt>
                <c:pt idx="388">
                  <c:v>42545</c:v>
                </c:pt>
                <c:pt idx="389">
                  <c:v>42548</c:v>
                </c:pt>
                <c:pt idx="390">
                  <c:v>42549</c:v>
                </c:pt>
                <c:pt idx="391">
                  <c:v>42550</c:v>
                </c:pt>
                <c:pt idx="392">
                  <c:v>42551</c:v>
                </c:pt>
                <c:pt idx="393">
                  <c:v>42552</c:v>
                </c:pt>
                <c:pt idx="394">
                  <c:v>42555</c:v>
                </c:pt>
                <c:pt idx="395">
                  <c:v>42556</c:v>
                </c:pt>
                <c:pt idx="396">
                  <c:v>42557</c:v>
                </c:pt>
                <c:pt idx="397">
                  <c:v>42558</c:v>
                </c:pt>
                <c:pt idx="398">
                  <c:v>42559</c:v>
                </c:pt>
                <c:pt idx="399">
                  <c:v>42562</c:v>
                </c:pt>
                <c:pt idx="400">
                  <c:v>42563</c:v>
                </c:pt>
                <c:pt idx="401">
                  <c:v>42564</c:v>
                </c:pt>
                <c:pt idx="402">
                  <c:v>42565</c:v>
                </c:pt>
                <c:pt idx="403">
                  <c:v>42566</c:v>
                </c:pt>
                <c:pt idx="404">
                  <c:v>42569</c:v>
                </c:pt>
                <c:pt idx="405">
                  <c:v>42570</c:v>
                </c:pt>
                <c:pt idx="406">
                  <c:v>42571</c:v>
                </c:pt>
                <c:pt idx="407">
                  <c:v>42572</c:v>
                </c:pt>
                <c:pt idx="408">
                  <c:v>42573</c:v>
                </c:pt>
                <c:pt idx="409">
                  <c:v>42576</c:v>
                </c:pt>
                <c:pt idx="410">
                  <c:v>42577</c:v>
                </c:pt>
                <c:pt idx="411">
                  <c:v>42578</c:v>
                </c:pt>
                <c:pt idx="412">
                  <c:v>42579</c:v>
                </c:pt>
                <c:pt idx="413">
                  <c:v>42580</c:v>
                </c:pt>
                <c:pt idx="414">
                  <c:v>42583</c:v>
                </c:pt>
                <c:pt idx="415">
                  <c:v>42584</c:v>
                </c:pt>
                <c:pt idx="416">
                  <c:v>42585</c:v>
                </c:pt>
                <c:pt idx="417">
                  <c:v>42586</c:v>
                </c:pt>
                <c:pt idx="418">
                  <c:v>42587</c:v>
                </c:pt>
                <c:pt idx="419">
                  <c:v>42590</c:v>
                </c:pt>
                <c:pt idx="420">
                  <c:v>42591</c:v>
                </c:pt>
                <c:pt idx="421">
                  <c:v>42592</c:v>
                </c:pt>
                <c:pt idx="422">
                  <c:v>42593</c:v>
                </c:pt>
                <c:pt idx="423">
                  <c:v>42594</c:v>
                </c:pt>
                <c:pt idx="424">
                  <c:v>42597</c:v>
                </c:pt>
                <c:pt idx="425">
                  <c:v>42598</c:v>
                </c:pt>
                <c:pt idx="426">
                  <c:v>42599</c:v>
                </c:pt>
                <c:pt idx="427">
                  <c:v>42600</c:v>
                </c:pt>
                <c:pt idx="428">
                  <c:v>42601</c:v>
                </c:pt>
                <c:pt idx="429">
                  <c:v>42604</c:v>
                </c:pt>
                <c:pt idx="430">
                  <c:v>42605</c:v>
                </c:pt>
                <c:pt idx="431">
                  <c:v>42606</c:v>
                </c:pt>
                <c:pt idx="432">
                  <c:v>42607</c:v>
                </c:pt>
                <c:pt idx="433">
                  <c:v>42608</c:v>
                </c:pt>
                <c:pt idx="434">
                  <c:v>42611</c:v>
                </c:pt>
                <c:pt idx="435">
                  <c:v>42612</c:v>
                </c:pt>
                <c:pt idx="436">
                  <c:v>42613</c:v>
                </c:pt>
                <c:pt idx="437">
                  <c:v>42614</c:v>
                </c:pt>
                <c:pt idx="438">
                  <c:v>42615</c:v>
                </c:pt>
                <c:pt idx="439">
                  <c:v>42618</c:v>
                </c:pt>
                <c:pt idx="440">
                  <c:v>42619</c:v>
                </c:pt>
                <c:pt idx="441">
                  <c:v>42620</c:v>
                </c:pt>
                <c:pt idx="442">
                  <c:v>42621</c:v>
                </c:pt>
                <c:pt idx="443">
                  <c:v>42622</c:v>
                </c:pt>
                <c:pt idx="444">
                  <c:v>42625</c:v>
                </c:pt>
                <c:pt idx="445">
                  <c:v>42626</c:v>
                </c:pt>
                <c:pt idx="446">
                  <c:v>42627</c:v>
                </c:pt>
                <c:pt idx="447">
                  <c:v>42631</c:v>
                </c:pt>
                <c:pt idx="448">
                  <c:v>42632</c:v>
                </c:pt>
                <c:pt idx="449">
                  <c:v>42633</c:v>
                </c:pt>
                <c:pt idx="450">
                  <c:v>42634</c:v>
                </c:pt>
                <c:pt idx="451">
                  <c:v>42635</c:v>
                </c:pt>
                <c:pt idx="452">
                  <c:v>42636</c:v>
                </c:pt>
                <c:pt idx="453">
                  <c:v>42639</c:v>
                </c:pt>
                <c:pt idx="454">
                  <c:v>42640</c:v>
                </c:pt>
                <c:pt idx="455">
                  <c:v>42641</c:v>
                </c:pt>
                <c:pt idx="456">
                  <c:v>42642</c:v>
                </c:pt>
                <c:pt idx="457">
                  <c:v>42643</c:v>
                </c:pt>
                <c:pt idx="458">
                  <c:v>42651</c:v>
                </c:pt>
                <c:pt idx="459">
                  <c:v>42652</c:v>
                </c:pt>
                <c:pt idx="460">
                  <c:v>42653</c:v>
                </c:pt>
                <c:pt idx="461">
                  <c:v>42654</c:v>
                </c:pt>
                <c:pt idx="462">
                  <c:v>42655</c:v>
                </c:pt>
                <c:pt idx="463">
                  <c:v>42656</c:v>
                </c:pt>
                <c:pt idx="464">
                  <c:v>42657</c:v>
                </c:pt>
                <c:pt idx="465">
                  <c:v>42660</c:v>
                </c:pt>
                <c:pt idx="466">
                  <c:v>42661</c:v>
                </c:pt>
                <c:pt idx="467">
                  <c:v>42662</c:v>
                </c:pt>
                <c:pt idx="468">
                  <c:v>42663</c:v>
                </c:pt>
                <c:pt idx="469">
                  <c:v>42664</c:v>
                </c:pt>
                <c:pt idx="470">
                  <c:v>42667</c:v>
                </c:pt>
                <c:pt idx="471">
                  <c:v>42668</c:v>
                </c:pt>
                <c:pt idx="472">
                  <c:v>42669</c:v>
                </c:pt>
                <c:pt idx="473">
                  <c:v>42670</c:v>
                </c:pt>
                <c:pt idx="474">
                  <c:v>42671</c:v>
                </c:pt>
                <c:pt idx="475">
                  <c:v>42674</c:v>
                </c:pt>
                <c:pt idx="476">
                  <c:v>42675</c:v>
                </c:pt>
                <c:pt idx="477">
                  <c:v>42676</c:v>
                </c:pt>
                <c:pt idx="478">
                  <c:v>42677</c:v>
                </c:pt>
                <c:pt idx="479">
                  <c:v>42678</c:v>
                </c:pt>
                <c:pt idx="480">
                  <c:v>42681</c:v>
                </c:pt>
                <c:pt idx="481">
                  <c:v>42682</c:v>
                </c:pt>
                <c:pt idx="482">
                  <c:v>42683</c:v>
                </c:pt>
                <c:pt idx="483">
                  <c:v>42684</c:v>
                </c:pt>
                <c:pt idx="484">
                  <c:v>42685</c:v>
                </c:pt>
                <c:pt idx="485">
                  <c:v>42688</c:v>
                </c:pt>
                <c:pt idx="486">
                  <c:v>42689</c:v>
                </c:pt>
                <c:pt idx="487">
                  <c:v>42690</c:v>
                </c:pt>
                <c:pt idx="488">
                  <c:v>42691</c:v>
                </c:pt>
                <c:pt idx="489">
                  <c:v>42692</c:v>
                </c:pt>
                <c:pt idx="490">
                  <c:v>42695</c:v>
                </c:pt>
                <c:pt idx="491">
                  <c:v>42696</c:v>
                </c:pt>
                <c:pt idx="492">
                  <c:v>42697</c:v>
                </c:pt>
                <c:pt idx="493">
                  <c:v>42698</c:v>
                </c:pt>
                <c:pt idx="494">
                  <c:v>42699</c:v>
                </c:pt>
                <c:pt idx="495">
                  <c:v>42702</c:v>
                </c:pt>
                <c:pt idx="496">
                  <c:v>42703</c:v>
                </c:pt>
                <c:pt idx="497">
                  <c:v>42704</c:v>
                </c:pt>
                <c:pt idx="498">
                  <c:v>42705</c:v>
                </c:pt>
                <c:pt idx="499">
                  <c:v>42706</c:v>
                </c:pt>
                <c:pt idx="500">
                  <c:v>42709</c:v>
                </c:pt>
                <c:pt idx="501">
                  <c:v>42710</c:v>
                </c:pt>
                <c:pt idx="502">
                  <c:v>42711</c:v>
                </c:pt>
                <c:pt idx="503">
                  <c:v>42712</c:v>
                </c:pt>
                <c:pt idx="504">
                  <c:v>42713</c:v>
                </c:pt>
                <c:pt idx="505">
                  <c:v>42716</c:v>
                </c:pt>
                <c:pt idx="506">
                  <c:v>42717</c:v>
                </c:pt>
                <c:pt idx="507">
                  <c:v>42718</c:v>
                </c:pt>
                <c:pt idx="508">
                  <c:v>42719</c:v>
                </c:pt>
                <c:pt idx="509">
                  <c:v>42720</c:v>
                </c:pt>
                <c:pt idx="510">
                  <c:v>42723</c:v>
                </c:pt>
                <c:pt idx="511">
                  <c:v>42724</c:v>
                </c:pt>
                <c:pt idx="512">
                  <c:v>42725</c:v>
                </c:pt>
                <c:pt idx="513">
                  <c:v>42726</c:v>
                </c:pt>
                <c:pt idx="514">
                  <c:v>42727</c:v>
                </c:pt>
                <c:pt idx="515">
                  <c:v>42730</c:v>
                </c:pt>
                <c:pt idx="516">
                  <c:v>42731</c:v>
                </c:pt>
                <c:pt idx="517">
                  <c:v>42732</c:v>
                </c:pt>
                <c:pt idx="518">
                  <c:v>42733</c:v>
                </c:pt>
                <c:pt idx="519">
                  <c:v>42734</c:v>
                </c:pt>
                <c:pt idx="520">
                  <c:v>42738</c:v>
                </c:pt>
                <c:pt idx="521">
                  <c:v>42739</c:v>
                </c:pt>
                <c:pt idx="522">
                  <c:v>42740</c:v>
                </c:pt>
                <c:pt idx="523">
                  <c:v>42741</c:v>
                </c:pt>
                <c:pt idx="524">
                  <c:v>42744</c:v>
                </c:pt>
                <c:pt idx="525">
                  <c:v>42745</c:v>
                </c:pt>
                <c:pt idx="526">
                  <c:v>42746</c:v>
                </c:pt>
                <c:pt idx="527">
                  <c:v>42747</c:v>
                </c:pt>
                <c:pt idx="528">
                  <c:v>42748</c:v>
                </c:pt>
                <c:pt idx="529">
                  <c:v>42751</c:v>
                </c:pt>
                <c:pt idx="530">
                  <c:v>42752</c:v>
                </c:pt>
                <c:pt idx="531">
                  <c:v>42753</c:v>
                </c:pt>
                <c:pt idx="532">
                  <c:v>42754</c:v>
                </c:pt>
                <c:pt idx="533">
                  <c:v>42755</c:v>
                </c:pt>
                <c:pt idx="534">
                  <c:v>42757</c:v>
                </c:pt>
                <c:pt idx="535">
                  <c:v>42758</c:v>
                </c:pt>
                <c:pt idx="536">
                  <c:v>42770</c:v>
                </c:pt>
                <c:pt idx="537">
                  <c:v>42771</c:v>
                </c:pt>
                <c:pt idx="538">
                  <c:v>42772</c:v>
                </c:pt>
                <c:pt idx="539">
                  <c:v>42773</c:v>
                </c:pt>
                <c:pt idx="540">
                  <c:v>42774</c:v>
                </c:pt>
                <c:pt idx="541">
                  <c:v>42775</c:v>
                </c:pt>
                <c:pt idx="542">
                  <c:v>42776</c:v>
                </c:pt>
                <c:pt idx="543">
                  <c:v>42779</c:v>
                </c:pt>
                <c:pt idx="544">
                  <c:v>42780</c:v>
                </c:pt>
                <c:pt idx="545">
                  <c:v>42781</c:v>
                </c:pt>
                <c:pt idx="546">
                  <c:v>42782</c:v>
                </c:pt>
                <c:pt idx="547">
                  <c:v>42783</c:v>
                </c:pt>
                <c:pt idx="548">
                  <c:v>42786</c:v>
                </c:pt>
                <c:pt idx="549">
                  <c:v>42787</c:v>
                </c:pt>
                <c:pt idx="550">
                  <c:v>42788</c:v>
                </c:pt>
                <c:pt idx="551">
                  <c:v>42789</c:v>
                </c:pt>
                <c:pt idx="552">
                  <c:v>42790</c:v>
                </c:pt>
                <c:pt idx="553">
                  <c:v>42793</c:v>
                </c:pt>
                <c:pt idx="554">
                  <c:v>42794</c:v>
                </c:pt>
                <c:pt idx="555">
                  <c:v>42795</c:v>
                </c:pt>
                <c:pt idx="556">
                  <c:v>42796</c:v>
                </c:pt>
                <c:pt idx="557">
                  <c:v>42797</c:v>
                </c:pt>
                <c:pt idx="558">
                  <c:v>42800</c:v>
                </c:pt>
                <c:pt idx="559">
                  <c:v>42801</c:v>
                </c:pt>
                <c:pt idx="560">
                  <c:v>42802</c:v>
                </c:pt>
                <c:pt idx="561">
                  <c:v>42803</c:v>
                </c:pt>
                <c:pt idx="562">
                  <c:v>42804</c:v>
                </c:pt>
                <c:pt idx="563">
                  <c:v>42807</c:v>
                </c:pt>
                <c:pt idx="564">
                  <c:v>42808</c:v>
                </c:pt>
                <c:pt idx="565">
                  <c:v>42809</c:v>
                </c:pt>
                <c:pt idx="566">
                  <c:v>42810</c:v>
                </c:pt>
                <c:pt idx="567">
                  <c:v>42811</c:v>
                </c:pt>
                <c:pt idx="568">
                  <c:v>42814</c:v>
                </c:pt>
                <c:pt idx="569">
                  <c:v>42815</c:v>
                </c:pt>
                <c:pt idx="570">
                  <c:v>42816</c:v>
                </c:pt>
                <c:pt idx="571">
                  <c:v>42817</c:v>
                </c:pt>
                <c:pt idx="572">
                  <c:v>42818</c:v>
                </c:pt>
                <c:pt idx="573">
                  <c:v>42821</c:v>
                </c:pt>
                <c:pt idx="574">
                  <c:v>42822</c:v>
                </c:pt>
                <c:pt idx="575">
                  <c:v>42823</c:v>
                </c:pt>
                <c:pt idx="576">
                  <c:v>42824</c:v>
                </c:pt>
                <c:pt idx="577">
                  <c:v>42825</c:v>
                </c:pt>
                <c:pt idx="578">
                  <c:v>42826</c:v>
                </c:pt>
                <c:pt idx="579">
                  <c:v>42830</c:v>
                </c:pt>
                <c:pt idx="580">
                  <c:v>42831</c:v>
                </c:pt>
                <c:pt idx="581">
                  <c:v>42832</c:v>
                </c:pt>
                <c:pt idx="582">
                  <c:v>42835</c:v>
                </c:pt>
                <c:pt idx="583">
                  <c:v>42836</c:v>
                </c:pt>
                <c:pt idx="584">
                  <c:v>42837</c:v>
                </c:pt>
                <c:pt idx="585">
                  <c:v>42838</c:v>
                </c:pt>
                <c:pt idx="586">
                  <c:v>42839</c:v>
                </c:pt>
                <c:pt idx="587">
                  <c:v>42842</c:v>
                </c:pt>
                <c:pt idx="588">
                  <c:v>42843</c:v>
                </c:pt>
                <c:pt idx="589">
                  <c:v>42844</c:v>
                </c:pt>
                <c:pt idx="590">
                  <c:v>42845</c:v>
                </c:pt>
                <c:pt idx="591">
                  <c:v>42846</c:v>
                </c:pt>
                <c:pt idx="592">
                  <c:v>42849</c:v>
                </c:pt>
                <c:pt idx="593">
                  <c:v>42850</c:v>
                </c:pt>
                <c:pt idx="594">
                  <c:v>42851</c:v>
                </c:pt>
                <c:pt idx="595">
                  <c:v>42852</c:v>
                </c:pt>
                <c:pt idx="596">
                  <c:v>42853</c:v>
                </c:pt>
                <c:pt idx="597">
                  <c:v>42857</c:v>
                </c:pt>
                <c:pt idx="598">
                  <c:v>42858</c:v>
                </c:pt>
                <c:pt idx="599">
                  <c:v>42859</c:v>
                </c:pt>
                <c:pt idx="600">
                  <c:v>42860</c:v>
                </c:pt>
                <c:pt idx="601">
                  <c:v>42863</c:v>
                </c:pt>
                <c:pt idx="602">
                  <c:v>42864</c:v>
                </c:pt>
                <c:pt idx="603">
                  <c:v>42865</c:v>
                </c:pt>
                <c:pt idx="604">
                  <c:v>42866</c:v>
                </c:pt>
                <c:pt idx="605">
                  <c:v>42867</c:v>
                </c:pt>
                <c:pt idx="606">
                  <c:v>42870</c:v>
                </c:pt>
                <c:pt idx="607">
                  <c:v>42871</c:v>
                </c:pt>
                <c:pt idx="608">
                  <c:v>42872</c:v>
                </c:pt>
                <c:pt idx="609">
                  <c:v>42873</c:v>
                </c:pt>
                <c:pt idx="610">
                  <c:v>42874</c:v>
                </c:pt>
                <c:pt idx="611">
                  <c:v>42877</c:v>
                </c:pt>
                <c:pt idx="612">
                  <c:v>42878</c:v>
                </c:pt>
                <c:pt idx="613">
                  <c:v>42879</c:v>
                </c:pt>
                <c:pt idx="614">
                  <c:v>42880</c:v>
                </c:pt>
                <c:pt idx="615">
                  <c:v>42881</c:v>
                </c:pt>
                <c:pt idx="616">
                  <c:v>42882</c:v>
                </c:pt>
                <c:pt idx="617">
                  <c:v>42886</c:v>
                </c:pt>
                <c:pt idx="618">
                  <c:v>42887</c:v>
                </c:pt>
                <c:pt idx="619">
                  <c:v>42888</c:v>
                </c:pt>
                <c:pt idx="620">
                  <c:v>42891</c:v>
                </c:pt>
                <c:pt idx="621">
                  <c:v>42892</c:v>
                </c:pt>
                <c:pt idx="622">
                  <c:v>42893</c:v>
                </c:pt>
                <c:pt idx="623">
                  <c:v>42894</c:v>
                </c:pt>
                <c:pt idx="624">
                  <c:v>42895</c:v>
                </c:pt>
                <c:pt idx="625">
                  <c:v>42898</c:v>
                </c:pt>
                <c:pt idx="626">
                  <c:v>42899</c:v>
                </c:pt>
                <c:pt idx="627">
                  <c:v>42900</c:v>
                </c:pt>
                <c:pt idx="628">
                  <c:v>42901</c:v>
                </c:pt>
                <c:pt idx="629">
                  <c:v>42902</c:v>
                </c:pt>
                <c:pt idx="630">
                  <c:v>42905</c:v>
                </c:pt>
                <c:pt idx="631">
                  <c:v>42906</c:v>
                </c:pt>
                <c:pt idx="632">
                  <c:v>42907</c:v>
                </c:pt>
                <c:pt idx="633">
                  <c:v>42908</c:v>
                </c:pt>
                <c:pt idx="634">
                  <c:v>42909</c:v>
                </c:pt>
                <c:pt idx="635">
                  <c:v>42912</c:v>
                </c:pt>
                <c:pt idx="636">
                  <c:v>42913</c:v>
                </c:pt>
                <c:pt idx="637">
                  <c:v>42914</c:v>
                </c:pt>
                <c:pt idx="638">
                  <c:v>42915</c:v>
                </c:pt>
                <c:pt idx="639">
                  <c:v>42916</c:v>
                </c:pt>
                <c:pt idx="640">
                  <c:v>42919</c:v>
                </c:pt>
                <c:pt idx="641">
                  <c:v>42920</c:v>
                </c:pt>
                <c:pt idx="642">
                  <c:v>42921</c:v>
                </c:pt>
                <c:pt idx="643">
                  <c:v>42922</c:v>
                </c:pt>
                <c:pt idx="644">
                  <c:v>42923</c:v>
                </c:pt>
                <c:pt idx="645">
                  <c:v>42926</c:v>
                </c:pt>
                <c:pt idx="646">
                  <c:v>42927</c:v>
                </c:pt>
                <c:pt idx="647">
                  <c:v>42928</c:v>
                </c:pt>
                <c:pt idx="648">
                  <c:v>42929</c:v>
                </c:pt>
                <c:pt idx="649">
                  <c:v>42930</c:v>
                </c:pt>
                <c:pt idx="650">
                  <c:v>42933</c:v>
                </c:pt>
                <c:pt idx="651">
                  <c:v>42934</c:v>
                </c:pt>
                <c:pt idx="652">
                  <c:v>42935</c:v>
                </c:pt>
                <c:pt idx="653">
                  <c:v>42936</c:v>
                </c:pt>
                <c:pt idx="654">
                  <c:v>42937</c:v>
                </c:pt>
                <c:pt idx="655">
                  <c:v>42940</c:v>
                </c:pt>
                <c:pt idx="656">
                  <c:v>42941</c:v>
                </c:pt>
                <c:pt idx="657">
                  <c:v>42942</c:v>
                </c:pt>
                <c:pt idx="658">
                  <c:v>42943</c:v>
                </c:pt>
                <c:pt idx="659">
                  <c:v>42944</c:v>
                </c:pt>
                <c:pt idx="660">
                  <c:v>42947</c:v>
                </c:pt>
                <c:pt idx="661">
                  <c:v>42948</c:v>
                </c:pt>
                <c:pt idx="662">
                  <c:v>42949</c:v>
                </c:pt>
                <c:pt idx="663">
                  <c:v>42950</c:v>
                </c:pt>
                <c:pt idx="664">
                  <c:v>42951</c:v>
                </c:pt>
                <c:pt idx="665">
                  <c:v>42954</c:v>
                </c:pt>
                <c:pt idx="666">
                  <c:v>42955</c:v>
                </c:pt>
                <c:pt idx="667">
                  <c:v>42956</c:v>
                </c:pt>
                <c:pt idx="668">
                  <c:v>42957</c:v>
                </c:pt>
                <c:pt idx="669">
                  <c:v>42958</c:v>
                </c:pt>
                <c:pt idx="670">
                  <c:v>42961</c:v>
                </c:pt>
                <c:pt idx="671">
                  <c:v>42962</c:v>
                </c:pt>
                <c:pt idx="672">
                  <c:v>42963</c:v>
                </c:pt>
                <c:pt idx="673">
                  <c:v>42964</c:v>
                </c:pt>
                <c:pt idx="674">
                  <c:v>42965</c:v>
                </c:pt>
                <c:pt idx="675">
                  <c:v>42968</c:v>
                </c:pt>
                <c:pt idx="676">
                  <c:v>42969</c:v>
                </c:pt>
                <c:pt idx="677">
                  <c:v>42970</c:v>
                </c:pt>
                <c:pt idx="678">
                  <c:v>42971</c:v>
                </c:pt>
                <c:pt idx="679">
                  <c:v>42972</c:v>
                </c:pt>
                <c:pt idx="680">
                  <c:v>42975</c:v>
                </c:pt>
                <c:pt idx="681">
                  <c:v>42976</c:v>
                </c:pt>
                <c:pt idx="682">
                  <c:v>42977</c:v>
                </c:pt>
                <c:pt idx="683">
                  <c:v>42978</c:v>
                </c:pt>
                <c:pt idx="684">
                  <c:v>42979</c:v>
                </c:pt>
                <c:pt idx="685">
                  <c:v>42982</c:v>
                </c:pt>
                <c:pt idx="686">
                  <c:v>42983</c:v>
                </c:pt>
                <c:pt idx="687">
                  <c:v>42984</c:v>
                </c:pt>
                <c:pt idx="688">
                  <c:v>42985</c:v>
                </c:pt>
                <c:pt idx="689">
                  <c:v>42986</c:v>
                </c:pt>
                <c:pt idx="690">
                  <c:v>42989</c:v>
                </c:pt>
                <c:pt idx="691">
                  <c:v>42990</c:v>
                </c:pt>
                <c:pt idx="692">
                  <c:v>42991</c:v>
                </c:pt>
                <c:pt idx="693">
                  <c:v>42992</c:v>
                </c:pt>
                <c:pt idx="694">
                  <c:v>42993</c:v>
                </c:pt>
                <c:pt idx="695">
                  <c:v>42996</c:v>
                </c:pt>
                <c:pt idx="696">
                  <c:v>42997</c:v>
                </c:pt>
                <c:pt idx="697">
                  <c:v>42998</c:v>
                </c:pt>
                <c:pt idx="698">
                  <c:v>42999</c:v>
                </c:pt>
                <c:pt idx="699">
                  <c:v>43000</c:v>
                </c:pt>
                <c:pt idx="700">
                  <c:v>43003</c:v>
                </c:pt>
                <c:pt idx="701">
                  <c:v>43004</c:v>
                </c:pt>
                <c:pt idx="702">
                  <c:v>43005</c:v>
                </c:pt>
                <c:pt idx="703">
                  <c:v>43006</c:v>
                </c:pt>
                <c:pt idx="704">
                  <c:v>43007</c:v>
                </c:pt>
                <c:pt idx="705">
                  <c:v>43008</c:v>
                </c:pt>
                <c:pt idx="706">
                  <c:v>43017</c:v>
                </c:pt>
                <c:pt idx="707">
                  <c:v>43018</c:v>
                </c:pt>
                <c:pt idx="708">
                  <c:v>43019</c:v>
                </c:pt>
                <c:pt idx="709">
                  <c:v>43020</c:v>
                </c:pt>
                <c:pt idx="710">
                  <c:v>43021</c:v>
                </c:pt>
                <c:pt idx="711">
                  <c:v>43024</c:v>
                </c:pt>
                <c:pt idx="712">
                  <c:v>43025</c:v>
                </c:pt>
                <c:pt idx="713">
                  <c:v>43026</c:v>
                </c:pt>
                <c:pt idx="714">
                  <c:v>43027</c:v>
                </c:pt>
                <c:pt idx="715">
                  <c:v>43028</c:v>
                </c:pt>
                <c:pt idx="716">
                  <c:v>43031</c:v>
                </c:pt>
                <c:pt idx="717">
                  <c:v>43032</c:v>
                </c:pt>
                <c:pt idx="718">
                  <c:v>43033</c:v>
                </c:pt>
                <c:pt idx="719">
                  <c:v>43034</c:v>
                </c:pt>
                <c:pt idx="720">
                  <c:v>43035</c:v>
                </c:pt>
                <c:pt idx="721">
                  <c:v>43038</c:v>
                </c:pt>
                <c:pt idx="722">
                  <c:v>43039</c:v>
                </c:pt>
                <c:pt idx="723">
                  <c:v>43040</c:v>
                </c:pt>
                <c:pt idx="724">
                  <c:v>43041</c:v>
                </c:pt>
                <c:pt idx="725">
                  <c:v>43042</c:v>
                </c:pt>
                <c:pt idx="726">
                  <c:v>43045</c:v>
                </c:pt>
                <c:pt idx="727">
                  <c:v>43046</c:v>
                </c:pt>
                <c:pt idx="728">
                  <c:v>43047</c:v>
                </c:pt>
                <c:pt idx="729">
                  <c:v>43048</c:v>
                </c:pt>
                <c:pt idx="730">
                  <c:v>43049</c:v>
                </c:pt>
                <c:pt idx="731">
                  <c:v>43052</c:v>
                </c:pt>
                <c:pt idx="732">
                  <c:v>43053</c:v>
                </c:pt>
                <c:pt idx="733">
                  <c:v>43054</c:v>
                </c:pt>
                <c:pt idx="734">
                  <c:v>43055</c:v>
                </c:pt>
                <c:pt idx="735">
                  <c:v>43056</c:v>
                </c:pt>
                <c:pt idx="736">
                  <c:v>43059</c:v>
                </c:pt>
                <c:pt idx="737">
                  <c:v>43060</c:v>
                </c:pt>
                <c:pt idx="738">
                  <c:v>43061</c:v>
                </c:pt>
                <c:pt idx="739">
                  <c:v>43062</c:v>
                </c:pt>
                <c:pt idx="740">
                  <c:v>43063</c:v>
                </c:pt>
                <c:pt idx="741">
                  <c:v>43066</c:v>
                </c:pt>
                <c:pt idx="742">
                  <c:v>43067</c:v>
                </c:pt>
                <c:pt idx="743">
                  <c:v>43068</c:v>
                </c:pt>
                <c:pt idx="744">
                  <c:v>43069</c:v>
                </c:pt>
                <c:pt idx="745">
                  <c:v>43070</c:v>
                </c:pt>
                <c:pt idx="746">
                  <c:v>43073</c:v>
                </c:pt>
                <c:pt idx="747">
                  <c:v>43074</c:v>
                </c:pt>
                <c:pt idx="748">
                  <c:v>43075</c:v>
                </c:pt>
                <c:pt idx="749">
                  <c:v>43076</c:v>
                </c:pt>
                <c:pt idx="750">
                  <c:v>43077</c:v>
                </c:pt>
                <c:pt idx="751">
                  <c:v>43080</c:v>
                </c:pt>
                <c:pt idx="752">
                  <c:v>43081</c:v>
                </c:pt>
                <c:pt idx="753">
                  <c:v>43082</c:v>
                </c:pt>
                <c:pt idx="754">
                  <c:v>43083</c:v>
                </c:pt>
                <c:pt idx="755">
                  <c:v>43084</c:v>
                </c:pt>
                <c:pt idx="756">
                  <c:v>43087</c:v>
                </c:pt>
                <c:pt idx="757">
                  <c:v>43088</c:v>
                </c:pt>
                <c:pt idx="758">
                  <c:v>43089</c:v>
                </c:pt>
                <c:pt idx="759">
                  <c:v>43090</c:v>
                </c:pt>
                <c:pt idx="760">
                  <c:v>43091</c:v>
                </c:pt>
                <c:pt idx="761">
                  <c:v>43094</c:v>
                </c:pt>
                <c:pt idx="762">
                  <c:v>43095</c:v>
                </c:pt>
                <c:pt idx="763">
                  <c:v>43096</c:v>
                </c:pt>
                <c:pt idx="764">
                  <c:v>43097</c:v>
                </c:pt>
                <c:pt idx="765">
                  <c:v>43098</c:v>
                </c:pt>
                <c:pt idx="766">
                  <c:v>43102</c:v>
                </c:pt>
                <c:pt idx="767">
                  <c:v>43103</c:v>
                </c:pt>
                <c:pt idx="768">
                  <c:v>43104</c:v>
                </c:pt>
                <c:pt idx="769">
                  <c:v>43105</c:v>
                </c:pt>
                <c:pt idx="770">
                  <c:v>43108</c:v>
                </c:pt>
                <c:pt idx="771">
                  <c:v>43109</c:v>
                </c:pt>
                <c:pt idx="772">
                  <c:v>43110</c:v>
                </c:pt>
                <c:pt idx="773">
                  <c:v>43111</c:v>
                </c:pt>
                <c:pt idx="774">
                  <c:v>43112</c:v>
                </c:pt>
                <c:pt idx="775">
                  <c:v>43115</c:v>
                </c:pt>
                <c:pt idx="776">
                  <c:v>43116</c:v>
                </c:pt>
                <c:pt idx="777">
                  <c:v>43117</c:v>
                </c:pt>
                <c:pt idx="778">
                  <c:v>43118</c:v>
                </c:pt>
                <c:pt idx="779">
                  <c:v>43119</c:v>
                </c:pt>
                <c:pt idx="780">
                  <c:v>43122</c:v>
                </c:pt>
                <c:pt idx="781">
                  <c:v>43123</c:v>
                </c:pt>
                <c:pt idx="782">
                  <c:v>43124</c:v>
                </c:pt>
                <c:pt idx="783">
                  <c:v>43125</c:v>
                </c:pt>
                <c:pt idx="784">
                  <c:v>43126</c:v>
                </c:pt>
                <c:pt idx="785">
                  <c:v>43129</c:v>
                </c:pt>
                <c:pt idx="786">
                  <c:v>43130</c:v>
                </c:pt>
                <c:pt idx="787">
                  <c:v>43131</c:v>
                </c:pt>
                <c:pt idx="788">
                  <c:v>43132</c:v>
                </c:pt>
                <c:pt idx="789">
                  <c:v>43133</c:v>
                </c:pt>
                <c:pt idx="790">
                  <c:v>43136</c:v>
                </c:pt>
                <c:pt idx="791">
                  <c:v>43137</c:v>
                </c:pt>
                <c:pt idx="792">
                  <c:v>43138</c:v>
                </c:pt>
                <c:pt idx="793">
                  <c:v>43139</c:v>
                </c:pt>
                <c:pt idx="794">
                  <c:v>43140</c:v>
                </c:pt>
                <c:pt idx="795">
                  <c:v>43153</c:v>
                </c:pt>
                <c:pt idx="796">
                  <c:v>43154</c:v>
                </c:pt>
                <c:pt idx="797">
                  <c:v>43155</c:v>
                </c:pt>
                <c:pt idx="798">
                  <c:v>43157</c:v>
                </c:pt>
                <c:pt idx="799">
                  <c:v>43158</c:v>
                </c:pt>
                <c:pt idx="800">
                  <c:v>43159</c:v>
                </c:pt>
                <c:pt idx="801">
                  <c:v>43160</c:v>
                </c:pt>
                <c:pt idx="802">
                  <c:v>43161</c:v>
                </c:pt>
                <c:pt idx="803">
                  <c:v>43164</c:v>
                </c:pt>
                <c:pt idx="804">
                  <c:v>43165</c:v>
                </c:pt>
                <c:pt idx="805">
                  <c:v>43166</c:v>
                </c:pt>
                <c:pt idx="806">
                  <c:v>43167</c:v>
                </c:pt>
                <c:pt idx="807">
                  <c:v>43168</c:v>
                </c:pt>
                <c:pt idx="808">
                  <c:v>43171</c:v>
                </c:pt>
                <c:pt idx="809">
                  <c:v>43172</c:v>
                </c:pt>
                <c:pt idx="810">
                  <c:v>43173</c:v>
                </c:pt>
                <c:pt idx="811">
                  <c:v>43174</c:v>
                </c:pt>
                <c:pt idx="812">
                  <c:v>43175</c:v>
                </c:pt>
                <c:pt idx="813">
                  <c:v>43178</c:v>
                </c:pt>
                <c:pt idx="814">
                  <c:v>43179</c:v>
                </c:pt>
                <c:pt idx="815">
                  <c:v>43180</c:v>
                </c:pt>
                <c:pt idx="816">
                  <c:v>43181</c:v>
                </c:pt>
                <c:pt idx="817">
                  <c:v>43182</c:v>
                </c:pt>
                <c:pt idx="818">
                  <c:v>43185</c:v>
                </c:pt>
                <c:pt idx="819">
                  <c:v>43186</c:v>
                </c:pt>
                <c:pt idx="820">
                  <c:v>43187</c:v>
                </c:pt>
                <c:pt idx="821">
                  <c:v>43188</c:v>
                </c:pt>
                <c:pt idx="822">
                  <c:v>43189</c:v>
                </c:pt>
                <c:pt idx="823">
                  <c:v>43192</c:v>
                </c:pt>
                <c:pt idx="824">
                  <c:v>43193</c:v>
                </c:pt>
                <c:pt idx="825">
                  <c:v>43194</c:v>
                </c:pt>
                <c:pt idx="826">
                  <c:v>43198</c:v>
                </c:pt>
                <c:pt idx="827">
                  <c:v>43199</c:v>
                </c:pt>
                <c:pt idx="828">
                  <c:v>43200</c:v>
                </c:pt>
                <c:pt idx="829">
                  <c:v>43201</c:v>
                </c:pt>
                <c:pt idx="830">
                  <c:v>43202</c:v>
                </c:pt>
                <c:pt idx="831">
                  <c:v>43203</c:v>
                </c:pt>
                <c:pt idx="832">
                  <c:v>43206</c:v>
                </c:pt>
                <c:pt idx="833">
                  <c:v>43207</c:v>
                </c:pt>
                <c:pt idx="834">
                  <c:v>43208</c:v>
                </c:pt>
                <c:pt idx="835">
                  <c:v>43209</c:v>
                </c:pt>
                <c:pt idx="836">
                  <c:v>43210</c:v>
                </c:pt>
                <c:pt idx="837">
                  <c:v>43213</c:v>
                </c:pt>
                <c:pt idx="838">
                  <c:v>43214</c:v>
                </c:pt>
                <c:pt idx="839">
                  <c:v>43215</c:v>
                </c:pt>
                <c:pt idx="840">
                  <c:v>43216</c:v>
                </c:pt>
                <c:pt idx="841">
                  <c:v>43217</c:v>
                </c:pt>
                <c:pt idx="842">
                  <c:v>43218</c:v>
                </c:pt>
                <c:pt idx="843">
                  <c:v>43222</c:v>
                </c:pt>
                <c:pt idx="844">
                  <c:v>43223</c:v>
                </c:pt>
                <c:pt idx="845">
                  <c:v>43224</c:v>
                </c:pt>
                <c:pt idx="846">
                  <c:v>43227</c:v>
                </c:pt>
                <c:pt idx="847">
                  <c:v>43228</c:v>
                </c:pt>
                <c:pt idx="848">
                  <c:v>43229</c:v>
                </c:pt>
                <c:pt idx="849">
                  <c:v>43230</c:v>
                </c:pt>
                <c:pt idx="850">
                  <c:v>43231</c:v>
                </c:pt>
                <c:pt idx="851">
                  <c:v>43234</c:v>
                </c:pt>
                <c:pt idx="852">
                  <c:v>43235</c:v>
                </c:pt>
                <c:pt idx="853">
                  <c:v>43236</c:v>
                </c:pt>
                <c:pt idx="854">
                  <c:v>43237</c:v>
                </c:pt>
                <c:pt idx="855">
                  <c:v>43238</c:v>
                </c:pt>
                <c:pt idx="856">
                  <c:v>43241</c:v>
                </c:pt>
                <c:pt idx="857">
                  <c:v>43242</c:v>
                </c:pt>
                <c:pt idx="858">
                  <c:v>43243</c:v>
                </c:pt>
                <c:pt idx="859">
                  <c:v>43244</c:v>
                </c:pt>
                <c:pt idx="860">
                  <c:v>43245</c:v>
                </c:pt>
                <c:pt idx="861">
                  <c:v>43248</c:v>
                </c:pt>
                <c:pt idx="862">
                  <c:v>43249</c:v>
                </c:pt>
                <c:pt idx="863">
                  <c:v>43250</c:v>
                </c:pt>
                <c:pt idx="864">
                  <c:v>43251</c:v>
                </c:pt>
                <c:pt idx="865">
                  <c:v>43252</c:v>
                </c:pt>
                <c:pt idx="866">
                  <c:v>43255</c:v>
                </c:pt>
                <c:pt idx="867">
                  <c:v>43256</c:v>
                </c:pt>
                <c:pt idx="868">
                  <c:v>43257</c:v>
                </c:pt>
                <c:pt idx="869">
                  <c:v>43258</c:v>
                </c:pt>
                <c:pt idx="870">
                  <c:v>43259</c:v>
                </c:pt>
                <c:pt idx="871">
                  <c:v>43262</c:v>
                </c:pt>
                <c:pt idx="872">
                  <c:v>43263</c:v>
                </c:pt>
                <c:pt idx="873">
                  <c:v>43264</c:v>
                </c:pt>
                <c:pt idx="874">
                  <c:v>43265</c:v>
                </c:pt>
                <c:pt idx="875">
                  <c:v>43266</c:v>
                </c:pt>
                <c:pt idx="876">
                  <c:v>43270</c:v>
                </c:pt>
                <c:pt idx="877">
                  <c:v>43271</c:v>
                </c:pt>
                <c:pt idx="878">
                  <c:v>43272</c:v>
                </c:pt>
                <c:pt idx="879">
                  <c:v>43273</c:v>
                </c:pt>
                <c:pt idx="880">
                  <c:v>43276</c:v>
                </c:pt>
                <c:pt idx="881">
                  <c:v>43277</c:v>
                </c:pt>
                <c:pt idx="882">
                  <c:v>43278</c:v>
                </c:pt>
                <c:pt idx="883">
                  <c:v>43279</c:v>
                </c:pt>
                <c:pt idx="884">
                  <c:v>43280</c:v>
                </c:pt>
                <c:pt idx="885">
                  <c:v>43283</c:v>
                </c:pt>
                <c:pt idx="886">
                  <c:v>43284</c:v>
                </c:pt>
                <c:pt idx="887">
                  <c:v>43285</c:v>
                </c:pt>
                <c:pt idx="888">
                  <c:v>43286</c:v>
                </c:pt>
                <c:pt idx="889">
                  <c:v>43287</c:v>
                </c:pt>
                <c:pt idx="890">
                  <c:v>43290</c:v>
                </c:pt>
                <c:pt idx="891">
                  <c:v>43291</c:v>
                </c:pt>
                <c:pt idx="892">
                  <c:v>43292</c:v>
                </c:pt>
                <c:pt idx="893">
                  <c:v>43293</c:v>
                </c:pt>
                <c:pt idx="894">
                  <c:v>43294</c:v>
                </c:pt>
                <c:pt idx="895">
                  <c:v>43297</c:v>
                </c:pt>
                <c:pt idx="896">
                  <c:v>43298</c:v>
                </c:pt>
                <c:pt idx="897">
                  <c:v>43299</c:v>
                </c:pt>
                <c:pt idx="898">
                  <c:v>43300</c:v>
                </c:pt>
                <c:pt idx="899">
                  <c:v>43301</c:v>
                </c:pt>
                <c:pt idx="900">
                  <c:v>43304</c:v>
                </c:pt>
                <c:pt idx="901">
                  <c:v>43305</c:v>
                </c:pt>
                <c:pt idx="902">
                  <c:v>43306</c:v>
                </c:pt>
                <c:pt idx="903">
                  <c:v>43307</c:v>
                </c:pt>
                <c:pt idx="904">
                  <c:v>43308</c:v>
                </c:pt>
                <c:pt idx="905">
                  <c:v>43311</c:v>
                </c:pt>
                <c:pt idx="906">
                  <c:v>43312</c:v>
                </c:pt>
                <c:pt idx="907">
                  <c:v>43313</c:v>
                </c:pt>
                <c:pt idx="908">
                  <c:v>43314</c:v>
                </c:pt>
                <c:pt idx="909">
                  <c:v>43315</c:v>
                </c:pt>
                <c:pt idx="910">
                  <c:v>43318</c:v>
                </c:pt>
                <c:pt idx="911">
                  <c:v>43319</c:v>
                </c:pt>
                <c:pt idx="912">
                  <c:v>43320</c:v>
                </c:pt>
                <c:pt idx="913">
                  <c:v>43321</c:v>
                </c:pt>
                <c:pt idx="914">
                  <c:v>43322</c:v>
                </c:pt>
                <c:pt idx="915">
                  <c:v>43325</c:v>
                </c:pt>
                <c:pt idx="916">
                  <c:v>43326</c:v>
                </c:pt>
                <c:pt idx="917">
                  <c:v>43327</c:v>
                </c:pt>
                <c:pt idx="918">
                  <c:v>43328</c:v>
                </c:pt>
                <c:pt idx="919">
                  <c:v>43329</c:v>
                </c:pt>
                <c:pt idx="920">
                  <c:v>43332</c:v>
                </c:pt>
                <c:pt idx="921">
                  <c:v>43333</c:v>
                </c:pt>
                <c:pt idx="922">
                  <c:v>43334</c:v>
                </c:pt>
                <c:pt idx="923">
                  <c:v>43335</c:v>
                </c:pt>
                <c:pt idx="924">
                  <c:v>43336</c:v>
                </c:pt>
                <c:pt idx="925">
                  <c:v>43339</c:v>
                </c:pt>
                <c:pt idx="926">
                  <c:v>43340</c:v>
                </c:pt>
                <c:pt idx="927">
                  <c:v>43341</c:v>
                </c:pt>
                <c:pt idx="928">
                  <c:v>43342</c:v>
                </c:pt>
                <c:pt idx="929">
                  <c:v>43343</c:v>
                </c:pt>
                <c:pt idx="930">
                  <c:v>43346</c:v>
                </c:pt>
                <c:pt idx="931">
                  <c:v>43347</c:v>
                </c:pt>
                <c:pt idx="932">
                  <c:v>43348</c:v>
                </c:pt>
                <c:pt idx="933">
                  <c:v>43349</c:v>
                </c:pt>
                <c:pt idx="934">
                  <c:v>43350</c:v>
                </c:pt>
                <c:pt idx="935">
                  <c:v>43353</c:v>
                </c:pt>
                <c:pt idx="936">
                  <c:v>43354</c:v>
                </c:pt>
                <c:pt idx="937">
                  <c:v>43355</c:v>
                </c:pt>
                <c:pt idx="938">
                  <c:v>43356</c:v>
                </c:pt>
                <c:pt idx="939">
                  <c:v>43357</c:v>
                </c:pt>
                <c:pt idx="940">
                  <c:v>43360</c:v>
                </c:pt>
                <c:pt idx="941">
                  <c:v>43361</c:v>
                </c:pt>
                <c:pt idx="942">
                  <c:v>43362</c:v>
                </c:pt>
                <c:pt idx="943">
                  <c:v>43363</c:v>
                </c:pt>
                <c:pt idx="944">
                  <c:v>43364</c:v>
                </c:pt>
                <c:pt idx="945">
                  <c:v>43368</c:v>
                </c:pt>
                <c:pt idx="946">
                  <c:v>43369</c:v>
                </c:pt>
                <c:pt idx="947">
                  <c:v>43370</c:v>
                </c:pt>
                <c:pt idx="948">
                  <c:v>43371</c:v>
                </c:pt>
                <c:pt idx="949">
                  <c:v>43372</c:v>
                </c:pt>
                <c:pt idx="950">
                  <c:v>43373</c:v>
                </c:pt>
                <c:pt idx="951">
                  <c:v>43381</c:v>
                </c:pt>
                <c:pt idx="952">
                  <c:v>43382</c:v>
                </c:pt>
                <c:pt idx="953">
                  <c:v>43383</c:v>
                </c:pt>
                <c:pt idx="954">
                  <c:v>43384</c:v>
                </c:pt>
                <c:pt idx="955">
                  <c:v>43385</c:v>
                </c:pt>
                <c:pt idx="956">
                  <c:v>43388</c:v>
                </c:pt>
                <c:pt idx="957">
                  <c:v>43389</c:v>
                </c:pt>
                <c:pt idx="958">
                  <c:v>43390</c:v>
                </c:pt>
                <c:pt idx="959">
                  <c:v>43391</c:v>
                </c:pt>
                <c:pt idx="960">
                  <c:v>43392</c:v>
                </c:pt>
                <c:pt idx="961">
                  <c:v>43395</c:v>
                </c:pt>
                <c:pt idx="962">
                  <c:v>43396</c:v>
                </c:pt>
                <c:pt idx="963">
                  <c:v>43397</c:v>
                </c:pt>
                <c:pt idx="964">
                  <c:v>43398</c:v>
                </c:pt>
                <c:pt idx="965">
                  <c:v>43399</c:v>
                </c:pt>
                <c:pt idx="966">
                  <c:v>43402</c:v>
                </c:pt>
                <c:pt idx="967">
                  <c:v>43403</c:v>
                </c:pt>
                <c:pt idx="968">
                  <c:v>43404</c:v>
                </c:pt>
                <c:pt idx="969">
                  <c:v>43405</c:v>
                </c:pt>
                <c:pt idx="970">
                  <c:v>43406</c:v>
                </c:pt>
                <c:pt idx="971">
                  <c:v>43409</c:v>
                </c:pt>
                <c:pt idx="972">
                  <c:v>43410</c:v>
                </c:pt>
                <c:pt idx="973">
                  <c:v>43411</c:v>
                </c:pt>
                <c:pt idx="974">
                  <c:v>43412</c:v>
                </c:pt>
                <c:pt idx="975">
                  <c:v>43413</c:v>
                </c:pt>
                <c:pt idx="976">
                  <c:v>43416</c:v>
                </c:pt>
                <c:pt idx="977">
                  <c:v>43417</c:v>
                </c:pt>
                <c:pt idx="978">
                  <c:v>43418</c:v>
                </c:pt>
                <c:pt idx="979">
                  <c:v>43419</c:v>
                </c:pt>
                <c:pt idx="980">
                  <c:v>43420</c:v>
                </c:pt>
                <c:pt idx="981">
                  <c:v>43423</c:v>
                </c:pt>
                <c:pt idx="982">
                  <c:v>43424</c:v>
                </c:pt>
                <c:pt idx="983">
                  <c:v>43425</c:v>
                </c:pt>
                <c:pt idx="984">
                  <c:v>43426</c:v>
                </c:pt>
                <c:pt idx="985">
                  <c:v>43427</c:v>
                </c:pt>
                <c:pt idx="986">
                  <c:v>43430</c:v>
                </c:pt>
                <c:pt idx="987">
                  <c:v>43431</c:v>
                </c:pt>
                <c:pt idx="988">
                  <c:v>43432</c:v>
                </c:pt>
                <c:pt idx="989">
                  <c:v>43433</c:v>
                </c:pt>
                <c:pt idx="990">
                  <c:v>43434</c:v>
                </c:pt>
                <c:pt idx="991">
                  <c:v>43437</c:v>
                </c:pt>
                <c:pt idx="992">
                  <c:v>43438</c:v>
                </c:pt>
                <c:pt idx="993">
                  <c:v>43439</c:v>
                </c:pt>
                <c:pt idx="994">
                  <c:v>43440</c:v>
                </c:pt>
                <c:pt idx="995">
                  <c:v>43441</c:v>
                </c:pt>
                <c:pt idx="996">
                  <c:v>43444</c:v>
                </c:pt>
                <c:pt idx="997">
                  <c:v>43445</c:v>
                </c:pt>
                <c:pt idx="998">
                  <c:v>43446</c:v>
                </c:pt>
                <c:pt idx="999">
                  <c:v>43447</c:v>
                </c:pt>
                <c:pt idx="1000">
                  <c:v>43448</c:v>
                </c:pt>
                <c:pt idx="1001">
                  <c:v>43451</c:v>
                </c:pt>
                <c:pt idx="1002">
                  <c:v>43452</c:v>
                </c:pt>
                <c:pt idx="1003">
                  <c:v>43453</c:v>
                </c:pt>
                <c:pt idx="1004">
                  <c:v>43454</c:v>
                </c:pt>
                <c:pt idx="1005">
                  <c:v>43455</c:v>
                </c:pt>
                <c:pt idx="1006">
                  <c:v>43458</c:v>
                </c:pt>
                <c:pt idx="1007">
                  <c:v>43459</c:v>
                </c:pt>
                <c:pt idx="1008">
                  <c:v>43460</c:v>
                </c:pt>
                <c:pt idx="1009">
                  <c:v>43461</c:v>
                </c:pt>
                <c:pt idx="1010">
                  <c:v>43462</c:v>
                </c:pt>
                <c:pt idx="1011">
                  <c:v>43463</c:v>
                </c:pt>
                <c:pt idx="1012">
                  <c:v>43467</c:v>
                </c:pt>
                <c:pt idx="1013">
                  <c:v>43468</c:v>
                </c:pt>
                <c:pt idx="1014">
                  <c:v>43469</c:v>
                </c:pt>
                <c:pt idx="1015">
                  <c:v>43472</c:v>
                </c:pt>
                <c:pt idx="1016">
                  <c:v>43473</c:v>
                </c:pt>
                <c:pt idx="1017">
                  <c:v>43474</c:v>
                </c:pt>
                <c:pt idx="1018">
                  <c:v>43475</c:v>
                </c:pt>
                <c:pt idx="1019">
                  <c:v>43476</c:v>
                </c:pt>
                <c:pt idx="1020">
                  <c:v>43479</c:v>
                </c:pt>
                <c:pt idx="1021">
                  <c:v>43480</c:v>
                </c:pt>
                <c:pt idx="1022">
                  <c:v>43481</c:v>
                </c:pt>
                <c:pt idx="1023">
                  <c:v>43482</c:v>
                </c:pt>
                <c:pt idx="1024">
                  <c:v>43483</c:v>
                </c:pt>
                <c:pt idx="1025">
                  <c:v>43486</c:v>
                </c:pt>
                <c:pt idx="1026">
                  <c:v>43487</c:v>
                </c:pt>
                <c:pt idx="1027">
                  <c:v>43488</c:v>
                </c:pt>
                <c:pt idx="1028">
                  <c:v>43489</c:v>
                </c:pt>
                <c:pt idx="1029">
                  <c:v>43490</c:v>
                </c:pt>
                <c:pt idx="1030">
                  <c:v>43493</c:v>
                </c:pt>
                <c:pt idx="1031">
                  <c:v>43494</c:v>
                </c:pt>
                <c:pt idx="1032">
                  <c:v>43495</c:v>
                </c:pt>
                <c:pt idx="1033">
                  <c:v>43496</c:v>
                </c:pt>
                <c:pt idx="1034">
                  <c:v>43497</c:v>
                </c:pt>
                <c:pt idx="1035">
                  <c:v>43498</c:v>
                </c:pt>
                <c:pt idx="1036">
                  <c:v>43499</c:v>
                </c:pt>
                <c:pt idx="1037">
                  <c:v>43507</c:v>
                </c:pt>
                <c:pt idx="1038">
                  <c:v>43508</c:v>
                </c:pt>
                <c:pt idx="1039">
                  <c:v>43509</c:v>
                </c:pt>
                <c:pt idx="1040">
                  <c:v>43510</c:v>
                </c:pt>
                <c:pt idx="1041">
                  <c:v>43511</c:v>
                </c:pt>
                <c:pt idx="1042">
                  <c:v>43514</c:v>
                </c:pt>
                <c:pt idx="1043">
                  <c:v>43515</c:v>
                </c:pt>
                <c:pt idx="1044">
                  <c:v>43516</c:v>
                </c:pt>
                <c:pt idx="1045">
                  <c:v>43517</c:v>
                </c:pt>
                <c:pt idx="1046">
                  <c:v>43518</c:v>
                </c:pt>
                <c:pt idx="1047">
                  <c:v>43521</c:v>
                </c:pt>
                <c:pt idx="1048">
                  <c:v>43522</c:v>
                </c:pt>
                <c:pt idx="1049">
                  <c:v>43523</c:v>
                </c:pt>
                <c:pt idx="1050">
                  <c:v>43524</c:v>
                </c:pt>
                <c:pt idx="1051">
                  <c:v>43525</c:v>
                </c:pt>
                <c:pt idx="1052">
                  <c:v>43528</c:v>
                </c:pt>
                <c:pt idx="1053">
                  <c:v>43529</c:v>
                </c:pt>
                <c:pt idx="1054">
                  <c:v>43530</c:v>
                </c:pt>
                <c:pt idx="1055">
                  <c:v>43531</c:v>
                </c:pt>
                <c:pt idx="1056">
                  <c:v>43532</c:v>
                </c:pt>
                <c:pt idx="1057">
                  <c:v>43535</c:v>
                </c:pt>
                <c:pt idx="1058">
                  <c:v>43536</c:v>
                </c:pt>
                <c:pt idx="1059">
                  <c:v>43537</c:v>
                </c:pt>
                <c:pt idx="1060">
                  <c:v>43538</c:v>
                </c:pt>
                <c:pt idx="1061">
                  <c:v>43539</c:v>
                </c:pt>
                <c:pt idx="1062">
                  <c:v>43542</c:v>
                </c:pt>
                <c:pt idx="1063">
                  <c:v>43543</c:v>
                </c:pt>
                <c:pt idx="1064">
                  <c:v>43544</c:v>
                </c:pt>
                <c:pt idx="1065">
                  <c:v>43545</c:v>
                </c:pt>
                <c:pt idx="1066">
                  <c:v>43546</c:v>
                </c:pt>
                <c:pt idx="1067">
                  <c:v>43549</c:v>
                </c:pt>
                <c:pt idx="1068">
                  <c:v>43550</c:v>
                </c:pt>
                <c:pt idx="1069">
                  <c:v>43551</c:v>
                </c:pt>
                <c:pt idx="1070">
                  <c:v>43552</c:v>
                </c:pt>
                <c:pt idx="1071">
                  <c:v>43553</c:v>
                </c:pt>
                <c:pt idx="1072">
                  <c:v>43556</c:v>
                </c:pt>
                <c:pt idx="1073">
                  <c:v>43557</c:v>
                </c:pt>
                <c:pt idx="1074">
                  <c:v>43558</c:v>
                </c:pt>
                <c:pt idx="1075">
                  <c:v>43559</c:v>
                </c:pt>
                <c:pt idx="1076">
                  <c:v>43563</c:v>
                </c:pt>
                <c:pt idx="1077">
                  <c:v>43564</c:v>
                </c:pt>
                <c:pt idx="1078">
                  <c:v>43565</c:v>
                </c:pt>
                <c:pt idx="1079">
                  <c:v>43566</c:v>
                </c:pt>
                <c:pt idx="1080">
                  <c:v>43567</c:v>
                </c:pt>
                <c:pt idx="1081">
                  <c:v>43570</c:v>
                </c:pt>
                <c:pt idx="1082">
                  <c:v>43571</c:v>
                </c:pt>
                <c:pt idx="1083">
                  <c:v>43572</c:v>
                </c:pt>
                <c:pt idx="1084">
                  <c:v>43573</c:v>
                </c:pt>
                <c:pt idx="1085">
                  <c:v>43574</c:v>
                </c:pt>
                <c:pt idx="1086">
                  <c:v>43577</c:v>
                </c:pt>
                <c:pt idx="1087">
                  <c:v>43578</c:v>
                </c:pt>
                <c:pt idx="1088">
                  <c:v>43579</c:v>
                </c:pt>
                <c:pt idx="1089">
                  <c:v>43580</c:v>
                </c:pt>
                <c:pt idx="1090">
                  <c:v>43581</c:v>
                </c:pt>
                <c:pt idx="1091">
                  <c:v>43583</c:v>
                </c:pt>
                <c:pt idx="1092">
                  <c:v>43584</c:v>
                </c:pt>
                <c:pt idx="1093">
                  <c:v>43585</c:v>
                </c:pt>
                <c:pt idx="1094">
                  <c:v>43590</c:v>
                </c:pt>
                <c:pt idx="1095">
                  <c:v>43591</c:v>
                </c:pt>
                <c:pt idx="1096">
                  <c:v>43592</c:v>
                </c:pt>
                <c:pt idx="1097">
                  <c:v>43593</c:v>
                </c:pt>
                <c:pt idx="1098">
                  <c:v>43594</c:v>
                </c:pt>
                <c:pt idx="1099">
                  <c:v>43595</c:v>
                </c:pt>
                <c:pt idx="1100">
                  <c:v>43598</c:v>
                </c:pt>
                <c:pt idx="1101">
                  <c:v>43599</c:v>
                </c:pt>
                <c:pt idx="1102">
                  <c:v>43600</c:v>
                </c:pt>
                <c:pt idx="1103">
                  <c:v>43601</c:v>
                </c:pt>
                <c:pt idx="1104">
                  <c:v>43602</c:v>
                </c:pt>
                <c:pt idx="1105">
                  <c:v>43605</c:v>
                </c:pt>
                <c:pt idx="1106">
                  <c:v>43606</c:v>
                </c:pt>
                <c:pt idx="1107">
                  <c:v>43607</c:v>
                </c:pt>
                <c:pt idx="1108">
                  <c:v>43608</c:v>
                </c:pt>
                <c:pt idx="1109">
                  <c:v>43609</c:v>
                </c:pt>
                <c:pt idx="1110">
                  <c:v>43612</c:v>
                </c:pt>
                <c:pt idx="1111">
                  <c:v>43613</c:v>
                </c:pt>
                <c:pt idx="1112">
                  <c:v>43614</c:v>
                </c:pt>
                <c:pt idx="1113">
                  <c:v>43615</c:v>
                </c:pt>
                <c:pt idx="1114">
                  <c:v>43616</c:v>
                </c:pt>
                <c:pt idx="1115">
                  <c:v>43619</c:v>
                </c:pt>
                <c:pt idx="1116">
                  <c:v>43620</c:v>
                </c:pt>
                <c:pt idx="1117">
                  <c:v>43621</c:v>
                </c:pt>
                <c:pt idx="1118">
                  <c:v>43622</c:v>
                </c:pt>
                <c:pt idx="1119">
                  <c:v>43626</c:v>
                </c:pt>
                <c:pt idx="1120">
                  <c:v>43627</c:v>
                </c:pt>
                <c:pt idx="1121">
                  <c:v>43628</c:v>
                </c:pt>
                <c:pt idx="1122">
                  <c:v>43629</c:v>
                </c:pt>
                <c:pt idx="1123">
                  <c:v>43630</c:v>
                </c:pt>
                <c:pt idx="1124">
                  <c:v>43633</c:v>
                </c:pt>
                <c:pt idx="1125">
                  <c:v>43634</c:v>
                </c:pt>
                <c:pt idx="1126">
                  <c:v>43635</c:v>
                </c:pt>
                <c:pt idx="1127">
                  <c:v>43636</c:v>
                </c:pt>
                <c:pt idx="1128">
                  <c:v>43637</c:v>
                </c:pt>
                <c:pt idx="1129">
                  <c:v>43640</c:v>
                </c:pt>
                <c:pt idx="1130">
                  <c:v>43641</c:v>
                </c:pt>
                <c:pt idx="1131">
                  <c:v>43642</c:v>
                </c:pt>
                <c:pt idx="1132">
                  <c:v>43643</c:v>
                </c:pt>
                <c:pt idx="1133">
                  <c:v>43644</c:v>
                </c:pt>
                <c:pt idx="1134">
                  <c:v>43647</c:v>
                </c:pt>
                <c:pt idx="1135">
                  <c:v>43648</c:v>
                </c:pt>
                <c:pt idx="1136">
                  <c:v>43649</c:v>
                </c:pt>
                <c:pt idx="1137">
                  <c:v>43650</c:v>
                </c:pt>
                <c:pt idx="1138">
                  <c:v>43651</c:v>
                </c:pt>
                <c:pt idx="1139">
                  <c:v>43654</c:v>
                </c:pt>
                <c:pt idx="1140">
                  <c:v>43655</c:v>
                </c:pt>
                <c:pt idx="1141">
                  <c:v>43656</c:v>
                </c:pt>
                <c:pt idx="1142">
                  <c:v>43657</c:v>
                </c:pt>
                <c:pt idx="1143">
                  <c:v>43658</c:v>
                </c:pt>
                <c:pt idx="1144">
                  <c:v>43661</c:v>
                </c:pt>
                <c:pt idx="1145">
                  <c:v>43662</c:v>
                </c:pt>
                <c:pt idx="1146">
                  <c:v>43663</c:v>
                </c:pt>
                <c:pt idx="1147">
                  <c:v>43664</c:v>
                </c:pt>
                <c:pt idx="1148">
                  <c:v>43665</c:v>
                </c:pt>
                <c:pt idx="1149">
                  <c:v>43668</c:v>
                </c:pt>
                <c:pt idx="1150">
                  <c:v>43669</c:v>
                </c:pt>
                <c:pt idx="1151">
                  <c:v>43670</c:v>
                </c:pt>
                <c:pt idx="1152">
                  <c:v>43671</c:v>
                </c:pt>
                <c:pt idx="1153">
                  <c:v>43672</c:v>
                </c:pt>
                <c:pt idx="1154">
                  <c:v>43675</c:v>
                </c:pt>
                <c:pt idx="1155">
                  <c:v>43676</c:v>
                </c:pt>
                <c:pt idx="1156">
                  <c:v>43677</c:v>
                </c:pt>
                <c:pt idx="1157">
                  <c:v>43678</c:v>
                </c:pt>
                <c:pt idx="1158">
                  <c:v>43679</c:v>
                </c:pt>
                <c:pt idx="1159">
                  <c:v>43682</c:v>
                </c:pt>
                <c:pt idx="1160">
                  <c:v>43683</c:v>
                </c:pt>
                <c:pt idx="1161">
                  <c:v>43684</c:v>
                </c:pt>
                <c:pt idx="1162">
                  <c:v>43685</c:v>
                </c:pt>
                <c:pt idx="1163">
                  <c:v>43686</c:v>
                </c:pt>
                <c:pt idx="1164">
                  <c:v>43689</c:v>
                </c:pt>
                <c:pt idx="1165">
                  <c:v>43690</c:v>
                </c:pt>
                <c:pt idx="1166">
                  <c:v>43691</c:v>
                </c:pt>
                <c:pt idx="1167">
                  <c:v>43692</c:v>
                </c:pt>
                <c:pt idx="1168">
                  <c:v>43693</c:v>
                </c:pt>
                <c:pt idx="1169">
                  <c:v>43696</c:v>
                </c:pt>
                <c:pt idx="1170">
                  <c:v>43697</c:v>
                </c:pt>
                <c:pt idx="1171">
                  <c:v>43698</c:v>
                </c:pt>
                <c:pt idx="1172">
                  <c:v>43699</c:v>
                </c:pt>
                <c:pt idx="1173">
                  <c:v>43700</c:v>
                </c:pt>
                <c:pt idx="1174">
                  <c:v>43703</c:v>
                </c:pt>
                <c:pt idx="1175">
                  <c:v>43704</c:v>
                </c:pt>
                <c:pt idx="1176">
                  <c:v>43705</c:v>
                </c:pt>
                <c:pt idx="1177">
                  <c:v>43706</c:v>
                </c:pt>
                <c:pt idx="1178">
                  <c:v>43707</c:v>
                </c:pt>
                <c:pt idx="1179">
                  <c:v>43710</c:v>
                </c:pt>
                <c:pt idx="1180">
                  <c:v>43711</c:v>
                </c:pt>
                <c:pt idx="1181">
                  <c:v>43712</c:v>
                </c:pt>
                <c:pt idx="1182">
                  <c:v>43713</c:v>
                </c:pt>
                <c:pt idx="1183">
                  <c:v>43714</c:v>
                </c:pt>
                <c:pt idx="1184">
                  <c:v>43717</c:v>
                </c:pt>
                <c:pt idx="1185">
                  <c:v>43718</c:v>
                </c:pt>
                <c:pt idx="1186">
                  <c:v>43719</c:v>
                </c:pt>
                <c:pt idx="1187">
                  <c:v>43720</c:v>
                </c:pt>
                <c:pt idx="1188">
                  <c:v>43724</c:v>
                </c:pt>
                <c:pt idx="1189">
                  <c:v>43725</c:v>
                </c:pt>
                <c:pt idx="1190">
                  <c:v>43726</c:v>
                </c:pt>
                <c:pt idx="1191">
                  <c:v>43727</c:v>
                </c:pt>
                <c:pt idx="1192">
                  <c:v>43728</c:v>
                </c:pt>
                <c:pt idx="1193">
                  <c:v>43731</c:v>
                </c:pt>
                <c:pt idx="1194">
                  <c:v>43732</c:v>
                </c:pt>
                <c:pt idx="1195">
                  <c:v>43733</c:v>
                </c:pt>
                <c:pt idx="1196">
                  <c:v>43734</c:v>
                </c:pt>
                <c:pt idx="1197">
                  <c:v>43735</c:v>
                </c:pt>
                <c:pt idx="1198">
                  <c:v>43737</c:v>
                </c:pt>
                <c:pt idx="1199">
                  <c:v>43738</c:v>
                </c:pt>
                <c:pt idx="1200">
                  <c:v>43746</c:v>
                </c:pt>
                <c:pt idx="1201">
                  <c:v>43747</c:v>
                </c:pt>
                <c:pt idx="1202">
                  <c:v>43748</c:v>
                </c:pt>
                <c:pt idx="1203">
                  <c:v>43749</c:v>
                </c:pt>
                <c:pt idx="1204">
                  <c:v>43750</c:v>
                </c:pt>
                <c:pt idx="1205">
                  <c:v>43752</c:v>
                </c:pt>
                <c:pt idx="1206">
                  <c:v>43753</c:v>
                </c:pt>
                <c:pt idx="1207">
                  <c:v>43754</c:v>
                </c:pt>
                <c:pt idx="1208">
                  <c:v>43755</c:v>
                </c:pt>
                <c:pt idx="1209">
                  <c:v>43756</c:v>
                </c:pt>
                <c:pt idx="1210">
                  <c:v>43759</c:v>
                </c:pt>
                <c:pt idx="1211">
                  <c:v>43760</c:v>
                </c:pt>
                <c:pt idx="1212">
                  <c:v>43761</c:v>
                </c:pt>
                <c:pt idx="1213">
                  <c:v>43762</c:v>
                </c:pt>
                <c:pt idx="1214">
                  <c:v>43763</c:v>
                </c:pt>
                <c:pt idx="1215">
                  <c:v>43766</c:v>
                </c:pt>
                <c:pt idx="1216">
                  <c:v>43767</c:v>
                </c:pt>
                <c:pt idx="1217">
                  <c:v>43768</c:v>
                </c:pt>
                <c:pt idx="1218">
                  <c:v>43769</c:v>
                </c:pt>
                <c:pt idx="1219">
                  <c:v>43770</c:v>
                </c:pt>
                <c:pt idx="1220">
                  <c:v>43773</c:v>
                </c:pt>
                <c:pt idx="1221">
                  <c:v>43774</c:v>
                </c:pt>
                <c:pt idx="1222">
                  <c:v>43775</c:v>
                </c:pt>
                <c:pt idx="1223">
                  <c:v>43776</c:v>
                </c:pt>
                <c:pt idx="1224">
                  <c:v>43777</c:v>
                </c:pt>
                <c:pt idx="1225">
                  <c:v>43780</c:v>
                </c:pt>
                <c:pt idx="1226">
                  <c:v>43781</c:v>
                </c:pt>
                <c:pt idx="1227">
                  <c:v>43782</c:v>
                </c:pt>
                <c:pt idx="1228">
                  <c:v>43783</c:v>
                </c:pt>
                <c:pt idx="1229">
                  <c:v>43784</c:v>
                </c:pt>
                <c:pt idx="1230">
                  <c:v>43787</c:v>
                </c:pt>
                <c:pt idx="1231">
                  <c:v>43788</c:v>
                </c:pt>
                <c:pt idx="1232">
                  <c:v>43789</c:v>
                </c:pt>
                <c:pt idx="1233">
                  <c:v>43790</c:v>
                </c:pt>
                <c:pt idx="1234">
                  <c:v>43791</c:v>
                </c:pt>
                <c:pt idx="1235">
                  <c:v>43794</c:v>
                </c:pt>
                <c:pt idx="1236">
                  <c:v>43795</c:v>
                </c:pt>
                <c:pt idx="1237">
                  <c:v>43796</c:v>
                </c:pt>
                <c:pt idx="1238">
                  <c:v>43797</c:v>
                </c:pt>
                <c:pt idx="1239">
                  <c:v>43798</c:v>
                </c:pt>
                <c:pt idx="1240">
                  <c:v>43801</c:v>
                </c:pt>
                <c:pt idx="1241">
                  <c:v>43802</c:v>
                </c:pt>
                <c:pt idx="1242">
                  <c:v>43803</c:v>
                </c:pt>
                <c:pt idx="1243">
                  <c:v>43804</c:v>
                </c:pt>
                <c:pt idx="1244">
                  <c:v>43805</c:v>
                </c:pt>
                <c:pt idx="1245">
                  <c:v>43808</c:v>
                </c:pt>
                <c:pt idx="1246">
                  <c:v>43809</c:v>
                </c:pt>
                <c:pt idx="1247">
                  <c:v>43810</c:v>
                </c:pt>
                <c:pt idx="1248">
                  <c:v>43811</c:v>
                </c:pt>
                <c:pt idx="1249">
                  <c:v>43812</c:v>
                </c:pt>
                <c:pt idx="1250">
                  <c:v>43815</c:v>
                </c:pt>
                <c:pt idx="1251">
                  <c:v>43816</c:v>
                </c:pt>
                <c:pt idx="1252">
                  <c:v>43817</c:v>
                </c:pt>
                <c:pt idx="1253">
                  <c:v>43818</c:v>
                </c:pt>
                <c:pt idx="1254">
                  <c:v>43819</c:v>
                </c:pt>
                <c:pt idx="1255">
                  <c:v>43822</c:v>
                </c:pt>
                <c:pt idx="1256">
                  <c:v>43823</c:v>
                </c:pt>
                <c:pt idx="1257">
                  <c:v>43824</c:v>
                </c:pt>
                <c:pt idx="1258">
                  <c:v>43825</c:v>
                </c:pt>
                <c:pt idx="1259">
                  <c:v>43826</c:v>
                </c:pt>
                <c:pt idx="1260">
                  <c:v>43829</c:v>
                </c:pt>
                <c:pt idx="1261">
                  <c:v>43830</c:v>
                </c:pt>
                <c:pt idx="1262">
                  <c:v>43832</c:v>
                </c:pt>
                <c:pt idx="1263">
                  <c:v>43833</c:v>
                </c:pt>
                <c:pt idx="1264">
                  <c:v>43836</c:v>
                </c:pt>
                <c:pt idx="1265">
                  <c:v>43837</c:v>
                </c:pt>
                <c:pt idx="1266">
                  <c:v>43838</c:v>
                </c:pt>
                <c:pt idx="1267">
                  <c:v>43839</c:v>
                </c:pt>
                <c:pt idx="1268">
                  <c:v>43840</c:v>
                </c:pt>
                <c:pt idx="1269">
                  <c:v>43843</c:v>
                </c:pt>
                <c:pt idx="1270">
                  <c:v>43844</c:v>
                </c:pt>
                <c:pt idx="1271">
                  <c:v>43845</c:v>
                </c:pt>
                <c:pt idx="1272">
                  <c:v>43846</c:v>
                </c:pt>
                <c:pt idx="1273">
                  <c:v>43847</c:v>
                </c:pt>
                <c:pt idx="1274">
                  <c:v>43849</c:v>
                </c:pt>
                <c:pt idx="1275">
                  <c:v>43850</c:v>
                </c:pt>
                <c:pt idx="1276">
                  <c:v>43851</c:v>
                </c:pt>
                <c:pt idx="1277">
                  <c:v>43852</c:v>
                </c:pt>
                <c:pt idx="1278">
                  <c:v>43853</c:v>
                </c:pt>
                <c:pt idx="1279">
                  <c:v>43868</c:v>
                </c:pt>
                <c:pt idx="1280">
                  <c:v>43871</c:v>
                </c:pt>
                <c:pt idx="1281">
                  <c:v>43872</c:v>
                </c:pt>
                <c:pt idx="1282">
                  <c:v>43873</c:v>
                </c:pt>
                <c:pt idx="1283">
                  <c:v>43874</c:v>
                </c:pt>
                <c:pt idx="1284">
                  <c:v>43875</c:v>
                </c:pt>
                <c:pt idx="1285">
                  <c:v>43878</c:v>
                </c:pt>
                <c:pt idx="1286">
                  <c:v>43879</c:v>
                </c:pt>
                <c:pt idx="1287">
                  <c:v>43880</c:v>
                </c:pt>
                <c:pt idx="1288">
                  <c:v>43881</c:v>
                </c:pt>
                <c:pt idx="1289">
                  <c:v>43882</c:v>
                </c:pt>
                <c:pt idx="1290">
                  <c:v>43885</c:v>
                </c:pt>
                <c:pt idx="1291">
                  <c:v>43886</c:v>
                </c:pt>
                <c:pt idx="1292">
                  <c:v>43887</c:v>
                </c:pt>
                <c:pt idx="1293">
                  <c:v>43888</c:v>
                </c:pt>
                <c:pt idx="1294">
                  <c:v>43889</c:v>
                </c:pt>
                <c:pt idx="1295">
                  <c:v>43892</c:v>
                </c:pt>
                <c:pt idx="1296">
                  <c:v>43893</c:v>
                </c:pt>
                <c:pt idx="1297">
                  <c:v>43894</c:v>
                </c:pt>
                <c:pt idx="1298">
                  <c:v>43895</c:v>
                </c:pt>
                <c:pt idx="1299">
                  <c:v>43896</c:v>
                </c:pt>
                <c:pt idx="1300">
                  <c:v>43899</c:v>
                </c:pt>
                <c:pt idx="1301">
                  <c:v>43900</c:v>
                </c:pt>
                <c:pt idx="1302">
                  <c:v>43901</c:v>
                </c:pt>
                <c:pt idx="1303">
                  <c:v>43902</c:v>
                </c:pt>
                <c:pt idx="1304">
                  <c:v>43903</c:v>
                </c:pt>
                <c:pt idx="1305">
                  <c:v>43906</c:v>
                </c:pt>
                <c:pt idx="1306">
                  <c:v>43907</c:v>
                </c:pt>
                <c:pt idx="1307">
                  <c:v>43908</c:v>
                </c:pt>
                <c:pt idx="1308">
                  <c:v>43909</c:v>
                </c:pt>
                <c:pt idx="1309">
                  <c:v>43910</c:v>
                </c:pt>
                <c:pt idx="1310">
                  <c:v>43913</c:v>
                </c:pt>
                <c:pt idx="1311">
                  <c:v>43914</c:v>
                </c:pt>
                <c:pt idx="1312">
                  <c:v>43915</c:v>
                </c:pt>
                <c:pt idx="1313">
                  <c:v>43916</c:v>
                </c:pt>
                <c:pt idx="1314">
                  <c:v>43917</c:v>
                </c:pt>
                <c:pt idx="1315">
                  <c:v>43920</c:v>
                </c:pt>
                <c:pt idx="1316">
                  <c:v>43921</c:v>
                </c:pt>
                <c:pt idx="1317">
                  <c:v>43922</c:v>
                </c:pt>
                <c:pt idx="1318">
                  <c:v>43923</c:v>
                </c:pt>
                <c:pt idx="1319">
                  <c:v>43924</c:v>
                </c:pt>
                <c:pt idx="1320">
                  <c:v>43928</c:v>
                </c:pt>
                <c:pt idx="1321">
                  <c:v>43929</c:v>
                </c:pt>
                <c:pt idx="1322">
                  <c:v>43930</c:v>
                </c:pt>
                <c:pt idx="1323">
                  <c:v>43931</c:v>
                </c:pt>
                <c:pt idx="1324">
                  <c:v>43934</c:v>
                </c:pt>
                <c:pt idx="1325">
                  <c:v>43935</c:v>
                </c:pt>
                <c:pt idx="1326">
                  <c:v>43936</c:v>
                </c:pt>
                <c:pt idx="1327">
                  <c:v>43937</c:v>
                </c:pt>
                <c:pt idx="1328">
                  <c:v>43938</c:v>
                </c:pt>
                <c:pt idx="1329">
                  <c:v>43941</c:v>
                </c:pt>
                <c:pt idx="1330">
                  <c:v>43942</c:v>
                </c:pt>
                <c:pt idx="1331">
                  <c:v>43943</c:v>
                </c:pt>
                <c:pt idx="1332">
                  <c:v>43944</c:v>
                </c:pt>
                <c:pt idx="1333">
                  <c:v>43945</c:v>
                </c:pt>
                <c:pt idx="1334">
                  <c:v>43947</c:v>
                </c:pt>
                <c:pt idx="1335">
                  <c:v>43948</c:v>
                </c:pt>
                <c:pt idx="1336">
                  <c:v>43949</c:v>
                </c:pt>
                <c:pt idx="1337">
                  <c:v>43950</c:v>
                </c:pt>
                <c:pt idx="1338">
                  <c:v>43951</c:v>
                </c:pt>
                <c:pt idx="1339">
                  <c:v>43957</c:v>
                </c:pt>
                <c:pt idx="1340">
                  <c:v>43958</c:v>
                </c:pt>
                <c:pt idx="1341">
                  <c:v>43959</c:v>
                </c:pt>
                <c:pt idx="1342">
                  <c:v>43960</c:v>
                </c:pt>
                <c:pt idx="1343">
                  <c:v>43962</c:v>
                </c:pt>
                <c:pt idx="1344">
                  <c:v>43963</c:v>
                </c:pt>
                <c:pt idx="1345">
                  <c:v>43964</c:v>
                </c:pt>
                <c:pt idx="1346">
                  <c:v>43965</c:v>
                </c:pt>
                <c:pt idx="1347">
                  <c:v>43966</c:v>
                </c:pt>
                <c:pt idx="1348">
                  <c:v>43969</c:v>
                </c:pt>
                <c:pt idx="1349">
                  <c:v>43970</c:v>
                </c:pt>
                <c:pt idx="1350">
                  <c:v>43971</c:v>
                </c:pt>
                <c:pt idx="1351">
                  <c:v>43972</c:v>
                </c:pt>
                <c:pt idx="1352">
                  <c:v>43973</c:v>
                </c:pt>
                <c:pt idx="1353">
                  <c:v>43976</c:v>
                </c:pt>
                <c:pt idx="1354">
                  <c:v>43977</c:v>
                </c:pt>
                <c:pt idx="1355">
                  <c:v>43978</c:v>
                </c:pt>
                <c:pt idx="1356">
                  <c:v>43979</c:v>
                </c:pt>
                <c:pt idx="1357">
                  <c:v>43980</c:v>
                </c:pt>
                <c:pt idx="1358">
                  <c:v>43983</c:v>
                </c:pt>
                <c:pt idx="1359">
                  <c:v>43984</c:v>
                </c:pt>
                <c:pt idx="1360">
                  <c:v>43985</c:v>
                </c:pt>
                <c:pt idx="1361">
                  <c:v>43986</c:v>
                </c:pt>
                <c:pt idx="1362">
                  <c:v>43987</c:v>
                </c:pt>
                <c:pt idx="1363">
                  <c:v>43990</c:v>
                </c:pt>
                <c:pt idx="1364">
                  <c:v>43991</c:v>
                </c:pt>
                <c:pt idx="1365">
                  <c:v>43992</c:v>
                </c:pt>
                <c:pt idx="1366">
                  <c:v>43993</c:v>
                </c:pt>
                <c:pt idx="1367">
                  <c:v>43994</c:v>
                </c:pt>
                <c:pt idx="1368">
                  <c:v>43997</c:v>
                </c:pt>
                <c:pt idx="1369">
                  <c:v>43998</c:v>
                </c:pt>
                <c:pt idx="1370">
                  <c:v>43999</c:v>
                </c:pt>
                <c:pt idx="1371">
                  <c:v>44000</c:v>
                </c:pt>
                <c:pt idx="1372">
                  <c:v>44001</c:v>
                </c:pt>
                <c:pt idx="1373">
                  <c:v>44004</c:v>
                </c:pt>
                <c:pt idx="1374">
                  <c:v>44005</c:v>
                </c:pt>
                <c:pt idx="1375">
                  <c:v>44006</c:v>
                </c:pt>
                <c:pt idx="1376">
                  <c:v>44010</c:v>
                </c:pt>
                <c:pt idx="1377">
                  <c:v>44011</c:v>
                </c:pt>
                <c:pt idx="1378">
                  <c:v>44012</c:v>
                </c:pt>
                <c:pt idx="1379">
                  <c:v>44013</c:v>
                </c:pt>
                <c:pt idx="1380">
                  <c:v>44014</c:v>
                </c:pt>
                <c:pt idx="1381">
                  <c:v>44015</c:v>
                </c:pt>
                <c:pt idx="1382">
                  <c:v>44018</c:v>
                </c:pt>
                <c:pt idx="1383">
                  <c:v>44019</c:v>
                </c:pt>
                <c:pt idx="1384">
                  <c:v>44020</c:v>
                </c:pt>
                <c:pt idx="1385">
                  <c:v>44021</c:v>
                </c:pt>
                <c:pt idx="1386">
                  <c:v>44022</c:v>
                </c:pt>
                <c:pt idx="1387">
                  <c:v>44025</c:v>
                </c:pt>
                <c:pt idx="1388">
                  <c:v>44026</c:v>
                </c:pt>
                <c:pt idx="1389">
                  <c:v>44027</c:v>
                </c:pt>
                <c:pt idx="1390">
                  <c:v>44028</c:v>
                </c:pt>
                <c:pt idx="1391">
                  <c:v>44029</c:v>
                </c:pt>
                <c:pt idx="1392">
                  <c:v>44032</c:v>
                </c:pt>
                <c:pt idx="1393">
                  <c:v>44033</c:v>
                </c:pt>
                <c:pt idx="1394">
                  <c:v>44034</c:v>
                </c:pt>
                <c:pt idx="1395">
                  <c:v>44035</c:v>
                </c:pt>
                <c:pt idx="1396">
                  <c:v>44036</c:v>
                </c:pt>
                <c:pt idx="1397">
                  <c:v>44039</c:v>
                </c:pt>
                <c:pt idx="1398">
                  <c:v>44040</c:v>
                </c:pt>
                <c:pt idx="1399">
                  <c:v>44041</c:v>
                </c:pt>
                <c:pt idx="1400">
                  <c:v>44042</c:v>
                </c:pt>
                <c:pt idx="1401">
                  <c:v>44043</c:v>
                </c:pt>
                <c:pt idx="1402">
                  <c:v>44046</c:v>
                </c:pt>
                <c:pt idx="1403">
                  <c:v>44047</c:v>
                </c:pt>
                <c:pt idx="1404">
                  <c:v>44048</c:v>
                </c:pt>
                <c:pt idx="1405">
                  <c:v>44049</c:v>
                </c:pt>
                <c:pt idx="1406">
                  <c:v>44050</c:v>
                </c:pt>
                <c:pt idx="1407">
                  <c:v>44053</c:v>
                </c:pt>
                <c:pt idx="1408">
                  <c:v>44054</c:v>
                </c:pt>
                <c:pt idx="1409">
                  <c:v>44055</c:v>
                </c:pt>
                <c:pt idx="1410">
                  <c:v>44056</c:v>
                </c:pt>
                <c:pt idx="1411">
                  <c:v>44057</c:v>
                </c:pt>
                <c:pt idx="1412">
                  <c:v>44060</c:v>
                </c:pt>
                <c:pt idx="1413">
                  <c:v>44061</c:v>
                </c:pt>
                <c:pt idx="1414">
                  <c:v>44062</c:v>
                </c:pt>
                <c:pt idx="1415">
                  <c:v>44063</c:v>
                </c:pt>
                <c:pt idx="1416">
                  <c:v>44064</c:v>
                </c:pt>
                <c:pt idx="1417">
                  <c:v>44067</c:v>
                </c:pt>
                <c:pt idx="1418">
                  <c:v>44068</c:v>
                </c:pt>
                <c:pt idx="1419">
                  <c:v>44069</c:v>
                </c:pt>
                <c:pt idx="1420">
                  <c:v>44070</c:v>
                </c:pt>
                <c:pt idx="1421">
                  <c:v>44071</c:v>
                </c:pt>
                <c:pt idx="1422">
                  <c:v>44074</c:v>
                </c:pt>
                <c:pt idx="1423">
                  <c:v>44075</c:v>
                </c:pt>
                <c:pt idx="1424">
                  <c:v>44076</c:v>
                </c:pt>
                <c:pt idx="1425">
                  <c:v>44077</c:v>
                </c:pt>
                <c:pt idx="1426">
                  <c:v>44078</c:v>
                </c:pt>
                <c:pt idx="1427">
                  <c:v>44081</c:v>
                </c:pt>
                <c:pt idx="1428">
                  <c:v>44082</c:v>
                </c:pt>
                <c:pt idx="1429">
                  <c:v>44083</c:v>
                </c:pt>
                <c:pt idx="1430">
                  <c:v>44084</c:v>
                </c:pt>
                <c:pt idx="1431">
                  <c:v>44085</c:v>
                </c:pt>
                <c:pt idx="1432">
                  <c:v>44088</c:v>
                </c:pt>
                <c:pt idx="1433">
                  <c:v>44089</c:v>
                </c:pt>
                <c:pt idx="1434">
                  <c:v>44090</c:v>
                </c:pt>
                <c:pt idx="1435">
                  <c:v>44091</c:v>
                </c:pt>
                <c:pt idx="1436">
                  <c:v>44092</c:v>
                </c:pt>
                <c:pt idx="1437">
                  <c:v>44095</c:v>
                </c:pt>
                <c:pt idx="1438">
                  <c:v>44096</c:v>
                </c:pt>
                <c:pt idx="1439">
                  <c:v>44097</c:v>
                </c:pt>
                <c:pt idx="1440">
                  <c:v>44098</c:v>
                </c:pt>
                <c:pt idx="1441">
                  <c:v>44099</c:v>
                </c:pt>
                <c:pt idx="1442">
                  <c:v>44101</c:v>
                </c:pt>
                <c:pt idx="1443">
                  <c:v>44102</c:v>
                </c:pt>
                <c:pt idx="1444">
                  <c:v>44103</c:v>
                </c:pt>
                <c:pt idx="1445">
                  <c:v>44104</c:v>
                </c:pt>
                <c:pt idx="1446">
                  <c:v>44113</c:v>
                </c:pt>
                <c:pt idx="1447">
                  <c:v>44114</c:v>
                </c:pt>
                <c:pt idx="1448">
                  <c:v>44116</c:v>
                </c:pt>
                <c:pt idx="1449">
                  <c:v>44117</c:v>
                </c:pt>
                <c:pt idx="1450">
                  <c:v>44118</c:v>
                </c:pt>
                <c:pt idx="1451">
                  <c:v>44119</c:v>
                </c:pt>
                <c:pt idx="1452">
                  <c:v>44120</c:v>
                </c:pt>
                <c:pt idx="1453">
                  <c:v>44123</c:v>
                </c:pt>
                <c:pt idx="1454">
                  <c:v>44124</c:v>
                </c:pt>
                <c:pt idx="1455">
                  <c:v>44125</c:v>
                </c:pt>
                <c:pt idx="1456">
                  <c:v>44126</c:v>
                </c:pt>
                <c:pt idx="1457">
                  <c:v>44127</c:v>
                </c:pt>
                <c:pt idx="1458">
                  <c:v>44130</c:v>
                </c:pt>
                <c:pt idx="1459">
                  <c:v>44131</c:v>
                </c:pt>
                <c:pt idx="1460">
                  <c:v>44132</c:v>
                </c:pt>
                <c:pt idx="1461">
                  <c:v>44133</c:v>
                </c:pt>
                <c:pt idx="1462">
                  <c:v>44134</c:v>
                </c:pt>
                <c:pt idx="1463">
                  <c:v>44137</c:v>
                </c:pt>
                <c:pt idx="1464">
                  <c:v>44138</c:v>
                </c:pt>
                <c:pt idx="1465">
                  <c:v>44139</c:v>
                </c:pt>
                <c:pt idx="1466">
                  <c:v>44140</c:v>
                </c:pt>
                <c:pt idx="1467">
                  <c:v>44141</c:v>
                </c:pt>
                <c:pt idx="1468">
                  <c:v>44144</c:v>
                </c:pt>
                <c:pt idx="1469">
                  <c:v>44145</c:v>
                </c:pt>
                <c:pt idx="1470">
                  <c:v>44146</c:v>
                </c:pt>
                <c:pt idx="1471">
                  <c:v>44147</c:v>
                </c:pt>
                <c:pt idx="1472">
                  <c:v>44148</c:v>
                </c:pt>
                <c:pt idx="1473">
                  <c:v>44151</c:v>
                </c:pt>
                <c:pt idx="1474">
                  <c:v>44152</c:v>
                </c:pt>
                <c:pt idx="1475">
                  <c:v>44153</c:v>
                </c:pt>
                <c:pt idx="1476">
                  <c:v>44154</c:v>
                </c:pt>
                <c:pt idx="1477">
                  <c:v>44155</c:v>
                </c:pt>
                <c:pt idx="1478">
                  <c:v>44158</c:v>
                </c:pt>
                <c:pt idx="1479">
                  <c:v>44159</c:v>
                </c:pt>
                <c:pt idx="1480">
                  <c:v>44160</c:v>
                </c:pt>
                <c:pt idx="1481">
                  <c:v>44161</c:v>
                </c:pt>
                <c:pt idx="1482">
                  <c:v>44162</c:v>
                </c:pt>
                <c:pt idx="1483">
                  <c:v>44165</c:v>
                </c:pt>
                <c:pt idx="1484">
                  <c:v>44166</c:v>
                </c:pt>
                <c:pt idx="1485">
                  <c:v>44167</c:v>
                </c:pt>
                <c:pt idx="1486">
                  <c:v>44168</c:v>
                </c:pt>
                <c:pt idx="1487">
                  <c:v>44169</c:v>
                </c:pt>
                <c:pt idx="1488">
                  <c:v>44172</c:v>
                </c:pt>
                <c:pt idx="1489">
                  <c:v>44173</c:v>
                </c:pt>
                <c:pt idx="1490">
                  <c:v>44174</c:v>
                </c:pt>
                <c:pt idx="1491">
                  <c:v>44175</c:v>
                </c:pt>
                <c:pt idx="1492">
                  <c:v>44176</c:v>
                </c:pt>
                <c:pt idx="1493">
                  <c:v>44179</c:v>
                </c:pt>
                <c:pt idx="1494">
                  <c:v>44180</c:v>
                </c:pt>
                <c:pt idx="1495">
                  <c:v>44181</c:v>
                </c:pt>
                <c:pt idx="1496">
                  <c:v>44182</c:v>
                </c:pt>
                <c:pt idx="1497">
                  <c:v>44183</c:v>
                </c:pt>
                <c:pt idx="1498">
                  <c:v>44186</c:v>
                </c:pt>
                <c:pt idx="1499">
                  <c:v>44187</c:v>
                </c:pt>
                <c:pt idx="1500">
                  <c:v>44188</c:v>
                </c:pt>
                <c:pt idx="1501">
                  <c:v>44189</c:v>
                </c:pt>
                <c:pt idx="1502">
                  <c:v>44190</c:v>
                </c:pt>
                <c:pt idx="1503">
                  <c:v>44193</c:v>
                </c:pt>
                <c:pt idx="1504">
                  <c:v>44194</c:v>
                </c:pt>
                <c:pt idx="1505">
                  <c:v>44195</c:v>
                </c:pt>
                <c:pt idx="1506">
                  <c:v>44196</c:v>
                </c:pt>
                <c:pt idx="1507">
                  <c:v>44200</c:v>
                </c:pt>
                <c:pt idx="1508">
                  <c:v>44201</c:v>
                </c:pt>
                <c:pt idx="1509">
                  <c:v>44202</c:v>
                </c:pt>
                <c:pt idx="1510">
                  <c:v>44203</c:v>
                </c:pt>
                <c:pt idx="1511">
                  <c:v>44204</c:v>
                </c:pt>
                <c:pt idx="1512">
                  <c:v>44207</c:v>
                </c:pt>
                <c:pt idx="1513">
                  <c:v>44208</c:v>
                </c:pt>
                <c:pt idx="1514">
                  <c:v>44209</c:v>
                </c:pt>
                <c:pt idx="1515">
                  <c:v>44210</c:v>
                </c:pt>
                <c:pt idx="1516">
                  <c:v>44211</c:v>
                </c:pt>
                <c:pt idx="1517">
                  <c:v>44214</c:v>
                </c:pt>
                <c:pt idx="1518">
                  <c:v>44215</c:v>
                </c:pt>
                <c:pt idx="1519">
                  <c:v>44216</c:v>
                </c:pt>
                <c:pt idx="1520">
                  <c:v>44217</c:v>
                </c:pt>
                <c:pt idx="1521">
                  <c:v>44218</c:v>
                </c:pt>
                <c:pt idx="1522">
                  <c:v>44221</c:v>
                </c:pt>
                <c:pt idx="1523">
                  <c:v>44222</c:v>
                </c:pt>
                <c:pt idx="1524">
                  <c:v>44223</c:v>
                </c:pt>
                <c:pt idx="1525">
                  <c:v>44224</c:v>
                </c:pt>
                <c:pt idx="1526">
                  <c:v>44225</c:v>
                </c:pt>
                <c:pt idx="1527">
                  <c:v>44228</c:v>
                </c:pt>
                <c:pt idx="1528">
                  <c:v>44229</c:v>
                </c:pt>
                <c:pt idx="1529">
                  <c:v>44230</c:v>
                </c:pt>
                <c:pt idx="1530">
                  <c:v>44231</c:v>
                </c:pt>
                <c:pt idx="1531">
                  <c:v>44232</c:v>
                </c:pt>
                <c:pt idx="1532">
                  <c:v>44234</c:v>
                </c:pt>
                <c:pt idx="1533">
                  <c:v>44235</c:v>
                </c:pt>
                <c:pt idx="1534">
                  <c:v>44236</c:v>
                </c:pt>
                <c:pt idx="1535">
                  <c:v>44237</c:v>
                </c:pt>
                <c:pt idx="1536">
                  <c:v>44245</c:v>
                </c:pt>
                <c:pt idx="1537">
                  <c:v>44246</c:v>
                </c:pt>
                <c:pt idx="1538">
                  <c:v>44247</c:v>
                </c:pt>
                <c:pt idx="1539">
                  <c:v>44249</c:v>
                </c:pt>
                <c:pt idx="1540">
                  <c:v>44250</c:v>
                </c:pt>
                <c:pt idx="1541">
                  <c:v>44251</c:v>
                </c:pt>
                <c:pt idx="1542">
                  <c:v>44252</c:v>
                </c:pt>
                <c:pt idx="1543">
                  <c:v>44253</c:v>
                </c:pt>
                <c:pt idx="1544">
                  <c:v>44256</c:v>
                </c:pt>
                <c:pt idx="1545">
                  <c:v>44257</c:v>
                </c:pt>
                <c:pt idx="1546">
                  <c:v>44258</c:v>
                </c:pt>
                <c:pt idx="1547">
                  <c:v>44259</c:v>
                </c:pt>
                <c:pt idx="1548">
                  <c:v>44260</c:v>
                </c:pt>
                <c:pt idx="1549">
                  <c:v>44263</c:v>
                </c:pt>
                <c:pt idx="1550">
                  <c:v>44264</c:v>
                </c:pt>
                <c:pt idx="1551">
                  <c:v>44265</c:v>
                </c:pt>
                <c:pt idx="1552">
                  <c:v>44266</c:v>
                </c:pt>
                <c:pt idx="1553">
                  <c:v>44267</c:v>
                </c:pt>
                <c:pt idx="1554">
                  <c:v>44270</c:v>
                </c:pt>
                <c:pt idx="1555">
                  <c:v>44271</c:v>
                </c:pt>
                <c:pt idx="1556">
                  <c:v>44272</c:v>
                </c:pt>
                <c:pt idx="1557">
                  <c:v>44273</c:v>
                </c:pt>
                <c:pt idx="1558">
                  <c:v>44274</c:v>
                </c:pt>
                <c:pt idx="1559">
                  <c:v>44277</c:v>
                </c:pt>
                <c:pt idx="1560">
                  <c:v>44278</c:v>
                </c:pt>
                <c:pt idx="1561">
                  <c:v>44279</c:v>
                </c:pt>
                <c:pt idx="1562">
                  <c:v>44280</c:v>
                </c:pt>
                <c:pt idx="1563">
                  <c:v>44281</c:v>
                </c:pt>
                <c:pt idx="1564">
                  <c:v>44284</c:v>
                </c:pt>
                <c:pt idx="1565">
                  <c:v>44285</c:v>
                </c:pt>
                <c:pt idx="1566">
                  <c:v>44286</c:v>
                </c:pt>
                <c:pt idx="1567">
                  <c:v>44287</c:v>
                </c:pt>
                <c:pt idx="1568">
                  <c:v>44288</c:v>
                </c:pt>
                <c:pt idx="1569">
                  <c:v>44292</c:v>
                </c:pt>
                <c:pt idx="1570">
                  <c:v>44293</c:v>
                </c:pt>
                <c:pt idx="1571">
                  <c:v>44294</c:v>
                </c:pt>
                <c:pt idx="1572">
                  <c:v>44295</c:v>
                </c:pt>
                <c:pt idx="1573">
                  <c:v>44298</c:v>
                </c:pt>
                <c:pt idx="1574">
                  <c:v>44299</c:v>
                </c:pt>
                <c:pt idx="1575">
                  <c:v>44300</c:v>
                </c:pt>
                <c:pt idx="1576">
                  <c:v>44301</c:v>
                </c:pt>
                <c:pt idx="1577">
                  <c:v>44302</c:v>
                </c:pt>
                <c:pt idx="1578">
                  <c:v>44305</c:v>
                </c:pt>
                <c:pt idx="1579">
                  <c:v>44306</c:v>
                </c:pt>
                <c:pt idx="1580">
                  <c:v>44307</c:v>
                </c:pt>
                <c:pt idx="1581">
                  <c:v>44308</c:v>
                </c:pt>
                <c:pt idx="1582">
                  <c:v>44309</c:v>
                </c:pt>
                <c:pt idx="1583">
                  <c:v>44311</c:v>
                </c:pt>
                <c:pt idx="1584">
                  <c:v>44312</c:v>
                </c:pt>
                <c:pt idx="1585">
                  <c:v>44313</c:v>
                </c:pt>
                <c:pt idx="1586">
                  <c:v>44314</c:v>
                </c:pt>
                <c:pt idx="1587">
                  <c:v>44315</c:v>
                </c:pt>
                <c:pt idx="1588">
                  <c:v>44316</c:v>
                </c:pt>
                <c:pt idx="1589">
                  <c:v>44322</c:v>
                </c:pt>
                <c:pt idx="1590">
                  <c:v>44323</c:v>
                </c:pt>
                <c:pt idx="1591">
                  <c:v>44324</c:v>
                </c:pt>
                <c:pt idx="1592">
                  <c:v>44326</c:v>
                </c:pt>
                <c:pt idx="1593">
                  <c:v>44327</c:v>
                </c:pt>
                <c:pt idx="1594">
                  <c:v>44328</c:v>
                </c:pt>
                <c:pt idx="1595">
                  <c:v>44329</c:v>
                </c:pt>
                <c:pt idx="1596">
                  <c:v>44330</c:v>
                </c:pt>
                <c:pt idx="1597">
                  <c:v>44333</c:v>
                </c:pt>
                <c:pt idx="1598">
                  <c:v>44334</c:v>
                </c:pt>
                <c:pt idx="1599">
                  <c:v>44335</c:v>
                </c:pt>
                <c:pt idx="1600">
                  <c:v>44336</c:v>
                </c:pt>
                <c:pt idx="1601">
                  <c:v>44337</c:v>
                </c:pt>
                <c:pt idx="1602">
                  <c:v>44340</c:v>
                </c:pt>
                <c:pt idx="1603">
                  <c:v>44341</c:v>
                </c:pt>
                <c:pt idx="1604">
                  <c:v>44342</c:v>
                </c:pt>
                <c:pt idx="1605">
                  <c:v>44343</c:v>
                </c:pt>
                <c:pt idx="1606">
                  <c:v>44344</c:v>
                </c:pt>
                <c:pt idx="1607">
                  <c:v>44347</c:v>
                </c:pt>
                <c:pt idx="1608">
                  <c:v>44348</c:v>
                </c:pt>
                <c:pt idx="1609">
                  <c:v>44349</c:v>
                </c:pt>
                <c:pt idx="1610">
                  <c:v>44350</c:v>
                </c:pt>
                <c:pt idx="1611">
                  <c:v>44351</c:v>
                </c:pt>
                <c:pt idx="1612">
                  <c:v>44354</c:v>
                </c:pt>
                <c:pt idx="1613">
                  <c:v>44355</c:v>
                </c:pt>
                <c:pt idx="1614">
                  <c:v>44356</c:v>
                </c:pt>
                <c:pt idx="1615">
                  <c:v>44357</c:v>
                </c:pt>
                <c:pt idx="1616">
                  <c:v>44358</c:v>
                </c:pt>
                <c:pt idx="1617">
                  <c:v>44362</c:v>
                </c:pt>
                <c:pt idx="1618">
                  <c:v>44363</c:v>
                </c:pt>
                <c:pt idx="1619">
                  <c:v>44364</c:v>
                </c:pt>
                <c:pt idx="1620">
                  <c:v>44365</c:v>
                </c:pt>
                <c:pt idx="1621">
                  <c:v>44368</c:v>
                </c:pt>
                <c:pt idx="1622">
                  <c:v>44369</c:v>
                </c:pt>
                <c:pt idx="1623">
                  <c:v>44370</c:v>
                </c:pt>
                <c:pt idx="1624">
                  <c:v>44371</c:v>
                </c:pt>
                <c:pt idx="1625">
                  <c:v>44372</c:v>
                </c:pt>
                <c:pt idx="1626">
                  <c:v>44375</c:v>
                </c:pt>
                <c:pt idx="1627">
                  <c:v>44376</c:v>
                </c:pt>
                <c:pt idx="1628">
                  <c:v>44377</c:v>
                </c:pt>
                <c:pt idx="1629">
                  <c:v>44378</c:v>
                </c:pt>
                <c:pt idx="1630">
                  <c:v>44379</c:v>
                </c:pt>
                <c:pt idx="1631">
                  <c:v>44382</c:v>
                </c:pt>
                <c:pt idx="1632">
                  <c:v>44383</c:v>
                </c:pt>
                <c:pt idx="1633">
                  <c:v>44384</c:v>
                </c:pt>
                <c:pt idx="1634">
                  <c:v>44385</c:v>
                </c:pt>
                <c:pt idx="1635">
                  <c:v>44386</c:v>
                </c:pt>
                <c:pt idx="1636">
                  <c:v>44389</c:v>
                </c:pt>
                <c:pt idx="1637">
                  <c:v>44390</c:v>
                </c:pt>
                <c:pt idx="1638">
                  <c:v>44391</c:v>
                </c:pt>
                <c:pt idx="1639">
                  <c:v>44392</c:v>
                </c:pt>
                <c:pt idx="1640">
                  <c:v>44393</c:v>
                </c:pt>
                <c:pt idx="1641">
                  <c:v>44396</c:v>
                </c:pt>
                <c:pt idx="1642">
                  <c:v>44397</c:v>
                </c:pt>
                <c:pt idx="1643">
                  <c:v>44398</c:v>
                </c:pt>
                <c:pt idx="1644">
                  <c:v>44399</c:v>
                </c:pt>
                <c:pt idx="1645">
                  <c:v>44400</c:v>
                </c:pt>
              </c:numCache>
            </c:numRef>
          </c:cat>
          <c:val>
            <c:numRef>
              <c:f>鲁南价差!$I$2:$I$1647</c:f>
              <c:numCache>
                <c:formatCode>#,##0_);[Red]\(#,##0\)</c:formatCode>
                <c:ptCount val="1646"/>
                <c:pt idx="0">
                  <c:v>-285</c:v>
                </c:pt>
                <c:pt idx="1">
                  <c:v>-290</c:v>
                </c:pt>
                <c:pt idx="2">
                  <c:v>-315</c:v>
                </c:pt>
                <c:pt idx="3">
                  <c:v>-325</c:v>
                </c:pt>
                <c:pt idx="4">
                  <c:v>-320</c:v>
                </c:pt>
                <c:pt idx="5">
                  <c:v>-340</c:v>
                </c:pt>
                <c:pt idx="6">
                  <c:v>-210</c:v>
                </c:pt>
                <c:pt idx="7">
                  <c:v>-195</c:v>
                </c:pt>
                <c:pt idx="8">
                  <c:v>-195</c:v>
                </c:pt>
                <c:pt idx="9">
                  <c:v>-195</c:v>
                </c:pt>
                <c:pt idx="10">
                  <c:v>-275</c:v>
                </c:pt>
                <c:pt idx="11">
                  <c:v>-225</c:v>
                </c:pt>
                <c:pt idx="12">
                  <c:v>-225</c:v>
                </c:pt>
                <c:pt idx="13">
                  <c:v>25</c:v>
                </c:pt>
                <c:pt idx="14">
                  <c:v>95</c:v>
                </c:pt>
                <c:pt idx="15">
                  <c:v>-240</c:v>
                </c:pt>
                <c:pt idx="16">
                  <c:v>-240</c:v>
                </c:pt>
                <c:pt idx="17">
                  <c:v>-175</c:v>
                </c:pt>
                <c:pt idx="18">
                  <c:v>-175</c:v>
                </c:pt>
                <c:pt idx="19">
                  <c:v>-125</c:v>
                </c:pt>
                <c:pt idx="20">
                  <c:v>-55</c:v>
                </c:pt>
                <c:pt idx="21">
                  <c:v>-90</c:v>
                </c:pt>
                <c:pt idx="22">
                  <c:v>-65</c:v>
                </c:pt>
                <c:pt idx="23">
                  <c:v>-125</c:v>
                </c:pt>
                <c:pt idx="24">
                  <c:v>-85</c:v>
                </c:pt>
                <c:pt idx="25">
                  <c:v>-75</c:v>
                </c:pt>
                <c:pt idx="26">
                  <c:v>-75</c:v>
                </c:pt>
                <c:pt idx="27">
                  <c:v>-75</c:v>
                </c:pt>
                <c:pt idx="28">
                  <c:v>-155</c:v>
                </c:pt>
                <c:pt idx="29">
                  <c:v>-180</c:v>
                </c:pt>
                <c:pt idx="30">
                  <c:v>-165</c:v>
                </c:pt>
                <c:pt idx="31">
                  <c:v>-175</c:v>
                </c:pt>
                <c:pt idx="32">
                  <c:v>-210</c:v>
                </c:pt>
                <c:pt idx="33">
                  <c:v>-200</c:v>
                </c:pt>
                <c:pt idx="34">
                  <c:v>-210</c:v>
                </c:pt>
                <c:pt idx="35">
                  <c:v>-195</c:v>
                </c:pt>
                <c:pt idx="36">
                  <c:v>-220</c:v>
                </c:pt>
                <c:pt idx="37">
                  <c:v>-210</c:v>
                </c:pt>
                <c:pt idx="38">
                  <c:v>-205</c:v>
                </c:pt>
                <c:pt idx="39">
                  <c:v>-215</c:v>
                </c:pt>
                <c:pt idx="40">
                  <c:v>-215</c:v>
                </c:pt>
                <c:pt idx="41">
                  <c:v>-215</c:v>
                </c:pt>
                <c:pt idx="42">
                  <c:v>-215</c:v>
                </c:pt>
                <c:pt idx="43">
                  <c:v>-215</c:v>
                </c:pt>
                <c:pt idx="44">
                  <c:v>-245</c:v>
                </c:pt>
                <c:pt idx="45">
                  <c:v>-285</c:v>
                </c:pt>
                <c:pt idx="46">
                  <c:v>-330</c:v>
                </c:pt>
                <c:pt idx="47">
                  <c:v>-270</c:v>
                </c:pt>
                <c:pt idx="48">
                  <c:v>-290</c:v>
                </c:pt>
                <c:pt idx="49">
                  <c:v>-275</c:v>
                </c:pt>
                <c:pt idx="50">
                  <c:v>-255</c:v>
                </c:pt>
                <c:pt idx="51">
                  <c:v>-255</c:v>
                </c:pt>
                <c:pt idx="52">
                  <c:v>-270</c:v>
                </c:pt>
                <c:pt idx="53">
                  <c:v>-310</c:v>
                </c:pt>
                <c:pt idx="54">
                  <c:v>-405</c:v>
                </c:pt>
                <c:pt idx="55">
                  <c:v>-420</c:v>
                </c:pt>
                <c:pt idx="57">
                  <c:v>-340</c:v>
                </c:pt>
                <c:pt idx="58">
                  <c:v>-375</c:v>
                </c:pt>
                <c:pt idx="59">
                  <c:v>-350</c:v>
                </c:pt>
                <c:pt idx="60">
                  <c:v>-340</c:v>
                </c:pt>
                <c:pt idx="61">
                  <c:v>-400</c:v>
                </c:pt>
                <c:pt idx="62">
                  <c:v>-315</c:v>
                </c:pt>
                <c:pt idx="63">
                  <c:v>-165</c:v>
                </c:pt>
                <c:pt idx="64">
                  <c:v>-205</c:v>
                </c:pt>
                <c:pt idx="65">
                  <c:v>-250</c:v>
                </c:pt>
                <c:pt idx="66">
                  <c:v>-230</c:v>
                </c:pt>
                <c:pt idx="67">
                  <c:v>-260</c:v>
                </c:pt>
                <c:pt idx="68">
                  <c:v>0</c:v>
                </c:pt>
                <c:pt idx="69">
                  <c:v>-215</c:v>
                </c:pt>
                <c:pt idx="70">
                  <c:v>-265</c:v>
                </c:pt>
                <c:pt idx="71">
                  <c:v>-290</c:v>
                </c:pt>
                <c:pt idx="72">
                  <c:v>-240</c:v>
                </c:pt>
                <c:pt idx="73">
                  <c:v>-240</c:v>
                </c:pt>
                <c:pt idx="74">
                  <c:v>-195</c:v>
                </c:pt>
                <c:pt idx="76">
                  <c:v>-200</c:v>
                </c:pt>
                <c:pt idx="77">
                  <c:v>-265</c:v>
                </c:pt>
                <c:pt idx="78">
                  <c:v>-250</c:v>
                </c:pt>
                <c:pt idx="79">
                  <c:v>-230</c:v>
                </c:pt>
                <c:pt idx="80">
                  <c:v>-250</c:v>
                </c:pt>
                <c:pt idx="81">
                  <c:v>-245</c:v>
                </c:pt>
                <c:pt idx="82">
                  <c:v>-230</c:v>
                </c:pt>
                <c:pt idx="83">
                  <c:v>-215</c:v>
                </c:pt>
                <c:pt idx="84">
                  <c:v>-235</c:v>
                </c:pt>
                <c:pt idx="85">
                  <c:v>-225</c:v>
                </c:pt>
                <c:pt idx="86">
                  <c:v>-195</c:v>
                </c:pt>
                <c:pt idx="87">
                  <c:v>-185</c:v>
                </c:pt>
                <c:pt idx="88">
                  <c:v>-145</c:v>
                </c:pt>
                <c:pt idx="89">
                  <c:v>-145</c:v>
                </c:pt>
                <c:pt idx="90">
                  <c:v>-185</c:v>
                </c:pt>
                <c:pt idx="91">
                  <c:v>-190</c:v>
                </c:pt>
                <c:pt idx="92">
                  <c:v>-210</c:v>
                </c:pt>
                <c:pt idx="93">
                  <c:v>-205</c:v>
                </c:pt>
                <c:pt idx="94">
                  <c:v>-160</c:v>
                </c:pt>
                <c:pt idx="95">
                  <c:v>-205</c:v>
                </c:pt>
                <c:pt idx="96">
                  <c:v>-210</c:v>
                </c:pt>
                <c:pt idx="97">
                  <c:v>-165</c:v>
                </c:pt>
                <c:pt idx="98">
                  <c:v>-160</c:v>
                </c:pt>
                <c:pt idx="99">
                  <c:v>-175</c:v>
                </c:pt>
                <c:pt idx="100">
                  <c:v>-235</c:v>
                </c:pt>
                <c:pt idx="101">
                  <c:v>-245</c:v>
                </c:pt>
                <c:pt idx="102">
                  <c:v>-225</c:v>
                </c:pt>
                <c:pt idx="103">
                  <c:v>-200</c:v>
                </c:pt>
                <c:pt idx="104">
                  <c:v>-245</c:v>
                </c:pt>
                <c:pt idx="105">
                  <c:v>-245</c:v>
                </c:pt>
                <c:pt idx="106">
                  <c:v>-245</c:v>
                </c:pt>
                <c:pt idx="107">
                  <c:v>-235</c:v>
                </c:pt>
                <c:pt idx="108">
                  <c:v>-195</c:v>
                </c:pt>
                <c:pt idx="109">
                  <c:v>-205</c:v>
                </c:pt>
                <c:pt idx="110">
                  <c:v>-245</c:v>
                </c:pt>
                <c:pt idx="111">
                  <c:v>-260</c:v>
                </c:pt>
                <c:pt idx="112">
                  <c:v>-230</c:v>
                </c:pt>
                <c:pt idx="113">
                  <c:v>-240</c:v>
                </c:pt>
                <c:pt idx="114">
                  <c:v>-280</c:v>
                </c:pt>
                <c:pt idx="115">
                  <c:v>-270</c:v>
                </c:pt>
                <c:pt idx="116">
                  <c:v>-260</c:v>
                </c:pt>
                <c:pt idx="117">
                  <c:v>-280</c:v>
                </c:pt>
                <c:pt idx="118">
                  <c:v>-270</c:v>
                </c:pt>
                <c:pt idx="119">
                  <c:v>-255</c:v>
                </c:pt>
                <c:pt idx="120">
                  <c:v>-240</c:v>
                </c:pt>
                <c:pt idx="121">
                  <c:v>-230</c:v>
                </c:pt>
                <c:pt idx="122">
                  <c:v>-230</c:v>
                </c:pt>
                <c:pt idx="123">
                  <c:v>-270</c:v>
                </c:pt>
                <c:pt idx="124">
                  <c:v>-300</c:v>
                </c:pt>
                <c:pt idx="125">
                  <c:v>-280</c:v>
                </c:pt>
                <c:pt idx="126">
                  <c:v>-270</c:v>
                </c:pt>
                <c:pt idx="128">
                  <c:v>-240</c:v>
                </c:pt>
                <c:pt idx="129">
                  <c:v>-225</c:v>
                </c:pt>
                <c:pt idx="130">
                  <c:v>-225</c:v>
                </c:pt>
                <c:pt idx="131">
                  <c:v>-235</c:v>
                </c:pt>
                <c:pt idx="132">
                  <c:v>-230</c:v>
                </c:pt>
                <c:pt idx="133">
                  <c:v>-195</c:v>
                </c:pt>
                <c:pt idx="134">
                  <c:v>-185</c:v>
                </c:pt>
                <c:pt idx="135">
                  <c:v>-205</c:v>
                </c:pt>
                <c:pt idx="136">
                  <c:v>-140</c:v>
                </c:pt>
                <c:pt idx="137">
                  <c:v>-140</c:v>
                </c:pt>
                <c:pt idx="138">
                  <c:v>-145</c:v>
                </c:pt>
                <c:pt idx="139">
                  <c:v>-210</c:v>
                </c:pt>
                <c:pt idx="140">
                  <c:v>-220</c:v>
                </c:pt>
                <c:pt idx="141">
                  <c:v>-190</c:v>
                </c:pt>
                <c:pt idx="142">
                  <c:v>-190</c:v>
                </c:pt>
                <c:pt idx="143">
                  <c:v>-195</c:v>
                </c:pt>
                <c:pt idx="144">
                  <c:v>-225</c:v>
                </c:pt>
                <c:pt idx="145">
                  <c:v>-215</c:v>
                </c:pt>
                <c:pt idx="146">
                  <c:v>-195</c:v>
                </c:pt>
                <c:pt idx="147">
                  <c:v>-185</c:v>
                </c:pt>
                <c:pt idx="148">
                  <c:v>-185</c:v>
                </c:pt>
                <c:pt idx="149">
                  <c:v>-190</c:v>
                </c:pt>
                <c:pt idx="150">
                  <c:v>-55</c:v>
                </c:pt>
                <c:pt idx="151">
                  <c:v>-95</c:v>
                </c:pt>
                <c:pt idx="152">
                  <c:v>-160</c:v>
                </c:pt>
                <c:pt idx="153">
                  <c:v>-185</c:v>
                </c:pt>
                <c:pt idx="154">
                  <c:v>-175</c:v>
                </c:pt>
                <c:pt idx="155">
                  <c:v>-160</c:v>
                </c:pt>
                <c:pt idx="156">
                  <c:v>-140</c:v>
                </c:pt>
                <c:pt idx="157">
                  <c:v>-140</c:v>
                </c:pt>
                <c:pt idx="158">
                  <c:v>-160</c:v>
                </c:pt>
                <c:pt idx="159">
                  <c:v>-185</c:v>
                </c:pt>
                <c:pt idx="160">
                  <c:v>-190</c:v>
                </c:pt>
                <c:pt idx="161">
                  <c:v>-190</c:v>
                </c:pt>
                <c:pt idx="162">
                  <c:v>-215</c:v>
                </c:pt>
                <c:pt idx="163">
                  <c:v>-125</c:v>
                </c:pt>
                <c:pt idx="164">
                  <c:v>-40</c:v>
                </c:pt>
                <c:pt idx="165">
                  <c:v>-90</c:v>
                </c:pt>
                <c:pt idx="166">
                  <c:v>-135</c:v>
                </c:pt>
                <c:pt idx="167">
                  <c:v>-165</c:v>
                </c:pt>
                <c:pt idx="168">
                  <c:v>-185</c:v>
                </c:pt>
                <c:pt idx="169">
                  <c:v>-180</c:v>
                </c:pt>
                <c:pt idx="170">
                  <c:v>-200</c:v>
                </c:pt>
                <c:pt idx="171">
                  <c:v>-210</c:v>
                </c:pt>
                <c:pt idx="172">
                  <c:v>-260</c:v>
                </c:pt>
                <c:pt idx="173">
                  <c:v>-280</c:v>
                </c:pt>
                <c:pt idx="174">
                  <c:v>-265</c:v>
                </c:pt>
                <c:pt idx="175">
                  <c:v>-230</c:v>
                </c:pt>
                <c:pt idx="176">
                  <c:v>-240</c:v>
                </c:pt>
                <c:pt idx="177">
                  <c:v>-245</c:v>
                </c:pt>
                <c:pt idx="178">
                  <c:v>-195</c:v>
                </c:pt>
                <c:pt idx="179">
                  <c:v>-105</c:v>
                </c:pt>
                <c:pt idx="180">
                  <c:v>-95</c:v>
                </c:pt>
                <c:pt idx="181">
                  <c:v>-75</c:v>
                </c:pt>
                <c:pt idx="182">
                  <c:v>-115</c:v>
                </c:pt>
                <c:pt idx="183">
                  <c:v>-80</c:v>
                </c:pt>
                <c:pt idx="184">
                  <c:v>-65</c:v>
                </c:pt>
                <c:pt idx="185">
                  <c:v>-85</c:v>
                </c:pt>
                <c:pt idx="186">
                  <c:v>-145</c:v>
                </c:pt>
                <c:pt idx="187">
                  <c:v>-170</c:v>
                </c:pt>
                <c:pt idx="188">
                  <c:v>-55</c:v>
                </c:pt>
                <c:pt idx="189">
                  <c:v>15</c:v>
                </c:pt>
                <c:pt idx="190">
                  <c:v>15</c:v>
                </c:pt>
                <c:pt idx="191">
                  <c:v>0</c:v>
                </c:pt>
                <c:pt idx="192">
                  <c:v>-20</c:v>
                </c:pt>
                <c:pt idx="193">
                  <c:v>-35</c:v>
                </c:pt>
                <c:pt idx="194">
                  <c:v>-115</c:v>
                </c:pt>
                <c:pt idx="195">
                  <c:v>-100</c:v>
                </c:pt>
                <c:pt idx="196">
                  <c:v>-145</c:v>
                </c:pt>
                <c:pt idx="197">
                  <c:v>-80</c:v>
                </c:pt>
                <c:pt idx="198">
                  <c:v>-80</c:v>
                </c:pt>
                <c:pt idx="199">
                  <c:v>-120</c:v>
                </c:pt>
                <c:pt idx="200">
                  <c:v>-85</c:v>
                </c:pt>
                <c:pt idx="201">
                  <c:v>-85</c:v>
                </c:pt>
                <c:pt idx="202">
                  <c:v>-90</c:v>
                </c:pt>
                <c:pt idx="203">
                  <c:v>-105</c:v>
                </c:pt>
                <c:pt idx="204">
                  <c:v>-115</c:v>
                </c:pt>
                <c:pt idx="205">
                  <c:v>-95</c:v>
                </c:pt>
                <c:pt idx="206">
                  <c:v>-90</c:v>
                </c:pt>
                <c:pt idx="207">
                  <c:v>-70</c:v>
                </c:pt>
                <c:pt idx="208">
                  <c:v>-30</c:v>
                </c:pt>
                <c:pt idx="209">
                  <c:v>-10</c:v>
                </c:pt>
                <c:pt idx="210">
                  <c:v>-10</c:v>
                </c:pt>
                <c:pt idx="211">
                  <c:v>-30</c:v>
                </c:pt>
                <c:pt idx="212">
                  <c:v>0</c:v>
                </c:pt>
                <c:pt idx="213">
                  <c:v>10</c:v>
                </c:pt>
                <c:pt idx="214">
                  <c:v>20</c:v>
                </c:pt>
                <c:pt idx="215">
                  <c:v>30</c:v>
                </c:pt>
                <c:pt idx="216">
                  <c:v>40</c:v>
                </c:pt>
                <c:pt idx="217">
                  <c:v>20</c:v>
                </c:pt>
                <c:pt idx="218">
                  <c:v>-10</c:v>
                </c:pt>
                <c:pt idx="219">
                  <c:v>-20</c:v>
                </c:pt>
                <c:pt idx="220">
                  <c:v>-35</c:v>
                </c:pt>
                <c:pt idx="221">
                  <c:v>-55</c:v>
                </c:pt>
                <c:pt idx="222">
                  <c:v>-70</c:v>
                </c:pt>
                <c:pt idx="223">
                  <c:v>-135</c:v>
                </c:pt>
                <c:pt idx="224">
                  <c:v>-130</c:v>
                </c:pt>
                <c:pt idx="225">
                  <c:v>-145</c:v>
                </c:pt>
                <c:pt idx="226">
                  <c:v>-140</c:v>
                </c:pt>
                <c:pt idx="227">
                  <c:v>-95</c:v>
                </c:pt>
                <c:pt idx="228">
                  <c:v>-115</c:v>
                </c:pt>
                <c:pt idx="229">
                  <c:v>-150</c:v>
                </c:pt>
                <c:pt idx="230">
                  <c:v>-220</c:v>
                </c:pt>
                <c:pt idx="231">
                  <c:v>-215</c:v>
                </c:pt>
                <c:pt idx="232">
                  <c:v>-225</c:v>
                </c:pt>
                <c:pt idx="233">
                  <c:v>-265</c:v>
                </c:pt>
                <c:pt idx="234">
                  <c:v>-245</c:v>
                </c:pt>
                <c:pt idx="235">
                  <c:v>-255</c:v>
                </c:pt>
                <c:pt idx="236">
                  <c:v>-245</c:v>
                </c:pt>
                <c:pt idx="237">
                  <c:v>-265</c:v>
                </c:pt>
                <c:pt idx="238">
                  <c:v>-260</c:v>
                </c:pt>
                <c:pt idx="239">
                  <c:v>-255</c:v>
                </c:pt>
                <c:pt idx="240">
                  <c:v>-245</c:v>
                </c:pt>
                <c:pt idx="241">
                  <c:v>-255</c:v>
                </c:pt>
                <c:pt idx="242">
                  <c:v>-275</c:v>
                </c:pt>
                <c:pt idx="243">
                  <c:v>-285</c:v>
                </c:pt>
                <c:pt idx="244">
                  <c:v>-225</c:v>
                </c:pt>
                <c:pt idx="245">
                  <c:v>-275</c:v>
                </c:pt>
                <c:pt idx="246">
                  <c:v>-325</c:v>
                </c:pt>
                <c:pt idx="247">
                  <c:v>-295</c:v>
                </c:pt>
                <c:pt idx="248">
                  <c:v>-210</c:v>
                </c:pt>
                <c:pt idx="249">
                  <c:v>-220</c:v>
                </c:pt>
                <c:pt idx="250">
                  <c:v>-265</c:v>
                </c:pt>
                <c:pt idx="251">
                  <c:v>-295</c:v>
                </c:pt>
                <c:pt idx="252">
                  <c:v>-245</c:v>
                </c:pt>
                <c:pt idx="253">
                  <c:v>-265</c:v>
                </c:pt>
                <c:pt idx="254">
                  <c:v>-225</c:v>
                </c:pt>
                <c:pt idx="255">
                  <c:v>-215</c:v>
                </c:pt>
                <c:pt idx="256">
                  <c:v>-210</c:v>
                </c:pt>
                <c:pt idx="257">
                  <c:v>-220</c:v>
                </c:pt>
                <c:pt idx="258">
                  <c:v>-225</c:v>
                </c:pt>
                <c:pt idx="259">
                  <c:v>-230</c:v>
                </c:pt>
                <c:pt idx="260">
                  <c:v>-230</c:v>
                </c:pt>
                <c:pt idx="261">
                  <c:v>-230</c:v>
                </c:pt>
                <c:pt idx="262">
                  <c:v>-200</c:v>
                </c:pt>
                <c:pt idx="263">
                  <c:v>-175</c:v>
                </c:pt>
                <c:pt idx="264">
                  <c:v>-195</c:v>
                </c:pt>
                <c:pt idx="265">
                  <c:v>-185</c:v>
                </c:pt>
                <c:pt idx="266">
                  <c:v>-195</c:v>
                </c:pt>
                <c:pt idx="267">
                  <c:v>-195</c:v>
                </c:pt>
                <c:pt idx="268">
                  <c:v>-175</c:v>
                </c:pt>
                <c:pt idx="269">
                  <c:v>-165</c:v>
                </c:pt>
                <c:pt idx="270">
                  <c:v>-165</c:v>
                </c:pt>
                <c:pt idx="271">
                  <c:v>-165</c:v>
                </c:pt>
                <c:pt idx="272">
                  <c:v>-165</c:v>
                </c:pt>
                <c:pt idx="273">
                  <c:v>-165</c:v>
                </c:pt>
                <c:pt idx="274">
                  <c:v>-165</c:v>
                </c:pt>
                <c:pt idx="275">
                  <c:v>-185</c:v>
                </c:pt>
                <c:pt idx="276">
                  <c:v>-235</c:v>
                </c:pt>
                <c:pt idx="277">
                  <c:v>-205</c:v>
                </c:pt>
                <c:pt idx="278">
                  <c:v>-180</c:v>
                </c:pt>
                <c:pt idx="279">
                  <c:v>-185</c:v>
                </c:pt>
                <c:pt idx="280">
                  <c:v>-180</c:v>
                </c:pt>
                <c:pt idx="281">
                  <c:v>-205</c:v>
                </c:pt>
                <c:pt idx="282">
                  <c:v>-235</c:v>
                </c:pt>
                <c:pt idx="283">
                  <c:v>-255</c:v>
                </c:pt>
                <c:pt idx="284">
                  <c:v>-235</c:v>
                </c:pt>
                <c:pt idx="285">
                  <c:v>-220</c:v>
                </c:pt>
                <c:pt idx="286">
                  <c:v>-215</c:v>
                </c:pt>
                <c:pt idx="287">
                  <c:v>-195</c:v>
                </c:pt>
                <c:pt idx="288">
                  <c:v>-205</c:v>
                </c:pt>
                <c:pt idx="289">
                  <c:v>-215</c:v>
                </c:pt>
                <c:pt idx="290">
                  <c:v>-190</c:v>
                </c:pt>
                <c:pt idx="291">
                  <c:v>-190</c:v>
                </c:pt>
                <c:pt idx="292">
                  <c:v>-190</c:v>
                </c:pt>
                <c:pt idx="293">
                  <c:v>-190</c:v>
                </c:pt>
                <c:pt idx="294">
                  <c:v>-180</c:v>
                </c:pt>
                <c:pt idx="295">
                  <c:v>-175</c:v>
                </c:pt>
                <c:pt idx="296">
                  <c:v>-175</c:v>
                </c:pt>
                <c:pt idx="297">
                  <c:v>-205</c:v>
                </c:pt>
                <c:pt idx="298">
                  <c:v>-165</c:v>
                </c:pt>
                <c:pt idx="299">
                  <c:v>-155</c:v>
                </c:pt>
                <c:pt idx="300">
                  <c:v>-165</c:v>
                </c:pt>
                <c:pt idx="301">
                  <c:v>-190</c:v>
                </c:pt>
                <c:pt idx="302">
                  <c:v>-245</c:v>
                </c:pt>
                <c:pt idx="303">
                  <c:v>-195</c:v>
                </c:pt>
                <c:pt idx="304">
                  <c:v>-185</c:v>
                </c:pt>
                <c:pt idx="305">
                  <c:v>-165</c:v>
                </c:pt>
                <c:pt idx="306">
                  <c:v>-135</c:v>
                </c:pt>
                <c:pt idx="307">
                  <c:v>-145</c:v>
                </c:pt>
                <c:pt idx="308">
                  <c:v>-165</c:v>
                </c:pt>
                <c:pt idx="309">
                  <c:v>-170</c:v>
                </c:pt>
                <c:pt idx="310">
                  <c:v>-190</c:v>
                </c:pt>
                <c:pt idx="311">
                  <c:v>-165</c:v>
                </c:pt>
                <c:pt idx="312">
                  <c:v>-175</c:v>
                </c:pt>
                <c:pt idx="313">
                  <c:v>-165</c:v>
                </c:pt>
                <c:pt idx="314">
                  <c:v>-150</c:v>
                </c:pt>
                <c:pt idx="315">
                  <c:v>-175</c:v>
                </c:pt>
                <c:pt idx="316">
                  <c:v>-165</c:v>
                </c:pt>
                <c:pt idx="317">
                  <c:v>-165</c:v>
                </c:pt>
                <c:pt idx="318">
                  <c:v>-135</c:v>
                </c:pt>
                <c:pt idx="319">
                  <c:v>-120</c:v>
                </c:pt>
                <c:pt idx="320">
                  <c:v>-115</c:v>
                </c:pt>
                <c:pt idx="321">
                  <c:v>-95</c:v>
                </c:pt>
                <c:pt idx="322">
                  <c:v>-100</c:v>
                </c:pt>
                <c:pt idx="323">
                  <c:v>-100</c:v>
                </c:pt>
                <c:pt idx="324">
                  <c:v>-100</c:v>
                </c:pt>
                <c:pt idx="325">
                  <c:v>-60</c:v>
                </c:pt>
                <c:pt idx="326">
                  <c:v>-60</c:v>
                </c:pt>
                <c:pt idx="327">
                  <c:v>-95</c:v>
                </c:pt>
                <c:pt idx="328">
                  <c:v>-80</c:v>
                </c:pt>
                <c:pt idx="329">
                  <c:v>-80</c:v>
                </c:pt>
                <c:pt idx="330">
                  <c:v>-70</c:v>
                </c:pt>
                <c:pt idx="331">
                  <c:v>-40</c:v>
                </c:pt>
                <c:pt idx="332">
                  <c:v>-15</c:v>
                </c:pt>
                <c:pt idx="333">
                  <c:v>-5</c:v>
                </c:pt>
                <c:pt idx="334">
                  <c:v>-25</c:v>
                </c:pt>
                <c:pt idx="335">
                  <c:v>-20</c:v>
                </c:pt>
                <c:pt idx="336">
                  <c:v>-50</c:v>
                </c:pt>
                <c:pt idx="337">
                  <c:v>-40</c:v>
                </c:pt>
                <c:pt idx="338">
                  <c:v>-55</c:v>
                </c:pt>
                <c:pt idx="339">
                  <c:v>-45</c:v>
                </c:pt>
                <c:pt idx="340">
                  <c:v>-65</c:v>
                </c:pt>
                <c:pt idx="341">
                  <c:v>-65</c:v>
                </c:pt>
                <c:pt idx="342">
                  <c:v>-80</c:v>
                </c:pt>
                <c:pt idx="343">
                  <c:v>-75</c:v>
                </c:pt>
                <c:pt idx="344">
                  <c:v>-100</c:v>
                </c:pt>
                <c:pt idx="345">
                  <c:v>-115</c:v>
                </c:pt>
                <c:pt idx="346">
                  <c:v>-115</c:v>
                </c:pt>
                <c:pt idx="347">
                  <c:v>-105</c:v>
                </c:pt>
                <c:pt idx="348">
                  <c:v>-80</c:v>
                </c:pt>
                <c:pt idx="349">
                  <c:v>-55</c:v>
                </c:pt>
                <c:pt idx="350">
                  <c:v>-55</c:v>
                </c:pt>
                <c:pt idx="351">
                  <c:v>-65</c:v>
                </c:pt>
                <c:pt idx="352">
                  <c:v>-45</c:v>
                </c:pt>
                <c:pt idx="353">
                  <c:v>-45</c:v>
                </c:pt>
                <c:pt idx="354">
                  <c:v>-25</c:v>
                </c:pt>
                <c:pt idx="355">
                  <c:v>25</c:v>
                </c:pt>
                <c:pt idx="356">
                  <c:v>25</c:v>
                </c:pt>
                <c:pt idx="357">
                  <c:v>-5</c:v>
                </c:pt>
                <c:pt idx="358">
                  <c:v>5</c:v>
                </c:pt>
                <c:pt idx="359">
                  <c:v>5</c:v>
                </c:pt>
                <c:pt idx="360">
                  <c:v>-45</c:v>
                </c:pt>
                <c:pt idx="361">
                  <c:v>-45</c:v>
                </c:pt>
                <c:pt idx="362">
                  <c:v>-75</c:v>
                </c:pt>
                <c:pt idx="363">
                  <c:v>-75</c:v>
                </c:pt>
                <c:pt idx="364">
                  <c:v>-90</c:v>
                </c:pt>
                <c:pt idx="365">
                  <c:v>-80</c:v>
                </c:pt>
                <c:pt idx="366">
                  <c:v>-95</c:v>
                </c:pt>
                <c:pt idx="367">
                  <c:v>-95</c:v>
                </c:pt>
                <c:pt idx="368">
                  <c:v>-90</c:v>
                </c:pt>
                <c:pt idx="369">
                  <c:v>-80</c:v>
                </c:pt>
                <c:pt idx="370">
                  <c:v>-70</c:v>
                </c:pt>
                <c:pt idx="371">
                  <c:v>-80</c:v>
                </c:pt>
                <c:pt idx="372">
                  <c:v>-60</c:v>
                </c:pt>
                <c:pt idx="373">
                  <c:v>-45</c:v>
                </c:pt>
                <c:pt idx="374">
                  <c:v>-45</c:v>
                </c:pt>
                <c:pt idx="375">
                  <c:v>-35</c:v>
                </c:pt>
                <c:pt idx="376">
                  <c:v>-55</c:v>
                </c:pt>
                <c:pt idx="377">
                  <c:v>-55</c:v>
                </c:pt>
                <c:pt idx="378">
                  <c:v>-75</c:v>
                </c:pt>
                <c:pt idx="379">
                  <c:v>-65</c:v>
                </c:pt>
                <c:pt idx="380">
                  <c:v>-60</c:v>
                </c:pt>
                <c:pt idx="381">
                  <c:v>-60</c:v>
                </c:pt>
                <c:pt idx="382">
                  <c:v>-75</c:v>
                </c:pt>
                <c:pt idx="383">
                  <c:v>-105</c:v>
                </c:pt>
                <c:pt idx="384">
                  <c:v>-150</c:v>
                </c:pt>
                <c:pt idx="385">
                  <c:v>-140</c:v>
                </c:pt>
                <c:pt idx="386">
                  <c:v>-130</c:v>
                </c:pt>
                <c:pt idx="387">
                  <c:v>-125</c:v>
                </c:pt>
                <c:pt idx="388">
                  <c:v>-120</c:v>
                </c:pt>
                <c:pt idx="389">
                  <c:v>-115</c:v>
                </c:pt>
                <c:pt idx="390">
                  <c:v>-130</c:v>
                </c:pt>
                <c:pt idx="391">
                  <c:v>-130</c:v>
                </c:pt>
                <c:pt idx="392">
                  <c:v>-135</c:v>
                </c:pt>
                <c:pt idx="393">
                  <c:v>-120</c:v>
                </c:pt>
                <c:pt idx="394">
                  <c:v>-160</c:v>
                </c:pt>
                <c:pt idx="395">
                  <c:v>-120</c:v>
                </c:pt>
                <c:pt idx="396">
                  <c:v>-130</c:v>
                </c:pt>
                <c:pt idx="397">
                  <c:v>-165</c:v>
                </c:pt>
                <c:pt idx="398">
                  <c:v>-165</c:v>
                </c:pt>
                <c:pt idx="399">
                  <c:v>-165</c:v>
                </c:pt>
                <c:pt idx="400">
                  <c:v>-165</c:v>
                </c:pt>
                <c:pt idx="401">
                  <c:v>-165</c:v>
                </c:pt>
                <c:pt idx="402">
                  <c:v>-150</c:v>
                </c:pt>
                <c:pt idx="403">
                  <c:v>-140</c:v>
                </c:pt>
                <c:pt idx="404">
                  <c:v>-140</c:v>
                </c:pt>
                <c:pt idx="405">
                  <c:v>-145</c:v>
                </c:pt>
                <c:pt idx="406">
                  <c:v>-145</c:v>
                </c:pt>
                <c:pt idx="407">
                  <c:v>-160</c:v>
                </c:pt>
                <c:pt idx="408">
                  <c:v>-155</c:v>
                </c:pt>
                <c:pt idx="409">
                  <c:v>-180</c:v>
                </c:pt>
                <c:pt idx="410">
                  <c:v>-175</c:v>
                </c:pt>
                <c:pt idx="411">
                  <c:v>-185</c:v>
                </c:pt>
                <c:pt idx="412">
                  <c:v>-185</c:v>
                </c:pt>
                <c:pt idx="413">
                  <c:v>-185</c:v>
                </c:pt>
                <c:pt idx="414">
                  <c:v>-155</c:v>
                </c:pt>
                <c:pt idx="415">
                  <c:v>-145</c:v>
                </c:pt>
                <c:pt idx="416">
                  <c:v>-145</c:v>
                </c:pt>
                <c:pt idx="417">
                  <c:v>-150</c:v>
                </c:pt>
                <c:pt idx="418">
                  <c:v>-180</c:v>
                </c:pt>
                <c:pt idx="419">
                  <c:v>-190</c:v>
                </c:pt>
                <c:pt idx="420">
                  <c:v>-210</c:v>
                </c:pt>
                <c:pt idx="421">
                  <c:v>-205</c:v>
                </c:pt>
                <c:pt idx="422">
                  <c:v>-185</c:v>
                </c:pt>
                <c:pt idx="423">
                  <c:v>-195</c:v>
                </c:pt>
                <c:pt idx="424">
                  <c:v>-190</c:v>
                </c:pt>
                <c:pt idx="425">
                  <c:v>-215</c:v>
                </c:pt>
                <c:pt idx="426">
                  <c:v>-195</c:v>
                </c:pt>
                <c:pt idx="427">
                  <c:v>-195</c:v>
                </c:pt>
                <c:pt idx="428">
                  <c:v>-195</c:v>
                </c:pt>
                <c:pt idx="429">
                  <c:v>-180</c:v>
                </c:pt>
                <c:pt idx="430">
                  <c:v>-175</c:v>
                </c:pt>
                <c:pt idx="431">
                  <c:v>-180</c:v>
                </c:pt>
                <c:pt idx="432">
                  <c:v>-180</c:v>
                </c:pt>
                <c:pt idx="433">
                  <c:v>-190</c:v>
                </c:pt>
                <c:pt idx="434">
                  <c:v>-185</c:v>
                </c:pt>
                <c:pt idx="435">
                  <c:v>-180</c:v>
                </c:pt>
                <c:pt idx="436">
                  <c:v>-180</c:v>
                </c:pt>
                <c:pt idx="437">
                  <c:v>-195</c:v>
                </c:pt>
                <c:pt idx="438">
                  <c:v>-195</c:v>
                </c:pt>
                <c:pt idx="439">
                  <c:v>-170</c:v>
                </c:pt>
                <c:pt idx="440">
                  <c:v>-165</c:v>
                </c:pt>
                <c:pt idx="441">
                  <c:v>-180</c:v>
                </c:pt>
                <c:pt idx="442">
                  <c:v>-185</c:v>
                </c:pt>
                <c:pt idx="443">
                  <c:v>-175</c:v>
                </c:pt>
                <c:pt idx="444">
                  <c:v>-150</c:v>
                </c:pt>
                <c:pt idx="445">
                  <c:v>-100</c:v>
                </c:pt>
                <c:pt idx="446">
                  <c:v>-85</c:v>
                </c:pt>
                <c:pt idx="447">
                  <c:v>-135</c:v>
                </c:pt>
                <c:pt idx="448">
                  <c:v>-135</c:v>
                </c:pt>
                <c:pt idx="449">
                  <c:v>-155</c:v>
                </c:pt>
                <c:pt idx="450">
                  <c:v>-165</c:v>
                </c:pt>
                <c:pt idx="451">
                  <c:v>-145</c:v>
                </c:pt>
                <c:pt idx="452">
                  <c:v>-120</c:v>
                </c:pt>
                <c:pt idx="453">
                  <c:v>-130</c:v>
                </c:pt>
                <c:pt idx="454">
                  <c:v>-120</c:v>
                </c:pt>
                <c:pt idx="455">
                  <c:v>-125</c:v>
                </c:pt>
                <c:pt idx="456">
                  <c:v>-195</c:v>
                </c:pt>
                <c:pt idx="457">
                  <c:v>-205</c:v>
                </c:pt>
                <c:pt idx="458">
                  <c:v>-145</c:v>
                </c:pt>
                <c:pt idx="459">
                  <c:v>-165</c:v>
                </c:pt>
                <c:pt idx="460">
                  <c:v>-155</c:v>
                </c:pt>
                <c:pt idx="461">
                  <c:v>-105</c:v>
                </c:pt>
                <c:pt idx="462">
                  <c:v>-55</c:v>
                </c:pt>
                <c:pt idx="463">
                  <c:v>-55</c:v>
                </c:pt>
                <c:pt idx="464">
                  <c:v>-80</c:v>
                </c:pt>
                <c:pt idx="465">
                  <c:v>-100</c:v>
                </c:pt>
                <c:pt idx="466">
                  <c:v>-90</c:v>
                </c:pt>
                <c:pt idx="467">
                  <c:v>-140</c:v>
                </c:pt>
                <c:pt idx="468">
                  <c:v>-130</c:v>
                </c:pt>
                <c:pt idx="469">
                  <c:v>-80</c:v>
                </c:pt>
                <c:pt idx="470">
                  <c:v>-80</c:v>
                </c:pt>
                <c:pt idx="471">
                  <c:v>-130</c:v>
                </c:pt>
                <c:pt idx="472">
                  <c:v>-160</c:v>
                </c:pt>
                <c:pt idx="473">
                  <c:v>-150</c:v>
                </c:pt>
                <c:pt idx="474">
                  <c:v>-140</c:v>
                </c:pt>
                <c:pt idx="475">
                  <c:v>-240</c:v>
                </c:pt>
                <c:pt idx="476">
                  <c:v>-170</c:v>
                </c:pt>
                <c:pt idx="477">
                  <c:v>-130</c:v>
                </c:pt>
                <c:pt idx="478">
                  <c:v>-65</c:v>
                </c:pt>
                <c:pt idx="479">
                  <c:v>-65</c:v>
                </c:pt>
                <c:pt idx="480">
                  <c:v>-100</c:v>
                </c:pt>
                <c:pt idx="481">
                  <c:v>-90</c:v>
                </c:pt>
                <c:pt idx="482">
                  <c:v>-140</c:v>
                </c:pt>
                <c:pt idx="483">
                  <c:v>-110</c:v>
                </c:pt>
                <c:pt idx="484">
                  <c:v>-160</c:v>
                </c:pt>
                <c:pt idx="485">
                  <c:v>-50</c:v>
                </c:pt>
                <c:pt idx="486">
                  <c:v>-75</c:v>
                </c:pt>
                <c:pt idx="487">
                  <c:v>-80</c:v>
                </c:pt>
                <c:pt idx="488">
                  <c:v>-150</c:v>
                </c:pt>
                <c:pt idx="489">
                  <c:v>-125</c:v>
                </c:pt>
                <c:pt idx="490">
                  <c:v>-185</c:v>
                </c:pt>
                <c:pt idx="491">
                  <c:v>-205</c:v>
                </c:pt>
                <c:pt idx="492">
                  <c:v>-185</c:v>
                </c:pt>
                <c:pt idx="493">
                  <c:v>-175</c:v>
                </c:pt>
                <c:pt idx="494">
                  <c:v>-125</c:v>
                </c:pt>
                <c:pt idx="495">
                  <c:v>-150</c:v>
                </c:pt>
                <c:pt idx="496">
                  <c:v>-165</c:v>
                </c:pt>
                <c:pt idx="498">
                  <c:v>-100</c:v>
                </c:pt>
                <c:pt idx="499">
                  <c:v>-80</c:v>
                </c:pt>
                <c:pt idx="500">
                  <c:v>-110</c:v>
                </c:pt>
                <c:pt idx="501">
                  <c:v>-120</c:v>
                </c:pt>
                <c:pt idx="502">
                  <c:v>-100</c:v>
                </c:pt>
                <c:pt idx="503">
                  <c:v>-180</c:v>
                </c:pt>
                <c:pt idx="504">
                  <c:v>-70</c:v>
                </c:pt>
                <c:pt idx="505">
                  <c:v>-245</c:v>
                </c:pt>
                <c:pt idx="506">
                  <c:v>-185</c:v>
                </c:pt>
                <c:pt idx="507">
                  <c:v>-225</c:v>
                </c:pt>
                <c:pt idx="508">
                  <c:v>-340</c:v>
                </c:pt>
                <c:pt idx="509">
                  <c:v>-425</c:v>
                </c:pt>
                <c:pt idx="510">
                  <c:v>-370</c:v>
                </c:pt>
                <c:pt idx="511">
                  <c:v>-240</c:v>
                </c:pt>
                <c:pt idx="512">
                  <c:v>-270</c:v>
                </c:pt>
                <c:pt idx="513">
                  <c:v>-250</c:v>
                </c:pt>
                <c:pt idx="514">
                  <c:v>-340</c:v>
                </c:pt>
                <c:pt idx="515">
                  <c:v>-415</c:v>
                </c:pt>
                <c:pt idx="516">
                  <c:v>-385</c:v>
                </c:pt>
                <c:pt idx="517">
                  <c:v>-415</c:v>
                </c:pt>
                <c:pt idx="518">
                  <c:v>-370</c:v>
                </c:pt>
                <c:pt idx="519">
                  <c:v>-365</c:v>
                </c:pt>
                <c:pt idx="520">
                  <c:v>-315</c:v>
                </c:pt>
                <c:pt idx="521">
                  <c:v>-290</c:v>
                </c:pt>
                <c:pt idx="522">
                  <c:v>-310</c:v>
                </c:pt>
                <c:pt idx="523">
                  <c:v>-340</c:v>
                </c:pt>
                <c:pt idx="524">
                  <c:v>-430</c:v>
                </c:pt>
                <c:pt idx="525">
                  <c:v>-370</c:v>
                </c:pt>
                <c:pt idx="526">
                  <c:v>-420</c:v>
                </c:pt>
                <c:pt idx="527">
                  <c:v>-390</c:v>
                </c:pt>
                <c:pt idx="528">
                  <c:v>-420</c:v>
                </c:pt>
                <c:pt idx="529">
                  <c:v>-460</c:v>
                </c:pt>
                <c:pt idx="530">
                  <c:v>-360</c:v>
                </c:pt>
                <c:pt idx="531">
                  <c:v>-360</c:v>
                </c:pt>
                <c:pt idx="532">
                  <c:v>-300</c:v>
                </c:pt>
                <c:pt idx="533">
                  <c:v>-310</c:v>
                </c:pt>
                <c:pt idx="534">
                  <c:v>-340</c:v>
                </c:pt>
                <c:pt idx="535">
                  <c:v>-390</c:v>
                </c:pt>
                <c:pt idx="536">
                  <c:v>-460</c:v>
                </c:pt>
                <c:pt idx="537">
                  <c:v>-460</c:v>
                </c:pt>
                <c:pt idx="538">
                  <c:v>-460</c:v>
                </c:pt>
                <c:pt idx="539">
                  <c:v>-460</c:v>
                </c:pt>
                <c:pt idx="540">
                  <c:v>-460</c:v>
                </c:pt>
                <c:pt idx="541">
                  <c:v>-480</c:v>
                </c:pt>
                <c:pt idx="542">
                  <c:v>-470</c:v>
                </c:pt>
                <c:pt idx="543">
                  <c:v>-560</c:v>
                </c:pt>
                <c:pt idx="544">
                  <c:v>-510</c:v>
                </c:pt>
                <c:pt idx="545">
                  <c:v>-490</c:v>
                </c:pt>
                <c:pt idx="546">
                  <c:v>-470</c:v>
                </c:pt>
                <c:pt idx="547">
                  <c:v>-450</c:v>
                </c:pt>
                <c:pt idx="548">
                  <c:v>-450</c:v>
                </c:pt>
                <c:pt idx="549">
                  <c:v>-410</c:v>
                </c:pt>
                <c:pt idx="550">
                  <c:v>-310</c:v>
                </c:pt>
                <c:pt idx="551">
                  <c:v>-320</c:v>
                </c:pt>
                <c:pt idx="552">
                  <c:v>-305</c:v>
                </c:pt>
                <c:pt idx="553">
                  <c:v>-320</c:v>
                </c:pt>
                <c:pt idx="554">
                  <c:v>-295</c:v>
                </c:pt>
                <c:pt idx="555">
                  <c:v>-325</c:v>
                </c:pt>
                <c:pt idx="556">
                  <c:v>-330</c:v>
                </c:pt>
                <c:pt idx="557">
                  <c:v>-330</c:v>
                </c:pt>
                <c:pt idx="558">
                  <c:v>-330</c:v>
                </c:pt>
                <c:pt idx="559">
                  <c:v>-355</c:v>
                </c:pt>
                <c:pt idx="560">
                  <c:v>-295</c:v>
                </c:pt>
                <c:pt idx="561">
                  <c:v>-290</c:v>
                </c:pt>
                <c:pt idx="562">
                  <c:v>-270</c:v>
                </c:pt>
                <c:pt idx="563">
                  <c:v>-245</c:v>
                </c:pt>
                <c:pt idx="564">
                  <c:v>-310</c:v>
                </c:pt>
                <c:pt idx="565">
                  <c:v>-400</c:v>
                </c:pt>
                <c:pt idx="566">
                  <c:v>-390</c:v>
                </c:pt>
                <c:pt idx="567">
                  <c:v>-340</c:v>
                </c:pt>
                <c:pt idx="568">
                  <c:v>-350</c:v>
                </c:pt>
                <c:pt idx="569">
                  <c:v>-320</c:v>
                </c:pt>
                <c:pt idx="570">
                  <c:v>-205</c:v>
                </c:pt>
                <c:pt idx="571">
                  <c:v>-230</c:v>
                </c:pt>
                <c:pt idx="572">
                  <c:v>-260</c:v>
                </c:pt>
                <c:pt idx="573">
                  <c:v>-220</c:v>
                </c:pt>
                <c:pt idx="574">
                  <c:v>-240</c:v>
                </c:pt>
                <c:pt idx="575">
                  <c:v>-230</c:v>
                </c:pt>
                <c:pt idx="576">
                  <c:v>-200</c:v>
                </c:pt>
                <c:pt idx="577">
                  <c:v>-180</c:v>
                </c:pt>
                <c:pt idx="578">
                  <c:v>-170</c:v>
                </c:pt>
                <c:pt idx="579">
                  <c:v>-160</c:v>
                </c:pt>
                <c:pt idx="580">
                  <c:v>-190</c:v>
                </c:pt>
                <c:pt idx="581">
                  <c:v>-170</c:v>
                </c:pt>
                <c:pt idx="582">
                  <c:v>-115</c:v>
                </c:pt>
                <c:pt idx="583">
                  <c:v>-95</c:v>
                </c:pt>
                <c:pt idx="584">
                  <c:v>-125</c:v>
                </c:pt>
                <c:pt idx="585">
                  <c:v>-70</c:v>
                </c:pt>
                <c:pt idx="586">
                  <c:v>-80</c:v>
                </c:pt>
                <c:pt idx="587">
                  <c:v>-80</c:v>
                </c:pt>
                <c:pt idx="588">
                  <c:v>-130</c:v>
                </c:pt>
                <c:pt idx="589">
                  <c:v>-200</c:v>
                </c:pt>
                <c:pt idx="590">
                  <c:v>-205</c:v>
                </c:pt>
                <c:pt idx="591">
                  <c:v>-235</c:v>
                </c:pt>
                <c:pt idx="592">
                  <c:v>-260</c:v>
                </c:pt>
                <c:pt idx="593">
                  <c:v>-230</c:v>
                </c:pt>
                <c:pt idx="594">
                  <c:v>-210</c:v>
                </c:pt>
                <c:pt idx="595">
                  <c:v>-205</c:v>
                </c:pt>
                <c:pt idx="596">
                  <c:v>-215</c:v>
                </c:pt>
                <c:pt idx="597">
                  <c:v>-220</c:v>
                </c:pt>
                <c:pt idx="598">
                  <c:v>-235</c:v>
                </c:pt>
                <c:pt idx="599">
                  <c:v>-200</c:v>
                </c:pt>
                <c:pt idx="600">
                  <c:v>-115</c:v>
                </c:pt>
                <c:pt idx="601">
                  <c:v>-160</c:v>
                </c:pt>
                <c:pt idx="602">
                  <c:v>-160</c:v>
                </c:pt>
                <c:pt idx="603">
                  <c:v>-150</c:v>
                </c:pt>
                <c:pt idx="604">
                  <c:v>-135</c:v>
                </c:pt>
                <c:pt idx="605">
                  <c:v>-135</c:v>
                </c:pt>
                <c:pt idx="606">
                  <c:v>-160</c:v>
                </c:pt>
                <c:pt idx="607">
                  <c:v>-150</c:v>
                </c:pt>
                <c:pt idx="608">
                  <c:v>-180</c:v>
                </c:pt>
                <c:pt idx="609">
                  <c:v>-160</c:v>
                </c:pt>
                <c:pt idx="610">
                  <c:v>-220</c:v>
                </c:pt>
                <c:pt idx="611">
                  <c:v>-295</c:v>
                </c:pt>
                <c:pt idx="612">
                  <c:v>-275</c:v>
                </c:pt>
                <c:pt idx="613">
                  <c:v>-210</c:v>
                </c:pt>
                <c:pt idx="614">
                  <c:v>-245</c:v>
                </c:pt>
                <c:pt idx="615">
                  <c:v>-205</c:v>
                </c:pt>
                <c:pt idx="616">
                  <c:v>-185</c:v>
                </c:pt>
                <c:pt idx="617">
                  <c:v>-115</c:v>
                </c:pt>
                <c:pt idx="618">
                  <c:v>-35</c:v>
                </c:pt>
                <c:pt idx="619">
                  <c:v>-25</c:v>
                </c:pt>
                <c:pt idx="620">
                  <c:v>-45</c:v>
                </c:pt>
                <c:pt idx="621">
                  <c:v>-115</c:v>
                </c:pt>
                <c:pt idx="622">
                  <c:v>-145</c:v>
                </c:pt>
                <c:pt idx="623">
                  <c:v>-125</c:v>
                </c:pt>
                <c:pt idx="624">
                  <c:v>-175</c:v>
                </c:pt>
                <c:pt idx="625">
                  <c:v>-220</c:v>
                </c:pt>
                <c:pt idx="626">
                  <c:v>-180</c:v>
                </c:pt>
                <c:pt idx="627">
                  <c:v>-170</c:v>
                </c:pt>
                <c:pt idx="628">
                  <c:v>-200</c:v>
                </c:pt>
                <c:pt idx="629">
                  <c:v>-230</c:v>
                </c:pt>
                <c:pt idx="630">
                  <c:v>-250</c:v>
                </c:pt>
                <c:pt idx="631">
                  <c:v>-270</c:v>
                </c:pt>
                <c:pt idx="632">
                  <c:v>-270</c:v>
                </c:pt>
                <c:pt idx="633">
                  <c:v>-290</c:v>
                </c:pt>
                <c:pt idx="634">
                  <c:v>-310</c:v>
                </c:pt>
                <c:pt idx="635">
                  <c:v>-290</c:v>
                </c:pt>
                <c:pt idx="636">
                  <c:v>-320</c:v>
                </c:pt>
                <c:pt idx="637">
                  <c:v>-285</c:v>
                </c:pt>
                <c:pt idx="638">
                  <c:v>-305</c:v>
                </c:pt>
                <c:pt idx="639">
                  <c:v>-295</c:v>
                </c:pt>
                <c:pt idx="640">
                  <c:v>-295</c:v>
                </c:pt>
                <c:pt idx="641">
                  <c:v>-275</c:v>
                </c:pt>
                <c:pt idx="642">
                  <c:v>-295</c:v>
                </c:pt>
                <c:pt idx="643">
                  <c:v>-305</c:v>
                </c:pt>
                <c:pt idx="644">
                  <c:v>-345</c:v>
                </c:pt>
                <c:pt idx="645">
                  <c:v>-325</c:v>
                </c:pt>
                <c:pt idx="646">
                  <c:v>-310</c:v>
                </c:pt>
                <c:pt idx="647">
                  <c:v>-300</c:v>
                </c:pt>
                <c:pt idx="648">
                  <c:v>-260</c:v>
                </c:pt>
                <c:pt idx="649">
                  <c:v>-310</c:v>
                </c:pt>
                <c:pt idx="650">
                  <c:v>-320</c:v>
                </c:pt>
                <c:pt idx="652">
                  <c:v>-320</c:v>
                </c:pt>
                <c:pt idx="653">
                  <c:v>-340</c:v>
                </c:pt>
                <c:pt idx="654">
                  <c:v>-280</c:v>
                </c:pt>
                <c:pt idx="655">
                  <c:v>-320</c:v>
                </c:pt>
                <c:pt idx="656">
                  <c:v>-315</c:v>
                </c:pt>
                <c:pt idx="657">
                  <c:v>-310</c:v>
                </c:pt>
                <c:pt idx="658">
                  <c:v>-240</c:v>
                </c:pt>
                <c:pt idx="659">
                  <c:v>-240</c:v>
                </c:pt>
                <c:pt idx="660">
                  <c:v>-255</c:v>
                </c:pt>
                <c:pt idx="661">
                  <c:v>-295</c:v>
                </c:pt>
                <c:pt idx="662">
                  <c:v>-285</c:v>
                </c:pt>
                <c:pt idx="663">
                  <c:v>-295</c:v>
                </c:pt>
                <c:pt idx="664">
                  <c:v>-295</c:v>
                </c:pt>
                <c:pt idx="665">
                  <c:v>-290</c:v>
                </c:pt>
                <c:pt idx="666">
                  <c:v>-320</c:v>
                </c:pt>
                <c:pt idx="667">
                  <c:v>-350</c:v>
                </c:pt>
                <c:pt idx="668">
                  <c:v>-320</c:v>
                </c:pt>
                <c:pt idx="669">
                  <c:v>-280</c:v>
                </c:pt>
                <c:pt idx="670">
                  <c:v>-290</c:v>
                </c:pt>
                <c:pt idx="671">
                  <c:v>-270</c:v>
                </c:pt>
                <c:pt idx="672">
                  <c:v>-230</c:v>
                </c:pt>
                <c:pt idx="673">
                  <c:v>-310</c:v>
                </c:pt>
                <c:pt idx="674">
                  <c:v>-325</c:v>
                </c:pt>
                <c:pt idx="675">
                  <c:v>-355</c:v>
                </c:pt>
                <c:pt idx="676">
                  <c:v>-320</c:v>
                </c:pt>
                <c:pt idx="677">
                  <c:v>-355</c:v>
                </c:pt>
                <c:pt idx="678">
                  <c:v>-325</c:v>
                </c:pt>
                <c:pt idx="679">
                  <c:v>-260</c:v>
                </c:pt>
                <c:pt idx="680">
                  <c:v>-270</c:v>
                </c:pt>
                <c:pt idx="681">
                  <c:v>-170</c:v>
                </c:pt>
                <c:pt idx="682">
                  <c:v>-240</c:v>
                </c:pt>
                <c:pt idx="684">
                  <c:v>-140</c:v>
                </c:pt>
                <c:pt idx="685">
                  <c:v>-260</c:v>
                </c:pt>
                <c:pt idx="686">
                  <c:v>-290</c:v>
                </c:pt>
                <c:pt idx="687">
                  <c:v>-250</c:v>
                </c:pt>
                <c:pt idx="688">
                  <c:v>-250</c:v>
                </c:pt>
                <c:pt idx="689">
                  <c:v>-220</c:v>
                </c:pt>
                <c:pt idx="690">
                  <c:v>-240</c:v>
                </c:pt>
                <c:pt idx="691">
                  <c:v>-300</c:v>
                </c:pt>
                <c:pt idx="692">
                  <c:v>-325</c:v>
                </c:pt>
                <c:pt idx="693">
                  <c:v>-265</c:v>
                </c:pt>
                <c:pt idx="694">
                  <c:v>-195</c:v>
                </c:pt>
                <c:pt idx="695">
                  <c:v>-185</c:v>
                </c:pt>
                <c:pt idx="696">
                  <c:v>-165</c:v>
                </c:pt>
                <c:pt idx="697">
                  <c:v>-185</c:v>
                </c:pt>
                <c:pt idx="698">
                  <c:v>-155</c:v>
                </c:pt>
                <c:pt idx="699">
                  <c:v>-85</c:v>
                </c:pt>
                <c:pt idx="700">
                  <c:v>-50</c:v>
                </c:pt>
                <c:pt idx="701">
                  <c:v>-90</c:v>
                </c:pt>
                <c:pt idx="702">
                  <c:v>-80</c:v>
                </c:pt>
                <c:pt idx="703">
                  <c:v>0</c:v>
                </c:pt>
                <c:pt idx="704">
                  <c:v>-80</c:v>
                </c:pt>
                <c:pt idx="705">
                  <c:v>-75</c:v>
                </c:pt>
                <c:pt idx="706">
                  <c:v>-105</c:v>
                </c:pt>
                <c:pt idx="707">
                  <c:v>-85</c:v>
                </c:pt>
                <c:pt idx="708">
                  <c:v>-55</c:v>
                </c:pt>
                <c:pt idx="709">
                  <c:v>-25</c:v>
                </c:pt>
                <c:pt idx="710">
                  <c:v>-65</c:v>
                </c:pt>
                <c:pt idx="711">
                  <c:v>-150</c:v>
                </c:pt>
                <c:pt idx="712">
                  <c:v>-190</c:v>
                </c:pt>
                <c:pt idx="713">
                  <c:v>-240</c:v>
                </c:pt>
                <c:pt idx="714">
                  <c:v>-180</c:v>
                </c:pt>
                <c:pt idx="715">
                  <c:v>-250</c:v>
                </c:pt>
                <c:pt idx="716">
                  <c:v>-310</c:v>
                </c:pt>
                <c:pt idx="717">
                  <c:v>-330</c:v>
                </c:pt>
                <c:pt idx="718">
                  <c:v>-265</c:v>
                </c:pt>
                <c:pt idx="719">
                  <c:v>-230</c:v>
                </c:pt>
                <c:pt idx="720">
                  <c:v>-235</c:v>
                </c:pt>
                <c:pt idx="721">
                  <c:v>-225</c:v>
                </c:pt>
                <c:pt idx="722">
                  <c:v>-200</c:v>
                </c:pt>
                <c:pt idx="723">
                  <c:v>-200</c:v>
                </c:pt>
                <c:pt idx="724">
                  <c:v>-220</c:v>
                </c:pt>
                <c:pt idx="725">
                  <c:v>-220</c:v>
                </c:pt>
                <c:pt idx="726">
                  <c:v>-270</c:v>
                </c:pt>
                <c:pt idx="727">
                  <c:v>-215</c:v>
                </c:pt>
                <c:pt idx="728">
                  <c:v>-180</c:v>
                </c:pt>
                <c:pt idx="729">
                  <c:v>-210</c:v>
                </c:pt>
                <c:pt idx="730">
                  <c:v>-200</c:v>
                </c:pt>
                <c:pt idx="731">
                  <c:v>-130</c:v>
                </c:pt>
                <c:pt idx="732">
                  <c:v>-145</c:v>
                </c:pt>
                <c:pt idx="733">
                  <c:v>-30</c:v>
                </c:pt>
                <c:pt idx="734">
                  <c:v>-40</c:v>
                </c:pt>
                <c:pt idx="735">
                  <c:v>-65</c:v>
                </c:pt>
                <c:pt idx="736">
                  <c:v>-30</c:v>
                </c:pt>
                <c:pt idx="737">
                  <c:v>5</c:v>
                </c:pt>
                <c:pt idx="738">
                  <c:v>20</c:v>
                </c:pt>
                <c:pt idx="739">
                  <c:v>10</c:v>
                </c:pt>
                <c:pt idx="740">
                  <c:v>-50</c:v>
                </c:pt>
                <c:pt idx="741">
                  <c:v>-140</c:v>
                </c:pt>
                <c:pt idx="742">
                  <c:v>-110</c:v>
                </c:pt>
                <c:pt idx="743">
                  <c:v>-170</c:v>
                </c:pt>
                <c:pt idx="744">
                  <c:v>-340</c:v>
                </c:pt>
                <c:pt idx="745">
                  <c:v>-190</c:v>
                </c:pt>
                <c:pt idx="746">
                  <c:v>-455</c:v>
                </c:pt>
                <c:pt idx="747">
                  <c:v>-395</c:v>
                </c:pt>
                <c:pt idx="748">
                  <c:v>-415</c:v>
                </c:pt>
                <c:pt idx="749">
                  <c:v>-315</c:v>
                </c:pt>
                <c:pt idx="750">
                  <c:v>-415</c:v>
                </c:pt>
                <c:pt idx="751">
                  <c:v>-345</c:v>
                </c:pt>
                <c:pt idx="752">
                  <c:v>-435</c:v>
                </c:pt>
                <c:pt idx="753">
                  <c:v>-475</c:v>
                </c:pt>
                <c:pt idx="754">
                  <c:v>-595</c:v>
                </c:pt>
                <c:pt idx="755">
                  <c:v>-420</c:v>
                </c:pt>
                <c:pt idx="756">
                  <c:v>-385</c:v>
                </c:pt>
                <c:pt idx="757">
                  <c:v>-385</c:v>
                </c:pt>
                <c:pt idx="758">
                  <c:v>-455</c:v>
                </c:pt>
                <c:pt idx="759">
                  <c:v>-410</c:v>
                </c:pt>
                <c:pt idx="760">
                  <c:v>-360</c:v>
                </c:pt>
                <c:pt idx="761">
                  <c:v>-380</c:v>
                </c:pt>
                <c:pt idx="762">
                  <c:v>-360</c:v>
                </c:pt>
                <c:pt idx="763">
                  <c:v>-290</c:v>
                </c:pt>
                <c:pt idx="764">
                  <c:v>-100</c:v>
                </c:pt>
                <c:pt idx="765">
                  <c:v>-255</c:v>
                </c:pt>
                <c:pt idx="766">
                  <c:v>-260</c:v>
                </c:pt>
                <c:pt idx="767">
                  <c:v>-325</c:v>
                </c:pt>
                <c:pt idx="768">
                  <c:v>-280</c:v>
                </c:pt>
                <c:pt idx="769">
                  <c:v>-375</c:v>
                </c:pt>
                <c:pt idx="770">
                  <c:v>-525</c:v>
                </c:pt>
                <c:pt idx="771">
                  <c:v>-415</c:v>
                </c:pt>
                <c:pt idx="772">
                  <c:v>-455</c:v>
                </c:pt>
                <c:pt idx="773">
                  <c:v>-445</c:v>
                </c:pt>
                <c:pt idx="774">
                  <c:v>-515</c:v>
                </c:pt>
                <c:pt idx="775">
                  <c:v>-395</c:v>
                </c:pt>
                <c:pt idx="776">
                  <c:v>-335</c:v>
                </c:pt>
                <c:pt idx="777">
                  <c:v>-215</c:v>
                </c:pt>
                <c:pt idx="778">
                  <c:v>-435</c:v>
                </c:pt>
                <c:pt idx="779">
                  <c:v>-415</c:v>
                </c:pt>
                <c:pt idx="780">
                  <c:v>-355</c:v>
                </c:pt>
                <c:pt idx="781">
                  <c:v>-385</c:v>
                </c:pt>
                <c:pt idx="782">
                  <c:v>-415</c:v>
                </c:pt>
                <c:pt idx="783">
                  <c:v>-445</c:v>
                </c:pt>
                <c:pt idx="784">
                  <c:v>-375</c:v>
                </c:pt>
                <c:pt idx="785">
                  <c:v>-455</c:v>
                </c:pt>
                <c:pt idx="786">
                  <c:v>-425</c:v>
                </c:pt>
                <c:pt idx="787">
                  <c:v>-455</c:v>
                </c:pt>
                <c:pt idx="788">
                  <c:v>-455</c:v>
                </c:pt>
                <c:pt idx="789">
                  <c:v>-515</c:v>
                </c:pt>
                <c:pt idx="790">
                  <c:v>-550</c:v>
                </c:pt>
                <c:pt idx="791">
                  <c:v>-610</c:v>
                </c:pt>
                <c:pt idx="792">
                  <c:v>-640</c:v>
                </c:pt>
                <c:pt idx="793">
                  <c:v>-710</c:v>
                </c:pt>
                <c:pt idx="794">
                  <c:v>-700</c:v>
                </c:pt>
                <c:pt idx="795">
                  <c:v>-490</c:v>
                </c:pt>
                <c:pt idx="796">
                  <c:v>-460</c:v>
                </c:pt>
                <c:pt idx="797">
                  <c:v>-490</c:v>
                </c:pt>
                <c:pt idx="798">
                  <c:v>-495</c:v>
                </c:pt>
                <c:pt idx="799">
                  <c:v>-230</c:v>
                </c:pt>
                <c:pt idx="800">
                  <c:v>-290</c:v>
                </c:pt>
                <c:pt idx="801">
                  <c:v>-295</c:v>
                </c:pt>
                <c:pt idx="802">
                  <c:v>-330</c:v>
                </c:pt>
                <c:pt idx="803">
                  <c:v>-330</c:v>
                </c:pt>
                <c:pt idx="804">
                  <c:v>-330</c:v>
                </c:pt>
                <c:pt idx="805">
                  <c:v>-410</c:v>
                </c:pt>
                <c:pt idx="806">
                  <c:v>-320</c:v>
                </c:pt>
                <c:pt idx="807">
                  <c:v>-350</c:v>
                </c:pt>
                <c:pt idx="808">
                  <c:v>-310</c:v>
                </c:pt>
                <c:pt idx="809">
                  <c:v>-270</c:v>
                </c:pt>
                <c:pt idx="810">
                  <c:v>-380</c:v>
                </c:pt>
                <c:pt idx="811">
                  <c:v>-340</c:v>
                </c:pt>
                <c:pt idx="812">
                  <c:v>-240</c:v>
                </c:pt>
                <c:pt idx="813">
                  <c:v>-280</c:v>
                </c:pt>
                <c:pt idx="814">
                  <c:v>-300</c:v>
                </c:pt>
                <c:pt idx="815">
                  <c:v>-280</c:v>
                </c:pt>
                <c:pt idx="816">
                  <c:v>-350</c:v>
                </c:pt>
                <c:pt idx="817">
                  <c:v>-280</c:v>
                </c:pt>
                <c:pt idx="818">
                  <c:v>-300</c:v>
                </c:pt>
                <c:pt idx="819">
                  <c:v>-250</c:v>
                </c:pt>
                <c:pt idx="820">
                  <c:v>-250</c:v>
                </c:pt>
                <c:pt idx="821">
                  <c:v>-250</c:v>
                </c:pt>
                <c:pt idx="822">
                  <c:v>-240</c:v>
                </c:pt>
                <c:pt idx="823">
                  <c:v>-280</c:v>
                </c:pt>
                <c:pt idx="824">
                  <c:v>-255</c:v>
                </c:pt>
                <c:pt idx="825">
                  <c:v>-230</c:v>
                </c:pt>
                <c:pt idx="826">
                  <c:v>-230</c:v>
                </c:pt>
                <c:pt idx="827">
                  <c:v>-310</c:v>
                </c:pt>
                <c:pt idx="828">
                  <c:v>-310</c:v>
                </c:pt>
                <c:pt idx="829">
                  <c:v>-300</c:v>
                </c:pt>
                <c:pt idx="830">
                  <c:v>-300</c:v>
                </c:pt>
                <c:pt idx="831">
                  <c:v>-270</c:v>
                </c:pt>
                <c:pt idx="832">
                  <c:v>-330</c:v>
                </c:pt>
                <c:pt idx="833">
                  <c:v>-340</c:v>
                </c:pt>
                <c:pt idx="834">
                  <c:v>-390</c:v>
                </c:pt>
                <c:pt idx="835">
                  <c:v>-360</c:v>
                </c:pt>
                <c:pt idx="836">
                  <c:v>-95</c:v>
                </c:pt>
                <c:pt idx="837">
                  <c:v>-220</c:v>
                </c:pt>
                <c:pt idx="838">
                  <c:v>-320</c:v>
                </c:pt>
                <c:pt idx="839">
                  <c:v>-340</c:v>
                </c:pt>
                <c:pt idx="840">
                  <c:v>-360</c:v>
                </c:pt>
                <c:pt idx="841">
                  <c:v>-480</c:v>
                </c:pt>
                <c:pt idx="842">
                  <c:v>-515</c:v>
                </c:pt>
                <c:pt idx="843">
                  <c:v>-575</c:v>
                </c:pt>
                <c:pt idx="844">
                  <c:v>-565</c:v>
                </c:pt>
                <c:pt idx="845">
                  <c:v>-570</c:v>
                </c:pt>
                <c:pt idx="846">
                  <c:v>-670</c:v>
                </c:pt>
                <c:pt idx="847">
                  <c:v>-700</c:v>
                </c:pt>
                <c:pt idx="848">
                  <c:v>-760</c:v>
                </c:pt>
                <c:pt idx="849">
                  <c:v>-595</c:v>
                </c:pt>
                <c:pt idx="850">
                  <c:v>-500</c:v>
                </c:pt>
                <c:pt idx="851">
                  <c:v>-410</c:v>
                </c:pt>
                <c:pt idx="852">
                  <c:v>-440</c:v>
                </c:pt>
                <c:pt idx="853">
                  <c:v>-470</c:v>
                </c:pt>
                <c:pt idx="854">
                  <c:v>-420</c:v>
                </c:pt>
                <c:pt idx="855">
                  <c:v>-350</c:v>
                </c:pt>
                <c:pt idx="856">
                  <c:v>-250</c:v>
                </c:pt>
                <c:pt idx="857">
                  <c:v>-210</c:v>
                </c:pt>
                <c:pt idx="858">
                  <c:v>-180</c:v>
                </c:pt>
                <c:pt idx="859">
                  <c:v>-250</c:v>
                </c:pt>
                <c:pt idx="860">
                  <c:v>-230</c:v>
                </c:pt>
                <c:pt idx="861">
                  <c:v>-200</c:v>
                </c:pt>
                <c:pt idx="862">
                  <c:v>-240</c:v>
                </c:pt>
                <c:pt idx="863">
                  <c:v>-270</c:v>
                </c:pt>
                <c:pt idx="864">
                  <c:v>-300</c:v>
                </c:pt>
                <c:pt idx="865">
                  <c:v>-350</c:v>
                </c:pt>
                <c:pt idx="866">
                  <c:v>-330</c:v>
                </c:pt>
                <c:pt idx="867">
                  <c:v>-270</c:v>
                </c:pt>
                <c:pt idx="868">
                  <c:v>-260</c:v>
                </c:pt>
                <c:pt idx="869">
                  <c:v>-260</c:v>
                </c:pt>
                <c:pt idx="870">
                  <c:v>-230</c:v>
                </c:pt>
                <c:pt idx="871">
                  <c:v>-310</c:v>
                </c:pt>
                <c:pt idx="872">
                  <c:v>-410</c:v>
                </c:pt>
                <c:pt idx="873">
                  <c:v>-380</c:v>
                </c:pt>
                <c:pt idx="874">
                  <c:v>-300</c:v>
                </c:pt>
                <c:pt idx="875">
                  <c:v>-290</c:v>
                </c:pt>
                <c:pt idx="876">
                  <c:v>-240</c:v>
                </c:pt>
                <c:pt idx="877">
                  <c:v>-270</c:v>
                </c:pt>
                <c:pt idx="878">
                  <c:v>-280</c:v>
                </c:pt>
                <c:pt idx="879">
                  <c:v>-290</c:v>
                </c:pt>
                <c:pt idx="880">
                  <c:v>-300</c:v>
                </c:pt>
                <c:pt idx="881">
                  <c:v>-260</c:v>
                </c:pt>
                <c:pt idx="882">
                  <c:v>-330</c:v>
                </c:pt>
                <c:pt idx="883">
                  <c:v>-350</c:v>
                </c:pt>
                <c:pt idx="884">
                  <c:v>-340</c:v>
                </c:pt>
                <c:pt idx="885">
                  <c:v>-280</c:v>
                </c:pt>
                <c:pt idx="886">
                  <c:v>-260</c:v>
                </c:pt>
                <c:pt idx="887">
                  <c:v>-300</c:v>
                </c:pt>
                <c:pt idx="888">
                  <c:v>-290</c:v>
                </c:pt>
                <c:pt idx="889">
                  <c:v>-320</c:v>
                </c:pt>
                <c:pt idx="890">
                  <c:v>-250</c:v>
                </c:pt>
                <c:pt idx="891">
                  <c:v>-300</c:v>
                </c:pt>
                <c:pt idx="892">
                  <c:v>-340</c:v>
                </c:pt>
                <c:pt idx="893">
                  <c:v>-390</c:v>
                </c:pt>
                <c:pt idx="894">
                  <c:v>-400</c:v>
                </c:pt>
                <c:pt idx="895">
                  <c:v>-360</c:v>
                </c:pt>
                <c:pt idx="896">
                  <c:v>-330</c:v>
                </c:pt>
                <c:pt idx="897">
                  <c:v>-340</c:v>
                </c:pt>
                <c:pt idx="898">
                  <c:v>-420</c:v>
                </c:pt>
                <c:pt idx="899">
                  <c:v>-440</c:v>
                </c:pt>
                <c:pt idx="900">
                  <c:v>-460</c:v>
                </c:pt>
                <c:pt idx="901">
                  <c:v>-440</c:v>
                </c:pt>
                <c:pt idx="902">
                  <c:v>-395</c:v>
                </c:pt>
                <c:pt idx="903">
                  <c:v>-400</c:v>
                </c:pt>
                <c:pt idx="904">
                  <c:v>-390</c:v>
                </c:pt>
                <c:pt idx="905">
                  <c:v>-450</c:v>
                </c:pt>
                <c:pt idx="906">
                  <c:v>-390</c:v>
                </c:pt>
                <c:pt idx="907">
                  <c:v>-385</c:v>
                </c:pt>
                <c:pt idx="908">
                  <c:v>-420</c:v>
                </c:pt>
                <c:pt idx="909">
                  <c:v>-540</c:v>
                </c:pt>
                <c:pt idx="910">
                  <c:v>-270</c:v>
                </c:pt>
                <c:pt idx="911">
                  <c:v>-260</c:v>
                </c:pt>
                <c:pt idx="912">
                  <c:v>-310</c:v>
                </c:pt>
                <c:pt idx="913">
                  <c:v>-270</c:v>
                </c:pt>
                <c:pt idx="914">
                  <c:v>-250</c:v>
                </c:pt>
                <c:pt idx="915">
                  <c:v>-330</c:v>
                </c:pt>
                <c:pt idx="916">
                  <c:v>-380</c:v>
                </c:pt>
                <c:pt idx="917">
                  <c:v>-340</c:v>
                </c:pt>
                <c:pt idx="918">
                  <c:v>-320</c:v>
                </c:pt>
                <c:pt idx="919">
                  <c:v>-340</c:v>
                </c:pt>
                <c:pt idx="920">
                  <c:v>-450</c:v>
                </c:pt>
                <c:pt idx="921">
                  <c:v>-460</c:v>
                </c:pt>
                <c:pt idx="922">
                  <c:v>-520</c:v>
                </c:pt>
                <c:pt idx="923">
                  <c:v>-450</c:v>
                </c:pt>
                <c:pt idx="924">
                  <c:v>-430</c:v>
                </c:pt>
                <c:pt idx="925">
                  <c:v>-430</c:v>
                </c:pt>
                <c:pt idx="926">
                  <c:v>-400</c:v>
                </c:pt>
                <c:pt idx="927">
                  <c:v>-375</c:v>
                </c:pt>
                <c:pt idx="928">
                  <c:v>-360</c:v>
                </c:pt>
                <c:pt idx="929">
                  <c:v>-370</c:v>
                </c:pt>
                <c:pt idx="930">
                  <c:v>-290</c:v>
                </c:pt>
                <c:pt idx="931">
                  <c:v>-290</c:v>
                </c:pt>
                <c:pt idx="932">
                  <c:v>-300</c:v>
                </c:pt>
                <c:pt idx="933">
                  <c:v>-300</c:v>
                </c:pt>
                <c:pt idx="934">
                  <c:v>-350</c:v>
                </c:pt>
                <c:pt idx="935">
                  <c:v>-330</c:v>
                </c:pt>
                <c:pt idx="936">
                  <c:v>-335</c:v>
                </c:pt>
                <c:pt idx="937">
                  <c:v>-230</c:v>
                </c:pt>
                <c:pt idx="938">
                  <c:v>-230</c:v>
                </c:pt>
                <c:pt idx="939">
                  <c:v>-240</c:v>
                </c:pt>
                <c:pt idx="940">
                  <c:v>-250</c:v>
                </c:pt>
                <c:pt idx="941">
                  <c:v>-280</c:v>
                </c:pt>
                <c:pt idx="942">
                  <c:v>-325</c:v>
                </c:pt>
                <c:pt idx="943">
                  <c:v>-295</c:v>
                </c:pt>
                <c:pt idx="944">
                  <c:v>-270</c:v>
                </c:pt>
                <c:pt idx="945">
                  <c:v>-240</c:v>
                </c:pt>
                <c:pt idx="946">
                  <c:v>-135</c:v>
                </c:pt>
                <c:pt idx="947">
                  <c:v>-170</c:v>
                </c:pt>
                <c:pt idx="948">
                  <c:v>-180</c:v>
                </c:pt>
                <c:pt idx="949">
                  <c:v>-210</c:v>
                </c:pt>
                <c:pt idx="950">
                  <c:v>-220</c:v>
                </c:pt>
                <c:pt idx="951">
                  <c:v>-270</c:v>
                </c:pt>
                <c:pt idx="952">
                  <c:v>-255</c:v>
                </c:pt>
                <c:pt idx="953">
                  <c:v>-240</c:v>
                </c:pt>
                <c:pt idx="954">
                  <c:v>-205</c:v>
                </c:pt>
                <c:pt idx="955">
                  <c:v>-245</c:v>
                </c:pt>
                <c:pt idx="956">
                  <c:v>-320</c:v>
                </c:pt>
                <c:pt idx="957">
                  <c:v>-250</c:v>
                </c:pt>
                <c:pt idx="958">
                  <c:v>-250</c:v>
                </c:pt>
                <c:pt idx="959">
                  <c:v>-270</c:v>
                </c:pt>
                <c:pt idx="960">
                  <c:v>-285</c:v>
                </c:pt>
                <c:pt idx="961">
                  <c:v>-270</c:v>
                </c:pt>
                <c:pt idx="962">
                  <c:v>-270</c:v>
                </c:pt>
                <c:pt idx="963">
                  <c:v>-260</c:v>
                </c:pt>
                <c:pt idx="964">
                  <c:v>-170</c:v>
                </c:pt>
                <c:pt idx="965">
                  <c:v>-250</c:v>
                </c:pt>
                <c:pt idx="966">
                  <c:v>50</c:v>
                </c:pt>
                <c:pt idx="967">
                  <c:v>10</c:v>
                </c:pt>
                <c:pt idx="968">
                  <c:v>0</c:v>
                </c:pt>
                <c:pt idx="969">
                  <c:v>70</c:v>
                </c:pt>
                <c:pt idx="970">
                  <c:v>-30</c:v>
                </c:pt>
                <c:pt idx="971">
                  <c:v>-180</c:v>
                </c:pt>
                <c:pt idx="972">
                  <c:v>-160</c:v>
                </c:pt>
                <c:pt idx="973">
                  <c:v>-70</c:v>
                </c:pt>
                <c:pt idx="974">
                  <c:v>-130</c:v>
                </c:pt>
                <c:pt idx="975">
                  <c:v>-160</c:v>
                </c:pt>
                <c:pt idx="976">
                  <c:v>-195</c:v>
                </c:pt>
                <c:pt idx="977">
                  <c:v>-250</c:v>
                </c:pt>
                <c:pt idx="978">
                  <c:v>-210</c:v>
                </c:pt>
                <c:pt idx="979">
                  <c:v>-200</c:v>
                </c:pt>
                <c:pt idx="980">
                  <c:v>-240</c:v>
                </c:pt>
                <c:pt idx="981">
                  <c:v>-145</c:v>
                </c:pt>
                <c:pt idx="982">
                  <c:v>-100</c:v>
                </c:pt>
                <c:pt idx="983">
                  <c:v>-10</c:v>
                </c:pt>
                <c:pt idx="984">
                  <c:v>-30</c:v>
                </c:pt>
                <c:pt idx="985">
                  <c:v>0</c:v>
                </c:pt>
                <c:pt idx="986">
                  <c:v>70</c:v>
                </c:pt>
                <c:pt idx="987">
                  <c:v>10</c:v>
                </c:pt>
                <c:pt idx="988">
                  <c:v>-80</c:v>
                </c:pt>
                <c:pt idx="989">
                  <c:v>-80</c:v>
                </c:pt>
                <c:pt idx="990">
                  <c:v>-80</c:v>
                </c:pt>
                <c:pt idx="991">
                  <c:v>-90</c:v>
                </c:pt>
                <c:pt idx="992">
                  <c:v>-240</c:v>
                </c:pt>
                <c:pt idx="993">
                  <c:v>-240</c:v>
                </c:pt>
                <c:pt idx="994">
                  <c:v>-170</c:v>
                </c:pt>
                <c:pt idx="995">
                  <c:v>-150</c:v>
                </c:pt>
                <c:pt idx="996">
                  <c:v>-70</c:v>
                </c:pt>
                <c:pt idx="997">
                  <c:v>-20</c:v>
                </c:pt>
                <c:pt idx="998">
                  <c:v>20</c:v>
                </c:pt>
                <c:pt idx="999">
                  <c:v>-30</c:v>
                </c:pt>
                <c:pt idx="1000">
                  <c:v>-50</c:v>
                </c:pt>
                <c:pt idx="1001">
                  <c:v>-110</c:v>
                </c:pt>
                <c:pt idx="1002">
                  <c:v>-80</c:v>
                </c:pt>
                <c:pt idx="1003">
                  <c:v>-70</c:v>
                </c:pt>
                <c:pt idx="1004">
                  <c:v>-100</c:v>
                </c:pt>
                <c:pt idx="1005">
                  <c:v>-80</c:v>
                </c:pt>
                <c:pt idx="1006">
                  <c:v>-160</c:v>
                </c:pt>
                <c:pt idx="1007">
                  <c:v>-70</c:v>
                </c:pt>
                <c:pt idx="1008">
                  <c:v>-140</c:v>
                </c:pt>
                <c:pt idx="1009">
                  <c:v>-230</c:v>
                </c:pt>
                <c:pt idx="1010">
                  <c:v>-230</c:v>
                </c:pt>
                <c:pt idx="1011">
                  <c:v>-250</c:v>
                </c:pt>
                <c:pt idx="1012">
                  <c:v>-250</c:v>
                </c:pt>
                <c:pt idx="1013">
                  <c:v>-280</c:v>
                </c:pt>
                <c:pt idx="1014">
                  <c:v>-350</c:v>
                </c:pt>
                <c:pt idx="1015">
                  <c:v>-290</c:v>
                </c:pt>
                <c:pt idx="1016">
                  <c:v>-250</c:v>
                </c:pt>
                <c:pt idx="1017">
                  <c:v>-270</c:v>
                </c:pt>
                <c:pt idx="1018">
                  <c:v>-240</c:v>
                </c:pt>
                <c:pt idx="1019">
                  <c:v>-220</c:v>
                </c:pt>
                <c:pt idx="1020">
                  <c:v>-200</c:v>
                </c:pt>
                <c:pt idx="1021">
                  <c:v>-200</c:v>
                </c:pt>
                <c:pt idx="1022">
                  <c:v>-275</c:v>
                </c:pt>
                <c:pt idx="1023">
                  <c:v>-280</c:v>
                </c:pt>
                <c:pt idx="1024">
                  <c:v>-280</c:v>
                </c:pt>
                <c:pt idx="1025">
                  <c:v>-360</c:v>
                </c:pt>
                <c:pt idx="1026">
                  <c:v>-295</c:v>
                </c:pt>
                <c:pt idx="1027">
                  <c:v>-290</c:v>
                </c:pt>
                <c:pt idx="1028">
                  <c:v>-270</c:v>
                </c:pt>
                <c:pt idx="1029">
                  <c:v>-340</c:v>
                </c:pt>
                <c:pt idx="1030">
                  <c:v>-335</c:v>
                </c:pt>
                <c:pt idx="1031">
                  <c:v>-290</c:v>
                </c:pt>
                <c:pt idx="1032">
                  <c:v>-310</c:v>
                </c:pt>
                <c:pt idx="1033">
                  <c:v>-350</c:v>
                </c:pt>
                <c:pt idx="1034">
                  <c:v>-360</c:v>
                </c:pt>
                <c:pt idx="1035">
                  <c:v>-380</c:v>
                </c:pt>
                <c:pt idx="1036">
                  <c:v>-380</c:v>
                </c:pt>
                <c:pt idx="1037">
                  <c:v>-400</c:v>
                </c:pt>
                <c:pt idx="1038">
                  <c:v>-420</c:v>
                </c:pt>
                <c:pt idx="1039">
                  <c:v>-380</c:v>
                </c:pt>
                <c:pt idx="1040">
                  <c:v>-370</c:v>
                </c:pt>
                <c:pt idx="1041">
                  <c:v>-285</c:v>
                </c:pt>
                <c:pt idx="1042">
                  <c:v>-250</c:v>
                </c:pt>
                <c:pt idx="1043">
                  <c:v>-255</c:v>
                </c:pt>
                <c:pt idx="1044">
                  <c:v>-255</c:v>
                </c:pt>
                <c:pt idx="1045">
                  <c:v>-270</c:v>
                </c:pt>
                <c:pt idx="1046">
                  <c:v>-260</c:v>
                </c:pt>
                <c:pt idx="1047">
                  <c:v>-230</c:v>
                </c:pt>
                <c:pt idx="1048">
                  <c:v>-210</c:v>
                </c:pt>
                <c:pt idx="1049">
                  <c:v>-155</c:v>
                </c:pt>
                <c:pt idx="1050">
                  <c:v>-130</c:v>
                </c:pt>
                <c:pt idx="1051">
                  <c:v>-130</c:v>
                </c:pt>
                <c:pt idx="1052">
                  <c:v>-190</c:v>
                </c:pt>
                <c:pt idx="1053">
                  <c:v>-175</c:v>
                </c:pt>
                <c:pt idx="1054">
                  <c:v>-175</c:v>
                </c:pt>
                <c:pt idx="1055">
                  <c:v>-150</c:v>
                </c:pt>
                <c:pt idx="1056">
                  <c:v>-125</c:v>
                </c:pt>
                <c:pt idx="1057">
                  <c:v>-90</c:v>
                </c:pt>
                <c:pt idx="1058">
                  <c:v>-140</c:v>
                </c:pt>
                <c:pt idx="1059">
                  <c:v>-180</c:v>
                </c:pt>
                <c:pt idx="1060">
                  <c:v>-170</c:v>
                </c:pt>
                <c:pt idx="1061">
                  <c:v>-190</c:v>
                </c:pt>
                <c:pt idx="1062">
                  <c:v>-220</c:v>
                </c:pt>
                <c:pt idx="1063">
                  <c:v>-270</c:v>
                </c:pt>
                <c:pt idx="1064">
                  <c:v>-290</c:v>
                </c:pt>
                <c:pt idx="1065">
                  <c:v>-295</c:v>
                </c:pt>
                <c:pt idx="1066">
                  <c:v>-260</c:v>
                </c:pt>
                <c:pt idx="1067">
                  <c:v>-260</c:v>
                </c:pt>
                <c:pt idx="1068">
                  <c:v>-260</c:v>
                </c:pt>
                <c:pt idx="1069">
                  <c:v>-210</c:v>
                </c:pt>
                <c:pt idx="1070">
                  <c:v>-150</c:v>
                </c:pt>
                <c:pt idx="1071">
                  <c:v>-110</c:v>
                </c:pt>
                <c:pt idx="1072">
                  <c:v>-125</c:v>
                </c:pt>
                <c:pt idx="1073">
                  <c:v>-120</c:v>
                </c:pt>
                <c:pt idx="1074">
                  <c:v>-100</c:v>
                </c:pt>
                <c:pt idx="1075">
                  <c:v>-90</c:v>
                </c:pt>
                <c:pt idx="1076">
                  <c:v>-145</c:v>
                </c:pt>
                <c:pt idx="1077">
                  <c:v>-110</c:v>
                </c:pt>
                <c:pt idx="1078">
                  <c:v>-70</c:v>
                </c:pt>
                <c:pt idx="1079">
                  <c:v>-60</c:v>
                </c:pt>
                <c:pt idx="1080">
                  <c:v>-70</c:v>
                </c:pt>
                <c:pt idx="1081">
                  <c:v>-150</c:v>
                </c:pt>
                <c:pt idx="1082">
                  <c:v>-110</c:v>
                </c:pt>
                <c:pt idx="1083">
                  <c:v>-140</c:v>
                </c:pt>
                <c:pt idx="1084">
                  <c:v>-110</c:v>
                </c:pt>
                <c:pt idx="1085">
                  <c:v>-140</c:v>
                </c:pt>
                <c:pt idx="1086">
                  <c:v>-210</c:v>
                </c:pt>
                <c:pt idx="1087">
                  <c:v>-200</c:v>
                </c:pt>
                <c:pt idx="1088">
                  <c:v>-175</c:v>
                </c:pt>
                <c:pt idx="1089">
                  <c:v>-180</c:v>
                </c:pt>
                <c:pt idx="1090">
                  <c:v>-125</c:v>
                </c:pt>
                <c:pt idx="1091">
                  <c:v>-200</c:v>
                </c:pt>
                <c:pt idx="1092">
                  <c:v>-190</c:v>
                </c:pt>
                <c:pt idx="1093">
                  <c:v>-210</c:v>
                </c:pt>
                <c:pt idx="1094">
                  <c:v>-220</c:v>
                </c:pt>
                <c:pt idx="1095">
                  <c:v>-215</c:v>
                </c:pt>
                <c:pt idx="1096">
                  <c:v>-210</c:v>
                </c:pt>
                <c:pt idx="1097">
                  <c:v>-190</c:v>
                </c:pt>
                <c:pt idx="1098">
                  <c:v>-180</c:v>
                </c:pt>
                <c:pt idx="1099">
                  <c:v>-195</c:v>
                </c:pt>
                <c:pt idx="1100">
                  <c:v>-190</c:v>
                </c:pt>
                <c:pt idx="1101">
                  <c:v>-140</c:v>
                </c:pt>
                <c:pt idx="1102">
                  <c:v>-145</c:v>
                </c:pt>
                <c:pt idx="1103">
                  <c:v>-160</c:v>
                </c:pt>
                <c:pt idx="1104">
                  <c:v>-150</c:v>
                </c:pt>
                <c:pt idx="1105">
                  <c:v>-185</c:v>
                </c:pt>
                <c:pt idx="1106">
                  <c:v>-190</c:v>
                </c:pt>
                <c:pt idx="1107">
                  <c:v>-160</c:v>
                </c:pt>
                <c:pt idx="1108">
                  <c:v>-120</c:v>
                </c:pt>
                <c:pt idx="1109">
                  <c:v>-90</c:v>
                </c:pt>
                <c:pt idx="1110">
                  <c:v>-120</c:v>
                </c:pt>
                <c:pt idx="1111">
                  <c:v>-110</c:v>
                </c:pt>
                <c:pt idx="1112">
                  <c:v>-150</c:v>
                </c:pt>
                <c:pt idx="1113">
                  <c:v>-100</c:v>
                </c:pt>
                <c:pt idx="1114">
                  <c:v>-80</c:v>
                </c:pt>
                <c:pt idx="1115">
                  <c:v>-50</c:v>
                </c:pt>
                <c:pt idx="1116">
                  <c:v>-85</c:v>
                </c:pt>
                <c:pt idx="1117">
                  <c:v>-125</c:v>
                </c:pt>
                <c:pt idx="1118">
                  <c:v>-130</c:v>
                </c:pt>
                <c:pt idx="1119">
                  <c:v>-170</c:v>
                </c:pt>
                <c:pt idx="1120">
                  <c:v>-180</c:v>
                </c:pt>
                <c:pt idx="1121">
                  <c:v>-145</c:v>
                </c:pt>
                <c:pt idx="1122">
                  <c:v>-175</c:v>
                </c:pt>
                <c:pt idx="1123">
                  <c:v>-160</c:v>
                </c:pt>
                <c:pt idx="1124">
                  <c:v>-195</c:v>
                </c:pt>
                <c:pt idx="1125">
                  <c:v>-200</c:v>
                </c:pt>
                <c:pt idx="1126">
                  <c:v>-210</c:v>
                </c:pt>
                <c:pt idx="1127">
                  <c:v>-230</c:v>
                </c:pt>
                <c:pt idx="1128">
                  <c:v>-220</c:v>
                </c:pt>
                <c:pt idx="1129">
                  <c:v>-255</c:v>
                </c:pt>
                <c:pt idx="1130">
                  <c:v>-220</c:v>
                </c:pt>
                <c:pt idx="1131">
                  <c:v>-220</c:v>
                </c:pt>
                <c:pt idx="1132">
                  <c:v>-190</c:v>
                </c:pt>
                <c:pt idx="1133">
                  <c:v>-140</c:v>
                </c:pt>
                <c:pt idx="1134">
                  <c:v>-190</c:v>
                </c:pt>
                <c:pt idx="1135">
                  <c:v>-250</c:v>
                </c:pt>
                <c:pt idx="1136">
                  <c:v>-235</c:v>
                </c:pt>
                <c:pt idx="1137">
                  <c:v>-215</c:v>
                </c:pt>
                <c:pt idx="1138">
                  <c:v>-227</c:v>
                </c:pt>
                <c:pt idx="1139">
                  <c:v>-240</c:v>
                </c:pt>
                <c:pt idx="1140">
                  <c:v>-220</c:v>
                </c:pt>
                <c:pt idx="1141">
                  <c:v>-220</c:v>
                </c:pt>
                <c:pt idx="1142">
                  <c:v>-217</c:v>
                </c:pt>
                <c:pt idx="1143">
                  <c:v>-210</c:v>
                </c:pt>
                <c:pt idx="1144">
                  <c:v>-240</c:v>
                </c:pt>
                <c:pt idx="1145">
                  <c:v>-205</c:v>
                </c:pt>
                <c:pt idx="1146">
                  <c:v>-205</c:v>
                </c:pt>
                <c:pt idx="1147">
                  <c:v>-185</c:v>
                </c:pt>
                <c:pt idx="1148">
                  <c:v>-230</c:v>
                </c:pt>
                <c:pt idx="1149">
                  <c:v>-250</c:v>
                </c:pt>
                <c:pt idx="1150">
                  <c:v>-200</c:v>
                </c:pt>
                <c:pt idx="1151">
                  <c:v>-210</c:v>
                </c:pt>
                <c:pt idx="1152">
                  <c:v>-210</c:v>
                </c:pt>
                <c:pt idx="1153">
                  <c:v>-200</c:v>
                </c:pt>
                <c:pt idx="1154">
                  <c:v>-230</c:v>
                </c:pt>
                <c:pt idx="1155">
                  <c:v>-250</c:v>
                </c:pt>
                <c:pt idx="1156">
                  <c:v>-270</c:v>
                </c:pt>
                <c:pt idx="1157">
                  <c:v>-220</c:v>
                </c:pt>
                <c:pt idx="1158">
                  <c:v>-225</c:v>
                </c:pt>
                <c:pt idx="1159">
                  <c:v>-130</c:v>
                </c:pt>
                <c:pt idx="1160">
                  <c:v>-140</c:v>
                </c:pt>
                <c:pt idx="1161">
                  <c:v>-150</c:v>
                </c:pt>
                <c:pt idx="1162">
                  <c:v>-160</c:v>
                </c:pt>
                <c:pt idx="1163">
                  <c:v>-105</c:v>
                </c:pt>
                <c:pt idx="1164">
                  <c:v>-20</c:v>
                </c:pt>
                <c:pt idx="1165">
                  <c:v>-5</c:v>
                </c:pt>
                <c:pt idx="1166">
                  <c:v>40</c:v>
                </c:pt>
                <c:pt idx="1167">
                  <c:v>55</c:v>
                </c:pt>
                <c:pt idx="1168">
                  <c:v>85</c:v>
                </c:pt>
                <c:pt idx="1169">
                  <c:v>65</c:v>
                </c:pt>
                <c:pt idx="1170">
                  <c:v>40</c:v>
                </c:pt>
                <c:pt idx="1171">
                  <c:v>60</c:v>
                </c:pt>
                <c:pt idx="1172">
                  <c:v>50</c:v>
                </c:pt>
                <c:pt idx="1173">
                  <c:v>10</c:v>
                </c:pt>
                <c:pt idx="1174">
                  <c:v>-85</c:v>
                </c:pt>
                <c:pt idx="1175">
                  <c:v>-230</c:v>
                </c:pt>
                <c:pt idx="1176">
                  <c:v>-175</c:v>
                </c:pt>
                <c:pt idx="1177">
                  <c:v>-207.5</c:v>
                </c:pt>
                <c:pt idx="1178">
                  <c:v>-195</c:v>
                </c:pt>
                <c:pt idx="1179">
                  <c:v>-170</c:v>
                </c:pt>
                <c:pt idx="1180">
                  <c:v>-22.5</c:v>
                </c:pt>
                <c:pt idx="1181">
                  <c:v>-45</c:v>
                </c:pt>
                <c:pt idx="1182">
                  <c:v>-22.5</c:v>
                </c:pt>
                <c:pt idx="1183">
                  <c:v>-40</c:v>
                </c:pt>
                <c:pt idx="1184">
                  <c:v>-125</c:v>
                </c:pt>
                <c:pt idx="1185">
                  <c:v>-95</c:v>
                </c:pt>
                <c:pt idx="1186">
                  <c:v>-77.5</c:v>
                </c:pt>
                <c:pt idx="1187">
                  <c:v>-92.5</c:v>
                </c:pt>
                <c:pt idx="1188">
                  <c:v>-152.5</c:v>
                </c:pt>
                <c:pt idx="1189">
                  <c:v>-160</c:v>
                </c:pt>
                <c:pt idx="1190">
                  <c:v>-90</c:v>
                </c:pt>
                <c:pt idx="1191">
                  <c:v>-90</c:v>
                </c:pt>
                <c:pt idx="1192">
                  <c:v>-85</c:v>
                </c:pt>
                <c:pt idx="1193">
                  <c:v>-165</c:v>
                </c:pt>
                <c:pt idx="1194">
                  <c:v>-125</c:v>
                </c:pt>
                <c:pt idx="1195">
                  <c:v>-145</c:v>
                </c:pt>
                <c:pt idx="1196">
                  <c:v>-92.5</c:v>
                </c:pt>
                <c:pt idx="1197">
                  <c:v>-30</c:v>
                </c:pt>
                <c:pt idx="1198">
                  <c:v>-55</c:v>
                </c:pt>
                <c:pt idx="1199">
                  <c:v>-45</c:v>
                </c:pt>
                <c:pt idx="1200">
                  <c:v>-5</c:v>
                </c:pt>
                <c:pt idx="1201">
                  <c:v>35</c:v>
                </c:pt>
                <c:pt idx="1202">
                  <c:v>70</c:v>
                </c:pt>
                <c:pt idx="1203">
                  <c:v>75</c:v>
                </c:pt>
                <c:pt idx="1204">
                  <c:v>55</c:v>
                </c:pt>
                <c:pt idx="1205">
                  <c:v>30</c:v>
                </c:pt>
                <c:pt idx="1206">
                  <c:v>30</c:v>
                </c:pt>
                <c:pt idx="1207">
                  <c:v>55</c:v>
                </c:pt>
                <c:pt idx="1208">
                  <c:v>50</c:v>
                </c:pt>
                <c:pt idx="1209">
                  <c:v>5</c:v>
                </c:pt>
                <c:pt idx="1210">
                  <c:v>-75</c:v>
                </c:pt>
                <c:pt idx="1211">
                  <c:v>-90</c:v>
                </c:pt>
                <c:pt idx="1212">
                  <c:v>-85</c:v>
                </c:pt>
                <c:pt idx="1213">
                  <c:v>-90</c:v>
                </c:pt>
                <c:pt idx="1214">
                  <c:v>-45</c:v>
                </c:pt>
                <c:pt idx="1215">
                  <c:v>-10</c:v>
                </c:pt>
                <c:pt idx="1216">
                  <c:v>0</c:v>
                </c:pt>
                <c:pt idx="1217">
                  <c:v>5</c:v>
                </c:pt>
                <c:pt idx="1218">
                  <c:v>5</c:v>
                </c:pt>
                <c:pt idx="1219">
                  <c:v>20</c:v>
                </c:pt>
                <c:pt idx="1220">
                  <c:v>-25</c:v>
                </c:pt>
                <c:pt idx="1221">
                  <c:v>-70</c:v>
                </c:pt>
                <c:pt idx="1222">
                  <c:v>-20</c:v>
                </c:pt>
                <c:pt idx="1223">
                  <c:v>25</c:v>
                </c:pt>
                <c:pt idx="1224">
                  <c:v>45</c:v>
                </c:pt>
                <c:pt idx="1225">
                  <c:v>75</c:v>
                </c:pt>
                <c:pt idx="1226">
                  <c:v>45</c:v>
                </c:pt>
                <c:pt idx="1227">
                  <c:v>-25</c:v>
                </c:pt>
                <c:pt idx="1228">
                  <c:v>-20</c:v>
                </c:pt>
                <c:pt idx="1229">
                  <c:v>-35</c:v>
                </c:pt>
                <c:pt idx="1230">
                  <c:v>-20</c:v>
                </c:pt>
                <c:pt idx="1231">
                  <c:v>45</c:v>
                </c:pt>
                <c:pt idx="1232">
                  <c:v>45</c:v>
                </c:pt>
                <c:pt idx="1233">
                  <c:v>20</c:v>
                </c:pt>
                <c:pt idx="1234">
                  <c:v>15</c:v>
                </c:pt>
                <c:pt idx="1235">
                  <c:v>0</c:v>
                </c:pt>
                <c:pt idx="1236">
                  <c:v>35</c:v>
                </c:pt>
                <c:pt idx="1237">
                  <c:v>45</c:v>
                </c:pt>
                <c:pt idx="1238">
                  <c:v>70</c:v>
                </c:pt>
                <c:pt idx="1239">
                  <c:v>55</c:v>
                </c:pt>
                <c:pt idx="1240">
                  <c:v>55</c:v>
                </c:pt>
                <c:pt idx="1241">
                  <c:v>30</c:v>
                </c:pt>
                <c:pt idx="1242">
                  <c:v>25</c:v>
                </c:pt>
                <c:pt idx="1243">
                  <c:v>-15</c:v>
                </c:pt>
                <c:pt idx="1244">
                  <c:v>-10</c:v>
                </c:pt>
                <c:pt idx="1245">
                  <c:v>-15</c:v>
                </c:pt>
                <c:pt idx="1246">
                  <c:v>0</c:v>
                </c:pt>
                <c:pt idx="1247">
                  <c:v>15</c:v>
                </c:pt>
                <c:pt idx="1248">
                  <c:v>-55</c:v>
                </c:pt>
                <c:pt idx="1249">
                  <c:v>-45</c:v>
                </c:pt>
                <c:pt idx="1250">
                  <c:v>-50</c:v>
                </c:pt>
                <c:pt idx="1251">
                  <c:v>-65</c:v>
                </c:pt>
                <c:pt idx="1252">
                  <c:v>-35</c:v>
                </c:pt>
                <c:pt idx="1253">
                  <c:v>-70</c:v>
                </c:pt>
                <c:pt idx="1254">
                  <c:v>-85</c:v>
                </c:pt>
                <c:pt idx="1255">
                  <c:v>-105</c:v>
                </c:pt>
                <c:pt idx="1256">
                  <c:v>-95</c:v>
                </c:pt>
                <c:pt idx="1257">
                  <c:v>-135</c:v>
                </c:pt>
                <c:pt idx="1258">
                  <c:v>-155</c:v>
                </c:pt>
                <c:pt idx="1259">
                  <c:v>-225</c:v>
                </c:pt>
                <c:pt idx="1260">
                  <c:v>-255</c:v>
                </c:pt>
                <c:pt idx="1261">
                  <c:v>-185</c:v>
                </c:pt>
                <c:pt idx="1262">
                  <c:v>-215</c:v>
                </c:pt>
                <c:pt idx="1263">
                  <c:v>-260</c:v>
                </c:pt>
                <c:pt idx="1264">
                  <c:v>-335</c:v>
                </c:pt>
                <c:pt idx="1265">
                  <c:v>-280</c:v>
                </c:pt>
                <c:pt idx="1266">
                  <c:v>-335</c:v>
                </c:pt>
                <c:pt idx="1267">
                  <c:v>-215</c:v>
                </c:pt>
                <c:pt idx="1268">
                  <c:v>-225</c:v>
                </c:pt>
                <c:pt idx="1269">
                  <c:v>-405</c:v>
                </c:pt>
                <c:pt idx="1270">
                  <c:v>-315</c:v>
                </c:pt>
                <c:pt idx="1271">
                  <c:v>-290</c:v>
                </c:pt>
                <c:pt idx="1272">
                  <c:v>-260</c:v>
                </c:pt>
                <c:pt idx="1273">
                  <c:v>-230</c:v>
                </c:pt>
                <c:pt idx="1274">
                  <c:v>-255</c:v>
                </c:pt>
                <c:pt idx="1275">
                  <c:v>-295</c:v>
                </c:pt>
                <c:pt idx="1276">
                  <c:v>-275</c:v>
                </c:pt>
                <c:pt idx="1277">
                  <c:v>-235</c:v>
                </c:pt>
                <c:pt idx="1278">
                  <c:v>-235</c:v>
                </c:pt>
                <c:pt idx="1279">
                  <c:v>-215</c:v>
                </c:pt>
                <c:pt idx="1280">
                  <c:v>-225</c:v>
                </c:pt>
                <c:pt idx="1281">
                  <c:v>-225</c:v>
                </c:pt>
                <c:pt idx="1282">
                  <c:v>-210</c:v>
                </c:pt>
                <c:pt idx="1283">
                  <c:v>-260</c:v>
                </c:pt>
                <c:pt idx="1284">
                  <c:v>-275</c:v>
                </c:pt>
                <c:pt idx="1285">
                  <c:v>-265</c:v>
                </c:pt>
                <c:pt idx="1286">
                  <c:v>-270</c:v>
                </c:pt>
                <c:pt idx="1287">
                  <c:v>-285</c:v>
                </c:pt>
                <c:pt idx="1288">
                  <c:v>-235</c:v>
                </c:pt>
                <c:pt idx="1289">
                  <c:v>-215</c:v>
                </c:pt>
                <c:pt idx="1290">
                  <c:v>-125</c:v>
                </c:pt>
                <c:pt idx="1291">
                  <c:v>-165</c:v>
                </c:pt>
                <c:pt idx="1292">
                  <c:v>-130</c:v>
                </c:pt>
                <c:pt idx="1293">
                  <c:v>-105</c:v>
                </c:pt>
                <c:pt idx="1294">
                  <c:v>-55</c:v>
                </c:pt>
                <c:pt idx="1295">
                  <c:v>-90</c:v>
                </c:pt>
                <c:pt idx="1296">
                  <c:v>-110</c:v>
                </c:pt>
                <c:pt idx="1297">
                  <c:v>-85</c:v>
                </c:pt>
                <c:pt idx="1298">
                  <c:v>-100</c:v>
                </c:pt>
                <c:pt idx="1299">
                  <c:v>-125</c:v>
                </c:pt>
                <c:pt idx="1300">
                  <c:v>-20</c:v>
                </c:pt>
                <c:pt idx="1301">
                  <c:v>-115</c:v>
                </c:pt>
                <c:pt idx="1302">
                  <c:v>-120</c:v>
                </c:pt>
                <c:pt idx="1303">
                  <c:v>-100</c:v>
                </c:pt>
                <c:pt idx="1304">
                  <c:v>-115</c:v>
                </c:pt>
                <c:pt idx="1305">
                  <c:v>-165</c:v>
                </c:pt>
                <c:pt idx="1306">
                  <c:v>-180</c:v>
                </c:pt>
                <c:pt idx="1307">
                  <c:v>-190</c:v>
                </c:pt>
                <c:pt idx="1308">
                  <c:v>-130</c:v>
                </c:pt>
                <c:pt idx="1309">
                  <c:v>-195</c:v>
                </c:pt>
                <c:pt idx="1310">
                  <c:v>-175</c:v>
                </c:pt>
                <c:pt idx="1311">
                  <c:v>-205</c:v>
                </c:pt>
                <c:pt idx="1312">
                  <c:v>-190</c:v>
                </c:pt>
                <c:pt idx="1313">
                  <c:v>-170</c:v>
                </c:pt>
                <c:pt idx="1314">
                  <c:v>-180</c:v>
                </c:pt>
                <c:pt idx="1315">
                  <c:v>-125</c:v>
                </c:pt>
                <c:pt idx="1316">
                  <c:v>-165</c:v>
                </c:pt>
                <c:pt idx="1317">
                  <c:v>-100</c:v>
                </c:pt>
                <c:pt idx="1318">
                  <c:v>-125</c:v>
                </c:pt>
                <c:pt idx="1319">
                  <c:v>-130</c:v>
                </c:pt>
                <c:pt idx="1320">
                  <c:v>-115</c:v>
                </c:pt>
                <c:pt idx="1321">
                  <c:v>-90</c:v>
                </c:pt>
                <c:pt idx="1322">
                  <c:v>-135</c:v>
                </c:pt>
                <c:pt idx="1323">
                  <c:v>-145</c:v>
                </c:pt>
                <c:pt idx="1324">
                  <c:v>-110</c:v>
                </c:pt>
                <c:pt idx="1325">
                  <c:v>-10</c:v>
                </c:pt>
                <c:pt idx="1326">
                  <c:v>-20</c:v>
                </c:pt>
                <c:pt idx="1327">
                  <c:v>0</c:v>
                </c:pt>
                <c:pt idx="1328">
                  <c:v>-50</c:v>
                </c:pt>
                <c:pt idx="1329">
                  <c:v>-80</c:v>
                </c:pt>
                <c:pt idx="1330">
                  <c:v>-70</c:v>
                </c:pt>
                <c:pt idx="1331">
                  <c:v>-105</c:v>
                </c:pt>
                <c:pt idx="1332">
                  <c:v>-195</c:v>
                </c:pt>
                <c:pt idx="1333">
                  <c:v>-175</c:v>
                </c:pt>
                <c:pt idx="1334">
                  <c:v>-110</c:v>
                </c:pt>
                <c:pt idx="1335">
                  <c:v>-90</c:v>
                </c:pt>
                <c:pt idx="1336">
                  <c:v>-100</c:v>
                </c:pt>
                <c:pt idx="1337">
                  <c:v>-70</c:v>
                </c:pt>
                <c:pt idx="1338">
                  <c:v>-210</c:v>
                </c:pt>
                <c:pt idx="1339">
                  <c:v>-115</c:v>
                </c:pt>
                <c:pt idx="1340">
                  <c:v>-30</c:v>
                </c:pt>
                <c:pt idx="1341">
                  <c:v>-30</c:v>
                </c:pt>
                <c:pt idx="1342">
                  <c:v>-40</c:v>
                </c:pt>
                <c:pt idx="1343">
                  <c:v>-10</c:v>
                </c:pt>
                <c:pt idx="1344">
                  <c:v>-45</c:v>
                </c:pt>
                <c:pt idx="1345">
                  <c:v>-90</c:v>
                </c:pt>
                <c:pt idx="1346">
                  <c:v>-110</c:v>
                </c:pt>
                <c:pt idx="1347">
                  <c:v>-135</c:v>
                </c:pt>
                <c:pt idx="1348">
                  <c:v>-165</c:v>
                </c:pt>
                <c:pt idx="1349">
                  <c:v>-130</c:v>
                </c:pt>
                <c:pt idx="1350">
                  <c:v>-145</c:v>
                </c:pt>
                <c:pt idx="1351">
                  <c:v>-95</c:v>
                </c:pt>
                <c:pt idx="1352">
                  <c:v>-55</c:v>
                </c:pt>
                <c:pt idx="1353">
                  <c:v>-50</c:v>
                </c:pt>
                <c:pt idx="1354">
                  <c:v>-10</c:v>
                </c:pt>
                <c:pt idx="1355">
                  <c:v>-65</c:v>
                </c:pt>
                <c:pt idx="1356">
                  <c:v>-45</c:v>
                </c:pt>
                <c:pt idx="1357">
                  <c:v>-5</c:v>
                </c:pt>
                <c:pt idx="1358">
                  <c:v>0</c:v>
                </c:pt>
                <c:pt idx="1359">
                  <c:v>10</c:v>
                </c:pt>
                <c:pt idx="1360">
                  <c:v>0</c:v>
                </c:pt>
                <c:pt idx="1361">
                  <c:v>20</c:v>
                </c:pt>
                <c:pt idx="1362">
                  <c:v>15</c:v>
                </c:pt>
                <c:pt idx="1363">
                  <c:v>20</c:v>
                </c:pt>
                <c:pt idx="1364">
                  <c:v>65</c:v>
                </c:pt>
                <c:pt idx="1365">
                  <c:v>80</c:v>
                </c:pt>
                <c:pt idx="1366">
                  <c:v>90</c:v>
                </c:pt>
                <c:pt idx="1367">
                  <c:v>40</c:v>
                </c:pt>
                <c:pt idx="1368">
                  <c:v>40</c:v>
                </c:pt>
                <c:pt idx="1369">
                  <c:v>20</c:v>
                </c:pt>
                <c:pt idx="1370">
                  <c:v>-5</c:v>
                </c:pt>
                <c:pt idx="1371">
                  <c:v>-45</c:v>
                </c:pt>
                <c:pt idx="1372">
                  <c:v>-60</c:v>
                </c:pt>
                <c:pt idx="1373">
                  <c:v>-55</c:v>
                </c:pt>
                <c:pt idx="1374">
                  <c:v>-65</c:v>
                </c:pt>
                <c:pt idx="1375">
                  <c:v>-60</c:v>
                </c:pt>
                <c:pt idx="1376">
                  <c:v>-65</c:v>
                </c:pt>
                <c:pt idx="1377">
                  <c:v>-80</c:v>
                </c:pt>
                <c:pt idx="1378">
                  <c:v>-95</c:v>
                </c:pt>
                <c:pt idx="1379">
                  <c:v>-100</c:v>
                </c:pt>
                <c:pt idx="1380">
                  <c:v>-105</c:v>
                </c:pt>
                <c:pt idx="1381">
                  <c:v>-70</c:v>
                </c:pt>
                <c:pt idx="1382">
                  <c:v>-75</c:v>
                </c:pt>
                <c:pt idx="1383">
                  <c:v>-65</c:v>
                </c:pt>
                <c:pt idx="1384">
                  <c:v>-75</c:v>
                </c:pt>
                <c:pt idx="1385">
                  <c:v>-90</c:v>
                </c:pt>
                <c:pt idx="1386">
                  <c:v>-100</c:v>
                </c:pt>
                <c:pt idx="1387">
                  <c:v>-125</c:v>
                </c:pt>
                <c:pt idx="1388">
                  <c:v>-125</c:v>
                </c:pt>
                <c:pt idx="1389">
                  <c:v>-180</c:v>
                </c:pt>
                <c:pt idx="1390">
                  <c:v>-190</c:v>
                </c:pt>
                <c:pt idx="1391">
                  <c:v>-175</c:v>
                </c:pt>
                <c:pt idx="1392">
                  <c:v>-180</c:v>
                </c:pt>
                <c:pt idx="1393">
                  <c:v>-190</c:v>
                </c:pt>
                <c:pt idx="1394">
                  <c:v>-190</c:v>
                </c:pt>
                <c:pt idx="1395">
                  <c:v>-190</c:v>
                </c:pt>
                <c:pt idx="1396">
                  <c:v>-160</c:v>
                </c:pt>
                <c:pt idx="1397">
                  <c:v>-125</c:v>
                </c:pt>
                <c:pt idx="1398">
                  <c:v>-120</c:v>
                </c:pt>
                <c:pt idx="1399">
                  <c:v>-125</c:v>
                </c:pt>
                <c:pt idx="1400">
                  <c:v>-130</c:v>
                </c:pt>
                <c:pt idx="1401">
                  <c:v>-145</c:v>
                </c:pt>
                <c:pt idx="1402">
                  <c:v>-105</c:v>
                </c:pt>
                <c:pt idx="1403">
                  <c:v>-140</c:v>
                </c:pt>
                <c:pt idx="1404">
                  <c:v>-140</c:v>
                </c:pt>
                <c:pt idx="1405">
                  <c:v>-140</c:v>
                </c:pt>
                <c:pt idx="1406">
                  <c:v>-145</c:v>
                </c:pt>
                <c:pt idx="1407">
                  <c:v>-165</c:v>
                </c:pt>
                <c:pt idx="1408">
                  <c:v>-165</c:v>
                </c:pt>
                <c:pt idx="1409">
                  <c:v>-215</c:v>
                </c:pt>
                <c:pt idx="1410">
                  <c:v>-210</c:v>
                </c:pt>
                <c:pt idx="1411">
                  <c:v>-220</c:v>
                </c:pt>
                <c:pt idx="1412">
                  <c:v>-220</c:v>
                </c:pt>
                <c:pt idx="1413">
                  <c:v>-220</c:v>
                </c:pt>
                <c:pt idx="1414">
                  <c:v>-215</c:v>
                </c:pt>
                <c:pt idx="1415">
                  <c:v>-205</c:v>
                </c:pt>
                <c:pt idx="1416">
                  <c:v>-217.5</c:v>
                </c:pt>
                <c:pt idx="1417">
                  <c:v>-240</c:v>
                </c:pt>
                <c:pt idx="1418">
                  <c:v>-250</c:v>
                </c:pt>
                <c:pt idx="1419">
                  <c:v>-255</c:v>
                </c:pt>
                <c:pt idx="1420">
                  <c:v>-240</c:v>
                </c:pt>
                <c:pt idx="1421">
                  <c:v>-235</c:v>
                </c:pt>
                <c:pt idx="1422">
                  <c:v>-250</c:v>
                </c:pt>
                <c:pt idx="1423">
                  <c:v>-315</c:v>
                </c:pt>
                <c:pt idx="1424">
                  <c:v>-280</c:v>
                </c:pt>
                <c:pt idx="1425">
                  <c:v>-260</c:v>
                </c:pt>
                <c:pt idx="1426">
                  <c:v>-275</c:v>
                </c:pt>
                <c:pt idx="1427">
                  <c:v>-280</c:v>
                </c:pt>
                <c:pt idx="1428">
                  <c:v>-195</c:v>
                </c:pt>
                <c:pt idx="1429">
                  <c:v>-130</c:v>
                </c:pt>
                <c:pt idx="1430">
                  <c:v>-125</c:v>
                </c:pt>
                <c:pt idx="1431">
                  <c:v>-130</c:v>
                </c:pt>
                <c:pt idx="1432">
                  <c:v>-175</c:v>
                </c:pt>
                <c:pt idx="1433">
                  <c:v>-205</c:v>
                </c:pt>
                <c:pt idx="1434">
                  <c:v>-195</c:v>
                </c:pt>
                <c:pt idx="1435">
                  <c:v>-200</c:v>
                </c:pt>
                <c:pt idx="1436">
                  <c:v>-195</c:v>
                </c:pt>
                <c:pt idx="1437">
                  <c:v>-235</c:v>
                </c:pt>
                <c:pt idx="1438">
                  <c:v>-220</c:v>
                </c:pt>
                <c:pt idx="1439">
                  <c:v>-215</c:v>
                </c:pt>
                <c:pt idx="1440">
                  <c:v>-205</c:v>
                </c:pt>
                <c:pt idx="1441">
                  <c:v>-220</c:v>
                </c:pt>
                <c:pt idx="1442">
                  <c:v>-205</c:v>
                </c:pt>
                <c:pt idx="1443">
                  <c:v>-155</c:v>
                </c:pt>
                <c:pt idx="1444">
                  <c:v>-100</c:v>
                </c:pt>
                <c:pt idx="1445">
                  <c:v>-95</c:v>
                </c:pt>
                <c:pt idx="1446">
                  <c:v>-130</c:v>
                </c:pt>
                <c:pt idx="1447">
                  <c:v>-125</c:v>
                </c:pt>
                <c:pt idx="1448">
                  <c:v>-110</c:v>
                </c:pt>
                <c:pt idx="1449">
                  <c:v>-80</c:v>
                </c:pt>
                <c:pt idx="1450">
                  <c:v>-75</c:v>
                </c:pt>
                <c:pt idx="1451">
                  <c:v>-85</c:v>
                </c:pt>
                <c:pt idx="1452">
                  <c:v>-95</c:v>
                </c:pt>
                <c:pt idx="1453">
                  <c:v>-80</c:v>
                </c:pt>
                <c:pt idx="1454">
                  <c:v>-65</c:v>
                </c:pt>
                <c:pt idx="1455">
                  <c:v>-125</c:v>
                </c:pt>
                <c:pt idx="1456">
                  <c:v>-90</c:v>
                </c:pt>
                <c:pt idx="1457">
                  <c:v>-85</c:v>
                </c:pt>
                <c:pt idx="1458">
                  <c:v>-105</c:v>
                </c:pt>
                <c:pt idx="1459">
                  <c:v>-130</c:v>
                </c:pt>
                <c:pt idx="1460">
                  <c:v>-160</c:v>
                </c:pt>
                <c:pt idx="1461">
                  <c:v>-190</c:v>
                </c:pt>
                <c:pt idx="1462">
                  <c:v>-185</c:v>
                </c:pt>
                <c:pt idx="1463">
                  <c:v>-135</c:v>
                </c:pt>
                <c:pt idx="1464">
                  <c:v>-135</c:v>
                </c:pt>
                <c:pt idx="1465">
                  <c:v>-145</c:v>
                </c:pt>
                <c:pt idx="1466">
                  <c:v>-130</c:v>
                </c:pt>
                <c:pt idx="1467">
                  <c:v>-160</c:v>
                </c:pt>
                <c:pt idx="1468">
                  <c:v>-115</c:v>
                </c:pt>
                <c:pt idx="1469">
                  <c:v>-95</c:v>
                </c:pt>
                <c:pt idx="1470">
                  <c:v>-110</c:v>
                </c:pt>
                <c:pt idx="1471">
                  <c:v>-140</c:v>
                </c:pt>
                <c:pt idx="1472">
                  <c:v>-195</c:v>
                </c:pt>
                <c:pt idx="1473">
                  <c:v>-165</c:v>
                </c:pt>
                <c:pt idx="1474">
                  <c:v>-165</c:v>
                </c:pt>
                <c:pt idx="1475">
                  <c:v>-175</c:v>
                </c:pt>
                <c:pt idx="1476">
                  <c:v>-255</c:v>
                </c:pt>
                <c:pt idx="1477">
                  <c:v>-230</c:v>
                </c:pt>
                <c:pt idx="1478">
                  <c:v>-215</c:v>
                </c:pt>
                <c:pt idx="1479">
                  <c:v>-225</c:v>
                </c:pt>
                <c:pt idx="1480">
                  <c:v>-260</c:v>
                </c:pt>
                <c:pt idx="1481">
                  <c:v>-190</c:v>
                </c:pt>
                <c:pt idx="1482">
                  <c:v>-235</c:v>
                </c:pt>
                <c:pt idx="1483">
                  <c:v>-260</c:v>
                </c:pt>
                <c:pt idx="1484">
                  <c:v>-310</c:v>
                </c:pt>
                <c:pt idx="1485">
                  <c:v>-315</c:v>
                </c:pt>
                <c:pt idx="1486">
                  <c:v>-260</c:v>
                </c:pt>
                <c:pt idx="1487">
                  <c:v>-230</c:v>
                </c:pt>
                <c:pt idx="1488">
                  <c:v>-260</c:v>
                </c:pt>
                <c:pt idx="1489">
                  <c:v>-265</c:v>
                </c:pt>
                <c:pt idx="1490">
                  <c:v>-280</c:v>
                </c:pt>
                <c:pt idx="1491">
                  <c:v>-300</c:v>
                </c:pt>
                <c:pt idx="1492">
                  <c:v>-345</c:v>
                </c:pt>
                <c:pt idx="1493">
                  <c:v>-275</c:v>
                </c:pt>
                <c:pt idx="1494">
                  <c:v>-285</c:v>
                </c:pt>
                <c:pt idx="1495">
                  <c:v>-265</c:v>
                </c:pt>
                <c:pt idx="1496">
                  <c:v>-285</c:v>
                </c:pt>
                <c:pt idx="1497">
                  <c:v>-320</c:v>
                </c:pt>
                <c:pt idx="1498">
                  <c:v>-275</c:v>
                </c:pt>
                <c:pt idx="1499">
                  <c:v>-230</c:v>
                </c:pt>
                <c:pt idx="1500">
                  <c:v>-175</c:v>
                </c:pt>
                <c:pt idx="1501">
                  <c:v>-270</c:v>
                </c:pt>
                <c:pt idx="1502">
                  <c:v>-210</c:v>
                </c:pt>
                <c:pt idx="1503">
                  <c:v>-170</c:v>
                </c:pt>
                <c:pt idx="1504">
                  <c:v>-95</c:v>
                </c:pt>
                <c:pt idx="1505">
                  <c:v>-165</c:v>
                </c:pt>
                <c:pt idx="1506">
                  <c:v>-210</c:v>
                </c:pt>
                <c:pt idx="1507">
                  <c:v>-285</c:v>
                </c:pt>
                <c:pt idx="1508">
                  <c:v>-305</c:v>
                </c:pt>
                <c:pt idx="1509">
                  <c:v>-300</c:v>
                </c:pt>
                <c:pt idx="1510">
                  <c:v>-280</c:v>
                </c:pt>
                <c:pt idx="1511">
                  <c:v>-270</c:v>
                </c:pt>
                <c:pt idx="1512">
                  <c:v>-245</c:v>
                </c:pt>
                <c:pt idx="1513">
                  <c:v>-230</c:v>
                </c:pt>
                <c:pt idx="1514">
                  <c:v>-250</c:v>
                </c:pt>
                <c:pt idx="1515">
                  <c:v>-240</c:v>
                </c:pt>
                <c:pt idx="1516">
                  <c:v>-235</c:v>
                </c:pt>
                <c:pt idx="1517">
                  <c:v>-280</c:v>
                </c:pt>
                <c:pt idx="1518">
                  <c:v>-275</c:v>
                </c:pt>
                <c:pt idx="1519">
                  <c:v>-265</c:v>
                </c:pt>
                <c:pt idx="1520">
                  <c:v>-300</c:v>
                </c:pt>
                <c:pt idx="1521">
                  <c:v>-305</c:v>
                </c:pt>
                <c:pt idx="1522">
                  <c:v>-270</c:v>
                </c:pt>
                <c:pt idx="1523">
                  <c:v>-205</c:v>
                </c:pt>
                <c:pt idx="1524">
                  <c:v>-185</c:v>
                </c:pt>
                <c:pt idx="1525">
                  <c:v>-165</c:v>
                </c:pt>
                <c:pt idx="1526">
                  <c:v>-260</c:v>
                </c:pt>
                <c:pt idx="1527">
                  <c:v>-260</c:v>
                </c:pt>
                <c:pt idx="1528">
                  <c:v>-235</c:v>
                </c:pt>
                <c:pt idx="1529">
                  <c:v>-230</c:v>
                </c:pt>
                <c:pt idx="1530">
                  <c:v>-265</c:v>
                </c:pt>
                <c:pt idx="1531">
                  <c:v>-305</c:v>
                </c:pt>
                <c:pt idx="1532">
                  <c:v>-305</c:v>
                </c:pt>
                <c:pt idx="1533">
                  <c:v>-290</c:v>
                </c:pt>
                <c:pt idx="1534">
                  <c:v>-295</c:v>
                </c:pt>
                <c:pt idx="1535">
                  <c:v>-295</c:v>
                </c:pt>
                <c:pt idx="1536">
                  <c:v>-280</c:v>
                </c:pt>
                <c:pt idx="1537">
                  <c:v>-215</c:v>
                </c:pt>
                <c:pt idx="1538">
                  <c:v>-220</c:v>
                </c:pt>
                <c:pt idx="1539">
                  <c:v>-270</c:v>
                </c:pt>
                <c:pt idx="1540">
                  <c:v>-260</c:v>
                </c:pt>
                <c:pt idx="1541">
                  <c:v>-260</c:v>
                </c:pt>
                <c:pt idx="1542">
                  <c:v>-315</c:v>
                </c:pt>
                <c:pt idx="1543">
                  <c:v>-260</c:v>
                </c:pt>
                <c:pt idx="1544">
                  <c:v>-295</c:v>
                </c:pt>
                <c:pt idx="1545">
                  <c:v>-255</c:v>
                </c:pt>
                <c:pt idx="1546">
                  <c:v>-270</c:v>
                </c:pt>
                <c:pt idx="1547">
                  <c:v>-255</c:v>
                </c:pt>
                <c:pt idx="1548">
                  <c:v>-265</c:v>
                </c:pt>
                <c:pt idx="1549">
                  <c:v>-245</c:v>
                </c:pt>
                <c:pt idx="1550">
                  <c:v>-190</c:v>
                </c:pt>
                <c:pt idx="1551">
                  <c:v>-120</c:v>
                </c:pt>
                <c:pt idx="1552">
                  <c:v>-70</c:v>
                </c:pt>
                <c:pt idx="1553">
                  <c:v>-155</c:v>
                </c:pt>
                <c:pt idx="1554">
                  <c:v>-150</c:v>
                </c:pt>
                <c:pt idx="1555">
                  <c:v>-190</c:v>
                </c:pt>
                <c:pt idx="1556">
                  <c:v>-195</c:v>
                </c:pt>
                <c:pt idx="1557">
                  <c:v>-220</c:v>
                </c:pt>
                <c:pt idx="1558">
                  <c:v>-170</c:v>
                </c:pt>
                <c:pt idx="1559">
                  <c:v>-185</c:v>
                </c:pt>
                <c:pt idx="1560">
                  <c:v>-200</c:v>
                </c:pt>
                <c:pt idx="1561">
                  <c:v>-285</c:v>
                </c:pt>
                <c:pt idx="1562">
                  <c:v>-180</c:v>
                </c:pt>
                <c:pt idx="1563">
                  <c:v>-185</c:v>
                </c:pt>
                <c:pt idx="1564">
                  <c:v>-210</c:v>
                </c:pt>
                <c:pt idx="1565">
                  <c:v>-195</c:v>
                </c:pt>
                <c:pt idx="1566">
                  <c:v>-150</c:v>
                </c:pt>
                <c:pt idx="1567">
                  <c:v>-145</c:v>
                </c:pt>
                <c:pt idx="1568">
                  <c:v>-170</c:v>
                </c:pt>
                <c:pt idx="1569">
                  <c:v>-180</c:v>
                </c:pt>
                <c:pt idx="1570">
                  <c:v>-175</c:v>
                </c:pt>
                <c:pt idx="1571">
                  <c:v>-175</c:v>
                </c:pt>
                <c:pt idx="1572">
                  <c:v>-180</c:v>
                </c:pt>
                <c:pt idx="1573">
                  <c:v>-170</c:v>
                </c:pt>
                <c:pt idx="1574">
                  <c:v>-200</c:v>
                </c:pt>
                <c:pt idx="1575">
                  <c:v>-210</c:v>
                </c:pt>
                <c:pt idx="1576">
                  <c:v>-205</c:v>
                </c:pt>
                <c:pt idx="1577">
                  <c:v>-240</c:v>
                </c:pt>
                <c:pt idx="1578">
                  <c:v>-180</c:v>
                </c:pt>
                <c:pt idx="1579">
                  <c:v>-140</c:v>
                </c:pt>
                <c:pt idx="1580">
                  <c:v>-120</c:v>
                </c:pt>
                <c:pt idx="1581">
                  <c:v>-115</c:v>
                </c:pt>
                <c:pt idx="1582">
                  <c:v>-105</c:v>
                </c:pt>
                <c:pt idx="1583">
                  <c:v>-112.5</c:v>
                </c:pt>
                <c:pt idx="1584">
                  <c:v>-107.5</c:v>
                </c:pt>
                <c:pt idx="1585">
                  <c:v>-70</c:v>
                </c:pt>
                <c:pt idx="1586">
                  <c:v>0</c:v>
                </c:pt>
                <c:pt idx="1587">
                  <c:v>-30</c:v>
                </c:pt>
                <c:pt idx="1588">
                  <c:v>-45</c:v>
                </c:pt>
                <c:pt idx="1589">
                  <c:v>-85</c:v>
                </c:pt>
                <c:pt idx="1590">
                  <c:v>-95</c:v>
                </c:pt>
                <c:pt idx="1591">
                  <c:v>-115</c:v>
                </c:pt>
                <c:pt idx="1592">
                  <c:v>-105</c:v>
                </c:pt>
                <c:pt idx="1593">
                  <c:v>-95</c:v>
                </c:pt>
                <c:pt idx="1594">
                  <c:v>-255</c:v>
                </c:pt>
                <c:pt idx="1595">
                  <c:v>-200</c:v>
                </c:pt>
                <c:pt idx="1596">
                  <c:v>-160</c:v>
                </c:pt>
                <c:pt idx="1597">
                  <c:v>-145</c:v>
                </c:pt>
                <c:pt idx="1598">
                  <c:v>-110</c:v>
                </c:pt>
                <c:pt idx="1599">
                  <c:v>-80</c:v>
                </c:pt>
                <c:pt idx="1600">
                  <c:v>-40</c:v>
                </c:pt>
                <c:pt idx="1601">
                  <c:v>-40</c:v>
                </c:pt>
                <c:pt idx="1602">
                  <c:v>-195</c:v>
                </c:pt>
                <c:pt idx="1603">
                  <c:v>-185</c:v>
                </c:pt>
                <c:pt idx="1604">
                  <c:v>-310</c:v>
                </c:pt>
                <c:pt idx="1605">
                  <c:v>-205</c:v>
                </c:pt>
                <c:pt idx="1606">
                  <c:v>-205</c:v>
                </c:pt>
                <c:pt idx="1607">
                  <c:v>-240</c:v>
                </c:pt>
                <c:pt idx="1608">
                  <c:v>-235</c:v>
                </c:pt>
                <c:pt idx="1609">
                  <c:v>-235</c:v>
                </c:pt>
                <c:pt idx="1610">
                  <c:v>-280</c:v>
                </c:pt>
                <c:pt idx="1611">
                  <c:v>-315</c:v>
                </c:pt>
                <c:pt idx="1612">
                  <c:v>-285</c:v>
                </c:pt>
                <c:pt idx="1613">
                  <c:v>-275</c:v>
                </c:pt>
                <c:pt idx="1614">
                  <c:v>-310</c:v>
                </c:pt>
                <c:pt idx="1615">
                  <c:v>-290</c:v>
                </c:pt>
                <c:pt idx="1616">
                  <c:v>-250</c:v>
                </c:pt>
                <c:pt idx="1617">
                  <c:v>-220</c:v>
                </c:pt>
                <c:pt idx="1618">
                  <c:v>-250</c:v>
                </c:pt>
                <c:pt idx="1619">
                  <c:v>-220</c:v>
                </c:pt>
                <c:pt idx="1620">
                  <c:v>-180</c:v>
                </c:pt>
                <c:pt idx="1621">
                  <c:v>-147.5</c:v>
                </c:pt>
                <c:pt idx="1622">
                  <c:v>-185</c:v>
                </c:pt>
                <c:pt idx="1623">
                  <c:v>-225</c:v>
                </c:pt>
                <c:pt idx="1624">
                  <c:v>-195</c:v>
                </c:pt>
                <c:pt idx="1625">
                  <c:v>-195</c:v>
                </c:pt>
                <c:pt idx="1626">
                  <c:v>-130</c:v>
                </c:pt>
                <c:pt idx="1627">
                  <c:v>-135</c:v>
                </c:pt>
                <c:pt idx="1628">
                  <c:v>-95</c:v>
                </c:pt>
                <c:pt idx="1629">
                  <c:v>-85</c:v>
                </c:pt>
                <c:pt idx="1630">
                  <c:v>-120</c:v>
                </c:pt>
                <c:pt idx="1631">
                  <c:v>-145</c:v>
                </c:pt>
                <c:pt idx="1632">
                  <c:v>-155</c:v>
                </c:pt>
                <c:pt idx="1633">
                  <c:v>-150</c:v>
                </c:pt>
                <c:pt idx="1634">
                  <c:v>-190</c:v>
                </c:pt>
                <c:pt idx="1635">
                  <c:v>-220</c:v>
                </c:pt>
                <c:pt idx="1636">
                  <c:v>-225</c:v>
                </c:pt>
                <c:pt idx="1637">
                  <c:v>-215</c:v>
                </c:pt>
                <c:pt idx="1638">
                  <c:v>-210</c:v>
                </c:pt>
                <c:pt idx="1639">
                  <c:v>-210</c:v>
                </c:pt>
                <c:pt idx="1640">
                  <c:v>-250</c:v>
                </c:pt>
                <c:pt idx="1641">
                  <c:v>-230</c:v>
                </c:pt>
                <c:pt idx="1642">
                  <c:v>-195</c:v>
                </c:pt>
                <c:pt idx="1643">
                  <c:v>-135</c:v>
                </c:pt>
                <c:pt idx="1644">
                  <c:v>-165</c:v>
                </c:pt>
                <c:pt idx="1645">
                  <c:v>-135</c:v>
                </c:pt>
              </c:numCache>
            </c:numRef>
          </c:val>
          <c:extLst>
            <c:ext xmlns:c16="http://schemas.microsoft.com/office/drawing/2014/chart" uri="{C3380CC4-5D6E-409C-BE32-E72D297353CC}">
              <c16:uniqueId val="{00000000-FCB6-4E00-9F1F-86C58D9702D4}"/>
            </c:ext>
          </c:extLst>
        </c:ser>
        <c:dLbls>
          <c:showLegendKey val="0"/>
          <c:showVal val="0"/>
          <c:showCatName val="0"/>
          <c:showSerName val="0"/>
          <c:showPercent val="0"/>
          <c:showBubbleSize val="0"/>
        </c:dLbls>
        <c:gapWidth val="150"/>
        <c:axId val="321378560"/>
        <c:axId val="321269760"/>
      </c:barChart>
      <c:catAx>
        <c:axId val="321378560"/>
        <c:scaling>
          <c:orientation val="minMax"/>
        </c:scaling>
        <c:delete val="0"/>
        <c:axPos val="b"/>
        <c:numFmt formatCode="m/d/yyyy" sourceLinked="1"/>
        <c:majorTickMark val="none"/>
        <c:minorTickMark val="none"/>
        <c:tickLblPos val="low"/>
        <c:spPr>
          <a:noFill/>
          <a:ln w="9525" cap="flat" cmpd="sng" algn="ctr">
            <a:solidFill>
              <a:schemeClr val="tx1">
                <a:lumMod val="15000"/>
                <a:lumOff val="85000"/>
              </a:schemeClr>
            </a:solidFill>
            <a:round/>
          </a:ln>
          <a:effectLst/>
        </c:spPr>
        <c:txPr>
          <a:bodyPr rot="-60000000" vert="horz"/>
          <a:lstStyle/>
          <a:p>
            <a:pPr>
              <a:defRPr/>
            </a:pPr>
            <a:endParaRPr lang="zh-CN"/>
          </a:p>
        </c:txPr>
        <c:crossAx val="321269760"/>
        <c:crosses val="autoZero"/>
        <c:auto val="0"/>
        <c:lblAlgn val="ctr"/>
        <c:lblOffset val="100"/>
        <c:tickLblSkip val="200"/>
        <c:tickMarkSkip val="200"/>
        <c:noMultiLvlLbl val="0"/>
      </c:catAx>
      <c:valAx>
        <c:axId val="321269760"/>
        <c:scaling>
          <c:orientation val="minMax"/>
          <c:min val="-800"/>
        </c:scaling>
        <c:delete val="0"/>
        <c:axPos val="l"/>
        <c:majorGridlines>
          <c:spPr>
            <a:ln w="6350">
              <a:solidFill>
                <a:schemeClr val="tx1"/>
              </a:solidFill>
              <a:prstDash val="dash"/>
            </a:ln>
          </c:spPr>
        </c:majorGridlines>
        <c:numFmt formatCode="#,##0_);[Red]\(#,##0\)" sourceLinked="1"/>
        <c:majorTickMark val="none"/>
        <c:minorTickMark val="none"/>
        <c:tickLblPos val="nextTo"/>
        <c:spPr>
          <a:noFill/>
          <a:ln>
            <a:noFill/>
          </a:ln>
          <a:effectLst/>
        </c:spPr>
        <c:txPr>
          <a:bodyPr rot="-60000000" vert="horz"/>
          <a:lstStyle/>
          <a:p>
            <a:pPr>
              <a:defRPr/>
            </a:pPr>
            <a:endParaRPr lang="zh-CN"/>
          </a:p>
        </c:txPr>
        <c:crossAx val="321378560"/>
        <c:crosses val="autoZero"/>
        <c:crossBetween val="between"/>
      </c:valAx>
      <c:spPr>
        <a:noFill/>
        <a:ln>
          <a:noFill/>
        </a:ln>
        <a:effectLst/>
      </c:spPr>
    </c:plotArea>
    <c:legend>
      <c:legendPos val="t"/>
      <c:layout>
        <c:manualLayout>
          <c:xMode val="edge"/>
          <c:yMode val="edge"/>
          <c:x val="6.5149940795597827E-2"/>
          <c:y val="1.9778871903481616E-2"/>
          <c:w val="0.2872462060937867"/>
          <c:h val="0.10177054135276332"/>
        </c:manualLayout>
      </c:layout>
      <c:overlay val="0"/>
      <c:spPr>
        <a:noFill/>
        <a:ln>
          <a:noFill/>
        </a:ln>
        <a:effectLst/>
      </c:spPr>
      <c:txPr>
        <a:bodyPr rot="0" vert="horz"/>
        <a:lstStyle/>
        <a:p>
          <a:pPr>
            <a:defRPr/>
          </a:pPr>
          <a:endParaRPr lang="zh-CN"/>
        </a:p>
      </c:txPr>
    </c:legend>
    <c:plotVisOnly val="1"/>
    <c:dispBlanksAs val="gap"/>
    <c:showDLblsOverMax val="0"/>
  </c:chart>
  <c:spPr>
    <a:solidFill>
      <a:schemeClr val="bg1"/>
    </a:solidFill>
    <a:ln w="9525" cap="flat" cmpd="sng" algn="ctr">
      <a:noFill/>
      <a:round/>
    </a:ln>
    <a:effectLst/>
  </c:spPr>
  <c:txPr>
    <a:bodyPr/>
    <a:lstStyle/>
    <a:p>
      <a:pPr>
        <a:defRPr sz="800">
          <a:latin typeface="微软雅黑" panose="020B0503020204020204" pitchFamily="34" charset="-122"/>
          <a:ea typeface="微软雅黑" panose="020B0503020204020204" pitchFamily="34" charset="-122"/>
        </a:defRPr>
      </a:pPr>
      <a:endParaRPr lang="zh-CN"/>
    </a:p>
  </c:txPr>
  <c:printSettings>
    <c:headerFooter/>
    <c:pageMargins b="0.75000000000000644" l="0.70000000000000062" r="0.70000000000000062" t="0.75000000000000644"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0427996660220714E-2"/>
          <c:y val="7.0037642204032802E-2"/>
          <c:w val="0.89470718321750298"/>
          <c:h val="0.87063174689923095"/>
        </c:manualLayout>
      </c:layout>
      <c:barChart>
        <c:barDir val="col"/>
        <c:grouping val="clustered"/>
        <c:varyColors val="0"/>
        <c:ser>
          <c:idx val="0"/>
          <c:order val="0"/>
          <c:tx>
            <c:strRef>
              <c:f>鲁南价差!$H$1</c:f>
              <c:strCache>
                <c:ptCount val="1"/>
                <c:pt idx="0">
                  <c:v>山东南部-
陕西+187</c:v>
                </c:pt>
              </c:strCache>
            </c:strRef>
          </c:tx>
          <c:spPr>
            <a:solidFill>
              <a:schemeClr val="accent1"/>
            </a:solidFill>
            <a:ln>
              <a:noFill/>
            </a:ln>
            <a:effectLst/>
          </c:spPr>
          <c:invertIfNegative val="0"/>
          <c:cat>
            <c:numRef>
              <c:f>鲁南价差!$A$2:$A$1647</c:f>
              <c:numCache>
                <c:formatCode>m/d/yyyy</c:formatCode>
                <c:ptCount val="1646"/>
                <c:pt idx="0">
                  <c:v>41974</c:v>
                </c:pt>
                <c:pt idx="1">
                  <c:v>41975</c:v>
                </c:pt>
                <c:pt idx="2">
                  <c:v>41976</c:v>
                </c:pt>
                <c:pt idx="3">
                  <c:v>41977</c:v>
                </c:pt>
                <c:pt idx="4">
                  <c:v>41978</c:v>
                </c:pt>
                <c:pt idx="5">
                  <c:v>41981</c:v>
                </c:pt>
                <c:pt idx="6">
                  <c:v>41982</c:v>
                </c:pt>
                <c:pt idx="7">
                  <c:v>41983</c:v>
                </c:pt>
                <c:pt idx="8">
                  <c:v>41984</c:v>
                </c:pt>
                <c:pt idx="9">
                  <c:v>41985</c:v>
                </c:pt>
                <c:pt idx="10">
                  <c:v>41988</c:v>
                </c:pt>
                <c:pt idx="11">
                  <c:v>41989</c:v>
                </c:pt>
                <c:pt idx="12">
                  <c:v>41990</c:v>
                </c:pt>
                <c:pt idx="13">
                  <c:v>41991</c:v>
                </c:pt>
                <c:pt idx="14">
                  <c:v>41992</c:v>
                </c:pt>
                <c:pt idx="15">
                  <c:v>41995</c:v>
                </c:pt>
                <c:pt idx="16">
                  <c:v>41996</c:v>
                </c:pt>
                <c:pt idx="17">
                  <c:v>41997</c:v>
                </c:pt>
                <c:pt idx="18">
                  <c:v>41998</c:v>
                </c:pt>
                <c:pt idx="19">
                  <c:v>41999</c:v>
                </c:pt>
                <c:pt idx="20">
                  <c:v>42002</c:v>
                </c:pt>
                <c:pt idx="21">
                  <c:v>42003</c:v>
                </c:pt>
                <c:pt idx="22">
                  <c:v>42004</c:v>
                </c:pt>
                <c:pt idx="23">
                  <c:v>42008</c:v>
                </c:pt>
                <c:pt idx="24">
                  <c:v>42009</c:v>
                </c:pt>
                <c:pt idx="25">
                  <c:v>42010</c:v>
                </c:pt>
                <c:pt idx="26">
                  <c:v>42011</c:v>
                </c:pt>
                <c:pt idx="27">
                  <c:v>42012</c:v>
                </c:pt>
                <c:pt idx="28">
                  <c:v>42013</c:v>
                </c:pt>
                <c:pt idx="29">
                  <c:v>42016</c:v>
                </c:pt>
                <c:pt idx="30">
                  <c:v>42017</c:v>
                </c:pt>
                <c:pt idx="31">
                  <c:v>42018</c:v>
                </c:pt>
                <c:pt idx="32">
                  <c:v>42019</c:v>
                </c:pt>
                <c:pt idx="33">
                  <c:v>42020</c:v>
                </c:pt>
                <c:pt idx="34">
                  <c:v>42023</c:v>
                </c:pt>
                <c:pt idx="35">
                  <c:v>42024</c:v>
                </c:pt>
                <c:pt idx="36">
                  <c:v>42025</c:v>
                </c:pt>
                <c:pt idx="37">
                  <c:v>42026</c:v>
                </c:pt>
                <c:pt idx="38">
                  <c:v>42027</c:v>
                </c:pt>
                <c:pt idx="39">
                  <c:v>42030</c:v>
                </c:pt>
                <c:pt idx="40">
                  <c:v>42031</c:v>
                </c:pt>
                <c:pt idx="41">
                  <c:v>42032</c:v>
                </c:pt>
                <c:pt idx="42">
                  <c:v>42033</c:v>
                </c:pt>
                <c:pt idx="43">
                  <c:v>42034</c:v>
                </c:pt>
                <c:pt idx="44">
                  <c:v>42037</c:v>
                </c:pt>
                <c:pt idx="45">
                  <c:v>42038</c:v>
                </c:pt>
                <c:pt idx="46">
                  <c:v>42039</c:v>
                </c:pt>
                <c:pt idx="47">
                  <c:v>42040</c:v>
                </c:pt>
                <c:pt idx="48">
                  <c:v>42041</c:v>
                </c:pt>
                <c:pt idx="49">
                  <c:v>42044</c:v>
                </c:pt>
                <c:pt idx="50">
                  <c:v>42045</c:v>
                </c:pt>
                <c:pt idx="51">
                  <c:v>42046</c:v>
                </c:pt>
                <c:pt idx="52">
                  <c:v>42047</c:v>
                </c:pt>
                <c:pt idx="53">
                  <c:v>42048</c:v>
                </c:pt>
                <c:pt idx="54">
                  <c:v>42050</c:v>
                </c:pt>
                <c:pt idx="55">
                  <c:v>42051</c:v>
                </c:pt>
                <c:pt idx="56">
                  <c:v>42052</c:v>
                </c:pt>
                <c:pt idx="57">
                  <c:v>42060</c:v>
                </c:pt>
                <c:pt idx="58">
                  <c:v>42061</c:v>
                </c:pt>
                <c:pt idx="59">
                  <c:v>42062</c:v>
                </c:pt>
                <c:pt idx="60">
                  <c:v>42063</c:v>
                </c:pt>
                <c:pt idx="61">
                  <c:v>42065</c:v>
                </c:pt>
                <c:pt idx="62">
                  <c:v>42066</c:v>
                </c:pt>
                <c:pt idx="63">
                  <c:v>42067</c:v>
                </c:pt>
                <c:pt idx="64">
                  <c:v>42068</c:v>
                </c:pt>
                <c:pt idx="65">
                  <c:v>42069</c:v>
                </c:pt>
                <c:pt idx="66">
                  <c:v>42072</c:v>
                </c:pt>
                <c:pt idx="67">
                  <c:v>42073</c:v>
                </c:pt>
                <c:pt idx="68">
                  <c:v>42074</c:v>
                </c:pt>
                <c:pt idx="69">
                  <c:v>42075</c:v>
                </c:pt>
                <c:pt idx="70">
                  <c:v>42076</c:v>
                </c:pt>
                <c:pt idx="71">
                  <c:v>42079</c:v>
                </c:pt>
                <c:pt idx="72">
                  <c:v>42080</c:v>
                </c:pt>
                <c:pt idx="73">
                  <c:v>42081</c:v>
                </c:pt>
                <c:pt idx="74">
                  <c:v>42082</c:v>
                </c:pt>
                <c:pt idx="75">
                  <c:v>42083</c:v>
                </c:pt>
                <c:pt idx="76">
                  <c:v>42086</c:v>
                </c:pt>
                <c:pt idx="77">
                  <c:v>42087</c:v>
                </c:pt>
                <c:pt idx="78">
                  <c:v>42088</c:v>
                </c:pt>
                <c:pt idx="79">
                  <c:v>42089</c:v>
                </c:pt>
                <c:pt idx="80">
                  <c:v>42090</c:v>
                </c:pt>
                <c:pt idx="81">
                  <c:v>42093</c:v>
                </c:pt>
                <c:pt idx="82">
                  <c:v>42094</c:v>
                </c:pt>
                <c:pt idx="83">
                  <c:v>42095</c:v>
                </c:pt>
                <c:pt idx="84">
                  <c:v>42096</c:v>
                </c:pt>
                <c:pt idx="85">
                  <c:v>42097</c:v>
                </c:pt>
                <c:pt idx="86">
                  <c:v>42101</c:v>
                </c:pt>
                <c:pt idx="87">
                  <c:v>42102</c:v>
                </c:pt>
                <c:pt idx="88">
                  <c:v>42103</c:v>
                </c:pt>
                <c:pt idx="89">
                  <c:v>42104</c:v>
                </c:pt>
                <c:pt idx="90">
                  <c:v>42107</c:v>
                </c:pt>
                <c:pt idx="91">
                  <c:v>42108</c:v>
                </c:pt>
                <c:pt idx="92">
                  <c:v>42109</c:v>
                </c:pt>
                <c:pt idx="93">
                  <c:v>42110</c:v>
                </c:pt>
                <c:pt idx="94">
                  <c:v>42111</c:v>
                </c:pt>
                <c:pt idx="95">
                  <c:v>42114</c:v>
                </c:pt>
                <c:pt idx="96">
                  <c:v>42115</c:v>
                </c:pt>
                <c:pt idx="97">
                  <c:v>42116</c:v>
                </c:pt>
                <c:pt idx="98">
                  <c:v>42117</c:v>
                </c:pt>
                <c:pt idx="99">
                  <c:v>42118</c:v>
                </c:pt>
                <c:pt idx="100">
                  <c:v>42121</c:v>
                </c:pt>
                <c:pt idx="101">
                  <c:v>42122</c:v>
                </c:pt>
                <c:pt idx="102">
                  <c:v>42123</c:v>
                </c:pt>
                <c:pt idx="103">
                  <c:v>42124</c:v>
                </c:pt>
                <c:pt idx="104">
                  <c:v>42128</c:v>
                </c:pt>
                <c:pt idx="105">
                  <c:v>42129</c:v>
                </c:pt>
                <c:pt idx="106">
                  <c:v>42130</c:v>
                </c:pt>
                <c:pt idx="107">
                  <c:v>42131</c:v>
                </c:pt>
                <c:pt idx="108">
                  <c:v>42132</c:v>
                </c:pt>
                <c:pt idx="109">
                  <c:v>42135</c:v>
                </c:pt>
                <c:pt idx="110">
                  <c:v>42136</c:v>
                </c:pt>
                <c:pt idx="111">
                  <c:v>42137</c:v>
                </c:pt>
                <c:pt idx="112">
                  <c:v>42138</c:v>
                </c:pt>
                <c:pt idx="113">
                  <c:v>42139</c:v>
                </c:pt>
                <c:pt idx="114">
                  <c:v>42142</c:v>
                </c:pt>
                <c:pt idx="115">
                  <c:v>42143</c:v>
                </c:pt>
                <c:pt idx="116">
                  <c:v>42144</c:v>
                </c:pt>
                <c:pt idx="117">
                  <c:v>42145</c:v>
                </c:pt>
                <c:pt idx="118">
                  <c:v>42146</c:v>
                </c:pt>
                <c:pt idx="119">
                  <c:v>42149</c:v>
                </c:pt>
                <c:pt idx="120">
                  <c:v>42150</c:v>
                </c:pt>
                <c:pt idx="121">
                  <c:v>42151</c:v>
                </c:pt>
                <c:pt idx="122">
                  <c:v>42152</c:v>
                </c:pt>
                <c:pt idx="123">
                  <c:v>42153</c:v>
                </c:pt>
                <c:pt idx="124">
                  <c:v>42156</c:v>
                </c:pt>
                <c:pt idx="125">
                  <c:v>42157</c:v>
                </c:pt>
                <c:pt idx="126">
                  <c:v>42158</c:v>
                </c:pt>
                <c:pt idx="127">
                  <c:v>42159</c:v>
                </c:pt>
                <c:pt idx="128">
                  <c:v>42160</c:v>
                </c:pt>
                <c:pt idx="129">
                  <c:v>42163</c:v>
                </c:pt>
                <c:pt idx="130">
                  <c:v>42164</c:v>
                </c:pt>
                <c:pt idx="131">
                  <c:v>42165</c:v>
                </c:pt>
                <c:pt idx="132">
                  <c:v>42166</c:v>
                </c:pt>
                <c:pt idx="133">
                  <c:v>42167</c:v>
                </c:pt>
                <c:pt idx="134">
                  <c:v>42170</c:v>
                </c:pt>
                <c:pt idx="135">
                  <c:v>42171</c:v>
                </c:pt>
                <c:pt idx="136">
                  <c:v>42172</c:v>
                </c:pt>
                <c:pt idx="137">
                  <c:v>42173</c:v>
                </c:pt>
                <c:pt idx="138">
                  <c:v>42174</c:v>
                </c:pt>
                <c:pt idx="139">
                  <c:v>42178</c:v>
                </c:pt>
                <c:pt idx="140">
                  <c:v>42179</c:v>
                </c:pt>
                <c:pt idx="141">
                  <c:v>42180</c:v>
                </c:pt>
                <c:pt idx="142">
                  <c:v>42181</c:v>
                </c:pt>
                <c:pt idx="143">
                  <c:v>42184</c:v>
                </c:pt>
                <c:pt idx="144">
                  <c:v>42185</c:v>
                </c:pt>
                <c:pt idx="145">
                  <c:v>42186</c:v>
                </c:pt>
                <c:pt idx="146">
                  <c:v>42187</c:v>
                </c:pt>
                <c:pt idx="147">
                  <c:v>42188</c:v>
                </c:pt>
                <c:pt idx="148">
                  <c:v>42191</c:v>
                </c:pt>
                <c:pt idx="149">
                  <c:v>42192</c:v>
                </c:pt>
                <c:pt idx="150">
                  <c:v>42193</c:v>
                </c:pt>
                <c:pt idx="151">
                  <c:v>42194</c:v>
                </c:pt>
                <c:pt idx="152">
                  <c:v>42195</c:v>
                </c:pt>
                <c:pt idx="153">
                  <c:v>42198</c:v>
                </c:pt>
                <c:pt idx="154">
                  <c:v>42199</c:v>
                </c:pt>
                <c:pt idx="155">
                  <c:v>42200</c:v>
                </c:pt>
                <c:pt idx="156">
                  <c:v>42201</c:v>
                </c:pt>
                <c:pt idx="157">
                  <c:v>42202</c:v>
                </c:pt>
                <c:pt idx="158">
                  <c:v>42205</c:v>
                </c:pt>
                <c:pt idx="159">
                  <c:v>42206</c:v>
                </c:pt>
                <c:pt idx="160">
                  <c:v>42207</c:v>
                </c:pt>
                <c:pt idx="161">
                  <c:v>42208</c:v>
                </c:pt>
                <c:pt idx="162">
                  <c:v>42209</c:v>
                </c:pt>
                <c:pt idx="163">
                  <c:v>42212</c:v>
                </c:pt>
                <c:pt idx="164">
                  <c:v>42213</c:v>
                </c:pt>
                <c:pt idx="165">
                  <c:v>42214</c:v>
                </c:pt>
                <c:pt idx="166">
                  <c:v>42215</c:v>
                </c:pt>
                <c:pt idx="167">
                  <c:v>42216</c:v>
                </c:pt>
                <c:pt idx="168">
                  <c:v>42219</c:v>
                </c:pt>
                <c:pt idx="169">
                  <c:v>42220</c:v>
                </c:pt>
                <c:pt idx="170">
                  <c:v>42221</c:v>
                </c:pt>
                <c:pt idx="171">
                  <c:v>42222</c:v>
                </c:pt>
                <c:pt idx="172">
                  <c:v>42223</c:v>
                </c:pt>
                <c:pt idx="173">
                  <c:v>42226</c:v>
                </c:pt>
                <c:pt idx="174">
                  <c:v>42227</c:v>
                </c:pt>
                <c:pt idx="175">
                  <c:v>42228</c:v>
                </c:pt>
                <c:pt idx="176">
                  <c:v>42229</c:v>
                </c:pt>
                <c:pt idx="177">
                  <c:v>42230</c:v>
                </c:pt>
                <c:pt idx="178">
                  <c:v>42233</c:v>
                </c:pt>
                <c:pt idx="179">
                  <c:v>42234</c:v>
                </c:pt>
                <c:pt idx="180">
                  <c:v>42235</c:v>
                </c:pt>
                <c:pt idx="181">
                  <c:v>42236</c:v>
                </c:pt>
                <c:pt idx="182">
                  <c:v>42237</c:v>
                </c:pt>
                <c:pt idx="183">
                  <c:v>42240</c:v>
                </c:pt>
                <c:pt idx="184">
                  <c:v>42241</c:v>
                </c:pt>
                <c:pt idx="185">
                  <c:v>42242</c:v>
                </c:pt>
                <c:pt idx="186">
                  <c:v>42243</c:v>
                </c:pt>
                <c:pt idx="187">
                  <c:v>42244</c:v>
                </c:pt>
                <c:pt idx="188">
                  <c:v>42247</c:v>
                </c:pt>
                <c:pt idx="189">
                  <c:v>42248</c:v>
                </c:pt>
                <c:pt idx="190">
                  <c:v>42249</c:v>
                </c:pt>
                <c:pt idx="191">
                  <c:v>42253</c:v>
                </c:pt>
                <c:pt idx="192">
                  <c:v>42254</c:v>
                </c:pt>
                <c:pt idx="193">
                  <c:v>42255</c:v>
                </c:pt>
                <c:pt idx="194">
                  <c:v>42256</c:v>
                </c:pt>
                <c:pt idx="195">
                  <c:v>42257</c:v>
                </c:pt>
                <c:pt idx="196">
                  <c:v>42258</c:v>
                </c:pt>
                <c:pt idx="197">
                  <c:v>42261</c:v>
                </c:pt>
                <c:pt idx="198">
                  <c:v>42262</c:v>
                </c:pt>
                <c:pt idx="199">
                  <c:v>42263</c:v>
                </c:pt>
                <c:pt idx="200">
                  <c:v>42264</c:v>
                </c:pt>
                <c:pt idx="201">
                  <c:v>42265</c:v>
                </c:pt>
                <c:pt idx="202">
                  <c:v>42268</c:v>
                </c:pt>
                <c:pt idx="203">
                  <c:v>42269</c:v>
                </c:pt>
                <c:pt idx="204">
                  <c:v>42270</c:v>
                </c:pt>
                <c:pt idx="205">
                  <c:v>42271</c:v>
                </c:pt>
                <c:pt idx="206">
                  <c:v>42272</c:v>
                </c:pt>
                <c:pt idx="207">
                  <c:v>42275</c:v>
                </c:pt>
                <c:pt idx="208">
                  <c:v>42276</c:v>
                </c:pt>
                <c:pt idx="209">
                  <c:v>42277</c:v>
                </c:pt>
                <c:pt idx="210">
                  <c:v>42285</c:v>
                </c:pt>
                <c:pt idx="211">
                  <c:v>42286</c:v>
                </c:pt>
                <c:pt idx="212">
                  <c:v>42287</c:v>
                </c:pt>
                <c:pt idx="213">
                  <c:v>42289</c:v>
                </c:pt>
                <c:pt idx="214">
                  <c:v>42290</c:v>
                </c:pt>
                <c:pt idx="215">
                  <c:v>42291</c:v>
                </c:pt>
                <c:pt idx="216">
                  <c:v>42292</c:v>
                </c:pt>
                <c:pt idx="217">
                  <c:v>42293</c:v>
                </c:pt>
                <c:pt idx="218">
                  <c:v>42296</c:v>
                </c:pt>
                <c:pt idx="219">
                  <c:v>42297</c:v>
                </c:pt>
                <c:pt idx="220">
                  <c:v>42298</c:v>
                </c:pt>
                <c:pt idx="221">
                  <c:v>42299</c:v>
                </c:pt>
                <c:pt idx="222">
                  <c:v>42300</c:v>
                </c:pt>
                <c:pt idx="223">
                  <c:v>42303</c:v>
                </c:pt>
                <c:pt idx="224">
                  <c:v>42304</c:v>
                </c:pt>
                <c:pt idx="225">
                  <c:v>42305</c:v>
                </c:pt>
                <c:pt idx="226">
                  <c:v>42306</c:v>
                </c:pt>
                <c:pt idx="227">
                  <c:v>42307</c:v>
                </c:pt>
                <c:pt idx="228">
                  <c:v>42310</c:v>
                </c:pt>
                <c:pt idx="229">
                  <c:v>42311</c:v>
                </c:pt>
                <c:pt idx="230">
                  <c:v>42312</c:v>
                </c:pt>
                <c:pt idx="231">
                  <c:v>42313</c:v>
                </c:pt>
                <c:pt idx="232">
                  <c:v>42314</c:v>
                </c:pt>
                <c:pt idx="233">
                  <c:v>42317</c:v>
                </c:pt>
                <c:pt idx="234">
                  <c:v>42318</c:v>
                </c:pt>
                <c:pt idx="235">
                  <c:v>42319</c:v>
                </c:pt>
                <c:pt idx="236">
                  <c:v>42320</c:v>
                </c:pt>
                <c:pt idx="237">
                  <c:v>42321</c:v>
                </c:pt>
                <c:pt idx="238">
                  <c:v>42324</c:v>
                </c:pt>
                <c:pt idx="239">
                  <c:v>42325</c:v>
                </c:pt>
                <c:pt idx="240">
                  <c:v>42326</c:v>
                </c:pt>
                <c:pt idx="241">
                  <c:v>42327</c:v>
                </c:pt>
                <c:pt idx="242">
                  <c:v>42328</c:v>
                </c:pt>
                <c:pt idx="243">
                  <c:v>42331</c:v>
                </c:pt>
                <c:pt idx="244">
                  <c:v>42332</c:v>
                </c:pt>
                <c:pt idx="245">
                  <c:v>42333</c:v>
                </c:pt>
                <c:pt idx="246">
                  <c:v>42334</c:v>
                </c:pt>
                <c:pt idx="247">
                  <c:v>42335</c:v>
                </c:pt>
                <c:pt idx="248">
                  <c:v>42338</c:v>
                </c:pt>
                <c:pt idx="249">
                  <c:v>42339</c:v>
                </c:pt>
                <c:pt idx="250">
                  <c:v>42340</c:v>
                </c:pt>
                <c:pt idx="251">
                  <c:v>42341</c:v>
                </c:pt>
                <c:pt idx="252">
                  <c:v>42342</c:v>
                </c:pt>
                <c:pt idx="253">
                  <c:v>42345</c:v>
                </c:pt>
                <c:pt idx="254">
                  <c:v>42346</c:v>
                </c:pt>
                <c:pt idx="255">
                  <c:v>42347</c:v>
                </c:pt>
                <c:pt idx="256">
                  <c:v>42348</c:v>
                </c:pt>
                <c:pt idx="257">
                  <c:v>42349</c:v>
                </c:pt>
                <c:pt idx="258">
                  <c:v>42352</c:v>
                </c:pt>
                <c:pt idx="259">
                  <c:v>42353</c:v>
                </c:pt>
                <c:pt idx="260">
                  <c:v>42354</c:v>
                </c:pt>
                <c:pt idx="261">
                  <c:v>42355</c:v>
                </c:pt>
                <c:pt idx="262">
                  <c:v>42356</c:v>
                </c:pt>
                <c:pt idx="263">
                  <c:v>42359</c:v>
                </c:pt>
                <c:pt idx="264">
                  <c:v>42360</c:v>
                </c:pt>
                <c:pt idx="265">
                  <c:v>42361</c:v>
                </c:pt>
                <c:pt idx="266">
                  <c:v>42362</c:v>
                </c:pt>
                <c:pt idx="267">
                  <c:v>42363</c:v>
                </c:pt>
                <c:pt idx="268">
                  <c:v>42366</c:v>
                </c:pt>
                <c:pt idx="269">
                  <c:v>42367</c:v>
                </c:pt>
                <c:pt idx="270">
                  <c:v>42368</c:v>
                </c:pt>
                <c:pt idx="271">
                  <c:v>42369</c:v>
                </c:pt>
                <c:pt idx="272">
                  <c:v>42373</c:v>
                </c:pt>
                <c:pt idx="273">
                  <c:v>42374</c:v>
                </c:pt>
                <c:pt idx="274">
                  <c:v>42375</c:v>
                </c:pt>
                <c:pt idx="275">
                  <c:v>42376</c:v>
                </c:pt>
                <c:pt idx="276">
                  <c:v>42377</c:v>
                </c:pt>
                <c:pt idx="277">
                  <c:v>42380</c:v>
                </c:pt>
                <c:pt idx="278">
                  <c:v>42381</c:v>
                </c:pt>
                <c:pt idx="279">
                  <c:v>42382</c:v>
                </c:pt>
                <c:pt idx="280">
                  <c:v>42383</c:v>
                </c:pt>
                <c:pt idx="281">
                  <c:v>42384</c:v>
                </c:pt>
                <c:pt idx="282">
                  <c:v>42387</c:v>
                </c:pt>
                <c:pt idx="283">
                  <c:v>42388</c:v>
                </c:pt>
                <c:pt idx="284">
                  <c:v>42389</c:v>
                </c:pt>
                <c:pt idx="285">
                  <c:v>42390</c:v>
                </c:pt>
                <c:pt idx="286">
                  <c:v>42391</c:v>
                </c:pt>
                <c:pt idx="287">
                  <c:v>42394</c:v>
                </c:pt>
                <c:pt idx="288">
                  <c:v>42395</c:v>
                </c:pt>
                <c:pt idx="289">
                  <c:v>42396</c:v>
                </c:pt>
                <c:pt idx="290">
                  <c:v>42397</c:v>
                </c:pt>
                <c:pt idx="291">
                  <c:v>42398</c:v>
                </c:pt>
                <c:pt idx="292">
                  <c:v>42401</c:v>
                </c:pt>
                <c:pt idx="293">
                  <c:v>42402</c:v>
                </c:pt>
                <c:pt idx="294">
                  <c:v>42403</c:v>
                </c:pt>
                <c:pt idx="295">
                  <c:v>42404</c:v>
                </c:pt>
                <c:pt idx="296">
                  <c:v>42405</c:v>
                </c:pt>
                <c:pt idx="297">
                  <c:v>42415</c:v>
                </c:pt>
                <c:pt idx="298">
                  <c:v>42416</c:v>
                </c:pt>
                <c:pt idx="299">
                  <c:v>42417</c:v>
                </c:pt>
                <c:pt idx="300">
                  <c:v>42418</c:v>
                </c:pt>
                <c:pt idx="301">
                  <c:v>42419</c:v>
                </c:pt>
                <c:pt idx="302">
                  <c:v>42422</c:v>
                </c:pt>
                <c:pt idx="303">
                  <c:v>42423</c:v>
                </c:pt>
                <c:pt idx="304">
                  <c:v>42424</c:v>
                </c:pt>
                <c:pt idx="305">
                  <c:v>42425</c:v>
                </c:pt>
                <c:pt idx="306">
                  <c:v>42426</c:v>
                </c:pt>
                <c:pt idx="307">
                  <c:v>42429</c:v>
                </c:pt>
                <c:pt idx="308">
                  <c:v>42430</c:v>
                </c:pt>
                <c:pt idx="309">
                  <c:v>42431</c:v>
                </c:pt>
                <c:pt idx="310">
                  <c:v>42432</c:v>
                </c:pt>
                <c:pt idx="311">
                  <c:v>42433</c:v>
                </c:pt>
                <c:pt idx="312">
                  <c:v>42436</c:v>
                </c:pt>
                <c:pt idx="313">
                  <c:v>42437</c:v>
                </c:pt>
                <c:pt idx="314">
                  <c:v>42438</c:v>
                </c:pt>
                <c:pt idx="315">
                  <c:v>42439</c:v>
                </c:pt>
                <c:pt idx="316">
                  <c:v>42440</c:v>
                </c:pt>
                <c:pt idx="317">
                  <c:v>42443</c:v>
                </c:pt>
                <c:pt idx="318">
                  <c:v>42444</c:v>
                </c:pt>
                <c:pt idx="319">
                  <c:v>42445</c:v>
                </c:pt>
                <c:pt idx="320">
                  <c:v>42446</c:v>
                </c:pt>
                <c:pt idx="321">
                  <c:v>42447</c:v>
                </c:pt>
                <c:pt idx="322">
                  <c:v>42450</c:v>
                </c:pt>
                <c:pt idx="323">
                  <c:v>42451</c:v>
                </c:pt>
                <c:pt idx="324">
                  <c:v>42452</c:v>
                </c:pt>
                <c:pt idx="325">
                  <c:v>42453</c:v>
                </c:pt>
                <c:pt idx="326">
                  <c:v>42454</c:v>
                </c:pt>
                <c:pt idx="327">
                  <c:v>42457</c:v>
                </c:pt>
                <c:pt idx="328">
                  <c:v>42458</c:v>
                </c:pt>
                <c:pt idx="329">
                  <c:v>42459</c:v>
                </c:pt>
                <c:pt idx="330">
                  <c:v>42460</c:v>
                </c:pt>
                <c:pt idx="331">
                  <c:v>42461</c:v>
                </c:pt>
                <c:pt idx="332">
                  <c:v>42465</c:v>
                </c:pt>
                <c:pt idx="333">
                  <c:v>42466</c:v>
                </c:pt>
                <c:pt idx="334">
                  <c:v>42467</c:v>
                </c:pt>
                <c:pt idx="335">
                  <c:v>42468</c:v>
                </c:pt>
                <c:pt idx="336">
                  <c:v>42471</c:v>
                </c:pt>
                <c:pt idx="337">
                  <c:v>42472</c:v>
                </c:pt>
                <c:pt idx="338">
                  <c:v>42473</c:v>
                </c:pt>
                <c:pt idx="339">
                  <c:v>42474</c:v>
                </c:pt>
                <c:pt idx="340">
                  <c:v>42475</c:v>
                </c:pt>
                <c:pt idx="341">
                  <c:v>42478</c:v>
                </c:pt>
                <c:pt idx="342">
                  <c:v>42479</c:v>
                </c:pt>
                <c:pt idx="343">
                  <c:v>42480</c:v>
                </c:pt>
                <c:pt idx="344">
                  <c:v>42481</c:v>
                </c:pt>
                <c:pt idx="345">
                  <c:v>42482</c:v>
                </c:pt>
                <c:pt idx="346">
                  <c:v>42485</c:v>
                </c:pt>
                <c:pt idx="347">
                  <c:v>42486</c:v>
                </c:pt>
                <c:pt idx="348">
                  <c:v>42487</c:v>
                </c:pt>
                <c:pt idx="349">
                  <c:v>42488</c:v>
                </c:pt>
                <c:pt idx="350">
                  <c:v>42489</c:v>
                </c:pt>
                <c:pt idx="351">
                  <c:v>42493</c:v>
                </c:pt>
                <c:pt idx="352">
                  <c:v>42494</c:v>
                </c:pt>
                <c:pt idx="353">
                  <c:v>42495</c:v>
                </c:pt>
                <c:pt idx="354">
                  <c:v>42496</c:v>
                </c:pt>
                <c:pt idx="355">
                  <c:v>42499</c:v>
                </c:pt>
                <c:pt idx="356">
                  <c:v>42500</c:v>
                </c:pt>
                <c:pt idx="357">
                  <c:v>42501</c:v>
                </c:pt>
                <c:pt idx="358">
                  <c:v>42502</c:v>
                </c:pt>
                <c:pt idx="359">
                  <c:v>42503</c:v>
                </c:pt>
                <c:pt idx="360">
                  <c:v>42506</c:v>
                </c:pt>
                <c:pt idx="361">
                  <c:v>42507</c:v>
                </c:pt>
                <c:pt idx="362">
                  <c:v>42508</c:v>
                </c:pt>
                <c:pt idx="363">
                  <c:v>42509</c:v>
                </c:pt>
                <c:pt idx="364">
                  <c:v>42510</c:v>
                </c:pt>
                <c:pt idx="365">
                  <c:v>42513</c:v>
                </c:pt>
                <c:pt idx="366">
                  <c:v>42514</c:v>
                </c:pt>
                <c:pt idx="367">
                  <c:v>42515</c:v>
                </c:pt>
                <c:pt idx="368">
                  <c:v>42516</c:v>
                </c:pt>
                <c:pt idx="369">
                  <c:v>42517</c:v>
                </c:pt>
                <c:pt idx="370">
                  <c:v>42520</c:v>
                </c:pt>
                <c:pt idx="371">
                  <c:v>42521</c:v>
                </c:pt>
                <c:pt idx="372">
                  <c:v>42522</c:v>
                </c:pt>
                <c:pt idx="373">
                  <c:v>42523</c:v>
                </c:pt>
                <c:pt idx="374">
                  <c:v>42524</c:v>
                </c:pt>
                <c:pt idx="375">
                  <c:v>42527</c:v>
                </c:pt>
                <c:pt idx="376">
                  <c:v>42528</c:v>
                </c:pt>
                <c:pt idx="377">
                  <c:v>42529</c:v>
                </c:pt>
                <c:pt idx="378">
                  <c:v>42533</c:v>
                </c:pt>
                <c:pt idx="379">
                  <c:v>42534</c:v>
                </c:pt>
                <c:pt idx="380">
                  <c:v>42535</c:v>
                </c:pt>
                <c:pt idx="381">
                  <c:v>42536</c:v>
                </c:pt>
                <c:pt idx="382">
                  <c:v>42537</c:v>
                </c:pt>
                <c:pt idx="383">
                  <c:v>42538</c:v>
                </c:pt>
                <c:pt idx="384">
                  <c:v>42541</c:v>
                </c:pt>
                <c:pt idx="385">
                  <c:v>42542</c:v>
                </c:pt>
                <c:pt idx="386">
                  <c:v>42543</c:v>
                </c:pt>
                <c:pt idx="387">
                  <c:v>42544</c:v>
                </c:pt>
                <c:pt idx="388">
                  <c:v>42545</c:v>
                </c:pt>
                <c:pt idx="389">
                  <c:v>42548</c:v>
                </c:pt>
                <c:pt idx="390">
                  <c:v>42549</c:v>
                </c:pt>
                <c:pt idx="391">
                  <c:v>42550</c:v>
                </c:pt>
                <c:pt idx="392">
                  <c:v>42551</c:v>
                </c:pt>
                <c:pt idx="393">
                  <c:v>42552</c:v>
                </c:pt>
                <c:pt idx="394">
                  <c:v>42555</c:v>
                </c:pt>
                <c:pt idx="395">
                  <c:v>42556</c:v>
                </c:pt>
                <c:pt idx="396">
                  <c:v>42557</c:v>
                </c:pt>
                <c:pt idx="397">
                  <c:v>42558</c:v>
                </c:pt>
                <c:pt idx="398">
                  <c:v>42559</c:v>
                </c:pt>
                <c:pt idx="399">
                  <c:v>42562</c:v>
                </c:pt>
                <c:pt idx="400">
                  <c:v>42563</c:v>
                </c:pt>
                <c:pt idx="401">
                  <c:v>42564</c:v>
                </c:pt>
                <c:pt idx="402">
                  <c:v>42565</c:v>
                </c:pt>
                <c:pt idx="403">
                  <c:v>42566</c:v>
                </c:pt>
                <c:pt idx="404">
                  <c:v>42569</c:v>
                </c:pt>
                <c:pt idx="405">
                  <c:v>42570</c:v>
                </c:pt>
                <c:pt idx="406">
                  <c:v>42571</c:v>
                </c:pt>
                <c:pt idx="407">
                  <c:v>42572</c:v>
                </c:pt>
                <c:pt idx="408">
                  <c:v>42573</c:v>
                </c:pt>
                <c:pt idx="409">
                  <c:v>42576</c:v>
                </c:pt>
                <c:pt idx="410">
                  <c:v>42577</c:v>
                </c:pt>
                <c:pt idx="411">
                  <c:v>42578</c:v>
                </c:pt>
                <c:pt idx="412">
                  <c:v>42579</c:v>
                </c:pt>
                <c:pt idx="413">
                  <c:v>42580</c:v>
                </c:pt>
                <c:pt idx="414">
                  <c:v>42583</c:v>
                </c:pt>
                <c:pt idx="415">
                  <c:v>42584</c:v>
                </c:pt>
                <c:pt idx="416">
                  <c:v>42585</c:v>
                </c:pt>
                <c:pt idx="417">
                  <c:v>42586</c:v>
                </c:pt>
                <c:pt idx="418">
                  <c:v>42587</c:v>
                </c:pt>
                <c:pt idx="419">
                  <c:v>42590</c:v>
                </c:pt>
                <c:pt idx="420">
                  <c:v>42591</c:v>
                </c:pt>
                <c:pt idx="421">
                  <c:v>42592</c:v>
                </c:pt>
                <c:pt idx="422">
                  <c:v>42593</c:v>
                </c:pt>
                <c:pt idx="423">
                  <c:v>42594</c:v>
                </c:pt>
                <c:pt idx="424">
                  <c:v>42597</c:v>
                </c:pt>
                <c:pt idx="425">
                  <c:v>42598</c:v>
                </c:pt>
                <c:pt idx="426">
                  <c:v>42599</c:v>
                </c:pt>
                <c:pt idx="427">
                  <c:v>42600</c:v>
                </c:pt>
                <c:pt idx="428">
                  <c:v>42601</c:v>
                </c:pt>
                <c:pt idx="429">
                  <c:v>42604</c:v>
                </c:pt>
                <c:pt idx="430">
                  <c:v>42605</c:v>
                </c:pt>
                <c:pt idx="431">
                  <c:v>42606</c:v>
                </c:pt>
                <c:pt idx="432">
                  <c:v>42607</c:v>
                </c:pt>
                <c:pt idx="433">
                  <c:v>42608</c:v>
                </c:pt>
                <c:pt idx="434">
                  <c:v>42611</c:v>
                </c:pt>
                <c:pt idx="435">
                  <c:v>42612</c:v>
                </c:pt>
                <c:pt idx="436">
                  <c:v>42613</c:v>
                </c:pt>
                <c:pt idx="437">
                  <c:v>42614</c:v>
                </c:pt>
                <c:pt idx="438">
                  <c:v>42615</c:v>
                </c:pt>
                <c:pt idx="439">
                  <c:v>42618</c:v>
                </c:pt>
                <c:pt idx="440">
                  <c:v>42619</c:v>
                </c:pt>
                <c:pt idx="441">
                  <c:v>42620</c:v>
                </c:pt>
                <c:pt idx="442">
                  <c:v>42621</c:v>
                </c:pt>
                <c:pt idx="443">
                  <c:v>42622</c:v>
                </c:pt>
                <c:pt idx="444">
                  <c:v>42625</c:v>
                </c:pt>
                <c:pt idx="445">
                  <c:v>42626</c:v>
                </c:pt>
                <c:pt idx="446">
                  <c:v>42627</c:v>
                </c:pt>
                <c:pt idx="447">
                  <c:v>42631</c:v>
                </c:pt>
                <c:pt idx="448">
                  <c:v>42632</c:v>
                </c:pt>
                <c:pt idx="449">
                  <c:v>42633</c:v>
                </c:pt>
                <c:pt idx="450">
                  <c:v>42634</c:v>
                </c:pt>
                <c:pt idx="451">
                  <c:v>42635</c:v>
                </c:pt>
                <c:pt idx="452">
                  <c:v>42636</c:v>
                </c:pt>
                <c:pt idx="453">
                  <c:v>42639</c:v>
                </c:pt>
                <c:pt idx="454">
                  <c:v>42640</c:v>
                </c:pt>
                <c:pt idx="455">
                  <c:v>42641</c:v>
                </c:pt>
                <c:pt idx="456">
                  <c:v>42642</c:v>
                </c:pt>
                <c:pt idx="457">
                  <c:v>42643</c:v>
                </c:pt>
                <c:pt idx="458">
                  <c:v>42651</c:v>
                </c:pt>
                <c:pt idx="459">
                  <c:v>42652</c:v>
                </c:pt>
                <c:pt idx="460">
                  <c:v>42653</c:v>
                </c:pt>
                <c:pt idx="461">
                  <c:v>42654</c:v>
                </c:pt>
                <c:pt idx="462">
                  <c:v>42655</c:v>
                </c:pt>
                <c:pt idx="463">
                  <c:v>42656</c:v>
                </c:pt>
                <c:pt idx="464">
                  <c:v>42657</c:v>
                </c:pt>
                <c:pt idx="465">
                  <c:v>42660</c:v>
                </c:pt>
                <c:pt idx="466">
                  <c:v>42661</c:v>
                </c:pt>
                <c:pt idx="467">
                  <c:v>42662</c:v>
                </c:pt>
                <c:pt idx="468">
                  <c:v>42663</c:v>
                </c:pt>
                <c:pt idx="469">
                  <c:v>42664</c:v>
                </c:pt>
                <c:pt idx="470">
                  <c:v>42667</c:v>
                </c:pt>
                <c:pt idx="471">
                  <c:v>42668</c:v>
                </c:pt>
                <c:pt idx="472">
                  <c:v>42669</c:v>
                </c:pt>
                <c:pt idx="473">
                  <c:v>42670</c:v>
                </c:pt>
                <c:pt idx="474">
                  <c:v>42671</c:v>
                </c:pt>
                <c:pt idx="475">
                  <c:v>42674</c:v>
                </c:pt>
                <c:pt idx="476">
                  <c:v>42675</c:v>
                </c:pt>
                <c:pt idx="477">
                  <c:v>42676</c:v>
                </c:pt>
                <c:pt idx="478">
                  <c:v>42677</c:v>
                </c:pt>
                <c:pt idx="479">
                  <c:v>42678</c:v>
                </c:pt>
                <c:pt idx="480">
                  <c:v>42681</c:v>
                </c:pt>
                <c:pt idx="481">
                  <c:v>42682</c:v>
                </c:pt>
                <c:pt idx="482">
                  <c:v>42683</c:v>
                </c:pt>
                <c:pt idx="483">
                  <c:v>42684</c:v>
                </c:pt>
                <c:pt idx="484">
                  <c:v>42685</c:v>
                </c:pt>
                <c:pt idx="485">
                  <c:v>42688</c:v>
                </c:pt>
                <c:pt idx="486">
                  <c:v>42689</c:v>
                </c:pt>
                <c:pt idx="487">
                  <c:v>42690</c:v>
                </c:pt>
                <c:pt idx="488">
                  <c:v>42691</c:v>
                </c:pt>
                <c:pt idx="489">
                  <c:v>42692</c:v>
                </c:pt>
                <c:pt idx="490">
                  <c:v>42695</c:v>
                </c:pt>
                <c:pt idx="491">
                  <c:v>42696</c:v>
                </c:pt>
                <c:pt idx="492">
                  <c:v>42697</c:v>
                </c:pt>
                <c:pt idx="493">
                  <c:v>42698</c:v>
                </c:pt>
                <c:pt idx="494">
                  <c:v>42699</c:v>
                </c:pt>
                <c:pt idx="495">
                  <c:v>42702</c:v>
                </c:pt>
                <c:pt idx="496">
                  <c:v>42703</c:v>
                </c:pt>
                <c:pt idx="497">
                  <c:v>42704</c:v>
                </c:pt>
                <c:pt idx="498">
                  <c:v>42705</c:v>
                </c:pt>
                <c:pt idx="499">
                  <c:v>42706</c:v>
                </c:pt>
                <c:pt idx="500">
                  <c:v>42709</c:v>
                </c:pt>
                <c:pt idx="501">
                  <c:v>42710</c:v>
                </c:pt>
                <c:pt idx="502">
                  <c:v>42711</c:v>
                </c:pt>
                <c:pt idx="503">
                  <c:v>42712</c:v>
                </c:pt>
                <c:pt idx="504">
                  <c:v>42713</c:v>
                </c:pt>
                <c:pt idx="505">
                  <c:v>42716</c:v>
                </c:pt>
                <c:pt idx="506">
                  <c:v>42717</c:v>
                </c:pt>
                <c:pt idx="507">
                  <c:v>42718</c:v>
                </c:pt>
                <c:pt idx="508">
                  <c:v>42719</c:v>
                </c:pt>
                <c:pt idx="509">
                  <c:v>42720</c:v>
                </c:pt>
                <c:pt idx="510">
                  <c:v>42723</c:v>
                </c:pt>
                <c:pt idx="511">
                  <c:v>42724</c:v>
                </c:pt>
                <c:pt idx="512">
                  <c:v>42725</c:v>
                </c:pt>
                <c:pt idx="513">
                  <c:v>42726</c:v>
                </c:pt>
                <c:pt idx="514">
                  <c:v>42727</c:v>
                </c:pt>
                <c:pt idx="515">
                  <c:v>42730</c:v>
                </c:pt>
                <c:pt idx="516">
                  <c:v>42731</c:v>
                </c:pt>
                <c:pt idx="517">
                  <c:v>42732</c:v>
                </c:pt>
                <c:pt idx="518">
                  <c:v>42733</c:v>
                </c:pt>
                <c:pt idx="519">
                  <c:v>42734</c:v>
                </c:pt>
                <c:pt idx="520">
                  <c:v>42738</c:v>
                </c:pt>
                <c:pt idx="521">
                  <c:v>42739</c:v>
                </c:pt>
                <c:pt idx="522">
                  <c:v>42740</c:v>
                </c:pt>
                <c:pt idx="523">
                  <c:v>42741</c:v>
                </c:pt>
                <c:pt idx="524">
                  <c:v>42744</c:v>
                </c:pt>
                <c:pt idx="525">
                  <c:v>42745</c:v>
                </c:pt>
                <c:pt idx="526">
                  <c:v>42746</c:v>
                </c:pt>
                <c:pt idx="527">
                  <c:v>42747</c:v>
                </c:pt>
                <c:pt idx="528">
                  <c:v>42748</c:v>
                </c:pt>
                <c:pt idx="529">
                  <c:v>42751</c:v>
                </c:pt>
                <c:pt idx="530">
                  <c:v>42752</c:v>
                </c:pt>
                <c:pt idx="531">
                  <c:v>42753</c:v>
                </c:pt>
                <c:pt idx="532">
                  <c:v>42754</c:v>
                </c:pt>
                <c:pt idx="533">
                  <c:v>42755</c:v>
                </c:pt>
                <c:pt idx="534">
                  <c:v>42757</c:v>
                </c:pt>
                <c:pt idx="535">
                  <c:v>42758</c:v>
                </c:pt>
                <c:pt idx="536">
                  <c:v>42770</c:v>
                </c:pt>
                <c:pt idx="537">
                  <c:v>42771</c:v>
                </c:pt>
                <c:pt idx="538">
                  <c:v>42772</c:v>
                </c:pt>
                <c:pt idx="539">
                  <c:v>42773</c:v>
                </c:pt>
                <c:pt idx="540">
                  <c:v>42774</c:v>
                </c:pt>
                <c:pt idx="541">
                  <c:v>42775</c:v>
                </c:pt>
                <c:pt idx="542">
                  <c:v>42776</c:v>
                </c:pt>
                <c:pt idx="543">
                  <c:v>42779</c:v>
                </c:pt>
                <c:pt idx="544">
                  <c:v>42780</c:v>
                </c:pt>
                <c:pt idx="545">
                  <c:v>42781</c:v>
                </c:pt>
                <c:pt idx="546">
                  <c:v>42782</c:v>
                </c:pt>
                <c:pt idx="547">
                  <c:v>42783</c:v>
                </c:pt>
                <c:pt idx="548">
                  <c:v>42786</c:v>
                </c:pt>
                <c:pt idx="549">
                  <c:v>42787</c:v>
                </c:pt>
                <c:pt idx="550">
                  <c:v>42788</c:v>
                </c:pt>
                <c:pt idx="551">
                  <c:v>42789</c:v>
                </c:pt>
                <c:pt idx="552">
                  <c:v>42790</c:v>
                </c:pt>
                <c:pt idx="553">
                  <c:v>42793</c:v>
                </c:pt>
                <c:pt idx="554">
                  <c:v>42794</c:v>
                </c:pt>
                <c:pt idx="555">
                  <c:v>42795</c:v>
                </c:pt>
                <c:pt idx="556">
                  <c:v>42796</c:v>
                </c:pt>
                <c:pt idx="557">
                  <c:v>42797</c:v>
                </c:pt>
                <c:pt idx="558">
                  <c:v>42800</c:v>
                </c:pt>
                <c:pt idx="559">
                  <c:v>42801</c:v>
                </c:pt>
                <c:pt idx="560">
                  <c:v>42802</c:v>
                </c:pt>
                <c:pt idx="561">
                  <c:v>42803</c:v>
                </c:pt>
                <c:pt idx="562">
                  <c:v>42804</c:v>
                </c:pt>
                <c:pt idx="563">
                  <c:v>42807</c:v>
                </c:pt>
                <c:pt idx="564">
                  <c:v>42808</c:v>
                </c:pt>
                <c:pt idx="565">
                  <c:v>42809</c:v>
                </c:pt>
                <c:pt idx="566">
                  <c:v>42810</c:v>
                </c:pt>
                <c:pt idx="567">
                  <c:v>42811</c:v>
                </c:pt>
                <c:pt idx="568">
                  <c:v>42814</c:v>
                </c:pt>
                <c:pt idx="569">
                  <c:v>42815</c:v>
                </c:pt>
                <c:pt idx="570">
                  <c:v>42816</c:v>
                </c:pt>
                <c:pt idx="571">
                  <c:v>42817</c:v>
                </c:pt>
                <c:pt idx="572">
                  <c:v>42818</c:v>
                </c:pt>
                <c:pt idx="573">
                  <c:v>42821</c:v>
                </c:pt>
                <c:pt idx="574">
                  <c:v>42822</c:v>
                </c:pt>
                <c:pt idx="575">
                  <c:v>42823</c:v>
                </c:pt>
                <c:pt idx="576">
                  <c:v>42824</c:v>
                </c:pt>
                <c:pt idx="577">
                  <c:v>42825</c:v>
                </c:pt>
                <c:pt idx="578">
                  <c:v>42826</c:v>
                </c:pt>
                <c:pt idx="579">
                  <c:v>42830</c:v>
                </c:pt>
                <c:pt idx="580">
                  <c:v>42831</c:v>
                </c:pt>
                <c:pt idx="581">
                  <c:v>42832</c:v>
                </c:pt>
                <c:pt idx="582">
                  <c:v>42835</c:v>
                </c:pt>
                <c:pt idx="583">
                  <c:v>42836</c:v>
                </c:pt>
                <c:pt idx="584">
                  <c:v>42837</c:v>
                </c:pt>
                <c:pt idx="585">
                  <c:v>42838</c:v>
                </c:pt>
                <c:pt idx="586">
                  <c:v>42839</c:v>
                </c:pt>
                <c:pt idx="587">
                  <c:v>42842</c:v>
                </c:pt>
                <c:pt idx="588">
                  <c:v>42843</c:v>
                </c:pt>
                <c:pt idx="589">
                  <c:v>42844</c:v>
                </c:pt>
                <c:pt idx="590">
                  <c:v>42845</c:v>
                </c:pt>
                <c:pt idx="591">
                  <c:v>42846</c:v>
                </c:pt>
                <c:pt idx="592">
                  <c:v>42849</c:v>
                </c:pt>
                <c:pt idx="593">
                  <c:v>42850</c:v>
                </c:pt>
                <c:pt idx="594">
                  <c:v>42851</c:v>
                </c:pt>
                <c:pt idx="595">
                  <c:v>42852</c:v>
                </c:pt>
                <c:pt idx="596">
                  <c:v>42853</c:v>
                </c:pt>
                <c:pt idx="597">
                  <c:v>42857</c:v>
                </c:pt>
                <c:pt idx="598">
                  <c:v>42858</c:v>
                </c:pt>
                <c:pt idx="599">
                  <c:v>42859</c:v>
                </c:pt>
                <c:pt idx="600">
                  <c:v>42860</c:v>
                </c:pt>
                <c:pt idx="601">
                  <c:v>42863</c:v>
                </c:pt>
                <c:pt idx="602">
                  <c:v>42864</c:v>
                </c:pt>
                <c:pt idx="603">
                  <c:v>42865</c:v>
                </c:pt>
                <c:pt idx="604">
                  <c:v>42866</c:v>
                </c:pt>
                <c:pt idx="605">
                  <c:v>42867</c:v>
                </c:pt>
                <c:pt idx="606">
                  <c:v>42870</c:v>
                </c:pt>
                <c:pt idx="607">
                  <c:v>42871</c:v>
                </c:pt>
                <c:pt idx="608">
                  <c:v>42872</c:v>
                </c:pt>
                <c:pt idx="609">
                  <c:v>42873</c:v>
                </c:pt>
                <c:pt idx="610">
                  <c:v>42874</c:v>
                </c:pt>
                <c:pt idx="611">
                  <c:v>42877</c:v>
                </c:pt>
                <c:pt idx="612">
                  <c:v>42878</c:v>
                </c:pt>
                <c:pt idx="613">
                  <c:v>42879</c:v>
                </c:pt>
                <c:pt idx="614">
                  <c:v>42880</c:v>
                </c:pt>
                <c:pt idx="615">
                  <c:v>42881</c:v>
                </c:pt>
                <c:pt idx="616">
                  <c:v>42882</c:v>
                </c:pt>
                <c:pt idx="617">
                  <c:v>42886</c:v>
                </c:pt>
                <c:pt idx="618">
                  <c:v>42887</c:v>
                </c:pt>
                <c:pt idx="619">
                  <c:v>42888</c:v>
                </c:pt>
                <c:pt idx="620">
                  <c:v>42891</c:v>
                </c:pt>
                <c:pt idx="621">
                  <c:v>42892</c:v>
                </c:pt>
                <c:pt idx="622">
                  <c:v>42893</c:v>
                </c:pt>
                <c:pt idx="623">
                  <c:v>42894</c:v>
                </c:pt>
                <c:pt idx="624">
                  <c:v>42895</c:v>
                </c:pt>
                <c:pt idx="625">
                  <c:v>42898</c:v>
                </c:pt>
                <c:pt idx="626">
                  <c:v>42899</c:v>
                </c:pt>
                <c:pt idx="627">
                  <c:v>42900</c:v>
                </c:pt>
                <c:pt idx="628">
                  <c:v>42901</c:v>
                </c:pt>
                <c:pt idx="629">
                  <c:v>42902</c:v>
                </c:pt>
                <c:pt idx="630">
                  <c:v>42905</c:v>
                </c:pt>
                <c:pt idx="631">
                  <c:v>42906</c:v>
                </c:pt>
                <c:pt idx="632">
                  <c:v>42907</c:v>
                </c:pt>
                <c:pt idx="633">
                  <c:v>42908</c:v>
                </c:pt>
                <c:pt idx="634">
                  <c:v>42909</c:v>
                </c:pt>
                <c:pt idx="635">
                  <c:v>42912</c:v>
                </c:pt>
                <c:pt idx="636">
                  <c:v>42913</c:v>
                </c:pt>
                <c:pt idx="637">
                  <c:v>42914</c:v>
                </c:pt>
                <c:pt idx="638">
                  <c:v>42915</c:v>
                </c:pt>
                <c:pt idx="639">
                  <c:v>42916</c:v>
                </c:pt>
                <c:pt idx="640">
                  <c:v>42919</c:v>
                </c:pt>
                <c:pt idx="641">
                  <c:v>42920</c:v>
                </c:pt>
                <c:pt idx="642">
                  <c:v>42921</c:v>
                </c:pt>
                <c:pt idx="643">
                  <c:v>42922</c:v>
                </c:pt>
                <c:pt idx="644">
                  <c:v>42923</c:v>
                </c:pt>
                <c:pt idx="645">
                  <c:v>42926</c:v>
                </c:pt>
                <c:pt idx="646">
                  <c:v>42927</c:v>
                </c:pt>
                <c:pt idx="647">
                  <c:v>42928</c:v>
                </c:pt>
                <c:pt idx="648">
                  <c:v>42929</c:v>
                </c:pt>
                <c:pt idx="649">
                  <c:v>42930</c:v>
                </c:pt>
                <c:pt idx="650">
                  <c:v>42933</c:v>
                </c:pt>
                <c:pt idx="651">
                  <c:v>42934</c:v>
                </c:pt>
                <c:pt idx="652">
                  <c:v>42935</c:v>
                </c:pt>
                <c:pt idx="653">
                  <c:v>42936</c:v>
                </c:pt>
                <c:pt idx="654">
                  <c:v>42937</c:v>
                </c:pt>
                <c:pt idx="655">
                  <c:v>42940</c:v>
                </c:pt>
                <c:pt idx="656">
                  <c:v>42941</c:v>
                </c:pt>
                <c:pt idx="657">
                  <c:v>42942</c:v>
                </c:pt>
                <c:pt idx="658">
                  <c:v>42943</c:v>
                </c:pt>
                <c:pt idx="659">
                  <c:v>42944</c:v>
                </c:pt>
                <c:pt idx="660">
                  <c:v>42947</c:v>
                </c:pt>
                <c:pt idx="661">
                  <c:v>42948</c:v>
                </c:pt>
                <c:pt idx="662">
                  <c:v>42949</c:v>
                </c:pt>
                <c:pt idx="663">
                  <c:v>42950</c:v>
                </c:pt>
                <c:pt idx="664">
                  <c:v>42951</c:v>
                </c:pt>
                <c:pt idx="665">
                  <c:v>42954</c:v>
                </c:pt>
                <c:pt idx="666">
                  <c:v>42955</c:v>
                </c:pt>
                <c:pt idx="667">
                  <c:v>42956</c:v>
                </c:pt>
                <c:pt idx="668">
                  <c:v>42957</c:v>
                </c:pt>
                <c:pt idx="669">
                  <c:v>42958</c:v>
                </c:pt>
                <c:pt idx="670">
                  <c:v>42961</c:v>
                </c:pt>
                <c:pt idx="671">
                  <c:v>42962</c:v>
                </c:pt>
                <c:pt idx="672">
                  <c:v>42963</c:v>
                </c:pt>
                <c:pt idx="673">
                  <c:v>42964</c:v>
                </c:pt>
                <c:pt idx="674">
                  <c:v>42965</c:v>
                </c:pt>
                <c:pt idx="675">
                  <c:v>42968</c:v>
                </c:pt>
                <c:pt idx="676">
                  <c:v>42969</c:v>
                </c:pt>
                <c:pt idx="677">
                  <c:v>42970</c:v>
                </c:pt>
                <c:pt idx="678">
                  <c:v>42971</c:v>
                </c:pt>
                <c:pt idx="679">
                  <c:v>42972</c:v>
                </c:pt>
                <c:pt idx="680">
                  <c:v>42975</c:v>
                </c:pt>
                <c:pt idx="681">
                  <c:v>42976</c:v>
                </c:pt>
                <c:pt idx="682">
                  <c:v>42977</c:v>
                </c:pt>
                <c:pt idx="683">
                  <c:v>42978</c:v>
                </c:pt>
                <c:pt idx="684">
                  <c:v>42979</c:v>
                </c:pt>
                <c:pt idx="685">
                  <c:v>42982</c:v>
                </c:pt>
                <c:pt idx="686">
                  <c:v>42983</c:v>
                </c:pt>
                <c:pt idx="687">
                  <c:v>42984</c:v>
                </c:pt>
                <c:pt idx="688">
                  <c:v>42985</c:v>
                </c:pt>
                <c:pt idx="689">
                  <c:v>42986</c:v>
                </c:pt>
                <c:pt idx="690">
                  <c:v>42989</c:v>
                </c:pt>
                <c:pt idx="691">
                  <c:v>42990</c:v>
                </c:pt>
                <c:pt idx="692">
                  <c:v>42991</c:v>
                </c:pt>
                <c:pt idx="693">
                  <c:v>42992</c:v>
                </c:pt>
                <c:pt idx="694">
                  <c:v>42993</c:v>
                </c:pt>
                <c:pt idx="695">
                  <c:v>42996</c:v>
                </c:pt>
                <c:pt idx="696">
                  <c:v>42997</c:v>
                </c:pt>
                <c:pt idx="697">
                  <c:v>42998</c:v>
                </c:pt>
                <c:pt idx="698">
                  <c:v>42999</c:v>
                </c:pt>
                <c:pt idx="699">
                  <c:v>43000</c:v>
                </c:pt>
                <c:pt idx="700">
                  <c:v>43003</c:v>
                </c:pt>
                <c:pt idx="701">
                  <c:v>43004</c:v>
                </c:pt>
                <c:pt idx="702">
                  <c:v>43005</c:v>
                </c:pt>
                <c:pt idx="703">
                  <c:v>43006</c:v>
                </c:pt>
                <c:pt idx="704">
                  <c:v>43007</c:v>
                </c:pt>
                <c:pt idx="705">
                  <c:v>43008</c:v>
                </c:pt>
                <c:pt idx="706">
                  <c:v>43017</c:v>
                </c:pt>
                <c:pt idx="707">
                  <c:v>43018</c:v>
                </c:pt>
                <c:pt idx="708">
                  <c:v>43019</c:v>
                </c:pt>
                <c:pt idx="709">
                  <c:v>43020</c:v>
                </c:pt>
                <c:pt idx="710">
                  <c:v>43021</c:v>
                </c:pt>
                <c:pt idx="711">
                  <c:v>43024</c:v>
                </c:pt>
                <c:pt idx="712">
                  <c:v>43025</c:v>
                </c:pt>
                <c:pt idx="713">
                  <c:v>43026</c:v>
                </c:pt>
                <c:pt idx="714">
                  <c:v>43027</c:v>
                </c:pt>
                <c:pt idx="715">
                  <c:v>43028</c:v>
                </c:pt>
                <c:pt idx="716">
                  <c:v>43031</c:v>
                </c:pt>
                <c:pt idx="717">
                  <c:v>43032</c:v>
                </c:pt>
                <c:pt idx="718">
                  <c:v>43033</c:v>
                </c:pt>
                <c:pt idx="719">
                  <c:v>43034</c:v>
                </c:pt>
                <c:pt idx="720">
                  <c:v>43035</c:v>
                </c:pt>
                <c:pt idx="721">
                  <c:v>43038</c:v>
                </c:pt>
                <c:pt idx="722">
                  <c:v>43039</c:v>
                </c:pt>
                <c:pt idx="723">
                  <c:v>43040</c:v>
                </c:pt>
                <c:pt idx="724">
                  <c:v>43041</c:v>
                </c:pt>
                <c:pt idx="725">
                  <c:v>43042</c:v>
                </c:pt>
                <c:pt idx="726">
                  <c:v>43045</c:v>
                </c:pt>
                <c:pt idx="727">
                  <c:v>43046</c:v>
                </c:pt>
                <c:pt idx="728">
                  <c:v>43047</c:v>
                </c:pt>
                <c:pt idx="729">
                  <c:v>43048</c:v>
                </c:pt>
                <c:pt idx="730">
                  <c:v>43049</c:v>
                </c:pt>
                <c:pt idx="731">
                  <c:v>43052</c:v>
                </c:pt>
                <c:pt idx="732">
                  <c:v>43053</c:v>
                </c:pt>
                <c:pt idx="733">
                  <c:v>43054</c:v>
                </c:pt>
                <c:pt idx="734">
                  <c:v>43055</c:v>
                </c:pt>
                <c:pt idx="735">
                  <c:v>43056</c:v>
                </c:pt>
                <c:pt idx="736">
                  <c:v>43059</c:v>
                </c:pt>
                <c:pt idx="737">
                  <c:v>43060</c:v>
                </c:pt>
                <c:pt idx="738">
                  <c:v>43061</c:v>
                </c:pt>
                <c:pt idx="739">
                  <c:v>43062</c:v>
                </c:pt>
                <c:pt idx="740">
                  <c:v>43063</c:v>
                </c:pt>
                <c:pt idx="741">
                  <c:v>43066</c:v>
                </c:pt>
                <c:pt idx="742">
                  <c:v>43067</c:v>
                </c:pt>
                <c:pt idx="743">
                  <c:v>43068</c:v>
                </c:pt>
                <c:pt idx="744">
                  <c:v>43069</c:v>
                </c:pt>
                <c:pt idx="745">
                  <c:v>43070</c:v>
                </c:pt>
                <c:pt idx="746">
                  <c:v>43073</c:v>
                </c:pt>
                <c:pt idx="747">
                  <c:v>43074</c:v>
                </c:pt>
                <c:pt idx="748">
                  <c:v>43075</c:v>
                </c:pt>
                <c:pt idx="749">
                  <c:v>43076</c:v>
                </c:pt>
                <c:pt idx="750">
                  <c:v>43077</c:v>
                </c:pt>
                <c:pt idx="751">
                  <c:v>43080</c:v>
                </c:pt>
                <c:pt idx="752">
                  <c:v>43081</c:v>
                </c:pt>
                <c:pt idx="753">
                  <c:v>43082</c:v>
                </c:pt>
                <c:pt idx="754">
                  <c:v>43083</c:v>
                </c:pt>
                <c:pt idx="755">
                  <c:v>43084</c:v>
                </c:pt>
                <c:pt idx="756">
                  <c:v>43087</c:v>
                </c:pt>
                <c:pt idx="757">
                  <c:v>43088</c:v>
                </c:pt>
                <c:pt idx="758">
                  <c:v>43089</c:v>
                </c:pt>
                <c:pt idx="759">
                  <c:v>43090</c:v>
                </c:pt>
                <c:pt idx="760">
                  <c:v>43091</c:v>
                </c:pt>
                <c:pt idx="761">
                  <c:v>43094</c:v>
                </c:pt>
                <c:pt idx="762">
                  <c:v>43095</c:v>
                </c:pt>
                <c:pt idx="763">
                  <c:v>43096</c:v>
                </c:pt>
                <c:pt idx="764">
                  <c:v>43097</c:v>
                </c:pt>
                <c:pt idx="765">
                  <c:v>43098</c:v>
                </c:pt>
                <c:pt idx="766">
                  <c:v>43102</c:v>
                </c:pt>
                <c:pt idx="767">
                  <c:v>43103</c:v>
                </c:pt>
                <c:pt idx="768">
                  <c:v>43104</c:v>
                </c:pt>
                <c:pt idx="769">
                  <c:v>43105</c:v>
                </c:pt>
                <c:pt idx="770">
                  <c:v>43108</c:v>
                </c:pt>
                <c:pt idx="771">
                  <c:v>43109</c:v>
                </c:pt>
                <c:pt idx="772">
                  <c:v>43110</c:v>
                </c:pt>
                <c:pt idx="773">
                  <c:v>43111</c:v>
                </c:pt>
                <c:pt idx="774">
                  <c:v>43112</c:v>
                </c:pt>
                <c:pt idx="775">
                  <c:v>43115</c:v>
                </c:pt>
                <c:pt idx="776">
                  <c:v>43116</c:v>
                </c:pt>
                <c:pt idx="777">
                  <c:v>43117</c:v>
                </c:pt>
                <c:pt idx="778">
                  <c:v>43118</c:v>
                </c:pt>
                <c:pt idx="779">
                  <c:v>43119</c:v>
                </c:pt>
                <c:pt idx="780">
                  <c:v>43122</c:v>
                </c:pt>
                <c:pt idx="781">
                  <c:v>43123</c:v>
                </c:pt>
                <c:pt idx="782">
                  <c:v>43124</c:v>
                </c:pt>
                <c:pt idx="783">
                  <c:v>43125</c:v>
                </c:pt>
                <c:pt idx="784">
                  <c:v>43126</c:v>
                </c:pt>
                <c:pt idx="785">
                  <c:v>43129</c:v>
                </c:pt>
                <c:pt idx="786">
                  <c:v>43130</c:v>
                </c:pt>
                <c:pt idx="787">
                  <c:v>43131</c:v>
                </c:pt>
                <c:pt idx="788">
                  <c:v>43132</c:v>
                </c:pt>
                <c:pt idx="789">
                  <c:v>43133</c:v>
                </c:pt>
                <c:pt idx="790">
                  <c:v>43136</c:v>
                </c:pt>
                <c:pt idx="791">
                  <c:v>43137</c:v>
                </c:pt>
                <c:pt idx="792">
                  <c:v>43138</c:v>
                </c:pt>
                <c:pt idx="793">
                  <c:v>43139</c:v>
                </c:pt>
                <c:pt idx="794">
                  <c:v>43140</c:v>
                </c:pt>
                <c:pt idx="795">
                  <c:v>43153</c:v>
                </c:pt>
                <c:pt idx="796">
                  <c:v>43154</c:v>
                </c:pt>
                <c:pt idx="797">
                  <c:v>43155</c:v>
                </c:pt>
                <c:pt idx="798">
                  <c:v>43157</c:v>
                </c:pt>
                <c:pt idx="799">
                  <c:v>43158</c:v>
                </c:pt>
                <c:pt idx="800">
                  <c:v>43159</c:v>
                </c:pt>
                <c:pt idx="801">
                  <c:v>43160</c:v>
                </c:pt>
                <c:pt idx="802">
                  <c:v>43161</c:v>
                </c:pt>
                <c:pt idx="803">
                  <c:v>43164</c:v>
                </c:pt>
                <c:pt idx="804">
                  <c:v>43165</c:v>
                </c:pt>
                <c:pt idx="805">
                  <c:v>43166</c:v>
                </c:pt>
                <c:pt idx="806">
                  <c:v>43167</c:v>
                </c:pt>
                <c:pt idx="807">
                  <c:v>43168</c:v>
                </c:pt>
                <c:pt idx="808">
                  <c:v>43171</c:v>
                </c:pt>
                <c:pt idx="809">
                  <c:v>43172</c:v>
                </c:pt>
                <c:pt idx="810">
                  <c:v>43173</c:v>
                </c:pt>
                <c:pt idx="811">
                  <c:v>43174</c:v>
                </c:pt>
                <c:pt idx="812">
                  <c:v>43175</c:v>
                </c:pt>
                <c:pt idx="813">
                  <c:v>43178</c:v>
                </c:pt>
                <c:pt idx="814">
                  <c:v>43179</c:v>
                </c:pt>
                <c:pt idx="815">
                  <c:v>43180</c:v>
                </c:pt>
                <c:pt idx="816">
                  <c:v>43181</c:v>
                </c:pt>
                <c:pt idx="817">
                  <c:v>43182</c:v>
                </c:pt>
                <c:pt idx="818">
                  <c:v>43185</c:v>
                </c:pt>
                <c:pt idx="819">
                  <c:v>43186</c:v>
                </c:pt>
                <c:pt idx="820">
                  <c:v>43187</c:v>
                </c:pt>
                <c:pt idx="821">
                  <c:v>43188</c:v>
                </c:pt>
                <c:pt idx="822">
                  <c:v>43189</c:v>
                </c:pt>
                <c:pt idx="823">
                  <c:v>43192</c:v>
                </c:pt>
                <c:pt idx="824">
                  <c:v>43193</c:v>
                </c:pt>
                <c:pt idx="825">
                  <c:v>43194</c:v>
                </c:pt>
                <c:pt idx="826">
                  <c:v>43198</c:v>
                </c:pt>
                <c:pt idx="827">
                  <c:v>43199</c:v>
                </c:pt>
                <c:pt idx="828">
                  <c:v>43200</c:v>
                </c:pt>
                <c:pt idx="829">
                  <c:v>43201</c:v>
                </c:pt>
                <c:pt idx="830">
                  <c:v>43202</c:v>
                </c:pt>
                <c:pt idx="831">
                  <c:v>43203</c:v>
                </c:pt>
                <c:pt idx="832">
                  <c:v>43206</c:v>
                </c:pt>
                <c:pt idx="833">
                  <c:v>43207</c:v>
                </c:pt>
                <c:pt idx="834">
                  <c:v>43208</c:v>
                </c:pt>
                <c:pt idx="835">
                  <c:v>43209</c:v>
                </c:pt>
                <c:pt idx="836">
                  <c:v>43210</c:v>
                </c:pt>
                <c:pt idx="837">
                  <c:v>43213</c:v>
                </c:pt>
                <c:pt idx="838">
                  <c:v>43214</c:v>
                </c:pt>
                <c:pt idx="839">
                  <c:v>43215</c:v>
                </c:pt>
                <c:pt idx="840">
                  <c:v>43216</c:v>
                </c:pt>
                <c:pt idx="841">
                  <c:v>43217</c:v>
                </c:pt>
                <c:pt idx="842">
                  <c:v>43218</c:v>
                </c:pt>
                <c:pt idx="843">
                  <c:v>43222</c:v>
                </c:pt>
                <c:pt idx="844">
                  <c:v>43223</c:v>
                </c:pt>
                <c:pt idx="845">
                  <c:v>43224</c:v>
                </c:pt>
                <c:pt idx="846">
                  <c:v>43227</c:v>
                </c:pt>
                <c:pt idx="847">
                  <c:v>43228</c:v>
                </c:pt>
                <c:pt idx="848">
                  <c:v>43229</c:v>
                </c:pt>
                <c:pt idx="849">
                  <c:v>43230</c:v>
                </c:pt>
                <c:pt idx="850">
                  <c:v>43231</c:v>
                </c:pt>
                <c:pt idx="851">
                  <c:v>43234</c:v>
                </c:pt>
                <c:pt idx="852">
                  <c:v>43235</c:v>
                </c:pt>
                <c:pt idx="853">
                  <c:v>43236</c:v>
                </c:pt>
                <c:pt idx="854">
                  <c:v>43237</c:v>
                </c:pt>
                <c:pt idx="855">
                  <c:v>43238</c:v>
                </c:pt>
                <c:pt idx="856">
                  <c:v>43241</c:v>
                </c:pt>
                <c:pt idx="857">
                  <c:v>43242</c:v>
                </c:pt>
                <c:pt idx="858">
                  <c:v>43243</c:v>
                </c:pt>
                <c:pt idx="859">
                  <c:v>43244</c:v>
                </c:pt>
                <c:pt idx="860">
                  <c:v>43245</c:v>
                </c:pt>
                <c:pt idx="861">
                  <c:v>43248</c:v>
                </c:pt>
                <c:pt idx="862">
                  <c:v>43249</c:v>
                </c:pt>
                <c:pt idx="863">
                  <c:v>43250</c:v>
                </c:pt>
                <c:pt idx="864">
                  <c:v>43251</c:v>
                </c:pt>
                <c:pt idx="865">
                  <c:v>43252</c:v>
                </c:pt>
                <c:pt idx="866">
                  <c:v>43255</c:v>
                </c:pt>
                <c:pt idx="867">
                  <c:v>43256</c:v>
                </c:pt>
                <c:pt idx="868">
                  <c:v>43257</c:v>
                </c:pt>
                <c:pt idx="869">
                  <c:v>43258</c:v>
                </c:pt>
                <c:pt idx="870">
                  <c:v>43259</c:v>
                </c:pt>
                <c:pt idx="871">
                  <c:v>43262</c:v>
                </c:pt>
                <c:pt idx="872">
                  <c:v>43263</c:v>
                </c:pt>
                <c:pt idx="873">
                  <c:v>43264</c:v>
                </c:pt>
                <c:pt idx="874">
                  <c:v>43265</c:v>
                </c:pt>
                <c:pt idx="875">
                  <c:v>43266</c:v>
                </c:pt>
                <c:pt idx="876">
                  <c:v>43270</c:v>
                </c:pt>
                <c:pt idx="877">
                  <c:v>43271</c:v>
                </c:pt>
                <c:pt idx="878">
                  <c:v>43272</c:v>
                </c:pt>
                <c:pt idx="879">
                  <c:v>43273</c:v>
                </c:pt>
                <c:pt idx="880">
                  <c:v>43276</c:v>
                </c:pt>
                <c:pt idx="881">
                  <c:v>43277</c:v>
                </c:pt>
                <c:pt idx="882">
                  <c:v>43278</c:v>
                </c:pt>
                <c:pt idx="883">
                  <c:v>43279</c:v>
                </c:pt>
                <c:pt idx="884">
                  <c:v>43280</c:v>
                </c:pt>
                <c:pt idx="885">
                  <c:v>43283</c:v>
                </c:pt>
                <c:pt idx="886">
                  <c:v>43284</c:v>
                </c:pt>
                <c:pt idx="887">
                  <c:v>43285</c:v>
                </c:pt>
                <c:pt idx="888">
                  <c:v>43286</c:v>
                </c:pt>
                <c:pt idx="889">
                  <c:v>43287</c:v>
                </c:pt>
                <c:pt idx="890">
                  <c:v>43290</c:v>
                </c:pt>
                <c:pt idx="891">
                  <c:v>43291</c:v>
                </c:pt>
                <c:pt idx="892">
                  <c:v>43292</c:v>
                </c:pt>
                <c:pt idx="893">
                  <c:v>43293</c:v>
                </c:pt>
                <c:pt idx="894">
                  <c:v>43294</c:v>
                </c:pt>
                <c:pt idx="895">
                  <c:v>43297</c:v>
                </c:pt>
                <c:pt idx="896">
                  <c:v>43298</c:v>
                </c:pt>
                <c:pt idx="897">
                  <c:v>43299</c:v>
                </c:pt>
                <c:pt idx="898">
                  <c:v>43300</c:v>
                </c:pt>
                <c:pt idx="899">
                  <c:v>43301</c:v>
                </c:pt>
                <c:pt idx="900">
                  <c:v>43304</c:v>
                </c:pt>
                <c:pt idx="901">
                  <c:v>43305</c:v>
                </c:pt>
                <c:pt idx="902">
                  <c:v>43306</c:v>
                </c:pt>
                <c:pt idx="903">
                  <c:v>43307</c:v>
                </c:pt>
                <c:pt idx="904">
                  <c:v>43308</c:v>
                </c:pt>
                <c:pt idx="905">
                  <c:v>43311</c:v>
                </c:pt>
                <c:pt idx="906">
                  <c:v>43312</c:v>
                </c:pt>
                <c:pt idx="907">
                  <c:v>43313</c:v>
                </c:pt>
                <c:pt idx="908">
                  <c:v>43314</c:v>
                </c:pt>
                <c:pt idx="909">
                  <c:v>43315</c:v>
                </c:pt>
                <c:pt idx="910">
                  <c:v>43318</c:v>
                </c:pt>
                <c:pt idx="911">
                  <c:v>43319</c:v>
                </c:pt>
                <c:pt idx="912">
                  <c:v>43320</c:v>
                </c:pt>
                <c:pt idx="913">
                  <c:v>43321</c:v>
                </c:pt>
                <c:pt idx="914">
                  <c:v>43322</c:v>
                </c:pt>
                <c:pt idx="915">
                  <c:v>43325</c:v>
                </c:pt>
                <c:pt idx="916">
                  <c:v>43326</c:v>
                </c:pt>
                <c:pt idx="917">
                  <c:v>43327</c:v>
                </c:pt>
                <c:pt idx="918">
                  <c:v>43328</c:v>
                </c:pt>
                <c:pt idx="919">
                  <c:v>43329</c:v>
                </c:pt>
                <c:pt idx="920">
                  <c:v>43332</c:v>
                </c:pt>
                <c:pt idx="921">
                  <c:v>43333</c:v>
                </c:pt>
                <c:pt idx="922">
                  <c:v>43334</c:v>
                </c:pt>
                <c:pt idx="923">
                  <c:v>43335</c:v>
                </c:pt>
                <c:pt idx="924">
                  <c:v>43336</c:v>
                </c:pt>
                <c:pt idx="925">
                  <c:v>43339</c:v>
                </c:pt>
                <c:pt idx="926">
                  <c:v>43340</c:v>
                </c:pt>
                <c:pt idx="927">
                  <c:v>43341</c:v>
                </c:pt>
                <c:pt idx="928">
                  <c:v>43342</c:v>
                </c:pt>
                <c:pt idx="929">
                  <c:v>43343</c:v>
                </c:pt>
                <c:pt idx="930">
                  <c:v>43346</c:v>
                </c:pt>
                <c:pt idx="931">
                  <c:v>43347</c:v>
                </c:pt>
                <c:pt idx="932">
                  <c:v>43348</c:v>
                </c:pt>
                <c:pt idx="933">
                  <c:v>43349</c:v>
                </c:pt>
                <c:pt idx="934">
                  <c:v>43350</c:v>
                </c:pt>
                <c:pt idx="935">
                  <c:v>43353</c:v>
                </c:pt>
                <c:pt idx="936">
                  <c:v>43354</c:v>
                </c:pt>
                <c:pt idx="937">
                  <c:v>43355</c:v>
                </c:pt>
                <c:pt idx="938">
                  <c:v>43356</c:v>
                </c:pt>
                <c:pt idx="939">
                  <c:v>43357</c:v>
                </c:pt>
                <c:pt idx="940">
                  <c:v>43360</c:v>
                </c:pt>
                <c:pt idx="941">
                  <c:v>43361</c:v>
                </c:pt>
                <c:pt idx="942">
                  <c:v>43362</c:v>
                </c:pt>
                <c:pt idx="943">
                  <c:v>43363</c:v>
                </c:pt>
                <c:pt idx="944">
                  <c:v>43364</c:v>
                </c:pt>
                <c:pt idx="945">
                  <c:v>43368</c:v>
                </c:pt>
                <c:pt idx="946">
                  <c:v>43369</c:v>
                </c:pt>
                <c:pt idx="947">
                  <c:v>43370</c:v>
                </c:pt>
                <c:pt idx="948">
                  <c:v>43371</c:v>
                </c:pt>
                <c:pt idx="949">
                  <c:v>43372</c:v>
                </c:pt>
                <c:pt idx="950">
                  <c:v>43373</c:v>
                </c:pt>
                <c:pt idx="951">
                  <c:v>43381</c:v>
                </c:pt>
                <c:pt idx="952">
                  <c:v>43382</c:v>
                </c:pt>
                <c:pt idx="953">
                  <c:v>43383</c:v>
                </c:pt>
                <c:pt idx="954">
                  <c:v>43384</c:v>
                </c:pt>
                <c:pt idx="955">
                  <c:v>43385</c:v>
                </c:pt>
                <c:pt idx="956">
                  <c:v>43388</c:v>
                </c:pt>
                <c:pt idx="957">
                  <c:v>43389</c:v>
                </c:pt>
                <c:pt idx="958">
                  <c:v>43390</c:v>
                </c:pt>
                <c:pt idx="959">
                  <c:v>43391</c:v>
                </c:pt>
                <c:pt idx="960">
                  <c:v>43392</c:v>
                </c:pt>
                <c:pt idx="961">
                  <c:v>43395</c:v>
                </c:pt>
                <c:pt idx="962">
                  <c:v>43396</c:v>
                </c:pt>
                <c:pt idx="963">
                  <c:v>43397</c:v>
                </c:pt>
                <c:pt idx="964">
                  <c:v>43398</c:v>
                </c:pt>
                <c:pt idx="965">
                  <c:v>43399</c:v>
                </c:pt>
                <c:pt idx="966">
                  <c:v>43402</c:v>
                </c:pt>
                <c:pt idx="967">
                  <c:v>43403</c:v>
                </c:pt>
                <c:pt idx="968">
                  <c:v>43404</c:v>
                </c:pt>
                <c:pt idx="969">
                  <c:v>43405</c:v>
                </c:pt>
                <c:pt idx="970">
                  <c:v>43406</c:v>
                </c:pt>
                <c:pt idx="971">
                  <c:v>43409</c:v>
                </c:pt>
                <c:pt idx="972">
                  <c:v>43410</c:v>
                </c:pt>
                <c:pt idx="973">
                  <c:v>43411</c:v>
                </c:pt>
                <c:pt idx="974">
                  <c:v>43412</c:v>
                </c:pt>
                <c:pt idx="975">
                  <c:v>43413</c:v>
                </c:pt>
                <c:pt idx="976">
                  <c:v>43416</c:v>
                </c:pt>
                <c:pt idx="977">
                  <c:v>43417</c:v>
                </c:pt>
                <c:pt idx="978">
                  <c:v>43418</c:v>
                </c:pt>
                <c:pt idx="979">
                  <c:v>43419</c:v>
                </c:pt>
                <c:pt idx="980">
                  <c:v>43420</c:v>
                </c:pt>
                <c:pt idx="981">
                  <c:v>43423</c:v>
                </c:pt>
                <c:pt idx="982">
                  <c:v>43424</c:v>
                </c:pt>
                <c:pt idx="983">
                  <c:v>43425</c:v>
                </c:pt>
                <c:pt idx="984">
                  <c:v>43426</c:v>
                </c:pt>
                <c:pt idx="985">
                  <c:v>43427</c:v>
                </c:pt>
                <c:pt idx="986">
                  <c:v>43430</c:v>
                </c:pt>
                <c:pt idx="987">
                  <c:v>43431</c:v>
                </c:pt>
                <c:pt idx="988">
                  <c:v>43432</c:v>
                </c:pt>
                <c:pt idx="989">
                  <c:v>43433</c:v>
                </c:pt>
                <c:pt idx="990">
                  <c:v>43434</c:v>
                </c:pt>
                <c:pt idx="991">
                  <c:v>43437</c:v>
                </c:pt>
                <c:pt idx="992">
                  <c:v>43438</c:v>
                </c:pt>
                <c:pt idx="993">
                  <c:v>43439</c:v>
                </c:pt>
                <c:pt idx="994">
                  <c:v>43440</c:v>
                </c:pt>
                <c:pt idx="995">
                  <c:v>43441</c:v>
                </c:pt>
                <c:pt idx="996">
                  <c:v>43444</c:v>
                </c:pt>
                <c:pt idx="997">
                  <c:v>43445</c:v>
                </c:pt>
                <c:pt idx="998">
                  <c:v>43446</c:v>
                </c:pt>
                <c:pt idx="999">
                  <c:v>43447</c:v>
                </c:pt>
                <c:pt idx="1000">
                  <c:v>43448</c:v>
                </c:pt>
                <c:pt idx="1001">
                  <c:v>43451</c:v>
                </c:pt>
                <c:pt idx="1002">
                  <c:v>43452</c:v>
                </c:pt>
                <c:pt idx="1003">
                  <c:v>43453</c:v>
                </c:pt>
                <c:pt idx="1004">
                  <c:v>43454</c:v>
                </c:pt>
                <c:pt idx="1005">
                  <c:v>43455</c:v>
                </c:pt>
                <c:pt idx="1006">
                  <c:v>43458</c:v>
                </c:pt>
                <c:pt idx="1007">
                  <c:v>43459</c:v>
                </c:pt>
                <c:pt idx="1008">
                  <c:v>43460</c:v>
                </c:pt>
                <c:pt idx="1009">
                  <c:v>43461</c:v>
                </c:pt>
                <c:pt idx="1010">
                  <c:v>43462</c:v>
                </c:pt>
                <c:pt idx="1011">
                  <c:v>43463</c:v>
                </c:pt>
                <c:pt idx="1012">
                  <c:v>43467</c:v>
                </c:pt>
                <c:pt idx="1013">
                  <c:v>43468</c:v>
                </c:pt>
                <c:pt idx="1014">
                  <c:v>43469</c:v>
                </c:pt>
                <c:pt idx="1015">
                  <c:v>43472</c:v>
                </c:pt>
                <c:pt idx="1016">
                  <c:v>43473</c:v>
                </c:pt>
                <c:pt idx="1017">
                  <c:v>43474</c:v>
                </c:pt>
                <c:pt idx="1018">
                  <c:v>43475</c:v>
                </c:pt>
                <c:pt idx="1019">
                  <c:v>43476</c:v>
                </c:pt>
                <c:pt idx="1020">
                  <c:v>43479</c:v>
                </c:pt>
                <c:pt idx="1021">
                  <c:v>43480</c:v>
                </c:pt>
                <c:pt idx="1022">
                  <c:v>43481</c:v>
                </c:pt>
                <c:pt idx="1023">
                  <c:v>43482</c:v>
                </c:pt>
                <c:pt idx="1024">
                  <c:v>43483</c:v>
                </c:pt>
                <c:pt idx="1025">
                  <c:v>43486</c:v>
                </c:pt>
                <c:pt idx="1026">
                  <c:v>43487</c:v>
                </c:pt>
                <c:pt idx="1027">
                  <c:v>43488</c:v>
                </c:pt>
                <c:pt idx="1028">
                  <c:v>43489</c:v>
                </c:pt>
                <c:pt idx="1029">
                  <c:v>43490</c:v>
                </c:pt>
                <c:pt idx="1030">
                  <c:v>43493</c:v>
                </c:pt>
                <c:pt idx="1031">
                  <c:v>43494</c:v>
                </c:pt>
                <c:pt idx="1032">
                  <c:v>43495</c:v>
                </c:pt>
                <c:pt idx="1033">
                  <c:v>43496</c:v>
                </c:pt>
                <c:pt idx="1034">
                  <c:v>43497</c:v>
                </c:pt>
                <c:pt idx="1035">
                  <c:v>43498</c:v>
                </c:pt>
                <c:pt idx="1036">
                  <c:v>43499</c:v>
                </c:pt>
                <c:pt idx="1037">
                  <c:v>43507</c:v>
                </c:pt>
                <c:pt idx="1038">
                  <c:v>43508</c:v>
                </c:pt>
                <c:pt idx="1039">
                  <c:v>43509</c:v>
                </c:pt>
                <c:pt idx="1040">
                  <c:v>43510</c:v>
                </c:pt>
                <c:pt idx="1041">
                  <c:v>43511</c:v>
                </c:pt>
                <c:pt idx="1042">
                  <c:v>43514</c:v>
                </c:pt>
                <c:pt idx="1043">
                  <c:v>43515</c:v>
                </c:pt>
                <c:pt idx="1044">
                  <c:v>43516</c:v>
                </c:pt>
                <c:pt idx="1045">
                  <c:v>43517</c:v>
                </c:pt>
                <c:pt idx="1046">
                  <c:v>43518</c:v>
                </c:pt>
                <c:pt idx="1047">
                  <c:v>43521</c:v>
                </c:pt>
                <c:pt idx="1048">
                  <c:v>43522</c:v>
                </c:pt>
                <c:pt idx="1049">
                  <c:v>43523</c:v>
                </c:pt>
                <c:pt idx="1050">
                  <c:v>43524</c:v>
                </c:pt>
                <c:pt idx="1051">
                  <c:v>43525</c:v>
                </c:pt>
                <c:pt idx="1052">
                  <c:v>43528</c:v>
                </c:pt>
                <c:pt idx="1053">
                  <c:v>43529</c:v>
                </c:pt>
                <c:pt idx="1054">
                  <c:v>43530</c:v>
                </c:pt>
                <c:pt idx="1055">
                  <c:v>43531</c:v>
                </c:pt>
                <c:pt idx="1056">
                  <c:v>43532</c:v>
                </c:pt>
                <c:pt idx="1057">
                  <c:v>43535</c:v>
                </c:pt>
                <c:pt idx="1058">
                  <c:v>43536</c:v>
                </c:pt>
                <c:pt idx="1059">
                  <c:v>43537</c:v>
                </c:pt>
                <c:pt idx="1060">
                  <c:v>43538</c:v>
                </c:pt>
                <c:pt idx="1061">
                  <c:v>43539</c:v>
                </c:pt>
                <c:pt idx="1062">
                  <c:v>43542</c:v>
                </c:pt>
                <c:pt idx="1063">
                  <c:v>43543</c:v>
                </c:pt>
                <c:pt idx="1064">
                  <c:v>43544</c:v>
                </c:pt>
                <c:pt idx="1065">
                  <c:v>43545</c:v>
                </c:pt>
                <c:pt idx="1066">
                  <c:v>43546</c:v>
                </c:pt>
                <c:pt idx="1067">
                  <c:v>43549</c:v>
                </c:pt>
                <c:pt idx="1068">
                  <c:v>43550</c:v>
                </c:pt>
                <c:pt idx="1069">
                  <c:v>43551</c:v>
                </c:pt>
                <c:pt idx="1070">
                  <c:v>43552</c:v>
                </c:pt>
                <c:pt idx="1071">
                  <c:v>43553</c:v>
                </c:pt>
                <c:pt idx="1072">
                  <c:v>43556</c:v>
                </c:pt>
                <c:pt idx="1073">
                  <c:v>43557</c:v>
                </c:pt>
                <c:pt idx="1074">
                  <c:v>43558</c:v>
                </c:pt>
                <c:pt idx="1075">
                  <c:v>43559</c:v>
                </c:pt>
                <c:pt idx="1076">
                  <c:v>43563</c:v>
                </c:pt>
                <c:pt idx="1077">
                  <c:v>43564</c:v>
                </c:pt>
                <c:pt idx="1078">
                  <c:v>43565</c:v>
                </c:pt>
                <c:pt idx="1079">
                  <c:v>43566</c:v>
                </c:pt>
                <c:pt idx="1080">
                  <c:v>43567</c:v>
                </c:pt>
                <c:pt idx="1081">
                  <c:v>43570</c:v>
                </c:pt>
                <c:pt idx="1082">
                  <c:v>43571</c:v>
                </c:pt>
                <c:pt idx="1083">
                  <c:v>43572</c:v>
                </c:pt>
                <c:pt idx="1084">
                  <c:v>43573</c:v>
                </c:pt>
                <c:pt idx="1085">
                  <c:v>43574</c:v>
                </c:pt>
                <c:pt idx="1086">
                  <c:v>43577</c:v>
                </c:pt>
                <c:pt idx="1087">
                  <c:v>43578</c:v>
                </c:pt>
                <c:pt idx="1088">
                  <c:v>43579</c:v>
                </c:pt>
                <c:pt idx="1089">
                  <c:v>43580</c:v>
                </c:pt>
                <c:pt idx="1090">
                  <c:v>43581</c:v>
                </c:pt>
                <c:pt idx="1091">
                  <c:v>43583</c:v>
                </c:pt>
                <c:pt idx="1092">
                  <c:v>43584</c:v>
                </c:pt>
                <c:pt idx="1093">
                  <c:v>43585</c:v>
                </c:pt>
                <c:pt idx="1094">
                  <c:v>43590</c:v>
                </c:pt>
                <c:pt idx="1095">
                  <c:v>43591</c:v>
                </c:pt>
                <c:pt idx="1096">
                  <c:v>43592</c:v>
                </c:pt>
                <c:pt idx="1097">
                  <c:v>43593</c:v>
                </c:pt>
                <c:pt idx="1098">
                  <c:v>43594</c:v>
                </c:pt>
                <c:pt idx="1099">
                  <c:v>43595</c:v>
                </c:pt>
                <c:pt idx="1100">
                  <c:v>43598</c:v>
                </c:pt>
                <c:pt idx="1101">
                  <c:v>43599</c:v>
                </c:pt>
                <c:pt idx="1102">
                  <c:v>43600</c:v>
                </c:pt>
                <c:pt idx="1103">
                  <c:v>43601</c:v>
                </c:pt>
                <c:pt idx="1104">
                  <c:v>43602</c:v>
                </c:pt>
                <c:pt idx="1105">
                  <c:v>43605</c:v>
                </c:pt>
                <c:pt idx="1106">
                  <c:v>43606</c:v>
                </c:pt>
                <c:pt idx="1107">
                  <c:v>43607</c:v>
                </c:pt>
                <c:pt idx="1108">
                  <c:v>43608</c:v>
                </c:pt>
                <c:pt idx="1109">
                  <c:v>43609</c:v>
                </c:pt>
                <c:pt idx="1110">
                  <c:v>43612</c:v>
                </c:pt>
                <c:pt idx="1111">
                  <c:v>43613</c:v>
                </c:pt>
                <c:pt idx="1112">
                  <c:v>43614</c:v>
                </c:pt>
                <c:pt idx="1113">
                  <c:v>43615</c:v>
                </c:pt>
                <c:pt idx="1114">
                  <c:v>43616</c:v>
                </c:pt>
                <c:pt idx="1115">
                  <c:v>43619</c:v>
                </c:pt>
                <c:pt idx="1116">
                  <c:v>43620</c:v>
                </c:pt>
                <c:pt idx="1117">
                  <c:v>43621</c:v>
                </c:pt>
                <c:pt idx="1118">
                  <c:v>43622</c:v>
                </c:pt>
                <c:pt idx="1119">
                  <c:v>43626</c:v>
                </c:pt>
                <c:pt idx="1120">
                  <c:v>43627</c:v>
                </c:pt>
                <c:pt idx="1121">
                  <c:v>43628</c:v>
                </c:pt>
                <c:pt idx="1122">
                  <c:v>43629</c:v>
                </c:pt>
                <c:pt idx="1123">
                  <c:v>43630</c:v>
                </c:pt>
                <c:pt idx="1124">
                  <c:v>43633</c:v>
                </c:pt>
                <c:pt idx="1125">
                  <c:v>43634</c:v>
                </c:pt>
                <c:pt idx="1126">
                  <c:v>43635</c:v>
                </c:pt>
                <c:pt idx="1127">
                  <c:v>43636</c:v>
                </c:pt>
                <c:pt idx="1128">
                  <c:v>43637</c:v>
                </c:pt>
                <c:pt idx="1129">
                  <c:v>43640</c:v>
                </c:pt>
                <c:pt idx="1130">
                  <c:v>43641</c:v>
                </c:pt>
                <c:pt idx="1131">
                  <c:v>43642</c:v>
                </c:pt>
                <c:pt idx="1132">
                  <c:v>43643</c:v>
                </c:pt>
                <c:pt idx="1133">
                  <c:v>43644</c:v>
                </c:pt>
                <c:pt idx="1134">
                  <c:v>43647</c:v>
                </c:pt>
                <c:pt idx="1135">
                  <c:v>43648</c:v>
                </c:pt>
                <c:pt idx="1136">
                  <c:v>43649</c:v>
                </c:pt>
                <c:pt idx="1137">
                  <c:v>43650</c:v>
                </c:pt>
                <c:pt idx="1138">
                  <c:v>43651</c:v>
                </c:pt>
                <c:pt idx="1139">
                  <c:v>43654</c:v>
                </c:pt>
                <c:pt idx="1140">
                  <c:v>43655</c:v>
                </c:pt>
                <c:pt idx="1141">
                  <c:v>43656</c:v>
                </c:pt>
                <c:pt idx="1142">
                  <c:v>43657</c:v>
                </c:pt>
                <c:pt idx="1143">
                  <c:v>43658</c:v>
                </c:pt>
                <c:pt idx="1144">
                  <c:v>43661</c:v>
                </c:pt>
                <c:pt idx="1145">
                  <c:v>43662</c:v>
                </c:pt>
                <c:pt idx="1146">
                  <c:v>43663</c:v>
                </c:pt>
                <c:pt idx="1147">
                  <c:v>43664</c:v>
                </c:pt>
                <c:pt idx="1148">
                  <c:v>43665</c:v>
                </c:pt>
                <c:pt idx="1149">
                  <c:v>43668</c:v>
                </c:pt>
                <c:pt idx="1150">
                  <c:v>43669</c:v>
                </c:pt>
                <c:pt idx="1151">
                  <c:v>43670</c:v>
                </c:pt>
                <c:pt idx="1152">
                  <c:v>43671</c:v>
                </c:pt>
                <c:pt idx="1153">
                  <c:v>43672</c:v>
                </c:pt>
                <c:pt idx="1154">
                  <c:v>43675</c:v>
                </c:pt>
                <c:pt idx="1155">
                  <c:v>43676</c:v>
                </c:pt>
                <c:pt idx="1156">
                  <c:v>43677</c:v>
                </c:pt>
                <c:pt idx="1157">
                  <c:v>43678</c:v>
                </c:pt>
                <c:pt idx="1158">
                  <c:v>43679</c:v>
                </c:pt>
                <c:pt idx="1159">
                  <c:v>43682</c:v>
                </c:pt>
                <c:pt idx="1160">
                  <c:v>43683</c:v>
                </c:pt>
                <c:pt idx="1161">
                  <c:v>43684</c:v>
                </c:pt>
                <c:pt idx="1162">
                  <c:v>43685</c:v>
                </c:pt>
                <c:pt idx="1163">
                  <c:v>43686</c:v>
                </c:pt>
                <c:pt idx="1164">
                  <c:v>43689</c:v>
                </c:pt>
                <c:pt idx="1165">
                  <c:v>43690</c:v>
                </c:pt>
                <c:pt idx="1166">
                  <c:v>43691</c:v>
                </c:pt>
                <c:pt idx="1167">
                  <c:v>43692</c:v>
                </c:pt>
                <c:pt idx="1168">
                  <c:v>43693</c:v>
                </c:pt>
                <c:pt idx="1169">
                  <c:v>43696</c:v>
                </c:pt>
                <c:pt idx="1170">
                  <c:v>43697</c:v>
                </c:pt>
                <c:pt idx="1171">
                  <c:v>43698</c:v>
                </c:pt>
                <c:pt idx="1172">
                  <c:v>43699</c:v>
                </c:pt>
                <c:pt idx="1173">
                  <c:v>43700</c:v>
                </c:pt>
                <c:pt idx="1174">
                  <c:v>43703</c:v>
                </c:pt>
                <c:pt idx="1175">
                  <c:v>43704</c:v>
                </c:pt>
                <c:pt idx="1176">
                  <c:v>43705</c:v>
                </c:pt>
                <c:pt idx="1177">
                  <c:v>43706</c:v>
                </c:pt>
                <c:pt idx="1178">
                  <c:v>43707</c:v>
                </c:pt>
                <c:pt idx="1179">
                  <c:v>43710</c:v>
                </c:pt>
                <c:pt idx="1180">
                  <c:v>43711</c:v>
                </c:pt>
                <c:pt idx="1181">
                  <c:v>43712</c:v>
                </c:pt>
                <c:pt idx="1182">
                  <c:v>43713</c:v>
                </c:pt>
                <c:pt idx="1183">
                  <c:v>43714</c:v>
                </c:pt>
                <c:pt idx="1184">
                  <c:v>43717</c:v>
                </c:pt>
                <c:pt idx="1185">
                  <c:v>43718</c:v>
                </c:pt>
                <c:pt idx="1186">
                  <c:v>43719</c:v>
                </c:pt>
                <c:pt idx="1187">
                  <c:v>43720</c:v>
                </c:pt>
                <c:pt idx="1188">
                  <c:v>43724</c:v>
                </c:pt>
                <c:pt idx="1189">
                  <c:v>43725</c:v>
                </c:pt>
                <c:pt idx="1190">
                  <c:v>43726</c:v>
                </c:pt>
                <c:pt idx="1191">
                  <c:v>43727</c:v>
                </c:pt>
                <c:pt idx="1192">
                  <c:v>43728</c:v>
                </c:pt>
                <c:pt idx="1193">
                  <c:v>43731</c:v>
                </c:pt>
                <c:pt idx="1194">
                  <c:v>43732</c:v>
                </c:pt>
                <c:pt idx="1195">
                  <c:v>43733</c:v>
                </c:pt>
                <c:pt idx="1196">
                  <c:v>43734</c:v>
                </c:pt>
                <c:pt idx="1197">
                  <c:v>43735</c:v>
                </c:pt>
                <c:pt idx="1198">
                  <c:v>43737</c:v>
                </c:pt>
                <c:pt idx="1199">
                  <c:v>43738</c:v>
                </c:pt>
                <c:pt idx="1200">
                  <c:v>43746</c:v>
                </c:pt>
                <c:pt idx="1201">
                  <c:v>43747</c:v>
                </c:pt>
                <c:pt idx="1202">
                  <c:v>43748</c:v>
                </c:pt>
                <c:pt idx="1203">
                  <c:v>43749</c:v>
                </c:pt>
                <c:pt idx="1204">
                  <c:v>43750</c:v>
                </c:pt>
                <c:pt idx="1205">
                  <c:v>43752</c:v>
                </c:pt>
                <c:pt idx="1206">
                  <c:v>43753</c:v>
                </c:pt>
                <c:pt idx="1207">
                  <c:v>43754</c:v>
                </c:pt>
                <c:pt idx="1208">
                  <c:v>43755</c:v>
                </c:pt>
                <c:pt idx="1209">
                  <c:v>43756</c:v>
                </c:pt>
                <c:pt idx="1210">
                  <c:v>43759</c:v>
                </c:pt>
                <c:pt idx="1211">
                  <c:v>43760</c:v>
                </c:pt>
                <c:pt idx="1212">
                  <c:v>43761</c:v>
                </c:pt>
                <c:pt idx="1213">
                  <c:v>43762</c:v>
                </c:pt>
                <c:pt idx="1214">
                  <c:v>43763</c:v>
                </c:pt>
                <c:pt idx="1215">
                  <c:v>43766</c:v>
                </c:pt>
                <c:pt idx="1216">
                  <c:v>43767</c:v>
                </c:pt>
                <c:pt idx="1217">
                  <c:v>43768</c:v>
                </c:pt>
                <c:pt idx="1218">
                  <c:v>43769</c:v>
                </c:pt>
                <c:pt idx="1219">
                  <c:v>43770</c:v>
                </c:pt>
                <c:pt idx="1220">
                  <c:v>43773</c:v>
                </c:pt>
                <c:pt idx="1221">
                  <c:v>43774</c:v>
                </c:pt>
                <c:pt idx="1222">
                  <c:v>43775</c:v>
                </c:pt>
                <c:pt idx="1223">
                  <c:v>43776</c:v>
                </c:pt>
                <c:pt idx="1224">
                  <c:v>43777</c:v>
                </c:pt>
                <c:pt idx="1225">
                  <c:v>43780</c:v>
                </c:pt>
                <c:pt idx="1226">
                  <c:v>43781</c:v>
                </c:pt>
                <c:pt idx="1227">
                  <c:v>43782</c:v>
                </c:pt>
                <c:pt idx="1228">
                  <c:v>43783</c:v>
                </c:pt>
                <c:pt idx="1229">
                  <c:v>43784</c:v>
                </c:pt>
                <c:pt idx="1230">
                  <c:v>43787</c:v>
                </c:pt>
                <c:pt idx="1231">
                  <c:v>43788</c:v>
                </c:pt>
                <c:pt idx="1232">
                  <c:v>43789</c:v>
                </c:pt>
                <c:pt idx="1233">
                  <c:v>43790</c:v>
                </c:pt>
                <c:pt idx="1234">
                  <c:v>43791</c:v>
                </c:pt>
                <c:pt idx="1235">
                  <c:v>43794</c:v>
                </c:pt>
                <c:pt idx="1236">
                  <c:v>43795</c:v>
                </c:pt>
                <c:pt idx="1237">
                  <c:v>43796</c:v>
                </c:pt>
                <c:pt idx="1238">
                  <c:v>43797</c:v>
                </c:pt>
                <c:pt idx="1239">
                  <c:v>43798</c:v>
                </c:pt>
                <c:pt idx="1240">
                  <c:v>43801</c:v>
                </c:pt>
                <c:pt idx="1241">
                  <c:v>43802</c:v>
                </c:pt>
                <c:pt idx="1242">
                  <c:v>43803</c:v>
                </c:pt>
                <c:pt idx="1243">
                  <c:v>43804</c:v>
                </c:pt>
                <c:pt idx="1244">
                  <c:v>43805</c:v>
                </c:pt>
                <c:pt idx="1245">
                  <c:v>43808</c:v>
                </c:pt>
                <c:pt idx="1246">
                  <c:v>43809</c:v>
                </c:pt>
                <c:pt idx="1247">
                  <c:v>43810</c:v>
                </c:pt>
                <c:pt idx="1248">
                  <c:v>43811</c:v>
                </c:pt>
                <c:pt idx="1249">
                  <c:v>43812</c:v>
                </c:pt>
                <c:pt idx="1250">
                  <c:v>43815</c:v>
                </c:pt>
                <c:pt idx="1251">
                  <c:v>43816</c:v>
                </c:pt>
                <c:pt idx="1252">
                  <c:v>43817</c:v>
                </c:pt>
                <c:pt idx="1253">
                  <c:v>43818</c:v>
                </c:pt>
                <c:pt idx="1254">
                  <c:v>43819</c:v>
                </c:pt>
                <c:pt idx="1255">
                  <c:v>43822</c:v>
                </c:pt>
                <c:pt idx="1256">
                  <c:v>43823</c:v>
                </c:pt>
                <c:pt idx="1257">
                  <c:v>43824</c:v>
                </c:pt>
                <c:pt idx="1258">
                  <c:v>43825</c:v>
                </c:pt>
                <c:pt idx="1259">
                  <c:v>43826</c:v>
                </c:pt>
                <c:pt idx="1260">
                  <c:v>43829</c:v>
                </c:pt>
                <c:pt idx="1261">
                  <c:v>43830</c:v>
                </c:pt>
                <c:pt idx="1262">
                  <c:v>43832</c:v>
                </c:pt>
                <c:pt idx="1263">
                  <c:v>43833</c:v>
                </c:pt>
                <c:pt idx="1264">
                  <c:v>43836</c:v>
                </c:pt>
                <c:pt idx="1265">
                  <c:v>43837</c:v>
                </c:pt>
                <c:pt idx="1266">
                  <c:v>43838</c:v>
                </c:pt>
                <c:pt idx="1267">
                  <c:v>43839</c:v>
                </c:pt>
                <c:pt idx="1268">
                  <c:v>43840</c:v>
                </c:pt>
                <c:pt idx="1269">
                  <c:v>43843</c:v>
                </c:pt>
                <c:pt idx="1270">
                  <c:v>43844</c:v>
                </c:pt>
                <c:pt idx="1271">
                  <c:v>43845</c:v>
                </c:pt>
                <c:pt idx="1272">
                  <c:v>43846</c:v>
                </c:pt>
                <c:pt idx="1273">
                  <c:v>43847</c:v>
                </c:pt>
                <c:pt idx="1274">
                  <c:v>43849</c:v>
                </c:pt>
                <c:pt idx="1275">
                  <c:v>43850</c:v>
                </c:pt>
                <c:pt idx="1276">
                  <c:v>43851</c:v>
                </c:pt>
                <c:pt idx="1277">
                  <c:v>43852</c:v>
                </c:pt>
                <c:pt idx="1278">
                  <c:v>43853</c:v>
                </c:pt>
                <c:pt idx="1279">
                  <c:v>43868</c:v>
                </c:pt>
                <c:pt idx="1280">
                  <c:v>43871</c:v>
                </c:pt>
                <c:pt idx="1281">
                  <c:v>43872</c:v>
                </c:pt>
                <c:pt idx="1282">
                  <c:v>43873</c:v>
                </c:pt>
                <c:pt idx="1283">
                  <c:v>43874</c:v>
                </c:pt>
                <c:pt idx="1284">
                  <c:v>43875</c:v>
                </c:pt>
                <c:pt idx="1285">
                  <c:v>43878</c:v>
                </c:pt>
                <c:pt idx="1286">
                  <c:v>43879</c:v>
                </c:pt>
                <c:pt idx="1287">
                  <c:v>43880</c:v>
                </c:pt>
                <c:pt idx="1288">
                  <c:v>43881</c:v>
                </c:pt>
                <c:pt idx="1289">
                  <c:v>43882</c:v>
                </c:pt>
                <c:pt idx="1290">
                  <c:v>43885</c:v>
                </c:pt>
                <c:pt idx="1291">
                  <c:v>43886</c:v>
                </c:pt>
                <c:pt idx="1292">
                  <c:v>43887</c:v>
                </c:pt>
                <c:pt idx="1293">
                  <c:v>43888</c:v>
                </c:pt>
                <c:pt idx="1294">
                  <c:v>43889</c:v>
                </c:pt>
                <c:pt idx="1295">
                  <c:v>43892</c:v>
                </c:pt>
                <c:pt idx="1296">
                  <c:v>43893</c:v>
                </c:pt>
                <c:pt idx="1297">
                  <c:v>43894</c:v>
                </c:pt>
                <c:pt idx="1298">
                  <c:v>43895</c:v>
                </c:pt>
                <c:pt idx="1299">
                  <c:v>43896</c:v>
                </c:pt>
                <c:pt idx="1300">
                  <c:v>43899</c:v>
                </c:pt>
                <c:pt idx="1301">
                  <c:v>43900</c:v>
                </c:pt>
                <c:pt idx="1302">
                  <c:v>43901</c:v>
                </c:pt>
                <c:pt idx="1303">
                  <c:v>43902</c:v>
                </c:pt>
                <c:pt idx="1304">
                  <c:v>43903</c:v>
                </c:pt>
                <c:pt idx="1305">
                  <c:v>43906</c:v>
                </c:pt>
                <c:pt idx="1306">
                  <c:v>43907</c:v>
                </c:pt>
                <c:pt idx="1307">
                  <c:v>43908</c:v>
                </c:pt>
                <c:pt idx="1308">
                  <c:v>43909</c:v>
                </c:pt>
                <c:pt idx="1309">
                  <c:v>43910</c:v>
                </c:pt>
                <c:pt idx="1310">
                  <c:v>43913</c:v>
                </c:pt>
                <c:pt idx="1311">
                  <c:v>43914</c:v>
                </c:pt>
                <c:pt idx="1312">
                  <c:v>43915</c:v>
                </c:pt>
                <c:pt idx="1313">
                  <c:v>43916</c:v>
                </c:pt>
                <c:pt idx="1314">
                  <c:v>43917</c:v>
                </c:pt>
                <c:pt idx="1315">
                  <c:v>43920</c:v>
                </c:pt>
                <c:pt idx="1316">
                  <c:v>43921</c:v>
                </c:pt>
                <c:pt idx="1317">
                  <c:v>43922</c:v>
                </c:pt>
                <c:pt idx="1318">
                  <c:v>43923</c:v>
                </c:pt>
                <c:pt idx="1319">
                  <c:v>43924</c:v>
                </c:pt>
                <c:pt idx="1320">
                  <c:v>43928</c:v>
                </c:pt>
                <c:pt idx="1321">
                  <c:v>43929</c:v>
                </c:pt>
                <c:pt idx="1322">
                  <c:v>43930</c:v>
                </c:pt>
                <c:pt idx="1323">
                  <c:v>43931</c:v>
                </c:pt>
                <c:pt idx="1324">
                  <c:v>43934</c:v>
                </c:pt>
                <c:pt idx="1325">
                  <c:v>43935</c:v>
                </c:pt>
                <c:pt idx="1326">
                  <c:v>43936</c:v>
                </c:pt>
                <c:pt idx="1327">
                  <c:v>43937</c:v>
                </c:pt>
                <c:pt idx="1328">
                  <c:v>43938</c:v>
                </c:pt>
                <c:pt idx="1329">
                  <c:v>43941</c:v>
                </c:pt>
                <c:pt idx="1330">
                  <c:v>43942</c:v>
                </c:pt>
                <c:pt idx="1331">
                  <c:v>43943</c:v>
                </c:pt>
                <c:pt idx="1332">
                  <c:v>43944</c:v>
                </c:pt>
                <c:pt idx="1333">
                  <c:v>43945</c:v>
                </c:pt>
                <c:pt idx="1334">
                  <c:v>43947</c:v>
                </c:pt>
                <c:pt idx="1335">
                  <c:v>43948</c:v>
                </c:pt>
                <c:pt idx="1336">
                  <c:v>43949</c:v>
                </c:pt>
                <c:pt idx="1337">
                  <c:v>43950</c:v>
                </c:pt>
                <c:pt idx="1338">
                  <c:v>43951</c:v>
                </c:pt>
                <c:pt idx="1339">
                  <c:v>43957</c:v>
                </c:pt>
                <c:pt idx="1340">
                  <c:v>43958</c:v>
                </c:pt>
                <c:pt idx="1341">
                  <c:v>43959</c:v>
                </c:pt>
                <c:pt idx="1342">
                  <c:v>43960</c:v>
                </c:pt>
                <c:pt idx="1343">
                  <c:v>43962</c:v>
                </c:pt>
                <c:pt idx="1344">
                  <c:v>43963</c:v>
                </c:pt>
                <c:pt idx="1345">
                  <c:v>43964</c:v>
                </c:pt>
                <c:pt idx="1346">
                  <c:v>43965</c:v>
                </c:pt>
                <c:pt idx="1347">
                  <c:v>43966</c:v>
                </c:pt>
                <c:pt idx="1348">
                  <c:v>43969</c:v>
                </c:pt>
                <c:pt idx="1349">
                  <c:v>43970</c:v>
                </c:pt>
                <c:pt idx="1350">
                  <c:v>43971</c:v>
                </c:pt>
                <c:pt idx="1351">
                  <c:v>43972</c:v>
                </c:pt>
                <c:pt idx="1352">
                  <c:v>43973</c:v>
                </c:pt>
                <c:pt idx="1353">
                  <c:v>43976</c:v>
                </c:pt>
                <c:pt idx="1354">
                  <c:v>43977</c:v>
                </c:pt>
                <c:pt idx="1355">
                  <c:v>43978</c:v>
                </c:pt>
                <c:pt idx="1356">
                  <c:v>43979</c:v>
                </c:pt>
                <c:pt idx="1357">
                  <c:v>43980</c:v>
                </c:pt>
                <c:pt idx="1358">
                  <c:v>43983</c:v>
                </c:pt>
                <c:pt idx="1359">
                  <c:v>43984</c:v>
                </c:pt>
                <c:pt idx="1360">
                  <c:v>43985</c:v>
                </c:pt>
                <c:pt idx="1361">
                  <c:v>43986</c:v>
                </c:pt>
                <c:pt idx="1362">
                  <c:v>43987</c:v>
                </c:pt>
                <c:pt idx="1363">
                  <c:v>43990</c:v>
                </c:pt>
                <c:pt idx="1364">
                  <c:v>43991</c:v>
                </c:pt>
                <c:pt idx="1365">
                  <c:v>43992</c:v>
                </c:pt>
                <c:pt idx="1366">
                  <c:v>43993</c:v>
                </c:pt>
                <c:pt idx="1367">
                  <c:v>43994</c:v>
                </c:pt>
                <c:pt idx="1368">
                  <c:v>43997</c:v>
                </c:pt>
                <c:pt idx="1369">
                  <c:v>43998</c:v>
                </c:pt>
                <c:pt idx="1370">
                  <c:v>43999</c:v>
                </c:pt>
                <c:pt idx="1371">
                  <c:v>44000</c:v>
                </c:pt>
                <c:pt idx="1372">
                  <c:v>44001</c:v>
                </c:pt>
                <c:pt idx="1373">
                  <c:v>44004</c:v>
                </c:pt>
                <c:pt idx="1374">
                  <c:v>44005</c:v>
                </c:pt>
                <c:pt idx="1375">
                  <c:v>44006</c:v>
                </c:pt>
                <c:pt idx="1376">
                  <c:v>44010</c:v>
                </c:pt>
                <c:pt idx="1377">
                  <c:v>44011</c:v>
                </c:pt>
                <c:pt idx="1378">
                  <c:v>44012</c:v>
                </c:pt>
                <c:pt idx="1379">
                  <c:v>44013</c:v>
                </c:pt>
                <c:pt idx="1380">
                  <c:v>44014</c:v>
                </c:pt>
                <c:pt idx="1381">
                  <c:v>44015</c:v>
                </c:pt>
                <c:pt idx="1382">
                  <c:v>44018</c:v>
                </c:pt>
                <c:pt idx="1383">
                  <c:v>44019</c:v>
                </c:pt>
                <c:pt idx="1384">
                  <c:v>44020</c:v>
                </c:pt>
                <c:pt idx="1385">
                  <c:v>44021</c:v>
                </c:pt>
                <c:pt idx="1386">
                  <c:v>44022</c:v>
                </c:pt>
                <c:pt idx="1387">
                  <c:v>44025</c:v>
                </c:pt>
                <c:pt idx="1388">
                  <c:v>44026</c:v>
                </c:pt>
                <c:pt idx="1389">
                  <c:v>44027</c:v>
                </c:pt>
                <c:pt idx="1390">
                  <c:v>44028</c:v>
                </c:pt>
                <c:pt idx="1391">
                  <c:v>44029</c:v>
                </c:pt>
                <c:pt idx="1392">
                  <c:v>44032</c:v>
                </c:pt>
                <c:pt idx="1393">
                  <c:v>44033</c:v>
                </c:pt>
                <c:pt idx="1394">
                  <c:v>44034</c:v>
                </c:pt>
                <c:pt idx="1395">
                  <c:v>44035</c:v>
                </c:pt>
                <c:pt idx="1396">
                  <c:v>44036</c:v>
                </c:pt>
                <c:pt idx="1397">
                  <c:v>44039</c:v>
                </c:pt>
                <c:pt idx="1398">
                  <c:v>44040</c:v>
                </c:pt>
                <c:pt idx="1399">
                  <c:v>44041</c:v>
                </c:pt>
                <c:pt idx="1400">
                  <c:v>44042</c:v>
                </c:pt>
                <c:pt idx="1401">
                  <c:v>44043</c:v>
                </c:pt>
                <c:pt idx="1402">
                  <c:v>44046</c:v>
                </c:pt>
                <c:pt idx="1403">
                  <c:v>44047</c:v>
                </c:pt>
                <c:pt idx="1404">
                  <c:v>44048</c:v>
                </c:pt>
                <c:pt idx="1405">
                  <c:v>44049</c:v>
                </c:pt>
                <c:pt idx="1406">
                  <c:v>44050</c:v>
                </c:pt>
                <c:pt idx="1407">
                  <c:v>44053</c:v>
                </c:pt>
                <c:pt idx="1408">
                  <c:v>44054</c:v>
                </c:pt>
                <c:pt idx="1409">
                  <c:v>44055</c:v>
                </c:pt>
                <c:pt idx="1410">
                  <c:v>44056</c:v>
                </c:pt>
                <c:pt idx="1411">
                  <c:v>44057</c:v>
                </c:pt>
                <c:pt idx="1412">
                  <c:v>44060</c:v>
                </c:pt>
                <c:pt idx="1413">
                  <c:v>44061</c:v>
                </c:pt>
                <c:pt idx="1414">
                  <c:v>44062</c:v>
                </c:pt>
                <c:pt idx="1415">
                  <c:v>44063</c:v>
                </c:pt>
                <c:pt idx="1416">
                  <c:v>44064</c:v>
                </c:pt>
                <c:pt idx="1417">
                  <c:v>44067</c:v>
                </c:pt>
                <c:pt idx="1418">
                  <c:v>44068</c:v>
                </c:pt>
                <c:pt idx="1419">
                  <c:v>44069</c:v>
                </c:pt>
                <c:pt idx="1420">
                  <c:v>44070</c:v>
                </c:pt>
                <c:pt idx="1421">
                  <c:v>44071</c:v>
                </c:pt>
                <c:pt idx="1422">
                  <c:v>44074</c:v>
                </c:pt>
                <c:pt idx="1423">
                  <c:v>44075</c:v>
                </c:pt>
                <c:pt idx="1424">
                  <c:v>44076</c:v>
                </c:pt>
                <c:pt idx="1425">
                  <c:v>44077</c:v>
                </c:pt>
                <c:pt idx="1426">
                  <c:v>44078</c:v>
                </c:pt>
                <c:pt idx="1427">
                  <c:v>44081</c:v>
                </c:pt>
                <c:pt idx="1428">
                  <c:v>44082</c:v>
                </c:pt>
                <c:pt idx="1429">
                  <c:v>44083</c:v>
                </c:pt>
                <c:pt idx="1430">
                  <c:v>44084</c:v>
                </c:pt>
                <c:pt idx="1431">
                  <c:v>44085</c:v>
                </c:pt>
                <c:pt idx="1432">
                  <c:v>44088</c:v>
                </c:pt>
                <c:pt idx="1433">
                  <c:v>44089</c:v>
                </c:pt>
                <c:pt idx="1434">
                  <c:v>44090</c:v>
                </c:pt>
                <c:pt idx="1435">
                  <c:v>44091</c:v>
                </c:pt>
                <c:pt idx="1436">
                  <c:v>44092</c:v>
                </c:pt>
                <c:pt idx="1437">
                  <c:v>44095</c:v>
                </c:pt>
                <c:pt idx="1438">
                  <c:v>44096</c:v>
                </c:pt>
                <c:pt idx="1439">
                  <c:v>44097</c:v>
                </c:pt>
                <c:pt idx="1440">
                  <c:v>44098</c:v>
                </c:pt>
                <c:pt idx="1441">
                  <c:v>44099</c:v>
                </c:pt>
                <c:pt idx="1442">
                  <c:v>44101</c:v>
                </c:pt>
                <c:pt idx="1443">
                  <c:v>44102</c:v>
                </c:pt>
                <c:pt idx="1444">
                  <c:v>44103</c:v>
                </c:pt>
                <c:pt idx="1445">
                  <c:v>44104</c:v>
                </c:pt>
                <c:pt idx="1446">
                  <c:v>44113</c:v>
                </c:pt>
                <c:pt idx="1447">
                  <c:v>44114</c:v>
                </c:pt>
                <c:pt idx="1448">
                  <c:v>44116</c:v>
                </c:pt>
                <c:pt idx="1449">
                  <c:v>44117</c:v>
                </c:pt>
                <c:pt idx="1450">
                  <c:v>44118</c:v>
                </c:pt>
                <c:pt idx="1451">
                  <c:v>44119</c:v>
                </c:pt>
                <c:pt idx="1452">
                  <c:v>44120</c:v>
                </c:pt>
                <c:pt idx="1453">
                  <c:v>44123</c:v>
                </c:pt>
                <c:pt idx="1454">
                  <c:v>44124</c:v>
                </c:pt>
                <c:pt idx="1455">
                  <c:v>44125</c:v>
                </c:pt>
                <c:pt idx="1456">
                  <c:v>44126</c:v>
                </c:pt>
                <c:pt idx="1457">
                  <c:v>44127</c:v>
                </c:pt>
                <c:pt idx="1458">
                  <c:v>44130</c:v>
                </c:pt>
                <c:pt idx="1459">
                  <c:v>44131</c:v>
                </c:pt>
                <c:pt idx="1460">
                  <c:v>44132</c:v>
                </c:pt>
                <c:pt idx="1461">
                  <c:v>44133</c:v>
                </c:pt>
                <c:pt idx="1462">
                  <c:v>44134</c:v>
                </c:pt>
                <c:pt idx="1463">
                  <c:v>44137</c:v>
                </c:pt>
                <c:pt idx="1464">
                  <c:v>44138</c:v>
                </c:pt>
                <c:pt idx="1465">
                  <c:v>44139</c:v>
                </c:pt>
                <c:pt idx="1466">
                  <c:v>44140</c:v>
                </c:pt>
                <c:pt idx="1467">
                  <c:v>44141</c:v>
                </c:pt>
                <c:pt idx="1468">
                  <c:v>44144</c:v>
                </c:pt>
                <c:pt idx="1469">
                  <c:v>44145</c:v>
                </c:pt>
                <c:pt idx="1470">
                  <c:v>44146</c:v>
                </c:pt>
                <c:pt idx="1471">
                  <c:v>44147</c:v>
                </c:pt>
                <c:pt idx="1472">
                  <c:v>44148</c:v>
                </c:pt>
                <c:pt idx="1473">
                  <c:v>44151</c:v>
                </c:pt>
                <c:pt idx="1474">
                  <c:v>44152</c:v>
                </c:pt>
                <c:pt idx="1475">
                  <c:v>44153</c:v>
                </c:pt>
                <c:pt idx="1476">
                  <c:v>44154</c:v>
                </c:pt>
                <c:pt idx="1477">
                  <c:v>44155</c:v>
                </c:pt>
                <c:pt idx="1478">
                  <c:v>44158</c:v>
                </c:pt>
                <c:pt idx="1479">
                  <c:v>44159</c:v>
                </c:pt>
                <c:pt idx="1480">
                  <c:v>44160</c:v>
                </c:pt>
                <c:pt idx="1481">
                  <c:v>44161</c:v>
                </c:pt>
                <c:pt idx="1482">
                  <c:v>44162</c:v>
                </c:pt>
                <c:pt idx="1483">
                  <c:v>44165</c:v>
                </c:pt>
                <c:pt idx="1484">
                  <c:v>44166</c:v>
                </c:pt>
                <c:pt idx="1485">
                  <c:v>44167</c:v>
                </c:pt>
                <c:pt idx="1486">
                  <c:v>44168</c:v>
                </c:pt>
                <c:pt idx="1487">
                  <c:v>44169</c:v>
                </c:pt>
                <c:pt idx="1488">
                  <c:v>44172</c:v>
                </c:pt>
                <c:pt idx="1489">
                  <c:v>44173</c:v>
                </c:pt>
                <c:pt idx="1490">
                  <c:v>44174</c:v>
                </c:pt>
                <c:pt idx="1491">
                  <c:v>44175</c:v>
                </c:pt>
                <c:pt idx="1492">
                  <c:v>44176</c:v>
                </c:pt>
                <c:pt idx="1493">
                  <c:v>44179</c:v>
                </c:pt>
                <c:pt idx="1494">
                  <c:v>44180</c:v>
                </c:pt>
                <c:pt idx="1495">
                  <c:v>44181</c:v>
                </c:pt>
                <c:pt idx="1496">
                  <c:v>44182</c:v>
                </c:pt>
                <c:pt idx="1497">
                  <c:v>44183</c:v>
                </c:pt>
                <c:pt idx="1498">
                  <c:v>44186</c:v>
                </c:pt>
                <c:pt idx="1499">
                  <c:v>44187</c:v>
                </c:pt>
                <c:pt idx="1500">
                  <c:v>44188</c:v>
                </c:pt>
                <c:pt idx="1501">
                  <c:v>44189</c:v>
                </c:pt>
                <c:pt idx="1502">
                  <c:v>44190</c:v>
                </c:pt>
                <c:pt idx="1503">
                  <c:v>44193</c:v>
                </c:pt>
                <c:pt idx="1504">
                  <c:v>44194</c:v>
                </c:pt>
                <c:pt idx="1505">
                  <c:v>44195</c:v>
                </c:pt>
                <c:pt idx="1506">
                  <c:v>44196</c:v>
                </c:pt>
                <c:pt idx="1507">
                  <c:v>44200</c:v>
                </c:pt>
                <c:pt idx="1508">
                  <c:v>44201</c:v>
                </c:pt>
                <c:pt idx="1509">
                  <c:v>44202</c:v>
                </c:pt>
                <c:pt idx="1510">
                  <c:v>44203</c:v>
                </c:pt>
                <c:pt idx="1511">
                  <c:v>44204</c:v>
                </c:pt>
                <c:pt idx="1512">
                  <c:v>44207</c:v>
                </c:pt>
                <c:pt idx="1513">
                  <c:v>44208</c:v>
                </c:pt>
                <c:pt idx="1514">
                  <c:v>44209</c:v>
                </c:pt>
                <c:pt idx="1515">
                  <c:v>44210</c:v>
                </c:pt>
                <c:pt idx="1516">
                  <c:v>44211</c:v>
                </c:pt>
                <c:pt idx="1517">
                  <c:v>44214</c:v>
                </c:pt>
                <c:pt idx="1518">
                  <c:v>44215</c:v>
                </c:pt>
                <c:pt idx="1519">
                  <c:v>44216</c:v>
                </c:pt>
                <c:pt idx="1520">
                  <c:v>44217</c:v>
                </c:pt>
                <c:pt idx="1521">
                  <c:v>44218</c:v>
                </c:pt>
                <c:pt idx="1522">
                  <c:v>44221</c:v>
                </c:pt>
                <c:pt idx="1523">
                  <c:v>44222</c:v>
                </c:pt>
                <c:pt idx="1524">
                  <c:v>44223</c:v>
                </c:pt>
                <c:pt idx="1525">
                  <c:v>44224</c:v>
                </c:pt>
                <c:pt idx="1526">
                  <c:v>44225</c:v>
                </c:pt>
                <c:pt idx="1527">
                  <c:v>44228</c:v>
                </c:pt>
                <c:pt idx="1528">
                  <c:v>44229</c:v>
                </c:pt>
                <c:pt idx="1529">
                  <c:v>44230</c:v>
                </c:pt>
                <c:pt idx="1530">
                  <c:v>44231</c:v>
                </c:pt>
                <c:pt idx="1531">
                  <c:v>44232</c:v>
                </c:pt>
                <c:pt idx="1532">
                  <c:v>44234</c:v>
                </c:pt>
                <c:pt idx="1533">
                  <c:v>44235</c:v>
                </c:pt>
                <c:pt idx="1534">
                  <c:v>44236</c:v>
                </c:pt>
                <c:pt idx="1535">
                  <c:v>44237</c:v>
                </c:pt>
                <c:pt idx="1536">
                  <c:v>44245</c:v>
                </c:pt>
                <c:pt idx="1537">
                  <c:v>44246</c:v>
                </c:pt>
                <c:pt idx="1538">
                  <c:v>44247</c:v>
                </c:pt>
                <c:pt idx="1539">
                  <c:v>44249</c:v>
                </c:pt>
                <c:pt idx="1540">
                  <c:v>44250</c:v>
                </c:pt>
                <c:pt idx="1541">
                  <c:v>44251</c:v>
                </c:pt>
                <c:pt idx="1542">
                  <c:v>44252</c:v>
                </c:pt>
                <c:pt idx="1543">
                  <c:v>44253</c:v>
                </c:pt>
                <c:pt idx="1544">
                  <c:v>44256</c:v>
                </c:pt>
                <c:pt idx="1545">
                  <c:v>44257</c:v>
                </c:pt>
                <c:pt idx="1546">
                  <c:v>44258</c:v>
                </c:pt>
                <c:pt idx="1547">
                  <c:v>44259</c:v>
                </c:pt>
                <c:pt idx="1548">
                  <c:v>44260</c:v>
                </c:pt>
                <c:pt idx="1549">
                  <c:v>44263</c:v>
                </c:pt>
                <c:pt idx="1550">
                  <c:v>44264</c:v>
                </c:pt>
                <c:pt idx="1551">
                  <c:v>44265</c:v>
                </c:pt>
                <c:pt idx="1552">
                  <c:v>44266</c:v>
                </c:pt>
                <c:pt idx="1553">
                  <c:v>44267</c:v>
                </c:pt>
                <c:pt idx="1554">
                  <c:v>44270</c:v>
                </c:pt>
                <c:pt idx="1555">
                  <c:v>44271</c:v>
                </c:pt>
                <c:pt idx="1556">
                  <c:v>44272</c:v>
                </c:pt>
                <c:pt idx="1557">
                  <c:v>44273</c:v>
                </c:pt>
                <c:pt idx="1558">
                  <c:v>44274</c:v>
                </c:pt>
                <c:pt idx="1559">
                  <c:v>44277</c:v>
                </c:pt>
                <c:pt idx="1560">
                  <c:v>44278</c:v>
                </c:pt>
                <c:pt idx="1561">
                  <c:v>44279</c:v>
                </c:pt>
                <c:pt idx="1562">
                  <c:v>44280</c:v>
                </c:pt>
                <c:pt idx="1563">
                  <c:v>44281</c:v>
                </c:pt>
                <c:pt idx="1564">
                  <c:v>44284</c:v>
                </c:pt>
                <c:pt idx="1565">
                  <c:v>44285</c:v>
                </c:pt>
                <c:pt idx="1566">
                  <c:v>44286</c:v>
                </c:pt>
                <c:pt idx="1567">
                  <c:v>44287</c:v>
                </c:pt>
                <c:pt idx="1568">
                  <c:v>44288</c:v>
                </c:pt>
                <c:pt idx="1569">
                  <c:v>44292</c:v>
                </c:pt>
                <c:pt idx="1570">
                  <c:v>44293</c:v>
                </c:pt>
                <c:pt idx="1571">
                  <c:v>44294</c:v>
                </c:pt>
                <c:pt idx="1572">
                  <c:v>44295</c:v>
                </c:pt>
                <c:pt idx="1573">
                  <c:v>44298</c:v>
                </c:pt>
                <c:pt idx="1574">
                  <c:v>44299</c:v>
                </c:pt>
                <c:pt idx="1575">
                  <c:v>44300</c:v>
                </c:pt>
                <c:pt idx="1576">
                  <c:v>44301</c:v>
                </c:pt>
                <c:pt idx="1577">
                  <c:v>44302</c:v>
                </c:pt>
                <c:pt idx="1578">
                  <c:v>44305</c:v>
                </c:pt>
                <c:pt idx="1579">
                  <c:v>44306</c:v>
                </c:pt>
                <c:pt idx="1580">
                  <c:v>44307</c:v>
                </c:pt>
                <c:pt idx="1581">
                  <c:v>44308</c:v>
                </c:pt>
                <c:pt idx="1582">
                  <c:v>44309</c:v>
                </c:pt>
                <c:pt idx="1583">
                  <c:v>44311</c:v>
                </c:pt>
                <c:pt idx="1584">
                  <c:v>44312</c:v>
                </c:pt>
                <c:pt idx="1585">
                  <c:v>44313</c:v>
                </c:pt>
                <c:pt idx="1586">
                  <c:v>44314</c:v>
                </c:pt>
                <c:pt idx="1587">
                  <c:v>44315</c:v>
                </c:pt>
                <c:pt idx="1588">
                  <c:v>44316</c:v>
                </c:pt>
                <c:pt idx="1589">
                  <c:v>44322</c:v>
                </c:pt>
                <c:pt idx="1590">
                  <c:v>44323</c:v>
                </c:pt>
                <c:pt idx="1591">
                  <c:v>44324</c:v>
                </c:pt>
                <c:pt idx="1592">
                  <c:v>44326</c:v>
                </c:pt>
                <c:pt idx="1593">
                  <c:v>44327</c:v>
                </c:pt>
                <c:pt idx="1594">
                  <c:v>44328</c:v>
                </c:pt>
                <c:pt idx="1595">
                  <c:v>44329</c:v>
                </c:pt>
                <c:pt idx="1596">
                  <c:v>44330</c:v>
                </c:pt>
                <c:pt idx="1597">
                  <c:v>44333</c:v>
                </c:pt>
                <c:pt idx="1598">
                  <c:v>44334</c:v>
                </c:pt>
                <c:pt idx="1599">
                  <c:v>44335</c:v>
                </c:pt>
                <c:pt idx="1600">
                  <c:v>44336</c:v>
                </c:pt>
                <c:pt idx="1601">
                  <c:v>44337</c:v>
                </c:pt>
                <c:pt idx="1602">
                  <c:v>44340</c:v>
                </c:pt>
                <c:pt idx="1603">
                  <c:v>44341</c:v>
                </c:pt>
                <c:pt idx="1604">
                  <c:v>44342</c:v>
                </c:pt>
                <c:pt idx="1605">
                  <c:v>44343</c:v>
                </c:pt>
                <c:pt idx="1606">
                  <c:v>44344</c:v>
                </c:pt>
                <c:pt idx="1607">
                  <c:v>44347</c:v>
                </c:pt>
                <c:pt idx="1608">
                  <c:v>44348</c:v>
                </c:pt>
                <c:pt idx="1609">
                  <c:v>44349</c:v>
                </c:pt>
                <c:pt idx="1610">
                  <c:v>44350</c:v>
                </c:pt>
                <c:pt idx="1611">
                  <c:v>44351</c:v>
                </c:pt>
                <c:pt idx="1612">
                  <c:v>44354</c:v>
                </c:pt>
                <c:pt idx="1613">
                  <c:v>44355</c:v>
                </c:pt>
                <c:pt idx="1614">
                  <c:v>44356</c:v>
                </c:pt>
                <c:pt idx="1615">
                  <c:v>44357</c:v>
                </c:pt>
                <c:pt idx="1616">
                  <c:v>44358</c:v>
                </c:pt>
                <c:pt idx="1617">
                  <c:v>44362</c:v>
                </c:pt>
                <c:pt idx="1618">
                  <c:v>44363</c:v>
                </c:pt>
                <c:pt idx="1619">
                  <c:v>44364</c:v>
                </c:pt>
                <c:pt idx="1620">
                  <c:v>44365</c:v>
                </c:pt>
                <c:pt idx="1621">
                  <c:v>44368</c:v>
                </c:pt>
                <c:pt idx="1622">
                  <c:v>44369</c:v>
                </c:pt>
                <c:pt idx="1623">
                  <c:v>44370</c:v>
                </c:pt>
                <c:pt idx="1624">
                  <c:v>44371</c:v>
                </c:pt>
                <c:pt idx="1625">
                  <c:v>44372</c:v>
                </c:pt>
                <c:pt idx="1626">
                  <c:v>44375</c:v>
                </c:pt>
                <c:pt idx="1627">
                  <c:v>44376</c:v>
                </c:pt>
                <c:pt idx="1628">
                  <c:v>44377</c:v>
                </c:pt>
                <c:pt idx="1629">
                  <c:v>44378</c:v>
                </c:pt>
                <c:pt idx="1630">
                  <c:v>44379</c:v>
                </c:pt>
                <c:pt idx="1631">
                  <c:v>44382</c:v>
                </c:pt>
                <c:pt idx="1632">
                  <c:v>44383</c:v>
                </c:pt>
                <c:pt idx="1633">
                  <c:v>44384</c:v>
                </c:pt>
                <c:pt idx="1634">
                  <c:v>44385</c:v>
                </c:pt>
                <c:pt idx="1635">
                  <c:v>44386</c:v>
                </c:pt>
                <c:pt idx="1636">
                  <c:v>44389</c:v>
                </c:pt>
                <c:pt idx="1637">
                  <c:v>44390</c:v>
                </c:pt>
                <c:pt idx="1638">
                  <c:v>44391</c:v>
                </c:pt>
                <c:pt idx="1639">
                  <c:v>44392</c:v>
                </c:pt>
                <c:pt idx="1640">
                  <c:v>44393</c:v>
                </c:pt>
                <c:pt idx="1641">
                  <c:v>44396</c:v>
                </c:pt>
                <c:pt idx="1642">
                  <c:v>44397</c:v>
                </c:pt>
                <c:pt idx="1643">
                  <c:v>44398</c:v>
                </c:pt>
                <c:pt idx="1644">
                  <c:v>44399</c:v>
                </c:pt>
                <c:pt idx="1645">
                  <c:v>44400</c:v>
                </c:pt>
              </c:numCache>
            </c:numRef>
          </c:cat>
          <c:val>
            <c:numRef>
              <c:f>鲁南价差!$H$2:$H$1647</c:f>
              <c:numCache>
                <c:formatCode>#,##0_);[Red]\(#,##0\)</c:formatCode>
                <c:ptCount val="1646"/>
                <c:pt idx="0">
                  <c:v>148</c:v>
                </c:pt>
                <c:pt idx="1">
                  <c:v>153</c:v>
                </c:pt>
                <c:pt idx="2">
                  <c:v>158</c:v>
                </c:pt>
                <c:pt idx="3">
                  <c:v>158</c:v>
                </c:pt>
                <c:pt idx="4">
                  <c:v>123</c:v>
                </c:pt>
                <c:pt idx="5">
                  <c:v>93</c:v>
                </c:pt>
                <c:pt idx="6">
                  <c:v>93</c:v>
                </c:pt>
                <c:pt idx="7">
                  <c:v>78</c:v>
                </c:pt>
                <c:pt idx="8">
                  <c:v>58</c:v>
                </c:pt>
                <c:pt idx="9">
                  <c:v>58</c:v>
                </c:pt>
                <c:pt idx="10">
                  <c:v>-52</c:v>
                </c:pt>
                <c:pt idx="11">
                  <c:v>-72</c:v>
                </c:pt>
                <c:pt idx="12">
                  <c:v>-42</c:v>
                </c:pt>
                <c:pt idx="13">
                  <c:v>-42</c:v>
                </c:pt>
                <c:pt idx="14">
                  <c:v>58</c:v>
                </c:pt>
                <c:pt idx="15">
                  <c:v>-267</c:v>
                </c:pt>
                <c:pt idx="16">
                  <c:v>-107</c:v>
                </c:pt>
                <c:pt idx="17">
                  <c:v>-112</c:v>
                </c:pt>
                <c:pt idx="18">
                  <c:v>-42</c:v>
                </c:pt>
                <c:pt idx="19">
                  <c:v>-22</c:v>
                </c:pt>
                <c:pt idx="20">
                  <c:v>28</c:v>
                </c:pt>
                <c:pt idx="21">
                  <c:v>-27</c:v>
                </c:pt>
                <c:pt idx="22">
                  <c:v>-52</c:v>
                </c:pt>
                <c:pt idx="23">
                  <c:v>-132</c:v>
                </c:pt>
                <c:pt idx="24">
                  <c:v>-122</c:v>
                </c:pt>
                <c:pt idx="25">
                  <c:v>-122</c:v>
                </c:pt>
                <c:pt idx="26">
                  <c:v>-122</c:v>
                </c:pt>
                <c:pt idx="27">
                  <c:v>-92</c:v>
                </c:pt>
                <c:pt idx="28">
                  <c:v>-122</c:v>
                </c:pt>
                <c:pt idx="29">
                  <c:v>-107</c:v>
                </c:pt>
                <c:pt idx="30">
                  <c:v>88</c:v>
                </c:pt>
                <c:pt idx="31">
                  <c:v>138</c:v>
                </c:pt>
                <c:pt idx="32">
                  <c:v>143</c:v>
                </c:pt>
                <c:pt idx="33">
                  <c:v>173</c:v>
                </c:pt>
                <c:pt idx="34">
                  <c:v>193</c:v>
                </c:pt>
                <c:pt idx="35">
                  <c:v>208</c:v>
                </c:pt>
                <c:pt idx="36">
                  <c:v>253</c:v>
                </c:pt>
                <c:pt idx="37">
                  <c:v>243</c:v>
                </c:pt>
                <c:pt idx="38">
                  <c:v>228</c:v>
                </c:pt>
                <c:pt idx="39">
                  <c:v>188</c:v>
                </c:pt>
                <c:pt idx="40">
                  <c:v>168</c:v>
                </c:pt>
                <c:pt idx="41">
                  <c:v>208</c:v>
                </c:pt>
                <c:pt idx="42">
                  <c:v>228</c:v>
                </c:pt>
                <c:pt idx="43">
                  <c:v>238</c:v>
                </c:pt>
                <c:pt idx="44">
                  <c:v>218</c:v>
                </c:pt>
                <c:pt idx="45">
                  <c:v>208</c:v>
                </c:pt>
                <c:pt idx="46">
                  <c:v>243</c:v>
                </c:pt>
                <c:pt idx="47">
                  <c:v>273</c:v>
                </c:pt>
                <c:pt idx="48">
                  <c:v>273</c:v>
                </c:pt>
                <c:pt idx="49">
                  <c:v>298</c:v>
                </c:pt>
                <c:pt idx="50">
                  <c:v>228</c:v>
                </c:pt>
                <c:pt idx="51">
                  <c:v>228</c:v>
                </c:pt>
                <c:pt idx="52">
                  <c:v>223</c:v>
                </c:pt>
                <c:pt idx="53">
                  <c:v>243</c:v>
                </c:pt>
                <c:pt idx="54">
                  <c:v>248</c:v>
                </c:pt>
                <c:pt idx="55">
                  <c:v>263</c:v>
                </c:pt>
                <c:pt idx="57">
                  <c:v>293</c:v>
                </c:pt>
                <c:pt idx="58">
                  <c:v>308</c:v>
                </c:pt>
                <c:pt idx="59">
                  <c:v>173</c:v>
                </c:pt>
                <c:pt idx="60">
                  <c:v>203</c:v>
                </c:pt>
                <c:pt idx="61">
                  <c:v>263</c:v>
                </c:pt>
                <c:pt idx="62">
                  <c:v>148</c:v>
                </c:pt>
                <c:pt idx="63">
                  <c:v>158</c:v>
                </c:pt>
                <c:pt idx="64">
                  <c:v>168</c:v>
                </c:pt>
                <c:pt idx="65">
                  <c:v>173</c:v>
                </c:pt>
                <c:pt idx="66">
                  <c:v>173</c:v>
                </c:pt>
                <c:pt idx="67">
                  <c:v>143</c:v>
                </c:pt>
                <c:pt idx="68">
                  <c:v>163</c:v>
                </c:pt>
                <c:pt idx="69">
                  <c:v>168</c:v>
                </c:pt>
                <c:pt idx="70">
                  <c:v>178</c:v>
                </c:pt>
                <c:pt idx="71">
                  <c:v>163</c:v>
                </c:pt>
                <c:pt idx="72">
                  <c:v>113</c:v>
                </c:pt>
                <c:pt idx="73">
                  <c:v>73</c:v>
                </c:pt>
                <c:pt idx="74">
                  <c:v>88</c:v>
                </c:pt>
                <c:pt idx="76">
                  <c:v>33</c:v>
                </c:pt>
                <c:pt idx="77">
                  <c:v>88</c:v>
                </c:pt>
                <c:pt idx="78">
                  <c:v>93</c:v>
                </c:pt>
                <c:pt idx="79">
                  <c:v>93</c:v>
                </c:pt>
                <c:pt idx="80">
                  <c:v>103</c:v>
                </c:pt>
                <c:pt idx="81">
                  <c:v>128</c:v>
                </c:pt>
                <c:pt idx="82">
                  <c:v>173</c:v>
                </c:pt>
                <c:pt idx="83">
                  <c:v>178</c:v>
                </c:pt>
                <c:pt idx="84">
                  <c:v>178</c:v>
                </c:pt>
                <c:pt idx="85">
                  <c:v>178</c:v>
                </c:pt>
                <c:pt idx="86">
                  <c:v>218</c:v>
                </c:pt>
                <c:pt idx="87">
                  <c:v>238</c:v>
                </c:pt>
                <c:pt idx="88">
                  <c:v>278</c:v>
                </c:pt>
                <c:pt idx="89">
                  <c:v>268</c:v>
                </c:pt>
                <c:pt idx="90">
                  <c:v>238</c:v>
                </c:pt>
                <c:pt idx="91">
                  <c:v>193</c:v>
                </c:pt>
                <c:pt idx="92">
                  <c:v>203</c:v>
                </c:pt>
                <c:pt idx="93">
                  <c:v>278</c:v>
                </c:pt>
                <c:pt idx="94">
                  <c:v>333</c:v>
                </c:pt>
                <c:pt idx="95">
                  <c:v>338</c:v>
                </c:pt>
                <c:pt idx="96">
                  <c:v>203</c:v>
                </c:pt>
                <c:pt idx="97">
                  <c:v>198</c:v>
                </c:pt>
                <c:pt idx="98">
                  <c:v>183</c:v>
                </c:pt>
                <c:pt idx="99">
                  <c:v>178</c:v>
                </c:pt>
                <c:pt idx="100">
                  <c:v>148</c:v>
                </c:pt>
                <c:pt idx="101">
                  <c:v>138</c:v>
                </c:pt>
                <c:pt idx="102">
                  <c:v>138</c:v>
                </c:pt>
                <c:pt idx="103">
                  <c:v>143</c:v>
                </c:pt>
                <c:pt idx="104">
                  <c:v>118</c:v>
                </c:pt>
                <c:pt idx="105">
                  <c:v>108</c:v>
                </c:pt>
                <c:pt idx="106">
                  <c:v>138</c:v>
                </c:pt>
                <c:pt idx="107">
                  <c:v>138</c:v>
                </c:pt>
                <c:pt idx="108">
                  <c:v>138</c:v>
                </c:pt>
                <c:pt idx="109">
                  <c:v>138</c:v>
                </c:pt>
                <c:pt idx="110">
                  <c:v>98</c:v>
                </c:pt>
                <c:pt idx="111">
                  <c:v>93</c:v>
                </c:pt>
                <c:pt idx="112">
                  <c:v>103</c:v>
                </c:pt>
                <c:pt idx="113">
                  <c:v>103</c:v>
                </c:pt>
                <c:pt idx="114">
                  <c:v>63</c:v>
                </c:pt>
                <c:pt idx="115">
                  <c:v>43</c:v>
                </c:pt>
                <c:pt idx="116">
                  <c:v>23</c:v>
                </c:pt>
                <c:pt idx="117">
                  <c:v>33</c:v>
                </c:pt>
                <c:pt idx="118">
                  <c:v>63</c:v>
                </c:pt>
                <c:pt idx="119">
                  <c:v>58</c:v>
                </c:pt>
                <c:pt idx="120">
                  <c:v>83</c:v>
                </c:pt>
                <c:pt idx="121">
                  <c:v>83</c:v>
                </c:pt>
                <c:pt idx="122">
                  <c:v>83</c:v>
                </c:pt>
                <c:pt idx="123">
                  <c:v>53</c:v>
                </c:pt>
                <c:pt idx="124">
                  <c:v>43</c:v>
                </c:pt>
                <c:pt idx="125">
                  <c:v>83</c:v>
                </c:pt>
                <c:pt idx="126">
                  <c:v>83</c:v>
                </c:pt>
                <c:pt idx="128">
                  <c:v>73</c:v>
                </c:pt>
                <c:pt idx="129">
                  <c:v>88</c:v>
                </c:pt>
                <c:pt idx="130">
                  <c:v>98</c:v>
                </c:pt>
                <c:pt idx="131">
                  <c:v>98</c:v>
                </c:pt>
                <c:pt idx="132">
                  <c:v>93</c:v>
                </c:pt>
                <c:pt idx="133">
                  <c:v>88</c:v>
                </c:pt>
                <c:pt idx="134">
                  <c:v>108</c:v>
                </c:pt>
                <c:pt idx="135">
                  <c:v>98</c:v>
                </c:pt>
                <c:pt idx="136">
                  <c:v>173</c:v>
                </c:pt>
                <c:pt idx="137">
                  <c:v>173</c:v>
                </c:pt>
                <c:pt idx="138">
                  <c:v>158</c:v>
                </c:pt>
                <c:pt idx="139">
                  <c:v>93</c:v>
                </c:pt>
                <c:pt idx="140">
                  <c:v>53</c:v>
                </c:pt>
                <c:pt idx="141">
                  <c:v>83</c:v>
                </c:pt>
                <c:pt idx="142">
                  <c:v>83</c:v>
                </c:pt>
                <c:pt idx="143">
                  <c:v>58</c:v>
                </c:pt>
                <c:pt idx="144">
                  <c:v>-2</c:v>
                </c:pt>
                <c:pt idx="145">
                  <c:v>18</c:v>
                </c:pt>
                <c:pt idx="146">
                  <c:v>28</c:v>
                </c:pt>
                <c:pt idx="147">
                  <c:v>38</c:v>
                </c:pt>
                <c:pt idx="148">
                  <c:v>38</c:v>
                </c:pt>
                <c:pt idx="149">
                  <c:v>43</c:v>
                </c:pt>
                <c:pt idx="150">
                  <c:v>38</c:v>
                </c:pt>
                <c:pt idx="151">
                  <c:v>18</c:v>
                </c:pt>
                <c:pt idx="152">
                  <c:v>3</c:v>
                </c:pt>
                <c:pt idx="153">
                  <c:v>8</c:v>
                </c:pt>
                <c:pt idx="154">
                  <c:v>-2</c:v>
                </c:pt>
                <c:pt idx="155">
                  <c:v>-17</c:v>
                </c:pt>
                <c:pt idx="156">
                  <c:v>-27</c:v>
                </c:pt>
                <c:pt idx="157">
                  <c:v>-7</c:v>
                </c:pt>
                <c:pt idx="158">
                  <c:v>23</c:v>
                </c:pt>
                <c:pt idx="159">
                  <c:v>108</c:v>
                </c:pt>
                <c:pt idx="160">
                  <c:v>103</c:v>
                </c:pt>
                <c:pt idx="161">
                  <c:v>103</c:v>
                </c:pt>
                <c:pt idx="162">
                  <c:v>78</c:v>
                </c:pt>
                <c:pt idx="163">
                  <c:v>108</c:v>
                </c:pt>
                <c:pt idx="164">
                  <c:v>113</c:v>
                </c:pt>
                <c:pt idx="165">
                  <c:v>113</c:v>
                </c:pt>
                <c:pt idx="166">
                  <c:v>58</c:v>
                </c:pt>
                <c:pt idx="167">
                  <c:v>-2</c:v>
                </c:pt>
                <c:pt idx="168">
                  <c:v>-72</c:v>
                </c:pt>
                <c:pt idx="169">
                  <c:v>3</c:v>
                </c:pt>
                <c:pt idx="170">
                  <c:v>-7</c:v>
                </c:pt>
                <c:pt idx="171">
                  <c:v>-27</c:v>
                </c:pt>
                <c:pt idx="172">
                  <c:v>-67</c:v>
                </c:pt>
                <c:pt idx="173">
                  <c:v>-67</c:v>
                </c:pt>
                <c:pt idx="174">
                  <c:v>68</c:v>
                </c:pt>
                <c:pt idx="175">
                  <c:v>93</c:v>
                </c:pt>
                <c:pt idx="176">
                  <c:v>103</c:v>
                </c:pt>
                <c:pt idx="177">
                  <c:v>118</c:v>
                </c:pt>
                <c:pt idx="178">
                  <c:v>118</c:v>
                </c:pt>
                <c:pt idx="179">
                  <c:v>68</c:v>
                </c:pt>
                <c:pt idx="180">
                  <c:v>68</c:v>
                </c:pt>
                <c:pt idx="181">
                  <c:v>58</c:v>
                </c:pt>
                <c:pt idx="182">
                  <c:v>8</c:v>
                </c:pt>
                <c:pt idx="183">
                  <c:v>-17</c:v>
                </c:pt>
                <c:pt idx="184">
                  <c:v>38</c:v>
                </c:pt>
                <c:pt idx="185">
                  <c:v>-2</c:v>
                </c:pt>
                <c:pt idx="186">
                  <c:v>-12</c:v>
                </c:pt>
                <c:pt idx="187">
                  <c:v>63</c:v>
                </c:pt>
                <c:pt idx="188">
                  <c:v>158</c:v>
                </c:pt>
                <c:pt idx="189">
                  <c:v>58</c:v>
                </c:pt>
                <c:pt idx="190">
                  <c:v>58</c:v>
                </c:pt>
                <c:pt idx="191">
                  <c:v>33</c:v>
                </c:pt>
                <c:pt idx="192">
                  <c:v>23</c:v>
                </c:pt>
                <c:pt idx="193">
                  <c:v>8</c:v>
                </c:pt>
                <c:pt idx="194">
                  <c:v>68</c:v>
                </c:pt>
                <c:pt idx="195">
                  <c:v>63</c:v>
                </c:pt>
                <c:pt idx="196">
                  <c:v>68</c:v>
                </c:pt>
                <c:pt idx="197">
                  <c:v>83</c:v>
                </c:pt>
                <c:pt idx="198">
                  <c:v>63</c:v>
                </c:pt>
                <c:pt idx="199">
                  <c:v>63</c:v>
                </c:pt>
                <c:pt idx="200">
                  <c:v>148</c:v>
                </c:pt>
                <c:pt idx="201">
                  <c:v>158</c:v>
                </c:pt>
                <c:pt idx="202">
                  <c:v>153</c:v>
                </c:pt>
                <c:pt idx="203">
                  <c:v>128</c:v>
                </c:pt>
                <c:pt idx="204">
                  <c:v>138</c:v>
                </c:pt>
                <c:pt idx="205">
                  <c:v>148</c:v>
                </c:pt>
                <c:pt idx="206">
                  <c:v>143</c:v>
                </c:pt>
                <c:pt idx="207">
                  <c:v>133</c:v>
                </c:pt>
                <c:pt idx="208">
                  <c:v>83</c:v>
                </c:pt>
                <c:pt idx="209">
                  <c:v>103</c:v>
                </c:pt>
                <c:pt idx="210">
                  <c:v>203</c:v>
                </c:pt>
                <c:pt idx="211">
                  <c:v>153</c:v>
                </c:pt>
                <c:pt idx="212">
                  <c:v>183</c:v>
                </c:pt>
                <c:pt idx="213">
                  <c:v>203</c:v>
                </c:pt>
                <c:pt idx="214">
                  <c:v>73</c:v>
                </c:pt>
                <c:pt idx="215">
                  <c:v>73</c:v>
                </c:pt>
                <c:pt idx="216">
                  <c:v>73</c:v>
                </c:pt>
                <c:pt idx="217">
                  <c:v>33</c:v>
                </c:pt>
                <c:pt idx="218">
                  <c:v>-17</c:v>
                </c:pt>
                <c:pt idx="219">
                  <c:v>143</c:v>
                </c:pt>
                <c:pt idx="220">
                  <c:v>118</c:v>
                </c:pt>
                <c:pt idx="221">
                  <c:v>108</c:v>
                </c:pt>
                <c:pt idx="222">
                  <c:v>73</c:v>
                </c:pt>
                <c:pt idx="223">
                  <c:v>-2</c:v>
                </c:pt>
                <c:pt idx="224">
                  <c:v>83</c:v>
                </c:pt>
                <c:pt idx="225">
                  <c:v>78</c:v>
                </c:pt>
                <c:pt idx="226">
                  <c:v>93</c:v>
                </c:pt>
                <c:pt idx="227">
                  <c:v>98</c:v>
                </c:pt>
                <c:pt idx="228">
                  <c:v>98</c:v>
                </c:pt>
                <c:pt idx="229">
                  <c:v>73</c:v>
                </c:pt>
                <c:pt idx="230">
                  <c:v>33</c:v>
                </c:pt>
                <c:pt idx="231">
                  <c:v>48</c:v>
                </c:pt>
                <c:pt idx="232">
                  <c:v>48</c:v>
                </c:pt>
                <c:pt idx="233">
                  <c:v>48</c:v>
                </c:pt>
                <c:pt idx="234">
                  <c:v>58</c:v>
                </c:pt>
                <c:pt idx="235">
                  <c:v>58</c:v>
                </c:pt>
                <c:pt idx="236">
                  <c:v>58</c:v>
                </c:pt>
                <c:pt idx="237">
                  <c:v>68</c:v>
                </c:pt>
                <c:pt idx="238">
                  <c:v>73</c:v>
                </c:pt>
                <c:pt idx="239">
                  <c:v>68</c:v>
                </c:pt>
                <c:pt idx="240">
                  <c:v>68</c:v>
                </c:pt>
                <c:pt idx="241">
                  <c:v>88</c:v>
                </c:pt>
                <c:pt idx="242">
                  <c:v>68</c:v>
                </c:pt>
                <c:pt idx="243">
                  <c:v>48</c:v>
                </c:pt>
                <c:pt idx="244">
                  <c:v>58</c:v>
                </c:pt>
                <c:pt idx="245">
                  <c:v>58</c:v>
                </c:pt>
                <c:pt idx="246">
                  <c:v>58</c:v>
                </c:pt>
                <c:pt idx="247">
                  <c:v>78</c:v>
                </c:pt>
                <c:pt idx="248">
                  <c:v>73</c:v>
                </c:pt>
                <c:pt idx="249">
                  <c:v>53</c:v>
                </c:pt>
                <c:pt idx="250">
                  <c:v>8</c:v>
                </c:pt>
                <c:pt idx="251">
                  <c:v>-22</c:v>
                </c:pt>
                <c:pt idx="252">
                  <c:v>-22</c:v>
                </c:pt>
                <c:pt idx="253">
                  <c:v>-32</c:v>
                </c:pt>
                <c:pt idx="254">
                  <c:v>38</c:v>
                </c:pt>
                <c:pt idx="255">
                  <c:v>38</c:v>
                </c:pt>
                <c:pt idx="256">
                  <c:v>43</c:v>
                </c:pt>
                <c:pt idx="257">
                  <c:v>43</c:v>
                </c:pt>
                <c:pt idx="258">
                  <c:v>38</c:v>
                </c:pt>
                <c:pt idx="259">
                  <c:v>33</c:v>
                </c:pt>
                <c:pt idx="260">
                  <c:v>33</c:v>
                </c:pt>
                <c:pt idx="261">
                  <c:v>33</c:v>
                </c:pt>
                <c:pt idx="262">
                  <c:v>33</c:v>
                </c:pt>
                <c:pt idx="263">
                  <c:v>28</c:v>
                </c:pt>
                <c:pt idx="264">
                  <c:v>-2</c:v>
                </c:pt>
                <c:pt idx="265">
                  <c:v>8</c:v>
                </c:pt>
                <c:pt idx="266">
                  <c:v>8</c:v>
                </c:pt>
                <c:pt idx="267">
                  <c:v>18</c:v>
                </c:pt>
                <c:pt idx="268">
                  <c:v>28</c:v>
                </c:pt>
                <c:pt idx="269">
                  <c:v>-32</c:v>
                </c:pt>
                <c:pt idx="270">
                  <c:v>-32</c:v>
                </c:pt>
                <c:pt idx="271">
                  <c:v>-32</c:v>
                </c:pt>
                <c:pt idx="272">
                  <c:v>-32</c:v>
                </c:pt>
                <c:pt idx="273">
                  <c:v>-62</c:v>
                </c:pt>
                <c:pt idx="274">
                  <c:v>-62</c:v>
                </c:pt>
                <c:pt idx="275">
                  <c:v>-62</c:v>
                </c:pt>
                <c:pt idx="276">
                  <c:v>-62</c:v>
                </c:pt>
                <c:pt idx="277">
                  <c:v>-72</c:v>
                </c:pt>
                <c:pt idx="278">
                  <c:v>-47</c:v>
                </c:pt>
                <c:pt idx="279">
                  <c:v>-52</c:v>
                </c:pt>
                <c:pt idx="280">
                  <c:v>-57</c:v>
                </c:pt>
                <c:pt idx="281">
                  <c:v>-32</c:v>
                </c:pt>
                <c:pt idx="282">
                  <c:v>-52</c:v>
                </c:pt>
                <c:pt idx="283">
                  <c:v>28</c:v>
                </c:pt>
                <c:pt idx="284">
                  <c:v>38</c:v>
                </c:pt>
                <c:pt idx="285">
                  <c:v>38</c:v>
                </c:pt>
                <c:pt idx="286">
                  <c:v>48</c:v>
                </c:pt>
                <c:pt idx="287">
                  <c:v>58</c:v>
                </c:pt>
                <c:pt idx="288">
                  <c:v>58</c:v>
                </c:pt>
                <c:pt idx="289">
                  <c:v>68</c:v>
                </c:pt>
                <c:pt idx="290">
                  <c:v>73</c:v>
                </c:pt>
                <c:pt idx="291">
                  <c:v>73</c:v>
                </c:pt>
                <c:pt idx="292">
                  <c:v>73</c:v>
                </c:pt>
                <c:pt idx="293">
                  <c:v>43</c:v>
                </c:pt>
                <c:pt idx="294">
                  <c:v>43</c:v>
                </c:pt>
                <c:pt idx="295">
                  <c:v>48</c:v>
                </c:pt>
                <c:pt idx="296">
                  <c:v>48</c:v>
                </c:pt>
                <c:pt idx="297">
                  <c:v>48</c:v>
                </c:pt>
                <c:pt idx="298">
                  <c:v>-2</c:v>
                </c:pt>
                <c:pt idx="299">
                  <c:v>8</c:v>
                </c:pt>
                <c:pt idx="300">
                  <c:v>8</c:v>
                </c:pt>
                <c:pt idx="301">
                  <c:v>8</c:v>
                </c:pt>
                <c:pt idx="302">
                  <c:v>8</c:v>
                </c:pt>
                <c:pt idx="303">
                  <c:v>-62</c:v>
                </c:pt>
                <c:pt idx="304">
                  <c:v>-102</c:v>
                </c:pt>
                <c:pt idx="305">
                  <c:v>-102</c:v>
                </c:pt>
                <c:pt idx="306">
                  <c:v>-102</c:v>
                </c:pt>
                <c:pt idx="307">
                  <c:v>-102</c:v>
                </c:pt>
                <c:pt idx="308">
                  <c:v>-92</c:v>
                </c:pt>
                <c:pt idx="309">
                  <c:v>-97</c:v>
                </c:pt>
                <c:pt idx="310">
                  <c:v>-37</c:v>
                </c:pt>
                <c:pt idx="311">
                  <c:v>-32</c:v>
                </c:pt>
                <c:pt idx="312">
                  <c:v>18</c:v>
                </c:pt>
                <c:pt idx="313">
                  <c:v>68</c:v>
                </c:pt>
                <c:pt idx="314">
                  <c:v>68</c:v>
                </c:pt>
                <c:pt idx="315">
                  <c:v>78</c:v>
                </c:pt>
                <c:pt idx="316">
                  <c:v>78</c:v>
                </c:pt>
                <c:pt idx="317">
                  <c:v>88</c:v>
                </c:pt>
                <c:pt idx="318">
                  <c:v>28</c:v>
                </c:pt>
                <c:pt idx="319">
                  <c:v>38</c:v>
                </c:pt>
                <c:pt idx="320">
                  <c:v>63</c:v>
                </c:pt>
                <c:pt idx="321">
                  <c:v>118</c:v>
                </c:pt>
                <c:pt idx="322">
                  <c:v>153</c:v>
                </c:pt>
                <c:pt idx="323">
                  <c:v>73</c:v>
                </c:pt>
                <c:pt idx="324">
                  <c:v>63</c:v>
                </c:pt>
                <c:pt idx="325">
                  <c:v>63</c:v>
                </c:pt>
                <c:pt idx="326">
                  <c:v>63</c:v>
                </c:pt>
                <c:pt idx="327">
                  <c:v>8</c:v>
                </c:pt>
                <c:pt idx="328">
                  <c:v>-47</c:v>
                </c:pt>
                <c:pt idx="329">
                  <c:v>-47</c:v>
                </c:pt>
                <c:pt idx="330">
                  <c:v>-37</c:v>
                </c:pt>
                <c:pt idx="331">
                  <c:v>-27</c:v>
                </c:pt>
                <c:pt idx="332">
                  <c:v>-12</c:v>
                </c:pt>
                <c:pt idx="333">
                  <c:v>-12</c:v>
                </c:pt>
                <c:pt idx="334">
                  <c:v>-22</c:v>
                </c:pt>
                <c:pt idx="335">
                  <c:v>-27</c:v>
                </c:pt>
                <c:pt idx="336">
                  <c:v>-52</c:v>
                </c:pt>
                <c:pt idx="337">
                  <c:v>-62</c:v>
                </c:pt>
                <c:pt idx="338">
                  <c:v>-52</c:v>
                </c:pt>
                <c:pt idx="339">
                  <c:v>-52</c:v>
                </c:pt>
                <c:pt idx="340">
                  <c:v>-52</c:v>
                </c:pt>
                <c:pt idx="341">
                  <c:v>-62</c:v>
                </c:pt>
                <c:pt idx="342">
                  <c:v>-72</c:v>
                </c:pt>
                <c:pt idx="343">
                  <c:v>-82</c:v>
                </c:pt>
                <c:pt idx="344">
                  <c:v>-92</c:v>
                </c:pt>
                <c:pt idx="345">
                  <c:v>-92</c:v>
                </c:pt>
                <c:pt idx="346">
                  <c:v>-92</c:v>
                </c:pt>
                <c:pt idx="347">
                  <c:v>-122</c:v>
                </c:pt>
                <c:pt idx="348">
                  <c:v>-97</c:v>
                </c:pt>
                <c:pt idx="349">
                  <c:v>-72</c:v>
                </c:pt>
                <c:pt idx="350">
                  <c:v>-72</c:v>
                </c:pt>
                <c:pt idx="351">
                  <c:v>-82</c:v>
                </c:pt>
                <c:pt idx="352">
                  <c:v>-92</c:v>
                </c:pt>
                <c:pt idx="353">
                  <c:v>-92</c:v>
                </c:pt>
                <c:pt idx="354">
                  <c:v>-82</c:v>
                </c:pt>
                <c:pt idx="355">
                  <c:v>-62</c:v>
                </c:pt>
                <c:pt idx="356">
                  <c:v>-92</c:v>
                </c:pt>
                <c:pt idx="357">
                  <c:v>-92</c:v>
                </c:pt>
                <c:pt idx="358">
                  <c:v>-92</c:v>
                </c:pt>
                <c:pt idx="359">
                  <c:v>-102</c:v>
                </c:pt>
                <c:pt idx="360">
                  <c:v>-132</c:v>
                </c:pt>
                <c:pt idx="361">
                  <c:v>-32</c:v>
                </c:pt>
                <c:pt idx="362">
                  <c:v>-62</c:v>
                </c:pt>
                <c:pt idx="363">
                  <c:v>-82</c:v>
                </c:pt>
                <c:pt idx="364">
                  <c:v>-97</c:v>
                </c:pt>
                <c:pt idx="365">
                  <c:v>-107</c:v>
                </c:pt>
                <c:pt idx="366">
                  <c:v>13</c:v>
                </c:pt>
                <c:pt idx="367">
                  <c:v>23</c:v>
                </c:pt>
                <c:pt idx="368">
                  <c:v>28</c:v>
                </c:pt>
                <c:pt idx="369">
                  <c:v>38</c:v>
                </c:pt>
                <c:pt idx="370">
                  <c:v>58</c:v>
                </c:pt>
                <c:pt idx="371">
                  <c:v>-22</c:v>
                </c:pt>
                <c:pt idx="372">
                  <c:v>-2</c:v>
                </c:pt>
                <c:pt idx="373">
                  <c:v>18</c:v>
                </c:pt>
                <c:pt idx="374">
                  <c:v>18</c:v>
                </c:pt>
                <c:pt idx="375">
                  <c:v>18</c:v>
                </c:pt>
                <c:pt idx="376">
                  <c:v>-52</c:v>
                </c:pt>
                <c:pt idx="377">
                  <c:v>-52</c:v>
                </c:pt>
                <c:pt idx="378">
                  <c:v>-72</c:v>
                </c:pt>
                <c:pt idx="379">
                  <c:v>-72</c:v>
                </c:pt>
                <c:pt idx="380">
                  <c:v>-22</c:v>
                </c:pt>
                <c:pt idx="381">
                  <c:v>-32</c:v>
                </c:pt>
                <c:pt idx="382">
                  <c:v>8</c:v>
                </c:pt>
                <c:pt idx="383">
                  <c:v>-12</c:v>
                </c:pt>
                <c:pt idx="384">
                  <c:v>-47</c:v>
                </c:pt>
                <c:pt idx="385">
                  <c:v>-37</c:v>
                </c:pt>
                <c:pt idx="386">
                  <c:v>-27</c:v>
                </c:pt>
                <c:pt idx="387">
                  <c:v>13</c:v>
                </c:pt>
                <c:pt idx="388">
                  <c:v>13</c:v>
                </c:pt>
                <c:pt idx="389">
                  <c:v>13</c:v>
                </c:pt>
                <c:pt idx="390">
                  <c:v>3</c:v>
                </c:pt>
                <c:pt idx="391">
                  <c:v>13</c:v>
                </c:pt>
                <c:pt idx="392">
                  <c:v>13</c:v>
                </c:pt>
                <c:pt idx="393">
                  <c:v>33</c:v>
                </c:pt>
                <c:pt idx="394">
                  <c:v>13</c:v>
                </c:pt>
                <c:pt idx="395">
                  <c:v>23</c:v>
                </c:pt>
                <c:pt idx="396">
                  <c:v>3</c:v>
                </c:pt>
                <c:pt idx="397">
                  <c:v>-17</c:v>
                </c:pt>
                <c:pt idx="398">
                  <c:v>-42</c:v>
                </c:pt>
                <c:pt idx="399">
                  <c:v>-2</c:v>
                </c:pt>
                <c:pt idx="400">
                  <c:v>-2</c:v>
                </c:pt>
                <c:pt idx="401">
                  <c:v>18</c:v>
                </c:pt>
                <c:pt idx="402">
                  <c:v>28</c:v>
                </c:pt>
                <c:pt idx="403">
                  <c:v>28</c:v>
                </c:pt>
                <c:pt idx="404">
                  <c:v>48</c:v>
                </c:pt>
                <c:pt idx="405">
                  <c:v>38</c:v>
                </c:pt>
                <c:pt idx="406">
                  <c:v>38</c:v>
                </c:pt>
                <c:pt idx="407">
                  <c:v>18</c:v>
                </c:pt>
                <c:pt idx="408">
                  <c:v>8</c:v>
                </c:pt>
                <c:pt idx="409">
                  <c:v>-37</c:v>
                </c:pt>
                <c:pt idx="410">
                  <c:v>-42</c:v>
                </c:pt>
                <c:pt idx="411">
                  <c:v>-42</c:v>
                </c:pt>
                <c:pt idx="412">
                  <c:v>-52</c:v>
                </c:pt>
                <c:pt idx="413">
                  <c:v>-32</c:v>
                </c:pt>
                <c:pt idx="414">
                  <c:v>18</c:v>
                </c:pt>
                <c:pt idx="415">
                  <c:v>38</c:v>
                </c:pt>
                <c:pt idx="416">
                  <c:v>38</c:v>
                </c:pt>
                <c:pt idx="417">
                  <c:v>33</c:v>
                </c:pt>
                <c:pt idx="418">
                  <c:v>-7</c:v>
                </c:pt>
                <c:pt idx="419">
                  <c:v>-17</c:v>
                </c:pt>
                <c:pt idx="420">
                  <c:v>-52</c:v>
                </c:pt>
                <c:pt idx="421">
                  <c:v>-42</c:v>
                </c:pt>
                <c:pt idx="422">
                  <c:v>-32</c:v>
                </c:pt>
                <c:pt idx="423">
                  <c:v>-32</c:v>
                </c:pt>
                <c:pt idx="424">
                  <c:v>-32</c:v>
                </c:pt>
                <c:pt idx="425">
                  <c:v>-32</c:v>
                </c:pt>
                <c:pt idx="426">
                  <c:v>-22</c:v>
                </c:pt>
                <c:pt idx="427">
                  <c:v>-22</c:v>
                </c:pt>
                <c:pt idx="428">
                  <c:v>-22</c:v>
                </c:pt>
                <c:pt idx="429">
                  <c:v>-22</c:v>
                </c:pt>
                <c:pt idx="430">
                  <c:v>-57</c:v>
                </c:pt>
                <c:pt idx="431">
                  <c:v>-57</c:v>
                </c:pt>
                <c:pt idx="432">
                  <c:v>-67</c:v>
                </c:pt>
                <c:pt idx="433">
                  <c:v>-72</c:v>
                </c:pt>
                <c:pt idx="434">
                  <c:v>-72</c:v>
                </c:pt>
                <c:pt idx="435">
                  <c:v>-72</c:v>
                </c:pt>
                <c:pt idx="436">
                  <c:v>-72</c:v>
                </c:pt>
                <c:pt idx="437">
                  <c:v>-82</c:v>
                </c:pt>
                <c:pt idx="438">
                  <c:v>-82</c:v>
                </c:pt>
                <c:pt idx="439">
                  <c:v>-62</c:v>
                </c:pt>
                <c:pt idx="440">
                  <c:v>-72</c:v>
                </c:pt>
                <c:pt idx="441">
                  <c:v>-72</c:v>
                </c:pt>
                <c:pt idx="442">
                  <c:v>-102</c:v>
                </c:pt>
                <c:pt idx="443">
                  <c:v>-92</c:v>
                </c:pt>
                <c:pt idx="444">
                  <c:v>-62</c:v>
                </c:pt>
                <c:pt idx="445">
                  <c:v>-92</c:v>
                </c:pt>
                <c:pt idx="446">
                  <c:v>-92</c:v>
                </c:pt>
                <c:pt idx="447">
                  <c:v>-122</c:v>
                </c:pt>
                <c:pt idx="448">
                  <c:v>-122</c:v>
                </c:pt>
                <c:pt idx="449">
                  <c:v>-152</c:v>
                </c:pt>
                <c:pt idx="450">
                  <c:v>-152</c:v>
                </c:pt>
                <c:pt idx="451">
                  <c:v>-152</c:v>
                </c:pt>
                <c:pt idx="452">
                  <c:v>-152</c:v>
                </c:pt>
                <c:pt idx="453">
                  <c:v>-152</c:v>
                </c:pt>
                <c:pt idx="454">
                  <c:v>-102</c:v>
                </c:pt>
                <c:pt idx="455">
                  <c:v>-102</c:v>
                </c:pt>
                <c:pt idx="456">
                  <c:v>-82</c:v>
                </c:pt>
                <c:pt idx="457">
                  <c:v>-82</c:v>
                </c:pt>
                <c:pt idx="458">
                  <c:v>8</c:v>
                </c:pt>
                <c:pt idx="459">
                  <c:v>58</c:v>
                </c:pt>
                <c:pt idx="460">
                  <c:v>18</c:v>
                </c:pt>
                <c:pt idx="461">
                  <c:v>-82</c:v>
                </c:pt>
                <c:pt idx="462">
                  <c:v>-162</c:v>
                </c:pt>
                <c:pt idx="463">
                  <c:v>-152</c:v>
                </c:pt>
                <c:pt idx="464">
                  <c:v>-142</c:v>
                </c:pt>
                <c:pt idx="465">
                  <c:v>-247</c:v>
                </c:pt>
                <c:pt idx="466">
                  <c:v>-237</c:v>
                </c:pt>
                <c:pt idx="467">
                  <c:v>-227</c:v>
                </c:pt>
                <c:pt idx="468">
                  <c:v>-227</c:v>
                </c:pt>
                <c:pt idx="469">
                  <c:v>-227</c:v>
                </c:pt>
                <c:pt idx="470">
                  <c:v>-227</c:v>
                </c:pt>
                <c:pt idx="471">
                  <c:v>-177</c:v>
                </c:pt>
                <c:pt idx="472">
                  <c:v>-177</c:v>
                </c:pt>
                <c:pt idx="473">
                  <c:v>-77</c:v>
                </c:pt>
                <c:pt idx="474">
                  <c:v>-57</c:v>
                </c:pt>
                <c:pt idx="475">
                  <c:v>-27</c:v>
                </c:pt>
                <c:pt idx="476">
                  <c:v>-47</c:v>
                </c:pt>
                <c:pt idx="477">
                  <c:v>-57</c:v>
                </c:pt>
                <c:pt idx="478">
                  <c:v>-42</c:v>
                </c:pt>
                <c:pt idx="479">
                  <c:v>-42</c:v>
                </c:pt>
                <c:pt idx="480">
                  <c:v>-77</c:v>
                </c:pt>
                <c:pt idx="481">
                  <c:v>-47</c:v>
                </c:pt>
                <c:pt idx="482">
                  <c:v>-47</c:v>
                </c:pt>
                <c:pt idx="483">
                  <c:v>-47</c:v>
                </c:pt>
                <c:pt idx="484">
                  <c:v>-17</c:v>
                </c:pt>
                <c:pt idx="485">
                  <c:v>3</c:v>
                </c:pt>
                <c:pt idx="486">
                  <c:v>33</c:v>
                </c:pt>
                <c:pt idx="487">
                  <c:v>23</c:v>
                </c:pt>
                <c:pt idx="488">
                  <c:v>3</c:v>
                </c:pt>
                <c:pt idx="489">
                  <c:v>28</c:v>
                </c:pt>
                <c:pt idx="490">
                  <c:v>48</c:v>
                </c:pt>
                <c:pt idx="491">
                  <c:v>58</c:v>
                </c:pt>
                <c:pt idx="492">
                  <c:v>88</c:v>
                </c:pt>
                <c:pt idx="493">
                  <c:v>88</c:v>
                </c:pt>
                <c:pt idx="494">
                  <c:v>68</c:v>
                </c:pt>
                <c:pt idx="495">
                  <c:v>53</c:v>
                </c:pt>
                <c:pt idx="496">
                  <c:v>58</c:v>
                </c:pt>
                <c:pt idx="498">
                  <c:v>93</c:v>
                </c:pt>
                <c:pt idx="499">
                  <c:v>73</c:v>
                </c:pt>
                <c:pt idx="500">
                  <c:v>173</c:v>
                </c:pt>
                <c:pt idx="501">
                  <c:v>-57</c:v>
                </c:pt>
                <c:pt idx="502">
                  <c:v>-27</c:v>
                </c:pt>
                <c:pt idx="503">
                  <c:v>33</c:v>
                </c:pt>
                <c:pt idx="504">
                  <c:v>63</c:v>
                </c:pt>
                <c:pt idx="505">
                  <c:v>-32</c:v>
                </c:pt>
                <c:pt idx="506">
                  <c:v>-52</c:v>
                </c:pt>
                <c:pt idx="507">
                  <c:v>-42</c:v>
                </c:pt>
                <c:pt idx="508">
                  <c:v>-32</c:v>
                </c:pt>
                <c:pt idx="509">
                  <c:v>-22</c:v>
                </c:pt>
                <c:pt idx="510">
                  <c:v>13</c:v>
                </c:pt>
                <c:pt idx="511">
                  <c:v>23</c:v>
                </c:pt>
                <c:pt idx="512">
                  <c:v>143</c:v>
                </c:pt>
                <c:pt idx="513">
                  <c:v>143</c:v>
                </c:pt>
                <c:pt idx="514">
                  <c:v>103</c:v>
                </c:pt>
                <c:pt idx="515">
                  <c:v>28</c:v>
                </c:pt>
                <c:pt idx="516">
                  <c:v>28</c:v>
                </c:pt>
                <c:pt idx="517">
                  <c:v>28</c:v>
                </c:pt>
                <c:pt idx="518">
                  <c:v>63</c:v>
                </c:pt>
                <c:pt idx="519">
                  <c:v>68</c:v>
                </c:pt>
                <c:pt idx="520">
                  <c:v>68</c:v>
                </c:pt>
                <c:pt idx="521">
                  <c:v>143</c:v>
                </c:pt>
                <c:pt idx="522">
                  <c:v>123</c:v>
                </c:pt>
                <c:pt idx="523">
                  <c:v>93</c:v>
                </c:pt>
                <c:pt idx="524">
                  <c:v>-7</c:v>
                </c:pt>
                <c:pt idx="525">
                  <c:v>153</c:v>
                </c:pt>
                <c:pt idx="526">
                  <c:v>73</c:v>
                </c:pt>
                <c:pt idx="527">
                  <c:v>73</c:v>
                </c:pt>
                <c:pt idx="528">
                  <c:v>93</c:v>
                </c:pt>
                <c:pt idx="529">
                  <c:v>153</c:v>
                </c:pt>
                <c:pt idx="530">
                  <c:v>173</c:v>
                </c:pt>
                <c:pt idx="531">
                  <c:v>153</c:v>
                </c:pt>
                <c:pt idx="532">
                  <c:v>173</c:v>
                </c:pt>
                <c:pt idx="533">
                  <c:v>153</c:v>
                </c:pt>
                <c:pt idx="534">
                  <c:v>123</c:v>
                </c:pt>
                <c:pt idx="535">
                  <c:v>123</c:v>
                </c:pt>
                <c:pt idx="536">
                  <c:v>83</c:v>
                </c:pt>
                <c:pt idx="537">
                  <c:v>53</c:v>
                </c:pt>
                <c:pt idx="539">
                  <c:v>73</c:v>
                </c:pt>
                <c:pt idx="540">
                  <c:v>53</c:v>
                </c:pt>
                <c:pt idx="541">
                  <c:v>43</c:v>
                </c:pt>
                <c:pt idx="542">
                  <c:v>43</c:v>
                </c:pt>
                <c:pt idx="543">
                  <c:v>53</c:v>
                </c:pt>
                <c:pt idx="544">
                  <c:v>33</c:v>
                </c:pt>
                <c:pt idx="545">
                  <c:v>43</c:v>
                </c:pt>
                <c:pt idx="546">
                  <c:v>63</c:v>
                </c:pt>
                <c:pt idx="547">
                  <c:v>63</c:v>
                </c:pt>
                <c:pt idx="548">
                  <c:v>63</c:v>
                </c:pt>
                <c:pt idx="549">
                  <c:v>23</c:v>
                </c:pt>
                <c:pt idx="550">
                  <c:v>33</c:v>
                </c:pt>
                <c:pt idx="551">
                  <c:v>33</c:v>
                </c:pt>
                <c:pt idx="552">
                  <c:v>38</c:v>
                </c:pt>
                <c:pt idx="553">
                  <c:v>43</c:v>
                </c:pt>
                <c:pt idx="554">
                  <c:v>33</c:v>
                </c:pt>
                <c:pt idx="555">
                  <c:v>3</c:v>
                </c:pt>
                <c:pt idx="556">
                  <c:v>-17</c:v>
                </c:pt>
                <c:pt idx="557">
                  <c:v>-47</c:v>
                </c:pt>
                <c:pt idx="558">
                  <c:v>-47</c:v>
                </c:pt>
                <c:pt idx="559">
                  <c:v>-2</c:v>
                </c:pt>
                <c:pt idx="560">
                  <c:v>68</c:v>
                </c:pt>
                <c:pt idx="561">
                  <c:v>33</c:v>
                </c:pt>
                <c:pt idx="562">
                  <c:v>33</c:v>
                </c:pt>
                <c:pt idx="563">
                  <c:v>-32</c:v>
                </c:pt>
                <c:pt idx="564">
                  <c:v>3</c:v>
                </c:pt>
                <c:pt idx="565">
                  <c:v>-7</c:v>
                </c:pt>
                <c:pt idx="566">
                  <c:v>-7</c:v>
                </c:pt>
                <c:pt idx="567">
                  <c:v>-27</c:v>
                </c:pt>
                <c:pt idx="568">
                  <c:v>-47</c:v>
                </c:pt>
                <c:pt idx="569">
                  <c:v>43</c:v>
                </c:pt>
                <c:pt idx="570">
                  <c:v>18</c:v>
                </c:pt>
                <c:pt idx="571">
                  <c:v>-17</c:v>
                </c:pt>
                <c:pt idx="572">
                  <c:v>-27</c:v>
                </c:pt>
                <c:pt idx="573">
                  <c:v>-27</c:v>
                </c:pt>
                <c:pt idx="574">
                  <c:v>3</c:v>
                </c:pt>
                <c:pt idx="575">
                  <c:v>3</c:v>
                </c:pt>
                <c:pt idx="576">
                  <c:v>33</c:v>
                </c:pt>
                <c:pt idx="577">
                  <c:v>63</c:v>
                </c:pt>
                <c:pt idx="578">
                  <c:v>63</c:v>
                </c:pt>
                <c:pt idx="579">
                  <c:v>63</c:v>
                </c:pt>
                <c:pt idx="580">
                  <c:v>-67</c:v>
                </c:pt>
                <c:pt idx="581">
                  <c:v>-7</c:v>
                </c:pt>
                <c:pt idx="582">
                  <c:v>-2</c:v>
                </c:pt>
                <c:pt idx="583">
                  <c:v>-32</c:v>
                </c:pt>
                <c:pt idx="584">
                  <c:v>-52</c:v>
                </c:pt>
                <c:pt idx="585">
                  <c:v>-57</c:v>
                </c:pt>
                <c:pt idx="586">
                  <c:v>-97</c:v>
                </c:pt>
                <c:pt idx="587">
                  <c:v>-97</c:v>
                </c:pt>
                <c:pt idx="588">
                  <c:v>3</c:v>
                </c:pt>
                <c:pt idx="589">
                  <c:v>-37</c:v>
                </c:pt>
                <c:pt idx="590">
                  <c:v>-12</c:v>
                </c:pt>
                <c:pt idx="591">
                  <c:v>-42</c:v>
                </c:pt>
                <c:pt idx="592">
                  <c:v>-117</c:v>
                </c:pt>
                <c:pt idx="593">
                  <c:v>-27</c:v>
                </c:pt>
                <c:pt idx="594">
                  <c:v>-17</c:v>
                </c:pt>
                <c:pt idx="595">
                  <c:v>-12</c:v>
                </c:pt>
                <c:pt idx="596">
                  <c:v>-32</c:v>
                </c:pt>
                <c:pt idx="597">
                  <c:v>-57</c:v>
                </c:pt>
                <c:pt idx="598">
                  <c:v>-82</c:v>
                </c:pt>
                <c:pt idx="599">
                  <c:v>-27</c:v>
                </c:pt>
                <c:pt idx="600">
                  <c:v>-57</c:v>
                </c:pt>
                <c:pt idx="601">
                  <c:v>-97</c:v>
                </c:pt>
                <c:pt idx="602">
                  <c:v>3</c:v>
                </c:pt>
                <c:pt idx="603">
                  <c:v>-27</c:v>
                </c:pt>
                <c:pt idx="604">
                  <c:v>-22</c:v>
                </c:pt>
                <c:pt idx="605">
                  <c:v>-22</c:v>
                </c:pt>
                <c:pt idx="606">
                  <c:v>-47</c:v>
                </c:pt>
                <c:pt idx="607">
                  <c:v>-47</c:v>
                </c:pt>
                <c:pt idx="608">
                  <c:v>-47</c:v>
                </c:pt>
                <c:pt idx="609">
                  <c:v>-47</c:v>
                </c:pt>
                <c:pt idx="610">
                  <c:v>-47</c:v>
                </c:pt>
                <c:pt idx="611">
                  <c:v>-52</c:v>
                </c:pt>
                <c:pt idx="612">
                  <c:v>-112</c:v>
                </c:pt>
                <c:pt idx="613">
                  <c:v>-97</c:v>
                </c:pt>
                <c:pt idx="614">
                  <c:v>-82</c:v>
                </c:pt>
                <c:pt idx="615">
                  <c:v>-72</c:v>
                </c:pt>
                <c:pt idx="616">
                  <c:v>-52</c:v>
                </c:pt>
                <c:pt idx="617">
                  <c:v>8</c:v>
                </c:pt>
                <c:pt idx="618">
                  <c:v>-22</c:v>
                </c:pt>
                <c:pt idx="619">
                  <c:v>-12</c:v>
                </c:pt>
                <c:pt idx="620">
                  <c:v>-52</c:v>
                </c:pt>
                <c:pt idx="621">
                  <c:v>-82</c:v>
                </c:pt>
                <c:pt idx="622">
                  <c:v>-52</c:v>
                </c:pt>
                <c:pt idx="623">
                  <c:v>-52</c:v>
                </c:pt>
                <c:pt idx="624">
                  <c:v>-52</c:v>
                </c:pt>
                <c:pt idx="625">
                  <c:v>-57</c:v>
                </c:pt>
                <c:pt idx="626">
                  <c:v>-17</c:v>
                </c:pt>
                <c:pt idx="627">
                  <c:v>-37</c:v>
                </c:pt>
                <c:pt idx="628">
                  <c:v>-57</c:v>
                </c:pt>
                <c:pt idx="629">
                  <c:v>-47</c:v>
                </c:pt>
                <c:pt idx="630">
                  <c:v>-47</c:v>
                </c:pt>
                <c:pt idx="631">
                  <c:v>-57</c:v>
                </c:pt>
                <c:pt idx="632">
                  <c:v>-57</c:v>
                </c:pt>
                <c:pt idx="633">
                  <c:v>-87</c:v>
                </c:pt>
                <c:pt idx="634">
                  <c:v>-117</c:v>
                </c:pt>
                <c:pt idx="635">
                  <c:v>-137</c:v>
                </c:pt>
                <c:pt idx="636">
                  <c:v>-67</c:v>
                </c:pt>
                <c:pt idx="637">
                  <c:v>-2</c:v>
                </c:pt>
                <c:pt idx="638">
                  <c:v>-2</c:v>
                </c:pt>
                <c:pt idx="639">
                  <c:v>8</c:v>
                </c:pt>
                <c:pt idx="640">
                  <c:v>38</c:v>
                </c:pt>
                <c:pt idx="641">
                  <c:v>-32</c:v>
                </c:pt>
                <c:pt idx="642">
                  <c:v>-32</c:v>
                </c:pt>
                <c:pt idx="643">
                  <c:v>-32</c:v>
                </c:pt>
                <c:pt idx="644">
                  <c:v>-22</c:v>
                </c:pt>
                <c:pt idx="645">
                  <c:v>-32</c:v>
                </c:pt>
                <c:pt idx="646">
                  <c:v>-17</c:v>
                </c:pt>
                <c:pt idx="647">
                  <c:v>3</c:v>
                </c:pt>
                <c:pt idx="648">
                  <c:v>-17</c:v>
                </c:pt>
                <c:pt idx="649">
                  <c:v>-37</c:v>
                </c:pt>
                <c:pt idx="650">
                  <c:v>-37</c:v>
                </c:pt>
                <c:pt idx="652">
                  <c:v>-7</c:v>
                </c:pt>
                <c:pt idx="653">
                  <c:v>23</c:v>
                </c:pt>
                <c:pt idx="654">
                  <c:v>8</c:v>
                </c:pt>
                <c:pt idx="655">
                  <c:v>-42</c:v>
                </c:pt>
                <c:pt idx="656">
                  <c:v>-62</c:v>
                </c:pt>
                <c:pt idx="657">
                  <c:v>-77</c:v>
                </c:pt>
                <c:pt idx="658">
                  <c:v>-77</c:v>
                </c:pt>
                <c:pt idx="659">
                  <c:v>-77</c:v>
                </c:pt>
                <c:pt idx="660">
                  <c:v>-92</c:v>
                </c:pt>
                <c:pt idx="661">
                  <c:v>-62</c:v>
                </c:pt>
                <c:pt idx="662">
                  <c:v>-52</c:v>
                </c:pt>
                <c:pt idx="663">
                  <c:v>-32</c:v>
                </c:pt>
                <c:pt idx="664">
                  <c:v>-32</c:v>
                </c:pt>
                <c:pt idx="665">
                  <c:v>-17</c:v>
                </c:pt>
                <c:pt idx="666">
                  <c:v>-67</c:v>
                </c:pt>
                <c:pt idx="667">
                  <c:v>-57</c:v>
                </c:pt>
                <c:pt idx="668">
                  <c:v>-57</c:v>
                </c:pt>
                <c:pt idx="669">
                  <c:v>-37</c:v>
                </c:pt>
                <c:pt idx="670">
                  <c:v>-57</c:v>
                </c:pt>
                <c:pt idx="671">
                  <c:v>-87</c:v>
                </c:pt>
                <c:pt idx="672">
                  <c:v>-47</c:v>
                </c:pt>
                <c:pt idx="673">
                  <c:v>-47</c:v>
                </c:pt>
                <c:pt idx="674">
                  <c:v>-52</c:v>
                </c:pt>
                <c:pt idx="675">
                  <c:v>-72</c:v>
                </c:pt>
                <c:pt idx="676">
                  <c:v>-37</c:v>
                </c:pt>
                <c:pt idx="677">
                  <c:v>-22</c:v>
                </c:pt>
                <c:pt idx="678">
                  <c:v>-32</c:v>
                </c:pt>
                <c:pt idx="679">
                  <c:v>33</c:v>
                </c:pt>
                <c:pt idx="680">
                  <c:v>43</c:v>
                </c:pt>
                <c:pt idx="681">
                  <c:v>103</c:v>
                </c:pt>
                <c:pt idx="682">
                  <c:v>-17</c:v>
                </c:pt>
                <c:pt idx="684">
                  <c:v>93</c:v>
                </c:pt>
                <c:pt idx="685">
                  <c:v>93</c:v>
                </c:pt>
                <c:pt idx="686">
                  <c:v>-27</c:v>
                </c:pt>
                <c:pt idx="687">
                  <c:v>-27</c:v>
                </c:pt>
                <c:pt idx="688">
                  <c:v>-7</c:v>
                </c:pt>
                <c:pt idx="689">
                  <c:v>13</c:v>
                </c:pt>
                <c:pt idx="690">
                  <c:v>-27</c:v>
                </c:pt>
                <c:pt idx="691">
                  <c:v>-77</c:v>
                </c:pt>
                <c:pt idx="692">
                  <c:v>-122</c:v>
                </c:pt>
                <c:pt idx="693">
                  <c:v>-122</c:v>
                </c:pt>
                <c:pt idx="694">
                  <c:v>-122</c:v>
                </c:pt>
                <c:pt idx="695">
                  <c:v>-122</c:v>
                </c:pt>
                <c:pt idx="696">
                  <c:v>-102</c:v>
                </c:pt>
                <c:pt idx="697">
                  <c:v>-102</c:v>
                </c:pt>
                <c:pt idx="698">
                  <c:v>-102</c:v>
                </c:pt>
                <c:pt idx="699">
                  <c:v>-102</c:v>
                </c:pt>
                <c:pt idx="700">
                  <c:v>-87</c:v>
                </c:pt>
                <c:pt idx="701">
                  <c:v>-87</c:v>
                </c:pt>
                <c:pt idx="702">
                  <c:v>-87</c:v>
                </c:pt>
                <c:pt idx="703">
                  <c:v>-67</c:v>
                </c:pt>
                <c:pt idx="704">
                  <c:v>-67</c:v>
                </c:pt>
                <c:pt idx="705">
                  <c:v>-62</c:v>
                </c:pt>
                <c:pt idx="706">
                  <c:v>-62</c:v>
                </c:pt>
                <c:pt idx="707">
                  <c:v>-102</c:v>
                </c:pt>
                <c:pt idx="708">
                  <c:v>-112</c:v>
                </c:pt>
                <c:pt idx="709">
                  <c:v>-122</c:v>
                </c:pt>
                <c:pt idx="710">
                  <c:v>-142</c:v>
                </c:pt>
                <c:pt idx="711">
                  <c:v>-167</c:v>
                </c:pt>
                <c:pt idx="712">
                  <c:v>-197</c:v>
                </c:pt>
                <c:pt idx="713">
                  <c:v>-197</c:v>
                </c:pt>
                <c:pt idx="714">
                  <c:v>-197</c:v>
                </c:pt>
                <c:pt idx="715">
                  <c:v>-217</c:v>
                </c:pt>
                <c:pt idx="716">
                  <c:v>-227</c:v>
                </c:pt>
                <c:pt idx="717">
                  <c:v>-67</c:v>
                </c:pt>
                <c:pt idx="718">
                  <c:v>-72</c:v>
                </c:pt>
                <c:pt idx="719">
                  <c:v>-57</c:v>
                </c:pt>
                <c:pt idx="720">
                  <c:v>-62</c:v>
                </c:pt>
                <c:pt idx="721">
                  <c:v>-62</c:v>
                </c:pt>
                <c:pt idx="722">
                  <c:v>-117</c:v>
                </c:pt>
                <c:pt idx="723">
                  <c:v>-97</c:v>
                </c:pt>
                <c:pt idx="724">
                  <c:v>-77</c:v>
                </c:pt>
                <c:pt idx="725">
                  <c:v>-57</c:v>
                </c:pt>
                <c:pt idx="726">
                  <c:v>-37</c:v>
                </c:pt>
                <c:pt idx="727">
                  <c:v>-27</c:v>
                </c:pt>
                <c:pt idx="728">
                  <c:v>-47</c:v>
                </c:pt>
                <c:pt idx="729">
                  <c:v>-27</c:v>
                </c:pt>
                <c:pt idx="730">
                  <c:v>-27</c:v>
                </c:pt>
                <c:pt idx="731">
                  <c:v>-17</c:v>
                </c:pt>
                <c:pt idx="732">
                  <c:v>-42</c:v>
                </c:pt>
                <c:pt idx="733">
                  <c:v>-47</c:v>
                </c:pt>
                <c:pt idx="734">
                  <c:v>-37</c:v>
                </c:pt>
                <c:pt idx="735">
                  <c:v>-42</c:v>
                </c:pt>
                <c:pt idx="736">
                  <c:v>13</c:v>
                </c:pt>
                <c:pt idx="738">
                  <c:v>83</c:v>
                </c:pt>
                <c:pt idx="739">
                  <c:v>83</c:v>
                </c:pt>
                <c:pt idx="740">
                  <c:v>33</c:v>
                </c:pt>
                <c:pt idx="741">
                  <c:v>-47</c:v>
                </c:pt>
                <c:pt idx="742">
                  <c:v>-127</c:v>
                </c:pt>
                <c:pt idx="743">
                  <c:v>-107</c:v>
                </c:pt>
                <c:pt idx="744">
                  <c:v>-77</c:v>
                </c:pt>
                <c:pt idx="745">
                  <c:v>-77</c:v>
                </c:pt>
                <c:pt idx="746">
                  <c:v>-92</c:v>
                </c:pt>
                <c:pt idx="747">
                  <c:v>-92</c:v>
                </c:pt>
                <c:pt idx="748">
                  <c:v>-52</c:v>
                </c:pt>
                <c:pt idx="749">
                  <c:v>-52</c:v>
                </c:pt>
                <c:pt idx="750">
                  <c:v>-152</c:v>
                </c:pt>
                <c:pt idx="751">
                  <c:v>-132</c:v>
                </c:pt>
                <c:pt idx="752">
                  <c:v>-152</c:v>
                </c:pt>
                <c:pt idx="753">
                  <c:v>-142</c:v>
                </c:pt>
                <c:pt idx="754">
                  <c:v>-182</c:v>
                </c:pt>
                <c:pt idx="755">
                  <c:v>-137</c:v>
                </c:pt>
                <c:pt idx="756">
                  <c:v>-122</c:v>
                </c:pt>
                <c:pt idx="757">
                  <c:v>-222</c:v>
                </c:pt>
                <c:pt idx="758">
                  <c:v>-212</c:v>
                </c:pt>
                <c:pt idx="759">
                  <c:v>-197</c:v>
                </c:pt>
                <c:pt idx="760">
                  <c:v>-197</c:v>
                </c:pt>
                <c:pt idx="761">
                  <c:v>-227</c:v>
                </c:pt>
                <c:pt idx="762">
                  <c:v>-327</c:v>
                </c:pt>
                <c:pt idx="763">
                  <c:v>-377</c:v>
                </c:pt>
                <c:pt idx="764">
                  <c:v>-377</c:v>
                </c:pt>
                <c:pt idx="765">
                  <c:v>-472</c:v>
                </c:pt>
                <c:pt idx="766">
                  <c:v>-447</c:v>
                </c:pt>
                <c:pt idx="767">
                  <c:v>-262</c:v>
                </c:pt>
                <c:pt idx="768">
                  <c:v>-217</c:v>
                </c:pt>
                <c:pt idx="769">
                  <c:v>-212</c:v>
                </c:pt>
                <c:pt idx="770">
                  <c:v>-212</c:v>
                </c:pt>
                <c:pt idx="771">
                  <c:v>98</c:v>
                </c:pt>
                <c:pt idx="772">
                  <c:v>98</c:v>
                </c:pt>
                <c:pt idx="773">
                  <c:v>38</c:v>
                </c:pt>
                <c:pt idx="774">
                  <c:v>-2</c:v>
                </c:pt>
                <c:pt idx="775">
                  <c:v>18</c:v>
                </c:pt>
                <c:pt idx="776">
                  <c:v>178</c:v>
                </c:pt>
                <c:pt idx="777">
                  <c:v>118</c:v>
                </c:pt>
                <c:pt idx="778">
                  <c:v>98</c:v>
                </c:pt>
                <c:pt idx="779">
                  <c:v>68</c:v>
                </c:pt>
                <c:pt idx="780">
                  <c:v>98</c:v>
                </c:pt>
                <c:pt idx="781">
                  <c:v>278</c:v>
                </c:pt>
                <c:pt idx="782">
                  <c:v>248</c:v>
                </c:pt>
                <c:pt idx="783">
                  <c:v>198</c:v>
                </c:pt>
                <c:pt idx="784">
                  <c:v>198</c:v>
                </c:pt>
                <c:pt idx="785">
                  <c:v>158</c:v>
                </c:pt>
                <c:pt idx="786">
                  <c:v>288</c:v>
                </c:pt>
                <c:pt idx="787">
                  <c:v>238</c:v>
                </c:pt>
                <c:pt idx="788">
                  <c:v>208</c:v>
                </c:pt>
                <c:pt idx="789">
                  <c:v>138</c:v>
                </c:pt>
                <c:pt idx="790">
                  <c:v>73</c:v>
                </c:pt>
                <c:pt idx="791">
                  <c:v>33</c:v>
                </c:pt>
                <c:pt idx="792">
                  <c:v>33</c:v>
                </c:pt>
                <c:pt idx="793">
                  <c:v>-57</c:v>
                </c:pt>
                <c:pt idx="794">
                  <c:v>-57</c:v>
                </c:pt>
                <c:pt idx="795">
                  <c:v>-27</c:v>
                </c:pt>
                <c:pt idx="796">
                  <c:v>-27</c:v>
                </c:pt>
                <c:pt idx="797">
                  <c:v>-47</c:v>
                </c:pt>
                <c:pt idx="798">
                  <c:v>-77</c:v>
                </c:pt>
                <c:pt idx="799">
                  <c:v>-17</c:v>
                </c:pt>
                <c:pt idx="800">
                  <c:v>-97</c:v>
                </c:pt>
                <c:pt idx="801">
                  <c:v>-142</c:v>
                </c:pt>
                <c:pt idx="802">
                  <c:v>-147</c:v>
                </c:pt>
                <c:pt idx="803">
                  <c:v>73</c:v>
                </c:pt>
                <c:pt idx="804">
                  <c:v>73</c:v>
                </c:pt>
                <c:pt idx="805">
                  <c:v>73</c:v>
                </c:pt>
                <c:pt idx="806">
                  <c:v>43</c:v>
                </c:pt>
                <c:pt idx="807">
                  <c:v>43</c:v>
                </c:pt>
                <c:pt idx="808">
                  <c:v>133</c:v>
                </c:pt>
                <c:pt idx="809">
                  <c:v>93</c:v>
                </c:pt>
                <c:pt idx="810">
                  <c:v>3</c:v>
                </c:pt>
                <c:pt idx="811">
                  <c:v>23</c:v>
                </c:pt>
                <c:pt idx="812">
                  <c:v>23</c:v>
                </c:pt>
                <c:pt idx="813">
                  <c:v>23</c:v>
                </c:pt>
                <c:pt idx="814">
                  <c:v>-147</c:v>
                </c:pt>
                <c:pt idx="815">
                  <c:v>-117</c:v>
                </c:pt>
                <c:pt idx="816">
                  <c:v>-117</c:v>
                </c:pt>
                <c:pt idx="817">
                  <c:v>-117</c:v>
                </c:pt>
                <c:pt idx="818">
                  <c:v>-117</c:v>
                </c:pt>
                <c:pt idx="819">
                  <c:v>-97</c:v>
                </c:pt>
                <c:pt idx="820">
                  <c:v>-97</c:v>
                </c:pt>
                <c:pt idx="821">
                  <c:v>-97</c:v>
                </c:pt>
                <c:pt idx="822">
                  <c:v>-97</c:v>
                </c:pt>
                <c:pt idx="823">
                  <c:v>-137</c:v>
                </c:pt>
                <c:pt idx="824">
                  <c:v>-67</c:v>
                </c:pt>
                <c:pt idx="825">
                  <c:v>-67</c:v>
                </c:pt>
                <c:pt idx="826">
                  <c:v>23</c:v>
                </c:pt>
                <c:pt idx="827">
                  <c:v>13</c:v>
                </c:pt>
                <c:pt idx="828">
                  <c:v>-27</c:v>
                </c:pt>
                <c:pt idx="829">
                  <c:v>-17</c:v>
                </c:pt>
                <c:pt idx="830">
                  <c:v>-7</c:v>
                </c:pt>
                <c:pt idx="831">
                  <c:v>43</c:v>
                </c:pt>
                <c:pt idx="832">
                  <c:v>103</c:v>
                </c:pt>
                <c:pt idx="833">
                  <c:v>-67</c:v>
                </c:pt>
                <c:pt idx="834">
                  <c:v>-57</c:v>
                </c:pt>
                <c:pt idx="835">
                  <c:v>-27</c:v>
                </c:pt>
                <c:pt idx="836">
                  <c:v>-92</c:v>
                </c:pt>
                <c:pt idx="837">
                  <c:v>-167</c:v>
                </c:pt>
                <c:pt idx="838">
                  <c:v>-167</c:v>
                </c:pt>
                <c:pt idx="839">
                  <c:v>-167</c:v>
                </c:pt>
                <c:pt idx="840">
                  <c:v>-207</c:v>
                </c:pt>
                <c:pt idx="841">
                  <c:v>-267</c:v>
                </c:pt>
                <c:pt idx="842">
                  <c:v>-272</c:v>
                </c:pt>
                <c:pt idx="843">
                  <c:v>-272</c:v>
                </c:pt>
                <c:pt idx="844">
                  <c:v>-132</c:v>
                </c:pt>
                <c:pt idx="845">
                  <c:v>-107</c:v>
                </c:pt>
                <c:pt idx="846">
                  <c:v>-127</c:v>
                </c:pt>
                <c:pt idx="847">
                  <c:v>-147</c:v>
                </c:pt>
                <c:pt idx="848">
                  <c:v>-147</c:v>
                </c:pt>
                <c:pt idx="849">
                  <c:v>-72</c:v>
                </c:pt>
                <c:pt idx="850">
                  <c:v>-57</c:v>
                </c:pt>
                <c:pt idx="851">
                  <c:v>-37</c:v>
                </c:pt>
                <c:pt idx="852">
                  <c:v>-97</c:v>
                </c:pt>
                <c:pt idx="853">
                  <c:v>-187</c:v>
                </c:pt>
                <c:pt idx="854">
                  <c:v>-137</c:v>
                </c:pt>
                <c:pt idx="855">
                  <c:v>-137</c:v>
                </c:pt>
                <c:pt idx="856">
                  <c:v>-187</c:v>
                </c:pt>
                <c:pt idx="857">
                  <c:v>-187</c:v>
                </c:pt>
                <c:pt idx="858">
                  <c:v>-187</c:v>
                </c:pt>
                <c:pt idx="859">
                  <c:v>-237</c:v>
                </c:pt>
                <c:pt idx="860">
                  <c:v>-237</c:v>
                </c:pt>
                <c:pt idx="861">
                  <c:v>-17</c:v>
                </c:pt>
                <c:pt idx="862">
                  <c:v>13</c:v>
                </c:pt>
                <c:pt idx="863">
                  <c:v>-7</c:v>
                </c:pt>
                <c:pt idx="864">
                  <c:v>-37</c:v>
                </c:pt>
                <c:pt idx="865">
                  <c:v>-87</c:v>
                </c:pt>
                <c:pt idx="866">
                  <c:v>-37</c:v>
                </c:pt>
                <c:pt idx="867">
                  <c:v>13</c:v>
                </c:pt>
                <c:pt idx="868">
                  <c:v>23</c:v>
                </c:pt>
                <c:pt idx="869">
                  <c:v>43</c:v>
                </c:pt>
                <c:pt idx="870">
                  <c:v>53</c:v>
                </c:pt>
                <c:pt idx="871">
                  <c:v>-37</c:v>
                </c:pt>
                <c:pt idx="872">
                  <c:v>3</c:v>
                </c:pt>
                <c:pt idx="873">
                  <c:v>-67</c:v>
                </c:pt>
                <c:pt idx="874">
                  <c:v>-47</c:v>
                </c:pt>
                <c:pt idx="875">
                  <c:v>-27</c:v>
                </c:pt>
                <c:pt idx="876">
                  <c:v>13</c:v>
                </c:pt>
                <c:pt idx="877">
                  <c:v>-7</c:v>
                </c:pt>
                <c:pt idx="878">
                  <c:v>-7</c:v>
                </c:pt>
                <c:pt idx="879">
                  <c:v>-27</c:v>
                </c:pt>
                <c:pt idx="880">
                  <c:v>63</c:v>
                </c:pt>
                <c:pt idx="881">
                  <c:v>113</c:v>
                </c:pt>
                <c:pt idx="882">
                  <c:v>83</c:v>
                </c:pt>
                <c:pt idx="883">
                  <c:v>13</c:v>
                </c:pt>
                <c:pt idx="884">
                  <c:v>23</c:v>
                </c:pt>
                <c:pt idx="885">
                  <c:v>3</c:v>
                </c:pt>
                <c:pt idx="886">
                  <c:v>-37</c:v>
                </c:pt>
                <c:pt idx="887">
                  <c:v>-7</c:v>
                </c:pt>
                <c:pt idx="888">
                  <c:v>13</c:v>
                </c:pt>
                <c:pt idx="889">
                  <c:v>-37</c:v>
                </c:pt>
                <c:pt idx="890">
                  <c:v>-7</c:v>
                </c:pt>
                <c:pt idx="891">
                  <c:v>-47</c:v>
                </c:pt>
                <c:pt idx="892">
                  <c:v>-117</c:v>
                </c:pt>
                <c:pt idx="893">
                  <c:v>-167</c:v>
                </c:pt>
                <c:pt idx="894">
                  <c:v>-187</c:v>
                </c:pt>
                <c:pt idx="895">
                  <c:v>-107</c:v>
                </c:pt>
                <c:pt idx="896">
                  <c:v>-67</c:v>
                </c:pt>
                <c:pt idx="897">
                  <c:v>-7</c:v>
                </c:pt>
                <c:pt idx="898">
                  <c:v>-27</c:v>
                </c:pt>
                <c:pt idx="899">
                  <c:v>-47</c:v>
                </c:pt>
                <c:pt idx="900">
                  <c:v>-87</c:v>
                </c:pt>
                <c:pt idx="901">
                  <c:v>-87</c:v>
                </c:pt>
                <c:pt idx="902">
                  <c:v>-77</c:v>
                </c:pt>
                <c:pt idx="903">
                  <c:v>-77</c:v>
                </c:pt>
                <c:pt idx="904">
                  <c:v>-67</c:v>
                </c:pt>
                <c:pt idx="905">
                  <c:v>-27</c:v>
                </c:pt>
                <c:pt idx="906">
                  <c:v>-17</c:v>
                </c:pt>
                <c:pt idx="907">
                  <c:v>3</c:v>
                </c:pt>
                <c:pt idx="908">
                  <c:v>3</c:v>
                </c:pt>
                <c:pt idx="909">
                  <c:v>3</c:v>
                </c:pt>
                <c:pt idx="910">
                  <c:v>93</c:v>
                </c:pt>
                <c:pt idx="911">
                  <c:v>133</c:v>
                </c:pt>
                <c:pt idx="912">
                  <c:v>63</c:v>
                </c:pt>
                <c:pt idx="913">
                  <c:v>63</c:v>
                </c:pt>
                <c:pt idx="914">
                  <c:v>3</c:v>
                </c:pt>
                <c:pt idx="915">
                  <c:v>-97</c:v>
                </c:pt>
                <c:pt idx="916">
                  <c:v>-47</c:v>
                </c:pt>
                <c:pt idx="917">
                  <c:v>3</c:v>
                </c:pt>
                <c:pt idx="918">
                  <c:v>3</c:v>
                </c:pt>
                <c:pt idx="919">
                  <c:v>-27</c:v>
                </c:pt>
                <c:pt idx="920">
                  <c:v>63</c:v>
                </c:pt>
                <c:pt idx="921">
                  <c:v>23</c:v>
                </c:pt>
                <c:pt idx="922">
                  <c:v>-7</c:v>
                </c:pt>
                <c:pt idx="923">
                  <c:v>-37</c:v>
                </c:pt>
                <c:pt idx="924">
                  <c:v>-37</c:v>
                </c:pt>
                <c:pt idx="925">
                  <c:v>-37</c:v>
                </c:pt>
                <c:pt idx="926">
                  <c:v>-7</c:v>
                </c:pt>
                <c:pt idx="927">
                  <c:v>13</c:v>
                </c:pt>
                <c:pt idx="928">
                  <c:v>23</c:v>
                </c:pt>
                <c:pt idx="929">
                  <c:v>23</c:v>
                </c:pt>
                <c:pt idx="930">
                  <c:v>-7</c:v>
                </c:pt>
                <c:pt idx="931">
                  <c:v>-27</c:v>
                </c:pt>
                <c:pt idx="932">
                  <c:v>-7</c:v>
                </c:pt>
                <c:pt idx="933">
                  <c:v>-7</c:v>
                </c:pt>
                <c:pt idx="934">
                  <c:v>-7</c:v>
                </c:pt>
                <c:pt idx="935">
                  <c:v>-87</c:v>
                </c:pt>
                <c:pt idx="936">
                  <c:v>-177</c:v>
                </c:pt>
                <c:pt idx="937">
                  <c:v>-167</c:v>
                </c:pt>
                <c:pt idx="938">
                  <c:v>-157</c:v>
                </c:pt>
                <c:pt idx="939">
                  <c:v>-167</c:v>
                </c:pt>
                <c:pt idx="940">
                  <c:v>-157</c:v>
                </c:pt>
                <c:pt idx="941">
                  <c:v>-177</c:v>
                </c:pt>
                <c:pt idx="942">
                  <c:v>-207</c:v>
                </c:pt>
                <c:pt idx="943">
                  <c:v>-187</c:v>
                </c:pt>
                <c:pt idx="944">
                  <c:v>-177</c:v>
                </c:pt>
                <c:pt idx="945">
                  <c:v>-47</c:v>
                </c:pt>
                <c:pt idx="946">
                  <c:v>-17</c:v>
                </c:pt>
                <c:pt idx="947">
                  <c:v>-57</c:v>
                </c:pt>
                <c:pt idx="948">
                  <c:v>-77</c:v>
                </c:pt>
                <c:pt idx="949">
                  <c:v>-97</c:v>
                </c:pt>
                <c:pt idx="950">
                  <c:v>-97</c:v>
                </c:pt>
                <c:pt idx="951">
                  <c:v>-37</c:v>
                </c:pt>
                <c:pt idx="952">
                  <c:v>3</c:v>
                </c:pt>
                <c:pt idx="953">
                  <c:v>-7</c:v>
                </c:pt>
                <c:pt idx="954">
                  <c:v>-7</c:v>
                </c:pt>
                <c:pt idx="955">
                  <c:v>-37</c:v>
                </c:pt>
                <c:pt idx="956">
                  <c:v>-47</c:v>
                </c:pt>
                <c:pt idx="957">
                  <c:v>-47</c:v>
                </c:pt>
                <c:pt idx="958">
                  <c:v>-57</c:v>
                </c:pt>
                <c:pt idx="959">
                  <c:v>-57</c:v>
                </c:pt>
                <c:pt idx="960">
                  <c:v>-67</c:v>
                </c:pt>
                <c:pt idx="961">
                  <c:v>-17</c:v>
                </c:pt>
                <c:pt idx="962">
                  <c:v>-87</c:v>
                </c:pt>
                <c:pt idx="963">
                  <c:v>-117</c:v>
                </c:pt>
                <c:pt idx="964">
                  <c:v>-87</c:v>
                </c:pt>
                <c:pt idx="965">
                  <c:v>-87</c:v>
                </c:pt>
                <c:pt idx="966">
                  <c:v>-77</c:v>
                </c:pt>
                <c:pt idx="967">
                  <c:v>-97</c:v>
                </c:pt>
                <c:pt idx="968">
                  <c:v>-137</c:v>
                </c:pt>
                <c:pt idx="969">
                  <c:v>-167</c:v>
                </c:pt>
                <c:pt idx="970">
                  <c:v>-217</c:v>
                </c:pt>
                <c:pt idx="971">
                  <c:v>-287</c:v>
                </c:pt>
                <c:pt idx="972">
                  <c:v>-197</c:v>
                </c:pt>
                <c:pt idx="973">
                  <c:v>-157</c:v>
                </c:pt>
                <c:pt idx="974">
                  <c:v>-187</c:v>
                </c:pt>
                <c:pt idx="975">
                  <c:v>-207</c:v>
                </c:pt>
                <c:pt idx="976">
                  <c:v>-227</c:v>
                </c:pt>
                <c:pt idx="977">
                  <c:v>-87</c:v>
                </c:pt>
                <c:pt idx="978">
                  <c:v>-37</c:v>
                </c:pt>
                <c:pt idx="979">
                  <c:v>-37</c:v>
                </c:pt>
                <c:pt idx="980">
                  <c:v>-37</c:v>
                </c:pt>
                <c:pt idx="981">
                  <c:v>13</c:v>
                </c:pt>
                <c:pt idx="982">
                  <c:v>23</c:v>
                </c:pt>
                <c:pt idx="983">
                  <c:v>13</c:v>
                </c:pt>
                <c:pt idx="984">
                  <c:v>-17</c:v>
                </c:pt>
                <c:pt idx="985">
                  <c:v>-77</c:v>
                </c:pt>
                <c:pt idx="986">
                  <c:v>13</c:v>
                </c:pt>
                <c:pt idx="987">
                  <c:v>23</c:v>
                </c:pt>
                <c:pt idx="988">
                  <c:v>63</c:v>
                </c:pt>
                <c:pt idx="989">
                  <c:v>63</c:v>
                </c:pt>
                <c:pt idx="990">
                  <c:v>63</c:v>
                </c:pt>
                <c:pt idx="991">
                  <c:v>-7</c:v>
                </c:pt>
                <c:pt idx="992">
                  <c:v>43</c:v>
                </c:pt>
                <c:pt idx="993">
                  <c:v>-27</c:v>
                </c:pt>
                <c:pt idx="994">
                  <c:v>3</c:v>
                </c:pt>
                <c:pt idx="995">
                  <c:v>63</c:v>
                </c:pt>
                <c:pt idx="996">
                  <c:v>43</c:v>
                </c:pt>
                <c:pt idx="997">
                  <c:v>53</c:v>
                </c:pt>
                <c:pt idx="998">
                  <c:v>43</c:v>
                </c:pt>
                <c:pt idx="999">
                  <c:v>43</c:v>
                </c:pt>
                <c:pt idx="1000">
                  <c:v>43</c:v>
                </c:pt>
                <c:pt idx="1001">
                  <c:v>-57</c:v>
                </c:pt>
                <c:pt idx="1002">
                  <c:v>-47</c:v>
                </c:pt>
                <c:pt idx="1003">
                  <c:v>-27</c:v>
                </c:pt>
                <c:pt idx="1004">
                  <c:v>-17</c:v>
                </c:pt>
                <c:pt idx="1005">
                  <c:v>-27</c:v>
                </c:pt>
                <c:pt idx="1006">
                  <c:v>-37</c:v>
                </c:pt>
                <c:pt idx="1007">
                  <c:v>3</c:v>
                </c:pt>
                <c:pt idx="1008">
                  <c:v>3</c:v>
                </c:pt>
                <c:pt idx="1009">
                  <c:v>-67</c:v>
                </c:pt>
                <c:pt idx="1010">
                  <c:v>-77</c:v>
                </c:pt>
                <c:pt idx="1011">
                  <c:v>-77</c:v>
                </c:pt>
                <c:pt idx="1012">
                  <c:v>-77</c:v>
                </c:pt>
                <c:pt idx="1013">
                  <c:v>-87</c:v>
                </c:pt>
                <c:pt idx="1014">
                  <c:v>-87</c:v>
                </c:pt>
                <c:pt idx="1015">
                  <c:v>-77</c:v>
                </c:pt>
                <c:pt idx="1016">
                  <c:v>-37</c:v>
                </c:pt>
                <c:pt idx="1017">
                  <c:v>-57</c:v>
                </c:pt>
                <c:pt idx="1018">
                  <c:v>-37</c:v>
                </c:pt>
                <c:pt idx="1019">
                  <c:v>-17</c:v>
                </c:pt>
                <c:pt idx="1020">
                  <c:v>13</c:v>
                </c:pt>
                <c:pt idx="1021">
                  <c:v>23</c:v>
                </c:pt>
                <c:pt idx="1022">
                  <c:v>-27</c:v>
                </c:pt>
                <c:pt idx="1023">
                  <c:v>-67</c:v>
                </c:pt>
                <c:pt idx="1024">
                  <c:v>-67</c:v>
                </c:pt>
                <c:pt idx="1025">
                  <c:v>-47</c:v>
                </c:pt>
                <c:pt idx="1026">
                  <c:v>-27</c:v>
                </c:pt>
                <c:pt idx="1027">
                  <c:v>-27</c:v>
                </c:pt>
                <c:pt idx="1028">
                  <c:v>-17</c:v>
                </c:pt>
                <c:pt idx="1029">
                  <c:v>-37</c:v>
                </c:pt>
                <c:pt idx="1030">
                  <c:v>-77</c:v>
                </c:pt>
                <c:pt idx="1031">
                  <c:v>-77</c:v>
                </c:pt>
                <c:pt idx="1032">
                  <c:v>-77</c:v>
                </c:pt>
                <c:pt idx="1033">
                  <c:v>-87</c:v>
                </c:pt>
                <c:pt idx="1034">
                  <c:v>-87</c:v>
                </c:pt>
                <c:pt idx="1035">
                  <c:v>-107</c:v>
                </c:pt>
                <c:pt idx="1036">
                  <c:v>-107</c:v>
                </c:pt>
                <c:pt idx="1037">
                  <c:v>-107</c:v>
                </c:pt>
                <c:pt idx="1038">
                  <c:v>-67</c:v>
                </c:pt>
                <c:pt idx="1039">
                  <c:v>-47</c:v>
                </c:pt>
                <c:pt idx="1040">
                  <c:v>-37</c:v>
                </c:pt>
                <c:pt idx="1041">
                  <c:v>-17</c:v>
                </c:pt>
                <c:pt idx="1042">
                  <c:v>-7</c:v>
                </c:pt>
                <c:pt idx="1043">
                  <c:v>-27</c:v>
                </c:pt>
                <c:pt idx="1044">
                  <c:v>-17</c:v>
                </c:pt>
                <c:pt idx="1045">
                  <c:v>-27</c:v>
                </c:pt>
                <c:pt idx="1046">
                  <c:v>-97</c:v>
                </c:pt>
                <c:pt idx="1047">
                  <c:v>-77</c:v>
                </c:pt>
                <c:pt idx="1048">
                  <c:v>-67</c:v>
                </c:pt>
                <c:pt idx="1049">
                  <c:v>-87</c:v>
                </c:pt>
                <c:pt idx="1050">
                  <c:v>-57</c:v>
                </c:pt>
                <c:pt idx="1051">
                  <c:v>-97</c:v>
                </c:pt>
                <c:pt idx="1052">
                  <c:v>-117</c:v>
                </c:pt>
                <c:pt idx="1053">
                  <c:v>-117</c:v>
                </c:pt>
                <c:pt idx="1054">
                  <c:v>-117</c:v>
                </c:pt>
                <c:pt idx="1055">
                  <c:v>-117</c:v>
                </c:pt>
                <c:pt idx="1056">
                  <c:v>-117</c:v>
                </c:pt>
                <c:pt idx="1057">
                  <c:v>-7</c:v>
                </c:pt>
                <c:pt idx="1058">
                  <c:v>-7</c:v>
                </c:pt>
                <c:pt idx="1059">
                  <c:v>-47</c:v>
                </c:pt>
                <c:pt idx="1060">
                  <c:v>-7</c:v>
                </c:pt>
                <c:pt idx="1061">
                  <c:v>-47</c:v>
                </c:pt>
                <c:pt idx="1062">
                  <c:v>-137</c:v>
                </c:pt>
                <c:pt idx="1063">
                  <c:v>-137</c:v>
                </c:pt>
                <c:pt idx="1064">
                  <c:v>-117</c:v>
                </c:pt>
                <c:pt idx="1065">
                  <c:v>-107</c:v>
                </c:pt>
                <c:pt idx="1066">
                  <c:v>-87</c:v>
                </c:pt>
                <c:pt idx="1067">
                  <c:v>-167</c:v>
                </c:pt>
                <c:pt idx="1068">
                  <c:v>-137</c:v>
                </c:pt>
                <c:pt idx="1069">
                  <c:v>-127</c:v>
                </c:pt>
                <c:pt idx="1070">
                  <c:v>-67</c:v>
                </c:pt>
                <c:pt idx="1071">
                  <c:v>-57</c:v>
                </c:pt>
                <c:pt idx="1072">
                  <c:v>-27</c:v>
                </c:pt>
                <c:pt idx="1073">
                  <c:v>-17</c:v>
                </c:pt>
                <c:pt idx="1074">
                  <c:v>-27</c:v>
                </c:pt>
                <c:pt idx="1075">
                  <c:v>-17</c:v>
                </c:pt>
                <c:pt idx="1076">
                  <c:v>-57</c:v>
                </c:pt>
                <c:pt idx="1077">
                  <c:v>-27</c:v>
                </c:pt>
                <c:pt idx="1078">
                  <c:v>-7</c:v>
                </c:pt>
                <c:pt idx="1079">
                  <c:v>-7</c:v>
                </c:pt>
                <c:pt idx="1080">
                  <c:v>-27</c:v>
                </c:pt>
                <c:pt idx="1081">
                  <c:v>-67</c:v>
                </c:pt>
                <c:pt idx="1082">
                  <c:v>-7</c:v>
                </c:pt>
                <c:pt idx="1083">
                  <c:v>3</c:v>
                </c:pt>
                <c:pt idx="1084">
                  <c:v>-7</c:v>
                </c:pt>
                <c:pt idx="1085">
                  <c:v>-17</c:v>
                </c:pt>
                <c:pt idx="1086">
                  <c:v>-67</c:v>
                </c:pt>
                <c:pt idx="1087">
                  <c:v>-37</c:v>
                </c:pt>
                <c:pt idx="1088">
                  <c:v>-37</c:v>
                </c:pt>
                <c:pt idx="1089">
                  <c:v>-37</c:v>
                </c:pt>
                <c:pt idx="1090">
                  <c:v>-27</c:v>
                </c:pt>
                <c:pt idx="1091">
                  <c:v>-57</c:v>
                </c:pt>
                <c:pt idx="1092">
                  <c:v>-37</c:v>
                </c:pt>
                <c:pt idx="1093">
                  <c:v>-67</c:v>
                </c:pt>
                <c:pt idx="1094">
                  <c:v>-77</c:v>
                </c:pt>
                <c:pt idx="1095">
                  <c:v>-87</c:v>
                </c:pt>
                <c:pt idx="1096">
                  <c:v>-57</c:v>
                </c:pt>
                <c:pt idx="1097">
                  <c:v>-47</c:v>
                </c:pt>
                <c:pt idx="1098">
                  <c:v>-47</c:v>
                </c:pt>
                <c:pt idx="1099">
                  <c:v>-47</c:v>
                </c:pt>
                <c:pt idx="1100">
                  <c:v>-77</c:v>
                </c:pt>
                <c:pt idx="1101">
                  <c:v>-67</c:v>
                </c:pt>
                <c:pt idx="1102">
                  <c:v>-47</c:v>
                </c:pt>
                <c:pt idx="1103">
                  <c:v>-27</c:v>
                </c:pt>
                <c:pt idx="1104">
                  <c:v>-7</c:v>
                </c:pt>
                <c:pt idx="1105">
                  <c:v>-47</c:v>
                </c:pt>
                <c:pt idx="1106">
                  <c:v>-27</c:v>
                </c:pt>
                <c:pt idx="1107">
                  <c:v>-37</c:v>
                </c:pt>
                <c:pt idx="1108">
                  <c:v>-37</c:v>
                </c:pt>
                <c:pt idx="1109">
                  <c:v>-57</c:v>
                </c:pt>
                <c:pt idx="1110">
                  <c:v>-77</c:v>
                </c:pt>
                <c:pt idx="1111">
                  <c:v>-7</c:v>
                </c:pt>
                <c:pt idx="1112">
                  <c:v>3</c:v>
                </c:pt>
                <c:pt idx="1113">
                  <c:v>3</c:v>
                </c:pt>
                <c:pt idx="1114">
                  <c:v>3</c:v>
                </c:pt>
                <c:pt idx="1115">
                  <c:v>-37</c:v>
                </c:pt>
                <c:pt idx="1116">
                  <c:v>-17</c:v>
                </c:pt>
                <c:pt idx="1117">
                  <c:v>-57</c:v>
                </c:pt>
                <c:pt idx="1118">
                  <c:v>-77</c:v>
                </c:pt>
                <c:pt idx="1119">
                  <c:v>-47</c:v>
                </c:pt>
                <c:pt idx="1120">
                  <c:v>-37</c:v>
                </c:pt>
                <c:pt idx="1121">
                  <c:v>-27</c:v>
                </c:pt>
                <c:pt idx="1122">
                  <c:v>-7</c:v>
                </c:pt>
                <c:pt idx="1123">
                  <c:v>-7</c:v>
                </c:pt>
                <c:pt idx="1124">
                  <c:v>-37</c:v>
                </c:pt>
                <c:pt idx="1125">
                  <c:v>-7</c:v>
                </c:pt>
                <c:pt idx="1126">
                  <c:v>-7</c:v>
                </c:pt>
                <c:pt idx="1127">
                  <c:v>-7</c:v>
                </c:pt>
                <c:pt idx="1128">
                  <c:v>-7</c:v>
                </c:pt>
                <c:pt idx="1129">
                  <c:v>-17</c:v>
                </c:pt>
                <c:pt idx="1130">
                  <c:v>-17</c:v>
                </c:pt>
                <c:pt idx="1131">
                  <c:v>-17</c:v>
                </c:pt>
                <c:pt idx="1132">
                  <c:v>-27</c:v>
                </c:pt>
                <c:pt idx="1133">
                  <c:v>-27</c:v>
                </c:pt>
                <c:pt idx="1134">
                  <c:v>-27</c:v>
                </c:pt>
                <c:pt idx="1135">
                  <c:v>-27</c:v>
                </c:pt>
                <c:pt idx="1136">
                  <c:v>-27</c:v>
                </c:pt>
                <c:pt idx="1137">
                  <c:v>-27</c:v>
                </c:pt>
                <c:pt idx="1138">
                  <c:v>-34</c:v>
                </c:pt>
                <c:pt idx="1139">
                  <c:v>-47</c:v>
                </c:pt>
                <c:pt idx="1140">
                  <c:v>-27</c:v>
                </c:pt>
                <c:pt idx="1141">
                  <c:v>-27</c:v>
                </c:pt>
                <c:pt idx="1142">
                  <c:v>-9</c:v>
                </c:pt>
                <c:pt idx="1143">
                  <c:v>-27</c:v>
                </c:pt>
                <c:pt idx="1144">
                  <c:v>3</c:v>
                </c:pt>
                <c:pt idx="1145">
                  <c:v>-7</c:v>
                </c:pt>
                <c:pt idx="1146">
                  <c:v>-17</c:v>
                </c:pt>
                <c:pt idx="1147">
                  <c:v>-12</c:v>
                </c:pt>
                <c:pt idx="1148">
                  <c:v>-32</c:v>
                </c:pt>
                <c:pt idx="1149">
                  <c:v>-37</c:v>
                </c:pt>
                <c:pt idx="1150">
                  <c:v>23</c:v>
                </c:pt>
                <c:pt idx="1151">
                  <c:v>13</c:v>
                </c:pt>
                <c:pt idx="1152">
                  <c:v>-7</c:v>
                </c:pt>
                <c:pt idx="1153">
                  <c:v>-37</c:v>
                </c:pt>
                <c:pt idx="1154">
                  <c:v>-57</c:v>
                </c:pt>
                <c:pt idx="1155">
                  <c:v>-77</c:v>
                </c:pt>
                <c:pt idx="1156">
                  <c:v>-137</c:v>
                </c:pt>
                <c:pt idx="1157">
                  <c:v>-137</c:v>
                </c:pt>
                <c:pt idx="1158">
                  <c:v>-117</c:v>
                </c:pt>
                <c:pt idx="1159">
                  <c:v>-97</c:v>
                </c:pt>
                <c:pt idx="1160">
                  <c:v>-87</c:v>
                </c:pt>
                <c:pt idx="1161">
                  <c:v>-67</c:v>
                </c:pt>
                <c:pt idx="1162">
                  <c:v>-137</c:v>
                </c:pt>
                <c:pt idx="1163">
                  <c:v>-97</c:v>
                </c:pt>
                <c:pt idx="1164">
                  <c:v>-57</c:v>
                </c:pt>
                <c:pt idx="1165">
                  <c:v>-27</c:v>
                </c:pt>
                <c:pt idx="1166">
                  <c:v>3</c:v>
                </c:pt>
                <c:pt idx="1167">
                  <c:v>13</c:v>
                </c:pt>
                <c:pt idx="1168">
                  <c:v>13</c:v>
                </c:pt>
                <c:pt idx="1169">
                  <c:v>-97</c:v>
                </c:pt>
                <c:pt idx="1170">
                  <c:v>-97</c:v>
                </c:pt>
                <c:pt idx="1171">
                  <c:v>-122</c:v>
                </c:pt>
                <c:pt idx="1172">
                  <c:v>-137</c:v>
                </c:pt>
                <c:pt idx="1173">
                  <c:v>-167</c:v>
                </c:pt>
                <c:pt idx="1174">
                  <c:v>8</c:v>
                </c:pt>
                <c:pt idx="1175">
                  <c:v>-82</c:v>
                </c:pt>
                <c:pt idx="1176">
                  <c:v>-7</c:v>
                </c:pt>
                <c:pt idx="1177">
                  <c:v>-52</c:v>
                </c:pt>
                <c:pt idx="1178">
                  <c:v>-52</c:v>
                </c:pt>
                <c:pt idx="1179">
                  <c:v>-87</c:v>
                </c:pt>
                <c:pt idx="1180">
                  <c:v>28</c:v>
                </c:pt>
                <c:pt idx="1181">
                  <c:v>3</c:v>
                </c:pt>
                <c:pt idx="1182">
                  <c:v>-2</c:v>
                </c:pt>
                <c:pt idx="1183">
                  <c:v>-7</c:v>
                </c:pt>
                <c:pt idx="1184">
                  <c:v>-82</c:v>
                </c:pt>
                <c:pt idx="1185">
                  <c:v>-42</c:v>
                </c:pt>
                <c:pt idx="1186">
                  <c:v>-27</c:v>
                </c:pt>
                <c:pt idx="1187">
                  <c:v>-42</c:v>
                </c:pt>
                <c:pt idx="1188">
                  <c:v>-22</c:v>
                </c:pt>
                <c:pt idx="1189">
                  <c:v>13</c:v>
                </c:pt>
                <c:pt idx="1190">
                  <c:v>8</c:v>
                </c:pt>
                <c:pt idx="1191">
                  <c:v>3</c:v>
                </c:pt>
                <c:pt idx="1192">
                  <c:v>18</c:v>
                </c:pt>
                <c:pt idx="1193">
                  <c:v>-22</c:v>
                </c:pt>
                <c:pt idx="1194">
                  <c:v>23</c:v>
                </c:pt>
                <c:pt idx="1195">
                  <c:v>43</c:v>
                </c:pt>
                <c:pt idx="1196">
                  <c:v>73</c:v>
                </c:pt>
                <c:pt idx="1197">
                  <c:v>108</c:v>
                </c:pt>
                <c:pt idx="1198">
                  <c:v>73</c:v>
                </c:pt>
                <c:pt idx="1199">
                  <c:v>13</c:v>
                </c:pt>
                <c:pt idx="1200">
                  <c:v>-77</c:v>
                </c:pt>
                <c:pt idx="1201">
                  <c:v>-37</c:v>
                </c:pt>
                <c:pt idx="1202">
                  <c:v>-37</c:v>
                </c:pt>
                <c:pt idx="1203">
                  <c:v>-42</c:v>
                </c:pt>
                <c:pt idx="1204">
                  <c:v>-62</c:v>
                </c:pt>
                <c:pt idx="1205">
                  <c:v>-122</c:v>
                </c:pt>
                <c:pt idx="1206">
                  <c:v>-147</c:v>
                </c:pt>
                <c:pt idx="1207">
                  <c:v>-137</c:v>
                </c:pt>
                <c:pt idx="1208">
                  <c:v>-157</c:v>
                </c:pt>
                <c:pt idx="1209">
                  <c:v>-202</c:v>
                </c:pt>
                <c:pt idx="1210">
                  <c:v>-172</c:v>
                </c:pt>
                <c:pt idx="1211">
                  <c:v>-147</c:v>
                </c:pt>
                <c:pt idx="1212">
                  <c:v>-102</c:v>
                </c:pt>
                <c:pt idx="1213">
                  <c:v>-77</c:v>
                </c:pt>
                <c:pt idx="1214">
                  <c:v>-72</c:v>
                </c:pt>
                <c:pt idx="1215">
                  <c:v>-52</c:v>
                </c:pt>
                <c:pt idx="1216">
                  <c:v>-12</c:v>
                </c:pt>
                <c:pt idx="1217">
                  <c:v>-12</c:v>
                </c:pt>
                <c:pt idx="1218">
                  <c:v>-12</c:v>
                </c:pt>
                <c:pt idx="1219">
                  <c:v>-12</c:v>
                </c:pt>
                <c:pt idx="1220">
                  <c:v>-67</c:v>
                </c:pt>
                <c:pt idx="1221">
                  <c:v>-77</c:v>
                </c:pt>
                <c:pt idx="1222">
                  <c:v>-72</c:v>
                </c:pt>
                <c:pt idx="1223">
                  <c:v>-52</c:v>
                </c:pt>
                <c:pt idx="1224">
                  <c:v>-67</c:v>
                </c:pt>
                <c:pt idx="1225">
                  <c:v>-37</c:v>
                </c:pt>
                <c:pt idx="1226">
                  <c:v>-17</c:v>
                </c:pt>
                <c:pt idx="1227">
                  <c:v>-82</c:v>
                </c:pt>
                <c:pt idx="1228">
                  <c:v>-82</c:v>
                </c:pt>
                <c:pt idx="1229">
                  <c:v>-82</c:v>
                </c:pt>
                <c:pt idx="1230">
                  <c:v>-92</c:v>
                </c:pt>
                <c:pt idx="1231">
                  <c:v>-52</c:v>
                </c:pt>
                <c:pt idx="1232">
                  <c:v>-52</c:v>
                </c:pt>
                <c:pt idx="1233">
                  <c:v>-52</c:v>
                </c:pt>
                <c:pt idx="1234">
                  <c:v>-112</c:v>
                </c:pt>
                <c:pt idx="1235">
                  <c:v>-97</c:v>
                </c:pt>
                <c:pt idx="1236">
                  <c:v>-97</c:v>
                </c:pt>
                <c:pt idx="1237">
                  <c:v>-87</c:v>
                </c:pt>
                <c:pt idx="1238">
                  <c:v>-97</c:v>
                </c:pt>
                <c:pt idx="1239">
                  <c:v>-102</c:v>
                </c:pt>
                <c:pt idx="1240">
                  <c:v>-112</c:v>
                </c:pt>
                <c:pt idx="1241">
                  <c:v>-87</c:v>
                </c:pt>
                <c:pt idx="1242">
                  <c:v>-67</c:v>
                </c:pt>
                <c:pt idx="1243">
                  <c:v>-67</c:v>
                </c:pt>
                <c:pt idx="1244">
                  <c:v>-77</c:v>
                </c:pt>
                <c:pt idx="1245">
                  <c:v>-67</c:v>
                </c:pt>
                <c:pt idx="1246">
                  <c:v>-32</c:v>
                </c:pt>
                <c:pt idx="1247">
                  <c:v>-37</c:v>
                </c:pt>
                <c:pt idx="1248">
                  <c:v>-57</c:v>
                </c:pt>
                <c:pt idx="1249">
                  <c:v>-62</c:v>
                </c:pt>
                <c:pt idx="1250">
                  <c:v>-32</c:v>
                </c:pt>
                <c:pt idx="1251">
                  <c:v>23</c:v>
                </c:pt>
                <c:pt idx="1252">
                  <c:v>28</c:v>
                </c:pt>
                <c:pt idx="1253">
                  <c:v>18</c:v>
                </c:pt>
                <c:pt idx="1254">
                  <c:v>8</c:v>
                </c:pt>
                <c:pt idx="1255">
                  <c:v>23</c:v>
                </c:pt>
                <c:pt idx="1256">
                  <c:v>23</c:v>
                </c:pt>
                <c:pt idx="1257">
                  <c:v>23</c:v>
                </c:pt>
                <c:pt idx="1258">
                  <c:v>23</c:v>
                </c:pt>
                <c:pt idx="1259">
                  <c:v>13</c:v>
                </c:pt>
                <c:pt idx="1260">
                  <c:v>8</c:v>
                </c:pt>
                <c:pt idx="1261">
                  <c:v>43</c:v>
                </c:pt>
                <c:pt idx="1262">
                  <c:v>13</c:v>
                </c:pt>
                <c:pt idx="1263">
                  <c:v>3</c:v>
                </c:pt>
                <c:pt idx="1264">
                  <c:v>-12</c:v>
                </c:pt>
                <c:pt idx="1265">
                  <c:v>48</c:v>
                </c:pt>
                <c:pt idx="1266">
                  <c:v>53</c:v>
                </c:pt>
                <c:pt idx="1267">
                  <c:v>28</c:v>
                </c:pt>
                <c:pt idx="1268">
                  <c:v>18</c:v>
                </c:pt>
                <c:pt idx="1269">
                  <c:v>-52</c:v>
                </c:pt>
                <c:pt idx="1270">
                  <c:v>73</c:v>
                </c:pt>
                <c:pt idx="1271">
                  <c:v>88</c:v>
                </c:pt>
                <c:pt idx="1272">
                  <c:v>73</c:v>
                </c:pt>
                <c:pt idx="1273">
                  <c:v>73</c:v>
                </c:pt>
                <c:pt idx="1274">
                  <c:v>53</c:v>
                </c:pt>
                <c:pt idx="1275">
                  <c:v>48</c:v>
                </c:pt>
                <c:pt idx="1276">
                  <c:v>48</c:v>
                </c:pt>
                <c:pt idx="1277">
                  <c:v>48</c:v>
                </c:pt>
                <c:pt idx="1278">
                  <c:v>48</c:v>
                </c:pt>
                <c:pt idx="1280">
                  <c:v>83</c:v>
                </c:pt>
                <c:pt idx="1281">
                  <c:v>58</c:v>
                </c:pt>
                <c:pt idx="1282">
                  <c:v>3</c:v>
                </c:pt>
                <c:pt idx="1283">
                  <c:v>-42</c:v>
                </c:pt>
                <c:pt idx="1284">
                  <c:v>-62</c:v>
                </c:pt>
                <c:pt idx="1285">
                  <c:v>-42</c:v>
                </c:pt>
                <c:pt idx="1286">
                  <c:v>38</c:v>
                </c:pt>
                <c:pt idx="1287">
                  <c:v>43</c:v>
                </c:pt>
                <c:pt idx="1288">
                  <c:v>93</c:v>
                </c:pt>
                <c:pt idx="1289">
                  <c:v>108</c:v>
                </c:pt>
                <c:pt idx="1290">
                  <c:v>98</c:v>
                </c:pt>
                <c:pt idx="1291">
                  <c:v>93</c:v>
                </c:pt>
                <c:pt idx="1292">
                  <c:v>93</c:v>
                </c:pt>
                <c:pt idx="1293">
                  <c:v>108</c:v>
                </c:pt>
                <c:pt idx="1294">
                  <c:v>108</c:v>
                </c:pt>
                <c:pt idx="1295">
                  <c:v>123</c:v>
                </c:pt>
                <c:pt idx="1296">
                  <c:v>78</c:v>
                </c:pt>
                <c:pt idx="1297">
                  <c:v>88</c:v>
                </c:pt>
                <c:pt idx="1298">
                  <c:v>83</c:v>
                </c:pt>
                <c:pt idx="1299">
                  <c:v>43</c:v>
                </c:pt>
                <c:pt idx="1301">
                  <c:v>-27</c:v>
                </c:pt>
                <c:pt idx="1302">
                  <c:v>-37</c:v>
                </c:pt>
                <c:pt idx="1303">
                  <c:v>-47</c:v>
                </c:pt>
                <c:pt idx="1304">
                  <c:v>-92</c:v>
                </c:pt>
                <c:pt idx="1305">
                  <c:v>-92</c:v>
                </c:pt>
                <c:pt idx="1306">
                  <c:v>-77</c:v>
                </c:pt>
                <c:pt idx="1307">
                  <c:v>-87</c:v>
                </c:pt>
                <c:pt idx="1308">
                  <c:v>-107</c:v>
                </c:pt>
                <c:pt idx="1309">
                  <c:v>-137</c:v>
                </c:pt>
                <c:pt idx="1310">
                  <c:v>-17</c:v>
                </c:pt>
                <c:pt idx="1311">
                  <c:v>-47</c:v>
                </c:pt>
                <c:pt idx="1312">
                  <c:v>-62</c:v>
                </c:pt>
                <c:pt idx="1313">
                  <c:v>-67</c:v>
                </c:pt>
                <c:pt idx="1314">
                  <c:v>-112</c:v>
                </c:pt>
                <c:pt idx="1315">
                  <c:v>-132</c:v>
                </c:pt>
                <c:pt idx="1316">
                  <c:v>-132</c:v>
                </c:pt>
                <c:pt idx="1317">
                  <c:v>-112</c:v>
                </c:pt>
                <c:pt idx="1318">
                  <c:v>-87</c:v>
                </c:pt>
                <c:pt idx="1319">
                  <c:v>-72</c:v>
                </c:pt>
                <c:pt idx="1320">
                  <c:v>-117</c:v>
                </c:pt>
                <c:pt idx="1321">
                  <c:v>-97</c:v>
                </c:pt>
                <c:pt idx="1322">
                  <c:v>-97</c:v>
                </c:pt>
                <c:pt idx="1323">
                  <c:v>-97</c:v>
                </c:pt>
                <c:pt idx="1324">
                  <c:v>-147</c:v>
                </c:pt>
                <c:pt idx="1325">
                  <c:v>-112</c:v>
                </c:pt>
                <c:pt idx="1326">
                  <c:v>-137</c:v>
                </c:pt>
                <c:pt idx="1327">
                  <c:v>-117</c:v>
                </c:pt>
                <c:pt idx="1328">
                  <c:v>-152</c:v>
                </c:pt>
                <c:pt idx="1329">
                  <c:v>-97</c:v>
                </c:pt>
                <c:pt idx="1330">
                  <c:v>-107</c:v>
                </c:pt>
                <c:pt idx="1331">
                  <c:v>-142</c:v>
                </c:pt>
                <c:pt idx="1332">
                  <c:v>-162</c:v>
                </c:pt>
                <c:pt idx="1333">
                  <c:v>-142</c:v>
                </c:pt>
                <c:pt idx="1334">
                  <c:v>-132</c:v>
                </c:pt>
                <c:pt idx="1335">
                  <c:v>-117</c:v>
                </c:pt>
                <c:pt idx="1336">
                  <c:v>-102</c:v>
                </c:pt>
                <c:pt idx="1337">
                  <c:v>-97</c:v>
                </c:pt>
                <c:pt idx="1338">
                  <c:v>-172</c:v>
                </c:pt>
                <c:pt idx="1339">
                  <c:v>-142</c:v>
                </c:pt>
                <c:pt idx="1340">
                  <c:v>-77</c:v>
                </c:pt>
                <c:pt idx="1341">
                  <c:v>-87</c:v>
                </c:pt>
                <c:pt idx="1342">
                  <c:v>-82</c:v>
                </c:pt>
                <c:pt idx="1343">
                  <c:v>-72</c:v>
                </c:pt>
                <c:pt idx="1344">
                  <c:v>-112</c:v>
                </c:pt>
                <c:pt idx="1345">
                  <c:v>-132</c:v>
                </c:pt>
                <c:pt idx="1346">
                  <c:v>-152</c:v>
                </c:pt>
                <c:pt idx="1347">
                  <c:v>-172</c:v>
                </c:pt>
                <c:pt idx="1348">
                  <c:v>-112</c:v>
                </c:pt>
                <c:pt idx="1349">
                  <c:v>-117</c:v>
                </c:pt>
                <c:pt idx="1350">
                  <c:v>-77</c:v>
                </c:pt>
                <c:pt idx="1351">
                  <c:v>-42</c:v>
                </c:pt>
                <c:pt idx="1352">
                  <c:v>-37</c:v>
                </c:pt>
                <c:pt idx="1353">
                  <c:v>-57</c:v>
                </c:pt>
                <c:pt idx="1354">
                  <c:v>-47</c:v>
                </c:pt>
                <c:pt idx="1355">
                  <c:v>-62</c:v>
                </c:pt>
                <c:pt idx="1356">
                  <c:v>-62</c:v>
                </c:pt>
                <c:pt idx="1357">
                  <c:v>-57</c:v>
                </c:pt>
                <c:pt idx="1358">
                  <c:v>-27</c:v>
                </c:pt>
                <c:pt idx="1359">
                  <c:v>-32</c:v>
                </c:pt>
                <c:pt idx="1360">
                  <c:v>-22</c:v>
                </c:pt>
                <c:pt idx="1361">
                  <c:v>8</c:v>
                </c:pt>
                <c:pt idx="1362">
                  <c:v>8</c:v>
                </c:pt>
                <c:pt idx="1363">
                  <c:v>-17</c:v>
                </c:pt>
                <c:pt idx="1364">
                  <c:v>3</c:v>
                </c:pt>
                <c:pt idx="1365">
                  <c:v>3</c:v>
                </c:pt>
                <c:pt idx="1366">
                  <c:v>3</c:v>
                </c:pt>
                <c:pt idx="1367">
                  <c:v>-47</c:v>
                </c:pt>
                <c:pt idx="1368">
                  <c:v>-12</c:v>
                </c:pt>
                <c:pt idx="1369">
                  <c:v>-12</c:v>
                </c:pt>
                <c:pt idx="1370">
                  <c:v>-27</c:v>
                </c:pt>
                <c:pt idx="1371">
                  <c:v>-27</c:v>
                </c:pt>
                <c:pt idx="1372">
                  <c:v>-22</c:v>
                </c:pt>
                <c:pt idx="1373">
                  <c:v>-77</c:v>
                </c:pt>
                <c:pt idx="1374">
                  <c:v>-47</c:v>
                </c:pt>
                <c:pt idx="1375">
                  <c:v>-22</c:v>
                </c:pt>
                <c:pt idx="1376">
                  <c:v>-52</c:v>
                </c:pt>
                <c:pt idx="1377">
                  <c:v>-77</c:v>
                </c:pt>
                <c:pt idx="1378">
                  <c:v>-87</c:v>
                </c:pt>
                <c:pt idx="1379">
                  <c:v>-97</c:v>
                </c:pt>
                <c:pt idx="1380">
                  <c:v>-92</c:v>
                </c:pt>
                <c:pt idx="1381">
                  <c:v>-52</c:v>
                </c:pt>
                <c:pt idx="1382">
                  <c:v>-57</c:v>
                </c:pt>
                <c:pt idx="1383">
                  <c:v>-42</c:v>
                </c:pt>
                <c:pt idx="1384">
                  <c:v>-67</c:v>
                </c:pt>
                <c:pt idx="1385">
                  <c:v>-77</c:v>
                </c:pt>
                <c:pt idx="1386">
                  <c:v>-97</c:v>
                </c:pt>
                <c:pt idx="1387">
                  <c:v>-82</c:v>
                </c:pt>
                <c:pt idx="1388">
                  <c:v>-57</c:v>
                </c:pt>
                <c:pt idx="1389">
                  <c:v>-57</c:v>
                </c:pt>
                <c:pt idx="1390">
                  <c:v>-72</c:v>
                </c:pt>
                <c:pt idx="1391">
                  <c:v>-77</c:v>
                </c:pt>
                <c:pt idx="1392">
                  <c:v>-67</c:v>
                </c:pt>
                <c:pt idx="1393">
                  <c:v>-62</c:v>
                </c:pt>
                <c:pt idx="1394">
                  <c:v>-47</c:v>
                </c:pt>
                <c:pt idx="1395">
                  <c:v>-47</c:v>
                </c:pt>
                <c:pt idx="1396">
                  <c:v>-37</c:v>
                </c:pt>
                <c:pt idx="1397">
                  <c:v>8</c:v>
                </c:pt>
                <c:pt idx="1398">
                  <c:v>-2</c:v>
                </c:pt>
                <c:pt idx="1399">
                  <c:v>-2</c:v>
                </c:pt>
                <c:pt idx="1400">
                  <c:v>-12</c:v>
                </c:pt>
                <c:pt idx="1401">
                  <c:v>-32</c:v>
                </c:pt>
                <c:pt idx="1402">
                  <c:v>-2</c:v>
                </c:pt>
                <c:pt idx="1403">
                  <c:v>-52</c:v>
                </c:pt>
                <c:pt idx="1404">
                  <c:v>-62</c:v>
                </c:pt>
                <c:pt idx="1405">
                  <c:v>-62</c:v>
                </c:pt>
                <c:pt idx="1406">
                  <c:v>-62</c:v>
                </c:pt>
                <c:pt idx="1407">
                  <c:v>-67</c:v>
                </c:pt>
                <c:pt idx="1408">
                  <c:v>-52</c:v>
                </c:pt>
                <c:pt idx="1409">
                  <c:v>-67</c:v>
                </c:pt>
                <c:pt idx="1410">
                  <c:v>-62</c:v>
                </c:pt>
                <c:pt idx="1411">
                  <c:v>-72</c:v>
                </c:pt>
                <c:pt idx="1412">
                  <c:v>-72</c:v>
                </c:pt>
                <c:pt idx="1413">
                  <c:v>-77</c:v>
                </c:pt>
                <c:pt idx="1414">
                  <c:v>-82</c:v>
                </c:pt>
                <c:pt idx="1415">
                  <c:v>-82</c:v>
                </c:pt>
                <c:pt idx="1416">
                  <c:v>-84.5</c:v>
                </c:pt>
                <c:pt idx="1417">
                  <c:v>-62</c:v>
                </c:pt>
                <c:pt idx="1418">
                  <c:v>-72</c:v>
                </c:pt>
                <c:pt idx="1419">
                  <c:v>-67</c:v>
                </c:pt>
                <c:pt idx="1420">
                  <c:v>-42</c:v>
                </c:pt>
                <c:pt idx="1421">
                  <c:v>-37</c:v>
                </c:pt>
                <c:pt idx="1422">
                  <c:v>-62</c:v>
                </c:pt>
                <c:pt idx="1423">
                  <c:v>-97</c:v>
                </c:pt>
                <c:pt idx="1424">
                  <c:v>-47</c:v>
                </c:pt>
                <c:pt idx="1425">
                  <c:v>-37</c:v>
                </c:pt>
                <c:pt idx="1426">
                  <c:v>-77</c:v>
                </c:pt>
                <c:pt idx="1427">
                  <c:v>-127</c:v>
                </c:pt>
                <c:pt idx="1428">
                  <c:v>-67</c:v>
                </c:pt>
                <c:pt idx="1429">
                  <c:v>-42</c:v>
                </c:pt>
                <c:pt idx="1430">
                  <c:v>-37</c:v>
                </c:pt>
                <c:pt idx="1431">
                  <c:v>-37</c:v>
                </c:pt>
                <c:pt idx="1432">
                  <c:v>-57</c:v>
                </c:pt>
                <c:pt idx="1433">
                  <c:v>-47</c:v>
                </c:pt>
                <c:pt idx="1434">
                  <c:v>-47</c:v>
                </c:pt>
                <c:pt idx="1435">
                  <c:v>-47</c:v>
                </c:pt>
                <c:pt idx="1436">
                  <c:v>-52</c:v>
                </c:pt>
                <c:pt idx="1437">
                  <c:v>-87</c:v>
                </c:pt>
                <c:pt idx="1438">
                  <c:v>-117</c:v>
                </c:pt>
                <c:pt idx="1439">
                  <c:v>-97</c:v>
                </c:pt>
                <c:pt idx="1440">
                  <c:v>-72</c:v>
                </c:pt>
                <c:pt idx="1441">
                  <c:v>-72</c:v>
                </c:pt>
                <c:pt idx="1442">
                  <c:v>-57</c:v>
                </c:pt>
                <c:pt idx="1443">
                  <c:v>-17</c:v>
                </c:pt>
                <c:pt idx="1444">
                  <c:v>3</c:v>
                </c:pt>
                <c:pt idx="1445">
                  <c:v>3</c:v>
                </c:pt>
                <c:pt idx="1446">
                  <c:v>-17</c:v>
                </c:pt>
                <c:pt idx="1447">
                  <c:v>-7</c:v>
                </c:pt>
                <c:pt idx="1448">
                  <c:v>-12</c:v>
                </c:pt>
                <c:pt idx="1449">
                  <c:v>23</c:v>
                </c:pt>
                <c:pt idx="1450">
                  <c:v>38</c:v>
                </c:pt>
                <c:pt idx="1451">
                  <c:v>33</c:v>
                </c:pt>
                <c:pt idx="1452">
                  <c:v>33</c:v>
                </c:pt>
                <c:pt idx="1453">
                  <c:v>-27</c:v>
                </c:pt>
                <c:pt idx="1454">
                  <c:v>-27</c:v>
                </c:pt>
                <c:pt idx="1455">
                  <c:v>-12</c:v>
                </c:pt>
                <c:pt idx="1456">
                  <c:v>-12</c:v>
                </c:pt>
                <c:pt idx="1457">
                  <c:v>-12</c:v>
                </c:pt>
                <c:pt idx="1458">
                  <c:v>-52</c:v>
                </c:pt>
                <c:pt idx="1459">
                  <c:v>-82</c:v>
                </c:pt>
                <c:pt idx="1460">
                  <c:v>-97</c:v>
                </c:pt>
                <c:pt idx="1461">
                  <c:v>-122</c:v>
                </c:pt>
                <c:pt idx="1462">
                  <c:v>-132</c:v>
                </c:pt>
                <c:pt idx="1463">
                  <c:v>-62</c:v>
                </c:pt>
                <c:pt idx="1464">
                  <c:v>-57</c:v>
                </c:pt>
                <c:pt idx="1465">
                  <c:v>-47</c:v>
                </c:pt>
                <c:pt idx="1466">
                  <c:v>-47</c:v>
                </c:pt>
                <c:pt idx="1467">
                  <c:v>-67</c:v>
                </c:pt>
                <c:pt idx="1468">
                  <c:v>-92</c:v>
                </c:pt>
                <c:pt idx="1469">
                  <c:v>-37</c:v>
                </c:pt>
                <c:pt idx="1470">
                  <c:v>-27</c:v>
                </c:pt>
                <c:pt idx="1471">
                  <c:v>-52</c:v>
                </c:pt>
                <c:pt idx="1472">
                  <c:v>-47</c:v>
                </c:pt>
                <c:pt idx="1473">
                  <c:v>-87</c:v>
                </c:pt>
                <c:pt idx="1474">
                  <c:v>-87</c:v>
                </c:pt>
                <c:pt idx="1475">
                  <c:v>-87</c:v>
                </c:pt>
                <c:pt idx="1476">
                  <c:v>-122</c:v>
                </c:pt>
                <c:pt idx="1477">
                  <c:v>-102</c:v>
                </c:pt>
                <c:pt idx="1478">
                  <c:v>-97</c:v>
                </c:pt>
                <c:pt idx="1479">
                  <c:v>-87</c:v>
                </c:pt>
                <c:pt idx="1480">
                  <c:v>-97</c:v>
                </c:pt>
                <c:pt idx="1481">
                  <c:v>-97</c:v>
                </c:pt>
                <c:pt idx="1482">
                  <c:v>-117</c:v>
                </c:pt>
                <c:pt idx="1483">
                  <c:v>-72</c:v>
                </c:pt>
                <c:pt idx="1484">
                  <c:v>-72</c:v>
                </c:pt>
                <c:pt idx="1485">
                  <c:v>-72</c:v>
                </c:pt>
                <c:pt idx="1486">
                  <c:v>-57</c:v>
                </c:pt>
                <c:pt idx="1487">
                  <c:v>-37</c:v>
                </c:pt>
                <c:pt idx="1488">
                  <c:v>-42</c:v>
                </c:pt>
                <c:pt idx="1489">
                  <c:v>-52</c:v>
                </c:pt>
                <c:pt idx="1490">
                  <c:v>-37</c:v>
                </c:pt>
                <c:pt idx="1491">
                  <c:v>-27</c:v>
                </c:pt>
                <c:pt idx="1492">
                  <c:v>33</c:v>
                </c:pt>
                <c:pt idx="1493">
                  <c:v>-42</c:v>
                </c:pt>
                <c:pt idx="1494">
                  <c:v>-17</c:v>
                </c:pt>
                <c:pt idx="1495">
                  <c:v>-57</c:v>
                </c:pt>
                <c:pt idx="1496">
                  <c:v>-47</c:v>
                </c:pt>
                <c:pt idx="1497">
                  <c:v>-32</c:v>
                </c:pt>
                <c:pt idx="1498">
                  <c:v>-112</c:v>
                </c:pt>
                <c:pt idx="1499">
                  <c:v>-97</c:v>
                </c:pt>
                <c:pt idx="1500">
                  <c:v>-87</c:v>
                </c:pt>
                <c:pt idx="1501">
                  <c:v>-82</c:v>
                </c:pt>
                <c:pt idx="1502">
                  <c:v>-92</c:v>
                </c:pt>
                <c:pt idx="1503">
                  <c:v>-82</c:v>
                </c:pt>
                <c:pt idx="1504">
                  <c:v>-112</c:v>
                </c:pt>
                <c:pt idx="1505">
                  <c:v>-137</c:v>
                </c:pt>
                <c:pt idx="1506">
                  <c:v>-177</c:v>
                </c:pt>
                <c:pt idx="1509">
                  <c:v>-162</c:v>
                </c:pt>
                <c:pt idx="1510">
                  <c:v>-162</c:v>
                </c:pt>
                <c:pt idx="1511">
                  <c:v>-167</c:v>
                </c:pt>
                <c:pt idx="1512">
                  <c:v>-67</c:v>
                </c:pt>
                <c:pt idx="1513">
                  <c:v>-57</c:v>
                </c:pt>
                <c:pt idx="1514">
                  <c:v>-57</c:v>
                </c:pt>
                <c:pt idx="1515">
                  <c:v>-82</c:v>
                </c:pt>
                <c:pt idx="1516">
                  <c:v>-82</c:v>
                </c:pt>
                <c:pt idx="1517">
                  <c:v>-92</c:v>
                </c:pt>
                <c:pt idx="1518">
                  <c:v>-62</c:v>
                </c:pt>
                <c:pt idx="1519">
                  <c:v>-72</c:v>
                </c:pt>
                <c:pt idx="1520">
                  <c:v>-82</c:v>
                </c:pt>
                <c:pt idx="1521">
                  <c:v>-82</c:v>
                </c:pt>
                <c:pt idx="1522">
                  <c:v>-17</c:v>
                </c:pt>
                <c:pt idx="1523">
                  <c:v>53</c:v>
                </c:pt>
                <c:pt idx="1524">
                  <c:v>118</c:v>
                </c:pt>
                <c:pt idx="1525">
                  <c:v>103</c:v>
                </c:pt>
                <c:pt idx="1526">
                  <c:v>68</c:v>
                </c:pt>
                <c:pt idx="1527">
                  <c:v>13</c:v>
                </c:pt>
                <c:pt idx="1528">
                  <c:v>88</c:v>
                </c:pt>
                <c:pt idx="1529">
                  <c:v>113</c:v>
                </c:pt>
                <c:pt idx="1530">
                  <c:v>113</c:v>
                </c:pt>
                <c:pt idx="1531">
                  <c:v>123</c:v>
                </c:pt>
                <c:pt idx="1532">
                  <c:v>133</c:v>
                </c:pt>
                <c:pt idx="1533">
                  <c:v>138</c:v>
                </c:pt>
                <c:pt idx="1534">
                  <c:v>138</c:v>
                </c:pt>
                <c:pt idx="1535">
                  <c:v>208</c:v>
                </c:pt>
                <c:pt idx="1536">
                  <c:v>143</c:v>
                </c:pt>
                <c:pt idx="1537">
                  <c:v>143</c:v>
                </c:pt>
                <c:pt idx="1538">
                  <c:v>153</c:v>
                </c:pt>
                <c:pt idx="1539">
                  <c:v>58</c:v>
                </c:pt>
                <c:pt idx="1540">
                  <c:v>63</c:v>
                </c:pt>
                <c:pt idx="1541">
                  <c:v>53</c:v>
                </c:pt>
                <c:pt idx="1542">
                  <c:v>73</c:v>
                </c:pt>
                <c:pt idx="1543">
                  <c:v>73</c:v>
                </c:pt>
                <c:pt idx="1544">
                  <c:v>83</c:v>
                </c:pt>
                <c:pt idx="1545">
                  <c:v>53</c:v>
                </c:pt>
                <c:pt idx="1546">
                  <c:v>63</c:v>
                </c:pt>
                <c:pt idx="1547">
                  <c:v>63</c:v>
                </c:pt>
                <c:pt idx="1548">
                  <c:v>63</c:v>
                </c:pt>
                <c:pt idx="1549">
                  <c:v>23</c:v>
                </c:pt>
                <c:pt idx="1550">
                  <c:v>43</c:v>
                </c:pt>
                <c:pt idx="1551">
                  <c:v>53</c:v>
                </c:pt>
                <c:pt idx="1552">
                  <c:v>53</c:v>
                </c:pt>
                <c:pt idx="1553">
                  <c:v>3</c:v>
                </c:pt>
                <c:pt idx="1554">
                  <c:v>-17</c:v>
                </c:pt>
                <c:pt idx="1555">
                  <c:v>-22</c:v>
                </c:pt>
                <c:pt idx="1556">
                  <c:v>-62</c:v>
                </c:pt>
                <c:pt idx="1557">
                  <c:v>-57</c:v>
                </c:pt>
                <c:pt idx="1558">
                  <c:v>-77</c:v>
                </c:pt>
                <c:pt idx="1559">
                  <c:v>-32</c:v>
                </c:pt>
                <c:pt idx="1560">
                  <c:v>-27</c:v>
                </c:pt>
                <c:pt idx="1561">
                  <c:v>-112</c:v>
                </c:pt>
                <c:pt idx="1562">
                  <c:v>-12</c:v>
                </c:pt>
                <c:pt idx="1563">
                  <c:v>-12</c:v>
                </c:pt>
                <c:pt idx="1564">
                  <c:v>-62</c:v>
                </c:pt>
                <c:pt idx="1565">
                  <c:v>-62</c:v>
                </c:pt>
                <c:pt idx="1566">
                  <c:v>-42</c:v>
                </c:pt>
                <c:pt idx="1567">
                  <c:v>-42</c:v>
                </c:pt>
                <c:pt idx="1568">
                  <c:v>-42</c:v>
                </c:pt>
                <c:pt idx="1569">
                  <c:v>-37</c:v>
                </c:pt>
                <c:pt idx="1570">
                  <c:v>-27</c:v>
                </c:pt>
                <c:pt idx="1571">
                  <c:v>-27</c:v>
                </c:pt>
                <c:pt idx="1572">
                  <c:v>-42</c:v>
                </c:pt>
                <c:pt idx="1573">
                  <c:v>-67</c:v>
                </c:pt>
                <c:pt idx="1574">
                  <c:v>-102</c:v>
                </c:pt>
                <c:pt idx="1575">
                  <c:v>-77</c:v>
                </c:pt>
                <c:pt idx="1576">
                  <c:v>-52</c:v>
                </c:pt>
                <c:pt idx="1577">
                  <c:v>-37</c:v>
                </c:pt>
                <c:pt idx="1578">
                  <c:v>-77</c:v>
                </c:pt>
                <c:pt idx="1579">
                  <c:v>-52</c:v>
                </c:pt>
                <c:pt idx="1580">
                  <c:v>-62</c:v>
                </c:pt>
                <c:pt idx="1581">
                  <c:v>-62</c:v>
                </c:pt>
                <c:pt idx="1582">
                  <c:v>-67</c:v>
                </c:pt>
                <c:pt idx="1583">
                  <c:v>-34.5</c:v>
                </c:pt>
                <c:pt idx="1584">
                  <c:v>25.5</c:v>
                </c:pt>
                <c:pt idx="1585">
                  <c:v>70.5</c:v>
                </c:pt>
                <c:pt idx="1586">
                  <c:v>70.5</c:v>
                </c:pt>
                <c:pt idx="1587">
                  <c:v>45.5</c:v>
                </c:pt>
                <c:pt idx="1588">
                  <c:v>20.5</c:v>
                </c:pt>
                <c:pt idx="1589">
                  <c:v>-47</c:v>
                </c:pt>
                <c:pt idx="1590">
                  <c:v>-37</c:v>
                </c:pt>
                <c:pt idx="1591">
                  <c:v>-37</c:v>
                </c:pt>
                <c:pt idx="1592">
                  <c:v>-42</c:v>
                </c:pt>
                <c:pt idx="1593">
                  <c:v>-37</c:v>
                </c:pt>
                <c:pt idx="1594">
                  <c:v>-22</c:v>
                </c:pt>
                <c:pt idx="1595">
                  <c:v>-2</c:v>
                </c:pt>
                <c:pt idx="1596">
                  <c:v>18</c:v>
                </c:pt>
                <c:pt idx="1598">
                  <c:v>-67</c:v>
                </c:pt>
                <c:pt idx="1599">
                  <c:v>-82</c:v>
                </c:pt>
                <c:pt idx="1600">
                  <c:v>-122</c:v>
                </c:pt>
                <c:pt idx="1601">
                  <c:v>-142</c:v>
                </c:pt>
                <c:pt idx="1603">
                  <c:v>-72</c:v>
                </c:pt>
                <c:pt idx="1604">
                  <c:v>-72</c:v>
                </c:pt>
                <c:pt idx="1605">
                  <c:v>-62</c:v>
                </c:pt>
                <c:pt idx="1606">
                  <c:v>-57</c:v>
                </c:pt>
                <c:pt idx="1607">
                  <c:v>-122</c:v>
                </c:pt>
                <c:pt idx="1608">
                  <c:v>-2</c:v>
                </c:pt>
                <c:pt idx="1609">
                  <c:v>-52</c:v>
                </c:pt>
                <c:pt idx="1610">
                  <c:v>-72</c:v>
                </c:pt>
                <c:pt idx="1611">
                  <c:v>-122</c:v>
                </c:pt>
                <c:pt idx="1613">
                  <c:v>53</c:v>
                </c:pt>
                <c:pt idx="1614">
                  <c:v>23</c:v>
                </c:pt>
                <c:pt idx="1615">
                  <c:v>8</c:v>
                </c:pt>
                <c:pt idx="1616">
                  <c:v>43</c:v>
                </c:pt>
                <c:pt idx="1617">
                  <c:v>-57</c:v>
                </c:pt>
                <c:pt idx="1618">
                  <c:v>-22</c:v>
                </c:pt>
                <c:pt idx="1619">
                  <c:v>-22</c:v>
                </c:pt>
                <c:pt idx="1620">
                  <c:v>-32</c:v>
                </c:pt>
                <c:pt idx="1621">
                  <c:v>-4.5</c:v>
                </c:pt>
                <c:pt idx="1622">
                  <c:v>23</c:v>
                </c:pt>
                <c:pt idx="1623">
                  <c:v>13</c:v>
                </c:pt>
                <c:pt idx="1624">
                  <c:v>13</c:v>
                </c:pt>
                <c:pt idx="1625">
                  <c:v>13</c:v>
                </c:pt>
                <c:pt idx="1626">
                  <c:v>3</c:v>
                </c:pt>
                <c:pt idx="1627">
                  <c:v>-22</c:v>
                </c:pt>
                <c:pt idx="1628">
                  <c:v>23</c:v>
                </c:pt>
                <c:pt idx="1629">
                  <c:v>23</c:v>
                </c:pt>
                <c:pt idx="1630">
                  <c:v>-2</c:v>
                </c:pt>
                <c:pt idx="1631">
                  <c:v>23</c:v>
                </c:pt>
                <c:pt idx="1632">
                  <c:v>23</c:v>
                </c:pt>
                <c:pt idx="1633">
                  <c:v>-27</c:v>
                </c:pt>
                <c:pt idx="1634">
                  <c:v>-77</c:v>
                </c:pt>
                <c:pt idx="1635">
                  <c:v>-97</c:v>
                </c:pt>
                <c:pt idx="1636">
                  <c:v>-57</c:v>
                </c:pt>
                <c:pt idx="1637">
                  <c:v>-32</c:v>
                </c:pt>
                <c:pt idx="1638">
                  <c:v>-22</c:v>
                </c:pt>
                <c:pt idx="1639">
                  <c:v>-12</c:v>
                </c:pt>
                <c:pt idx="1640">
                  <c:v>-7</c:v>
                </c:pt>
                <c:pt idx="1641">
                  <c:v>-32</c:v>
                </c:pt>
                <c:pt idx="1642">
                  <c:v>-17</c:v>
                </c:pt>
                <c:pt idx="1643">
                  <c:v>8</c:v>
                </c:pt>
                <c:pt idx="1644">
                  <c:v>28</c:v>
                </c:pt>
                <c:pt idx="1645">
                  <c:v>28</c:v>
                </c:pt>
              </c:numCache>
            </c:numRef>
          </c:val>
          <c:extLst>
            <c:ext xmlns:c16="http://schemas.microsoft.com/office/drawing/2014/chart" uri="{C3380CC4-5D6E-409C-BE32-E72D297353CC}">
              <c16:uniqueId val="{00000000-1C09-4482-A147-4CB07E65A7EB}"/>
            </c:ext>
          </c:extLst>
        </c:ser>
        <c:dLbls>
          <c:showLegendKey val="0"/>
          <c:showVal val="0"/>
          <c:showCatName val="0"/>
          <c:showSerName val="0"/>
          <c:showPercent val="0"/>
          <c:showBubbleSize val="0"/>
        </c:dLbls>
        <c:gapWidth val="150"/>
        <c:axId val="321302528"/>
        <c:axId val="321304064"/>
      </c:barChart>
      <c:catAx>
        <c:axId val="321302528"/>
        <c:scaling>
          <c:orientation val="minMax"/>
        </c:scaling>
        <c:delete val="0"/>
        <c:axPos val="b"/>
        <c:numFmt formatCode="yyyy&quot;年&quot;m&quot;月&quot;;@"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321304064"/>
        <c:crosses val="autoZero"/>
        <c:auto val="0"/>
        <c:lblAlgn val="ctr"/>
        <c:lblOffset val="100"/>
        <c:tickLblSkip val="200"/>
        <c:tickMarkSkip val="200"/>
        <c:noMultiLvlLbl val="0"/>
      </c:catAx>
      <c:valAx>
        <c:axId val="321304064"/>
        <c:scaling>
          <c:orientation val="minMax"/>
          <c:min val="-500"/>
        </c:scaling>
        <c:delete val="0"/>
        <c:axPos val="l"/>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321302528"/>
        <c:crosses val="autoZero"/>
        <c:crossBetween val="between"/>
      </c:valAx>
      <c:spPr>
        <a:noFill/>
        <a:ln>
          <a:noFill/>
        </a:ln>
        <a:effectLst/>
      </c:spPr>
    </c:plotArea>
    <c:legend>
      <c:legendPos val="t"/>
      <c:layout>
        <c:manualLayout>
          <c:xMode val="edge"/>
          <c:yMode val="edge"/>
          <c:x val="0.14006237609650021"/>
          <c:y val="3.7332432137572702E-2"/>
          <c:w val="0.18494089189103771"/>
          <c:h val="0.1470876773696446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legend>
    <c:plotVisOnly val="1"/>
    <c:dispBlanksAs val="gap"/>
    <c:showDLblsOverMax val="0"/>
  </c:chart>
  <c:spPr>
    <a:solidFill>
      <a:schemeClr val="bg1"/>
    </a:solidFill>
    <a:ln w="9525" cap="flat" cmpd="sng" algn="ctr">
      <a:noFill/>
      <a:round/>
    </a:ln>
    <a:effectLst/>
  </c:spPr>
  <c:txPr>
    <a:bodyPr/>
    <a:lstStyle/>
    <a:p>
      <a:pPr>
        <a:defRPr sz="1000">
          <a:latin typeface="微软雅黑" panose="020B0503020204020204" pitchFamily="34" charset="-122"/>
          <a:ea typeface="微软雅黑" panose="020B0503020204020204" pitchFamily="34" charset="-122"/>
        </a:defRPr>
      </a:pPr>
      <a:endParaRPr lang="zh-CN"/>
    </a:p>
  </c:txPr>
  <c:printSettings>
    <c:headerFooter/>
    <c:pageMargins b="0.75000000000000644" l="0.70000000000000062" r="0.70000000000000062" t="0.75000000000000644"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1"/>
          <c:order val="1"/>
          <c:invertIfNegative val="0"/>
          <c:cat>
            <c:numRef>
              <c:f>东亚进口!$A$38:$A$80</c:f>
              <c:numCache>
                <c:formatCode>yyyy"年"m"月";@</c:formatCode>
                <c:ptCount val="43"/>
                <c:pt idx="0">
                  <c:v>43101</c:v>
                </c:pt>
                <c:pt idx="1">
                  <c:v>43132</c:v>
                </c:pt>
                <c:pt idx="2">
                  <c:v>43160</c:v>
                </c:pt>
                <c:pt idx="3">
                  <c:v>43191</c:v>
                </c:pt>
                <c:pt idx="4">
                  <c:v>43221</c:v>
                </c:pt>
                <c:pt idx="5">
                  <c:v>43252</c:v>
                </c:pt>
                <c:pt idx="6">
                  <c:v>43282</c:v>
                </c:pt>
                <c:pt idx="7">
                  <c:v>43313</c:v>
                </c:pt>
                <c:pt idx="8">
                  <c:v>43344</c:v>
                </c:pt>
                <c:pt idx="9">
                  <c:v>43374</c:v>
                </c:pt>
                <c:pt idx="10">
                  <c:v>43405</c:v>
                </c:pt>
                <c:pt idx="11">
                  <c:v>43435</c:v>
                </c:pt>
                <c:pt idx="12">
                  <c:v>43466</c:v>
                </c:pt>
                <c:pt idx="13">
                  <c:v>43497</c:v>
                </c:pt>
                <c:pt idx="14">
                  <c:v>43525</c:v>
                </c:pt>
                <c:pt idx="15">
                  <c:v>43556</c:v>
                </c:pt>
                <c:pt idx="16">
                  <c:v>43586</c:v>
                </c:pt>
                <c:pt idx="17">
                  <c:v>43617</c:v>
                </c:pt>
                <c:pt idx="18">
                  <c:v>43647</c:v>
                </c:pt>
                <c:pt idx="19">
                  <c:v>43678</c:v>
                </c:pt>
                <c:pt idx="20">
                  <c:v>43709</c:v>
                </c:pt>
                <c:pt idx="21">
                  <c:v>43739</c:v>
                </c:pt>
                <c:pt idx="22">
                  <c:v>43770</c:v>
                </c:pt>
                <c:pt idx="23">
                  <c:v>43800</c:v>
                </c:pt>
                <c:pt idx="24">
                  <c:v>43831</c:v>
                </c:pt>
                <c:pt idx="25">
                  <c:v>43862</c:v>
                </c:pt>
                <c:pt idx="26">
                  <c:v>43891</c:v>
                </c:pt>
                <c:pt idx="27">
                  <c:v>43922</c:v>
                </c:pt>
                <c:pt idx="28">
                  <c:v>43952</c:v>
                </c:pt>
                <c:pt idx="29">
                  <c:v>43983</c:v>
                </c:pt>
                <c:pt idx="30">
                  <c:v>44013</c:v>
                </c:pt>
                <c:pt idx="31">
                  <c:v>44044</c:v>
                </c:pt>
                <c:pt idx="32">
                  <c:v>44075</c:v>
                </c:pt>
                <c:pt idx="33">
                  <c:v>44105</c:v>
                </c:pt>
                <c:pt idx="34">
                  <c:v>44136</c:v>
                </c:pt>
                <c:pt idx="35">
                  <c:v>44166</c:v>
                </c:pt>
                <c:pt idx="36">
                  <c:v>44197</c:v>
                </c:pt>
                <c:pt idx="37">
                  <c:v>44228</c:v>
                </c:pt>
                <c:pt idx="38">
                  <c:v>44256</c:v>
                </c:pt>
                <c:pt idx="39">
                  <c:v>44287</c:v>
                </c:pt>
                <c:pt idx="40">
                  <c:v>44317</c:v>
                </c:pt>
                <c:pt idx="41">
                  <c:v>44348</c:v>
                </c:pt>
                <c:pt idx="42">
                  <c:v>44378</c:v>
                </c:pt>
              </c:numCache>
            </c:numRef>
          </c:cat>
          <c:val>
            <c:numRef>
              <c:f>东亚进口!$C$38:$C$80</c:f>
              <c:numCache>
                <c:formatCode>0.00%</c:formatCode>
                <c:ptCount val="43"/>
                <c:pt idx="12">
                  <c:v>-0.173619043648643</c:v>
                </c:pt>
                <c:pt idx="13">
                  <c:v>-0.1059247690436137</c:v>
                </c:pt>
                <c:pt idx="14">
                  <c:v>-0.19238140810430482</c:v>
                </c:pt>
                <c:pt idx="15">
                  <c:v>-0.19497012407189718</c:v>
                </c:pt>
                <c:pt idx="16">
                  <c:v>-0.1953968953845755</c:v>
                </c:pt>
                <c:pt idx="17">
                  <c:v>-0.18304481177184484</c:v>
                </c:pt>
                <c:pt idx="18">
                  <c:v>-0.14468803914614281</c:v>
                </c:pt>
                <c:pt idx="19">
                  <c:v>-0.15817409107829761</c:v>
                </c:pt>
                <c:pt idx="20">
                  <c:v>-0.14181710422296556</c:v>
                </c:pt>
                <c:pt idx="21">
                  <c:v>-0.14627035518570464</c:v>
                </c:pt>
                <c:pt idx="22">
                  <c:v>-0.14415489858063124</c:v>
                </c:pt>
                <c:pt idx="23">
                  <c:v>-0.1226360730587297</c:v>
                </c:pt>
                <c:pt idx="24">
                  <c:v>-1.9543546694648528E-2</c:v>
                </c:pt>
                <c:pt idx="25">
                  <c:v>-3.2201715389105878E-2</c:v>
                </c:pt>
                <c:pt idx="26">
                  <c:v>0.1100255791951632</c:v>
                </c:pt>
                <c:pt idx="27">
                  <c:v>0.13068117334624607</c:v>
                </c:pt>
                <c:pt idx="28">
                  <c:v>0.13112924347738497</c:v>
                </c:pt>
                <c:pt idx="29">
                  <c:v>8.3845496974178202E-2</c:v>
                </c:pt>
                <c:pt idx="30">
                  <c:v>5.6781602732601355E-2</c:v>
                </c:pt>
                <c:pt idx="31">
                  <c:v>2.1305396179645886E-2</c:v>
                </c:pt>
                <c:pt idx="32">
                  <c:v>4.6797552307890511E-2</c:v>
                </c:pt>
                <c:pt idx="33">
                  <c:v>4.8343534440882241E-2</c:v>
                </c:pt>
                <c:pt idx="34">
                  <c:v>2.9376023438437704E-2</c:v>
                </c:pt>
                <c:pt idx="35">
                  <c:v>2.4566344250133376E-2</c:v>
                </c:pt>
                <c:pt idx="36">
                  <c:v>0.60234628248006183</c:v>
                </c:pt>
                <c:pt idx="37">
                  <c:v>0.33913019269762756</c:v>
                </c:pt>
                <c:pt idx="38">
                  <c:v>0.20157145439883828</c:v>
                </c:pt>
                <c:pt idx="39">
                  <c:v>0.18606897259342037</c:v>
                </c:pt>
                <c:pt idx="40">
                  <c:v>0.16571790907601214</c:v>
                </c:pt>
                <c:pt idx="41">
                  <c:v>0.20785729381635543</c:v>
                </c:pt>
                <c:pt idx="42">
                  <c:v>0.20185819461163468</c:v>
                </c:pt>
              </c:numCache>
            </c:numRef>
          </c:val>
          <c:extLst>
            <c:ext xmlns:c16="http://schemas.microsoft.com/office/drawing/2014/chart" uri="{C3380CC4-5D6E-409C-BE32-E72D297353CC}">
              <c16:uniqueId val="{00000000-DFAF-4012-9DAF-DF21EE118990}"/>
            </c:ext>
          </c:extLst>
        </c:ser>
        <c:dLbls>
          <c:showLegendKey val="0"/>
          <c:showVal val="0"/>
          <c:showCatName val="0"/>
          <c:showSerName val="0"/>
          <c:showPercent val="0"/>
          <c:showBubbleSize val="0"/>
        </c:dLbls>
        <c:gapWidth val="150"/>
        <c:axId val="440409088"/>
        <c:axId val="440406784"/>
      </c:barChart>
      <c:lineChart>
        <c:grouping val="standard"/>
        <c:varyColors val="0"/>
        <c:ser>
          <c:idx val="0"/>
          <c:order val="0"/>
          <c:marker>
            <c:symbol val="none"/>
          </c:marker>
          <c:cat>
            <c:numRef>
              <c:f>东亚进口!$A$38:$A$80</c:f>
              <c:numCache>
                <c:formatCode>yyyy"年"m"月";@</c:formatCode>
                <c:ptCount val="43"/>
                <c:pt idx="0">
                  <c:v>43101</c:v>
                </c:pt>
                <c:pt idx="1">
                  <c:v>43132</c:v>
                </c:pt>
                <c:pt idx="2">
                  <c:v>43160</c:v>
                </c:pt>
                <c:pt idx="3">
                  <c:v>43191</c:v>
                </c:pt>
                <c:pt idx="4">
                  <c:v>43221</c:v>
                </c:pt>
                <c:pt idx="5">
                  <c:v>43252</c:v>
                </c:pt>
                <c:pt idx="6">
                  <c:v>43282</c:v>
                </c:pt>
                <c:pt idx="7">
                  <c:v>43313</c:v>
                </c:pt>
                <c:pt idx="8">
                  <c:v>43344</c:v>
                </c:pt>
                <c:pt idx="9">
                  <c:v>43374</c:v>
                </c:pt>
                <c:pt idx="10">
                  <c:v>43405</c:v>
                </c:pt>
                <c:pt idx="11">
                  <c:v>43435</c:v>
                </c:pt>
                <c:pt idx="12">
                  <c:v>43466</c:v>
                </c:pt>
                <c:pt idx="13">
                  <c:v>43497</c:v>
                </c:pt>
                <c:pt idx="14">
                  <c:v>43525</c:v>
                </c:pt>
                <c:pt idx="15">
                  <c:v>43556</c:v>
                </c:pt>
                <c:pt idx="16">
                  <c:v>43586</c:v>
                </c:pt>
                <c:pt idx="17">
                  <c:v>43617</c:v>
                </c:pt>
                <c:pt idx="18">
                  <c:v>43647</c:v>
                </c:pt>
                <c:pt idx="19">
                  <c:v>43678</c:v>
                </c:pt>
                <c:pt idx="20">
                  <c:v>43709</c:v>
                </c:pt>
                <c:pt idx="21">
                  <c:v>43739</c:v>
                </c:pt>
                <c:pt idx="22">
                  <c:v>43770</c:v>
                </c:pt>
                <c:pt idx="23">
                  <c:v>43800</c:v>
                </c:pt>
                <c:pt idx="24">
                  <c:v>43831</c:v>
                </c:pt>
                <c:pt idx="25">
                  <c:v>43862</c:v>
                </c:pt>
                <c:pt idx="26">
                  <c:v>43891</c:v>
                </c:pt>
                <c:pt idx="27">
                  <c:v>43922</c:v>
                </c:pt>
                <c:pt idx="28">
                  <c:v>43952</c:v>
                </c:pt>
                <c:pt idx="29">
                  <c:v>43983</c:v>
                </c:pt>
                <c:pt idx="30">
                  <c:v>44013</c:v>
                </c:pt>
                <c:pt idx="31">
                  <c:v>44044</c:v>
                </c:pt>
                <c:pt idx="32">
                  <c:v>44075</c:v>
                </c:pt>
                <c:pt idx="33">
                  <c:v>44105</c:v>
                </c:pt>
                <c:pt idx="34">
                  <c:v>44136</c:v>
                </c:pt>
                <c:pt idx="35">
                  <c:v>44166</c:v>
                </c:pt>
                <c:pt idx="36">
                  <c:v>44197</c:v>
                </c:pt>
                <c:pt idx="37">
                  <c:v>44228</c:v>
                </c:pt>
                <c:pt idx="38">
                  <c:v>44256</c:v>
                </c:pt>
                <c:pt idx="39">
                  <c:v>44287</c:v>
                </c:pt>
                <c:pt idx="40">
                  <c:v>44317</c:v>
                </c:pt>
                <c:pt idx="41">
                  <c:v>44348</c:v>
                </c:pt>
                <c:pt idx="42">
                  <c:v>44378</c:v>
                </c:pt>
              </c:numCache>
            </c:numRef>
          </c:cat>
          <c:val>
            <c:numRef>
              <c:f>东亚进口!$B$38:$B$80</c:f>
              <c:numCache>
                <c:formatCode>#,##0_);[Red]\(#,##0\)</c:formatCode>
                <c:ptCount val="43"/>
                <c:pt idx="0">
                  <c:v>119935</c:v>
                </c:pt>
                <c:pt idx="1">
                  <c:v>129138</c:v>
                </c:pt>
                <c:pt idx="2">
                  <c:v>139634</c:v>
                </c:pt>
                <c:pt idx="3">
                  <c:v>103830</c:v>
                </c:pt>
                <c:pt idx="4">
                  <c:v>124351</c:v>
                </c:pt>
                <c:pt idx="5">
                  <c:v>109863</c:v>
                </c:pt>
                <c:pt idx="6">
                  <c:v>105004</c:v>
                </c:pt>
                <c:pt idx="7">
                  <c:v>135325</c:v>
                </c:pt>
                <c:pt idx="8">
                  <c:v>109391</c:v>
                </c:pt>
                <c:pt idx="9">
                  <c:v>129180</c:v>
                </c:pt>
                <c:pt idx="10">
                  <c:v>127970</c:v>
                </c:pt>
                <c:pt idx="11">
                  <c:v>113653</c:v>
                </c:pt>
                <c:pt idx="12">
                  <c:v>99112</c:v>
                </c:pt>
                <c:pt idx="13">
                  <c:v>123578</c:v>
                </c:pt>
                <c:pt idx="14">
                  <c:v>91237</c:v>
                </c:pt>
                <c:pt idx="15">
                  <c:v>82580</c:v>
                </c:pt>
                <c:pt idx="16">
                  <c:v>99843</c:v>
                </c:pt>
                <c:pt idx="17">
                  <c:v>97373</c:v>
                </c:pt>
                <c:pt idx="18">
                  <c:v>117687</c:v>
                </c:pt>
                <c:pt idx="19">
                  <c:v>102703</c:v>
                </c:pt>
                <c:pt idx="20">
                  <c:v>109696</c:v>
                </c:pt>
                <c:pt idx="21">
                  <c:v>105491</c:v>
                </c:pt>
                <c:pt idx="22">
                  <c:v>112073</c:v>
                </c:pt>
                <c:pt idx="23">
                  <c:v>128413</c:v>
                </c:pt>
                <c:pt idx="24">
                  <c:v>97175</c:v>
                </c:pt>
                <c:pt idx="25">
                  <c:v>118344</c:v>
                </c:pt>
                <c:pt idx="26">
                  <c:v>132948</c:v>
                </c:pt>
                <c:pt idx="27">
                  <c:v>99856</c:v>
                </c:pt>
                <c:pt idx="28">
                  <c:v>113113</c:v>
                </c:pt>
                <c:pt idx="29">
                  <c:v>82068</c:v>
                </c:pt>
                <c:pt idx="30">
                  <c:v>108301</c:v>
                </c:pt>
                <c:pt idx="31">
                  <c:v>79653</c:v>
                </c:pt>
                <c:pt idx="32">
                  <c:v>135583</c:v>
                </c:pt>
                <c:pt idx="33">
                  <c:v>112019</c:v>
                </c:pt>
                <c:pt idx="34">
                  <c:v>95842</c:v>
                </c:pt>
                <c:pt idx="35">
                  <c:v>126078</c:v>
                </c:pt>
                <c:pt idx="36">
                  <c:v>155708</c:v>
                </c:pt>
                <c:pt idx="37">
                  <c:v>132900</c:v>
                </c:pt>
                <c:pt idx="38">
                  <c:v>130100</c:v>
                </c:pt>
                <c:pt idx="39">
                  <c:v>113034</c:v>
                </c:pt>
                <c:pt idx="40">
                  <c:v>122734</c:v>
                </c:pt>
                <c:pt idx="41">
                  <c:v>122785</c:v>
                </c:pt>
                <c:pt idx="42">
                  <c:v>126302</c:v>
                </c:pt>
              </c:numCache>
            </c:numRef>
          </c:val>
          <c:smooth val="0"/>
          <c:extLst>
            <c:ext xmlns:c16="http://schemas.microsoft.com/office/drawing/2014/chart" uri="{C3380CC4-5D6E-409C-BE32-E72D297353CC}">
              <c16:uniqueId val="{00000001-DFAF-4012-9DAF-DF21EE118990}"/>
            </c:ext>
          </c:extLst>
        </c:ser>
        <c:dLbls>
          <c:showLegendKey val="0"/>
          <c:showVal val="0"/>
          <c:showCatName val="0"/>
          <c:showSerName val="0"/>
          <c:showPercent val="0"/>
          <c:showBubbleSize val="0"/>
        </c:dLbls>
        <c:marker val="1"/>
        <c:smooth val="0"/>
        <c:axId val="419268096"/>
        <c:axId val="423835136"/>
      </c:lineChart>
      <c:dateAx>
        <c:axId val="419268096"/>
        <c:scaling>
          <c:orientation val="minMax"/>
        </c:scaling>
        <c:delete val="0"/>
        <c:axPos val="b"/>
        <c:numFmt formatCode="yyyy&quot;年&quot;m&quot;月&quot;;@" sourceLinked="1"/>
        <c:majorTickMark val="out"/>
        <c:minorTickMark val="none"/>
        <c:tickLblPos val="nextTo"/>
        <c:crossAx val="423835136"/>
        <c:crosses val="autoZero"/>
        <c:auto val="1"/>
        <c:lblOffset val="100"/>
        <c:baseTimeUnit val="months"/>
      </c:dateAx>
      <c:valAx>
        <c:axId val="423835136"/>
        <c:scaling>
          <c:orientation val="minMax"/>
          <c:min val="70000"/>
        </c:scaling>
        <c:delete val="0"/>
        <c:axPos val="l"/>
        <c:majorGridlines/>
        <c:numFmt formatCode="#,##0_);[Red]\(#,##0\)" sourceLinked="1"/>
        <c:majorTickMark val="out"/>
        <c:minorTickMark val="none"/>
        <c:tickLblPos val="nextTo"/>
        <c:crossAx val="419268096"/>
        <c:crosses val="autoZero"/>
        <c:crossBetween val="between"/>
      </c:valAx>
      <c:valAx>
        <c:axId val="440406784"/>
        <c:scaling>
          <c:orientation val="minMax"/>
        </c:scaling>
        <c:delete val="0"/>
        <c:axPos val="r"/>
        <c:numFmt formatCode="0.00%" sourceLinked="1"/>
        <c:majorTickMark val="out"/>
        <c:minorTickMark val="none"/>
        <c:tickLblPos val="nextTo"/>
        <c:crossAx val="440409088"/>
        <c:crosses val="max"/>
        <c:crossBetween val="between"/>
      </c:valAx>
      <c:dateAx>
        <c:axId val="440409088"/>
        <c:scaling>
          <c:orientation val="minMax"/>
        </c:scaling>
        <c:delete val="1"/>
        <c:axPos val="b"/>
        <c:numFmt formatCode="yyyy&quot;年&quot;m&quot;月&quot;;@" sourceLinked="1"/>
        <c:majorTickMark val="out"/>
        <c:minorTickMark val="none"/>
        <c:tickLblPos val="none"/>
        <c:crossAx val="440406784"/>
        <c:crosses val="autoZero"/>
        <c:auto val="1"/>
        <c:lblOffset val="100"/>
        <c:baseTimeUnit val="months"/>
      </c:dateAx>
    </c:plotArea>
    <c:legend>
      <c:legendPos val="r"/>
      <c:overlay val="0"/>
    </c:legend>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8.0609377559007905E-2"/>
          <c:y val="0.13950985472235855"/>
          <c:w val="0.88582503297122261"/>
          <c:h val="0.7872840527334094"/>
        </c:manualLayout>
      </c:layout>
      <c:barChart>
        <c:barDir val="col"/>
        <c:grouping val="clustered"/>
        <c:varyColors val="0"/>
        <c:ser>
          <c:idx val="1"/>
          <c:order val="1"/>
          <c:tx>
            <c:strRef>
              <c:f>Brazil!$C$1</c:f>
              <c:strCache>
                <c:ptCount val="1"/>
                <c:pt idx="0">
                  <c:v>累计
同比</c:v>
                </c:pt>
              </c:strCache>
            </c:strRef>
          </c:tx>
          <c:invertIfNegative val="0"/>
          <c:cat>
            <c:numRef>
              <c:f>Brazil!$A$2:$A$80</c:f>
              <c:numCache>
                <c:formatCode>yyyy"年"m"月";@</c:formatCode>
                <c:ptCount val="79"/>
                <c:pt idx="0">
                  <c:v>42005</c:v>
                </c:pt>
                <c:pt idx="1">
                  <c:v>42036</c:v>
                </c:pt>
                <c:pt idx="2">
                  <c:v>42064</c:v>
                </c:pt>
                <c:pt idx="3">
                  <c:v>42095</c:v>
                </c:pt>
                <c:pt idx="4">
                  <c:v>42125</c:v>
                </c:pt>
                <c:pt idx="5">
                  <c:v>42156</c:v>
                </c:pt>
                <c:pt idx="6">
                  <c:v>42186</c:v>
                </c:pt>
                <c:pt idx="7">
                  <c:v>42217</c:v>
                </c:pt>
                <c:pt idx="8">
                  <c:v>42248</c:v>
                </c:pt>
                <c:pt idx="9">
                  <c:v>42278</c:v>
                </c:pt>
                <c:pt idx="10">
                  <c:v>42309</c:v>
                </c:pt>
                <c:pt idx="11">
                  <c:v>42339</c:v>
                </c:pt>
                <c:pt idx="12">
                  <c:v>42370</c:v>
                </c:pt>
                <c:pt idx="13">
                  <c:v>42401</c:v>
                </c:pt>
                <c:pt idx="14">
                  <c:v>42430</c:v>
                </c:pt>
                <c:pt idx="15">
                  <c:v>42461</c:v>
                </c:pt>
                <c:pt idx="16">
                  <c:v>42491</c:v>
                </c:pt>
                <c:pt idx="17">
                  <c:v>42522</c:v>
                </c:pt>
                <c:pt idx="18">
                  <c:v>42552</c:v>
                </c:pt>
                <c:pt idx="19">
                  <c:v>42583</c:v>
                </c:pt>
                <c:pt idx="20">
                  <c:v>42614</c:v>
                </c:pt>
                <c:pt idx="21">
                  <c:v>42644</c:v>
                </c:pt>
                <c:pt idx="22">
                  <c:v>42675</c:v>
                </c:pt>
                <c:pt idx="23">
                  <c:v>42705</c:v>
                </c:pt>
                <c:pt idx="24">
                  <c:v>42736</c:v>
                </c:pt>
                <c:pt idx="25">
                  <c:v>42767</c:v>
                </c:pt>
                <c:pt idx="26">
                  <c:v>42795</c:v>
                </c:pt>
                <c:pt idx="27">
                  <c:v>42826</c:v>
                </c:pt>
                <c:pt idx="28">
                  <c:v>42856</c:v>
                </c:pt>
                <c:pt idx="29">
                  <c:v>42887</c:v>
                </c:pt>
                <c:pt idx="30">
                  <c:v>42917</c:v>
                </c:pt>
                <c:pt idx="31">
                  <c:v>42948</c:v>
                </c:pt>
                <c:pt idx="32">
                  <c:v>42979</c:v>
                </c:pt>
                <c:pt idx="33">
                  <c:v>43009</c:v>
                </c:pt>
                <c:pt idx="34">
                  <c:v>43040</c:v>
                </c:pt>
                <c:pt idx="35">
                  <c:v>43070</c:v>
                </c:pt>
                <c:pt idx="36">
                  <c:v>43101</c:v>
                </c:pt>
                <c:pt idx="37">
                  <c:v>43132</c:v>
                </c:pt>
                <c:pt idx="38">
                  <c:v>43160</c:v>
                </c:pt>
                <c:pt idx="39">
                  <c:v>43191</c:v>
                </c:pt>
                <c:pt idx="40">
                  <c:v>43221</c:v>
                </c:pt>
                <c:pt idx="41">
                  <c:v>43252</c:v>
                </c:pt>
                <c:pt idx="42">
                  <c:v>43282</c:v>
                </c:pt>
                <c:pt idx="43">
                  <c:v>43313</c:v>
                </c:pt>
                <c:pt idx="44">
                  <c:v>43344</c:v>
                </c:pt>
                <c:pt idx="45">
                  <c:v>43374</c:v>
                </c:pt>
                <c:pt idx="46">
                  <c:v>43405</c:v>
                </c:pt>
                <c:pt idx="47">
                  <c:v>43435</c:v>
                </c:pt>
                <c:pt idx="48">
                  <c:v>43466</c:v>
                </c:pt>
                <c:pt idx="49">
                  <c:v>43497</c:v>
                </c:pt>
                <c:pt idx="50">
                  <c:v>43525</c:v>
                </c:pt>
                <c:pt idx="51">
                  <c:v>43556</c:v>
                </c:pt>
                <c:pt idx="52">
                  <c:v>43586</c:v>
                </c:pt>
                <c:pt idx="53">
                  <c:v>43617</c:v>
                </c:pt>
                <c:pt idx="54">
                  <c:v>43647</c:v>
                </c:pt>
                <c:pt idx="55">
                  <c:v>43678</c:v>
                </c:pt>
                <c:pt idx="56">
                  <c:v>43709</c:v>
                </c:pt>
                <c:pt idx="57">
                  <c:v>43739</c:v>
                </c:pt>
                <c:pt idx="58">
                  <c:v>43770</c:v>
                </c:pt>
                <c:pt idx="59">
                  <c:v>43800</c:v>
                </c:pt>
                <c:pt idx="60">
                  <c:v>43831</c:v>
                </c:pt>
                <c:pt idx="61">
                  <c:v>43862</c:v>
                </c:pt>
                <c:pt idx="62">
                  <c:v>43891</c:v>
                </c:pt>
                <c:pt idx="63">
                  <c:v>43922</c:v>
                </c:pt>
                <c:pt idx="64">
                  <c:v>43952</c:v>
                </c:pt>
                <c:pt idx="65">
                  <c:v>43983</c:v>
                </c:pt>
                <c:pt idx="66">
                  <c:v>44013</c:v>
                </c:pt>
                <c:pt idx="67">
                  <c:v>44044</c:v>
                </c:pt>
                <c:pt idx="68">
                  <c:v>44075</c:v>
                </c:pt>
                <c:pt idx="69">
                  <c:v>44105</c:v>
                </c:pt>
                <c:pt idx="70">
                  <c:v>44136</c:v>
                </c:pt>
                <c:pt idx="71">
                  <c:v>44166</c:v>
                </c:pt>
                <c:pt idx="72">
                  <c:v>44197</c:v>
                </c:pt>
                <c:pt idx="73">
                  <c:v>44228</c:v>
                </c:pt>
                <c:pt idx="74">
                  <c:v>44256</c:v>
                </c:pt>
                <c:pt idx="75">
                  <c:v>44287</c:v>
                </c:pt>
                <c:pt idx="76">
                  <c:v>44317</c:v>
                </c:pt>
                <c:pt idx="77">
                  <c:v>44348</c:v>
                </c:pt>
                <c:pt idx="78">
                  <c:v>44378</c:v>
                </c:pt>
              </c:numCache>
            </c:numRef>
          </c:cat>
          <c:val>
            <c:numRef>
              <c:f>Brazil!$C$2:$C$80</c:f>
              <c:numCache>
                <c:formatCode>0.00%</c:formatCode>
                <c:ptCount val="79"/>
                <c:pt idx="12">
                  <c:v>0.27021543912411716</c:v>
                </c:pt>
                <c:pt idx="13">
                  <c:v>0.20934085230995469</c:v>
                </c:pt>
                <c:pt idx="14">
                  <c:v>0.28080170697463469</c:v>
                </c:pt>
                <c:pt idx="15">
                  <c:v>9.6298833880801293E-2</c:v>
                </c:pt>
                <c:pt idx="16">
                  <c:v>7.0942156809113088E-2</c:v>
                </c:pt>
                <c:pt idx="17">
                  <c:v>0.13786681207431939</c:v>
                </c:pt>
                <c:pt idx="18">
                  <c:v>0.14537828189023871</c:v>
                </c:pt>
                <c:pt idx="19">
                  <c:v>0.18534643796261197</c:v>
                </c:pt>
                <c:pt idx="20">
                  <c:v>0.23766791074167148</c:v>
                </c:pt>
                <c:pt idx="21">
                  <c:v>0.23284700726799756</c:v>
                </c:pt>
                <c:pt idx="22">
                  <c:v>0.24412680054984381</c:v>
                </c:pt>
                <c:pt idx="23">
                  <c:v>0.25883550297403035</c:v>
                </c:pt>
                <c:pt idx="24">
                  <c:v>0.18662976259315212</c:v>
                </c:pt>
                <c:pt idx="25">
                  <c:v>8.6653403231400361E-2</c:v>
                </c:pt>
                <c:pt idx="26">
                  <c:v>6.6510759215949511E-2</c:v>
                </c:pt>
                <c:pt idx="27">
                  <c:v>8.3014441633947111E-2</c:v>
                </c:pt>
                <c:pt idx="28">
                  <c:v>0.12823264325118089</c:v>
                </c:pt>
                <c:pt idx="29">
                  <c:v>0.1301342994844894</c:v>
                </c:pt>
                <c:pt idx="30">
                  <c:v>0.12670324389659027</c:v>
                </c:pt>
                <c:pt idx="31">
                  <c:v>9.0175615006845122E-2</c:v>
                </c:pt>
                <c:pt idx="32">
                  <c:v>0.10272204664917561</c:v>
                </c:pt>
                <c:pt idx="33">
                  <c:v>8.1040222168212939E-2</c:v>
                </c:pt>
                <c:pt idx="34">
                  <c:v>6.4854732727055664E-2</c:v>
                </c:pt>
                <c:pt idx="35">
                  <c:v>9.4183481394026991E-2</c:v>
                </c:pt>
                <c:pt idx="36">
                  <c:v>-0.12491514302665441</c:v>
                </c:pt>
                <c:pt idx="37">
                  <c:v>-0.13080401704704125</c:v>
                </c:pt>
                <c:pt idx="38">
                  <c:v>1.9118920086343971E-2</c:v>
                </c:pt>
                <c:pt idx="39">
                  <c:v>6.7327564465200052E-2</c:v>
                </c:pt>
                <c:pt idx="40">
                  <c:v>2.4065647758559017E-2</c:v>
                </c:pt>
                <c:pt idx="41">
                  <c:v>5.2268547202269922E-3</c:v>
                </c:pt>
                <c:pt idx="42">
                  <c:v>2.508222722224418E-2</c:v>
                </c:pt>
                <c:pt idx="43">
                  <c:v>2.9960898259108415E-2</c:v>
                </c:pt>
                <c:pt idx="44">
                  <c:v>2.5656829661419689E-2</c:v>
                </c:pt>
                <c:pt idx="45">
                  <c:v>6.2625375929929561E-2</c:v>
                </c:pt>
                <c:pt idx="46">
                  <c:v>5.5830420734100938E-2</c:v>
                </c:pt>
                <c:pt idx="47">
                  <c:v>4.160778118980879E-2</c:v>
                </c:pt>
                <c:pt idx="48">
                  <c:v>0.36962508836392649</c:v>
                </c:pt>
                <c:pt idx="49">
                  <c:v>0.33713666715467672</c:v>
                </c:pt>
                <c:pt idx="50">
                  <c:v>0.16907383913408092</c:v>
                </c:pt>
                <c:pt idx="51">
                  <c:v>9.6461202225176956E-2</c:v>
                </c:pt>
                <c:pt idx="52">
                  <c:v>8.9302484185187492E-2</c:v>
                </c:pt>
                <c:pt idx="53">
                  <c:v>4.2770277426868342E-2</c:v>
                </c:pt>
                <c:pt idx="54">
                  <c:v>2.8387230319124823E-2</c:v>
                </c:pt>
                <c:pt idx="55">
                  <c:v>4.5792715236961268E-2</c:v>
                </c:pt>
                <c:pt idx="56">
                  <c:v>2.6760147155620917E-2</c:v>
                </c:pt>
                <c:pt idx="57">
                  <c:v>6.8710910144889059E-3</c:v>
                </c:pt>
                <c:pt idx="58">
                  <c:v>1.1986155754434291E-2</c:v>
                </c:pt>
                <c:pt idx="59">
                  <c:v>1.4859639194531482E-2</c:v>
                </c:pt>
                <c:pt idx="60">
                  <c:v>-0.20110214547785454</c:v>
                </c:pt>
                <c:pt idx="61">
                  <c:v>-0.18225702412503464</c:v>
                </c:pt>
                <c:pt idx="62">
                  <c:v>-7.8639998364989472E-2</c:v>
                </c:pt>
                <c:pt idx="63">
                  <c:v>-0.11923210549319985</c:v>
                </c:pt>
                <c:pt idx="64">
                  <c:v>-0.1502223433454718</c:v>
                </c:pt>
                <c:pt idx="65">
                  <c:v>-0.10176749598457602</c:v>
                </c:pt>
                <c:pt idx="66">
                  <c:v>-3.7664417148288165E-2</c:v>
                </c:pt>
                <c:pt idx="67">
                  <c:v>-4.2559881732978089E-2</c:v>
                </c:pt>
                <c:pt idx="68">
                  <c:v>-9.9606891805397169E-3</c:v>
                </c:pt>
                <c:pt idx="69">
                  <c:v>9.2212817997907592E-3</c:v>
                </c:pt>
                <c:pt idx="70">
                  <c:v>2.70524161176664E-2</c:v>
                </c:pt>
                <c:pt idx="71">
                  <c:v>2.7853652805979845E-2</c:v>
                </c:pt>
                <c:pt idx="72">
                  <c:v>-3.0986078106540527E-2</c:v>
                </c:pt>
                <c:pt idx="73">
                  <c:v>0.21555256472039885</c:v>
                </c:pt>
                <c:pt idx="74">
                  <c:v>0.11147273422056991</c:v>
                </c:pt>
                <c:pt idx="75">
                  <c:v>0.24883003382860069</c:v>
                </c:pt>
                <c:pt idx="76">
                  <c:v>0.29465193032386972</c:v>
                </c:pt>
                <c:pt idx="77">
                  <c:v>0.25565925068640549</c:v>
                </c:pt>
                <c:pt idx="78">
                  <c:v>0.18549301858719525</c:v>
                </c:pt>
              </c:numCache>
            </c:numRef>
          </c:val>
          <c:extLst>
            <c:ext xmlns:c16="http://schemas.microsoft.com/office/drawing/2014/chart" uri="{C3380CC4-5D6E-409C-BE32-E72D297353CC}">
              <c16:uniqueId val="{00000000-3D1E-45AB-BF82-4B95252C4568}"/>
            </c:ext>
          </c:extLst>
        </c:ser>
        <c:dLbls>
          <c:showLegendKey val="0"/>
          <c:showVal val="0"/>
          <c:showCatName val="0"/>
          <c:showSerName val="0"/>
          <c:showPercent val="0"/>
          <c:showBubbleSize val="0"/>
        </c:dLbls>
        <c:gapWidth val="31"/>
        <c:axId val="338019072"/>
        <c:axId val="338017280"/>
      </c:barChart>
      <c:lineChart>
        <c:grouping val="standard"/>
        <c:varyColors val="0"/>
        <c:ser>
          <c:idx val="0"/>
          <c:order val="0"/>
          <c:tx>
            <c:strRef>
              <c:f>Brazil!$B$1</c:f>
              <c:strCache>
                <c:ptCount val="1"/>
                <c:pt idx="0">
                  <c:v>Net
Import</c:v>
                </c:pt>
              </c:strCache>
            </c:strRef>
          </c:tx>
          <c:spPr>
            <a:ln w="22225">
              <a:solidFill>
                <a:schemeClr val="tx1"/>
              </a:solidFill>
            </a:ln>
          </c:spPr>
          <c:marker>
            <c:symbol val="none"/>
          </c:marker>
          <c:cat>
            <c:numRef>
              <c:f>Brazil!$A$2:$A$80</c:f>
              <c:numCache>
                <c:formatCode>yyyy"年"m"月";@</c:formatCode>
                <c:ptCount val="79"/>
                <c:pt idx="0">
                  <c:v>42005</c:v>
                </c:pt>
                <c:pt idx="1">
                  <c:v>42036</c:v>
                </c:pt>
                <c:pt idx="2">
                  <c:v>42064</c:v>
                </c:pt>
                <c:pt idx="3">
                  <c:v>42095</c:v>
                </c:pt>
                <c:pt idx="4">
                  <c:v>42125</c:v>
                </c:pt>
                <c:pt idx="5">
                  <c:v>42156</c:v>
                </c:pt>
                <c:pt idx="6">
                  <c:v>42186</c:v>
                </c:pt>
                <c:pt idx="7">
                  <c:v>42217</c:v>
                </c:pt>
                <c:pt idx="8">
                  <c:v>42248</c:v>
                </c:pt>
                <c:pt idx="9">
                  <c:v>42278</c:v>
                </c:pt>
                <c:pt idx="10">
                  <c:v>42309</c:v>
                </c:pt>
                <c:pt idx="11">
                  <c:v>42339</c:v>
                </c:pt>
                <c:pt idx="12">
                  <c:v>42370</c:v>
                </c:pt>
                <c:pt idx="13">
                  <c:v>42401</c:v>
                </c:pt>
                <c:pt idx="14">
                  <c:v>42430</c:v>
                </c:pt>
                <c:pt idx="15">
                  <c:v>42461</c:v>
                </c:pt>
                <c:pt idx="16">
                  <c:v>42491</c:v>
                </c:pt>
                <c:pt idx="17">
                  <c:v>42522</c:v>
                </c:pt>
                <c:pt idx="18">
                  <c:v>42552</c:v>
                </c:pt>
                <c:pt idx="19">
                  <c:v>42583</c:v>
                </c:pt>
                <c:pt idx="20">
                  <c:v>42614</c:v>
                </c:pt>
                <c:pt idx="21">
                  <c:v>42644</c:v>
                </c:pt>
                <c:pt idx="22">
                  <c:v>42675</c:v>
                </c:pt>
                <c:pt idx="23">
                  <c:v>42705</c:v>
                </c:pt>
                <c:pt idx="24">
                  <c:v>42736</c:v>
                </c:pt>
                <c:pt idx="25">
                  <c:v>42767</c:v>
                </c:pt>
                <c:pt idx="26">
                  <c:v>42795</c:v>
                </c:pt>
                <c:pt idx="27">
                  <c:v>42826</c:v>
                </c:pt>
                <c:pt idx="28">
                  <c:v>42856</c:v>
                </c:pt>
                <c:pt idx="29">
                  <c:v>42887</c:v>
                </c:pt>
                <c:pt idx="30">
                  <c:v>42917</c:v>
                </c:pt>
                <c:pt idx="31">
                  <c:v>42948</c:v>
                </c:pt>
                <c:pt idx="32">
                  <c:v>42979</c:v>
                </c:pt>
                <c:pt idx="33">
                  <c:v>43009</c:v>
                </c:pt>
                <c:pt idx="34">
                  <c:v>43040</c:v>
                </c:pt>
                <c:pt idx="35">
                  <c:v>43070</c:v>
                </c:pt>
                <c:pt idx="36">
                  <c:v>43101</c:v>
                </c:pt>
                <c:pt idx="37">
                  <c:v>43132</c:v>
                </c:pt>
                <c:pt idx="38">
                  <c:v>43160</c:v>
                </c:pt>
                <c:pt idx="39">
                  <c:v>43191</c:v>
                </c:pt>
                <c:pt idx="40">
                  <c:v>43221</c:v>
                </c:pt>
                <c:pt idx="41">
                  <c:v>43252</c:v>
                </c:pt>
                <c:pt idx="42">
                  <c:v>43282</c:v>
                </c:pt>
                <c:pt idx="43">
                  <c:v>43313</c:v>
                </c:pt>
                <c:pt idx="44">
                  <c:v>43344</c:v>
                </c:pt>
                <c:pt idx="45">
                  <c:v>43374</c:v>
                </c:pt>
                <c:pt idx="46">
                  <c:v>43405</c:v>
                </c:pt>
                <c:pt idx="47">
                  <c:v>43435</c:v>
                </c:pt>
                <c:pt idx="48">
                  <c:v>43466</c:v>
                </c:pt>
                <c:pt idx="49">
                  <c:v>43497</c:v>
                </c:pt>
                <c:pt idx="50">
                  <c:v>43525</c:v>
                </c:pt>
                <c:pt idx="51">
                  <c:v>43556</c:v>
                </c:pt>
                <c:pt idx="52">
                  <c:v>43586</c:v>
                </c:pt>
                <c:pt idx="53">
                  <c:v>43617</c:v>
                </c:pt>
                <c:pt idx="54">
                  <c:v>43647</c:v>
                </c:pt>
                <c:pt idx="55">
                  <c:v>43678</c:v>
                </c:pt>
                <c:pt idx="56">
                  <c:v>43709</c:v>
                </c:pt>
                <c:pt idx="57">
                  <c:v>43739</c:v>
                </c:pt>
                <c:pt idx="58">
                  <c:v>43770</c:v>
                </c:pt>
                <c:pt idx="59">
                  <c:v>43800</c:v>
                </c:pt>
                <c:pt idx="60">
                  <c:v>43831</c:v>
                </c:pt>
                <c:pt idx="61">
                  <c:v>43862</c:v>
                </c:pt>
                <c:pt idx="62">
                  <c:v>43891</c:v>
                </c:pt>
                <c:pt idx="63">
                  <c:v>43922</c:v>
                </c:pt>
                <c:pt idx="64">
                  <c:v>43952</c:v>
                </c:pt>
                <c:pt idx="65">
                  <c:v>43983</c:v>
                </c:pt>
                <c:pt idx="66">
                  <c:v>44013</c:v>
                </c:pt>
                <c:pt idx="67">
                  <c:v>44044</c:v>
                </c:pt>
                <c:pt idx="68">
                  <c:v>44075</c:v>
                </c:pt>
                <c:pt idx="69">
                  <c:v>44105</c:v>
                </c:pt>
                <c:pt idx="70">
                  <c:v>44136</c:v>
                </c:pt>
                <c:pt idx="71">
                  <c:v>44166</c:v>
                </c:pt>
                <c:pt idx="72">
                  <c:v>44197</c:v>
                </c:pt>
                <c:pt idx="73">
                  <c:v>44228</c:v>
                </c:pt>
                <c:pt idx="74">
                  <c:v>44256</c:v>
                </c:pt>
                <c:pt idx="75">
                  <c:v>44287</c:v>
                </c:pt>
                <c:pt idx="76">
                  <c:v>44317</c:v>
                </c:pt>
                <c:pt idx="77">
                  <c:v>44348</c:v>
                </c:pt>
                <c:pt idx="78">
                  <c:v>44378</c:v>
                </c:pt>
              </c:numCache>
            </c:numRef>
          </c:cat>
          <c:val>
            <c:numRef>
              <c:f>Brazil!$B$2:$B$80</c:f>
              <c:numCache>
                <c:formatCode>#,##0_);[Red]\(#,##0\)</c:formatCode>
                <c:ptCount val="79"/>
                <c:pt idx="0">
                  <c:v>67767.26400000001</c:v>
                </c:pt>
                <c:pt idx="1">
                  <c:v>70864.368000000002</c:v>
                </c:pt>
                <c:pt idx="2">
                  <c:v>62620.802000000003</c:v>
                </c:pt>
                <c:pt idx="3">
                  <c:v>100667.81599999999</c:v>
                </c:pt>
                <c:pt idx="4">
                  <c:v>82561.702999999994</c:v>
                </c:pt>
                <c:pt idx="5">
                  <c:v>58717.095999999998</c:v>
                </c:pt>
                <c:pt idx="6">
                  <c:v>66407.344999999987</c:v>
                </c:pt>
                <c:pt idx="7">
                  <c:v>70783.724000000002</c:v>
                </c:pt>
                <c:pt idx="8">
                  <c:v>52545.192999999999</c:v>
                </c:pt>
                <c:pt idx="9">
                  <c:v>80471.100999999995</c:v>
                </c:pt>
                <c:pt idx="10">
                  <c:v>75067.108999999997</c:v>
                </c:pt>
                <c:pt idx="11">
                  <c:v>52238.493000000002</c:v>
                </c:pt>
                <c:pt idx="12">
                  <c:v>86079.024999999994</c:v>
                </c:pt>
                <c:pt idx="13">
                  <c:v>81573.870999999999</c:v>
                </c:pt>
                <c:pt idx="14">
                  <c:v>90111.565000000002</c:v>
                </c:pt>
                <c:pt idx="15">
                  <c:v>73230.357000000004</c:v>
                </c:pt>
                <c:pt idx="16">
                  <c:v>80763.114000000001</c:v>
                </c:pt>
                <c:pt idx="17">
                  <c:v>92543.557000000001</c:v>
                </c:pt>
                <c:pt idx="18">
                  <c:v>79390.607000000004</c:v>
                </c:pt>
                <c:pt idx="19">
                  <c:v>104271.26300000001</c:v>
                </c:pt>
                <c:pt idx="20">
                  <c:v>95400.365000000005</c:v>
                </c:pt>
                <c:pt idx="21">
                  <c:v>96157.236000000004</c:v>
                </c:pt>
                <c:pt idx="22">
                  <c:v>101440.079</c:v>
                </c:pt>
                <c:pt idx="23">
                  <c:v>77357.092000000004</c:v>
                </c:pt>
                <c:pt idx="24">
                  <c:v>102143.933</c:v>
                </c:pt>
                <c:pt idx="25">
                  <c:v>80036.657000000007</c:v>
                </c:pt>
                <c:pt idx="26">
                  <c:v>92727.981</c:v>
                </c:pt>
                <c:pt idx="27">
                  <c:v>83563.596999999994</c:v>
                </c:pt>
                <c:pt idx="28">
                  <c:v>106086.572</c:v>
                </c:pt>
                <c:pt idx="29">
                  <c:v>105369.67</c:v>
                </c:pt>
                <c:pt idx="30">
                  <c:v>87719.367999999988</c:v>
                </c:pt>
                <c:pt idx="31">
                  <c:v>92353.1</c:v>
                </c:pt>
                <c:pt idx="32">
                  <c:v>113831.571</c:v>
                </c:pt>
                <c:pt idx="33">
                  <c:v>86965.085000000006</c:v>
                </c:pt>
                <c:pt idx="34">
                  <c:v>93783.471000000005</c:v>
                </c:pt>
                <c:pt idx="35">
                  <c:v>113413.212</c:v>
                </c:pt>
                <c:pt idx="36">
                  <c:v>89384.608999999997</c:v>
                </c:pt>
                <c:pt idx="37">
                  <c:v>68966.028000000006</c:v>
                </c:pt>
                <c:pt idx="38">
                  <c:v>121813.88900000001</c:v>
                </c:pt>
                <c:pt idx="39">
                  <c:v>102442.7</c:v>
                </c:pt>
                <c:pt idx="40">
                  <c:v>93131.421000000002</c:v>
                </c:pt>
                <c:pt idx="41">
                  <c:v>97168.695999999996</c:v>
                </c:pt>
                <c:pt idx="42">
                  <c:v>101235.70600000001</c:v>
                </c:pt>
                <c:pt idx="43">
                  <c:v>98328.528999999995</c:v>
                </c:pt>
                <c:pt idx="44">
                  <c:v>113524.073</c:v>
                </c:pt>
                <c:pt idx="45">
                  <c:v>124345.936</c:v>
                </c:pt>
                <c:pt idx="46">
                  <c:v>92558.815000000002</c:v>
                </c:pt>
                <c:pt idx="47">
                  <c:v>103275.38500000001</c:v>
                </c:pt>
                <c:pt idx="48">
                  <c:v>122423.40300000001</c:v>
                </c:pt>
                <c:pt idx="49">
                  <c:v>89313.040000000008</c:v>
                </c:pt>
                <c:pt idx="50">
                  <c:v>115796.575</c:v>
                </c:pt>
                <c:pt idx="51">
                  <c:v>91980.960999999996</c:v>
                </c:pt>
                <c:pt idx="52">
                  <c:v>98709.310999999987</c:v>
                </c:pt>
                <c:pt idx="53">
                  <c:v>79187.459000000003</c:v>
                </c:pt>
                <c:pt idx="54">
                  <c:v>95869.354000000007</c:v>
                </c:pt>
                <c:pt idx="55">
                  <c:v>114565.046</c:v>
                </c:pt>
                <c:pt idx="56">
                  <c:v>101859.876</c:v>
                </c:pt>
                <c:pt idx="57">
                  <c:v>107578.711</c:v>
                </c:pt>
                <c:pt idx="58">
                  <c:v>98836.20199999999</c:v>
                </c:pt>
                <c:pt idx="59">
                  <c:v>107979.186</c:v>
                </c:pt>
                <c:pt idx="60">
                  <c:v>97803.793999999994</c:v>
                </c:pt>
                <c:pt idx="61">
                  <c:v>75342.194999999992</c:v>
                </c:pt>
                <c:pt idx="62">
                  <c:v>128629.833</c:v>
                </c:pt>
                <c:pt idx="63">
                  <c:v>67718.622000000003</c:v>
                </c:pt>
                <c:pt idx="64">
                  <c:v>70880.129000000001</c:v>
                </c:pt>
                <c:pt idx="65">
                  <c:v>96239.180000000008</c:v>
                </c:pt>
                <c:pt idx="66">
                  <c:v>130554.35899999998</c:v>
                </c:pt>
                <c:pt idx="67">
                  <c:v>106295.24299999999</c:v>
                </c:pt>
                <c:pt idx="68">
                  <c:v>127180.38099999999</c:v>
                </c:pt>
                <c:pt idx="69">
                  <c:v>126020.66</c:v>
                </c:pt>
                <c:pt idx="70">
                  <c:v>119649.283</c:v>
                </c:pt>
                <c:pt idx="71">
                  <c:v>111881.077</c:v>
                </c:pt>
                <c:pt idx="72">
                  <c:v>94773.237999999998</c:v>
                </c:pt>
                <c:pt idx="73">
                  <c:v>115694.81299999999</c:v>
                </c:pt>
                <c:pt idx="74">
                  <c:v>124947.54700000001</c:v>
                </c:pt>
                <c:pt idx="75">
                  <c:v>126020.16100000001</c:v>
                </c:pt>
                <c:pt idx="76">
                  <c:v>108696.03200000001</c:v>
                </c:pt>
                <c:pt idx="77">
                  <c:v>103672.232</c:v>
                </c:pt>
                <c:pt idx="78">
                  <c:v>117119.11599999999</c:v>
                </c:pt>
              </c:numCache>
            </c:numRef>
          </c:val>
          <c:smooth val="1"/>
          <c:extLst>
            <c:ext xmlns:c16="http://schemas.microsoft.com/office/drawing/2014/chart" uri="{C3380CC4-5D6E-409C-BE32-E72D297353CC}">
              <c16:uniqueId val="{00000001-3D1E-45AB-BF82-4B95252C4568}"/>
            </c:ext>
          </c:extLst>
        </c:ser>
        <c:dLbls>
          <c:showLegendKey val="0"/>
          <c:showVal val="0"/>
          <c:showCatName val="0"/>
          <c:showSerName val="0"/>
          <c:showPercent val="0"/>
          <c:showBubbleSize val="0"/>
        </c:dLbls>
        <c:marker val="1"/>
        <c:smooth val="0"/>
        <c:axId val="338014208"/>
        <c:axId val="338015744"/>
      </c:lineChart>
      <c:dateAx>
        <c:axId val="338014208"/>
        <c:scaling>
          <c:orientation val="minMax"/>
        </c:scaling>
        <c:delete val="0"/>
        <c:axPos val="b"/>
        <c:numFmt formatCode="yyyy&quot;年&quot;m&quot;月&quot;;@" sourceLinked="1"/>
        <c:majorTickMark val="out"/>
        <c:minorTickMark val="none"/>
        <c:tickLblPos val="nextTo"/>
        <c:crossAx val="338015744"/>
        <c:crosses val="autoZero"/>
        <c:auto val="1"/>
        <c:lblOffset val="100"/>
        <c:baseTimeUnit val="months"/>
        <c:majorUnit val="12"/>
        <c:majorTimeUnit val="months"/>
        <c:minorUnit val="12"/>
        <c:minorTimeUnit val="months"/>
      </c:dateAx>
      <c:valAx>
        <c:axId val="338015744"/>
        <c:scaling>
          <c:orientation val="minMax"/>
          <c:min val="50000"/>
        </c:scaling>
        <c:delete val="0"/>
        <c:axPos val="l"/>
        <c:majorGridlines>
          <c:spPr>
            <a:ln>
              <a:prstDash val="dash"/>
            </a:ln>
          </c:spPr>
        </c:majorGridlines>
        <c:numFmt formatCode="#,##0_);[Red]\(#,##0\)" sourceLinked="1"/>
        <c:majorTickMark val="out"/>
        <c:minorTickMark val="none"/>
        <c:tickLblPos val="nextTo"/>
        <c:crossAx val="338014208"/>
        <c:crosses val="autoZero"/>
        <c:crossBetween val="between"/>
      </c:valAx>
      <c:valAx>
        <c:axId val="338017280"/>
        <c:scaling>
          <c:orientation val="minMax"/>
        </c:scaling>
        <c:delete val="0"/>
        <c:axPos val="r"/>
        <c:numFmt formatCode="0%" sourceLinked="0"/>
        <c:majorTickMark val="out"/>
        <c:minorTickMark val="none"/>
        <c:tickLblPos val="nextTo"/>
        <c:crossAx val="338019072"/>
        <c:crosses val="max"/>
        <c:crossBetween val="between"/>
      </c:valAx>
      <c:dateAx>
        <c:axId val="338019072"/>
        <c:scaling>
          <c:orientation val="minMax"/>
        </c:scaling>
        <c:delete val="1"/>
        <c:axPos val="b"/>
        <c:numFmt formatCode="yyyy&quot;年&quot;m&quot;月&quot;;@" sourceLinked="1"/>
        <c:majorTickMark val="out"/>
        <c:minorTickMark val="none"/>
        <c:tickLblPos val="none"/>
        <c:crossAx val="338017280"/>
        <c:crosses val="autoZero"/>
        <c:auto val="1"/>
        <c:lblOffset val="100"/>
        <c:baseTimeUnit val="months"/>
      </c:dateAx>
    </c:plotArea>
    <c:legend>
      <c:legendPos val="r"/>
      <c:layout>
        <c:manualLayout>
          <c:xMode val="edge"/>
          <c:yMode val="edge"/>
          <c:x val="9.4147117726936846E-2"/>
          <c:y val="2.3477878528940835E-3"/>
          <c:w val="0.24105283791155294"/>
          <c:h val="0.14021008788677344"/>
        </c:manualLayout>
      </c:layout>
      <c:overlay val="0"/>
    </c:legend>
    <c:plotVisOnly val="1"/>
    <c:dispBlanksAs val="gap"/>
    <c:showDLblsOverMax val="0"/>
  </c:chart>
  <c:txPr>
    <a:bodyPr/>
    <a:lstStyle/>
    <a:p>
      <a:pPr>
        <a:defRPr sz="1000">
          <a:latin typeface="微软雅黑" pitchFamily="34" charset="-122"/>
          <a:ea typeface="微软雅黑" pitchFamily="34" charset="-122"/>
        </a:defRPr>
      </a:pPr>
      <a:endParaRPr lang="zh-CN"/>
    </a:p>
  </c:txPr>
  <c:printSettings>
    <c:headerFooter/>
    <c:pageMargins b="0.75000000000000044" l="0.7000000000000004" r="0.7000000000000004" t="0.75000000000000044" header="0.30000000000000021" footer="0.30000000000000021"/>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2993123232313125E-2"/>
          <c:y val="4.1178049251541816E-2"/>
          <c:w val="0.86332694512921249"/>
          <c:h val="0.88741008036090929"/>
        </c:manualLayout>
      </c:layout>
      <c:barChart>
        <c:barDir val="col"/>
        <c:grouping val="clustered"/>
        <c:varyColors val="0"/>
        <c:ser>
          <c:idx val="1"/>
          <c:order val="1"/>
          <c:tx>
            <c:strRef>
              <c:f>Turkey!$C$1</c:f>
              <c:strCache>
                <c:ptCount val="1"/>
                <c:pt idx="0">
                  <c:v>累计
同比</c:v>
                </c:pt>
              </c:strCache>
            </c:strRef>
          </c:tx>
          <c:invertIfNegative val="0"/>
          <c:cat>
            <c:numRef>
              <c:f>Turkey!$A$2:$A$76</c:f>
              <c:numCache>
                <c:formatCode>yyyy"年"m"月";@</c:formatCode>
                <c:ptCount val="75"/>
                <c:pt idx="0">
                  <c:v>42005</c:v>
                </c:pt>
                <c:pt idx="1">
                  <c:v>42036</c:v>
                </c:pt>
                <c:pt idx="2">
                  <c:v>42064</c:v>
                </c:pt>
                <c:pt idx="3">
                  <c:v>42095</c:v>
                </c:pt>
                <c:pt idx="4">
                  <c:v>42125</c:v>
                </c:pt>
                <c:pt idx="5">
                  <c:v>42156</c:v>
                </c:pt>
                <c:pt idx="6">
                  <c:v>42186</c:v>
                </c:pt>
                <c:pt idx="7">
                  <c:v>42217</c:v>
                </c:pt>
                <c:pt idx="8">
                  <c:v>42248</c:v>
                </c:pt>
                <c:pt idx="9">
                  <c:v>42278</c:v>
                </c:pt>
                <c:pt idx="10">
                  <c:v>42309</c:v>
                </c:pt>
                <c:pt idx="11">
                  <c:v>42339</c:v>
                </c:pt>
                <c:pt idx="12">
                  <c:v>42370</c:v>
                </c:pt>
                <c:pt idx="13">
                  <c:v>42401</c:v>
                </c:pt>
                <c:pt idx="14">
                  <c:v>42430</c:v>
                </c:pt>
                <c:pt idx="15">
                  <c:v>42461</c:v>
                </c:pt>
                <c:pt idx="16">
                  <c:v>42491</c:v>
                </c:pt>
                <c:pt idx="17">
                  <c:v>42522</c:v>
                </c:pt>
                <c:pt idx="18">
                  <c:v>42552</c:v>
                </c:pt>
                <c:pt idx="19">
                  <c:v>42583</c:v>
                </c:pt>
                <c:pt idx="20">
                  <c:v>42614</c:v>
                </c:pt>
                <c:pt idx="21">
                  <c:v>42644</c:v>
                </c:pt>
                <c:pt idx="22">
                  <c:v>42675</c:v>
                </c:pt>
                <c:pt idx="23">
                  <c:v>42705</c:v>
                </c:pt>
                <c:pt idx="24">
                  <c:v>42736</c:v>
                </c:pt>
                <c:pt idx="25">
                  <c:v>42767</c:v>
                </c:pt>
                <c:pt idx="26">
                  <c:v>42795</c:v>
                </c:pt>
                <c:pt idx="27">
                  <c:v>42826</c:v>
                </c:pt>
                <c:pt idx="28">
                  <c:v>42856</c:v>
                </c:pt>
                <c:pt idx="29">
                  <c:v>42887</c:v>
                </c:pt>
                <c:pt idx="30">
                  <c:v>42917</c:v>
                </c:pt>
                <c:pt idx="31">
                  <c:v>42948</c:v>
                </c:pt>
                <c:pt idx="32">
                  <c:v>42979</c:v>
                </c:pt>
                <c:pt idx="33">
                  <c:v>43009</c:v>
                </c:pt>
                <c:pt idx="34">
                  <c:v>43040</c:v>
                </c:pt>
                <c:pt idx="35">
                  <c:v>43070</c:v>
                </c:pt>
                <c:pt idx="36">
                  <c:v>43101</c:v>
                </c:pt>
                <c:pt idx="37">
                  <c:v>43132</c:v>
                </c:pt>
                <c:pt idx="38">
                  <c:v>43160</c:v>
                </c:pt>
                <c:pt idx="39">
                  <c:v>43191</c:v>
                </c:pt>
                <c:pt idx="40">
                  <c:v>43221</c:v>
                </c:pt>
                <c:pt idx="41">
                  <c:v>43252</c:v>
                </c:pt>
                <c:pt idx="42">
                  <c:v>43282</c:v>
                </c:pt>
                <c:pt idx="43">
                  <c:v>43313</c:v>
                </c:pt>
                <c:pt idx="44">
                  <c:v>43344</c:v>
                </c:pt>
                <c:pt idx="45">
                  <c:v>43374</c:v>
                </c:pt>
                <c:pt idx="46">
                  <c:v>43405</c:v>
                </c:pt>
                <c:pt idx="47">
                  <c:v>43435</c:v>
                </c:pt>
                <c:pt idx="48">
                  <c:v>43466</c:v>
                </c:pt>
                <c:pt idx="49">
                  <c:v>43497</c:v>
                </c:pt>
                <c:pt idx="50">
                  <c:v>43525</c:v>
                </c:pt>
                <c:pt idx="51">
                  <c:v>43556</c:v>
                </c:pt>
                <c:pt idx="52">
                  <c:v>43586</c:v>
                </c:pt>
                <c:pt idx="53">
                  <c:v>43617</c:v>
                </c:pt>
                <c:pt idx="54">
                  <c:v>43647</c:v>
                </c:pt>
                <c:pt idx="55">
                  <c:v>43678</c:v>
                </c:pt>
                <c:pt idx="56">
                  <c:v>43709</c:v>
                </c:pt>
                <c:pt idx="57">
                  <c:v>43739</c:v>
                </c:pt>
                <c:pt idx="58">
                  <c:v>43770</c:v>
                </c:pt>
                <c:pt idx="59">
                  <c:v>43800</c:v>
                </c:pt>
                <c:pt idx="60">
                  <c:v>43831</c:v>
                </c:pt>
                <c:pt idx="61">
                  <c:v>43862</c:v>
                </c:pt>
                <c:pt idx="62">
                  <c:v>43891</c:v>
                </c:pt>
                <c:pt idx="63">
                  <c:v>43922</c:v>
                </c:pt>
                <c:pt idx="64">
                  <c:v>43952</c:v>
                </c:pt>
                <c:pt idx="65">
                  <c:v>43983</c:v>
                </c:pt>
                <c:pt idx="66">
                  <c:v>44013</c:v>
                </c:pt>
                <c:pt idx="67">
                  <c:v>44044</c:v>
                </c:pt>
                <c:pt idx="68">
                  <c:v>44075</c:v>
                </c:pt>
                <c:pt idx="69">
                  <c:v>44105</c:v>
                </c:pt>
                <c:pt idx="70">
                  <c:v>44136</c:v>
                </c:pt>
                <c:pt idx="71">
                  <c:v>44166</c:v>
                </c:pt>
                <c:pt idx="72">
                  <c:v>44197</c:v>
                </c:pt>
                <c:pt idx="73">
                  <c:v>44228</c:v>
                </c:pt>
                <c:pt idx="74">
                  <c:v>44256</c:v>
                </c:pt>
              </c:numCache>
            </c:numRef>
          </c:cat>
          <c:val>
            <c:numRef>
              <c:f>Turkey!$C$2:$C$76</c:f>
              <c:numCache>
                <c:formatCode>0.00%</c:formatCode>
                <c:ptCount val="75"/>
                <c:pt idx="12">
                  <c:v>0.32946539937272035</c:v>
                </c:pt>
                <c:pt idx="13">
                  <c:v>0.21907171943808645</c:v>
                </c:pt>
                <c:pt idx="14">
                  <c:v>0.10392644929304651</c:v>
                </c:pt>
                <c:pt idx="15">
                  <c:v>0.14747210250588605</c:v>
                </c:pt>
                <c:pt idx="16">
                  <c:v>0.19620084809658067</c:v>
                </c:pt>
                <c:pt idx="17">
                  <c:v>0.28176959700273962</c:v>
                </c:pt>
                <c:pt idx="18">
                  <c:v>0.14429453261880276</c:v>
                </c:pt>
                <c:pt idx="19">
                  <c:v>0.13625731275421282</c:v>
                </c:pt>
                <c:pt idx="20">
                  <c:v>0.11638066325518115</c:v>
                </c:pt>
                <c:pt idx="21">
                  <c:v>0.11687913960175478</c:v>
                </c:pt>
                <c:pt idx="22">
                  <c:v>0.10938773292546489</c:v>
                </c:pt>
                <c:pt idx="23">
                  <c:v>6.7620059909966557E-2</c:v>
                </c:pt>
                <c:pt idx="24">
                  <c:v>0.53158182798101228</c:v>
                </c:pt>
                <c:pt idx="25">
                  <c:v>0.29480461405338687</c:v>
                </c:pt>
                <c:pt idx="26">
                  <c:v>0.20119356800212107</c:v>
                </c:pt>
                <c:pt idx="27">
                  <c:v>0.15335680890940773</c:v>
                </c:pt>
                <c:pt idx="28">
                  <c:v>0.14500487909449622</c:v>
                </c:pt>
                <c:pt idx="29">
                  <c:v>4.5868246814686042E-2</c:v>
                </c:pt>
                <c:pt idx="30">
                  <c:v>0.14159877650448283</c:v>
                </c:pt>
                <c:pt idx="31">
                  <c:v>0.12346462018338955</c:v>
                </c:pt>
                <c:pt idx="32">
                  <c:v>0.10706032537931121</c:v>
                </c:pt>
                <c:pt idx="33">
                  <c:v>0.10371260826752948</c:v>
                </c:pt>
                <c:pt idx="34">
                  <c:v>0.1210237491660382</c:v>
                </c:pt>
                <c:pt idx="35">
                  <c:v>0.11744910693970989</c:v>
                </c:pt>
                <c:pt idx="36">
                  <c:v>5.8644072991615781E-2</c:v>
                </c:pt>
                <c:pt idx="37">
                  <c:v>-8.0039044098395684E-2</c:v>
                </c:pt>
                <c:pt idx="38">
                  <c:v>-0.10176668920812892</c:v>
                </c:pt>
                <c:pt idx="39">
                  <c:v>-4.0476325265745627E-2</c:v>
                </c:pt>
                <c:pt idx="40">
                  <c:v>-6.8398966315884935E-2</c:v>
                </c:pt>
                <c:pt idx="41">
                  <c:v>-4.3298107483073389E-2</c:v>
                </c:pt>
                <c:pt idx="42">
                  <c:v>-1.3767117659331918E-2</c:v>
                </c:pt>
                <c:pt idx="43">
                  <c:v>-2.9572112996465449E-2</c:v>
                </c:pt>
                <c:pt idx="44">
                  <c:v>-4.0106162117554911E-2</c:v>
                </c:pt>
                <c:pt idx="45">
                  <c:v>-3.4331218688866127E-2</c:v>
                </c:pt>
                <c:pt idx="46">
                  <c:v>-2.8295221901107448E-2</c:v>
                </c:pt>
                <c:pt idx="47">
                  <c:v>-3.0548229916134706E-2</c:v>
                </c:pt>
                <c:pt idx="48">
                  <c:v>-0.26433157700730892</c:v>
                </c:pt>
                <c:pt idx="49">
                  <c:v>-0.17173733046167261</c:v>
                </c:pt>
                <c:pt idx="50">
                  <c:v>-0.17752738789566702</c:v>
                </c:pt>
                <c:pt idx="51">
                  <c:v>-0.21296823026395473</c:v>
                </c:pt>
                <c:pt idx="52">
                  <c:v>-0.16513996361709871</c:v>
                </c:pt>
                <c:pt idx="53">
                  <c:v>-0.24153957092362777</c:v>
                </c:pt>
                <c:pt idx="54">
                  <c:v>-0.19582691832541166</c:v>
                </c:pt>
                <c:pt idx="55">
                  <c:v>-0.17278749339607291</c:v>
                </c:pt>
                <c:pt idx="56">
                  <c:v>-0.12920685389726316</c:v>
                </c:pt>
                <c:pt idx="57">
                  <c:v>-0.13767755231829604</c:v>
                </c:pt>
                <c:pt idx="58">
                  <c:v>-0.13898928461074067</c:v>
                </c:pt>
                <c:pt idx="59">
                  <c:v>-0.10086571534150623</c:v>
                </c:pt>
                <c:pt idx="60">
                  <c:v>0.21175547568433406</c:v>
                </c:pt>
                <c:pt idx="61">
                  <c:v>0.15532217489167999</c:v>
                </c:pt>
                <c:pt idx="62">
                  <c:v>0.19834706566765226</c:v>
                </c:pt>
                <c:pt idx="63">
                  <c:v>0.19349455856240172</c:v>
                </c:pt>
                <c:pt idx="64">
                  <c:v>8.9831558329513284E-2</c:v>
                </c:pt>
                <c:pt idx="65">
                  <c:v>0.20095460395309295</c:v>
                </c:pt>
                <c:pt idx="66">
                  <c:v>0.10511161856364515</c:v>
                </c:pt>
                <c:pt idx="67">
                  <c:v>0.10139295148867689</c:v>
                </c:pt>
                <c:pt idx="68">
                  <c:v>7.2886091755996807E-2</c:v>
                </c:pt>
                <c:pt idx="69">
                  <c:v>7.509231663603777E-2</c:v>
                </c:pt>
                <c:pt idx="70">
                  <c:v>0.10064107119265864</c:v>
                </c:pt>
                <c:pt idx="71">
                  <c:v>5.1117602729445766E-2</c:v>
                </c:pt>
                <c:pt idx="72">
                  <c:v>4.3935426717041537E-2</c:v>
                </c:pt>
                <c:pt idx="73">
                  <c:v>0.19960933662431568</c:v>
                </c:pt>
                <c:pt idx="74">
                  <c:v>0.11215067522241884</c:v>
                </c:pt>
              </c:numCache>
            </c:numRef>
          </c:val>
          <c:extLst>
            <c:ext xmlns:c16="http://schemas.microsoft.com/office/drawing/2014/chart" uri="{C3380CC4-5D6E-409C-BE32-E72D297353CC}">
              <c16:uniqueId val="{00000000-A41D-4797-B781-106FB89FCB16}"/>
            </c:ext>
          </c:extLst>
        </c:ser>
        <c:dLbls>
          <c:showLegendKey val="0"/>
          <c:showVal val="0"/>
          <c:showCatName val="0"/>
          <c:showSerName val="0"/>
          <c:showPercent val="0"/>
          <c:showBubbleSize val="0"/>
        </c:dLbls>
        <c:gapWidth val="42"/>
        <c:axId val="338092800"/>
        <c:axId val="338091008"/>
      </c:barChart>
      <c:lineChart>
        <c:grouping val="standard"/>
        <c:varyColors val="0"/>
        <c:ser>
          <c:idx val="0"/>
          <c:order val="0"/>
          <c:tx>
            <c:strRef>
              <c:f>Turkey!$B$1</c:f>
              <c:strCache>
                <c:ptCount val="1"/>
                <c:pt idx="0">
                  <c:v>Turkey
Net
Import</c:v>
                </c:pt>
              </c:strCache>
            </c:strRef>
          </c:tx>
          <c:spPr>
            <a:ln>
              <a:solidFill>
                <a:schemeClr val="tx1"/>
              </a:solidFill>
            </a:ln>
          </c:spPr>
          <c:marker>
            <c:symbol val="none"/>
          </c:marker>
          <c:cat>
            <c:numRef>
              <c:f>Turkey!$A$2:$A$76</c:f>
              <c:numCache>
                <c:formatCode>yyyy"年"m"月";@</c:formatCode>
                <c:ptCount val="75"/>
                <c:pt idx="0">
                  <c:v>42005</c:v>
                </c:pt>
                <c:pt idx="1">
                  <c:v>42036</c:v>
                </c:pt>
                <c:pt idx="2">
                  <c:v>42064</c:v>
                </c:pt>
                <c:pt idx="3">
                  <c:v>42095</c:v>
                </c:pt>
                <c:pt idx="4">
                  <c:v>42125</c:v>
                </c:pt>
                <c:pt idx="5">
                  <c:v>42156</c:v>
                </c:pt>
                <c:pt idx="6">
                  <c:v>42186</c:v>
                </c:pt>
                <c:pt idx="7">
                  <c:v>42217</c:v>
                </c:pt>
                <c:pt idx="8">
                  <c:v>42248</c:v>
                </c:pt>
                <c:pt idx="9">
                  <c:v>42278</c:v>
                </c:pt>
                <c:pt idx="10">
                  <c:v>42309</c:v>
                </c:pt>
                <c:pt idx="11">
                  <c:v>42339</c:v>
                </c:pt>
                <c:pt idx="12">
                  <c:v>42370</c:v>
                </c:pt>
                <c:pt idx="13">
                  <c:v>42401</c:v>
                </c:pt>
                <c:pt idx="14">
                  <c:v>42430</c:v>
                </c:pt>
                <c:pt idx="15">
                  <c:v>42461</c:v>
                </c:pt>
                <c:pt idx="16">
                  <c:v>42491</c:v>
                </c:pt>
                <c:pt idx="17">
                  <c:v>42522</c:v>
                </c:pt>
                <c:pt idx="18">
                  <c:v>42552</c:v>
                </c:pt>
                <c:pt idx="19">
                  <c:v>42583</c:v>
                </c:pt>
                <c:pt idx="20">
                  <c:v>42614</c:v>
                </c:pt>
                <c:pt idx="21">
                  <c:v>42644</c:v>
                </c:pt>
                <c:pt idx="22">
                  <c:v>42675</c:v>
                </c:pt>
                <c:pt idx="23">
                  <c:v>42705</c:v>
                </c:pt>
                <c:pt idx="24">
                  <c:v>42736</c:v>
                </c:pt>
                <c:pt idx="25">
                  <c:v>42767</c:v>
                </c:pt>
                <c:pt idx="26">
                  <c:v>42795</c:v>
                </c:pt>
                <c:pt idx="27">
                  <c:v>42826</c:v>
                </c:pt>
                <c:pt idx="28">
                  <c:v>42856</c:v>
                </c:pt>
                <c:pt idx="29">
                  <c:v>42887</c:v>
                </c:pt>
                <c:pt idx="30">
                  <c:v>42917</c:v>
                </c:pt>
                <c:pt idx="31">
                  <c:v>42948</c:v>
                </c:pt>
                <c:pt idx="32">
                  <c:v>42979</c:v>
                </c:pt>
                <c:pt idx="33">
                  <c:v>43009</c:v>
                </c:pt>
                <c:pt idx="34">
                  <c:v>43040</c:v>
                </c:pt>
                <c:pt idx="35">
                  <c:v>43070</c:v>
                </c:pt>
                <c:pt idx="36">
                  <c:v>43101</c:v>
                </c:pt>
                <c:pt idx="37">
                  <c:v>43132</c:v>
                </c:pt>
                <c:pt idx="38">
                  <c:v>43160</c:v>
                </c:pt>
                <c:pt idx="39">
                  <c:v>43191</c:v>
                </c:pt>
                <c:pt idx="40">
                  <c:v>43221</c:v>
                </c:pt>
                <c:pt idx="41">
                  <c:v>43252</c:v>
                </c:pt>
                <c:pt idx="42">
                  <c:v>43282</c:v>
                </c:pt>
                <c:pt idx="43">
                  <c:v>43313</c:v>
                </c:pt>
                <c:pt idx="44">
                  <c:v>43344</c:v>
                </c:pt>
                <c:pt idx="45">
                  <c:v>43374</c:v>
                </c:pt>
                <c:pt idx="46">
                  <c:v>43405</c:v>
                </c:pt>
                <c:pt idx="47">
                  <c:v>43435</c:v>
                </c:pt>
                <c:pt idx="48">
                  <c:v>43466</c:v>
                </c:pt>
                <c:pt idx="49">
                  <c:v>43497</c:v>
                </c:pt>
                <c:pt idx="50">
                  <c:v>43525</c:v>
                </c:pt>
                <c:pt idx="51">
                  <c:v>43556</c:v>
                </c:pt>
                <c:pt idx="52">
                  <c:v>43586</c:v>
                </c:pt>
                <c:pt idx="53">
                  <c:v>43617</c:v>
                </c:pt>
                <c:pt idx="54">
                  <c:v>43647</c:v>
                </c:pt>
                <c:pt idx="55">
                  <c:v>43678</c:v>
                </c:pt>
                <c:pt idx="56">
                  <c:v>43709</c:v>
                </c:pt>
                <c:pt idx="57">
                  <c:v>43739</c:v>
                </c:pt>
                <c:pt idx="58">
                  <c:v>43770</c:v>
                </c:pt>
                <c:pt idx="59">
                  <c:v>43800</c:v>
                </c:pt>
                <c:pt idx="60">
                  <c:v>43831</c:v>
                </c:pt>
                <c:pt idx="61">
                  <c:v>43862</c:v>
                </c:pt>
                <c:pt idx="62">
                  <c:v>43891</c:v>
                </c:pt>
                <c:pt idx="63">
                  <c:v>43922</c:v>
                </c:pt>
                <c:pt idx="64">
                  <c:v>43952</c:v>
                </c:pt>
                <c:pt idx="65">
                  <c:v>43983</c:v>
                </c:pt>
                <c:pt idx="66">
                  <c:v>44013</c:v>
                </c:pt>
                <c:pt idx="67">
                  <c:v>44044</c:v>
                </c:pt>
                <c:pt idx="68">
                  <c:v>44075</c:v>
                </c:pt>
                <c:pt idx="69">
                  <c:v>44105</c:v>
                </c:pt>
                <c:pt idx="70">
                  <c:v>44136</c:v>
                </c:pt>
                <c:pt idx="71">
                  <c:v>44166</c:v>
                </c:pt>
                <c:pt idx="72">
                  <c:v>44197</c:v>
                </c:pt>
                <c:pt idx="73">
                  <c:v>44228</c:v>
                </c:pt>
                <c:pt idx="74">
                  <c:v>44256</c:v>
                </c:pt>
              </c:numCache>
            </c:numRef>
          </c:cat>
          <c:val>
            <c:numRef>
              <c:f>Turkey!$B$2:$B$76</c:f>
              <c:numCache>
                <c:formatCode>#,##0_);[Red]\(#,##0\)</c:formatCode>
                <c:ptCount val="75"/>
                <c:pt idx="0">
                  <c:v>24290.918000000001</c:v>
                </c:pt>
                <c:pt idx="1">
                  <c:v>35440.182999999997</c:v>
                </c:pt>
                <c:pt idx="2">
                  <c:v>48119.826999999997</c:v>
                </c:pt>
                <c:pt idx="3">
                  <c:v>32734.638000000003</c:v>
                </c:pt>
                <c:pt idx="4">
                  <c:v>40624.455999999998</c:v>
                </c:pt>
                <c:pt idx="5">
                  <c:v>39104.230000000003</c:v>
                </c:pt>
                <c:pt idx="6">
                  <c:v>50176.454000000005</c:v>
                </c:pt>
                <c:pt idx="7">
                  <c:v>43873.75</c:v>
                </c:pt>
                <c:pt idx="8">
                  <c:v>51315.913999999997</c:v>
                </c:pt>
                <c:pt idx="9">
                  <c:v>45701.594000000005</c:v>
                </c:pt>
                <c:pt idx="10">
                  <c:v>40170.049000000006</c:v>
                </c:pt>
                <c:pt idx="11">
                  <c:v>57965.547999999995</c:v>
                </c:pt>
                <c:pt idx="12">
                  <c:v>32293.935000000001</c:v>
                </c:pt>
                <c:pt idx="13">
                  <c:v>40522.561000000002</c:v>
                </c:pt>
                <c:pt idx="14">
                  <c:v>46242.995999999999</c:v>
                </c:pt>
                <c:pt idx="15">
                  <c:v>42258.523000000001</c:v>
                </c:pt>
                <c:pt idx="16">
                  <c:v>55445.567000000003</c:v>
                </c:pt>
                <c:pt idx="17">
                  <c:v>65628.528000000006</c:v>
                </c:pt>
                <c:pt idx="18">
                  <c:v>27128.926000000003</c:v>
                </c:pt>
                <c:pt idx="19">
                  <c:v>47677.875999999997</c:v>
                </c:pt>
                <c:pt idx="20">
                  <c:v>51039.582000000002</c:v>
                </c:pt>
                <c:pt idx="21">
                  <c:v>51225.439999999995</c:v>
                </c:pt>
                <c:pt idx="22">
                  <c:v>41482.33</c:v>
                </c:pt>
                <c:pt idx="23">
                  <c:v>43024.904999999999</c:v>
                </c:pt>
                <c:pt idx="24">
                  <c:v>49460.803999999996</c:v>
                </c:pt>
                <c:pt idx="25">
                  <c:v>44822.330999999998</c:v>
                </c:pt>
                <c:pt idx="26">
                  <c:v>48730.360999999997</c:v>
                </c:pt>
                <c:pt idx="27">
                  <c:v>43043.735000000001</c:v>
                </c:pt>
                <c:pt idx="28">
                  <c:v>62138.128000000004</c:v>
                </c:pt>
                <c:pt idx="29">
                  <c:v>47149.581999999995</c:v>
                </c:pt>
                <c:pt idx="30">
                  <c:v>58003.894999999997</c:v>
                </c:pt>
                <c:pt idx="31">
                  <c:v>47951.504000000001</c:v>
                </c:pt>
                <c:pt idx="32">
                  <c:v>50644.3</c:v>
                </c:pt>
                <c:pt idx="33">
                  <c:v>55171.497000000003</c:v>
                </c:pt>
                <c:pt idx="34">
                  <c:v>54456.521999999997</c:v>
                </c:pt>
                <c:pt idx="35">
                  <c:v>46287.437999999995</c:v>
                </c:pt>
                <c:pt idx="36">
                  <c:v>52361.387000000002</c:v>
                </c:pt>
                <c:pt idx="37">
                  <c:v>34375.415999999997</c:v>
                </c:pt>
                <c:pt idx="38">
                  <c:v>41722.683000000005</c:v>
                </c:pt>
                <c:pt idx="39">
                  <c:v>50066.832000000002</c:v>
                </c:pt>
                <c:pt idx="40">
                  <c:v>52692.735000000001</c:v>
                </c:pt>
                <c:pt idx="41">
                  <c:v>51338.010999999999</c:v>
                </c:pt>
                <c:pt idx="42">
                  <c:v>65927.176999999996</c:v>
                </c:pt>
                <c:pt idx="43">
                  <c:v>40948.800000000003</c:v>
                </c:pt>
                <c:pt idx="44">
                  <c:v>44385.834000000003</c:v>
                </c:pt>
                <c:pt idx="45">
                  <c:v>55887.346999999994</c:v>
                </c:pt>
                <c:pt idx="46">
                  <c:v>55976.614000000001</c:v>
                </c:pt>
                <c:pt idx="47">
                  <c:v>43608.210999999996</c:v>
                </c:pt>
                <c:pt idx="48">
                  <c:v>38520.618999999999</c:v>
                </c:pt>
                <c:pt idx="49">
                  <c:v>33320.236999999994</c:v>
                </c:pt>
                <c:pt idx="50">
                  <c:v>33813.553</c:v>
                </c:pt>
                <c:pt idx="51">
                  <c:v>34851.474999999999</c:v>
                </c:pt>
                <c:pt idx="52">
                  <c:v>52529.663</c:v>
                </c:pt>
                <c:pt idx="53">
                  <c:v>21272.805</c:v>
                </c:pt>
                <c:pt idx="54">
                  <c:v>65933.293999999994</c:v>
                </c:pt>
                <c:pt idx="55">
                  <c:v>41902.235999999997</c:v>
                </c:pt>
                <c:pt idx="56">
                  <c:v>55622.620999999999</c:v>
                </c:pt>
                <c:pt idx="57">
                  <c:v>44518.164999999994</c:v>
                </c:pt>
                <c:pt idx="58">
                  <c:v>47554.101000000002</c:v>
                </c:pt>
                <c:pt idx="59">
                  <c:v>60013.014999999999</c:v>
                </c:pt>
                <c:pt idx="60">
                  <c:v>46677.570999999996</c:v>
                </c:pt>
                <c:pt idx="61">
                  <c:v>36321.762999999999</c:v>
                </c:pt>
                <c:pt idx="62">
                  <c:v>43611.316999999995</c:v>
                </c:pt>
                <c:pt idx="63">
                  <c:v>41082.356999999996</c:v>
                </c:pt>
                <c:pt idx="64">
                  <c:v>42683.222999999998</c:v>
                </c:pt>
                <c:pt idx="65">
                  <c:v>46998.370999999999</c:v>
                </c:pt>
                <c:pt idx="66">
                  <c:v>52323.697</c:v>
                </c:pt>
                <c:pt idx="67">
                  <c:v>45108.701999999997</c:v>
                </c:pt>
                <c:pt idx="68">
                  <c:v>50493.425999999999</c:v>
                </c:pt>
                <c:pt idx="69">
                  <c:v>48694.575000000004</c:v>
                </c:pt>
                <c:pt idx="70">
                  <c:v>63128.844000000005</c:v>
                </c:pt>
                <c:pt idx="71">
                  <c:v>39812.690999999999</c:v>
                </c:pt>
                <c:pt idx="72">
                  <c:v>48728.37</c:v>
                </c:pt>
                <c:pt idx="73">
                  <c:v>50838.406000000003</c:v>
                </c:pt>
                <c:pt idx="74">
                  <c:v>41243.345000000001</c:v>
                </c:pt>
              </c:numCache>
            </c:numRef>
          </c:val>
          <c:smooth val="1"/>
          <c:extLst>
            <c:ext xmlns:c16="http://schemas.microsoft.com/office/drawing/2014/chart" uri="{C3380CC4-5D6E-409C-BE32-E72D297353CC}">
              <c16:uniqueId val="{00000001-A41D-4797-B781-106FB89FCB16}"/>
            </c:ext>
          </c:extLst>
        </c:ser>
        <c:dLbls>
          <c:showLegendKey val="0"/>
          <c:showVal val="0"/>
          <c:showCatName val="0"/>
          <c:showSerName val="0"/>
          <c:showPercent val="0"/>
          <c:showBubbleSize val="0"/>
        </c:dLbls>
        <c:marker val="1"/>
        <c:smooth val="0"/>
        <c:axId val="338087936"/>
        <c:axId val="338089472"/>
      </c:lineChart>
      <c:dateAx>
        <c:axId val="338087936"/>
        <c:scaling>
          <c:orientation val="minMax"/>
        </c:scaling>
        <c:delete val="0"/>
        <c:axPos val="b"/>
        <c:numFmt formatCode="yyyy&quot;年&quot;m&quot;月&quot;;@" sourceLinked="1"/>
        <c:majorTickMark val="out"/>
        <c:minorTickMark val="none"/>
        <c:tickLblPos val="nextTo"/>
        <c:crossAx val="338089472"/>
        <c:crosses val="autoZero"/>
        <c:auto val="1"/>
        <c:lblOffset val="100"/>
        <c:baseTimeUnit val="months"/>
        <c:majorUnit val="12"/>
        <c:majorTimeUnit val="months"/>
        <c:minorUnit val="12"/>
        <c:minorTimeUnit val="months"/>
      </c:dateAx>
      <c:valAx>
        <c:axId val="338089472"/>
        <c:scaling>
          <c:orientation val="minMax"/>
          <c:min val="20000"/>
        </c:scaling>
        <c:delete val="0"/>
        <c:axPos val="l"/>
        <c:majorGridlines/>
        <c:numFmt formatCode="#,##0_);[Red]\(#,##0\)" sourceLinked="1"/>
        <c:majorTickMark val="out"/>
        <c:minorTickMark val="none"/>
        <c:tickLblPos val="nextTo"/>
        <c:crossAx val="338087936"/>
        <c:crosses val="autoZero"/>
        <c:crossBetween val="between"/>
      </c:valAx>
      <c:valAx>
        <c:axId val="338091008"/>
        <c:scaling>
          <c:orientation val="minMax"/>
        </c:scaling>
        <c:delete val="0"/>
        <c:axPos val="r"/>
        <c:numFmt formatCode="0.00%" sourceLinked="1"/>
        <c:majorTickMark val="out"/>
        <c:minorTickMark val="none"/>
        <c:tickLblPos val="nextTo"/>
        <c:crossAx val="338092800"/>
        <c:crosses val="max"/>
        <c:crossBetween val="between"/>
      </c:valAx>
      <c:dateAx>
        <c:axId val="338092800"/>
        <c:scaling>
          <c:orientation val="minMax"/>
        </c:scaling>
        <c:delete val="1"/>
        <c:axPos val="b"/>
        <c:numFmt formatCode="yyyy&quot;年&quot;m&quot;月&quot;;@" sourceLinked="1"/>
        <c:majorTickMark val="out"/>
        <c:minorTickMark val="none"/>
        <c:tickLblPos val="none"/>
        <c:crossAx val="338091008"/>
        <c:crosses val="autoZero"/>
        <c:auto val="1"/>
        <c:lblOffset val="100"/>
        <c:baseTimeUnit val="months"/>
      </c:dateAx>
    </c:plotArea>
    <c:legend>
      <c:legendPos val="r"/>
      <c:layout>
        <c:manualLayout>
          <c:xMode val="edge"/>
          <c:yMode val="edge"/>
          <c:x val="0.10390379003799187"/>
          <c:y val="0.75075123773349517"/>
          <c:w val="0.16071743139627301"/>
          <c:h val="0.19011793731938725"/>
        </c:manualLayout>
      </c:layout>
      <c:overlay val="0"/>
    </c:legend>
    <c:plotVisOnly val="1"/>
    <c:dispBlanksAs val="gap"/>
    <c:showDLblsOverMax val="0"/>
  </c:chart>
  <c:spPr>
    <a:ln>
      <a:noFill/>
    </a:ln>
  </c:spPr>
  <c:txPr>
    <a:bodyPr/>
    <a:lstStyle/>
    <a:p>
      <a:pPr>
        <a:defRPr sz="1000">
          <a:latin typeface="微软雅黑" pitchFamily="34" charset="-122"/>
          <a:ea typeface="微软雅黑" pitchFamily="34" charset="-122"/>
        </a:defRPr>
      </a:pPr>
      <a:endParaRPr lang="zh-CN"/>
    </a:p>
  </c:txPr>
  <c:printSettings>
    <c:headerFooter/>
    <c:pageMargins b="0.75000000000000044" l="0.7000000000000004" r="0.7000000000000004" t="0.75000000000000044" header="0.30000000000000021" footer="0.30000000000000021"/>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3.892895960996675E-2"/>
          <c:y val="6.8951976946269034E-2"/>
          <c:w val="0.91172503896497381"/>
          <c:h val="0.85853426688358203"/>
        </c:manualLayout>
      </c:layout>
      <c:barChart>
        <c:barDir val="col"/>
        <c:grouping val="clustered"/>
        <c:varyColors val="0"/>
        <c:ser>
          <c:idx val="1"/>
          <c:order val="1"/>
          <c:tx>
            <c:strRef>
              <c:f>'EU28-India进口'!$C$1</c:f>
              <c:strCache>
                <c:ptCount val="1"/>
                <c:pt idx="0">
                  <c:v>累计
同比</c:v>
                </c:pt>
              </c:strCache>
            </c:strRef>
          </c:tx>
          <c:spPr>
            <a:solidFill>
              <a:schemeClr val="accent1">
                <a:lumMod val="40000"/>
                <a:lumOff val="60000"/>
              </a:schemeClr>
            </a:solidFill>
            <a:ln>
              <a:noFill/>
            </a:ln>
            <a:effectLst/>
          </c:spPr>
          <c:invertIfNegative val="0"/>
          <c:cat>
            <c:numRef>
              <c:f>'EU28-India进口'!$A$2:$A$78</c:f>
              <c:numCache>
                <c:formatCode>yyyy"年"m"月";@</c:formatCode>
                <c:ptCount val="77"/>
                <c:pt idx="0">
                  <c:v>42005</c:v>
                </c:pt>
                <c:pt idx="1">
                  <c:v>42036</c:v>
                </c:pt>
                <c:pt idx="2">
                  <c:v>42064</c:v>
                </c:pt>
                <c:pt idx="3">
                  <c:v>42095</c:v>
                </c:pt>
                <c:pt idx="4">
                  <c:v>42125</c:v>
                </c:pt>
                <c:pt idx="5">
                  <c:v>42156</c:v>
                </c:pt>
                <c:pt idx="6">
                  <c:v>42186</c:v>
                </c:pt>
                <c:pt idx="7">
                  <c:v>42217</c:v>
                </c:pt>
                <c:pt idx="8">
                  <c:v>42248</c:v>
                </c:pt>
                <c:pt idx="9">
                  <c:v>42278</c:v>
                </c:pt>
                <c:pt idx="10">
                  <c:v>42309</c:v>
                </c:pt>
                <c:pt idx="11">
                  <c:v>42339</c:v>
                </c:pt>
                <c:pt idx="12">
                  <c:v>42370</c:v>
                </c:pt>
                <c:pt idx="13">
                  <c:v>42401</c:v>
                </c:pt>
                <c:pt idx="14">
                  <c:v>42430</c:v>
                </c:pt>
                <c:pt idx="15">
                  <c:v>42461</c:v>
                </c:pt>
                <c:pt idx="16">
                  <c:v>42491</c:v>
                </c:pt>
                <c:pt idx="17">
                  <c:v>42522</c:v>
                </c:pt>
                <c:pt idx="18">
                  <c:v>42552</c:v>
                </c:pt>
                <c:pt idx="19">
                  <c:v>42583</c:v>
                </c:pt>
                <c:pt idx="20">
                  <c:v>42614</c:v>
                </c:pt>
                <c:pt idx="21">
                  <c:v>42644</c:v>
                </c:pt>
                <c:pt idx="22">
                  <c:v>42675</c:v>
                </c:pt>
                <c:pt idx="23">
                  <c:v>42705</c:v>
                </c:pt>
                <c:pt idx="24">
                  <c:v>42736</c:v>
                </c:pt>
                <c:pt idx="25">
                  <c:v>42767</c:v>
                </c:pt>
                <c:pt idx="26">
                  <c:v>42795</c:v>
                </c:pt>
                <c:pt idx="27">
                  <c:v>42826</c:v>
                </c:pt>
                <c:pt idx="28">
                  <c:v>42856</c:v>
                </c:pt>
                <c:pt idx="29">
                  <c:v>42887</c:v>
                </c:pt>
                <c:pt idx="30">
                  <c:v>42917</c:v>
                </c:pt>
                <c:pt idx="31">
                  <c:v>42948</c:v>
                </c:pt>
                <c:pt idx="32">
                  <c:v>42979</c:v>
                </c:pt>
                <c:pt idx="33">
                  <c:v>43009</c:v>
                </c:pt>
                <c:pt idx="34">
                  <c:v>43040</c:v>
                </c:pt>
                <c:pt idx="35">
                  <c:v>43070</c:v>
                </c:pt>
                <c:pt idx="36">
                  <c:v>43101</c:v>
                </c:pt>
                <c:pt idx="37">
                  <c:v>43132</c:v>
                </c:pt>
                <c:pt idx="38">
                  <c:v>43160</c:v>
                </c:pt>
                <c:pt idx="39">
                  <c:v>43191</c:v>
                </c:pt>
                <c:pt idx="40">
                  <c:v>43221</c:v>
                </c:pt>
                <c:pt idx="41">
                  <c:v>43252</c:v>
                </c:pt>
                <c:pt idx="42">
                  <c:v>43282</c:v>
                </c:pt>
                <c:pt idx="43">
                  <c:v>43313</c:v>
                </c:pt>
                <c:pt idx="44">
                  <c:v>43344</c:v>
                </c:pt>
                <c:pt idx="45">
                  <c:v>43374</c:v>
                </c:pt>
                <c:pt idx="46">
                  <c:v>43405</c:v>
                </c:pt>
                <c:pt idx="47">
                  <c:v>43435</c:v>
                </c:pt>
                <c:pt idx="48">
                  <c:v>43466</c:v>
                </c:pt>
                <c:pt idx="49">
                  <c:v>43497</c:v>
                </c:pt>
                <c:pt idx="50">
                  <c:v>43525</c:v>
                </c:pt>
                <c:pt idx="51">
                  <c:v>43556</c:v>
                </c:pt>
                <c:pt idx="52">
                  <c:v>43586</c:v>
                </c:pt>
                <c:pt idx="53">
                  <c:v>43617</c:v>
                </c:pt>
                <c:pt idx="54">
                  <c:v>43647</c:v>
                </c:pt>
                <c:pt idx="55">
                  <c:v>43678</c:v>
                </c:pt>
                <c:pt idx="56">
                  <c:v>43709</c:v>
                </c:pt>
                <c:pt idx="57">
                  <c:v>43739</c:v>
                </c:pt>
                <c:pt idx="58">
                  <c:v>43770</c:v>
                </c:pt>
                <c:pt idx="59">
                  <c:v>43800</c:v>
                </c:pt>
                <c:pt idx="60">
                  <c:v>43831</c:v>
                </c:pt>
                <c:pt idx="61">
                  <c:v>43862</c:v>
                </c:pt>
                <c:pt idx="62">
                  <c:v>43891</c:v>
                </c:pt>
                <c:pt idx="63">
                  <c:v>43922</c:v>
                </c:pt>
                <c:pt idx="64">
                  <c:v>43952</c:v>
                </c:pt>
                <c:pt idx="65">
                  <c:v>43983</c:v>
                </c:pt>
                <c:pt idx="66">
                  <c:v>44013</c:v>
                </c:pt>
                <c:pt idx="67">
                  <c:v>44044</c:v>
                </c:pt>
                <c:pt idx="68">
                  <c:v>44075</c:v>
                </c:pt>
                <c:pt idx="69">
                  <c:v>44105</c:v>
                </c:pt>
                <c:pt idx="70">
                  <c:v>44136</c:v>
                </c:pt>
                <c:pt idx="71">
                  <c:v>44166</c:v>
                </c:pt>
                <c:pt idx="72">
                  <c:v>44197</c:v>
                </c:pt>
                <c:pt idx="73">
                  <c:v>44228</c:v>
                </c:pt>
                <c:pt idx="74">
                  <c:v>44256</c:v>
                </c:pt>
                <c:pt idx="75">
                  <c:v>44287</c:v>
                </c:pt>
                <c:pt idx="76">
                  <c:v>44317</c:v>
                </c:pt>
              </c:numCache>
            </c:numRef>
          </c:cat>
          <c:val>
            <c:numRef>
              <c:f>'EU28-India进口'!$C$2:$C$78</c:f>
              <c:numCache>
                <c:formatCode>0.00%</c:formatCode>
                <c:ptCount val="77"/>
                <c:pt idx="12">
                  <c:v>-0.19077183373007878</c:v>
                </c:pt>
                <c:pt idx="13">
                  <c:v>-4.8144450151221152E-2</c:v>
                </c:pt>
                <c:pt idx="14">
                  <c:v>-0.11175721990859144</c:v>
                </c:pt>
                <c:pt idx="15">
                  <c:v>-0.13640368380189183</c:v>
                </c:pt>
                <c:pt idx="16">
                  <c:v>-0.11518107642221886</c:v>
                </c:pt>
                <c:pt idx="17">
                  <c:v>-0.13059717500513668</c:v>
                </c:pt>
                <c:pt idx="18">
                  <c:v>-0.13864301385294064</c:v>
                </c:pt>
                <c:pt idx="19">
                  <c:v>-0.12683471256615486</c:v>
                </c:pt>
                <c:pt idx="20">
                  <c:v>-0.10850132563034987</c:v>
                </c:pt>
                <c:pt idx="21">
                  <c:v>-0.11370409415473259</c:v>
                </c:pt>
                <c:pt idx="22">
                  <c:v>-0.12561370728480337</c:v>
                </c:pt>
                <c:pt idx="23">
                  <c:v>-0.1299737622510001</c:v>
                </c:pt>
                <c:pt idx="24">
                  <c:v>0.11631852788527031</c:v>
                </c:pt>
                <c:pt idx="25">
                  <c:v>9.3690180115316934E-2</c:v>
                </c:pt>
                <c:pt idx="26">
                  <c:v>3.3238785500540713E-2</c:v>
                </c:pt>
                <c:pt idx="27">
                  <c:v>7.3058458643353363E-2</c:v>
                </c:pt>
                <c:pt idx="28">
                  <c:v>0.13559844399909049</c:v>
                </c:pt>
                <c:pt idx="29">
                  <c:v>8.1632867791351149E-2</c:v>
                </c:pt>
                <c:pt idx="30">
                  <c:v>0.10294460880850176</c:v>
                </c:pt>
                <c:pt idx="31">
                  <c:v>7.9262568758168506E-2</c:v>
                </c:pt>
                <c:pt idx="32">
                  <c:v>6.2703323664426769E-2</c:v>
                </c:pt>
                <c:pt idx="33">
                  <c:v>8.3160740908981623E-2</c:v>
                </c:pt>
                <c:pt idx="34">
                  <c:v>5.5714957251791652E-2</c:v>
                </c:pt>
                <c:pt idx="35">
                  <c:v>6.1009367015893545E-2</c:v>
                </c:pt>
                <c:pt idx="36">
                  <c:v>0.12031940956072629</c:v>
                </c:pt>
                <c:pt idx="37">
                  <c:v>7.3607890624950212E-2</c:v>
                </c:pt>
                <c:pt idx="38">
                  <c:v>0.14193777651846484</c:v>
                </c:pt>
                <c:pt idx="39">
                  <c:v>0.13776066184001956</c:v>
                </c:pt>
                <c:pt idx="40">
                  <c:v>7.4531442558330996E-2</c:v>
                </c:pt>
                <c:pt idx="41">
                  <c:v>6.6269467515527758E-2</c:v>
                </c:pt>
                <c:pt idx="42">
                  <c:v>0.1003144679374306</c:v>
                </c:pt>
                <c:pt idx="43">
                  <c:v>8.3583608186411196E-2</c:v>
                </c:pt>
                <c:pt idx="44">
                  <c:v>8.5479731231582479E-2</c:v>
                </c:pt>
                <c:pt idx="45">
                  <c:v>8.1681973045202305E-2</c:v>
                </c:pt>
                <c:pt idx="46">
                  <c:v>0.11814529081375391</c:v>
                </c:pt>
                <c:pt idx="47">
                  <c:v>0.132164869143369</c:v>
                </c:pt>
                <c:pt idx="48">
                  <c:v>-2.6000164728368302E-2</c:v>
                </c:pt>
                <c:pt idx="49">
                  <c:v>1.0404298315604077E-2</c:v>
                </c:pt>
                <c:pt idx="50">
                  <c:v>-5.3922240685681855E-2</c:v>
                </c:pt>
                <c:pt idx="51">
                  <c:v>-1.9224086965172971E-2</c:v>
                </c:pt>
                <c:pt idx="52">
                  <c:v>6.9550145529881924E-3</c:v>
                </c:pt>
                <c:pt idx="53">
                  <c:v>3.7736326782575658E-2</c:v>
                </c:pt>
                <c:pt idx="54">
                  <c:v>2.1131757360943748E-3</c:v>
                </c:pt>
                <c:pt idx="55">
                  <c:v>1.4177405632812112E-2</c:v>
                </c:pt>
                <c:pt idx="56">
                  <c:v>1.5742308378633663E-2</c:v>
                </c:pt>
                <c:pt idx="57">
                  <c:v>-5.9213716899577662E-3</c:v>
                </c:pt>
                <c:pt idx="58">
                  <c:v>-2.878685076524079E-2</c:v>
                </c:pt>
                <c:pt idx="59">
                  <c:v>-4.2622257917420359E-2</c:v>
                </c:pt>
                <c:pt idx="60">
                  <c:v>-0.15774112321946432</c:v>
                </c:pt>
                <c:pt idx="61">
                  <c:v>-0.20560596919281382</c:v>
                </c:pt>
                <c:pt idx="62">
                  <c:v>-0.21048931371467716</c:v>
                </c:pt>
                <c:pt idx="63">
                  <c:v>-0.23912894616704561</c:v>
                </c:pt>
                <c:pt idx="64">
                  <c:v>-0.28126135692791088</c:v>
                </c:pt>
                <c:pt idx="65">
                  <c:v>-0.28759173807453031</c:v>
                </c:pt>
                <c:pt idx="66">
                  <c:v>-0.29759404610171947</c:v>
                </c:pt>
                <c:pt idx="67">
                  <c:v>-0.31801039063526992</c:v>
                </c:pt>
                <c:pt idx="68">
                  <c:v>-0.32356025002332023</c:v>
                </c:pt>
                <c:pt idx="69">
                  <c:v>-0.31939695887163333</c:v>
                </c:pt>
                <c:pt idx="70">
                  <c:v>-0.30763410442572947</c:v>
                </c:pt>
                <c:pt idx="71">
                  <c:v>-0.30994203634122286</c:v>
                </c:pt>
                <c:pt idx="72">
                  <c:v>-6.8526471130860078E-2</c:v>
                </c:pt>
                <c:pt idx="73">
                  <c:v>-6.8203602362327587E-2</c:v>
                </c:pt>
                <c:pt idx="74">
                  <c:v>2.7479567074319089E-2</c:v>
                </c:pt>
                <c:pt idx="75">
                  <c:v>6.0617744759621228E-3</c:v>
                </c:pt>
                <c:pt idx="76">
                  <c:v>5.8734533475136796E-2</c:v>
                </c:pt>
              </c:numCache>
            </c:numRef>
          </c:val>
          <c:extLst>
            <c:ext xmlns:c16="http://schemas.microsoft.com/office/drawing/2014/chart" uri="{C3380CC4-5D6E-409C-BE32-E72D297353CC}">
              <c16:uniqueId val="{00000000-9B66-4B51-A8BE-E5772E5AD3CA}"/>
            </c:ext>
          </c:extLst>
        </c:ser>
        <c:dLbls>
          <c:showLegendKey val="0"/>
          <c:showVal val="0"/>
          <c:showCatName val="0"/>
          <c:showSerName val="0"/>
          <c:showPercent val="0"/>
          <c:showBubbleSize val="0"/>
        </c:dLbls>
        <c:gapWidth val="48"/>
        <c:axId val="338105088"/>
        <c:axId val="339278848"/>
      </c:barChart>
      <c:lineChart>
        <c:grouping val="standard"/>
        <c:varyColors val="0"/>
        <c:ser>
          <c:idx val="0"/>
          <c:order val="0"/>
          <c:tx>
            <c:strRef>
              <c:f>'EU28-India进口'!$B$1</c:f>
              <c:strCache>
                <c:ptCount val="1"/>
                <c:pt idx="0">
                  <c:v>Eu28 
Net
Import</c:v>
                </c:pt>
              </c:strCache>
            </c:strRef>
          </c:tx>
          <c:spPr>
            <a:ln w="25400" cap="rnd">
              <a:solidFill>
                <a:schemeClr val="tx1"/>
              </a:solidFill>
              <a:round/>
            </a:ln>
            <a:effectLst/>
          </c:spPr>
          <c:marker>
            <c:symbol val="none"/>
          </c:marker>
          <c:cat>
            <c:numRef>
              <c:f>'EU28-India进口'!$A$2:$A$78</c:f>
              <c:numCache>
                <c:formatCode>yyyy"年"m"月";@</c:formatCode>
                <c:ptCount val="77"/>
                <c:pt idx="0">
                  <c:v>42005</c:v>
                </c:pt>
                <c:pt idx="1">
                  <c:v>42036</c:v>
                </c:pt>
                <c:pt idx="2">
                  <c:v>42064</c:v>
                </c:pt>
                <c:pt idx="3">
                  <c:v>42095</c:v>
                </c:pt>
                <c:pt idx="4">
                  <c:v>42125</c:v>
                </c:pt>
                <c:pt idx="5">
                  <c:v>42156</c:v>
                </c:pt>
                <c:pt idx="6">
                  <c:v>42186</c:v>
                </c:pt>
                <c:pt idx="7">
                  <c:v>42217</c:v>
                </c:pt>
                <c:pt idx="8">
                  <c:v>42248</c:v>
                </c:pt>
                <c:pt idx="9">
                  <c:v>42278</c:v>
                </c:pt>
                <c:pt idx="10">
                  <c:v>42309</c:v>
                </c:pt>
                <c:pt idx="11">
                  <c:v>42339</c:v>
                </c:pt>
                <c:pt idx="12">
                  <c:v>42370</c:v>
                </c:pt>
                <c:pt idx="13">
                  <c:v>42401</c:v>
                </c:pt>
                <c:pt idx="14">
                  <c:v>42430</c:v>
                </c:pt>
                <c:pt idx="15">
                  <c:v>42461</c:v>
                </c:pt>
                <c:pt idx="16">
                  <c:v>42491</c:v>
                </c:pt>
                <c:pt idx="17">
                  <c:v>42522</c:v>
                </c:pt>
                <c:pt idx="18">
                  <c:v>42552</c:v>
                </c:pt>
                <c:pt idx="19">
                  <c:v>42583</c:v>
                </c:pt>
                <c:pt idx="20">
                  <c:v>42614</c:v>
                </c:pt>
                <c:pt idx="21">
                  <c:v>42644</c:v>
                </c:pt>
                <c:pt idx="22">
                  <c:v>42675</c:v>
                </c:pt>
                <c:pt idx="23">
                  <c:v>42705</c:v>
                </c:pt>
                <c:pt idx="24">
                  <c:v>42736</c:v>
                </c:pt>
                <c:pt idx="25">
                  <c:v>42767</c:v>
                </c:pt>
                <c:pt idx="26">
                  <c:v>42795</c:v>
                </c:pt>
                <c:pt idx="27">
                  <c:v>42826</c:v>
                </c:pt>
                <c:pt idx="28">
                  <c:v>42856</c:v>
                </c:pt>
                <c:pt idx="29">
                  <c:v>42887</c:v>
                </c:pt>
                <c:pt idx="30">
                  <c:v>42917</c:v>
                </c:pt>
                <c:pt idx="31">
                  <c:v>42948</c:v>
                </c:pt>
                <c:pt idx="32">
                  <c:v>42979</c:v>
                </c:pt>
                <c:pt idx="33">
                  <c:v>43009</c:v>
                </c:pt>
                <c:pt idx="34">
                  <c:v>43040</c:v>
                </c:pt>
                <c:pt idx="35">
                  <c:v>43070</c:v>
                </c:pt>
                <c:pt idx="36">
                  <c:v>43101</c:v>
                </c:pt>
                <c:pt idx="37">
                  <c:v>43132</c:v>
                </c:pt>
                <c:pt idx="38">
                  <c:v>43160</c:v>
                </c:pt>
                <c:pt idx="39">
                  <c:v>43191</c:v>
                </c:pt>
                <c:pt idx="40">
                  <c:v>43221</c:v>
                </c:pt>
                <c:pt idx="41">
                  <c:v>43252</c:v>
                </c:pt>
                <c:pt idx="42">
                  <c:v>43282</c:v>
                </c:pt>
                <c:pt idx="43">
                  <c:v>43313</c:v>
                </c:pt>
                <c:pt idx="44">
                  <c:v>43344</c:v>
                </c:pt>
                <c:pt idx="45">
                  <c:v>43374</c:v>
                </c:pt>
                <c:pt idx="46">
                  <c:v>43405</c:v>
                </c:pt>
                <c:pt idx="47">
                  <c:v>43435</c:v>
                </c:pt>
                <c:pt idx="48">
                  <c:v>43466</c:v>
                </c:pt>
                <c:pt idx="49">
                  <c:v>43497</c:v>
                </c:pt>
                <c:pt idx="50">
                  <c:v>43525</c:v>
                </c:pt>
                <c:pt idx="51">
                  <c:v>43556</c:v>
                </c:pt>
                <c:pt idx="52">
                  <c:v>43586</c:v>
                </c:pt>
                <c:pt idx="53">
                  <c:v>43617</c:v>
                </c:pt>
                <c:pt idx="54">
                  <c:v>43647</c:v>
                </c:pt>
                <c:pt idx="55">
                  <c:v>43678</c:v>
                </c:pt>
                <c:pt idx="56">
                  <c:v>43709</c:v>
                </c:pt>
                <c:pt idx="57">
                  <c:v>43739</c:v>
                </c:pt>
                <c:pt idx="58">
                  <c:v>43770</c:v>
                </c:pt>
                <c:pt idx="59">
                  <c:v>43800</c:v>
                </c:pt>
                <c:pt idx="60">
                  <c:v>43831</c:v>
                </c:pt>
                <c:pt idx="61">
                  <c:v>43862</c:v>
                </c:pt>
                <c:pt idx="62">
                  <c:v>43891</c:v>
                </c:pt>
                <c:pt idx="63">
                  <c:v>43922</c:v>
                </c:pt>
                <c:pt idx="64">
                  <c:v>43952</c:v>
                </c:pt>
                <c:pt idx="65">
                  <c:v>43983</c:v>
                </c:pt>
                <c:pt idx="66">
                  <c:v>44013</c:v>
                </c:pt>
                <c:pt idx="67">
                  <c:v>44044</c:v>
                </c:pt>
                <c:pt idx="68">
                  <c:v>44075</c:v>
                </c:pt>
                <c:pt idx="69">
                  <c:v>44105</c:v>
                </c:pt>
                <c:pt idx="70">
                  <c:v>44136</c:v>
                </c:pt>
                <c:pt idx="71">
                  <c:v>44166</c:v>
                </c:pt>
                <c:pt idx="72">
                  <c:v>44197</c:v>
                </c:pt>
                <c:pt idx="73">
                  <c:v>44228</c:v>
                </c:pt>
                <c:pt idx="74">
                  <c:v>44256</c:v>
                </c:pt>
                <c:pt idx="75">
                  <c:v>44287</c:v>
                </c:pt>
                <c:pt idx="76">
                  <c:v>44317</c:v>
                </c:pt>
              </c:numCache>
            </c:numRef>
          </c:cat>
          <c:val>
            <c:numRef>
              <c:f>'EU28-India进口'!$B$2:$B$78</c:f>
              <c:numCache>
                <c:formatCode>#,##0_);[Red]\(#,##0\)</c:formatCode>
                <c:ptCount val="77"/>
                <c:pt idx="0">
                  <c:v>613029.70000000007</c:v>
                </c:pt>
                <c:pt idx="1">
                  <c:v>440493.6</c:v>
                </c:pt>
                <c:pt idx="2">
                  <c:v>703095.2</c:v>
                </c:pt>
                <c:pt idx="3">
                  <c:v>558022.79999999993</c:v>
                </c:pt>
                <c:pt idx="4">
                  <c:v>448125.9</c:v>
                </c:pt>
                <c:pt idx="5">
                  <c:v>691667.4</c:v>
                </c:pt>
                <c:pt idx="6">
                  <c:v>511943.4</c:v>
                </c:pt>
                <c:pt idx="7">
                  <c:v>586358.29999999993</c:v>
                </c:pt>
                <c:pt idx="8">
                  <c:v>496597.39999999997</c:v>
                </c:pt>
                <c:pt idx="9">
                  <c:v>554726.6</c:v>
                </c:pt>
                <c:pt idx="10">
                  <c:v>621546.1</c:v>
                </c:pt>
                <c:pt idx="11">
                  <c:v>504201.1</c:v>
                </c:pt>
                <c:pt idx="12">
                  <c:v>496080.89999999997</c:v>
                </c:pt>
                <c:pt idx="13">
                  <c:v>506721.1</c:v>
                </c:pt>
                <c:pt idx="14">
                  <c:v>557501.69999999995</c:v>
                </c:pt>
                <c:pt idx="15">
                  <c:v>438612</c:v>
                </c:pt>
                <c:pt idx="16">
                  <c:v>445633</c:v>
                </c:pt>
                <c:pt idx="17">
                  <c:v>558746.5</c:v>
                </c:pt>
                <c:pt idx="18">
                  <c:v>413172.2</c:v>
                </c:pt>
                <c:pt idx="19">
                  <c:v>558823.89999999991</c:v>
                </c:pt>
                <c:pt idx="20">
                  <c:v>526183</c:v>
                </c:pt>
                <c:pt idx="21">
                  <c:v>465381.39999999997</c:v>
                </c:pt>
                <c:pt idx="22">
                  <c:v>476729.2</c:v>
                </c:pt>
                <c:pt idx="23">
                  <c:v>411524.2</c:v>
                </c:pt>
                <c:pt idx="24">
                  <c:v>553784.29999999993</c:v>
                </c:pt>
                <c:pt idx="25">
                  <c:v>542970.4</c:v>
                </c:pt>
                <c:pt idx="26">
                  <c:v>515411.6</c:v>
                </c:pt>
                <c:pt idx="27">
                  <c:v>532787.1</c:v>
                </c:pt>
                <c:pt idx="28">
                  <c:v>631072.29999999993</c:v>
                </c:pt>
                <c:pt idx="29">
                  <c:v>472437.1</c:v>
                </c:pt>
                <c:pt idx="30">
                  <c:v>519711.5</c:v>
                </c:pt>
                <c:pt idx="31">
                  <c:v>522208.79999999993</c:v>
                </c:pt>
                <c:pt idx="32">
                  <c:v>493348.60000000003</c:v>
                </c:pt>
                <c:pt idx="33">
                  <c:v>596171.4</c:v>
                </c:pt>
                <c:pt idx="34">
                  <c:v>366970.89999999997</c:v>
                </c:pt>
                <c:pt idx="35">
                  <c:v>465451.60000000003</c:v>
                </c:pt>
                <c:pt idx="36">
                  <c:v>620415.30000000005</c:v>
                </c:pt>
                <c:pt idx="37">
                  <c:v>557069.19999999995</c:v>
                </c:pt>
                <c:pt idx="38">
                  <c:v>663509.1</c:v>
                </c:pt>
                <c:pt idx="39">
                  <c:v>599450</c:v>
                </c:pt>
                <c:pt idx="40">
                  <c:v>542483.30000000005</c:v>
                </c:pt>
                <c:pt idx="41">
                  <c:v>480809.8</c:v>
                </c:pt>
                <c:pt idx="42">
                  <c:v>682440</c:v>
                </c:pt>
                <c:pt idx="43">
                  <c:v>502812.1</c:v>
                </c:pt>
                <c:pt idx="44">
                  <c:v>543655</c:v>
                </c:pt>
                <c:pt idx="45">
                  <c:v>626700.4</c:v>
                </c:pt>
                <c:pt idx="46">
                  <c:v>606495.9</c:v>
                </c:pt>
                <c:pt idx="47">
                  <c:v>607536.70000000007</c:v>
                </c:pt>
                <c:pt idx="48">
                  <c:v>604284.4</c:v>
                </c:pt>
                <c:pt idx="49">
                  <c:v>585451</c:v>
                </c:pt>
                <c:pt idx="50">
                  <c:v>551987.70000000007</c:v>
                </c:pt>
                <c:pt idx="51">
                  <c:v>651805.20000000007</c:v>
                </c:pt>
                <c:pt idx="52">
                  <c:v>610144.9</c:v>
                </c:pt>
                <c:pt idx="53">
                  <c:v>590772.19999999995</c:v>
                </c:pt>
                <c:pt idx="54">
                  <c:v>560492.9</c:v>
                </c:pt>
                <c:pt idx="55">
                  <c:v>559961.10000000009</c:v>
                </c:pt>
                <c:pt idx="56">
                  <c:v>559488.6</c:v>
                </c:pt>
                <c:pt idx="57">
                  <c:v>510497.7</c:v>
                </c:pt>
                <c:pt idx="58">
                  <c:v>455974.69999999995</c:v>
                </c:pt>
                <c:pt idx="59">
                  <c:v>492738</c:v>
                </c:pt>
                <c:pt idx="60">
                  <c:v>508963.89999999997</c:v>
                </c:pt>
                <c:pt idx="61">
                  <c:v>436154.80000000005</c:v>
                </c:pt>
                <c:pt idx="62">
                  <c:v>429990.30000000005</c:v>
                </c:pt>
                <c:pt idx="63">
                  <c:v>446057.4</c:v>
                </c:pt>
                <c:pt idx="64">
                  <c:v>337689.59999999998</c:v>
                </c:pt>
                <c:pt idx="65">
                  <c:v>401856.60000000003</c:v>
                </c:pt>
                <c:pt idx="66">
                  <c:v>357740.80000000005</c:v>
                </c:pt>
                <c:pt idx="67">
                  <c:v>297059</c:v>
                </c:pt>
                <c:pt idx="68">
                  <c:v>352293.3</c:v>
                </c:pt>
                <c:pt idx="69">
                  <c:v>369405.1</c:v>
                </c:pt>
                <c:pt idx="70">
                  <c:v>383748.10000000003</c:v>
                </c:pt>
                <c:pt idx="71">
                  <c:v>325614.3</c:v>
                </c:pt>
                <c:pt idx="72">
                  <c:v>474086.40000000002</c:v>
                </c:pt>
                <c:pt idx="73">
                  <c:v>406571.8</c:v>
                </c:pt>
                <c:pt idx="74">
                  <c:v>532238.20000000007</c:v>
                </c:pt>
                <c:pt idx="75">
                  <c:v>419309.5</c:v>
                </c:pt>
                <c:pt idx="76">
                  <c:v>453449.5</c:v>
                </c:pt>
              </c:numCache>
            </c:numRef>
          </c:val>
          <c:smooth val="1"/>
          <c:extLst>
            <c:ext xmlns:c16="http://schemas.microsoft.com/office/drawing/2014/chart" uri="{C3380CC4-5D6E-409C-BE32-E72D297353CC}">
              <c16:uniqueId val="{00000001-9B66-4B51-A8BE-E5772E5AD3CA}"/>
            </c:ext>
          </c:extLst>
        </c:ser>
        <c:dLbls>
          <c:showLegendKey val="0"/>
          <c:showVal val="0"/>
          <c:showCatName val="0"/>
          <c:showSerName val="0"/>
          <c:showPercent val="0"/>
          <c:showBubbleSize val="0"/>
        </c:dLbls>
        <c:marker val="1"/>
        <c:smooth val="0"/>
        <c:axId val="339275776"/>
        <c:axId val="339277312"/>
      </c:lineChart>
      <c:catAx>
        <c:axId val="339275776"/>
        <c:scaling>
          <c:orientation val="minMax"/>
        </c:scaling>
        <c:delete val="0"/>
        <c:axPos val="b"/>
        <c:numFmt formatCode="yyyy&quot;年&quot;m&quot;月&quot;;@"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339277312"/>
        <c:crosses val="autoZero"/>
        <c:auto val="0"/>
        <c:lblAlgn val="ctr"/>
        <c:lblOffset val="100"/>
        <c:tickLblSkip val="12"/>
        <c:tickMarkSkip val="12"/>
        <c:noMultiLvlLbl val="0"/>
      </c:catAx>
      <c:valAx>
        <c:axId val="339277312"/>
        <c:scaling>
          <c:orientation val="minMax"/>
          <c:min val="250000"/>
        </c:scaling>
        <c:delete val="0"/>
        <c:axPos val="l"/>
        <c:majorGridlines>
          <c:spPr>
            <a:ln>
              <a:prstDash val="dash"/>
            </a:ln>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339275776"/>
        <c:crosses val="autoZero"/>
        <c:crossBetween val="between"/>
        <c:dispUnits>
          <c:builtInUnit val="tenThousands"/>
        </c:dispUnits>
      </c:valAx>
      <c:valAx>
        <c:axId val="339278848"/>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crossAx val="338105088"/>
        <c:crosses val="max"/>
        <c:crossBetween val="between"/>
      </c:valAx>
      <c:catAx>
        <c:axId val="338105088"/>
        <c:scaling>
          <c:orientation val="minMax"/>
        </c:scaling>
        <c:delete val="1"/>
        <c:axPos val="b"/>
        <c:numFmt formatCode="yyyy&quot;年&quot;m&quot;月&quot;;@" sourceLinked="1"/>
        <c:majorTickMark val="out"/>
        <c:minorTickMark val="none"/>
        <c:tickLblPos val="none"/>
        <c:crossAx val="339278848"/>
        <c:crosses val="autoZero"/>
        <c:auto val="0"/>
        <c:lblAlgn val="ctr"/>
        <c:lblOffset val="100"/>
        <c:noMultiLvlLbl val="0"/>
      </c:catAx>
      <c:spPr>
        <a:noFill/>
        <a:ln>
          <a:noFill/>
        </a:ln>
        <a:effectLst/>
      </c:spPr>
    </c:plotArea>
    <c:legend>
      <c:legendPos val="b"/>
      <c:layout>
        <c:manualLayout>
          <c:xMode val="edge"/>
          <c:yMode val="edge"/>
          <c:x val="0.11068405735558742"/>
          <c:y val="0.70954263363272363"/>
          <c:w val="0.34880461598808477"/>
          <c:h val="0.1612021567207851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latin typeface="微软雅黑" panose="020B0503020204020204" pitchFamily="34" charset="-122"/>
          <a:ea typeface="微软雅黑" panose="020B0503020204020204" pitchFamily="34" charset="-122"/>
        </a:defRPr>
      </a:pPr>
      <a:endParaRPr lang="zh-CN"/>
    </a:p>
  </c:txPr>
  <c:printSettings>
    <c:headerFooter/>
    <c:pageMargins b="0.75000000000000144" l="0.70000000000000062" r="0.70000000000000062" t="0.75000000000000144" header="0.30000000000000032" footer="0.3000000000000003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510287065368357E-2"/>
          <c:y val="0.16490356824594413"/>
          <c:w val="0.92569030328078561"/>
          <c:h val="0.77060762354823698"/>
        </c:manualLayout>
      </c:layout>
      <c:barChart>
        <c:barDir val="col"/>
        <c:grouping val="clustered"/>
        <c:varyColors val="0"/>
        <c:ser>
          <c:idx val="0"/>
          <c:order val="0"/>
          <c:tx>
            <c:strRef>
              <c:f>USA供需!$B$1</c:f>
              <c:strCache>
                <c:ptCount val="1"/>
                <c:pt idx="0">
                  <c:v>USA 
Net Import</c:v>
                </c:pt>
              </c:strCache>
            </c:strRef>
          </c:tx>
          <c:spPr>
            <a:solidFill>
              <a:schemeClr val="accent1">
                <a:lumMod val="60000"/>
                <a:lumOff val="40000"/>
              </a:schemeClr>
            </a:solidFill>
            <a:ln>
              <a:noFill/>
            </a:ln>
            <a:effectLst/>
          </c:spPr>
          <c:invertIfNegative val="0"/>
          <c:cat>
            <c:numRef>
              <c:f>USA供需!$A$2:$A$79</c:f>
              <c:numCache>
                <c:formatCode>yyyy"年"m"月";@</c:formatCode>
                <c:ptCount val="78"/>
                <c:pt idx="0">
                  <c:v>42005</c:v>
                </c:pt>
                <c:pt idx="1">
                  <c:v>42036</c:v>
                </c:pt>
                <c:pt idx="2">
                  <c:v>42064</c:v>
                </c:pt>
                <c:pt idx="3">
                  <c:v>42095</c:v>
                </c:pt>
                <c:pt idx="4">
                  <c:v>42125</c:v>
                </c:pt>
                <c:pt idx="5">
                  <c:v>42156</c:v>
                </c:pt>
                <c:pt idx="6">
                  <c:v>42186</c:v>
                </c:pt>
                <c:pt idx="7">
                  <c:v>42217</c:v>
                </c:pt>
                <c:pt idx="8">
                  <c:v>42248</c:v>
                </c:pt>
                <c:pt idx="9">
                  <c:v>42278</c:v>
                </c:pt>
                <c:pt idx="10">
                  <c:v>42309</c:v>
                </c:pt>
                <c:pt idx="11">
                  <c:v>42339</c:v>
                </c:pt>
                <c:pt idx="12">
                  <c:v>42370</c:v>
                </c:pt>
                <c:pt idx="13">
                  <c:v>42401</c:v>
                </c:pt>
                <c:pt idx="14">
                  <c:v>42430</c:v>
                </c:pt>
                <c:pt idx="15">
                  <c:v>42461</c:v>
                </c:pt>
                <c:pt idx="16">
                  <c:v>42491</c:v>
                </c:pt>
                <c:pt idx="17">
                  <c:v>42522</c:v>
                </c:pt>
                <c:pt idx="18">
                  <c:v>42552</c:v>
                </c:pt>
                <c:pt idx="19">
                  <c:v>42583</c:v>
                </c:pt>
                <c:pt idx="20">
                  <c:v>42614</c:v>
                </c:pt>
                <c:pt idx="21">
                  <c:v>42644</c:v>
                </c:pt>
                <c:pt idx="22">
                  <c:v>42675</c:v>
                </c:pt>
                <c:pt idx="23">
                  <c:v>42705</c:v>
                </c:pt>
                <c:pt idx="24">
                  <c:v>42736</c:v>
                </c:pt>
                <c:pt idx="25">
                  <c:v>42767</c:v>
                </c:pt>
                <c:pt idx="26">
                  <c:v>42795</c:v>
                </c:pt>
                <c:pt idx="27">
                  <c:v>42826</c:v>
                </c:pt>
                <c:pt idx="28">
                  <c:v>42856</c:v>
                </c:pt>
                <c:pt idx="29">
                  <c:v>42887</c:v>
                </c:pt>
                <c:pt idx="30">
                  <c:v>42917</c:v>
                </c:pt>
                <c:pt idx="31">
                  <c:v>42948</c:v>
                </c:pt>
                <c:pt idx="32">
                  <c:v>42979</c:v>
                </c:pt>
                <c:pt idx="33">
                  <c:v>43009</c:v>
                </c:pt>
                <c:pt idx="34">
                  <c:v>43040</c:v>
                </c:pt>
                <c:pt idx="35">
                  <c:v>43070</c:v>
                </c:pt>
                <c:pt idx="36">
                  <c:v>43101</c:v>
                </c:pt>
                <c:pt idx="37">
                  <c:v>43132</c:v>
                </c:pt>
                <c:pt idx="38">
                  <c:v>43160</c:v>
                </c:pt>
                <c:pt idx="39">
                  <c:v>43191</c:v>
                </c:pt>
                <c:pt idx="40">
                  <c:v>43221</c:v>
                </c:pt>
                <c:pt idx="41">
                  <c:v>43252</c:v>
                </c:pt>
                <c:pt idx="42">
                  <c:v>43282</c:v>
                </c:pt>
                <c:pt idx="43">
                  <c:v>43313</c:v>
                </c:pt>
                <c:pt idx="44">
                  <c:v>43344</c:v>
                </c:pt>
                <c:pt idx="45">
                  <c:v>43374</c:v>
                </c:pt>
                <c:pt idx="46">
                  <c:v>43405</c:v>
                </c:pt>
                <c:pt idx="47">
                  <c:v>43435</c:v>
                </c:pt>
                <c:pt idx="48">
                  <c:v>43466</c:v>
                </c:pt>
                <c:pt idx="49">
                  <c:v>43497</c:v>
                </c:pt>
                <c:pt idx="50">
                  <c:v>43525</c:v>
                </c:pt>
                <c:pt idx="51">
                  <c:v>43556</c:v>
                </c:pt>
                <c:pt idx="52">
                  <c:v>43586</c:v>
                </c:pt>
                <c:pt idx="53">
                  <c:v>43617</c:v>
                </c:pt>
                <c:pt idx="54">
                  <c:v>43647</c:v>
                </c:pt>
                <c:pt idx="55">
                  <c:v>43678</c:v>
                </c:pt>
                <c:pt idx="56">
                  <c:v>43709</c:v>
                </c:pt>
                <c:pt idx="57">
                  <c:v>43739</c:v>
                </c:pt>
                <c:pt idx="58">
                  <c:v>43770</c:v>
                </c:pt>
                <c:pt idx="59">
                  <c:v>43800</c:v>
                </c:pt>
                <c:pt idx="60">
                  <c:v>43831</c:v>
                </c:pt>
                <c:pt idx="61">
                  <c:v>43862</c:v>
                </c:pt>
                <c:pt idx="62">
                  <c:v>43891</c:v>
                </c:pt>
                <c:pt idx="63">
                  <c:v>43922</c:v>
                </c:pt>
                <c:pt idx="64">
                  <c:v>43952</c:v>
                </c:pt>
                <c:pt idx="65">
                  <c:v>43983</c:v>
                </c:pt>
                <c:pt idx="66">
                  <c:v>44013</c:v>
                </c:pt>
                <c:pt idx="67">
                  <c:v>44044</c:v>
                </c:pt>
                <c:pt idx="68">
                  <c:v>44075</c:v>
                </c:pt>
                <c:pt idx="69">
                  <c:v>44105</c:v>
                </c:pt>
                <c:pt idx="70">
                  <c:v>44136</c:v>
                </c:pt>
                <c:pt idx="71">
                  <c:v>44166</c:v>
                </c:pt>
                <c:pt idx="72">
                  <c:v>44197</c:v>
                </c:pt>
                <c:pt idx="73">
                  <c:v>44228</c:v>
                </c:pt>
                <c:pt idx="74">
                  <c:v>44256</c:v>
                </c:pt>
                <c:pt idx="75">
                  <c:v>44287</c:v>
                </c:pt>
                <c:pt idx="76">
                  <c:v>44317</c:v>
                </c:pt>
                <c:pt idx="77">
                  <c:v>44348</c:v>
                </c:pt>
              </c:numCache>
            </c:numRef>
          </c:cat>
          <c:val>
            <c:numRef>
              <c:f>USA供需!$B$2:$B$79</c:f>
              <c:numCache>
                <c:formatCode>#,##0_);[Red]\(#,##0\)</c:formatCode>
                <c:ptCount val="78"/>
                <c:pt idx="0">
                  <c:v>529196.62</c:v>
                </c:pt>
                <c:pt idx="1">
                  <c:v>386602.68</c:v>
                </c:pt>
                <c:pt idx="2">
                  <c:v>490398.06</c:v>
                </c:pt>
                <c:pt idx="3">
                  <c:v>328181.24</c:v>
                </c:pt>
                <c:pt idx="4">
                  <c:v>434496.03</c:v>
                </c:pt>
                <c:pt idx="5">
                  <c:v>375026.6</c:v>
                </c:pt>
                <c:pt idx="6">
                  <c:v>201004.69999999998</c:v>
                </c:pt>
                <c:pt idx="7">
                  <c:v>372262.41</c:v>
                </c:pt>
                <c:pt idx="8">
                  <c:v>152122.78999999998</c:v>
                </c:pt>
                <c:pt idx="9">
                  <c:v>257130.51</c:v>
                </c:pt>
                <c:pt idx="10">
                  <c:v>248081.45</c:v>
                </c:pt>
                <c:pt idx="11">
                  <c:v>255051.21</c:v>
                </c:pt>
                <c:pt idx="12">
                  <c:v>138751.32</c:v>
                </c:pt>
                <c:pt idx="13">
                  <c:v>126998.82</c:v>
                </c:pt>
                <c:pt idx="14">
                  <c:v>128057.63</c:v>
                </c:pt>
                <c:pt idx="15">
                  <c:v>272309.06</c:v>
                </c:pt>
                <c:pt idx="16">
                  <c:v>229556.14999999997</c:v>
                </c:pt>
                <c:pt idx="17">
                  <c:v>122657.49999999999</c:v>
                </c:pt>
                <c:pt idx="18">
                  <c:v>240190.22000000003</c:v>
                </c:pt>
                <c:pt idx="19">
                  <c:v>155187.06999999998</c:v>
                </c:pt>
                <c:pt idx="20">
                  <c:v>64078.630000000005</c:v>
                </c:pt>
                <c:pt idx="21">
                  <c:v>85209.68</c:v>
                </c:pt>
                <c:pt idx="22">
                  <c:v>189948.18</c:v>
                </c:pt>
                <c:pt idx="23">
                  <c:v>37738.130000000005</c:v>
                </c:pt>
                <c:pt idx="24">
                  <c:v>254266.26</c:v>
                </c:pt>
                <c:pt idx="25">
                  <c:v>143639.45000000001</c:v>
                </c:pt>
                <c:pt idx="26">
                  <c:v>132554.78</c:v>
                </c:pt>
                <c:pt idx="27">
                  <c:v>194741.28000000003</c:v>
                </c:pt>
                <c:pt idx="28">
                  <c:v>256971.55</c:v>
                </c:pt>
                <c:pt idx="29">
                  <c:v>76235.119999999981</c:v>
                </c:pt>
                <c:pt idx="30">
                  <c:v>187716.7</c:v>
                </c:pt>
                <c:pt idx="31">
                  <c:v>123906.12000000002</c:v>
                </c:pt>
                <c:pt idx="32">
                  <c:v>151650.02999999997</c:v>
                </c:pt>
                <c:pt idx="33">
                  <c:v>111380.43</c:v>
                </c:pt>
                <c:pt idx="34">
                  <c:v>152708.44</c:v>
                </c:pt>
                <c:pt idx="35">
                  <c:v>75105.5</c:v>
                </c:pt>
                <c:pt idx="36">
                  <c:v>85191.81</c:v>
                </c:pt>
                <c:pt idx="37">
                  <c:v>175628.35</c:v>
                </c:pt>
                <c:pt idx="38">
                  <c:v>122308.26000000001</c:v>
                </c:pt>
                <c:pt idx="39">
                  <c:v>213194.93000000002</c:v>
                </c:pt>
                <c:pt idx="40">
                  <c:v>222767.74999999997</c:v>
                </c:pt>
                <c:pt idx="41">
                  <c:v>-5235.0099999999802</c:v>
                </c:pt>
                <c:pt idx="42">
                  <c:v>136664.21</c:v>
                </c:pt>
                <c:pt idx="43">
                  <c:v>-4333.2099999999919</c:v>
                </c:pt>
                <c:pt idx="44">
                  <c:v>-214495.94999999998</c:v>
                </c:pt>
                <c:pt idx="45">
                  <c:v>-71922.790000000037</c:v>
                </c:pt>
                <c:pt idx="46">
                  <c:v>-43459.889999999985</c:v>
                </c:pt>
                <c:pt idx="47">
                  <c:v>165960.57</c:v>
                </c:pt>
                <c:pt idx="48">
                  <c:v>260417.4</c:v>
                </c:pt>
                <c:pt idx="49">
                  <c:v>-17980</c:v>
                </c:pt>
                <c:pt idx="50">
                  <c:v>97893.69</c:v>
                </c:pt>
                <c:pt idx="51">
                  <c:v>-834.39000000001397</c:v>
                </c:pt>
                <c:pt idx="52">
                  <c:v>-99947.290000000037</c:v>
                </c:pt>
                <c:pt idx="53">
                  <c:v>-109493.21000000002</c:v>
                </c:pt>
                <c:pt idx="54">
                  <c:v>-20881.960000000021</c:v>
                </c:pt>
                <c:pt idx="55">
                  <c:v>48900.010000000009</c:v>
                </c:pt>
                <c:pt idx="56">
                  <c:v>87093.63</c:v>
                </c:pt>
                <c:pt idx="57">
                  <c:v>106446.95</c:v>
                </c:pt>
                <c:pt idx="58">
                  <c:v>50275.899999999994</c:v>
                </c:pt>
                <c:pt idx="59">
                  <c:v>129931.75000000003</c:v>
                </c:pt>
                <c:pt idx="60">
                  <c:v>67615.149999999994</c:v>
                </c:pt>
                <c:pt idx="61">
                  <c:v>43275.380000000005</c:v>
                </c:pt>
                <c:pt idx="62">
                  <c:v>55039.979999999981</c:v>
                </c:pt>
                <c:pt idx="63">
                  <c:v>167566.90000000002</c:v>
                </c:pt>
                <c:pt idx="64">
                  <c:v>184768.97999999998</c:v>
                </c:pt>
                <c:pt idx="65">
                  <c:v>54538.48000000001</c:v>
                </c:pt>
                <c:pt idx="66">
                  <c:v>101445.03999999998</c:v>
                </c:pt>
                <c:pt idx="67">
                  <c:v>-26051.83</c:v>
                </c:pt>
                <c:pt idx="68">
                  <c:v>69784.77</c:v>
                </c:pt>
                <c:pt idx="69">
                  <c:v>25847.890000000014</c:v>
                </c:pt>
                <c:pt idx="70">
                  <c:v>202041.52999999997</c:v>
                </c:pt>
                <c:pt idx="71">
                  <c:v>94137.440000000017</c:v>
                </c:pt>
                <c:pt idx="72">
                  <c:v>65781.159999999974</c:v>
                </c:pt>
                <c:pt idx="73">
                  <c:v>112229.56000000003</c:v>
                </c:pt>
                <c:pt idx="74">
                  <c:v>-76406.559999999998</c:v>
                </c:pt>
                <c:pt idx="75">
                  <c:v>27614.949999999983</c:v>
                </c:pt>
                <c:pt idx="76">
                  <c:v>-4996.390000000014</c:v>
                </c:pt>
                <c:pt idx="77">
                  <c:v>-193677.45</c:v>
                </c:pt>
              </c:numCache>
            </c:numRef>
          </c:val>
          <c:extLst>
            <c:ext xmlns:c16="http://schemas.microsoft.com/office/drawing/2014/chart" uri="{C3380CC4-5D6E-409C-BE32-E72D297353CC}">
              <c16:uniqueId val="{00000000-0EE8-4B2F-8360-32A75F8A9EE7}"/>
            </c:ext>
          </c:extLst>
        </c:ser>
        <c:dLbls>
          <c:showLegendKey val="0"/>
          <c:showVal val="0"/>
          <c:showCatName val="0"/>
          <c:showSerName val="0"/>
          <c:showPercent val="0"/>
          <c:showBubbleSize val="0"/>
        </c:dLbls>
        <c:gapWidth val="26"/>
        <c:axId val="367662592"/>
        <c:axId val="367664128"/>
      </c:barChart>
      <c:catAx>
        <c:axId val="367662592"/>
        <c:scaling>
          <c:orientation val="minMax"/>
        </c:scaling>
        <c:delete val="0"/>
        <c:axPos val="b"/>
        <c:numFmt formatCode="yyyy&quot;年&quot;m&quot;月&quot;;@" sourceLinked="1"/>
        <c:majorTickMark val="out"/>
        <c:minorTickMark val="none"/>
        <c:tickLblPos val="low"/>
        <c:spPr>
          <a:noFill/>
          <a:ln w="9525" cap="flat" cmpd="sng" algn="ctr">
            <a:solidFill>
              <a:schemeClr val="tx1">
                <a:lumMod val="15000"/>
                <a:lumOff val="85000"/>
              </a:schemeClr>
            </a:solidFill>
            <a:round/>
          </a:ln>
          <a:effectLst/>
        </c:spPr>
        <c:txPr>
          <a:bodyPr rot="-60000000" vert="horz"/>
          <a:lstStyle/>
          <a:p>
            <a:pPr>
              <a:defRPr/>
            </a:pPr>
            <a:endParaRPr lang="zh-CN"/>
          </a:p>
        </c:txPr>
        <c:crossAx val="367664128"/>
        <c:crosses val="autoZero"/>
        <c:auto val="0"/>
        <c:lblAlgn val="ctr"/>
        <c:lblOffset val="100"/>
        <c:tickLblSkip val="7"/>
        <c:tickMarkSkip val="7"/>
        <c:noMultiLvlLbl val="0"/>
      </c:catAx>
      <c:valAx>
        <c:axId val="367664128"/>
        <c:scaling>
          <c:orientation val="minMax"/>
        </c:scaling>
        <c:delete val="0"/>
        <c:axPos val="l"/>
        <c:majorGridlines>
          <c:spPr>
            <a:ln>
              <a:prstDash val="dash"/>
            </a:ln>
          </c:spPr>
        </c:majorGridlines>
        <c:numFmt formatCode="#,##0_);[Red]\(#,##0\)" sourceLinked="1"/>
        <c:majorTickMark val="none"/>
        <c:minorTickMark val="none"/>
        <c:tickLblPos val="nextTo"/>
        <c:spPr>
          <a:noFill/>
          <a:ln>
            <a:noFill/>
          </a:ln>
          <a:effectLst/>
        </c:spPr>
        <c:txPr>
          <a:bodyPr rot="-60000000" vert="horz"/>
          <a:lstStyle/>
          <a:p>
            <a:pPr>
              <a:defRPr/>
            </a:pPr>
            <a:endParaRPr lang="zh-CN"/>
          </a:p>
        </c:txPr>
        <c:crossAx val="367662592"/>
        <c:crosses val="autoZero"/>
        <c:crossBetween val="between"/>
        <c:dispUnits>
          <c:builtInUnit val="tenThousands"/>
        </c:dispUnits>
      </c:valAx>
      <c:spPr>
        <a:noFill/>
        <a:ln>
          <a:noFill/>
        </a:ln>
        <a:effectLst/>
      </c:spPr>
    </c:plotArea>
    <c:legend>
      <c:legendPos val="t"/>
      <c:layout>
        <c:manualLayout>
          <c:xMode val="edge"/>
          <c:yMode val="edge"/>
          <c:x val="5.2658429296419944E-2"/>
          <c:y val="8.1239868274372417E-3"/>
          <c:w val="0.20966019400616123"/>
          <c:h val="0.14414284505385727"/>
        </c:manualLayout>
      </c:layout>
      <c:overlay val="0"/>
      <c:spPr>
        <a:noFill/>
        <a:ln>
          <a:noFill/>
        </a:ln>
        <a:effectLst/>
      </c:spPr>
      <c:txPr>
        <a:bodyPr rot="0" vert="horz"/>
        <a:lstStyle/>
        <a:p>
          <a:pPr>
            <a:defRPr/>
          </a:pPr>
          <a:endParaRPr lang="zh-CN"/>
        </a:p>
      </c:txPr>
    </c:legend>
    <c:plotVisOnly val="1"/>
    <c:dispBlanksAs val="gap"/>
    <c:showDLblsOverMax val="0"/>
  </c:chart>
  <c:spPr>
    <a:solidFill>
      <a:schemeClr val="bg1"/>
    </a:solidFill>
    <a:ln w="9525" cap="flat" cmpd="sng" algn="ctr">
      <a:noFill/>
      <a:round/>
    </a:ln>
    <a:effectLst/>
  </c:spPr>
  <c:txPr>
    <a:bodyPr/>
    <a:lstStyle/>
    <a:p>
      <a:pPr>
        <a:defRPr sz="1000">
          <a:latin typeface="微软雅黑" pitchFamily="34" charset="-122"/>
          <a:ea typeface="微软雅黑" pitchFamily="34" charset="-122"/>
        </a:defRPr>
      </a:pPr>
      <a:endParaRPr lang="zh-CN"/>
    </a:p>
  </c:txPr>
  <c:printSettings>
    <c:headerFooter/>
    <c:pageMargins b="0.75000000000000611" l="0.70000000000000062" r="0.70000000000000062" t="0.75000000000000611"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chart" Target="../charts/chart20.xml"/><Relationship Id="rId1" Type="http://schemas.openxmlformats.org/officeDocument/2006/relationships/chart" Target="../charts/chart19.xml"/><Relationship Id="rId5" Type="http://schemas.openxmlformats.org/officeDocument/2006/relationships/chart" Target="../charts/chart22.xml"/><Relationship Id="rId4"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s>
</file>

<file path=xl/drawings/_rels/drawing12.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image" Target="../media/image31.gif"/></Relationships>
</file>

<file path=xl/drawings/_rels/drawing17.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image" Target="../media/image32.png"/></Relationships>
</file>

<file path=xl/drawings/_rels/drawing20.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image" Target="../media/image34.png"/><Relationship Id="rId1" Type="http://schemas.openxmlformats.org/officeDocument/2006/relationships/image" Target="../media/image33.png"/></Relationships>
</file>

<file path=xl/drawings/_rels/drawing21.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1.gif"/><Relationship Id="rId4" Type="http://schemas.openxmlformats.org/officeDocument/2006/relationships/image" Target="../media/image37.png"/></Relationships>
</file>

<file path=xl/drawings/_rels/drawing22.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s>
</file>

<file path=xl/drawings/_rels/drawing23.xml.rels><?xml version="1.0" encoding="UTF-8" standalone="yes"?>
<Relationships xmlns="http://schemas.openxmlformats.org/package/2006/relationships"><Relationship Id="rId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77</xdr:row>
      <xdr:rowOff>76200</xdr:rowOff>
    </xdr:from>
    <xdr:to>
      <xdr:col>9</xdr:col>
      <xdr:colOff>593536</xdr:colOff>
      <xdr:row>93</xdr:row>
      <xdr:rowOff>199348</xdr:rowOff>
    </xdr:to>
    <xdr:pic>
      <xdr:nvPicPr>
        <xdr:cNvPr id="4" name="图片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stretch>
          <a:fillRect/>
        </a:stretch>
      </xdr:blipFill>
      <xdr:spPr>
        <a:xfrm>
          <a:off x="0" y="14954250"/>
          <a:ext cx="6841936" cy="3475948"/>
        </a:xfrm>
        <a:prstGeom prst="rect">
          <a:avLst/>
        </a:prstGeom>
      </xdr:spPr>
    </xdr:pic>
    <xdr:clientData/>
  </xdr:twoCellAnchor>
  <xdr:twoCellAnchor editAs="oneCell">
    <xdr:from>
      <xdr:col>0</xdr:col>
      <xdr:colOff>0</xdr:colOff>
      <xdr:row>94</xdr:row>
      <xdr:rowOff>114300</xdr:rowOff>
    </xdr:from>
    <xdr:to>
      <xdr:col>10</xdr:col>
      <xdr:colOff>119368</xdr:colOff>
      <xdr:row>111</xdr:row>
      <xdr:rowOff>75543</xdr:rowOff>
    </xdr:to>
    <xdr:pic>
      <xdr:nvPicPr>
        <xdr:cNvPr id="5" name="图片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cstate="print"/>
        <a:stretch>
          <a:fillRect/>
        </a:stretch>
      </xdr:blipFill>
      <xdr:spPr>
        <a:xfrm>
          <a:off x="0" y="18554700"/>
          <a:ext cx="7053568" cy="3523593"/>
        </a:xfrm>
        <a:prstGeom prst="rect">
          <a:avLst/>
        </a:prstGeom>
      </xdr:spPr>
    </xdr:pic>
    <xdr:clientData/>
  </xdr:twoCellAnchor>
  <xdr:twoCellAnchor editAs="oneCell">
    <xdr:from>
      <xdr:col>0</xdr:col>
      <xdr:colOff>0</xdr:colOff>
      <xdr:row>114</xdr:row>
      <xdr:rowOff>66674</xdr:rowOff>
    </xdr:from>
    <xdr:to>
      <xdr:col>10</xdr:col>
      <xdr:colOff>351411</xdr:colOff>
      <xdr:row>131</xdr:row>
      <xdr:rowOff>189831</xdr:rowOff>
    </xdr:to>
    <xdr:pic>
      <xdr:nvPicPr>
        <xdr:cNvPr id="6" name="图片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cstate="print"/>
        <a:stretch>
          <a:fillRect/>
        </a:stretch>
      </xdr:blipFill>
      <xdr:spPr>
        <a:xfrm>
          <a:off x="0" y="22698074"/>
          <a:ext cx="7285611" cy="3685507"/>
        </a:xfrm>
        <a:prstGeom prst="rect">
          <a:avLst/>
        </a:prstGeom>
      </xdr:spPr>
    </xdr:pic>
    <xdr:clientData/>
  </xdr:twoCellAnchor>
  <xdr:twoCellAnchor editAs="oneCell">
    <xdr:from>
      <xdr:col>0</xdr:col>
      <xdr:colOff>0</xdr:colOff>
      <xdr:row>133</xdr:row>
      <xdr:rowOff>114300</xdr:rowOff>
    </xdr:from>
    <xdr:to>
      <xdr:col>10</xdr:col>
      <xdr:colOff>536020</xdr:colOff>
      <xdr:row>151</xdr:row>
      <xdr:rowOff>94596</xdr:rowOff>
    </xdr:to>
    <xdr:pic>
      <xdr:nvPicPr>
        <xdr:cNvPr id="7" name="图片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cstate="print"/>
        <a:stretch>
          <a:fillRect/>
        </a:stretch>
      </xdr:blipFill>
      <xdr:spPr>
        <a:xfrm>
          <a:off x="0" y="26727150"/>
          <a:ext cx="7470220" cy="3752196"/>
        </a:xfrm>
        <a:prstGeom prst="rect">
          <a:avLst/>
        </a:prstGeom>
      </xdr:spPr>
    </xdr:pic>
    <xdr:clientData/>
  </xdr:twoCellAnchor>
  <xdr:twoCellAnchor editAs="oneCell">
    <xdr:from>
      <xdr:col>0</xdr:col>
      <xdr:colOff>0</xdr:colOff>
      <xdr:row>156</xdr:row>
      <xdr:rowOff>85725</xdr:rowOff>
    </xdr:from>
    <xdr:to>
      <xdr:col>12</xdr:col>
      <xdr:colOff>525923</xdr:colOff>
      <xdr:row>177</xdr:row>
      <xdr:rowOff>199342</xdr:rowOff>
    </xdr:to>
    <xdr:pic>
      <xdr:nvPicPr>
        <xdr:cNvPr id="8" name="图片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cstate="print"/>
        <a:stretch>
          <a:fillRect/>
        </a:stretch>
      </xdr:blipFill>
      <xdr:spPr>
        <a:xfrm>
          <a:off x="0" y="31518225"/>
          <a:ext cx="8831723" cy="4514167"/>
        </a:xfrm>
        <a:prstGeom prst="rect">
          <a:avLst/>
        </a:prstGeom>
      </xdr:spPr>
    </xdr:pic>
    <xdr:clientData/>
  </xdr:twoCellAnchor>
  <xdr:twoCellAnchor editAs="oneCell">
    <xdr:from>
      <xdr:col>0</xdr:col>
      <xdr:colOff>0</xdr:colOff>
      <xdr:row>180</xdr:row>
      <xdr:rowOff>180974</xdr:rowOff>
    </xdr:from>
    <xdr:to>
      <xdr:col>11</xdr:col>
      <xdr:colOff>461815</xdr:colOff>
      <xdr:row>200</xdr:row>
      <xdr:rowOff>85049</xdr:rowOff>
    </xdr:to>
    <xdr:pic>
      <xdr:nvPicPr>
        <xdr:cNvPr id="10" name="图片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6" cstate="print"/>
        <a:stretch>
          <a:fillRect/>
        </a:stretch>
      </xdr:blipFill>
      <xdr:spPr>
        <a:xfrm>
          <a:off x="0" y="36642674"/>
          <a:ext cx="8081815" cy="4095075"/>
        </a:xfrm>
        <a:prstGeom prst="rect">
          <a:avLst/>
        </a:prstGeom>
      </xdr:spPr>
    </xdr:pic>
    <xdr:clientData/>
  </xdr:twoCellAnchor>
  <xdr:twoCellAnchor editAs="oneCell">
    <xdr:from>
      <xdr:col>0</xdr:col>
      <xdr:colOff>0</xdr:colOff>
      <xdr:row>203</xdr:row>
      <xdr:rowOff>47625</xdr:rowOff>
    </xdr:from>
    <xdr:to>
      <xdr:col>13</xdr:col>
      <xdr:colOff>40061</xdr:colOff>
      <xdr:row>224</xdr:row>
      <xdr:rowOff>199356</xdr:rowOff>
    </xdr:to>
    <xdr:pic>
      <xdr:nvPicPr>
        <xdr:cNvPr id="11" name="图片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7" cstate="print"/>
        <a:stretch>
          <a:fillRect/>
        </a:stretch>
      </xdr:blipFill>
      <xdr:spPr>
        <a:xfrm>
          <a:off x="0" y="41328975"/>
          <a:ext cx="9031661" cy="4552281"/>
        </a:xfrm>
        <a:prstGeom prst="rect">
          <a:avLst/>
        </a:prstGeom>
      </xdr:spPr>
    </xdr:pic>
    <xdr:clientData/>
  </xdr:twoCellAnchor>
  <xdr:twoCellAnchor editAs="oneCell">
    <xdr:from>
      <xdr:col>0</xdr:col>
      <xdr:colOff>0</xdr:colOff>
      <xdr:row>227</xdr:row>
      <xdr:rowOff>190499</xdr:rowOff>
    </xdr:from>
    <xdr:to>
      <xdr:col>12</xdr:col>
      <xdr:colOff>98995</xdr:colOff>
      <xdr:row>247</xdr:row>
      <xdr:rowOff>123200</xdr:rowOff>
    </xdr:to>
    <xdr:pic>
      <xdr:nvPicPr>
        <xdr:cNvPr id="12" name="图片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8" cstate="print"/>
        <a:stretch>
          <a:fillRect/>
        </a:stretch>
      </xdr:blipFill>
      <xdr:spPr>
        <a:xfrm>
          <a:off x="0" y="46501049"/>
          <a:ext cx="8404795" cy="4123701"/>
        </a:xfrm>
        <a:prstGeom prst="rect">
          <a:avLst/>
        </a:prstGeom>
      </xdr:spPr>
    </xdr:pic>
    <xdr:clientData/>
  </xdr:twoCellAnchor>
  <xdr:twoCellAnchor editAs="oneCell">
    <xdr:from>
      <xdr:col>0</xdr:col>
      <xdr:colOff>0</xdr:colOff>
      <xdr:row>249</xdr:row>
      <xdr:rowOff>19050</xdr:rowOff>
    </xdr:from>
    <xdr:to>
      <xdr:col>14</xdr:col>
      <xdr:colOff>253087</xdr:colOff>
      <xdr:row>269</xdr:row>
      <xdr:rowOff>161354</xdr:rowOff>
    </xdr:to>
    <xdr:pic>
      <xdr:nvPicPr>
        <xdr:cNvPr id="13" name="图片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9" cstate="print"/>
        <a:stretch>
          <a:fillRect/>
        </a:stretch>
      </xdr:blipFill>
      <xdr:spPr>
        <a:xfrm>
          <a:off x="0" y="52130325"/>
          <a:ext cx="9930487" cy="43333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235321</xdr:colOff>
      <xdr:row>2403</xdr:row>
      <xdr:rowOff>78443</xdr:rowOff>
    </xdr:from>
    <xdr:to>
      <xdr:col>23</xdr:col>
      <xdr:colOff>537882</xdr:colOff>
      <xdr:row>2425</xdr:row>
      <xdr:rowOff>53794</xdr:rowOff>
    </xdr:to>
    <xdr:graphicFrame macro="">
      <xdr:nvGraphicFramePr>
        <xdr:cNvPr id="2" name="图表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78441</xdr:colOff>
      <xdr:row>2402</xdr:row>
      <xdr:rowOff>123263</xdr:rowOff>
    </xdr:from>
    <xdr:to>
      <xdr:col>11</xdr:col>
      <xdr:colOff>493058</xdr:colOff>
      <xdr:row>2423</xdr:row>
      <xdr:rowOff>177055</xdr:rowOff>
    </xdr:to>
    <xdr:graphicFrame macro="">
      <xdr:nvGraphicFramePr>
        <xdr:cNvPr id="3" name="图表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672353</xdr:colOff>
      <xdr:row>91</xdr:row>
      <xdr:rowOff>145676</xdr:rowOff>
    </xdr:from>
    <xdr:to>
      <xdr:col>17</xdr:col>
      <xdr:colOff>77289</xdr:colOff>
      <xdr:row>129</xdr:row>
      <xdr:rowOff>102647</xdr:rowOff>
    </xdr:to>
    <xdr:pic>
      <xdr:nvPicPr>
        <xdr:cNvPr id="2" name="图片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672353" y="16528676"/>
          <a:ext cx="9234176" cy="79198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481852</xdr:colOff>
      <xdr:row>457</xdr:row>
      <xdr:rowOff>67234</xdr:rowOff>
    </xdr:from>
    <xdr:to>
      <xdr:col>11</xdr:col>
      <xdr:colOff>571500</xdr:colOff>
      <xdr:row>480</xdr:row>
      <xdr:rowOff>0</xdr:rowOff>
    </xdr:to>
    <xdr:graphicFrame macro="">
      <xdr:nvGraphicFramePr>
        <xdr:cNvPr id="3" name="图表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515470</xdr:colOff>
      <xdr:row>485</xdr:row>
      <xdr:rowOff>56029</xdr:rowOff>
    </xdr:from>
    <xdr:to>
      <xdr:col>12</xdr:col>
      <xdr:colOff>392207</xdr:colOff>
      <xdr:row>505</xdr:row>
      <xdr:rowOff>11207</xdr:rowOff>
    </xdr:to>
    <xdr:graphicFrame macro="">
      <xdr:nvGraphicFramePr>
        <xdr:cNvPr id="5" name="图表 4">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504263</xdr:colOff>
      <xdr:row>458</xdr:row>
      <xdr:rowOff>44823</xdr:rowOff>
    </xdr:from>
    <xdr:to>
      <xdr:col>22</xdr:col>
      <xdr:colOff>246529</xdr:colOff>
      <xdr:row>480</xdr:row>
      <xdr:rowOff>177052</xdr:rowOff>
    </xdr:to>
    <xdr:graphicFrame macro="">
      <xdr:nvGraphicFramePr>
        <xdr:cNvPr id="6" name="图表 5">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519952</xdr:colOff>
      <xdr:row>488</xdr:row>
      <xdr:rowOff>89647</xdr:rowOff>
    </xdr:from>
    <xdr:to>
      <xdr:col>20</xdr:col>
      <xdr:colOff>183775</xdr:colOff>
      <xdr:row>506</xdr:row>
      <xdr:rowOff>161365</xdr:rowOff>
    </xdr:to>
    <xdr:graphicFrame macro="">
      <xdr:nvGraphicFramePr>
        <xdr:cNvPr id="7" name="图表 6">
          <a:extLst>
            <a:ext uri="{FF2B5EF4-FFF2-40B4-BE49-F238E27FC236}">
              <a16:creationId xmlns:a16="http://schemas.microsoft.com/office/drawing/2014/main" id="{A38CB8B6-41E2-4675-A030-1D5ADEB450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537881</xdr:colOff>
      <xdr:row>97</xdr:row>
      <xdr:rowOff>78443</xdr:rowOff>
    </xdr:from>
    <xdr:to>
      <xdr:col>14</xdr:col>
      <xdr:colOff>11205</xdr:colOff>
      <xdr:row>117</xdr:row>
      <xdr:rowOff>100853</xdr:rowOff>
    </xdr:to>
    <xdr:graphicFrame macro="">
      <xdr:nvGraphicFramePr>
        <xdr:cNvPr id="2" name="图表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347383</xdr:colOff>
      <xdr:row>100</xdr:row>
      <xdr:rowOff>134469</xdr:rowOff>
    </xdr:from>
    <xdr:to>
      <xdr:col>31</xdr:col>
      <xdr:colOff>12031</xdr:colOff>
      <xdr:row>110</xdr:row>
      <xdr:rowOff>62495</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cstate="print"/>
        <a:stretch>
          <a:fillRect/>
        </a:stretch>
      </xdr:blipFill>
      <xdr:spPr>
        <a:xfrm>
          <a:off x="11598089" y="19991293"/>
          <a:ext cx="6847619" cy="2057143"/>
        </a:xfrm>
        <a:prstGeom prst="rect">
          <a:avLst/>
        </a:prstGeom>
      </xdr:spPr>
    </xdr:pic>
    <xdr:clientData/>
  </xdr:twoCellAnchor>
  <xdr:twoCellAnchor editAs="oneCell">
    <xdr:from>
      <xdr:col>16</xdr:col>
      <xdr:colOff>145674</xdr:colOff>
      <xdr:row>115</xdr:row>
      <xdr:rowOff>11205</xdr:rowOff>
    </xdr:from>
    <xdr:to>
      <xdr:col>27</xdr:col>
      <xdr:colOff>158369</xdr:colOff>
      <xdr:row>138</xdr:row>
      <xdr:rowOff>9472</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cstate="print"/>
        <a:stretch>
          <a:fillRect/>
        </a:stretch>
      </xdr:blipFill>
      <xdr:spPr>
        <a:xfrm>
          <a:off x="10354233" y="23061705"/>
          <a:ext cx="6019048" cy="489523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352425</xdr:colOff>
      <xdr:row>5</xdr:row>
      <xdr:rowOff>9525</xdr:rowOff>
    </xdr:from>
    <xdr:to>
      <xdr:col>21</xdr:col>
      <xdr:colOff>453839</xdr:colOff>
      <xdr:row>11</xdr:row>
      <xdr:rowOff>102534</xdr:rowOff>
    </xdr:to>
    <xdr:pic>
      <xdr:nvPicPr>
        <xdr:cNvPr id="3" name="Picture 4">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7896225" y="866775"/>
          <a:ext cx="6959414" cy="1121709"/>
        </a:xfrm>
        <a:prstGeom prst="rect">
          <a:avLst/>
        </a:prstGeom>
        <a:noFill/>
        <a:ln w="1">
          <a:noFill/>
          <a:miter lim="800000"/>
          <a:headEnd/>
          <a:tailEnd type="none" w="med" len="med"/>
        </a:ln>
        <a:effectLst/>
      </xdr:spPr>
    </xdr:pic>
    <xdr:clientData/>
  </xdr:twoCellAnchor>
  <xdr:twoCellAnchor editAs="oneCell">
    <xdr:from>
      <xdr:col>0</xdr:col>
      <xdr:colOff>0</xdr:colOff>
      <xdr:row>0</xdr:row>
      <xdr:rowOff>0</xdr:rowOff>
    </xdr:from>
    <xdr:to>
      <xdr:col>10</xdr:col>
      <xdr:colOff>406213</xdr:colOff>
      <xdr:row>47</xdr:row>
      <xdr:rowOff>560</xdr:rowOff>
    </xdr:to>
    <xdr:pic>
      <xdr:nvPicPr>
        <xdr:cNvPr id="6" name="Picture 5">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0"/>
          <a:ext cx="7264213" cy="8058710"/>
        </a:xfrm>
        <a:prstGeom prst="rect">
          <a:avLst/>
        </a:prstGeom>
        <a:noFill/>
        <a:ln w="1">
          <a:noFill/>
          <a:miter lim="800000"/>
          <a:headEnd/>
          <a:tailEnd type="none" w="med" len="med"/>
        </a:ln>
        <a:effectLst/>
      </xdr:spPr>
    </xdr:pic>
    <xdr:clientData/>
  </xdr:twoCellAnchor>
  <xdr:twoCellAnchor editAs="oneCell">
    <xdr:from>
      <xdr:col>0</xdr:col>
      <xdr:colOff>0</xdr:colOff>
      <xdr:row>48</xdr:row>
      <xdr:rowOff>152400</xdr:rowOff>
    </xdr:from>
    <xdr:to>
      <xdr:col>11</xdr:col>
      <xdr:colOff>165334</xdr:colOff>
      <xdr:row>81</xdr:row>
      <xdr:rowOff>0</xdr:rowOff>
    </xdr:to>
    <xdr:pic>
      <xdr:nvPicPr>
        <xdr:cNvPr id="5121" name="Picture 1">
          <a:extLst>
            <a:ext uri="{FF2B5EF4-FFF2-40B4-BE49-F238E27FC236}">
              <a16:creationId xmlns:a16="http://schemas.microsoft.com/office/drawing/2014/main" id="{00000000-0008-0000-0600-00000114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8382000"/>
          <a:ext cx="7709134" cy="5505450"/>
        </a:xfrm>
        <a:prstGeom prst="rect">
          <a:avLst/>
        </a:prstGeom>
        <a:noFill/>
        <a:ln w="1">
          <a:noFill/>
          <a:miter lim="800000"/>
          <a:headEnd/>
          <a:tailEnd type="none" w="med" len="med"/>
        </a:ln>
        <a:effectLst/>
      </xdr:spPr>
    </xdr:pic>
    <xdr:clientData/>
  </xdr:twoCellAnchor>
  <xdr:twoCellAnchor editAs="oneCell">
    <xdr:from>
      <xdr:col>11</xdr:col>
      <xdr:colOff>371474</xdr:colOff>
      <xdr:row>50</xdr:row>
      <xdr:rowOff>27705</xdr:rowOff>
    </xdr:from>
    <xdr:to>
      <xdr:col>22</xdr:col>
      <xdr:colOff>76199</xdr:colOff>
      <xdr:row>73</xdr:row>
      <xdr:rowOff>123824</xdr:rowOff>
    </xdr:to>
    <xdr:pic>
      <xdr:nvPicPr>
        <xdr:cNvPr id="5122" name="Picture 2">
          <a:extLst>
            <a:ext uri="{FF2B5EF4-FFF2-40B4-BE49-F238E27FC236}">
              <a16:creationId xmlns:a16="http://schemas.microsoft.com/office/drawing/2014/main" id="{00000000-0008-0000-0600-00000214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7915274" y="8600205"/>
          <a:ext cx="7248525" cy="4039469"/>
        </a:xfrm>
        <a:prstGeom prst="rect">
          <a:avLst/>
        </a:prstGeom>
        <a:noFill/>
        <a:ln w="1">
          <a:noFill/>
          <a:miter lim="800000"/>
          <a:headEnd/>
          <a:tailEnd type="none" w="med" len="med"/>
        </a:ln>
        <a:effectLst/>
      </xdr:spPr>
    </xdr:pic>
    <xdr:clientData/>
  </xdr:twoCellAnchor>
  <xdr:twoCellAnchor editAs="oneCell">
    <xdr:from>
      <xdr:col>11</xdr:col>
      <xdr:colOff>361949</xdr:colOff>
      <xdr:row>74</xdr:row>
      <xdr:rowOff>59555</xdr:rowOff>
    </xdr:from>
    <xdr:to>
      <xdr:col>22</xdr:col>
      <xdr:colOff>38100</xdr:colOff>
      <xdr:row>89</xdr:row>
      <xdr:rowOff>171448</xdr:rowOff>
    </xdr:to>
    <xdr:pic>
      <xdr:nvPicPr>
        <xdr:cNvPr id="5123" name="Picture 3">
          <a:extLst>
            <a:ext uri="{FF2B5EF4-FFF2-40B4-BE49-F238E27FC236}">
              <a16:creationId xmlns:a16="http://schemas.microsoft.com/office/drawing/2014/main" id="{00000000-0008-0000-0600-00000314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7905749" y="12746855"/>
          <a:ext cx="7219951" cy="2683643"/>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851646</xdr:colOff>
      <xdr:row>1287</xdr:row>
      <xdr:rowOff>134470</xdr:rowOff>
    </xdr:from>
    <xdr:to>
      <xdr:col>11</xdr:col>
      <xdr:colOff>302559</xdr:colOff>
      <xdr:row>1309</xdr:row>
      <xdr:rowOff>31376</xdr:rowOff>
    </xdr:to>
    <xdr:graphicFrame macro="">
      <xdr:nvGraphicFramePr>
        <xdr:cNvPr id="2" name="图表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156880</xdr:colOff>
      <xdr:row>236</xdr:row>
      <xdr:rowOff>156882</xdr:rowOff>
    </xdr:from>
    <xdr:to>
      <xdr:col>16</xdr:col>
      <xdr:colOff>22412</xdr:colOff>
      <xdr:row>260</xdr:row>
      <xdr:rowOff>53788</xdr:rowOff>
    </xdr:to>
    <xdr:graphicFrame macro="">
      <xdr:nvGraphicFramePr>
        <xdr:cNvPr id="2" name="图表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420220</xdr:colOff>
      <xdr:row>236</xdr:row>
      <xdr:rowOff>179293</xdr:rowOff>
    </xdr:from>
    <xdr:to>
      <xdr:col>29</xdr:col>
      <xdr:colOff>246529</xdr:colOff>
      <xdr:row>260</xdr:row>
      <xdr:rowOff>89646</xdr:rowOff>
    </xdr:to>
    <xdr:graphicFrame macro="">
      <xdr:nvGraphicFramePr>
        <xdr:cNvPr id="3" name="图表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268941</xdr:colOff>
      <xdr:row>261</xdr:row>
      <xdr:rowOff>123265</xdr:rowOff>
    </xdr:from>
    <xdr:to>
      <xdr:col>16</xdr:col>
      <xdr:colOff>190500</xdr:colOff>
      <xdr:row>283</xdr:row>
      <xdr:rowOff>76201</xdr:rowOff>
    </xdr:to>
    <xdr:graphicFrame macro="">
      <xdr:nvGraphicFramePr>
        <xdr:cNvPr id="4" name="图表 3">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187138</xdr:colOff>
      <xdr:row>261</xdr:row>
      <xdr:rowOff>100853</xdr:rowOff>
    </xdr:from>
    <xdr:to>
      <xdr:col>29</xdr:col>
      <xdr:colOff>336176</xdr:colOff>
      <xdr:row>283</xdr:row>
      <xdr:rowOff>64994</xdr:rowOff>
    </xdr:to>
    <xdr:graphicFrame macro="">
      <xdr:nvGraphicFramePr>
        <xdr:cNvPr id="5" name="图表 4">
          <a:extLst>
            <a:ext uri="{FF2B5EF4-FFF2-40B4-BE49-F238E27FC236}">
              <a16:creationId xmlns:a16="http://schemas.microsoft.com/office/drawing/2014/main" id="{00000000-0008-0000-0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537881</xdr:colOff>
      <xdr:row>188</xdr:row>
      <xdr:rowOff>14117</xdr:rowOff>
    </xdr:from>
    <xdr:to>
      <xdr:col>21</xdr:col>
      <xdr:colOff>459442</xdr:colOff>
      <xdr:row>210</xdr:row>
      <xdr:rowOff>190500</xdr:rowOff>
    </xdr:to>
    <xdr:graphicFrame macro="">
      <xdr:nvGraphicFramePr>
        <xdr:cNvPr id="8" name="图表 7">
          <a:extLst>
            <a:ext uri="{FF2B5EF4-FFF2-40B4-BE49-F238E27FC236}">
              <a16:creationId xmlns:a16="http://schemas.microsoft.com/office/drawing/2014/main" id="{00000000-0008-0000-09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336174</xdr:colOff>
      <xdr:row>188</xdr:row>
      <xdr:rowOff>0</xdr:rowOff>
    </xdr:from>
    <xdr:to>
      <xdr:col>33</xdr:col>
      <xdr:colOff>537881</xdr:colOff>
      <xdr:row>210</xdr:row>
      <xdr:rowOff>112058</xdr:rowOff>
    </xdr:to>
    <xdr:graphicFrame macro="">
      <xdr:nvGraphicFramePr>
        <xdr:cNvPr id="9" name="图表 8">
          <a:extLst>
            <a:ext uri="{FF2B5EF4-FFF2-40B4-BE49-F238E27FC236}">
              <a16:creationId xmlns:a16="http://schemas.microsoft.com/office/drawing/2014/main" id="{00000000-0008-0000-09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369792</xdr:colOff>
      <xdr:row>3294</xdr:row>
      <xdr:rowOff>179294</xdr:rowOff>
    </xdr:from>
    <xdr:to>
      <xdr:col>8</xdr:col>
      <xdr:colOff>89647</xdr:colOff>
      <xdr:row>3313</xdr:row>
      <xdr:rowOff>188260</xdr:rowOff>
    </xdr:to>
    <xdr:graphicFrame macro="">
      <xdr:nvGraphicFramePr>
        <xdr:cNvPr id="3" name="图表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358589</xdr:colOff>
      <xdr:row>3293</xdr:row>
      <xdr:rowOff>112057</xdr:rowOff>
    </xdr:from>
    <xdr:to>
      <xdr:col>19</xdr:col>
      <xdr:colOff>526680</xdr:colOff>
      <xdr:row>3312</xdr:row>
      <xdr:rowOff>121023</xdr:rowOff>
    </xdr:to>
    <xdr:graphicFrame macro="">
      <xdr:nvGraphicFramePr>
        <xdr:cNvPr id="4" name="图表 3">
          <a:extLst>
            <a:ext uri="{FF2B5EF4-FFF2-40B4-BE49-F238E27FC236}">
              <a16:creationId xmlns:a16="http://schemas.microsoft.com/office/drawing/2014/main" id="{00000000-0008-0000-0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739588</xdr:colOff>
      <xdr:row>3316</xdr:row>
      <xdr:rowOff>22412</xdr:rowOff>
    </xdr:from>
    <xdr:to>
      <xdr:col>8</xdr:col>
      <xdr:colOff>459443</xdr:colOff>
      <xdr:row>3335</xdr:row>
      <xdr:rowOff>31376</xdr:rowOff>
    </xdr:to>
    <xdr:graphicFrame macro="">
      <xdr:nvGraphicFramePr>
        <xdr:cNvPr id="5" name="图表 4">
          <a:extLst>
            <a:ext uri="{FF2B5EF4-FFF2-40B4-BE49-F238E27FC236}">
              <a16:creationId xmlns:a16="http://schemas.microsoft.com/office/drawing/2014/main" id="{00000000-0008-0000-0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705971</xdr:colOff>
      <xdr:row>3315</xdr:row>
      <xdr:rowOff>0</xdr:rowOff>
    </xdr:from>
    <xdr:to>
      <xdr:col>19</xdr:col>
      <xdr:colOff>56032</xdr:colOff>
      <xdr:row>3334</xdr:row>
      <xdr:rowOff>8966</xdr:rowOff>
    </xdr:to>
    <xdr:graphicFrame macro="">
      <xdr:nvGraphicFramePr>
        <xdr:cNvPr id="7" name="图表 6">
          <a:extLst>
            <a:ext uri="{FF2B5EF4-FFF2-40B4-BE49-F238E27FC236}">
              <a16:creationId xmlns:a16="http://schemas.microsoft.com/office/drawing/2014/main" id="{00000000-0008-0000-0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145676</xdr:colOff>
      <xdr:row>1692</xdr:row>
      <xdr:rowOff>129987</xdr:rowOff>
    </xdr:from>
    <xdr:to>
      <xdr:col>12</xdr:col>
      <xdr:colOff>535641</xdr:colOff>
      <xdr:row>1713</xdr:row>
      <xdr:rowOff>33615</xdr:rowOff>
    </xdr:to>
    <xdr:graphicFrame macro="">
      <xdr:nvGraphicFramePr>
        <xdr:cNvPr id="2" name="图表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757518</xdr:colOff>
      <xdr:row>1717</xdr:row>
      <xdr:rowOff>15687</xdr:rowOff>
    </xdr:from>
    <xdr:to>
      <xdr:col>12</xdr:col>
      <xdr:colOff>410136</xdr:colOff>
      <xdr:row>1737</xdr:row>
      <xdr:rowOff>94129</xdr:rowOff>
    </xdr:to>
    <xdr:graphicFrame macro="">
      <xdr:nvGraphicFramePr>
        <xdr:cNvPr id="3" name="图表 2">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425823</xdr:colOff>
      <xdr:row>1222</xdr:row>
      <xdr:rowOff>44822</xdr:rowOff>
    </xdr:from>
    <xdr:to>
      <xdr:col>25</xdr:col>
      <xdr:colOff>549648</xdr:colOff>
      <xdr:row>1244</xdr:row>
      <xdr:rowOff>22410</xdr:rowOff>
    </xdr:to>
    <xdr:pic>
      <xdr:nvPicPr>
        <xdr:cNvPr id="4" name="Picture 1">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7941048" y="256324472"/>
          <a:ext cx="9725025" cy="4587688"/>
        </a:xfrm>
        <a:prstGeom prst="rect">
          <a:avLst/>
        </a:prstGeom>
        <a:noFill/>
        <a:ln w="1">
          <a:noFill/>
          <a:miter lim="800000"/>
          <a:headEnd/>
          <a:tailEnd type="none" w="med" len="med"/>
        </a:ln>
        <a:effectLst/>
      </xdr:spPr>
    </xdr:pic>
    <xdr:clientData/>
  </xdr:twoCellAnchor>
  <xdr:twoCellAnchor>
    <xdr:from>
      <xdr:col>14</xdr:col>
      <xdr:colOff>273424</xdr:colOff>
      <xdr:row>1693</xdr:row>
      <xdr:rowOff>82924</xdr:rowOff>
    </xdr:from>
    <xdr:to>
      <xdr:col>25</xdr:col>
      <xdr:colOff>38100</xdr:colOff>
      <xdr:row>1713</xdr:row>
      <xdr:rowOff>161363</xdr:rowOff>
    </xdr:to>
    <xdr:graphicFrame macro="">
      <xdr:nvGraphicFramePr>
        <xdr:cNvPr id="6" name="图表 5">
          <a:extLst>
            <a:ext uri="{FF2B5EF4-FFF2-40B4-BE49-F238E27FC236}">
              <a16:creationId xmlns:a16="http://schemas.microsoft.com/office/drawing/2014/main" id="{00000000-0008-0000-0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136712</xdr:colOff>
      <xdr:row>1717</xdr:row>
      <xdr:rowOff>9187</xdr:rowOff>
    </xdr:from>
    <xdr:to>
      <xdr:col>24</xdr:col>
      <xdr:colOff>618566</xdr:colOff>
      <xdr:row>1736</xdr:row>
      <xdr:rowOff>132227</xdr:rowOff>
    </xdr:to>
    <xdr:graphicFrame macro="">
      <xdr:nvGraphicFramePr>
        <xdr:cNvPr id="7" name="图表 6">
          <a:extLst>
            <a:ext uri="{FF2B5EF4-FFF2-40B4-BE49-F238E27FC236}">
              <a16:creationId xmlns:a16="http://schemas.microsoft.com/office/drawing/2014/main" id="{00000000-0008-0000-0B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582705</xdr:colOff>
      <xdr:row>1692</xdr:row>
      <xdr:rowOff>11204</xdr:rowOff>
    </xdr:from>
    <xdr:to>
      <xdr:col>11</xdr:col>
      <xdr:colOff>56029</xdr:colOff>
      <xdr:row>1713</xdr:row>
      <xdr:rowOff>64321</xdr:rowOff>
    </xdr:to>
    <xdr:graphicFrame macro="">
      <xdr:nvGraphicFramePr>
        <xdr:cNvPr id="2" name="图表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217395</xdr:colOff>
      <xdr:row>1692</xdr:row>
      <xdr:rowOff>17926</xdr:rowOff>
    </xdr:from>
    <xdr:to>
      <xdr:col>24</xdr:col>
      <xdr:colOff>239806</xdr:colOff>
      <xdr:row>1713</xdr:row>
      <xdr:rowOff>105334</xdr:rowOff>
    </xdr:to>
    <xdr:graphicFrame macro="">
      <xdr:nvGraphicFramePr>
        <xdr:cNvPr id="3" name="图表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437029</xdr:colOff>
      <xdr:row>1715</xdr:row>
      <xdr:rowOff>201705</xdr:rowOff>
    </xdr:from>
    <xdr:to>
      <xdr:col>10</xdr:col>
      <xdr:colOff>504265</xdr:colOff>
      <xdr:row>1736</xdr:row>
      <xdr:rowOff>143434</xdr:rowOff>
    </xdr:to>
    <xdr:graphicFrame macro="">
      <xdr:nvGraphicFramePr>
        <xdr:cNvPr id="4" name="图表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537882</xdr:colOff>
      <xdr:row>3250</xdr:row>
      <xdr:rowOff>100853</xdr:rowOff>
    </xdr:from>
    <xdr:to>
      <xdr:col>9</xdr:col>
      <xdr:colOff>133924</xdr:colOff>
      <xdr:row>3281</xdr:row>
      <xdr:rowOff>126340</xdr:rowOff>
    </xdr:to>
    <xdr:pic>
      <xdr:nvPicPr>
        <xdr:cNvPr id="3" name="图片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cstate="print"/>
        <a:stretch>
          <a:fillRect/>
        </a:stretch>
      </xdr:blipFill>
      <xdr:spPr>
        <a:xfrm>
          <a:off x="1389529" y="687380029"/>
          <a:ext cx="8818483" cy="663695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145675</xdr:colOff>
      <xdr:row>2122</xdr:row>
      <xdr:rowOff>11207</xdr:rowOff>
    </xdr:from>
    <xdr:to>
      <xdr:col>6</xdr:col>
      <xdr:colOff>100851</xdr:colOff>
      <xdr:row>2140</xdr:row>
      <xdr:rowOff>115982</xdr:rowOff>
    </xdr:to>
    <xdr:pic>
      <xdr:nvPicPr>
        <xdr:cNvPr id="3073" name="Picture 1">
          <a:extLst>
            <a:ext uri="{FF2B5EF4-FFF2-40B4-BE49-F238E27FC236}">
              <a16:creationId xmlns:a16="http://schemas.microsoft.com/office/drawing/2014/main" id="{00000000-0008-0000-0F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5675" y="451832383"/>
          <a:ext cx="6712323" cy="3937187"/>
        </a:xfrm>
        <a:prstGeom prst="rect">
          <a:avLst/>
        </a:prstGeom>
        <a:noFill/>
        <a:ln w="1">
          <a:noFill/>
          <a:miter lim="800000"/>
          <a:headEnd/>
          <a:tailEnd type="none" w="med" len="med"/>
        </a:ln>
        <a:effectLst/>
      </xdr:spPr>
    </xdr:pic>
    <xdr:clientData/>
  </xdr:twoCellAnchor>
  <xdr:twoCellAnchor editAs="oneCell">
    <xdr:from>
      <xdr:col>6</xdr:col>
      <xdr:colOff>605115</xdr:colOff>
      <xdr:row>2123</xdr:row>
      <xdr:rowOff>67235</xdr:rowOff>
    </xdr:from>
    <xdr:to>
      <xdr:col>16</xdr:col>
      <xdr:colOff>531106</xdr:colOff>
      <xdr:row>2141</xdr:row>
      <xdr:rowOff>67235</xdr:rowOff>
    </xdr:to>
    <xdr:pic>
      <xdr:nvPicPr>
        <xdr:cNvPr id="3074" name="Picture 2">
          <a:extLst>
            <a:ext uri="{FF2B5EF4-FFF2-40B4-BE49-F238E27FC236}">
              <a16:creationId xmlns:a16="http://schemas.microsoft.com/office/drawing/2014/main" id="{00000000-0008-0000-0F00-0000020C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7362262" y="452101323"/>
          <a:ext cx="8778638" cy="3832412"/>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403411</xdr:colOff>
      <xdr:row>113</xdr:row>
      <xdr:rowOff>56029</xdr:rowOff>
    </xdr:from>
    <xdr:to>
      <xdr:col>6</xdr:col>
      <xdr:colOff>124053</xdr:colOff>
      <xdr:row>144</xdr:row>
      <xdr:rowOff>93859</xdr:rowOff>
    </xdr:to>
    <xdr:pic>
      <xdr:nvPicPr>
        <xdr:cNvPr id="2" name="图片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stretch>
          <a:fillRect/>
        </a:stretch>
      </xdr:blipFill>
      <xdr:spPr>
        <a:xfrm>
          <a:off x="403411" y="24497179"/>
          <a:ext cx="7131092" cy="6533880"/>
        </a:xfrm>
        <a:prstGeom prst="rect">
          <a:avLst/>
        </a:prstGeom>
      </xdr:spPr>
    </xdr:pic>
    <xdr:clientData/>
  </xdr:twoCellAnchor>
  <xdr:twoCellAnchor editAs="oneCell">
    <xdr:from>
      <xdr:col>10</xdr:col>
      <xdr:colOff>524437</xdr:colOff>
      <xdr:row>90</xdr:row>
      <xdr:rowOff>180414</xdr:rowOff>
    </xdr:from>
    <xdr:to>
      <xdr:col>21</xdr:col>
      <xdr:colOff>178959</xdr:colOff>
      <xdr:row>117</xdr:row>
      <xdr:rowOff>47483</xdr:rowOff>
    </xdr:to>
    <xdr:pic>
      <xdr:nvPicPr>
        <xdr:cNvPr id="3" name="图片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cstate="print"/>
        <a:stretch>
          <a:fillRect/>
        </a:stretch>
      </xdr:blipFill>
      <xdr:spPr>
        <a:xfrm>
          <a:off x="10678087" y="19801914"/>
          <a:ext cx="7198322" cy="5524919"/>
        </a:xfrm>
        <a:prstGeom prst="rect">
          <a:avLst/>
        </a:prstGeom>
      </xdr:spPr>
    </xdr:pic>
    <xdr:clientData/>
  </xdr:twoCellAnchor>
  <xdr:twoCellAnchor editAs="oneCell">
    <xdr:from>
      <xdr:col>11</xdr:col>
      <xdr:colOff>638735</xdr:colOff>
      <xdr:row>119</xdr:row>
      <xdr:rowOff>112058</xdr:rowOff>
    </xdr:from>
    <xdr:to>
      <xdr:col>23</xdr:col>
      <xdr:colOff>378886</xdr:colOff>
      <xdr:row>126</xdr:row>
      <xdr:rowOff>59770</xdr:rowOff>
    </xdr:to>
    <xdr:pic>
      <xdr:nvPicPr>
        <xdr:cNvPr id="4" name="图片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cstate="print"/>
        <a:stretch>
          <a:fillRect/>
        </a:stretch>
      </xdr:blipFill>
      <xdr:spPr>
        <a:xfrm>
          <a:off x="11478185" y="25810508"/>
          <a:ext cx="7969751" cy="1414562"/>
        </a:xfrm>
        <a:prstGeom prst="rect">
          <a:avLst/>
        </a:prstGeom>
      </xdr:spPr>
    </xdr:pic>
    <xdr:clientData/>
  </xdr:twoCellAnchor>
  <xdr:twoCellAnchor editAs="oneCell">
    <xdr:from>
      <xdr:col>0</xdr:col>
      <xdr:colOff>414616</xdr:colOff>
      <xdr:row>90</xdr:row>
      <xdr:rowOff>100853</xdr:rowOff>
    </xdr:from>
    <xdr:to>
      <xdr:col>4</xdr:col>
      <xdr:colOff>475688</xdr:colOff>
      <xdr:row>107</xdr:row>
      <xdr:rowOff>148478</xdr:rowOff>
    </xdr:to>
    <xdr:pic>
      <xdr:nvPicPr>
        <xdr:cNvPr id="5" name="Picture 3">
          <a:extLst>
            <a:ext uri="{FF2B5EF4-FFF2-40B4-BE49-F238E27FC236}">
              <a16:creationId xmlns:a16="http://schemas.microsoft.com/office/drawing/2014/main" id="{00000000-0008-0000-1000-000005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414616" y="19722353"/>
          <a:ext cx="6071347" cy="3609975"/>
        </a:xfrm>
        <a:prstGeom prst="rect">
          <a:avLst/>
        </a:prstGeom>
        <a:noFill/>
        <a:ln w="1">
          <a:noFill/>
          <a:miter lim="800000"/>
          <a:headEnd/>
          <a:tailEnd type="none" w="med" len="med"/>
        </a:ln>
        <a:effectLst/>
      </xdr:spPr>
    </xdr:pic>
    <xdr:clientData/>
  </xdr:twoCellAnchor>
  <xdr:twoCellAnchor editAs="oneCell">
    <xdr:from>
      <xdr:col>21</xdr:col>
      <xdr:colOff>403411</xdr:colOff>
      <xdr:row>96</xdr:row>
      <xdr:rowOff>201707</xdr:rowOff>
    </xdr:from>
    <xdr:to>
      <xdr:col>33</xdr:col>
      <xdr:colOff>281828</xdr:colOff>
      <xdr:row>111</xdr:row>
      <xdr:rowOff>36420</xdr:rowOff>
    </xdr:to>
    <xdr:pic>
      <xdr:nvPicPr>
        <xdr:cNvPr id="6" name="Picture 1">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8100861" y="21080507"/>
          <a:ext cx="8555692" cy="2977963"/>
        </a:xfrm>
        <a:prstGeom prst="rect">
          <a:avLst/>
        </a:prstGeom>
        <a:noFill/>
        <a:ln w="1">
          <a:noFill/>
          <a:miter lim="800000"/>
          <a:headEnd/>
          <a:tailEnd type="none" w="med" len="med"/>
        </a:ln>
        <a:effectLst/>
      </xdr:spPr>
    </xdr:pic>
    <xdr:clientData/>
  </xdr:twoCellAnchor>
  <xdr:twoCellAnchor editAs="oneCell">
    <xdr:from>
      <xdr:col>6</xdr:col>
      <xdr:colOff>212352</xdr:colOff>
      <xdr:row>130</xdr:row>
      <xdr:rowOff>20732</xdr:rowOff>
    </xdr:from>
    <xdr:to>
      <xdr:col>18</xdr:col>
      <xdr:colOff>180513</xdr:colOff>
      <xdr:row>143</xdr:row>
      <xdr:rowOff>125707</xdr:rowOff>
    </xdr:to>
    <xdr:pic>
      <xdr:nvPicPr>
        <xdr:cNvPr id="7" name="图片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6" cstate="print"/>
        <a:stretch>
          <a:fillRect/>
        </a:stretch>
      </xdr:blipFill>
      <xdr:spPr>
        <a:xfrm>
          <a:off x="7622802" y="28024232"/>
          <a:ext cx="8197761" cy="2829125"/>
        </a:xfrm>
        <a:prstGeom prst="rect">
          <a:avLst/>
        </a:prstGeom>
      </xdr:spPr>
    </xdr:pic>
    <xdr:clientData/>
  </xdr:twoCellAnchor>
  <xdr:twoCellAnchor editAs="oneCell">
    <xdr:from>
      <xdr:col>5</xdr:col>
      <xdr:colOff>19050</xdr:colOff>
      <xdr:row>86</xdr:row>
      <xdr:rowOff>200025</xdr:rowOff>
    </xdr:from>
    <xdr:to>
      <xdr:col>9</xdr:col>
      <xdr:colOff>656802</xdr:colOff>
      <xdr:row>111</xdr:row>
      <xdr:rowOff>85084</xdr:rowOff>
    </xdr:to>
    <xdr:pic>
      <xdr:nvPicPr>
        <xdr:cNvPr id="8" name="图片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7" cstate="print"/>
        <a:stretch>
          <a:fillRect/>
        </a:stretch>
      </xdr:blipFill>
      <xdr:spPr>
        <a:xfrm>
          <a:off x="6743700" y="18983325"/>
          <a:ext cx="3380952" cy="512380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647700</xdr:colOff>
      <xdr:row>21</xdr:row>
      <xdr:rowOff>123825</xdr:rowOff>
    </xdr:from>
    <xdr:to>
      <xdr:col>2</xdr:col>
      <xdr:colOff>7802653</xdr:colOff>
      <xdr:row>54</xdr:row>
      <xdr:rowOff>135676</xdr:rowOff>
    </xdr:to>
    <xdr:pic>
      <xdr:nvPicPr>
        <xdr:cNvPr id="2" name="图片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stretch>
          <a:fillRect/>
        </a:stretch>
      </xdr:blipFill>
      <xdr:spPr>
        <a:xfrm>
          <a:off x="647700" y="6219825"/>
          <a:ext cx="8774203" cy="6927001"/>
        </a:xfrm>
        <a:prstGeom prst="rect">
          <a:avLst/>
        </a:prstGeom>
      </xdr:spPr>
    </xdr:pic>
    <xdr:clientData/>
  </xdr:twoCellAnchor>
  <xdr:twoCellAnchor editAs="oneCell">
    <xdr:from>
      <xdr:col>5</xdr:col>
      <xdr:colOff>238125</xdr:colOff>
      <xdr:row>1</xdr:row>
      <xdr:rowOff>220713</xdr:rowOff>
    </xdr:from>
    <xdr:to>
      <xdr:col>11</xdr:col>
      <xdr:colOff>237267</xdr:colOff>
      <xdr:row>6</xdr:row>
      <xdr:rowOff>37568</xdr:rowOff>
    </xdr:to>
    <xdr:pic>
      <xdr:nvPicPr>
        <xdr:cNvPr id="3" name="图片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cstate="print"/>
        <a:stretch>
          <a:fillRect/>
        </a:stretch>
      </xdr:blipFill>
      <xdr:spPr>
        <a:xfrm>
          <a:off x="12058650" y="439788"/>
          <a:ext cx="4113942" cy="255053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0</xdr:colOff>
      <xdr:row>62</xdr:row>
      <xdr:rowOff>0</xdr:rowOff>
    </xdr:from>
    <xdr:to>
      <xdr:col>6</xdr:col>
      <xdr:colOff>19050</xdr:colOff>
      <xdr:row>62</xdr:row>
      <xdr:rowOff>9525</xdr:rowOff>
    </xdr:to>
    <xdr:pic>
      <xdr:nvPicPr>
        <xdr:cNvPr id="2" name="图片 1" descr="http://stat.kita.net/statisticsNew/images/spacer.gif">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14775" y="13468350"/>
          <a:ext cx="1905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20</xdr:col>
      <xdr:colOff>0</xdr:colOff>
      <xdr:row>62</xdr:row>
      <xdr:rowOff>0</xdr:rowOff>
    </xdr:from>
    <xdr:ext cx="19050" cy="9525"/>
    <xdr:pic>
      <xdr:nvPicPr>
        <xdr:cNvPr id="3" name="图片 2" descr="http://stat.kita.net/statisticsNew/images/spacer.gif">
          <a:extLst>
            <a:ext uri="{FF2B5EF4-FFF2-40B4-BE49-F238E27FC236}">
              <a16:creationId xmlns:a16="http://schemas.microsoft.com/office/drawing/2014/main" id="{00000000-0008-0000-1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3950" y="13468350"/>
          <a:ext cx="19050"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62</xdr:row>
      <xdr:rowOff>0</xdr:rowOff>
    </xdr:from>
    <xdr:ext cx="19050" cy="9525"/>
    <xdr:pic>
      <xdr:nvPicPr>
        <xdr:cNvPr id="4" name="图片 3" descr="http://stat.kita.net/statisticsNew/images/spacer.gif">
          <a:extLst>
            <a:ext uri="{FF2B5EF4-FFF2-40B4-BE49-F238E27FC236}">
              <a16:creationId xmlns:a16="http://schemas.microsoft.com/office/drawing/2014/main" id="{00000000-0008-0000-12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66850" y="13468350"/>
          <a:ext cx="19050"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0</xdr:colOff>
      <xdr:row>91</xdr:row>
      <xdr:rowOff>0</xdr:rowOff>
    </xdr:from>
    <xdr:to>
      <xdr:col>5</xdr:col>
      <xdr:colOff>19050</xdr:colOff>
      <xdr:row>91</xdr:row>
      <xdr:rowOff>9525</xdr:rowOff>
    </xdr:to>
    <xdr:pic>
      <xdr:nvPicPr>
        <xdr:cNvPr id="5" name="Picture 1" descr="http://stat.kita.net/statisticsNew/images/spacer.gif">
          <a:extLst>
            <a:ext uri="{FF2B5EF4-FFF2-40B4-BE49-F238E27FC236}">
              <a16:creationId xmlns:a16="http://schemas.microsoft.com/office/drawing/2014/main" id="{00000000-0008-0000-1200-00000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3238500" y="14516100"/>
          <a:ext cx="19050" cy="9525"/>
        </a:xfrm>
        <a:prstGeom prst="rect">
          <a:avLst/>
        </a:prstGeom>
        <a:noFill/>
      </xdr:spPr>
    </xdr:pic>
    <xdr:clientData/>
  </xdr:twoCellAnchor>
  <xdr:twoCellAnchor editAs="oneCell">
    <xdr:from>
      <xdr:col>5</xdr:col>
      <xdr:colOff>0</xdr:colOff>
      <xdr:row>91</xdr:row>
      <xdr:rowOff>0</xdr:rowOff>
    </xdr:from>
    <xdr:to>
      <xdr:col>5</xdr:col>
      <xdr:colOff>19050</xdr:colOff>
      <xdr:row>91</xdr:row>
      <xdr:rowOff>9525</xdr:rowOff>
    </xdr:to>
    <xdr:pic>
      <xdr:nvPicPr>
        <xdr:cNvPr id="6" name="Picture 2" descr="http://stat.kita.net/statisticsNew/images/spacer.gif">
          <a:extLst>
            <a:ext uri="{FF2B5EF4-FFF2-40B4-BE49-F238E27FC236}">
              <a16:creationId xmlns:a16="http://schemas.microsoft.com/office/drawing/2014/main" id="{00000000-0008-0000-1200-00000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3238500" y="14516100"/>
          <a:ext cx="19050" cy="9525"/>
        </a:xfrm>
        <a:prstGeom prst="rect">
          <a:avLst/>
        </a:prstGeom>
        <a:noFill/>
      </xdr:spPr>
    </xdr:pic>
    <xdr:clientData/>
  </xdr:twoCellAnchor>
  <xdr:twoCellAnchor editAs="oneCell">
    <xdr:from>
      <xdr:col>5</xdr:col>
      <xdr:colOff>0</xdr:colOff>
      <xdr:row>91</xdr:row>
      <xdr:rowOff>0</xdr:rowOff>
    </xdr:from>
    <xdr:to>
      <xdr:col>5</xdr:col>
      <xdr:colOff>19050</xdr:colOff>
      <xdr:row>91</xdr:row>
      <xdr:rowOff>9525</xdr:rowOff>
    </xdr:to>
    <xdr:pic>
      <xdr:nvPicPr>
        <xdr:cNvPr id="7" name="Picture 3" descr="http://stat.kita.net/statisticsNew/images/spacer.gif">
          <a:extLst>
            <a:ext uri="{FF2B5EF4-FFF2-40B4-BE49-F238E27FC236}">
              <a16:creationId xmlns:a16="http://schemas.microsoft.com/office/drawing/2014/main" id="{00000000-0008-0000-1200-00000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3238500" y="14516100"/>
          <a:ext cx="19050" cy="9525"/>
        </a:xfrm>
        <a:prstGeom prst="rect">
          <a:avLst/>
        </a:prstGeom>
        <a:noFill/>
      </xdr:spPr>
    </xdr:pic>
    <xdr:clientData/>
  </xdr:twoCellAnchor>
  <xdr:twoCellAnchor editAs="oneCell">
    <xdr:from>
      <xdr:col>5</xdr:col>
      <xdr:colOff>0</xdr:colOff>
      <xdr:row>91</xdr:row>
      <xdr:rowOff>0</xdr:rowOff>
    </xdr:from>
    <xdr:to>
      <xdr:col>5</xdr:col>
      <xdr:colOff>19050</xdr:colOff>
      <xdr:row>91</xdr:row>
      <xdr:rowOff>9525</xdr:rowOff>
    </xdr:to>
    <xdr:pic>
      <xdr:nvPicPr>
        <xdr:cNvPr id="8" name="Picture 4" descr="http://stat.kita.net/statisticsNew/images/spacer.gif">
          <a:extLst>
            <a:ext uri="{FF2B5EF4-FFF2-40B4-BE49-F238E27FC236}">
              <a16:creationId xmlns:a16="http://schemas.microsoft.com/office/drawing/2014/main" id="{00000000-0008-0000-1200-00000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3238500" y="14516100"/>
          <a:ext cx="19050" cy="9525"/>
        </a:xfrm>
        <a:prstGeom prst="rect">
          <a:avLst/>
        </a:prstGeom>
        <a:noFill/>
      </xdr:spPr>
    </xdr:pic>
    <xdr:clientData/>
  </xdr:twoCellAnchor>
  <xdr:twoCellAnchor editAs="oneCell">
    <xdr:from>
      <xdr:col>2</xdr:col>
      <xdr:colOff>0</xdr:colOff>
      <xdr:row>108</xdr:row>
      <xdr:rowOff>0</xdr:rowOff>
    </xdr:from>
    <xdr:to>
      <xdr:col>2</xdr:col>
      <xdr:colOff>19050</xdr:colOff>
      <xdr:row>108</xdr:row>
      <xdr:rowOff>9525</xdr:rowOff>
    </xdr:to>
    <xdr:pic>
      <xdr:nvPicPr>
        <xdr:cNvPr id="11" name="图片 10" descr="http://stat.kita.net/statisticsNew/images/spacer.gif">
          <a:extLst>
            <a:ext uri="{FF2B5EF4-FFF2-40B4-BE49-F238E27FC236}">
              <a16:creationId xmlns:a16="http://schemas.microsoft.com/office/drawing/2014/main" id="{00000000-0008-0000-12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66850" y="20173950"/>
          <a:ext cx="1905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74</xdr:row>
      <xdr:rowOff>0</xdr:rowOff>
    </xdr:from>
    <xdr:to>
      <xdr:col>6</xdr:col>
      <xdr:colOff>19050</xdr:colOff>
      <xdr:row>74</xdr:row>
      <xdr:rowOff>9525</xdr:rowOff>
    </xdr:to>
    <xdr:pic>
      <xdr:nvPicPr>
        <xdr:cNvPr id="10" name="图片 9" descr="http://stat.kita.net/statisticsNew/images/spacer.gif">
          <a:extLst>
            <a:ext uri="{FF2B5EF4-FFF2-40B4-BE49-F238E27FC236}">
              <a16:creationId xmlns:a16="http://schemas.microsoft.com/office/drawing/2014/main" id="{00000000-0008-0000-12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10853" y="13682382"/>
          <a:ext cx="1905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0</xdr:colOff>
      <xdr:row>74</xdr:row>
      <xdr:rowOff>0</xdr:rowOff>
    </xdr:from>
    <xdr:ext cx="19050" cy="9525"/>
    <xdr:pic>
      <xdr:nvPicPr>
        <xdr:cNvPr id="13" name="图片 12" descr="http://stat.kita.net/statisticsNew/images/spacer.gif">
          <a:extLst>
            <a:ext uri="{FF2B5EF4-FFF2-40B4-BE49-F238E27FC236}">
              <a16:creationId xmlns:a16="http://schemas.microsoft.com/office/drawing/2014/main" id="{00000000-0008-0000-12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67971" y="13682382"/>
          <a:ext cx="19050"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74</xdr:row>
      <xdr:rowOff>0</xdr:rowOff>
    </xdr:from>
    <xdr:to>
      <xdr:col>6</xdr:col>
      <xdr:colOff>19050</xdr:colOff>
      <xdr:row>74</xdr:row>
      <xdr:rowOff>9525</xdr:rowOff>
    </xdr:to>
    <xdr:pic>
      <xdr:nvPicPr>
        <xdr:cNvPr id="12" name="图片 11" descr="http://stat.kita.net/statisticsNew/images/spacer.gif">
          <a:extLst>
            <a:ext uri="{FF2B5EF4-FFF2-40B4-BE49-F238E27FC236}">
              <a16:creationId xmlns:a16="http://schemas.microsoft.com/office/drawing/2014/main" id="{00000000-0008-0000-1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33265" y="13682382"/>
          <a:ext cx="1905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20</xdr:col>
      <xdr:colOff>0</xdr:colOff>
      <xdr:row>74</xdr:row>
      <xdr:rowOff>0</xdr:rowOff>
    </xdr:from>
    <xdr:ext cx="19050" cy="9525"/>
    <xdr:pic>
      <xdr:nvPicPr>
        <xdr:cNvPr id="14" name="图片 13" descr="http://stat.kita.net/statisticsNew/images/spacer.gif">
          <a:extLst>
            <a:ext uri="{FF2B5EF4-FFF2-40B4-BE49-F238E27FC236}">
              <a16:creationId xmlns:a16="http://schemas.microsoft.com/office/drawing/2014/main" id="{00000000-0008-0000-12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685059" y="13682382"/>
          <a:ext cx="19050"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74</xdr:row>
      <xdr:rowOff>0</xdr:rowOff>
    </xdr:from>
    <xdr:ext cx="19050" cy="9525"/>
    <xdr:pic>
      <xdr:nvPicPr>
        <xdr:cNvPr id="15" name="图片 14" descr="http://stat.kita.net/statisticsNew/images/spacer.gif">
          <a:extLst>
            <a:ext uri="{FF2B5EF4-FFF2-40B4-BE49-F238E27FC236}">
              <a16:creationId xmlns:a16="http://schemas.microsoft.com/office/drawing/2014/main" id="{00000000-0008-0000-12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9176" y="13682382"/>
          <a:ext cx="19050"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257734</xdr:colOff>
      <xdr:row>90</xdr:row>
      <xdr:rowOff>11206</xdr:rowOff>
    </xdr:from>
    <xdr:to>
      <xdr:col>13</xdr:col>
      <xdr:colOff>78440</xdr:colOff>
      <xdr:row>109</xdr:row>
      <xdr:rowOff>190500</xdr:rowOff>
    </xdr:to>
    <xdr:graphicFrame macro="">
      <xdr:nvGraphicFramePr>
        <xdr:cNvPr id="17" name="图表 16">
          <a:extLst>
            <a:ext uri="{FF2B5EF4-FFF2-40B4-BE49-F238E27FC236}">
              <a16:creationId xmlns:a16="http://schemas.microsoft.com/office/drawing/2014/main" id="{00000000-0008-0000-12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2</xdr:col>
      <xdr:colOff>381001</xdr:colOff>
      <xdr:row>89</xdr:row>
      <xdr:rowOff>33618</xdr:rowOff>
    </xdr:from>
    <xdr:to>
      <xdr:col>14</xdr:col>
      <xdr:colOff>448236</xdr:colOff>
      <xdr:row>113</xdr:row>
      <xdr:rowOff>11208</xdr:rowOff>
    </xdr:to>
    <xdr:graphicFrame macro="">
      <xdr:nvGraphicFramePr>
        <xdr:cNvPr id="2" name="图表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xdr:col>
      <xdr:colOff>33616</xdr:colOff>
      <xdr:row>84</xdr:row>
      <xdr:rowOff>201705</xdr:rowOff>
    </xdr:from>
    <xdr:to>
      <xdr:col>19</xdr:col>
      <xdr:colOff>89647</xdr:colOff>
      <xdr:row>108</xdr:row>
      <xdr:rowOff>100852</xdr:rowOff>
    </xdr:to>
    <xdr:graphicFrame macro="">
      <xdr:nvGraphicFramePr>
        <xdr:cNvPr id="2" name="图表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oneCell">
    <xdr:from>
      <xdr:col>30</xdr:col>
      <xdr:colOff>593912</xdr:colOff>
      <xdr:row>98</xdr:row>
      <xdr:rowOff>145678</xdr:rowOff>
    </xdr:from>
    <xdr:to>
      <xdr:col>38</xdr:col>
      <xdr:colOff>611796</xdr:colOff>
      <xdr:row>101</xdr:row>
      <xdr:rowOff>2181</xdr:rowOff>
    </xdr:to>
    <xdr:pic>
      <xdr:nvPicPr>
        <xdr:cNvPr id="2" name="图片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8288000" y="15744266"/>
          <a:ext cx="4847619" cy="495238"/>
        </a:xfrm>
        <a:prstGeom prst="rect">
          <a:avLst/>
        </a:prstGeom>
      </xdr:spPr>
    </xdr:pic>
    <xdr:clientData/>
  </xdr:twoCellAnchor>
  <xdr:twoCellAnchor>
    <xdr:from>
      <xdr:col>4</xdr:col>
      <xdr:colOff>582704</xdr:colOff>
      <xdr:row>92</xdr:row>
      <xdr:rowOff>0</xdr:rowOff>
    </xdr:from>
    <xdr:to>
      <xdr:col>19</xdr:col>
      <xdr:colOff>403410</xdr:colOff>
      <xdr:row>113</xdr:row>
      <xdr:rowOff>31378</xdr:rowOff>
    </xdr:to>
    <xdr:graphicFrame macro="">
      <xdr:nvGraphicFramePr>
        <xdr:cNvPr id="4" name="图表 3">
          <a:extLst>
            <a:ext uri="{FF2B5EF4-FFF2-40B4-BE49-F238E27FC236}">
              <a16:creationId xmlns:a16="http://schemas.microsoft.com/office/drawing/2014/main" id="{00000000-0008-0000-1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347382</xdr:colOff>
      <xdr:row>124</xdr:row>
      <xdr:rowOff>78441</xdr:rowOff>
    </xdr:from>
    <xdr:to>
      <xdr:col>12</xdr:col>
      <xdr:colOff>243445</xdr:colOff>
      <xdr:row>153</xdr:row>
      <xdr:rowOff>76590</xdr:rowOff>
    </xdr:to>
    <xdr:pic>
      <xdr:nvPicPr>
        <xdr:cNvPr id="2" name="图片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cstate="print"/>
        <a:stretch>
          <a:fillRect/>
        </a:stretch>
      </xdr:blipFill>
      <xdr:spPr>
        <a:xfrm>
          <a:off x="1176617" y="26759647"/>
          <a:ext cx="6742857" cy="5847619"/>
        </a:xfrm>
        <a:prstGeom prst="rect">
          <a:avLst/>
        </a:prstGeom>
      </xdr:spPr>
    </xdr:pic>
    <xdr:clientData/>
  </xdr:twoCellAnchor>
  <xdr:twoCellAnchor editAs="oneCell">
    <xdr:from>
      <xdr:col>17</xdr:col>
      <xdr:colOff>437031</xdr:colOff>
      <xdr:row>130</xdr:row>
      <xdr:rowOff>134472</xdr:rowOff>
    </xdr:from>
    <xdr:to>
      <xdr:col>27</xdr:col>
      <xdr:colOff>461973</xdr:colOff>
      <xdr:row>147</xdr:row>
      <xdr:rowOff>124520</xdr:rowOff>
    </xdr:to>
    <xdr:pic>
      <xdr:nvPicPr>
        <xdr:cNvPr id="3" name="图片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2" cstate="print"/>
        <a:stretch>
          <a:fillRect/>
        </a:stretch>
      </xdr:blipFill>
      <xdr:spPr>
        <a:xfrm>
          <a:off x="11474825" y="27958678"/>
          <a:ext cx="6647619" cy="3419048"/>
        </a:xfrm>
        <a:prstGeom prst="rect">
          <a:avLst/>
        </a:prstGeom>
      </xdr:spPr>
    </xdr:pic>
    <xdr:clientData/>
  </xdr:twoCellAnchor>
  <xdr:twoCellAnchor>
    <xdr:from>
      <xdr:col>1</xdr:col>
      <xdr:colOff>515468</xdr:colOff>
      <xdr:row>86</xdr:row>
      <xdr:rowOff>67235</xdr:rowOff>
    </xdr:from>
    <xdr:to>
      <xdr:col>15</xdr:col>
      <xdr:colOff>851647</xdr:colOff>
      <xdr:row>108</xdr:row>
      <xdr:rowOff>20173</xdr:rowOff>
    </xdr:to>
    <xdr:graphicFrame macro="">
      <xdr:nvGraphicFramePr>
        <xdr:cNvPr id="4" name="图表 3">
          <a:extLst>
            <a:ext uri="{FF2B5EF4-FFF2-40B4-BE49-F238E27FC236}">
              <a16:creationId xmlns:a16="http://schemas.microsoft.com/office/drawing/2014/main" id="{00000000-0008-0000-1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0</xdr:colOff>
      <xdr:row>62</xdr:row>
      <xdr:rowOff>0</xdr:rowOff>
    </xdr:from>
    <xdr:to>
      <xdr:col>2</xdr:col>
      <xdr:colOff>19050</xdr:colOff>
      <xdr:row>62</xdr:row>
      <xdr:rowOff>9525</xdr:rowOff>
    </xdr:to>
    <xdr:pic>
      <xdr:nvPicPr>
        <xdr:cNvPr id="2" name="图片 1" descr="http://stat.kita.net/statisticsNew/images/spacer.gif">
          <a:extLst>
            <a:ext uri="{FF2B5EF4-FFF2-40B4-BE49-F238E27FC236}">
              <a16:creationId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04950" y="13258800"/>
          <a:ext cx="1905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xdr:row>
      <xdr:rowOff>0</xdr:rowOff>
    </xdr:from>
    <xdr:to>
      <xdr:col>1</xdr:col>
      <xdr:colOff>19050</xdr:colOff>
      <xdr:row>73</xdr:row>
      <xdr:rowOff>9525</xdr:rowOff>
    </xdr:to>
    <xdr:pic>
      <xdr:nvPicPr>
        <xdr:cNvPr id="3" name="Picture 1" descr="http://stat.kita.net/statisticsNew/images/spacer.gif">
          <a:extLst>
            <a:ext uri="{FF2B5EF4-FFF2-40B4-BE49-F238E27FC236}">
              <a16:creationId xmlns:a16="http://schemas.microsoft.com/office/drawing/2014/main" id="{00000000-0008-0000-17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28675" y="14306550"/>
          <a:ext cx="19050" cy="9525"/>
        </a:xfrm>
        <a:prstGeom prst="rect">
          <a:avLst/>
        </a:prstGeom>
        <a:noFill/>
      </xdr:spPr>
    </xdr:pic>
    <xdr:clientData/>
  </xdr:twoCellAnchor>
  <xdr:twoCellAnchor editAs="oneCell">
    <xdr:from>
      <xdr:col>1</xdr:col>
      <xdr:colOff>0</xdr:colOff>
      <xdr:row>73</xdr:row>
      <xdr:rowOff>0</xdr:rowOff>
    </xdr:from>
    <xdr:to>
      <xdr:col>1</xdr:col>
      <xdr:colOff>19050</xdr:colOff>
      <xdr:row>73</xdr:row>
      <xdr:rowOff>9525</xdr:rowOff>
    </xdr:to>
    <xdr:pic>
      <xdr:nvPicPr>
        <xdr:cNvPr id="4" name="Picture 2" descr="http://stat.kita.net/statisticsNew/images/spacer.gif">
          <a:extLst>
            <a:ext uri="{FF2B5EF4-FFF2-40B4-BE49-F238E27FC236}">
              <a16:creationId xmlns:a16="http://schemas.microsoft.com/office/drawing/2014/main" id="{00000000-0008-0000-1700-00000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28675" y="14306550"/>
          <a:ext cx="19050" cy="9525"/>
        </a:xfrm>
        <a:prstGeom prst="rect">
          <a:avLst/>
        </a:prstGeom>
        <a:noFill/>
      </xdr:spPr>
    </xdr:pic>
    <xdr:clientData/>
  </xdr:twoCellAnchor>
  <xdr:twoCellAnchor editAs="oneCell">
    <xdr:from>
      <xdr:col>1</xdr:col>
      <xdr:colOff>0</xdr:colOff>
      <xdr:row>73</xdr:row>
      <xdr:rowOff>0</xdr:rowOff>
    </xdr:from>
    <xdr:to>
      <xdr:col>1</xdr:col>
      <xdr:colOff>19050</xdr:colOff>
      <xdr:row>73</xdr:row>
      <xdr:rowOff>9525</xdr:rowOff>
    </xdr:to>
    <xdr:pic>
      <xdr:nvPicPr>
        <xdr:cNvPr id="5" name="Picture 3" descr="http://stat.kita.net/statisticsNew/images/spacer.gif">
          <a:extLst>
            <a:ext uri="{FF2B5EF4-FFF2-40B4-BE49-F238E27FC236}">
              <a16:creationId xmlns:a16="http://schemas.microsoft.com/office/drawing/2014/main" id="{00000000-0008-0000-1700-00000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28675" y="14306550"/>
          <a:ext cx="19050" cy="9525"/>
        </a:xfrm>
        <a:prstGeom prst="rect">
          <a:avLst/>
        </a:prstGeom>
        <a:noFill/>
      </xdr:spPr>
    </xdr:pic>
    <xdr:clientData/>
  </xdr:twoCellAnchor>
  <xdr:twoCellAnchor editAs="oneCell">
    <xdr:from>
      <xdr:col>1</xdr:col>
      <xdr:colOff>0</xdr:colOff>
      <xdr:row>73</xdr:row>
      <xdr:rowOff>0</xdr:rowOff>
    </xdr:from>
    <xdr:to>
      <xdr:col>1</xdr:col>
      <xdr:colOff>19050</xdr:colOff>
      <xdr:row>73</xdr:row>
      <xdr:rowOff>9525</xdr:rowOff>
    </xdr:to>
    <xdr:pic>
      <xdr:nvPicPr>
        <xdr:cNvPr id="6" name="Picture 4" descr="http://stat.kita.net/statisticsNew/images/spacer.gif">
          <a:extLst>
            <a:ext uri="{FF2B5EF4-FFF2-40B4-BE49-F238E27FC236}">
              <a16:creationId xmlns:a16="http://schemas.microsoft.com/office/drawing/2014/main" id="{00000000-0008-0000-1700-00000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28675" y="14306550"/>
          <a:ext cx="19050" cy="9525"/>
        </a:xfrm>
        <a:prstGeom prst="rect">
          <a:avLst/>
        </a:prstGeom>
        <a:noFill/>
      </xdr:spPr>
    </xdr:pic>
    <xdr:clientData/>
  </xdr:twoCellAnchor>
  <xdr:twoCellAnchor editAs="oneCell">
    <xdr:from>
      <xdr:col>0</xdr:col>
      <xdr:colOff>537882</xdr:colOff>
      <xdr:row>81</xdr:row>
      <xdr:rowOff>22413</xdr:rowOff>
    </xdr:from>
    <xdr:to>
      <xdr:col>7</xdr:col>
      <xdr:colOff>235344</xdr:colOff>
      <xdr:row>83</xdr:row>
      <xdr:rowOff>44208</xdr:rowOff>
    </xdr:to>
    <xdr:pic>
      <xdr:nvPicPr>
        <xdr:cNvPr id="7" name="图片 6">
          <a:extLst>
            <a:ext uri="{FF2B5EF4-FFF2-40B4-BE49-F238E27FC236}">
              <a16:creationId xmlns:a16="http://schemas.microsoft.com/office/drawing/2014/main" id="{00000000-0008-0000-1700-000007000000}"/>
            </a:ext>
          </a:extLst>
        </xdr:cNvPr>
        <xdr:cNvPicPr>
          <a:picLocks noChangeAspect="1"/>
        </xdr:cNvPicPr>
      </xdr:nvPicPr>
      <xdr:blipFill>
        <a:blip xmlns:r="http://schemas.openxmlformats.org/officeDocument/2006/relationships" r:embed="rId2" cstate="print"/>
        <a:stretch>
          <a:fillRect/>
        </a:stretch>
      </xdr:blipFill>
      <xdr:spPr>
        <a:xfrm>
          <a:off x="537882" y="17537207"/>
          <a:ext cx="4314286" cy="447619"/>
        </a:xfrm>
        <a:prstGeom prst="rect">
          <a:avLst/>
        </a:prstGeom>
      </xdr:spPr>
    </xdr:pic>
    <xdr:clientData/>
  </xdr:twoCellAnchor>
  <xdr:oneCellAnchor>
    <xdr:from>
      <xdr:col>6</xdr:col>
      <xdr:colOff>0</xdr:colOff>
      <xdr:row>62</xdr:row>
      <xdr:rowOff>0</xdr:rowOff>
    </xdr:from>
    <xdr:ext cx="19050" cy="9525"/>
    <xdr:pic>
      <xdr:nvPicPr>
        <xdr:cNvPr id="8" name="图片 7" descr="http://stat.kita.net/statisticsNew/images/spacer.gif">
          <a:extLst>
            <a:ext uri="{FF2B5EF4-FFF2-40B4-BE49-F238E27FC236}">
              <a16:creationId xmlns:a16="http://schemas.microsoft.com/office/drawing/2014/main" id="{00000000-0008-0000-17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3258800"/>
          <a:ext cx="19050"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73</xdr:row>
      <xdr:rowOff>0</xdr:rowOff>
    </xdr:from>
    <xdr:ext cx="19050" cy="9525"/>
    <xdr:pic>
      <xdr:nvPicPr>
        <xdr:cNvPr id="9" name="Picture 1" descr="http://stat.kita.net/statisticsNew/images/spacer.gif">
          <a:extLst>
            <a:ext uri="{FF2B5EF4-FFF2-40B4-BE49-F238E27FC236}">
              <a16:creationId xmlns:a16="http://schemas.microsoft.com/office/drawing/2014/main" id="{00000000-0008-0000-1700-00000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3333750" y="14306550"/>
          <a:ext cx="19050" cy="9525"/>
        </a:xfrm>
        <a:prstGeom prst="rect">
          <a:avLst/>
        </a:prstGeom>
        <a:noFill/>
      </xdr:spPr>
    </xdr:pic>
    <xdr:clientData/>
  </xdr:oneCellAnchor>
  <xdr:oneCellAnchor>
    <xdr:from>
      <xdr:col>5</xdr:col>
      <xdr:colOff>0</xdr:colOff>
      <xdr:row>73</xdr:row>
      <xdr:rowOff>0</xdr:rowOff>
    </xdr:from>
    <xdr:ext cx="19050" cy="9525"/>
    <xdr:pic>
      <xdr:nvPicPr>
        <xdr:cNvPr id="10" name="Picture 2" descr="http://stat.kita.net/statisticsNew/images/spacer.gif">
          <a:extLst>
            <a:ext uri="{FF2B5EF4-FFF2-40B4-BE49-F238E27FC236}">
              <a16:creationId xmlns:a16="http://schemas.microsoft.com/office/drawing/2014/main" id="{00000000-0008-0000-1700-00000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3333750" y="14306550"/>
          <a:ext cx="19050" cy="9525"/>
        </a:xfrm>
        <a:prstGeom prst="rect">
          <a:avLst/>
        </a:prstGeom>
        <a:noFill/>
      </xdr:spPr>
    </xdr:pic>
    <xdr:clientData/>
  </xdr:oneCellAnchor>
  <xdr:oneCellAnchor>
    <xdr:from>
      <xdr:col>5</xdr:col>
      <xdr:colOff>0</xdr:colOff>
      <xdr:row>73</xdr:row>
      <xdr:rowOff>0</xdr:rowOff>
    </xdr:from>
    <xdr:ext cx="19050" cy="9525"/>
    <xdr:pic>
      <xdr:nvPicPr>
        <xdr:cNvPr id="11" name="Picture 3" descr="http://stat.kita.net/statisticsNew/images/spacer.gif">
          <a:extLst>
            <a:ext uri="{FF2B5EF4-FFF2-40B4-BE49-F238E27FC236}">
              <a16:creationId xmlns:a16="http://schemas.microsoft.com/office/drawing/2014/main" id="{00000000-0008-0000-1700-00000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3333750" y="14306550"/>
          <a:ext cx="19050" cy="9525"/>
        </a:xfrm>
        <a:prstGeom prst="rect">
          <a:avLst/>
        </a:prstGeom>
        <a:noFill/>
      </xdr:spPr>
    </xdr:pic>
    <xdr:clientData/>
  </xdr:oneCellAnchor>
  <xdr:oneCellAnchor>
    <xdr:from>
      <xdr:col>5</xdr:col>
      <xdr:colOff>0</xdr:colOff>
      <xdr:row>73</xdr:row>
      <xdr:rowOff>0</xdr:rowOff>
    </xdr:from>
    <xdr:ext cx="19050" cy="9525"/>
    <xdr:pic>
      <xdr:nvPicPr>
        <xdr:cNvPr id="12" name="Picture 4" descr="http://stat.kita.net/statisticsNew/images/spacer.gif">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3333750" y="14306550"/>
          <a:ext cx="19050" cy="9525"/>
        </a:xfrm>
        <a:prstGeom prst="rect">
          <a:avLst/>
        </a:prstGeom>
        <a:noFill/>
      </xdr:spPr>
    </xdr:pic>
    <xdr:clientData/>
  </xdr:oneCellAnchor>
  <xdr:twoCellAnchor editAs="oneCell">
    <xdr:from>
      <xdr:col>14</xdr:col>
      <xdr:colOff>448235</xdr:colOff>
      <xdr:row>38</xdr:row>
      <xdr:rowOff>1</xdr:rowOff>
    </xdr:from>
    <xdr:to>
      <xdr:col>27</xdr:col>
      <xdr:colOff>514351</xdr:colOff>
      <xdr:row>43</xdr:row>
      <xdr:rowOff>97347</xdr:rowOff>
    </xdr:to>
    <xdr:pic>
      <xdr:nvPicPr>
        <xdr:cNvPr id="13" name="图片 12">
          <a:extLst>
            <a:ext uri="{FF2B5EF4-FFF2-40B4-BE49-F238E27FC236}">
              <a16:creationId xmlns:a16="http://schemas.microsoft.com/office/drawing/2014/main" id="{00000000-0008-0000-1700-00000D000000}"/>
            </a:ext>
          </a:extLst>
        </xdr:cNvPr>
        <xdr:cNvPicPr>
          <a:picLocks noChangeAspect="1"/>
        </xdr:cNvPicPr>
      </xdr:nvPicPr>
      <xdr:blipFill>
        <a:blip xmlns:r="http://schemas.openxmlformats.org/officeDocument/2006/relationships" r:embed="rId3" cstate="print"/>
        <a:stretch>
          <a:fillRect/>
        </a:stretch>
      </xdr:blipFill>
      <xdr:spPr>
        <a:xfrm>
          <a:off x="9335060" y="8210551"/>
          <a:ext cx="8981516" cy="1145096"/>
        </a:xfrm>
        <a:prstGeom prst="rect">
          <a:avLst/>
        </a:prstGeom>
      </xdr:spPr>
    </xdr:pic>
    <xdr:clientData/>
  </xdr:twoCellAnchor>
  <xdr:twoCellAnchor editAs="oneCell">
    <xdr:from>
      <xdr:col>15</xdr:col>
      <xdr:colOff>100853</xdr:colOff>
      <xdr:row>45</xdr:row>
      <xdr:rowOff>112058</xdr:rowOff>
    </xdr:from>
    <xdr:to>
      <xdr:col>27</xdr:col>
      <xdr:colOff>545766</xdr:colOff>
      <xdr:row>50</xdr:row>
      <xdr:rowOff>64864</xdr:rowOff>
    </xdr:to>
    <xdr:pic>
      <xdr:nvPicPr>
        <xdr:cNvPr id="14" name="图片 13">
          <a:extLst>
            <a:ext uri="{FF2B5EF4-FFF2-40B4-BE49-F238E27FC236}">
              <a16:creationId xmlns:a16="http://schemas.microsoft.com/office/drawing/2014/main" id="{00000000-0008-0000-1700-00000E000000}"/>
            </a:ext>
          </a:extLst>
        </xdr:cNvPr>
        <xdr:cNvPicPr>
          <a:picLocks noChangeAspect="1"/>
        </xdr:cNvPicPr>
      </xdr:nvPicPr>
      <xdr:blipFill>
        <a:blip xmlns:r="http://schemas.openxmlformats.org/officeDocument/2006/relationships" r:embed="rId4" cstate="print"/>
        <a:stretch>
          <a:fillRect/>
        </a:stretch>
      </xdr:blipFill>
      <xdr:spPr>
        <a:xfrm>
          <a:off x="9673478" y="9789458"/>
          <a:ext cx="8674513" cy="1010081"/>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123265</xdr:colOff>
      <xdr:row>83</xdr:row>
      <xdr:rowOff>171874</xdr:rowOff>
    </xdr:from>
    <xdr:to>
      <xdr:col>10</xdr:col>
      <xdr:colOff>192443</xdr:colOff>
      <xdr:row>98</xdr:row>
      <xdr:rowOff>302558</xdr:rowOff>
    </xdr:to>
    <xdr:pic>
      <xdr:nvPicPr>
        <xdr:cNvPr id="2" name="图片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123265" y="17564524"/>
          <a:ext cx="7489153" cy="4264534"/>
        </a:xfrm>
        <a:prstGeom prst="rect">
          <a:avLst/>
        </a:prstGeom>
      </xdr:spPr>
    </xdr:pic>
    <xdr:clientData/>
  </xdr:twoCellAnchor>
  <xdr:twoCellAnchor editAs="oneCell">
    <xdr:from>
      <xdr:col>0</xdr:col>
      <xdr:colOff>0</xdr:colOff>
      <xdr:row>115</xdr:row>
      <xdr:rowOff>178172</xdr:rowOff>
    </xdr:from>
    <xdr:to>
      <xdr:col>8</xdr:col>
      <xdr:colOff>547758</xdr:colOff>
      <xdr:row>122</xdr:row>
      <xdr:rowOff>106838</xdr:rowOff>
    </xdr:to>
    <xdr:pic>
      <xdr:nvPicPr>
        <xdr:cNvPr id="3" name="图片 2">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2" cstate="print"/>
        <a:stretch>
          <a:fillRect/>
        </a:stretch>
      </xdr:blipFill>
      <xdr:spPr>
        <a:xfrm>
          <a:off x="0" y="26600522"/>
          <a:ext cx="6177033" cy="1395516"/>
        </a:xfrm>
        <a:prstGeom prst="rect">
          <a:avLst/>
        </a:prstGeom>
      </xdr:spPr>
    </xdr:pic>
    <xdr:clientData/>
  </xdr:twoCellAnchor>
  <xdr:twoCellAnchor editAs="oneCell">
    <xdr:from>
      <xdr:col>0</xdr:col>
      <xdr:colOff>174810</xdr:colOff>
      <xdr:row>107</xdr:row>
      <xdr:rowOff>100853</xdr:rowOff>
    </xdr:from>
    <xdr:to>
      <xdr:col>10</xdr:col>
      <xdr:colOff>520103</xdr:colOff>
      <xdr:row>113</xdr:row>
      <xdr:rowOff>128145</xdr:rowOff>
    </xdr:to>
    <xdr:pic>
      <xdr:nvPicPr>
        <xdr:cNvPr id="4" name="图片 3">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3" cstate="print"/>
        <a:stretch>
          <a:fillRect/>
        </a:stretch>
      </xdr:blipFill>
      <xdr:spPr>
        <a:xfrm>
          <a:off x="174810" y="24846803"/>
          <a:ext cx="7765268" cy="128459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95250</xdr:colOff>
      <xdr:row>1</xdr:row>
      <xdr:rowOff>0</xdr:rowOff>
    </xdr:from>
    <xdr:to>
      <xdr:col>11</xdr:col>
      <xdr:colOff>227640</xdr:colOff>
      <xdr:row>38</xdr:row>
      <xdr:rowOff>27779</xdr:rowOff>
    </xdr:to>
    <xdr:pic>
      <xdr:nvPicPr>
        <xdr:cNvPr id="2" name="图片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95250" y="171450"/>
          <a:ext cx="7676190" cy="6371429"/>
        </a:xfrm>
        <a:prstGeom prst="rect">
          <a:avLst/>
        </a:prstGeom>
      </xdr:spPr>
    </xdr:pic>
    <xdr:clientData/>
  </xdr:twoCellAnchor>
</xdr:wsDr>
</file>

<file path=xl/queryTables/queryTable1.xml><?xml version="1.0" encoding="utf-8"?>
<queryTable xmlns="http://schemas.openxmlformats.org/spreadsheetml/2006/main" name="ExternalData_1" headers="0" disableRefresh="1" disableEdit="1" connectionId="3" autoFormatId="16" applyNumberFormats="0" applyBorderFormats="0" applyFontFormats="1" applyPatternFormats="1" applyAlignmentFormats="0" applyWidthHeightFormats="0">
  <queryTableRefresh headersInLastRefresh="0" nextId="8">
    <queryTableFields count="5">
      <queryTableField id="1" name="Field1"/>
      <queryTableField id="2" name="Field2"/>
      <queryTableField id="3" name="Field3"/>
      <queryTableField id="4" dataBound="0" fillFormulas="1"/>
      <queryTableField id="5" dataBound="0" fillFormulas="1"/>
    </queryTableFields>
  </queryTableRefresh>
</queryTable>
</file>

<file path=xl/queryTables/queryTable2.xml><?xml version="1.0" encoding="utf-8"?>
<queryTable xmlns="http://schemas.openxmlformats.org/spreadsheetml/2006/main" name="ExternalData_1" headers="0" disableRefresh="1" disableEdit="1" connectionId="4" autoFormatId="16" applyNumberFormats="0" applyBorderFormats="0" applyFontFormats="1" applyPatternFormats="1" applyAlignmentFormats="0" applyWidthHeightFormats="0">
  <queryTableRefresh headersInLastRefresh="0" nextId="3">
    <queryTableFields count="2">
      <queryTableField id="1" name="Field1"/>
      <queryTableField id="2" name="Field2"/>
    </queryTableFields>
  </queryTableRefresh>
</queryTable>
</file>

<file path=xl/queryTables/queryTable3.xml><?xml version="1.0" encoding="utf-8"?>
<queryTable xmlns="http://schemas.openxmlformats.org/spreadsheetml/2006/main" name="ExternalData_1" headers="0" disableRefresh="1" disableEdit="1" connectionId="2" autoFormatId="16" applyNumberFormats="0" applyBorderFormats="0" applyFontFormats="1" applyPatternFormats="1" applyAlignmentFormats="0" applyWidthHeightFormats="0">
  <queryTableRefresh headersInLastRefresh="0" nextId="8">
    <queryTableFields count="7">
      <queryTableField id="1" name="Field1"/>
      <queryTableField id="2" name="Field2"/>
      <queryTableField id="3" name="Field3"/>
      <queryTableField id="4" name="Field4"/>
      <queryTableField id="5" name="Field5"/>
      <queryTableField id="6" name="Field6"/>
      <queryTableField id="7" name="Field7"/>
    </queryTableFields>
  </queryTableRefresh>
</queryTable>
</file>

<file path=xl/queryTables/queryTable4.xml><?xml version="1.0" encoding="utf-8"?>
<queryTable xmlns="http://schemas.openxmlformats.org/spreadsheetml/2006/main" name="ExternalData_1" headers="0" disableRefresh="1" disableEdit="1" connectionId="1" autoFormatId="16" applyNumberFormats="0" applyBorderFormats="0" applyFontFormats="1" applyPatternFormats="1" applyAlignmentFormats="0" applyWidthHeightFormats="0">
  <queryTableRefresh headersInLastRefresh="0" nextId="10">
    <queryTableFields count="9">
      <queryTableField id="1" name="Field1"/>
      <queryTableField id="2" name="Field2"/>
      <queryTableField id="3" name="Field3"/>
      <queryTableField id="4" name="Field4"/>
      <queryTableField id="5" name="Field5"/>
      <queryTableField id="6" name="Field6"/>
      <queryTableField id="7" name="Field7"/>
      <queryTableField id="8" name="Field8"/>
      <queryTableField id="9" name="Field9"/>
    </queryTableFields>
  </queryTableRefresh>
</query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1.xml"/><Relationship Id="rId4" Type="http://schemas.openxmlformats.org/officeDocument/2006/relationships/queryTable" Target="../queryTables/query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queryTable" Target="../queryTables/queryTable3.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8.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6"/>
  <sheetViews>
    <sheetView workbookViewId="0">
      <selection activeCell="A7" sqref="A7"/>
    </sheetView>
  </sheetViews>
  <sheetFormatPr defaultColWidth="9" defaultRowHeight="16.5"/>
  <cols>
    <col min="1" max="16384" width="9" style="2"/>
  </cols>
  <sheetData>
    <row r="1" spans="1:1">
      <c r="A1" s="486" t="s">
        <v>851</v>
      </c>
    </row>
    <row r="2" spans="1:1">
      <c r="A2" s="2" t="s">
        <v>852</v>
      </c>
    </row>
    <row r="3" spans="1:1">
      <c r="A3" s="2" t="s">
        <v>853</v>
      </c>
    </row>
    <row r="4" spans="1:1">
      <c r="A4" s="2" t="s">
        <v>854</v>
      </c>
    </row>
    <row r="6" spans="1:1">
      <c r="A6" s="2" t="s">
        <v>855</v>
      </c>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FF00"/>
  </sheetPr>
  <dimension ref="A2:A76"/>
  <sheetViews>
    <sheetView topLeftCell="A54" workbookViewId="0">
      <selection activeCell="O69" sqref="O69"/>
    </sheetView>
  </sheetViews>
  <sheetFormatPr defaultColWidth="9" defaultRowHeight="16.5"/>
  <cols>
    <col min="1" max="1" width="10" style="2" bestFit="1" customWidth="1"/>
    <col min="2" max="16384" width="9" style="2"/>
  </cols>
  <sheetData>
    <row r="2" spans="1:1">
      <c r="A2" s="1">
        <v>43941</v>
      </c>
    </row>
    <row r="3" spans="1:1">
      <c r="A3" s="2" t="s">
        <v>0</v>
      </c>
    </row>
    <row r="4" spans="1:1">
      <c r="A4" s="2" t="s">
        <v>1</v>
      </c>
    </row>
    <row r="5" spans="1:1">
      <c r="A5" s="2" t="s">
        <v>2</v>
      </c>
    </row>
    <row r="6" spans="1:1">
      <c r="A6" s="2" t="s">
        <v>3</v>
      </c>
    </row>
    <row r="7" spans="1:1">
      <c r="A7" s="2" t="s">
        <v>4</v>
      </c>
    </row>
    <row r="8" spans="1:1">
      <c r="A8" s="2" t="s">
        <v>5</v>
      </c>
    </row>
    <row r="12" spans="1:1">
      <c r="A12" s="1">
        <v>43942</v>
      </c>
    </row>
    <row r="13" spans="1:1">
      <c r="A13" s="2" t="s">
        <v>6</v>
      </c>
    </row>
    <row r="14" spans="1:1">
      <c r="A14" s="2" t="s">
        <v>7</v>
      </c>
    </row>
    <row r="15" spans="1:1">
      <c r="A15" s="2" t="s">
        <v>8</v>
      </c>
    </row>
    <row r="16" spans="1:1">
      <c r="A16" s="2" t="s">
        <v>9</v>
      </c>
    </row>
    <row r="17" spans="1:1">
      <c r="A17" s="2" t="s">
        <v>10</v>
      </c>
    </row>
    <row r="20" spans="1:1">
      <c r="A20" s="1" t="s">
        <v>717</v>
      </c>
    </row>
    <row r="21" spans="1:1">
      <c r="A21" s="2" t="s">
        <v>710</v>
      </c>
    </row>
    <row r="22" spans="1:1">
      <c r="A22" s="2" t="s">
        <v>711</v>
      </c>
    </row>
    <row r="23" spans="1:1">
      <c r="A23" s="2" t="s">
        <v>712</v>
      </c>
    </row>
    <row r="24" spans="1:1">
      <c r="A24" s="2" t="s">
        <v>713</v>
      </c>
    </row>
    <row r="25" spans="1:1">
      <c r="A25" s="2" t="s">
        <v>714</v>
      </c>
    </row>
    <row r="26" spans="1:1">
      <c r="A26" s="2" t="s">
        <v>715</v>
      </c>
    </row>
    <row r="27" spans="1:1">
      <c r="A27" s="2" t="s">
        <v>716</v>
      </c>
    </row>
    <row r="28" spans="1:1">
      <c r="A28" s="2" t="s">
        <v>718</v>
      </c>
    </row>
    <row r="29" spans="1:1">
      <c r="A29" s="2" t="s">
        <v>719</v>
      </c>
    </row>
    <row r="30" spans="1:1">
      <c r="A30" s="2" t="s">
        <v>720</v>
      </c>
    </row>
    <row r="31" spans="1:1">
      <c r="A31" s="2" t="s">
        <v>721</v>
      </c>
    </row>
    <row r="32" spans="1:1">
      <c r="A32" s="2" t="s">
        <v>722</v>
      </c>
    </row>
    <row r="33" spans="1:1">
      <c r="A33" s="2" t="s">
        <v>723</v>
      </c>
    </row>
    <row r="34" spans="1:1">
      <c r="A34" s="2" t="s">
        <v>724</v>
      </c>
    </row>
    <row r="35" spans="1:1">
      <c r="A35" s="2" t="s">
        <v>736</v>
      </c>
    </row>
    <row r="36" spans="1:1">
      <c r="A36" s="2" t="s">
        <v>738</v>
      </c>
    </row>
    <row r="37" spans="1:1">
      <c r="A37" s="2" t="s">
        <v>740</v>
      </c>
    </row>
    <row r="40" spans="1:1">
      <c r="A40" s="431" t="s">
        <v>725</v>
      </c>
    </row>
    <row r="41" spans="1:1">
      <c r="A41" s="2" t="s">
        <v>726</v>
      </c>
    </row>
    <row r="42" spans="1:1">
      <c r="A42" s="2" t="s">
        <v>727</v>
      </c>
    </row>
    <row r="43" spans="1:1">
      <c r="A43" s="2" t="s">
        <v>728</v>
      </c>
    </row>
    <row r="44" spans="1:1">
      <c r="A44" s="2" t="s">
        <v>729</v>
      </c>
    </row>
    <row r="45" spans="1:1">
      <c r="A45" s="2" t="s">
        <v>730</v>
      </c>
    </row>
    <row r="46" spans="1:1">
      <c r="A46" s="2" t="s">
        <v>731</v>
      </c>
    </row>
    <row r="47" spans="1:1">
      <c r="A47" s="2" t="s">
        <v>732</v>
      </c>
    </row>
    <row r="48" spans="1:1">
      <c r="A48" s="2" t="s">
        <v>733</v>
      </c>
    </row>
    <row r="49" spans="1:1">
      <c r="A49" s="2" t="s">
        <v>734</v>
      </c>
    </row>
    <row r="50" spans="1:1">
      <c r="A50" s="2" t="s">
        <v>735</v>
      </c>
    </row>
    <row r="51" spans="1:1">
      <c r="A51" s="2" t="s">
        <v>737</v>
      </c>
    </row>
    <row r="52" spans="1:1">
      <c r="A52" s="2" t="s">
        <v>739</v>
      </c>
    </row>
    <row r="57" spans="1:1">
      <c r="A57" s="1">
        <v>44056</v>
      </c>
    </row>
    <row r="58" spans="1:1">
      <c r="A58" s="2" t="s">
        <v>765</v>
      </c>
    </row>
    <row r="59" spans="1:1">
      <c r="A59" s="2" t="s">
        <v>766</v>
      </c>
    </row>
    <row r="60" spans="1:1">
      <c r="A60" s="2" t="s">
        <v>768</v>
      </c>
    </row>
    <row r="61" spans="1:1">
      <c r="A61" s="2" t="s">
        <v>769</v>
      </c>
    </row>
    <row r="62" spans="1:1">
      <c r="A62" s="2" t="s">
        <v>770</v>
      </c>
    </row>
    <row r="63" spans="1:1">
      <c r="A63" s="2" t="s">
        <v>771</v>
      </c>
    </row>
    <row r="69" spans="1:1">
      <c r="A69" s="1">
        <v>44063</v>
      </c>
    </row>
    <row r="70" spans="1:1" ht="15.75" customHeight="1">
      <c r="A70" s="2" t="s">
        <v>776</v>
      </c>
    </row>
    <row r="71" spans="1:1" ht="15.75" customHeight="1">
      <c r="A71" s="2" t="s">
        <v>774</v>
      </c>
    </row>
    <row r="72" spans="1:1" ht="15.75" customHeight="1">
      <c r="A72" s="2" t="s">
        <v>775</v>
      </c>
    </row>
    <row r="73" spans="1:1" ht="15.75" customHeight="1">
      <c r="A73" s="2" t="s">
        <v>777</v>
      </c>
    </row>
    <row r="74" spans="1:1" ht="15.75" customHeight="1">
      <c r="A74" s="2" t="s">
        <v>778</v>
      </c>
    </row>
    <row r="75" spans="1:1" ht="15.75" customHeight="1"/>
    <row r="76" spans="1:1" ht="15.75" customHeight="1"/>
  </sheetData>
  <phoneticPr fontId="3"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sheetPr>
  <dimension ref="A1:R2426"/>
  <sheetViews>
    <sheetView tabSelected="1" zoomScale="85" zoomScaleNormal="85" workbookViewId="0">
      <pane ySplit="1" topLeftCell="A2375" activePane="bottomLeft" state="frozen"/>
      <selection pane="bottomLeft" activeCell="A2387" sqref="A2387:XFD2387"/>
    </sheetView>
  </sheetViews>
  <sheetFormatPr defaultRowHeight="13.5"/>
  <cols>
    <col min="1" max="1" width="11.5" bestFit="1" customWidth="1"/>
    <col min="2" max="2" width="8.625" bestFit="1" customWidth="1"/>
    <col min="3" max="3" width="10" bestFit="1" customWidth="1"/>
    <col min="4" max="4" width="9" style="492"/>
    <col min="5" max="5" width="5.375" bestFit="1" customWidth="1"/>
    <col min="6" max="6" width="11.5" bestFit="1" customWidth="1"/>
    <col min="7" max="7" width="8.25" bestFit="1" customWidth="1"/>
    <col min="8" max="9" width="11.75" bestFit="1" customWidth="1"/>
  </cols>
  <sheetData>
    <row r="1" spans="1:16" s="176" customFormat="1" ht="16.5">
      <c r="A1" s="174" t="s">
        <v>856</v>
      </c>
      <c r="B1" s="424" t="s">
        <v>701</v>
      </c>
      <c r="C1" s="424" t="s">
        <v>702</v>
      </c>
      <c r="D1" s="487" t="s">
        <v>312</v>
      </c>
      <c r="E1" s="416" t="s">
        <v>703</v>
      </c>
      <c r="F1" s="429" t="s">
        <v>704</v>
      </c>
      <c r="G1" s="430" t="s">
        <v>705</v>
      </c>
      <c r="H1" s="426" t="s">
        <v>706</v>
      </c>
      <c r="I1" s="185" t="s">
        <v>707</v>
      </c>
      <c r="K1" s="176" t="s">
        <v>797</v>
      </c>
      <c r="L1" s="176" t="s">
        <v>798</v>
      </c>
      <c r="M1" s="176" t="s">
        <v>799</v>
      </c>
      <c r="N1" s="176" t="s">
        <v>800</v>
      </c>
      <c r="O1" s="176" t="s">
        <v>801</v>
      </c>
      <c r="P1" s="276" t="s">
        <v>802</v>
      </c>
    </row>
    <row r="2" spans="1:16" s="49" customFormat="1" ht="16.5">
      <c r="A2" s="177">
        <v>40844</v>
      </c>
      <c r="B2" s="425"/>
      <c r="C2" s="425">
        <v>3139</v>
      </c>
      <c r="D2" s="488"/>
      <c r="E2" s="52">
        <v>6.3586</v>
      </c>
      <c r="F2" s="226">
        <v>398</v>
      </c>
      <c r="G2" s="228">
        <v>3167.0011860199997</v>
      </c>
      <c r="H2" s="240"/>
      <c r="I2" s="192">
        <v>-28.00118601999975</v>
      </c>
    </row>
    <row r="3" spans="1:16" s="49" customFormat="1" ht="16.5">
      <c r="A3" s="177">
        <v>40847</v>
      </c>
      <c r="B3" s="425"/>
      <c r="C3" s="425">
        <v>3134</v>
      </c>
      <c r="D3" s="488"/>
      <c r="E3" s="52">
        <v>6.3548999999999998</v>
      </c>
      <c r="F3" s="226">
        <v>397</v>
      </c>
      <c r="G3" s="228">
        <v>3157.6696318949998</v>
      </c>
      <c r="H3" s="240"/>
      <c r="I3" s="192">
        <v>-23.669631894999839</v>
      </c>
    </row>
    <row r="4" spans="1:16" s="49" customFormat="1" ht="16.5">
      <c r="A4" s="177">
        <v>40848</v>
      </c>
      <c r="B4" s="425"/>
      <c r="C4" s="425">
        <v>3131</v>
      </c>
      <c r="D4" s="488"/>
      <c r="E4" s="52">
        <v>6.3543000000000003</v>
      </c>
      <c r="F4" s="226">
        <v>397</v>
      </c>
      <c r="G4" s="228">
        <v>3157.3856617649994</v>
      </c>
      <c r="H4" s="240"/>
      <c r="I4" s="192">
        <v>-26.38566176499944</v>
      </c>
    </row>
    <row r="5" spans="1:16" s="49" customFormat="1" ht="16.5">
      <c r="A5" s="177">
        <v>40849</v>
      </c>
      <c r="B5" s="425"/>
      <c r="C5" s="425">
        <v>3123</v>
      </c>
      <c r="D5" s="488"/>
      <c r="E5" s="52">
        <v>6.3573000000000004</v>
      </c>
      <c r="F5" s="226">
        <v>397</v>
      </c>
      <c r="G5" s="228">
        <v>3158.8055124149996</v>
      </c>
      <c r="H5" s="240"/>
      <c r="I5" s="192">
        <v>-35.805512414999612</v>
      </c>
    </row>
    <row r="6" spans="1:16" s="49" customFormat="1" ht="16.5">
      <c r="A6" s="177">
        <v>40850</v>
      </c>
      <c r="B6" s="425"/>
      <c r="C6" s="425">
        <v>3114</v>
      </c>
      <c r="D6" s="488"/>
      <c r="E6" s="52">
        <v>6.3513999999999999</v>
      </c>
      <c r="F6" s="226">
        <v>397</v>
      </c>
      <c r="G6" s="228">
        <v>3156.0131394699993</v>
      </c>
      <c r="H6" s="240"/>
      <c r="I6" s="192">
        <v>-42.01313946999926</v>
      </c>
    </row>
    <row r="7" spans="1:16" s="49" customFormat="1" ht="16.5">
      <c r="A7" s="177">
        <v>40851</v>
      </c>
      <c r="B7" s="425"/>
      <c r="C7" s="425">
        <v>3139</v>
      </c>
      <c r="D7" s="488"/>
      <c r="E7" s="52">
        <v>6.3391999999999999</v>
      </c>
      <c r="F7" s="226">
        <v>388</v>
      </c>
      <c r="G7" s="228">
        <v>3082.223584639999</v>
      </c>
      <c r="H7" s="240"/>
      <c r="I7" s="192">
        <v>56.77641536000101</v>
      </c>
    </row>
    <row r="8" spans="1:16" s="49" customFormat="1" ht="16.5">
      <c r="A8" s="177">
        <v>40854</v>
      </c>
      <c r="B8" s="425"/>
      <c r="C8" s="425">
        <v>3126</v>
      </c>
      <c r="D8" s="488"/>
      <c r="E8" s="52">
        <v>6.351</v>
      </c>
      <c r="F8" s="226"/>
      <c r="G8" s="228"/>
      <c r="H8" s="240"/>
      <c r="I8" s="192"/>
    </row>
    <row r="9" spans="1:16" s="49" customFormat="1" ht="16.5">
      <c r="A9" s="177">
        <v>40855</v>
      </c>
      <c r="B9" s="425"/>
      <c r="C9" s="425">
        <v>3118</v>
      </c>
      <c r="D9" s="488"/>
      <c r="E9" s="52">
        <v>6.3453999999999997</v>
      </c>
      <c r="F9" s="226">
        <v>386</v>
      </c>
      <c r="G9" s="228">
        <v>3069.9620834599996</v>
      </c>
      <c r="H9" s="240"/>
      <c r="I9" s="192">
        <v>48.037916540000424</v>
      </c>
    </row>
    <row r="10" spans="1:16" s="49" customFormat="1" ht="16.5">
      <c r="A10" s="177">
        <v>40856</v>
      </c>
      <c r="B10" s="425"/>
      <c r="C10" s="425">
        <v>3019</v>
      </c>
      <c r="D10" s="488"/>
      <c r="E10" s="52">
        <v>6.3414999999999999</v>
      </c>
      <c r="F10" s="226">
        <v>384</v>
      </c>
      <c r="G10" s="228">
        <v>3053.0473823999996</v>
      </c>
      <c r="H10" s="240"/>
      <c r="I10" s="192">
        <v>-34.047382399999606</v>
      </c>
    </row>
    <row r="11" spans="1:16" s="49" customFormat="1" ht="16.5">
      <c r="A11" s="177">
        <v>40857</v>
      </c>
      <c r="B11" s="425"/>
      <c r="C11" s="425">
        <v>2920</v>
      </c>
      <c r="D11" s="488"/>
      <c r="E11" s="52">
        <v>6.3459000000000003</v>
      </c>
      <c r="F11" s="226">
        <v>379</v>
      </c>
      <c r="G11" s="228">
        <v>3017.2353156149998</v>
      </c>
      <c r="H11" s="240"/>
      <c r="I11" s="192">
        <v>-97.235315614999763</v>
      </c>
    </row>
    <row r="12" spans="1:16" s="49" customFormat="1" ht="16.5">
      <c r="A12" s="177">
        <v>40858</v>
      </c>
      <c r="B12" s="425"/>
      <c r="C12" s="425">
        <v>2976</v>
      </c>
      <c r="D12" s="488"/>
      <c r="E12" s="52">
        <v>6.3423999999999996</v>
      </c>
      <c r="F12" s="226">
        <v>374</v>
      </c>
      <c r="G12" s="228">
        <v>2977.8484678399991</v>
      </c>
      <c r="H12" s="240"/>
      <c r="I12" s="192">
        <v>-1.8484678399991026</v>
      </c>
    </row>
    <row r="13" spans="1:16" s="49" customFormat="1" ht="16.5">
      <c r="A13" s="177">
        <v>40861</v>
      </c>
      <c r="B13" s="425"/>
      <c r="C13" s="425">
        <v>2932</v>
      </c>
      <c r="D13" s="488"/>
      <c r="E13" s="52">
        <v>6.3537999999999997</v>
      </c>
      <c r="F13" s="226">
        <v>373</v>
      </c>
      <c r="G13" s="228">
        <v>2975.3566359099996</v>
      </c>
      <c r="H13" s="240"/>
      <c r="I13" s="192">
        <v>-43.356635909999568</v>
      </c>
    </row>
    <row r="14" spans="1:16" s="49" customFormat="1" ht="16.5">
      <c r="A14" s="177">
        <v>40862</v>
      </c>
      <c r="B14" s="425"/>
      <c r="C14" s="425">
        <v>2931</v>
      </c>
      <c r="D14" s="488"/>
      <c r="E14" s="52">
        <v>6.3464999999999998</v>
      </c>
      <c r="F14" s="226">
        <v>372.5</v>
      </c>
      <c r="G14" s="228">
        <v>2968.3275406874995</v>
      </c>
      <c r="H14" s="240"/>
      <c r="I14" s="192">
        <v>-37.32754068749955</v>
      </c>
    </row>
    <row r="15" spans="1:16" s="49" customFormat="1" ht="16.5">
      <c r="A15" s="177">
        <v>40863</v>
      </c>
      <c r="B15" s="425"/>
      <c r="C15" s="425">
        <v>2903</v>
      </c>
      <c r="D15" s="488"/>
      <c r="E15" s="52">
        <v>6.3445999999999998</v>
      </c>
      <c r="F15" s="226">
        <v>369</v>
      </c>
      <c r="G15" s="228">
        <v>2941.0107944099996</v>
      </c>
      <c r="H15" s="240"/>
      <c r="I15" s="192">
        <v>-38.010794409999562</v>
      </c>
    </row>
    <row r="16" spans="1:16" s="49" customFormat="1" ht="16.5">
      <c r="A16" s="177">
        <v>40864</v>
      </c>
      <c r="B16" s="425"/>
      <c r="C16" s="425">
        <v>2871</v>
      </c>
      <c r="D16" s="488"/>
      <c r="E16" s="52">
        <v>6.3507999999999996</v>
      </c>
      <c r="F16" s="226">
        <v>367</v>
      </c>
      <c r="G16" s="228">
        <v>2928.5959827399993</v>
      </c>
      <c r="H16" s="240"/>
      <c r="I16" s="192">
        <v>-57.595982739999272</v>
      </c>
    </row>
    <row r="17" spans="1:9" s="49" customFormat="1" ht="16.5">
      <c r="A17" s="177">
        <v>40865</v>
      </c>
      <c r="B17" s="425"/>
      <c r="C17" s="425">
        <v>2869</v>
      </c>
      <c r="D17" s="488"/>
      <c r="E17" s="52">
        <v>6.3554000000000004</v>
      </c>
      <c r="F17" s="226">
        <v>367</v>
      </c>
      <c r="G17" s="228">
        <v>2930.6085703700001</v>
      </c>
      <c r="H17" s="240"/>
      <c r="I17" s="192">
        <v>-61.608570370000052</v>
      </c>
    </row>
    <row r="18" spans="1:9" s="49" customFormat="1" ht="16.5">
      <c r="A18" s="177">
        <v>40868</v>
      </c>
      <c r="B18" s="425"/>
      <c r="C18" s="425">
        <v>2860</v>
      </c>
      <c r="D18" s="488"/>
      <c r="E18" s="52">
        <v>6.36</v>
      </c>
      <c r="F18" s="226">
        <v>367</v>
      </c>
      <c r="G18" s="228">
        <v>2932.6211579999995</v>
      </c>
      <c r="H18" s="240"/>
      <c r="I18" s="192">
        <v>-72.621157999999468</v>
      </c>
    </row>
    <row r="19" spans="1:9" s="49" customFormat="1" ht="16.5">
      <c r="A19" s="177">
        <v>40869</v>
      </c>
      <c r="B19" s="425"/>
      <c r="C19" s="425">
        <v>2839</v>
      </c>
      <c r="D19" s="488"/>
      <c r="E19" s="52">
        <v>6.3608000000000002</v>
      </c>
      <c r="F19" s="226">
        <v>366</v>
      </c>
      <c r="G19" s="228">
        <v>2925.3881455199994</v>
      </c>
      <c r="H19" s="240"/>
      <c r="I19" s="192">
        <v>-86.388145519999398</v>
      </c>
    </row>
    <row r="20" spans="1:9" s="49" customFormat="1" ht="16.5">
      <c r="A20" s="177">
        <v>40870</v>
      </c>
      <c r="B20" s="425"/>
      <c r="C20" s="425">
        <v>2809</v>
      </c>
      <c r="D20" s="488"/>
      <c r="E20" s="52">
        <v>6.359</v>
      </c>
      <c r="F20" s="226">
        <v>357</v>
      </c>
      <c r="G20" s="228">
        <v>2856.3748204499998</v>
      </c>
      <c r="H20" s="240"/>
      <c r="I20" s="192">
        <v>-47.374820449999788</v>
      </c>
    </row>
    <row r="21" spans="1:9" s="49" customFormat="1" ht="16.5">
      <c r="A21" s="177">
        <v>40871</v>
      </c>
      <c r="B21" s="425"/>
      <c r="C21" s="425">
        <v>2784</v>
      </c>
      <c r="D21" s="488"/>
      <c r="E21" s="52">
        <v>6.3680000000000003</v>
      </c>
      <c r="F21" s="226"/>
      <c r="G21" s="228"/>
      <c r="H21" s="240"/>
      <c r="I21" s="192"/>
    </row>
    <row r="22" spans="1:9" s="49" customFormat="1" ht="16.5">
      <c r="A22" s="177">
        <v>40872</v>
      </c>
      <c r="B22" s="425"/>
      <c r="C22" s="425">
        <v>2755</v>
      </c>
      <c r="D22" s="488"/>
      <c r="E22" s="52">
        <v>6.375</v>
      </c>
      <c r="F22" s="226">
        <v>350</v>
      </c>
      <c r="G22" s="228">
        <v>2809.9846874999994</v>
      </c>
      <c r="H22" s="240"/>
      <c r="I22" s="192">
        <v>-54.984687499999382</v>
      </c>
    </row>
    <row r="23" spans="1:9" s="49" customFormat="1" ht="16.5">
      <c r="A23" s="177">
        <v>40875</v>
      </c>
      <c r="B23" s="425"/>
      <c r="C23" s="425">
        <v>2743</v>
      </c>
      <c r="D23" s="488"/>
      <c r="E23" s="52">
        <v>6.3841000000000001</v>
      </c>
      <c r="F23" s="226">
        <v>353</v>
      </c>
      <c r="G23" s="228">
        <v>2836.6140996949998</v>
      </c>
      <c r="H23" s="240"/>
      <c r="I23" s="192">
        <v>-93.614099694999823</v>
      </c>
    </row>
    <row r="24" spans="1:9" s="49" customFormat="1" ht="16.5">
      <c r="A24" s="177">
        <v>40876</v>
      </c>
      <c r="B24" s="425"/>
      <c r="C24" s="425">
        <v>2754</v>
      </c>
      <c r="D24" s="488"/>
      <c r="E24" s="52">
        <v>6.3777999999999997</v>
      </c>
      <c r="F24" s="226">
        <v>353</v>
      </c>
      <c r="G24" s="228">
        <v>2833.9628773099994</v>
      </c>
      <c r="H24" s="240"/>
      <c r="I24" s="192">
        <v>-79.962877309999385</v>
      </c>
    </row>
    <row r="25" spans="1:9" s="49" customFormat="1" ht="16.5">
      <c r="A25" s="177">
        <v>40877</v>
      </c>
      <c r="B25" s="425"/>
      <c r="C25" s="425">
        <v>2758</v>
      </c>
      <c r="D25" s="488"/>
      <c r="E25" s="52">
        <v>6.3788999999999998</v>
      </c>
      <c r="F25" s="226">
        <v>352.5</v>
      </c>
      <c r="G25" s="228">
        <v>2830.6234863374993</v>
      </c>
      <c r="H25" s="240"/>
      <c r="I25" s="192">
        <v>-72.623486337499344</v>
      </c>
    </row>
    <row r="26" spans="1:9" s="49" customFormat="1" ht="16.5">
      <c r="A26" s="177">
        <v>40878</v>
      </c>
      <c r="B26" s="425"/>
      <c r="C26" s="425">
        <v>2793</v>
      </c>
      <c r="D26" s="488"/>
      <c r="E26" s="52">
        <v>6.3635000000000002</v>
      </c>
      <c r="F26" s="226">
        <v>354</v>
      </c>
      <c r="G26" s="228">
        <v>2835.5312698499997</v>
      </c>
      <c r="H26" s="240"/>
      <c r="I26" s="192">
        <v>-42.531269849999717</v>
      </c>
    </row>
    <row r="27" spans="1:9" s="49" customFormat="1" ht="16.5">
      <c r="A27" s="177">
        <v>40879</v>
      </c>
      <c r="B27" s="425"/>
      <c r="C27" s="425">
        <v>2784</v>
      </c>
      <c r="D27" s="488"/>
      <c r="E27" s="52">
        <v>6.3597000000000001</v>
      </c>
      <c r="F27" s="226">
        <v>356</v>
      </c>
      <c r="G27" s="228">
        <v>2849.0910223799992</v>
      </c>
      <c r="H27" s="240"/>
      <c r="I27" s="192">
        <v>-65.091022379999231</v>
      </c>
    </row>
    <row r="28" spans="1:9" s="49" customFormat="1" ht="16.5">
      <c r="A28" s="177">
        <v>40882</v>
      </c>
      <c r="B28" s="425"/>
      <c r="C28" s="425">
        <v>2798</v>
      </c>
      <c r="D28" s="488"/>
      <c r="E28" s="52">
        <v>6.3640999999999996</v>
      </c>
      <c r="F28" s="226">
        <v>360</v>
      </c>
      <c r="G28" s="228">
        <v>2881.3062533999992</v>
      </c>
      <c r="H28" s="240"/>
      <c r="I28" s="192">
        <v>-83.30625339999915</v>
      </c>
    </row>
    <row r="29" spans="1:9" s="49" customFormat="1" ht="16.5">
      <c r="A29" s="177">
        <v>40883</v>
      </c>
      <c r="B29" s="425"/>
      <c r="C29" s="425">
        <v>2794</v>
      </c>
      <c r="D29" s="488"/>
      <c r="E29" s="52">
        <v>6.3642000000000003</v>
      </c>
      <c r="F29" s="226">
        <v>359</v>
      </c>
      <c r="G29" s="228">
        <v>2873.7620897699999</v>
      </c>
      <c r="H29" s="240"/>
      <c r="I29" s="192">
        <v>-79.762089769999875</v>
      </c>
    </row>
    <row r="30" spans="1:9" s="49" customFormat="1" ht="16.5">
      <c r="A30" s="177">
        <v>40884</v>
      </c>
      <c r="B30" s="425"/>
      <c r="C30" s="425">
        <v>2801</v>
      </c>
      <c r="D30" s="488"/>
      <c r="E30" s="52">
        <v>6.3643000000000001</v>
      </c>
      <c r="F30" s="226">
        <v>359</v>
      </c>
      <c r="G30" s="228">
        <v>2873.8048879549992</v>
      </c>
      <c r="H30" s="240"/>
      <c r="I30" s="192">
        <v>-72.804887954999231</v>
      </c>
    </row>
    <row r="31" spans="1:9" s="49" customFormat="1" ht="16.5">
      <c r="A31" s="177">
        <v>40885</v>
      </c>
      <c r="B31" s="425"/>
      <c r="C31" s="425">
        <v>2789</v>
      </c>
      <c r="D31" s="488"/>
      <c r="E31" s="52">
        <v>6.3619000000000003</v>
      </c>
      <c r="F31" s="226">
        <v>361</v>
      </c>
      <c r="G31" s="228">
        <v>2887.9464096849993</v>
      </c>
      <c r="H31" s="240"/>
      <c r="I31" s="192">
        <v>-98.946409684999253</v>
      </c>
    </row>
    <row r="32" spans="1:9" s="49" customFormat="1" ht="16.5">
      <c r="A32" s="177">
        <v>40886</v>
      </c>
      <c r="B32" s="425"/>
      <c r="C32" s="425">
        <v>2776</v>
      </c>
      <c r="D32" s="488"/>
      <c r="E32" s="52">
        <v>6.3647</v>
      </c>
      <c r="F32" s="226">
        <v>361</v>
      </c>
      <c r="G32" s="228">
        <v>2889.1514349049994</v>
      </c>
      <c r="H32" s="240"/>
      <c r="I32" s="192">
        <v>-113.15143490499941</v>
      </c>
    </row>
    <row r="33" spans="1:9" s="49" customFormat="1" ht="16.5">
      <c r="A33" s="177">
        <v>40889</v>
      </c>
      <c r="B33" s="425"/>
      <c r="C33" s="425">
        <v>2739</v>
      </c>
      <c r="D33" s="488"/>
      <c r="E33" s="52">
        <v>6.3605999999999998</v>
      </c>
      <c r="F33" s="226">
        <v>360.5</v>
      </c>
      <c r="G33" s="228">
        <v>2883.5955390449994</v>
      </c>
      <c r="H33" s="240"/>
      <c r="I33" s="192">
        <v>-144.59553904499944</v>
      </c>
    </row>
    <row r="34" spans="1:9" s="49" customFormat="1" ht="16.5">
      <c r="A34" s="177">
        <v>40890</v>
      </c>
      <c r="B34" s="425"/>
      <c r="C34" s="425">
        <v>2714</v>
      </c>
      <c r="D34" s="488"/>
      <c r="E34" s="52">
        <v>6.3651999999999997</v>
      </c>
      <c r="F34" s="226">
        <v>360</v>
      </c>
      <c r="G34" s="228">
        <v>2881.7783447999991</v>
      </c>
      <c r="H34" s="240"/>
      <c r="I34" s="192">
        <v>-167.7783447999991</v>
      </c>
    </row>
    <row r="35" spans="1:9" s="49" customFormat="1" ht="16.5">
      <c r="A35" s="177">
        <v>40891</v>
      </c>
      <c r="B35" s="425"/>
      <c r="C35" s="425">
        <v>2713</v>
      </c>
      <c r="D35" s="488"/>
      <c r="E35" s="52">
        <v>6.3710000000000004</v>
      </c>
      <c r="F35" s="226">
        <v>360</v>
      </c>
      <c r="G35" s="228">
        <v>2884.2675539999996</v>
      </c>
      <c r="H35" s="240"/>
      <c r="I35" s="192">
        <v>-171.26755399999956</v>
      </c>
    </row>
    <row r="36" spans="1:9" s="49" customFormat="1" ht="16.5">
      <c r="A36" s="177">
        <v>40892</v>
      </c>
      <c r="B36" s="425"/>
      <c r="C36" s="425">
        <v>2665</v>
      </c>
      <c r="D36" s="488"/>
      <c r="E36" s="52">
        <v>6.3734999999999999</v>
      </c>
      <c r="F36" s="226">
        <v>359</v>
      </c>
      <c r="G36" s="228">
        <v>2877.7423209749995</v>
      </c>
      <c r="H36" s="240"/>
      <c r="I36" s="192">
        <v>-212.74232097499953</v>
      </c>
    </row>
    <row r="37" spans="1:9" s="49" customFormat="1" ht="16.5">
      <c r="A37" s="177">
        <v>40893</v>
      </c>
      <c r="B37" s="425"/>
      <c r="C37" s="425">
        <v>2692</v>
      </c>
      <c r="D37" s="488"/>
      <c r="E37" s="52">
        <v>6.3483999999999998</v>
      </c>
      <c r="F37" s="226">
        <v>361</v>
      </c>
      <c r="G37" s="228">
        <v>2882.1364666599993</v>
      </c>
      <c r="H37" s="240"/>
      <c r="I37" s="192">
        <v>-190.13646665999931</v>
      </c>
    </row>
    <row r="38" spans="1:9" s="49" customFormat="1" ht="16.5">
      <c r="A38" s="177">
        <v>40896</v>
      </c>
      <c r="B38" s="425"/>
      <c r="C38" s="425">
        <v>2681</v>
      </c>
      <c r="D38" s="488"/>
      <c r="E38" s="52">
        <v>6.3377999999999997</v>
      </c>
      <c r="F38" s="226">
        <v>360</v>
      </c>
      <c r="G38" s="228">
        <v>2870.0189771999994</v>
      </c>
      <c r="H38" s="240"/>
      <c r="I38" s="192">
        <v>-189.01897719999943</v>
      </c>
    </row>
    <row r="39" spans="1:9" s="49" customFormat="1" ht="16.5">
      <c r="A39" s="177">
        <v>40897</v>
      </c>
      <c r="B39" s="425"/>
      <c r="C39" s="425">
        <v>2677</v>
      </c>
      <c r="D39" s="488"/>
      <c r="E39" s="52">
        <v>6.3472</v>
      </c>
      <c r="F39" s="226">
        <v>359</v>
      </c>
      <c r="G39" s="228">
        <v>2866.4863983199994</v>
      </c>
      <c r="H39" s="240"/>
      <c r="I39" s="192">
        <v>-189.48639831999935</v>
      </c>
    </row>
    <row r="40" spans="1:9" s="49" customFormat="1" ht="16.5">
      <c r="A40" s="177">
        <v>40898</v>
      </c>
      <c r="B40" s="425"/>
      <c r="C40" s="425">
        <v>2686</v>
      </c>
      <c r="D40" s="488"/>
      <c r="E40" s="52">
        <v>6.3387000000000002</v>
      </c>
      <c r="F40" s="226">
        <v>359</v>
      </c>
      <c r="G40" s="228">
        <v>2862.8485525949995</v>
      </c>
      <c r="H40" s="240"/>
      <c r="I40" s="192">
        <v>-176.84855259499955</v>
      </c>
    </row>
    <row r="41" spans="1:9" s="49" customFormat="1" ht="16.5">
      <c r="A41" s="177">
        <v>40899</v>
      </c>
      <c r="B41" s="425"/>
      <c r="C41" s="425">
        <v>2690</v>
      </c>
      <c r="D41" s="488"/>
      <c r="E41" s="52">
        <v>6.3390000000000004</v>
      </c>
      <c r="F41" s="226">
        <v>363</v>
      </c>
      <c r="G41" s="228">
        <v>2893.20510255</v>
      </c>
      <c r="H41" s="240"/>
      <c r="I41" s="192">
        <v>-203.20510254999999</v>
      </c>
    </row>
    <row r="42" spans="1:9" s="49" customFormat="1" ht="16.5">
      <c r="A42" s="177">
        <v>40900</v>
      </c>
      <c r="B42" s="425"/>
      <c r="C42" s="425">
        <v>2699</v>
      </c>
      <c r="D42" s="488"/>
      <c r="E42" s="52">
        <v>6.3364000000000003</v>
      </c>
      <c r="F42" s="226">
        <v>361</v>
      </c>
      <c r="G42" s="228">
        <v>2876.9720728599991</v>
      </c>
      <c r="H42" s="240"/>
      <c r="I42" s="192">
        <v>-177.97207285999912</v>
      </c>
    </row>
    <row r="43" spans="1:9" s="49" customFormat="1" ht="16.5">
      <c r="A43" s="177">
        <v>40903</v>
      </c>
      <c r="B43" s="425"/>
      <c r="C43" s="425">
        <v>2668</v>
      </c>
      <c r="D43" s="488"/>
      <c r="E43" s="52">
        <v>6.3197999999999999</v>
      </c>
      <c r="F43" s="226"/>
      <c r="G43" s="228"/>
      <c r="H43" s="240"/>
      <c r="I43" s="192"/>
    </row>
    <row r="44" spans="1:9" s="49" customFormat="1" ht="16.5">
      <c r="A44" s="177">
        <v>40904</v>
      </c>
      <c r="B44" s="425"/>
      <c r="C44" s="425">
        <v>2674</v>
      </c>
      <c r="D44" s="488"/>
      <c r="E44" s="52">
        <v>6.3226000000000004</v>
      </c>
      <c r="F44" s="226">
        <v>360.5</v>
      </c>
      <c r="G44" s="228">
        <v>2867.2642761949996</v>
      </c>
      <c r="H44" s="240"/>
      <c r="I44" s="192">
        <v>-193.26427619499964</v>
      </c>
    </row>
    <row r="45" spans="1:9" s="49" customFormat="1" ht="16.5">
      <c r="A45" s="177">
        <v>40905</v>
      </c>
      <c r="B45" s="425"/>
      <c r="C45" s="425">
        <v>2720</v>
      </c>
      <c r="D45" s="488"/>
      <c r="E45" s="52">
        <v>6.3230000000000004</v>
      </c>
      <c r="F45" s="226">
        <v>360.5</v>
      </c>
      <c r="G45" s="228">
        <v>2867.436184225</v>
      </c>
      <c r="H45" s="240"/>
      <c r="I45" s="192">
        <v>-147.43618422500003</v>
      </c>
    </row>
    <row r="46" spans="1:9" s="49" customFormat="1" ht="16.5">
      <c r="A46" s="177">
        <v>40906</v>
      </c>
      <c r="B46" s="425"/>
      <c r="C46" s="425">
        <v>2710</v>
      </c>
      <c r="D46" s="488"/>
      <c r="E46" s="52">
        <v>6.3192000000000004</v>
      </c>
      <c r="F46" s="226">
        <v>360.5</v>
      </c>
      <c r="G46" s="228">
        <v>2865.8030579399997</v>
      </c>
      <c r="H46" s="240"/>
      <c r="I46" s="192">
        <v>-155.80305793999969</v>
      </c>
    </row>
    <row r="47" spans="1:9" s="49" customFormat="1" ht="16.5">
      <c r="A47" s="177">
        <v>40907</v>
      </c>
      <c r="B47" s="425"/>
      <c r="C47" s="425">
        <v>2731</v>
      </c>
      <c r="D47" s="488"/>
      <c r="E47" s="52">
        <v>6.2948000000000004</v>
      </c>
      <c r="F47" s="226">
        <v>363</v>
      </c>
      <c r="G47" s="228">
        <v>2874.0775326599996</v>
      </c>
      <c r="H47" s="240"/>
      <c r="I47" s="192">
        <v>-143.07753265999963</v>
      </c>
    </row>
    <row r="48" spans="1:9" s="49" customFormat="1" ht="16.5">
      <c r="A48" s="177">
        <v>40911</v>
      </c>
      <c r="B48" s="425"/>
      <c r="C48" s="425"/>
      <c r="D48" s="488"/>
      <c r="E48" s="52"/>
      <c r="F48" s="226">
        <v>363</v>
      </c>
      <c r="G48" s="228"/>
      <c r="H48" s="240"/>
      <c r="I48" s="192"/>
    </row>
    <row r="49" spans="1:9" s="49" customFormat="1" ht="16.5">
      <c r="A49" s="177">
        <v>40912</v>
      </c>
      <c r="B49" s="425"/>
      <c r="C49" s="425">
        <v>2738</v>
      </c>
      <c r="D49" s="488"/>
      <c r="E49" s="52">
        <v>6.2946</v>
      </c>
      <c r="F49" s="226">
        <v>365</v>
      </c>
      <c r="G49" s="228">
        <v>2888.9991973499991</v>
      </c>
      <c r="H49" s="240"/>
      <c r="I49" s="192">
        <v>-150.99919734999912</v>
      </c>
    </row>
    <row r="50" spans="1:9" s="49" customFormat="1" ht="16.5">
      <c r="A50" s="177">
        <v>40913</v>
      </c>
      <c r="B50" s="425"/>
      <c r="C50" s="425">
        <v>2770</v>
      </c>
      <c r="D50" s="488"/>
      <c r="E50" s="52">
        <v>6.3017000000000003</v>
      </c>
      <c r="F50" s="226">
        <v>365</v>
      </c>
      <c r="G50" s="228">
        <v>2892.0886540749998</v>
      </c>
      <c r="H50" s="240"/>
      <c r="I50" s="192">
        <v>-122.08865407499979</v>
      </c>
    </row>
    <row r="51" spans="1:9" s="49" customFormat="1" ht="16.5">
      <c r="A51" s="177">
        <v>40914</v>
      </c>
      <c r="B51" s="425"/>
      <c r="C51" s="425">
        <v>2831</v>
      </c>
      <c r="D51" s="488"/>
      <c r="E51" s="52">
        <v>6.3094999999999999</v>
      </c>
      <c r="F51" s="226">
        <v>367</v>
      </c>
      <c r="G51" s="228">
        <v>2910.5264459749992</v>
      </c>
      <c r="H51" s="240"/>
      <c r="I51" s="192">
        <v>-79.526445974999206</v>
      </c>
    </row>
    <row r="52" spans="1:9" s="49" customFormat="1" ht="16.5">
      <c r="A52" s="177">
        <v>40917</v>
      </c>
      <c r="B52" s="425"/>
      <c r="C52" s="425">
        <v>2838</v>
      </c>
      <c r="D52" s="488"/>
      <c r="E52" s="52">
        <v>6.3146000000000004</v>
      </c>
      <c r="F52" s="226">
        <v>371</v>
      </c>
      <c r="G52" s="228">
        <v>2942.8695946899998</v>
      </c>
      <c r="H52" s="240"/>
      <c r="I52" s="192">
        <v>-104.86959468999976</v>
      </c>
    </row>
    <row r="53" spans="1:9" s="49" customFormat="1" ht="16.5">
      <c r="A53" s="177">
        <v>40918</v>
      </c>
      <c r="B53" s="425"/>
      <c r="C53" s="425">
        <v>2835</v>
      </c>
      <c r="D53" s="488"/>
      <c r="E53" s="52">
        <v>6.3150000000000004</v>
      </c>
      <c r="F53" s="226">
        <v>371</v>
      </c>
      <c r="G53" s="228">
        <v>2943.0465097499996</v>
      </c>
      <c r="H53" s="240"/>
      <c r="I53" s="192">
        <v>-108.04650974999959</v>
      </c>
    </row>
    <row r="54" spans="1:9" s="49" customFormat="1" ht="16.5">
      <c r="A54" s="177">
        <v>40919</v>
      </c>
      <c r="B54" s="425"/>
      <c r="C54" s="425">
        <v>2847</v>
      </c>
      <c r="D54" s="488"/>
      <c r="E54" s="52">
        <v>6.3155000000000001</v>
      </c>
      <c r="F54" s="226">
        <v>372</v>
      </c>
      <c r="G54" s="228">
        <v>2950.7966768999995</v>
      </c>
      <c r="H54" s="240"/>
      <c r="I54" s="192">
        <v>-103.79667689999951</v>
      </c>
    </row>
    <row r="55" spans="1:9" s="49" customFormat="1" ht="16.5">
      <c r="A55" s="177">
        <v>40920</v>
      </c>
      <c r="B55" s="425"/>
      <c r="C55" s="425">
        <v>2841</v>
      </c>
      <c r="D55" s="488"/>
      <c r="E55" s="52">
        <v>6.3178000000000001</v>
      </c>
      <c r="F55" s="226">
        <v>373</v>
      </c>
      <c r="G55" s="228">
        <v>2959.3484457099999</v>
      </c>
      <c r="H55" s="240"/>
      <c r="I55" s="192">
        <v>-118.34844570999985</v>
      </c>
    </row>
    <row r="56" spans="1:9" s="49" customFormat="1" ht="16.5">
      <c r="A56" s="177">
        <v>40921</v>
      </c>
      <c r="B56" s="425"/>
      <c r="C56" s="425">
        <v>2825</v>
      </c>
      <c r="D56" s="488"/>
      <c r="E56" s="52">
        <v>6.3066000000000004</v>
      </c>
      <c r="F56" s="226">
        <v>372.5</v>
      </c>
      <c r="G56" s="228">
        <v>2950.6089132749994</v>
      </c>
      <c r="H56" s="240"/>
      <c r="I56" s="192">
        <v>-125.6089132749994</v>
      </c>
    </row>
    <row r="57" spans="1:9" s="49" customFormat="1" ht="16.5">
      <c r="A57" s="177">
        <v>40924</v>
      </c>
      <c r="B57" s="425"/>
      <c r="C57" s="425">
        <v>2836</v>
      </c>
      <c r="D57" s="488"/>
      <c r="E57" s="52">
        <v>6.3164999999999996</v>
      </c>
      <c r="F57" s="226"/>
      <c r="G57" s="228"/>
      <c r="H57" s="240"/>
      <c r="I57" s="192"/>
    </row>
    <row r="58" spans="1:9" s="49" customFormat="1" ht="16.5">
      <c r="A58" s="177">
        <v>40925</v>
      </c>
      <c r="B58" s="425"/>
      <c r="C58" s="425">
        <v>2867</v>
      </c>
      <c r="D58" s="488"/>
      <c r="E58" s="52">
        <v>6.3150000000000004</v>
      </c>
      <c r="F58" s="226">
        <v>372.5</v>
      </c>
      <c r="G58" s="228">
        <v>2954.3391506249995</v>
      </c>
      <c r="H58" s="240"/>
      <c r="I58" s="192">
        <v>-87.339150624999547</v>
      </c>
    </row>
    <row r="59" spans="1:9" s="49" customFormat="1" ht="16.5">
      <c r="A59" s="177">
        <v>40926</v>
      </c>
      <c r="B59" s="425"/>
      <c r="C59" s="425">
        <v>2877</v>
      </c>
      <c r="D59" s="488"/>
      <c r="E59" s="52">
        <v>6.3120000000000003</v>
      </c>
      <c r="F59" s="226">
        <v>372</v>
      </c>
      <c r="G59" s="228">
        <v>2949.2444975999997</v>
      </c>
      <c r="H59" s="240"/>
      <c r="I59" s="192">
        <v>-72.244497599999704</v>
      </c>
    </row>
    <row r="60" spans="1:9" s="49" customFormat="1" ht="16.5">
      <c r="A60" s="177">
        <v>40927</v>
      </c>
      <c r="B60" s="425"/>
      <c r="C60" s="425">
        <v>2945</v>
      </c>
      <c r="D60" s="488"/>
      <c r="E60" s="52">
        <v>6.3167</v>
      </c>
      <c r="F60" s="226">
        <v>373</v>
      </c>
      <c r="G60" s="228">
        <v>2958.8593065649998</v>
      </c>
      <c r="H60" s="240"/>
      <c r="I60" s="192">
        <v>-13.85930656499977</v>
      </c>
    </row>
    <row r="61" spans="1:9" s="49" customFormat="1" ht="16.5">
      <c r="A61" s="177">
        <v>40928</v>
      </c>
      <c r="B61" s="425"/>
      <c r="C61" s="425">
        <v>2964</v>
      </c>
      <c r="D61" s="488"/>
      <c r="E61" s="52">
        <v>6.3390000000000004</v>
      </c>
      <c r="F61" s="226"/>
      <c r="G61" s="228"/>
      <c r="H61" s="240"/>
      <c r="I61" s="192"/>
    </row>
    <row r="62" spans="1:9" s="49" customFormat="1" ht="16.5">
      <c r="A62" s="177">
        <v>40935</v>
      </c>
      <c r="B62" s="425"/>
      <c r="C62" s="425"/>
      <c r="D62" s="488"/>
      <c r="E62" s="52"/>
      <c r="F62" s="226">
        <v>373</v>
      </c>
      <c r="G62" s="228"/>
      <c r="H62" s="240"/>
      <c r="I62" s="192"/>
    </row>
    <row r="63" spans="1:9" s="49" customFormat="1" ht="16.5">
      <c r="A63" s="177">
        <v>40938</v>
      </c>
      <c r="B63" s="425"/>
      <c r="C63" s="425">
        <v>2982</v>
      </c>
      <c r="D63" s="488"/>
      <c r="E63" s="52">
        <v>6.3310000000000004</v>
      </c>
      <c r="F63" s="226">
        <v>385</v>
      </c>
      <c r="G63" s="228">
        <v>3055.7881352499994</v>
      </c>
      <c r="H63" s="240"/>
      <c r="I63" s="192">
        <v>-73.788135249999414</v>
      </c>
    </row>
    <row r="64" spans="1:9" s="49" customFormat="1" ht="16.5">
      <c r="A64" s="177">
        <v>40939</v>
      </c>
      <c r="B64" s="425"/>
      <c r="C64" s="425">
        <v>3008</v>
      </c>
      <c r="D64" s="488"/>
      <c r="E64" s="52">
        <v>6.3085000000000004</v>
      </c>
      <c r="F64" s="226">
        <v>385</v>
      </c>
      <c r="G64" s="228">
        <v>3045.4611358749999</v>
      </c>
      <c r="H64" s="240"/>
      <c r="I64" s="192">
        <v>-37.461135874999854</v>
      </c>
    </row>
    <row r="65" spans="1:9" s="49" customFormat="1" ht="16.5">
      <c r="A65" s="177">
        <v>40940</v>
      </c>
      <c r="B65" s="425"/>
      <c r="C65" s="425">
        <v>2996</v>
      </c>
      <c r="D65" s="488"/>
      <c r="E65" s="52">
        <v>6.3067000000000002</v>
      </c>
      <c r="F65" s="226">
        <v>384.5</v>
      </c>
      <c r="G65" s="228">
        <v>3040.8757097225002</v>
      </c>
      <c r="H65" s="240"/>
      <c r="I65" s="192">
        <v>-44.875709722500233</v>
      </c>
    </row>
    <row r="66" spans="1:9" s="49" customFormat="1" ht="16.5">
      <c r="A66" s="177">
        <v>40941</v>
      </c>
      <c r="B66" s="425"/>
      <c r="C66" s="425">
        <v>2981</v>
      </c>
      <c r="D66" s="488"/>
      <c r="E66" s="52">
        <v>6.3018000000000001</v>
      </c>
      <c r="F66" s="226">
        <v>384.5</v>
      </c>
      <c r="G66" s="228">
        <v>3038.6296395149998</v>
      </c>
      <c r="H66" s="240"/>
      <c r="I66" s="192">
        <v>-57.629639514999781</v>
      </c>
    </row>
    <row r="67" spans="1:9" s="49" customFormat="1" ht="16.5">
      <c r="A67" s="177">
        <v>40942</v>
      </c>
      <c r="B67" s="425"/>
      <c r="C67" s="425">
        <v>2970</v>
      </c>
      <c r="D67" s="488"/>
      <c r="E67" s="52">
        <v>6.3028000000000004</v>
      </c>
      <c r="F67" s="226">
        <v>383</v>
      </c>
      <c r="G67" s="228">
        <v>3027.8171966599998</v>
      </c>
      <c r="H67" s="240"/>
      <c r="I67" s="192">
        <v>-57.817196659999809</v>
      </c>
    </row>
    <row r="68" spans="1:9" s="49" customFormat="1" ht="16.5">
      <c r="A68" s="177">
        <v>40945</v>
      </c>
      <c r="B68" s="425"/>
      <c r="C68" s="425">
        <v>3021</v>
      </c>
      <c r="D68" s="488"/>
      <c r="E68" s="52">
        <v>6.3121</v>
      </c>
      <c r="F68" s="226">
        <v>384</v>
      </c>
      <c r="G68" s="228">
        <v>3039.5884857599995</v>
      </c>
      <c r="H68" s="240"/>
      <c r="I68" s="192">
        <v>-18.588485759999458</v>
      </c>
    </row>
    <row r="69" spans="1:9" s="49" customFormat="1" ht="16.5">
      <c r="A69" s="177">
        <v>40946</v>
      </c>
      <c r="B69" s="425"/>
      <c r="C69" s="425">
        <v>3006</v>
      </c>
      <c r="D69" s="488"/>
      <c r="E69" s="52">
        <v>6.3048999999999999</v>
      </c>
      <c r="F69" s="226">
        <v>382</v>
      </c>
      <c r="G69" s="228">
        <v>3021.259656369999</v>
      </c>
      <c r="H69" s="240"/>
      <c r="I69" s="192">
        <v>-15.259656369998993</v>
      </c>
    </row>
    <row r="70" spans="1:9" s="49" customFormat="1" ht="16.5">
      <c r="A70" s="177">
        <v>40947</v>
      </c>
      <c r="B70" s="425"/>
      <c r="C70" s="425">
        <v>3022</v>
      </c>
      <c r="D70" s="488"/>
      <c r="E70" s="52">
        <v>6.2945000000000002</v>
      </c>
      <c r="F70" s="226">
        <v>382</v>
      </c>
      <c r="G70" s="228">
        <v>3016.5234828499997</v>
      </c>
      <c r="H70" s="240"/>
      <c r="I70" s="192">
        <v>5.4765171500002907</v>
      </c>
    </row>
    <row r="71" spans="1:9" s="49" customFormat="1" ht="16.5">
      <c r="A71" s="177">
        <v>40948</v>
      </c>
      <c r="B71" s="425"/>
      <c r="C71" s="425">
        <v>2939</v>
      </c>
      <c r="D71" s="488"/>
      <c r="E71" s="52">
        <v>6.2952000000000004</v>
      </c>
      <c r="F71" s="226">
        <v>379</v>
      </c>
      <c r="G71" s="228">
        <v>2994.3277957199994</v>
      </c>
      <c r="H71" s="240"/>
      <c r="I71" s="192">
        <v>-55.327795719999358</v>
      </c>
    </row>
    <row r="72" spans="1:9" s="49" customFormat="1" ht="16.5">
      <c r="A72" s="177">
        <v>40949</v>
      </c>
      <c r="B72" s="425"/>
      <c r="C72" s="425">
        <v>2932</v>
      </c>
      <c r="D72" s="488"/>
      <c r="E72" s="52">
        <v>6.2986000000000004</v>
      </c>
      <c r="F72" s="226">
        <v>376</v>
      </c>
      <c r="G72" s="228">
        <v>2973.3373722399997</v>
      </c>
      <c r="H72" s="240"/>
      <c r="I72" s="192">
        <v>-41.337372239999695</v>
      </c>
    </row>
    <row r="73" spans="1:9" s="49" customFormat="1" ht="16.5">
      <c r="A73" s="177">
        <v>40952</v>
      </c>
      <c r="B73" s="425"/>
      <c r="C73" s="425">
        <v>2934</v>
      </c>
      <c r="D73" s="488"/>
      <c r="E73" s="52">
        <v>6.2971000000000004</v>
      </c>
      <c r="F73" s="226">
        <v>373</v>
      </c>
      <c r="G73" s="228">
        <v>2950.1437363449995</v>
      </c>
      <c r="H73" s="240"/>
      <c r="I73" s="192">
        <v>-16.143736344999525</v>
      </c>
    </row>
    <row r="74" spans="1:9" s="49" customFormat="1" ht="16.5">
      <c r="A74" s="177">
        <v>40953</v>
      </c>
      <c r="B74" s="425"/>
      <c r="C74" s="425">
        <v>2887</v>
      </c>
      <c r="D74" s="488"/>
      <c r="E74" s="52">
        <v>6.2995999999999999</v>
      </c>
      <c r="F74" s="226">
        <v>373</v>
      </c>
      <c r="G74" s="228">
        <v>2951.2554162199995</v>
      </c>
      <c r="H74" s="240"/>
      <c r="I74" s="192">
        <v>-64.255416219999461</v>
      </c>
    </row>
    <row r="75" spans="1:9" s="49" customFormat="1" ht="16.5">
      <c r="A75" s="177">
        <v>40954</v>
      </c>
      <c r="B75" s="425"/>
      <c r="C75" s="425">
        <v>2898</v>
      </c>
      <c r="D75" s="488"/>
      <c r="E75" s="52">
        <v>6.3</v>
      </c>
      <c r="F75" s="226">
        <v>370</v>
      </c>
      <c r="G75" s="228">
        <v>2928.9016499999998</v>
      </c>
      <c r="H75" s="240"/>
      <c r="I75" s="192">
        <v>-30.90164999999979</v>
      </c>
    </row>
    <row r="76" spans="1:9" s="49" customFormat="1" ht="16.5">
      <c r="A76" s="177">
        <v>40955</v>
      </c>
      <c r="B76" s="425"/>
      <c r="C76" s="425">
        <v>2927</v>
      </c>
      <c r="D76" s="488"/>
      <c r="E76" s="52">
        <v>6.3015999999999996</v>
      </c>
      <c r="F76" s="226">
        <v>368</v>
      </c>
      <c r="G76" s="228">
        <v>2914.5824979199997</v>
      </c>
      <c r="H76" s="240"/>
      <c r="I76" s="192">
        <v>12.417502080000304</v>
      </c>
    </row>
    <row r="77" spans="1:9" s="49" customFormat="1" ht="16.5">
      <c r="A77" s="177">
        <v>40956</v>
      </c>
      <c r="B77" s="425"/>
      <c r="C77" s="425">
        <v>2929</v>
      </c>
      <c r="D77" s="488"/>
      <c r="E77" s="52">
        <v>6.2991000000000001</v>
      </c>
      <c r="F77" s="226">
        <v>368</v>
      </c>
      <c r="G77" s="228">
        <v>2913.4857199199996</v>
      </c>
      <c r="H77" s="240"/>
      <c r="I77" s="192">
        <v>15.51428008000039</v>
      </c>
    </row>
    <row r="78" spans="1:9" s="49" customFormat="1" ht="16.5">
      <c r="A78" s="177">
        <v>40959</v>
      </c>
      <c r="B78" s="425"/>
      <c r="C78" s="425">
        <v>2918</v>
      </c>
      <c r="D78" s="488"/>
      <c r="E78" s="52">
        <v>6.3017000000000003</v>
      </c>
      <c r="F78" s="226"/>
      <c r="G78" s="228"/>
      <c r="H78" s="240"/>
      <c r="I78" s="192"/>
    </row>
    <row r="79" spans="1:9" s="49" customFormat="1" ht="16.5">
      <c r="A79" s="177">
        <v>40960</v>
      </c>
      <c r="B79" s="425"/>
      <c r="C79" s="425">
        <v>2933</v>
      </c>
      <c r="D79" s="488"/>
      <c r="E79" s="52">
        <v>6.2964000000000002</v>
      </c>
      <c r="F79" s="226">
        <v>368.5</v>
      </c>
      <c r="G79" s="228">
        <v>2916.0543263099994</v>
      </c>
      <c r="H79" s="240"/>
      <c r="I79" s="192">
        <v>16.945673690000604</v>
      </c>
    </row>
    <row r="80" spans="1:9" s="49" customFormat="1" ht="16.5">
      <c r="A80" s="177">
        <v>40961</v>
      </c>
      <c r="B80" s="425"/>
      <c r="C80" s="425">
        <v>2948</v>
      </c>
      <c r="D80" s="488"/>
      <c r="E80" s="52">
        <v>6.2960000000000003</v>
      </c>
      <c r="F80" s="226">
        <v>369</v>
      </c>
      <c r="G80" s="228">
        <v>2919.6314916000001</v>
      </c>
      <c r="H80" s="240"/>
      <c r="I80" s="192">
        <v>28.368508399999882</v>
      </c>
    </row>
    <row r="81" spans="1:9" s="49" customFormat="1" ht="16.5">
      <c r="A81" s="177">
        <v>40962</v>
      </c>
      <c r="B81" s="425"/>
      <c r="C81" s="425">
        <v>2941</v>
      </c>
      <c r="D81" s="488"/>
      <c r="E81" s="52">
        <v>6.2984999999999998</v>
      </c>
      <c r="F81" s="226">
        <v>369</v>
      </c>
      <c r="G81" s="228">
        <v>2920.7312499749996</v>
      </c>
      <c r="H81" s="240"/>
      <c r="I81" s="192">
        <v>20.268750025000372</v>
      </c>
    </row>
    <row r="82" spans="1:9" s="49" customFormat="1" ht="16.5">
      <c r="A82" s="177">
        <v>40963</v>
      </c>
      <c r="B82" s="425"/>
      <c r="C82" s="425">
        <v>2919</v>
      </c>
      <c r="D82" s="488"/>
      <c r="E82" s="52">
        <v>6.2977999999999996</v>
      </c>
      <c r="F82" s="226">
        <v>369</v>
      </c>
      <c r="G82" s="228">
        <v>2920.423317629999</v>
      </c>
      <c r="H82" s="240"/>
      <c r="I82" s="192">
        <v>-1.4233176299990191</v>
      </c>
    </row>
    <row r="83" spans="1:9" s="49" customFormat="1" ht="16.5">
      <c r="A83" s="177">
        <v>40966</v>
      </c>
      <c r="B83" s="425"/>
      <c r="C83" s="425">
        <v>2905</v>
      </c>
      <c r="D83" s="488"/>
      <c r="E83" s="52">
        <v>6.3018999999999998</v>
      </c>
      <c r="F83" s="226">
        <v>368</v>
      </c>
      <c r="G83" s="228">
        <v>2914.71411128</v>
      </c>
      <c r="H83" s="240"/>
      <c r="I83" s="192">
        <v>-9.7141112799999974</v>
      </c>
    </row>
    <row r="84" spans="1:9" s="49" customFormat="1" ht="16.5">
      <c r="A84" s="177">
        <v>40967</v>
      </c>
      <c r="B84" s="425"/>
      <c r="C84" s="425">
        <v>2922</v>
      </c>
      <c r="D84" s="488"/>
      <c r="E84" s="52">
        <v>6.2990000000000004</v>
      </c>
      <c r="F84" s="226">
        <v>372</v>
      </c>
      <c r="G84" s="228">
        <v>2943.4792601999998</v>
      </c>
      <c r="H84" s="240"/>
      <c r="I84" s="192">
        <v>-21.479260199999771</v>
      </c>
    </row>
    <row r="85" spans="1:9" s="49" customFormat="1" ht="16.5">
      <c r="A85" s="177">
        <v>40968</v>
      </c>
      <c r="B85" s="425"/>
      <c r="C85" s="425">
        <v>2976</v>
      </c>
      <c r="D85" s="488"/>
      <c r="E85" s="52">
        <v>6.2935999999999996</v>
      </c>
      <c r="F85" s="226">
        <v>372</v>
      </c>
      <c r="G85" s="228">
        <v>2941.0844692799997</v>
      </c>
      <c r="H85" s="240"/>
      <c r="I85" s="192">
        <v>34.915530720000334</v>
      </c>
    </row>
    <row r="86" spans="1:9" s="49" customFormat="1" ht="16.5">
      <c r="A86" s="177">
        <v>40969</v>
      </c>
      <c r="B86" s="425"/>
      <c r="C86" s="425">
        <v>2972</v>
      </c>
      <c r="D86" s="488"/>
      <c r="E86" s="52">
        <v>6.3002000000000002</v>
      </c>
      <c r="F86" s="226">
        <v>373</v>
      </c>
      <c r="G86" s="228">
        <v>2951.5222193899999</v>
      </c>
      <c r="H86" s="240"/>
      <c r="I86" s="192">
        <v>20.477780610000082</v>
      </c>
    </row>
    <row r="87" spans="1:9" s="49" customFormat="1" ht="16.5">
      <c r="A87" s="177">
        <v>40970</v>
      </c>
      <c r="B87" s="425"/>
      <c r="C87" s="425">
        <v>3022</v>
      </c>
      <c r="D87" s="488"/>
      <c r="E87" s="52">
        <v>6.2981999999999996</v>
      </c>
      <c r="F87" s="226">
        <v>382</v>
      </c>
      <c r="G87" s="228">
        <v>3018.2084676599993</v>
      </c>
      <c r="H87" s="240"/>
      <c r="I87" s="192">
        <v>3.7915323400006855</v>
      </c>
    </row>
    <row r="88" spans="1:9" s="49" customFormat="1" ht="16.5">
      <c r="A88" s="177">
        <v>40973</v>
      </c>
      <c r="B88" s="425"/>
      <c r="C88" s="425">
        <v>3016</v>
      </c>
      <c r="D88" s="488"/>
      <c r="E88" s="52">
        <v>6.3067000000000002</v>
      </c>
      <c r="F88" s="226">
        <v>382</v>
      </c>
      <c r="G88" s="228">
        <v>3022.0793787099997</v>
      </c>
      <c r="H88" s="240"/>
      <c r="I88" s="192">
        <v>-6.0793787099996734</v>
      </c>
    </row>
    <row r="89" spans="1:9" s="49" customFormat="1" ht="16.5">
      <c r="A89" s="177">
        <v>40974</v>
      </c>
      <c r="B89" s="425"/>
      <c r="C89" s="425">
        <v>2982</v>
      </c>
      <c r="D89" s="488"/>
      <c r="E89" s="52">
        <v>6.3079999999999998</v>
      </c>
      <c r="F89" s="226">
        <v>381</v>
      </c>
      <c r="G89" s="228">
        <v>3015.1513181999994</v>
      </c>
      <c r="H89" s="240"/>
      <c r="I89" s="192">
        <v>-33.151318199999423</v>
      </c>
    </row>
    <row r="90" spans="1:9" s="49" customFormat="1" ht="16.5">
      <c r="A90" s="177">
        <v>40975</v>
      </c>
      <c r="B90" s="425"/>
      <c r="C90" s="425">
        <v>2945</v>
      </c>
      <c r="D90" s="488"/>
      <c r="E90" s="52">
        <v>6.3098999999999998</v>
      </c>
      <c r="F90" s="226">
        <v>380</v>
      </c>
      <c r="G90" s="228">
        <v>3008.4919682999994</v>
      </c>
      <c r="H90" s="240"/>
      <c r="I90" s="192">
        <v>-63.491968299999371</v>
      </c>
    </row>
    <row r="91" spans="1:9" s="49" customFormat="1" ht="16.5">
      <c r="A91" s="177">
        <v>40976</v>
      </c>
      <c r="B91" s="425"/>
      <c r="C91" s="425">
        <v>2949</v>
      </c>
      <c r="D91" s="488"/>
      <c r="E91" s="52">
        <v>6.3164999999999996</v>
      </c>
      <c r="F91" s="226">
        <v>380</v>
      </c>
      <c r="G91" s="228">
        <v>3011.4818804999995</v>
      </c>
      <c r="H91" s="240"/>
      <c r="I91" s="192">
        <v>-62.481880499999534</v>
      </c>
    </row>
    <row r="92" spans="1:9" s="49" customFormat="1" ht="16.5">
      <c r="A92" s="177">
        <v>40977</v>
      </c>
      <c r="B92" s="425"/>
      <c r="C92" s="425">
        <v>3004</v>
      </c>
      <c r="D92" s="488"/>
      <c r="E92" s="52">
        <v>6.3106999999999998</v>
      </c>
      <c r="F92" s="226">
        <v>380</v>
      </c>
      <c r="G92" s="228">
        <v>3008.8543818999992</v>
      </c>
      <c r="H92" s="240"/>
      <c r="I92" s="192">
        <v>-4.8543818999992254</v>
      </c>
    </row>
    <row r="93" spans="1:9" s="49" customFormat="1" ht="16.5">
      <c r="A93" s="177">
        <v>40980</v>
      </c>
      <c r="B93" s="425"/>
      <c r="C93" s="425">
        <v>2996</v>
      </c>
      <c r="D93" s="488"/>
      <c r="E93" s="52">
        <v>6.3265000000000002</v>
      </c>
      <c r="F93" s="226">
        <v>382</v>
      </c>
      <c r="G93" s="228">
        <v>3031.0963244499994</v>
      </c>
      <c r="H93" s="240"/>
      <c r="I93" s="192">
        <v>-35.096324449999429</v>
      </c>
    </row>
    <row r="94" spans="1:9" s="49" customFormat="1" ht="16.5">
      <c r="A94" s="177">
        <v>40981</v>
      </c>
      <c r="B94" s="425"/>
      <c r="C94" s="425">
        <v>3023</v>
      </c>
      <c r="D94" s="488"/>
      <c r="E94" s="52">
        <v>6.327</v>
      </c>
      <c r="F94" s="226">
        <v>382</v>
      </c>
      <c r="G94" s="228">
        <v>3031.3240250999993</v>
      </c>
      <c r="H94" s="240"/>
      <c r="I94" s="192">
        <v>-8.3240250999992895</v>
      </c>
    </row>
    <row r="95" spans="1:9" s="49" customFormat="1" ht="16.5">
      <c r="A95" s="177">
        <v>40982</v>
      </c>
      <c r="B95" s="425"/>
      <c r="C95" s="425">
        <v>2996</v>
      </c>
      <c r="D95" s="488"/>
      <c r="E95" s="52">
        <v>6.3323</v>
      </c>
      <c r="F95" s="226">
        <v>382.5</v>
      </c>
      <c r="G95" s="228">
        <v>3037.5121777124996</v>
      </c>
      <c r="H95" s="240"/>
      <c r="I95" s="192">
        <v>-41.512177712499579</v>
      </c>
    </row>
    <row r="96" spans="1:9" s="49" customFormat="1" ht="16.5">
      <c r="A96" s="177">
        <v>40983</v>
      </c>
      <c r="B96" s="425"/>
      <c r="C96" s="425">
        <v>2979</v>
      </c>
      <c r="D96" s="488"/>
      <c r="E96" s="52">
        <v>6.33</v>
      </c>
      <c r="F96" s="226">
        <v>381.5</v>
      </c>
      <c r="G96" s="228">
        <v>3028.9170742499996</v>
      </c>
      <c r="H96" s="240"/>
      <c r="I96" s="192">
        <v>-49.917074249999587</v>
      </c>
    </row>
    <row r="97" spans="1:9" s="49" customFormat="1" ht="16.5">
      <c r="A97" s="177">
        <v>40984</v>
      </c>
      <c r="B97" s="425"/>
      <c r="C97" s="425">
        <v>2958</v>
      </c>
      <c r="D97" s="488"/>
      <c r="E97" s="52">
        <v>6.3227000000000002</v>
      </c>
      <c r="F97" s="226">
        <v>380</v>
      </c>
      <c r="G97" s="228">
        <v>3014.2905858999998</v>
      </c>
      <c r="H97" s="240"/>
      <c r="I97" s="192">
        <v>-56.290585899999769</v>
      </c>
    </row>
    <row r="98" spans="1:9" s="49" customFormat="1" ht="16.5">
      <c r="A98" s="177">
        <v>40987</v>
      </c>
      <c r="B98" s="425"/>
      <c r="C98" s="425">
        <v>2961</v>
      </c>
      <c r="D98" s="488"/>
      <c r="E98" s="52">
        <v>6.3232999999999997</v>
      </c>
      <c r="F98" s="226">
        <v>379.5</v>
      </c>
      <c r="G98" s="228">
        <v>3010.7932350524993</v>
      </c>
      <c r="H98" s="240"/>
      <c r="I98" s="192">
        <v>-49.793235052499313</v>
      </c>
    </row>
    <row r="99" spans="1:9" s="49" customFormat="1" ht="16.5">
      <c r="A99" s="177">
        <v>40988</v>
      </c>
      <c r="B99" s="425"/>
      <c r="C99" s="425">
        <v>2998</v>
      </c>
      <c r="D99" s="488"/>
      <c r="E99" s="52">
        <v>6.3240999999999996</v>
      </c>
      <c r="F99" s="226">
        <v>381</v>
      </c>
      <c r="G99" s="228">
        <v>3022.4640855149992</v>
      </c>
      <c r="H99" s="240"/>
      <c r="I99" s="192">
        <v>-24.464085514999169</v>
      </c>
    </row>
    <row r="100" spans="1:9" s="49" customFormat="1" ht="16.5">
      <c r="A100" s="177">
        <v>40989</v>
      </c>
      <c r="B100" s="425"/>
      <c r="C100" s="425">
        <v>2997</v>
      </c>
      <c r="D100" s="488"/>
      <c r="E100" s="52">
        <v>6.3228999999999997</v>
      </c>
      <c r="F100" s="226">
        <v>379</v>
      </c>
      <c r="G100" s="228">
        <v>3006.8433440649997</v>
      </c>
      <c r="H100" s="240"/>
      <c r="I100" s="192">
        <v>-9.8433440649996555</v>
      </c>
    </row>
    <row r="101" spans="1:9" s="49" customFormat="1" ht="16.5">
      <c r="A101" s="177">
        <v>40990</v>
      </c>
      <c r="B101" s="425"/>
      <c r="C101" s="425">
        <v>2953</v>
      </c>
      <c r="D101" s="488"/>
      <c r="E101" s="52">
        <v>6.2996999999999996</v>
      </c>
      <c r="F101" s="226">
        <v>378.5</v>
      </c>
      <c r="G101" s="228">
        <v>2992.6059138674991</v>
      </c>
      <c r="H101" s="240"/>
      <c r="I101" s="192">
        <v>-39.605913867499112</v>
      </c>
    </row>
    <row r="102" spans="1:9" s="49" customFormat="1" ht="16.5">
      <c r="A102" s="177">
        <v>40991</v>
      </c>
      <c r="B102" s="425"/>
      <c r="C102" s="425">
        <v>2963</v>
      </c>
      <c r="D102" s="488"/>
      <c r="E102" s="52">
        <v>6.3078000000000003</v>
      </c>
      <c r="F102" s="226">
        <v>379.5</v>
      </c>
      <c r="G102" s="228">
        <v>3003.7807107149997</v>
      </c>
      <c r="H102" s="240"/>
      <c r="I102" s="192">
        <v>-40.780710714999714</v>
      </c>
    </row>
    <row r="103" spans="1:9" s="49" customFormat="1" ht="16.5">
      <c r="A103" s="177">
        <v>40994</v>
      </c>
      <c r="B103" s="425"/>
      <c r="C103" s="425">
        <v>2987</v>
      </c>
      <c r="D103" s="488"/>
      <c r="E103" s="52">
        <v>6.3140000000000001</v>
      </c>
      <c r="F103" s="226">
        <v>378.5</v>
      </c>
      <c r="G103" s="228">
        <v>2999.0584853499995</v>
      </c>
      <c r="H103" s="240"/>
      <c r="I103" s="192">
        <v>-12.058485349999501</v>
      </c>
    </row>
    <row r="104" spans="1:9" s="49" customFormat="1" ht="16.5">
      <c r="A104" s="177">
        <v>40995</v>
      </c>
      <c r="B104" s="425"/>
      <c r="C104" s="425">
        <v>2985</v>
      </c>
      <c r="D104" s="488"/>
      <c r="E104" s="52">
        <v>6.3071999999999999</v>
      </c>
      <c r="F104" s="226">
        <v>379</v>
      </c>
      <c r="G104" s="228">
        <v>2999.7496939199996</v>
      </c>
      <c r="H104" s="240"/>
      <c r="I104" s="192">
        <v>-14.749693919999572</v>
      </c>
    </row>
    <row r="105" spans="1:9" s="49" customFormat="1" ht="16.5">
      <c r="A105" s="177">
        <v>40996</v>
      </c>
      <c r="B105" s="425"/>
      <c r="C105" s="425">
        <v>2966</v>
      </c>
      <c r="D105" s="488"/>
      <c r="E105" s="52">
        <v>6.3051000000000004</v>
      </c>
      <c r="F105" s="226">
        <v>380</v>
      </c>
      <c r="G105" s="228">
        <v>3006.3174866999998</v>
      </c>
      <c r="H105" s="240"/>
      <c r="I105" s="192">
        <v>-40.31748669999979</v>
      </c>
    </row>
    <row r="106" spans="1:9" s="49" customFormat="1" ht="16.5">
      <c r="A106" s="177">
        <v>40997</v>
      </c>
      <c r="B106" s="425"/>
      <c r="C106" s="425">
        <v>2964</v>
      </c>
      <c r="D106" s="488"/>
      <c r="E106" s="52">
        <v>6.306</v>
      </c>
      <c r="F106" s="226">
        <v>379</v>
      </c>
      <c r="G106" s="228">
        <v>2999.2075040999998</v>
      </c>
      <c r="H106" s="240"/>
      <c r="I106" s="192">
        <v>-35.207504099999824</v>
      </c>
    </row>
    <row r="107" spans="1:9" s="49" customFormat="1" ht="16.5">
      <c r="A107" s="177">
        <v>40998</v>
      </c>
      <c r="B107" s="425"/>
      <c r="C107" s="425">
        <v>2949</v>
      </c>
      <c r="D107" s="488"/>
      <c r="E107" s="52">
        <v>6.298</v>
      </c>
      <c r="F107" s="226">
        <v>381</v>
      </c>
      <c r="G107" s="228">
        <v>3010.6092266999995</v>
      </c>
      <c r="H107" s="240"/>
      <c r="I107" s="192">
        <v>-61.609226699999454</v>
      </c>
    </row>
    <row r="108" spans="1:9" s="49" customFormat="1" ht="16.5">
      <c r="A108" s="177">
        <v>41003</v>
      </c>
      <c r="B108" s="425"/>
      <c r="C108" s="425"/>
      <c r="D108" s="488"/>
      <c r="E108" s="52"/>
      <c r="F108" s="226">
        <v>380</v>
      </c>
      <c r="G108" s="228"/>
      <c r="H108" s="240"/>
      <c r="I108" s="192"/>
    </row>
    <row r="109" spans="1:9" s="49" customFormat="1" ht="16.5">
      <c r="A109" s="177">
        <v>41004</v>
      </c>
      <c r="B109" s="425"/>
      <c r="C109" s="425">
        <v>2940</v>
      </c>
      <c r="D109" s="488"/>
      <c r="E109" s="52">
        <v>6.3152999999999997</v>
      </c>
      <c r="F109" s="226">
        <v>380</v>
      </c>
      <c r="G109" s="228">
        <v>3010.9382600999993</v>
      </c>
      <c r="H109" s="240"/>
      <c r="I109" s="192">
        <v>-70.938260099999297</v>
      </c>
    </row>
    <row r="110" spans="1:9" s="49" customFormat="1" ht="16.5">
      <c r="A110" s="177">
        <v>41005</v>
      </c>
      <c r="B110" s="425"/>
      <c r="C110" s="425">
        <v>2953</v>
      </c>
      <c r="D110" s="488"/>
      <c r="E110" s="52">
        <v>6.3063000000000002</v>
      </c>
      <c r="F110" s="226"/>
      <c r="G110" s="228"/>
      <c r="H110" s="240"/>
      <c r="I110" s="192"/>
    </row>
    <row r="111" spans="1:9" s="49" customFormat="1" ht="16.5">
      <c r="A111" s="177">
        <v>41008</v>
      </c>
      <c r="B111" s="425"/>
      <c r="C111" s="425">
        <v>2939</v>
      </c>
      <c r="D111" s="488"/>
      <c r="E111" s="52">
        <v>6.3085000000000004</v>
      </c>
      <c r="F111" s="226">
        <v>380.5</v>
      </c>
      <c r="G111" s="228">
        <v>3011.6180836374992</v>
      </c>
      <c r="H111" s="240"/>
      <c r="I111" s="192">
        <v>-72.61808363749924</v>
      </c>
    </row>
    <row r="112" spans="1:9" s="49" customFormat="1" ht="16.5">
      <c r="A112" s="177">
        <v>41009</v>
      </c>
      <c r="B112" s="425"/>
      <c r="C112" s="425">
        <v>2933</v>
      </c>
      <c r="D112" s="488"/>
      <c r="E112" s="52"/>
      <c r="F112" s="226">
        <v>382</v>
      </c>
      <c r="G112" s="228"/>
      <c r="H112" s="240"/>
      <c r="I112" s="192"/>
    </row>
    <row r="113" spans="1:9" s="49" customFormat="1" ht="16.5">
      <c r="A113" s="177">
        <v>41010</v>
      </c>
      <c r="B113" s="425"/>
      <c r="C113" s="425">
        <v>3028</v>
      </c>
      <c r="D113" s="488"/>
      <c r="E113" s="52">
        <v>6.3080999999999996</v>
      </c>
      <c r="F113" s="226">
        <v>383</v>
      </c>
      <c r="G113" s="228">
        <v>3030.2371419449992</v>
      </c>
      <c r="H113" s="240"/>
      <c r="I113" s="192">
        <v>-2.2371419449991663</v>
      </c>
    </row>
    <row r="114" spans="1:9" s="49" customFormat="1" ht="16.5">
      <c r="A114" s="177">
        <v>41011</v>
      </c>
      <c r="B114" s="425"/>
      <c r="C114" s="425">
        <v>3084</v>
      </c>
      <c r="D114" s="488"/>
      <c r="E114" s="52">
        <v>6.3072999999999997</v>
      </c>
      <c r="F114" s="226">
        <v>383</v>
      </c>
      <c r="G114" s="228">
        <v>3029.8718671849992</v>
      </c>
      <c r="H114" s="240"/>
      <c r="I114" s="192">
        <v>54.128132815000754</v>
      </c>
    </row>
    <row r="115" spans="1:9" s="49" customFormat="1" ht="16.5">
      <c r="A115" s="177">
        <v>41012</v>
      </c>
      <c r="B115" s="425"/>
      <c r="C115" s="425">
        <v>3080</v>
      </c>
      <c r="D115" s="488"/>
      <c r="E115" s="52">
        <v>6.3029999999999999</v>
      </c>
      <c r="F115" s="226">
        <v>384</v>
      </c>
      <c r="G115" s="228">
        <v>3035.4226367999995</v>
      </c>
      <c r="H115" s="240"/>
      <c r="I115" s="192">
        <v>44.577363200000491</v>
      </c>
    </row>
    <row r="116" spans="1:9" s="49" customFormat="1" ht="16.5">
      <c r="A116" s="177">
        <v>41015</v>
      </c>
      <c r="B116" s="425"/>
      <c r="C116" s="425">
        <v>3094</v>
      </c>
      <c r="D116" s="488"/>
      <c r="E116" s="52">
        <v>6.3150000000000004</v>
      </c>
      <c r="F116" s="226">
        <v>387</v>
      </c>
      <c r="G116" s="228">
        <v>3063.5013457499999</v>
      </c>
      <c r="H116" s="240"/>
      <c r="I116" s="192">
        <v>30.498654250000072</v>
      </c>
    </row>
    <row r="117" spans="1:9" s="49" customFormat="1" ht="16.5">
      <c r="A117" s="177">
        <v>41016</v>
      </c>
      <c r="B117" s="425"/>
      <c r="C117" s="425">
        <v>3085</v>
      </c>
      <c r="D117" s="488"/>
      <c r="E117" s="52">
        <v>6.3014999999999999</v>
      </c>
      <c r="F117" s="226">
        <v>387.5</v>
      </c>
      <c r="G117" s="228">
        <v>3061.0291246874995</v>
      </c>
      <c r="H117" s="240"/>
      <c r="I117" s="192">
        <v>23.970875312500539</v>
      </c>
    </row>
    <row r="118" spans="1:9" s="49" customFormat="1" ht="16.5">
      <c r="A118" s="177">
        <v>41017</v>
      </c>
      <c r="B118" s="425"/>
      <c r="C118" s="425">
        <v>3101</v>
      </c>
      <c r="D118" s="488"/>
      <c r="E118" s="52">
        <v>6.3028000000000004</v>
      </c>
      <c r="F118" s="226">
        <v>388</v>
      </c>
      <c r="G118" s="228">
        <v>3065.3866117600001</v>
      </c>
      <c r="H118" s="240"/>
      <c r="I118" s="192">
        <v>35.613388239999949</v>
      </c>
    </row>
    <row r="119" spans="1:9" s="49" customFormat="1" ht="16.5">
      <c r="A119" s="177">
        <v>41018</v>
      </c>
      <c r="B119" s="425"/>
      <c r="C119" s="425">
        <v>3099</v>
      </c>
      <c r="D119" s="488"/>
      <c r="E119" s="52">
        <v>6.3038999999999996</v>
      </c>
      <c r="F119" s="226">
        <v>392</v>
      </c>
      <c r="G119" s="228">
        <v>3095.9561989199992</v>
      </c>
      <c r="H119" s="240"/>
      <c r="I119" s="192">
        <v>3.043801080000776</v>
      </c>
    </row>
    <row r="120" spans="1:9" s="49" customFormat="1" ht="16.5">
      <c r="A120" s="177">
        <v>41019</v>
      </c>
      <c r="B120" s="425"/>
      <c r="C120" s="425">
        <v>3101</v>
      </c>
      <c r="D120" s="488"/>
      <c r="E120" s="52">
        <v>6.3085000000000004</v>
      </c>
      <c r="F120" s="226">
        <v>394</v>
      </c>
      <c r="G120" s="228">
        <v>3113.1472403499997</v>
      </c>
      <c r="H120" s="240"/>
      <c r="I120" s="192">
        <v>-12.14724034999972</v>
      </c>
    </row>
    <row r="121" spans="1:9" s="49" customFormat="1" ht="16.5">
      <c r="A121" s="177">
        <v>41022</v>
      </c>
      <c r="B121" s="425"/>
      <c r="C121" s="425">
        <v>3084</v>
      </c>
      <c r="D121" s="488"/>
      <c r="E121" s="52">
        <v>6.3087999999999997</v>
      </c>
      <c r="F121" s="226">
        <v>396</v>
      </c>
      <c r="G121" s="228">
        <v>3128.3302243199992</v>
      </c>
      <c r="H121" s="240"/>
      <c r="I121" s="192">
        <v>-44.330224319999161</v>
      </c>
    </row>
    <row r="122" spans="1:9" s="49" customFormat="1" ht="16.5">
      <c r="A122" s="177">
        <v>41023</v>
      </c>
      <c r="B122" s="425"/>
      <c r="C122" s="425">
        <v>3098</v>
      </c>
      <c r="D122" s="488"/>
      <c r="E122" s="52">
        <v>6.3072999999999997</v>
      </c>
      <c r="F122" s="226">
        <v>401</v>
      </c>
      <c r="G122" s="228">
        <v>3165.2183256949997</v>
      </c>
      <c r="H122" s="240"/>
      <c r="I122" s="192">
        <v>-67.218325694999749</v>
      </c>
    </row>
    <row r="123" spans="1:9" s="49" customFormat="1" ht="16.5">
      <c r="A123" s="177">
        <v>41024</v>
      </c>
      <c r="B123" s="425"/>
      <c r="C123" s="425">
        <v>3094</v>
      </c>
      <c r="D123" s="488"/>
      <c r="E123" s="52">
        <v>6.3041</v>
      </c>
      <c r="F123" s="226">
        <v>403</v>
      </c>
      <c r="G123" s="228">
        <v>3178.7194244449993</v>
      </c>
      <c r="H123" s="240"/>
      <c r="I123" s="192">
        <v>-84.719424444999277</v>
      </c>
    </row>
    <row r="124" spans="1:9" s="49" customFormat="1" ht="16.5">
      <c r="A124" s="177">
        <v>41025</v>
      </c>
      <c r="B124" s="425"/>
      <c r="C124" s="425">
        <v>3098</v>
      </c>
      <c r="D124" s="488"/>
      <c r="E124" s="52">
        <v>6.306</v>
      </c>
      <c r="F124" s="226">
        <v>405.5</v>
      </c>
      <c r="G124" s="228">
        <v>3198.4264984499996</v>
      </c>
      <c r="H124" s="240"/>
      <c r="I124" s="192">
        <v>-100.4264984499996</v>
      </c>
    </row>
    <row r="125" spans="1:9" s="49" customFormat="1" ht="16.5">
      <c r="A125" s="177">
        <v>41026</v>
      </c>
      <c r="B125" s="425"/>
      <c r="C125" s="425">
        <v>3098</v>
      </c>
      <c r="D125" s="488"/>
      <c r="E125" s="52">
        <v>6.3102</v>
      </c>
      <c r="F125" s="226">
        <v>407</v>
      </c>
      <c r="G125" s="228">
        <v>3211.7409065099996</v>
      </c>
      <c r="H125" s="240"/>
      <c r="I125" s="192">
        <v>-113.7409065099996</v>
      </c>
    </row>
    <row r="126" spans="1:9" s="49" customFormat="1" ht="16.5">
      <c r="A126" s="177">
        <v>41030</v>
      </c>
      <c r="B126" s="425"/>
      <c r="C126" s="425"/>
      <c r="D126" s="488"/>
      <c r="E126" s="52"/>
      <c r="F126" s="226">
        <v>407</v>
      </c>
      <c r="G126" s="228"/>
      <c r="H126" s="240"/>
      <c r="I126" s="192"/>
    </row>
    <row r="127" spans="1:9" s="49" customFormat="1" ht="16.5">
      <c r="A127" s="177">
        <v>41031</v>
      </c>
      <c r="B127" s="425"/>
      <c r="C127" s="425">
        <v>3154</v>
      </c>
      <c r="D127" s="488"/>
      <c r="E127" s="52">
        <v>6.3070000000000004</v>
      </c>
      <c r="F127" s="226">
        <v>410</v>
      </c>
      <c r="G127" s="228">
        <v>3232.7449204999998</v>
      </c>
      <c r="H127" s="240"/>
      <c r="I127" s="192">
        <v>-78.744920499999807</v>
      </c>
    </row>
    <row r="128" spans="1:9" s="49" customFormat="1" ht="16.5">
      <c r="A128" s="177">
        <v>41032</v>
      </c>
      <c r="B128" s="425"/>
      <c r="C128" s="425">
        <v>3139</v>
      </c>
      <c r="D128" s="488"/>
      <c r="E128" s="52">
        <v>6.3049999999999997</v>
      </c>
      <c r="F128" s="226">
        <v>412</v>
      </c>
      <c r="G128" s="228">
        <v>3246.8003689999991</v>
      </c>
      <c r="H128" s="240"/>
      <c r="I128" s="192">
        <v>-107.80036899999914</v>
      </c>
    </row>
    <row r="129" spans="1:9" s="49" customFormat="1" ht="16.5">
      <c r="A129" s="177">
        <v>41033</v>
      </c>
      <c r="B129" s="425"/>
      <c r="C129" s="425">
        <v>3120</v>
      </c>
      <c r="D129" s="488"/>
      <c r="E129" s="52">
        <v>6.3061999999999996</v>
      </c>
      <c r="F129" s="226">
        <v>416</v>
      </c>
      <c r="G129" s="228">
        <v>3277.4615132799995</v>
      </c>
      <c r="H129" s="240"/>
      <c r="I129" s="192">
        <v>-157.46151327999951</v>
      </c>
    </row>
    <row r="130" spans="1:9" s="49" customFormat="1" ht="16.5">
      <c r="A130" s="177">
        <v>41036</v>
      </c>
      <c r="B130" s="425"/>
      <c r="C130" s="425">
        <v>3074</v>
      </c>
      <c r="D130" s="488"/>
      <c r="E130" s="52">
        <v>6.3079000000000001</v>
      </c>
      <c r="F130" s="226">
        <v>413</v>
      </c>
      <c r="G130" s="228">
        <v>3255.7447128049994</v>
      </c>
      <c r="H130" s="240"/>
      <c r="I130" s="192">
        <v>-181.74471280499938</v>
      </c>
    </row>
    <row r="131" spans="1:9" s="49" customFormat="1" ht="16.5">
      <c r="A131" s="177">
        <v>41037</v>
      </c>
      <c r="B131" s="425"/>
      <c r="C131" s="425">
        <v>3079</v>
      </c>
      <c r="D131" s="488"/>
      <c r="E131" s="52">
        <v>6.3079999999999998</v>
      </c>
      <c r="F131" s="226">
        <v>413.5</v>
      </c>
      <c r="G131" s="228">
        <v>3259.5539896999994</v>
      </c>
      <c r="H131" s="240"/>
      <c r="I131" s="192">
        <v>-180.55398969999942</v>
      </c>
    </row>
    <row r="132" spans="1:9" s="49" customFormat="1" ht="16.5">
      <c r="A132" s="177">
        <v>41038</v>
      </c>
      <c r="B132" s="425"/>
      <c r="C132" s="425">
        <v>3052</v>
      </c>
      <c r="D132" s="488"/>
      <c r="E132" s="52">
        <v>6.3097000000000003</v>
      </c>
      <c r="F132" s="226">
        <v>413.5</v>
      </c>
      <c r="G132" s="228">
        <v>3260.3920115424999</v>
      </c>
      <c r="H132" s="240"/>
      <c r="I132" s="192">
        <v>-208.39201154249986</v>
      </c>
    </row>
    <row r="133" spans="1:9" s="49" customFormat="1" ht="16.5">
      <c r="A133" s="177">
        <v>41039</v>
      </c>
      <c r="B133" s="425"/>
      <c r="C133" s="425">
        <v>3055</v>
      </c>
      <c r="D133" s="488"/>
      <c r="E133" s="52">
        <v>6.3140000000000001</v>
      </c>
      <c r="F133" s="226">
        <v>410</v>
      </c>
      <c r="G133" s="228">
        <v>3236.1663909999997</v>
      </c>
      <c r="H133" s="240"/>
      <c r="I133" s="192">
        <v>-181.16639099999975</v>
      </c>
    </row>
    <row r="134" spans="1:9" s="49" customFormat="1" ht="16.5">
      <c r="A134" s="177">
        <v>41040</v>
      </c>
      <c r="B134" s="425"/>
      <c r="C134" s="425">
        <v>3025</v>
      </c>
      <c r="D134" s="488"/>
      <c r="E134" s="52">
        <v>6.3106</v>
      </c>
      <c r="F134" s="226">
        <v>410</v>
      </c>
      <c r="G134" s="228">
        <v>3234.5045338999994</v>
      </c>
      <c r="H134" s="240"/>
      <c r="I134" s="192">
        <v>-209.50453389999939</v>
      </c>
    </row>
    <row r="135" spans="1:9" s="49" customFormat="1" ht="16.5">
      <c r="A135" s="177">
        <v>41043</v>
      </c>
      <c r="B135" s="425"/>
      <c r="C135" s="425">
        <v>2927</v>
      </c>
      <c r="D135" s="488"/>
      <c r="E135" s="52">
        <v>6.3215000000000003</v>
      </c>
      <c r="F135" s="226">
        <v>403</v>
      </c>
      <c r="G135" s="228">
        <v>3187.0790186749996</v>
      </c>
      <c r="H135" s="240"/>
      <c r="I135" s="192">
        <v>-260.07901867499959</v>
      </c>
    </row>
    <row r="136" spans="1:9" s="49" customFormat="1" ht="16.5">
      <c r="A136" s="177">
        <v>41044</v>
      </c>
      <c r="B136" s="425"/>
      <c r="C136" s="425">
        <v>2898</v>
      </c>
      <c r="D136" s="488"/>
      <c r="E136" s="52">
        <v>6.3182</v>
      </c>
      <c r="F136" s="226">
        <v>396</v>
      </c>
      <c r="G136" s="228">
        <v>3132.7678834799995</v>
      </c>
      <c r="H136" s="240"/>
      <c r="I136" s="192">
        <v>-234.76788347999945</v>
      </c>
    </row>
    <row r="137" spans="1:9" s="49" customFormat="1" ht="16.5">
      <c r="A137" s="177">
        <v>41045</v>
      </c>
      <c r="B137" s="425"/>
      <c r="C137" s="425">
        <v>2864</v>
      </c>
      <c r="D137" s="488"/>
      <c r="E137" s="52">
        <v>6.3270999999999997</v>
      </c>
      <c r="F137" s="226">
        <v>400</v>
      </c>
      <c r="G137" s="228">
        <v>3167.1409059999992</v>
      </c>
      <c r="H137" s="240"/>
      <c r="I137" s="192">
        <v>-303.14090599999918</v>
      </c>
    </row>
    <row r="138" spans="1:9" s="49" customFormat="1" ht="16.5">
      <c r="A138" s="177">
        <v>41046</v>
      </c>
      <c r="B138" s="425"/>
      <c r="C138" s="425">
        <v>2871</v>
      </c>
      <c r="D138" s="488"/>
      <c r="E138" s="52">
        <v>6.3251999999999997</v>
      </c>
      <c r="F138" s="226">
        <v>397</v>
      </c>
      <c r="G138" s="228">
        <v>3143.613110459999</v>
      </c>
      <c r="H138" s="240"/>
      <c r="I138" s="192">
        <v>-272.61311045999901</v>
      </c>
    </row>
    <row r="139" spans="1:9" s="49" customFormat="1" ht="16.5">
      <c r="A139" s="177">
        <v>41047</v>
      </c>
      <c r="B139" s="425"/>
      <c r="C139" s="425">
        <v>2861</v>
      </c>
      <c r="D139" s="488"/>
      <c r="E139" s="52">
        <v>6.3284000000000002</v>
      </c>
      <c r="F139" s="226">
        <v>395</v>
      </c>
      <c r="G139" s="228">
        <v>3130.0388137</v>
      </c>
      <c r="H139" s="240"/>
      <c r="I139" s="192">
        <v>-269.03881369999999</v>
      </c>
    </row>
    <row r="140" spans="1:9" s="49" customFormat="1" ht="16.5">
      <c r="A140" s="177">
        <v>41050</v>
      </c>
      <c r="B140" s="425"/>
      <c r="C140" s="425">
        <v>2892</v>
      </c>
      <c r="D140" s="488"/>
      <c r="E140" s="52">
        <v>6.3278999999999996</v>
      </c>
      <c r="F140" s="226">
        <v>393</v>
      </c>
      <c r="G140" s="228">
        <v>3114.7157521049999</v>
      </c>
      <c r="H140" s="240"/>
      <c r="I140" s="192">
        <v>-222.71575210499986</v>
      </c>
    </row>
    <row r="141" spans="1:9" s="49" customFormat="1" ht="16.5">
      <c r="A141" s="177">
        <v>41051</v>
      </c>
      <c r="B141" s="425"/>
      <c r="C141" s="425">
        <v>2885</v>
      </c>
      <c r="D141" s="488"/>
      <c r="E141" s="52">
        <v>6.3231000000000002</v>
      </c>
      <c r="F141" s="226">
        <v>394</v>
      </c>
      <c r="G141" s="228">
        <v>3120.0049640100001</v>
      </c>
      <c r="H141" s="240"/>
      <c r="I141" s="192">
        <v>-235.00496401000009</v>
      </c>
    </row>
    <row r="142" spans="1:9" s="49" customFormat="1" ht="16.5">
      <c r="A142" s="177">
        <v>41052</v>
      </c>
      <c r="B142" s="425"/>
      <c r="C142" s="425">
        <v>2855</v>
      </c>
      <c r="D142" s="488"/>
      <c r="E142" s="52">
        <v>6.3345000000000002</v>
      </c>
      <c r="F142" s="226">
        <v>393</v>
      </c>
      <c r="G142" s="228">
        <v>3117.8079507749994</v>
      </c>
      <c r="H142" s="240"/>
      <c r="I142" s="192">
        <v>-262.80795077499943</v>
      </c>
    </row>
    <row r="143" spans="1:9" s="49" customFormat="1" ht="16.5">
      <c r="A143" s="177">
        <v>41053</v>
      </c>
      <c r="B143" s="425"/>
      <c r="C143" s="425">
        <v>2871</v>
      </c>
      <c r="D143" s="488"/>
      <c r="E143" s="52">
        <v>6.3446999999999996</v>
      </c>
      <c r="F143" s="226">
        <v>392</v>
      </c>
      <c r="G143" s="228">
        <v>3115.0229691599993</v>
      </c>
      <c r="H143" s="240"/>
      <c r="I143" s="192">
        <v>-244.02296915999932</v>
      </c>
    </row>
    <row r="144" spans="1:9" s="49" customFormat="1" ht="16.5">
      <c r="A144" s="177">
        <v>41054</v>
      </c>
      <c r="B144" s="425"/>
      <c r="C144" s="425">
        <v>2871</v>
      </c>
      <c r="D144" s="488"/>
      <c r="E144" s="52">
        <v>6.3438999999999997</v>
      </c>
      <c r="F144" s="226">
        <v>392</v>
      </c>
      <c r="G144" s="228">
        <v>3114.6491109199992</v>
      </c>
      <c r="H144" s="240"/>
      <c r="I144" s="192">
        <v>-243.6491109199992</v>
      </c>
    </row>
    <row r="145" spans="1:9" s="49" customFormat="1" ht="16.5">
      <c r="A145" s="177">
        <v>41057</v>
      </c>
      <c r="B145" s="425"/>
      <c r="C145" s="425">
        <v>2899</v>
      </c>
      <c r="D145" s="488"/>
      <c r="E145" s="52">
        <v>6.3452999999999999</v>
      </c>
      <c r="F145" s="226"/>
      <c r="G145" s="228"/>
      <c r="H145" s="240"/>
      <c r="I145" s="192"/>
    </row>
    <row r="146" spans="1:9" s="49" customFormat="1" ht="16.5">
      <c r="A146" s="177">
        <v>41058</v>
      </c>
      <c r="B146" s="425"/>
      <c r="C146" s="425">
        <v>2903</v>
      </c>
      <c r="D146" s="488"/>
      <c r="E146" s="52">
        <v>6.3479999999999999</v>
      </c>
      <c r="F146" s="226">
        <v>394</v>
      </c>
      <c r="G146" s="228">
        <v>3131.7006707999994</v>
      </c>
      <c r="H146" s="240"/>
      <c r="I146" s="192">
        <v>-228.70067079999944</v>
      </c>
    </row>
    <row r="147" spans="1:9" s="49" customFormat="1" ht="16.5">
      <c r="A147" s="177">
        <v>41059</v>
      </c>
      <c r="B147" s="425"/>
      <c r="C147" s="425">
        <v>2861</v>
      </c>
      <c r="D147" s="488"/>
      <c r="E147" s="52">
        <v>6.3577000000000004</v>
      </c>
      <c r="F147" s="226">
        <v>392.5</v>
      </c>
      <c r="G147" s="228">
        <v>3124.8878315874995</v>
      </c>
      <c r="H147" s="240"/>
      <c r="I147" s="192">
        <v>-263.88783158749948</v>
      </c>
    </row>
    <row r="148" spans="1:9" s="49" customFormat="1" ht="16.5">
      <c r="A148" s="177">
        <v>41060</v>
      </c>
      <c r="B148" s="425"/>
      <c r="C148" s="425">
        <v>2852</v>
      </c>
      <c r="D148" s="488"/>
      <c r="E148" s="52">
        <v>6.3689999999999998</v>
      </c>
      <c r="F148" s="226">
        <v>386</v>
      </c>
      <c r="G148" s="228">
        <v>3080.8220930999996</v>
      </c>
      <c r="H148" s="240"/>
      <c r="I148" s="192">
        <v>-228.82209309999962</v>
      </c>
    </row>
    <row r="149" spans="1:9" s="49" customFormat="1" ht="16.5">
      <c r="A149" s="177">
        <v>41061</v>
      </c>
      <c r="B149" s="425"/>
      <c r="C149" s="425">
        <v>2820</v>
      </c>
      <c r="D149" s="488"/>
      <c r="E149" s="52">
        <v>6.3708999999999998</v>
      </c>
      <c r="F149" s="226">
        <v>390</v>
      </c>
      <c r="G149" s="228">
        <v>3112.0766896499995</v>
      </c>
      <c r="H149" s="240"/>
      <c r="I149" s="192">
        <v>-292.07668964999948</v>
      </c>
    </row>
    <row r="150" spans="1:9" s="49" customFormat="1" ht="16.5">
      <c r="A150" s="177">
        <v>41064</v>
      </c>
      <c r="B150" s="425"/>
      <c r="C150" s="425">
        <v>2718</v>
      </c>
      <c r="D150" s="488"/>
      <c r="E150" s="52">
        <v>6.3644999999999996</v>
      </c>
      <c r="F150" s="226">
        <v>379</v>
      </c>
      <c r="G150" s="228">
        <v>3025.6392578249988</v>
      </c>
      <c r="H150" s="240"/>
      <c r="I150" s="192">
        <v>-307.63925782499882</v>
      </c>
    </row>
    <row r="151" spans="1:9" s="49" customFormat="1" ht="16.5">
      <c r="A151" s="177">
        <v>41065</v>
      </c>
      <c r="B151" s="425"/>
      <c r="C151" s="425">
        <v>2786</v>
      </c>
      <c r="D151" s="488"/>
      <c r="E151" s="52">
        <v>6.3674999999999997</v>
      </c>
      <c r="F151" s="226">
        <v>379</v>
      </c>
      <c r="G151" s="228">
        <v>3026.9947323749993</v>
      </c>
      <c r="H151" s="240"/>
      <c r="I151" s="192">
        <v>-240.99473237499933</v>
      </c>
    </row>
    <row r="152" spans="1:9" s="49" customFormat="1" ht="16.5">
      <c r="A152" s="177">
        <v>41066</v>
      </c>
      <c r="B152" s="425"/>
      <c r="C152" s="425">
        <v>2787</v>
      </c>
      <c r="D152" s="488"/>
      <c r="E152" s="52">
        <v>6.3635000000000002</v>
      </c>
      <c r="F152" s="226">
        <v>380</v>
      </c>
      <c r="G152" s="228">
        <v>3032.7736794999996</v>
      </c>
      <c r="H152" s="240"/>
      <c r="I152" s="192">
        <v>-245.77367949999962</v>
      </c>
    </row>
    <row r="153" spans="1:9" s="49" customFormat="1" ht="16.5">
      <c r="A153" s="177">
        <v>41067</v>
      </c>
      <c r="B153" s="425"/>
      <c r="C153" s="425">
        <v>2773</v>
      </c>
      <c r="D153" s="488"/>
      <c r="E153" s="52">
        <v>6.3635000000000002</v>
      </c>
      <c r="F153" s="226">
        <v>380</v>
      </c>
      <c r="G153" s="228">
        <v>3032.7736794999996</v>
      </c>
      <c r="H153" s="240"/>
      <c r="I153" s="192">
        <v>-259.77367949999962</v>
      </c>
    </row>
    <row r="154" spans="1:9" s="49" customFormat="1" ht="16.5">
      <c r="A154" s="177">
        <v>41068</v>
      </c>
      <c r="B154" s="425"/>
      <c r="C154" s="425">
        <v>2745</v>
      </c>
      <c r="D154" s="488"/>
      <c r="E154" s="52">
        <v>6.3704999999999998</v>
      </c>
      <c r="F154" s="226">
        <v>378</v>
      </c>
      <c r="G154" s="228">
        <v>3020.7556153499995</v>
      </c>
      <c r="H154" s="240"/>
      <c r="I154" s="192">
        <v>-275.75561534999952</v>
      </c>
    </row>
    <row r="155" spans="1:9" s="49" customFormat="1" ht="16.5">
      <c r="A155" s="177">
        <v>41071</v>
      </c>
      <c r="B155" s="425"/>
      <c r="C155" s="425">
        <v>2762</v>
      </c>
      <c r="D155" s="488"/>
      <c r="E155" s="52">
        <v>6.3693999999999997</v>
      </c>
      <c r="F155" s="226">
        <v>372</v>
      </c>
      <c r="G155" s="228">
        <v>2974.7002381199995</v>
      </c>
      <c r="H155" s="240"/>
      <c r="I155" s="192">
        <v>-212.70023811999954</v>
      </c>
    </row>
    <row r="156" spans="1:9" s="49" customFormat="1" ht="16.5">
      <c r="A156" s="177">
        <v>41072</v>
      </c>
      <c r="B156" s="425"/>
      <c r="C156" s="425">
        <v>2739</v>
      </c>
      <c r="D156" s="488"/>
      <c r="E156" s="52">
        <v>6.3699000000000003</v>
      </c>
      <c r="F156" s="226">
        <v>369</v>
      </c>
      <c r="G156" s="228">
        <v>2952.1403491649999</v>
      </c>
      <c r="H156" s="240"/>
      <c r="I156" s="192">
        <v>-213.14034916499986</v>
      </c>
    </row>
    <row r="157" spans="1:9" s="49" customFormat="1" ht="16.5">
      <c r="A157" s="177">
        <v>41073</v>
      </c>
      <c r="B157" s="425"/>
      <c r="C157" s="425">
        <v>2702</v>
      </c>
      <c r="D157" s="488"/>
      <c r="E157" s="52">
        <v>6.3691000000000004</v>
      </c>
      <c r="F157" s="226">
        <v>365</v>
      </c>
      <c r="G157" s="228">
        <v>2921.4167362249996</v>
      </c>
      <c r="H157" s="240"/>
      <c r="I157" s="192">
        <v>-219.41673622499957</v>
      </c>
    </row>
    <row r="158" spans="1:9" s="49" customFormat="1" ht="16.5">
      <c r="A158" s="177">
        <v>41074</v>
      </c>
      <c r="B158" s="425"/>
      <c r="C158" s="425">
        <v>2676</v>
      </c>
      <c r="D158" s="488"/>
      <c r="E158" s="52">
        <v>6.3703000000000003</v>
      </c>
      <c r="F158" s="226">
        <v>365</v>
      </c>
      <c r="G158" s="228">
        <v>2921.9388979249998</v>
      </c>
      <c r="H158" s="240"/>
      <c r="I158" s="192">
        <v>-245.93889792499976</v>
      </c>
    </row>
    <row r="159" spans="1:9" s="49" customFormat="1" ht="16.5">
      <c r="A159" s="177">
        <v>41075</v>
      </c>
      <c r="B159" s="425"/>
      <c r="C159" s="425">
        <v>2708</v>
      </c>
      <c r="D159" s="488"/>
      <c r="E159" s="52">
        <v>6.3651</v>
      </c>
      <c r="F159" s="226">
        <v>364</v>
      </c>
      <c r="G159" s="228">
        <v>2912.0880432599997</v>
      </c>
      <c r="H159" s="240"/>
      <c r="I159" s="192">
        <v>-204.08804325999972</v>
      </c>
    </row>
    <row r="160" spans="1:9" s="49" customFormat="1" ht="16.5">
      <c r="A160" s="177">
        <v>41078</v>
      </c>
      <c r="B160" s="425"/>
      <c r="C160" s="425">
        <v>2726</v>
      </c>
      <c r="D160" s="488"/>
      <c r="E160" s="52">
        <v>6.3570000000000002</v>
      </c>
      <c r="F160" s="226">
        <v>365</v>
      </c>
      <c r="G160" s="228">
        <v>2916.1516057499998</v>
      </c>
      <c r="H160" s="240"/>
      <c r="I160" s="192">
        <v>-190.15160574999982</v>
      </c>
    </row>
    <row r="161" spans="1:9" s="49" customFormat="1" ht="16.5">
      <c r="A161" s="177">
        <v>41079</v>
      </c>
      <c r="B161" s="425"/>
      <c r="C161" s="425">
        <v>2731</v>
      </c>
      <c r="D161" s="488"/>
      <c r="E161" s="52">
        <v>6.3544999999999998</v>
      </c>
      <c r="F161" s="226">
        <v>366</v>
      </c>
      <c r="G161" s="228">
        <v>2922.6392860499996</v>
      </c>
      <c r="H161" s="240"/>
      <c r="I161" s="192">
        <v>-191.63928604999955</v>
      </c>
    </row>
    <row r="162" spans="1:9" s="49" customFormat="1" ht="16.5">
      <c r="A162" s="177">
        <v>41080</v>
      </c>
      <c r="B162" s="425"/>
      <c r="C162" s="425">
        <v>2776</v>
      </c>
      <c r="D162" s="488"/>
      <c r="E162" s="52">
        <v>6.3598999999999997</v>
      </c>
      <c r="F162" s="226">
        <v>367</v>
      </c>
      <c r="G162" s="228">
        <v>2932.5774060949993</v>
      </c>
      <c r="H162" s="240"/>
      <c r="I162" s="192">
        <v>-156.57740609499933</v>
      </c>
    </row>
    <row r="163" spans="1:9" s="49" customFormat="1" ht="16.5">
      <c r="A163" s="177">
        <v>41081</v>
      </c>
      <c r="B163" s="425"/>
      <c r="C163" s="425">
        <v>2754</v>
      </c>
      <c r="D163" s="488"/>
      <c r="E163" s="52">
        <v>6.3642000000000003</v>
      </c>
      <c r="F163" s="226"/>
      <c r="G163" s="228"/>
      <c r="H163" s="240"/>
      <c r="I163" s="192"/>
    </row>
    <row r="164" spans="1:9" s="49" customFormat="1" ht="16.5">
      <c r="A164" s="177">
        <v>41082</v>
      </c>
      <c r="B164" s="425"/>
      <c r="C164" s="425"/>
      <c r="D164" s="488"/>
      <c r="E164" s="52"/>
      <c r="F164" s="226">
        <v>366</v>
      </c>
      <c r="G164" s="228"/>
      <c r="H164" s="240"/>
      <c r="I164" s="192"/>
    </row>
    <row r="165" spans="1:9" s="49" customFormat="1" ht="16.5">
      <c r="A165" s="177">
        <v>41085</v>
      </c>
      <c r="B165" s="425"/>
      <c r="C165" s="425">
        <v>2757</v>
      </c>
      <c r="D165" s="488"/>
      <c r="E165" s="52">
        <v>6.3632999999999997</v>
      </c>
      <c r="F165" s="226">
        <v>367</v>
      </c>
      <c r="G165" s="228">
        <v>2934.0649708649994</v>
      </c>
      <c r="H165" s="240"/>
      <c r="I165" s="192">
        <v>-177.0649708649994</v>
      </c>
    </row>
    <row r="166" spans="1:9" s="49" customFormat="1" ht="16.5">
      <c r="A166" s="177">
        <v>41086</v>
      </c>
      <c r="B166" s="425"/>
      <c r="C166" s="425">
        <v>2714</v>
      </c>
      <c r="D166" s="488"/>
      <c r="E166" s="52">
        <v>6.3628999999999998</v>
      </c>
      <c r="F166" s="226">
        <v>367</v>
      </c>
      <c r="G166" s="228">
        <v>2933.8899632449998</v>
      </c>
      <c r="H166" s="240"/>
      <c r="I166" s="192">
        <v>-219.88996324499976</v>
      </c>
    </row>
    <row r="167" spans="1:9" s="49" customFormat="1" ht="16.5">
      <c r="A167" s="177">
        <v>41087</v>
      </c>
      <c r="B167" s="425"/>
      <c r="C167" s="425">
        <v>2704</v>
      </c>
      <c r="D167" s="488"/>
      <c r="E167" s="52">
        <v>6.3554000000000004</v>
      </c>
      <c r="F167" s="226">
        <v>365</v>
      </c>
      <c r="G167" s="228">
        <v>2915.4553901499999</v>
      </c>
      <c r="H167" s="240"/>
      <c r="I167" s="192">
        <v>-211.45539014999986</v>
      </c>
    </row>
    <row r="168" spans="1:9" s="49" customFormat="1" ht="16.5">
      <c r="A168" s="177">
        <v>41088</v>
      </c>
      <c r="B168" s="425"/>
      <c r="C168" s="425">
        <v>2718</v>
      </c>
      <c r="D168" s="488"/>
      <c r="E168" s="52">
        <v>6.3574999999999999</v>
      </c>
      <c r="F168" s="226">
        <v>364</v>
      </c>
      <c r="G168" s="228">
        <v>2908.7900794999996</v>
      </c>
      <c r="H168" s="240"/>
      <c r="I168" s="192">
        <v>-190.79007949999959</v>
      </c>
    </row>
    <row r="169" spans="1:9" s="49" customFormat="1" ht="16.5">
      <c r="A169" s="177">
        <v>41089</v>
      </c>
      <c r="B169" s="425"/>
      <c r="C169" s="425">
        <v>2741</v>
      </c>
      <c r="D169" s="488"/>
      <c r="E169" s="52">
        <v>6.3540999999999999</v>
      </c>
      <c r="F169" s="226">
        <v>365</v>
      </c>
      <c r="G169" s="228">
        <v>2914.8897149749992</v>
      </c>
      <c r="H169" s="240"/>
      <c r="I169" s="192">
        <v>-173.88971497499915</v>
      </c>
    </row>
    <row r="170" spans="1:9" s="49" customFormat="1" ht="16.5">
      <c r="A170" s="177">
        <v>41092</v>
      </c>
      <c r="B170" s="425"/>
      <c r="C170" s="425">
        <v>2799</v>
      </c>
      <c r="D170" s="488"/>
      <c r="E170" s="52">
        <v>6.3487999999999998</v>
      </c>
      <c r="F170" s="226">
        <v>368</v>
      </c>
      <c r="G170" s="228">
        <v>2935.2896665600001</v>
      </c>
      <c r="H170" s="240"/>
      <c r="I170" s="192">
        <v>-136.28966656000011</v>
      </c>
    </row>
    <row r="171" spans="1:9" s="49" customFormat="1" ht="16.5">
      <c r="A171" s="177">
        <v>41093</v>
      </c>
      <c r="B171" s="425"/>
      <c r="C171" s="425">
        <v>2828</v>
      </c>
      <c r="D171" s="488"/>
      <c r="E171" s="52">
        <v>6.3522999999999996</v>
      </c>
      <c r="F171" s="226">
        <v>376</v>
      </c>
      <c r="G171" s="228">
        <v>2997.4083113199995</v>
      </c>
      <c r="H171" s="240"/>
      <c r="I171" s="192">
        <v>-169.40831131999948</v>
      </c>
    </row>
    <row r="172" spans="1:9" s="49" customFormat="1" ht="16.5">
      <c r="A172" s="177">
        <v>41094</v>
      </c>
      <c r="B172" s="425"/>
      <c r="C172" s="425">
        <v>2842</v>
      </c>
      <c r="D172" s="488"/>
      <c r="E172" s="52">
        <v>6.3476999999999997</v>
      </c>
      <c r="F172" s="226"/>
      <c r="G172" s="228"/>
      <c r="H172" s="240"/>
      <c r="I172" s="192"/>
    </row>
    <row r="173" spans="1:9" s="49" customFormat="1" ht="16.5">
      <c r="A173" s="177">
        <v>41095</v>
      </c>
      <c r="B173" s="425"/>
      <c r="C173" s="425">
        <v>2855</v>
      </c>
      <c r="D173" s="488"/>
      <c r="E173" s="52">
        <v>6.3559000000000001</v>
      </c>
      <c r="F173" s="226">
        <v>376</v>
      </c>
      <c r="G173" s="228">
        <v>2999.0220055599998</v>
      </c>
      <c r="H173" s="240"/>
      <c r="I173" s="192">
        <v>-144.0220055599998</v>
      </c>
    </row>
    <row r="174" spans="1:9" s="49" customFormat="1" ht="16.5">
      <c r="A174" s="177">
        <v>41096</v>
      </c>
      <c r="B174" s="425"/>
      <c r="C174" s="425">
        <v>2841</v>
      </c>
      <c r="D174" s="488"/>
      <c r="E174" s="52">
        <v>6.3648999999999996</v>
      </c>
      <c r="F174" s="226">
        <v>373</v>
      </c>
      <c r="G174" s="228">
        <v>2980.2924945549998</v>
      </c>
      <c r="H174" s="240"/>
      <c r="I174" s="192">
        <v>-139.29249455499985</v>
      </c>
    </row>
    <row r="175" spans="1:9" s="49" customFormat="1" ht="16.5">
      <c r="A175" s="177">
        <v>41099</v>
      </c>
      <c r="B175" s="425"/>
      <c r="C175" s="425">
        <v>2826</v>
      </c>
      <c r="D175" s="488"/>
      <c r="E175" s="52">
        <v>6.3714000000000004</v>
      </c>
      <c r="F175" s="226">
        <v>372</v>
      </c>
      <c r="G175" s="228">
        <v>2975.5871977199999</v>
      </c>
      <c r="H175" s="240"/>
      <c r="I175" s="192">
        <v>-149.58719771999995</v>
      </c>
    </row>
    <row r="176" spans="1:9" s="49" customFormat="1" ht="16.5">
      <c r="A176" s="177">
        <v>41100</v>
      </c>
      <c r="B176" s="425"/>
      <c r="C176" s="425">
        <v>2808</v>
      </c>
      <c r="D176" s="488"/>
      <c r="E176" s="52">
        <v>6.3658999999999999</v>
      </c>
      <c r="F176" s="226">
        <v>370</v>
      </c>
      <c r="G176" s="228">
        <v>2957.9698434499992</v>
      </c>
      <c r="H176" s="240"/>
      <c r="I176" s="192">
        <v>-149.96984344999919</v>
      </c>
    </row>
    <row r="177" spans="1:9" s="49" customFormat="1" ht="16.5">
      <c r="A177" s="177">
        <v>41101</v>
      </c>
      <c r="B177" s="425"/>
      <c r="C177" s="425">
        <v>2785</v>
      </c>
      <c r="D177" s="488"/>
      <c r="E177" s="52">
        <v>6.3685999999999998</v>
      </c>
      <c r="F177" s="226">
        <v>365</v>
      </c>
      <c r="G177" s="228">
        <v>2921.1991688499993</v>
      </c>
      <c r="H177" s="240"/>
      <c r="I177" s="192">
        <v>-136.1991688499993</v>
      </c>
    </row>
    <row r="178" spans="1:9" s="49" customFormat="1" ht="16.5">
      <c r="A178" s="177">
        <v>41102</v>
      </c>
      <c r="B178" s="425"/>
      <c r="C178" s="425">
        <v>2787</v>
      </c>
      <c r="D178" s="488"/>
      <c r="E178" s="52">
        <v>6.3733000000000004</v>
      </c>
      <c r="F178" s="226">
        <v>361</v>
      </c>
      <c r="G178" s="228">
        <v>2892.8525837949996</v>
      </c>
      <c r="H178" s="240"/>
      <c r="I178" s="192">
        <v>-105.85258379499965</v>
      </c>
    </row>
    <row r="179" spans="1:9" s="49" customFormat="1" ht="16.5">
      <c r="A179" s="177">
        <v>41103</v>
      </c>
      <c r="B179" s="425"/>
      <c r="C179" s="425">
        <v>2823</v>
      </c>
      <c r="D179" s="488"/>
      <c r="E179" s="52">
        <v>6.3788999999999998</v>
      </c>
      <c r="F179" s="226">
        <v>357</v>
      </c>
      <c r="G179" s="228">
        <v>2864.8442116949996</v>
      </c>
      <c r="H179" s="240"/>
      <c r="I179" s="192">
        <v>-41.844211694999558</v>
      </c>
    </row>
    <row r="180" spans="1:9" s="49" customFormat="1" ht="16.5">
      <c r="A180" s="177">
        <v>41106</v>
      </c>
      <c r="B180" s="425"/>
      <c r="C180" s="425">
        <v>2814</v>
      </c>
      <c r="D180" s="488"/>
      <c r="E180" s="52">
        <v>6.3787000000000003</v>
      </c>
      <c r="F180" s="226">
        <v>360</v>
      </c>
      <c r="G180" s="228">
        <v>2887.5721937999992</v>
      </c>
      <c r="H180" s="240"/>
      <c r="I180" s="192">
        <v>-73.572193799999241</v>
      </c>
    </row>
    <row r="181" spans="1:9" s="49" customFormat="1" ht="16.5">
      <c r="A181" s="177">
        <v>41107</v>
      </c>
      <c r="B181" s="425"/>
      <c r="C181" s="425">
        <v>2823</v>
      </c>
      <c r="D181" s="488"/>
      <c r="E181" s="52">
        <v>6.3728999999999996</v>
      </c>
      <c r="F181" s="226">
        <v>360</v>
      </c>
      <c r="G181" s="228">
        <v>2885.0829845999992</v>
      </c>
      <c r="H181" s="240"/>
      <c r="I181" s="192">
        <v>-62.082984599999236</v>
      </c>
    </row>
    <row r="182" spans="1:9" s="49" customFormat="1" ht="16.5">
      <c r="A182" s="177">
        <v>41108</v>
      </c>
      <c r="B182" s="425"/>
      <c r="C182" s="425">
        <v>2805</v>
      </c>
      <c r="D182" s="488"/>
      <c r="E182" s="52">
        <v>6.3701999999999996</v>
      </c>
      <c r="F182" s="226">
        <v>358</v>
      </c>
      <c r="G182" s="228">
        <v>2868.7357469399994</v>
      </c>
      <c r="H182" s="240"/>
      <c r="I182" s="192">
        <v>-63.735746939999444</v>
      </c>
    </row>
    <row r="183" spans="1:9" s="49" customFormat="1" ht="16.5">
      <c r="A183" s="177">
        <v>41109</v>
      </c>
      <c r="B183" s="425"/>
      <c r="C183" s="425">
        <v>2823</v>
      </c>
      <c r="D183" s="488"/>
      <c r="E183" s="52">
        <v>6.3734000000000002</v>
      </c>
      <c r="F183" s="226">
        <v>356</v>
      </c>
      <c r="G183" s="228">
        <v>2854.90537636</v>
      </c>
      <c r="H183" s="240"/>
      <c r="I183" s="192">
        <v>-31.905376359999991</v>
      </c>
    </row>
    <row r="184" spans="1:9" s="49" customFormat="1" ht="16.5">
      <c r="A184" s="177">
        <v>41110</v>
      </c>
      <c r="B184" s="425"/>
      <c r="C184" s="425">
        <v>2757</v>
      </c>
      <c r="D184" s="488"/>
      <c r="E184" s="52">
        <v>6.3734999999999999</v>
      </c>
      <c r="F184" s="226">
        <v>355</v>
      </c>
      <c r="G184" s="228">
        <v>2847.3496488750002</v>
      </c>
      <c r="H184" s="240"/>
      <c r="I184" s="192">
        <v>-90.349648875000184</v>
      </c>
    </row>
    <row r="185" spans="1:9" s="49" customFormat="1" ht="16.5">
      <c r="A185" s="177">
        <v>41113</v>
      </c>
      <c r="B185" s="425"/>
      <c r="C185" s="425">
        <v>2754</v>
      </c>
      <c r="D185" s="488"/>
      <c r="E185" s="52">
        <v>6.3864000000000001</v>
      </c>
      <c r="F185" s="226">
        <v>353</v>
      </c>
      <c r="G185" s="228">
        <v>2837.5820062799994</v>
      </c>
      <c r="H185" s="240"/>
      <c r="I185" s="192">
        <v>-83.582006279999405</v>
      </c>
    </row>
    <row r="186" spans="1:9" s="49" customFormat="1" ht="16.5">
      <c r="A186" s="177">
        <v>41114</v>
      </c>
      <c r="B186" s="425"/>
      <c r="C186" s="425">
        <v>2756</v>
      </c>
      <c r="D186" s="488"/>
      <c r="E186" s="52">
        <v>6.3857999999999997</v>
      </c>
      <c r="F186" s="226">
        <v>353</v>
      </c>
      <c r="G186" s="228">
        <v>2837.3295089099993</v>
      </c>
      <c r="H186" s="240"/>
      <c r="I186" s="192">
        <v>-81.329508909999277</v>
      </c>
    </row>
    <row r="187" spans="1:9" s="49" customFormat="1" ht="16.5">
      <c r="A187" s="177">
        <v>41115</v>
      </c>
      <c r="B187" s="425"/>
      <c r="C187" s="425">
        <v>2743</v>
      </c>
      <c r="D187" s="488"/>
      <c r="E187" s="52">
        <v>6.3884999999999996</v>
      </c>
      <c r="F187" s="226">
        <v>353</v>
      </c>
      <c r="G187" s="228">
        <v>2838.4657470749994</v>
      </c>
      <c r="H187" s="240"/>
      <c r="I187" s="192">
        <v>-95.465747074999399</v>
      </c>
    </row>
    <row r="188" spans="1:9" s="49" customFormat="1" ht="16.5">
      <c r="A188" s="177">
        <v>41116</v>
      </c>
      <c r="B188" s="425"/>
      <c r="C188" s="425">
        <v>2773</v>
      </c>
      <c r="D188" s="488"/>
      <c r="E188" s="52">
        <v>6.3841000000000001</v>
      </c>
      <c r="F188" s="226">
        <v>356</v>
      </c>
      <c r="G188" s="228">
        <v>2859.4465141399996</v>
      </c>
      <c r="H188" s="240"/>
      <c r="I188" s="192">
        <v>-86.446514139999636</v>
      </c>
    </row>
    <row r="189" spans="1:9" s="49" customFormat="1" ht="16.5">
      <c r="A189" s="177">
        <v>41117</v>
      </c>
      <c r="B189" s="425"/>
      <c r="C189" s="425">
        <v>2824</v>
      </c>
      <c r="D189" s="488"/>
      <c r="E189" s="52">
        <v>6.3807</v>
      </c>
      <c r="F189" s="226">
        <v>363</v>
      </c>
      <c r="G189" s="228">
        <v>2911.2507963149997</v>
      </c>
      <c r="H189" s="240"/>
      <c r="I189" s="192">
        <v>-87.250796314999661</v>
      </c>
    </row>
    <row r="190" spans="1:9" s="49" customFormat="1" ht="16.5">
      <c r="A190" s="177">
        <v>41120</v>
      </c>
      <c r="B190" s="425"/>
      <c r="C190" s="425">
        <v>2837</v>
      </c>
      <c r="D190" s="488"/>
      <c r="E190" s="52">
        <v>6.3794000000000004</v>
      </c>
      <c r="F190" s="226">
        <v>363</v>
      </c>
      <c r="G190" s="228">
        <v>2910.68822073</v>
      </c>
      <c r="H190" s="240"/>
      <c r="I190" s="192">
        <v>-73.688220730000012</v>
      </c>
    </row>
    <row r="191" spans="1:9" s="49" customFormat="1" ht="16.5">
      <c r="A191" s="177">
        <v>41121</v>
      </c>
      <c r="B191" s="425"/>
      <c r="C191" s="425">
        <v>2837</v>
      </c>
      <c r="D191" s="488"/>
      <c r="E191" s="52">
        <v>6.3627000000000002</v>
      </c>
      <c r="F191" s="226">
        <v>365</v>
      </c>
      <c r="G191" s="228">
        <v>2918.6318738249993</v>
      </c>
      <c r="H191" s="240"/>
      <c r="I191" s="192">
        <v>-81.631873824999275</v>
      </c>
    </row>
    <row r="192" spans="1:9" s="49" customFormat="1" ht="16.5">
      <c r="A192" s="177">
        <v>41122</v>
      </c>
      <c r="B192" s="425"/>
      <c r="C192" s="425">
        <v>2827</v>
      </c>
      <c r="D192" s="488"/>
      <c r="E192" s="52">
        <v>6.3685</v>
      </c>
      <c r="F192" s="226">
        <v>367</v>
      </c>
      <c r="G192" s="228">
        <v>2936.3400699249996</v>
      </c>
      <c r="H192" s="240"/>
      <c r="I192" s="192">
        <v>-109.34006992499963</v>
      </c>
    </row>
    <row r="193" spans="1:9" s="49" customFormat="1" ht="16.5">
      <c r="A193" s="177">
        <v>41123</v>
      </c>
      <c r="B193" s="425"/>
      <c r="C193" s="425">
        <v>2848</v>
      </c>
      <c r="D193" s="488"/>
      <c r="E193" s="52">
        <v>6.3673999999999999</v>
      </c>
      <c r="F193" s="226">
        <v>367</v>
      </c>
      <c r="G193" s="228">
        <v>2935.8587989699995</v>
      </c>
      <c r="H193" s="240"/>
      <c r="I193" s="192">
        <v>-87.858798969999498</v>
      </c>
    </row>
    <row r="194" spans="1:9" s="49" customFormat="1" ht="16.5">
      <c r="A194" s="177">
        <v>41124</v>
      </c>
      <c r="B194" s="425"/>
      <c r="C194" s="425">
        <v>2843</v>
      </c>
      <c r="D194" s="488"/>
      <c r="E194" s="52">
        <v>6.3727</v>
      </c>
      <c r="F194" s="226">
        <v>365</v>
      </c>
      <c r="G194" s="228">
        <v>2922.9832213249997</v>
      </c>
      <c r="H194" s="240"/>
      <c r="I194" s="192">
        <v>-79.983221324999704</v>
      </c>
    </row>
    <row r="195" spans="1:9" s="49" customFormat="1" ht="16.5">
      <c r="A195" s="177">
        <v>41127</v>
      </c>
      <c r="B195" s="425"/>
      <c r="C195" s="425">
        <v>2872</v>
      </c>
      <c r="D195" s="488"/>
      <c r="E195" s="52">
        <v>6.3742000000000001</v>
      </c>
      <c r="F195" s="226">
        <v>366</v>
      </c>
      <c r="G195" s="228">
        <v>2931.2349259799994</v>
      </c>
      <c r="H195" s="240"/>
      <c r="I195" s="192">
        <v>-59.234925979999389</v>
      </c>
    </row>
    <row r="196" spans="1:9" s="49" customFormat="1" ht="16.5">
      <c r="A196" s="177">
        <v>41128</v>
      </c>
      <c r="B196" s="425"/>
      <c r="C196" s="425">
        <v>2895</v>
      </c>
      <c r="D196" s="488"/>
      <c r="E196" s="52">
        <v>6.3663999999999996</v>
      </c>
      <c r="F196" s="226">
        <v>367</v>
      </c>
      <c r="G196" s="228">
        <v>2935.4212799199991</v>
      </c>
      <c r="H196" s="240"/>
      <c r="I196" s="192">
        <v>-40.421279919999051</v>
      </c>
    </row>
    <row r="197" spans="1:9" s="49" customFormat="1" ht="16.5">
      <c r="A197" s="177">
        <v>41129</v>
      </c>
      <c r="B197" s="425"/>
      <c r="C197" s="425">
        <v>2828</v>
      </c>
      <c r="D197" s="488"/>
      <c r="E197" s="52">
        <v>6.3615000000000004</v>
      </c>
      <c r="F197" s="226">
        <v>367</v>
      </c>
      <c r="G197" s="228">
        <v>2933.2774365750001</v>
      </c>
      <c r="H197" s="240"/>
      <c r="I197" s="192">
        <v>-105.27743657500014</v>
      </c>
    </row>
    <row r="198" spans="1:9" s="49" customFormat="1" ht="16.5">
      <c r="A198" s="177">
        <v>41130</v>
      </c>
      <c r="B198" s="425"/>
      <c r="C198" s="425">
        <v>2828</v>
      </c>
      <c r="D198" s="488"/>
      <c r="E198" s="52">
        <v>6.359</v>
      </c>
      <c r="F198" s="226">
        <v>367</v>
      </c>
      <c r="G198" s="228">
        <v>2932.1836389499999</v>
      </c>
      <c r="H198" s="240"/>
      <c r="I198" s="192">
        <v>-104.18363894999993</v>
      </c>
    </row>
    <row r="199" spans="1:9" s="49" customFormat="1" ht="16.5">
      <c r="A199" s="177">
        <v>41131</v>
      </c>
      <c r="B199" s="425"/>
      <c r="C199" s="425">
        <v>2785</v>
      </c>
      <c r="D199" s="488"/>
      <c r="E199" s="52">
        <v>6.36</v>
      </c>
      <c r="F199" s="226">
        <v>367</v>
      </c>
      <c r="G199" s="228">
        <v>2932.6211579999995</v>
      </c>
      <c r="H199" s="240"/>
      <c r="I199" s="192">
        <v>-147.62115799999947</v>
      </c>
    </row>
    <row r="200" spans="1:9" s="49" customFormat="1" ht="16.5">
      <c r="A200" s="177">
        <v>41134</v>
      </c>
      <c r="B200" s="425"/>
      <c r="C200" s="425">
        <v>2771</v>
      </c>
      <c r="D200" s="488"/>
      <c r="E200" s="52">
        <v>6.3597999999999999</v>
      </c>
      <c r="F200" s="226">
        <v>366</v>
      </c>
      <c r="G200" s="228">
        <v>2924.9518186199998</v>
      </c>
      <c r="H200" s="240"/>
      <c r="I200" s="192">
        <v>-153.95181861999981</v>
      </c>
    </row>
    <row r="201" spans="1:9" s="49" customFormat="1" ht="16.5">
      <c r="A201" s="177">
        <v>41135</v>
      </c>
      <c r="B201" s="425"/>
      <c r="C201" s="425">
        <v>2775</v>
      </c>
      <c r="D201" s="488"/>
      <c r="E201" s="52">
        <v>6.3586</v>
      </c>
      <c r="F201" s="226">
        <v>364</v>
      </c>
      <c r="G201" s="228">
        <v>2909.2674163599995</v>
      </c>
      <c r="H201" s="240"/>
      <c r="I201" s="192">
        <v>-134.26741635999952</v>
      </c>
    </row>
    <row r="202" spans="1:9" s="49" customFormat="1" ht="16.5">
      <c r="A202" s="177">
        <v>41136</v>
      </c>
      <c r="B202" s="425"/>
      <c r="C202" s="425">
        <v>2742</v>
      </c>
      <c r="D202" s="488"/>
      <c r="E202" s="52">
        <v>6.3624999999999998</v>
      </c>
      <c r="F202" s="226">
        <v>364</v>
      </c>
      <c r="G202" s="228">
        <v>2910.9597924999989</v>
      </c>
      <c r="H202" s="240"/>
      <c r="I202" s="192">
        <v>-168.95979249999891</v>
      </c>
    </row>
    <row r="203" spans="1:9" s="49" customFormat="1" ht="16.5">
      <c r="A203" s="177">
        <v>41137</v>
      </c>
      <c r="B203" s="425"/>
      <c r="C203" s="425">
        <v>2728</v>
      </c>
      <c r="D203" s="488"/>
      <c r="E203" s="52">
        <v>6.3658000000000001</v>
      </c>
      <c r="F203" s="226">
        <v>364</v>
      </c>
      <c r="G203" s="228">
        <v>2912.39180308</v>
      </c>
      <c r="H203" s="240"/>
      <c r="I203" s="192">
        <v>-184.39180308000005</v>
      </c>
    </row>
    <row r="204" spans="1:9" s="49" customFormat="1" ht="16.5">
      <c r="A204" s="177">
        <v>41138</v>
      </c>
      <c r="B204" s="425"/>
      <c r="C204" s="425">
        <v>2749</v>
      </c>
      <c r="D204" s="488"/>
      <c r="E204" s="52">
        <v>6.3585000000000003</v>
      </c>
      <c r="F204" s="226">
        <v>367</v>
      </c>
      <c r="G204" s="228">
        <v>2931.9648794249997</v>
      </c>
      <c r="H204" s="240"/>
      <c r="I204" s="192">
        <v>-182.96487942499971</v>
      </c>
    </row>
    <row r="205" spans="1:9" s="49" customFormat="1" ht="16.5">
      <c r="A205" s="177">
        <v>41141</v>
      </c>
      <c r="B205" s="425"/>
      <c r="C205" s="425">
        <v>2729</v>
      </c>
      <c r="D205" s="488"/>
      <c r="E205" s="52">
        <v>6.3593999999999999</v>
      </c>
      <c r="F205" s="226">
        <v>367</v>
      </c>
      <c r="G205" s="228">
        <v>2932.35864657</v>
      </c>
      <c r="H205" s="240"/>
      <c r="I205" s="192">
        <v>-203.35864657000002</v>
      </c>
    </row>
    <row r="206" spans="1:9" s="49" customFormat="1" ht="16.5">
      <c r="A206" s="177">
        <v>41142</v>
      </c>
      <c r="B206" s="425"/>
      <c r="C206" s="425">
        <v>2710</v>
      </c>
      <c r="D206" s="488"/>
      <c r="E206" s="52">
        <v>6.3562000000000003</v>
      </c>
      <c r="F206" s="226">
        <v>364</v>
      </c>
      <c r="G206" s="228">
        <v>2908.2259541199996</v>
      </c>
      <c r="H206" s="240"/>
      <c r="I206" s="192">
        <v>-198.22595411999964</v>
      </c>
    </row>
    <row r="207" spans="1:9" s="49" customFormat="1" ht="16.5">
      <c r="A207" s="177">
        <v>41143</v>
      </c>
      <c r="B207" s="425"/>
      <c r="C207" s="425">
        <v>2713</v>
      </c>
      <c r="D207" s="488"/>
      <c r="E207" s="52">
        <v>6.3517999999999999</v>
      </c>
      <c r="F207" s="226">
        <v>362</v>
      </c>
      <c r="G207" s="228">
        <v>2891.1720099399995</v>
      </c>
      <c r="H207" s="240"/>
      <c r="I207" s="192">
        <v>-178.1720099399995</v>
      </c>
    </row>
    <row r="208" spans="1:9" s="49" customFormat="1" ht="16.5">
      <c r="A208" s="177">
        <v>41144</v>
      </c>
      <c r="B208" s="425"/>
      <c r="C208" s="425">
        <v>2737</v>
      </c>
      <c r="D208" s="488"/>
      <c r="E208" s="52">
        <v>6.3535000000000004</v>
      </c>
      <c r="F208" s="226">
        <v>359</v>
      </c>
      <c r="G208" s="228">
        <v>2869.1826839749997</v>
      </c>
      <c r="H208" s="240"/>
      <c r="I208" s="192">
        <v>-132.18268397499969</v>
      </c>
    </row>
    <row r="209" spans="1:9" s="49" customFormat="1" ht="16.5">
      <c r="A209" s="177">
        <v>41145</v>
      </c>
      <c r="B209" s="425"/>
      <c r="C209" s="425">
        <v>2689</v>
      </c>
      <c r="D209" s="488"/>
      <c r="E209" s="52">
        <v>6.3544999999999998</v>
      </c>
      <c r="F209" s="226">
        <v>357</v>
      </c>
      <c r="G209" s="228">
        <v>2854.4596314749997</v>
      </c>
      <c r="H209" s="240"/>
      <c r="I209" s="192">
        <v>-165.4596314749997</v>
      </c>
    </row>
    <row r="210" spans="1:9" s="49" customFormat="1" ht="16.5">
      <c r="A210" s="177">
        <v>41148</v>
      </c>
      <c r="B210" s="425"/>
      <c r="C210" s="425">
        <v>2724</v>
      </c>
      <c r="D210" s="488"/>
      <c r="E210" s="52">
        <v>6.3567999999999998</v>
      </c>
      <c r="F210" s="226">
        <v>358</v>
      </c>
      <c r="G210" s="228">
        <v>2863.0167649599994</v>
      </c>
      <c r="H210" s="240"/>
      <c r="I210" s="192">
        <v>-139.01676495999936</v>
      </c>
    </row>
    <row r="211" spans="1:9" s="49" customFormat="1" ht="16.5">
      <c r="A211" s="177">
        <v>41149</v>
      </c>
      <c r="B211" s="425"/>
      <c r="C211" s="425">
        <v>2738</v>
      </c>
      <c r="D211" s="488"/>
      <c r="E211" s="52">
        <v>6.3529999999999998</v>
      </c>
      <c r="F211" s="226">
        <v>358</v>
      </c>
      <c r="G211" s="228">
        <v>2861.3949640999995</v>
      </c>
      <c r="H211" s="240"/>
      <c r="I211" s="192">
        <v>-123.39496409999947</v>
      </c>
    </row>
    <row r="212" spans="1:9" s="49" customFormat="1" ht="16.5">
      <c r="A212" s="177">
        <v>41150</v>
      </c>
      <c r="B212" s="425"/>
      <c r="C212" s="425">
        <v>2691</v>
      </c>
      <c r="D212" s="488"/>
      <c r="E212" s="52">
        <v>6.3517000000000001</v>
      </c>
      <c r="F212" s="226">
        <v>357</v>
      </c>
      <c r="G212" s="228">
        <v>2853.267958335</v>
      </c>
      <c r="H212" s="240"/>
      <c r="I212" s="192">
        <v>-162.267958335</v>
      </c>
    </row>
    <row r="213" spans="1:9" s="49" customFormat="1" ht="16.5">
      <c r="A213" s="177">
        <v>41151</v>
      </c>
      <c r="B213" s="425"/>
      <c r="C213" s="425">
        <v>2635</v>
      </c>
      <c r="D213" s="488"/>
      <c r="E213" s="52">
        <v>6.3495999999999997</v>
      </c>
      <c r="F213" s="226">
        <v>356</v>
      </c>
      <c r="G213" s="228">
        <v>2844.8045278399991</v>
      </c>
      <c r="H213" s="240"/>
      <c r="I213" s="192">
        <v>-209.80452783999908</v>
      </c>
    </row>
    <row r="214" spans="1:9" s="49" customFormat="1" ht="16.5">
      <c r="A214" s="177">
        <v>41152</v>
      </c>
      <c r="B214" s="425"/>
      <c r="C214" s="425">
        <v>2647</v>
      </c>
      <c r="D214" s="488"/>
      <c r="E214" s="52">
        <v>6.3483999999999998</v>
      </c>
      <c r="F214" s="226">
        <v>354</v>
      </c>
      <c r="G214" s="228">
        <v>2829.1587512399997</v>
      </c>
      <c r="H214" s="240"/>
      <c r="I214" s="192">
        <v>-182.15875123999967</v>
      </c>
    </row>
    <row r="215" spans="1:9" s="49" customFormat="1" ht="16.5">
      <c r="A215" s="177">
        <v>41155</v>
      </c>
      <c r="B215" s="425"/>
      <c r="C215" s="425">
        <v>2671</v>
      </c>
      <c r="D215" s="488"/>
      <c r="E215" s="52">
        <v>6.3407</v>
      </c>
      <c r="F215" s="226"/>
      <c r="G215" s="228"/>
      <c r="H215" s="240"/>
      <c r="I215" s="192"/>
    </row>
    <row r="216" spans="1:9" s="49" customFormat="1" ht="16.5">
      <c r="A216" s="177">
        <v>41156</v>
      </c>
      <c r="B216" s="425"/>
      <c r="C216" s="425">
        <v>2621</v>
      </c>
      <c r="D216" s="488"/>
      <c r="E216" s="52">
        <v>6.3472999999999997</v>
      </c>
      <c r="F216" s="226">
        <v>354</v>
      </c>
      <c r="G216" s="228">
        <v>2828.6945280299992</v>
      </c>
      <c r="H216" s="240"/>
      <c r="I216" s="192">
        <v>-207.69452802999922</v>
      </c>
    </row>
    <row r="217" spans="1:9" s="49" customFormat="1" ht="16.5">
      <c r="A217" s="177">
        <v>41157</v>
      </c>
      <c r="B217" s="425"/>
      <c r="C217" s="425">
        <v>2553</v>
      </c>
      <c r="D217" s="488"/>
      <c r="E217" s="52">
        <v>6.3491999999999997</v>
      </c>
      <c r="F217" s="226">
        <v>354</v>
      </c>
      <c r="G217" s="228">
        <v>2829.4963681199993</v>
      </c>
      <c r="H217" s="240"/>
      <c r="I217" s="192">
        <v>-276.49636811999926</v>
      </c>
    </row>
    <row r="218" spans="1:9" s="49" customFormat="1" ht="16.5">
      <c r="A218" s="177">
        <v>41158</v>
      </c>
      <c r="B218" s="425"/>
      <c r="C218" s="425">
        <v>2635</v>
      </c>
      <c r="D218" s="488"/>
      <c r="E218" s="52">
        <v>6.3428000000000004</v>
      </c>
      <c r="F218" s="226">
        <v>354</v>
      </c>
      <c r="G218" s="228">
        <v>2826.7954330799994</v>
      </c>
      <c r="H218" s="240"/>
      <c r="I218" s="192">
        <v>-191.79543307999938</v>
      </c>
    </row>
    <row r="219" spans="1:9" s="49" customFormat="1" ht="16.5">
      <c r="A219" s="177">
        <v>41159</v>
      </c>
      <c r="B219" s="425"/>
      <c r="C219" s="425">
        <v>2684</v>
      </c>
      <c r="D219" s="488"/>
      <c r="E219" s="52">
        <v>6.343</v>
      </c>
      <c r="F219" s="226">
        <v>355</v>
      </c>
      <c r="G219" s="228">
        <v>2834.4416447499993</v>
      </c>
      <c r="H219" s="240"/>
      <c r="I219" s="192">
        <v>-150.44164474999934</v>
      </c>
    </row>
    <row r="220" spans="1:9" s="49" customFormat="1" ht="16.5">
      <c r="A220" s="177">
        <v>41162</v>
      </c>
      <c r="B220" s="425"/>
      <c r="C220" s="425">
        <v>2717</v>
      </c>
      <c r="D220" s="488"/>
      <c r="E220" s="52">
        <v>6.3376000000000001</v>
      </c>
      <c r="F220" s="226">
        <v>359</v>
      </c>
      <c r="G220" s="228">
        <v>2862.3777725599998</v>
      </c>
      <c r="H220" s="240"/>
      <c r="I220" s="192">
        <v>-145.37777255999981</v>
      </c>
    </row>
    <row r="221" spans="1:9" s="49" customFormat="1" ht="16.5">
      <c r="A221" s="177">
        <v>41163</v>
      </c>
      <c r="B221" s="425"/>
      <c r="C221" s="425">
        <v>2708</v>
      </c>
      <c r="D221" s="488"/>
      <c r="E221" s="52">
        <v>6.3350999999999997</v>
      </c>
      <c r="F221" s="226">
        <v>358</v>
      </c>
      <c r="G221" s="228">
        <v>2853.7554284699995</v>
      </c>
      <c r="H221" s="240"/>
      <c r="I221" s="192">
        <v>-145.75542846999952</v>
      </c>
    </row>
    <row r="222" spans="1:9" s="49" customFormat="1" ht="16.5">
      <c r="A222" s="177">
        <v>41164</v>
      </c>
      <c r="B222" s="425"/>
      <c r="C222" s="425">
        <v>2730</v>
      </c>
      <c r="D222" s="488"/>
      <c r="E222" s="52">
        <v>6.3263999999999996</v>
      </c>
      <c r="F222" s="226">
        <v>358</v>
      </c>
      <c r="G222" s="228">
        <v>2850.0423580799993</v>
      </c>
      <c r="H222" s="240"/>
      <c r="I222" s="192">
        <v>-120.0423580799993</v>
      </c>
    </row>
    <row r="223" spans="1:9" s="49" customFormat="1" ht="16.5">
      <c r="A223" s="177">
        <v>41165</v>
      </c>
      <c r="B223" s="425"/>
      <c r="C223" s="425">
        <v>2702</v>
      </c>
      <c r="D223" s="488"/>
      <c r="E223" s="52">
        <v>6.3296000000000001</v>
      </c>
      <c r="F223" s="226">
        <v>357</v>
      </c>
      <c r="G223" s="228">
        <v>2843.8622524799994</v>
      </c>
      <c r="H223" s="240"/>
      <c r="I223" s="192">
        <v>-141.86225247999937</v>
      </c>
    </row>
    <row r="224" spans="1:9" s="49" customFormat="1" ht="16.5">
      <c r="A224" s="177">
        <v>41166</v>
      </c>
      <c r="B224" s="425"/>
      <c r="C224" s="425">
        <v>2814</v>
      </c>
      <c r="D224" s="488"/>
      <c r="E224" s="52">
        <v>6.3144999999999998</v>
      </c>
      <c r="F224" s="226">
        <v>361</v>
      </c>
      <c r="G224" s="228">
        <v>2867.5470541749992</v>
      </c>
      <c r="H224" s="240"/>
      <c r="I224" s="192">
        <v>-53.547054174999175</v>
      </c>
    </row>
    <row r="225" spans="1:9" s="49" customFormat="1" ht="16.5">
      <c r="A225" s="177">
        <v>41169</v>
      </c>
      <c r="B225" s="425"/>
      <c r="C225" s="425">
        <v>2824</v>
      </c>
      <c r="D225" s="488"/>
      <c r="E225" s="52">
        <v>6.3173000000000004</v>
      </c>
      <c r="F225" s="226">
        <v>362</v>
      </c>
      <c r="G225" s="228">
        <v>2876.2832485899994</v>
      </c>
      <c r="H225" s="240"/>
      <c r="I225" s="192">
        <v>-52.283248589999403</v>
      </c>
    </row>
    <row r="226" spans="1:9" s="49" customFormat="1" ht="16.5">
      <c r="A226" s="177">
        <v>41170</v>
      </c>
      <c r="B226" s="425"/>
      <c r="C226" s="425">
        <v>2813</v>
      </c>
      <c r="D226" s="488"/>
      <c r="E226" s="52">
        <v>6.3189000000000002</v>
      </c>
      <c r="F226" s="226">
        <v>364</v>
      </c>
      <c r="G226" s="228">
        <v>2892.0398951399998</v>
      </c>
      <c r="H226" s="240"/>
      <c r="I226" s="192">
        <v>-79.039895139999771</v>
      </c>
    </row>
    <row r="227" spans="1:9" s="49" customFormat="1" ht="16.5">
      <c r="A227" s="177">
        <v>41171</v>
      </c>
      <c r="B227" s="425"/>
      <c r="C227" s="425">
        <v>2820</v>
      </c>
      <c r="D227" s="488"/>
      <c r="E227" s="52">
        <v>6.3093000000000004</v>
      </c>
      <c r="F227" s="226">
        <v>364</v>
      </c>
      <c r="G227" s="228">
        <v>2887.8740461799998</v>
      </c>
      <c r="H227" s="240"/>
      <c r="I227" s="192">
        <v>-67.874046179999823</v>
      </c>
    </row>
    <row r="228" spans="1:9" s="49" customFormat="1" ht="16.5">
      <c r="A228" s="177">
        <v>41172</v>
      </c>
      <c r="B228" s="425"/>
      <c r="C228" s="425">
        <v>2787</v>
      </c>
      <c r="D228" s="488"/>
      <c r="E228" s="52">
        <v>6.3037999999999998</v>
      </c>
      <c r="F228" s="226">
        <v>365.5</v>
      </c>
      <c r="G228" s="228">
        <v>2896.7599746349997</v>
      </c>
      <c r="H228" s="240"/>
      <c r="I228" s="192">
        <v>-109.75997463499971</v>
      </c>
    </row>
    <row r="229" spans="1:9" s="49" customFormat="1" ht="16.5">
      <c r="A229" s="177">
        <v>41173</v>
      </c>
      <c r="B229" s="425"/>
      <c r="C229" s="425">
        <v>2791</v>
      </c>
      <c r="D229" s="488"/>
      <c r="E229" s="52">
        <v>6.3052999999999999</v>
      </c>
      <c r="F229" s="226">
        <v>365</v>
      </c>
      <c r="G229" s="228">
        <v>2893.6551391749995</v>
      </c>
      <c r="H229" s="240"/>
      <c r="I229" s="192">
        <v>-102.65513917499948</v>
      </c>
    </row>
    <row r="230" spans="1:9" s="49" customFormat="1" ht="16.5">
      <c r="A230" s="177">
        <v>41176</v>
      </c>
      <c r="B230" s="425"/>
      <c r="C230" s="425">
        <v>2777</v>
      </c>
      <c r="D230" s="488"/>
      <c r="E230" s="52">
        <v>6.3093000000000004</v>
      </c>
      <c r="F230" s="226">
        <v>364</v>
      </c>
      <c r="G230" s="228">
        <v>2887.8740461799998</v>
      </c>
      <c r="H230" s="240"/>
      <c r="I230" s="192">
        <v>-110.87404617999982</v>
      </c>
    </row>
    <row r="231" spans="1:9" s="49" customFormat="1" ht="16.5">
      <c r="A231" s="177">
        <v>41177</v>
      </c>
      <c r="B231" s="425"/>
      <c r="C231" s="425">
        <v>2802</v>
      </c>
      <c r="D231" s="488"/>
      <c r="E231" s="52">
        <v>6.3066000000000004</v>
      </c>
      <c r="F231" s="226">
        <v>363</v>
      </c>
      <c r="G231" s="228">
        <v>2879.1839879700001</v>
      </c>
      <c r="H231" s="240"/>
      <c r="I231" s="192">
        <v>-77.183987970000089</v>
      </c>
    </row>
    <row r="232" spans="1:9" s="49" customFormat="1" ht="16.5">
      <c r="A232" s="177">
        <v>41178</v>
      </c>
      <c r="B232" s="425"/>
      <c r="C232" s="425">
        <v>2777</v>
      </c>
      <c r="D232" s="488"/>
      <c r="E232" s="52">
        <v>6.3019999999999996</v>
      </c>
      <c r="F232" s="226">
        <v>363</v>
      </c>
      <c r="G232" s="228">
        <v>2877.1933358999991</v>
      </c>
      <c r="H232" s="240"/>
      <c r="I232" s="192">
        <v>-100.19333589999906</v>
      </c>
    </row>
    <row r="233" spans="1:9" s="49" customFormat="1" ht="16.5">
      <c r="A233" s="177">
        <v>41179</v>
      </c>
      <c r="B233" s="425"/>
      <c r="C233" s="425">
        <v>2777</v>
      </c>
      <c r="D233" s="488"/>
      <c r="E233" s="52">
        <v>6.3025000000000002</v>
      </c>
      <c r="F233" s="226">
        <v>364</v>
      </c>
      <c r="G233" s="228">
        <v>2884.9232364999993</v>
      </c>
      <c r="H233" s="240"/>
      <c r="I233" s="192">
        <v>-107.92323649999935</v>
      </c>
    </row>
    <row r="234" spans="1:9" s="49" customFormat="1" ht="16.5">
      <c r="A234" s="177">
        <v>41180</v>
      </c>
      <c r="B234" s="425"/>
      <c r="C234" s="425">
        <v>2812</v>
      </c>
      <c r="D234" s="488"/>
      <c r="E234" s="52">
        <v>6.2849000000000004</v>
      </c>
      <c r="F234" s="226">
        <v>364</v>
      </c>
      <c r="G234" s="228">
        <v>2877.2858467399997</v>
      </c>
      <c r="H234" s="240"/>
      <c r="I234" s="192">
        <v>-65.28584673999967</v>
      </c>
    </row>
    <row r="235" spans="1:9" s="49" customFormat="1" ht="16.5">
      <c r="A235" s="177">
        <v>41187</v>
      </c>
      <c r="B235" s="425"/>
      <c r="C235" s="425"/>
      <c r="D235" s="488"/>
      <c r="E235" s="52"/>
      <c r="F235" s="226">
        <v>363</v>
      </c>
      <c r="G235" s="228"/>
      <c r="H235" s="240"/>
      <c r="I235" s="192"/>
    </row>
    <row r="236" spans="1:9" s="49" customFormat="1" ht="16.5">
      <c r="A236" s="177">
        <v>41190</v>
      </c>
      <c r="B236" s="425"/>
      <c r="C236" s="425">
        <v>2790</v>
      </c>
      <c r="D236" s="488"/>
      <c r="E236" s="52">
        <v>6.2872000000000003</v>
      </c>
      <c r="F236" s="226">
        <v>363</v>
      </c>
      <c r="G236" s="228">
        <v>2870.7886292399999</v>
      </c>
      <c r="H236" s="240"/>
      <c r="I236" s="192">
        <v>-80.788629239999864</v>
      </c>
    </row>
    <row r="237" spans="1:9" s="49" customFormat="1" ht="16.5">
      <c r="A237" s="177">
        <v>41191</v>
      </c>
      <c r="B237" s="425"/>
      <c r="C237" s="425">
        <v>2769</v>
      </c>
      <c r="D237" s="488"/>
      <c r="E237" s="52">
        <v>6.2877999999999998</v>
      </c>
      <c r="F237" s="226">
        <v>362</v>
      </c>
      <c r="G237" s="228">
        <v>2863.5522787399996</v>
      </c>
      <c r="H237" s="240"/>
      <c r="I237" s="192">
        <v>-94.552278739999565</v>
      </c>
    </row>
    <row r="238" spans="1:9" s="49" customFormat="1" ht="16.5">
      <c r="A238" s="177">
        <v>41192</v>
      </c>
      <c r="B238" s="425"/>
      <c r="C238" s="425">
        <v>2831</v>
      </c>
      <c r="D238" s="488"/>
      <c r="E238" s="52">
        <v>6.2832999999999997</v>
      </c>
      <c r="F238" s="226">
        <v>362.5</v>
      </c>
      <c r="G238" s="228">
        <v>2865.3555844374996</v>
      </c>
      <c r="H238" s="240"/>
      <c r="I238" s="192">
        <v>-34.355584437499601</v>
      </c>
    </row>
    <row r="239" spans="1:9" s="49" customFormat="1" ht="16.5">
      <c r="A239" s="177">
        <v>41193</v>
      </c>
      <c r="B239" s="425"/>
      <c r="C239" s="425">
        <v>2834</v>
      </c>
      <c r="D239" s="488"/>
      <c r="E239" s="52">
        <v>6.2770000000000001</v>
      </c>
      <c r="F239" s="226">
        <v>362.5</v>
      </c>
      <c r="G239" s="228">
        <v>2862.6330118749993</v>
      </c>
      <c r="H239" s="240"/>
      <c r="I239" s="192">
        <v>-28.633011874999283</v>
      </c>
    </row>
    <row r="240" spans="1:9" s="49" customFormat="1" ht="16.5">
      <c r="A240" s="177">
        <v>41194</v>
      </c>
      <c r="B240" s="425"/>
      <c r="C240" s="425">
        <v>2864</v>
      </c>
      <c r="D240" s="488"/>
      <c r="E240" s="52">
        <v>6.2671999999999999</v>
      </c>
      <c r="F240" s="226">
        <v>362.5</v>
      </c>
      <c r="G240" s="228">
        <v>2858.3978989999996</v>
      </c>
      <c r="H240" s="240"/>
      <c r="I240" s="192">
        <v>5.6021010000004026</v>
      </c>
    </row>
    <row r="241" spans="1:9" s="49" customFormat="1" ht="16.5">
      <c r="A241" s="177">
        <v>41197</v>
      </c>
      <c r="B241" s="425"/>
      <c r="C241" s="425">
        <v>2811</v>
      </c>
      <c r="D241" s="488"/>
      <c r="E241" s="52">
        <v>6.2706999999999997</v>
      </c>
      <c r="F241" s="226">
        <v>362</v>
      </c>
      <c r="G241" s="228">
        <v>2856.1726318099991</v>
      </c>
      <c r="H241" s="240"/>
      <c r="I241" s="192">
        <v>-45.172631809999075</v>
      </c>
    </row>
    <row r="242" spans="1:9" s="49" customFormat="1" ht="16.5">
      <c r="A242" s="177">
        <v>41198</v>
      </c>
      <c r="B242" s="425"/>
      <c r="C242" s="425">
        <v>2812</v>
      </c>
      <c r="D242" s="488"/>
      <c r="E242" s="52">
        <v>6.2706999999999997</v>
      </c>
      <c r="F242" s="226">
        <v>361</v>
      </c>
      <c r="G242" s="228">
        <v>2848.6970168049993</v>
      </c>
      <c r="H242" s="240"/>
      <c r="I242" s="192">
        <v>-36.697016804999294</v>
      </c>
    </row>
    <row r="243" spans="1:9" s="49" customFormat="1" ht="16.5">
      <c r="A243" s="177">
        <v>41199</v>
      </c>
      <c r="B243" s="425"/>
      <c r="C243" s="425">
        <v>2834</v>
      </c>
      <c r="D243" s="488"/>
      <c r="E243" s="52">
        <v>6.2545000000000002</v>
      </c>
      <c r="F243" s="226">
        <v>361</v>
      </c>
      <c r="G243" s="228">
        <v>2841.7250851749995</v>
      </c>
      <c r="H243" s="240"/>
      <c r="I243" s="192">
        <v>-7.7250851749995491</v>
      </c>
    </row>
    <row r="244" spans="1:9" s="49" customFormat="1" ht="16.5">
      <c r="A244" s="177">
        <v>41200</v>
      </c>
      <c r="B244" s="425"/>
      <c r="C244" s="425">
        <v>2849</v>
      </c>
      <c r="D244" s="488"/>
      <c r="E244" s="52">
        <v>6.2503000000000002</v>
      </c>
      <c r="F244" s="226">
        <v>362</v>
      </c>
      <c r="G244" s="228">
        <v>2847.3688424899992</v>
      </c>
      <c r="H244" s="240"/>
      <c r="I244" s="192">
        <v>1.6311575100007758</v>
      </c>
    </row>
    <row r="245" spans="1:9" s="49" customFormat="1" ht="16.5">
      <c r="A245" s="177">
        <v>41201</v>
      </c>
      <c r="B245" s="425"/>
      <c r="C245" s="425">
        <v>2810</v>
      </c>
      <c r="D245" s="488"/>
      <c r="E245" s="52">
        <v>6.2538</v>
      </c>
      <c r="F245" s="226">
        <v>363</v>
      </c>
      <c r="G245" s="228">
        <v>2856.3347642099998</v>
      </c>
      <c r="H245" s="240"/>
      <c r="I245" s="192">
        <v>-46.334764209999776</v>
      </c>
    </row>
    <row r="246" spans="1:9" s="49" customFormat="1" ht="16.5">
      <c r="A246" s="177">
        <v>41204</v>
      </c>
      <c r="B246" s="425"/>
      <c r="C246" s="425">
        <v>2815</v>
      </c>
      <c r="D246" s="488"/>
      <c r="E246" s="52">
        <v>6.2546999999999997</v>
      </c>
      <c r="F246" s="226">
        <v>363</v>
      </c>
      <c r="G246" s="228">
        <v>2856.7242396149995</v>
      </c>
      <c r="H246" s="240"/>
      <c r="I246" s="192">
        <v>-41.724239614999533</v>
      </c>
    </row>
    <row r="247" spans="1:9" s="49" customFormat="1" ht="16.5">
      <c r="A247" s="177">
        <v>41205</v>
      </c>
      <c r="B247" s="425"/>
      <c r="C247" s="425">
        <v>2812</v>
      </c>
      <c r="D247" s="488"/>
      <c r="E247" s="52">
        <v>6.2480000000000002</v>
      </c>
      <c r="F247" s="226">
        <v>363</v>
      </c>
      <c r="G247" s="228">
        <v>2853.8248115999991</v>
      </c>
      <c r="H247" s="240"/>
      <c r="I247" s="192">
        <v>-41.824811599999066</v>
      </c>
    </row>
    <row r="248" spans="1:9" s="49" customFormat="1" ht="16.5">
      <c r="A248" s="177">
        <v>41206</v>
      </c>
      <c r="B248" s="425"/>
      <c r="C248" s="425">
        <v>2819</v>
      </c>
      <c r="D248" s="488"/>
      <c r="E248" s="52">
        <v>6.2480000000000002</v>
      </c>
      <c r="F248" s="226">
        <v>362.5</v>
      </c>
      <c r="G248" s="228">
        <v>2850.100535</v>
      </c>
      <c r="H248" s="240"/>
      <c r="I248" s="192">
        <v>-31.100535000000036</v>
      </c>
    </row>
    <row r="249" spans="1:9" s="49" customFormat="1" ht="16.5">
      <c r="A249" s="177">
        <v>41207</v>
      </c>
      <c r="B249" s="425"/>
      <c r="C249" s="425">
        <v>2814</v>
      </c>
      <c r="D249" s="488"/>
      <c r="E249" s="52">
        <v>6.2416999999999998</v>
      </c>
      <c r="F249" s="226">
        <v>362.5</v>
      </c>
      <c r="G249" s="228">
        <v>2847.3779624374997</v>
      </c>
      <c r="H249" s="240"/>
      <c r="I249" s="192">
        <v>-33.377962437499718</v>
      </c>
    </row>
    <row r="250" spans="1:9" s="49" customFormat="1" ht="16.5">
      <c r="A250" s="177">
        <v>41208</v>
      </c>
      <c r="B250" s="425"/>
      <c r="C250" s="425">
        <v>2813</v>
      </c>
      <c r="D250" s="488"/>
      <c r="E250" s="52">
        <v>6.2488999999999999</v>
      </c>
      <c r="F250" s="226">
        <v>362.5</v>
      </c>
      <c r="G250" s="228">
        <v>2850.4894739375</v>
      </c>
      <c r="H250" s="240"/>
      <c r="I250" s="192">
        <v>-37.489473937499952</v>
      </c>
    </row>
    <row r="251" spans="1:9" s="49" customFormat="1" ht="16.5">
      <c r="A251" s="177">
        <v>41211</v>
      </c>
      <c r="B251" s="425"/>
      <c r="C251" s="425">
        <v>2799</v>
      </c>
      <c r="D251" s="488"/>
      <c r="E251" s="52">
        <v>6.2435999999999998</v>
      </c>
      <c r="F251" s="226">
        <v>362.5</v>
      </c>
      <c r="G251" s="228">
        <v>2848.1990557499994</v>
      </c>
      <c r="H251" s="240"/>
      <c r="I251" s="192">
        <v>-49.199055749999388</v>
      </c>
    </row>
    <row r="252" spans="1:9" s="49" customFormat="1" ht="16.5">
      <c r="A252" s="177">
        <v>41212</v>
      </c>
      <c r="B252" s="425"/>
      <c r="C252" s="425">
        <v>2824</v>
      </c>
      <c r="D252" s="488"/>
      <c r="E252" s="52">
        <v>6.2404999999999999</v>
      </c>
      <c r="F252" s="226">
        <v>363</v>
      </c>
      <c r="G252" s="228">
        <v>2850.5791832249997</v>
      </c>
      <c r="H252" s="240"/>
      <c r="I252" s="192">
        <v>-26.579183224999724</v>
      </c>
    </row>
    <row r="253" spans="1:9" s="49" customFormat="1" ht="16.5">
      <c r="A253" s="177">
        <v>41213</v>
      </c>
      <c r="B253" s="425"/>
      <c r="C253" s="425">
        <v>2826</v>
      </c>
      <c r="D253" s="488"/>
      <c r="E253" s="52">
        <v>6.2371999999999996</v>
      </c>
      <c r="F253" s="226">
        <v>363</v>
      </c>
      <c r="G253" s="228">
        <v>2849.1511067399997</v>
      </c>
      <c r="H253" s="240"/>
      <c r="I253" s="192">
        <v>-23.151106739999705</v>
      </c>
    </row>
    <row r="254" spans="1:9" s="49" customFormat="1" ht="16.5">
      <c r="A254" s="177">
        <v>41214</v>
      </c>
      <c r="B254" s="425"/>
      <c r="C254" s="425">
        <v>2832</v>
      </c>
      <c r="D254" s="488"/>
      <c r="E254" s="52">
        <v>6.2404999999999999</v>
      </c>
      <c r="F254" s="226">
        <v>363</v>
      </c>
      <c r="G254" s="228">
        <v>2850.5791832249997</v>
      </c>
      <c r="H254" s="240"/>
      <c r="I254" s="192">
        <v>-18.579183224999724</v>
      </c>
    </row>
    <row r="255" spans="1:9" s="49" customFormat="1" ht="16.5">
      <c r="A255" s="177">
        <v>41215</v>
      </c>
      <c r="B255" s="425"/>
      <c r="C255" s="425">
        <v>2823</v>
      </c>
      <c r="D255" s="488"/>
      <c r="E255" s="52">
        <v>6.2415000000000003</v>
      </c>
      <c r="F255" s="226">
        <v>362.5</v>
      </c>
      <c r="G255" s="228">
        <v>2847.2915315624996</v>
      </c>
      <c r="H255" s="240"/>
      <c r="I255" s="192">
        <v>-24.291531562499586</v>
      </c>
    </row>
    <row r="256" spans="1:9" s="49" customFormat="1" ht="16.5">
      <c r="A256" s="177">
        <v>41218</v>
      </c>
      <c r="B256" s="425"/>
      <c r="C256" s="425">
        <v>2799</v>
      </c>
      <c r="D256" s="488"/>
      <c r="E256" s="52">
        <v>6.2454000000000001</v>
      </c>
      <c r="F256" s="226">
        <v>362.5</v>
      </c>
      <c r="G256" s="228">
        <v>2848.9769336249997</v>
      </c>
      <c r="H256" s="240"/>
      <c r="I256" s="192">
        <v>-49.976933624999674</v>
      </c>
    </row>
    <row r="257" spans="1:9" s="49" customFormat="1" ht="16.5">
      <c r="A257" s="177">
        <v>41219</v>
      </c>
      <c r="B257" s="425"/>
      <c r="C257" s="425">
        <v>2797</v>
      </c>
      <c r="D257" s="488"/>
      <c r="E257" s="52">
        <v>6.2455999999999996</v>
      </c>
      <c r="F257" s="226">
        <v>363</v>
      </c>
      <c r="G257" s="228">
        <v>2852.7862105199997</v>
      </c>
      <c r="H257" s="240"/>
      <c r="I257" s="192">
        <v>-55.786210519999713</v>
      </c>
    </row>
    <row r="258" spans="1:9" s="49" customFormat="1" ht="16.5">
      <c r="A258" s="177">
        <v>41220</v>
      </c>
      <c r="B258" s="425"/>
      <c r="C258" s="425">
        <v>2802</v>
      </c>
      <c r="D258" s="488"/>
      <c r="E258" s="52">
        <v>6.2436999999999996</v>
      </c>
      <c r="F258" s="226">
        <v>364</v>
      </c>
      <c r="G258" s="228">
        <v>2859.4074116199995</v>
      </c>
      <c r="H258" s="240"/>
      <c r="I258" s="192">
        <v>-57.407411619999493</v>
      </c>
    </row>
    <row r="259" spans="1:9" s="49" customFormat="1" ht="16.5">
      <c r="A259" s="177">
        <v>41221</v>
      </c>
      <c r="B259" s="425"/>
      <c r="C259" s="425">
        <v>2793</v>
      </c>
      <c r="D259" s="488"/>
      <c r="E259" s="52">
        <v>6.2428999999999997</v>
      </c>
      <c r="F259" s="226">
        <v>364</v>
      </c>
      <c r="G259" s="228">
        <v>2859.0602575399994</v>
      </c>
      <c r="H259" s="240"/>
      <c r="I259" s="192">
        <v>-66.060257539999384</v>
      </c>
    </row>
    <row r="260" spans="1:9" s="49" customFormat="1" ht="16.5">
      <c r="A260" s="177">
        <v>41222</v>
      </c>
      <c r="B260" s="425"/>
      <c r="C260" s="425">
        <v>2775</v>
      </c>
      <c r="D260" s="488"/>
      <c r="E260" s="52">
        <v>6.2450000000000001</v>
      </c>
      <c r="F260" s="226">
        <v>363.5</v>
      </c>
      <c r="G260" s="228">
        <v>2856.2490486249994</v>
      </c>
      <c r="H260" s="240"/>
      <c r="I260" s="192">
        <v>-81.249048624999432</v>
      </c>
    </row>
    <row r="261" spans="1:9" s="49" customFormat="1" ht="16.5">
      <c r="A261" s="177">
        <v>41225</v>
      </c>
      <c r="B261" s="425"/>
      <c r="C261" s="425">
        <v>2731</v>
      </c>
      <c r="D261" s="488"/>
      <c r="E261" s="52">
        <v>6.2290999999999999</v>
      </c>
      <c r="F261" s="226">
        <v>364</v>
      </c>
      <c r="G261" s="228">
        <v>2853.0718496599993</v>
      </c>
      <c r="H261" s="240"/>
      <c r="I261" s="192">
        <v>-122.07184965999932</v>
      </c>
    </row>
    <row r="262" spans="1:9" s="49" customFormat="1" ht="16.5">
      <c r="A262" s="177">
        <v>41226</v>
      </c>
      <c r="B262" s="425"/>
      <c r="C262" s="425">
        <v>2703</v>
      </c>
      <c r="D262" s="488"/>
      <c r="E262" s="52">
        <v>6.2264999999999997</v>
      </c>
      <c r="F262" s="226">
        <v>364</v>
      </c>
      <c r="G262" s="228">
        <v>2851.9435988999999</v>
      </c>
      <c r="H262" s="240"/>
      <c r="I262" s="192">
        <v>-148.94359889999987</v>
      </c>
    </row>
    <row r="263" spans="1:9" s="49" customFormat="1" ht="16.5">
      <c r="A263" s="177">
        <v>41227</v>
      </c>
      <c r="B263" s="425"/>
      <c r="C263" s="425">
        <v>2710</v>
      </c>
      <c r="D263" s="488"/>
      <c r="E263" s="52">
        <v>6.2252000000000001</v>
      </c>
      <c r="F263" s="226">
        <v>363</v>
      </c>
      <c r="G263" s="228">
        <v>2843.9581013399998</v>
      </c>
      <c r="H263" s="240"/>
      <c r="I263" s="192">
        <v>-133.95810133999976</v>
      </c>
    </row>
    <row r="264" spans="1:9" s="49" customFormat="1" ht="16.5">
      <c r="A264" s="177">
        <v>41228</v>
      </c>
      <c r="B264" s="425"/>
      <c r="C264" s="425">
        <v>2721</v>
      </c>
      <c r="D264" s="488"/>
      <c r="E264" s="52">
        <v>6.2333999999999996</v>
      </c>
      <c r="F264" s="226">
        <v>358</v>
      </c>
      <c r="G264" s="228">
        <v>2810.3509159799992</v>
      </c>
      <c r="H264" s="240"/>
      <c r="I264" s="192">
        <v>-89.350915979999172</v>
      </c>
    </row>
    <row r="265" spans="1:9" s="49" customFormat="1" ht="16.5">
      <c r="A265" s="177">
        <v>41229</v>
      </c>
      <c r="B265" s="425"/>
      <c r="C265" s="425">
        <v>2708</v>
      </c>
      <c r="D265" s="488"/>
      <c r="E265" s="52">
        <v>6.2355999999999998</v>
      </c>
      <c r="F265" s="226">
        <v>353</v>
      </c>
      <c r="G265" s="228">
        <v>2774.1210006199999</v>
      </c>
      <c r="H265" s="240"/>
      <c r="I265" s="192">
        <v>-66.121000619999904</v>
      </c>
    </row>
    <row r="266" spans="1:9" s="49" customFormat="1" ht="16.5">
      <c r="A266" s="177">
        <v>41232</v>
      </c>
      <c r="B266" s="425"/>
      <c r="C266" s="425">
        <v>2700</v>
      </c>
      <c r="D266" s="488"/>
      <c r="E266" s="52">
        <v>6.2344999999999997</v>
      </c>
      <c r="F266" s="226">
        <v>353.5</v>
      </c>
      <c r="G266" s="228">
        <v>2777.3743183624993</v>
      </c>
      <c r="H266" s="240"/>
      <c r="I266" s="192">
        <v>-77.374318362499253</v>
      </c>
    </row>
    <row r="267" spans="1:9" s="49" customFormat="1" ht="16.5">
      <c r="A267" s="177">
        <v>41233</v>
      </c>
      <c r="B267" s="425"/>
      <c r="C267" s="425">
        <v>2717</v>
      </c>
      <c r="D267" s="488"/>
      <c r="E267" s="52">
        <v>6.2325999999999997</v>
      </c>
      <c r="F267" s="226">
        <v>353</v>
      </c>
      <c r="G267" s="228">
        <v>2772.8585137699993</v>
      </c>
      <c r="H267" s="240"/>
      <c r="I267" s="192">
        <v>-55.858513769999263</v>
      </c>
    </row>
    <row r="268" spans="1:9" s="49" customFormat="1" ht="16.5">
      <c r="A268" s="177">
        <v>41234</v>
      </c>
      <c r="B268" s="425"/>
      <c r="C268" s="425">
        <v>2722</v>
      </c>
      <c r="D268" s="488"/>
      <c r="E268" s="52">
        <v>6.2302</v>
      </c>
      <c r="F268" s="226">
        <v>353</v>
      </c>
      <c r="G268" s="228">
        <v>2771.8485242899997</v>
      </c>
      <c r="H268" s="240"/>
      <c r="I268" s="192">
        <v>-49.848524289999659</v>
      </c>
    </row>
    <row r="269" spans="1:9" s="49" customFormat="1" ht="16.5">
      <c r="A269" s="177">
        <v>41235</v>
      </c>
      <c r="B269" s="425"/>
      <c r="C269" s="425">
        <v>2725</v>
      </c>
      <c r="D269" s="488"/>
      <c r="E269" s="52">
        <v>6.2289000000000003</v>
      </c>
      <c r="F269" s="226"/>
      <c r="G269" s="228"/>
      <c r="H269" s="240"/>
      <c r="I269" s="192"/>
    </row>
    <row r="270" spans="1:9" s="49" customFormat="1" ht="16.5">
      <c r="A270" s="177">
        <v>41236</v>
      </c>
      <c r="B270" s="425"/>
      <c r="C270" s="425">
        <v>2735</v>
      </c>
      <c r="D270" s="488"/>
      <c r="E270" s="52">
        <v>6.2285000000000004</v>
      </c>
      <c r="F270" s="226">
        <v>354</v>
      </c>
      <c r="G270" s="228">
        <v>2778.5584213499997</v>
      </c>
      <c r="H270" s="240"/>
      <c r="I270" s="192">
        <v>-43.558421349999662</v>
      </c>
    </row>
    <row r="271" spans="1:9" s="49" customFormat="1" ht="16.5">
      <c r="A271" s="177">
        <v>41239</v>
      </c>
      <c r="B271" s="425"/>
      <c r="C271" s="425">
        <v>2748</v>
      </c>
      <c r="D271" s="488"/>
      <c r="E271" s="52">
        <v>6.2255000000000003</v>
      </c>
      <c r="F271" s="226">
        <v>354</v>
      </c>
      <c r="G271" s="228">
        <v>2777.2923580499996</v>
      </c>
      <c r="H271" s="240"/>
      <c r="I271" s="192">
        <v>-29.292358049999621</v>
      </c>
    </row>
    <row r="272" spans="1:9" s="49" customFormat="1" ht="16.5">
      <c r="A272" s="177">
        <v>41240</v>
      </c>
      <c r="B272" s="425"/>
      <c r="C272" s="425">
        <v>2744</v>
      </c>
      <c r="D272" s="488"/>
      <c r="E272" s="52">
        <v>6.2222999999999997</v>
      </c>
      <c r="F272" s="226">
        <v>354</v>
      </c>
      <c r="G272" s="228">
        <v>2775.9418905299999</v>
      </c>
      <c r="H272" s="240"/>
      <c r="I272" s="192">
        <v>-31.94189052999991</v>
      </c>
    </row>
    <row r="273" spans="1:9" s="49" customFormat="1" ht="16.5">
      <c r="A273" s="177">
        <v>41241</v>
      </c>
      <c r="B273" s="425"/>
      <c r="C273" s="425">
        <v>2744</v>
      </c>
      <c r="D273" s="488"/>
      <c r="E273" s="52">
        <v>6.2272999999999996</v>
      </c>
      <c r="F273" s="226">
        <v>356</v>
      </c>
      <c r="G273" s="228">
        <v>2792.8997474199996</v>
      </c>
      <c r="H273" s="240"/>
      <c r="I273" s="192">
        <v>-48.899747419999585</v>
      </c>
    </row>
    <row r="274" spans="1:9" s="49" customFormat="1" ht="16.5">
      <c r="A274" s="177">
        <v>41242</v>
      </c>
      <c r="B274" s="425"/>
      <c r="C274" s="425">
        <v>2744</v>
      </c>
      <c r="D274" s="488"/>
      <c r="E274" s="52">
        <v>6.2281000000000004</v>
      </c>
      <c r="F274" s="226">
        <v>356</v>
      </c>
      <c r="G274" s="228">
        <v>2793.2392717399998</v>
      </c>
      <c r="H274" s="240"/>
      <c r="I274" s="192">
        <v>-49.239271739999822</v>
      </c>
    </row>
    <row r="275" spans="1:9" s="49" customFormat="1" ht="16.5">
      <c r="A275" s="177">
        <v>41243</v>
      </c>
      <c r="B275" s="425"/>
      <c r="C275" s="425">
        <v>2758</v>
      </c>
      <c r="D275" s="488"/>
      <c r="E275" s="52">
        <v>6.2267000000000001</v>
      </c>
      <c r="F275" s="226">
        <v>357</v>
      </c>
      <c r="G275" s="228">
        <v>2800.0682645849997</v>
      </c>
      <c r="H275" s="240"/>
      <c r="I275" s="192">
        <v>-42.068264584999724</v>
      </c>
    </row>
    <row r="276" spans="1:9" s="49" customFormat="1" ht="16.5">
      <c r="A276" s="177">
        <v>41246</v>
      </c>
      <c r="B276" s="425"/>
      <c r="C276" s="425">
        <v>2765</v>
      </c>
      <c r="D276" s="488"/>
      <c r="E276" s="52">
        <v>6.2279</v>
      </c>
      <c r="F276" s="226">
        <v>357</v>
      </c>
      <c r="G276" s="228">
        <v>2800.5789816449997</v>
      </c>
      <c r="H276" s="240"/>
      <c r="I276" s="192">
        <v>-35.578981644999658</v>
      </c>
    </row>
    <row r="277" spans="1:9" s="49" customFormat="1" ht="16.5">
      <c r="A277" s="177">
        <v>41247</v>
      </c>
      <c r="B277" s="425"/>
      <c r="C277" s="425">
        <v>2765</v>
      </c>
      <c r="D277" s="488"/>
      <c r="E277" s="52">
        <v>6.2256</v>
      </c>
      <c r="F277" s="226">
        <v>357</v>
      </c>
      <c r="G277" s="228">
        <v>2799.6001072799995</v>
      </c>
      <c r="H277" s="240"/>
      <c r="I277" s="192">
        <v>-34.60010727999952</v>
      </c>
    </row>
    <row r="278" spans="1:9" s="49" customFormat="1" ht="16.5">
      <c r="A278" s="177">
        <v>41248</v>
      </c>
      <c r="B278" s="425"/>
      <c r="C278" s="425">
        <v>2777</v>
      </c>
      <c r="D278" s="488"/>
      <c r="E278" s="52">
        <v>6.2252999999999998</v>
      </c>
      <c r="F278" s="226">
        <v>356.5</v>
      </c>
      <c r="G278" s="228">
        <v>2795.7616823174994</v>
      </c>
      <c r="H278" s="240"/>
      <c r="I278" s="192">
        <v>-18.761682317499435</v>
      </c>
    </row>
    <row r="279" spans="1:9" s="49" customFormat="1" ht="16.5">
      <c r="A279" s="177">
        <v>41249</v>
      </c>
      <c r="B279" s="425"/>
      <c r="C279" s="425">
        <v>2775</v>
      </c>
      <c r="D279" s="488"/>
      <c r="E279" s="52">
        <v>6.2282000000000002</v>
      </c>
      <c r="F279" s="226">
        <v>356.5</v>
      </c>
      <c r="G279" s="228">
        <v>2796.994186595</v>
      </c>
      <c r="H279" s="240"/>
      <c r="I279" s="192">
        <v>-21.994186594999974</v>
      </c>
    </row>
    <row r="280" spans="1:9" s="49" customFormat="1" ht="16.5">
      <c r="A280" s="177">
        <v>41250</v>
      </c>
      <c r="B280" s="425"/>
      <c r="C280" s="425">
        <v>2778</v>
      </c>
      <c r="D280" s="488"/>
      <c r="E280" s="52">
        <v>6.2301000000000002</v>
      </c>
      <c r="F280" s="226">
        <v>356</v>
      </c>
      <c r="G280" s="228">
        <v>2794.08808254</v>
      </c>
      <c r="H280" s="240"/>
      <c r="I280" s="192">
        <v>-16.088082539999959</v>
      </c>
    </row>
    <row r="281" spans="1:9" s="49" customFormat="1" ht="16.5">
      <c r="A281" s="177">
        <v>41253</v>
      </c>
      <c r="B281" s="425"/>
      <c r="C281" s="425">
        <v>2765</v>
      </c>
      <c r="D281" s="488"/>
      <c r="E281" s="52">
        <v>6.2450999999999999</v>
      </c>
      <c r="F281" s="226">
        <v>361</v>
      </c>
      <c r="G281" s="228">
        <v>2837.6796433649993</v>
      </c>
      <c r="H281" s="240"/>
      <c r="I281" s="192">
        <v>-72.679643364999265</v>
      </c>
    </row>
    <row r="282" spans="1:9" s="49" customFormat="1" ht="16.5">
      <c r="A282" s="177">
        <v>41254</v>
      </c>
      <c r="B282" s="425"/>
      <c r="C282" s="425">
        <v>2763</v>
      </c>
      <c r="D282" s="488"/>
      <c r="E282" s="52">
        <v>6.2460000000000004</v>
      </c>
      <c r="F282" s="226">
        <v>361</v>
      </c>
      <c r="G282" s="228">
        <v>2838.0669728999997</v>
      </c>
      <c r="H282" s="240"/>
      <c r="I282" s="192">
        <v>-75.066972899999655</v>
      </c>
    </row>
    <row r="283" spans="1:9" s="49" customFormat="1" ht="16.5">
      <c r="A283" s="177">
        <v>41255</v>
      </c>
      <c r="B283" s="425"/>
      <c r="C283" s="425">
        <v>2768</v>
      </c>
      <c r="D283" s="488"/>
      <c r="E283" s="52">
        <v>6.2518000000000002</v>
      </c>
      <c r="F283" s="226">
        <v>360</v>
      </c>
      <c r="G283" s="228">
        <v>2833.1100131999997</v>
      </c>
      <c r="H283" s="240"/>
      <c r="I283" s="192">
        <v>-65.110013199999685</v>
      </c>
    </row>
    <row r="284" spans="1:9" s="49" customFormat="1" ht="16.5">
      <c r="A284" s="177">
        <v>41256</v>
      </c>
      <c r="B284" s="425"/>
      <c r="C284" s="425">
        <v>2750</v>
      </c>
      <c r="D284" s="488"/>
      <c r="E284" s="52">
        <v>6.2328999999999999</v>
      </c>
      <c r="F284" s="226">
        <v>362</v>
      </c>
      <c r="G284" s="228">
        <v>2839.8597280699996</v>
      </c>
      <c r="H284" s="240"/>
      <c r="I284" s="192">
        <v>-89.859728069999619</v>
      </c>
    </row>
    <row r="285" spans="1:9" s="49" customFormat="1" ht="16.5">
      <c r="A285" s="177">
        <v>41257</v>
      </c>
      <c r="B285" s="425"/>
      <c r="C285" s="425">
        <v>2765</v>
      </c>
      <c r="D285" s="488"/>
      <c r="E285" s="52">
        <v>6.2415000000000003</v>
      </c>
      <c r="F285" s="226">
        <v>362</v>
      </c>
      <c r="G285" s="228">
        <v>2843.5711294499997</v>
      </c>
      <c r="H285" s="240"/>
      <c r="I285" s="192">
        <v>-78.571129449999717</v>
      </c>
    </row>
    <row r="286" spans="1:9" s="49" customFormat="1" ht="16.5">
      <c r="A286" s="177">
        <v>41260</v>
      </c>
      <c r="B286" s="425"/>
      <c r="C286" s="425">
        <v>2767</v>
      </c>
      <c r="D286" s="488"/>
      <c r="E286" s="52">
        <v>6.2350000000000003</v>
      </c>
      <c r="F286" s="226">
        <v>361.5</v>
      </c>
      <c r="G286" s="228">
        <v>2837.049472875</v>
      </c>
      <c r="H286" s="240"/>
      <c r="I286" s="192">
        <v>-70.049472874999992</v>
      </c>
    </row>
    <row r="287" spans="1:9" s="49" customFormat="1" ht="16.5">
      <c r="A287" s="177">
        <v>41261</v>
      </c>
      <c r="B287" s="425"/>
      <c r="C287" s="425">
        <v>2767</v>
      </c>
      <c r="D287" s="488"/>
      <c r="E287" s="52">
        <v>6.2324000000000002</v>
      </c>
      <c r="F287" s="226">
        <v>360</v>
      </c>
      <c r="G287" s="228">
        <v>2824.7840375999995</v>
      </c>
      <c r="H287" s="240"/>
      <c r="I287" s="192">
        <v>-57.784037599999465</v>
      </c>
    </row>
    <row r="288" spans="1:9" s="49" customFormat="1" ht="16.5">
      <c r="A288" s="177">
        <v>41262</v>
      </c>
      <c r="B288" s="425"/>
      <c r="C288" s="425">
        <v>2757</v>
      </c>
      <c r="D288" s="488"/>
      <c r="E288" s="52">
        <v>6.2302999999999997</v>
      </c>
      <c r="F288" s="226">
        <v>359</v>
      </c>
      <c r="G288" s="228">
        <v>2816.455320054999</v>
      </c>
      <c r="H288" s="240"/>
      <c r="I288" s="192">
        <v>-59.455320054998992</v>
      </c>
    </row>
    <row r="289" spans="1:9" s="49" customFormat="1" ht="16.5">
      <c r="A289" s="177">
        <v>41263</v>
      </c>
      <c r="B289" s="425"/>
      <c r="C289" s="425">
        <v>2756</v>
      </c>
      <c r="D289" s="488"/>
      <c r="E289" s="52">
        <v>6.2302</v>
      </c>
      <c r="F289" s="226">
        <v>358.5</v>
      </c>
      <c r="G289" s="228">
        <v>2812.6988554049994</v>
      </c>
      <c r="H289" s="240"/>
      <c r="I289" s="192">
        <v>-56.698855404999449</v>
      </c>
    </row>
    <row r="290" spans="1:9" s="49" customFormat="1" ht="16.5">
      <c r="A290" s="177">
        <v>41264</v>
      </c>
      <c r="B290" s="425"/>
      <c r="C290" s="425">
        <v>2731</v>
      </c>
      <c r="D290" s="488"/>
      <c r="E290" s="52">
        <v>6.2286000000000001</v>
      </c>
      <c r="F290" s="226">
        <v>357</v>
      </c>
      <c r="G290" s="228">
        <v>2800.8768999299996</v>
      </c>
      <c r="H290" s="240"/>
      <c r="I290" s="192">
        <v>-69.876899929999581</v>
      </c>
    </row>
    <row r="291" spans="1:9" s="49" customFormat="1" ht="16.5">
      <c r="A291" s="177">
        <v>41267</v>
      </c>
      <c r="B291" s="425"/>
      <c r="C291" s="425">
        <v>2719</v>
      </c>
      <c r="D291" s="488"/>
      <c r="E291" s="52">
        <v>6.2335000000000003</v>
      </c>
      <c r="F291" s="226">
        <v>356</v>
      </c>
      <c r="G291" s="228">
        <v>2795.5310608999998</v>
      </c>
      <c r="H291" s="240"/>
      <c r="I291" s="192">
        <v>-76.531060899999829</v>
      </c>
    </row>
    <row r="292" spans="1:9" s="49" customFormat="1" ht="16.5">
      <c r="A292" s="177">
        <v>41268</v>
      </c>
      <c r="B292" s="425"/>
      <c r="C292" s="425">
        <v>2726</v>
      </c>
      <c r="D292" s="488"/>
      <c r="E292" s="52">
        <v>6.2339000000000002</v>
      </c>
      <c r="F292" s="226"/>
      <c r="G292" s="228"/>
      <c r="H292" s="240"/>
      <c r="I292" s="192"/>
    </row>
    <row r="293" spans="1:9" s="49" customFormat="1" ht="16.5">
      <c r="A293" s="177">
        <v>41269</v>
      </c>
      <c r="B293" s="425"/>
      <c r="C293" s="425">
        <v>2721</v>
      </c>
      <c r="D293" s="488"/>
      <c r="E293" s="52">
        <v>6.2352999999999996</v>
      </c>
      <c r="F293" s="226">
        <v>353</v>
      </c>
      <c r="G293" s="228">
        <v>2773.9947519349994</v>
      </c>
      <c r="H293" s="240"/>
      <c r="I293" s="192">
        <v>-52.994751934999385</v>
      </c>
    </row>
    <row r="294" spans="1:9" s="49" customFormat="1" ht="16.5">
      <c r="A294" s="177">
        <v>41270</v>
      </c>
      <c r="B294" s="425"/>
      <c r="C294" s="425">
        <v>2726</v>
      </c>
      <c r="D294" s="488"/>
      <c r="E294" s="52">
        <v>6.2359999999999998</v>
      </c>
      <c r="F294" s="226">
        <v>353</v>
      </c>
      <c r="G294" s="228">
        <v>2774.2893322</v>
      </c>
      <c r="H294" s="240"/>
      <c r="I294" s="192">
        <v>-48.28933219999999</v>
      </c>
    </row>
    <row r="295" spans="1:9" s="49" customFormat="1" ht="16.5">
      <c r="A295" s="177">
        <v>41271</v>
      </c>
      <c r="B295" s="425"/>
      <c r="C295" s="425">
        <v>2729</v>
      </c>
      <c r="D295" s="488"/>
      <c r="E295" s="52">
        <v>6.2335000000000003</v>
      </c>
      <c r="F295" s="226">
        <v>352</v>
      </c>
      <c r="G295" s="228">
        <v>2765.8059927999998</v>
      </c>
      <c r="H295" s="240"/>
      <c r="I295" s="192">
        <v>-36.805992799999785</v>
      </c>
    </row>
    <row r="296" spans="1:9" s="49" customFormat="1" ht="16.5">
      <c r="A296" s="177">
        <v>41274</v>
      </c>
      <c r="B296" s="425"/>
      <c r="C296" s="425">
        <v>2725</v>
      </c>
      <c r="D296" s="488"/>
      <c r="E296" s="52">
        <v>6.2302999999999997</v>
      </c>
      <c r="F296" s="226"/>
      <c r="G296" s="228"/>
      <c r="H296" s="240"/>
      <c r="I296" s="192"/>
    </row>
    <row r="297" spans="1:9" s="49" customFormat="1" ht="16.5">
      <c r="A297" s="177">
        <v>41277</v>
      </c>
      <c r="B297" s="425"/>
      <c r="C297" s="425"/>
      <c r="D297" s="488"/>
      <c r="E297" s="52"/>
      <c r="F297" s="226">
        <v>351</v>
      </c>
      <c r="G297" s="228"/>
      <c r="H297" s="240"/>
      <c r="I297" s="192"/>
    </row>
    <row r="298" spans="1:9" s="49" customFormat="1" ht="16.5">
      <c r="A298" s="177">
        <v>41278</v>
      </c>
      <c r="B298" s="425"/>
      <c r="C298" s="425">
        <v>2819</v>
      </c>
      <c r="D298" s="488"/>
      <c r="E298" s="52">
        <v>6.2302999999999997</v>
      </c>
      <c r="F298" s="226">
        <v>353</v>
      </c>
      <c r="G298" s="228">
        <v>2771.8906071849997</v>
      </c>
      <c r="H298" s="240"/>
      <c r="I298" s="192">
        <v>47.109392815000319</v>
      </c>
    </row>
    <row r="299" spans="1:9" s="49" customFormat="1" ht="16.5">
      <c r="A299" s="177">
        <v>41281</v>
      </c>
      <c r="B299" s="425"/>
      <c r="C299" s="425">
        <v>2826</v>
      </c>
      <c r="D299" s="488"/>
      <c r="E299" s="52">
        <v>6.2295999999999996</v>
      </c>
      <c r="F299" s="226">
        <v>354</v>
      </c>
      <c r="G299" s="228">
        <v>2779.0226445599992</v>
      </c>
      <c r="H299" s="240"/>
      <c r="I299" s="192">
        <v>46.977355440000792</v>
      </c>
    </row>
    <row r="300" spans="1:9" s="49" customFormat="1" ht="16.5">
      <c r="A300" s="177">
        <v>41282</v>
      </c>
      <c r="B300" s="425"/>
      <c r="C300" s="425">
        <v>2830</v>
      </c>
      <c r="D300" s="488"/>
      <c r="E300" s="52">
        <v>6.2241</v>
      </c>
      <c r="F300" s="226">
        <v>355</v>
      </c>
      <c r="G300" s="228">
        <v>2784.1215893249996</v>
      </c>
      <c r="H300" s="240"/>
      <c r="I300" s="192">
        <v>45.878410675000396</v>
      </c>
    </row>
    <row r="301" spans="1:9" s="49" customFormat="1" ht="16.5">
      <c r="A301" s="177">
        <v>41283</v>
      </c>
      <c r="B301" s="425"/>
      <c r="C301" s="425">
        <v>2811</v>
      </c>
      <c r="D301" s="488"/>
      <c r="E301" s="52">
        <v>6.2262000000000004</v>
      </c>
      <c r="F301" s="226">
        <v>354</v>
      </c>
      <c r="G301" s="228">
        <v>2777.5877728200003</v>
      </c>
      <c r="H301" s="240"/>
      <c r="I301" s="192">
        <v>33.412227179999718</v>
      </c>
    </row>
    <row r="302" spans="1:9" s="49" customFormat="1" ht="16.5">
      <c r="A302" s="177">
        <v>41284</v>
      </c>
      <c r="B302" s="425"/>
      <c r="C302" s="425">
        <v>2826</v>
      </c>
      <c r="D302" s="488"/>
      <c r="E302" s="52">
        <v>6.2244000000000002</v>
      </c>
      <c r="F302" s="226">
        <v>354</v>
      </c>
      <c r="G302" s="228">
        <v>2776.8281348400001</v>
      </c>
      <c r="H302" s="240"/>
      <c r="I302" s="192">
        <v>49.171865159999925</v>
      </c>
    </row>
    <row r="303" spans="1:9" s="49" customFormat="1" ht="16.5">
      <c r="A303" s="177">
        <v>41285</v>
      </c>
      <c r="B303" s="425"/>
      <c r="C303" s="425">
        <v>2795</v>
      </c>
      <c r="D303" s="488"/>
      <c r="E303" s="52">
        <v>6.2161</v>
      </c>
      <c r="F303" s="226">
        <v>355</v>
      </c>
      <c r="G303" s="228">
        <v>2780.7358833249991</v>
      </c>
      <c r="H303" s="240"/>
      <c r="I303" s="192">
        <v>14.264116675000878</v>
      </c>
    </row>
    <row r="304" spans="1:9" s="49" customFormat="1" ht="16.5">
      <c r="A304" s="177">
        <v>41288</v>
      </c>
      <c r="B304" s="425"/>
      <c r="C304" s="425">
        <v>2808</v>
      </c>
      <c r="D304" s="488"/>
      <c r="E304" s="52">
        <v>6.2191999999999998</v>
      </c>
      <c r="F304" s="226">
        <v>355</v>
      </c>
      <c r="G304" s="228">
        <v>2782.0478443999996</v>
      </c>
      <c r="H304" s="240"/>
      <c r="I304" s="192">
        <v>25.952155600000424</v>
      </c>
    </row>
    <row r="305" spans="1:9" s="49" customFormat="1" ht="16.5">
      <c r="A305" s="177">
        <v>41289</v>
      </c>
      <c r="B305" s="425"/>
      <c r="C305" s="425">
        <v>2794</v>
      </c>
      <c r="D305" s="488"/>
      <c r="E305" s="52">
        <v>6.2135999999999996</v>
      </c>
      <c r="F305" s="226">
        <v>356</v>
      </c>
      <c r="G305" s="228">
        <v>2787.0853934399997</v>
      </c>
      <c r="H305" s="240"/>
      <c r="I305" s="192">
        <v>6.9146065600002657</v>
      </c>
    </row>
    <row r="306" spans="1:9" s="49" customFormat="1" ht="16.5">
      <c r="A306" s="177">
        <v>41290</v>
      </c>
      <c r="B306" s="425"/>
      <c r="C306" s="425">
        <v>2786</v>
      </c>
      <c r="D306" s="488"/>
      <c r="E306" s="52">
        <v>6.2164999999999999</v>
      </c>
      <c r="F306" s="226">
        <v>356</v>
      </c>
      <c r="G306" s="228">
        <v>2788.3161690999996</v>
      </c>
      <c r="H306" s="240"/>
      <c r="I306" s="192">
        <v>-2.3161690999995699</v>
      </c>
    </row>
    <row r="307" spans="1:9" s="49" customFormat="1" ht="16.5">
      <c r="A307" s="177">
        <v>41291</v>
      </c>
      <c r="B307" s="425"/>
      <c r="C307" s="425">
        <v>2823</v>
      </c>
      <c r="D307" s="488"/>
      <c r="E307" s="52">
        <v>6.2160000000000002</v>
      </c>
      <c r="F307" s="226">
        <v>356</v>
      </c>
      <c r="G307" s="228">
        <v>2788.1039663999995</v>
      </c>
      <c r="H307" s="240"/>
      <c r="I307" s="192">
        <v>34.896033600000465</v>
      </c>
    </row>
    <row r="308" spans="1:9" s="49" customFormat="1" ht="16.5">
      <c r="A308" s="177">
        <v>41292</v>
      </c>
      <c r="B308" s="425"/>
      <c r="C308" s="425">
        <v>2934</v>
      </c>
      <c r="D308" s="488"/>
      <c r="E308" s="52">
        <v>6.2153999999999998</v>
      </c>
      <c r="F308" s="226">
        <v>359</v>
      </c>
      <c r="G308" s="228">
        <v>2810.0783904899995</v>
      </c>
      <c r="H308" s="240"/>
      <c r="I308" s="192">
        <v>123.92160951000051</v>
      </c>
    </row>
    <row r="309" spans="1:9" s="49" customFormat="1" ht="16.5">
      <c r="A309" s="177">
        <v>41295</v>
      </c>
      <c r="B309" s="425"/>
      <c r="C309" s="425">
        <v>2922</v>
      </c>
      <c r="D309" s="488"/>
      <c r="E309" s="52">
        <v>6.2213000000000003</v>
      </c>
      <c r="F309" s="226"/>
      <c r="G309" s="228"/>
      <c r="H309" s="240"/>
      <c r="I309" s="192"/>
    </row>
    <row r="310" spans="1:9" s="49" customFormat="1" ht="16.5">
      <c r="A310" s="177">
        <v>41296</v>
      </c>
      <c r="B310" s="425"/>
      <c r="C310" s="425">
        <v>2917</v>
      </c>
      <c r="D310" s="488"/>
      <c r="E310" s="52">
        <v>6.2198000000000002</v>
      </c>
      <c r="F310" s="226">
        <v>357</v>
      </c>
      <c r="G310" s="228">
        <v>2797.1316414899998</v>
      </c>
      <c r="H310" s="240"/>
      <c r="I310" s="192">
        <v>119.86835851000023</v>
      </c>
    </row>
    <row r="311" spans="1:9" s="49" customFormat="1" ht="16.5">
      <c r="A311" s="177">
        <v>41297</v>
      </c>
      <c r="B311" s="425"/>
      <c r="C311" s="425">
        <v>2943</v>
      </c>
      <c r="D311" s="488"/>
      <c r="E311" s="52">
        <v>6.218</v>
      </c>
      <c r="F311" s="226">
        <v>358</v>
      </c>
      <c r="G311" s="228">
        <v>2803.7783545999996</v>
      </c>
      <c r="H311" s="240"/>
      <c r="I311" s="192">
        <v>139.2216454000004</v>
      </c>
    </row>
    <row r="312" spans="1:9" s="49" customFormat="1" ht="16.5">
      <c r="A312" s="177">
        <v>41298</v>
      </c>
      <c r="B312" s="425"/>
      <c r="C312" s="425">
        <v>2913</v>
      </c>
      <c r="D312" s="488"/>
      <c r="E312" s="52">
        <v>6.2180999999999997</v>
      </c>
      <c r="F312" s="226">
        <v>360</v>
      </c>
      <c r="G312" s="228">
        <v>2818.6468493999996</v>
      </c>
      <c r="H312" s="240"/>
      <c r="I312" s="192">
        <v>94.35315060000039</v>
      </c>
    </row>
    <row r="313" spans="1:9" s="49" customFormat="1" ht="16.5">
      <c r="A313" s="177">
        <v>41299</v>
      </c>
      <c r="B313" s="425"/>
      <c r="C313" s="425">
        <v>2926</v>
      </c>
      <c r="D313" s="488"/>
      <c r="E313" s="52">
        <v>6.2205000000000004</v>
      </c>
      <c r="F313" s="226">
        <v>361</v>
      </c>
      <c r="G313" s="228">
        <v>2827.0926360749995</v>
      </c>
      <c r="H313" s="240"/>
      <c r="I313" s="192">
        <v>98.907363925000482</v>
      </c>
    </row>
    <row r="314" spans="1:9" s="49" customFormat="1" ht="16.5">
      <c r="A314" s="177">
        <v>41302</v>
      </c>
      <c r="B314" s="425"/>
      <c r="C314" s="425">
        <v>2923</v>
      </c>
      <c r="D314" s="488"/>
      <c r="E314" s="52">
        <v>6.2225999999999999</v>
      </c>
      <c r="F314" s="226">
        <v>361</v>
      </c>
      <c r="G314" s="228">
        <v>2827.9964049899995</v>
      </c>
      <c r="H314" s="240"/>
      <c r="I314" s="192">
        <v>95.003595010000481</v>
      </c>
    </row>
    <row r="315" spans="1:9" s="49" customFormat="1" ht="16.5">
      <c r="A315" s="177">
        <v>41303</v>
      </c>
      <c r="B315" s="425"/>
      <c r="C315" s="425">
        <v>2941</v>
      </c>
      <c r="D315" s="488"/>
      <c r="E315" s="52">
        <v>6.2243000000000004</v>
      </c>
      <c r="F315" s="226">
        <v>362</v>
      </c>
      <c r="G315" s="228">
        <v>2836.1483266899995</v>
      </c>
      <c r="H315" s="240"/>
      <c r="I315" s="192">
        <v>104.85167331000048</v>
      </c>
    </row>
    <row r="316" spans="1:9" s="49" customFormat="1" ht="16.5">
      <c r="A316" s="177">
        <v>41304</v>
      </c>
      <c r="B316" s="425"/>
      <c r="C316" s="425">
        <v>2962</v>
      </c>
      <c r="D316" s="488"/>
      <c r="E316" s="52">
        <v>6.2203999999999997</v>
      </c>
      <c r="F316" s="226">
        <v>362</v>
      </c>
      <c r="G316" s="228">
        <v>2834.4652493199997</v>
      </c>
      <c r="H316" s="240"/>
      <c r="I316" s="192">
        <v>127.53475068000034</v>
      </c>
    </row>
    <row r="317" spans="1:9" s="49" customFormat="1" ht="16.5">
      <c r="A317" s="177">
        <v>41305</v>
      </c>
      <c r="B317" s="425"/>
      <c r="C317" s="425">
        <v>2939</v>
      </c>
      <c r="D317" s="488"/>
      <c r="E317" s="52">
        <v>6.2187999999999999</v>
      </c>
      <c r="F317" s="226">
        <v>363</v>
      </c>
      <c r="G317" s="228">
        <v>2841.1884984599992</v>
      </c>
      <c r="H317" s="240"/>
      <c r="I317" s="192">
        <v>97.811501540000791</v>
      </c>
    </row>
    <row r="318" spans="1:9" s="49" customFormat="1" ht="16.5">
      <c r="A318" s="177">
        <v>41306</v>
      </c>
      <c r="B318" s="425"/>
      <c r="C318" s="425">
        <v>2944</v>
      </c>
      <c r="D318" s="488"/>
      <c r="E318" s="52">
        <v>6.2270000000000003</v>
      </c>
      <c r="F318" s="226">
        <v>364</v>
      </c>
      <c r="G318" s="228">
        <v>2852.1605701999997</v>
      </c>
      <c r="H318" s="240"/>
      <c r="I318" s="192">
        <v>91.839429800000289</v>
      </c>
    </row>
    <row r="319" spans="1:9" s="49" customFormat="1" ht="16.5">
      <c r="A319" s="177">
        <v>41309</v>
      </c>
      <c r="B319" s="425"/>
      <c r="C319" s="425">
        <v>2968</v>
      </c>
      <c r="D319" s="488"/>
      <c r="E319" s="52">
        <v>6.2328000000000001</v>
      </c>
      <c r="F319" s="226">
        <v>366</v>
      </c>
      <c r="G319" s="228">
        <v>2869.5383023199997</v>
      </c>
      <c r="H319" s="240"/>
      <c r="I319" s="192">
        <v>98.46169768000027</v>
      </c>
    </row>
    <row r="320" spans="1:9" s="49" customFormat="1" ht="16.5">
      <c r="A320" s="177">
        <v>41310</v>
      </c>
      <c r="B320" s="425"/>
      <c r="C320" s="425">
        <v>2943</v>
      </c>
      <c r="D320" s="488"/>
      <c r="E320" s="52">
        <v>6.2294</v>
      </c>
      <c r="F320" s="226">
        <v>367</v>
      </c>
      <c r="G320" s="228">
        <v>2875.4811700699997</v>
      </c>
      <c r="H320" s="240"/>
      <c r="I320" s="192">
        <v>67.518829930000265</v>
      </c>
    </row>
    <row r="321" spans="1:9" s="49" customFormat="1" ht="16.5">
      <c r="A321" s="177">
        <v>41311</v>
      </c>
      <c r="B321" s="425"/>
      <c r="C321" s="425">
        <v>2966</v>
      </c>
      <c r="D321" s="488"/>
      <c r="E321" s="52">
        <v>6.2317</v>
      </c>
      <c r="F321" s="226">
        <v>367</v>
      </c>
      <c r="G321" s="228">
        <v>2876.4874638849997</v>
      </c>
      <c r="H321" s="240"/>
      <c r="I321" s="192">
        <v>89.51253611500033</v>
      </c>
    </row>
    <row r="322" spans="1:9" s="49" customFormat="1" ht="16.5">
      <c r="A322" s="177">
        <v>41312</v>
      </c>
      <c r="B322" s="425"/>
      <c r="C322" s="425">
        <v>2962</v>
      </c>
      <c r="D322" s="488"/>
      <c r="E322" s="52">
        <v>6.2321999999999997</v>
      </c>
      <c r="F322" s="226"/>
      <c r="G322" s="228"/>
      <c r="H322" s="240"/>
      <c r="I322" s="192"/>
    </row>
    <row r="323" spans="1:9" s="49" customFormat="1" ht="16.5">
      <c r="A323" s="177">
        <v>41313</v>
      </c>
      <c r="B323" s="425"/>
      <c r="C323" s="425">
        <v>2953</v>
      </c>
      <c r="D323" s="488"/>
      <c r="E323" s="52">
        <v>6.2324999999999999</v>
      </c>
      <c r="F323" s="226"/>
      <c r="G323" s="228"/>
      <c r="H323" s="240"/>
      <c r="I323" s="192"/>
    </row>
    <row r="324" spans="1:9" s="49" customFormat="1" ht="16.5">
      <c r="A324" s="177">
        <v>41320</v>
      </c>
      <c r="B324" s="425"/>
      <c r="C324" s="425"/>
      <c r="D324" s="488"/>
      <c r="E324" s="52"/>
      <c r="F324" s="226">
        <v>371</v>
      </c>
      <c r="G324" s="228"/>
      <c r="H324" s="240"/>
      <c r="I324" s="192"/>
    </row>
    <row r="325" spans="1:9" s="49" customFormat="1" ht="16.5">
      <c r="A325" s="177">
        <v>41323</v>
      </c>
      <c r="B325" s="425"/>
      <c r="C325" s="425">
        <v>2971</v>
      </c>
      <c r="D325" s="488"/>
      <c r="E325" s="52">
        <v>6.2427000000000001</v>
      </c>
      <c r="F325" s="226"/>
      <c r="G325" s="228"/>
      <c r="H325" s="240"/>
      <c r="I325" s="192"/>
    </row>
    <row r="326" spans="1:9" s="49" customFormat="1" ht="16.5">
      <c r="A326" s="177">
        <v>41324</v>
      </c>
      <c r="B326" s="425"/>
      <c r="C326" s="425">
        <v>2983</v>
      </c>
      <c r="D326" s="488"/>
      <c r="E326" s="52">
        <v>6.2443</v>
      </c>
      <c r="F326" s="226">
        <v>371</v>
      </c>
      <c r="G326" s="228">
        <v>2911.7767728949993</v>
      </c>
      <c r="H326" s="240"/>
      <c r="I326" s="192">
        <v>71.22322710500066</v>
      </c>
    </row>
    <row r="327" spans="1:9" s="49" customFormat="1" ht="16.5">
      <c r="A327" s="177">
        <v>41325</v>
      </c>
      <c r="B327" s="425"/>
      <c r="C327" s="425">
        <v>2980</v>
      </c>
      <c r="D327" s="488"/>
      <c r="E327" s="52">
        <v>6.2375999999999996</v>
      </c>
      <c r="F327" s="226">
        <v>373</v>
      </c>
      <c r="G327" s="228">
        <v>2923.6857553199998</v>
      </c>
      <c r="H327" s="240"/>
      <c r="I327" s="192">
        <v>56.314244680000229</v>
      </c>
    </row>
    <row r="328" spans="1:9" s="49" customFormat="1" ht="16.5">
      <c r="A328" s="177">
        <v>41326</v>
      </c>
      <c r="B328" s="425"/>
      <c r="C328" s="425">
        <v>2924</v>
      </c>
      <c r="D328" s="488"/>
      <c r="E328" s="52">
        <v>6.2404999999999999</v>
      </c>
      <c r="F328" s="226">
        <v>374</v>
      </c>
      <c r="G328" s="228">
        <v>2932.4149160500001</v>
      </c>
      <c r="H328" s="240"/>
      <c r="I328" s="192">
        <v>-8.4149160500001017</v>
      </c>
    </row>
    <row r="329" spans="1:9" s="49" customFormat="1" ht="16.5">
      <c r="A329" s="177">
        <v>41327</v>
      </c>
      <c r="B329" s="425"/>
      <c r="C329" s="425">
        <v>2921</v>
      </c>
      <c r="D329" s="488"/>
      <c r="E329" s="52">
        <v>6.2351000000000001</v>
      </c>
      <c r="F329" s="226">
        <v>374</v>
      </c>
      <c r="G329" s="228">
        <v>2930.0072499099997</v>
      </c>
      <c r="H329" s="240"/>
      <c r="I329" s="192">
        <v>-9.0072499099997003</v>
      </c>
    </row>
    <row r="330" spans="1:9" s="49" customFormat="1" ht="16.5">
      <c r="A330" s="177">
        <v>41330</v>
      </c>
      <c r="B330" s="425"/>
      <c r="C330" s="425">
        <v>2880</v>
      </c>
      <c r="D330" s="488"/>
      <c r="E330" s="52">
        <v>6.2339000000000002</v>
      </c>
      <c r="F330" s="226">
        <v>374</v>
      </c>
      <c r="G330" s="228">
        <v>2929.4722129899997</v>
      </c>
      <c r="H330" s="240"/>
      <c r="I330" s="192">
        <v>-49.472212989999662</v>
      </c>
    </row>
    <row r="331" spans="1:9" s="49" customFormat="1" ht="16.5">
      <c r="A331" s="177">
        <v>41331</v>
      </c>
      <c r="B331" s="425"/>
      <c r="C331" s="425">
        <v>2854</v>
      </c>
      <c r="D331" s="488"/>
      <c r="E331" s="52">
        <v>6.2294999999999998</v>
      </c>
      <c r="F331" s="226">
        <v>373</v>
      </c>
      <c r="G331" s="228">
        <v>2920.0839125249991</v>
      </c>
      <c r="H331" s="240"/>
      <c r="I331" s="192">
        <v>-66.08391252499905</v>
      </c>
    </row>
    <row r="332" spans="1:9" s="49" customFormat="1" ht="16.5">
      <c r="A332" s="177">
        <v>41332</v>
      </c>
      <c r="B332" s="425"/>
      <c r="C332" s="425">
        <v>2876</v>
      </c>
      <c r="D332" s="488"/>
      <c r="E332" s="52">
        <v>6.2272999999999996</v>
      </c>
      <c r="F332" s="226">
        <v>373</v>
      </c>
      <c r="G332" s="228">
        <v>2919.1056342349989</v>
      </c>
      <c r="H332" s="240"/>
      <c r="I332" s="192">
        <v>-43.105634234998888</v>
      </c>
    </row>
    <row r="333" spans="1:9" s="49" customFormat="1" ht="16.5">
      <c r="A333" s="177">
        <v>41333</v>
      </c>
      <c r="B333" s="425"/>
      <c r="C333" s="425">
        <v>2894</v>
      </c>
      <c r="D333" s="488"/>
      <c r="E333" s="52">
        <v>6.2213000000000003</v>
      </c>
      <c r="F333" s="226">
        <v>374</v>
      </c>
      <c r="G333" s="228">
        <v>2923.8543253299999</v>
      </c>
      <c r="H333" s="240"/>
      <c r="I333" s="192">
        <v>-29.854325329999938</v>
      </c>
    </row>
    <row r="334" spans="1:9" s="49" customFormat="1" ht="16.5">
      <c r="A334" s="177">
        <v>41334</v>
      </c>
      <c r="B334" s="425"/>
      <c r="C334" s="425">
        <v>2874</v>
      </c>
      <c r="D334" s="488"/>
      <c r="E334" s="52">
        <v>6.2237</v>
      </c>
      <c r="F334" s="226">
        <v>374</v>
      </c>
      <c r="G334" s="228">
        <v>2924.9243991699996</v>
      </c>
      <c r="H334" s="240"/>
      <c r="I334" s="192">
        <v>-50.92439916999956</v>
      </c>
    </row>
    <row r="335" spans="1:9" s="49" customFormat="1" ht="16.5">
      <c r="A335" s="177">
        <v>41337</v>
      </c>
      <c r="B335" s="425"/>
      <c r="C335" s="425">
        <v>2855</v>
      </c>
      <c r="D335" s="488"/>
      <c r="E335" s="52">
        <v>6.2251000000000003</v>
      </c>
      <c r="F335" s="226">
        <v>372</v>
      </c>
      <c r="G335" s="228">
        <v>2910.7061029799997</v>
      </c>
      <c r="H335" s="240"/>
      <c r="I335" s="192">
        <v>-55.706102979999741</v>
      </c>
    </row>
    <row r="336" spans="1:9" s="49" customFormat="1" ht="16.5">
      <c r="A336" s="177">
        <v>41338</v>
      </c>
      <c r="B336" s="425"/>
      <c r="C336" s="425">
        <v>2864</v>
      </c>
      <c r="D336" s="488"/>
      <c r="E336" s="52">
        <v>6.2209000000000003</v>
      </c>
      <c r="F336" s="226">
        <v>371</v>
      </c>
      <c r="G336" s="228">
        <v>2901.4272418849996</v>
      </c>
      <c r="H336" s="240"/>
      <c r="I336" s="192">
        <v>-37.427241884999603</v>
      </c>
    </row>
    <row r="337" spans="1:9" s="49" customFormat="1" ht="16.5">
      <c r="A337" s="177">
        <v>41339</v>
      </c>
      <c r="B337" s="425"/>
      <c r="C337" s="425">
        <v>2859</v>
      </c>
      <c r="D337" s="488"/>
      <c r="E337" s="52">
        <v>6.2180999999999997</v>
      </c>
      <c r="F337" s="226">
        <v>370.5</v>
      </c>
      <c r="G337" s="228">
        <v>2896.4823825074996</v>
      </c>
      <c r="H337" s="240"/>
      <c r="I337" s="192">
        <v>-37.482382507499551</v>
      </c>
    </row>
    <row r="338" spans="1:9" s="49" customFormat="1" ht="16.5">
      <c r="A338" s="177">
        <v>41340</v>
      </c>
      <c r="B338" s="425"/>
      <c r="C338" s="425">
        <v>2832</v>
      </c>
      <c r="D338" s="488"/>
      <c r="E338" s="52">
        <v>6.2202000000000002</v>
      </c>
      <c r="F338" s="226">
        <v>368</v>
      </c>
      <c r="G338" s="228">
        <v>2878.8714062399995</v>
      </c>
      <c r="H338" s="240"/>
      <c r="I338" s="192">
        <v>-46.871406239999487</v>
      </c>
    </row>
    <row r="339" spans="1:9" s="49" customFormat="1" ht="16.5">
      <c r="A339" s="177">
        <v>41341</v>
      </c>
      <c r="B339" s="425"/>
      <c r="C339" s="425">
        <v>2820</v>
      </c>
      <c r="D339" s="488"/>
      <c r="E339" s="52">
        <v>6.2146999999999997</v>
      </c>
      <c r="F339" s="226">
        <v>368</v>
      </c>
      <c r="G339" s="228">
        <v>2876.4584946399991</v>
      </c>
      <c r="H339" s="240"/>
      <c r="I339" s="192">
        <v>-56.458494639999117</v>
      </c>
    </row>
    <row r="340" spans="1:9" s="49" customFormat="1" ht="16.5">
      <c r="A340" s="177">
        <v>41344</v>
      </c>
      <c r="B340" s="425"/>
      <c r="C340" s="425">
        <v>2813</v>
      </c>
      <c r="D340" s="488"/>
      <c r="E340" s="52">
        <v>6.2180999999999997</v>
      </c>
      <c r="F340" s="226">
        <v>366</v>
      </c>
      <c r="G340" s="228">
        <v>2863.1242968899996</v>
      </c>
      <c r="H340" s="240"/>
      <c r="I340" s="192">
        <v>-50.124296889999641</v>
      </c>
    </row>
    <row r="341" spans="1:9" s="49" customFormat="1" ht="16.5">
      <c r="A341" s="177">
        <v>41345</v>
      </c>
      <c r="B341" s="425"/>
      <c r="C341" s="425">
        <v>2809</v>
      </c>
      <c r="D341" s="488"/>
      <c r="E341" s="52">
        <v>6.2161999999999997</v>
      </c>
      <c r="F341" s="226">
        <v>367</v>
      </c>
      <c r="G341" s="228">
        <v>2869.7059186099996</v>
      </c>
      <c r="H341" s="240"/>
      <c r="I341" s="192">
        <v>-60.705918609999571</v>
      </c>
    </row>
    <row r="342" spans="1:9" s="49" customFormat="1" ht="16.5">
      <c r="A342" s="177">
        <v>41346</v>
      </c>
      <c r="B342" s="425"/>
      <c r="C342" s="425">
        <v>2786</v>
      </c>
      <c r="D342" s="488"/>
      <c r="E342" s="52">
        <v>6.2138</v>
      </c>
      <c r="F342" s="226">
        <v>367</v>
      </c>
      <c r="G342" s="228">
        <v>2868.6558728899995</v>
      </c>
      <c r="H342" s="240"/>
      <c r="I342" s="192">
        <v>-82.6558728899995</v>
      </c>
    </row>
    <row r="343" spans="1:9" s="49" customFormat="1" ht="16.5">
      <c r="A343" s="177">
        <v>41347</v>
      </c>
      <c r="B343" s="425"/>
      <c r="C343" s="425">
        <v>2792</v>
      </c>
      <c r="D343" s="488"/>
      <c r="E343" s="52">
        <v>6.2154999999999996</v>
      </c>
      <c r="F343" s="226">
        <v>367</v>
      </c>
      <c r="G343" s="228">
        <v>2869.3996552749995</v>
      </c>
      <c r="H343" s="240"/>
      <c r="I343" s="192">
        <v>-77.399655274999532</v>
      </c>
    </row>
    <row r="344" spans="1:9" s="49" customFormat="1" ht="16.5">
      <c r="A344" s="177">
        <v>41348</v>
      </c>
      <c r="B344" s="425"/>
      <c r="C344" s="425">
        <v>2800</v>
      </c>
      <c r="D344" s="488"/>
      <c r="E344" s="52">
        <v>6.2134999999999998</v>
      </c>
      <c r="F344" s="226">
        <v>368</v>
      </c>
      <c r="G344" s="228">
        <v>2875.9320411999993</v>
      </c>
      <c r="H344" s="240"/>
      <c r="I344" s="192">
        <v>-75.932041199999276</v>
      </c>
    </row>
    <row r="345" spans="1:9" s="49" customFormat="1" ht="16.5">
      <c r="A345" s="177">
        <v>41351</v>
      </c>
      <c r="B345" s="425"/>
      <c r="C345" s="425">
        <v>2784</v>
      </c>
      <c r="D345" s="488"/>
      <c r="E345" s="52">
        <v>6.2157999999999998</v>
      </c>
      <c r="F345" s="226">
        <v>367</v>
      </c>
      <c r="G345" s="228">
        <v>2869.5309109899995</v>
      </c>
      <c r="H345" s="240"/>
      <c r="I345" s="192">
        <v>-85.530910989999484</v>
      </c>
    </row>
    <row r="346" spans="1:9" s="49" customFormat="1" ht="16.5">
      <c r="A346" s="177">
        <v>41352</v>
      </c>
      <c r="B346" s="425"/>
      <c r="C346" s="425">
        <v>2790</v>
      </c>
      <c r="D346" s="488"/>
      <c r="E346" s="52">
        <v>6.2157</v>
      </c>
      <c r="F346" s="226">
        <v>366</v>
      </c>
      <c r="G346" s="228">
        <v>2862.0771123299992</v>
      </c>
      <c r="H346" s="240"/>
      <c r="I346" s="192">
        <v>-72.077112329999181</v>
      </c>
    </row>
    <row r="347" spans="1:9" s="49" customFormat="1" ht="16.5">
      <c r="A347" s="177">
        <v>41353</v>
      </c>
      <c r="B347" s="425"/>
      <c r="C347" s="425">
        <v>2794</v>
      </c>
      <c r="D347" s="488"/>
      <c r="E347" s="52">
        <v>6.2118000000000002</v>
      </c>
      <c r="F347" s="226">
        <v>365</v>
      </c>
      <c r="G347" s="228">
        <v>2852.9700400500001</v>
      </c>
      <c r="H347" s="240"/>
      <c r="I347" s="192">
        <v>-58.97004005000008</v>
      </c>
    </row>
    <row r="348" spans="1:9" s="49" customFormat="1" ht="16.5">
      <c r="A348" s="177">
        <v>41354</v>
      </c>
      <c r="B348" s="425"/>
      <c r="C348" s="425">
        <v>2794</v>
      </c>
      <c r="D348" s="488"/>
      <c r="E348" s="52">
        <v>6.2142999999999997</v>
      </c>
      <c r="F348" s="226">
        <v>365</v>
      </c>
      <c r="G348" s="228">
        <v>2854.0578769249992</v>
      </c>
      <c r="H348" s="240"/>
      <c r="I348" s="192">
        <v>-60.057876924999164</v>
      </c>
    </row>
    <row r="349" spans="1:9" s="49" customFormat="1" ht="16.5">
      <c r="A349" s="177">
        <v>41355</v>
      </c>
      <c r="B349" s="425"/>
      <c r="C349" s="425">
        <v>2787</v>
      </c>
      <c r="D349" s="488"/>
      <c r="E349" s="52">
        <v>6.2122000000000002</v>
      </c>
      <c r="F349" s="226">
        <v>365</v>
      </c>
      <c r="G349" s="228">
        <v>2853.1440939499998</v>
      </c>
      <c r="H349" s="240"/>
      <c r="I349" s="192">
        <v>-66.144093949999842</v>
      </c>
    </row>
    <row r="350" spans="1:9" s="49" customFormat="1" ht="16.5">
      <c r="A350" s="177">
        <v>41358</v>
      </c>
      <c r="B350" s="425"/>
      <c r="C350" s="425">
        <v>2790</v>
      </c>
      <c r="D350" s="488"/>
      <c r="E350" s="52">
        <v>6.2107000000000001</v>
      </c>
      <c r="F350" s="226">
        <v>368</v>
      </c>
      <c r="G350" s="228">
        <v>2874.7036498399998</v>
      </c>
      <c r="H350" s="240"/>
      <c r="I350" s="192">
        <v>-84.703649839999798</v>
      </c>
    </row>
    <row r="351" spans="1:9" s="49" customFormat="1" ht="16.5">
      <c r="A351" s="177">
        <v>41359</v>
      </c>
      <c r="B351" s="425"/>
      <c r="C351" s="425">
        <v>2795</v>
      </c>
      <c r="D351" s="488"/>
      <c r="E351" s="52">
        <v>6.2110000000000003</v>
      </c>
      <c r="F351" s="226">
        <v>367</v>
      </c>
      <c r="G351" s="228">
        <v>2867.4308195499993</v>
      </c>
      <c r="H351" s="240"/>
      <c r="I351" s="192">
        <v>-72.430819549999342</v>
      </c>
    </row>
    <row r="352" spans="1:9" s="49" customFormat="1" ht="16.5">
      <c r="A352" s="177">
        <v>41360</v>
      </c>
      <c r="B352" s="425"/>
      <c r="C352" s="425">
        <v>2790</v>
      </c>
      <c r="D352" s="488"/>
      <c r="E352" s="52">
        <v>6.2138</v>
      </c>
      <c r="F352" s="226">
        <v>366</v>
      </c>
      <c r="G352" s="228">
        <v>2861.2480912199994</v>
      </c>
      <c r="H352" s="240"/>
      <c r="I352" s="192">
        <v>-71.248091219999424</v>
      </c>
    </row>
    <row r="353" spans="1:9" s="49" customFormat="1" ht="16.5">
      <c r="A353" s="177">
        <v>41361</v>
      </c>
      <c r="B353" s="425"/>
      <c r="C353" s="425">
        <v>2782</v>
      </c>
      <c r="D353" s="488"/>
      <c r="E353" s="52">
        <v>6.2142999999999997</v>
      </c>
      <c r="F353" s="226">
        <v>366</v>
      </c>
      <c r="G353" s="228">
        <v>2861.4662546699992</v>
      </c>
      <c r="H353" s="240"/>
      <c r="I353" s="192">
        <v>-79.466254669999216</v>
      </c>
    </row>
    <row r="354" spans="1:9" s="49" customFormat="1" ht="16.5">
      <c r="A354" s="177">
        <v>41362</v>
      </c>
      <c r="B354" s="425"/>
      <c r="C354" s="425">
        <v>2783</v>
      </c>
      <c r="D354" s="488"/>
      <c r="E354" s="52">
        <v>6.2107999999999999</v>
      </c>
      <c r="F354" s="226"/>
      <c r="G354" s="228"/>
      <c r="H354" s="240"/>
      <c r="I354" s="192"/>
    </row>
    <row r="355" spans="1:9" s="49" customFormat="1" ht="16.5">
      <c r="A355" s="177">
        <v>41365</v>
      </c>
      <c r="B355" s="425"/>
      <c r="C355" s="425">
        <v>2862</v>
      </c>
      <c r="D355" s="488"/>
      <c r="E355" s="52">
        <v>6.2080000000000002</v>
      </c>
      <c r="F355" s="226">
        <v>365</v>
      </c>
      <c r="G355" s="228">
        <v>2851.3165279999998</v>
      </c>
      <c r="H355" s="240"/>
      <c r="I355" s="192">
        <v>10.683472000000165</v>
      </c>
    </row>
    <row r="356" spans="1:9" s="49" customFormat="1" ht="16.5">
      <c r="A356" s="177">
        <v>41366</v>
      </c>
      <c r="B356" s="425"/>
      <c r="C356" s="425">
        <v>2888</v>
      </c>
      <c r="D356" s="488"/>
      <c r="E356" s="52">
        <v>6.1985999999999999</v>
      </c>
      <c r="F356" s="226">
        <v>365</v>
      </c>
      <c r="G356" s="228">
        <v>2847.2262613499997</v>
      </c>
      <c r="H356" s="240"/>
      <c r="I356" s="192">
        <v>40.773738650000269</v>
      </c>
    </row>
    <row r="357" spans="1:9" s="49" customFormat="1" ht="16.5">
      <c r="A357" s="177">
        <v>41367</v>
      </c>
      <c r="B357" s="425"/>
      <c r="C357" s="425">
        <v>2876</v>
      </c>
      <c r="D357" s="488"/>
      <c r="E357" s="52">
        <v>6.2009999999999996</v>
      </c>
      <c r="F357" s="226"/>
      <c r="G357" s="228"/>
      <c r="H357" s="240"/>
      <c r="I357" s="192"/>
    </row>
    <row r="358" spans="1:9" s="49" customFormat="1" ht="16.5">
      <c r="A358" s="177">
        <v>41369</v>
      </c>
      <c r="B358" s="425"/>
      <c r="C358" s="425"/>
      <c r="D358" s="488"/>
      <c r="E358" s="52"/>
      <c r="F358" s="226">
        <v>366</v>
      </c>
      <c r="G358" s="228"/>
      <c r="H358" s="240"/>
      <c r="I358" s="192"/>
    </row>
    <row r="359" spans="1:9" s="49" customFormat="1" ht="16.5">
      <c r="A359" s="177">
        <v>41372</v>
      </c>
      <c r="B359" s="425"/>
      <c r="C359" s="425">
        <v>2884</v>
      </c>
      <c r="D359" s="488"/>
      <c r="E359" s="52">
        <v>6.2032999999999996</v>
      </c>
      <c r="F359" s="226">
        <v>366</v>
      </c>
      <c r="G359" s="228">
        <v>2856.6666587699992</v>
      </c>
      <c r="H359" s="240"/>
      <c r="I359" s="192">
        <v>27.333341230000769</v>
      </c>
    </row>
    <row r="360" spans="1:9" s="49" customFormat="1" ht="16.5">
      <c r="A360" s="177">
        <v>41373</v>
      </c>
      <c r="B360" s="425"/>
      <c r="C360" s="425">
        <v>2868</v>
      </c>
      <c r="D360" s="488"/>
      <c r="E360" s="52">
        <v>6.2023999999999999</v>
      </c>
      <c r="F360" s="226">
        <v>366</v>
      </c>
      <c r="G360" s="228">
        <v>2856.2739645599995</v>
      </c>
      <c r="H360" s="240"/>
      <c r="I360" s="192">
        <v>11.726035440000487</v>
      </c>
    </row>
    <row r="361" spans="1:9" s="49" customFormat="1" ht="16.5">
      <c r="A361" s="177">
        <v>41374</v>
      </c>
      <c r="B361" s="425"/>
      <c r="C361" s="425">
        <v>2888</v>
      </c>
      <c r="D361" s="488"/>
      <c r="E361" s="52">
        <v>6.1939000000000002</v>
      </c>
      <c r="F361" s="226">
        <v>366</v>
      </c>
      <c r="G361" s="228">
        <v>2852.5651859099994</v>
      </c>
      <c r="H361" s="240"/>
      <c r="I361" s="192">
        <v>35.4348140900006</v>
      </c>
    </row>
    <row r="362" spans="1:9" s="49" customFormat="1" ht="16.5">
      <c r="A362" s="177">
        <v>41375</v>
      </c>
      <c r="B362" s="425"/>
      <c r="C362" s="425">
        <v>2873</v>
      </c>
      <c r="D362" s="488"/>
      <c r="E362" s="52">
        <v>6.1962999999999999</v>
      </c>
      <c r="F362" s="226">
        <v>367</v>
      </c>
      <c r="G362" s="228">
        <v>2860.9992895149994</v>
      </c>
      <c r="H362" s="240"/>
      <c r="I362" s="192">
        <v>12.000710485000582</v>
      </c>
    </row>
    <row r="363" spans="1:9" s="49" customFormat="1" ht="16.5">
      <c r="A363" s="177">
        <v>41376</v>
      </c>
      <c r="B363" s="425"/>
      <c r="C363" s="425">
        <v>2861</v>
      </c>
      <c r="D363" s="488"/>
      <c r="E363" s="52">
        <v>6.1921999999999997</v>
      </c>
      <c r="F363" s="226">
        <v>367</v>
      </c>
      <c r="G363" s="228">
        <v>2859.2054614099989</v>
      </c>
      <c r="H363" s="240"/>
      <c r="I363" s="192">
        <v>1.7945385900011388</v>
      </c>
    </row>
    <row r="364" spans="1:9" s="49" customFormat="1" ht="16.5">
      <c r="A364" s="177">
        <v>41379</v>
      </c>
      <c r="B364" s="425"/>
      <c r="C364" s="425">
        <v>2826</v>
      </c>
      <c r="D364" s="488"/>
      <c r="E364" s="52">
        <v>6.1871</v>
      </c>
      <c r="F364" s="226">
        <v>366</v>
      </c>
      <c r="G364" s="228">
        <v>2849.5981629899993</v>
      </c>
      <c r="H364" s="240"/>
      <c r="I364" s="192">
        <v>-23.59816298999931</v>
      </c>
    </row>
    <row r="365" spans="1:9" s="49" customFormat="1" ht="16.5">
      <c r="A365" s="177">
        <v>41380</v>
      </c>
      <c r="B365" s="425"/>
      <c r="C365" s="425">
        <v>2798</v>
      </c>
      <c r="D365" s="488"/>
      <c r="E365" s="52">
        <v>6.1830999999999996</v>
      </c>
      <c r="F365" s="226">
        <v>365</v>
      </c>
      <c r="G365" s="228">
        <v>2840.4816727249995</v>
      </c>
      <c r="H365" s="240"/>
      <c r="I365" s="192">
        <v>-42.481672724999498</v>
      </c>
    </row>
    <row r="366" spans="1:9" s="49" customFormat="1" ht="16.5">
      <c r="A366" s="177">
        <v>41381</v>
      </c>
      <c r="B366" s="425"/>
      <c r="C366" s="425">
        <v>2791</v>
      </c>
      <c r="D366" s="488"/>
      <c r="E366" s="52">
        <v>6.1722999999999999</v>
      </c>
      <c r="F366" s="226">
        <v>365</v>
      </c>
      <c r="G366" s="228">
        <v>2835.7822174249995</v>
      </c>
      <c r="H366" s="240"/>
      <c r="I366" s="192">
        <v>-44.782217424999544</v>
      </c>
    </row>
    <row r="367" spans="1:9" s="49" customFormat="1" ht="16.5">
      <c r="A367" s="177">
        <v>41382</v>
      </c>
      <c r="B367" s="425"/>
      <c r="C367" s="425">
        <v>2785</v>
      </c>
      <c r="D367" s="488"/>
      <c r="E367" s="52">
        <v>6.1813000000000002</v>
      </c>
      <c r="F367" s="226">
        <v>363</v>
      </c>
      <c r="G367" s="228">
        <v>2824.9603565849998</v>
      </c>
      <c r="H367" s="240"/>
      <c r="I367" s="192">
        <v>-39.960356584999772</v>
      </c>
    </row>
    <row r="368" spans="1:9" s="49" customFormat="1" ht="16.5">
      <c r="A368" s="177">
        <v>41383</v>
      </c>
      <c r="B368" s="425"/>
      <c r="C368" s="425">
        <v>2795</v>
      </c>
      <c r="D368" s="488"/>
      <c r="E368" s="52">
        <v>6.1776</v>
      </c>
      <c r="F368" s="226">
        <v>362</v>
      </c>
      <c r="G368" s="228">
        <v>2815.9945540799995</v>
      </c>
      <c r="H368" s="240"/>
      <c r="I368" s="192">
        <v>-20.994554079999489</v>
      </c>
    </row>
    <row r="369" spans="1:9" s="49" customFormat="1" ht="16.5">
      <c r="A369" s="177">
        <v>41386</v>
      </c>
      <c r="B369" s="425"/>
      <c r="C369" s="425">
        <v>2778</v>
      </c>
      <c r="D369" s="488"/>
      <c r="E369" s="52">
        <v>6.1825999999999999</v>
      </c>
      <c r="F369" s="226">
        <v>362</v>
      </c>
      <c r="G369" s="228">
        <v>2818.1523455799993</v>
      </c>
      <c r="H369" s="240"/>
      <c r="I369" s="192">
        <v>-40.152345579999292</v>
      </c>
    </row>
    <row r="370" spans="1:9" s="49" customFormat="1" ht="16.5">
      <c r="A370" s="177">
        <v>41387</v>
      </c>
      <c r="B370" s="425"/>
      <c r="C370" s="425">
        <v>2768</v>
      </c>
      <c r="D370" s="488"/>
      <c r="E370" s="52">
        <v>6.1791</v>
      </c>
      <c r="F370" s="226">
        <v>361</v>
      </c>
      <c r="G370" s="228">
        <v>2809.2754774649998</v>
      </c>
      <c r="H370" s="240"/>
      <c r="I370" s="192">
        <v>-41.275477464999767</v>
      </c>
    </row>
    <row r="371" spans="1:9" s="49" customFormat="1" ht="16.5">
      <c r="A371" s="177">
        <v>41388</v>
      </c>
      <c r="B371" s="425"/>
      <c r="C371" s="425">
        <v>2780</v>
      </c>
      <c r="D371" s="488"/>
      <c r="E371" s="52">
        <v>6.1780999999999997</v>
      </c>
      <c r="F371" s="226">
        <v>361</v>
      </c>
      <c r="G371" s="228">
        <v>2808.8451113149999</v>
      </c>
      <c r="H371" s="240"/>
      <c r="I371" s="192">
        <v>-28.84511131499994</v>
      </c>
    </row>
    <row r="372" spans="1:9" s="49" customFormat="1" ht="16.5">
      <c r="A372" s="177">
        <v>41389</v>
      </c>
      <c r="B372" s="425"/>
      <c r="C372" s="425">
        <v>2771</v>
      </c>
      <c r="D372" s="488"/>
      <c r="E372" s="52">
        <v>6.1707000000000001</v>
      </c>
      <c r="F372" s="226">
        <v>361</v>
      </c>
      <c r="G372" s="228">
        <v>2805.6604018049993</v>
      </c>
      <c r="H372" s="240"/>
      <c r="I372" s="192">
        <v>-34.66040180499931</v>
      </c>
    </row>
    <row r="373" spans="1:9" s="49" customFormat="1" ht="16.5">
      <c r="A373" s="177">
        <v>41390</v>
      </c>
      <c r="B373" s="425"/>
      <c r="C373" s="425">
        <v>2782</v>
      </c>
      <c r="D373" s="488"/>
      <c r="E373" s="52">
        <v>6.165</v>
      </c>
      <c r="F373" s="226">
        <v>361</v>
      </c>
      <c r="G373" s="228">
        <v>2803.2073147499996</v>
      </c>
      <c r="H373" s="240"/>
      <c r="I373" s="192">
        <v>-21.207314749999568</v>
      </c>
    </row>
    <row r="374" spans="1:9" s="49" customFormat="1" ht="16.5">
      <c r="A374" s="177">
        <v>41395</v>
      </c>
      <c r="B374" s="425"/>
      <c r="C374" s="425"/>
      <c r="D374" s="488"/>
      <c r="E374" s="52"/>
      <c r="F374" s="226">
        <v>361</v>
      </c>
      <c r="G374" s="228"/>
      <c r="H374" s="240"/>
      <c r="I374" s="192"/>
    </row>
    <row r="375" spans="1:9" s="49" customFormat="1" ht="16.5">
      <c r="A375" s="177">
        <v>41396</v>
      </c>
      <c r="B375" s="425"/>
      <c r="C375" s="425">
        <v>2762</v>
      </c>
      <c r="D375" s="488"/>
      <c r="E375" s="52">
        <v>6.1559999999999997</v>
      </c>
      <c r="F375" s="226">
        <v>361</v>
      </c>
      <c r="G375" s="228">
        <v>2799.3340193999993</v>
      </c>
      <c r="H375" s="240"/>
      <c r="I375" s="192">
        <v>-37.334019399999306</v>
      </c>
    </row>
    <row r="376" spans="1:9" s="49" customFormat="1" ht="16.5">
      <c r="A376" s="177">
        <v>41397</v>
      </c>
      <c r="B376" s="425"/>
      <c r="C376" s="425">
        <v>2790</v>
      </c>
      <c r="D376" s="488"/>
      <c r="E376" s="52">
        <v>6.1555999999999997</v>
      </c>
      <c r="F376" s="226">
        <v>362</v>
      </c>
      <c r="G376" s="228">
        <v>2806.5002714799994</v>
      </c>
      <c r="H376" s="240"/>
      <c r="I376" s="192">
        <v>-16.500271479999356</v>
      </c>
    </row>
    <row r="377" spans="1:9" s="49" customFormat="1" ht="16.5">
      <c r="A377" s="177">
        <v>41400</v>
      </c>
      <c r="B377" s="425"/>
      <c r="C377" s="425">
        <v>2812</v>
      </c>
      <c r="D377" s="488"/>
      <c r="E377" s="52">
        <v>6.1666999999999996</v>
      </c>
      <c r="F377" s="226">
        <v>363</v>
      </c>
      <c r="G377" s="228">
        <v>2818.6422000149996</v>
      </c>
      <c r="H377" s="240"/>
      <c r="I377" s="192">
        <v>-6.6422000149996165</v>
      </c>
    </row>
    <row r="378" spans="1:9" s="49" customFormat="1" ht="16.5">
      <c r="A378" s="177">
        <v>41401</v>
      </c>
      <c r="B378" s="425"/>
      <c r="C378" s="425">
        <v>2808</v>
      </c>
      <c r="D378" s="488"/>
      <c r="E378" s="52">
        <v>6.1540999999999997</v>
      </c>
      <c r="F378" s="226">
        <v>364</v>
      </c>
      <c r="G378" s="228">
        <v>2820.52615466</v>
      </c>
      <c r="H378" s="240"/>
      <c r="I378" s="192">
        <v>-12.526154659999975</v>
      </c>
    </row>
    <row r="379" spans="1:9" s="49" customFormat="1" ht="16.5">
      <c r="A379" s="177">
        <v>41402</v>
      </c>
      <c r="B379" s="425"/>
      <c r="C379" s="425">
        <v>2819</v>
      </c>
      <c r="D379" s="488"/>
      <c r="E379" s="52">
        <v>6.141</v>
      </c>
      <c r="F379" s="226">
        <v>365</v>
      </c>
      <c r="G379" s="228">
        <v>2822.1624997499998</v>
      </c>
      <c r="H379" s="240"/>
      <c r="I379" s="192">
        <v>-3.1624997499998244</v>
      </c>
    </row>
    <row r="380" spans="1:9" s="49" customFormat="1" ht="16.5">
      <c r="A380" s="177">
        <v>41403</v>
      </c>
      <c r="B380" s="425"/>
      <c r="C380" s="425">
        <v>2804</v>
      </c>
      <c r="D380" s="488"/>
      <c r="E380" s="52">
        <v>6.1308999999999996</v>
      </c>
      <c r="F380" s="226">
        <v>366</v>
      </c>
      <c r="G380" s="228">
        <v>2825.0765912099996</v>
      </c>
      <c r="H380" s="240"/>
      <c r="I380" s="192">
        <v>-21.076591209999606</v>
      </c>
    </row>
    <row r="381" spans="1:9" s="49" customFormat="1" ht="16.5">
      <c r="A381" s="177">
        <v>41404</v>
      </c>
      <c r="B381" s="425"/>
      <c r="C381" s="425">
        <v>2816</v>
      </c>
      <c r="D381" s="488"/>
      <c r="E381" s="52">
        <v>6.1417000000000002</v>
      </c>
      <c r="F381" s="226">
        <v>367</v>
      </c>
      <c r="G381" s="228">
        <v>2837.1107493849995</v>
      </c>
      <c r="H381" s="240"/>
      <c r="I381" s="192">
        <v>-21.110749384999508</v>
      </c>
    </row>
    <row r="382" spans="1:9" s="49" customFormat="1" ht="16.5">
      <c r="A382" s="177">
        <v>41407</v>
      </c>
      <c r="B382" s="425"/>
      <c r="C382" s="425">
        <v>2811</v>
      </c>
      <c r="D382" s="488"/>
      <c r="E382" s="52">
        <v>6.1467999999999998</v>
      </c>
      <c r="F382" s="226">
        <v>368</v>
      </c>
      <c r="G382" s="228">
        <v>2846.6700041599997</v>
      </c>
      <c r="H382" s="240"/>
      <c r="I382" s="192">
        <v>-35.670004159999735</v>
      </c>
    </row>
    <row r="383" spans="1:9" s="49" customFormat="1" ht="16.5">
      <c r="A383" s="177">
        <v>41408</v>
      </c>
      <c r="B383" s="425"/>
      <c r="C383" s="425">
        <v>2805</v>
      </c>
      <c r="D383" s="488"/>
      <c r="E383" s="52">
        <v>6.1428000000000003</v>
      </c>
      <c r="F383" s="226">
        <v>368</v>
      </c>
      <c r="G383" s="228">
        <v>2844.9151593599995</v>
      </c>
      <c r="H383" s="240"/>
      <c r="I383" s="192">
        <v>-39.915159359999507</v>
      </c>
    </row>
    <row r="384" spans="1:9" s="49" customFormat="1" ht="16.5">
      <c r="A384" s="177">
        <v>41409</v>
      </c>
      <c r="B384" s="425"/>
      <c r="C384" s="425">
        <v>2779</v>
      </c>
      <c r="D384" s="488"/>
      <c r="E384" s="52">
        <v>6.1459000000000001</v>
      </c>
      <c r="F384" s="226">
        <v>367</v>
      </c>
      <c r="G384" s="228">
        <v>2838.9483293949997</v>
      </c>
      <c r="H384" s="240"/>
      <c r="I384" s="192">
        <v>-59.948329394999746</v>
      </c>
    </row>
    <row r="385" spans="1:9" s="49" customFormat="1" ht="16.5">
      <c r="A385" s="177">
        <v>41410</v>
      </c>
      <c r="B385" s="425"/>
      <c r="C385" s="425">
        <v>2724</v>
      </c>
      <c r="D385" s="488"/>
      <c r="E385" s="52">
        <v>6.1492000000000004</v>
      </c>
      <c r="F385" s="226">
        <v>366</v>
      </c>
      <c r="G385" s="228">
        <v>2833.0613734799999</v>
      </c>
      <c r="H385" s="240"/>
      <c r="I385" s="192">
        <v>-109.06137347999993</v>
      </c>
    </row>
    <row r="386" spans="1:9" s="49" customFormat="1" ht="16.5">
      <c r="A386" s="177">
        <v>41411</v>
      </c>
      <c r="B386" s="425"/>
      <c r="C386" s="425">
        <v>2741</v>
      </c>
      <c r="D386" s="488"/>
      <c r="E386" s="52">
        <v>6.1418999999999997</v>
      </c>
      <c r="F386" s="226">
        <v>367</v>
      </c>
      <c r="G386" s="228">
        <v>2837.1982531949998</v>
      </c>
      <c r="H386" s="240"/>
      <c r="I386" s="192">
        <v>-96.198253194999779</v>
      </c>
    </row>
    <row r="387" spans="1:9" s="49" customFormat="1" ht="16.5">
      <c r="A387" s="177">
        <v>41414</v>
      </c>
      <c r="B387" s="425"/>
      <c r="C387" s="425">
        <v>2729</v>
      </c>
      <c r="D387" s="488"/>
      <c r="E387" s="52">
        <v>6.1388999999999996</v>
      </c>
      <c r="F387" s="226">
        <v>367</v>
      </c>
      <c r="G387" s="228">
        <v>2835.8856960449993</v>
      </c>
      <c r="H387" s="240"/>
      <c r="I387" s="192">
        <v>-106.88569604499935</v>
      </c>
    </row>
    <row r="388" spans="1:9" s="49" customFormat="1" ht="16.5">
      <c r="A388" s="177">
        <v>41415</v>
      </c>
      <c r="B388" s="425"/>
      <c r="C388" s="425">
        <v>2738</v>
      </c>
      <c r="D388" s="488"/>
      <c r="E388" s="52">
        <v>6.1356000000000002</v>
      </c>
      <c r="F388" s="226">
        <v>368</v>
      </c>
      <c r="G388" s="228">
        <v>2841.7564387199996</v>
      </c>
      <c r="H388" s="240"/>
      <c r="I388" s="192">
        <v>-103.75643871999955</v>
      </c>
    </row>
    <row r="389" spans="1:9" s="49" customFormat="1" ht="16.5">
      <c r="A389" s="177">
        <v>41416</v>
      </c>
      <c r="B389" s="425"/>
      <c r="C389" s="425">
        <v>2735</v>
      </c>
      <c r="D389" s="488"/>
      <c r="E389" s="52">
        <v>6.1311</v>
      </c>
      <c r="F389" s="226">
        <v>368.5</v>
      </c>
      <c r="G389" s="228">
        <v>2843.4368337524998</v>
      </c>
      <c r="H389" s="240"/>
      <c r="I389" s="192">
        <v>-108.43683375249975</v>
      </c>
    </row>
    <row r="390" spans="1:9" s="49" customFormat="1" ht="16.5">
      <c r="A390" s="177">
        <v>41417</v>
      </c>
      <c r="B390" s="425"/>
      <c r="C390" s="425">
        <v>2700</v>
      </c>
      <c r="D390" s="488"/>
      <c r="E390" s="52">
        <v>6.1340000000000003</v>
      </c>
      <c r="F390" s="226">
        <v>368.5</v>
      </c>
      <c r="G390" s="228">
        <v>2844.7108248499994</v>
      </c>
      <c r="H390" s="240"/>
      <c r="I390" s="192">
        <v>-144.71082484999943</v>
      </c>
    </row>
    <row r="391" spans="1:9" s="49" customFormat="1" ht="16.5">
      <c r="A391" s="177">
        <v>41418</v>
      </c>
      <c r="B391" s="425"/>
      <c r="C391" s="425">
        <v>2698</v>
      </c>
      <c r="D391" s="488"/>
      <c r="E391" s="52">
        <v>6.1315999999999997</v>
      </c>
      <c r="F391" s="226">
        <v>368</v>
      </c>
      <c r="G391" s="228">
        <v>2840.0015939199989</v>
      </c>
      <c r="H391" s="240"/>
      <c r="I391" s="192">
        <v>-142.00159391999887</v>
      </c>
    </row>
    <row r="392" spans="1:9" s="49" customFormat="1" ht="16.5">
      <c r="A392" s="177">
        <v>41421</v>
      </c>
      <c r="B392" s="425"/>
      <c r="C392" s="425">
        <v>2695</v>
      </c>
      <c r="D392" s="488"/>
      <c r="E392" s="52">
        <v>6.1211000000000002</v>
      </c>
      <c r="F392" s="226"/>
      <c r="G392" s="228"/>
      <c r="H392" s="240"/>
      <c r="I392" s="192"/>
    </row>
    <row r="393" spans="1:9" s="49" customFormat="1" ht="16.5">
      <c r="A393" s="177">
        <v>41422</v>
      </c>
      <c r="B393" s="425"/>
      <c r="C393" s="425">
        <v>2704</v>
      </c>
      <c r="D393" s="488"/>
      <c r="E393" s="52">
        <v>6.1215000000000002</v>
      </c>
      <c r="F393" s="226">
        <v>367</v>
      </c>
      <c r="G393" s="228">
        <v>2828.2728645749999</v>
      </c>
      <c r="H393" s="240"/>
      <c r="I393" s="192">
        <v>-124.27286457499986</v>
      </c>
    </row>
    <row r="394" spans="1:9" s="49" customFormat="1" ht="16.5">
      <c r="A394" s="177">
        <v>41423</v>
      </c>
      <c r="B394" s="425"/>
      <c r="C394" s="425">
        <v>2685</v>
      </c>
      <c r="D394" s="488"/>
      <c r="E394" s="52">
        <v>6.1266999999999996</v>
      </c>
      <c r="F394" s="226">
        <v>366.5</v>
      </c>
      <c r="G394" s="228">
        <v>2826.8959909324994</v>
      </c>
      <c r="H394" s="240"/>
      <c r="I394" s="192">
        <v>-141.89599093249944</v>
      </c>
    </row>
    <row r="395" spans="1:9" s="49" customFormat="1" ht="16.5">
      <c r="A395" s="177">
        <v>41424</v>
      </c>
      <c r="B395" s="425"/>
      <c r="C395" s="425">
        <v>2688</v>
      </c>
      <c r="D395" s="488"/>
      <c r="E395" s="52">
        <v>6.1308999999999996</v>
      </c>
      <c r="F395" s="226">
        <v>366</v>
      </c>
      <c r="G395" s="228">
        <v>2825.0765912099996</v>
      </c>
      <c r="H395" s="240"/>
      <c r="I395" s="192">
        <v>-137.07659120999961</v>
      </c>
    </row>
    <row r="396" spans="1:9" s="49" customFormat="1" ht="16.5">
      <c r="A396" s="177">
        <v>41425</v>
      </c>
      <c r="B396" s="425"/>
      <c r="C396" s="425">
        <v>2681</v>
      </c>
      <c r="D396" s="488"/>
      <c r="E396" s="52">
        <v>6.1345000000000001</v>
      </c>
      <c r="F396" s="226">
        <v>366</v>
      </c>
      <c r="G396" s="228">
        <v>2826.6473680499994</v>
      </c>
      <c r="H396" s="240"/>
      <c r="I396" s="192">
        <v>-145.64736804999939</v>
      </c>
    </row>
    <row r="397" spans="1:9" s="49" customFormat="1" ht="16.5">
      <c r="A397" s="177">
        <v>41428</v>
      </c>
      <c r="B397" s="425"/>
      <c r="C397" s="425">
        <v>2676</v>
      </c>
      <c r="D397" s="488"/>
      <c r="E397" s="52">
        <v>6.1317000000000004</v>
      </c>
      <c r="F397" s="226">
        <v>366</v>
      </c>
      <c r="G397" s="228">
        <v>2825.4256527299995</v>
      </c>
      <c r="H397" s="240"/>
      <c r="I397" s="192">
        <v>-149.42565272999946</v>
      </c>
    </row>
    <row r="398" spans="1:9" s="49" customFormat="1" ht="16.5">
      <c r="A398" s="177">
        <v>41429</v>
      </c>
      <c r="B398" s="425"/>
      <c r="C398" s="425">
        <v>2665</v>
      </c>
      <c r="D398" s="488"/>
      <c r="E398" s="52">
        <v>6.1285999999999996</v>
      </c>
      <c r="F398" s="226">
        <v>365</v>
      </c>
      <c r="G398" s="228">
        <v>2816.7668288499995</v>
      </c>
      <c r="H398" s="240"/>
      <c r="I398" s="192">
        <v>-151.76682884999946</v>
      </c>
    </row>
    <row r="399" spans="1:9" s="49" customFormat="1" ht="16.5">
      <c r="A399" s="177">
        <v>41430</v>
      </c>
      <c r="B399" s="425"/>
      <c r="C399" s="425">
        <v>2672</v>
      </c>
      <c r="D399" s="488"/>
      <c r="E399" s="52">
        <v>6.1277999999999997</v>
      </c>
      <c r="F399" s="226">
        <v>365</v>
      </c>
      <c r="G399" s="228">
        <v>2816.4187210499995</v>
      </c>
      <c r="H399" s="240"/>
      <c r="I399" s="192">
        <v>-144.41872104999948</v>
      </c>
    </row>
    <row r="400" spans="1:9" s="49" customFormat="1" ht="16.5">
      <c r="A400" s="177">
        <v>41431</v>
      </c>
      <c r="B400" s="425"/>
      <c r="C400" s="425">
        <v>2647</v>
      </c>
      <c r="D400" s="488"/>
      <c r="E400" s="52">
        <v>6.1361999999999997</v>
      </c>
      <c r="F400" s="226">
        <v>363</v>
      </c>
      <c r="G400" s="228">
        <v>2805.4433112899992</v>
      </c>
      <c r="H400" s="240"/>
      <c r="I400" s="192">
        <v>-158.4433112899992</v>
      </c>
    </row>
    <row r="401" spans="1:9" s="49" customFormat="1" ht="16.5">
      <c r="A401" s="177">
        <v>41432</v>
      </c>
      <c r="B401" s="425"/>
      <c r="C401" s="425">
        <v>2639</v>
      </c>
      <c r="D401" s="488"/>
      <c r="E401" s="52">
        <v>6.1334999999999997</v>
      </c>
      <c r="F401" s="226">
        <v>363</v>
      </c>
      <c r="G401" s="228">
        <v>2804.2748850749995</v>
      </c>
      <c r="H401" s="240"/>
      <c r="I401" s="192">
        <v>-165.27488507499947</v>
      </c>
    </row>
    <row r="402" spans="1:9" s="49" customFormat="1" ht="16.5">
      <c r="A402" s="177">
        <v>41437</v>
      </c>
      <c r="B402" s="425"/>
      <c r="C402" s="425"/>
      <c r="D402" s="488"/>
      <c r="E402" s="52"/>
      <c r="F402" s="226">
        <v>363</v>
      </c>
      <c r="G402" s="228"/>
      <c r="H402" s="240"/>
      <c r="I402" s="192"/>
    </row>
    <row r="403" spans="1:9" s="49" customFormat="1" ht="16.5">
      <c r="A403" s="177">
        <v>41438</v>
      </c>
      <c r="B403" s="425"/>
      <c r="C403" s="425">
        <v>2613</v>
      </c>
      <c r="D403" s="488"/>
      <c r="E403" s="52">
        <v>6.1344000000000003</v>
      </c>
      <c r="F403" s="226">
        <v>361</v>
      </c>
      <c r="G403" s="228">
        <v>2790.0381105599995</v>
      </c>
      <c r="H403" s="240"/>
      <c r="I403" s="192">
        <v>-177.0381105599995</v>
      </c>
    </row>
    <row r="404" spans="1:9" s="49" customFormat="1" ht="16.5">
      <c r="A404" s="177">
        <v>41439</v>
      </c>
      <c r="B404" s="425"/>
      <c r="C404" s="425">
        <v>2628</v>
      </c>
      <c r="D404" s="488"/>
      <c r="E404" s="52">
        <v>6.1307999999999998</v>
      </c>
      <c r="F404" s="226">
        <v>358</v>
      </c>
      <c r="G404" s="228">
        <v>2766.5622927599993</v>
      </c>
      <c r="H404" s="240"/>
      <c r="I404" s="192">
        <v>-138.56229275999931</v>
      </c>
    </row>
    <row r="405" spans="1:9" s="49" customFormat="1" ht="16.5">
      <c r="A405" s="177">
        <v>41442</v>
      </c>
      <c r="B405" s="425"/>
      <c r="C405" s="425">
        <v>2639</v>
      </c>
      <c r="D405" s="488"/>
      <c r="E405" s="52">
        <v>6.125</v>
      </c>
      <c r="F405" s="226">
        <v>358</v>
      </c>
      <c r="G405" s="228">
        <v>2764.0869124999999</v>
      </c>
      <c r="H405" s="240"/>
      <c r="I405" s="192">
        <v>-125.08691249999993</v>
      </c>
    </row>
    <row r="406" spans="1:9" s="49" customFormat="1" ht="16.5">
      <c r="A406" s="177">
        <v>41443</v>
      </c>
      <c r="B406" s="425"/>
      <c r="C406" s="425">
        <v>2638</v>
      </c>
      <c r="D406" s="488"/>
      <c r="E406" s="52">
        <v>6.1284999999999998</v>
      </c>
      <c r="F406" s="226">
        <v>358</v>
      </c>
      <c r="G406" s="228">
        <v>2765.5806764499998</v>
      </c>
      <c r="H406" s="240"/>
      <c r="I406" s="192">
        <v>-127.58067644999983</v>
      </c>
    </row>
    <row r="407" spans="1:9" s="49" customFormat="1" ht="16.5">
      <c r="A407" s="177">
        <v>41444</v>
      </c>
      <c r="B407" s="425"/>
      <c r="C407" s="425">
        <v>2627</v>
      </c>
      <c r="D407" s="488"/>
      <c r="E407" s="52">
        <v>6.1269</v>
      </c>
      <c r="F407" s="226">
        <v>357</v>
      </c>
      <c r="G407" s="228">
        <v>2757.5936290949999</v>
      </c>
      <c r="H407" s="240"/>
      <c r="I407" s="192">
        <v>-130.59362909499987</v>
      </c>
    </row>
    <row r="408" spans="1:9" s="49" customFormat="1" ht="16.5">
      <c r="A408" s="177">
        <v>41445</v>
      </c>
      <c r="B408" s="425"/>
      <c r="C408" s="425">
        <v>2618</v>
      </c>
      <c r="D408" s="488"/>
      <c r="E408" s="52">
        <v>6.1281999999999996</v>
      </c>
      <c r="F408" s="226">
        <v>356</v>
      </c>
      <c r="G408" s="228">
        <v>2750.8411722799997</v>
      </c>
      <c r="H408" s="240"/>
      <c r="I408" s="192">
        <v>-132.84117227999968</v>
      </c>
    </row>
    <row r="409" spans="1:9" s="49" customFormat="1" ht="16.5">
      <c r="A409" s="177">
        <v>41446</v>
      </c>
      <c r="B409" s="425"/>
      <c r="C409" s="425">
        <v>2620</v>
      </c>
      <c r="D409" s="488"/>
      <c r="E409" s="52">
        <v>6.1341999999999999</v>
      </c>
      <c r="F409" s="226">
        <v>356</v>
      </c>
      <c r="G409" s="228">
        <v>2753.3876046799996</v>
      </c>
      <c r="H409" s="240"/>
      <c r="I409" s="192">
        <v>-133.38760467999964</v>
      </c>
    </row>
    <row r="410" spans="1:9" s="49" customFormat="1" ht="16.5">
      <c r="A410" s="177">
        <v>41449</v>
      </c>
      <c r="B410" s="425"/>
      <c r="C410" s="425">
        <v>2598</v>
      </c>
      <c r="D410" s="488"/>
      <c r="E410" s="52">
        <v>6.1451000000000002</v>
      </c>
      <c r="F410" s="226">
        <v>355.5</v>
      </c>
      <c r="G410" s="228">
        <v>2754.3506830574997</v>
      </c>
      <c r="H410" s="240"/>
      <c r="I410" s="192">
        <v>-156.35068305749974</v>
      </c>
    </row>
    <row r="411" spans="1:9" s="49" customFormat="1" ht="16.5">
      <c r="A411" s="177">
        <v>41450</v>
      </c>
      <c r="B411" s="425"/>
      <c r="C411" s="425">
        <v>2604</v>
      </c>
      <c r="D411" s="488"/>
      <c r="E411" s="52">
        <v>6.1452999999999998</v>
      </c>
      <c r="F411" s="226">
        <v>355.5</v>
      </c>
      <c r="G411" s="228">
        <v>2754.4354449224993</v>
      </c>
      <c r="H411" s="240"/>
      <c r="I411" s="192">
        <v>-150.4354449224993</v>
      </c>
    </row>
    <row r="412" spans="1:9" s="49" customFormat="1" ht="16.5">
      <c r="A412" s="177">
        <v>41451</v>
      </c>
      <c r="B412" s="425"/>
      <c r="C412" s="425">
        <v>2587</v>
      </c>
      <c r="D412" s="488"/>
      <c r="E412" s="52">
        <v>6.1470000000000002</v>
      </c>
      <c r="F412" s="226">
        <v>355</v>
      </c>
      <c r="G412" s="228">
        <v>2751.4918477499996</v>
      </c>
      <c r="H412" s="240"/>
      <c r="I412" s="192">
        <v>-164.49184774999958</v>
      </c>
    </row>
    <row r="413" spans="1:9" s="49" customFormat="1" ht="16.5">
      <c r="A413" s="177">
        <v>41452</v>
      </c>
      <c r="B413" s="425"/>
      <c r="C413" s="425">
        <v>2589</v>
      </c>
      <c r="D413" s="488"/>
      <c r="E413" s="52">
        <v>6.149</v>
      </c>
      <c r="F413" s="226">
        <v>355</v>
      </c>
      <c r="G413" s="228">
        <v>2752.3382742499994</v>
      </c>
      <c r="H413" s="240"/>
      <c r="I413" s="192">
        <v>-163.33827424999936</v>
      </c>
    </row>
    <row r="414" spans="1:9" s="49" customFormat="1" ht="16.5">
      <c r="A414" s="177">
        <v>41453</v>
      </c>
      <c r="B414" s="425"/>
      <c r="C414" s="425">
        <v>2590</v>
      </c>
      <c r="D414" s="488"/>
      <c r="E414" s="52">
        <v>6.1375999999999999</v>
      </c>
      <c r="F414" s="226">
        <v>355</v>
      </c>
      <c r="G414" s="228">
        <v>2747.5136431999995</v>
      </c>
      <c r="H414" s="240"/>
      <c r="I414" s="192">
        <v>-157.51364319999948</v>
      </c>
    </row>
    <row r="415" spans="1:9" s="49" customFormat="1" ht="16.5">
      <c r="A415" s="177">
        <v>41456</v>
      </c>
      <c r="B415" s="425"/>
      <c r="C415" s="425">
        <v>2593</v>
      </c>
      <c r="D415" s="488"/>
      <c r="E415" s="52">
        <v>6.1326999999999998</v>
      </c>
      <c r="F415" s="226">
        <v>356</v>
      </c>
      <c r="G415" s="228">
        <v>2752.7509965799995</v>
      </c>
      <c r="H415" s="240"/>
      <c r="I415" s="192">
        <v>-159.75099657999954</v>
      </c>
    </row>
    <row r="416" spans="1:9" s="49" customFormat="1" ht="16.5">
      <c r="A416" s="177">
        <v>41457</v>
      </c>
      <c r="B416" s="425"/>
      <c r="C416" s="425">
        <v>2596</v>
      </c>
      <c r="D416" s="488"/>
      <c r="E416" s="52">
        <v>6.133</v>
      </c>
      <c r="F416" s="226">
        <v>356</v>
      </c>
      <c r="G416" s="228">
        <v>2752.8783181999997</v>
      </c>
      <c r="H416" s="240"/>
      <c r="I416" s="192">
        <v>-156.87831819999974</v>
      </c>
    </row>
    <row r="417" spans="1:9" s="49" customFormat="1" ht="16.5">
      <c r="A417" s="177">
        <v>41458</v>
      </c>
      <c r="B417" s="425"/>
      <c r="C417" s="425">
        <v>2599</v>
      </c>
      <c r="D417" s="488"/>
      <c r="E417" s="52">
        <v>6.1307999999999998</v>
      </c>
      <c r="F417" s="226">
        <v>358</v>
      </c>
      <c r="G417" s="228">
        <v>2766.5622927599993</v>
      </c>
      <c r="H417" s="240"/>
      <c r="I417" s="192">
        <v>-167.56229275999931</v>
      </c>
    </row>
    <row r="418" spans="1:9" s="49" customFormat="1" ht="16.5">
      <c r="A418" s="177">
        <v>41459</v>
      </c>
      <c r="B418" s="425"/>
      <c r="C418" s="425">
        <v>2596</v>
      </c>
      <c r="D418" s="488"/>
      <c r="E418" s="52">
        <v>6.1257999999999999</v>
      </c>
      <c r="F418" s="226"/>
      <c r="G418" s="228"/>
      <c r="H418" s="240"/>
      <c r="I418" s="192"/>
    </row>
    <row r="419" spans="1:9" s="49" customFormat="1" ht="16.5">
      <c r="A419" s="177">
        <v>41460</v>
      </c>
      <c r="B419" s="425"/>
      <c r="C419" s="425">
        <v>2587</v>
      </c>
      <c r="D419" s="488"/>
      <c r="E419" s="52">
        <v>6.1326000000000001</v>
      </c>
      <c r="F419" s="226">
        <v>358</v>
      </c>
      <c r="G419" s="228">
        <v>2767.3305142199997</v>
      </c>
      <c r="H419" s="240"/>
      <c r="I419" s="192">
        <v>-180.33051421999971</v>
      </c>
    </row>
    <row r="420" spans="1:9" s="49" customFormat="1" ht="16.5">
      <c r="A420" s="177">
        <v>41463</v>
      </c>
      <c r="B420" s="425"/>
      <c r="C420" s="425">
        <v>2586</v>
      </c>
      <c r="D420" s="488"/>
      <c r="E420" s="52">
        <v>6.1337000000000002</v>
      </c>
      <c r="F420" s="226">
        <v>358</v>
      </c>
      <c r="G420" s="228">
        <v>2767.7999828899992</v>
      </c>
      <c r="H420" s="240"/>
      <c r="I420" s="192">
        <v>-181.79998288999923</v>
      </c>
    </row>
    <row r="421" spans="1:9" s="49" customFormat="1" ht="16.5">
      <c r="A421" s="177">
        <v>41464</v>
      </c>
      <c r="B421" s="425"/>
      <c r="C421" s="425">
        <v>2619</v>
      </c>
      <c r="D421" s="488"/>
      <c r="E421" s="52">
        <v>6.1295000000000002</v>
      </c>
      <c r="F421" s="226">
        <v>358</v>
      </c>
      <c r="G421" s="228">
        <v>2766.0074661499993</v>
      </c>
      <c r="H421" s="240"/>
      <c r="I421" s="192">
        <v>-147.00746614999935</v>
      </c>
    </row>
    <row r="422" spans="1:9" s="49" customFormat="1" ht="16.5">
      <c r="A422" s="177">
        <v>41465</v>
      </c>
      <c r="B422" s="425"/>
      <c r="C422" s="425">
        <v>2628</v>
      </c>
      <c r="D422" s="488"/>
      <c r="E422" s="52">
        <v>6.1341000000000001</v>
      </c>
      <c r="F422" s="226">
        <v>358</v>
      </c>
      <c r="G422" s="228">
        <v>2767.9706987699997</v>
      </c>
      <c r="H422" s="240"/>
      <c r="I422" s="192">
        <v>-139.97069876999967</v>
      </c>
    </row>
    <row r="423" spans="1:9" s="49" customFormat="1" ht="16.5">
      <c r="A423" s="177">
        <v>41466</v>
      </c>
      <c r="B423" s="425"/>
      <c r="C423" s="425">
        <v>2660</v>
      </c>
      <c r="D423" s="488"/>
      <c r="E423" s="52">
        <v>6.1352000000000002</v>
      </c>
      <c r="F423" s="226">
        <v>359</v>
      </c>
      <c r="G423" s="228">
        <v>2775.7542461199992</v>
      </c>
      <c r="H423" s="240"/>
      <c r="I423" s="192">
        <v>-115.75424611999915</v>
      </c>
    </row>
    <row r="424" spans="1:9" s="49" customFormat="1" ht="16.5">
      <c r="A424" s="177">
        <v>41467</v>
      </c>
      <c r="B424" s="425"/>
      <c r="C424" s="425">
        <v>2636</v>
      </c>
      <c r="D424" s="488"/>
      <c r="E424" s="52">
        <v>6.1375000000000002</v>
      </c>
      <c r="F424" s="226">
        <v>360</v>
      </c>
      <c r="G424" s="228">
        <v>2784.0554249999996</v>
      </c>
      <c r="H424" s="240"/>
      <c r="I424" s="192">
        <v>-148.05542499999956</v>
      </c>
    </row>
    <row r="425" spans="1:9" s="49" customFormat="1" ht="16.5">
      <c r="A425" s="177">
        <v>41470</v>
      </c>
      <c r="B425" s="425"/>
      <c r="C425" s="425">
        <v>2615</v>
      </c>
      <c r="D425" s="488"/>
      <c r="E425" s="52">
        <v>6.1378000000000004</v>
      </c>
      <c r="F425" s="226">
        <v>360</v>
      </c>
      <c r="G425" s="228">
        <v>2784.1841771999998</v>
      </c>
      <c r="H425" s="240"/>
      <c r="I425" s="192">
        <v>-169.18417719999979</v>
      </c>
    </row>
    <row r="426" spans="1:9" s="49" customFormat="1" ht="16.5">
      <c r="A426" s="177">
        <v>41471</v>
      </c>
      <c r="B426" s="425"/>
      <c r="C426" s="425">
        <v>2630</v>
      </c>
      <c r="D426" s="488"/>
      <c r="E426" s="52">
        <v>6.1349999999999998</v>
      </c>
      <c r="F426" s="226">
        <v>360</v>
      </c>
      <c r="G426" s="228">
        <v>2782.9824899999999</v>
      </c>
      <c r="H426" s="240"/>
      <c r="I426" s="192">
        <v>-152.98248999999987</v>
      </c>
    </row>
    <row r="427" spans="1:9" s="49" customFormat="1" ht="16.5">
      <c r="A427" s="177">
        <v>41472</v>
      </c>
      <c r="B427" s="425"/>
      <c r="C427" s="425">
        <v>2648</v>
      </c>
      <c r="D427" s="488"/>
      <c r="E427" s="52">
        <v>6.1353</v>
      </c>
      <c r="F427" s="226">
        <v>360.5</v>
      </c>
      <c r="G427" s="228">
        <v>2786.7683411474995</v>
      </c>
      <c r="H427" s="240"/>
      <c r="I427" s="192">
        <v>-138.76834114749954</v>
      </c>
    </row>
    <row r="428" spans="1:9" s="49" customFormat="1" ht="16.5">
      <c r="A428" s="177">
        <v>41473</v>
      </c>
      <c r="B428" s="425"/>
      <c r="C428" s="425">
        <v>2664</v>
      </c>
      <c r="D428" s="488"/>
      <c r="E428" s="52">
        <v>6.1413000000000002</v>
      </c>
      <c r="F428" s="226">
        <v>362</v>
      </c>
      <c r="G428" s="228">
        <v>2800.3289877899992</v>
      </c>
      <c r="H428" s="240"/>
      <c r="I428" s="192">
        <v>-136.32898778999925</v>
      </c>
    </row>
    <row r="429" spans="1:9" s="49" customFormat="1" ht="16.5">
      <c r="A429" s="177">
        <v>41474</v>
      </c>
      <c r="B429" s="425"/>
      <c r="C429" s="425">
        <v>2664</v>
      </c>
      <c r="D429" s="488"/>
      <c r="E429" s="52">
        <v>6.1379000000000001</v>
      </c>
      <c r="F429" s="226">
        <v>365</v>
      </c>
      <c r="G429" s="228">
        <v>2820.8135820249995</v>
      </c>
      <c r="H429" s="240"/>
      <c r="I429" s="192">
        <v>-156.8135820249995</v>
      </c>
    </row>
    <row r="430" spans="1:9" s="49" customFormat="1" ht="16.5">
      <c r="A430" s="177">
        <v>41477</v>
      </c>
      <c r="B430" s="425"/>
      <c r="C430" s="425">
        <v>2665</v>
      </c>
      <c r="D430" s="488"/>
      <c r="E430" s="52">
        <v>6.1413000000000002</v>
      </c>
      <c r="F430" s="226">
        <v>365</v>
      </c>
      <c r="G430" s="228">
        <v>2822.293040175</v>
      </c>
      <c r="H430" s="240"/>
      <c r="I430" s="192">
        <v>-157.29304017499999</v>
      </c>
    </row>
    <row r="431" spans="1:9" s="49" customFormat="1" ht="16.5">
      <c r="A431" s="177">
        <v>41478</v>
      </c>
      <c r="B431" s="425"/>
      <c r="C431" s="425">
        <v>2666</v>
      </c>
      <c r="D431" s="488"/>
      <c r="E431" s="52">
        <v>6.1374000000000004</v>
      </c>
      <c r="F431" s="226">
        <v>367</v>
      </c>
      <c r="G431" s="228">
        <v>2835.2294174699996</v>
      </c>
      <c r="H431" s="240"/>
      <c r="I431" s="192">
        <v>-169.22941746999959</v>
      </c>
    </row>
    <row r="432" spans="1:9" s="49" customFormat="1" ht="16.5">
      <c r="A432" s="177">
        <v>41479</v>
      </c>
      <c r="B432" s="425"/>
      <c r="C432" s="425">
        <v>2666</v>
      </c>
      <c r="D432" s="488"/>
      <c r="E432" s="52">
        <v>6.1360000000000001</v>
      </c>
      <c r="F432" s="226">
        <v>368</v>
      </c>
      <c r="G432" s="228">
        <v>2841.9319231999998</v>
      </c>
      <c r="H432" s="240"/>
      <c r="I432" s="192">
        <v>-175.9319231999998</v>
      </c>
    </row>
    <row r="433" spans="1:9" s="49" customFormat="1" ht="16.5">
      <c r="A433" s="177">
        <v>41480</v>
      </c>
      <c r="B433" s="425"/>
      <c r="C433" s="425">
        <v>2675</v>
      </c>
      <c r="D433" s="488"/>
      <c r="E433" s="52">
        <v>6.1346999999999996</v>
      </c>
      <c r="F433" s="226">
        <v>368</v>
      </c>
      <c r="G433" s="228">
        <v>2841.3615986399996</v>
      </c>
      <c r="H433" s="240"/>
      <c r="I433" s="192">
        <v>-166.36159863999956</v>
      </c>
    </row>
    <row r="434" spans="1:9" s="49" customFormat="1" ht="16.5">
      <c r="A434" s="177">
        <v>41481</v>
      </c>
      <c r="B434" s="425"/>
      <c r="C434" s="425">
        <v>2699</v>
      </c>
      <c r="D434" s="488"/>
      <c r="E434" s="52">
        <v>6.1315999999999997</v>
      </c>
      <c r="F434" s="226">
        <v>369</v>
      </c>
      <c r="G434" s="228">
        <v>2847.3113808599992</v>
      </c>
      <c r="H434" s="240"/>
      <c r="I434" s="192">
        <v>-148.31138085999919</v>
      </c>
    </row>
    <row r="435" spans="1:9" s="49" customFormat="1" ht="16.5">
      <c r="A435" s="177">
        <v>41484</v>
      </c>
      <c r="B435" s="425"/>
      <c r="C435" s="425">
        <v>2721</v>
      </c>
      <c r="D435" s="488"/>
      <c r="E435" s="52">
        <v>6.1325000000000003</v>
      </c>
      <c r="F435" s="226">
        <v>372</v>
      </c>
      <c r="G435" s="228">
        <v>2869.6398734999993</v>
      </c>
      <c r="H435" s="240"/>
      <c r="I435" s="192">
        <v>-148.63987349999934</v>
      </c>
    </row>
    <row r="436" spans="1:9" s="49" customFormat="1" ht="16.5">
      <c r="A436" s="177">
        <v>41485</v>
      </c>
      <c r="B436" s="425"/>
      <c r="C436" s="425">
        <v>2770</v>
      </c>
      <c r="D436" s="488"/>
      <c r="E436" s="52">
        <v>6.1317000000000004</v>
      </c>
      <c r="F436" s="226">
        <v>376</v>
      </c>
      <c r="G436" s="228">
        <v>2898.5247142799999</v>
      </c>
      <c r="H436" s="240"/>
      <c r="I436" s="192">
        <v>-128.5247142799999</v>
      </c>
    </row>
    <row r="437" spans="1:9" s="49" customFormat="1" ht="16.5">
      <c r="A437" s="177">
        <v>41486</v>
      </c>
      <c r="B437" s="425"/>
      <c r="C437" s="425">
        <v>2775</v>
      </c>
      <c r="D437" s="488"/>
      <c r="E437" s="52">
        <v>6.1288999999999998</v>
      </c>
      <c r="F437" s="226">
        <v>377</v>
      </c>
      <c r="G437" s="228">
        <v>2904.5761868949994</v>
      </c>
      <c r="H437" s="240"/>
      <c r="I437" s="192">
        <v>-129.57618689499941</v>
      </c>
    </row>
    <row r="438" spans="1:9" s="49" customFormat="1" ht="16.5">
      <c r="A438" s="177">
        <v>41487</v>
      </c>
      <c r="B438" s="425"/>
      <c r="C438" s="425">
        <v>2769</v>
      </c>
      <c r="D438" s="488"/>
      <c r="E438" s="52">
        <v>6.1304999999999996</v>
      </c>
      <c r="F438" s="226">
        <v>377</v>
      </c>
      <c r="G438" s="228">
        <v>2905.2952917749994</v>
      </c>
      <c r="H438" s="240"/>
      <c r="I438" s="192">
        <v>-136.29529177499944</v>
      </c>
    </row>
    <row r="439" spans="1:9" s="49" customFormat="1" ht="16.5">
      <c r="A439" s="177">
        <v>41488</v>
      </c>
      <c r="B439" s="425"/>
      <c r="C439" s="425">
        <v>2751</v>
      </c>
      <c r="D439" s="488"/>
      <c r="E439" s="52">
        <v>6.1294000000000004</v>
      </c>
      <c r="F439" s="226">
        <v>377</v>
      </c>
      <c r="G439" s="228">
        <v>2904.8009071699994</v>
      </c>
      <c r="H439" s="240"/>
      <c r="I439" s="192">
        <v>-153.80090716999939</v>
      </c>
    </row>
    <row r="440" spans="1:9" s="49" customFormat="1" ht="16.5">
      <c r="A440" s="177">
        <v>41491</v>
      </c>
      <c r="B440" s="425"/>
      <c r="C440" s="425">
        <v>2762</v>
      </c>
      <c r="D440" s="488"/>
      <c r="E440" s="52">
        <v>6.1246999999999998</v>
      </c>
      <c r="F440" s="226">
        <v>377.5</v>
      </c>
      <c r="G440" s="228">
        <v>2906.3393171374996</v>
      </c>
      <c r="H440" s="240"/>
      <c r="I440" s="192">
        <v>-144.33931713749962</v>
      </c>
    </row>
    <row r="441" spans="1:9" s="49" customFormat="1" ht="16.5">
      <c r="A441" s="177">
        <v>41492</v>
      </c>
      <c r="B441" s="425"/>
      <c r="C441" s="425">
        <v>2767</v>
      </c>
      <c r="D441" s="488"/>
      <c r="E441" s="52">
        <v>6.1216999999999997</v>
      </c>
      <c r="F441" s="226">
        <v>377.5</v>
      </c>
      <c r="G441" s="228">
        <v>2904.9892072624993</v>
      </c>
      <c r="H441" s="240"/>
      <c r="I441" s="192">
        <v>-137.98920726249935</v>
      </c>
    </row>
    <row r="442" spans="1:9" s="49" customFormat="1" ht="16.5">
      <c r="A442" s="177">
        <v>41493</v>
      </c>
      <c r="B442" s="425"/>
      <c r="C442" s="425">
        <v>2722</v>
      </c>
      <c r="D442" s="488"/>
      <c r="E442" s="52">
        <v>6.1192000000000002</v>
      </c>
      <c r="F442" s="226">
        <v>377.5</v>
      </c>
      <c r="G442" s="228">
        <v>2903.8641156999997</v>
      </c>
      <c r="H442" s="240"/>
      <c r="I442" s="192">
        <v>-181.86411569999973</v>
      </c>
    </row>
    <row r="443" spans="1:9" s="49" customFormat="1" ht="16.5">
      <c r="A443" s="177">
        <v>41494</v>
      </c>
      <c r="B443" s="425"/>
      <c r="C443" s="425">
        <v>2739</v>
      </c>
      <c r="D443" s="488"/>
      <c r="E443" s="52">
        <v>6.1224999999999996</v>
      </c>
      <c r="F443" s="226">
        <v>377.5</v>
      </c>
      <c r="G443" s="228">
        <v>2905.3492365624993</v>
      </c>
      <c r="H443" s="240"/>
      <c r="I443" s="192">
        <v>-166.3492365624993</v>
      </c>
    </row>
    <row r="444" spans="1:9" s="49" customFormat="1" ht="16.5">
      <c r="A444" s="177">
        <v>41495</v>
      </c>
      <c r="B444" s="425"/>
      <c r="C444" s="425">
        <v>2750</v>
      </c>
      <c r="D444" s="488"/>
      <c r="E444" s="52">
        <v>6.1219000000000001</v>
      </c>
      <c r="F444" s="226">
        <v>377.5</v>
      </c>
      <c r="G444" s="228">
        <v>2905.0792145874993</v>
      </c>
      <c r="H444" s="240"/>
      <c r="I444" s="192">
        <v>-155.07921458749934</v>
      </c>
    </row>
    <row r="445" spans="1:9" s="49" customFormat="1" ht="16.5">
      <c r="A445" s="177">
        <v>41498</v>
      </c>
      <c r="B445" s="425"/>
      <c r="C445" s="425">
        <v>2775</v>
      </c>
      <c r="D445" s="488"/>
      <c r="E445" s="52">
        <v>6.1223000000000001</v>
      </c>
      <c r="F445" s="226">
        <v>379</v>
      </c>
      <c r="G445" s="228">
        <v>2916.2072791549999</v>
      </c>
      <c r="H445" s="240"/>
      <c r="I445" s="192">
        <v>-141.20727915499992</v>
      </c>
    </row>
    <row r="446" spans="1:9" s="49" customFormat="1" ht="16.5">
      <c r="A446" s="177">
        <v>41499</v>
      </c>
      <c r="B446" s="425"/>
      <c r="C446" s="425">
        <v>2782</v>
      </c>
      <c r="D446" s="488"/>
      <c r="E446" s="52">
        <v>6.1216999999999997</v>
      </c>
      <c r="F446" s="226">
        <v>379.5</v>
      </c>
      <c r="G446" s="228">
        <v>2919.5851765724992</v>
      </c>
      <c r="H446" s="240"/>
      <c r="I446" s="192">
        <v>-137.58517657249922</v>
      </c>
    </row>
    <row r="447" spans="1:9" s="49" customFormat="1" ht="16.5">
      <c r="A447" s="177">
        <v>41500</v>
      </c>
      <c r="B447" s="425"/>
      <c r="C447" s="425">
        <v>2783</v>
      </c>
      <c r="D447" s="488"/>
      <c r="E447" s="52">
        <v>6.1196000000000002</v>
      </c>
      <c r="F447" s="226">
        <v>380</v>
      </c>
      <c r="G447" s="228">
        <v>2922.2828331999995</v>
      </c>
      <c r="H447" s="240"/>
      <c r="I447" s="192">
        <v>-139.28283319999946</v>
      </c>
    </row>
    <row r="448" spans="1:9" s="49" customFormat="1" ht="16.5">
      <c r="A448" s="177">
        <v>41501</v>
      </c>
      <c r="B448" s="425"/>
      <c r="C448" s="425">
        <v>2806</v>
      </c>
      <c r="D448" s="488"/>
      <c r="E448" s="52">
        <v>6.1124999999999998</v>
      </c>
      <c r="F448" s="226">
        <v>382</v>
      </c>
      <c r="G448" s="228">
        <v>2933.6404462499991</v>
      </c>
      <c r="H448" s="240"/>
      <c r="I448" s="192">
        <v>-127.64044624999906</v>
      </c>
    </row>
    <row r="449" spans="1:9" s="49" customFormat="1" ht="16.5">
      <c r="A449" s="177">
        <v>41502</v>
      </c>
      <c r="B449" s="425"/>
      <c r="C449" s="425">
        <v>2852</v>
      </c>
      <c r="D449" s="488"/>
      <c r="E449" s="52">
        <v>6.1150000000000002</v>
      </c>
      <c r="F449" s="226">
        <v>382</v>
      </c>
      <c r="G449" s="228">
        <v>2934.7789494999997</v>
      </c>
      <c r="H449" s="240"/>
      <c r="I449" s="192">
        <v>-82.778949499999726</v>
      </c>
    </row>
    <row r="450" spans="1:9" s="49" customFormat="1" ht="16.5">
      <c r="A450" s="177">
        <v>41505</v>
      </c>
      <c r="B450" s="425"/>
      <c r="C450" s="425">
        <v>2897</v>
      </c>
      <c r="D450" s="488"/>
      <c r="E450" s="52">
        <v>6.1228999999999996</v>
      </c>
      <c r="F450" s="226">
        <v>382</v>
      </c>
      <c r="G450" s="228">
        <v>2938.3766197699997</v>
      </c>
      <c r="H450" s="240"/>
      <c r="I450" s="192">
        <v>-41.376619769999706</v>
      </c>
    </row>
    <row r="451" spans="1:9" s="49" customFormat="1" ht="16.5">
      <c r="A451" s="177">
        <v>41506</v>
      </c>
      <c r="B451" s="425"/>
      <c r="C451" s="425">
        <v>2846</v>
      </c>
      <c r="D451" s="488"/>
      <c r="E451" s="52">
        <v>6.1246</v>
      </c>
      <c r="F451" s="226">
        <v>382</v>
      </c>
      <c r="G451" s="228">
        <v>2939.1508019799999</v>
      </c>
      <c r="H451" s="240"/>
      <c r="I451" s="192">
        <v>-93.150801979999869</v>
      </c>
    </row>
    <row r="452" spans="1:9" s="49" customFormat="1" ht="16.5">
      <c r="A452" s="177">
        <v>41507</v>
      </c>
      <c r="B452" s="425"/>
      <c r="C452" s="425">
        <v>2848</v>
      </c>
      <c r="D452" s="488"/>
      <c r="E452" s="52">
        <v>6.1234000000000002</v>
      </c>
      <c r="F452" s="226">
        <v>380</v>
      </c>
      <c r="G452" s="228">
        <v>2924.0042977999997</v>
      </c>
      <c r="H452" s="240"/>
      <c r="I452" s="192">
        <v>-76.004297799999676</v>
      </c>
    </row>
    <row r="453" spans="1:9" s="49" customFormat="1" ht="16.5">
      <c r="A453" s="177">
        <v>41508</v>
      </c>
      <c r="B453" s="425"/>
      <c r="C453" s="425">
        <v>2832</v>
      </c>
      <c r="D453" s="488"/>
      <c r="E453" s="52">
        <v>6.1211000000000002</v>
      </c>
      <c r="F453" s="226">
        <v>381</v>
      </c>
      <c r="G453" s="228">
        <v>2930.2596280649996</v>
      </c>
      <c r="H453" s="240"/>
      <c r="I453" s="192">
        <v>-98.259628064999561</v>
      </c>
    </row>
    <row r="454" spans="1:9" s="49" customFormat="1" ht="16.5">
      <c r="A454" s="177">
        <v>41509</v>
      </c>
      <c r="B454" s="425"/>
      <c r="C454" s="425">
        <v>2823</v>
      </c>
      <c r="D454" s="488"/>
      <c r="E454" s="52">
        <v>6.1210000000000004</v>
      </c>
      <c r="F454" s="226">
        <v>383</v>
      </c>
      <c r="G454" s="228">
        <v>2944.80850745</v>
      </c>
      <c r="H454" s="240"/>
      <c r="I454" s="192">
        <v>-121.80850744999998</v>
      </c>
    </row>
    <row r="455" spans="1:9" s="49" customFormat="1" ht="16.5">
      <c r="A455" s="177">
        <v>41512</v>
      </c>
      <c r="B455" s="425"/>
      <c r="C455" s="425">
        <v>2834</v>
      </c>
      <c r="D455" s="488"/>
      <c r="E455" s="52">
        <v>6.1224999999999996</v>
      </c>
      <c r="F455" s="226">
        <v>383</v>
      </c>
      <c r="G455" s="228">
        <v>2945.4933976249995</v>
      </c>
      <c r="H455" s="240"/>
      <c r="I455" s="192">
        <v>-111.49339762499949</v>
      </c>
    </row>
    <row r="456" spans="1:9" s="49" customFormat="1" ht="16.5">
      <c r="A456" s="177">
        <v>41513</v>
      </c>
      <c r="B456" s="425"/>
      <c r="C456" s="425">
        <v>2849</v>
      </c>
      <c r="D456" s="488"/>
      <c r="E456" s="52">
        <v>6.1216999999999997</v>
      </c>
      <c r="F456" s="226">
        <v>383</v>
      </c>
      <c r="G456" s="228">
        <v>2945.1281228649996</v>
      </c>
      <c r="H456" s="240"/>
      <c r="I456" s="192">
        <v>-96.128122864999568</v>
      </c>
    </row>
    <row r="457" spans="1:9" s="49" customFormat="1" ht="16.5">
      <c r="A457" s="177">
        <v>41514</v>
      </c>
      <c r="B457" s="425"/>
      <c r="C457" s="425">
        <v>2826</v>
      </c>
      <c r="D457" s="488"/>
      <c r="E457" s="52">
        <v>6.1201999999999996</v>
      </c>
      <c r="F457" s="226">
        <v>385</v>
      </c>
      <c r="G457" s="228">
        <v>2959.0356255499996</v>
      </c>
      <c r="H457" s="240"/>
      <c r="I457" s="192">
        <v>-133.03562554999962</v>
      </c>
    </row>
    <row r="458" spans="1:9" s="49" customFormat="1" ht="16.5">
      <c r="A458" s="177">
        <v>41515</v>
      </c>
      <c r="B458" s="425"/>
      <c r="C458" s="425">
        <v>2813</v>
      </c>
      <c r="D458" s="488"/>
      <c r="E458" s="52">
        <v>6.1204999999999998</v>
      </c>
      <c r="F458" s="226">
        <v>385.5</v>
      </c>
      <c r="G458" s="228">
        <v>2962.8215959124996</v>
      </c>
      <c r="H458" s="240"/>
      <c r="I458" s="192">
        <v>-149.82159591249956</v>
      </c>
    </row>
    <row r="459" spans="1:9" s="49" customFormat="1" ht="16.5">
      <c r="A459" s="177">
        <v>41516</v>
      </c>
      <c r="B459" s="425"/>
      <c r="C459" s="425">
        <v>2806</v>
      </c>
      <c r="D459" s="488"/>
      <c r="E459" s="52">
        <v>6.1195000000000004</v>
      </c>
      <c r="F459" s="226">
        <v>387</v>
      </c>
      <c r="G459" s="228">
        <v>2973.3050649749998</v>
      </c>
      <c r="H459" s="240"/>
      <c r="I459" s="192">
        <v>-167.30506497499982</v>
      </c>
    </row>
    <row r="460" spans="1:9" s="49" customFormat="1" ht="16.5">
      <c r="A460" s="177">
        <v>41519</v>
      </c>
      <c r="B460" s="425"/>
      <c r="C460" s="425">
        <v>2812</v>
      </c>
      <c r="D460" s="488"/>
      <c r="E460" s="52">
        <v>6.1196000000000002</v>
      </c>
      <c r="F460" s="226"/>
      <c r="G460" s="228"/>
      <c r="H460" s="240"/>
      <c r="I460" s="192"/>
    </row>
    <row r="461" spans="1:9" s="49" customFormat="1" ht="16.5">
      <c r="A461" s="177">
        <v>41520</v>
      </c>
      <c r="B461" s="425"/>
      <c r="C461" s="425">
        <v>2810</v>
      </c>
      <c r="D461" s="488"/>
      <c r="E461" s="52">
        <v>6.1205999999999996</v>
      </c>
      <c r="F461" s="226">
        <v>389</v>
      </c>
      <c r="G461" s="228">
        <v>2988.4059098099997</v>
      </c>
      <c r="H461" s="240"/>
      <c r="I461" s="192">
        <v>-178.40590980999968</v>
      </c>
    </row>
    <row r="462" spans="1:9" s="49" customFormat="1" ht="16.5">
      <c r="A462" s="177">
        <v>41521</v>
      </c>
      <c r="B462" s="425"/>
      <c r="C462" s="425">
        <v>2808</v>
      </c>
      <c r="D462" s="488"/>
      <c r="E462" s="52">
        <v>6.1200999999999999</v>
      </c>
      <c r="F462" s="226">
        <v>390</v>
      </c>
      <c r="G462" s="228">
        <v>2995.4701138499995</v>
      </c>
      <c r="H462" s="240"/>
      <c r="I462" s="192">
        <v>-187.47011384999951</v>
      </c>
    </row>
    <row r="463" spans="1:9" s="49" customFormat="1" ht="16.5">
      <c r="A463" s="177">
        <v>41522</v>
      </c>
      <c r="B463" s="425"/>
      <c r="C463" s="425">
        <v>2827</v>
      </c>
      <c r="D463" s="488"/>
      <c r="E463" s="52">
        <v>6.1199000000000003</v>
      </c>
      <c r="F463" s="226">
        <v>391</v>
      </c>
      <c r="G463" s="228">
        <v>3002.6729649349995</v>
      </c>
      <c r="H463" s="240"/>
      <c r="I463" s="192">
        <v>-175.67296493499953</v>
      </c>
    </row>
    <row r="464" spans="1:9" s="49" customFormat="1" ht="16.5">
      <c r="A464" s="177">
        <v>41523</v>
      </c>
      <c r="B464" s="425"/>
      <c r="C464" s="425">
        <v>2826</v>
      </c>
      <c r="D464" s="488"/>
      <c r="E464" s="52">
        <v>6.1204999999999998</v>
      </c>
      <c r="F464" s="226">
        <v>395</v>
      </c>
      <c r="G464" s="228">
        <v>3032.1388596249994</v>
      </c>
      <c r="H464" s="240"/>
      <c r="I464" s="192">
        <v>-206.13885962499944</v>
      </c>
    </row>
    <row r="465" spans="1:9" s="49" customFormat="1" ht="16.5">
      <c r="A465" s="177">
        <v>41526</v>
      </c>
      <c r="B465" s="425"/>
      <c r="C465" s="425">
        <v>2839</v>
      </c>
      <c r="D465" s="488"/>
      <c r="E465" s="52">
        <v>6.1210000000000004</v>
      </c>
      <c r="F465" s="226">
        <v>395</v>
      </c>
      <c r="G465" s="228">
        <v>3032.3743092499999</v>
      </c>
      <c r="H465" s="240"/>
      <c r="I465" s="192">
        <v>-193.3743092499999</v>
      </c>
    </row>
    <row r="466" spans="1:9" s="49" customFormat="1" ht="16.5">
      <c r="A466" s="177">
        <v>41527</v>
      </c>
      <c r="B466" s="425"/>
      <c r="C466" s="425">
        <v>2868</v>
      </c>
      <c r="D466" s="488"/>
      <c r="E466" s="52">
        <v>6.12</v>
      </c>
      <c r="F466" s="226">
        <v>396</v>
      </c>
      <c r="G466" s="228">
        <v>3039.1993679999996</v>
      </c>
      <c r="H466" s="240"/>
      <c r="I466" s="192">
        <v>-171.19936799999959</v>
      </c>
    </row>
    <row r="467" spans="1:9" s="49" customFormat="1" ht="16.5">
      <c r="A467" s="177">
        <v>41528</v>
      </c>
      <c r="B467" s="425"/>
      <c r="C467" s="425">
        <v>2874</v>
      </c>
      <c r="D467" s="488"/>
      <c r="E467" s="52">
        <v>6.1185</v>
      </c>
      <c r="F467" s="226">
        <v>396</v>
      </c>
      <c r="G467" s="228">
        <v>3038.4912308999992</v>
      </c>
      <c r="H467" s="240"/>
      <c r="I467" s="192">
        <v>-164.49123089999921</v>
      </c>
    </row>
    <row r="468" spans="1:9" s="49" customFormat="1" ht="16.5">
      <c r="A468" s="177">
        <v>41529</v>
      </c>
      <c r="B468" s="425"/>
      <c r="C468" s="425">
        <v>2861</v>
      </c>
      <c r="D468" s="488"/>
      <c r="E468" s="52">
        <v>6.1180000000000003</v>
      </c>
      <c r="F468" s="226">
        <v>397</v>
      </c>
      <c r="G468" s="228">
        <v>3045.5487588999995</v>
      </c>
      <c r="H468" s="240"/>
      <c r="I468" s="192">
        <v>-184.54875889999948</v>
      </c>
    </row>
    <row r="469" spans="1:9" s="49" customFormat="1" ht="16.5">
      <c r="A469" s="177">
        <v>41530</v>
      </c>
      <c r="B469" s="425"/>
      <c r="C469" s="425">
        <v>2870</v>
      </c>
      <c r="D469" s="488"/>
      <c r="E469" s="52">
        <v>6.1188000000000002</v>
      </c>
      <c r="F469" s="226">
        <v>401</v>
      </c>
      <c r="G469" s="228">
        <v>3075.1054954199999</v>
      </c>
      <c r="H469" s="240"/>
      <c r="I469" s="192">
        <v>-205.1054954199999</v>
      </c>
    </row>
    <row r="470" spans="1:9" s="49" customFormat="1" ht="16.5">
      <c r="A470" s="177">
        <v>41533</v>
      </c>
      <c r="B470" s="425"/>
      <c r="C470" s="425">
        <v>2842</v>
      </c>
      <c r="D470" s="488"/>
      <c r="E470" s="52">
        <v>6.1203000000000003</v>
      </c>
      <c r="F470" s="226">
        <v>401</v>
      </c>
      <c r="G470" s="228">
        <v>3075.8225736449995</v>
      </c>
      <c r="H470" s="240"/>
      <c r="I470" s="192">
        <v>-233.82257364499947</v>
      </c>
    </row>
    <row r="471" spans="1:9" s="49" customFormat="1" ht="16.5">
      <c r="A471" s="177">
        <v>41534</v>
      </c>
      <c r="B471" s="425"/>
      <c r="C471" s="425">
        <v>2861</v>
      </c>
      <c r="D471" s="488"/>
      <c r="E471" s="52">
        <v>6.1215000000000002</v>
      </c>
      <c r="F471" s="226">
        <v>401</v>
      </c>
      <c r="G471" s="228">
        <v>3076.3962362249995</v>
      </c>
      <c r="H471" s="240"/>
      <c r="I471" s="192">
        <v>-215.39623622499948</v>
      </c>
    </row>
    <row r="472" spans="1:9" s="49" customFormat="1" ht="16.5">
      <c r="A472" s="177">
        <v>41535</v>
      </c>
      <c r="B472" s="425"/>
      <c r="C472" s="425">
        <v>2883</v>
      </c>
      <c r="D472" s="488"/>
      <c r="E472" s="52">
        <v>6.1212</v>
      </c>
      <c r="F472" s="226"/>
      <c r="G472" s="228"/>
      <c r="H472" s="240"/>
      <c r="I472" s="192"/>
    </row>
    <row r="473" spans="1:9" s="49" customFormat="1" ht="16.5">
      <c r="A473" s="177">
        <v>41537</v>
      </c>
      <c r="B473" s="425"/>
      <c r="C473" s="425"/>
      <c r="D473" s="488"/>
      <c r="E473" s="52"/>
      <c r="F473" s="226">
        <v>402</v>
      </c>
      <c r="G473" s="228"/>
      <c r="H473" s="240"/>
      <c r="I473" s="192"/>
    </row>
    <row r="474" spans="1:9" s="49" customFormat="1" ht="16.5">
      <c r="A474" s="177">
        <v>41540</v>
      </c>
      <c r="B474" s="425"/>
      <c r="C474" s="425">
        <v>2937</v>
      </c>
      <c r="D474" s="488"/>
      <c r="E474" s="52">
        <v>6.1210000000000004</v>
      </c>
      <c r="F474" s="226">
        <v>403</v>
      </c>
      <c r="G474" s="228">
        <v>3090.7515104499998</v>
      </c>
      <c r="H474" s="240"/>
      <c r="I474" s="192">
        <v>-153.75151044999984</v>
      </c>
    </row>
    <row r="475" spans="1:9" s="49" customFormat="1" ht="16.5">
      <c r="A475" s="177">
        <v>41541</v>
      </c>
      <c r="B475" s="425"/>
      <c r="C475" s="425">
        <v>2931</v>
      </c>
      <c r="D475" s="488"/>
      <c r="E475" s="52">
        <v>6.1210000000000004</v>
      </c>
      <c r="F475" s="226">
        <v>403.5</v>
      </c>
      <c r="G475" s="228">
        <v>3094.4000855249997</v>
      </c>
      <c r="H475" s="240"/>
      <c r="I475" s="192">
        <v>-163.40008552499967</v>
      </c>
    </row>
    <row r="476" spans="1:9" s="49" customFormat="1" ht="16.5">
      <c r="A476" s="177">
        <v>41542</v>
      </c>
      <c r="B476" s="425"/>
      <c r="C476" s="425">
        <v>2935</v>
      </c>
      <c r="D476" s="488"/>
      <c r="E476" s="52">
        <v>6.12</v>
      </c>
      <c r="F476" s="226">
        <v>405</v>
      </c>
      <c r="G476" s="228">
        <v>3104.8629899999996</v>
      </c>
      <c r="H476" s="240"/>
      <c r="I476" s="192">
        <v>-169.86298999999963</v>
      </c>
    </row>
    <row r="477" spans="1:9" s="49" customFormat="1" ht="16.5">
      <c r="A477" s="177">
        <v>41543</v>
      </c>
      <c r="B477" s="425"/>
      <c r="C477" s="425">
        <v>2928</v>
      </c>
      <c r="D477" s="488"/>
      <c r="E477" s="52">
        <v>6.1214000000000004</v>
      </c>
      <c r="F477" s="226">
        <v>406</v>
      </c>
      <c r="G477" s="228">
        <v>3112.8365660599998</v>
      </c>
      <c r="H477" s="240"/>
      <c r="I477" s="192">
        <v>-184.83656605999977</v>
      </c>
    </row>
    <row r="478" spans="1:9" s="49" customFormat="1" ht="16.5">
      <c r="A478" s="177">
        <v>41544</v>
      </c>
      <c r="B478" s="425"/>
      <c r="C478" s="425">
        <v>2920</v>
      </c>
      <c r="D478" s="488"/>
      <c r="E478" s="52">
        <v>6.1201999999999996</v>
      </c>
      <c r="F478" s="226">
        <v>412</v>
      </c>
      <c r="G478" s="228">
        <v>3156.0329291599992</v>
      </c>
      <c r="H478" s="240"/>
      <c r="I478" s="192">
        <v>-236.03292915999918</v>
      </c>
    </row>
    <row r="479" spans="1:9" s="49" customFormat="1" ht="16.5">
      <c r="A479" s="177">
        <v>41547</v>
      </c>
      <c r="B479" s="425"/>
      <c r="C479" s="425">
        <v>2851</v>
      </c>
      <c r="D479" s="488"/>
      <c r="E479" s="52">
        <v>6.1219999999999999</v>
      </c>
      <c r="F479" s="226"/>
      <c r="G479" s="228"/>
      <c r="H479" s="240"/>
      <c r="I479" s="192"/>
    </row>
    <row r="480" spans="1:9" s="49" customFormat="1" ht="16.5">
      <c r="A480" s="177">
        <v>41554</v>
      </c>
      <c r="B480" s="425"/>
      <c r="C480" s="425"/>
      <c r="D480" s="488"/>
      <c r="E480" s="52"/>
      <c r="F480" s="226">
        <v>415</v>
      </c>
      <c r="G480" s="228"/>
      <c r="H480" s="240"/>
      <c r="I480" s="192"/>
    </row>
    <row r="481" spans="1:9" s="49" customFormat="1" ht="16.5">
      <c r="A481" s="177">
        <v>41555</v>
      </c>
      <c r="B481" s="425"/>
      <c r="C481" s="425">
        <v>2837</v>
      </c>
      <c r="D481" s="488"/>
      <c r="E481" s="52">
        <v>6.1211000000000002</v>
      </c>
      <c r="F481" s="226">
        <v>416</v>
      </c>
      <c r="G481" s="228">
        <v>3185.6640558399999</v>
      </c>
      <c r="H481" s="240"/>
      <c r="I481" s="192">
        <v>-348.66405583999995</v>
      </c>
    </row>
    <row r="482" spans="1:9" s="49" customFormat="1" ht="16.5">
      <c r="A482" s="177">
        <v>41556</v>
      </c>
      <c r="B482" s="425"/>
      <c r="C482" s="425">
        <v>2826</v>
      </c>
      <c r="D482" s="488"/>
      <c r="E482" s="52">
        <v>6.1211000000000002</v>
      </c>
      <c r="F482" s="226">
        <v>417</v>
      </c>
      <c r="G482" s="228">
        <v>3192.9613252049999</v>
      </c>
      <c r="H482" s="240"/>
      <c r="I482" s="192">
        <v>-366.96132520499987</v>
      </c>
    </row>
    <row r="483" spans="1:9" s="49" customFormat="1" ht="16.5">
      <c r="A483" s="177">
        <v>41557</v>
      </c>
      <c r="B483" s="425"/>
      <c r="C483" s="425">
        <v>2823</v>
      </c>
      <c r="D483" s="488"/>
      <c r="E483" s="52">
        <v>6.1158000000000001</v>
      </c>
      <c r="F483" s="226">
        <v>419</v>
      </c>
      <c r="G483" s="228">
        <v>3204.9084564299992</v>
      </c>
      <c r="H483" s="240"/>
      <c r="I483" s="192">
        <v>-381.90845642999921</v>
      </c>
    </row>
    <row r="484" spans="1:9" s="49" customFormat="1" ht="16.5">
      <c r="A484" s="177">
        <v>41558</v>
      </c>
      <c r="B484" s="425"/>
      <c r="C484" s="425">
        <v>2813</v>
      </c>
      <c r="D484" s="488"/>
      <c r="E484" s="52">
        <v>6.1205999999999996</v>
      </c>
      <c r="F484" s="226">
        <v>420</v>
      </c>
      <c r="G484" s="228">
        <v>3214.6027817999993</v>
      </c>
      <c r="H484" s="240"/>
      <c r="I484" s="192">
        <v>-401.60278179999932</v>
      </c>
    </row>
    <row r="485" spans="1:9" s="49" customFormat="1" ht="16.5">
      <c r="A485" s="177">
        <v>41561</v>
      </c>
      <c r="B485" s="425"/>
      <c r="C485" s="425">
        <v>2825</v>
      </c>
      <c r="D485" s="488"/>
      <c r="E485" s="52">
        <v>6.1078999999999999</v>
      </c>
      <c r="F485" s="226">
        <v>420</v>
      </c>
      <c r="G485" s="228">
        <v>3208.2438536999989</v>
      </c>
      <c r="H485" s="240"/>
      <c r="I485" s="192">
        <v>-383.24385369999891</v>
      </c>
    </row>
    <row r="486" spans="1:9" s="49" customFormat="1" ht="16.5">
      <c r="A486" s="177">
        <v>41562</v>
      </c>
      <c r="B486" s="425"/>
      <c r="C486" s="425">
        <v>2823</v>
      </c>
      <c r="D486" s="488"/>
      <c r="E486" s="52">
        <v>6.1025999999999998</v>
      </c>
      <c r="F486" s="226">
        <v>420</v>
      </c>
      <c r="G486" s="228">
        <v>3205.5901277999997</v>
      </c>
      <c r="H486" s="240"/>
      <c r="I486" s="192">
        <v>-382.59012779999966</v>
      </c>
    </row>
    <row r="487" spans="1:9" s="49" customFormat="1" ht="16.5">
      <c r="A487" s="177">
        <v>41563</v>
      </c>
      <c r="B487" s="425"/>
      <c r="C487" s="425">
        <v>2822</v>
      </c>
      <c r="D487" s="488"/>
      <c r="E487" s="52">
        <v>6.0994999999999999</v>
      </c>
      <c r="F487" s="226">
        <v>421</v>
      </c>
      <c r="G487" s="228">
        <v>3211.3094674249992</v>
      </c>
      <c r="H487" s="240"/>
      <c r="I487" s="192">
        <v>-389.30946742499918</v>
      </c>
    </row>
    <row r="488" spans="1:9" s="49" customFormat="1" ht="16.5">
      <c r="A488" s="177">
        <v>41564</v>
      </c>
      <c r="B488" s="425"/>
      <c r="C488" s="425">
        <v>2818</v>
      </c>
      <c r="D488" s="488"/>
      <c r="E488" s="52">
        <v>6.0982000000000003</v>
      </c>
      <c r="F488" s="226">
        <v>425</v>
      </c>
      <c r="G488" s="228">
        <v>3239.73688025</v>
      </c>
      <c r="H488" s="240"/>
      <c r="I488" s="192">
        <v>-421.73688025000001</v>
      </c>
    </row>
    <row r="489" spans="1:9" s="49" customFormat="1" ht="16.5">
      <c r="A489" s="177">
        <v>41565</v>
      </c>
      <c r="B489" s="425"/>
      <c r="C489" s="425">
        <v>2815</v>
      </c>
      <c r="D489" s="488"/>
      <c r="E489" s="52">
        <v>6.0968</v>
      </c>
      <c r="F489" s="226">
        <v>430</v>
      </c>
      <c r="G489" s="228">
        <v>3275.3690515999992</v>
      </c>
      <c r="H489" s="240"/>
      <c r="I489" s="192">
        <v>-460.36905159999924</v>
      </c>
    </row>
    <row r="490" spans="1:9" s="49" customFormat="1" ht="16.5">
      <c r="A490" s="177">
        <v>41568</v>
      </c>
      <c r="B490" s="425"/>
      <c r="C490" s="425">
        <v>2814</v>
      </c>
      <c r="D490" s="488"/>
      <c r="E490" s="52">
        <v>6.0925000000000002</v>
      </c>
      <c r="F490" s="226">
        <v>430</v>
      </c>
      <c r="G490" s="228">
        <v>3273.16476625</v>
      </c>
      <c r="H490" s="240"/>
      <c r="I490" s="192">
        <v>-459.16476624999996</v>
      </c>
    </row>
    <row r="491" spans="1:9" s="49" customFormat="1" ht="16.5">
      <c r="A491" s="177">
        <v>41569</v>
      </c>
      <c r="B491" s="425"/>
      <c r="C491" s="425">
        <v>2748</v>
      </c>
      <c r="D491" s="488"/>
      <c r="E491" s="52">
        <v>6.0934999999999997</v>
      </c>
      <c r="F491" s="226">
        <v>429</v>
      </c>
      <c r="G491" s="228">
        <v>3266.4130247249996</v>
      </c>
      <c r="H491" s="240"/>
      <c r="I491" s="192">
        <v>-518.41302472499956</v>
      </c>
    </row>
    <row r="492" spans="1:9" s="49" customFormat="1" ht="16.5">
      <c r="A492" s="177">
        <v>41570</v>
      </c>
      <c r="B492" s="425"/>
      <c r="C492" s="425">
        <v>2758</v>
      </c>
      <c r="D492" s="488"/>
      <c r="E492" s="52">
        <v>6.0834999999999999</v>
      </c>
      <c r="F492" s="226">
        <v>431</v>
      </c>
      <c r="G492" s="228">
        <v>3275.8035902749994</v>
      </c>
      <c r="H492" s="240"/>
      <c r="I492" s="192">
        <v>-517.80359027499935</v>
      </c>
    </row>
    <row r="493" spans="1:9" s="49" customFormat="1" ht="16.5">
      <c r="A493" s="177">
        <v>41571</v>
      </c>
      <c r="B493" s="425"/>
      <c r="C493" s="425">
        <v>2781</v>
      </c>
      <c r="D493" s="488"/>
      <c r="E493" s="52">
        <v>6.0819999999999999</v>
      </c>
      <c r="F493" s="226">
        <v>436</v>
      </c>
      <c r="G493" s="228">
        <v>3311.2861467999996</v>
      </c>
      <c r="H493" s="240"/>
      <c r="I493" s="192">
        <v>-530.28614679999964</v>
      </c>
    </row>
    <row r="494" spans="1:9" s="49" customFormat="1" ht="16.5">
      <c r="A494" s="177">
        <v>41572</v>
      </c>
      <c r="B494" s="425"/>
      <c r="C494" s="425">
        <v>2760</v>
      </c>
      <c r="D494" s="488"/>
      <c r="E494" s="52">
        <v>6.0839999999999996</v>
      </c>
      <c r="F494" s="226">
        <v>456</v>
      </c>
      <c r="G494" s="228">
        <v>3457.386513599999</v>
      </c>
      <c r="H494" s="240"/>
      <c r="I494" s="192">
        <v>-697.38651359999903</v>
      </c>
    </row>
    <row r="495" spans="1:9" s="49" customFormat="1" ht="16.5">
      <c r="A495" s="177">
        <v>41575</v>
      </c>
      <c r="B495" s="425"/>
      <c r="C495" s="425">
        <v>2794</v>
      </c>
      <c r="D495" s="488"/>
      <c r="E495" s="52">
        <v>6.0854999999999997</v>
      </c>
      <c r="F495" s="226">
        <v>456</v>
      </c>
      <c r="G495" s="228">
        <v>3458.2019441999996</v>
      </c>
      <c r="H495" s="240"/>
      <c r="I495" s="192">
        <v>-664.20194419999962</v>
      </c>
    </row>
    <row r="496" spans="1:9" s="49" customFormat="1" ht="16.5">
      <c r="A496" s="177">
        <v>41576</v>
      </c>
      <c r="B496" s="425"/>
      <c r="C496" s="425">
        <v>2818</v>
      </c>
      <c r="D496" s="488"/>
      <c r="E496" s="52">
        <v>6.0902000000000003</v>
      </c>
      <c r="F496" s="226">
        <v>456</v>
      </c>
      <c r="G496" s="228">
        <v>3460.7569600799998</v>
      </c>
      <c r="H496" s="240"/>
      <c r="I496" s="192">
        <v>-642.75696007999977</v>
      </c>
    </row>
    <row r="497" spans="1:9" s="49" customFormat="1" ht="16.5">
      <c r="A497" s="177">
        <v>41577</v>
      </c>
      <c r="B497" s="425"/>
      <c r="C497" s="425">
        <v>2846</v>
      </c>
      <c r="D497" s="488"/>
      <c r="E497" s="52">
        <v>6.0937999999999999</v>
      </c>
      <c r="F497" s="226">
        <v>457</v>
      </c>
      <c r="G497" s="228">
        <v>3469.9787171899993</v>
      </c>
      <c r="H497" s="240"/>
      <c r="I497" s="192">
        <v>-623.97871718999932</v>
      </c>
    </row>
    <row r="498" spans="1:9" s="49" customFormat="1" ht="16.5">
      <c r="A498" s="177">
        <v>41578</v>
      </c>
      <c r="B498" s="425"/>
      <c r="C498" s="425">
        <v>2843</v>
      </c>
      <c r="D498" s="488"/>
      <c r="E498" s="52">
        <v>6.0945</v>
      </c>
      <c r="F498" s="226">
        <v>457</v>
      </c>
      <c r="G498" s="228">
        <v>3470.3600859749995</v>
      </c>
      <c r="H498" s="240"/>
      <c r="I498" s="192">
        <v>-627.36008597499949</v>
      </c>
    </row>
    <row r="499" spans="1:9" s="49" customFormat="1" ht="16.5">
      <c r="A499" s="177">
        <v>41579</v>
      </c>
      <c r="B499" s="425"/>
      <c r="C499" s="425">
        <v>2837</v>
      </c>
      <c r="D499" s="488"/>
      <c r="E499" s="52">
        <v>6.0994999999999999</v>
      </c>
      <c r="F499" s="226">
        <v>458</v>
      </c>
      <c r="G499" s="228">
        <v>3480.3556676499998</v>
      </c>
      <c r="H499" s="240"/>
      <c r="I499" s="192">
        <v>-643.35566764999976</v>
      </c>
    </row>
    <row r="500" spans="1:9" s="49" customFormat="1" ht="16.5">
      <c r="A500" s="177">
        <v>41582</v>
      </c>
      <c r="B500" s="425"/>
      <c r="C500" s="425">
        <v>2841</v>
      </c>
      <c r="D500" s="488"/>
      <c r="E500" s="52">
        <v>6.0991999999999997</v>
      </c>
      <c r="F500" s="226">
        <v>458</v>
      </c>
      <c r="G500" s="228">
        <v>3480.1918662399994</v>
      </c>
      <c r="H500" s="240"/>
      <c r="I500" s="192">
        <v>-639.1918662399994</v>
      </c>
    </row>
    <row r="501" spans="1:9" s="49" customFormat="1" ht="16.5">
      <c r="A501" s="177">
        <v>41583</v>
      </c>
      <c r="B501" s="425"/>
      <c r="C501" s="425">
        <v>2871</v>
      </c>
      <c r="D501" s="488"/>
      <c r="E501" s="52">
        <v>6.0968</v>
      </c>
      <c r="F501" s="226">
        <v>459</v>
      </c>
      <c r="G501" s="228">
        <v>3486.1497550799995</v>
      </c>
      <c r="H501" s="240"/>
      <c r="I501" s="192">
        <v>-615.14975507999952</v>
      </c>
    </row>
    <row r="502" spans="1:9" s="49" customFormat="1" ht="16.5">
      <c r="A502" s="177">
        <v>41584</v>
      </c>
      <c r="B502" s="425"/>
      <c r="C502" s="425">
        <v>2871</v>
      </c>
      <c r="D502" s="488"/>
      <c r="E502" s="52">
        <v>6.0926999999999998</v>
      </c>
      <c r="F502" s="226">
        <v>460</v>
      </c>
      <c r="G502" s="228">
        <v>3491.1696602999991</v>
      </c>
      <c r="H502" s="240"/>
      <c r="I502" s="192">
        <v>-620.16966029999912</v>
      </c>
    </row>
    <row r="503" spans="1:9" s="49" customFormat="1" ht="16.5">
      <c r="A503" s="177">
        <v>41585</v>
      </c>
      <c r="B503" s="425"/>
      <c r="C503" s="425">
        <v>2858</v>
      </c>
      <c r="D503" s="488"/>
      <c r="E503" s="52">
        <v>6.0907999999999998</v>
      </c>
      <c r="F503" s="226">
        <v>461</v>
      </c>
      <c r="G503" s="228">
        <v>3497.3888684199997</v>
      </c>
      <c r="H503" s="240"/>
      <c r="I503" s="192">
        <v>-639.38886841999965</v>
      </c>
    </row>
    <row r="504" spans="1:9" s="49" customFormat="1" ht="16.5">
      <c r="A504" s="177">
        <v>41586</v>
      </c>
      <c r="B504" s="425"/>
      <c r="C504" s="425">
        <v>2840</v>
      </c>
      <c r="D504" s="488"/>
      <c r="E504" s="52">
        <v>6.0904999999999996</v>
      </c>
      <c r="F504" s="226">
        <v>465</v>
      </c>
      <c r="G504" s="228">
        <v>3526.2671523749991</v>
      </c>
      <c r="H504" s="240"/>
      <c r="I504" s="192">
        <v>-686.26715237499911</v>
      </c>
    </row>
    <row r="505" spans="1:9" s="49" customFormat="1" ht="16.5">
      <c r="A505" s="177">
        <v>41589</v>
      </c>
      <c r="B505" s="425"/>
      <c r="C505" s="425">
        <v>2891</v>
      </c>
      <c r="D505" s="488"/>
      <c r="E505" s="52">
        <v>6.0913000000000004</v>
      </c>
      <c r="F505" s="226">
        <v>467</v>
      </c>
      <c r="G505" s="228">
        <v>3541.2341187649995</v>
      </c>
      <c r="H505" s="240"/>
      <c r="I505" s="192">
        <v>-650.23411876499949</v>
      </c>
    </row>
    <row r="506" spans="1:9" s="49" customFormat="1" ht="16.5">
      <c r="A506" s="177">
        <v>41590</v>
      </c>
      <c r="B506" s="425"/>
      <c r="C506" s="425">
        <v>2902</v>
      </c>
      <c r="D506" s="488"/>
      <c r="E506" s="52">
        <v>6.0918999999999999</v>
      </c>
      <c r="F506" s="226">
        <v>467</v>
      </c>
      <c r="G506" s="228">
        <v>3541.5681591949997</v>
      </c>
      <c r="H506" s="240"/>
      <c r="I506" s="192">
        <v>-639.56815919499968</v>
      </c>
    </row>
    <row r="507" spans="1:9" s="49" customFormat="1" ht="16.5">
      <c r="A507" s="177">
        <v>41591</v>
      </c>
      <c r="B507" s="425"/>
      <c r="C507" s="425">
        <v>2902</v>
      </c>
      <c r="D507" s="488"/>
      <c r="E507" s="52">
        <v>6.0928000000000004</v>
      </c>
      <c r="F507" s="226">
        <v>467</v>
      </c>
      <c r="G507" s="228">
        <v>3542.0692198399997</v>
      </c>
      <c r="H507" s="240"/>
      <c r="I507" s="192">
        <v>-640.06921983999973</v>
      </c>
    </row>
    <row r="508" spans="1:9" s="49" customFormat="1" ht="16.5">
      <c r="A508" s="177">
        <v>41592</v>
      </c>
      <c r="B508" s="425"/>
      <c r="C508" s="425">
        <v>2943</v>
      </c>
      <c r="D508" s="488"/>
      <c r="E508" s="52">
        <v>6.0922000000000001</v>
      </c>
      <c r="F508" s="226">
        <v>469</v>
      </c>
      <c r="G508" s="228">
        <v>3556.26081187</v>
      </c>
      <c r="H508" s="240"/>
      <c r="I508" s="192">
        <v>-613.26081187</v>
      </c>
    </row>
    <row r="509" spans="1:9" s="49" customFormat="1" ht="16.5">
      <c r="A509" s="177">
        <v>41593</v>
      </c>
      <c r="B509" s="425"/>
      <c r="C509" s="425">
        <v>2923</v>
      </c>
      <c r="D509" s="488"/>
      <c r="E509" s="52">
        <v>6.0922000000000001</v>
      </c>
      <c r="F509" s="226">
        <v>475</v>
      </c>
      <c r="G509" s="228">
        <v>3599.8377092499995</v>
      </c>
      <c r="H509" s="240"/>
      <c r="I509" s="192">
        <v>-676.83770924999953</v>
      </c>
    </row>
    <row r="510" spans="1:9" s="49" customFormat="1" ht="16.5">
      <c r="A510" s="177">
        <v>41596</v>
      </c>
      <c r="B510" s="425"/>
      <c r="C510" s="425">
        <v>2989</v>
      </c>
      <c r="D510" s="488"/>
      <c r="E510" s="52">
        <v>6.0919999999999996</v>
      </c>
      <c r="F510" s="226">
        <v>470</v>
      </c>
      <c r="G510" s="228">
        <v>3563.4115659999989</v>
      </c>
      <c r="H510" s="240"/>
      <c r="I510" s="192">
        <v>-574.41156599999886</v>
      </c>
    </row>
    <row r="511" spans="1:9" s="49" customFormat="1" ht="16.5">
      <c r="A511" s="177">
        <v>41597</v>
      </c>
      <c r="B511" s="425"/>
      <c r="C511" s="425">
        <v>2992</v>
      </c>
      <c r="D511" s="488"/>
      <c r="E511" s="52">
        <v>6.0926999999999998</v>
      </c>
      <c r="F511" s="226">
        <v>470</v>
      </c>
      <c r="G511" s="228">
        <v>3563.8037833499993</v>
      </c>
      <c r="H511" s="240"/>
      <c r="I511" s="192">
        <v>-571.80378334999932</v>
      </c>
    </row>
    <row r="512" spans="1:9" s="49" customFormat="1" ht="16.5">
      <c r="A512" s="177">
        <v>41598</v>
      </c>
      <c r="B512" s="425"/>
      <c r="C512" s="425">
        <v>3027</v>
      </c>
      <c r="D512" s="488"/>
      <c r="E512" s="52">
        <v>6.0929000000000002</v>
      </c>
      <c r="F512" s="226">
        <v>475</v>
      </c>
      <c r="G512" s="228">
        <v>3600.2340991249998</v>
      </c>
      <c r="H512" s="240"/>
      <c r="I512" s="192">
        <v>-573.23409912499983</v>
      </c>
    </row>
    <row r="513" spans="1:9" s="49" customFormat="1" ht="16.5">
      <c r="A513" s="177">
        <v>41599</v>
      </c>
      <c r="B513" s="425"/>
      <c r="C513" s="425">
        <v>3045</v>
      </c>
      <c r="D513" s="488"/>
      <c r="E513" s="52">
        <v>6.0932000000000004</v>
      </c>
      <c r="F513" s="226">
        <v>485</v>
      </c>
      <c r="G513" s="228">
        <v>3673.0440642999997</v>
      </c>
      <c r="H513" s="240"/>
      <c r="I513" s="192">
        <v>-628.04406429999972</v>
      </c>
    </row>
    <row r="514" spans="1:9" s="49" customFormat="1" ht="16.5">
      <c r="A514" s="177">
        <v>41600</v>
      </c>
      <c r="B514" s="425"/>
      <c r="C514" s="425">
        <v>3147</v>
      </c>
      <c r="D514" s="488"/>
      <c r="E514" s="52">
        <v>6.0936000000000003</v>
      </c>
      <c r="F514" s="226">
        <v>495</v>
      </c>
      <c r="G514" s="228">
        <v>3745.9201937999997</v>
      </c>
      <c r="H514" s="240"/>
      <c r="I514" s="192">
        <v>-598.92019379999965</v>
      </c>
    </row>
    <row r="515" spans="1:9" s="49" customFormat="1" ht="16.5">
      <c r="A515" s="177">
        <v>41603</v>
      </c>
      <c r="B515" s="425"/>
      <c r="C515" s="425">
        <v>3143</v>
      </c>
      <c r="D515" s="488"/>
      <c r="E515" s="52">
        <v>6.0926</v>
      </c>
      <c r="F515" s="226">
        <v>485</v>
      </c>
      <c r="G515" s="228">
        <v>3672.6971486499992</v>
      </c>
      <c r="H515" s="240"/>
      <c r="I515" s="192">
        <v>-529.69714864999924</v>
      </c>
    </row>
    <row r="516" spans="1:9" s="49" customFormat="1" ht="16.5">
      <c r="A516" s="177">
        <v>41604</v>
      </c>
      <c r="B516" s="425"/>
      <c r="C516" s="425">
        <v>3140</v>
      </c>
      <c r="D516" s="488"/>
      <c r="E516" s="52">
        <v>6.0926999999999998</v>
      </c>
      <c r="F516" s="226">
        <v>490</v>
      </c>
      <c r="G516" s="228">
        <v>3709.0720294499993</v>
      </c>
      <c r="H516" s="240"/>
      <c r="I516" s="192">
        <v>-569.07202944999926</v>
      </c>
    </row>
    <row r="517" spans="1:9" s="49" customFormat="1" ht="16.5">
      <c r="A517" s="177">
        <v>41605</v>
      </c>
      <c r="B517" s="425"/>
      <c r="C517" s="425">
        <v>3143</v>
      </c>
      <c r="D517" s="488"/>
      <c r="E517" s="52">
        <v>6.0923999999999996</v>
      </c>
      <c r="F517" s="226">
        <v>521</v>
      </c>
      <c r="G517" s="228">
        <v>3934.0514778599991</v>
      </c>
      <c r="H517" s="240"/>
      <c r="I517" s="192">
        <v>-791.05147785999907</v>
      </c>
    </row>
    <row r="518" spans="1:9" s="49" customFormat="1" ht="16.5">
      <c r="A518" s="177">
        <v>41606</v>
      </c>
      <c r="B518" s="425"/>
      <c r="C518" s="425">
        <v>3137</v>
      </c>
      <c r="D518" s="488"/>
      <c r="E518" s="52">
        <v>6.0925000000000002</v>
      </c>
      <c r="F518" s="226"/>
      <c r="G518" s="228"/>
      <c r="H518" s="240"/>
      <c r="I518" s="192"/>
    </row>
    <row r="519" spans="1:9" s="49" customFormat="1" ht="16.5">
      <c r="A519" s="177">
        <v>41607</v>
      </c>
      <c r="B519" s="425"/>
      <c r="C519" s="425">
        <v>3149</v>
      </c>
      <c r="D519" s="488"/>
      <c r="E519" s="52">
        <v>6.0932000000000004</v>
      </c>
      <c r="F519" s="226">
        <v>516</v>
      </c>
      <c r="G519" s="228">
        <v>3898.2283240799998</v>
      </c>
      <c r="H519" s="240"/>
      <c r="I519" s="192">
        <v>-749.22832407999977</v>
      </c>
    </row>
    <row r="520" spans="1:9" s="49" customFormat="1" ht="16.5">
      <c r="A520" s="177">
        <v>41610</v>
      </c>
      <c r="B520" s="425"/>
      <c r="C520" s="425">
        <v>3162</v>
      </c>
      <c r="D520" s="488"/>
      <c r="E520" s="52">
        <v>6.0929000000000002</v>
      </c>
      <c r="F520" s="226">
        <v>516</v>
      </c>
      <c r="G520" s="228">
        <v>3898.0437792599996</v>
      </c>
      <c r="H520" s="240"/>
      <c r="I520" s="192">
        <v>-736.04377925999961</v>
      </c>
    </row>
    <row r="521" spans="1:9" s="49" customFormat="1" ht="16.5">
      <c r="A521" s="177">
        <v>41611</v>
      </c>
      <c r="B521" s="425"/>
      <c r="C521" s="425">
        <v>3269</v>
      </c>
      <c r="D521" s="488"/>
      <c r="E521" s="52">
        <v>6.0923999999999996</v>
      </c>
      <c r="F521" s="226">
        <v>520</v>
      </c>
      <c r="G521" s="228">
        <v>3926.7884231999992</v>
      </c>
      <c r="H521" s="240"/>
      <c r="I521" s="192">
        <v>-657.78842319999922</v>
      </c>
    </row>
    <row r="522" spans="1:9" s="49" customFormat="1" ht="16.5">
      <c r="A522" s="177">
        <v>41612</v>
      </c>
      <c r="B522" s="425"/>
      <c r="C522" s="425">
        <v>3298</v>
      </c>
      <c r="D522" s="488"/>
      <c r="E522" s="52">
        <v>6.0915999999999997</v>
      </c>
      <c r="F522" s="226">
        <v>525</v>
      </c>
      <c r="G522" s="228">
        <v>3962.6029934999992</v>
      </c>
      <c r="H522" s="240"/>
      <c r="I522" s="192">
        <v>-664.60299349999923</v>
      </c>
    </row>
    <row r="523" spans="1:9" s="49" customFormat="1" ht="16.5">
      <c r="A523" s="177">
        <v>41613</v>
      </c>
      <c r="B523" s="425"/>
      <c r="C523" s="425">
        <v>3334</v>
      </c>
      <c r="D523" s="488"/>
      <c r="E523" s="52">
        <v>6.0913000000000004</v>
      </c>
      <c r="F523" s="226">
        <v>525</v>
      </c>
      <c r="G523" s="228">
        <v>3962.4152298749996</v>
      </c>
      <c r="H523" s="240"/>
      <c r="I523" s="192">
        <v>-628.41522987499957</v>
      </c>
    </row>
    <row r="524" spans="1:9" s="49" customFormat="1" ht="16.5">
      <c r="A524" s="177">
        <v>41614</v>
      </c>
      <c r="B524" s="425"/>
      <c r="C524" s="425">
        <v>3444</v>
      </c>
      <c r="D524" s="488"/>
      <c r="E524" s="52">
        <v>6.0816999999999997</v>
      </c>
      <c r="F524" s="226">
        <v>530</v>
      </c>
      <c r="G524" s="228">
        <v>3992.6582871499991</v>
      </c>
      <c r="H524" s="240"/>
      <c r="I524" s="192">
        <v>-548.65828714999907</v>
      </c>
    </row>
    <row r="525" spans="1:9" s="49" customFormat="1" ht="16.5">
      <c r="A525" s="177">
        <v>41617</v>
      </c>
      <c r="B525" s="425"/>
      <c r="C525" s="425">
        <v>3595</v>
      </c>
      <c r="D525" s="488"/>
      <c r="E525" s="52">
        <v>6.0723000000000003</v>
      </c>
      <c r="F525" s="226">
        <v>530</v>
      </c>
      <c r="G525" s="228">
        <v>3986.7189958499994</v>
      </c>
      <c r="H525" s="240"/>
      <c r="I525" s="192">
        <v>-391.71899584999937</v>
      </c>
    </row>
    <row r="526" spans="1:9" s="49" customFormat="1" ht="16.5">
      <c r="A526" s="177">
        <v>41618</v>
      </c>
      <c r="B526" s="425"/>
      <c r="C526" s="425">
        <v>3360</v>
      </c>
      <c r="D526" s="488"/>
      <c r="E526" s="52">
        <v>6.0709999999999997</v>
      </c>
      <c r="F526" s="226">
        <v>535</v>
      </c>
      <c r="G526" s="228">
        <v>4022.0853177499989</v>
      </c>
      <c r="H526" s="240"/>
      <c r="I526" s="192">
        <v>-662.08531774999892</v>
      </c>
    </row>
    <row r="527" spans="1:9" s="49" customFormat="1" ht="16.5">
      <c r="A527" s="177">
        <v>41619</v>
      </c>
      <c r="B527" s="425"/>
      <c r="C527" s="425">
        <v>3247</v>
      </c>
      <c r="D527" s="488"/>
      <c r="E527" s="52">
        <v>6.0716999999999999</v>
      </c>
      <c r="F527" s="226">
        <v>540</v>
      </c>
      <c r="G527" s="228">
        <v>4058.7236636999992</v>
      </c>
      <c r="H527" s="240"/>
      <c r="I527" s="192">
        <v>-811.72366369999918</v>
      </c>
    </row>
    <row r="528" spans="1:9" s="49" customFormat="1" ht="16.5">
      <c r="A528" s="177">
        <v>41620</v>
      </c>
      <c r="B528" s="425"/>
      <c r="C528" s="425">
        <v>3232</v>
      </c>
      <c r="D528" s="488"/>
      <c r="E528" s="52">
        <v>6.0711000000000004</v>
      </c>
      <c r="F528" s="226">
        <v>540</v>
      </c>
      <c r="G528" s="228">
        <v>4058.3374070999998</v>
      </c>
      <c r="H528" s="240"/>
      <c r="I528" s="192">
        <v>-826.33740709999984</v>
      </c>
    </row>
    <row r="529" spans="1:9" s="49" customFormat="1" ht="16.5">
      <c r="A529" s="177">
        <v>41621</v>
      </c>
      <c r="B529" s="425"/>
      <c r="C529" s="425">
        <v>3244</v>
      </c>
      <c r="D529" s="488"/>
      <c r="E529" s="52">
        <v>6.0712000000000002</v>
      </c>
      <c r="F529" s="226">
        <v>550</v>
      </c>
      <c r="G529" s="228">
        <v>4130.7795939999996</v>
      </c>
      <c r="H529" s="240"/>
      <c r="I529" s="192">
        <v>-886.77959399999963</v>
      </c>
    </row>
    <row r="530" spans="1:9" s="49" customFormat="1" ht="16.5">
      <c r="A530" s="177">
        <v>41624</v>
      </c>
      <c r="B530" s="425"/>
      <c r="C530" s="425">
        <v>3159</v>
      </c>
      <c r="D530" s="488"/>
      <c r="E530" s="52">
        <v>6.0715000000000003</v>
      </c>
      <c r="F530" s="226">
        <v>535</v>
      </c>
      <c r="G530" s="228">
        <v>4022.4042178749992</v>
      </c>
      <c r="H530" s="240"/>
      <c r="I530" s="192">
        <v>-863.40421787499918</v>
      </c>
    </row>
    <row r="531" spans="1:9" s="49" customFormat="1" ht="16.5">
      <c r="A531" s="177">
        <v>41625</v>
      </c>
      <c r="B531" s="425"/>
      <c r="C531" s="425">
        <v>3093</v>
      </c>
      <c r="D531" s="488"/>
      <c r="E531" s="52">
        <v>6.0709999999999997</v>
      </c>
      <c r="F531" s="226">
        <v>530</v>
      </c>
      <c r="G531" s="228">
        <v>3985.897604499999</v>
      </c>
      <c r="H531" s="240"/>
      <c r="I531" s="192">
        <v>-892.89760449999903</v>
      </c>
    </row>
    <row r="532" spans="1:9" s="49" customFormat="1" ht="16.5">
      <c r="A532" s="177">
        <v>41626</v>
      </c>
      <c r="B532" s="425"/>
      <c r="C532" s="425">
        <v>3100</v>
      </c>
      <c r="D532" s="488"/>
      <c r="E532" s="52">
        <v>6.0717999999999996</v>
      </c>
      <c r="F532" s="226">
        <v>535</v>
      </c>
      <c r="G532" s="228">
        <v>4022.5955579499991</v>
      </c>
      <c r="H532" s="240"/>
      <c r="I532" s="192">
        <v>-922.59555794999915</v>
      </c>
    </row>
    <row r="533" spans="1:9" s="49" customFormat="1" ht="16.5">
      <c r="A533" s="177">
        <v>41627</v>
      </c>
      <c r="B533" s="425"/>
      <c r="C533" s="425">
        <v>3098</v>
      </c>
      <c r="D533" s="488"/>
      <c r="E533" s="52">
        <v>6.0712999999999999</v>
      </c>
      <c r="F533" s="226">
        <v>535</v>
      </c>
      <c r="G533" s="228">
        <v>4022.2766578249998</v>
      </c>
      <c r="H533" s="240"/>
      <c r="I533" s="192">
        <v>-924.2766578249998</v>
      </c>
    </row>
    <row r="534" spans="1:9" s="49" customFormat="1" ht="16.5">
      <c r="A534" s="177">
        <v>41628</v>
      </c>
      <c r="B534" s="425"/>
      <c r="C534" s="425">
        <v>3073</v>
      </c>
      <c r="D534" s="488"/>
      <c r="E534" s="52">
        <v>6.0712999999999999</v>
      </c>
      <c r="F534" s="226">
        <v>545</v>
      </c>
      <c r="G534" s="228">
        <v>4094.655660774999</v>
      </c>
      <c r="H534" s="240"/>
      <c r="I534" s="192">
        <v>-1021.655660774999</v>
      </c>
    </row>
    <row r="535" spans="1:9" s="49" customFormat="1" ht="16.5">
      <c r="A535" s="177">
        <v>41631</v>
      </c>
      <c r="B535" s="425"/>
      <c r="C535" s="425">
        <v>3044</v>
      </c>
      <c r="D535" s="488"/>
      <c r="E535" s="52">
        <v>6.0701999999999998</v>
      </c>
      <c r="F535" s="226">
        <v>535</v>
      </c>
      <c r="G535" s="228">
        <v>4021.5750775499992</v>
      </c>
      <c r="H535" s="240"/>
      <c r="I535" s="192">
        <v>-977.57507754999915</v>
      </c>
    </row>
    <row r="536" spans="1:9" s="49" customFormat="1" ht="16.5">
      <c r="A536" s="177">
        <v>41632</v>
      </c>
      <c r="B536" s="425"/>
      <c r="C536" s="425">
        <v>3040</v>
      </c>
      <c r="D536" s="488"/>
      <c r="E536" s="52">
        <v>6.0713999999999997</v>
      </c>
      <c r="F536" s="226">
        <v>535</v>
      </c>
      <c r="G536" s="228">
        <v>4022.340437849999</v>
      </c>
      <c r="H536" s="240"/>
      <c r="I536" s="192">
        <v>-982.34043784999903</v>
      </c>
    </row>
    <row r="537" spans="1:9" s="49" customFormat="1" ht="16.5">
      <c r="A537" s="177">
        <v>41633</v>
      </c>
      <c r="B537" s="425"/>
      <c r="C537" s="425">
        <v>3053</v>
      </c>
      <c r="D537" s="488"/>
      <c r="E537" s="52">
        <v>6.0713999999999997</v>
      </c>
      <c r="F537" s="226"/>
      <c r="G537" s="228"/>
      <c r="H537" s="240"/>
      <c r="I537" s="192"/>
    </row>
    <row r="538" spans="1:9" s="49" customFormat="1" ht="16.5">
      <c r="A538" s="177">
        <v>41634</v>
      </c>
      <c r="B538" s="425"/>
      <c r="C538" s="425">
        <v>3016</v>
      </c>
      <c r="D538" s="488"/>
      <c r="E538" s="52">
        <v>6.0746000000000002</v>
      </c>
      <c r="F538" s="226">
        <v>535</v>
      </c>
      <c r="G538" s="228">
        <v>4024.3813986499995</v>
      </c>
      <c r="H538" s="240"/>
      <c r="I538" s="192">
        <v>-1008.3813986499995</v>
      </c>
    </row>
    <row r="539" spans="1:9" s="49" customFormat="1" ht="16.5">
      <c r="A539" s="177">
        <v>41635</v>
      </c>
      <c r="B539" s="425"/>
      <c r="C539" s="425">
        <v>3003</v>
      </c>
      <c r="D539" s="488"/>
      <c r="E539" s="52">
        <v>6.0686</v>
      </c>
      <c r="F539" s="226">
        <v>535</v>
      </c>
      <c r="G539" s="228">
        <v>4020.5545971499996</v>
      </c>
      <c r="H539" s="240"/>
      <c r="I539" s="192">
        <v>-1017.5545971499996</v>
      </c>
    </row>
    <row r="540" spans="1:9" s="49" customFormat="1" ht="16.5">
      <c r="A540" s="177">
        <v>41638</v>
      </c>
      <c r="B540" s="425"/>
      <c r="C540" s="425">
        <v>3009</v>
      </c>
      <c r="D540" s="488"/>
      <c r="E540" s="52">
        <v>6.0617999999999999</v>
      </c>
      <c r="F540" s="226">
        <v>535</v>
      </c>
      <c r="G540" s="228">
        <v>4016.2175554499995</v>
      </c>
      <c r="H540" s="240"/>
      <c r="I540" s="192">
        <v>-1007.2175554499995</v>
      </c>
    </row>
    <row r="541" spans="1:9" s="49" customFormat="1" ht="16.5">
      <c r="A541" s="177">
        <v>41639</v>
      </c>
      <c r="B541" s="425"/>
      <c r="C541" s="425">
        <v>2995</v>
      </c>
      <c r="D541" s="488"/>
      <c r="E541" s="52">
        <v>6.0538999999999996</v>
      </c>
      <c r="F541" s="226">
        <v>535</v>
      </c>
      <c r="G541" s="228">
        <v>4011.1789334749992</v>
      </c>
      <c r="H541" s="240"/>
      <c r="I541" s="192">
        <v>-1016.1789334749992</v>
      </c>
    </row>
    <row r="542" spans="1:9" s="49" customFormat="1" ht="16.5">
      <c r="A542" s="177">
        <v>41641</v>
      </c>
      <c r="B542" s="425"/>
      <c r="C542" s="425">
        <v>2916</v>
      </c>
      <c r="D542" s="488"/>
      <c r="E542" s="52">
        <v>6.0506000000000002</v>
      </c>
      <c r="F542" s="226">
        <v>530</v>
      </c>
      <c r="G542" s="228">
        <v>3973.0080786999997</v>
      </c>
      <c r="H542" s="240"/>
      <c r="I542" s="192">
        <v>-1057.0080786999997</v>
      </c>
    </row>
    <row r="543" spans="1:9" s="49" customFormat="1" ht="16.5">
      <c r="A543" s="177">
        <v>41642</v>
      </c>
      <c r="B543" s="425"/>
      <c r="C543" s="425">
        <v>2884</v>
      </c>
      <c r="D543" s="488"/>
      <c r="E543" s="52">
        <v>6.0514999999999999</v>
      </c>
      <c r="F543" s="226">
        <v>530</v>
      </c>
      <c r="G543" s="228">
        <v>3973.5767342499994</v>
      </c>
      <c r="H543" s="240"/>
      <c r="I543" s="192">
        <v>-1089.5767342499994</v>
      </c>
    </row>
    <row r="544" spans="1:9" s="49" customFormat="1" ht="16.5">
      <c r="A544" s="177">
        <v>41645</v>
      </c>
      <c r="B544" s="425"/>
      <c r="C544" s="425">
        <v>2898</v>
      </c>
      <c r="D544" s="488"/>
      <c r="E544" s="52">
        <v>6.0526</v>
      </c>
      <c r="F544" s="226">
        <v>520</v>
      </c>
      <c r="G544" s="228">
        <v>3902.1156867999994</v>
      </c>
      <c r="H544" s="240"/>
      <c r="I544" s="192">
        <v>-1004.1156867999994</v>
      </c>
    </row>
    <row r="545" spans="1:9" s="49" customFormat="1" ht="16.5">
      <c r="A545" s="177">
        <v>41646</v>
      </c>
      <c r="B545" s="425"/>
      <c r="C545" s="425">
        <v>2881</v>
      </c>
      <c r="D545" s="488"/>
      <c r="E545" s="52">
        <v>6.0511999999999997</v>
      </c>
      <c r="F545" s="226">
        <v>520</v>
      </c>
      <c r="G545" s="228">
        <v>3901.2478015999995</v>
      </c>
      <c r="H545" s="240"/>
      <c r="I545" s="192">
        <v>-1020.2478015999995</v>
      </c>
    </row>
    <row r="546" spans="1:9" s="49" customFormat="1" ht="16.5">
      <c r="A546" s="177">
        <v>41647</v>
      </c>
      <c r="B546" s="425"/>
      <c r="C546" s="425">
        <v>2899</v>
      </c>
      <c r="D546" s="488"/>
      <c r="E546" s="52">
        <v>6.0511999999999997</v>
      </c>
      <c r="F546" s="226">
        <v>520</v>
      </c>
      <c r="G546" s="228">
        <v>3901.2478015999995</v>
      </c>
      <c r="H546" s="240"/>
      <c r="I546" s="192">
        <v>-1002.2478015999995</v>
      </c>
    </row>
    <row r="547" spans="1:9" s="49" customFormat="1" ht="16.5">
      <c r="A547" s="177">
        <v>41648</v>
      </c>
      <c r="B547" s="425"/>
      <c r="C547" s="425">
        <v>2887</v>
      </c>
      <c r="D547" s="488"/>
      <c r="E547" s="52">
        <v>6.0549999999999997</v>
      </c>
      <c r="F547" s="226">
        <v>520</v>
      </c>
      <c r="G547" s="228">
        <v>3903.6034899999995</v>
      </c>
      <c r="H547" s="240"/>
      <c r="I547" s="192">
        <v>-1016.6034899999995</v>
      </c>
    </row>
    <row r="548" spans="1:9" s="49" customFormat="1" ht="16.5">
      <c r="A548" s="177">
        <v>41649</v>
      </c>
      <c r="B548" s="425"/>
      <c r="C548" s="425">
        <v>2917</v>
      </c>
      <c r="D548" s="488"/>
      <c r="E548" s="52">
        <v>6.0521000000000003</v>
      </c>
      <c r="F548" s="226">
        <v>520</v>
      </c>
      <c r="G548" s="228">
        <v>3901.8057277999992</v>
      </c>
      <c r="H548" s="240"/>
      <c r="I548" s="192">
        <v>-984.8057277999992</v>
      </c>
    </row>
    <row r="549" spans="1:9" s="49" customFormat="1" ht="16.5">
      <c r="A549" s="177">
        <v>41652</v>
      </c>
      <c r="B549" s="425"/>
      <c r="C549" s="425">
        <v>2929</v>
      </c>
      <c r="D549" s="488"/>
      <c r="E549" s="52">
        <v>6.0434000000000001</v>
      </c>
      <c r="F549" s="226">
        <v>520</v>
      </c>
      <c r="G549" s="228">
        <v>3896.4124411999996</v>
      </c>
      <c r="H549" s="240"/>
      <c r="I549" s="192">
        <v>-967.41244119999965</v>
      </c>
    </row>
    <row r="550" spans="1:9" s="49" customFormat="1" ht="16.5">
      <c r="A550" s="177">
        <v>41653</v>
      </c>
      <c r="B550" s="425"/>
      <c r="C550" s="425">
        <v>2970</v>
      </c>
      <c r="D550" s="488"/>
      <c r="E550" s="52">
        <v>6.0411999999999999</v>
      </c>
      <c r="F550" s="226">
        <v>520</v>
      </c>
      <c r="G550" s="228">
        <v>3895.048621599999</v>
      </c>
      <c r="H550" s="240"/>
      <c r="I550" s="192">
        <v>-925.04862159999902</v>
      </c>
    </row>
    <row r="551" spans="1:9" s="49" customFormat="1" ht="16.5">
      <c r="A551" s="177">
        <v>41654</v>
      </c>
      <c r="B551" s="425"/>
      <c r="C551" s="425">
        <v>2970</v>
      </c>
      <c r="D551" s="488"/>
      <c r="E551" s="52">
        <v>6.0460000000000003</v>
      </c>
      <c r="F551" s="226">
        <v>520</v>
      </c>
      <c r="G551" s="228">
        <v>3898.0242279999993</v>
      </c>
      <c r="H551" s="240"/>
      <c r="I551" s="192">
        <v>-928.02422799999931</v>
      </c>
    </row>
    <row r="552" spans="1:9" s="49" customFormat="1" ht="16.5">
      <c r="A552" s="177">
        <v>41655</v>
      </c>
      <c r="B552" s="425"/>
      <c r="C552" s="425">
        <v>2954</v>
      </c>
      <c r="D552" s="488"/>
      <c r="E552" s="52">
        <v>6.0556999999999999</v>
      </c>
      <c r="F552" s="226">
        <v>517</v>
      </c>
      <c r="G552" s="228">
        <v>3882.3795243349991</v>
      </c>
      <c r="H552" s="240"/>
      <c r="I552" s="192">
        <v>-928.37952433499913</v>
      </c>
    </row>
    <row r="553" spans="1:9" s="49" customFormat="1" ht="16.5">
      <c r="A553" s="177">
        <v>41656</v>
      </c>
      <c r="B553" s="425"/>
      <c r="C553" s="425">
        <v>2913</v>
      </c>
      <c r="D553" s="488"/>
      <c r="E553" s="52">
        <v>6.0502000000000002</v>
      </c>
      <c r="F553" s="226">
        <v>517</v>
      </c>
      <c r="G553" s="228">
        <v>3878.9896458100002</v>
      </c>
      <c r="H553" s="240"/>
      <c r="I553" s="192">
        <v>-965.98964581000018</v>
      </c>
    </row>
    <row r="554" spans="1:9" s="49" customFormat="1" ht="16.5">
      <c r="A554" s="177">
        <v>41659</v>
      </c>
      <c r="B554" s="425"/>
      <c r="C554" s="425">
        <v>2928</v>
      </c>
      <c r="D554" s="488"/>
      <c r="E554" s="52">
        <v>6.0526999999999997</v>
      </c>
      <c r="F554" s="226"/>
      <c r="G554" s="228"/>
      <c r="H554" s="240"/>
      <c r="I554" s="192"/>
    </row>
    <row r="555" spans="1:9" s="49" customFormat="1" ht="16.5">
      <c r="A555" s="177">
        <v>41660</v>
      </c>
      <c r="B555" s="425"/>
      <c r="C555" s="425">
        <v>2938</v>
      </c>
      <c r="D555" s="488"/>
      <c r="E555" s="52">
        <v>6.0505000000000004</v>
      </c>
      <c r="F555" s="226">
        <v>515</v>
      </c>
      <c r="G555" s="228">
        <v>3864.748341125</v>
      </c>
      <c r="H555" s="240"/>
      <c r="I555" s="192">
        <v>-926.74834112500002</v>
      </c>
    </row>
    <row r="556" spans="1:9" s="49" customFormat="1" ht="16.5">
      <c r="A556" s="177">
        <v>41661</v>
      </c>
      <c r="B556" s="425"/>
      <c r="C556" s="425">
        <v>2933</v>
      </c>
      <c r="D556" s="488"/>
      <c r="E556" s="52">
        <v>6.0513000000000003</v>
      </c>
      <c r="F556" s="226">
        <v>515</v>
      </c>
      <c r="G556" s="228">
        <v>3865.2395069249992</v>
      </c>
      <c r="H556" s="240"/>
      <c r="I556" s="192">
        <v>-932.2395069249992</v>
      </c>
    </row>
    <row r="557" spans="1:9" s="49" customFormat="1" ht="16.5">
      <c r="A557" s="177">
        <v>41662</v>
      </c>
      <c r="B557" s="425"/>
      <c r="C557" s="425">
        <v>2933</v>
      </c>
      <c r="D557" s="488"/>
      <c r="E557" s="52">
        <v>6.0517000000000003</v>
      </c>
      <c r="F557" s="226">
        <v>510</v>
      </c>
      <c r="G557" s="228">
        <v>3829.4124190499997</v>
      </c>
      <c r="H557" s="240"/>
      <c r="I557" s="192">
        <v>-896.4124190499997</v>
      </c>
    </row>
    <row r="558" spans="1:9" s="49" customFormat="1" ht="16.5">
      <c r="A558" s="177">
        <v>41663</v>
      </c>
      <c r="B558" s="425"/>
      <c r="C558" s="425">
        <v>2954</v>
      </c>
      <c r="D558" s="488"/>
      <c r="E558" s="52">
        <v>6.0488</v>
      </c>
      <c r="F558" s="226">
        <v>510</v>
      </c>
      <c r="G558" s="228">
        <v>3827.6492291999994</v>
      </c>
      <c r="H558" s="240"/>
      <c r="I558" s="192">
        <v>-873.64922919999935</v>
      </c>
    </row>
    <row r="559" spans="1:9" s="49" customFormat="1" ht="16.5">
      <c r="A559" s="177">
        <v>41666</v>
      </c>
      <c r="B559" s="425"/>
      <c r="C559" s="425">
        <v>2947</v>
      </c>
      <c r="D559" s="488"/>
      <c r="E559" s="52">
        <v>6.048</v>
      </c>
      <c r="F559" s="226">
        <v>510</v>
      </c>
      <c r="G559" s="228">
        <v>3827.1628319999995</v>
      </c>
      <c r="H559" s="240"/>
      <c r="I559" s="192">
        <v>-880.16283199999953</v>
      </c>
    </row>
    <row r="560" spans="1:9" s="49" customFormat="1" ht="16.5">
      <c r="A560" s="177">
        <v>41667</v>
      </c>
      <c r="B560" s="425"/>
      <c r="C560" s="425">
        <v>2911</v>
      </c>
      <c r="D560" s="488"/>
      <c r="E560" s="52">
        <v>6.0507999999999997</v>
      </c>
      <c r="F560" s="226">
        <v>509</v>
      </c>
      <c r="G560" s="228">
        <v>3821.6517609799994</v>
      </c>
      <c r="H560" s="240"/>
      <c r="I560" s="192">
        <v>-910.65176097999938</v>
      </c>
    </row>
    <row r="561" spans="1:9" s="49" customFormat="1" ht="16.5">
      <c r="A561" s="177">
        <v>41668</v>
      </c>
      <c r="B561" s="425"/>
      <c r="C561" s="425">
        <v>2943</v>
      </c>
      <c r="D561" s="488"/>
      <c r="E561" s="52">
        <v>6.0552999999999999</v>
      </c>
      <c r="F561" s="226"/>
      <c r="G561" s="228"/>
      <c r="H561" s="240"/>
      <c r="I561" s="192"/>
    </row>
    <row r="562" spans="1:9" s="49" customFormat="1" ht="16.5">
      <c r="A562" s="177">
        <v>41669</v>
      </c>
      <c r="B562" s="425"/>
      <c r="C562" s="425">
        <v>2933</v>
      </c>
      <c r="D562" s="488"/>
      <c r="E562" s="52">
        <v>6.06</v>
      </c>
      <c r="F562" s="226"/>
      <c r="G562" s="228"/>
      <c r="H562" s="240"/>
      <c r="I562" s="192"/>
    </row>
    <row r="563" spans="1:9" s="49" customFormat="1" ht="16.5">
      <c r="A563" s="177">
        <v>41676</v>
      </c>
      <c r="B563" s="425"/>
      <c r="C563" s="425"/>
      <c r="D563" s="488"/>
      <c r="E563" s="52"/>
      <c r="F563" s="226">
        <v>505</v>
      </c>
      <c r="G563" s="228"/>
      <c r="H563" s="240"/>
      <c r="I563" s="192"/>
    </row>
    <row r="564" spans="1:9" s="49" customFormat="1" ht="16.5">
      <c r="A564" s="177">
        <v>41677</v>
      </c>
      <c r="B564" s="425"/>
      <c r="C564" s="425">
        <v>2950</v>
      </c>
      <c r="D564" s="488"/>
      <c r="E564" s="52">
        <v>6.0633999999999997</v>
      </c>
      <c r="F564" s="226">
        <v>505</v>
      </c>
      <c r="G564" s="228">
        <v>3800.3835665499992</v>
      </c>
      <c r="H564" s="240"/>
      <c r="I564" s="192">
        <v>-850.38356654999916</v>
      </c>
    </row>
    <row r="565" spans="1:9" s="49" customFormat="1" ht="16.5">
      <c r="A565" s="177">
        <v>41680</v>
      </c>
      <c r="B565" s="425"/>
      <c r="C565" s="425">
        <v>3062</v>
      </c>
      <c r="D565" s="488"/>
      <c r="E565" s="52">
        <v>6.0593000000000004</v>
      </c>
      <c r="F565" s="226">
        <v>505</v>
      </c>
      <c r="G565" s="228">
        <v>3797.9152199749997</v>
      </c>
      <c r="H565" s="240"/>
      <c r="I565" s="192">
        <v>-735.91521997499967</v>
      </c>
    </row>
    <row r="566" spans="1:9" s="49" customFormat="1" ht="16.5">
      <c r="A566" s="177">
        <v>41681</v>
      </c>
      <c r="B566" s="425"/>
      <c r="C566" s="425">
        <v>3043</v>
      </c>
      <c r="D566" s="488"/>
      <c r="E566" s="52">
        <v>6.0606</v>
      </c>
      <c r="F566" s="226">
        <v>507</v>
      </c>
      <c r="G566" s="228">
        <v>3813.1481550299995</v>
      </c>
      <c r="H566" s="240"/>
      <c r="I566" s="192">
        <v>-770.14815502999954</v>
      </c>
    </row>
    <row r="567" spans="1:9" s="49" customFormat="1" ht="16.5">
      <c r="A567" s="177">
        <v>41682</v>
      </c>
      <c r="B567" s="425"/>
      <c r="C567" s="425">
        <v>3058</v>
      </c>
      <c r="D567" s="488"/>
      <c r="E567" s="52">
        <v>6.0624000000000002</v>
      </c>
      <c r="F567" s="226">
        <v>506</v>
      </c>
      <c r="G567" s="228">
        <v>3807.0088209599994</v>
      </c>
      <c r="H567" s="240"/>
      <c r="I567" s="192">
        <v>-749.00882095999941</v>
      </c>
    </row>
    <row r="568" spans="1:9" s="49" customFormat="1" ht="16.5">
      <c r="A568" s="177">
        <v>41683</v>
      </c>
      <c r="B568" s="425"/>
      <c r="C568" s="425">
        <v>3049</v>
      </c>
      <c r="D568" s="488"/>
      <c r="E568" s="52">
        <v>6.0636000000000001</v>
      </c>
      <c r="F568" s="226">
        <v>506</v>
      </c>
      <c r="G568" s="228">
        <v>3807.7326944399992</v>
      </c>
      <c r="H568" s="240"/>
      <c r="I568" s="192">
        <v>-758.73269443999925</v>
      </c>
    </row>
    <row r="569" spans="1:9" s="49" customFormat="1" ht="16.5">
      <c r="A569" s="177">
        <v>41684</v>
      </c>
      <c r="B569" s="425"/>
      <c r="C569" s="425">
        <v>3066</v>
      </c>
      <c r="D569" s="488"/>
      <c r="E569" s="52">
        <v>6.0667999999999997</v>
      </c>
      <c r="F569" s="226">
        <v>503</v>
      </c>
      <c r="G569" s="228">
        <v>3787.9654168599991</v>
      </c>
      <c r="H569" s="240"/>
      <c r="I569" s="192">
        <v>-721.9654168599991</v>
      </c>
    </row>
    <row r="570" spans="1:9" s="49" customFormat="1" ht="16.5">
      <c r="A570" s="177">
        <v>41687</v>
      </c>
      <c r="B570" s="425"/>
      <c r="C570" s="425">
        <v>3082</v>
      </c>
      <c r="D570" s="488"/>
      <c r="E570" s="52">
        <v>6.0640999999999998</v>
      </c>
      <c r="F570" s="226"/>
      <c r="G570" s="228"/>
      <c r="H570" s="240"/>
      <c r="I570" s="192"/>
    </row>
    <row r="571" spans="1:9" s="49" customFormat="1" ht="16.5">
      <c r="A571" s="177">
        <v>41688</v>
      </c>
      <c r="B571" s="425"/>
      <c r="C571" s="425">
        <v>3023</v>
      </c>
      <c r="D571" s="488"/>
      <c r="E571" s="52">
        <v>6.0673000000000004</v>
      </c>
      <c r="F571" s="226">
        <v>505</v>
      </c>
      <c r="G571" s="228">
        <v>3802.7315059749994</v>
      </c>
      <c r="H571" s="240"/>
      <c r="I571" s="192">
        <v>-779.73150597499944</v>
      </c>
    </row>
    <row r="572" spans="1:9" s="49" customFormat="1" ht="16.5">
      <c r="A572" s="177">
        <v>41689</v>
      </c>
      <c r="B572" s="425"/>
      <c r="C572" s="425">
        <v>3035</v>
      </c>
      <c r="D572" s="488"/>
      <c r="E572" s="52">
        <v>6.0763999999999996</v>
      </c>
      <c r="F572" s="226">
        <v>505</v>
      </c>
      <c r="G572" s="228">
        <v>3808.2100312999992</v>
      </c>
      <c r="H572" s="240"/>
      <c r="I572" s="192">
        <v>-773.21003129999917</v>
      </c>
    </row>
    <row r="573" spans="1:9" s="49" customFormat="1" ht="16.5">
      <c r="A573" s="177">
        <v>41690</v>
      </c>
      <c r="B573" s="425"/>
      <c r="C573" s="425">
        <v>3009</v>
      </c>
      <c r="D573" s="488"/>
      <c r="E573" s="52">
        <v>6.0834000000000001</v>
      </c>
      <c r="F573" s="226">
        <v>495</v>
      </c>
      <c r="G573" s="228">
        <v>3739.9010284499991</v>
      </c>
      <c r="H573" s="240"/>
      <c r="I573" s="192">
        <v>-730.9010284499991</v>
      </c>
    </row>
    <row r="574" spans="1:9" s="49" customFormat="1" ht="16.5">
      <c r="A574" s="177">
        <v>41691</v>
      </c>
      <c r="B574" s="425"/>
      <c r="C574" s="425">
        <v>2966</v>
      </c>
      <c r="D574" s="488"/>
      <c r="E574" s="52">
        <v>6.0914000000000001</v>
      </c>
      <c r="F574" s="226">
        <v>490</v>
      </c>
      <c r="G574" s="228">
        <v>3708.3126298999991</v>
      </c>
      <c r="H574" s="240"/>
      <c r="I574" s="192">
        <v>-742.31262989999914</v>
      </c>
    </row>
    <row r="575" spans="1:9" s="49" customFormat="1" ht="16.5">
      <c r="A575" s="177">
        <v>41694</v>
      </c>
      <c r="B575" s="425"/>
      <c r="C575" s="425">
        <v>2873</v>
      </c>
      <c r="D575" s="488"/>
      <c r="E575" s="52">
        <v>6.0983999999999998</v>
      </c>
      <c r="F575" s="226">
        <v>490</v>
      </c>
      <c r="G575" s="228">
        <v>3712.4017043999993</v>
      </c>
      <c r="H575" s="240"/>
      <c r="I575" s="192">
        <v>-839.40170439999929</v>
      </c>
    </row>
    <row r="576" spans="1:9" s="49" customFormat="1" ht="16.5">
      <c r="A576" s="177">
        <v>41695</v>
      </c>
      <c r="B576" s="425"/>
      <c r="C576" s="425">
        <v>2792</v>
      </c>
      <c r="D576" s="488"/>
      <c r="E576" s="52">
        <v>6.1265999999999998</v>
      </c>
      <c r="F576" s="226">
        <v>485</v>
      </c>
      <c r="G576" s="228">
        <v>3692.3557021499992</v>
      </c>
      <c r="H576" s="240"/>
      <c r="I576" s="192">
        <v>-900.35570214999916</v>
      </c>
    </row>
    <row r="577" spans="1:9" s="49" customFormat="1" ht="16.5">
      <c r="A577" s="177">
        <v>41696</v>
      </c>
      <c r="B577" s="425"/>
      <c r="C577" s="425">
        <v>2753</v>
      </c>
      <c r="D577" s="488"/>
      <c r="E577" s="52">
        <v>6.1247999999999996</v>
      </c>
      <c r="F577" s="226">
        <v>470</v>
      </c>
      <c r="G577" s="228">
        <v>3581.7897503999993</v>
      </c>
      <c r="H577" s="240"/>
      <c r="I577" s="192">
        <v>-828.78975039999932</v>
      </c>
    </row>
    <row r="578" spans="1:9" s="49" customFormat="1" ht="16.5">
      <c r="A578" s="177">
        <v>41697</v>
      </c>
      <c r="B578" s="425"/>
      <c r="C578" s="425">
        <v>2761</v>
      </c>
      <c r="D578" s="488"/>
      <c r="E578" s="52">
        <v>6.1284000000000001</v>
      </c>
      <c r="F578" s="226">
        <v>470</v>
      </c>
      <c r="G578" s="228">
        <v>3583.8068681999994</v>
      </c>
      <c r="H578" s="240"/>
      <c r="I578" s="192">
        <v>-822.80686819999937</v>
      </c>
    </row>
    <row r="579" spans="1:9" s="49" customFormat="1" ht="16.5">
      <c r="A579" s="177">
        <v>41698</v>
      </c>
      <c r="B579" s="425"/>
      <c r="C579" s="425">
        <v>2757</v>
      </c>
      <c r="D579" s="488"/>
      <c r="E579" s="52">
        <v>6.1449999999999996</v>
      </c>
      <c r="F579" s="226">
        <v>470</v>
      </c>
      <c r="G579" s="228">
        <v>3593.1080224999987</v>
      </c>
      <c r="H579" s="240"/>
      <c r="I579" s="192">
        <v>-836.1080224999987</v>
      </c>
    </row>
    <row r="580" spans="1:9" s="49" customFormat="1" ht="16.5">
      <c r="A580" s="177">
        <v>41701</v>
      </c>
      <c r="B580" s="425"/>
      <c r="C580" s="425">
        <v>2709</v>
      </c>
      <c r="D580" s="488"/>
      <c r="E580" s="52">
        <v>6.1462000000000003</v>
      </c>
      <c r="F580" s="226">
        <v>460</v>
      </c>
      <c r="G580" s="228">
        <v>3520.5084717999994</v>
      </c>
      <c r="H580" s="240"/>
      <c r="I580" s="192">
        <v>-811.50847179999937</v>
      </c>
    </row>
    <row r="581" spans="1:9" s="49" customFormat="1" ht="16.5">
      <c r="A581" s="177">
        <v>41702</v>
      </c>
      <c r="B581" s="425"/>
      <c r="C581" s="425">
        <v>2772</v>
      </c>
      <c r="D581" s="488"/>
      <c r="E581" s="52">
        <v>6.1429999999999998</v>
      </c>
      <c r="F581" s="226">
        <v>460</v>
      </c>
      <c r="G581" s="228">
        <v>3518.7536269999991</v>
      </c>
      <c r="H581" s="240"/>
      <c r="I581" s="192">
        <v>-746.75362699999914</v>
      </c>
    </row>
    <row r="582" spans="1:9" s="49" customFormat="1" ht="16.5">
      <c r="A582" s="177">
        <v>41703</v>
      </c>
      <c r="B582" s="425"/>
      <c r="C582" s="425">
        <v>2785</v>
      </c>
      <c r="D582" s="488"/>
      <c r="E582" s="52">
        <v>6.1281999999999996</v>
      </c>
      <c r="F582" s="226">
        <v>455</v>
      </c>
      <c r="G582" s="228">
        <v>3474.1088016499994</v>
      </c>
      <c r="H582" s="240"/>
      <c r="I582" s="192">
        <v>-689.10880164999935</v>
      </c>
    </row>
    <row r="583" spans="1:9" s="49" customFormat="1" ht="16.5">
      <c r="A583" s="177">
        <v>41704</v>
      </c>
      <c r="B583" s="425"/>
      <c r="C583" s="425">
        <v>2765</v>
      </c>
      <c r="D583" s="488"/>
      <c r="E583" s="52">
        <v>6.1185</v>
      </c>
      <c r="F583" s="226">
        <v>455</v>
      </c>
      <c r="G583" s="228">
        <v>3468.8472476249995</v>
      </c>
      <c r="H583" s="240"/>
      <c r="I583" s="192">
        <v>-703.84724762499945</v>
      </c>
    </row>
    <row r="584" spans="1:9" s="49" customFormat="1" ht="16.5">
      <c r="A584" s="177">
        <v>41705</v>
      </c>
      <c r="B584" s="425"/>
      <c r="C584" s="425">
        <v>2740</v>
      </c>
      <c r="D584" s="488"/>
      <c r="E584" s="52">
        <v>6.1260000000000003</v>
      </c>
      <c r="F584" s="226">
        <v>445</v>
      </c>
      <c r="G584" s="228">
        <v>3399.8843505</v>
      </c>
      <c r="H584" s="240"/>
      <c r="I584" s="192">
        <v>-659.88435049999998</v>
      </c>
    </row>
    <row r="585" spans="1:9" s="49" customFormat="1" ht="16.5">
      <c r="A585" s="177">
        <v>41708</v>
      </c>
      <c r="B585" s="425"/>
      <c r="C585" s="425">
        <v>2700</v>
      </c>
      <c r="D585" s="488"/>
      <c r="E585" s="52">
        <v>6.1384999999999996</v>
      </c>
      <c r="F585" s="226">
        <v>430</v>
      </c>
      <c r="G585" s="228">
        <v>3296.7454932499991</v>
      </c>
      <c r="H585" s="240"/>
      <c r="I585" s="192">
        <v>-596.74549324999907</v>
      </c>
    </row>
    <row r="586" spans="1:9" s="49" customFormat="1" ht="16.5">
      <c r="A586" s="177">
        <v>41709</v>
      </c>
      <c r="B586" s="425"/>
      <c r="C586" s="425">
        <v>2741</v>
      </c>
      <c r="D586" s="488"/>
      <c r="E586" s="52">
        <v>6.1402000000000001</v>
      </c>
      <c r="F586" s="226">
        <v>410</v>
      </c>
      <c r="G586" s="228">
        <v>3151.2161662999993</v>
      </c>
      <c r="H586" s="240"/>
      <c r="I586" s="192">
        <v>-410.21616629999926</v>
      </c>
    </row>
    <row r="587" spans="1:9" s="49" customFormat="1" ht="16.5">
      <c r="A587" s="177">
        <v>41710</v>
      </c>
      <c r="B587" s="425"/>
      <c r="C587" s="425">
        <v>2705</v>
      </c>
      <c r="D587" s="488"/>
      <c r="E587" s="52">
        <v>6.1449999999999996</v>
      </c>
      <c r="F587" s="226">
        <v>395</v>
      </c>
      <c r="G587" s="228">
        <v>3043.675891249999</v>
      </c>
      <c r="H587" s="240"/>
      <c r="I587" s="192">
        <v>-338.67589124999904</v>
      </c>
    </row>
    <row r="588" spans="1:9" s="49" customFormat="1" ht="16.5">
      <c r="A588" s="177">
        <v>41711</v>
      </c>
      <c r="B588" s="425"/>
      <c r="C588" s="425">
        <v>2690</v>
      </c>
      <c r="D588" s="488"/>
      <c r="E588" s="52">
        <v>6.1360999999999999</v>
      </c>
      <c r="F588" s="226">
        <v>375</v>
      </c>
      <c r="G588" s="228">
        <v>2893.1818556249996</v>
      </c>
      <c r="H588" s="240"/>
      <c r="I588" s="192">
        <v>-203.18185562499957</v>
      </c>
    </row>
    <row r="589" spans="1:9" s="49" customFormat="1" ht="16.5">
      <c r="A589" s="177">
        <v>41712</v>
      </c>
      <c r="B589" s="425"/>
      <c r="C589" s="425">
        <v>2637</v>
      </c>
      <c r="D589" s="488"/>
      <c r="E589" s="52">
        <v>6.1501999999999999</v>
      </c>
      <c r="F589" s="226">
        <v>365</v>
      </c>
      <c r="G589" s="228">
        <v>2826.1657394499994</v>
      </c>
      <c r="H589" s="240"/>
      <c r="I589" s="192">
        <v>-189.16573944999936</v>
      </c>
    </row>
    <row r="590" spans="1:9" s="49" customFormat="1" ht="16.5">
      <c r="A590" s="177">
        <v>41715</v>
      </c>
      <c r="B590" s="425"/>
      <c r="C590" s="425">
        <v>2587</v>
      </c>
      <c r="D590" s="488"/>
      <c r="E590" s="52">
        <v>6.1780999999999997</v>
      </c>
      <c r="F590" s="226">
        <v>360</v>
      </c>
      <c r="G590" s="228">
        <v>2801.4798893999996</v>
      </c>
      <c r="H590" s="240"/>
      <c r="I590" s="192">
        <v>-214.47988939999959</v>
      </c>
    </row>
    <row r="591" spans="1:9" s="49" customFormat="1" ht="16.5">
      <c r="A591" s="177">
        <v>41716</v>
      </c>
      <c r="B591" s="425"/>
      <c r="C591" s="425">
        <v>2592</v>
      </c>
      <c r="D591" s="488"/>
      <c r="E591" s="52">
        <v>6.1920000000000002</v>
      </c>
      <c r="F591" s="226">
        <v>360</v>
      </c>
      <c r="G591" s="228">
        <v>2807.4454079999996</v>
      </c>
      <c r="H591" s="240"/>
      <c r="I591" s="192">
        <v>-215.44540799999959</v>
      </c>
    </row>
    <row r="592" spans="1:9" s="49" customFormat="1" ht="16.5">
      <c r="A592" s="177">
        <v>41717</v>
      </c>
      <c r="B592" s="425"/>
      <c r="C592" s="425">
        <v>2566</v>
      </c>
      <c r="D592" s="488"/>
      <c r="E592" s="52">
        <v>6.1965000000000003</v>
      </c>
      <c r="F592" s="226">
        <v>345</v>
      </c>
      <c r="G592" s="228">
        <v>2698.5693288749999</v>
      </c>
      <c r="H592" s="240"/>
      <c r="I592" s="192">
        <v>-132.56932887499988</v>
      </c>
    </row>
    <row r="593" spans="1:9" s="49" customFormat="1" ht="16.5">
      <c r="A593" s="177">
        <v>41718</v>
      </c>
      <c r="B593" s="425"/>
      <c r="C593" s="425">
        <v>2551</v>
      </c>
      <c r="D593" s="488"/>
      <c r="E593" s="52">
        <v>6.2275</v>
      </c>
      <c r="F593" s="226">
        <v>335</v>
      </c>
      <c r="G593" s="228">
        <v>2637.0782318749998</v>
      </c>
      <c r="H593" s="240"/>
      <c r="I593" s="192">
        <v>-86.078231874999801</v>
      </c>
    </row>
    <row r="594" spans="1:9" s="49" customFormat="1" ht="16.5">
      <c r="A594" s="177">
        <v>41719</v>
      </c>
      <c r="B594" s="425"/>
      <c r="C594" s="425">
        <v>2543</v>
      </c>
      <c r="D594" s="488"/>
      <c r="E594" s="52">
        <v>6.2249999999999996</v>
      </c>
      <c r="F594" s="226">
        <v>350</v>
      </c>
      <c r="G594" s="228">
        <v>2747.3968124999997</v>
      </c>
      <c r="H594" s="240"/>
      <c r="I594" s="192">
        <v>-204.39681249999967</v>
      </c>
    </row>
    <row r="595" spans="1:9" s="49" customFormat="1" ht="16.5">
      <c r="A595" s="177">
        <v>41722</v>
      </c>
      <c r="B595" s="425"/>
      <c r="C595" s="425">
        <v>2572</v>
      </c>
      <c r="D595" s="488"/>
      <c r="E595" s="52">
        <v>6.1887999999999996</v>
      </c>
      <c r="F595" s="226">
        <v>340</v>
      </c>
      <c r="G595" s="228">
        <v>2658.5124927999996</v>
      </c>
      <c r="H595" s="240"/>
      <c r="I595" s="192">
        <v>-86.512492799999563</v>
      </c>
    </row>
    <row r="596" spans="1:9" s="49" customFormat="1" ht="16.5">
      <c r="A596" s="177">
        <v>41723</v>
      </c>
      <c r="B596" s="425"/>
      <c r="C596" s="425">
        <v>2621</v>
      </c>
      <c r="D596" s="488"/>
      <c r="E596" s="52">
        <v>6.2023999999999999</v>
      </c>
      <c r="F596" s="226">
        <v>345</v>
      </c>
      <c r="G596" s="228">
        <v>2700.9959501999997</v>
      </c>
      <c r="H596" s="240"/>
      <c r="I596" s="192">
        <v>-79.995950199999697</v>
      </c>
    </row>
    <row r="597" spans="1:9" s="49" customFormat="1" ht="16.5">
      <c r="A597" s="177">
        <v>41724</v>
      </c>
      <c r="B597" s="425"/>
      <c r="C597" s="425">
        <v>2635</v>
      </c>
      <c r="D597" s="488"/>
      <c r="E597" s="52">
        <v>6.2093999999999996</v>
      </c>
      <c r="F597" s="226">
        <v>345</v>
      </c>
      <c r="G597" s="228">
        <v>2703.8749924499994</v>
      </c>
      <c r="H597" s="240"/>
      <c r="I597" s="192">
        <v>-68.874992449999354</v>
      </c>
    </row>
    <row r="598" spans="1:9" s="49" customFormat="1" ht="16.5">
      <c r="A598" s="177">
        <v>41725</v>
      </c>
      <c r="B598" s="425"/>
      <c r="C598" s="425">
        <v>2617</v>
      </c>
      <c r="D598" s="488"/>
      <c r="E598" s="52">
        <v>6.2130000000000001</v>
      </c>
      <c r="F598" s="226">
        <v>345</v>
      </c>
      <c r="G598" s="228">
        <v>2705.3556427499998</v>
      </c>
      <c r="H598" s="240"/>
      <c r="I598" s="192">
        <v>-88.355642749999788</v>
      </c>
    </row>
    <row r="599" spans="1:9" s="49" customFormat="1" ht="16.5">
      <c r="A599" s="177">
        <v>41726</v>
      </c>
      <c r="B599" s="425"/>
      <c r="C599" s="425">
        <v>2642</v>
      </c>
      <c r="D599" s="488"/>
      <c r="E599" s="52">
        <v>6.2122000000000002</v>
      </c>
      <c r="F599" s="226">
        <v>345</v>
      </c>
      <c r="G599" s="228">
        <v>2705.026609349999</v>
      </c>
      <c r="H599" s="240"/>
      <c r="I599" s="192">
        <v>-63.026609349999035</v>
      </c>
    </row>
    <row r="600" spans="1:9" s="49" customFormat="1" ht="16.5">
      <c r="A600" s="177">
        <v>41729</v>
      </c>
      <c r="B600" s="425"/>
      <c r="C600" s="425">
        <v>2711</v>
      </c>
      <c r="D600" s="488"/>
      <c r="E600" s="52">
        <v>6.218</v>
      </c>
      <c r="F600" s="226">
        <v>345</v>
      </c>
      <c r="G600" s="228">
        <v>2707.4121014999996</v>
      </c>
      <c r="H600" s="240"/>
      <c r="I600" s="192">
        <v>3.5878985000003922</v>
      </c>
    </row>
    <row r="601" spans="1:9" s="49" customFormat="1" ht="16.5">
      <c r="A601" s="177">
        <v>41730</v>
      </c>
      <c r="B601" s="425"/>
      <c r="C601" s="425">
        <v>2716</v>
      </c>
      <c r="D601" s="488"/>
      <c r="E601" s="52">
        <v>6.2069000000000001</v>
      </c>
      <c r="F601" s="226">
        <v>350</v>
      </c>
      <c r="G601" s="228">
        <v>2739.8445422499994</v>
      </c>
      <c r="H601" s="240"/>
      <c r="I601" s="192">
        <v>-23.844542249999449</v>
      </c>
    </row>
    <row r="602" spans="1:9" s="49" customFormat="1" ht="16.5">
      <c r="A602" s="177">
        <v>41731</v>
      </c>
      <c r="B602" s="425"/>
      <c r="C602" s="425">
        <v>2691</v>
      </c>
      <c r="D602" s="488"/>
      <c r="E602" s="52">
        <v>6.2055999999999996</v>
      </c>
      <c r="F602" s="226">
        <v>345</v>
      </c>
      <c r="G602" s="228">
        <v>2702.3120837999995</v>
      </c>
      <c r="H602" s="240"/>
      <c r="I602" s="192">
        <v>-11.312083799999527</v>
      </c>
    </row>
    <row r="603" spans="1:9" s="49" customFormat="1" ht="16.5">
      <c r="A603" s="177">
        <v>41732</v>
      </c>
      <c r="B603" s="425"/>
      <c r="C603" s="425">
        <v>2749</v>
      </c>
      <c r="D603" s="488"/>
      <c r="E603" s="52">
        <v>6.2107000000000001</v>
      </c>
      <c r="F603" s="226">
        <v>360</v>
      </c>
      <c r="G603" s="228">
        <v>2815.4709617999993</v>
      </c>
      <c r="H603" s="240"/>
      <c r="I603" s="192">
        <v>-66.470961799999259</v>
      </c>
    </row>
    <row r="604" spans="1:9" s="49" customFormat="1" ht="16.5">
      <c r="A604" s="177">
        <v>41733</v>
      </c>
      <c r="B604" s="425"/>
      <c r="C604" s="425">
        <v>2804</v>
      </c>
      <c r="D604" s="488"/>
      <c r="E604" s="52">
        <v>6.2122999999999999</v>
      </c>
      <c r="F604" s="226"/>
      <c r="G604" s="228"/>
      <c r="H604" s="240"/>
      <c r="I604" s="192"/>
    </row>
    <row r="605" spans="1:9" s="49" customFormat="1" ht="16.5">
      <c r="A605" s="177">
        <v>41736</v>
      </c>
      <c r="B605" s="425"/>
      <c r="C605" s="425"/>
      <c r="D605" s="488"/>
      <c r="E605" s="52"/>
      <c r="F605" s="226">
        <v>350</v>
      </c>
      <c r="G605" s="228"/>
      <c r="H605" s="240"/>
      <c r="I605" s="192"/>
    </row>
    <row r="606" spans="1:9" s="49" customFormat="1" ht="16.5">
      <c r="A606" s="177">
        <v>41737</v>
      </c>
      <c r="B606" s="425"/>
      <c r="C606" s="425">
        <v>2770</v>
      </c>
      <c r="D606" s="488"/>
      <c r="E606" s="52">
        <v>6.1967999999999996</v>
      </c>
      <c r="F606" s="226">
        <v>350</v>
      </c>
      <c r="G606" s="228">
        <v>2735.6302919999989</v>
      </c>
      <c r="H606" s="240"/>
      <c r="I606" s="192">
        <v>34.369708000001083</v>
      </c>
    </row>
    <row r="607" spans="1:9" s="49" customFormat="1" ht="16.5">
      <c r="A607" s="177">
        <v>41738</v>
      </c>
      <c r="B607" s="425"/>
      <c r="C607" s="425">
        <v>2707</v>
      </c>
      <c r="D607" s="488"/>
      <c r="E607" s="52">
        <v>6.2004999999999999</v>
      </c>
      <c r="F607" s="226">
        <v>350</v>
      </c>
      <c r="G607" s="228">
        <v>2737.17412625</v>
      </c>
      <c r="H607" s="240"/>
      <c r="I607" s="192">
        <v>-30.174126249999972</v>
      </c>
    </row>
    <row r="608" spans="1:9" s="49" customFormat="1" ht="16.5">
      <c r="A608" s="177">
        <v>41739</v>
      </c>
      <c r="B608" s="425"/>
      <c r="C608" s="425">
        <v>2722</v>
      </c>
      <c r="D608" s="488"/>
      <c r="E608" s="52">
        <v>6.2125000000000004</v>
      </c>
      <c r="F608" s="226">
        <v>350</v>
      </c>
      <c r="G608" s="228">
        <v>2742.1811562499997</v>
      </c>
      <c r="H608" s="240"/>
      <c r="I608" s="192">
        <v>-20.181156249999731</v>
      </c>
    </row>
    <row r="609" spans="1:9" s="49" customFormat="1" ht="16.5">
      <c r="A609" s="177">
        <v>41740</v>
      </c>
      <c r="B609" s="425"/>
      <c r="C609" s="425">
        <v>2702</v>
      </c>
      <c r="D609" s="488"/>
      <c r="E609" s="52">
        <v>6.2112999999999996</v>
      </c>
      <c r="F609" s="226">
        <v>346</v>
      </c>
      <c r="G609" s="228">
        <v>2712.0612480699992</v>
      </c>
      <c r="H609" s="240"/>
      <c r="I609" s="192">
        <v>-10.061248069999237</v>
      </c>
    </row>
    <row r="610" spans="1:9" s="49" customFormat="1" ht="16.5">
      <c r="A610" s="177">
        <v>41743</v>
      </c>
      <c r="B610" s="425"/>
      <c r="C610" s="425">
        <v>2684</v>
      </c>
      <c r="D610" s="488"/>
      <c r="E610" s="52">
        <v>6.2191000000000001</v>
      </c>
      <c r="F610" s="226">
        <v>350</v>
      </c>
      <c r="G610" s="228">
        <v>2744.9350227499995</v>
      </c>
      <c r="H610" s="240"/>
      <c r="I610" s="192">
        <v>-60.935022749999462</v>
      </c>
    </row>
    <row r="611" spans="1:9" s="49" customFormat="1" ht="16.5">
      <c r="A611" s="177">
        <v>41744</v>
      </c>
      <c r="B611" s="425"/>
      <c r="C611" s="425">
        <v>2686</v>
      </c>
      <c r="D611" s="488"/>
      <c r="E611" s="52">
        <v>6.2220000000000004</v>
      </c>
      <c r="F611" s="226">
        <v>345</v>
      </c>
      <c r="G611" s="228">
        <v>2709.0572684999997</v>
      </c>
      <c r="H611" s="240"/>
      <c r="I611" s="192">
        <v>-23.057268499999736</v>
      </c>
    </row>
    <row r="612" spans="1:9" s="49" customFormat="1" ht="16.5">
      <c r="A612" s="177">
        <v>41745</v>
      </c>
      <c r="B612" s="425"/>
      <c r="C612" s="425">
        <v>2672</v>
      </c>
      <c r="D612" s="488"/>
      <c r="E612" s="52">
        <v>6.2214</v>
      </c>
      <c r="F612" s="226">
        <v>340</v>
      </c>
      <c r="G612" s="228">
        <v>2671.7262833999994</v>
      </c>
      <c r="H612" s="240"/>
      <c r="I612" s="192">
        <v>0.27371660000062548</v>
      </c>
    </row>
    <row r="613" spans="1:9" s="49" customFormat="1" ht="16.5">
      <c r="A613" s="177">
        <v>41746</v>
      </c>
      <c r="B613" s="425"/>
      <c r="C613" s="425">
        <v>2666</v>
      </c>
      <c r="D613" s="488"/>
      <c r="E613" s="52">
        <v>6.2190000000000003</v>
      </c>
      <c r="F613" s="226">
        <v>340</v>
      </c>
      <c r="G613" s="228">
        <v>2670.7534889999997</v>
      </c>
      <c r="H613" s="240"/>
      <c r="I613" s="192">
        <v>-4.7534889999997176</v>
      </c>
    </row>
    <row r="614" spans="1:9" s="49" customFormat="1" ht="16.5">
      <c r="A614" s="177">
        <v>41747</v>
      </c>
      <c r="B614" s="425"/>
      <c r="C614" s="425">
        <v>2703</v>
      </c>
      <c r="D614" s="488"/>
      <c r="E614" s="52">
        <v>6.2241999999999997</v>
      </c>
      <c r="F614" s="226"/>
      <c r="G614" s="228"/>
      <c r="H614" s="240"/>
      <c r="I614" s="192"/>
    </row>
    <row r="615" spans="1:9" s="49" customFormat="1" ht="16.5">
      <c r="A615" s="177">
        <v>41750</v>
      </c>
      <c r="B615" s="425"/>
      <c r="C615" s="425">
        <v>2747</v>
      </c>
      <c r="D615" s="488"/>
      <c r="E615" s="52">
        <v>6.2274000000000003</v>
      </c>
      <c r="F615" s="226">
        <v>345</v>
      </c>
      <c r="G615" s="228">
        <v>2711.2782439499993</v>
      </c>
      <c r="H615" s="240"/>
      <c r="I615" s="192">
        <v>35.721756050000749</v>
      </c>
    </row>
    <row r="616" spans="1:9" s="49" customFormat="1" ht="16.5">
      <c r="A616" s="177">
        <v>41751</v>
      </c>
      <c r="B616" s="425"/>
      <c r="C616" s="425">
        <v>2687</v>
      </c>
      <c r="D616" s="488"/>
      <c r="E616" s="52">
        <v>6.2374999999999998</v>
      </c>
      <c r="F616" s="226">
        <v>355</v>
      </c>
      <c r="G616" s="228">
        <v>2789.7926468749997</v>
      </c>
      <c r="H616" s="240"/>
      <c r="I616" s="192">
        <v>-102.79264687499972</v>
      </c>
    </row>
    <row r="617" spans="1:9" s="49" customFormat="1" ht="16.5">
      <c r="A617" s="177">
        <v>41752</v>
      </c>
      <c r="B617" s="425"/>
      <c r="C617" s="425">
        <v>2701</v>
      </c>
      <c r="D617" s="488"/>
      <c r="E617" s="52">
        <v>6.2375999999999996</v>
      </c>
      <c r="F617" s="226">
        <v>355</v>
      </c>
      <c r="G617" s="228">
        <v>2789.8349681999994</v>
      </c>
      <c r="H617" s="240"/>
      <c r="I617" s="192">
        <v>-88.834968199999366</v>
      </c>
    </row>
    <row r="618" spans="1:9" s="49" customFormat="1" ht="16.5">
      <c r="A618" s="177">
        <v>41753</v>
      </c>
      <c r="B618" s="425"/>
      <c r="C618" s="425">
        <v>2753</v>
      </c>
      <c r="D618" s="488"/>
      <c r="E618" s="52">
        <v>6.2488999999999999</v>
      </c>
      <c r="F618" s="226">
        <v>355</v>
      </c>
      <c r="G618" s="228">
        <v>2794.6172779249996</v>
      </c>
      <c r="H618" s="240"/>
      <c r="I618" s="192">
        <v>-41.617277924999598</v>
      </c>
    </row>
    <row r="619" spans="1:9" s="49" customFormat="1" ht="16.5">
      <c r="A619" s="177">
        <v>41754</v>
      </c>
      <c r="B619" s="425"/>
      <c r="C619" s="425">
        <v>2742</v>
      </c>
      <c r="D619" s="488"/>
      <c r="E619" s="52">
        <v>6.2535999999999996</v>
      </c>
      <c r="F619" s="226">
        <v>361</v>
      </c>
      <c r="G619" s="228">
        <v>2841.3377556399992</v>
      </c>
      <c r="H619" s="240"/>
      <c r="I619" s="192">
        <v>-99.337755639999159</v>
      </c>
    </row>
    <row r="620" spans="1:9" s="49" customFormat="1" ht="16.5">
      <c r="A620" s="177">
        <v>41757</v>
      </c>
      <c r="B620" s="425"/>
      <c r="C620" s="425">
        <v>2722</v>
      </c>
      <c r="D620" s="488"/>
      <c r="E620" s="52">
        <v>6.2530000000000001</v>
      </c>
      <c r="F620" s="226">
        <v>361</v>
      </c>
      <c r="G620" s="228">
        <v>2841.0795359499998</v>
      </c>
      <c r="H620" s="240"/>
      <c r="I620" s="192">
        <v>-119.07953594999981</v>
      </c>
    </row>
    <row r="621" spans="1:9" s="49" customFormat="1" ht="16.5">
      <c r="A621" s="177">
        <v>41758</v>
      </c>
      <c r="B621" s="425"/>
      <c r="C621" s="425">
        <v>2733</v>
      </c>
      <c r="D621" s="488"/>
      <c r="E621" s="52">
        <v>6.258</v>
      </c>
      <c r="F621" s="226">
        <v>361</v>
      </c>
      <c r="G621" s="228">
        <v>2843.2313666999994</v>
      </c>
      <c r="H621" s="240"/>
      <c r="I621" s="192">
        <v>-110.2313666999994</v>
      </c>
    </row>
    <row r="622" spans="1:9" s="49" customFormat="1" ht="16.5">
      <c r="A622" s="177">
        <v>41759</v>
      </c>
      <c r="B622" s="425"/>
      <c r="C622" s="425">
        <v>2719</v>
      </c>
      <c r="D622" s="488"/>
      <c r="E622" s="52">
        <v>6.2592999999999996</v>
      </c>
      <c r="F622" s="226"/>
      <c r="G622" s="228"/>
      <c r="H622" s="240"/>
      <c r="I622" s="192"/>
    </row>
    <row r="623" spans="1:9" s="49" customFormat="1" ht="16.5">
      <c r="A623" s="177">
        <v>41761</v>
      </c>
      <c r="B623" s="425"/>
      <c r="C623" s="425"/>
      <c r="D623" s="488"/>
      <c r="E623" s="52"/>
      <c r="F623" s="226">
        <v>366</v>
      </c>
      <c r="G623" s="228"/>
      <c r="H623" s="240"/>
      <c r="I623" s="192"/>
    </row>
    <row r="624" spans="1:9" s="49" customFormat="1" ht="16.5">
      <c r="A624" s="177">
        <v>41764</v>
      </c>
      <c r="B624" s="425"/>
      <c r="C624" s="425">
        <v>2687</v>
      </c>
      <c r="D624" s="488"/>
      <c r="E624" s="52">
        <v>6.2454999999999998</v>
      </c>
      <c r="F624" s="226">
        <v>360</v>
      </c>
      <c r="G624" s="228">
        <v>2830.4062169999997</v>
      </c>
      <c r="H624" s="240"/>
      <c r="I624" s="192">
        <v>-143.40621699999974</v>
      </c>
    </row>
    <row r="625" spans="1:9" s="49" customFormat="1" ht="16.5">
      <c r="A625" s="177">
        <v>41765</v>
      </c>
      <c r="B625" s="425"/>
      <c r="C625" s="425">
        <v>2654</v>
      </c>
      <c r="D625" s="488"/>
      <c r="E625" s="52">
        <v>6.2256999999999998</v>
      </c>
      <c r="F625" s="226">
        <v>358</v>
      </c>
      <c r="G625" s="228">
        <v>2807.0646352899994</v>
      </c>
      <c r="H625" s="240"/>
      <c r="I625" s="192">
        <v>-153.06463528999939</v>
      </c>
    </row>
    <row r="626" spans="1:9" s="49" customFormat="1" ht="16.5">
      <c r="A626" s="177">
        <v>41766</v>
      </c>
      <c r="B626" s="425"/>
      <c r="C626" s="425">
        <v>2650</v>
      </c>
      <c r="D626" s="488"/>
      <c r="E626" s="52">
        <v>6.2343000000000002</v>
      </c>
      <c r="F626" s="226">
        <v>355</v>
      </c>
      <c r="G626" s="228">
        <v>2788.4383644749996</v>
      </c>
      <c r="H626" s="240"/>
      <c r="I626" s="192">
        <v>-138.43836447499962</v>
      </c>
    </row>
    <row r="627" spans="1:9" s="49" customFormat="1" ht="16.5">
      <c r="A627" s="177">
        <v>41767</v>
      </c>
      <c r="B627" s="425"/>
      <c r="C627" s="425">
        <v>2639</v>
      </c>
      <c r="D627" s="488"/>
      <c r="E627" s="52">
        <v>6.2279999999999998</v>
      </c>
      <c r="F627" s="226">
        <v>355</v>
      </c>
      <c r="G627" s="228">
        <v>2785.772121</v>
      </c>
      <c r="H627" s="240"/>
      <c r="I627" s="192">
        <v>-146.77212099999997</v>
      </c>
    </row>
    <row r="628" spans="1:9" s="49" customFormat="1" ht="16.5">
      <c r="A628" s="177">
        <v>41768</v>
      </c>
      <c r="B628" s="425"/>
      <c r="C628" s="425">
        <v>2647</v>
      </c>
      <c r="D628" s="488"/>
      <c r="E628" s="52">
        <v>6.2279999999999998</v>
      </c>
      <c r="F628" s="226">
        <v>357</v>
      </c>
      <c r="G628" s="228">
        <v>2800.6215413999994</v>
      </c>
      <c r="H628" s="240"/>
      <c r="I628" s="192">
        <v>-153.62154139999939</v>
      </c>
    </row>
    <row r="629" spans="1:9" s="49" customFormat="1" ht="16.5">
      <c r="A629" s="177">
        <v>41771</v>
      </c>
      <c r="B629" s="425"/>
      <c r="C629" s="425">
        <v>2656</v>
      </c>
      <c r="D629" s="488"/>
      <c r="E629" s="52">
        <v>6.2374999999999998</v>
      </c>
      <c r="F629" s="226">
        <v>356</v>
      </c>
      <c r="G629" s="228">
        <v>2797.2286824999996</v>
      </c>
      <c r="H629" s="240"/>
      <c r="I629" s="192">
        <v>-141.22868249999965</v>
      </c>
    </row>
    <row r="630" spans="1:9" s="49" customFormat="1" ht="16.5">
      <c r="A630" s="177">
        <v>41772</v>
      </c>
      <c r="B630" s="425"/>
      <c r="C630" s="425">
        <v>2663</v>
      </c>
      <c r="D630" s="488"/>
      <c r="E630" s="52">
        <v>6.2290999999999999</v>
      </c>
      <c r="F630" s="226">
        <v>356</v>
      </c>
      <c r="G630" s="228">
        <v>2793.6636771399994</v>
      </c>
      <c r="H630" s="240"/>
      <c r="I630" s="192">
        <v>-130.66367713999944</v>
      </c>
    </row>
    <row r="631" spans="1:9" s="49" customFormat="1" ht="16.5">
      <c r="A631" s="177">
        <v>41773</v>
      </c>
      <c r="B631" s="425"/>
      <c r="C631" s="425">
        <v>2660</v>
      </c>
      <c r="D631" s="488"/>
      <c r="E631" s="52">
        <v>6.2289000000000003</v>
      </c>
      <c r="F631" s="226">
        <v>356</v>
      </c>
      <c r="G631" s="228">
        <v>2793.5787960600001</v>
      </c>
      <c r="H631" s="240"/>
      <c r="I631" s="192">
        <v>-133.57879606000006</v>
      </c>
    </row>
    <row r="632" spans="1:9" s="49" customFormat="1" ht="16.5">
      <c r="A632" s="177">
        <v>41774</v>
      </c>
      <c r="B632" s="425"/>
      <c r="C632" s="425">
        <v>2642</v>
      </c>
      <c r="D632" s="488"/>
      <c r="E632" s="52">
        <v>6.2305999999999999</v>
      </c>
      <c r="F632" s="226">
        <v>351</v>
      </c>
      <c r="G632" s="228">
        <v>2757.1612362899996</v>
      </c>
      <c r="H632" s="240"/>
      <c r="I632" s="192">
        <v>-115.16123628999958</v>
      </c>
    </row>
    <row r="633" spans="1:9" s="49" customFormat="1" ht="16.5">
      <c r="A633" s="177">
        <v>41775</v>
      </c>
      <c r="B633" s="425"/>
      <c r="C633" s="425">
        <v>2597</v>
      </c>
      <c r="D633" s="488"/>
      <c r="E633" s="52">
        <v>6.2333999999999996</v>
      </c>
      <c r="F633" s="226">
        <v>355</v>
      </c>
      <c r="G633" s="228">
        <v>2788.0574725499996</v>
      </c>
      <c r="H633" s="240"/>
      <c r="I633" s="192">
        <v>-191.0574725499996</v>
      </c>
    </row>
    <row r="634" spans="1:9" s="49" customFormat="1" ht="16.5">
      <c r="A634" s="177">
        <v>41778</v>
      </c>
      <c r="B634" s="425"/>
      <c r="C634" s="425">
        <v>2619</v>
      </c>
      <c r="D634" s="488"/>
      <c r="E634" s="52">
        <v>6.2374000000000001</v>
      </c>
      <c r="F634" s="226">
        <v>353</v>
      </c>
      <c r="G634" s="228">
        <v>2774.8784927299998</v>
      </c>
      <c r="H634" s="240"/>
      <c r="I634" s="192">
        <v>-155.87849272999983</v>
      </c>
    </row>
    <row r="635" spans="1:9" s="49" customFormat="1" ht="16.5">
      <c r="A635" s="177">
        <v>41779</v>
      </c>
      <c r="B635" s="425"/>
      <c r="C635" s="425">
        <v>2573</v>
      </c>
      <c r="D635" s="488"/>
      <c r="E635" s="52">
        <v>6.2384000000000004</v>
      </c>
      <c r="F635" s="226">
        <v>351</v>
      </c>
      <c r="G635" s="228">
        <v>2760.4251045599999</v>
      </c>
      <c r="H635" s="240"/>
      <c r="I635" s="192">
        <v>-187.42510455999991</v>
      </c>
    </row>
    <row r="636" spans="1:9" s="49" customFormat="1" ht="16.5">
      <c r="A636" s="177">
        <v>41780</v>
      </c>
      <c r="B636" s="425"/>
      <c r="C636" s="425">
        <v>2575</v>
      </c>
      <c r="D636" s="488"/>
      <c r="E636" s="52">
        <v>6.2336999999999998</v>
      </c>
      <c r="F636" s="226">
        <v>350</v>
      </c>
      <c r="G636" s="228">
        <v>2751.0269092499993</v>
      </c>
      <c r="H636" s="240"/>
      <c r="I636" s="192">
        <v>-176.02690924999933</v>
      </c>
    </row>
    <row r="637" spans="1:9" s="49" customFormat="1" ht="16.5">
      <c r="A637" s="177">
        <v>41781</v>
      </c>
      <c r="B637" s="425"/>
      <c r="C637" s="425">
        <v>2576</v>
      </c>
      <c r="D637" s="488"/>
      <c r="E637" s="52">
        <v>6.2350000000000003</v>
      </c>
      <c r="F637" s="226">
        <v>350</v>
      </c>
      <c r="G637" s="228">
        <v>2751.5693374999996</v>
      </c>
      <c r="H637" s="240"/>
      <c r="I637" s="192">
        <v>-175.56933749999962</v>
      </c>
    </row>
    <row r="638" spans="1:9" s="49" customFormat="1" ht="16.5">
      <c r="A638" s="177">
        <v>41782</v>
      </c>
      <c r="B638" s="425"/>
      <c r="C638" s="425">
        <v>2579</v>
      </c>
      <c r="D638" s="488"/>
      <c r="E638" s="52">
        <v>6.2365000000000004</v>
      </c>
      <c r="F638" s="226">
        <v>346</v>
      </c>
      <c r="G638" s="228">
        <v>2722.4558423499998</v>
      </c>
      <c r="H638" s="240"/>
      <c r="I638" s="192">
        <v>-143.45584234999978</v>
      </c>
    </row>
    <row r="639" spans="1:9" s="49" customFormat="1" ht="16.5">
      <c r="A639" s="177">
        <v>41785</v>
      </c>
      <c r="B639" s="425"/>
      <c r="C639" s="425">
        <v>2608</v>
      </c>
      <c r="D639" s="488"/>
      <c r="E639" s="52">
        <v>6.2392000000000003</v>
      </c>
      <c r="F639" s="226"/>
      <c r="G639" s="228"/>
      <c r="H639" s="240"/>
      <c r="I639" s="192"/>
    </row>
    <row r="640" spans="1:9" s="49" customFormat="1" ht="16.5">
      <c r="A640" s="177">
        <v>41786</v>
      </c>
      <c r="B640" s="425"/>
      <c r="C640" s="425">
        <v>2635</v>
      </c>
      <c r="D640" s="488"/>
      <c r="E640" s="52">
        <v>6.2485999999999997</v>
      </c>
      <c r="F640" s="226">
        <v>345</v>
      </c>
      <c r="G640" s="228">
        <v>2719.9976290499994</v>
      </c>
      <c r="H640" s="240"/>
      <c r="I640" s="192">
        <v>-84.997629049999432</v>
      </c>
    </row>
    <row r="641" spans="1:9" s="49" customFormat="1" ht="16.5">
      <c r="A641" s="177">
        <v>41787</v>
      </c>
      <c r="B641" s="425"/>
      <c r="C641" s="425">
        <v>2615</v>
      </c>
      <c r="D641" s="488"/>
      <c r="E641" s="52">
        <v>6.2556000000000003</v>
      </c>
      <c r="F641" s="226">
        <v>343</v>
      </c>
      <c r="G641" s="228">
        <v>2707.9614442199995</v>
      </c>
      <c r="H641" s="240"/>
      <c r="I641" s="192">
        <v>-92.961444219999521</v>
      </c>
    </row>
    <row r="642" spans="1:9" s="49" customFormat="1" ht="16.5">
      <c r="A642" s="177">
        <v>41788</v>
      </c>
      <c r="B642" s="425"/>
      <c r="C642" s="425">
        <v>2601</v>
      </c>
      <c r="D642" s="488"/>
      <c r="E642" s="52">
        <v>6.2398999999999996</v>
      </c>
      <c r="F642" s="226">
        <v>342</v>
      </c>
      <c r="G642" s="228">
        <v>2694.1027004699995</v>
      </c>
      <c r="H642" s="240"/>
      <c r="I642" s="192">
        <v>-93.10270046999949</v>
      </c>
    </row>
    <row r="643" spans="1:9" s="49" customFormat="1" ht="16.5">
      <c r="A643" s="177">
        <v>41789</v>
      </c>
      <c r="B643" s="425"/>
      <c r="C643" s="425">
        <v>2599</v>
      </c>
      <c r="D643" s="488"/>
      <c r="E643" s="52">
        <v>6.2473000000000001</v>
      </c>
      <c r="F643" s="226"/>
      <c r="G643" s="228"/>
      <c r="H643" s="240"/>
      <c r="I643" s="192"/>
    </row>
    <row r="644" spans="1:9" s="49" customFormat="1" ht="16.5">
      <c r="A644" s="177">
        <v>41792</v>
      </c>
      <c r="B644" s="425"/>
      <c r="C644" s="425"/>
      <c r="D644" s="488"/>
      <c r="E644" s="52"/>
      <c r="F644" s="226">
        <v>341</v>
      </c>
      <c r="G644" s="228"/>
      <c r="H644" s="240"/>
      <c r="I644" s="192"/>
    </row>
    <row r="645" spans="1:9" s="49" customFormat="1" ht="16.5">
      <c r="A645" s="177">
        <v>41793</v>
      </c>
      <c r="B645" s="425"/>
      <c r="C645" s="425">
        <v>2602</v>
      </c>
      <c r="D645" s="488"/>
      <c r="E645" s="52">
        <v>6.2541000000000002</v>
      </c>
      <c r="F645" s="226">
        <v>340</v>
      </c>
      <c r="G645" s="228">
        <v>2684.9806070999998</v>
      </c>
      <c r="H645" s="240"/>
      <c r="I645" s="192">
        <v>-82.980607099999816</v>
      </c>
    </row>
    <row r="646" spans="1:9" s="49" customFormat="1" ht="16.5">
      <c r="A646" s="177">
        <v>41794</v>
      </c>
      <c r="B646" s="425"/>
      <c r="C646" s="425">
        <v>2558</v>
      </c>
      <c r="D646" s="488"/>
      <c r="E646" s="52">
        <v>6.2504</v>
      </c>
      <c r="F646" s="226">
        <v>339</v>
      </c>
      <c r="G646" s="228">
        <v>2676.0294680399993</v>
      </c>
      <c r="H646" s="240"/>
      <c r="I646" s="192">
        <v>-118.0294680399993</v>
      </c>
    </row>
    <row r="647" spans="1:9" s="49" customFormat="1" ht="16.5">
      <c r="A647" s="177">
        <v>41795</v>
      </c>
      <c r="B647" s="425"/>
      <c r="C647" s="425">
        <v>2570</v>
      </c>
      <c r="D647" s="488"/>
      <c r="E647" s="52">
        <v>6.2548000000000004</v>
      </c>
      <c r="F647" s="226">
        <v>336</v>
      </c>
      <c r="G647" s="228">
        <v>2655.43769952</v>
      </c>
      <c r="H647" s="240"/>
      <c r="I647" s="192">
        <v>-85.437699520000024</v>
      </c>
    </row>
    <row r="648" spans="1:9" s="49" customFormat="1" ht="16.5">
      <c r="A648" s="177">
        <v>41796</v>
      </c>
      <c r="B648" s="425"/>
      <c r="C648" s="425">
        <v>2551</v>
      </c>
      <c r="D648" s="488"/>
      <c r="E648" s="52">
        <v>6.2502000000000004</v>
      </c>
      <c r="F648" s="226">
        <v>336</v>
      </c>
      <c r="G648" s="228">
        <v>2653.5951124799994</v>
      </c>
      <c r="H648" s="240"/>
      <c r="I648" s="192">
        <v>-102.59511247999944</v>
      </c>
    </row>
    <row r="649" spans="1:9" s="49" customFormat="1" ht="16.5">
      <c r="A649" s="177">
        <v>41799</v>
      </c>
      <c r="B649" s="425"/>
      <c r="C649" s="425">
        <v>2546</v>
      </c>
      <c r="D649" s="488"/>
      <c r="E649" s="52">
        <v>6.2404000000000002</v>
      </c>
      <c r="F649" s="226">
        <v>334</v>
      </c>
      <c r="G649" s="228">
        <v>2634.7906152399996</v>
      </c>
      <c r="H649" s="240"/>
      <c r="I649" s="192">
        <v>-88.790615239999624</v>
      </c>
    </row>
    <row r="650" spans="1:9" s="49" customFormat="1" ht="16.5">
      <c r="A650" s="177">
        <v>41800</v>
      </c>
      <c r="B650" s="425"/>
      <c r="C650" s="425">
        <v>2544</v>
      </c>
      <c r="D650" s="488"/>
      <c r="E650" s="52">
        <v>6.2249999999999996</v>
      </c>
      <c r="F650" s="226">
        <v>329</v>
      </c>
      <c r="G650" s="228">
        <v>2591.5530037499998</v>
      </c>
      <c r="H650" s="240"/>
      <c r="I650" s="192">
        <v>-47.553003749999789</v>
      </c>
    </row>
    <row r="651" spans="1:9" s="49" customFormat="1" ht="16.5">
      <c r="A651" s="177">
        <v>41801</v>
      </c>
      <c r="B651" s="425"/>
      <c r="C651" s="425">
        <v>2558</v>
      </c>
      <c r="D651" s="488"/>
      <c r="E651" s="52">
        <v>6.2279</v>
      </c>
      <c r="F651" s="226">
        <v>329</v>
      </c>
      <c r="G651" s="228">
        <v>2592.6904340649994</v>
      </c>
      <c r="H651" s="240"/>
      <c r="I651" s="192">
        <v>-34.690434064999408</v>
      </c>
    </row>
    <row r="652" spans="1:9" s="49" customFormat="1" ht="16.5">
      <c r="A652" s="177">
        <v>41802</v>
      </c>
      <c r="B652" s="425"/>
      <c r="C652" s="425">
        <v>2577</v>
      </c>
      <c r="D652" s="488"/>
      <c r="E652" s="52">
        <v>6.2184999999999997</v>
      </c>
      <c r="F652" s="226">
        <v>331</v>
      </c>
      <c r="G652" s="228">
        <v>2603.8303605249998</v>
      </c>
      <c r="H652" s="240"/>
      <c r="I652" s="192">
        <v>-26.830360524999833</v>
      </c>
    </row>
    <row r="653" spans="1:9" s="49" customFormat="1" ht="16.5">
      <c r="A653" s="177">
        <v>41803</v>
      </c>
      <c r="B653" s="425"/>
      <c r="C653" s="425">
        <v>2669</v>
      </c>
      <c r="D653" s="488"/>
      <c r="E653" s="52">
        <v>6.2107000000000001</v>
      </c>
      <c r="F653" s="226">
        <v>331</v>
      </c>
      <c r="G653" s="228">
        <v>2600.7524676549997</v>
      </c>
      <c r="H653" s="240"/>
      <c r="I653" s="192">
        <v>68.247532345000309</v>
      </c>
    </row>
    <row r="654" spans="1:9" s="49" customFormat="1" ht="16.5">
      <c r="A654" s="177">
        <v>41806</v>
      </c>
      <c r="B654" s="425"/>
      <c r="C654" s="425">
        <v>2664</v>
      </c>
      <c r="D654" s="488"/>
      <c r="E654" s="52">
        <v>6.2249999999999996</v>
      </c>
      <c r="F654" s="226">
        <v>331</v>
      </c>
      <c r="G654" s="228">
        <v>2606.3952712499995</v>
      </c>
      <c r="H654" s="240"/>
      <c r="I654" s="192">
        <v>57.604728750000504</v>
      </c>
    </row>
    <row r="655" spans="1:9" s="49" customFormat="1" ht="16.5">
      <c r="A655" s="177">
        <v>41807</v>
      </c>
      <c r="B655" s="425"/>
      <c r="C655" s="425">
        <v>2688</v>
      </c>
      <c r="D655" s="488"/>
      <c r="E655" s="52">
        <v>6.2268999999999997</v>
      </c>
      <c r="F655" s="226">
        <v>331</v>
      </c>
      <c r="G655" s="228">
        <v>2607.1450143849997</v>
      </c>
      <c r="H655" s="240"/>
      <c r="I655" s="192">
        <v>80.85498561500026</v>
      </c>
    </row>
    <row r="656" spans="1:9" s="49" customFormat="1" ht="16.5">
      <c r="A656" s="177">
        <v>41808</v>
      </c>
      <c r="B656" s="425"/>
      <c r="C656" s="425">
        <v>2693</v>
      </c>
      <c r="D656" s="488"/>
      <c r="E656" s="52">
        <v>6.2313999999999998</v>
      </c>
      <c r="F656" s="226">
        <v>331</v>
      </c>
      <c r="G656" s="228">
        <v>2608.9207218099991</v>
      </c>
      <c r="H656" s="240"/>
      <c r="I656" s="192">
        <v>84.079278190000878</v>
      </c>
    </row>
    <row r="657" spans="1:9" s="49" customFormat="1" ht="16.5">
      <c r="A657" s="177">
        <v>41809</v>
      </c>
      <c r="B657" s="425"/>
      <c r="C657" s="425">
        <v>2670</v>
      </c>
      <c r="D657" s="488"/>
      <c r="E657" s="52">
        <v>6.2295999999999996</v>
      </c>
      <c r="F657" s="226">
        <v>331</v>
      </c>
      <c r="G657" s="228">
        <v>2608.2104388399994</v>
      </c>
      <c r="H657" s="240"/>
      <c r="I657" s="192">
        <v>61.78956116000063</v>
      </c>
    </row>
    <row r="658" spans="1:9" s="49" customFormat="1" ht="16.5">
      <c r="A658" s="177">
        <v>41810</v>
      </c>
      <c r="B658" s="425"/>
      <c r="C658" s="425">
        <v>2660</v>
      </c>
      <c r="D658" s="488"/>
      <c r="E658" s="52">
        <v>6.226</v>
      </c>
      <c r="F658" s="226">
        <v>330</v>
      </c>
      <c r="G658" s="228">
        <v>2599.3675469999994</v>
      </c>
      <c r="H658" s="240"/>
      <c r="I658" s="192">
        <v>60.632453000000623</v>
      </c>
    </row>
    <row r="659" spans="1:9" s="49" customFormat="1" ht="16.5">
      <c r="A659" s="177">
        <v>41813</v>
      </c>
      <c r="B659" s="425"/>
      <c r="C659" s="425">
        <v>2673</v>
      </c>
      <c r="D659" s="488"/>
      <c r="E659" s="52">
        <v>6.2266000000000004</v>
      </c>
      <c r="F659" s="226">
        <v>330</v>
      </c>
      <c r="G659" s="228">
        <v>2599.6035926999998</v>
      </c>
      <c r="H659" s="240"/>
      <c r="I659" s="192">
        <v>73.396407300000192</v>
      </c>
    </row>
    <row r="660" spans="1:9" s="49" customFormat="1" ht="16.5">
      <c r="A660" s="177">
        <v>41814</v>
      </c>
      <c r="B660" s="425"/>
      <c r="C660" s="425">
        <v>2699</v>
      </c>
      <c r="D660" s="488"/>
      <c r="E660" s="52">
        <v>6.2314999999999996</v>
      </c>
      <c r="F660" s="226">
        <v>330</v>
      </c>
      <c r="G660" s="228">
        <v>2601.5312992499998</v>
      </c>
      <c r="H660" s="240"/>
      <c r="I660" s="192">
        <v>97.468700750000153</v>
      </c>
    </row>
    <row r="661" spans="1:9" s="49" customFormat="1" ht="16.5">
      <c r="A661" s="177">
        <v>41815</v>
      </c>
      <c r="B661" s="425"/>
      <c r="C661" s="425">
        <v>2714</v>
      </c>
      <c r="D661" s="488"/>
      <c r="E661" s="52">
        <v>6.2343999999999999</v>
      </c>
      <c r="F661" s="226">
        <v>330</v>
      </c>
      <c r="G661" s="228">
        <v>2602.6721867999995</v>
      </c>
      <c r="H661" s="240"/>
      <c r="I661" s="192">
        <v>111.32781320000049</v>
      </c>
    </row>
    <row r="662" spans="1:9" s="49" customFormat="1" ht="16.5">
      <c r="A662" s="177">
        <v>41816</v>
      </c>
      <c r="B662" s="425"/>
      <c r="C662" s="425">
        <v>2753</v>
      </c>
      <c r="D662" s="488"/>
      <c r="E662" s="52">
        <v>6.2251000000000003</v>
      </c>
      <c r="F662" s="226">
        <v>332</v>
      </c>
      <c r="G662" s="228">
        <v>2613.8559843799999</v>
      </c>
      <c r="H662" s="240"/>
      <c r="I662" s="192">
        <v>139.14401562000012</v>
      </c>
    </row>
    <row r="663" spans="1:9" s="49" customFormat="1" ht="16.5">
      <c r="A663" s="177">
        <v>41817</v>
      </c>
      <c r="B663" s="425"/>
      <c r="C663" s="425">
        <v>2723</v>
      </c>
      <c r="D663" s="488"/>
      <c r="E663" s="52">
        <v>6.2180999999999997</v>
      </c>
      <c r="F663" s="226">
        <v>336</v>
      </c>
      <c r="G663" s="228">
        <v>2640.737059439999</v>
      </c>
      <c r="H663" s="240"/>
      <c r="I663" s="192">
        <v>82.26294056000097</v>
      </c>
    </row>
    <row r="664" spans="1:9" s="49" customFormat="1" ht="16.5">
      <c r="A664" s="177">
        <v>41820</v>
      </c>
      <c r="B664" s="425"/>
      <c r="C664" s="425">
        <v>2718</v>
      </c>
      <c r="D664" s="488"/>
      <c r="E664" s="52">
        <v>6.2050000000000001</v>
      </c>
      <c r="F664" s="226">
        <v>336</v>
      </c>
      <c r="G664" s="228">
        <v>2635.4896920000001</v>
      </c>
      <c r="H664" s="240"/>
      <c r="I664" s="192">
        <v>82.510307999999895</v>
      </c>
    </row>
    <row r="665" spans="1:9" s="49" customFormat="1" ht="16.5">
      <c r="A665" s="177">
        <v>41821</v>
      </c>
      <c r="B665" s="425"/>
      <c r="C665" s="425">
        <v>2685</v>
      </c>
      <c r="D665" s="488"/>
      <c r="E665" s="52">
        <v>6.2016</v>
      </c>
      <c r="F665" s="226">
        <v>334</v>
      </c>
      <c r="G665" s="228">
        <v>2619.3413049599999</v>
      </c>
      <c r="H665" s="240"/>
      <c r="I665" s="192">
        <v>65.658695040000111</v>
      </c>
    </row>
    <row r="666" spans="1:9" s="49" customFormat="1" ht="16.5">
      <c r="A666" s="177">
        <v>41822</v>
      </c>
      <c r="B666" s="425"/>
      <c r="C666" s="425">
        <v>2649</v>
      </c>
      <c r="D666" s="488"/>
      <c r="E666" s="52">
        <v>6.2106000000000003</v>
      </c>
      <c r="F666" s="226">
        <v>333</v>
      </c>
      <c r="G666" s="228">
        <v>2615.5209410699995</v>
      </c>
      <c r="H666" s="240"/>
      <c r="I666" s="192">
        <v>33.479058930000519</v>
      </c>
    </row>
    <row r="667" spans="1:9" s="49" customFormat="1" ht="16.5">
      <c r="A667" s="177">
        <v>41823</v>
      </c>
      <c r="B667" s="425"/>
      <c r="C667" s="425">
        <v>2649</v>
      </c>
      <c r="D667" s="488"/>
      <c r="E667" s="52">
        <v>6.2129000000000003</v>
      </c>
      <c r="F667" s="226">
        <v>336</v>
      </c>
      <c r="G667" s="228">
        <v>2638.6541349599993</v>
      </c>
      <c r="H667" s="240"/>
      <c r="I667" s="192">
        <v>10.345865040000717</v>
      </c>
    </row>
    <row r="668" spans="1:9" s="49" customFormat="1" ht="16.5">
      <c r="A668" s="177">
        <v>41824</v>
      </c>
      <c r="B668" s="425"/>
      <c r="C668" s="425">
        <v>2643</v>
      </c>
      <c r="D668" s="488"/>
      <c r="E668" s="52">
        <v>6.2042999999999999</v>
      </c>
      <c r="F668" s="226"/>
      <c r="G668" s="228"/>
      <c r="H668" s="240"/>
      <c r="I668" s="192"/>
    </row>
    <row r="669" spans="1:9" s="49" customFormat="1" ht="16.5">
      <c r="A669" s="177">
        <v>41827</v>
      </c>
      <c r="B669" s="425"/>
      <c r="C669" s="425">
        <v>2682</v>
      </c>
      <c r="D669" s="488"/>
      <c r="E669" s="52">
        <v>6.2039999999999997</v>
      </c>
      <c r="F669" s="226">
        <v>336</v>
      </c>
      <c r="G669" s="228">
        <v>2635.0891295999995</v>
      </c>
      <c r="H669" s="240"/>
      <c r="I669" s="192">
        <v>46.910870400000476</v>
      </c>
    </row>
    <row r="670" spans="1:9" s="49" customFormat="1" ht="16.5">
      <c r="A670" s="177">
        <v>41828</v>
      </c>
      <c r="B670" s="425"/>
      <c r="C670" s="425">
        <v>2671</v>
      </c>
      <c r="D670" s="488"/>
      <c r="E670" s="52">
        <v>6.2022000000000004</v>
      </c>
      <c r="F670" s="226">
        <v>336</v>
      </c>
      <c r="G670" s="228">
        <v>2634.3681172800002</v>
      </c>
      <c r="H670" s="240"/>
      <c r="I670" s="192">
        <v>36.631882719999794</v>
      </c>
    </row>
    <row r="671" spans="1:9" s="49" customFormat="1" ht="16.5">
      <c r="A671" s="177">
        <v>41829</v>
      </c>
      <c r="B671" s="425"/>
      <c r="C671" s="425">
        <v>2641</v>
      </c>
      <c r="D671" s="488"/>
      <c r="E671" s="52">
        <v>6.1999000000000004</v>
      </c>
      <c r="F671" s="226">
        <v>335</v>
      </c>
      <c r="G671" s="228">
        <v>2626.0556129749993</v>
      </c>
      <c r="H671" s="240"/>
      <c r="I671" s="192">
        <v>14.944387025000651</v>
      </c>
    </row>
    <row r="672" spans="1:9" s="49" customFormat="1" ht="16.5">
      <c r="A672" s="177">
        <v>41830</v>
      </c>
      <c r="B672" s="425"/>
      <c r="C672" s="425">
        <v>2634</v>
      </c>
      <c r="D672" s="488"/>
      <c r="E672" s="52">
        <v>6.2027999999999999</v>
      </c>
      <c r="F672" s="226">
        <v>340</v>
      </c>
      <c r="G672" s="228">
        <v>2664.1871267999995</v>
      </c>
      <c r="H672" s="240"/>
      <c r="I672" s="192">
        <v>-30.187126799999533</v>
      </c>
    </row>
    <row r="673" spans="1:9" s="49" customFormat="1" ht="16.5">
      <c r="A673" s="177">
        <v>41831</v>
      </c>
      <c r="B673" s="425"/>
      <c r="C673" s="425">
        <v>2605</v>
      </c>
      <c r="D673" s="488"/>
      <c r="E673" s="52">
        <v>6.2037000000000004</v>
      </c>
      <c r="F673" s="226">
        <v>340</v>
      </c>
      <c r="G673" s="228">
        <v>2664.5519247000002</v>
      </c>
      <c r="H673" s="240"/>
      <c r="I673" s="192">
        <v>-59.5519247000002</v>
      </c>
    </row>
    <row r="674" spans="1:9" s="49" customFormat="1" ht="16.5">
      <c r="A674" s="177">
        <v>41834</v>
      </c>
      <c r="B674" s="425"/>
      <c r="C674" s="425">
        <v>2606</v>
      </c>
      <c r="D674" s="488"/>
      <c r="E674" s="52">
        <v>6.2058999999999997</v>
      </c>
      <c r="F674" s="226">
        <v>340</v>
      </c>
      <c r="G674" s="228">
        <v>2665.4436528999991</v>
      </c>
      <c r="H674" s="240"/>
      <c r="I674" s="192">
        <v>-59.443652899999051</v>
      </c>
    </row>
    <row r="675" spans="1:9" s="49" customFormat="1" ht="16.5">
      <c r="A675" s="177">
        <v>41835</v>
      </c>
      <c r="B675" s="425"/>
      <c r="C675" s="425">
        <v>2606</v>
      </c>
      <c r="D675" s="488"/>
      <c r="E675" s="52">
        <v>6.2080000000000002</v>
      </c>
      <c r="F675" s="226">
        <v>339</v>
      </c>
      <c r="G675" s="228">
        <v>2658.8939807999996</v>
      </c>
      <c r="H675" s="240"/>
      <c r="I675" s="192">
        <v>-52.893980799999554</v>
      </c>
    </row>
    <row r="676" spans="1:9" s="49" customFormat="1" ht="16.5">
      <c r="A676" s="177">
        <v>41836</v>
      </c>
      <c r="B676" s="425"/>
      <c r="C676" s="425">
        <v>2586</v>
      </c>
      <c r="D676" s="488"/>
      <c r="E676" s="52">
        <v>6.2046999999999999</v>
      </c>
      <c r="F676" s="226">
        <v>338</v>
      </c>
      <c r="G676" s="228">
        <v>2650.1633894899996</v>
      </c>
      <c r="H676" s="240"/>
      <c r="I676" s="192">
        <v>-64.163389489999645</v>
      </c>
    </row>
    <row r="677" spans="1:9" s="49" customFormat="1" ht="16.5">
      <c r="A677" s="177">
        <v>41837</v>
      </c>
      <c r="B677" s="425"/>
      <c r="C677" s="425">
        <v>2617</v>
      </c>
      <c r="D677" s="488"/>
      <c r="E677" s="52">
        <v>6.2045000000000003</v>
      </c>
      <c r="F677" s="226">
        <v>338</v>
      </c>
      <c r="G677" s="228">
        <v>2650.0828001499999</v>
      </c>
      <c r="H677" s="240"/>
      <c r="I677" s="192">
        <v>-33.082800149999912</v>
      </c>
    </row>
    <row r="678" spans="1:9" s="49" customFormat="1" ht="16.5">
      <c r="A678" s="177">
        <v>41838</v>
      </c>
      <c r="B678" s="425"/>
      <c r="C678" s="425">
        <v>2588</v>
      </c>
      <c r="D678" s="488"/>
      <c r="E678" s="52">
        <v>6.2080000000000002</v>
      </c>
      <c r="F678" s="226">
        <v>338</v>
      </c>
      <c r="G678" s="228">
        <v>2651.4931135999996</v>
      </c>
      <c r="H678" s="240"/>
      <c r="I678" s="192">
        <v>-63.49311359999956</v>
      </c>
    </row>
    <row r="679" spans="1:9" s="49" customFormat="1" ht="16.5">
      <c r="A679" s="177">
        <v>41841</v>
      </c>
      <c r="B679" s="425"/>
      <c r="C679" s="425">
        <v>2568</v>
      </c>
      <c r="D679" s="488"/>
      <c r="E679" s="52">
        <v>6.2088999999999999</v>
      </c>
      <c r="F679" s="226">
        <v>337</v>
      </c>
      <c r="G679" s="228">
        <v>2644.4538254949998</v>
      </c>
      <c r="H679" s="240"/>
      <c r="I679" s="192">
        <v>-76.453825494999819</v>
      </c>
    </row>
    <row r="680" spans="1:9" s="49" customFormat="1" ht="16.5">
      <c r="A680" s="177">
        <v>41842</v>
      </c>
      <c r="B680" s="425"/>
      <c r="C680" s="425">
        <v>2579</v>
      </c>
      <c r="D680" s="488"/>
      <c r="E680" s="52">
        <v>6.2037000000000004</v>
      </c>
      <c r="F680" s="226">
        <v>337</v>
      </c>
      <c r="G680" s="228">
        <v>2642.3647018349998</v>
      </c>
      <c r="H680" s="240"/>
      <c r="I680" s="192">
        <v>-63.364701834999778</v>
      </c>
    </row>
    <row r="681" spans="1:9" s="49" customFormat="1" ht="16.5">
      <c r="A681" s="177">
        <v>41843</v>
      </c>
      <c r="B681" s="425"/>
      <c r="C681" s="425">
        <v>2581</v>
      </c>
      <c r="D681" s="488"/>
      <c r="E681" s="52">
        <v>6.1982999999999997</v>
      </c>
      <c r="F681" s="226">
        <v>337</v>
      </c>
      <c r="G681" s="228">
        <v>2640.1952272649996</v>
      </c>
      <c r="H681" s="240"/>
      <c r="I681" s="192">
        <v>-59.19522726499963</v>
      </c>
    </row>
    <row r="682" spans="1:9" s="49" customFormat="1" ht="16.5">
      <c r="A682" s="177">
        <v>41844</v>
      </c>
      <c r="B682" s="425"/>
      <c r="C682" s="425">
        <v>2576</v>
      </c>
      <c r="D682" s="488"/>
      <c r="E682" s="52">
        <v>6.1948999999999996</v>
      </c>
      <c r="F682" s="226">
        <v>337</v>
      </c>
      <c r="G682" s="228">
        <v>2638.8292617949996</v>
      </c>
      <c r="H682" s="240"/>
      <c r="I682" s="192">
        <v>-62.829261794999638</v>
      </c>
    </row>
    <row r="683" spans="1:9" s="49" customFormat="1" ht="16.5">
      <c r="A683" s="177">
        <v>41845</v>
      </c>
      <c r="B683" s="425"/>
      <c r="C683" s="425">
        <v>2586</v>
      </c>
      <c r="D683" s="488"/>
      <c r="E683" s="52">
        <v>6.1914999999999996</v>
      </c>
      <c r="F683" s="226">
        <v>337</v>
      </c>
      <c r="G683" s="228">
        <v>2637.4632963249996</v>
      </c>
      <c r="H683" s="240"/>
      <c r="I683" s="192">
        <v>-51.463296324999646</v>
      </c>
    </row>
    <row r="684" spans="1:9" s="49" customFormat="1" ht="16.5">
      <c r="A684" s="177">
        <v>41848</v>
      </c>
      <c r="B684" s="425"/>
      <c r="C684" s="425">
        <v>2625</v>
      </c>
      <c r="D684" s="488"/>
      <c r="E684" s="52">
        <v>6.1863000000000001</v>
      </c>
      <c r="F684" s="226">
        <v>337</v>
      </c>
      <c r="G684" s="228">
        <v>2635.3741726649996</v>
      </c>
      <c r="H684" s="240"/>
      <c r="I684" s="192">
        <v>-10.374172664999605</v>
      </c>
    </row>
    <row r="685" spans="1:9" s="49" customFormat="1" ht="16.5">
      <c r="A685" s="177">
        <v>41849</v>
      </c>
      <c r="B685" s="425"/>
      <c r="C685" s="425">
        <v>2842</v>
      </c>
      <c r="D685" s="488"/>
      <c r="E685" s="52">
        <v>6.1814999999999998</v>
      </c>
      <c r="F685" s="226">
        <v>341</v>
      </c>
      <c r="G685" s="228">
        <v>2662.9228517249994</v>
      </c>
      <c r="H685" s="240"/>
      <c r="I685" s="192">
        <v>179.07714827500058</v>
      </c>
    </row>
    <row r="686" spans="1:9" s="49" customFormat="1" ht="16.5">
      <c r="A686" s="177">
        <v>41850</v>
      </c>
      <c r="B686" s="425"/>
      <c r="C686" s="425">
        <v>2844</v>
      </c>
      <c r="D686" s="488"/>
      <c r="E686" s="52">
        <v>6.1717000000000004</v>
      </c>
      <c r="F686" s="226">
        <v>341</v>
      </c>
      <c r="G686" s="228">
        <v>2658.9389248549996</v>
      </c>
      <c r="H686" s="240"/>
      <c r="I686" s="192">
        <v>185.06107514500036</v>
      </c>
    </row>
    <row r="687" spans="1:9" s="49" customFormat="1" ht="16.5">
      <c r="A687" s="177">
        <v>41851</v>
      </c>
      <c r="B687" s="425"/>
      <c r="C687" s="425">
        <v>2827</v>
      </c>
      <c r="D687" s="488"/>
      <c r="E687" s="52">
        <v>6.1746999999999996</v>
      </c>
      <c r="F687" s="226">
        <v>341</v>
      </c>
      <c r="G687" s="228">
        <v>2660.1584943049993</v>
      </c>
      <c r="H687" s="240"/>
      <c r="I687" s="192">
        <v>166.84150569500071</v>
      </c>
    </row>
    <row r="688" spans="1:9" s="49" customFormat="1" ht="16.5">
      <c r="A688" s="177">
        <v>41852</v>
      </c>
      <c r="B688" s="425"/>
      <c r="C688" s="425">
        <v>2792</v>
      </c>
      <c r="D688" s="488"/>
      <c r="E688" s="52">
        <v>6.1798000000000002</v>
      </c>
      <c r="F688" s="226">
        <v>345</v>
      </c>
      <c r="G688" s="228">
        <v>2691.7007566499997</v>
      </c>
      <c r="H688" s="240"/>
      <c r="I688" s="192">
        <v>100.29924335000032</v>
      </c>
    </row>
    <row r="689" spans="1:9" s="49" customFormat="1" ht="16.5">
      <c r="A689" s="177">
        <v>41855</v>
      </c>
      <c r="B689" s="425"/>
      <c r="C689" s="425">
        <v>2813</v>
      </c>
      <c r="D689" s="488"/>
      <c r="E689" s="52">
        <v>6.1784999999999997</v>
      </c>
      <c r="F689" s="226">
        <v>345</v>
      </c>
      <c r="G689" s="228">
        <v>2691.1660773749995</v>
      </c>
      <c r="H689" s="240"/>
      <c r="I689" s="192">
        <v>121.83392262500047</v>
      </c>
    </row>
    <row r="690" spans="1:9" s="49" customFormat="1" ht="16.5">
      <c r="A690" s="177">
        <v>41856</v>
      </c>
      <c r="B690" s="425"/>
      <c r="C690" s="425">
        <v>2816</v>
      </c>
      <c r="D690" s="488"/>
      <c r="E690" s="52">
        <v>6.1707999999999998</v>
      </c>
      <c r="F690" s="226">
        <v>345</v>
      </c>
      <c r="G690" s="228">
        <v>2687.9991308999993</v>
      </c>
      <c r="H690" s="240"/>
      <c r="I690" s="192">
        <v>128.00086910000073</v>
      </c>
    </row>
    <row r="691" spans="1:9" s="49" customFormat="1" ht="16.5">
      <c r="A691" s="177">
        <v>41857</v>
      </c>
      <c r="B691" s="425"/>
      <c r="C691" s="425">
        <v>2792</v>
      </c>
      <c r="D691" s="488"/>
      <c r="E691" s="52">
        <v>6.1632999999999996</v>
      </c>
      <c r="F691" s="226">
        <v>345</v>
      </c>
      <c r="G691" s="228">
        <v>2684.9144427749993</v>
      </c>
      <c r="H691" s="240"/>
      <c r="I691" s="192">
        <v>107.08555722500068</v>
      </c>
    </row>
    <row r="692" spans="1:9" s="49" customFormat="1" ht="16.5">
      <c r="A692" s="177">
        <v>41858</v>
      </c>
      <c r="B692" s="425"/>
      <c r="C692" s="425">
        <v>2793</v>
      </c>
      <c r="D692" s="488"/>
      <c r="E692" s="52">
        <v>6.1619000000000002</v>
      </c>
      <c r="F692" s="226">
        <v>345</v>
      </c>
      <c r="G692" s="228">
        <v>2684.3386343249999</v>
      </c>
      <c r="H692" s="240"/>
      <c r="I692" s="192">
        <v>108.66136567500007</v>
      </c>
    </row>
    <row r="693" spans="1:9" s="49" customFormat="1" ht="16.5">
      <c r="A693" s="177">
        <v>41859</v>
      </c>
      <c r="B693" s="425"/>
      <c r="C693" s="425">
        <v>2828</v>
      </c>
      <c r="D693" s="488"/>
      <c r="E693" s="52">
        <v>6.1566999999999998</v>
      </c>
      <c r="F693" s="226">
        <v>345</v>
      </c>
      <c r="G693" s="228">
        <v>2682.1999172249994</v>
      </c>
      <c r="H693" s="240"/>
      <c r="I693" s="192">
        <v>145.80008277500065</v>
      </c>
    </row>
    <row r="694" spans="1:9" s="49" customFormat="1" ht="16.5">
      <c r="A694" s="177">
        <v>41862</v>
      </c>
      <c r="B694" s="425"/>
      <c r="C694" s="425">
        <v>2785</v>
      </c>
      <c r="D694" s="488"/>
      <c r="E694" s="52">
        <v>6.1536</v>
      </c>
      <c r="F694" s="226">
        <v>345</v>
      </c>
      <c r="G694" s="228">
        <v>2680.9249127999997</v>
      </c>
      <c r="H694" s="240"/>
      <c r="I694" s="192">
        <v>104.07508720000033</v>
      </c>
    </row>
    <row r="695" spans="1:9" s="49" customFormat="1" ht="16.5">
      <c r="A695" s="177">
        <v>41863</v>
      </c>
      <c r="B695" s="425"/>
      <c r="C695" s="425">
        <v>2785</v>
      </c>
      <c r="D695" s="488"/>
      <c r="E695" s="52">
        <v>6.1582999999999997</v>
      </c>
      <c r="F695" s="226">
        <v>346</v>
      </c>
      <c r="G695" s="228">
        <v>2690.1996013699995</v>
      </c>
      <c r="H695" s="240"/>
      <c r="I695" s="192">
        <v>94.800398630000473</v>
      </c>
    </row>
    <row r="696" spans="1:9" s="49" customFormat="1" ht="16.5">
      <c r="A696" s="177">
        <v>41864</v>
      </c>
      <c r="B696" s="425"/>
      <c r="C696" s="425">
        <v>2856</v>
      </c>
      <c r="D696" s="488"/>
      <c r="E696" s="52">
        <v>6.1543999999999999</v>
      </c>
      <c r="F696" s="226">
        <v>347</v>
      </c>
      <c r="G696" s="228">
        <v>2695.9278821199991</v>
      </c>
      <c r="H696" s="240"/>
      <c r="I696" s="192">
        <v>160.07211788000086</v>
      </c>
    </row>
    <row r="697" spans="1:9" s="49" customFormat="1" ht="16.5">
      <c r="A697" s="177">
        <v>41865</v>
      </c>
      <c r="B697" s="425"/>
      <c r="C697" s="425">
        <v>2864</v>
      </c>
      <c r="D697" s="488"/>
      <c r="E697" s="52">
        <v>6.1531000000000002</v>
      </c>
      <c r="F697" s="226">
        <v>349</v>
      </c>
      <c r="G697" s="228">
        <v>2710.0609395849997</v>
      </c>
      <c r="H697" s="240"/>
      <c r="I697" s="192">
        <v>153.93906041500031</v>
      </c>
    </row>
    <row r="698" spans="1:9" s="49" customFormat="1" ht="16.5">
      <c r="A698" s="177">
        <v>41866</v>
      </c>
      <c r="B698" s="425"/>
      <c r="C698" s="425">
        <v>2834</v>
      </c>
      <c r="D698" s="488"/>
      <c r="E698" s="52">
        <v>6.1470000000000002</v>
      </c>
      <c r="F698" s="226">
        <v>350</v>
      </c>
      <c r="G698" s="228">
        <v>2714.8511174999999</v>
      </c>
      <c r="H698" s="240"/>
      <c r="I698" s="192">
        <v>119.14888250000013</v>
      </c>
    </row>
    <row r="699" spans="1:9" s="49" customFormat="1" ht="16.5">
      <c r="A699" s="177">
        <v>41869</v>
      </c>
      <c r="B699" s="425"/>
      <c r="C699" s="425">
        <v>2822</v>
      </c>
      <c r="D699" s="488"/>
      <c r="E699" s="52">
        <v>6.1436999999999999</v>
      </c>
      <c r="F699" s="226">
        <v>350</v>
      </c>
      <c r="G699" s="228">
        <v>2713.4741842499998</v>
      </c>
      <c r="H699" s="240"/>
      <c r="I699" s="192">
        <v>108.52581575000022</v>
      </c>
    </row>
    <row r="700" spans="1:9" s="49" customFormat="1" ht="16.5">
      <c r="A700" s="177">
        <v>41870</v>
      </c>
      <c r="B700" s="425"/>
      <c r="C700" s="425">
        <v>2843</v>
      </c>
      <c r="D700" s="488"/>
      <c r="E700" s="52">
        <v>6.1417999999999999</v>
      </c>
      <c r="F700" s="226">
        <v>350</v>
      </c>
      <c r="G700" s="228">
        <v>2712.6814044999996</v>
      </c>
      <c r="H700" s="240"/>
      <c r="I700" s="192">
        <v>130.31859550000036</v>
      </c>
    </row>
    <row r="701" spans="1:9" s="49" customFormat="1" ht="16.5">
      <c r="A701" s="177">
        <v>41871</v>
      </c>
      <c r="B701" s="425"/>
      <c r="C701" s="425">
        <v>2835</v>
      </c>
      <c r="D701" s="488"/>
      <c r="E701" s="52">
        <v>6.1413000000000002</v>
      </c>
      <c r="F701" s="226">
        <v>350</v>
      </c>
      <c r="G701" s="228">
        <v>2712.4727782499999</v>
      </c>
      <c r="H701" s="240"/>
      <c r="I701" s="192">
        <v>122.52722175000008</v>
      </c>
    </row>
    <row r="702" spans="1:9" s="49" customFormat="1" ht="16.5">
      <c r="A702" s="177">
        <v>41872</v>
      </c>
      <c r="B702" s="425"/>
      <c r="C702" s="425">
        <v>2835</v>
      </c>
      <c r="D702" s="488"/>
      <c r="E702" s="52">
        <v>6.1513999999999998</v>
      </c>
      <c r="F702" s="226">
        <v>350</v>
      </c>
      <c r="G702" s="228">
        <v>2716.6870284999991</v>
      </c>
      <c r="H702" s="240"/>
      <c r="I702" s="192">
        <v>118.31297150000091</v>
      </c>
    </row>
    <row r="703" spans="1:9" s="49" customFormat="1" ht="16.5">
      <c r="A703" s="177">
        <v>41873</v>
      </c>
      <c r="B703" s="425"/>
      <c r="C703" s="425">
        <v>2819</v>
      </c>
      <c r="D703" s="488"/>
      <c r="E703" s="52">
        <v>6.1528999999999998</v>
      </c>
      <c r="F703" s="226">
        <v>354</v>
      </c>
      <c r="G703" s="228">
        <v>2746.6536261899996</v>
      </c>
      <c r="H703" s="240"/>
      <c r="I703" s="192">
        <v>72.346373810000387</v>
      </c>
    </row>
    <row r="704" spans="1:9" s="49" customFormat="1" ht="16.5">
      <c r="A704" s="177">
        <v>41876</v>
      </c>
      <c r="B704" s="425"/>
      <c r="C704" s="425">
        <v>2798</v>
      </c>
      <c r="D704" s="488"/>
      <c r="E704" s="52">
        <v>6.1550000000000002</v>
      </c>
      <c r="F704" s="226">
        <v>354</v>
      </c>
      <c r="G704" s="228">
        <v>2747.5398704999998</v>
      </c>
      <c r="H704" s="240"/>
      <c r="I704" s="192">
        <v>50.460129500000221</v>
      </c>
    </row>
    <row r="705" spans="1:9" s="49" customFormat="1" ht="16.5">
      <c r="A705" s="177">
        <v>41877</v>
      </c>
      <c r="B705" s="425"/>
      <c r="C705" s="425">
        <v>2764</v>
      </c>
      <c r="D705" s="488"/>
      <c r="E705" s="52">
        <v>6.1523000000000003</v>
      </c>
      <c r="F705" s="226">
        <v>352</v>
      </c>
      <c r="G705" s="228">
        <v>2731.73148464</v>
      </c>
      <c r="H705" s="240"/>
      <c r="I705" s="192">
        <v>32.268515360000038</v>
      </c>
    </row>
    <row r="706" spans="1:9" s="49" customFormat="1" ht="16.5">
      <c r="A706" s="177">
        <v>41878</v>
      </c>
      <c r="B706" s="425"/>
      <c r="C706" s="425">
        <v>2774</v>
      </c>
      <c r="D706" s="488"/>
      <c r="E706" s="52">
        <v>6.1432000000000002</v>
      </c>
      <c r="F706" s="226">
        <v>353</v>
      </c>
      <c r="G706" s="228">
        <v>2735.2364056400002</v>
      </c>
      <c r="H706" s="240"/>
      <c r="I706" s="192">
        <v>38.763594359999843</v>
      </c>
    </row>
    <row r="707" spans="1:9" s="49" customFormat="1" ht="16.5">
      <c r="A707" s="177">
        <v>41879</v>
      </c>
      <c r="B707" s="425"/>
      <c r="C707" s="425">
        <v>2759</v>
      </c>
      <c r="D707" s="488"/>
      <c r="E707" s="52">
        <v>6.1445999999999996</v>
      </c>
      <c r="F707" s="226">
        <v>353</v>
      </c>
      <c r="G707" s="228">
        <v>2735.8255661699995</v>
      </c>
      <c r="H707" s="240"/>
      <c r="I707" s="192">
        <v>23.174433830000453</v>
      </c>
    </row>
    <row r="708" spans="1:9" s="49" customFormat="1" ht="16.5">
      <c r="A708" s="177">
        <v>41880</v>
      </c>
      <c r="B708" s="425"/>
      <c r="C708" s="425">
        <v>2735</v>
      </c>
      <c r="D708" s="488"/>
      <c r="E708" s="52">
        <v>6.1432000000000002</v>
      </c>
      <c r="F708" s="226">
        <v>354</v>
      </c>
      <c r="G708" s="228">
        <v>2742.5600215200002</v>
      </c>
      <c r="H708" s="240"/>
      <c r="I708" s="192">
        <v>-7.5600215200001912</v>
      </c>
    </row>
    <row r="709" spans="1:9" s="49" customFormat="1" ht="16.5">
      <c r="A709" s="177">
        <v>41883</v>
      </c>
      <c r="B709" s="425"/>
      <c r="C709" s="425">
        <v>2744</v>
      </c>
      <c r="D709" s="488"/>
      <c r="E709" s="52">
        <v>6.1428000000000003</v>
      </c>
      <c r="F709" s="226"/>
      <c r="G709" s="228"/>
      <c r="H709" s="240"/>
      <c r="I709" s="192"/>
    </row>
    <row r="710" spans="1:9" s="49" customFormat="1" ht="16.5">
      <c r="A710" s="177">
        <v>41884</v>
      </c>
      <c r="B710" s="425"/>
      <c r="C710" s="425">
        <v>2748</v>
      </c>
      <c r="D710" s="488"/>
      <c r="E710" s="52">
        <v>6.1487999999999996</v>
      </c>
      <c r="F710" s="226">
        <v>354</v>
      </c>
      <c r="G710" s="228">
        <v>2744.9233396799991</v>
      </c>
      <c r="H710" s="240"/>
      <c r="I710" s="192">
        <v>3.0766603200008831</v>
      </c>
    </row>
    <row r="711" spans="1:9" s="49" customFormat="1" ht="16.5">
      <c r="A711" s="177">
        <v>41885</v>
      </c>
      <c r="B711" s="425"/>
      <c r="C711" s="425">
        <v>2752</v>
      </c>
      <c r="D711" s="488"/>
      <c r="E711" s="52">
        <v>6.1410999999999998</v>
      </c>
      <c r="F711" s="226">
        <v>354</v>
      </c>
      <c r="G711" s="228">
        <v>2741.6737772099996</v>
      </c>
      <c r="H711" s="240"/>
      <c r="I711" s="192">
        <v>10.326222790000429</v>
      </c>
    </row>
    <row r="712" spans="1:9" s="49" customFormat="1" ht="16.5">
      <c r="A712" s="177">
        <v>41886</v>
      </c>
      <c r="B712" s="425"/>
      <c r="C712" s="425">
        <v>2762</v>
      </c>
      <c r="D712" s="488"/>
      <c r="E712" s="52">
        <v>6.1386000000000003</v>
      </c>
      <c r="F712" s="226">
        <v>354</v>
      </c>
      <c r="G712" s="228">
        <v>2740.6187244600001</v>
      </c>
      <c r="H712" s="240"/>
      <c r="I712" s="192">
        <v>21.381275539999933</v>
      </c>
    </row>
    <row r="713" spans="1:9" s="49" customFormat="1" ht="16.5">
      <c r="A713" s="177">
        <v>41887</v>
      </c>
      <c r="B713" s="425"/>
      <c r="C713" s="425">
        <v>2773</v>
      </c>
      <c r="D713" s="488"/>
      <c r="E713" s="52">
        <v>6.1412000000000004</v>
      </c>
      <c r="F713" s="226"/>
      <c r="G713" s="228"/>
      <c r="H713" s="240"/>
      <c r="I713" s="192"/>
    </row>
    <row r="714" spans="1:9" s="49" customFormat="1" ht="16.5">
      <c r="A714" s="177">
        <v>41890</v>
      </c>
      <c r="B714" s="425"/>
      <c r="C714" s="425"/>
      <c r="D714" s="488"/>
      <c r="E714" s="52"/>
      <c r="F714" s="226">
        <v>355</v>
      </c>
      <c r="G714" s="228"/>
      <c r="H714" s="240"/>
      <c r="I714" s="192"/>
    </row>
    <row r="715" spans="1:9" s="49" customFormat="1" ht="16.5">
      <c r="A715" s="177">
        <v>41891</v>
      </c>
      <c r="B715" s="425"/>
      <c r="C715" s="425">
        <v>2760</v>
      </c>
      <c r="D715" s="488"/>
      <c r="E715" s="52">
        <v>6.1369999999999996</v>
      </c>
      <c r="F715" s="226">
        <v>356</v>
      </c>
      <c r="G715" s="228">
        <v>2754.5759397999996</v>
      </c>
      <c r="H715" s="240"/>
      <c r="I715" s="192">
        <v>5.4240602000004401</v>
      </c>
    </row>
    <row r="716" spans="1:9" s="49" customFormat="1" ht="16.5">
      <c r="A716" s="177">
        <v>41892</v>
      </c>
      <c r="B716" s="425"/>
      <c r="C716" s="425">
        <v>2764</v>
      </c>
      <c r="D716" s="488"/>
      <c r="E716" s="52">
        <v>6.1299000000000001</v>
      </c>
      <c r="F716" s="226">
        <v>357</v>
      </c>
      <c r="G716" s="228">
        <v>2758.8704217449995</v>
      </c>
      <c r="H716" s="240"/>
      <c r="I716" s="192">
        <v>5.1295782550005242</v>
      </c>
    </row>
    <row r="717" spans="1:9" s="49" customFormat="1" ht="16.5">
      <c r="A717" s="177">
        <v>41893</v>
      </c>
      <c r="B717" s="425"/>
      <c r="C717" s="425">
        <v>2751</v>
      </c>
      <c r="D717" s="488"/>
      <c r="E717" s="52">
        <v>6.13</v>
      </c>
      <c r="F717" s="226">
        <v>357</v>
      </c>
      <c r="G717" s="228">
        <v>2758.9129814999992</v>
      </c>
      <c r="H717" s="240"/>
      <c r="I717" s="192">
        <v>-7.912981499999205</v>
      </c>
    </row>
    <row r="718" spans="1:9" s="49" customFormat="1" ht="16.5">
      <c r="A718" s="177">
        <v>41894</v>
      </c>
      <c r="B718" s="425"/>
      <c r="C718" s="425">
        <v>2734</v>
      </c>
      <c r="D718" s="488"/>
      <c r="E718" s="52">
        <v>6.1345999999999998</v>
      </c>
      <c r="F718" s="226">
        <v>357</v>
      </c>
      <c r="G718" s="228">
        <v>2760.8707302299995</v>
      </c>
      <c r="H718" s="240"/>
      <c r="I718" s="192">
        <v>-26.870730229999481</v>
      </c>
    </row>
    <row r="719" spans="1:9" s="49" customFormat="1" ht="16.5">
      <c r="A719" s="177">
        <v>41897</v>
      </c>
      <c r="B719" s="425"/>
      <c r="C719" s="425">
        <v>2769</v>
      </c>
      <c r="D719" s="488"/>
      <c r="E719" s="52">
        <v>6.1420000000000003</v>
      </c>
      <c r="F719" s="226">
        <v>358</v>
      </c>
      <c r="G719" s="228">
        <v>2771.3423373999999</v>
      </c>
      <c r="H719" s="240"/>
      <c r="I719" s="192">
        <v>-2.3423373999999058</v>
      </c>
    </row>
    <row r="720" spans="1:9" s="49" customFormat="1" ht="16.5">
      <c r="A720" s="177">
        <v>41898</v>
      </c>
      <c r="B720" s="425"/>
      <c r="C720" s="425">
        <v>2828</v>
      </c>
      <c r="D720" s="488"/>
      <c r="E720" s="52">
        <v>6.1462000000000003</v>
      </c>
      <c r="F720" s="226">
        <v>361</v>
      </c>
      <c r="G720" s="228">
        <v>2795.1164311299995</v>
      </c>
      <c r="H720" s="240"/>
      <c r="I720" s="192">
        <v>32.883568870000545</v>
      </c>
    </row>
    <row r="721" spans="1:9" s="49" customFormat="1" ht="16.5">
      <c r="A721" s="177">
        <v>41899</v>
      </c>
      <c r="B721" s="425"/>
      <c r="C721" s="425">
        <v>2828</v>
      </c>
      <c r="D721" s="488"/>
      <c r="E721" s="52">
        <v>6.1401000000000003</v>
      </c>
      <c r="F721" s="226">
        <v>362</v>
      </c>
      <c r="G721" s="228">
        <v>2799.8111178300001</v>
      </c>
      <c r="H721" s="240"/>
      <c r="I721" s="192">
        <v>28.188882169999943</v>
      </c>
    </row>
    <row r="722" spans="1:9" s="49" customFormat="1" ht="16.5">
      <c r="A722" s="177">
        <v>41900</v>
      </c>
      <c r="B722" s="425"/>
      <c r="C722" s="425">
        <v>2821</v>
      </c>
      <c r="D722" s="488"/>
      <c r="E722" s="52">
        <v>6.1406000000000001</v>
      </c>
      <c r="F722" s="226">
        <v>363</v>
      </c>
      <c r="G722" s="228">
        <v>2807.3474132699994</v>
      </c>
      <c r="H722" s="240"/>
      <c r="I722" s="192">
        <v>13.652586730000621</v>
      </c>
    </row>
    <row r="723" spans="1:9" s="49" customFormat="1" ht="16.5">
      <c r="A723" s="177">
        <v>41901</v>
      </c>
      <c r="B723" s="425"/>
      <c r="C723" s="425">
        <v>2838</v>
      </c>
      <c r="D723" s="488"/>
      <c r="E723" s="52">
        <v>6.1405000000000003</v>
      </c>
      <c r="F723" s="226">
        <v>364</v>
      </c>
      <c r="G723" s="228">
        <v>2814.6245352999999</v>
      </c>
      <c r="H723" s="240"/>
      <c r="I723" s="192">
        <v>23.375464700000066</v>
      </c>
    </row>
    <row r="724" spans="1:9" s="49" customFormat="1" ht="16.5">
      <c r="A724" s="177">
        <v>41904</v>
      </c>
      <c r="B724" s="425"/>
      <c r="C724" s="425">
        <v>2834</v>
      </c>
      <c r="D724" s="488"/>
      <c r="E724" s="52">
        <v>6.1403999999999996</v>
      </c>
      <c r="F724" s="226">
        <v>362</v>
      </c>
      <c r="G724" s="228">
        <v>2799.9405853199992</v>
      </c>
      <c r="H724" s="240"/>
      <c r="I724" s="192">
        <v>34.059414680000828</v>
      </c>
    </row>
    <row r="725" spans="1:9" s="49" customFormat="1" ht="16.5">
      <c r="A725" s="177">
        <v>41905</v>
      </c>
      <c r="B725" s="425"/>
      <c r="C725" s="425">
        <v>2766</v>
      </c>
      <c r="D725" s="488"/>
      <c r="E725" s="52">
        <v>6.1378000000000004</v>
      </c>
      <c r="F725" s="226">
        <v>363</v>
      </c>
      <c r="G725" s="228">
        <v>2806.1357120099997</v>
      </c>
      <c r="H725" s="240"/>
      <c r="I725" s="192">
        <v>-40.135712009999679</v>
      </c>
    </row>
    <row r="726" spans="1:9" s="49" customFormat="1" ht="16.5">
      <c r="A726" s="177">
        <v>41906</v>
      </c>
      <c r="B726" s="425"/>
      <c r="C726" s="425">
        <v>2785</v>
      </c>
      <c r="D726" s="488"/>
      <c r="E726" s="52">
        <v>6.1345999999999998</v>
      </c>
      <c r="F726" s="226">
        <v>362</v>
      </c>
      <c r="G726" s="228">
        <v>2797.4375471799995</v>
      </c>
      <c r="H726" s="240"/>
      <c r="I726" s="192">
        <v>-12.437547179999456</v>
      </c>
    </row>
    <row r="727" spans="1:9" s="49" customFormat="1" ht="16.5">
      <c r="A727" s="177">
        <v>41907</v>
      </c>
      <c r="B727" s="425"/>
      <c r="C727" s="425">
        <v>2772</v>
      </c>
      <c r="D727" s="488"/>
      <c r="E727" s="52">
        <v>6.1363000000000003</v>
      </c>
      <c r="F727" s="226">
        <v>362</v>
      </c>
      <c r="G727" s="228">
        <v>2798.1711962899999</v>
      </c>
      <c r="H727" s="240"/>
      <c r="I727" s="192">
        <v>-26.171196289999898</v>
      </c>
    </row>
    <row r="728" spans="1:9" s="49" customFormat="1" ht="16.5">
      <c r="A728" s="177">
        <v>41908</v>
      </c>
      <c r="B728" s="425"/>
      <c r="C728" s="425">
        <v>2786</v>
      </c>
      <c r="D728" s="488"/>
      <c r="E728" s="52">
        <v>6.1269999999999998</v>
      </c>
      <c r="F728" s="226">
        <v>363</v>
      </c>
      <c r="G728" s="228">
        <v>2801.4620071499999</v>
      </c>
      <c r="H728" s="240"/>
      <c r="I728" s="192">
        <v>-15.462007149999863</v>
      </c>
    </row>
    <row r="729" spans="1:9" s="49" customFormat="1" ht="16.5">
      <c r="A729" s="177">
        <v>41911</v>
      </c>
      <c r="B729" s="425"/>
      <c r="C729" s="425">
        <v>2772</v>
      </c>
      <c r="D729" s="488"/>
      <c r="E729" s="52">
        <v>6.1501000000000001</v>
      </c>
      <c r="F729" s="226">
        <v>363</v>
      </c>
      <c r="G729" s="228">
        <v>2811.458542545</v>
      </c>
      <c r="H729" s="240"/>
      <c r="I729" s="192">
        <v>-39.458542545</v>
      </c>
    </row>
    <row r="730" spans="1:9" s="49" customFormat="1" ht="16.5">
      <c r="A730" s="177">
        <v>41912</v>
      </c>
      <c r="B730" s="425"/>
      <c r="C730" s="425">
        <v>2783</v>
      </c>
      <c r="D730" s="488"/>
      <c r="E730" s="52">
        <v>6.1395</v>
      </c>
      <c r="F730" s="226"/>
      <c r="G730" s="228"/>
      <c r="H730" s="240"/>
      <c r="I730" s="192"/>
    </row>
    <row r="731" spans="1:9" s="49" customFormat="1" ht="16.5">
      <c r="A731" s="177">
        <v>41919</v>
      </c>
      <c r="B731" s="425"/>
      <c r="C731" s="425"/>
      <c r="D731" s="488"/>
      <c r="E731" s="52"/>
      <c r="F731" s="226">
        <v>368</v>
      </c>
      <c r="G731" s="228"/>
      <c r="H731" s="240"/>
      <c r="I731" s="192"/>
    </row>
    <row r="732" spans="1:9" s="49" customFormat="1" ht="16.5">
      <c r="A732" s="177">
        <v>41920</v>
      </c>
      <c r="B732" s="425"/>
      <c r="C732" s="425">
        <v>2745</v>
      </c>
      <c r="D732" s="488"/>
      <c r="E732" s="52">
        <v>6.1390000000000002</v>
      </c>
      <c r="F732" s="226">
        <v>368</v>
      </c>
      <c r="G732" s="228">
        <v>2843.2480567999996</v>
      </c>
      <c r="H732" s="240"/>
      <c r="I732" s="192">
        <v>-98.248056799999631</v>
      </c>
    </row>
    <row r="733" spans="1:9" s="49" customFormat="1" ht="16.5">
      <c r="A733" s="177">
        <v>41921</v>
      </c>
      <c r="B733" s="425"/>
      <c r="C733" s="425">
        <v>2746</v>
      </c>
      <c r="D733" s="488"/>
      <c r="E733" s="52">
        <v>6.1304999999999996</v>
      </c>
      <c r="F733" s="226">
        <v>365</v>
      </c>
      <c r="G733" s="228">
        <v>2817.5935848749991</v>
      </c>
      <c r="H733" s="240"/>
      <c r="I733" s="192">
        <v>-71.593584874999124</v>
      </c>
    </row>
    <row r="734" spans="1:9" s="49" customFormat="1" ht="16.5">
      <c r="A734" s="177">
        <v>41922</v>
      </c>
      <c r="B734" s="425"/>
      <c r="C734" s="425">
        <v>2648</v>
      </c>
      <c r="D734" s="488"/>
      <c r="E734" s="52">
        <v>6.1308999999999996</v>
      </c>
      <c r="F734" s="226">
        <v>360</v>
      </c>
      <c r="G734" s="228">
        <v>2781.2228765999994</v>
      </c>
      <c r="H734" s="240"/>
      <c r="I734" s="192">
        <v>-133.22287659999938</v>
      </c>
    </row>
    <row r="735" spans="1:9" s="49" customFormat="1" ht="16.5">
      <c r="A735" s="177">
        <v>41925</v>
      </c>
      <c r="B735" s="425"/>
      <c r="C735" s="425">
        <v>2630</v>
      </c>
      <c r="D735" s="488"/>
      <c r="E735" s="52">
        <v>6.1258999999999997</v>
      </c>
      <c r="F735" s="226">
        <v>360</v>
      </c>
      <c r="G735" s="228">
        <v>2779.0770065999995</v>
      </c>
      <c r="H735" s="240"/>
      <c r="I735" s="192">
        <v>-149.07700659999955</v>
      </c>
    </row>
    <row r="736" spans="1:9" s="49" customFormat="1" ht="16.5">
      <c r="A736" s="177">
        <v>41926</v>
      </c>
      <c r="B736" s="425"/>
      <c r="C736" s="425">
        <v>2659</v>
      </c>
      <c r="D736" s="488"/>
      <c r="E736" s="52">
        <v>6.1246999999999998</v>
      </c>
      <c r="F736" s="226">
        <v>360</v>
      </c>
      <c r="G736" s="228">
        <v>2778.5619977999991</v>
      </c>
      <c r="H736" s="240"/>
      <c r="I736" s="192">
        <v>-119.56199779999906</v>
      </c>
    </row>
    <row r="737" spans="1:9" s="49" customFormat="1" ht="16.5">
      <c r="A737" s="177">
        <v>41927</v>
      </c>
      <c r="B737" s="425"/>
      <c r="C737" s="425">
        <v>2650</v>
      </c>
      <c r="D737" s="488"/>
      <c r="E737" s="52">
        <v>6.1258999999999997</v>
      </c>
      <c r="F737" s="226">
        <v>360</v>
      </c>
      <c r="G737" s="228">
        <v>2779.0770065999995</v>
      </c>
      <c r="H737" s="240"/>
      <c r="I737" s="192">
        <v>-129.07700659999955</v>
      </c>
    </row>
    <row r="738" spans="1:9" s="49" customFormat="1" ht="16.5">
      <c r="A738" s="177">
        <v>41928</v>
      </c>
      <c r="B738" s="425"/>
      <c r="C738" s="425">
        <v>2649</v>
      </c>
      <c r="D738" s="488"/>
      <c r="E738" s="52">
        <v>6.1231</v>
      </c>
      <c r="F738" s="226">
        <v>359</v>
      </c>
      <c r="G738" s="228">
        <v>2770.5756657349993</v>
      </c>
      <c r="H738" s="240"/>
      <c r="I738" s="192">
        <v>-121.57566573499935</v>
      </c>
    </row>
    <row r="739" spans="1:9" s="49" customFormat="1" ht="16.5">
      <c r="A739" s="177">
        <v>41929</v>
      </c>
      <c r="B739" s="425"/>
      <c r="C739" s="425">
        <v>2634</v>
      </c>
      <c r="D739" s="488"/>
      <c r="E739" s="52">
        <v>6.1239999999999997</v>
      </c>
      <c r="F739" s="226">
        <v>357</v>
      </c>
      <c r="G739" s="228">
        <v>2756.3593961999995</v>
      </c>
      <c r="H739" s="240"/>
      <c r="I739" s="192">
        <v>-122.35939619999954</v>
      </c>
    </row>
    <row r="740" spans="1:9" s="49" customFormat="1" ht="16.5">
      <c r="A740" s="177">
        <v>41932</v>
      </c>
      <c r="B740" s="425"/>
      <c r="C740" s="425">
        <v>2610</v>
      </c>
      <c r="D740" s="488"/>
      <c r="E740" s="52">
        <v>6.1228999999999996</v>
      </c>
      <c r="F740" s="226">
        <v>356</v>
      </c>
      <c r="G740" s="228">
        <v>2748.5918236599996</v>
      </c>
      <c r="H740" s="240"/>
      <c r="I740" s="192">
        <v>-138.59182365999959</v>
      </c>
    </row>
    <row r="741" spans="1:9" s="49" customFormat="1" ht="16.5">
      <c r="A741" s="177">
        <v>41933</v>
      </c>
      <c r="B741" s="425"/>
      <c r="C741" s="425">
        <v>2622</v>
      </c>
      <c r="D741" s="488"/>
      <c r="E741" s="52">
        <v>6.1212</v>
      </c>
      <c r="F741" s="226">
        <v>357</v>
      </c>
      <c r="G741" s="228">
        <v>2755.1677230599998</v>
      </c>
      <c r="H741" s="240"/>
      <c r="I741" s="192">
        <v>-133.16772305999984</v>
      </c>
    </row>
    <row r="742" spans="1:9" s="49" customFormat="1" ht="16.5">
      <c r="A742" s="177">
        <v>41934</v>
      </c>
      <c r="B742" s="425"/>
      <c r="C742" s="425">
        <v>2626</v>
      </c>
      <c r="D742" s="488"/>
      <c r="E742" s="52">
        <v>6.1185</v>
      </c>
      <c r="F742" s="226">
        <v>357</v>
      </c>
      <c r="G742" s="228">
        <v>2754.0186096749994</v>
      </c>
      <c r="H742" s="240"/>
      <c r="I742" s="192">
        <v>-128.01860967499942</v>
      </c>
    </row>
    <row r="743" spans="1:9" s="49" customFormat="1" ht="16.5">
      <c r="A743" s="177">
        <v>41935</v>
      </c>
      <c r="B743" s="425"/>
      <c r="C743" s="425">
        <v>2653</v>
      </c>
      <c r="D743" s="488"/>
      <c r="E743" s="52">
        <v>6.1195000000000004</v>
      </c>
      <c r="F743" s="226">
        <v>357</v>
      </c>
      <c r="G743" s="228">
        <v>2754.4442072249999</v>
      </c>
      <c r="H743" s="240"/>
      <c r="I743" s="192">
        <v>-101.4442072249999</v>
      </c>
    </row>
    <row r="744" spans="1:9" s="49" customFormat="1" ht="16.5">
      <c r="A744" s="177">
        <v>41936</v>
      </c>
      <c r="B744" s="425"/>
      <c r="C744" s="425">
        <v>2626</v>
      </c>
      <c r="D744" s="488"/>
      <c r="E744" s="52">
        <v>6.1172000000000004</v>
      </c>
      <c r="F744" s="226">
        <v>349</v>
      </c>
      <c r="G744" s="228">
        <v>2695.1243730199999</v>
      </c>
      <c r="H744" s="240"/>
      <c r="I744" s="192">
        <v>-69.124373019999894</v>
      </c>
    </row>
    <row r="745" spans="1:9" s="49" customFormat="1" ht="16.5">
      <c r="A745" s="177">
        <v>41939</v>
      </c>
      <c r="B745" s="425"/>
      <c r="C745" s="425">
        <v>2595</v>
      </c>
      <c r="D745" s="488"/>
      <c r="E745" s="52">
        <v>6.1166999999999998</v>
      </c>
      <c r="F745" s="226">
        <v>348</v>
      </c>
      <c r="G745" s="228">
        <v>2687.6243189399993</v>
      </c>
      <c r="H745" s="240"/>
      <c r="I745" s="192">
        <v>-92.624318939999284</v>
      </c>
    </row>
    <row r="746" spans="1:9" s="49" customFormat="1" ht="16.5">
      <c r="A746" s="177">
        <v>41940</v>
      </c>
      <c r="B746" s="425"/>
      <c r="C746" s="425">
        <v>2595</v>
      </c>
      <c r="D746" s="488"/>
      <c r="E746" s="52">
        <v>6.1132999999999997</v>
      </c>
      <c r="F746" s="226">
        <v>346</v>
      </c>
      <c r="G746" s="228">
        <v>2671.6378258699992</v>
      </c>
      <c r="H746" s="240"/>
      <c r="I746" s="192">
        <v>-76.637825869999233</v>
      </c>
    </row>
    <row r="747" spans="1:9" s="49" customFormat="1" ht="16.5">
      <c r="A747" s="177">
        <v>41941</v>
      </c>
      <c r="B747" s="425"/>
      <c r="C747" s="425">
        <v>2593</v>
      </c>
      <c r="D747" s="488"/>
      <c r="E747" s="52">
        <v>6.1112000000000002</v>
      </c>
      <c r="F747" s="226">
        <v>345</v>
      </c>
      <c r="G747" s="228">
        <v>2663.4861425999993</v>
      </c>
      <c r="H747" s="240"/>
      <c r="I747" s="192">
        <v>-70.486142599999312</v>
      </c>
    </row>
    <row r="748" spans="1:9" s="49" customFormat="1" ht="16.5">
      <c r="A748" s="177">
        <v>41942</v>
      </c>
      <c r="B748" s="425"/>
      <c r="C748" s="425">
        <v>2584</v>
      </c>
      <c r="D748" s="488"/>
      <c r="E748" s="52">
        <v>6.1158999999999999</v>
      </c>
      <c r="F748" s="226">
        <v>343</v>
      </c>
      <c r="G748" s="228">
        <v>2650.837073454999</v>
      </c>
      <c r="H748" s="240"/>
      <c r="I748" s="192">
        <v>-66.837073454998972</v>
      </c>
    </row>
    <row r="749" spans="1:9" s="49" customFormat="1" ht="16.5">
      <c r="A749" s="177">
        <v>41943</v>
      </c>
      <c r="B749" s="425"/>
      <c r="C749" s="425">
        <v>2582</v>
      </c>
      <c r="D749" s="488"/>
      <c r="E749" s="52">
        <v>6.1135000000000002</v>
      </c>
      <c r="F749" s="226">
        <v>333</v>
      </c>
      <c r="G749" s="228">
        <v>2576.9736053249999</v>
      </c>
      <c r="H749" s="240"/>
      <c r="I749" s="192">
        <v>5.0263946750001196</v>
      </c>
    </row>
    <row r="750" spans="1:9" s="49" customFormat="1" ht="16.5">
      <c r="A750" s="177">
        <v>41946</v>
      </c>
      <c r="B750" s="425"/>
      <c r="C750" s="425">
        <v>2515</v>
      </c>
      <c r="D750" s="488"/>
      <c r="E750" s="52">
        <v>6.1182999999999996</v>
      </c>
      <c r="F750" s="226">
        <v>330</v>
      </c>
      <c r="G750" s="228">
        <v>2556.9973438499997</v>
      </c>
      <c r="H750" s="240"/>
      <c r="I750" s="192">
        <v>-41.997343849999652</v>
      </c>
    </row>
    <row r="751" spans="1:9" s="49" customFormat="1" ht="16.5">
      <c r="A751" s="177">
        <v>41947</v>
      </c>
      <c r="B751" s="425"/>
      <c r="C751" s="425">
        <v>2526</v>
      </c>
      <c r="D751" s="488"/>
      <c r="E751" s="52">
        <v>6.1151999999999997</v>
      </c>
      <c r="F751" s="226">
        <v>329</v>
      </c>
      <c r="G751" s="228">
        <v>2548.4875387199995</v>
      </c>
      <c r="H751" s="240"/>
      <c r="I751" s="192">
        <v>-22.48753871999952</v>
      </c>
    </row>
    <row r="752" spans="1:9" s="49" customFormat="1" ht="16.5">
      <c r="A752" s="177">
        <v>41948</v>
      </c>
      <c r="B752" s="425"/>
      <c r="C752" s="425">
        <v>2525</v>
      </c>
      <c r="D752" s="488"/>
      <c r="E752" s="52">
        <v>6.1146000000000003</v>
      </c>
      <c r="F752" s="226">
        <v>327</v>
      </c>
      <c r="G752" s="228">
        <v>2533.6731675299998</v>
      </c>
      <c r="H752" s="240"/>
      <c r="I752" s="192">
        <v>-8.6731675299997733</v>
      </c>
    </row>
    <row r="753" spans="1:9" s="49" customFormat="1" ht="16.5">
      <c r="A753" s="177">
        <v>41949</v>
      </c>
      <c r="B753" s="425"/>
      <c r="C753" s="425">
        <v>2502</v>
      </c>
      <c r="D753" s="488"/>
      <c r="E753" s="52">
        <v>6.1123000000000003</v>
      </c>
      <c r="F753" s="226">
        <v>320</v>
      </c>
      <c r="G753" s="228">
        <v>2481.7691024000001</v>
      </c>
      <c r="H753" s="240"/>
      <c r="I753" s="192">
        <v>20.230897599999935</v>
      </c>
    </row>
    <row r="754" spans="1:9" s="49" customFormat="1" ht="16.5">
      <c r="A754" s="177">
        <v>41950</v>
      </c>
      <c r="B754" s="425"/>
      <c r="C754" s="425">
        <v>2485</v>
      </c>
      <c r="D754" s="488"/>
      <c r="E754" s="52">
        <v>6.1228999999999996</v>
      </c>
      <c r="F754" s="226">
        <v>320</v>
      </c>
      <c r="G754" s="228">
        <v>2485.8128751999998</v>
      </c>
      <c r="H754" s="240"/>
      <c r="I754" s="192">
        <v>-0.81287519999978031</v>
      </c>
    </row>
    <row r="755" spans="1:9" s="49" customFormat="1" ht="16.5">
      <c r="A755" s="177">
        <v>41953</v>
      </c>
      <c r="B755" s="425"/>
      <c r="C755" s="425">
        <v>2506</v>
      </c>
      <c r="D755" s="488"/>
      <c r="E755" s="52">
        <v>6.1196000000000002</v>
      </c>
      <c r="F755" s="226">
        <v>323</v>
      </c>
      <c r="G755" s="228">
        <v>2506.4404082199999</v>
      </c>
      <c r="H755" s="240"/>
      <c r="I755" s="192">
        <v>-0.44040821999988111</v>
      </c>
    </row>
    <row r="756" spans="1:9" s="49" customFormat="1" ht="16.5">
      <c r="A756" s="177">
        <v>41954</v>
      </c>
      <c r="B756" s="425"/>
      <c r="C756" s="425">
        <v>2509</v>
      </c>
      <c r="D756" s="488"/>
      <c r="E756" s="52">
        <v>6.1252000000000004</v>
      </c>
      <c r="F756" s="226">
        <v>324</v>
      </c>
      <c r="G756" s="228">
        <v>2515.8989263199996</v>
      </c>
      <c r="H756" s="240"/>
      <c r="I756" s="192">
        <v>-6.8989263199996458</v>
      </c>
    </row>
    <row r="757" spans="1:9" s="49" customFormat="1" ht="16.5">
      <c r="A757" s="177">
        <v>41955</v>
      </c>
      <c r="B757" s="425"/>
      <c r="C757" s="425">
        <v>2562</v>
      </c>
      <c r="D757" s="488"/>
      <c r="E757" s="52">
        <v>6.1261999999999999</v>
      </c>
      <c r="F757" s="226">
        <v>326</v>
      </c>
      <c r="G757" s="228">
        <v>2530.8918815799998</v>
      </c>
      <c r="H757" s="240"/>
      <c r="I757" s="192">
        <v>31.10811842000021</v>
      </c>
    </row>
    <row r="758" spans="1:9" s="49" customFormat="1" ht="16.5">
      <c r="A758" s="177">
        <v>41956</v>
      </c>
      <c r="B758" s="425"/>
      <c r="C758" s="425">
        <v>2548</v>
      </c>
      <c r="D758" s="488"/>
      <c r="E758" s="52">
        <v>6.1247999999999996</v>
      </c>
      <c r="F758" s="226">
        <v>326</v>
      </c>
      <c r="G758" s="228">
        <v>2530.3477843199994</v>
      </c>
      <c r="H758" s="240"/>
      <c r="I758" s="192">
        <v>17.652215680000609</v>
      </c>
    </row>
    <row r="759" spans="1:9" s="49" customFormat="1" ht="16.5">
      <c r="A759" s="177">
        <v>41957</v>
      </c>
      <c r="B759" s="425"/>
      <c r="C759" s="425">
        <v>2548</v>
      </c>
      <c r="D759" s="488"/>
      <c r="E759" s="52">
        <v>6.1307</v>
      </c>
      <c r="F759" s="226">
        <v>326</v>
      </c>
      <c r="G759" s="228">
        <v>2532.6407656299998</v>
      </c>
      <c r="H759" s="240"/>
      <c r="I759" s="192">
        <v>15.359234370000195</v>
      </c>
    </row>
    <row r="760" spans="1:9" s="49" customFormat="1" ht="16.5">
      <c r="A760" s="177">
        <v>41960</v>
      </c>
      <c r="B760" s="425"/>
      <c r="C760" s="425">
        <v>2554</v>
      </c>
      <c r="D760" s="488"/>
      <c r="E760" s="52">
        <v>6.1241000000000003</v>
      </c>
      <c r="F760" s="226">
        <v>326</v>
      </c>
      <c r="G760" s="228">
        <v>2530.0757356899999</v>
      </c>
      <c r="H760" s="240"/>
      <c r="I760" s="192">
        <v>23.924264310000126</v>
      </c>
    </row>
    <row r="761" spans="1:9" s="49" customFormat="1" ht="16.5">
      <c r="A761" s="177">
        <v>41961</v>
      </c>
      <c r="B761" s="425"/>
      <c r="C761" s="425">
        <v>2560</v>
      </c>
      <c r="D761" s="488"/>
      <c r="E761" s="52">
        <v>6.1212999999999997</v>
      </c>
      <c r="F761" s="226">
        <v>326</v>
      </c>
      <c r="G761" s="228">
        <v>2528.9875411699995</v>
      </c>
      <c r="H761" s="240"/>
      <c r="I761" s="192">
        <v>31.012458830000469</v>
      </c>
    </row>
    <row r="762" spans="1:9" s="49" customFormat="1" ht="16.5">
      <c r="A762" s="177">
        <v>41962</v>
      </c>
      <c r="B762" s="425"/>
      <c r="C762" s="425">
        <v>2595</v>
      </c>
      <c r="D762" s="488"/>
      <c r="E762" s="52">
        <v>6.1197999999999997</v>
      </c>
      <c r="F762" s="226">
        <v>325</v>
      </c>
      <c r="G762" s="228">
        <v>2521.1088602499999</v>
      </c>
      <c r="H762" s="240"/>
      <c r="I762" s="192">
        <v>73.891139750000093</v>
      </c>
    </row>
    <row r="763" spans="1:9" s="49" customFormat="1" ht="16.5">
      <c r="A763" s="177">
        <v>41963</v>
      </c>
      <c r="B763" s="425"/>
      <c r="C763" s="425">
        <v>2688</v>
      </c>
      <c r="D763" s="488"/>
      <c r="E763" s="52">
        <v>6.1245000000000003</v>
      </c>
      <c r="F763" s="226">
        <v>325.5</v>
      </c>
      <c r="G763" s="228">
        <v>2526.5805307124997</v>
      </c>
      <c r="H763" s="240"/>
      <c r="I763" s="192">
        <v>161.41946928750031</v>
      </c>
    </row>
    <row r="764" spans="1:9" s="49" customFormat="1" ht="16.5">
      <c r="A764" s="177">
        <v>41964</v>
      </c>
      <c r="B764" s="425"/>
      <c r="C764" s="425">
        <v>2696</v>
      </c>
      <c r="D764" s="488"/>
      <c r="E764" s="52">
        <v>6.1249000000000002</v>
      </c>
      <c r="F764" s="226">
        <v>324</v>
      </c>
      <c r="G764" s="228">
        <v>2515.7830493399997</v>
      </c>
      <c r="H764" s="240"/>
      <c r="I764" s="192">
        <v>180.21695066000029</v>
      </c>
    </row>
    <row r="765" spans="1:9" s="49" customFormat="1" ht="16.5">
      <c r="A765" s="177">
        <v>41967</v>
      </c>
      <c r="B765" s="425"/>
      <c r="C765" s="425">
        <v>2689</v>
      </c>
      <c r="D765" s="488"/>
      <c r="E765" s="52">
        <v>6.1417000000000002</v>
      </c>
      <c r="F765" s="226">
        <v>324</v>
      </c>
      <c r="G765" s="228">
        <v>2522.2721602199999</v>
      </c>
      <c r="H765" s="240"/>
      <c r="I765" s="192">
        <v>166.72783978000007</v>
      </c>
    </row>
    <row r="766" spans="1:9" s="49" customFormat="1" ht="16.5">
      <c r="A766" s="177">
        <v>41968</v>
      </c>
      <c r="B766" s="425"/>
      <c r="C766" s="425">
        <v>2687</v>
      </c>
      <c r="D766" s="488"/>
      <c r="E766" s="52">
        <v>6.1364999999999998</v>
      </c>
      <c r="F766" s="226">
        <v>324</v>
      </c>
      <c r="G766" s="228">
        <v>2520.2636258999996</v>
      </c>
      <c r="H766" s="240"/>
      <c r="I766" s="192">
        <v>166.73637410000038</v>
      </c>
    </row>
    <row r="767" spans="1:9" s="49" customFormat="1" ht="16.5">
      <c r="A767" s="177">
        <v>41969</v>
      </c>
      <c r="B767" s="425"/>
      <c r="C767" s="425">
        <v>2677</v>
      </c>
      <c r="D767" s="488"/>
      <c r="E767" s="52">
        <v>6.1388999999999996</v>
      </c>
      <c r="F767" s="226">
        <v>323</v>
      </c>
      <c r="G767" s="228">
        <v>2513.8721521049993</v>
      </c>
      <c r="H767" s="240"/>
      <c r="I767" s="192">
        <v>163.12784789500074</v>
      </c>
    </row>
    <row r="768" spans="1:9" s="49" customFormat="1" ht="16.5">
      <c r="A768" s="177">
        <v>41970</v>
      </c>
      <c r="B768" s="425"/>
      <c r="C768" s="425">
        <v>2692</v>
      </c>
      <c r="D768" s="488"/>
      <c r="E768" s="52">
        <v>6.1391999999999998</v>
      </c>
      <c r="F768" s="226"/>
      <c r="G768" s="228"/>
      <c r="H768" s="240"/>
      <c r="I768" s="192"/>
    </row>
    <row r="769" spans="1:9" s="49" customFormat="1" ht="16.5">
      <c r="A769" s="177">
        <v>41971</v>
      </c>
      <c r="B769" s="425"/>
      <c r="C769" s="425">
        <v>2689</v>
      </c>
      <c r="D769" s="488"/>
      <c r="E769" s="52">
        <v>6.1449999999999996</v>
      </c>
      <c r="F769" s="226">
        <v>330</v>
      </c>
      <c r="G769" s="228">
        <v>2567.5013774999998</v>
      </c>
      <c r="H769" s="240"/>
      <c r="I769" s="192">
        <v>121.49862250000024</v>
      </c>
    </row>
    <row r="770" spans="1:9" s="49" customFormat="1" ht="16.5">
      <c r="A770" s="177">
        <v>41974</v>
      </c>
      <c r="B770" s="425"/>
      <c r="C770" s="425">
        <v>2690</v>
      </c>
      <c r="D770" s="488"/>
      <c r="E770" s="52">
        <v>6.1520000000000001</v>
      </c>
      <c r="F770" s="226">
        <v>330</v>
      </c>
      <c r="G770" s="228">
        <v>2570.2552439999995</v>
      </c>
      <c r="H770" s="240"/>
      <c r="I770" s="192">
        <v>119.74475600000051</v>
      </c>
    </row>
    <row r="771" spans="1:9" s="49" customFormat="1" ht="16.5">
      <c r="A771" s="177">
        <v>41975</v>
      </c>
      <c r="B771" s="425"/>
      <c r="C771" s="425">
        <v>2709</v>
      </c>
      <c r="D771" s="488"/>
      <c r="E771" s="52">
        <v>6.1502999999999997</v>
      </c>
      <c r="F771" s="226">
        <v>331</v>
      </c>
      <c r="G771" s="228">
        <v>2576.9185279949993</v>
      </c>
      <c r="H771" s="240"/>
      <c r="I771" s="192">
        <v>132.08147200500071</v>
      </c>
    </row>
    <row r="772" spans="1:9" s="49" customFormat="1" ht="16.5">
      <c r="A772" s="177">
        <v>41976</v>
      </c>
      <c r="B772" s="425"/>
      <c r="C772" s="425">
        <v>2775</v>
      </c>
      <c r="D772" s="488"/>
      <c r="E772" s="52">
        <v>6.15</v>
      </c>
      <c r="F772" s="226">
        <v>334</v>
      </c>
      <c r="G772" s="228">
        <v>2598.7953149999998</v>
      </c>
      <c r="H772" s="240"/>
      <c r="I772" s="192">
        <v>176.20468500000015</v>
      </c>
    </row>
    <row r="773" spans="1:9" s="49" customFormat="1" ht="16.5">
      <c r="A773" s="177">
        <v>41977</v>
      </c>
      <c r="B773" s="425"/>
      <c r="C773" s="425">
        <v>2704</v>
      </c>
      <c r="D773" s="488"/>
      <c r="E773" s="52">
        <v>6.1546000000000003</v>
      </c>
      <c r="F773" s="226">
        <v>332</v>
      </c>
      <c r="G773" s="228">
        <v>2585.9525214799996</v>
      </c>
      <c r="H773" s="240"/>
      <c r="I773" s="192">
        <v>118.04747852000037</v>
      </c>
    </row>
    <row r="774" spans="1:9" s="49" customFormat="1" ht="16.5">
      <c r="A774" s="177">
        <v>41978</v>
      </c>
      <c r="B774" s="425"/>
      <c r="C774" s="425">
        <v>2709</v>
      </c>
      <c r="D774" s="488"/>
      <c r="E774" s="52">
        <v>6.1501999999999999</v>
      </c>
      <c r="F774" s="226">
        <v>331</v>
      </c>
      <c r="G774" s="228">
        <v>2576.8790678299997</v>
      </c>
      <c r="H774" s="240"/>
      <c r="I774" s="192">
        <v>132.12093217000029</v>
      </c>
    </row>
    <row r="775" spans="1:9" s="49" customFormat="1" ht="16.5">
      <c r="A775" s="177">
        <v>41981</v>
      </c>
      <c r="B775" s="425"/>
      <c r="C775" s="425">
        <v>2603</v>
      </c>
      <c r="D775" s="488"/>
      <c r="E775" s="52">
        <v>6.1726999999999999</v>
      </c>
      <c r="F775" s="226">
        <v>326</v>
      </c>
      <c r="G775" s="228">
        <v>2548.9636834299995</v>
      </c>
      <c r="H775" s="240"/>
      <c r="I775" s="192">
        <v>54.036316570000508</v>
      </c>
    </row>
    <row r="776" spans="1:9" s="49" customFormat="1" ht="16.5">
      <c r="A776" s="177">
        <v>41982</v>
      </c>
      <c r="B776" s="425"/>
      <c r="C776" s="425">
        <v>2322</v>
      </c>
      <c r="D776" s="488"/>
      <c r="E776" s="52">
        <v>6.1855000000000002</v>
      </c>
      <c r="F776" s="226">
        <v>322</v>
      </c>
      <c r="G776" s="228">
        <v>2524.4421116499993</v>
      </c>
      <c r="H776" s="240"/>
      <c r="I776" s="192">
        <v>-202.44211164999933</v>
      </c>
    </row>
    <row r="777" spans="1:9" s="49" customFormat="1" ht="16.5">
      <c r="A777" s="177">
        <v>41983</v>
      </c>
      <c r="B777" s="425"/>
      <c r="C777" s="425">
        <v>2335</v>
      </c>
      <c r="D777" s="488"/>
      <c r="E777" s="52">
        <v>6.1768000000000001</v>
      </c>
      <c r="F777" s="226">
        <v>318</v>
      </c>
      <c r="G777" s="228">
        <v>2491.6477341599998</v>
      </c>
      <c r="H777" s="240"/>
      <c r="I777" s="192">
        <v>-156.6477341599998</v>
      </c>
    </row>
    <row r="778" spans="1:9" s="49" customFormat="1" ht="16.5">
      <c r="A778" s="177">
        <v>41984</v>
      </c>
      <c r="B778" s="425"/>
      <c r="C778" s="425">
        <v>2312</v>
      </c>
      <c r="D778" s="488"/>
      <c r="E778" s="52">
        <v>6.1886000000000001</v>
      </c>
      <c r="F778" s="226">
        <v>315</v>
      </c>
      <c r="G778" s="228">
        <v>2473.98793935</v>
      </c>
      <c r="H778" s="240"/>
      <c r="I778" s="192">
        <v>-161.98793935000003</v>
      </c>
    </row>
    <row r="779" spans="1:9" s="49" customFormat="1" ht="16.5">
      <c r="A779" s="177">
        <v>41985</v>
      </c>
      <c r="B779" s="425"/>
      <c r="C779" s="425">
        <v>2329</v>
      </c>
      <c r="D779" s="488"/>
      <c r="E779" s="52">
        <v>6.1868999999999996</v>
      </c>
      <c r="F779" s="226">
        <v>300</v>
      </c>
      <c r="G779" s="228">
        <v>2362.7138504999994</v>
      </c>
      <c r="H779" s="240"/>
      <c r="I779" s="192">
        <v>-33.713850499999353</v>
      </c>
    </row>
    <row r="780" spans="1:9" s="49" customFormat="1" ht="16.5">
      <c r="A780" s="177">
        <v>41988</v>
      </c>
      <c r="B780" s="425"/>
      <c r="C780" s="425">
        <v>2287</v>
      </c>
      <c r="D780" s="488"/>
      <c r="E780" s="52">
        <v>6.1912000000000003</v>
      </c>
      <c r="F780" s="226">
        <v>298</v>
      </c>
      <c r="G780" s="228">
        <v>2349.4900458400002</v>
      </c>
      <c r="H780" s="240"/>
      <c r="I780" s="192">
        <v>-62.490045840000221</v>
      </c>
    </row>
    <row r="781" spans="1:9" s="49" customFormat="1" ht="16.5">
      <c r="A781" s="177">
        <v>41989</v>
      </c>
      <c r="B781" s="425"/>
      <c r="C781" s="425">
        <v>2213</v>
      </c>
      <c r="D781" s="488"/>
      <c r="E781" s="52">
        <v>6.1902999999999997</v>
      </c>
      <c r="F781" s="226">
        <v>297</v>
      </c>
      <c r="G781" s="228">
        <v>2341.7905450649996</v>
      </c>
      <c r="H781" s="240"/>
      <c r="I781" s="192">
        <v>-128.79054506499961</v>
      </c>
    </row>
    <row r="782" spans="1:9" s="49" customFormat="1" ht="16.5">
      <c r="A782" s="177">
        <v>41990</v>
      </c>
      <c r="B782" s="425"/>
      <c r="C782" s="425">
        <v>2150</v>
      </c>
      <c r="D782" s="488"/>
      <c r="E782" s="52">
        <v>6.1974999999999998</v>
      </c>
      <c r="F782" s="226">
        <v>280</v>
      </c>
      <c r="G782" s="228">
        <v>2218.7378949999998</v>
      </c>
      <c r="H782" s="240"/>
      <c r="I782" s="192">
        <v>-68.737894999999753</v>
      </c>
    </row>
    <row r="783" spans="1:9" s="49" customFormat="1" ht="16.5">
      <c r="A783" s="177">
        <v>41991</v>
      </c>
      <c r="B783" s="425"/>
      <c r="C783" s="425">
        <v>2015</v>
      </c>
      <c r="D783" s="488"/>
      <c r="E783" s="52">
        <v>6.2163000000000004</v>
      </c>
      <c r="F783" s="226">
        <v>268</v>
      </c>
      <c r="G783" s="228">
        <v>2136.08422806</v>
      </c>
      <c r="H783" s="240"/>
      <c r="I783" s="192">
        <v>-121.08422805999999</v>
      </c>
    </row>
    <row r="784" spans="1:9" s="49" customFormat="1" ht="16.5">
      <c r="A784" s="177">
        <v>41992</v>
      </c>
      <c r="B784" s="425"/>
      <c r="C784" s="425">
        <v>2055</v>
      </c>
      <c r="D784" s="488"/>
      <c r="E784" s="52">
        <v>6.2202000000000002</v>
      </c>
      <c r="F784" s="226">
        <v>265</v>
      </c>
      <c r="G784" s="228">
        <v>2115.0840289499997</v>
      </c>
      <c r="H784" s="240"/>
      <c r="I784" s="192">
        <v>-60.08402894999972</v>
      </c>
    </row>
    <row r="785" spans="1:9" s="49" customFormat="1" ht="16.5">
      <c r="A785" s="177">
        <v>41995</v>
      </c>
      <c r="B785" s="425"/>
      <c r="C785" s="425">
        <v>2028</v>
      </c>
      <c r="D785" s="488"/>
      <c r="E785" s="52">
        <v>6.2215999999999996</v>
      </c>
      <c r="F785" s="226">
        <v>263</v>
      </c>
      <c r="G785" s="228">
        <v>2100.6921557199994</v>
      </c>
      <c r="H785" s="240"/>
      <c r="I785" s="192">
        <v>-72.692155719999391</v>
      </c>
    </row>
    <row r="786" spans="1:9" s="49" customFormat="1" ht="16.5">
      <c r="A786" s="177">
        <v>41996</v>
      </c>
      <c r="B786" s="425"/>
      <c r="C786" s="425">
        <v>1985</v>
      </c>
      <c r="D786" s="488"/>
      <c r="E786" s="52">
        <v>6.226</v>
      </c>
      <c r="F786" s="226">
        <v>259</v>
      </c>
      <c r="G786" s="228">
        <v>2072.3824080999998</v>
      </c>
      <c r="H786" s="240"/>
      <c r="I786" s="192">
        <v>-87.382408099999793</v>
      </c>
    </row>
    <row r="787" spans="1:9" s="49" customFormat="1" ht="16.5">
      <c r="A787" s="177">
        <v>41997</v>
      </c>
      <c r="B787" s="425"/>
      <c r="C787" s="425">
        <v>2088</v>
      </c>
      <c r="D787" s="488"/>
      <c r="E787" s="52">
        <v>6.2163000000000004</v>
      </c>
      <c r="F787" s="226">
        <v>252</v>
      </c>
      <c r="G787" s="228">
        <v>2017.5120353399998</v>
      </c>
      <c r="H787" s="240"/>
      <c r="I787" s="192">
        <v>70.487964660000216</v>
      </c>
    </row>
    <row r="788" spans="1:9" s="49" customFormat="1" ht="16.5">
      <c r="A788" s="177">
        <v>41998</v>
      </c>
      <c r="B788" s="425"/>
      <c r="C788" s="425">
        <v>2073</v>
      </c>
      <c r="D788" s="488"/>
      <c r="E788" s="52">
        <v>6.1976000000000004</v>
      </c>
      <c r="F788" s="226"/>
      <c r="G788" s="228"/>
      <c r="H788" s="240"/>
      <c r="I788" s="192"/>
    </row>
    <row r="789" spans="1:9" s="49" customFormat="1" ht="16.5">
      <c r="A789" s="177">
        <v>41999</v>
      </c>
      <c r="B789" s="425"/>
      <c r="C789" s="425">
        <v>2086</v>
      </c>
      <c r="D789" s="488"/>
      <c r="E789" s="52">
        <v>6.2129000000000003</v>
      </c>
      <c r="F789" s="226"/>
      <c r="G789" s="228"/>
      <c r="H789" s="240"/>
      <c r="I789" s="192"/>
    </row>
    <row r="790" spans="1:9" s="49" customFormat="1" ht="16.5">
      <c r="A790" s="177">
        <v>42002</v>
      </c>
      <c r="B790" s="425"/>
      <c r="C790" s="425">
        <v>2050</v>
      </c>
      <c r="D790" s="488"/>
      <c r="E790" s="52">
        <v>6.2218</v>
      </c>
      <c r="F790" s="226">
        <v>249</v>
      </c>
      <c r="G790" s="228">
        <v>1996.9123986299996</v>
      </c>
      <c r="H790" s="240"/>
      <c r="I790" s="192">
        <v>53.087601370000357</v>
      </c>
    </row>
    <row r="791" spans="1:9" s="49" customFormat="1" ht="16.5">
      <c r="A791" s="177">
        <v>42003</v>
      </c>
      <c r="B791" s="425"/>
      <c r="C791" s="425">
        <v>2041</v>
      </c>
      <c r="D791" s="488"/>
      <c r="E791" s="52">
        <v>6.202</v>
      </c>
      <c r="F791" s="226">
        <v>247</v>
      </c>
      <c r="G791" s="228">
        <v>1976.2474320999997</v>
      </c>
      <c r="H791" s="240"/>
      <c r="I791" s="192">
        <v>64.752567900000258</v>
      </c>
    </row>
    <row r="792" spans="1:9" s="49" customFormat="1" ht="16.5">
      <c r="A792" s="177">
        <v>42004</v>
      </c>
      <c r="B792" s="425"/>
      <c r="C792" s="425">
        <v>2051</v>
      </c>
      <c r="D792" s="488"/>
      <c r="E792" s="52">
        <v>6.2039999999999997</v>
      </c>
      <c r="F792" s="226"/>
      <c r="G792" s="228"/>
      <c r="H792" s="240"/>
      <c r="I792" s="192"/>
    </row>
    <row r="793" spans="1:9" s="49" customFormat="1" ht="16.5">
      <c r="A793" s="177">
        <v>42006</v>
      </c>
      <c r="B793" s="425"/>
      <c r="C793" s="425"/>
      <c r="D793" s="488"/>
      <c r="E793" s="52"/>
      <c r="F793" s="226">
        <v>244</v>
      </c>
      <c r="G793" s="228"/>
      <c r="H793" s="240"/>
      <c r="I793" s="192"/>
    </row>
    <row r="794" spans="1:9" s="49" customFormat="1" ht="16.5">
      <c r="A794" s="177">
        <v>42009</v>
      </c>
      <c r="B794" s="425"/>
      <c r="C794" s="425">
        <v>2008</v>
      </c>
      <c r="D794" s="488"/>
      <c r="E794" s="52">
        <v>6.22</v>
      </c>
      <c r="F794" s="226">
        <v>241</v>
      </c>
      <c r="G794" s="228">
        <v>1937.0566929999998</v>
      </c>
      <c r="H794" s="240"/>
      <c r="I794" s="192">
        <v>70.943307000000232</v>
      </c>
    </row>
    <row r="795" spans="1:9" s="49" customFormat="1" ht="16.5">
      <c r="A795" s="177">
        <v>42010</v>
      </c>
      <c r="B795" s="425"/>
      <c r="C795" s="425">
        <v>2022</v>
      </c>
      <c r="D795" s="488"/>
      <c r="E795" s="52">
        <v>6.2130000000000001</v>
      </c>
      <c r="F795" s="226">
        <v>240</v>
      </c>
      <c r="G795" s="228">
        <v>1927.638708</v>
      </c>
      <c r="H795" s="240"/>
      <c r="I795" s="192">
        <v>94.361292000000049</v>
      </c>
    </row>
    <row r="796" spans="1:9" s="49" customFormat="1" ht="16.5">
      <c r="A796" s="177">
        <v>42011</v>
      </c>
      <c r="B796" s="425"/>
      <c r="C796" s="425">
        <v>2022</v>
      </c>
      <c r="D796" s="488"/>
      <c r="E796" s="52">
        <v>6.2125000000000004</v>
      </c>
      <c r="F796" s="226">
        <v>240</v>
      </c>
      <c r="G796" s="228">
        <v>1927.4956499999998</v>
      </c>
      <c r="H796" s="240"/>
      <c r="I796" s="192">
        <v>94.504350000000159</v>
      </c>
    </row>
    <row r="797" spans="1:9" s="49" customFormat="1" ht="16.5">
      <c r="A797" s="177">
        <v>42012</v>
      </c>
      <c r="B797" s="425"/>
      <c r="C797" s="425">
        <v>2031</v>
      </c>
      <c r="D797" s="488"/>
      <c r="E797" s="52">
        <v>6.2145000000000001</v>
      </c>
      <c r="F797" s="226">
        <v>240</v>
      </c>
      <c r="G797" s="228">
        <v>1928.0678819999998</v>
      </c>
      <c r="H797" s="240"/>
      <c r="I797" s="192">
        <v>102.93211800000017</v>
      </c>
    </row>
    <row r="798" spans="1:9" s="49" customFormat="1" ht="16.5">
      <c r="A798" s="177">
        <v>42013</v>
      </c>
      <c r="B798" s="425"/>
      <c r="C798" s="425">
        <v>2017</v>
      </c>
      <c r="D798" s="488"/>
      <c r="E798" s="52">
        <v>6.2085999999999997</v>
      </c>
      <c r="F798" s="226">
        <v>239</v>
      </c>
      <c r="G798" s="228">
        <v>1918.9782151099996</v>
      </c>
      <c r="H798" s="240"/>
      <c r="I798" s="192">
        <v>98.02178489000039</v>
      </c>
    </row>
    <row r="799" spans="1:9" s="49" customFormat="1" ht="16.5">
      <c r="A799" s="177">
        <v>42016</v>
      </c>
      <c r="B799" s="425"/>
      <c r="C799" s="425">
        <v>1945</v>
      </c>
      <c r="D799" s="488"/>
      <c r="E799" s="52">
        <v>6.2035999999999998</v>
      </c>
      <c r="F799" s="226">
        <v>236</v>
      </c>
      <c r="G799" s="228">
        <v>1895.3667306399998</v>
      </c>
      <c r="H799" s="240"/>
      <c r="I799" s="192">
        <v>49.633269360000213</v>
      </c>
    </row>
    <row r="800" spans="1:9" s="49" customFormat="1" ht="16.5">
      <c r="A800" s="177">
        <v>42017</v>
      </c>
      <c r="B800" s="425"/>
      <c r="C800" s="425">
        <v>1909</v>
      </c>
      <c r="D800" s="488"/>
      <c r="E800" s="52">
        <v>6.1982999999999997</v>
      </c>
      <c r="F800" s="226">
        <v>235</v>
      </c>
      <c r="G800" s="228">
        <v>1886.4862860749997</v>
      </c>
      <c r="H800" s="240"/>
      <c r="I800" s="192">
        <v>22.513713925000275</v>
      </c>
    </row>
    <row r="801" spans="1:9" s="49" customFormat="1" ht="16.5">
      <c r="A801" s="177">
        <v>42018</v>
      </c>
      <c r="B801" s="425"/>
      <c r="C801" s="425">
        <v>1922</v>
      </c>
      <c r="D801" s="488"/>
      <c r="E801" s="52">
        <v>6.1957000000000004</v>
      </c>
      <c r="F801" s="226">
        <v>234</v>
      </c>
      <c r="G801" s="228">
        <v>1878.3716786699999</v>
      </c>
      <c r="H801" s="240"/>
      <c r="I801" s="192">
        <v>43.628321330000063</v>
      </c>
    </row>
    <row r="802" spans="1:9" s="49" customFormat="1" ht="16.5">
      <c r="A802" s="177">
        <v>42019</v>
      </c>
      <c r="B802" s="425"/>
      <c r="C802" s="425">
        <v>1964</v>
      </c>
      <c r="D802" s="488"/>
      <c r="E802" s="52">
        <v>6.1881000000000004</v>
      </c>
      <c r="F802" s="226">
        <v>234</v>
      </c>
      <c r="G802" s="228">
        <v>1876.2515591099998</v>
      </c>
      <c r="H802" s="240"/>
      <c r="I802" s="192">
        <v>87.748440890000211</v>
      </c>
    </row>
    <row r="803" spans="1:9" s="49" customFormat="1" ht="16.5">
      <c r="A803" s="177">
        <v>42020</v>
      </c>
      <c r="B803" s="425"/>
      <c r="C803" s="425">
        <v>1984</v>
      </c>
      <c r="D803" s="488"/>
      <c r="E803" s="52">
        <v>6.2065999999999999</v>
      </c>
      <c r="F803" s="226">
        <v>229</v>
      </c>
      <c r="G803" s="228">
        <v>1844.4163855099998</v>
      </c>
      <c r="H803" s="240"/>
      <c r="I803" s="192">
        <v>139.58361449000017</v>
      </c>
    </row>
    <row r="804" spans="1:9" s="49" customFormat="1" ht="16.5">
      <c r="A804" s="177">
        <v>42023</v>
      </c>
      <c r="B804" s="425"/>
      <c r="C804" s="425">
        <v>2006</v>
      </c>
      <c r="D804" s="488"/>
      <c r="E804" s="52">
        <v>6.2202999999999999</v>
      </c>
      <c r="F804" s="226"/>
      <c r="G804" s="228"/>
      <c r="H804" s="240"/>
      <c r="I804" s="192"/>
    </row>
    <row r="805" spans="1:9" s="49" customFormat="1" ht="16.5">
      <c r="A805" s="177">
        <v>42024</v>
      </c>
      <c r="B805" s="425"/>
      <c r="C805" s="425">
        <v>2004</v>
      </c>
      <c r="D805" s="488"/>
      <c r="E805" s="52">
        <v>6.2141999999999999</v>
      </c>
      <c r="F805" s="226">
        <v>233</v>
      </c>
      <c r="G805" s="228">
        <v>1876.1242374899996</v>
      </c>
      <c r="H805" s="240"/>
      <c r="I805" s="192">
        <v>127.87576251000041</v>
      </c>
    </row>
    <row r="806" spans="1:9" s="49" customFormat="1" ht="16.5">
      <c r="A806" s="177">
        <v>42025</v>
      </c>
      <c r="B806" s="425"/>
      <c r="C806" s="425">
        <v>2047</v>
      </c>
      <c r="D806" s="488"/>
      <c r="E806" s="52">
        <v>6.2115</v>
      </c>
      <c r="F806" s="226">
        <v>233</v>
      </c>
      <c r="G806" s="228">
        <v>1875.3742559249999</v>
      </c>
      <c r="H806" s="240"/>
      <c r="I806" s="192">
        <v>171.62574407500006</v>
      </c>
    </row>
    <row r="807" spans="1:9" s="49" customFormat="1" ht="16.5">
      <c r="A807" s="177">
        <v>42026</v>
      </c>
      <c r="B807" s="425"/>
      <c r="C807" s="425">
        <v>2052</v>
      </c>
      <c r="D807" s="488"/>
      <c r="E807" s="52">
        <v>6.2095000000000002</v>
      </c>
      <c r="F807" s="226">
        <v>233</v>
      </c>
      <c r="G807" s="228">
        <v>1874.8187140249997</v>
      </c>
      <c r="H807" s="240"/>
      <c r="I807" s="192">
        <v>177.18128597500026</v>
      </c>
    </row>
    <row r="808" spans="1:9" s="49" customFormat="1" ht="16.5">
      <c r="A808" s="177">
        <v>42027</v>
      </c>
      <c r="B808" s="425"/>
      <c r="C808" s="425">
        <v>2056</v>
      </c>
      <c r="D808" s="488"/>
      <c r="E808" s="52">
        <v>6.2287999999999997</v>
      </c>
      <c r="F808" s="226">
        <v>236</v>
      </c>
      <c r="G808" s="228">
        <v>1902.4566851199995</v>
      </c>
      <c r="H808" s="240"/>
      <c r="I808" s="192">
        <v>153.54331488000048</v>
      </c>
    </row>
    <row r="809" spans="1:9" s="49" customFormat="1" ht="16.5">
      <c r="A809" s="177">
        <v>42030</v>
      </c>
      <c r="B809" s="425"/>
      <c r="C809" s="425">
        <v>2018</v>
      </c>
      <c r="D809" s="488"/>
      <c r="E809" s="52">
        <v>6.2542</v>
      </c>
      <c r="F809" s="226">
        <v>235</v>
      </c>
      <c r="G809" s="228">
        <v>1902.1469645499999</v>
      </c>
      <c r="H809" s="240"/>
      <c r="I809" s="192">
        <v>115.85303545000011</v>
      </c>
    </row>
    <row r="810" spans="1:9" s="49" customFormat="1" ht="16.5">
      <c r="A810" s="177">
        <v>42031</v>
      </c>
      <c r="B810" s="425"/>
      <c r="C810" s="425">
        <v>2031</v>
      </c>
      <c r="D810" s="488"/>
      <c r="E810" s="52">
        <v>6.2435</v>
      </c>
      <c r="F810" s="226">
        <v>234</v>
      </c>
      <c r="G810" s="228">
        <v>1891.7061148499999</v>
      </c>
      <c r="H810" s="240"/>
      <c r="I810" s="192">
        <v>139.29388515000005</v>
      </c>
    </row>
    <row r="811" spans="1:9" s="49" customFormat="1" ht="16.5">
      <c r="A811" s="177">
        <v>42032</v>
      </c>
      <c r="B811" s="425"/>
      <c r="C811" s="425">
        <v>2077</v>
      </c>
      <c r="D811" s="488"/>
      <c r="E811" s="52">
        <v>6.2480000000000002</v>
      </c>
      <c r="F811" s="226">
        <v>234</v>
      </c>
      <c r="G811" s="228">
        <v>1892.9614488</v>
      </c>
      <c r="H811" s="240"/>
      <c r="I811" s="192">
        <v>184.03855120000003</v>
      </c>
    </row>
    <row r="812" spans="1:9" s="49" customFormat="1" ht="16.5">
      <c r="A812" s="177">
        <v>42033</v>
      </c>
      <c r="B812" s="425"/>
      <c r="C812" s="425">
        <v>2068</v>
      </c>
      <c r="D812" s="488"/>
      <c r="E812" s="52">
        <v>6.2469000000000001</v>
      </c>
      <c r="F812" s="226">
        <v>236</v>
      </c>
      <c r="G812" s="228">
        <v>1907.5490730599995</v>
      </c>
      <c r="H812" s="240"/>
      <c r="I812" s="192">
        <v>160.4509269400005</v>
      </c>
    </row>
    <row r="813" spans="1:9" s="49" customFormat="1" ht="16.5">
      <c r="A813" s="177">
        <v>42034</v>
      </c>
      <c r="B813" s="425"/>
      <c r="C813" s="425">
        <v>2037</v>
      </c>
      <c r="D813" s="488"/>
      <c r="E813" s="52">
        <v>6.2510000000000003</v>
      </c>
      <c r="F813" s="226">
        <v>236</v>
      </c>
      <c r="G813" s="228">
        <v>1908.7025973999998</v>
      </c>
      <c r="H813" s="240"/>
      <c r="I813" s="192">
        <v>128.29740260000017</v>
      </c>
    </row>
    <row r="814" spans="1:9" s="49" customFormat="1" ht="16.5">
      <c r="A814" s="177">
        <v>42037</v>
      </c>
      <c r="B814" s="425"/>
      <c r="C814" s="425">
        <v>2077</v>
      </c>
      <c r="D814" s="488"/>
      <c r="E814" s="52">
        <v>6.2596999999999996</v>
      </c>
      <c r="F814" s="226">
        <v>237</v>
      </c>
      <c r="G814" s="228">
        <v>1918.6128211349996</v>
      </c>
      <c r="H814" s="240"/>
      <c r="I814" s="192">
        <v>158.38717886500035</v>
      </c>
    </row>
    <row r="815" spans="1:9" s="49" customFormat="1" ht="16.5">
      <c r="A815" s="177">
        <v>42038</v>
      </c>
      <c r="B815" s="425"/>
      <c r="C815" s="425">
        <v>2124</v>
      </c>
      <c r="D815" s="488"/>
      <c r="E815" s="52">
        <v>6.2580999999999998</v>
      </c>
      <c r="F815" s="226">
        <v>239</v>
      </c>
      <c r="G815" s="228">
        <v>1933.0819456849997</v>
      </c>
      <c r="H815" s="240"/>
      <c r="I815" s="192">
        <v>190.91805431500029</v>
      </c>
    </row>
    <row r="816" spans="1:9" s="49" customFormat="1" ht="16.5">
      <c r="A816" s="177">
        <v>42039</v>
      </c>
      <c r="B816" s="425"/>
      <c r="C816" s="425">
        <v>2131</v>
      </c>
      <c r="D816" s="488"/>
      <c r="E816" s="52">
        <v>6.2477</v>
      </c>
      <c r="F816" s="226">
        <v>240</v>
      </c>
      <c r="G816" s="228">
        <v>1937.5669332</v>
      </c>
      <c r="H816" s="240"/>
      <c r="I816" s="192">
        <v>193.43306680000001</v>
      </c>
    </row>
    <row r="817" spans="1:9" s="49" customFormat="1" ht="16.5">
      <c r="A817" s="177">
        <v>42040</v>
      </c>
      <c r="B817" s="425"/>
      <c r="C817" s="425">
        <v>2127</v>
      </c>
      <c r="D817" s="488"/>
      <c r="E817" s="52">
        <v>6.2521000000000004</v>
      </c>
      <c r="F817" s="226">
        <v>238</v>
      </c>
      <c r="G817" s="228">
        <v>1923.9189615699997</v>
      </c>
      <c r="H817" s="240"/>
      <c r="I817" s="192">
        <v>203.08103843000026</v>
      </c>
    </row>
    <row r="818" spans="1:9" s="49" customFormat="1" ht="16.5">
      <c r="A818" s="177">
        <v>42041</v>
      </c>
      <c r="B818" s="425"/>
      <c r="C818" s="425">
        <v>2164</v>
      </c>
      <c r="D818" s="488"/>
      <c r="E818" s="52">
        <v>6.2446999999999999</v>
      </c>
      <c r="F818" s="226">
        <v>243</v>
      </c>
      <c r="G818" s="228">
        <v>1959.0424425149997</v>
      </c>
      <c r="H818" s="240"/>
      <c r="I818" s="192">
        <v>204.95755748500028</v>
      </c>
    </row>
    <row r="819" spans="1:9" s="49" customFormat="1" ht="16.5">
      <c r="A819" s="177">
        <v>42044</v>
      </c>
      <c r="B819" s="425"/>
      <c r="C819" s="425">
        <v>2143</v>
      </c>
      <c r="D819" s="488"/>
      <c r="E819" s="52">
        <v>6.2472000000000003</v>
      </c>
      <c r="F819" s="226">
        <v>243</v>
      </c>
      <c r="G819" s="228">
        <v>1959.7666736399997</v>
      </c>
      <c r="H819" s="240"/>
      <c r="I819" s="192">
        <v>183.23332636000032</v>
      </c>
    </row>
    <row r="820" spans="1:9" s="49" customFormat="1" ht="16.5">
      <c r="A820" s="177">
        <v>42045</v>
      </c>
      <c r="B820" s="425"/>
      <c r="C820" s="425">
        <v>2131</v>
      </c>
      <c r="D820" s="488"/>
      <c r="E820" s="52">
        <v>6.2416</v>
      </c>
      <c r="F820" s="226">
        <v>244</v>
      </c>
      <c r="G820" s="228">
        <v>1965.5853193599999</v>
      </c>
      <c r="H820" s="240"/>
      <c r="I820" s="192">
        <v>165.41468064000014</v>
      </c>
    </row>
    <row r="821" spans="1:9" s="49" customFormat="1" ht="16.5">
      <c r="A821" s="177">
        <v>42046</v>
      </c>
      <c r="B821" s="425"/>
      <c r="C821" s="425">
        <v>2138</v>
      </c>
      <c r="D821" s="488"/>
      <c r="E821" s="52">
        <v>6.2427000000000001</v>
      </c>
      <c r="F821" s="226">
        <v>244</v>
      </c>
      <c r="G821" s="228">
        <v>1965.9052924199998</v>
      </c>
      <c r="H821" s="240"/>
      <c r="I821" s="192">
        <v>172.0947075800002</v>
      </c>
    </row>
    <row r="822" spans="1:9" s="49" customFormat="1" ht="16.5">
      <c r="A822" s="177">
        <v>42047</v>
      </c>
      <c r="B822" s="425"/>
      <c r="C822" s="425">
        <v>2163</v>
      </c>
      <c r="D822" s="488"/>
      <c r="E822" s="52">
        <v>6.2454000000000001</v>
      </c>
      <c r="F822" s="226">
        <v>247</v>
      </c>
      <c r="G822" s="228">
        <v>1989.0270416699998</v>
      </c>
      <c r="H822" s="240"/>
      <c r="I822" s="192">
        <v>173.97295833000021</v>
      </c>
    </row>
    <row r="823" spans="1:9" s="49" customFormat="1" ht="16.5">
      <c r="A823" s="177">
        <v>42048</v>
      </c>
      <c r="B823" s="425"/>
      <c r="C823" s="425">
        <v>2227</v>
      </c>
      <c r="D823" s="488"/>
      <c r="E823" s="52">
        <v>6.2404999999999999</v>
      </c>
      <c r="F823" s="226">
        <v>249</v>
      </c>
      <c r="G823" s="228">
        <v>2002.4634066749995</v>
      </c>
      <c r="H823" s="240"/>
      <c r="I823" s="192">
        <v>224.53659332500047</v>
      </c>
    </row>
    <row r="824" spans="1:9" s="49" customFormat="1" ht="16.5">
      <c r="A824" s="177">
        <v>42051</v>
      </c>
      <c r="B824" s="425"/>
      <c r="C824" s="425">
        <v>2255</v>
      </c>
      <c r="D824" s="488"/>
      <c r="E824" s="52">
        <v>6.2484999999999999</v>
      </c>
      <c r="F824" s="226"/>
      <c r="G824" s="228"/>
      <c r="H824" s="240"/>
      <c r="I824" s="192"/>
    </row>
    <row r="825" spans="1:9" s="49" customFormat="1" ht="16.5">
      <c r="A825" s="177">
        <v>42052</v>
      </c>
      <c r="B825" s="425"/>
      <c r="C825" s="425">
        <v>2245</v>
      </c>
      <c r="D825" s="488"/>
      <c r="E825" s="52">
        <v>6.2550999999999997</v>
      </c>
      <c r="F825" s="226"/>
      <c r="G825" s="228"/>
      <c r="H825" s="240"/>
      <c r="I825" s="192"/>
    </row>
    <row r="826" spans="1:9" s="49" customFormat="1" ht="16.5">
      <c r="A826" s="177">
        <v>42059</v>
      </c>
      <c r="B826" s="425"/>
      <c r="C826" s="425"/>
      <c r="D826" s="488"/>
      <c r="E826" s="52"/>
      <c r="F826" s="226">
        <v>253</v>
      </c>
      <c r="G826" s="228"/>
      <c r="H826" s="240"/>
      <c r="I826" s="192"/>
    </row>
    <row r="827" spans="1:9" s="49" customFormat="1" ht="16.5">
      <c r="A827" s="177">
        <v>42060</v>
      </c>
      <c r="B827" s="425"/>
      <c r="C827" s="425">
        <v>2277</v>
      </c>
      <c r="D827" s="488"/>
      <c r="E827" s="52">
        <v>6.2598000000000003</v>
      </c>
      <c r="F827" s="226">
        <v>254</v>
      </c>
      <c r="G827" s="228">
        <v>2045.5056247799996</v>
      </c>
      <c r="H827" s="240"/>
      <c r="I827" s="192">
        <v>231.49437522000039</v>
      </c>
    </row>
    <row r="828" spans="1:9" s="49" customFormat="1" ht="16.5">
      <c r="A828" s="177">
        <v>42061</v>
      </c>
      <c r="B828" s="425"/>
      <c r="C828" s="425">
        <v>2347</v>
      </c>
      <c r="D828" s="488"/>
      <c r="E828" s="52">
        <v>6.2588999999999997</v>
      </c>
      <c r="F828" s="226">
        <v>258</v>
      </c>
      <c r="G828" s="228">
        <v>2075.0792898299997</v>
      </c>
      <c r="H828" s="240"/>
      <c r="I828" s="192">
        <v>271.92071017000035</v>
      </c>
    </row>
    <row r="829" spans="1:9" s="49" customFormat="1" ht="16.5">
      <c r="A829" s="177">
        <v>42062</v>
      </c>
      <c r="B829" s="425"/>
      <c r="C829" s="425">
        <v>2356</v>
      </c>
      <c r="D829" s="488"/>
      <c r="E829" s="52">
        <v>6.2695999999999996</v>
      </c>
      <c r="F829" s="226">
        <v>260</v>
      </c>
      <c r="G829" s="228">
        <v>2093.3189463999997</v>
      </c>
      <c r="H829" s="240"/>
      <c r="I829" s="192">
        <v>262.68105360000027</v>
      </c>
    </row>
    <row r="830" spans="1:9" s="49" customFormat="1" ht="16.5">
      <c r="A830" s="177">
        <v>42065</v>
      </c>
      <c r="B830" s="425"/>
      <c r="C830" s="425">
        <v>2437</v>
      </c>
      <c r="D830" s="488"/>
      <c r="E830" s="52">
        <v>6.2729999999999997</v>
      </c>
      <c r="F830" s="226">
        <v>265</v>
      </c>
      <c r="G830" s="228">
        <v>2131.7645917499995</v>
      </c>
      <c r="H830" s="240"/>
      <c r="I830" s="192">
        <v>305.23540825000055</v>
      </c>
    </row>
    <row r="831" spans="1:9" s="49" customFormat="1" ht="16.5">
      <c r="A831" s="177">
        <v>42066</v>
      </c>
      <c r="B831" s="425"/>
      <c r="C831" s="425">
        <v>2415</v>
      </c>
      <c r="D831" s="488"/>
      <c r="E831" s="52">
        <v>6.2743000000000002</v>
      </c>
      <c r="F831" s="226">
        <v>267</v>
      </c>
      <c r="G831" s="228">
        <v>2147.1351009149994</v>
      </c>
      <c r="H831" s="240"/>
      <c r="I831" s="192">
        <v>267.86489908500062</v>
      </c>
    </row>
    <row r="832" spans="1:9" s="49" customFormat="1" ht="16.5">
      <c r="A832" s="177">
        <v>42067</v>
      </c>
      <c r="B832" s="425"/>
      <c r="C832" s="425">
        <v>2399</v>
      </c>
      <c r="D832" s="488"/>
      <c r="E832" s="52">
        <v>6.2709000000000001</v>
      </c>
      <c r="F832" s="226">
        <v>267</v>
      </c>
      <c r="G832" s="228">
        <v>2146.0528671449997</v>
      </c>
      <c r="H832" s="240"/>
      <c r="I832" s="192">
        <v>252.94713285500029</v>
      </c>
    </row>
    <row r="833" spans="1:9" s="49" customFormat="1" ht="16.5">
      <c r="A833" s="177">
        <v>42068</v>
      </c>
      <c r="B833" s="425"/>
      <c r="C833" s="425">
        <v>2445</v>
      </c>
      <c r="D833" s="488"/>
      <c r="E833" s="52">
        <v>6.2662000000000004</v>
      </c>
      <c r="F833" s="226">
        <v>268</v>
      </c>
      <c r="G833" s="228">
        <v>2152.0270884399997</v>
      </c>
      <c r="H833" s="240"/>
      <c r="I833" s="192">
        <v>292.97291156000028</v>
      </c>
    </row>
    <row r="834" spans="1:9" s="49" customFormat="1" ht="16.5">
      <c r="A834" s="177">
        <v>42069</v>
      </c>
      <c r="B834" s="425"/>
      <c r="C834" s="425">
        <v>2441</v>
      </c>
      <c r="D834" s="488"/>
      <c r="E834" s="52">
        <v>6.2629000000000001</v>
      </c>
      <c r="F834" s="226">
        <v>301</v>
      </c>
      <c r="G834" s="228">
        <v>2397.3611867349996</v>
      </c>
      <c r="H834" s="240"/>
      <c r="I834" s="192">
        <v>43.638813265000408</v>
      </c>
    </row>
    <row r="835" spans="1:9" s="49" customFormat="1" ht="16.5">
      <c r="A835" s="177">
        <v>42072</v>
      </c>
      <c r="B835" s="425"/>
      <c r="C835" s="425">
        <v>2470</v>
      </c>
      <c r="D835" s="488"/>
      <c r="E835" s="52">
        <v>6.2644000000000002</v>
      </c>
      <c r="F835" s="226">
        <v>300</v>
      </c>
      <c r="G835" s="228">
        <v>2390.4313379999999</v>
      </c>
      <c r="H835" s="240"/>
      <c r="I835" s="192">
        <v>79.568662000000131</v>
      </c>
    </row>
    <row r="836" spans="1:9" s="49" customFormat="1" ht="16.5">
      <c r="A836" s="177">
        <v>42073</v>
      </c>
      <c r="B836" s="425"/>
      <c r="C836" s="425">
        <v>2424</v>
      </c>
      <c r="D836" s="488"/>
      <c r="E836" s="52">
        <v>6.2619999999999996</v>
      </c>
      <c r="F836" s="226">
        <v>305</v>
      </c>
      <c r="G836" s="228">
        <v>2426.8992064999993</v>
      </c>
      <c r="H836" s="240"/>
      <c r="I836" s="192">
        <v>-2.899206499999309</v>
      </c>
    </row>
    <row r="837" spans="1:9" s="49" customFormat="1" ht="16.5">
      <c r="A837" s="177">
        <v>42074</v>
      </c>
      <c r="B837" s="425"/>
      <c r="C837" s="425">
        <v>2400</v>
      </c>
      <c r="D837" s="488"/>
      <c r="E837" s="52">
        <v>6.2622999999999998</v>
      </c>
      <c r="F837" s="226">
        <v>304</v>
      </c>
      <c r="G837" s="228">
        <v>2419.5426872799994</v>
      </c>
      <c r="H837" s="240"/>
      <c r="I837" s="192">
        <v>-19.542687279999427</v>
      </c>
    </row>
    <row r="838" spans="1:9" s="49" customFormat="1" ht="16.5">
      <c r="A838" s="177">
        <v>42075</v>
      </c>
      <c r="B838" s="425"/>
      <c r="C838" s="425">
        <v>2476</v>
      </c>
      <c r="D838" s="488"/>
      <c r="E838" s="52">
        <v>6.2624000000000004</v>
      </c>
      <c r="F838" s="226">
        <v>304</v>
      </c>
      <c r="G838" s="228">
        <v>2419.5789286399995</v>
      </c>
      <c r="H838" s="240"/>
      <c r="I838" s="192">
        <v>56.421071360000496</v>
      </c>
    </row>
    <row r="839" spans="1:9" s="49" customFormat="1" ht="16.5">
      <c r="A839" s="177">
        <v>42076</v>
      </c>
      <c r="B839" s="425"/>
      <c r="C839" s="425">
        <v>2443</v>
      </c>
      <c r="D839" s="488"/>
      <c r="E839" s="52">
        <v>6.2595000000000001</v>
      </c>
      <c r="F839" s="226">
        <v>307</v>
      </c>
      <c r="G839" s="228">
        <v>2440.9147179749993</v>
      </c>
      <c r="H839" s="240"/>
      <c r="I839" s="192">
        <v>2.0852820250006516</v>
      </c>
    </row>
    <row r="840" spans="1:9" s="49" customFormat="1" ht="16.5">
      <c r="A840" s="177">
        <v>42079</v>
      </c>
      <c r="B840" s="425"/>
      <c r="C840" s="425">
        <v>2425</v>
      </c>
      <c r="D840" s="488"/>
      <c r="E840" s="52">
        <v>6.2624000000000004</v>
      </c>
      <c r="F840" s="226">
        <v>307</v>
      </c>
      <c r="G840" s="228">
        <v>2441.9760891199999</v>
      </c>
      <c r="H840" s="240"/>
      <c r="I840" s="192">
        <v>-16.97608911999987</v>
      </c>
    </row>
    <row r="841" spans="1:9" s="49" customFormat="1" ht="16.5">
      <c r="A841" s="177">
        <v>42080</v>
      </c>
      <c r="B841" s="425"/>
      <c r="C841" s="425">
        <v>2385</v>
      </c>
      <c r="D841" s="488"/>
      <c r="E841" s="52">
        <v>6.2499000000000002</v>
      </c>
      <c r="F841" s="226">
        <v>307</v>
      </c>
      <c r="G841" s="228">
        <v>2437.4012134949994</v>
      </c>
      <c r="H841" s="240"/>
      <c r="I841" s="192">
        <v>-52.401213494999411</v>
      </c>
    </row>
    <row r="842" spans="1:9" s="49" customFormat="1" ht="16.5">
      <c r="A842" s="177">
        <v>42081</v>
      </c>
      <c r="B842" s="425"/>
      <c r="C842" s="425">
        <v>2322</v>
      </c>
      <c r="D842" s="488"/>
      <c r="E842" s="52">
        <v>6.2294</v>
      </c>
      <c r="F842" s="226">
        <v>306</v>
      </c>
      <c r="G842" s="228">
        <v>2422.4720382599994</v>
      </c>
      <c r="H842" s="240"/>
      <c r="I842" s="192">
        <v>-100.47203825999941</v>
      </c>
    </row>
    <row r="843" spans="1:9" s="49" customFormat="1" ht="16.5">
      <c r="A843" s="177">
        <v>42082</v>
      </c>
      <c r="B843" s="425"/>
      <c r="C843" s="425">
        <v>2320</v>
      </c>
      <c r="D843" s="488"/>
      <c r="E843" s="52">
        <v>6.1961000000000004</v>
      </c>
      <c r="F843" s="226">
        <v>299</v>
      </c>
      <c r="G843" s="228">
        <v>2358.6175038849997</v>
      </c>
      <c r="H843" s="240"/>
      <c r="I843" s="192">
        <v>-38.617503884999678</v>
      </c>
    </row>
    <row r="844" spans="1:9" s="49" customFormat="1" ht="16.5">
      <c r="A844" s="177">
        <v>42083</v>
      </c>
      <c r="B844" s="425"/>
      <c r="C844" s="425">
        <v>2328</v>
      </c>
      <c r="D844" s="488"/>
      <c r="E844" s="52">
        <v>6.2061999999999999</v>
      </c>
      <c r="F844" s="226">
        <v>294</v>
      </c>
      <c r="G844" s="228">
        <v>2325.2240710199994</v>
      </c>
      <c r="H844" s="240"/>
      <c r="I844" s="192">
        <v>2.7759289800005718</v>
      </c>
    </row>
    <row r="845" spans="1:9" s="49" customFormat="1" ht="16.5">
      <c r="A845" s="177">
        <v>42086</v>
      </c>
      <c r="B845" s="425"/>
      <c r="C845" s="425">
        <v>2335</v>
      </c>
      <c r="D845" s="488"/>
      <c r="E845" s="52">
        <v>6.2160000000000002</v>
      </c>
      <c r="F845" s="226">
        <v>295</v>
      </c>
      <c r="G845" s="228">
        <v>2336.0692979999999</v>
      </c>
      <c r="H845" s="240"/>
      <c r="I845" s="192">
        <v>-1.0692979999998897</v>
      </c>
    </row>
    <row r="846" spans="1:9" s="49" customFormat="1" ht="16.5">
      <c r="A846" s="177">
        <v>42087</v>
      </c>
      <c r="B846" s="425"/>
      <c r="C846" s="425">
        <v>2435</v>
      </c>
      <c r="D846" s="488"/>
      <c r="E846" s="52">
        <v>6.2053000000000003</v>
      </c>
      <c r="F846" s="226">
        <v>298</v>
      </c>
      <c r="G846" s="228">
        <v>2354.4992217099998</v>
      </c>
      <c r="H846" s="240"/>
      <c r="I846" s="192">
        <v>80.500778290000198</v>
      </c>
    </row>
    <row r="847" spans="1:9" s="49" customFormat="1" ht="16.5">
      <c r="A847" s="177">
        <v>42088</v>
      </c>
      <c r="B847" s="425"/>
      <c r="C847" s="425">
        <v>2401</v>
      </c>
      <c r="D847" s="488"/>
      <c r="E847" s="52">
        <v>6.2125000000000004</v>
      </c>
      <c r="F847" s="226">
        <v>297</v>
      </c>
      <c r="G847" s="228">
        <v>2349.6508668749998</v>
      </c>
      <c r="H847" s="240"/>
      <c r="I847" s="192">
        <v>51.349133125000208</v>
      </c>
    </row>
    <row r="848" spans="1:9" s="49" customFormat="1" ht="16.5">
      <c r="A848" s="177">
        <v>42089</v>
      </c>
      <c r="B848" s="425"/>
      <c r="C848" s="425">
        <v>2434</v>
      </c>
      <c r="D848" s="488"/>
      <c r="E848" s="52">
        <v>6.2123999999999997</v>
      </c>
      <c r="F848" s="226">
        <v>298</v>
      </c>
      <c r="G848" s="228">
        <v>2357.0215726799993</v>
      </c>
      <c r="H848" s="240"/>
      <c r="I848" s="192">
        <v>76.978427320000719</v>
      </c>
    </row>
    <row r="849" spans="1:9" s="49" customFormat="1" ht="16.5">
      <c r="A849" s="177">
        <v>42090</v>
      </c>
      <c r="B849" s="425"/>
      <c r="C849" s="425">
        <v>2393</v>
      </c>
      <c r="D849" s="488"/>
      <c r="E849" s="52">
        <v>6.2167000000000003</v>
      </c>
      <c r="F849" s="226">
        <v>307</v>
      </c>
      <c r="G849" s="228">
        <v>2425.250343835</v>
      </c>
      <c r="H849" s="240"/>
      <c r="I849" s="192">
        <v>-32.250343834999967</v>
      </c>
    </row>
    <row r="850" spans="1:9" s="49" customFormat="1" ht="16.5">
      <c r="A850" s="177">
        <v>42093</v>
      </c>
      <c r="B850" s="425"/>
      <c r="C850" s="425">
        <v>2372</v>
      </c>
      <c r="D850" s="488"/>
      <c r="E850" s="52">
        <v>6.2077</v>
      </c>
      <c r="F850" s="226">
        <v>307</v>
      </c>
      <c r="G850" s="228">
        <v>2421.9564333849994</v>
      </c>
      <c r="H850" s="240"/>
      <c r="I850" s="192">
        <v>-49.9564333849994</v>
      </c>
    </row>
    <row r="851" spans="1:9" s="49" customFormat="1" ht="16.5">
      <c r="A851" s="177">
        <v>42094</v>
      </c>
      <c r="B851" s="425"/>
      <c r="C851" s="425">
        <v>2406</v>
      </c>
      <c r="D851" s="488"/>
      <c r="E851" s="52">
        <v>6.1996000000000002</v>
      </c>
      <c r="F851" s="226">
        <v>309</v>
      </c>
      <c r="G851" s="228">
        <v>2433.7736202599999</v>
      </c>
      <c r="H851" s="240"/>
      <c r="I851" s="192">
        <v>-27.773620259999916</v>
      </c>
    </row>
    <row r="852" spans="1:9" s="49" customFormat="1" ht="16.5">
      <c r="A852" s="177">
        <v>42095</v>
      </c>
      <c r="B852" s="425"/>
      <c r="C852" s="425">
        <v>2412</v>
      </c>
      <c r="D852" s="488"/>
      <c r="E852" s="52">
        <v>6.1980000000000004</v>
      </c>
      <c r="F852" s="226">
        <v>309</v>
      </c>
      <c r="G852" s="228">
        <v>2433.1842212999995</v>
      </c>
      <c r="H852" s="240"/>
      <c r="I852" s="192">
        <v>-21.184221299999535</v>
      </c>
    </row>
    <row r="853" spans="1:9" s="49" customFormat="1" ht="16.5">
      <c r="A853" s="177">
        <v>42096</v>
      </c>
      <c r="B853" s="425"/>
      <c r="C853" s="425">
        <v>2468</v>
      </c>
      <c r="D853" s="488"/>
      <c r="E853" s="52">
        <v>6.1970000000000001</v>
      </c>
      <c r="F853" s="226">
        <v>312</v>
      </c>
      <c r="G853" s="228">
        <v>2454.9791075999997</v>
      </c>
      <c r="H853" s="240"/>
      <c r="I853" s="192">
        <v>13.020892400000321</v>
      </c>
    </row>
    <row r="854" spans="1:9" s="49" customFormat="1" ht="16.5">
      <c r="A854" s="177">
        <v>42097</v>
      </c>
      <c r="B854" s="425"/>
      <c r="C854" s="425">
        <v>2404</v>
      </c>
      <c r="D854" s="488"/>
      <c r="E854" s="52">
        <v>6.1950000000000003</v>
      </c>
      <c r="F854" s="226"/>
      <c r="G854" s="228"/>
      <c r="H854" s="240"/>
      <c r="I854" s="192"/>
    </row>
    <row r="855" spans="1:9" s="49" customFormat="1" ht="16.5">
      <c r="A855" s="177">
        <v>42100</v>
      </c>
      <c r="B855" s="425"/>
      <c r="C855" s="425"/>
      <c r="D855" s="488"/>
      <c r="E855" s="52"/>
      <c r="F855" s="226">
        <v>312</v>
      </c>
      <c r="G855" s="228"/>
      <c r="H855" s="240"/>
      <c r="I855" s="192"/>
    </row>
    <row r="856" spans="1:9" s="49" customFormat="1" ht="16.5">
      <c r="A856" s="177">
        <v>42101</v>
      </c>
      <c r="B856" s="425"/>
      <c r="C856" s="425">
        <v>2432</v>
      </c>
      <c r="D856" s="488"/>
      <c r="E856" s="52">
        <v>6.1982999999999997</v>
      </c>
      <c r="F856" s="226">
        <v>312</v>
      </c>
      <c r="G856" s="228">
        <v>2455.4626436399994</v>
      </c>
      <c r="H856" s="240"/>
      <c r="I856" s="192">
        <v>-23.462643639999442</v>
      </c>
    </row>
    <row r="857" spans="1:9" s="49" customFormat="1" ht="16.5">
      <c r="A857" s="177">
        <v>42102</v>
      </c>
      <c r="B857" s="425"/>
      <c r="C857" s="425">
        <v>2431</v>
      </c>
      <c r="D857" s="488"/>
      <c r="E857" s="52">
        <v>6.2031999999999998</v>
      </c>
      <c r="F857" s="226">
        <v>314</v>
      </c>
      <c r="G857" s="228">
        <v>2472.0754923199993</v>
      </c>
      <c r="H857" s="240"/>
      <c r="I857" s="192">
        <v>-41.075492319999285</v>
      </c>
    </row>
    <row r="858" spans="1:9" s="49" customFormat="1" ht="16.5">
      <c r="A858" s="177">
        <v>42103</v>
      </c>
      <c r="B858" s="425"/>
      <c r="C858" s="425">
        <v>2401</v>
      </c>
      <c r="D858" s="488"/>
      <c r="E858" s="52">
        <v>6.2060000000000004</v>
      </c>
      <c r="F858" s="226">
        <v>313</v>
      </c>
      <c r="G858" s="228">
        <v>2465.7251476999995</v>
      </c>
      <c r="H858" s="240"/>
      <c r="I858" s="192">
        <v>-64.725147699999525</v>
      </c>
    </row>
    <row r="859" spans="1:9" s="49" customFormat="1" ht="16.5">
      <c r="A859" s="177">
        <v>42104</v>
      </c>
      <c r="B859" s="425"/>
      <c r="C859" s="425">
        <v>2378</v>
      </c>
      <c r="D859" s="488"/>
      <c r="E859" s="52">
        <v>6.2080000000000002</v>
      </c>
      <c r="F859" s="226">
        <v>315</v>
      </c>
      <c r="G859" s="228">
        <v>2481.2731679999997</v>
      </c>
      <c r="H859" s="240"/>
      <c r="I859" s="192">
        <v>-103.27316799999971</v>
      </c>
    </row>
    <row r="860" spans="1:9" s="49" customFormat="1" ht="16.5">
      <c r="A860" s="177">
        <v>42107</v>
      </c>
      <c r="B860" s="425"/>
      <c r="C860" s="425">
        <v>2418</v>
      </c>
      <c r="D860" s="488"/>
      <c r="E860" s="52">
        <v>6.2167000000000003</v>
      </c>
      <c r="F860" s="226">
        <v>315</v>
      </c>
      <c r="G860" s="228">
        <v>2484.5402550749995</v>
      </c>
      <c r="H860" s="240"/>
      <c r="I860" s="192">
        <v>-66.54025507499955</v>
      </c>
    </row>
    <row r="861" spans="1:9" s="49" customFormat="1" ht="16.5">
      <c r="A861" s="177">
        <v>42108</v>
      </c>
      <c r="B861" s="425"/>
      <c r="C861" s="425">
        <v>2416</v>
      </c>
      <c r="D861" s="488"/>
      <c r="E861" s="52">
        <v>6.2118000000000002</v>
      </c>
      <c r="F861" s="226">
        <v>315</v>
      </c>
      <c r="G861" s="228">
        <v>2482.7001715499996</v>
      </c>
      <c r="H861" s="240"/>
      <c r="I861" s="192">
        <v>-66.700171549999595</v>
      </c>
    </row>
    <row r="862" spans="1:9" s="49" customFormat="1" ht="16.5">
      <c r="A862" s="177">
        <v>42109</v>
      </c>
      <c r="B862" s="425"/>
      <c r="C862" s="425">
        <v>2419</v>
      </c>
      <c r="D862" s="488"/>
      <c r="E862" s="52">
        <v>6.2051999999999996</v>
      </c>
      <c r="F862" s="226">
        <v>321</v>
      </c>
      <c r="G862" s="228">
        <v>2524.6068667799996</v>
      </c>
      <c r="H862" s="240"/>
      <c r="I862" s="192">
        <v>-105.60686677999956</v>
      </c>
    </row>
    <row r="863" spans="1:9" s="49" customFormat="1" ht="16.5">
      <c r="A863" s="177">
        <v>42110</v>
      </c>
      <c r="B863" s="425"/>
      <c r="C863" s="425">
        <v>2522</v>
      </c>
      <c r="D863" s="488"/>
      <c r="E863" s="52">
        <v>6.1966999999999999</v>
      </c>
      <c r="F863" s="226">
        <v>325</v>
      </c>
      <c r="G863" s="228">
        <v>2550.9036691249994</v>
      </c>
      <c r="H863" s="240"/>
      <c r="I863" s="192">
        <v>-28.903669124999396</v>
      </c>
    </row>
    <row r="864" spans="1:9" s="49" customFormat="1" ht="16.5">
      <c r="A864" s="177">
        <v>42111</v>
      </c>
      <c r="B864" s="425"/>
      <c r="C864" s="425">
        <v>2554</v>
      </c>
      <c r="D864" s="488"/>
      <c r="E864" s="52">
        <v>6.1978</v>
      </c>
      <c r="F864" s="226">
        <v>328</v>
      </c>
      <c r="G864" s="228">
        <v>2573.4959845599997</v>
      </c>
      <c r="H864" s="240"/>
      <c r="I864" s="192">
        <v>-19.49598455999967</v>
      </c>
    </row>
    <row r="865" spans="1:9" s="49" customFormat="1" ht="16.5">
      <c r="A865" s="177">
        <v>42114</v>
      </c>
      <c r="B865" s="425"/>
      <c r="C865" s="425">
        <v>2588</v>
      </c>
      <c r="D865" s="488"/>
      <c r="E865" s="52">
        <v>6.2015000000000002</v>
      </c>
      <c r="F865" s="226">
        <v>333</v>
      </c>
      <c r="G865" s="228">
        <v>2611.9083689250001</v>
      </c>
      <c r="H865" s="240"/>
      <c r="I865" s="192">
        <v>-23.908368925000104</v>
      </c>
    </row>
    <row r="866" spans="1:9" s="49" customFormat="1" ht="16.5">
      <c r="A866" s="177">
        <v>42115</v>
      </c>
      <c r="B866" s="425"/>
      <c r="C866" s="425">
        <v>2554</v>
      </c>
      <c r="D866" s="488"/>
      <c r="E866" s="52">
        <v>6.2016</v>
      </c>
      <c r="F866" s="226">
        <v>334</v>
      </c>
      <c r="G866" s="228">
        <v>2619.3413049599999</v>
      </c>
      <c r="H866" s="240"/>
      <c r="I866" s="192">
        <v>-65.341304959999889</v>
      </c>
    </row>
    <row r="867" spans="1:9" s="49" customFormat="1" ht="16.5">
      <c r="A867" s="177">
        <v>42116</v>
      </c>
      <c r="B867" s="425"/>
      <c r="C867" s="425">
        <v>2546</v>
      </c>
      <c r="D867" s="488"/>
      <c r="E867" s="52">
        <v>6.1950000000000003</v>
      </c>
      <c r="F867" s="226">
        <v>330</v>
      </c>
      <c r="G867" s="228">
        <v>2587.1718524999997</v>
      </c>
      <c r="H867" s="240"/>
      <c r="I867" s="192">
        <v>-41.171852499999659</v>
      </c>
    </row>
    <row r="868" spans="1:9" s="49" customFormat="1" ht="16.5">
      <c r="A868" s="177">
        <v>42117</v>
      </c>
      <c r="B868" s="425"/>
      <c r="C868" s="425">
        <v>2534</v>
      </c>
      <c r="D868" s="488"/>
      <c r="E868" s="52">
        <v>6.1980000000000004</v>
      </c>
      <c r="F868" s="226">
        <v>332</v>
      </c>
      <c r="G868" s="228">
        <v>2603.1299724</v>
      </c>
      <c r="H868" s="240"/>
      <c r="I868" s="192">
        <v>-69.129972400000042</v>
      </c>
    </row>
    <row r="869" spans="1:9" s="49" customFormat="1" ht="16.5">
      <c r="A869" s="177">
        <v>42118</v>
      </c>
      <c r="B869" s="425"/>
      <c r="C869" s="425">
        <v>2571</v>
      </c>
      <c r="D869" s="488"/>
      <c r="E869" s="52">
        <v>6.1950000000000003</v>
      </c>
      <c r="F869" s="226">
        <v>335</v>
      </c>
      <c r="G869" s="228">
        <v>2624.09869875</v>
      </c>
      <c r="H869" s="240"/>
      <c r="I869" s="192">
        <v>-53.09869875000004</v>
      </c>
    </row>
    <row r="870" spans="1:9" s="49" customFormat="1" ht="16.5">
      <c r="A870" s="177">
        <v>42121</v>
      </c>
      <c r="B870" s="425"/>
      <c r="C870" s="425">
        <v>2590</v>
      </c>
      <c r="D870" s="488"/>
      <c r="E870" s="52">
        <v>6.2206000000000001</v>
      </c>
      <c r="F870" s="226">
        <v>335</v>
      </c>
      <c r="G870" s="228">
        <v>2634.3225771499992</v>
      </c>
      <c r="H870" s="240"/>
      <c r="I870" s="192">
        <v>-44.322577149999233</v>
      </c>
    </row>
    <row r="871" spans="1:9" s="49" customFormat="1" ht="16.5">
      <c r="A871" s="177">
        <v>42122</v>
      </c>
      <c r="B871" s="425"/>
      <c r="C871" s="425">
        <v>2588</v>
      </c>
      <c r="D871" s="488"/>
      <c r="E871" s="52">
        <v>6.2057000000000002</v>
      </c>
      <c r="F871" s="226">
        <v>335</v>
      </c>
      <c r="G871" s="228">
        <v>2628.371960425</v>
      </c>
      <c r="H871" s="240"/>
      <c r="I871" s="192">
        <v>-40.371960424999997</v>
      </c>
    </row>
    <row r="872" spans="1:9" s="49" customFormat="1" ht="16.5">
      <c r="A872" s="177">
        <v>42123</v>
      </c>
      <c r="B872" s="425"/>
      <c r="C872" s="425">
        <v>2546</v>
      </c>
      <c r="D872" s="488"/>
      <c r="E872" s="52">
        <v>6.1997</v>
      </c>
      <c r="F872" s="226">
        <v>334</v>
      </c>
      <c r="G872" s="228">
        <v>2618.5847665699994</v>
      </c>
      <c r="H872" s="240"/>
      <c r="I872" s="192">
        <v>-72.584766569999374</v>
      </c>
    </row>
    <row r="873" spans="1:9" s="49" customFormat="1" ht="16.5">
      <c r="A873" s="177">
        <v>42124</v>
      </c>
      <c r="B873" s="425"/>
      <c r="C873" s="425">
        <v>2572</v>
      </c>
      <c r="D873" s="488"/>
      <c r="E873" s="52">
        <v>6.2027999999999999</v>
      </c>
      <c r="F873" s="226"/>
      <c r="G873" s="228"/>
      <c r="H873" s="240"/>
      <c r="I873" s="192"/>
    </row>
    <row r="874" spans="1:9" s="49" customFormat="1" ht="16.5">
      <c r="A874" s="177">
        <v>42125</v>
      </c>
      <c r="B874" s="425"/>
      <c r="C874" s="425"/>
      <c r="D874" s="488"/>
      <c r="E874" s="52"/>
      <c r="F874" s="226">
        <v>335</v>
      </c>
      <c r="G874" s="228"/>
      <c r="H874" s="240"/>
      <c r="I874" s="192"/>
    </row>
    <row r="875" spans="1:9" s="49" customFormat="1" ht="16.5">
      <c r="A875" s="177">
        <v>42128</v>
      </c>
      <c r="B875" s="425"/>
      <c r="C875" s="425">
        <v>2563</v>
      </c>
      <c r="D875" s="488"/>
      <c r="E875" s="52">
        <v>6.2089999999999996</v>
      </c>
      <c r="F875" s="226">
        <v>335</v>
      </c>
      <c r="G875" s="228">
        <v>2629.6898822499998</v>
      </c>
      <c r="H875" s="240"/>
      <c r="I875" s="192">
        <v>-66.689882249999755</v>
      </c>
    </row>
    <row r="876" spans="1:9" s="49" customFormat="1" ht="16.5">
      <c r="A876" s="177">
        <v>42129</v>
      </c>
      <c r="B876" s="425"/>
      <c r="C876" s="425">
        <v>2564</v>
      </c>
      <c r="D876" s="488"/>
      <c r="E876" s="52">
        <v>6.2061999999999999</v>
      </c>
      <c r="F876" s="226">
        <v>335</v>
      </c>
      <c r="G876" s="228">
        <v>2628.5716455499996</v>
      </c>
      <c r="H876" s="240"/>
      <c r="I876" s="192">
        <v>-64.57164554999963</v>
      </c>
    </row>
    <row r="877" spans="1:9" s="49" customFormat="1" ht="16.5">
      <c r="A877" s="177">
        <v>42130</v>
      </c>
      <c r="B877" s="425"/>
      <c r="C877" s="425">
        <v>2590</v>
      </c>
      <c r="D877" s="488"/>
      <c r="E877" s="52">
        <v>6.2007000000000003</v>
      </c>
      <c r="F877" s="226">
        <v>335</v>
      </c>
      <c r="G877" s="228">
        <v>2626.375109175</v>
      </c>
      <c r="H877" s="240"/>
      <c r="I877" s="192">
        <v>-36.375109175000034</v>
      </c>
    </row>
    <row r="878" spans="1:9" s="49" customFormat="1" ht="16.5">
      <c r="A878" s="177">
        <v>42131</v>
      </c>
      <c r="B878" s="425"/>
      <c r="C878" s="425">
        <v>2543</v>
      </c>
      <c r="D878" s="488"/>
      <c r="E878" s="52">
        <v>6.2069000000000001</v>
      </c>
      <c r="F878" s="226">
        <v>334</v>
      </c>
      <c r="G878" s="228">
        <v>2621.4516488899999</v>
      </c>
      <c r="H878" s="240"/>
      <c r="I878" s="192">
        <v>-78.451648889999888</v>
      </c>
    </row>
    <row r="879" spans="1:9" s="49" customFormat="1" ht="16.5">
      <c r="A879" s="177">
        <v>42132</v>
      </c>
      <c r="B879" s="425"/>
      <c r="C879" s="425">
        <v>2511</v>
      </c>
      <c r="D879" s="488"/>
      <c r="E879" s="52">
        <v>6.2093999999999996</v>
      </c>
      <c r="F879" s="226">
        <v>326</v>
      </c>
      <c r="G879" s="228">
        <v>2563.2268044599996</v>
      </c>
      <c r="H879" s="240"/>
      <c r="I879" s="192">
        <v>-52.226804459999585</v>
      </c>
    </row>
    <row r="880" spans="1:9" s="49" customFormat="1" ht="16.5">
      <c r="A880" s="177">
        <v>42135</v>
      </c>
      <c r="B880" s="425"/>
      <c r="C880" s="425">
        <v>2515</v>
      </c>
      <c r="D880" s="488"/>
      <c r="E880" s="52">
        <v>6.2096</v>
      </c>
      <c r="F880" s="226">
        <v>324</v>
      </c>
      <c r="G880" s="228">
        <v>2548.4989833599993</v>
      </c>
      <c r="H880" s="240"/>
      <c r="I880" s="192">
        <v>-33.498983359999329</v>
      </c>
    </row>
    <row r="881" spans="1:9" s="49" customFormat="1" ht="16.5">
      <c r="A881" s="177">
        <v>42136</v>
      </c>
      <c r="B881" s="425"/>
      <c r="C881" s="425">
        <v>2502</v>
      </c>
      <c r="D881" s="488"/>
      <c r="E881" s="52">
        <v>6.2092000000000001</v>
      </c>
      <c r="F881" s="226">
        <v>325</v>
      </c>
      <c r="G881" s="228">
        <v>2555.7467784999994</v>
      </c>
      <c r="H881" s="240"/>
      <c r="I881" s="192">
        <v>-53.746778499999436</v>
      </c>
    </row>
    <row r="882" spans="1:9" s="49" customFormat="1" ht="16.5">
      <c r="A882" s="177">
        <v>42137</v>
      </c>
      <c r="B882" s="425"/>
      <c r="C882" s="425">
        <v>2506</v>
      </c>
      <c r="D882" s="488"/>
      <c r="E882" s="52">
        <v>6.2043999999999997</v>
      </c>
      <c r="F882" s="226">
        <v>325</v>
      </c>
      <c r="G882" s="228">
        <v>2553.8870244999994</v>
      </c>
      <c r="H882" s="240"/>
      <c r="I882" s="192">
        <v>-47.88702449999937</v>
      </c>
    </row>
    <row r="883" spans="1:9" s="49" customFormat="1" ht="16.5">
      <c r="A883" s="177">
        <v>42138</v>
      </c>
      <c r="B883" s="425"/>
      <c r="C883" s="425">
        <v>2492</v>
      </c>
      <c r="D883" s="488"/>
      <c r="E883" s="52">
        <v>6.2012</v>
      </c>
      <c r="F883" s="226">
        <v>326</v>
      </c>
      <c r="G883" s="228">
        <v>2560.03994908</v>
      </c>
      <c r="H883" s="240"/>
      <c r="I883" s="192">
        <v>-68.039949080000042</v>
      </c>
    </row>
    <row r="884" spans="1:9" s="49" customFormat="1" ht="16.5">
      <c r="A884" s="177">
        <v>42139</v>
      </c>
      <c r="B884" s="425"/>
      <c r="C884" s="425">
        <v>2501</v>
      </c>
      <c r="D884" s="488"/>
      <c r="E884" s="52">
        <v>6.2061000000000002</v>
      </c>
      <c r="F884" s="226">
        <v>326</v>
      </c>
      <c r="G884" s="228">
        <v>2561.9442894899998</v>
      </c>
      <c r="H884" s="240"/>
      <c r="I884" s="192">
        <v>-60.944289489999846</v>
      </c>
    </row>
    <row r="885" spans="1:9" s="49" customFormat="1" ht="16.5">
      <c r="A885" s="177">
        <v>42142</v>
      </c>
      <c r="B885" s="425"/>
      <c r="C885" s="425">
        <v>2489</v>
      </c>
      <c r="D885" s="488"/>
      <c r="E885" s="52">
        <v>6.2042999999999999</v>
      </c>
      <c r="F885" s="226">
        <v>326</v>
      </c>
      <c r="G885" s="228">
        <v>2561.2447358699997</v>
      </c>
      <c r="H885" s="240"/>
      <c r="I885" s="192">
        <v>-72.244735869999658</v>
      </c>
    </row>
    <row r="886" spans="1:9" s="49" customFormat="1" ht="16.5">
      <c r="A886" s="177">
        <v>42143</v>
      </c>
      <c r="B886" s="425"/>
      <c r="C886" s="425">
        <v>2437</v>
      </c>
      <c r="D886" s="488"/>
      <c r="E886" s="52">
        <v>6.2065999999999999</v>
      </c>
      <c r="F886" s="226">
        <v>324</v>
      </c>
      <c r="G886" s="228">
        <v>2547.3402135599995</v>
      </c>
      <c r="H886" s="240"/>
      <c r="I886" s="192">
        <v>-110.34021355999948</v>
      </c>
    </row>
    <row r="887" spans="1:9" s="49" customFormat="1" ht="16.5">
      <c r="A887" s="177">
        <v>42144</v>
      </c>
      <c r="B887" s="425"/>
      <c r="C887" s="425">
        <v>2432</v>
      </c>
      <c r="D887" s="488"/>
      <c r="E887" s="52">
        <v>6.2038000000000002</v>
      </c>
      <c r="F887" s="226">
        <v>322</v>
      </c>
      <c r="G887" s="228">
        <v>2531.4669747399998</v>
      </c>
      <c r="H887" s="240"/>
      <c r="I887" s="192">
        <v>-99.466974739999841</v>
      </c>
    </row>
    <row r="888" spans="1:9" s="49" customFormat="1" ht="16.5">
      <c r="A888" s="177">
        <v>42145</v>
      </c>
      <c r="B888" s="425"/>
      <c r="C888" s="425">
        <v>2457</v>
      </c>
      <c r="D888" s="488"/>
      <c r="E888" s="52">
        <v>6.1967999999999996</v>
      </c>
      <c r="F888" s="226">
        <v>322</v>
      </c>
      <c r="G888" s="228">
        <v>2528.7798686399992</v>
      </c>
      <c r="H888" s="240"/>
      <c r="I888" s="192">
        <v>-71.779868639999222</v>
      </c>
    </row>
    <row r="889" spans="1:9" s="49" customFormat="1" ht="16.5">
      <c r="A889" s="177">
        <v>42146</v>
      </c>
      <c r="B889" s="425"/>
      <c r="C889" s="425">
        <v>2469</v>
      </c>
      <c r="D889" s="488"/>
      <c r="E889" s="52">
        <v>6.1976000000000004</v>
      </c>
      <c r="F889" s="226">
        <v>320</v>
      </c>
      <c r="G889" s="228">
        <v>2514.3100288000001</v>
      </c>
      <c r="H889" s="240"/>
      <c r="I889" s="192">
        <v>-45.310028800000055</v>
      </c>
    </row>
    <row r="890" spans="1:9" s="49" customFormat="1" ht="16.5">
      <c r="A890" s="177">
        <v>42149</v>
      </c>
      <c r="B890" s="425"/>
      <c r="C890" s="425">
        <v>2463</v>
      </c>
      <c r="D890" s="488"/>
      <c r="E890" s="52">
        <v>6.202</v>
      </c>
      <c r="F890" s="226"/>
      <c r="G890" s="228"/>
      <c r="H890" s="240"/>
      <c r="I890" s="192"/>
    </row>
    <row r="891" spans="1:9" s="49" customFormat="1" ht="16.5">
      <c r="A891" s="177">
        <v>42150</v>
      </c>
      <c r="B891" s="425"/>
      <c r="C891" s="425">
        <v>2457</v>
      </c>
      <c r="D891" s="488"/>
      <c r="E891" s="52">
        <v>6.2039999999999997</v>
      </c>
      <c r="F891" s="226">
        <v>322</v>
      </c>
      <c r="G891" s="228">
        <v>2531.5437491999992</v>
      </c>
      <c r="H891" s="240"/>
      <c r="I891" s="192">
        <v>-74.543749199999183</v>
      </c>
    </row>
    <row r="892" spans="1:9" s="49" customFormat="1" ht="16.5">
      <c r="A892" s="177">
        <v>42151</v>
      </c>
      <c r="B892" s="425"/>
      <c r="C892" s="425">
        <v>2464</v>
      </c>
      <c r="D892" s="488"/>
      <c r="E892" s="52">
        <v>6.2013999999999996</v>
      </c>
      <c r="F892" s="226">
        <v>320</v>
      </c>
      <c r="G892" s="228">
        <v>2515.7596831999995</v>
      </c>
      <c r="H892" s="240"/>
      <c r="I892" s="192">
        <v>-51.759683199999472</v>
      </c>
    </row>
    <row r="893" spans="1:9" s="49" customFormat="1" ht="16.5">
      <c r="A893" s="177">
        <v>42152</v>
      </c>
      <c r="B893" s="425"/>
      <c r="C893" s="425">
        <v>2454</v>
      </c>
      <c r="D893" s="488"/>
      <c r="E893" s="52">
        <v>6.2012</v>
      </c>
      <c r="F893" s="226">
        <v>320</v>
      </c>
      <c r="G893" s="228">
        <v>2515.6833855999998</v>
      </c>
      <c r="H893" s="240"/>
      <c r="I893" s="192">
        <v>-61.683385599999838</v>
      </c>
    </row>
    <row r="894" spans="1:9" s="49" customFormat="1" ht="16.5">
      <c r="A894" s="177">
        <v>42153</v>
      </c>
      <c r="B894" s="425"/>
      <c r="C894" s="425">
        <v>2478</v>
      </c>
      <c r="D894" s="488"/>
      <c r="E894" s="52">
        <v>6.1985000000000001</v>
      </c>
      <c r="F894" s="226">
        <v>319</v>
      </c>
      <c r="G894" s="228">
        <v>2507.2638262249998</v>
      </c>
      <c r="H894" s="240"/>
      <c r="I894" s="192">
        <v>-29.263826224999775</v>
      </c>
    </row>
    <row r="895" spans="1:9" s="49" customFormat="1" ht="16.5">
      <c r="A895" s="177">
        <v>42156</v>
      </c>
      <c r="B895" s="425"/>
      <c r="C895" s="425">
        <v>2473</v>
      </c>
      <c r="D895" s="488"/>
      <c r="E895" s="52">
        <v>6.1994999999999996</v>
      </c>
      <c r="F895" s="226">
        <v>319</v>
      </c>
      <c r="G895" s="228">
        <v>2507.6441220749998</v>
      </c>
      <c r="H895" s="240"/>
      <c r="I895" s="192">
        <v>-34.644122074999814</v>
      </c>
    </row>
    <row r="896" spans="1:9" s="49" customFormat="1" ht="16.5">
      <c r="A896" s="177">
        <v>42157</v>
      </c>
      <c r="B896" s="425"/>
      <c r="C896" s="425">
        <v>2468</v>
      </c>
      <c r="D896" s="488"/>
      <c r="E896" s="52">
        <v>6.1984000000000004</v>
      </c>
      <c r="F896" s="226">
        <v>319</v>
      </c>
      <c r="G896" s="228">
        <v>2507.2257966399998</v>
      </c>
      <c r="H896" s="240"/>
      <c r="I896" s="192">
        <v>-39.225796639999771</v>
      </c>
    </row>
    <row r="897" spans="1:9" s="49" customFormat="1" ht="16.5">
      <c r="A897" s="177">
        <v>42158</v>
      </c>
      <c r="B897" s="425"/>
      <c r="C897" s="425">
        <v>2450</v>
      </c>
      <c r="D897" s="488"/>
      <c r="E897" s="52">
        <v>6.1976000000000004</v>
      </c>
      <c r="F897" s="226">
        <v>319</v>
      </c>
      <c r="G897" s="228">
        <v>2506.9215599599997</v>
      </c>
      <c r="H897" s="240"/>
      <c r="I897" s="192">
        <v>-56.92155995999974</v>
      </c>
    </row>
    <row r="898" spans="1:9" s="49" customFormat="1" ht="16.5">
      <c r="A898" s="177">
        <v>42159</v>
      </c>
      <c r="B898" s="425"/>
      <c r="C898" s="425">
        <v>2448</v>
      </c>
      <c r="D898" s="488"/>
      <c r="E898" s="52">
        <v>6.2009999999999996</v>
      </c>
      <c r="F898" s="226">
        <v>314</v>
      </c>
      <c r="G898" s="228">
        <v>2471.2519550999996</v>
      </c>
      <c r="H898" s="240"/>
      <c r="I898" s="192">
        <v>-23.251955099999577</v>
      </c>
    </row>
    <row r="899" spans="1:9" s="49" customFormat="1" ht="16.5">
      <c r="A899" s="177">
        <v>42160</v>
      </c>
      <c r="B899" s="425"/>
      <c r="C899" s="425">
        <v>2435</v>
      </c>
      <c r="D899" s="488"/>
      <c r="E899" s="52">
        <v>6.2034000000000002</v>
      </c>
      <c r="F899" s="226">
        <v>314</v>
      </c>
      <c r="G899" s="228">
        <v>2472.1503593399993</v>
      </c>
      <c r="H899" s="240"/>
      <c r="I899" s="192">
        <v>-37.150359339999341</v>
      </c>
    </row>
    <row r="900" spans="1:9" s="49" customFormat="1" ht="16.5">
      <c r="A900" s="177">
        <v>42163</v>
      </c>
      <c r="B900" s="425"/>
      <c r="C900" s="425">
        <v>2454</v>
      </c>
      <c r="D900" s="488"/>
      <c r="E900" s="52">
        <v>6.2055999999999996</v>
      </c>
      <c r="F900" s="226">
        <v>313</v>
      </c>
      <c r="G900" s="228">
        <v>2465.5758905199996</v>
      </c>
      <c r="H900" s="240"/>
      <c r="I900" s="192">
        <v>-11.575890519999575</v>
      </c>
    </row>
    <row r="901" spans="1:9" s="49" customFormat="1" ht="16.5">
      <c r="A901" s="177">
        <v>42164</v>
      </c>
      <c r="B901" s="425"/>
      <c r="C901" s="425">
        <v>2458</v>
      </c>
      <c r="D901" s="488"/>
      <c r="E901" s="52">
        <v>6.2057000000000002</v>
      </c>
      <c r="F901" s="226">
        <v>314</v>
      </c>
      <c r="G901" s="228">
        <v>2473.0113300699995</v>
      </c>
      <c r="H901" s="240"/>
      <c r="I901" s="192">
        <v>-15.011330069999531</v>
      </c>
    </row>
    <row r="902" spans="1:9" s="49" customFormat="1" ht="16.5">
      <c r="A902" s="177">
        <v>42165</v>
      </c>
      <c r="B902" s="425"/>
      <c r="C902" s="425">
        <v>2483</v>
      </c>
      <c r="D902" s="488"/>
      <c r="E902" s="52">
        <v>6.2061000000000002</v>
      </c>
      <c r="F902" s="226">
        <v>315</v>
      </c>
      <c r="G902" s="228">
        <v>2480.559666225</v>
      </c>
      <c r="H902" s="240"/>
      <c r="I902" s="192">
        <v>2.4403337749999992</v>
      </c>
    </row>
    <row r="903" spans="1:9" s="49" customFormat="1" ht="16.5">
      <c r="A903" s="177">
        <v>42166</v>
      </c>
      <c r="B903" s="425"/>
      <c r="C903" s="425">
        <v>2439</v>
      </c>
      <c r="D903" s="488"/>
      <c r="E903" s="52">
        <v>6.2065000000000001</v>
      </c>
      <c r="F903" s="226">
        <v>312</v>
      </c>
      <c r="G903" s="228">
        <v>2458.5126401999996</v>
      </c>
      <c r="H903" s="240"/>
      <c r="I903" s="192">
        <v>-19.512640199999623</v>
      </c>
    </row>
    <row r="904" spans="1:9" s="49" customFormat="1" ht="16.5">
      <c r="A904" s="177">
        <v>42167</v>
      </c>
      <c r="B904" s="425"/>
      <c r="C904" s="425">
        <v>2443</v>
      </c>
      <c r="D904" s="488"/>
      <c r="E904" s="52">
        <v>6.2081</v>
      </c>
      <c r="F904" s="226">
        <v>311</v>
      </c>
      <c r="G904" s="228">
        <v>2451.7067750649999</v>
      </c>
      <c r="H904" s="240"/>
      <c r="I904" s="192">
        <v>-8.7067750649998743</v>
      </c>
    </row>
    <row r="905" spans="1:9" s="49" customFormat="1" ht="16.5">
      <c r="A905" s="177">
        <v>42170</v>
      </c>
      <c r="B905" s="425"/>
      <c r="C905" s="425">
        <v>2466</v>
      </c>
      <c r="D905" s="488"/>
      <c r="E905" s="52">
        <v>6.2089999999999996</v>
      </c>
      <c r="F905" s="226">
        <v>311</v>
      </c>
      <c r="G905" s="228">
        <v>2452.0404578499997</v>
      </c>
      <c r="H905" s="240"/>
      <c r="I905" s="192">
        <v>13.959542150000289</v>
      </c>
    </row>
    <row r="906" spans="1:9" s="49" customFormat="1" ht="16.5">
      <c r="A906" s="177">
        <v>42171</v>
      </c>
      <c r="B906" s="425"/>
      <c r="C906" s="425">
        <v>2513</v>
      </c>
      <c r="D906" s="488"/>
      <c r="E906" s="52">
        <v>6.2084000000000001</v>
      </c>
      <c r="F906" s="226">
        <v>312</v>
      </c>
      <c r="G906" s="228">
        <v>2459.2193467199995</v>
      </c>
      <c r="H906" s="240"/>
      <c r="I906" s="192">
        <v>53.780653280000479</v>
      </c>
    </row>
    <row r="907" spans="1:9" s="49" customFormat="1" ht="16.5">
      <c r="A907" s="177">
        <v>42172</v>
      </c>
      <c r="B907" s="425"/>
      <c r="C907" s="425">
        <v>2516</v>
      </c>
      <c r="D907" s="488"/>
      <c r="E907" s="52">
        <v>6.2096</v>
      </c>
      <c r="F907" s="226">
        <v>312</v>
      </c>
      <c r="G907" s="228">
        <v>2459.6656876799998</v>
      </c>
      <c r="H907" s="240"/>
      <c r="I907" s="192">
        <v>56.334312320000208</v>
      </c>
    </row>
    <row r="908" spans="1:9" s="49" customFormat="1" ht="16.5">
      <c r="A908" s="177">
        <v>42173</v>
      </c>
      <c r="B908" s="425"/>
      <c r="C908" s="425">
        <v>2490</v>
      </c>
      <c r="D908" s="488"/>
      <c r="E908" s="52">
        <v>6.2074999999999996</v>
      </c>
      <c r="F908" s="226">
        <v>310</v>
      </c>
      <c r="G908" s="228">
        <v>2444.0840487499995</v>
      </c>
      <c r="H908" s="240"/>
      <c r="I908" s="192">
        <v>45.915951250000489</v>
      </c>
    </row>
    <row r="909" spans="1:9" s="49" customFormat="1" ht="16.5">
      <c r="A909" s="177">
        <v>42174</v>
      </c>
      <c r="B909" s="425"/>
      <c r="C909" s="425">
        <v>2515</v>
      </c>
      <c r="D909" s="488"/>
      <c r="E909" s="52">
        <v>6.2095000000000002</v>
      </c>
      <c r="F909" s="226"/>
      <c r="G909" s="228"/>
      <c r="H909" s="240"/>
      <c r="I909" s="192"/>
    </row>
    <row r="910" spans="1:9" s="49" customFormat="1" ht="16.5">
      <c r="A910" s="177">
        <v>42177</v>
      </c>
      <c r="B910" s="425"/>
      <c r="C910" s="425"/>
      <c r="D910" s="488"/>
      <c r="E910" s="52"/>
      <c r="F910" s="226">
        <v>312</v>
      </c>
      <c r="G910" s="228"/>
      <c r="H910" s="240"/>
      <c r="I910" s="192"/>
    </row>
    <row r="911" spans="1:9" s="49" customFormat="1" ht="16.5">
      <c r="A911" s="177">
        <v>42178</v>
      </c>
      <c r="B911" s="425"/>
      <c r="C911" s="425">
        <v>2485</v>
      </c>
      <c r="D911" s="488"/>
      <c r="E911" s="52">
        <v>6.2068000000000003</v>
      </c>
      <c r="F911" s="226">
        <v>312</v>
      </c>
      <c r="G911" s="228">
        <v>2458.6242254399995</v>
      </c>
      <c r="H911" s="240"/>
      <c r="I911" s="192">
        <v>26.375774560000536</v>
      </c>
    </row>
    <row r="912" spans="1:9" s="49" customFormat="1" ht="16.5">
      <c r="A912" s="177">
        <v>42179</v>
      </c>
      <c r="B912" s="425"/>
      <c r="C912" s="425">
        <v>2509</v>
      </c>
      <c r="D912" s="488"/>
      <c r="E912" s="52">
        <v>6.2070999999999996</v>
      </c>
      <c r="F912" s="226">
        <v>311</v>
      </c>
      <c r="G912" s="228">
        <v>2451.3360164149999</v>
      </c>
      <c r="H912" s="240"/>
      <c r="I912" s="192">
        <v>57.663983585000096</v>
      </c>
    </row>
    <row r="913" spans="1:9" s="49" customFormat="1" ht="16.5">
      <c r="A913" s="177">
        <v>42180</v>
      </c>
      <c r="B913" s="425"/>
      <c r="C913" s="425">
        <v>2501</v>
      </c>
      <c r="D913" s="488"/>
      <c r="E913" s="52">
        <v>6.2093999999999996</v>
      </c>
      <c r="F913" s="226">
        <v>311</v>
      </c>
      <c r="G913" s="228">
        <v>2452.1887613099998</v>
      </c>
      <c r="H913" s="240"/>
      <c r="I913" s="192">
        <v>48.811238690000209</v>
      </c>
    </row>
    <row r="914" spans="1:9" s="49" customFormat="1" ht="16.5">
      <c r="A914" s="177">
        <v>42181</v>
      </c>
      <c r="B914" s="425"/>
      <c r="C914" s="425">
        <v>2515</v>
      </c>
      <c r="D914" s="488"/>
      <c r="E914" s="52">
        <v>6.2089999999999996</v>
      </c>
      <c r="F914" s="226">
        <v>312</v>
      </c>
      <c r="G914" s="228">
        <v>2459.4425171999992</v>
      </c>
      <c r="H914" s="240"/>
      <c r="I914" s="192">
        <v>55.557482800000798</v>
      </c>
    </row>
    <row r="915" spans="1:9" s="49" customFormat="1" ht="16.5">
      <c r="A915" s="177">
        <v>42184</v>
      </c>
      <c r="B915" s="425"/>
      <c r="C915" s="425">
        <v>2489</v>
      </c>
      <c r="D915" s="488"/>
      <c r="E915" s="52">
        <v>6.2087000000000003</v>
      </c>
      <c r="F915" s="226">
        <v>311</v>
      </c>
      <c r="G915" s="228">
        <v>2451.9292302549998</v>
      </c>
      <c r="H915" s="240"/>
      <c r="I915" s="192">
        <v>37.070769745000234</v>
      </c>
    </row>
    <row r="916" spans="1:9" s="49" customFormat="1" ht="16.5">
      <c r="A916" s="177">
        <v>42185</v>
      </c>
      <c r="B916" s="425"/>
      <c r="C916" s="425">
        <v>2487</v>
      </c>
      <c r="D916" s="488"/>
      <c r="E916" s="52">
        <v>6.2009999999999996</v>
      </c>
      <c r="F916" s="226">
        <v>311</v>
      </c>
      <c r="G916" s="228">
        <v>2449.0743886499995</v>
      </c>
      <c r="H916" s="240"/>
      <c r="I916" s="192">
        <v>37.925611350000509</v>
      </c>
    </row>
    <row r="917" spans="1:9" s="49" customFormat="1" ht="16.5">
      <c r="A917" s="177">
        <v>42186</v>
      </c>
      <c r="B917" s="425"/>
      <c r="C917" s="425">
        <v>2481</v>
      </c>
      <c r="D917" s="488"/>
      <c r="E917" s="52">
        <v>6.2011000000000003</v>
      </c>
      <c r="F917" s="226">
        <v>312</v>
      </c>
      <c r="G917" s="228">
        <v>2456.5041058799998</v>
      </c>
      <c r="H917" s="240"/>
      <c r="I917" s="192">
        <v>24.49589412000023</v>
      </c>
    </row>
    <row r="918" spans="1:9" s="49" customFormat="1" ht="16.5">
      <c r="A918" s="177">
        <v>42187</v>
      </c>
      <c r="B918" s="425"/>
      <c r="C918" s="425">
        <v>2490</v>
      </c>
      <c r="D918" s="488"/>
      <c r="E918" s="52">
        <v>6.2049000000000003</v>
      </c>
      <c r="F918" s="226">
        <v>310</v>
      </c>
      <c r="G918" s="228">
        <v>2443.1231758499998</v>
      </c>
      <c r="H918" s="240"/>
      <c r="I918" s="192">
        <v>46.876824150000175</v>
      </c>
    </row>
    <row r="919" spans="1:9" s="49" customFormat="1" ht="16.5">
      <c r="A919" s="177">
        <v>42188</v>
      </c>
      <c r="B919" s="425"/>
      <c r="C919" s="425">
        <v>2473</v>
      </c>
      <c r="D919" s="488"/>
      <c r="E919" s="52">
        <v>6.2057000000000002</v>
      </c>
      <c r="F919" s="226"/>
      <c r="G919" s="228"/>
      <c r="H919" s="240"/>
      <c r="I919" s="192"/>
    </row>
    <row r="920" spans="1:9" s="49" customFormat="1" ht="16.5">
      <c r="A920" s="177">
        <v>42191</v>
      </c>
      <c r="B920" s="425"/>
      <c r="C920" s="425">
        <v>2439</v>
      </c>
      <c r="D920" s="488"/>
      <c r="E920" s="52">
        <v>6.2092000000000001</v>
      </c>
      <c r="F920" s="226">
        <v>309</v>
      </c>
      <c r="G920" s="228">
        <v>2437.3100140199995</v>
      </c>
      <c r="H920" s="240"/>
      <c r="I920" s="192">
        <v>1.6899859800005288</v>
      </c>
    </row>
    <row r="921" spans="1:9" s="49" customFormat="1" ht="16.5">
      <c r="A921" s="177">
        <v>42192</v>
      </c>
      <c r="B921" s="425"/>
      <c r="C921" s="425">
        <v>2355</v>
      </c>
      <c r="D921" s="488"/>
      <c r="E921" s="52">
        <v>6.21</v>
      </c>
      <c r="F921" s="226">
        <v>303</v>
      </c>
      <c r="G921" s="228">
        <v>2393.1852044999996</v>
      </c>
      <c r="H921" s="240"/>
      <c r="I921" s="192">
        <v>-38.1852044999996</v>
      </c>
    </row>
    <row r="922" spans="1:9" s="49" customFormat="1" ht="16.5">
      <c r="A922" s="177">
        <v>42193</v>
      </c>
      <c r="B922" s="425"/>
      <c r="C922" s="425">
        <v>2234</v>
      </c>
      <c r="D922" s="488"/>
      <c r="E922" s="52">
        <v>6.2093999999999996</v>
      </c>
      <c r="F922" s="226">
        <v>290</v>
      </c>
      <c r="G922" s="228">
        <v>2296.7355008999994</v>
      </c>
      <c r="H922" s="240"/>
      <c r="I922" s="192">
        <v>-62.735500899999352</v>
      </c>
    </row>
    <row r="923" spans="1:9" s="49" customFormat="1" ht="16.5">
      <c r="A923" s="177">
        <v>42194</v>
      </c>
      <c r="B923" s="425"/>
      <c r="C923" s="425">
        <v>2350</v>
      </c>
      <c r="D923" s="488"/>
      <c r="E923" s="52">
        <v>6.2088000000000001</v>
      </c>
      <c r="F923" s="226">
        <v>290</v>
      </c>
      <c r="G923" s="228">
        <v>2296.5280668</v>
      </c>
      <c r="H923" s="240"/>
      <c r="I923" s="192">
        <v>53.471933199999967</v>
      </c>
    </row>
    <row r="924" spans="1:9" s="49" customFormat="1" ht="16.5">
      <c r="A924" s="177">
        <v>42195</v>
      </c>
      <c r="B924" s="425"/>
      <c r="C924" s="425">
        <v>2384</v>
      </c>
      <c r="D924" s="488"/>
      <c r="E924" s="52">
        <v>6.2092000000000001</v>
      </c>
      <c r="F924" s="226">
        <v>300</v>
      </c>
      <c r="G924" s="228">
        <v>2370.6893339999997</v>
      </c>
      <c r="H924" s="240"/>
      <c r="I924" s="192">
        <v>13.31066600000031</v>
      </c>
    </row>
    <row r="925" spans="1:9" s="49" customFormat="1" ht="16.5">
      <c r="A925" s="177">
        <v>42198</v>
      </c>
      <c r="B925" s="425"/>
      <c r="C925" s="425">
        <v>2354</v>
      </c>
      <c r="D925" s="488"/>
      <c r="E925" s="52">
        <v>6.2084000000000001</v>
      </c>
      <c r="F925" s="226">
        <v>300</v>
      </c>
      <c r="G925" s="228">
        <v>2370.4032179999995</v>
      </c>
      <c r="H925" s="240"/>
      <c r="I925" s="192">
        <v>-16.40321799999947</v>
      </c>
    </row>
    <row r="926" spans="1:9" s="49" customFormat="1" ht="16.5">
      <c r="A926" s="177">
        <v>42199</v>
      </c>
      <c r="B926" s="425"/>
      <c r="C926" s="425">
        <v>2314</v>
      </c>
      <c r="D926" s="488"/>
      <c r="E926" s="52">
        <v>6.2088999999999999</v>
      </c>
      <c r="F926" s="226">
        <v>297</v>
      </c>
      <c r="G926" s="228">
        <v>2348.3762200949996</v>
      </c>
      <c r="H926" s="240"/>
      <c r="I926" s="192">
        <v>-34.376220094999553</v>
      </c>
    </row>
    <row r="927" spans="1:9" s="49" customFormat="1" ht="16.5">
      <c r="A927" s="177">
        <v>42200</v>
      </c>
      <c r="B927" s="425"/>
      <c r="C927" s="425">
        <v>2310</v>
      </c>
      <c r="D927" s="488"/>
      <c r="E927" s="52">
        <v>6.2092000000000001</v>
      </c>
      <c r="F927" s="226">
        <v>296</v>
      </c>
      <c r="G927" s="228">
        <v>2341.08014288</v>
      </c>
      <c r="H927" s="240"/>
      <c r="I927" s="192">
        <v>-31.080142880000039</v>
      </c>
    </row>
    <row r="928" spans="1:9" s="49" customFormat="1" ht="16.5">
      <c r="A928" s="177">
        <v>42201</v>
      </c>
      <c r="B928" s="425"/>
      <c r="C928" s="425">
        <v>2289</v>
      </c>
      <c r="D928" s="488"/>
      <c r="E928" s="52">
        <v>6.2095000000000002</v>
      </c>
      <c r="F928" s="226">
        <v>296</v>
      </c>
      <c r="G928" s="228">
        <v>2341.1860057999997</v>
      </c>
      <c r="H928" s="240"/>
      <c r="I928" s="192">
        <v>-52.186005799999748</v>
      </c>
    </row>
    <row r="929" spans="1:9" s="49" customFormat="1" ht="16.5">
      <c r="A929" s="177">
        <v>42202</v>
      </c>
      <c r="B929" s="425"/>
      <c r="C929" s="425">
        <v>2302</v>
      </c>
      <c r="D929" s="488"/>
      <c r="E929" s="52">
        <v>6.2095000000000002</v>
      </c>
      <c r="F929" s="226">
        <v>296</v>
      </c>
      <c r="G929" s="228">
        <v>2341.1860057999997</v>
      </c>
      <c r="H929" s="240"/>
      <c r="I929" s="192">
        <v>-39.186005799999748</v>
      </c>
    </row>
    <row r="930" spans="1:9" s="49" customFormat="1" ht="16.5">
      <c r="A930" s="177">
        <v>42205</v>
      </c>
      <c r="B930" s="425"/>
      <c r="C930" s="425">
        <v>2316</v>
      </c>
      <c r="D930" s="488"/>
      <c r="E930" s="52">
        <v>6.2096999999999998</v>
      </c>
      <c r="F930" s="226">
        <v>298</v>
      </c>
      <c r="G930" s="228">
        <v>2356.0623687899997</v>
      </c>
      <c r="H930" s="240"/>
      <c r="I930" s="192">
        <v>-40.062368789999709</v>
      </c>
    </row>
    <row r="931" spans="1:9" s="49" customFormat="1" ht="16.5">
      <c r="A931" s="177">
        <v>42206</v>
      </c>
      <c r="B931" s="425"/>
      <c r="C931" s="425">
        <v>2287</v>
      </c>
      <c r="D931" s="488"/>
      <c r="E931" s="52">
        <v>6.2096</v>
      </c>
      <c r="F931" s="226">
        <v>296</v>
      </c>
      <c r="G931" s="228">
        <v>2341.2212934399995</v>
      </c>
      <c r="H931" s="240"/>
      <c r="I931" s="192">
        <v>-54.221293439999499</v>
      </c>
    </row>
    <row r="932" spans="1:9" s="49" customFormat="1" ht="16.5">
      <c r="A932" s="177">
        <v>42207</v>
      </c>
      <c r="B932" s="425"/>
      <c r="C932" s="425">
        <v>2308</v>
      </c>
      <c r="D932" s="488"/>
      <c r="E932" s="52">
        <v>6.2095000000000002</v>
      </c>
      <c r="F932" s="226">
        <v>296</v>
      </c>
      <c r="G932" s="228">
        <v>2341.1860057999997</v>
      </c>
      <c r="H932" s="240"/>
      <c r="I932" s="192">
        <v>-33.186005799999748</v>
      </c>
    </row>
    <row r="933" spans="1:9" s="49" customFormat="1" ht="16.5">
      <c r="A933" s="177">
        <v>42208</v>
      </c>
      <c r="B933" s="425"/>
      <c r="C933" s="425">
        <v>2285</v>
      </c>
      <c r="D933" s="488"/>
      <c r="E933" s="52">
        <v>6.2095000000000002</v>
      </c>
      <c r="F933" s="226">
        <v>294</v>
      </c>
      <c r="G933" s="228">
        <v>2326.3806949499999</v>
      </c>
      <c r="H933" s="240"/>
      <c r="I933" s="192">
        <v>-41.380694949999906</v>
      </c>
    </row>
    <row r="934" spans="1:9" s="49" customFormat="1" ht="16.5">
      <c r="A934" s="177">
        <v>42209</v>
      </c>
      <c r="B934" s="425"/>
      <c r="C934" s="425">
        <v>2257</v>
      </c>
      <c r="D934" s="488"/>
      <c r="E934" s="52">
        <v>6.2095000000000002</v>
      </c>
      <c r="F934" s="226">
        <v>291</v>
      </c>
      <c r="G934" s="228">
        <v>2304.1727286749997</v>
      </c>
      <c r="H934" s="240"/>
      <c r="I934" s="192">
        <v>-47.172728674999689</v>
      </c>
    </row>
    <row r="935" spans="1:9" s="49" customFormat="1" ht="16.5">
      <c r="A935" s="177">
        <v>42212</v>
      </c>
      <c r="B935" s="425"/>
      <c r="C935" s="425">
        <v>2167</v>
      </c>
      <c r="D935" s="488"/>
      <c r="E935" s="52">
        <v>6.2095000000000002</v>
      </c>
      <c r="F935" s="226">
        <v>283</v>
      </c>
      <c r="G935" s="228">
        <v>2244.9514852749999</v>
      </c>
      <c r="H935" s="240"/>
      <c r="I935" s="192">
        <v>-77.951485274999868</v>
      </c>
    </row>
    <row r="936" spans="1:9" s="49" customFormat="1" ht="16.5">
      <c r="A936" s="177">
        <v>42213</v>
      </c>
      <c r="B936" s="425"/>
      <c r="C936" s="425">
        <v>2171</v>
      </c>
      <c r="D936" s="488"/>
      <c r="E936" s="52">
        <v>6.2093999999999996</v>
      </c>
      <c r="F936" s="226">
        <v>280</v>
      </c>
      <c r="G936" s="228">
        <v>2222.7101387999996</v>
      </c>
      <c r="H936" s="240"/>
      <c r="I936" s="192">
        <v>-51.71013879999964</v>
      </c>
    </row>
    <row r="937" spans="1:9" s="49" customFormat="1" ht="16.5">
      <c r="A937" s="177">
        <v>42214</v>
      </c>
      <c r="B937" s="425"/>
      <c r="C937" s="425">
        <v>2163</v>
      </c>
      <c r="D937" s="488"/>
      <c r="E937" s="52">
        <v>6.2091000000000003</v>
      </c>
      <c r="F937" s="226">
        <v>282</v>
      </c>
      <c r="G937" s="228">
        <v>2237.4143553299996</v>
      </c>
      <c r="H937" s="240"/>
      <c r="I937" s="192">
        <v>-74.41435532999958</v>
      </c>
    </row>
    <row r="938" spans="1:9" s="49" customFormat="1" ht="16.5">
      <c r="A938" s="177">
        <v>42215</v>
      </c>
      <c r="B938" s="425"/>
      <c r="C938" s="425">
        <v>2168</v>
      </c>
      <c r="D938" s="488"/>
      <c r="E938" s="52">
        <v>6.2096</v>
      </c>
      <c r="F938" s="226">
        <v>282</v>
      </c>
      <c r="G938" s="228">
        <v>2237.5824484799996</v>
      </c>
      <c r="H938" s="240"/>
      <c r="I938" s="192">
        <v>-69.582448479999584</v>
      </c>
    </row>
    <row r="939" spans="1:9" s="49" customFormat="1" ht="16.5">
      <c r="A939" s="177">
        <v>42216</v>
      </c>
      <c r="B939" s="425"/>
      <c r="C939" s="425">
        <v>2162</v>
      </c>
      <c r="D939" s="488"/>
      <c r="E939" s="52">
        <v>6.2096999999999998</v>
      </c>
      <c r="F939" s="226">
        <v>278</v>
      </c>
      <c r="G939" s="228">
        <v>2208.0044916899997</v>
      </c>
      <c r="H939" s="240"/>
      <c r="I939" s="192">
        <v>-46.004491689999668</v>
      </c>
    </row>
    <row r="940" spans="1:9" s="49" customFormat="1" ht="16.5">
      <c r="A940" s="177">
        <v>42219</v>
      </c>
      <c r="B940" s="425"/>
      <c r="C940" s="425">
        <v>2081</v>
      </c>
      <c r="D940" s="488"/>
      <c r="E940" s="52">
        <v>6.2096999999999998</v>
      </c>
      <c r="F940" s="226">
        <v>275</v>
      </c>
      <c r="G940" s="228">
        <v>2185.7958101249997</v>
      </c>
      <c r="H940" s="240"/>
      <c r="I940" s="192">
        <v>-104.79581012499966</v>
      </c>
    </row>
    <row r="941" spans="1:9" s="49" customFormat="1" ht="16.5">
      <c r="A941" s="177">
        <v>42220</v>
      </c>
      <c r="B941" s="425"/>
      <c r="C941" s="425">
        <v>2045</v>
      </c>
      <c r="D941" s="488"/>
      <c r="E941" s="52">
        <v>6.2096</v>
      </c>
      <c r="F941" s="226">
        <v>273</v>
      </c>
      <c r="G941" s="228">
        <v>2170.9574767199997</v>
      </c>
      <c r="H941" s="240"/>
      <c r="I941" s="192">
        <v>-125.9574767199997</v>
      </c>
    </row>
    <row r="942" spans="1:9" s="49" customFormat="1" ht="16.5">
      <c r="A942" s="177">
        <v>42221</v>
      </c>
      <c r="B942" s="425"/>
      <c r="C942" s="425">
        <v>2070</v>
      </c>
      <c r="D942" s="488"/>
      <c r="E942" s="52">
        <v>6.2096</v>
      </c>
      <c r="F942" s="226">
        <v>273</v>
      </c>
      <c r="G942" s="228">
        <v>2170.9574767199997</v>
      </c>
      <c r="H942" s="240"/>
      <c r="I942" s="192">
        <v>-100.9574767199997</v>
      </c>
    </row>
    <row r="943" spans="1:9" s="49" customFormat="1" ht="16.5">
      <c r="A943" s="177">
        <v>42222</v>
      </c>
      <c r="B943" s="425"/>
      <c r="C943" s="425">
        <v>2008</v>
      </c>
      <c r="D943" s="488"/>
      <c r="E943" s="52">
        <v>6.2096999999999998</v>
      </c>
      <c r="F943" s="226">
        <v>272</v>
      </c>
      <c r="G943" s="228">
        <v>2163.5871285599997</v>
      </c>
      <c r="H943" s="240"/>
      <c r="I943" s="192">
        <v>-155.58712855999966</v>
      </c>
    </row>
    <row r="944" spans="1:9" s="49" customFormat="1" ht="16.5">
      <c r="A944" s="177">
        <v>42223</v>
      </c>
      <c r="B944" s="425"/>
      <c r="C944" s="425">
        <v>2024</v>
      </c>
      <c r="D944" s="488"/>
      <c r="E944" s="52">
        <v>6.2096999999999998</v>
      </c>
      <c r="F944" s="226">
        <v>272</v>
      </c>
      <c r="G944" s="228">
        <v>2163.5871285599997</v>
      </c>
      <c r="H944" s="240"/>
      <c r="I944" s="192">
        <v>-139.58712855999966</v>
      </c>
    </row>
    <row r="945" spans="1:9" s="49" customFormat="1" ht="16.5">
      <c r="A945" s="177">
        <v>42226</v>
      </c>
      <c r="B945" s="425"/>
      <c r="C945" s="425">
        <v>2050</v>
      </c>
      <c r="D945" s="488"/>
      <c r="E945" s="52">
        <v>6.2096999999999998</v>
      </c>
      <c r="F945" s="226">
        <v>272</v>
      </c>
      <c r="G945" s="228">
        <v>2163.5871285599997</v>
      </c>
      <c r="H945" s="240"/>
      <c r="I945" s="192">
        <v>-113.58712855999966</v>
      </c>
    </row>
    <row r="946" spans="1:9" s="49" customFormat="1" ht="16.5">
      <c r="A946" s="177">
        <v>42227</v>
      </c>
      <c r="B946" s="425"/>
      <c r="C946" s="425">
        <v>2080</v>
      </c>
      <c r="D946" s="488"/>
      <c r="E946" s="52">
        <v>6.3231000000000002</v>
      </c>
      <c r="F946" s="226">
        <v>272</v>
      </c>
      <c r="G946" s="228">
        <v>2200.3587568799999</v>
      </c>
      <c r="H946" s="240"/>
      <c r="I946" s="192">
        <v>-120.35875687999987</v>
      </c>
    </row>
    <row r="947" spans="1:9" s="49" customFormat="1" ht="16.5">
      <c r="A947" s="177">
        <v>42228</v>
      </c>
      <c r="B947" s="425"/>
      <c r="C947" s="425">
        <v>2095</v>
      </c>
      <c r="D947" s="488"/>
      <c r="E947" s="52">
        <v>6.3869999999999996</v>
      </c>
      <c r="F947" s="226">
        <v>269</v>
      </c>
      <c r="G947" s="228">
        <v>2198.2364914499994</v>
      </c>
      <c r="H947" s="240"/>
      <c r="I947" s="192">
        <v>-103.23649144999945</v>
      </c>
    </row>
    <row r="948" spans="1:9" s="49" customFormat="1" ht="16.5">
      <c r="A948" s="177">
        <v>42229</v>
      </c>
      <c r="B948" s="425"/>
      <c r="C948" s="425">
        <v>2160</v>
      </c>
      <c r="D948" s="488"/>
      <c r="E948" s="52">
        <v>6.399</v>
      </c>
      <c r="F948" s="226">
        <v>259</v>
      </c>
      <c r="G948" s="228">
        <v>2125.7990731499995</v>
      </c>
      <c r="H948" s="240"/>
      <c r="I948" s="192">
        <v>34.200926850000542</v>
      </c>
    </row>
    <row r="949" spans="1:9" s="49" customFormat="1" ht="16.5">
      <c r="A949" s="177">
        <v>42230</v>
      </c>
      <c r="B949" s="425"/>
      <c r="C949" s="425">
        <v>2114</v>
      </c>
      <c r="D949" s="488"/>
      <c r="E949" s="52">
        <v>6.3917999999999999</v>
      </c>
      <c r="F949" s="226">
        <v>254</v>
      </c>
      <c r="G949" s="228">
        <v>2085.47602998</v>
      </c>
      <c r="H949" s="240"/>
      <c r="I949" s="192">
        <v>28.523970019999979</v>
      </c>
    </row>
    <row r="950" spans="1:9" s="49" customFormat="1" ht="16.5">
      <c r="A950" s="177">
        <v>42233</v>
      </c>
      <c r="B950" s="425"/>
      <c r="C950" s="425">
        <v>2092</v>
      </c>
      <c r="D950" s="488"/>
      <c r="E950" s="52">
        <v>6.3947000000000003</v>
      </c>
      <c r="F950" s="226">
        <v>252</v>
      </c>
      <c r="G950" s="228">
        <v>2071.1072844599994</v>
      </c>
      <c r="H950" s="240"/>
      <c r="I950" s="192">
        <v>20.892715540000609</v>
      </c>
    </row>
    <row r="951" spans="1:9" s="49" customFormat="1" ht="16.5">
      <c r="A951" s="177">
        <v>42234</v>
      </c>
      <c r="B951" s="425"/>
      <c r="C951" s="425">
        <v>2041</v>
      </c>
      <c r="D951" s="488"/>
      <c r="E951" s="52">
        <v>6.3937999999999997</v>
      </c>
      <c r="F951" s="226">
        <v>245</v>
      </c>
      <c r="G951" s="228">
        <v>2017.4803241499997</v>
      </c>
      <c r="H951" s="240"/>
      <c r="I951" s="192">
        <v>23.51967585000034</v>
      </c>
    </row>
    <row r="952" spans="1:9" s="49" customFormat="1" ht="16.5">
      <c r="A952" s="177">
        <v>42235</v>
      </c>
      <c r="B952" s="425"/>
      <c r="C952" s="425">
        <v>2058</v>
      </c>
      <c r="D952" s="488"/>
      <c r="E952" s="52">
        <v>6.3955000000000002</v>
      </c>
      <c r="F952" s="226">
        <v>245</v>
      </c>
      <c r="G952" s="228">
        <v>2017.9768546249998</v>
      </c>
      <c r="H952" s="240"/>
      <c r="I952" s="192">
        <v>40.02314537500024</v>
      </c>
    </row>
    <row r="953" spans="1:9" s="49" customFormat="1" ht="16.5">
      <c r="A953" s="177">
        <v>42236</v>
      </c>
      <c r="B953" s="425"/>
      <c r="C953" s="425">
        <v>2025</v>
      </c>
      <c r="D953" s="488"/>
      <c r="E953" s="52">
        <v>6.3890000000000002</v>
      </c>
      <c r="F953" s="226">
        <v>244</v>
      </c>
      <c r="G953" s="228">
        <v>2008.4617094</v>
      </c>
      <c r="H953" s="240"/>
      <c r="I953" s="192">
        <v>16.538290599999982</v>
      </c>
    </row>
    <row r="954" spans="1:9" s="49" customFormat="1" ht="16.5">
      <c r="A954" s="177">
        <v>42237</v>
      </c>
      <c r="B954" s="425"/>
      <c r="C954" s="425">
        <v>2031</v>
      </c>
      <c r="D954" s="488"/>
      <c r="E954" s="52">
        <v>6.3887</v>
      </c>
      <c r="F954" s="226">
        <v>240</v>
      </c>
      <c r="G954" s="228">
        <v>1977.9092891999996</v>
      </c>
      <c r="H954" s="240"/>
      <c r="I954" s="192">
        <v>53.090710800000352</v>
      </c>
    </row>
    <row r="955" spans="1:9" s="49" customFormat="1" ht="16.5">
      <c r="A955" s="177">
        <v>42240</v>
      </c>
      <c r="B955" s="425"/>
      <c r="C955" s="425">
        <v>1957</v>
      </c>
      <c r="D955" s="488"/>
      <c r="E955" s="52">
        <v>6.4043999999999999</v>
      </c>
      <c r="F955" s="226">
        <v>233</v>
      </c>
      <c r="G955" s="228">
        <v>1928.9562721799996</v>
      </c>
      <c r="H955" s="240"/>
      <c r="I955" s="192">
        <v>28.043727820000413</v>
      </c>
    </row>
    <row r="956" spans="1:9" s="49" customFormat="1" ht="16.5">
      <c r="A956" s="177">
        <v>42241</v>
      </c>
      <c r="B956" s="425"/>
      <c r="C956" s="425">
        <v>1902</v>
      </c>
      <c r="D956" s="488"/>
      <c r="E956" s="52">
        <v>6.4123999999999999</v>
      </c>
      <c r="F956" s="226">
        <v>231</v>
      </c>
      <c r="G956" s="228">
        <v>1915.8893544599998</v>
      </c>
      <c r="H956" s="240"/>
      <c r="I956" s="192">
        <v>-13.889354459999822</v>
      </c>
    </row>
    <row r="957" spans="1:9" s="49" customFormat="1" ht="16.5">
      <c r="A957" s="177">
        <v>42242</v>
      </c>
      <c r="B957" s="425"/>
      <c r="C957" s="425">
        <v>1874</v>
      </c>
      <c r="D957" s="488"/>
      <c r="E957" s="52">
        <v>6.4104999999999999</v>
      </c>
      <c r="F957" s="226">
        <v>228</v>
      </c>
      <c r="G957" s="228">
        <v>1892.4392871</v>
      </c>
      <c r="H957" s="240"/>
      <c r="I957" s="192">
        <v>-18.439287100000001</v>
      </c>
    </row>
    <row r="958" spans="1:9" s="49" customFormat="1" ht="16.5">
      <c r="A958" s="177">
        <v>42243</v>
      </c>
      <c r="B958" s="425"/>
      <c r="C958" s="425">
        <v>1932</v>
      </c>
      <c r="D958" s="488"/>
      <c r="E958" s="52">
        <v>6.4053000000000004</v>
      </c>
      <c r="F958" s="226">
        <v>231</v>
      </c>
      <c r="G958" s="228">
        <v>1913.9341092449999</v>
      </c>
      <c r="H958" s="240"/>
      <c r="I958" s="192">
        <v>18.065890755000055</v>
      </c>
    </row>
    <row r="959" spans="1:9" s="49" customFormat="1" ht="16.5">
      <c r="A959" s="177">
        <v>42244</v>
      </c>
      <c r="B959" s="425"/>
      <c r="C959" s="425">
        <v>1980</v>
      </c>
      <c r="D959" s="488"/>
      <c r="E959" s="52">
        <v>6.3884999999999996</v>
      </c>
      <c r="F959" s="226">
        <v>234</v>
      </c>
      <c r="G959" s="228">
        <v>1932.1557643499996</v>
      </c>
      <c r="H959" s="240"/>
      <c r="I959" s="192">
        <v>47.844235650000428</v>
      </c>
    </row>
    <row r="960" spans="1:9" s="49" customFormat="1" ht="16.5">
      <c r="A960" s="177">
        <v>42247</v>
      </c>
      <c r="B960" s="425"/>
      <c r="C960" s="425">
        <v>1917</v>
      </c>
      <c r="D960" s="488"/>
      <c r="E960" s="52">
        <v>6.3762999999999996</v>
      </c>
      <c r="F960" s="226">
        <v>233</v>
      </c>
      <c r="G960" s="228">
        <v>1921.1509084849997</v>
      </c>
      <c r="H960" s="240"/>
      <c r="I960" s="192">
        <v>-4.150908484999718</v>
      </c>
    </row>
    <row r="961" spans="1:9" s="49" customFormat="1" ht="16.5">
      <c r="A961" s="177">
        <v>42248</v>
      </c>
      <c r="B961" s="425"/>
      <c r="C961" s="425">
        <v>1924</v>
      </c>
      <c r="D961" s="488"/>
      <c r="E961" s="52">
        <v>6.3644999999999996</v>
      </c>
      <c r="F961" s="226">
        <v>232</v>
      </c>
      <c r="G961" s="228">
        <v>1910.2857725999995</v>
      </c>
      <c r="H961" s="240"/>
      <c r="I961" s="192">
        <v>13.714227400000482</v>
      </c>
    </row>
    <row r="962" spans="1:9" s="49" customFormat="1" ht="16.5">
      <c r="A962" s="177">
        <v>42249</v>
      </c>
      <c r="B962" s="425"/>
      <c r="C962" s="425">
        <v>1925</v>
      </c>
      <c r="D962" s="488"/>
      <c r="E962" s="52">
        <v>6.3559000000000001</v>
      </c>
      <c r="F962" s="226"/>
      <c r="G962" s="228"/>
      <c r="H962" s="240"/>
      <c r="I962" s="192"/>
    </row>
    <row r="963" spans="1:9" s="49" customFormat="1" ht="16.5">
      <c r="A963" s="177">
        <v>42251</v>
      </c>
      <c r="B963" s="425"/>
      <c r="C963" s="425"/>
      <c r="D963" s="488"/>
      <c r="E963" s="52"/>
      <c r="F963" s="226">
        <v>233</v>
      </c>
      <c r="G963" s="228"/>
      <c r="H963" s="240"/>
      <c r="I963" s="192"/>
    </row>
    <row r="964" spans="1:9" s="49" customFormat="1" ht="16.5">
      <c r="A964" s="177">
        <v>42254</v>
      </c>
      <c r="B964" s="425"/>
      <c r="C964" s="425">
        <v>1907</v>
      </c>
      <c r="D964" s="488"/>
      <c r="E964" s="52">
        <v>6.3658999999999999</v>
      </c>
      <c r="F964" s="226"/>
      <c r="G964" s="228"/>
      <c r="H964" s="240"/>
      <c r="I964" s="192"/>
    </row>
    <row r="965" spans="1:9" s="49" customFormat="1" ht="16.5">
      <c r="A965" s="177">
        <v>42255</v>
      </c>
      <c r="B965" s="425"/>
      <c r="C965" s="425">
        <v>1926</v>
      </c>
      <c r="D965" s="488"/>
      <c r="E965" s="52">
        <v>6.3672000000000004</v>
      </c>
      <c r="F965" s="226">
        <v>232</v>
      </c>
      <c r="G965" s="228">
        <v>1911.0325353599999</v>
      </c>
      <c r="H965" s="240"/>
      <c r="I965" s="192">
        <v>14.967464640000117</v>
      </c>
    </row>
    <row r="966" spans="1:9" s="49" customFormat="1" ht="16.5">
      <c r="A966" s="177">
        <v>42256</v>
      </c>
      <c r="B966" s="425"/>
      <c r="C966" s="425">
        <v>1932</v>
      </c>
      <c r="D966" s="488"/>
      <c r="E966" s="52">
        <v>6.3777999999999997</v>
      </c>
      <c r="F966" s="226">
        <v>234</v>
      </c>
      <c r="G966" s="228">
        <v>1929.1708591799995</v>
      </c>
      <c r="H966" s="240"/>
      <c r="I966" s="192">
        <v>2.8291408200004753</v>
      </c>
    </row>
    <row r="967" spans="1:9" s="49" customFormat="1" ht="16.5">
      <c r="A967" s="177">
        <v>42257</v>
      </c>
      <c r="B967" s="425"/>
      <c r="C967" s="425">
        <v>1945</v>
      </c>
      <c r="D967" s="488"/>
      <c r="E967" s="52">
        <v>6.3772000000000002</v>
      </c>
      <c r="F967" s="226">
        <v>234</v>
      </c>
      <c r="G967" s="228">
        <v>1929.0034813199998</v>
      </c>
      <c r="H967" s="240"/>
      <c r="I967" s="192">
        <v>15.996518680000236</v>
      </c>
    </row>
    <row r="968" spans="1:9" s="49" customFormat="1" ht="16.5">
      <c r="A968" s="177">
        <v>42258</v>
      </c>
      <c r="B968" s="425"/>
      <c r="C968" s="425">
        <v>1949</v>
      </c>
      <c r="D968" s="488"/>
      <c r="E968" s="52">
        <v>6.375</v>
      </c>
      <c r="F968" s="226">
        <v>234</v>
      </c>
      <c r="G968" s="228">
        <v>1928.3897624999997</v>
      </c>
      <c r="H968" s="240"/>
      <c r="I968" s="192">
        <v>20.610237500000267</v>
      </c>
    </row>
    <row r="969" spans="1:9" s="49" customFormat="1" ht="16.5">
      <c r="A969" s="177">
        <v>42261</v>
      </c>
      <c r="B969" s="425"/>
      <c r="C969" s="425">
        <v>1908</v>
      </c>
      <c r="D969" s="488"/>
      <c r="E969" s="52">
        <v>6.3678999999999997</v>
      </c>
      <c r="F969" s="226">
        <v>233</v>
      </c>
      <c r="G969" s="228">
        <v>1918.8176325049994</v>
      </c>
      <c r="H969" s="240"/>
      <c r="I969" s="192">
        <v>-10.817632504999438</v>
      </c>
    </row>
    <row r="970" spans="1:9" s="49" customFormat="1" ht="16.5">
      <c r="A970" s="177">
        <v>42262</v>
      </c>
      <c r="B970" s="425"/>
      <c r="C970" s="425">
        <v>1905</v>
      </c>
      <c r="D970" s="488"/>
      <c r="E970" s="52">
        <v>6.37</v>
      </c>
      <c r="F970" s="226">
        <v>230</v>
      </c>
      <c r="G970" s="228">
        <v>1896.6189650000001</v>
      </c>
      <c r="H970" s="240"/>
      <c r="I970" s="192">
        <v>8.3810349999998834</v>
      </c>
    </row>
    <row r="971" spans="1:9" s="49" customFormat="1" ht="16.5">
      <c r="A971" s="177">
        <v>42263</v>
      </c>
      <c r="B971" s="425"/>
      <c r="C971" s="425">
        <v>1927</v>
      </c>
      <c r="D971" s="488"/>
      <c r="E971" s="52">
        <v>6.3708999999999998</v>
      </c>
      <c r="F971" s="226">
        <v>230</v>
      </c>
      <c r="G971" s="228">
        <v>1896.8657400499997</v>
      </c>
      <c r="H971" s="240"/>
      <c r="I971" s="192">
        <v>30.134259950000342</v>
      </c>
    </row>
    <row r="972" spans="1:9" s="49" customFormat="1" ht="16.5">
      <c r="A972" s="177">
        <v>42264</v>
      </c>
      <c r="B972" s="425"/>
      <c r="C972" s="425">
        <v>1943</v>
      </c>
      <c r="D972" s="488"/>
      <c r="E972" s="52">
        <v>6.3659999999999997</v>
      </c>
      <c r="F972" s="226">
        <v>230</v>
      </c>
      <c r="G972" s="228">
        <v>1895.5221869999993</v>
      </c>
      <c r="H972" s="240"/>
      <c r="I972" s="192">
        <v>47.477813000000651</v>
      </c>
    </row>
    <row r="973" spans="1:9" s="49" customFormat="1" ht="16.5">
      <c r="A973" s="177">
        <v>42265</v>
      </c>
      <c r="B973" s="425"/>
      <c r="C973" s="425">
        <v>1935</v>
      </c>
      <c r="D973" s="488"/>
      <c r="E973" s="52">
        <v>6.3643000000000001</v>
      </c>
      <c r="F973" s="226">
        <v>231</v>
      </c>
      <c r="G973" s="228">
        <v>1902.6432565949995</v>
      </c>
      <c r="H973" s="240"/>
      <c r="I973" s="192">
        <v>32.356743405000543</v>
      </c>
    </row>
    <row r="974" spans="1:9" s="49" customFormat="1" ht="16.5">
      <c r="A974" s="177">
        <v>42268</v>
      </c>
      <c r="B974" s="425"/>
      <c r="C974" s="425">
        <v>1950</v>
      </c>
      <c r="D974" s="488"/>
      <c r="E974" s="52">
        <v>6.3691000000000004</v>
      </c>
      <c r="F974" s="226">
        <v>233</v>
      </c>
      <c r="G974" s="228">
        <v>1919.1509576449998</v>
      </c>
      <c r="H974" s="240"/>
      <c r="I974" s="192">
        <v>30.849042355000165</v>
      </c>
    </row>
    <row r="975" spans="1:9" s="49" customFormat="1" ht="16.5">
      <c r="A975" s="177">
        <v>42269</v>
      </c>
      <c r="B975" s="425"/>
      <c r="C975" s="425">
        <v>1963</v>
      </c>
      <c r="D975" s="488"/>
      <c r="E975" s="52">
        <v>6.3760000000000003</v>
      </c>
      <c r="F975" s="226">
        <v>233</v>
      </c>
      <c r="G975" s="228">
        <v>1921.0675772</v>
      </c>
      <c r="H975" s="240"/>
      <c r="I975" s="192">
        <v>41.93242280000004</v>
      </c>
    </row>
    <row r="976" spans="1:9" s="49" customFormat="1" ht="16.5">
      <c r="A976" s="177">
        <v>42270</v>
      </c>
      <c r="B976" s="425"/>
      <c r="C976" s="425">
        <v>1997</v>
      </c>
      <c r="D976" s="488"/>
      <c r="E976" s="52">
        <v>6.3838999999999997</v>
      </c>
      <c r="F976" s="226">
        <v>237</v>
      </c>
      <c r="G976" s="228">
        <v>1953.7042332449996</v>
      </c>
      <c r="H976" s="240"/>
      <c r="I976" s="192">
        <v>43.295766755000386</v>
      </c>
    </row>
    <row r="977" spans="1:9" s="49" customFormat="1" ht="16.5">
      <c r="A977" s="177">
        <v>42271</v>
      </c>
      <c r="B977" s="425"/>
      <c r="C977" s="425">
        <v>1980</v>
      </c>
      <c r="D977" s="488"/>
      <c r="E977" s="52">
        <v>6.3827999999999996</v>
      </c>
      <c r="F977" s="226">
        <v>237</v>
      </c>
      <c r="G977" s="228">
        <v>1953.3934397399994</v>
      </c>
      <c r="H977" s="240"/>
      <c r="I977" s="192">
        <v>26.606560260000606</v>
      </c>
    </row>
    <row r="978" spans="1:9" s="49" customFormat="1" ht="16.5">
      <c r="A978" s="177">
        <v>42272</v>
      </c>
      <c r="B978" s="425"/>
      <c r="C978" s="425">
        <v>1957</v>
      </c>
      <c r="D978" s="488"/>
      <c r="E978" s="52">
        <v>6.3743999999999996</v>
      </c>
      <c r="F978" s="226">
        <v>232</v>
      </c>
      <c r="G978" s="228">
        <v>1913.0239027199996</v>
      </c>
      <c r="H978" s="240"/>
      <c r="I978" s="192">
        <v>43.976097280000431</v>
      </c>
    </row>
    <row r="979" spans="1:9" s="49" customFormat="1" ht="16.5">
      <c r="A979" s="177">
        <v>42275</v>
      </c>
      <c r="B979" s="425"/>
      <c r="C979" s="425">
        <v>1949</v>
      </c>
      <c r="D979" s="488"/>
      <c r="E979" s="52">
        <v>6.3689999999999998</v>
      </c>
      <c r="F979" s="226">
        <v>232</v>
      </c>
      <c r="G979" s="228">
        <v>1911.5303771999997</v>
      </c>
      <c r="H979" s="240"/>
      <c r="I979" s="192">
        <v>37.469622800000252</v>
      </c>
    </row>
    <row r="980" spans="1:9" s="49" customFormat="1" ht="16.5">
      <c r="A980" s="177">
        <v>42276</v>
      </c>
      <c r="B980" s="425"/>
      <c r="C980" s="425">
        <v>1919</v>
      </c>
      <c r="D980" s="488"/>
      <c r="E980" s="52">
        <v>6.3635999999999999</v>
      </c>
      <c r="F980" s="226">
        <v>231</v>
      </c>
      <c r="G980" s="228">
        <v>1902.4504859399999</v>
      </c>
      <c r="H980" s="240"/>
      <c r="I980" s="192">
        <v>16.549514060000092</v>
      </c>
    </row>
    <row r="981" spans="1:9" s="49" customFormat="1" ht="16.5">
      <c r="A981" s="177">
        <v>42277</v>
      </c>
      <c r="B981" s="425"/>
      <c r="C981" s="425">
        <v>1916</v>
      </c>
      <c r="D981" s="488"/>
      <c r="E981" s="52">
        <v>6.3571</v>
      </c>
      <c r="F981" s="226"/>
      <c r="G981" s="228"/>
      <c r="H981" s="240"/>
      <c r="I981" s="192"/>
    </row>
    <row r="982" spans="1:9" s="49" customFormat="1" ht="16.5">
      <c r="A982" s="177">
        <v>42284</v>
      </c>
      <c r="B982" s="425"/>
      <c r="C982" s="425"/>
      <c r="D982" s="488"/>
      <c r="E982" s="52"/>
      <c r="F982" s="226">
        <v>230</v>
      </c>
      <c r="G982" s="228"/>
      <c r="H982" s="240"/>
      <c r="I982" s="192"/>
    </row>
    <row r="983" spans="1:9" s="49" customFormat="1" ht="16.5">
      <c r="A983" s="177">
        <v>42285</v>
      </c>
      <c r="B983" s="425"/>
      <c r="C983" s="425">
        <v>1975</v>
      </c>
      <c r="D983" s="488"/>
      <c r="E983" s="52">
        <v>6.3536999999999999</v>
      </c>
      <c r="F983" s="226">
        <v>233</v>
      </c>
      <c r="G983" s="228">
        <v>1914.8732850149997</v>
      </c>
      <c r="H983" s="240"/>
      <c r="I983" s="192">
        <v>60.126714985000262</v>
      </c>
    </row>
    <row r="984" spans="1:9" s="49" customFormat="1" ht="16.5">
      <c r="A984" s="177">
        <v>42286</v>
      </c>
      <c r="B984" s="425"/>
      <c r="C984" s="425">
        <v>2036</v>
      </c>
      <c r="D984" s="488"/>
      <c r="E984" s="52">
        <v>6.3452999999999999</v>
      </c>
      <c r="F984" s="226">
        <v>241</v>
      </c>
      <c r="G984" s="228">
        <v>1973.0564041949999</v>
      </c>
      <c r="H984" s="240"/>
      <c r="I984" s="192">
        <v>62.943595805000086</v>
      </c>
    </row>
    <row r="985" spans="1:9" s="49" customFormat="1" ht="16.5">
      <c r="A985" s="177">
        <v>42289</v>
      </c>
      <c r="B985" s="425"/>
      <c r="C985" s="425">
        <v>2041</v>
      </c>
      <c r="D985" s="488"/>
      <c r="E985" s="52">
        <v>6.3230000000000004</v>
      </c>
      <c r="F985" s="226">
        <v>241</v>
      </c>
      <c r="G985" s="228">
        <v>1966.6494324499997</v>
      </c>
      <c r="H985" s="240"/>
      <c r="I985" s="192">
        <v>74.350567550000278</v>
      </c>
    </row>
    <row r="986" spans="1:9" s="49" customFormat="1" ht="16.5">
      <c r="A986" s="177">
        <v>42290</v>
      </c>
      <c r="B986" s="425"/>
      <c r="C986" s="425">
        <v>2025</v>
      </c>
      <c r="D986" s="488"/>
      <c r="E986" s="52">
        <v>6.3429000000000002</v>
      </c>
      <c r="F986" s="226">
        <v>241</v>
      </c>
      <c r="G986" s="228">
        <v>1972.366864635</v>
      </c>
      <c r="H986" s="240"/>
      <c r="I986" s="192">
        <v>52.633135365000044</v>
      </c>
    </row>
    <row r="987" spans="1:9" s="49" customFormat="1" ht="16.5">
      <c r="A987" s="177">
        <v>42291</v>
      </c>
      <c r="B987" s="425"/>
      <c r="C987" s="425">
        <v>2009</v>
      </c>
      <c r="D987" s="488"/>
      <c r="E987" s="52">
        <v>6.3476999999999997</v>
      </c>
      <c r="F987" s="226">
        <v>239</v>
      </c>
      <c r="G987" s="228">
        <v>1958.6111226449993</v>
      </c>
      <c r="H987" s="240"/>
      <c r="I987" s="192">
        <v>50.388877355000659</v>
      </c>
    </row>
    <row r="988" spans="1:9" s="49" customFormat="1" ht="16.5">
      <c r="A988" s="177">
        <v>42292</v>
      </c>
      <c r="B988" s="425"/>
      <c r="C988" s="425">
        <v>1996</v>
      </c>
      <c r="D988" s="488"/>
      <c r="E988" s="52">
        <v>6.3460000000000001</v>
      </c>
      <c r="F988" s="226">
        <v>237</v>
      </c>
      <c r="G988" s="228">
        <v>1942.9959842999997</v>
      </c>
      <c r="H988" s="240"/>
      <c r="I988" s="192">
        <v>53.004015700000309</v>
      </c>
    </row>
    <row r="989" spans="1:9" s="49" customFormat="1" ht="16.5">
      <c r="A989" s="177">
        <v>42293</v>
      </c>
      <c r="B989" s="425"/>
      <c r="C989" s="425">
        <v>1966</v>
      </c>
      <c r="D989" s="488"/>
      <c r="E989" s="52">
        <v>6.3529</v>
      </c>
      <c r="F989" s="226">
        <v>237</v>
      </c>
      <c r="G989" s="228">
        <v>1944.9455071949997</v>
      </c>
      <c r="H989" s="240"/>
      <c r="I989" s="192">
        <v>21.054492805000336</v>
      </c>
    </row>
    <row r="990" spans="1:9" s="49" customFormat="1" ht="16.5">
      <c r="A990" s="177">
        <v>42296</v>
      </c>
      <c r="B990" s="425"/>
      <c r="C990" s="425">
        <v>1949</v>
      </c>
      <c r="D990" s="488"/>
      <c r="E990" s="52">
        <v>6.3601000000000001</v>
      </c>
      <c r="F990" s="226">
        <v>237</v>
      </c>
      <c r="G990" s="228">
        <v>1946.9797919549999</v>
      </c>
      <c r="H990" s="240"/>
      <c r="I990" s="192">
        <v>2.0202080450001176</v>
      </c>
    </row>
    <row r="991" spans="1:9" s="49" customFormat="1" ht="16.5">
      <c r="A991" s="177">
        <v>42297</v>
      </c>
      <c r="B991" s="425"/>
      <c r="C991" s="425">
        <v>1936</v>
      </c>
      <c r="D991" s="488"/>
      <c r="E991" s="52">
        <v>6.3487999999999998</v>
      </c>
      <c r="F991" s="226">
        <v>236</v>
      </c>
      <c r="G991" s="228">
        <v>1936.2183731199998</v>
      </c>
      <c r="H991" s="240"/>
      <c r="I991" s="192">
        <v>-0.21837311999979647</v>
      </c>
    </row>
    <row r="992" spans="1:9" s="49" customFormat="1" ht="16.5">
      <c r="A992" s="177">
        <v>42298</v>
      </c>
      <c r="B992" s="425"/>
      <c r="C992" s="425">
        <v>1919</v>
      </c>
      <c r="D992" s="488"/>
      <c r="E992" s="52">
        <v>6.3482000000000003</v>
      </c>
      <c r="F992" s="226">
        <v>236</v>
      </c>
      <c r="G992" s="228">
        <v>1936.0495646799998</v>
      </c>
      <c r="H992" s="240"/>
      <c r="I992" s="192">
        <v>-17.049564679999776</v>
      </c>
    </row>
    <row r="993" spans="1:9" s="49" customFormat="1" ht="16.5">
      <c r="A993" s="177">
        <v>42299</v>
      </c>
      <c r="B993" s="425"/>
      <c r="C993" s="425">
        <v>1923</v>
      </c>
      <c r="D993" s="488"/>
      <c r="E993" s="52">
        <v>6.3574000000000002</v>
      </c>
      <c r="F993" s="226">
        <v>237</v>
      </c>
      <c r="G993" s="228">
        <v>1946.2169351699997</v>
      </c>
      <c r="H993" s="240"/>
      <c r="I993" s="192">
        <v>-23.216935169999715</v>
      </c>
    </row>
    <row r="994" spans="1:9" s="49" customFormat="1" ht="16.5">
      <c r="A994" s="177">
        <v>42300</v>
      </c>
      <c r="B994" s="425"/>
      <c r="C994" s="425">
        <v>1896</v>
      </c>
      <c r="D994" s="488"/>
      <c r="E994" s="52">
        <v>6.35</v>
      </c>
      <c r="F994" s="226">
        <v>235</v>
      </c>
      <c r="G994" s="228">
        <v>1928.9858374999997</v>
      </c>
      <c r="H994" s="240"/>
      <c r="I994" s="192">
        <v>-32.985837499999661</v>
      </c>
    </row>
    <row r="995" spans="1:9" s="49" customFormat="1" ht="16.5">
      <c r="A995" s="177">
        <v>42303</v>
      </c>
      <c r="B995" s="425"/>
      <c r="C995" s="425">
        <v>1884</v>
      </c>
      <c r="D995" s="488"/>
      <c r="E995" s="52">
        <v>6.3529</v>
      </c>
      <c r="F995" s="226">
        <v>234</v>
      </c>
      <c r="G995" s="228">
        <v>1922.2246779899997</v>
      </c>
      <c r="H995" s="240"/>
      <c r="I995" s="192">
        <v>-38.224677989999691</v>
      </c>
    </row>
    <row r="996" spans="1:9" s="49" customFormat="1" ht="16.5">
      <c r="A996" s="177">
        <v>42304</v>
      </c>
      <c r="B996" s="425"/>
      <c r="C996" s="425">
        <v>1877</v>
      </c>
      <c r="D996" s="488"/>
      <c r="E996" s="52">
        <v>6.3532000000000002</v>
      </c>
      <c r="F996" s="226">
        <v>233</v>
      </c>
      <c r="G996" s="228">
        <v>1914.7343995399999</v>
      </c>
      <c r="H996" s="240"/>
      <c r="I996" s="192">
        <v>-37.734399539999913</v>
      </c>
    </row>
    <row r="997" spans="1:9" s="49" customFormat="1" ht="16.5">
      <c r="A997" s="177">
        <v>42305</v>
      </c>
      <c r="B997" s="425"/>
      <c r="C997" s="425">
        <v>1873</v>
      </c>
      <c r="D997" s="488"/>
      <c r="E997" s="52">
        <v>6.3592000000000004</v>
      </c>
      <c r="F997" s="226">
        <v>234</v>
      </c>
      <c r="G997" s="228">
        <v>1923.9821455199999</v>
      </c>
      <c r="H997" s="240"/>
      <c r="I997" s="192">
        <v>-50.982145519999904</v>
      </c>
    </row>
    <row r="998" spans="1:9" s="49" customFormat="1" ht="16.5">
      <c r="A998" s="177">
        <v>42306</v>
      </c>
      <c r="B998" s="425"/>
      <c r="C998" s="425">
        <v>1876</v>
      </c>
      <c r="D998" s="488"/>
      <c r="E998" s="52">
        <v>6.3567</v>
      </c>
      <c r="F998" s="226">
        <v>233</v>
      </c>
      <c r="G998" s="228">
        <v>1915.7065978649998</v>
      </c>
      <c r="H998" s="240"/>
      <c r="I998" s="192">
        <v>-39.706597864999821</v>
      </c>
    </row>
    <row r="999" spans="1:9" s="49" customFormat="1" ht="16.5">
      <c r="A999" s="177">
        <v>42307</v>
      </c>
      <c r="B999" s="425"/>
      <c r="C999" s="425">
        <v>1859</v>
      </c>
      <c r="D999" s="488"/>
      <c r="E999" s="52">
        <v>6.3174999999999999</v>
      </c>
      <c r="F999" s="226">
        <v>236</v>
      </c>
      <c r="G999" s="228">
        <v>1927.4121994999998</v>
      </c>
      <c r="H999" s="240"/>
      <c r="I999" s="192">
        <v>-68.412199499999815</v>
      </c>
    </row>
    <row r="1000" spans="1:9" s="49" customFormat="1" ht="16.5">
      <c r="A1000" s="177">
        <v>42310</v>
      </c>
      <c r="B1000" s="425"/>
      <c r="C1000" s="425">
        <v>1884</v>
      </c>
      <c r="D1000" s="488"/>
      <c r="E1000" s="52">
        <v>6.3379000000000003</v>
      </c>
      <c r="F1000" s="226">
        <v>238</v>
      </c>
      <c r="G1000" s="228">
        <v>1948.2631414299997</v>
      </c>
      <c r="H1000" s="240"/>
      <c r="I1000" s="192">
        <v>-64.263141429999678</v>
      </c>
    </row>
    <row r="1001" spans="1:9" s="49" customFormat="1" ht="16.5">
      <c r="A1001" s="177">
        <v>42311</v>
      </c>
      <c r="B1001" s="425"/>
      <c r="C1001" s="425">
        <v>1868</v>
      </c>
      <c r="D1001" s="488"/>
      <c r="E1001" s="52">
        <v>6.3365999999999998</v>
      </c>
      <c r="F1001" s="226">
        <v>238</v>
      </c>
      <c r="G1001" s="228">
        <v>1947.8942902199994</v>
      </c>
      <c r="H1001" s="240"/>
      <c r="I1001" s="192">
        <v>-79.894290219999448</v>
      </c>
    </row>
    <row r="1002" spans="1:9" s="49" customFormat="1" ht="16.5">
      <c r="A1002" s="177">
        <v>42312</v>
      </c>
      <c r="B1002" s="425"/>
      <c r="C1002" s="425">
        <v>1910</v>
      </c>
      <c r="D1002" s="488"/>
      <c r="E1002" s="52">
        <v>6.3360000000000003</v>
      </c>
      <c r="F1002" s="226">
        <v>240</v>
      </c>
      <c r="G1002" s="228">
        <v>1962.830976</v>
      </c>
      <c r="H1002" s="240"/>
      <c r="I1002" s="192">
        <v>-52.830975999999964</v>
      </c>
    </row>
    <row r="1003" spans="1:9" s="49" customFormat="1" ht="16.5">
      <c r="A1003" s="177">
        <v>42313</v>
      </c>
      <c r="B1003" s="425"/>
      <c r="C1003" s="425">
        <v>1889</v>
      </c>
      <c r="D1003" s="488"/>
      <c r="E1003" s="52">
        <v>6.3465999999999996</v>
      </c>
      <c r="F1003" s="226">
        <v>240</v>
      </c>
      <c r="G1003" s="228">
        <v>1965.8638055999998</v>
      </c>
      <c r="H1003" s="240"/>
      <c r="I1003" s="192">
        <v>-76.86380559999975</v>
      </c>
    </row>
    <row r="1004" spans="1:9" s="49" customFormat="1" ht="16.5">
      <c r="A1004" s="177">
        <v>42314</v>
      </c>
      <c r="B1004" s="425"/>
      <c r="C1004" s="425">
        <v>1914</v>
      </c>
      <c r="D1004" s="488"/>
      <c r="E1004" s="52">
        <v>6.3529999999999998</v>
      </c>
      <c r="F1004" s="226">
        <v>239</v>
      </c>
      <c r="G1004" s="228">
        <v>1960.1212190499996</v>
      </c>
      <c r="H1004" s="240"/>
      <c r="I1004" s="192">
        <v>-46.121219049999581</v>
      </c>
    </row>
    <row r="1005" spans="1:9" s="49" customFormat="1" ht="16.5">
      <c r="A1005" s="177">
        <v>42317</v>
      </c>
      <c r="B1005" s="425"/>
      <c r="C1005" s="425">
        <v>1904</v>
      </c>
      <c r="D1005" s="488"/>
      <c r="E1005" s="52">
        <v>6.3621999999999996</v>
      </c>
      <c r="F1005" s="226">
        <v>241</v>
      </c>
      <c r="G1005" s="228">
        <v>1977.9119119299996</v>
      </c>
      <c r="H1005" s="240"/>
      <c r="I1005" s="192">
        <v>-73.911911929999633</v>
      </c>
    </row>
    <row r="1006" spans="1:9" s="49" customFormat="1" ht="16.5">
      <c r="A1006" s="177">
        <v>42318</v>
      </c>
      <c r="B1006" s="425"/>
      <c r="C1006" s="425">
        <v>1901</v>
      </c>
      <c r="D1006" s="488"/>
      <c r="E1006" s="52">
        <v>6.3617999999999997</v>
      </c>
      <c r="F1006" s="226">
        <v>241</v>
      </c>
      <c r="G1006" s="228">
        <v>1977.7969886699998</v>
      </c>
      <c r="H1006" s="240"/>
      <c r="I1006" s="192">
        <v>-76.796988669999791</v>
      </c>
    </row>
    <row r="1007" spans="1:9" s="49" customFormat="1" ht="16.5">
      <c r="A1007" s="177">
        <v>42319</v>
      </c>
      <c r="B1007" s="425"/>
      <c r="C1007" s="425">
        <v>1873</v>
      </c>
      <c r="D1007" s="488"/>
      <c r="E1007" s="52">
        <v>6.3665000000000003</v>
      </c>
      <c r="F1007" s="226">
        <v>240</v>
      </c>
      <c r="G1007" s="228">
        <v>1971.5575139999996</v>
      </c>
      <c r="H1007" s="240"/>
      <c r="I1007" s="192">
        <v>-98.557513999999628</v>
      </c>
    </row>
    <row r="1008" spans="1:9" s="49" customFormat="1" ht="16.5">
      <c r="A1008" s="177">
        <v>42320</v>
      </c>
      <c r="B1008" s="425"/>
      <c r="C1008" s="425">
        <v>1886</v>
      </c>
      <c r="D1008" s="488"/>
      <c r="E1008" s="52">
        <v>6.3692000000000002</v>
      </c>
      <c r="F1008" s="226">
        <v>241</v>
      </c>
      <c r="G1008" s="228">
        <v>1979.9230689799999</v>
      </c>
      <c r="H1008" s="240"/>
      <c r="I1008" s="192">
        <v>-93.923068979999925</v>
      </c>
    </row>
    <row r="1009" spans="1:9" s="49" customFormat="1" ht="16.5">
      <c r="A1009" s="177">
        <v>42321</v>
      </c>
      <c r="B1009" s="425"/>
      <c r="C1009" s="425">
        <v>1917</v>
      </c>
      <c r="D1009" s="488"/>
      <c r="E1009" s="52">
        <v>6.3739999999999997</v>
      </c>
      <c r="F1009" s="226">
        <v>242</v>
      </c>
      <c r="G1009" s="228">
        <v>1988.9009121999993</v>
      </c>
      <c r="H1009" s="240"/>
      <c r="I1009" s="192">
        <v>-71.900912199999311</v>
      </c>
    </row>
    <row r="1010" spans="1:9" s="49" customFormat="1" ht="16.5">
      <c r="A1010" s="177">
        <v>42324</v>
      </c>
      <c r="B1010" s="425"/>
      <c r="C1010" s="425">
        <v>1889</v>
      </c>
      <c r="D1010" s="488"/>
      <c r="E1010" s="52">
        <v>6.3723999999999998</v>
      </c>
      <c r="F1010" s="226">
        <v>246</v>
      </c>
      <c r="G1010" s="228">
        <v>2018.8267383599996</v>
      </c>
      <c r="H1010" s="240"/>
      <c r="I1010" s="192">
        <v>-129.82673835999958</v>
      </c>
    </row>
    <row r="1011" spans="1:9" s="49" customFormat="1" ht="16.5">
      <c r="A1011" s="177">
        <v>42325</v>
      </c>
      <c r="B1011" s="425"/>
      <c r="C1011" s="425">
        <v>1903</v>
      </c>
      <c r="D1011" s="488"/>
      <c r="E1011" s="52">
        <v>6.3785999999999996</v>
      </c>
      <c r="F1011" s="226">
        <v>246</v>
      </c>
      <c r="G1011" s="228">
        <v>2020.6450055399996</v>
      </c>
      <c r="H1011" s="240"/>
      <c r="I1011" s="192">
        <v>-117.6450055399996</v>
      </c>
    </row>
    <row r="1012" spans="1:9" s="49" customFormat="1" ht="16.5">
      <c r="A1012" s="177">
        <v>42326</v>
      </c>
      <c r="B1012" s="425"/>
      <c r="C1012" s="425">
        <v>1840</v>
      </c>
      <c r="D1012" s="488"/>
      <c r="E1012" s="52">
        <v>6.3849</v>
      </c>
      <c r="F1012" s="226">
        <v>240</v>
      </c>
      <c r="G1012" s="228">
        <v>1976.8220483999999</v>
      </c>
      <c r="H1012" s="240"/>
      <c r="I1012" s="192">
        <v>-136.82204839999986</v>
      </c>
    </row>
    <row r="1013" spans="1:9" s="49" customFormat="1" ht="16.5">
      <c r="A1013" s="177">
        <v>42327</v>
      </c>
      <c r="B1013" s="425"/>
      <c r="C1013" s="425">
        <v>1836</v>
      </c>
      <c r="D1013" s="488"/>
      <c r="E1013" s="52">
        <v>6.3840000000000003</v>
      </c>
      <c r="F1013" s="226">
        <v>241</v>
      </c>
      <c r="G1013" s="228">
        <v>1984.1752295999997</v>
      </c>
      <c r="H1013" s="240"/>
      <c r="I1013" s="192">
        <v>-148.17522959999974</v>
      </c>
    </row>
    <row r="1014" spans="1:9" s="49" customFormat="1" ht="16.5">
      <c r="A1014" s="177">
        <v>42328</v>
      </c>
      <c r="B1014" s="425"/>
      <c r="C1014" s="425">
        <v>1805</v>
      </c>
      <c r="D1014" s="488"/>
      <c r="E1014" s="52">
        <v>6.3849999999999998</v>
      </c>
      <c r="F1014" s="226">
        <v>237</v>
      </c>
      <c r="G1014" s="228">
        <v>1954.0150267499996</v>
      </c>
      <c r="H1014" s="240"/>
      <c r="I1014" s="192">
        <v>-149.01502674999961</v>
      </c>
    </row>
    <row r="1015" spans="1:9" s="49" customFormat="1" ht="16.5">
      <c r="A1015" s="177">
        <v>42331</v>
      </c>
      <c r="B1015" s="425"/>
      <c r="C1015" s="425">
        <v>1731</v>
      </c>
      <c r="D1015" s="488"/>
      <c r="E1015" s="52">
        <v>6.3895999999999997</v>
      </c>
      <c r="F1015" s="226">
        <v>231</v>
      </c>
      <c r="G1015" s="228">
        <v>1909.6105388399997</v>
      </c>
      <c r="H1015" s="240"/>
      <c r="I1015" s="192">
        <v>-178.61053883999966</v>
      </c>
    </row>
    <row r="1016" spans="1:9" s="49" customFormat="1" ht="16.5">
      <c r="A1016" s="177">
        <v>42332</v>
      </c>
      <c r="B1016" s="425"/>
      <c r="C1016" s="425">
        <v>1807</v>
      </c>
      <c r="D1016" s="488"/>
      <c r="E1016" s="52">
        <v>6.3895</v>
      </c>
      <c r="F1016" s="226">
        <v>232</v>
      </c>
      <c r="G1016" s="228">
        <v>1917.2002425999997</v>
      </c>
      <c r="H1016" s="240"/>
      <c r="I1016" s="192">
        <v>-110.20024259999968</v>
      </c>
    </row>
    <row r="1017" spans="1:9" s="49" customFormat="1" ht="16.5">
      <c r="A1017" s="177">
        <v>42333</v>
      </c>
      <c r="B1017" s="425"/>
      <c r="C1017" s="425">
        <v>1840</v>
      </c>
      <c r="D1017" s="488"/>
      <c r="E1017" s="52">
        <v>6.3891999999999998</v>
      </c>
      <c r="F1017" s="226">
        <v>237</v>
      </c>
      <c r="G1017" s="228">
        <v>1955.2016928599996</v>
      </c>
      <c r="H1017" s="240"/>
      <c r="I1017" s="192">
        <v>-115.20169285999964</v>
      </c>
    </row>
    <row r="1018" spans="1:9" s="49" customFormat="1" ht="16.5">
      <c r="A1018" s="177">
        <v>42334</v>
      </c>
      <c r="B1018" s="425"/>
      <c r="C1018" s="425">
        <v>1850</v>
      </c>
      <c r="D1018" s="488"/>
      <c r="E1018" s="52">
        <v>6.3895999999999997</v>
      </c>
      <c r="F1018" s="226"/>
      <c r="G1018" s="228"/>
      <c r="H1018" s="240"/>
      <c r="I1018" s="192"/>
    </row>
    <row r="1019" spans="1:9" s="49" customFormat="1" ht="16.5">
      <c r="A1019" s="177">
        <v>42335</v>
      </c>
      <c r="B1019" s="425"/>
      <c r="C1019" s="425">
        <v>1856</v>
      </c>
      <c r="D1019" s="488"/>
      <c r="E1019" s="52">
        <v>6.3952</v>
      </c>
      <c r="F1019" s="226">
        <v>235</v>
      </c>
      <c r="G1019" s="228">
        <v>1941.6488547999998</v>
      </c>
      <c r="H1019" s="240"/>
      <c r="I1019" s="192">
        <v>-85.648854799999754</v>
      </c>
    </row>
    <row r="1020" spans="1:9" s="49" customFormat="1" ht="16.5">
      <c r="A1020" s="177">
        <v>42338</v>
      </c>
      <c r="B1020" s="425"/>
      <c r="C1020" s="425">
        <v>1652</v>
      </c>
      <c r="D1020" s="488"/>
      <c r="E1020" s="52">
        <v>6.3981000000000003</v>
      </c>
      <c r="F1020" s="226">
        <v>234</v>
      </c>
      <c r="G1020" s="228">
        <v>1934.8338101099998</v>
      </c>
      <c r="H1020" s="240"/>
      <c r="I1020" s="192">
        <v>-282.83381010999983</v>
      </c>
    </row>
    <row r="1021" spans="1:9" s="49" customFormat="1" ht="16.5">
      <c r="A1021" s="177">
        <v>42339</v>
      </c>
      <c r="B1021" s="425"/>
      <c r="C1021" s="425">
        <v>1687</v>
      </c>
      <c r="D1021" s="488"/>
      <c r="E1021" s="52">
        <v>6.3986000000000001</v>
      </c>
      <c r="F1021" s="226">
        <v>233</v>
      </c>
      <c r="G1021" s="228">
        <v>1927.3452006699997</v>
      </c>
      <c r="H1021" s="240"/>
      <c r="I1021" s="192">
        <v>-240.34520066999971</v>
      </c>
    </row>
    <row r="1022" spans="1:9" s="49" customFormat="1" ht="16.5">
      <c r="A1022" s="177">
        <v>42340</v>
      </c>
      <c r="B1022" s="425"/>
      <c r="C1022" s="425">
        <v>1668</v>
      </c>
      <c r="D1022" s="488"/>
      <c r="E1022" s="52">
        <v>6.3987999999999996</v>
      </c>
      <c r="F1022" s="226">
        <v>232</v>
      </c>
      <c r="G1022" s="228">
        <v>1919.7724254399996</v>
      </c>
      <c r="H1022" s="240"/>
      <c r="I1022" s="192">
        <v>-251.77242543999955</v>
      </c>
    </row>
    <row r="1023" spans="1:9" s="49" customFormat="1" ht="16.5">
      <c r="A1023" s="177">
        <v>42341</v>
      </c>
      <c r="B1023" s="425"/>
      <c r="C1023" s="425">
        <v>1644</v>
      </c>
      <c r="D1023" s="488"/>
      <c r="E1023" s="52">
        <v>6.3971999999999998</v>
      </c>
      <c r="F1023" s="226">
        <v>231</v>
      </c>
      <c r="G1023" s="228">
        <v>1911.7034773799996</v>
      </c>
      <c r="H1023" s="240"/>
      <c r="I1023" s="192">
        <v>-267.70347737999964</v>
      </c>
    </row>
    <row r="1024" spans="1:9" s="49" customFormat="1" ht="16.5">
      <c r="A1024" s="177">
        <v>42342</v>
      </c>
      <c r="B1024" s="425"/>
      <c r="C1024" s="425">
        <v>1640</v>
      </c>
      <c r="D1024" s="488"/>
      <c r="E1024" s="52">
        <v>6.4020000000000001</v>
      </c>
      <c r="F1024" s="226">
        <v>230</v>
      </c>
      <c r="G1024" s="228">
        <v>1905.3931889999999</v>
      </c>
      <c r="H1024" s="240"/>
      <c r="I1024" s="192">
        <v>-265.39318899999989</v>
      </c>
    </row>
    <row r="1025" spans="1:9" s="49" customFormat="1" ht="16.5">
      <c r="A1025" s="177">
        <v>42345</v>
      </c>
      <c r="B1025" s="425"/>
      <c r="C1025" s="425">
        <v>1658</v>
      </c>
      <c r="D1025" s="488"/>
      <c r="E1025" s="52">
        <v>6.4081999999999999</v>
      </c>
      <c r="F1025" s="226">
        <v>230</v>
      </c>
      <c r="G1025" s="228">
        <v>1907.0931948999996</v>
      </c>
      <c r="H1025" s="240"/>
      <c r="I1025" s="192">
        <v>-249.09319489999962</v>
      </c>
    </row>
    <row r="1026" spans="1:9" s="49" customFormat="1" ht="16.5">
      <c r="A1026" s="177">
        <v>42346</v>
      </c>
      <c r="B1026" s="425"/>
      <c r="C1026" s="425">
        <v>1610</v>
      </c>
      <c r="D1026" s="488"/>
      <c r="E1026" s="52">
        <v>6.4172000000000002</v>
      </c>
      <c r="F1026" s="226">
        <v>229</v>
      </c>
      <c r="G1026" s="228">
        <v>1901.9106804199998</v>
      </c>
      <c r="H1026" s="240"/>
      <c r="I1026" s="192">
        <v>-291.91068041999984</v>
      </c>
    </row>
    <row r="1027" spans="1:9" s="49" customFormat="1" ht="16.5">
      <c r="A1027" s="177">
        <v>42347</v>
      </c>
      <c r="B1027" s="425"/>
      <c r="C1027" s="425">
        <v>1625</v>
      </c>
      <c r="D1027" s="488"/>
      <c r="E1027" s="52">
        <v>6.4279999999999999</v>
      </c>
      <c r="F1027" s="226">
        <v>229</v>
      </c>
      <c r="G1027" s="228">
        <v>1904.8591057999997</v>
      </c>
      <c r="H1027" s="240"/>
      <c r="I1027" s="192">
        <v>-279.85910579999972</v>
      </c>
    </row>
    <row r="1028" spans="1:9" s="49" customFormat="1" ht="16.5">
      <c r="A1028" s="177">
        <v>42348</v>
      </c>
      <c r="B1028" s="425"/>
      <c r="C1028" s="425">
        <v>1625</v>
      </c>
      <c r="D1028" s="488"/>
      <c r="E1028" s="52">
        <v>6.4378000000000002</v>
      </c>
      <c r="F1028" s="226">
        <v>229</v>
      </c>
      <c r="G1028" s="228">
        <v>1907.5345288299998</v>
      </c>
      <c r="H1028" s="240"/>
      <c r="I1028" s="192">
        <v>-282.53452882999977</v>
      </c>
    </row>
    <row r="1029" spans="1:9" s="49" customFormat="1" ht="16.5">
      <c r="A1029" s="177">
        <v>42349</v>
      </c>
      <c r="B1029" s="425"/>
      <c r="C1029" s="425">
        <v>1651</v>
      </c>
      <c r="D1029" s="488"/>
      <c r="E1029" s="52">
        <v>6.4553000000000003</v>
      </c>
      <c r="F1029" s="226">
        <v>223</v>
      </c>
      <c r="G1029" s="228">
        <v>1866.1379545849998</v>
      </c>
      <c r="H1029" s="240"/>
      <c r="I1029" s="192">
        <v>-215.13795458499976</v>
      </c>
    </row>
    <row r="1030" spans="1:9" s="49" customFormat="1" ht="16.5">
      <c r="A1030" s="177">
        <v>42352</v>
      </c>
      <c r="B1030" s="425"/>
      <c r="C1030" s="425">
        <v>1666</v>
      </c>
      <c r="D1030" s="488"/>
      <c r="E1030" s="52">
        <v>6.4591000000000003</v>
      </c>
      <c r="F1030" s="226">
        <v>218</v>
      </c>
      <c r="G1030" s="228">
        <v>1828.6471021699999</v>
      </c>
      <c r="H1030" s="240"/>
      <c r="I1030" s="192">
        <v>-162.64710216999993</v>
      </c>
    </row>
    <row r="1031" spans="1:9" s="49" customFormat="1" ht="16.5">
      <c r="A1031" s="177">
        <v>42353</v>
      </c>
      <c r="B1031" s="425"/>
      <c r="C1031" s="425">
        <v>1665</v>
      </c>
      <c r="D1031" s="488"/>
      <c r="E1031" s="52">
        <v>6.4610000000000003</v>
      </c>
      <c r="F1031" s="226">
        <v>209</v>
      </c>
      <c r="G1031" s="228">
        <v>1759.8185603499999</v>
      </c>
      <c r="H1031" s="240"/>
      <c r="I1031" s="192">
        <v>-94.818560349999871</v>
      </c>
    </row>
    <row r="1032" spans="1:9" s="49" customFormat="1" ht="16.5">
      <c r="A1032" s="177">
        <v>42354</v>
      </c>
      <c r="B1032" s="425"/>
      <c r="C1032" s="425">
        <v>1671</v>
      </c>
      <c r="D1032" s="488"/>
      <c r="E1032" s="52">
        <v>6.4733000000000001</v>
      </c>
      <c r="F1032" s="226">
        <v>205</v>
      </c>
      <c r="G1032" s="228">
        <v>1732.0146419749997</v>
      </c>
      <c r="H1032" s="240"/>
      <c r="I1032" s="192">
        <v>-61.014641974999677</v>
      </c>
    </row>
    <row r="1033" spans="1:9" s="49" customFormat="1" ht="16.5">
      <c r="A1033" s="177">
        <v>42355</v>
      </c>
      <c r="B1033" s="425"/>
      <c r="C1033" s="425">
        <v>1651</v>
      </c>
      <c r="D1033" s="488"/>
      <c r="E1033" s="52">
        <v>6.4836999999999998</v>
      </c>
      <c r="F1033" s="226">
        <v>205</v>
      </c>
      <c r="G1033" s="228">
        <v>1734.5563057749998</v>
      </c>
      <c r="H1033" s="240"/>
      <c r="I1033" s="192">
        <v>-83.556305774999828</v>
      </c>
    </row>
    <row r="1034" spans="1:9" s="49" customFormat="1" ht="16.5">
      <c r="A1034" s="177">
        <v>42356</v>
      </c>
      <c r="B1034" s="425"/>
      <c r="C1034" s="425">
        <v>1668</v>
      </c>
      <c r="D1034" s="488"/>
      <c r="E1034" s="52">
        <v>6.4814999999999996</v>
      </c>
      <c r="F1034" s="226">
        <v>203</v>
      </c>
      <c r="G1034" s="228">
        <v>1718.5648056749997</v>
      </c>
      <c r="H1034" s="240"/>
      <c r="I1034" s="192">
        <v>-50.564805674999661</v>
      </c>
    </row>
    <row r="1035" spans="1:9" s="49" customFormat="1" ht="16.5">
      <c r="A1035" s="177">
        <v>42359</v>
      </c>
      <c r="B1035" s="425"/>
      <c r="C1035" s="425">
        <v>1690</v>
      </c>
      <c r="D1035" s="488"/>
      <c r="E1035" s="52">
        <v>6.4808000000000003</v>
      </c>
      <c r="F1035" s="226">
        <v>203</v>
      </c>
      <c r="G1035" s="228">
        <v>1718.3954011599999</v>
      </c>
      <c r="H1035" s="240"/>
      <c r="I1035" s="192">
        <v>-28.395401159999892</v>
      </c>
    </row>
    <row r="1036" spans="1:9" s="49" customFormat="1" ht="16.5">
      <c r="A1036" s="177">
        <v>42360</v>
      </c>
      <c r="B1036" s="425"/>
      <c r="C1036" s="425">
        <v>1688</v>
      </c>
      <c r="D1036" s="488"/>
      <c r="E1036" s="52">
        <v>6.4787999999999997</v>
      </c>
      <c r="F1036" s="226">
        <v>203</v>
      </c>
      <c r="G1036" s="228">
        <v>1717.91138826</v>
      </c>
      <c r="H1036" s="240"/>
      <c r="I1036" s="192">
        <v>-29.911388259999967</v>
      </c>
    </row>
    <row r="1037" spans="1:9" s="49" customFormat="1" ht="16.5">
      <c r="A1037" s="177">
        <v>42361</v>
      </c>
      <c r="B1037" s="425"/>
      <c r="C1037" s="425">
        <v>1703</v>
      </c>
      <c r="D1037" s="488"/>
      <c r="E1037" s="52">
        <v>6.4778000000000002</v>
      </c>
      <c r="F1037" s="226">
        <v>202</v>
      </c>
      <c r="G1037" s="228">
        <v>1709.9468725399997</v>
      </c>
      <c r="H1037" s="240"/>
      <c r="I1037" s="192">
        <v>-6.9468725399997311</v>
      </c>
    </row>
    <row r="1038" spans="1:9" s="49" customFormat="1" ht="16.5">
      <c r="A1038" s="177">
        <v>42362</v>
      </c>
      <c r="B1038" s="425"/>
      <c r="C1038" s="425">
        <v>1712</v>
      </c>
      <c r="D1038" s="488"/>
      <c r="E1038" s="52">
        <v>6.4767999999999999</v>
      </c>
      <c r="F1038" s="226">
        <v>203</v>
      </c>
      <c r="G1038" s="228">
        <v>1717.42737536</v>
      </c>
      <c r="H1038" s="240"/>
      <c r="I1038" s="192">
        <v>-5.4273753600000418</v>
      </c>
    </row>
    <row r="1039" spans="1:9" s="49" customFormat="1" ht="16.5">
      <c r="A1039" s="177">
        <v>42363</v>
      </c>
      <c r="B1039" s="425"/>
      <c r="C1039" s="425">
        <v>1710</v>
      </c>
      <c r="D1039" s="488"/>
      <c r="E1039" s="52">
        <v>6.4763000000000002</v>
      </c>
      <c r="F1039" s="226"/>
      <c r="G1039" s="228"/>
      <c r="H1039" s="240"/>
      <c r="I1039" s="192"/>
    </row>
    <row r="1040" spans="1:9" s="49" customFormat="1" ht="16.5">
      <c r="A1040" s="177">
        <v>42366</v>
      </c>
      <c r="B1040" s="425"/>
      <c r="C1040" s="425">
        <v>1680</v>
      </c>
      <c r="D1040" s="488"/>
      <c r="E1040" s="52">
        <v>6.4880000000000004</v>
      </c>
      <c r="F1040" s="226">
        <v>203</v>
      </c>
      <c r="G1040" s="228">
        <v>1720.1378476</v>
      </c>
      <c r="H1040" s="240"/>
      <c r="I1040" s="192">
        <v>-40.137847599999986</v>
      </c>
    </row>
    <row r="1041" spans="1:9" s="49" customFormat="1" ht="16.5">
      <c r="A1041" s="177">
        <v>42367</v>
      </c>
      <c r="B1041" s="425"/>
      <c r="C1041" s="425">
        <v>1726</v>
      </c>
      <c r="D1041" s="488"/>
      <c r="E1041" s="52">
        <v>6.4851999999999999</v>
      </c>
      <c r="F1041" s="226">
        <v>202</v>
      </c>
      <c r="G1041" s="228">
        <v>1711.7288983599997</v>
      </c>
      <c r="H1041" s="240"/>
      <c r="I1041" s="192">
        <v>14.271101640000325</v>
      </c>
    </row>
    <row r="1042" spans="1:9" s="49" customFormat="1" ht="16.5">
      <c r="A1042" s="177">
        <v>42368</v>
      </c>
      <c r="B1042" s="425"/>
      <c r="C1042" s="425">
        <v>1733</v>
      </c>
      <c r="D1042" s="488"/>
      <c r="E1042" s="52">
        <v>6.4901999999999997</v>
      </c>
      <c r="F1042" s="226">
        <v>202</v>
      </c>
      <c r="G1042" s="228">
        <v>1712.9329698599995</v>
      </c>
      <c r="H1042" s="240"/>
      <c r="I1042" s="192">
        <v>20.067030140000497</v>
      </c>
    </row>
    <row r="1043" spans="1:9" s="49" customFormat="1" ht="16.5">
      <c r="A1043" s="177">
        <v>42369</v>
      </c>
      <c r="B1043" s="425"/>
      <c r="C1043" s="425">
        <v>1736</v>
      </c>
      <c r="D1043" s="488"/>
      <c r="E1043" s="52">
        <v>6.4935999999999998</v>
      </c>
      <c r="F1043" s="226">
        <v>201</v>
      </c>
      <c r="G1043" s="228">
        <v>1706.0103932399998</v>
      </c>
      <c r="H1043" s="240"/>
      <c r="I1043" s="192">
        <v>29.989606760000243</v>
      </c>
    </row>
    <row r="1044" spans="1:9" s="49" customFormat="1" ht="16.5">
      <c r="A1044" s="177">
        <v>42373</v>
      </c>
      <c r="B1044" s="425"/>
      <c r="C1044" s="425">
        <v>1720</v>
      </c>
      <c r="D1044" s="488"/>
      <c r="E1044" s="52">
        <v>6.5171999999999999</v>
      </c>
      <c r="F1044" s="226">
        <v>200</v>
      </c>
      <c r="G1044" s="228">
        <v>1703.8959959999997</v>
      </c>
      <c r="H1044" s="240"/>
      <c r="I1044" s="192">
        <v>16.104004000000259</v>
      </c>
    </row>
    <row r="1045" spans="1:9" s="49" customFormat="1" ht="16.5">
      <c r="A1045" s="177">
        <v>42374</v>
      </c>
      <c r="B1045" s="425"/>
      <c r="C1045" s="425">
        <v>1743</v>
      </c>
      <c r="D1045" s="488"/>
      <c r="E1045" s="52">
        <v>6.5198999999999998</v>
      </c>
      <c r="F1045" s="226">
        <v>200</v>
      </c>
      <c r="G1045" s="228">
        <v>1704.5397569999998</v>
      </c>
      <c r="H1045" s="240"/>
      <c r="I1045" s="192">
        <v>38.460243000000219</v>
      </c>
    </row>
    <row r="1046" spans="1:9" s="49" customFormat="1" ht="16.5">
      <c r="A1046" s="177">
        <v>42375</v>
      </c>
      <c r="B1046" s="425"/>
      <c r="C1046" s="425">
        <v>1740</v>
      </c>
      <c r="D1046" s="488"/>
      <c r="E1046" s="52">
        <v>6.5575000000000001</v>
      </c>
      <c r="F1046" s="226">
        <v>205</v>
      </c>
      <c r="G1046" s="228">
        <v>1752.5923431249996</v>
      </c>
      <c r="H1046" s="240"/>
      <c r="I1046" s="192">
        <v>-12.592343124999616</v>
      </c>
    </row>
    <row r="1047" spans="1:9" s="49" customFormat="1" ht="16.5">
      <c r="A1047" s="177">
        <v>42376</v>
      </c>
      <c r="B1047" s="425"/>
      <c r="C1047" s="425">
        <v>1738</v>
      </c>
      <c r="D1047" s="488"/>
      <c r="E1047" s="52">
        <v>6.5938999999999997</v>
      </c>
      <c r="F1047" s="226">
        <v>206</v>
      </c>
      <c r="G1047" s="228">
        <v>1769.3490843099996</v>
      </c>
      <c r="H1047" s="240"/>
      <c r="I1047" s="192">
        <v>-31.349084309999625</v>
      </c>
    </row>
    <row r="1048" spans="1:9" s="49" customFormat="1" ht="16.5">
      <c r="A1048" s="177">
        <v>42377</v>
      </c>
      <c r="B1048" s="425"/>
      <c r="C1048" s="425">
        <v>1767</v>
      </c>
      <c r="D1048" s="488"/>
      <c r="E1048" s="52">
        <v>6.5888</v>
      </c>
      <c r="F1048" s="226">
        <v>209</v>
      </c>
      <c r="G1048" s="228">
        <v>1791.6611252799996</v>
      </c>
      <c r="H1048" s="240"/>
      <c r="I1048" s="192">
        <v>-24.661125279999624</v>
      </c>
    </row>
    <row r="1049" spans="1:9" s="49" customFormat="1" ht="16.5">
      <c r="A1049" s="177">
        <v>42380</v>
      </c>
      <c r="B1049" s="425"/>
      <c r="C1049" s="425">
        <v>1722</v>
      </c>
      <c r="D1049" s="488"/>
      <c r="E1049" s="52">
        <v>6.5822000000000003</v>
      </c>
      <c r="F1049" s="226">
        <v>208</v>
      </c>
      <c r="G1049" s="228">
        <v>1782.1697038399998</v>
      </c>
      <c r="H1049" s="240"/>
      <c r="I1049" s="192">
        <v>-60.169703839999784</v>
      </c>
    </row>
    <row r="1050" spans="1:9" s="49" customFormat="1" ht="16.5">
      <c r="A1050" s="177">
        <v>42381</v>
      </c>
      <c r="B1050" s="425"/>
      <c r="C1050" s="425">
        <v>1711</v>
      </c>
      <c r="D1050" s="488"/>
      <c r="E1050" s="52">
        <v>6.5750000000000002</v>
      </c>
      <c r="F1050" s="226">
        <v>205</v>
      </c>
      <c r="G1050" s="228">
        <v>1756.8691812499999</v>
      </c>
      <c r="H1050" s="240"/>
      <c r="I1050" s="192">
        <v>-45.869181249999883</v>
      </c>
    </row>
    <row r="1051" spans="1:9" s="49" customFormat="1" ht="16.5">
      <c r="A1051" s="177">
        <v>42382</v>
      </c>
      <c r="B1051" s="425"/>
      <c r="C1051" s="425">
        <v>1701</v>
      </c>
      <c r="D1051" s="488"/>
      <c r="E1051" s="52">
        <v>6.5750000000000002</v>
      </c>
      <c r="F1051" s="226">
        <v>206</v>
      </c>
      <c r="G1051" s="228">
        <v>1764.7075674999999</v>
      </c>
      <c r="H1051" s="240"/>
      <c r="I1051" s="192">
        <v>-63.707567499999868</v>
      </c>
    </row>
    <row r="1052" spans="1:9" s="49" customFormat="1" ht="16.5">
      <c r="A1052" s="177">
        <v>42383</v>
      </c>
      <c r="B1052" s="425"/>
      <c r="C1052" s="425">
        <v>1720</v>
      </c>
      <c r="D1052" s="488"/>
      <c r="E1052" s="52">
        <v>6.5887000000000002</v>
      </c>
      <c r="F1052" s="226">
        <v>207</v>
      </c>
      <c r="G1052" s="228">
        <v>1775.9267719349998</v>
      </c>
      <c r="H1052" s="240"/>
      <c r="I1052" s="192">
        <v>-55.926771934999806</v>
      </c>
    </row>
    <row r="1053" spans="1:9" s="49" customFormat="1" ht="16.5">
      <c r="A1053" s="177">
        <v>42384</v>
      </c>
      <c r="B1053" s="425"/>
      <c r="C1053" s="425">
        <v>1712</v>
      </c>
      <c r="D1053" s="488"/>
      <c r="E1053" s="52">
        <v>6.5872999999999999</v>
      </c>
      <c r="F1053" s="226">
        <v>208</v>
      </c>
      <c r="G1053" s="228">
        <v>1783.4343365599998</v>
      </c>
      <c r="H1053" s="240"/>
      <c r="I1053" s="192">
        <v>-71.434336559999792</v>
      </c>
    </row>
    <row r="1054" spans="1:9" s="49" customFormat="1" ht="16.5">
      <c r="A1054" s="177">
        <v>42387</v>
      </c>
      <c r="B1054" s="425"/>
      <c r="C1054" s="425">
        <v>1747</v>
      </c>
      <c r="D1054" s="488"/>
      <c r="E1054" s="52">
        <v>6.5792999999999999</v>
      </c>
      <c r="F1054" s="226"/>
      <c r="G1054" s="228"/>
      <c r="H1054" s="240"/>
      <c r="I1054" s="192"/>
    </row>
    <row r="1055" spans="1:9" s="49" customFormat="1" ht="16.5">
      <c r="A1055" s="177">
        <v>42388</v>
      </c>
      <c r="B1055" s="425"/>
      <c r="C1055" s="425">
        <v>1776</v>
      </c>
      <c r="D1055" s="488"/>
      <c r="E1055" s="52">
        <v>6.5781999999999998</v>
      </c>
      <c r="F1055" s="226">
        <v>208</v>
      </c>
      <c r="G1055" s="228">
        <v>1781.1778350399998</v>
      </c>
      <c r="H1055" s="240"/>
      <c r="I1055" s="192">
        <v>-5.1778350399997635</v>
      </c>
    </row>
    <row r="1056" spans="1:9" s="49" customFormat="1" ht="16.5">
      <c r="A1056" s="177">
        <v>42389</v>
      </c>
      <c r="B1056" s="425"/>
      <c r="C1056" s="425">
        <v>1758</v>
      </c>
      <c r="D1056" s="488"/>
      <c r="E1056" s="52">
        <v>6.5796000000000001</v>
      </c>
      <c r="F1056" s="226">
        <v>207</v>
      </c>
      <c r="G1056" s="228">
        <v>1773.6811189799998</v>
      </c>
      <c r="H1056" s="240"/>
      <c r="I1056" s="192">
        <v>-15.681118979999837</v>
      </c>
    </row>
    <row r="1057" spans="1:9" s="49" customFormat="1" ht="16.5">
      <c r="A1057" s="177">
        <v>42390</v>
      </c>
      <c r="B1057" s="425"/>
      <c r="C1057" s="425">
        <v>1756</v>
      </c>
      <c r="D1057" s="488"/>
      <c r="E1057" s="52">
        <v>6.5792999999999999</v>
      </c>
      <c r="F1057" s="226">
        <v>207</v>
      </c>
      <c r="G1057" s="228">
        <v>1773.6070864649998</v>
      </c>
      <c r="H1057" s="240"/>
      <c r="I1057" s="192">
        <v>-17.607086464999838</v>
      </c>
    </row>
    <row r="1058" spans="1:9" s="49" customFormat="1" ht="16.5">
      <c r="A1058" s="177">
        <v>42391</v>
      </c>
      <c r="B1058" s="425"/>
      <c r="C1058" s="425">
        <v>1754</v>
      </c>
      <c r="D1058" s="488"/>
      <c r="E1058" s="52">
        <v>6.5793999999999997</v>
      </c>
      <c r="F1058" s="226">
        <v>206</v>
      </c>
      <c r="G1058" s="228">
        <v>1765.7881322599994</v>
      </c>
      <c r="H1058" s="240"/>
      <c r="I1058" s="192">
        <v>-11.788132259999429</v>
      </c>
    </row>
    <row r="1059" spans="1:9" s="49" customFormat="1" ht="16.5">
      <c r="A1059" s="177">
        <v>42394</v>
      </c>
      <c r="B1059" s="425"/>
      <c r="C1059" s="425">
        <v>1747</v>
      </c>
      <c r="D1059" s="488"/>
      <c r="E1059" s="52">
        <v>6.5793999999999997</v>
      </c>
      <c r="F1059" s="226">
        <v>206</v>
      </c>
      <c r="G1059" s="228">
        <v>1765.7881322599994</v>
      </c>
      <c r="H1059" s="240"/>
      <c r="I1059" s="192">
        <v>-18.788132259999429</v>
      </c>
    </row>
    <row r="1060" spans="1:9" s="49" customFormat="1" ht="16.5">
      <c r="A1060" s="177">
        <v>42395</v>
      </c>
      <c r="B1060" s="425"/>
      <c r="C1060" s="425">
        <v>1749</v>
      </c>
      <c r="D1060" s="488"/>
      <c r="E1060" s="52">
        <v>6.5796999999999999</v>
      </c>
      <c r="F1060" s="226">
        <v>206</v>
      </c>
      <c r="G1060" s="228">
        <v>1765.86180713</v>
      </c>
      <c r="H1060" s="240"/>
      <c r="I1060" s="192">
        <v>-16.861807129999988</v>
      </c>
    </row>
    <row r="1061" spans="1:9" s="49" customFormat="1" ht="16.5">
      <c r="A1061" s="177">
        <v>42396</v>
      </c>
      <c r="B1061" s="425"/>
      <c r="C1061" s="425">
        <v>1773</v>
      </c>
      <c r="D1061" s="488"/>
      <c r="E1061" s="52">
        <v>6.5780000000000003</v>
      </c>
      <c r="F1061" s="226">
        <v>206</v>
      </c>
      <c r="G1061" s="228">
        <v>1765.4443161999998</v>
      </c>
      <c r="H1061" s="240"/>
      <c r="I1061" s="192">
        <v>7.5556838000002244</v>
      </c>
    </row>
    <row r="1062" spans="1:9" s="49" customFormat="1" ht="16.5">
      <c r="A1062" s="177">
        <v>42397</v>
      </c>
      <c r="B1062" s="425"/>
      <c r="C1062" s="425">
        <v>1751</v>
      </c>
      <c r="D1062" s="488"/>
      <c r="E1062" s="52">
        <v>6.5754999999999999</v>
      </c>
      <c r="F1062" s="226">
        <v>206</v>
      </c>
      <c r="G1062" s="228">
        <v>1764.8303589499997</v>
      </c>
      <c r="H1062" s="240"/>
      <c r="I1062" s="192">
        <v>-13.830358949999663</v>
      </c>
    </row>
    <row r="1063" spans="1:9" s="49" customFormat="1" ht="16.5">
      <c r="A1063" s="177">
        <v>42398</v>
      </c>
      <c r="B1063" s="425"/>
      <c r="C1063" s="425">
        <v>1751</v>
      </c>
      <c r="D1063" s="488"/>
      <c r="E1063" s="52">
        <v>6.5789</v>
      </c>
      <c r="F1063" s="226">
        <v>207</v>
      </c>
      <c r="G1063" s="228">
        <v>1773.5083764449998</v>
      </c>
      <c r="H1063" s="240"/>
      <c r="I1063" s="192">
        <v>-22.50837644499984</v>
      </c>
    </row>
    <row r="1064" spans="1:9" s="49" customFormat="1" ht="16.5">
      <c r="A1064" s="177">
        <v>42401</v>
      </c>
      <c r="B1064" s="425"/>
      <c r="C1064" s="425">
        <v>1751</v>
      </c>
      <c r="D1064" s="488"/>
      <c r="E1064" s="52">
        <v>6.5792000000000002</v>
      </c>
      <c r="F1064" s="226">
        <v>207</v>
      </c>
      <c r="G1064" s="228">
        <v>1773.5824089599998</v>
      </c>
      <c r="H1064" s="240"/>
      <c r="I1064" s="192">
        <v>-22.582408959999839</v>
      </c>
    </row>
    <row r="1065" spans="1:9" s="49" customFormat="1" ht="16.5">
      <c r="A1065" s="177">
        <v>42402</v>
      </c>
      <c r="B1065" s="425"/>
      <c r="C1065" s="425">
        <v>1756</v>
      </c>
      <c r="D1065" s="488"/>
      <c r="E1065" s="52">
        <v>6.5796999999999999</v>
      </c>
      <c r="F1065" s="226">
        <v>207</v>
      </c>
      <c r="G1065" s="228">
        <v>1773.7057964849998</v>
      </c>
      <c r="H1065" s="240"/>
      <c r="I1065" s="192">
        <v>-17.705796484999837</v>
      </c>
    </row>
    <row r="1066" spans="1:9" s="49" customFormat="1" ht="16.5">
      <c r="A1066" s="177">
        <v>42403</v>
      </c>
      <c r="B1066" s="425"/>
      <c r="C1066" s="425">
        <v>1762</v>
      </c>
      <c r="D1066" s="488"/>
      <c r="E1066" s="52">
        <v>6.5792999999999999</v>
      </c>
      <c r="F1066" s="226">
        <v>207</v>
      </c>
      <c r="G1066" s="228">
        <v>1773.6070864649998</v>
      </c>
      <c r="H1066" s="240"/>
      <c r="I1066" s="192">
        <v>-11.607086464999838</v>
      </c>
    </row>
    <row r="1067" spans="1:9" s="49" customFormat="1" ht="16.5">
      <c r="A1067" s="177">
        <v>42404</v>
      </c>
      <c r="B1067" s="425"/>
      <c r="C1067" s="425">
        <v>1795</v>
      </c>
      <c r="D1067" s="488"/>
      <c r="E1067" s="52">
        <v>6.5777000000000001</v>
      </c>
      <c r="F1067" s="226">
        <v>207</v>
      </c>
      <c r="G1067" s="228">
        <v>1773.2122463850001</v>
      </c>
      <c r="H1067" s="240"/>
      <c r="I1067" s="192">
        <v>21.787753614999929</v>
      </c>
    </row>
    <row r="1068" spans="1:9" s="49" customFormat="1" ht="16.5">
      <c r="A1068" s="177">
        <v>42405</v>
      </c>
      <c r="B1068" s="425"/>
      <c r="C1068" s="425">
        <v>1788</v>
      </c>
      <c r="D1068" s="488"/>
      <c r="E1068" s="52">
        <v>6.5694999999999997</v>
      </c>
      <c r="F1068" s="226"/>
      <c r="G1068" s="228"/>
      <c r="H1068" s="240"/>
      <c r="I1068" s="192"/>
    </row>
    <row r="1069" spans="1:9" s="49" customFormat="1" ht="16.5">
      <c r="A1069" s="177">
        <v>42412</v>
      </c>
      <c r="B1069" s="425"/>
      <c r="C1069" s="425"/>
      <c r="D1069" s="488"/>
      <c r="E1069" s="52"/>
      <c r="F1069" s="226">
        <v>207</v>
      </c>
      <c r="G1069" s="228"/>
      <c r="H1069" s="240"/>
      <c r="I1069" s="192"/>
    </row>
    <row r="1070" spans="1:9" s="49" customFormat="1" ht="16.5">
      <c r="A1070" s="177">
        <v>42415</v>
      </c>
      <c r="B1070" s="425"/>
      <c r="C1070" s="425">
        <v>1821</v>
      </c>
      <c r="D1070" s="488"/>
      <c r="E1070" s="52">
        <v>6.4943999999999997</v>
      </c>
      <c r="F1070" s="226"/>
      <c r="G1070" s="228"/>
      <c r="H1070" s="240"/>
      <c r="I1070" s="192"/>
    </row>
    <row r="1071" spans="1:9" s="49" customFormat="1" ht="16.5">
      <c r="A1071" s="177">
        <v>42416</v>
      </c>
      <c r="B1071" s="425"/>
      <c r="C1071" s="425">
        <v>1827</v>
      </c>
      <c r="D1071" s="488"/>
      <c r="E1071" s="52">
        <v>6.5136000000000003</v>
      </c>
      <c r="F1071" s="226">
        <v>210</v>
      </c>
      <c r="G1071" s="228">
        <v>1780.6895303999997</v>
      </c>
      <c r="H1071" s="240"/>
      <c r="I1071" s="192">
        <v>46.31046960000026</v>
      </c>
    </row>
    <row r="1072" spans="1:9" s="49" customFormat="1" ht="16.5">
      <c r="A1072" s="177">
        <v>42417</v>
      </c>
      <c r="B1072" s="425"/>
      <c r="C1072" s="425">
        <v>1823</v>
      </c>
      <c r="D1072" s="488"/>
      <c r="E1072" s="52">
        <v>6.5259</v>
      </c>
      <c r="F1072" s="226">
        <v>212</v>
      </c>
      <c r="G1072" s="228">
        <v>1799.3285572199998</v>
      </c>
      <c r="H1072" s="240"/>
      <c r="I1072" s="192">
        <v>23.671442780000234</v>
      </c>
    </row>
    <row r="1073" spans="1:9" s="49" customFormat="1" ht="16.5">
      <c r="A1073" s="177">
        <v>42418</v>
      </c>
      <c r="B1073" s="425"/>
      <c r="C1073" s="425">
        <v>1830</v>
      </c>
      <c r="D1073" s="488"/>
      <c r="E1073" s="52">
        <v>6.5175999999999998</v>
      </c>
      <c r="F1073" s="226">
        <v>214</v>
      </c>
      <c r="G1073" s="228">
        <v>1812.7707637599999</v>
      </c>
      <c r="H1073" s="240"/>
      <c r="I1073" s="192">
        <v>17.229236240000091</v>
      </c>
    </row>
    <row r="1074" spans="1:9" s="49" customFormat="1" ht="16.5">
      <c r="A1074" s="177">
        <v>42419</v>
      </c>
      <c r="B1074" s="425"/>
      <c r="C1074" s="425">
        <v>1855</v>
      </c>
      <c r="D1074" s="488"/>
      <c r="E1074" s="52">
        <v>6.5204000000000004</v>
      </c>
      <c r="F1074" s="226">
        <v>218</v>
      </c>
      <c r="G1074" s="228">
        <v>1844.5782794799998</v>
      </c>
      <c r="H1074" s="240"/>
      <c r="I1074" s="192">
        <v>10.421720520000235</v>
      </c>
    </row>
    <row r="1075" spans="1:9" s="49" customFormat="1" ht="16.5">
      <c r="A1075" s="177">
        <v>42422</v>
      </c>
      <c r="B1075" s="425"/>
      <c r="C1075" s="425">
        <v>1852</v>
      </c>
      <c r="D1075" s="488"/>
      <c r="E1075" s="52">
        <v>6.5194999999999999</v>
      </c>
      <c r="F1075" s="226">
        <v>222</v>
      </c>
      <c r="G1075" s="228">
        <v>1875.4332673499998</v>
      </c>
      <c r="H1075" s="240"/>
      <c r="I1075" s="192">
        <v>-23.433267349999824</v>
      </c>
    </row>
    <row r="1076" spans="1:9" s="49" customFormat="1" ht="16.5">
      <c r="A1076" s="177">
        <v>42423</v>
      </c>
      <c r="B1076" s="425"/>
      <c r="C1076" s="425">
        <v>1856</v>
      </c>
      <c r="D1076" s="488"/>
      <c r="E1076" s="52">
        <v>6.5263999999999998</v>
      </c>
      <c r="F1076" s="226">
        <v>222</v>
      </c>
      <c r="G1076" s="228">
        <v>1877.2594027199998</v>
      </c>
      <c r="H1076" s="240"/>
      <c r="I1076" s="192">
        <v>-21.259402719999798</v>
      </c>
    </row>
    <row r="1077" spans="1:9" s="49" customFormat="1" ht="16.5">
      <c r="A1077" s="177">
        <v>42424</v>
      </c>
      <c r="B1077" s="425"/>
      <c r="C1077" s="425">
        <v>1820</v>
      </c>
      <c r="D1077" s="488"/>
      <c r="E1077" s="52">
        <v>6.5326000000000004</v>
      </c>
      <c r="F1077" s="226">
        <v>222</v>
      </c>
      <c r="G1077" s="228">
        <v>1878.9002779799998</v>
      </c>
      <c r="H1077" s="240"/>
      <c r="I1077" s="192">
        <v>-58.900277979999828</v>
      </c>
    </row>
    <row r="1078" spans="1:9" s="49" customFormat="1" ht="16.5">
      <c r="A1078" s="177">
        <v>42425</v>
      </c>
      <c r="B1078" s="425"/>
      <c r="C1078" s="425">
        <v>1811</v>
      </c>
      <c r="D1078" s="488"/>
      <c r="E1078" s="52">
        <v>6.5339999999999998</v>
      </c>
      <c r="F1078" s="226">
        <v>221</v>
      </c>
      <c r="G1078" s="228">
        <v>1871.4812900999996</v>
      </c>
      <c r="H1078" s="240"/>
      <c r="I1078" s="192">
        <v>-60.481290099999569</v>
      </c>
    </row>
    <row r="1079" spans="1:9" s="49" customFormat="1" ht="16.5">
      <c r="A1079" s="177">
        <v>42426</v>
      </c>
      <c r="B1079" s="425"/>
      <c r="C1079" s="425">
        <v>1775</v>
      </c>
      <c r="D1079" s="488"/>
      <c r="E1079" s="52">
        <v>6.5372000000000003</v>
      </c>
      <c r="F1079" s="226">
        <v>217</v>
      </c>
      <c r="G1079" s="228">
        <v>1841.1510866599997</v>
      </c>
      <c r="H1079" s="240"/>
      <c r="I1079" s="192">
        <v>-66.151086659999692</v>
      </c>
    </row>
    <row r="1080" spans="1:9" s="49" customFormat="1" ht="16.5">
      <c r="A1080" s="177">
        <v>42429</v>
      </c>
      <c r="B1080" s="425"/>
      <c r="C1080" s="425">
        <v>1775</v>
      </c>
      <c r="D1080" s="488"/>
      <c r="E1080" s="52">
        <v>6.5472000000000001</v>
      </c>
      <c r="F1080" s="226">
        <v>217</v>
      </c>
      <c r="G1080" s="228">
        <v>1843.7380521599998</v>
      </c>
      <c r="H1080" s="240"/>
      <c r="I1080" s="192">
        <v>-68.738052159999825</v>
      </c>
    </row>
    <row r="1081" spans="1:9" s="49" customFormat="1" ht="16.5">
      <c r="A1081" s="177">
        <v>42430</v>
      </c>
      <c r="B1081" s="425"/>
      <c r="C1081" s="425">
        <v>1823</v>
      </c>
      <c r="D1081" s="488"/>
      <c r="E1081" s="52">
        <v>6.5472000000000001</v>
      </c>
      <c r="F1081" s="226">
        <v>217</v>
      </c>
      <c r="G1081" s="228">
        <v>1843.7380521599998</v>
      </c>
      <c r="H1081" s="240"/>
      <c r="I1081" s="192">
        <v>-20.738052159999825</v>
      </c>
    </row>
    <row r="1082" spans="1:9" s="49" customFormat="1" ht="16.5">
      <c r="A1082" s="177">
        <v>42431</v>
      </c>
      <c r="B1082" s="425"/>
      <c r="C1082" s="425">
        <v>1815</v>
      </c>
      <c r="D1082" s="488"/>
      <c r="E1082" s="52">
        <v>6.5514999999999999</v>
      </c>
      <c r="F1082" s="226">
        <v>219</v>
      </c>
      <c r="G1082" s="228">
        <v>1860.4711887749995</v>
      </c>
      <c r="H1082" s="240"/>
      <c r="I1082" s="192">
        <v>-45.471188774999519</v>
      </c>
    </row>
    <row r="1083" spans="1:9" s="49" customFormat="1" ht="16.5">
      <c r="A1083" s="177">
        <v>42432</v>
      </c>
      <c r="B1083" s="425"/>
      <c r="C1083" s="425">
        <v>1782</v>
      </c>
      <c r="D1083" s="488"/>
      <c r="E1083" s="52">
        <v>6.5427999999999997</v>
      </c>
      <c r="F1083" s="226">
        <v>216</v>
      </c>
      <c r="G1083" s="228">
        <v>1834.7997883199996</v>
      </c>
      <c r="H1083" s="240"/>
      <c r="I1083" s="192">
        <v>-52.799788319999607</v>
      </c>
    </row>
    <row r="1084" spans="1:9" s="49" customFormat="1" ht="16.5">
      <c r="A1084" s="177">
        <v>42433</v>
      </c>
      <c r="B1084" s="425"/>
      <c r="C1084" s="425">
        <v>1824</v>
      </c>
      <c r="D1084" s="488"/>
      <c r="E1084" s="52">
        <v>6.5217999999999998</v>
      </c>
      <c r="F1084" s="226">
        <v>215</v>
      </c>
      <c r="G1084" s="228">
        <v>1821.6172320499995</v>
      </c>
      <c r="H1084" s="240"/>
      <c r="I1084" s="192">
        <v>2.3827679500004706</v>
      </c>
    </row>
    <row r="1085" spans="1:9" s="49" customFormat="1" ht="16.5">
      <c r="A1085" s="177">
        <v>42436</v>
      </c>
      <c r="B1085" s="425"/>
      <c r="C1085" s="425">
        <v>1890</v>
      </c>
      <c r="D1085" s="488"/>
      <c r="E1085" s="52">
        <v>6.5149999999999997</v>
      </c>
      <c r="F1085" s="226">
        <v>217</v>
      </c>
      <c r="G1085" s="228">
        <v>1835.4080232499996</v>
      </c>
      <c r="H1085" s="240"/>
      <c r="I1085" s="192">
        <v>54.591976750000413</v>
      </c>
    </row>
    <row r="1086" spans="1:9" s="49" customFormat="1" ht="16.5">
      <c r="A1086" s="177">
        <v>42437</v>
      </c>
      <c r="B1086" s="425"/>
      <c r="C1086" s="425">
        <v>1888</v>
      </c>
      <c r="D1086" s="488"/>
      <c r="E1086" s="52">
        <v>6.5054999999999996</v>
      </c>
      <c r="F1086" s="226">
        <v>218</v>
      </c>
      <c r="G1086" s="228">
        <v>1840.7059378499996</v>
      </c>
      <c r="H1086" s="240"/>
      <c r="I1086" s="192">
        <v>47.2940621500004</v>
      </c>
    </row>
    <row r="1087" spans="1:9" s="49" customFormat="1" ht="16.5">
      <c r="A1087" s="177">
        <v>42438</v>
      </c>
      <c r="B1087" s="425"/>
      <c r="C1087" s="425">
        <v>1961</v>
      </c>
      <c r="D1087" s="488"/>
      <c r="E1087" s="52">
        <v>6.5149999999999997</v>
      </c>
      <c r="F1087" s="226">
        <v>219</v>
      </c>
      <c r="G1087" s="228">
        <v>1850.9417377499997</v>
      </c>
      <c r="H1087" s="240"/>
      <c r="I1087" s="192">
        <v>110.05826225000033</v>
      </c>
    </row>
    <row r="1088" spans="1:9" s="49" customFormat="1" ht="16.5">
      <c r="A1088" s="177">
        <v>42439</v>
      </c>
      <c r="B1088" s="425"/>
      <c r="C1088" s="425">
        <v>1920</v>
      </c>
      <c r="D1088" s="488"/>
      <c r="E1088" s="52">
        <v>6.5159000000000002</v>
      </c>
      <c r="F1088" s="226">
        <v>219</v>
      </c>
      <c r="G1088" s="228">
        <v>1851.1767105149997</v>
      </c>
      <c r="H1088" s="240"/>
      <c r="I1088" s="192">
        <v>68.823289485000259</v>
      </c>
    </row>
    <row r="1089" spans="1:9" s="49" customFormat="1" ht="16.5">
      <c r="A1089" s="177">
        <v>42440</v>
      </c>
      <c r="B1089" s="425"/>
      <c r="C1089" s="425">
        <v>1917</v>
      </c>
      <c r="D1089" s="488"/>
      <c r="E1089" s="52">
        <v>6.4984999999999999</v>
      </c>
      <c r="F1089" s="226">
        <v>222</v>
      </c>
      <c r="G1089" s="228">
        <v>1869.8754640499997</v>
      </c>
      <c r="H1089" s="240"/>
      <c r="I1089" s="192">
        <v>47.124535950000336</v>
      </c>
    </row>
    <row r="1090" spans="1:9" s="49" customFormat="1" ht="16.5">
      <c r="A1090" s="177">
        <v>42443</v>
      </c>
      <c r="B1090" s="425"/>
      <c r="C1090" s="425">
        <v>1917</v>
      </c>
      <c r="D1090" s="488"/>
      <c r="E1090" s="52">
        <v>6.4950000000000001</v>
      </c>
      <c r="F1090" s="226">
        <v>223</v>
      </c>
      <c r="G1090" s="228">
        <v>1876.6921777499997</v>
      </c>
      <c r="H1090" s="240"/>
      <c r="I1090" s="192">
        <v>40.307822250000299</v>
      </c>
    </row>
    <row r="1091" spans="1:9" s="49" customFormat="1" ht="16.5">
      <c r="A1091" s="177">
        <v>42444</v>
      </c>
      <c r="B1091" s="425"/>
      <c r="C1091" s="425">
        <v>1900</v>
      </c>
      <c r="D1091" s="488"/>
      <c r="E1091" s="52">
        <v>6.5105000000000004</v>
      </c>
      <c r="F1091" s="226">
        <v>223</v>
      </c>
      <c r="G1091" s="228">
        <v>1880.8128442249997</v>
      </c>
      <c r="H1091" s="240"/>
      <c r="I1091" s="192">
        <v>19.187155775000292</v>
      </c>
    </row>
    <row r="1092" spans="1:9" s="49" customFormat="1" ht="16.5">
      <c r="A1092" s="177">
        <v>42445</v>
      </c>
      <c r="B1092" s="425"/>
      <c r="C1092" s="425">
        <v>1926</v>
      </c>
      <c r="D1092" s="488"/>
      <c r="E1092" s="52">
        <v>6.5209999999999999</v>
      </c>
      <c r="F1092" s="226">
        <v>220</v>
      </c>
      <c r="G1092" s="228">
        <v>1860.2822329999997</v>
      </c>
      <c r="H1092" s="240"/>
      <c r="I1092" s="192">
        <v>65.717767000000322</v>
      </c>
    </row>
    <row r="1093" spans="1:9" s="49" customFormat="1" ht="16.5">
      <c r="A1093" s="177">
        <v>42446</v>
      </c>
      <c r="B1093" s="425"/>
      <c r="C1093" s="425">
        <v>1947</v>
      </c>
      <c r="D1093" s="488"/>
      <c r="E1093" s="52">
        <v>6.4930000000000003</v>
      </c>
      <c r="F1093" s="226">
        <v>222</v>
      </c>
      <c r="G1093" s="228">
        <v>1868.4198489</v>
      </c>
      <c r="H1093" s="240"/>
      <c r="I1093" s="192">
        <v>78.580151099999966</v>
      </c>
    </row>
    <row r="1094" spans="1:9" s="49" customFormat="1" ht="16.5">
      <c r="A1094" s="177">
        <v>42447</v>
      </c>
      <c r="B1094" s="425"/>
      <c r="C1094" s="425">
        <v>1997</v>
      </c>
      <c r="D1094" s="488"/>
      <c r="E1094" s="52">
        <v>6.4726999999999997</v>
      </c>
      <c r="F1094" s="226">
        <v>230</v>
      </c>
      <c r="G1094" s="228">
        <v>1924.7787401499997</v>
      </c>
      <c r="H1094" s="240"/>
      <c r="I1094" s="192">
        <v>72.221259850000251</v>
      </c>
    </row>
    <row r="1095" spans="1:9" s="49" customFormat="1" ht="16.5">
      <c r="A1095" s="177">
        <v>42450</v>
      </c>
      <c r="B1095" s="425"/>
      <c r="C1095" s="425">
        <v>2028</v>
      </c>
      <c r="D1095" s="488"/>
      <c r="E1095" s="52">
        <v>6.4858000000000002</v>
      </c>
      <c r="F1095" s="226">
        <v>231</v>
      </c>
      <c r="G1095" s="228">
        <v>1936.1027345699999</v>
      </c>
      <c r="H1095" s="240"/>
      <c r="I1095" s="192">
        <v>91.897265430000061</v>
      </c>
    </row>
    <row r="1096" spans="1:9" s="49" customFormat="1" ht="16.5">
      <c r="A1096" s="177">
        <v>42451</v>
      </c>
      <c r="B1096" s="425"/>
      <c r="C1096" s="425">
        <v>2005</v>
      </c>
      <c r="D1096" s="488"/>
      <c r="E1096" s="52">
        <v>6.4926000000000004</v>
      </c>
      <c r="F1096" s="226">
        <v>230</v>
      </c>
      <c r="G1096" s="228">
        <v>1930.2352106999997</v>
      </c>
      <c r="H1096" s="240"/>
      <c r="I1096" s="192">
        <v>74.764789300000302</v>
      </c>
    </row>
    <row r="1097" spans="1:9" s="49" customFormat="1" ht="16.5">
      <c r="A1097" s="177">
        <v>42452</v>
      </c>
      <c r="B1097" s="425"/>
      <c r="C1097" s="425">
        <v>1982</v>
      </c>
      <c r="D1097" s="488"/>
      <c r="E1097" s="52">
        <v>6.4969000000000001</v>
      </c>
      <c r="F1097" s="226">
        <v>229</v>
      </c>
      <c r="G1097" s="228">
        <v>1923.6689677149998</v>
      </c>
      <c r="H1097" s="240"/>
      <c r="I1097" s="192">
        <v>58.331032285000219</v>
      </c>
    </row>
    <row r="1098" spans="1:9" s="49" customFormat="1" ht="16.5">
      <c r="A1098" s="177">
        <v>42453</v>
      </c>
      <c r="B1098" s="425"/>
      <c r="C1098" s="425">
        <v>1927</v>
      </c>
      <c r="D1098" s="488"/>
      <c r="E1098" s="52">
        <v>6.5125999999999999</v>
      </c>
      <c r="F1098" s="226">
        <v>229</v>
      </c>
      <c r="G1098" s="228">
        <v>1927.9551046099996</v>
      </c>
      <c r="H1098" s="240"/>
      <c r="I1098" s="192">
        <v>-0.95510460999958013</v>
      </c>
    </row>
    <row r="1099" spans="1:9" s="49" customFormat="1" ht="16.5">
      <c r="A1099" s="177">
        <v>42454</v>
      </c>
      <c r="B1099" s="425"/>
      <c r="C1099" s="425">
        <v>1923</v>
      </c>
      <c r="D1099" s="488"/>
      <c r="E1099" s="52">
        <v>6.5153999999999996</v>
      </c>
      <c r="F1099" s="226"/>
      <c r="G1099" s="228"/>
      <c r="H1099" s="240"/>
      <c r="I1099" s="192"/>
    </row>
    <row r="1100" spans="1:9" s="49" customFormat="1" ht="16.5">
      <c r="A1100" s="177">
        <v>42457</v>
      </c>
      <c r="B1100" s="425"/>
      <c r="C1100" s="425">
        <v>1896</v>
      </c>
      <c r="D1100" s="488"/>
      <c r="E1100" s="52">
        <v>6.516</v>
      </c>
      <c r="F1100" s="226">
        <v>228</v>
      </c>
      <c r="G1100" s="228">
        <v>1921.1152631999996</v>
      </c>
      <c r="H1100" s="240"/>
      <c r="I1100" s="192">
        <v>-25.115263199999617</v>
      </c>
    </row>
    <row r="1101" spans="1:9" s="49" customFormat="1" ht="16.5">
      <c r="A1101" s="177">
        <v>42458</v>
      </c>
      <c r="B1101" s="425"/>
      <c r="C1101" s="425">
        <v>1885</v>
      </c>
      <c r="D1101" s="488"/>
      <c r="E1101" s="52">
        <v>6.5114999999999998</v>
      </c>
      <c r="F1101" s="226">
        <v>228</v>
      </c>
      <c r="G1101" s="228">
        <v>1919.8921172999999</v>
      </c>
      <c r="H1101" s="240"/>
      <c r="I1101" s="192">
        <v>-34.892117299999882</v>
      </c>
    </row>
    <row r="1102" spans="1:9" s="49" customFormat="1" ht="16.5">
      <c r="A1102" s="177">
        <v>42459</v>
      </c>
      <c r="B1102" s="425"/>
      <c r="C1102" s="425">
        <v>1882</v>
      </c>
      <c r="D1102" s="488"/>
      <c r="E1102" s="52">
        <v>6.4779999999999998</v>
      </c>
      <c r="F1102" s="226">
        <v>228</v>
      </c>
      <c r="G1102" s="228">
        <v>1910.7864755999997</v>
      </c>
      <c r="H1102" s="240"/>
      <c r="I1102" s="192">
        <v>-28.786475599999676</v>
      </c>
    </row>
    <row r="1103" spans="1:9" s="49" customFormat="1" ht="16.5">
      <c r="A1103" s="177">
        <v>42460</v>
      </c>
      <c r="B1103" s="425"/>
      <c r="C1103" s="425">
        <v>1872</v>
      </c>
      <c r="D1103" s="488"/>
      <c r="E1103" s="52">
        <v>6.4676</v>
      </c>
      <c r="F1103" s="226">
        <v>227</v>
      </c>
      <c r="G1103" s="228">
        <v>1900.2493001799996</v>
      </c>
      <c r="H1103" s="240"/>
      <c r="I1103" s="192">
        <v>-28.249300179999636</v>
      </c>
    </row>
    <row r="1104" spans="1:9" s="49" customFormat="1" ht="16.5">
      <c r="A1104" s="177">
        <v>42461</v>
      </c>
      <c r="B1104" s="425"/>
      <c r="C1104" s="425">
        <v>1879</v>
      </c>
      <c r="D1104" s="488"/>
      <c r="E1104" s="52">
        <v>6.4644000000000004</v>
      </c>
      <c r="F1104" s="226"/>
      <c r="G1104" s="228"/>
      <c r="H1104" s="240"/>
      <c r="I1104" s="192"/>
    </row>
    <row r="1105" spans="1:9" s="49" customFormat="1" ht="16.5">
      <c r="A1105" s="177">
        <v>42464</v>
      </c>
      <c r="B1105" s="425"/>
      <c r="C1105" s="425"/>
      <c r="D1105" s="488"/>
      <c r="E1105" s="52"/>
      <c r="F1105" s="226">
        <v>225</v>
      </c>
      <c r="G1105" s="228"/>
      <c r="H1105" s="240"/>
      <c r="I1105" s="192"/>
    </row>
    <row r="1106" spans="1:9" s="49" customFormat="1" ht="16.5">
      <c r="A1106" s="177">
        <v>42465</v>
      </c>
      <c r="B1106" s="425"/>
      <c r="C1106" s="425">
        <v>1841</v>
      </c>
      <c r="D1106" s="488"/>
      <c r="E1106" s="52">
        <v>6.4732000000000003</v>
      </c>
      <c r="F1106" s="226">
        <v>225</v>
      </c>
      <c r="G1106" s="228">
        <v>1886.3307104999999</v>
      </c>
      <c r="H1106" s="240"/>
      <c r="I1106" s="192">
        <v>-45.330710499999896</v>
      </c>
    </row>
    <row r="1107" spans="1:9" s="49" customFormat="1" ht="16.5">
      <c r="A1107" s="177">
        <v>42466</v>
      </c>
      <c r="B1107" s="425"/>
      <c r="C1107" s="425">
        <v>1850</v>
      </c>
      <c r="D1107" s="488"/>
      <c r="E1107" s="52">
        <v>6.4820000000000002</v>
      </c>
      <c r="F1107" s="226">
        <v>223</v>
      </c>
      <c r="G1107" s="228">
        <v>1873.2361348999998</v>
      </c>
      <c r="H1107" s="240"/>
      <c r="I1107" s="192">
        <v>-23.236134899999797</v>
      </c>
    </row>
    <row r="1108" spans="1:9" s="49" customFormat="1" ht="16.5">
      <c r="A1108" s="177">
        <v>42467</v>
      </c>
      <c r="B1108" s="425"/>
      <c r="C1108" s="425">
        <v>1850</v>
      </c>
      <c r="D1108" s="488"/>
      <c r="E1108" s="52">
        <v>6.4729000000000001</v>
      </c>
      <c r="F1108" s="226">
        <v>224</v>
      </c>
      <c r="G1108" s="228">
        <v>1878.5335726399996</v>
      </c>
      <c r="H1108" s="240"/>
      <c r="I1108" s="192">
        <v>-28.533572639999647</v>
      </c>
    </row>
    <row r="1109" spans="1:9" s="49" customFormat="1" ht="16.5">
      <c r="A1109" s="177">
        <v>42468</v>
      </c>
      <c r="B1109" s="425"/>
      <c r="C1109" s="425">
        <v>1898</v>
      </c>
      <c r="D1109" s="488"/>
      <c r="E1109" s="52">
        <v>6.4752999999999998</v>
      </c>
      <c r="F1109" s="226">
        <v>224</v>
      </c>
      <c r="G1109" s="228">
        <v>1879.1744724799998</v>
      </c>
      <c r="H1109" s="240"/>
      <c r="I1109" s="192">
        <v>18.825527520000151</v>
      </c>
    </row>
    <row r="1110" spans="1:9" s="49" customFormat="1" ht="16.5">
      <c r="A1110" s="177">
        <v>42471</v>
      </c>
      <c r="B1110" s="425"/>
      <c r="C1110" s="425">
        <v>1863</v>
      </c>
      <c r="D1110" s="488"/>
      <c r="E1110" s="52">
        <v>6.47</v>
      </c>
      <c r="F1110" s="226">
        <v>224</v>
      </c>
      <c r="G1110" s="228">
        <v>1877.7591519999996</v>
      </c>
      <c r="H1110" s="240"/>
      <c r="I1110" s="192">
        <v>-14.759151999999631</v>
      </c>
    </row>
    <row r="1111" spans="1:9" s="49" customFormat="1" ht="16.5">
      <c r="A1111" s="177">
        <v>42472</v>
      </c>
      <c r="B1111" s="425"/>
      <c r="C1111" s="425">
        <v>1884</v>
      </c>
      <c r="D1111" s="488"/>
      <c r="E1111" s="52">
        <v>6.4592000000000001</v>
      </c>
      <c r="F1111" s="226">
        <v>224</v>
      </c>
      <c r="G1111" s="228">
        <v>1874.8751027199996</v>
      </c>
      <c r="H1111" s="240"/>
      <c r="I1111" s="192">
        <v>9.1248972800003685</v>
      </c>
    </row>
    <row r="1112" spans="1:9" s="49" customFormat="1" ht="16.5">
      <c r="A1112" s="177">
        <v>42473</v>
      </c>
      <c r="B1112" s="425"/>
      <c r="C1112" s="425">
        <v>1924</v>
      </c>
      <c r="D1112" s="488"/>
      <c r="E1112" s="52">
        <v>6.4678000000000004</v>
      </c>
      <c r="F1112" s="226">
        <v>224</v>
      </c>
      <c r="G1112" s="228">
        <v>1877.1716604800001</v>
      </c>
      <c r="H1112" s="240"/>
      <c r="I1112" s="192">
        <v>46.828339519999872</v>
      </c>
    </row>
    <row r="1113" spans="1:9" s="49" customFormat="1" ht="16.5">
      <c r="A1113" s="177">
        <v>42474</v>
      </c>
      <c r="B1113" s="425"/>
      <c r="C1113" s="425">
        <v>1980</v>
      </c>
      <c r="D1113" s="488"/>
      <c r="E1113" s="52">
        <v>6.4874999999999998</v>
      </c>
      <c r="F1113" s="226">
        <v>224</v>
      </c>
      <c r="G1113" s="228">
        <v>1882.43238</v>
      </c>
      <c r="H1113" s="240"/>
      <c r="I1113" s="192">
        <v>97.567620000000034</v>
      </c>
    </row>
    <row r="1114" spans="1:9" s="49" customFormat="1" ht="16.5">
      <c r="A1114" s="177">
        <v>42475</v>
      </c>
      <c r="B1114" s="425"/>
      <c r="C1114" s="425">
        <v>1960</v>
      </c>
      <c r="D1114" s="488"/>
      <c r="E1114" s="52">
        <v>6.4816000000000003</v>
      </c>
      <c r="F1114" s="226">
        <v>225</v>
      </c>
      <c r="G1114" s="228">
        <v>1888.5838739999999</v>
      </c>
      <c r="H1114" s="240"/>
      <c r="I1114" s="192">
        <v>71.416126000000077</v>
      </c>
    </row>
    <row r="1115" spans="1:9" s="49" customFormat="1" ht="16.5">
      <c r="A1115" s="177">
        <v>42478</v>
      </c>
      <c r="B1115" s="425"/>
      <c r="C1115" s="425">
        <v>1962</v>
      </c>
      <c r="D1115" s="488"/>
      <c r="E1115" s="52">
        <v>6.4802999999999997</v>
      </c>
      <c r="F1115" s="226">
        <v>225</v>
      </c>
      <c r="G1115" s="228">
        <v>1888.2351701249995</v>
      </c>
      <c r="H1115" s="240"/>
      <c r="I1115" s="192">
        <v>73.764829875000487</v>
      </c>
    </row>
    <row r="1116" spans="1:9" s="49" customFormat="1" ht="16.5">
      <c r="A1116" s="177">
        <v>42479</v>
      </c>
      <c r="B1116" s="425"/>
      <c r="C1116" s="425">
        <v>1963</v>
      </c>
      <c r="D1116" s="488"/>
      <c r="E1116" s="52">
        <v>6.4722</v>
      </c>
      <c r="F1116" s="226">
        <v>224</v>
      </c>
      <c r="G1116" s="228">
        <v>1878.3466435199996</v>
      </c>
      <c r="H1116" s="240"/>
      <c r="I1116" s="192">
        <v>84.653356480000411</v>
      </c>
    </row>
    <row r="1117" spans="1:9" s="49" customFormat="1" ht="16.5">
      <c r="A1117" s="177">
        <v>42480</v>
      </c>
      <c r="B1117" s="425"/>
      <c r="C1117" s="425">
        <v>1982</v>
      </c>
      <c r="D1117" s="488"/>
      <c r="E1117" s="52">
        <v>6.4692999999999996</v>
      </c>
      <c r="F1117" s="226">
        <v>223</v>
      </c>
      <c r="G1117" s="228">
        <v>1869.8598468849998</v>
      </c>
      <c r="H1117" s="240"/>
      <c r="I1117" s="192">
        <v>112.1401531150002</v>
      </c>
    </row>
    <row r="1118" spans="1:9" s="49" customFormat="1" ht="16.5">
      <c r="A1118" s="177">
        <v>42481</v>
      </c>
      <c r="B1118" s="425"/>
      <c r="C1118" s="425">
        <v>2057</v>
      </c>
      <c r="D1118" s="488"/>
      <c r="E1118" s="52">
        <v>6.4793000000000003</v>
      </c>
      <c r="F1118" s="226">
        <v>227</v>
      </c>
      <c r="G1118" s="228">
        <v>1903.4155313649999</v>
      </c>
      <c r="H1118" s="240"/>
      <c r="I1118" s="192">
        <v>153.58446863500012</v>
      </c>
    </row>
    <row r="1119" spans="1:9" s="49" customFormat="1" ht="16.5">
      <c r="A1119" s="177">
        <v>42482</v>
      </c>
      <c r="B1119" s="425"/>
      <c r="C1119" s="425">
        <v>1995</v>
      </c>
      <c r="D1119" s="488"/>
      <c r="E1119" s="52">
        <v>6.4930000000000003</v>
      </c>
      <c r="F1119" s="226">
        <v>230</v>
      </c>
      <c r="G1119" s="228">
        <v>1930.3448885</v>
      </c>
      <c r="H1119" s="240"/>
      <c r="I1119" s="192">
        <v>64.655111499999975</v>
      </c>
    </row>
    <row r="1120" spans="1:9" s="49" customFormat="1" ht="16.5">
      <c r="A1120" s="177">
        <v>42485</v>
      </c>
      <c r="B1120" s="425"/>
      <c r="C1120" s="425">
        <v>2037</v>
      </c>
      <c r="D1120" s="488"/>
      <c r="E1120" s="52">
        <v>6.4969000000000001</v>
      </c>
      <c r="F1120" s="226">
        <v>231</v>
      </c>
      <c r="G1120" s="228">
        <v>1939.1595263849997</v>
      </c>
      <c r="H1120" s="240"/>
      <c r="I1120" s="192">
        <v>97.840473615000292</v>
      </c>
    </row>
    <row r="1121" spans="1:9" s="49" customFormat="1" ht="16.5">
      <c r="A1121" s="177">
        <v>42486</v>
      </c>
      <c r="B1121" s="425"/>
      <c r="C1121" s="425">
        <v>2037</v>
      </c>
      <c r="D1121" s="488"/>
      <c r="E1121" s="52">
        <v>6.4935</v>
      </c>
      <c r="F1121" s="226">
        <v>228</v>
      </c>
      <c r="G1121" s="228">
        <v>1914.9995336999998</v>
      </c>
      <c r="H1121" s="240"/>
      <c r="I1121" s="192">
        <v>122.0004663000002</v>
      </c>
    </row>
    <row r="1122" spans="1:9" s="49" customFormat="1" ht="16.5">
      <c r="A1122" s="177">
        <v>42487</v>
      </c>
      <c r="B1122" s="425"/>
      <c r="C1122" s="425">
        <v>2058</v>
      </c>
      <c r="D1122" s="488"/>
      <c r="E1122" s="52">
        <v>6.4935</v>
      </c>
      <c r="F1122" s="226">
        <v>234</v>
      </c>
      <c r="G1122" s="228">
        <v>1961.4468898499999</v>
      </c>
      <c r="H1122" s="240"/>
      <c r="I1122" s="192">
        <v>96.553110150000066</v>
      </c>
    </row>
    <row r="1123" spans="1:9" s="49" customFormat="1" ht="16.5">
      <c r="A1123" s="177">
        <v>42488</v>
      </c>
      <c r="B1123" s="425"/>
      <c r="C1123" s="425">
        <v>2028</v>
      </c>
      <c r="D1123" s="488"/>
      <c r="E1123" s="52">
        <v>6.4817999999999998</v>
      </c>
      <c r="F1123" s="226">
        <v>236</v>
      </c>
      <c r="G1123" s="228">
        <v>1973.6375773199998</v>
      </c>
      <c r="H1123" s="240"/>
      <c r="I1123" s="192">
        <v>54.362422680000236</v>
      </c>
    </row>
    <row r="1124" spans="1:9" s="49" customFormat="1" ht="16.5">
      <c r="A1124" s="177">
        <v>42489</v>
      </c>
      <c r="B1124" s="425"/>
      <c r="C1124" s="425">
        <v>2052</v>
      </c>
      <c r="D1124" s="488"/>
      <c r="E1124" s="52">
        <v>6.4855</v>
      </c>
      <c r="F1124" s="226"/>
      <c r="G1124" s="228"/>
      <c r="H1124" s="240"/>
      <c r="I1124" s="192"/>
    </row>
    <row r="1125" spans="1:9" s="49" customFormat="1" ht="16.5">
      <c r="A1125" s="177">
        <v>42492</v>
      </c>
      <c r="B1125" s="425"/>
      <c r="C1125" s="425"/>
      <c r="D1125" s="488"/>
      <c r="E1125" s="52"/>
      <c r="F1125" s="226">
        <v>236</v>
      </c>
      <c r="G1125" s="228"/>
      <c r="H1125" s="240"/>
      <c r="I1125" s="192"/>
    </row>
    <row r="1126" spans="1:9" s="49" customFormat="1" ht="16.5">
      <c r="A1126" s="177">
        <v>42493</v>
      </c>
      <c r="B1126" s="425"/>
      <c r="C1126" s="425">
        <v>2003</v>
      </c>
      <c r="D1126" s="488"/>
      <c r="E1126" s="52">
        <v>6.4743000000000004</v>
      </c>
      <c r="F1126" s="226">
        <v>234</v>
      </c>
      <c r="G1126" s="228">
        <v>1956.0907983299996</v>
      </c>
      <c r="H1126" s="240"/>
      <c r="I1126" s="192">
        <v>46.909201670000357</v>
      </c>
    </row>
    <row r="1127" spans="1:9" s="49" customFormat="1" ht="16.5">
      <c r="A1127" s="177">
        <v>42494</v>
      </c>
      <c r="B1127" s="425"/>
      <c r="C1127" s="425">
        <v>1994</v>
      </c>
      <c r="D1127" s="488"/>
      <c r="E1127" s="52">
        <v>6.5</v>
      </c>
      <c r="F1127" s="226">
        <v>234</v>
      </c>
      <c r="G1127" s="228">
        <v>1963.2601499999996</v>
      </c>
      <c r="H1127" s="240"/>
      <c r="I1127" s="192">
        <v>30.739850000000388</v>
      </c>
    </row>
    <row r="1128" spans="1:9" s="49" customFormat="1" ht="16.5">
      <c r="A1128" s="177">
        <v>42495</v>
      </c>
      <c r="B1128" s="425"/>
      <c r="C1128" s="425">
        <v>1977</v>
      </c>
      <c r="D1128" s="488"/>
      <c r="E1128" s="52">
        <v>6.5068000000000001</v>
      </c>
      <c r="F1128" s="226">
        <v>238</v>
      </c>
      <c r="G1128" s="228">
        <v>1996.1854255599999</v>
      </c>
      <c r="H1128" s="240"/>
      <c r="I1128" s="192">
        <v>-19.185425559999885</v>
      </c>
    </row>
    <row r="1129" spans="1:9" s="49" customFormat="1" ht="16.5">
      <c r="A1129" s="177">
        <v>42496</v>
      </c>
      <c r="B1129" s="425"/>
      <c r="C1129" s="425">
        <v>1933</v>
      </c>
      <c r="D1129" s="488"/>
      <c r="E1129" s="52">
        <v>6.5023</v>
      </c>
      <c r="F1129" s="226">
        <v>228</v>
      </c>
      <c r="G1129" s="228">
        <v>1917.3914634599998</v>
      </c>
      <c r="H1129" s="240"/>
      <c r="I1129" s="192">
        <v>15.608536540000159</v>
      </c>
    </row>
    <row r="1130" spans="1:9" s="49" customFormat="1" ht="16.5">
      <c r="A1130" s="177">
        <v>42499</v>
      </c>
      <c r="B1130" s="425"/>
      <c r="C1130" s="425">
        <v>1913</v>
      </c>
      <c r="D1130" s="488"/>
      <c r="E1130" s="52">
        <v>6.5068000000000001</v>
      </c>
      <c r="F1130" s="226">
        <v>226</v>
      </c>
      <c r="G1130" s="228">
        <v>1903.10044612</v>
      </c>
      <c r="H1130" s="240"/>
      <c r="I1130" s="192">
        <v>9.8995538799999849</v>
      </c>
    </row>
    <row r="1131" spans="1:9" s="49" customFormat="1" ht="16.5">
      <c r="A1131" s="177">
        <v>42500</v>
      </c>
      <c r="B1131" s="425"/>
      <c r="C1131" s="425">
        <v>1938</v>
      </c>
      <c r="D1131" s="488"/>
      <c r="E1131" s="52">
        <v>6.5155000000000003</v>
      </c>
      <c r="F1131" s="226">
        <v>229</v>
      </c>
      <c r="G1131" s="228">
        <v>1928.7468114249998</v>
      </c>
      <c r="H1131" s="240"/>
      <c r="I1131" s="192">
        <v>9.2531885750001948</v>
      </c>
    </row>
    <row r="1132" spans="1:9" s="49" customFormat="1" ht="16.5">
      <c r="A1132" s="177">
        <v>42501</v>
      </c>
      <c r="B1132" s="425"/>
      <c r="C1132" s="425">
        <v>1955</v>
      </c>
      <c r="D1132" s="488"/>
      <c r="E1132" s="52">
        <v>6.5119999999999996</v>
      </c>
      <c r="F1132" s="226">
        <v>231</v>
      </c>
      <c r="G1132" s="228">
        <v>1943.3178647999996</v>
      </c>
      <c r="H1132" s="240"/>
      <c r="I1132" s="192">
        <v>11.682135200000403</v>
      </c>
    </row>
    <row r="1133" spans="1:9" s="49" customFormat="1" ht="16.5">
      <c r="A1133" s="177">
        <v>42502</v>
      </c>
      <c r="B1133" s="425"/>
      <c r="C1133" s="425">
        <v>1948</v>
      </c>
      <c r="D1133" s="488"/>
      <c r="E1133" s="52">
        <v>6.5122</v>
      </c>
      <c r="F1133" s="226">
        <v>232</v>
      </c>
      <c r="G1133" s="228">
        <v>1951.1364613599997</v>
      </c>
      <c r="H1133" s="240"/>
      <c r="I1133" s="192">
        <v>-3.1364613599996574</v>
      </c>
    </row>
    <row r="1134" spans="1:9" s="49" customFormat="1" ht="16.5">
      <c r="A1134" s="177">
        <v>42503</v>
      </c>
      <c r="B1134" s="425"/>
      <c r="C1134" s="425">
        <v>1897</v>
      </c>
      <c r="D1134" s="488"/>
      <c r="E1134" s="52">
        <v>6.5202</v>
      </c>
      <c r="F1134" s="226">
        <v>230</v>
      </c>
      <c r="G1134" s="228">
        <v>1937.8029788999995</v>
      </c>
      <c r="H1134" s="240"/>
      <c r="I1134" s="192">
        <v>-40.802978899999516</v>
      </c>
    </row>
    <row r="1135" spans="1:9" s="49" customFormat="1" ht="16.5">
      <c r="A1135" s="177">
        <v>42506</v>
      </c>
      <c r="B1135" s="425"/>
      <c r="C1135" s="425">
        <v>1908</v>
      </c>
      <c r="D1135" s="488"/>
      <c r="E1135" s="52">
        <v>6.5209000000000001</v>
      </c>
      <c r="F1135" s="226">
        <v>230</v>
      </c>
      <c r="G1135" s="228">
        <v>1937.9949150499999</v>
      </c>
      <c r="H1135" s="240"/>
      <c r="I1135" s="192">
        <v>-29.994915049999918</v>
      </c>
    </row>
    <row r="1136" spans="1:9" s="49" customFormat="1" ht="16.5">
      <c r="A1136" s="177">
        <v>42507</v>
      </c>
      <c r="B1136" s="425"/>
      <c r="C1136" s="425">
        <v>1924</v>
      </c>
      <c r="D1136" s="488"/>
      <c r="E1136" s="52">
        <v>6.5227000000000004</v>
      </c>
      <c r="F1136" s="226">
        <v>230</v>
      </c>
      <c r="G1136" s="228">
        <v>1938.4884651499997</v>
      </c>
      <c r="H1136" s="240"/>
      <c r="I1136" s="192">
        <v>-14.488465149999683</v>
      </c>
    </row>
    <row r="1137" spans="1:9" s="49" customFormat="1" ht="16.5">
      <c r="A1137" s="177">
        <v>42508</v>
      </c>
      <c r="B1137" s="425"/>
      <c r="C1137" s="425">
        <v>1891</v>
      </c>
      <c r="D1137" s="488"/>
      <c r="E1137" s="52">
        <v>6.5353000000000003</v>
      </c>
      <c r="F1137" s="226">
        <v>230</v>
      </c>
      <c r="G1137" s="228">
        <v>1941.9433158499999</v>
      </c>
      <c r="H1137" s="240"/>
      <c r="I1137" s="192">
        <v>-50.943315849999863</v>
      </c>
    </row>
    <row r="1138" spans="1:9" s="49" customFormat="1" ht="16.5">
      <c r="A1138" s="177">
        <v>42509</v>
      </c>
      <c r="B1138" s="425"/>
      <c r="C1138" s="425">
        <v>1854</v>
      </c>
      <c r="D1138" s="488"/>
      <c r="E1138" s="52">
        <v>6.5439999999999996</v>
      </c>
      <c r="F1138" s="226">
        <v>226</v>
      </c>
      <c r="G1138" s="228">
        <v>1913.1230895999997</v>
      </c>
      <c r="H1138" s="240"/>
      <c r="I1138" s="192">
        <v>-59.12308959999973</v>
      </c>
    </row>
    <row r="1139" spans="1:9" s="49" customFormat="1" ht="16.5">
      <c r="A1139" s="177">
        <v>42510</v>
      </c>
      <c r="B1139" s="425"/>
      <c r="C1139" s="425">
        <v>1863</v>
      </c>
      <c r="D1139" s="488"/>
      <c r="E1139" s="52">
        <v>6.5433000000000003</v>
      </c>
      <c r="F1139" s="226">
        <v>227</v>
      </c>
      <c r="G1139" s="228">
        <v>1920.7350865649998</v>
      </c>
      <c r="H1139" s="240"/>
      <c r="I1139" s="192">
        <v>-57.735086564999847</v>
      </c>
    </row>
    <row r="1140" spans="1:9" s="49" customFormat="1" ht="16.5">
      <c r="A1140" s="177">
        <v>42513</v>
      </c>
      <c r="B1140" s="425"/>
      <c r="C1140" s="425">
        <v>1827</v>
      </c>
      <c r="D1140" s="488"/>
      <c r="E1140" s="52">
        <v>6.5518999999999998</v>
      </c>
      <c r="F1140" s="226">
        <v>226</v>
      </c>
      <c r="G1140" s="228">
        <v>1915.2515542099998</v>
      </c>
      <c r="H1140" s="240"/>
      <c r="I1140" s="192">
        <v>-88.251554209999767</v>
      </c>
    </row>
    <row r="1141" spans="1:9" s="49" customFormat="1" ht="16.5">
      <c r="A1141" s="177">
        <v>42514</v>
      </c>
      <c r="B1141" s="425"/>
      <c r="C1141" s="425">
        <v>1816</v>
      </c>
      <c r="D1141" s="488"/>
      <c r="E1141" s="52">
        <v>6.5567000000000002</v>
      </c>
      <c r="F1141" s="226">
        <v>227</v>
      </c>
      <c r="G1141" s="228">
        <v>1924.3613684349998</v>
      </c>
      <c r="H1141" s="240"/>
      <c r="I1141" s="192">
        <v>-108.3613684349998</v>
      </c>
    </row>
    <row r="1142" spans="1:9" s="49" customFormat="1" ht="16.5">
      <c r="A1142" s="177">
        <v>42515</v>
      </c>
      <c r="B1142" s="425"/>
      <c r="C1142" s="425">
        <v>1847</v>
      </c>
      <c r="D1142" s="488"/>
      <c r="E1142" s="52">
        <v>6.5620000000000003</v>
      </c>
      <c r="F1142" s="226">
        <v>228</v>
      </c>
      <c r="G1142" s="228">
        <v>1933.6185323999998</v>
      </c>
      <c r="H1142" s="240"/>
      <c r="I1142" s="192">
        <v>-86.618532399999822</v>
      </c>
    </row>
    <row r="1143" spans="1:9" s="49" customFormat="1" ht="16.5">
      <c r="A1143" s="177">
        <v>42516</v>
      </c>
      <c r="B1143" s="425"/>
      <c r="C1143" s="425">
        <v>1893</v>
      </c>
      <c r="D1143" s="488"/>
      <c r="E1143" s="52">
        <v>6.5618999999999996</v>
      </c>
      <c r="F1143" s="226">
        <v>228</v>
      </c>
      <c r="G1143" s="228">
        <v>1933.5913513799999</v>
      </c>
      <c r="H1143" s="240"/>
      <c r="I1143" s="192">
        <v>-40.591351379999878</v>
      </c>
    </row>
    <row r="1144" spans="1:9" s="49" customFormat="1" ht="16.5">
      <c r="A1144" s="177">
        <v>42517</v>
      </c>
      <c r="B1144" s="425"/>
      <c r="C1144" s="425">
        <v>1861</v>
      </c>
      <c r="D1144" s="488"/>
      <c r="E1144" s="52">
        <v>6.5597000000000003</v>
      </c>
      <c r="F1144" s="226">
        <v>232</v>
      </c>
      <c r="G1144" s="228">
        <v>1964.2739543599998</v>
      </c>
      <c r="H1144" s="240"/>
      <c r="I1144" s="192">
        <v>-103.27395435999983</v>
      </c>
    </row>
    <row r="1145" spans="1:9" s="49" customFormat="1" ht="16.5">
      <c r="A1145" s="177">
        <v>42520</v>
      </c>
      <c r="B1145" s="425"/>
      <c r="C1145" s="425">
        <v>1897</v>
      </c>
      <c r="D1145" s="488"/>
      <c r="E1145" s="52">
        <v>6.5824999999999996</v>
      </c>
      <c r="F1145" s="226"/>
      <c r="G1145" s="228"/>
      <c r="H1145" s="240"/>
      <c r="I1145" s="192"/>
    </row>
    <row r="1146" spans="1:9" s="49" customFormat="1" ht="16.5">
      <c r="A1146" s="177">
        <v>42521</v>
      </c>
      <c r="B1146" s="425"/>
      <c r="C1146" s="425">
        <v>1906</v>
      </c>
      <c r="D1146" s="488"/>
      <c r="E1146" s="52">
        <v>6.5846</v>
      </c>
      <c r="F1146" s="226">
        <v>232</v>
      </c>
      <c r="G1146" s="228">
        <v>1971.1607664799997</v>
      </c>
      <c r="H1146" s="240"/>
      <c r="I1146" s="192">
        <v>-65.160766479999666</v>
      </c>
    </row>
    <row r="1147" spans="1:9" s="49" customFormat="1" ht="16.5">
      <c r="A1147" s="177">
        <v>42522</v>
      </c>
      <c r="B1147" s="425"/>
      <c r="C1147" s="425">
        <v>1877</v>
      </c>
      <c r="D1147" s="488"/>
      <c r="E1147" s="52">
        <v>6.5820999999999996</v>
      </c>
      <c r="F1147" s="226">
        <v>234</v>
      </c>
      <c r="G1147" s="228">
        <v>1986.1630205099996</v>
      </c>
      <c r="H1147" s="240"/>
      <c r="I1147" s="192">
        <v>-109.16302050999957</v>
      </c>
    </row>
    <row r="1148" spans="1:9" s="49" customFormat="1" ht="16.5">
      <c r="A1148" s="177">
        <v>42523</v>
      </c>
      <c r="B1148" s="425"/>
      <c r="C1148" s="425">
        <v>1918</v>
      </c>
      <c r="D1148" s="488"/>
      <c r="E1148" s="52">
        <v>6.5792000000000002</v>
      </c>
      <c r="F1148" s="226">
        <v>234</v>
      </c>
      <c r="G1148" s="228">
        <v>1985.3540275199998</v>
      </c>
      <c r="H1148" s="240"/>
      <c r="I1148" s="192">
        <v>-67.354027519999818</v>
      </c>
    </row>
    <row r="1149" spans="1:9" s="49" customFormat="1" ht="16.5">
      <c r="A1149" s="177">
        <v>42524</v>
      </c>
      <c r="B1149" s="425"/>
      <c r="C1149" s="425">
        <v>1916</v>
      </c>
      <c r="D1149" s="488"/>
      <c r="E1149" s="52">
        <v>6.5854999999999997</v>
      </c>
      <c r="F1149" s="226">
        <v>234</v>
      </c>
      <c r="G1149" s="228">
        <v>1987.1114950499996</v>
      </c>
      <c r="H1149" s="240"/>
      <c r="I1149" s="192">
        <v>-71.111495049999576</v>
      </c>
    </row>
    <row r="1150" spans="1:9" s="49" customFormat="1" ht="16.5">
      <c r="A1150" s="177">
        <v>42527</v>
      </c>
      <c r="B1150" s="425"/>
      <c r="C1150" s="425">
        <v>1924</v>
      </c>
      <c r="D1150" s="488"/>
      <c r="E1150" s="52">
        <v>6.5648</v>
      </c>
      <c r="F1150" s="226">
        <v>234</v>
      </c>
      <c r="G1150" s="228">
        <v>1981.3369588799999</v>
      </c>
      <c r="H1150" s="240"/>
      <c r="I1150" s="192">
        <v>-57.336958879999884</v>
      </c>
    </row>
    <row r="1151" spans="1:9" s="49" customFormat="1" ht="16.5">
      <c r="A1151" s="177">
        <v>42528</v>
      </c>
      <c r="B1151" s="425"/>
      <c r="C1151" s="425">
        <v>1914</v>
      </c>
      <c r="D1151" s="488"/>
      <c r="E1151" s="52">
        <v>6.5720000000000001</v>
      </c>
      <c r="F1151" s="226">
        <v>232</v>
      </c>
      <c r="G1151" s="228">
        <v>1967.6758735999997</v>
      </c>
      <c r="H1151" s="240"/>
      <c r="I1151" s="192">
        <v>-53.675873599999704</v>
      </c>
    </row>
    <row r="1152" spans="1:9" s="49" customFormat="1" ht="16.5">
      <c r="A1152" s="177">
        <v>42529</v>
      </c>
      <c r="B1152" s="425"/>
      <c r="C1152" s="425">
        <v>1898</v>
      </c>
      <c r="D1152" s="488"/>
      <c r="E1152" s="52">
        <v>6.5702999999999996</v>
      </c>
      <c r="F1152" s="226"/>
      <c r="G1152" s="228"/>
      <c r="H1152" s="240"/>
      <c r="I1152" s="192"/>
    </row>
    <row r="1153" spans="1:9" s="49" customFormat="1" ht="16.5">
      <c r="A1153" s="177">
        <v>42531</v>
      </c>
      <c r="B1153" s="425"/>
      <c r="C1153" s="425"/>
      <c r="D1153" s="488"/>
      <c r="E1153" s="52"/>
      <c r="F1153" s="226">
        <v>229</v>
      </c>
      <c r="G1153" s="228"/>
      <c r="H1153" s="240"/>
      <c r="I1153" s="192"/>
    </row>
    <row r="1154" spans="1:9" s="49" customFormat="1" ht="16.5">
      <c r="A1154" s="177">
        <v>42534</v>
      </c>
      <c r="B1154" s="425"/>
      <c r="C1154" s="425">
        <v>1862</v>
      </c>
      <c r="D1154" s="488"/>
      <c r="E1154" s="52">
        <v>6.5862999999999996</v>
      </c>
      <c r="F1154" s="226">
        <v>229</v>
      </c>
      <c r="G1154" s="228">
        <v>1948.0753778049998</v>
      </c>
      <c r="H1154" s="240"/>
      <c r="I1154" s="192">
        <v>-86.075377804999789</v>
      </c>
    </row>
    <row r="1155" spans="1:9" s="49" customFormat="1" ht="16.5">
      <c r="A1155" s="177">
        <v>42535</v>
      </c>
      <c r="B1155" s="425"/>
      <c r="C1155" s="425">
        <v>1850</v>
      </c>
      <c r="D1155" s="488"/>
      <c r="E1155" s="52">
        <v>6.5904999999999996</v>
      </c>
      <c r="F1155" s="226">
        <v>226</v>
      </c>
      <c r="G1155" s="228">
        <v>1925.6513939499996</v>
      </c>
      <c r="H1155" s="240"/>
      <c r="I1155" s="192">
        <v>-75.651393949999601</v>
      </c>
    </row>
    <row r="1156" spans="1:9" s="49" customFormat="1" ht="16.5">
      <c r="A1156" s="177">
        <v>42536</v>
      </c>
      <c r="B1156" s="425"/>
      <c r="C1156" s="425">
        <v>1863</v>
      </c>
      <c r="D1156" s="488"/>
      <c r="E1156" s="52">
        <v>6.5883000000000003</v>
      </c>
      <c r="F1156" s="226">
        <v>226</v>
      </c>
      <c r="G1156" s="228">
        <v>1925.0586569699997</v>
      </c>
      <c r="H1156" s="240"/>
      <c r="I1156" s="192">
        <v>-62.058656969999674</v>
      </c>
    </row>
    <row r="1157" spans="1:9" s="49" customFormat="1" ht="16.5">
      <c r="A1157" s="177">
        <v>42537</v>
      </c>
      <c r="B1157" s="425"/>
      <c r="C1157" s="425">
        <v>1864</v>
      </c>
      <c r="D1157" s="488"/>
      <c r="E1157" s="52">
        <v>6.5839999999999996</v>
      </c>
      <c r="F1157" s="226">
        <v>226</v>
      </c>
      <c r="G1157" s="228">
        <v>1923.9001255999997</v>
      </c>
      <c r="H1157" s="240"/>
      <c r="I1157" s="192">
        <v>-59.900125599999683</v>
      </c>
    </row>
    <row r="1158" spans="1:9" s="49" customFormat="1" ht="16.5">
      <c r="A1158" s="177">
        <v>42538</v>
      </c>
      <c r="B1158" s="425"/>
      <c r="C1158" s="425">
        <v>1888</v>
      </c>
      <c r="D1158" s="488"/>
      <c r="E1158" s="52">
        <v>6.5910000000000002</v>
      </c>
      <c r="F1158" s="226">
        <v>226</v>
      </c>
      <c r="G1158" s="228">
        <v>1925.7861068999998</v>
      </c>
      <c r="H1158" s="240"/>
      <c r="I1158" s="192">
        <v>-37.786106899999822</v>
      </c>
    </row>
    <row r="1159" spans="1:9" s="49" customFormat="1" ht="16.5">
      <c r="A1159" s="177">
        <v>42541</v>
      </c>
      <c r="B1159" s="425"/>
      <c r="C1159" s="425">
        <v>1914</v>
      </c>
      <c r="D1159" s="488"/>
      <c r="E1159" s="52">
        <v>6.5792000000000002</v>
      </c>
      <c r="F1159" s="226">
        <v>227</v>
      </c>
      <c r="G1159" s="228">
        <v>1930.4502745599996</v>
      </c>
      <c r="H1159" s="240"/>
      <c r="I1159" s="192">
        <v>-16.450274559999571</v>
      </c>
    </row>
    <row r="1160" spans="1:9" s="49" customFormat="1" ht="16.5">
      <c r="A1160" s="177">
        <v>42542</v>
      </c>
      <c r="B1160" s="425"/>
      <c r="C1160" s="425">
        <v>1901</v>
      </c>
      <c r="D1160" s="488"/>
      <c r="E1160" s="52">
        <v>6.5799000000000003</v>
      </c>
      <c r="F1160" s="226">
        <v>227</v>
      </c>
      <c r="G1160" s="228">
        <v>1930.6397071949998</v>
      </c>
      <c r="H1160" s="240"/>
      <c r="I1160" s="192">
        <v>-29.639707194999801</v>
      </c>
    </row>
    <row r="1161" spans="1:9" s="49" customFormat="1" ht="16.5">
      <c r="A1161" s="177">
        <v>42543</v>
      </c>
      <c r="B1161" s="425"/>
      <c r="C1161" s="425">
        <v>1908</v>
      </c>
      <c r="D1161" s="488"/>
      <c r="E1161" s="52">
        <v>6.5807000000000002</v>
      </c>
      <c r="F1161" s="226">
        <v>227</v>
      </c>
      <c r="G1161" s="228">
        <v>1930.8562016349997</v>
      </c>
      <c r="H1161" s="240"/>
      <c r="I1161" s="192">
        <v>-22.856201634999707</v>
      </c>
    </row>
    <row r="1162" spans="1:9" s="49" customFormat="1" ht="16.5">
      <c r="A1162" s="177">
        <v>42544</v>
      </c>
      <c r="B1162" s="425"/>
      <c r="C1162" s="425">
        <v>1896</v>
      </c>
      <c r="D1162" s="488"/>
      <c r="E1162" s="52">
        <v>6.5777999999999999</v>
      </c>
      <c r="F1162" s="226">
        <v>225</v>
      </c>
      <c r="G1162" s="228">
        <v>1914.3879607499996</v>
      </c>
      <c r="H1162" s="240"/>
      <c r="I1162" s="192">
        <v>-18.387960749999593</v>
      </c>
    </row>
    <row r="1163" spans="1:9" s="49" customFormat="1" ht="16.5">
      <c r="A1163" s="177">
        <v>42545</v>
      </c>
      <c r="B1163" s="425"/>
      <c r="C1163" s="425">
        <v>1860</v>
      </c>
      <c r="D1163" s="488"/>
      <c r="E1163" s="52">
        <v>6.6147999999999998</v>
      </c>
      <c r="F1163" s="226">
        <v>223</v>
      </c>
      <c r="G1163" s="228">
        <v>1908.5409418599997</v>
      </c>
      <c r="H1163" s="240"/>
      <c r="I1163" s="192">
        <v>-48.540941859999748</v>
      </c>
    </row>
    <row r="1164" spans="1:9" s="49" customFormat="1" ht="16.5">
      <c r="A1164" s="177">
        <v>42548</v>
      </c>
      <c r="B1164" s="425"/>
      <c r="C1164" s="425">
        <v>1916</v>
      </c>
      <c r="D1164" s="488"/>
      <c r="E1164" s="52">
        <v>6.6393000000000004</v>
      </c>
      <c r="F1164" s="226">
        <v>224</v>
      </c>
      <c r="G1164" s="228">
        <v>1922.96929488</v>
      </c>
      <c r="H1164" s="240"/>
      <c r="I1164" s="192">
        <v>-6.9692948800000067</v>
      </c>
    </row>
    <row r="1165" spans="1:9" s="49" customFormat="1" ht="16.5">
      <c r="A1165" s="177">
        <v>42549</v>
      </c>
      <c r="B1165" s="425"/>
      <c r="C1165" s="425">
        <v>1979</v>
      </c>
      <c r="D1165" s="488"/>
      <c r="E1165" s="52">
        <v>6.6486999999999998</v>
      </c>
      <c r="F1165" s="226">
        <v>225</v>
      </c>
      <c r="G1165" s="228">
        <v>1933.4057336249996</v>
      </c>
      <c r="H1165" s="240"/>
      <c r="I1165" s="192">
        <v>45.594266375000416</v>
      </c>
    </row>
    <row r="1166" spans="1:9" s="49" customFormat="1" ht="16.5">
      <c r="A1166" s="177">
        <v>42550</v>
      </c>
      <c r="B1166" s="425"/>
      <c r="C1166" s="425">
        <v>1980</v>
      </c>
      <c r="D1166" s="488"/>
      <c r="E1166" s="52">
        <v>6.6463999999999999</v>
      </c>
      <c r="F1166" s="226">
        <v>225</v>
      </c>
      <c r="G1166" s="228">
        <v>1932.7887959999998</v>
      </c>
      <c r="H1166" s="240"/>
      <c r="I1166" s="192">
        <v>47.21120400000018</v>
      </c>
    </row>
    <row r="1167" spans="1:9" s="49" customFormat="1" ht="16.5">
      <c r="A1167" s="177">
        <v>42551</v>
      </c>
      <c r="B1167" s="425"/>
      <c r="C1167" s="425">
        <v>1998</v>
      </c>
      <c r="D1167" s="488"/>
      <c r="E1167" s="52">
        <v>6.6433</v>
      </c>
      <c r="F1167" s="226">
        <v>226</v>
      </c>
      <c r="G1167" s="228">
        <v>1939.8770814699999</v>
      </c>
      <c r="H1167" s="240"/>
      <c r="I1167" s="192">
        <v>58.122918530000106</v>
      </c>
    </row>
    <row r="1168" spans="1:9" s="49" customFormat="1" ht="16.5">
      <c r="A1168" s="177">
        <v>42552</v>
      </c>
      <c r="B1168" s="425"/>
      <c r="C1168" s="425">
        <v>1979</v>
      </c>
      <c r="D1168" s="488"/>
      <c r="E1168" s="52">
        <v>6.6581999999999999</v>
      </c>
      <c r="F1168" s="226">
        <v>227</v>
      </c>
      <c r="G1168" s="228">
        <v>1951.8291005099998</v>
      </c>
      <c r="H1168" s="240"/>
      <c r="I1168" s="192">
        <v>27.170899490000238</v>
      </c>
    </row>
    <row r="1169" spans="1:9" s="49" customFormat="1" ht="16.5">
      <c r="A1169" s="177">
        <v>42555</v>
      </c>
      <c r="B1169" s="425"/>
      <c r="C1169" s="425">
        <v>2036</v>
      </c>
      <c r="D1169" s="488"/>
      <c r="E1169" s="52">
        <v>6.6635999999999997</v>
      </c>
      <c r="F1169" s="226">
        <v>227</v>
      </c>
      <c r="G1169" s="228">
        <v>1953.2904379799995</v>
      </c>
      <c r="H1169" s="240"/>
      <c r="I1169" s="192">
        <v>82.709562020000476</v>
      </c>
    </row>
    <row r="1170" spans="1:9" s="49" customFormat="1" ht="16.5">
      <c r="A1170" s="177">
        <v>42556</v>
      </c>
      <c r="B1170" s="425"/>
      <c r="C1170" s="425">
        <v>1970</v>
      </c>
      <c r="D1170" s="488"/>
      <c r="E1170" s="52">
        <v>6.6695000000000002</v>
      </c>
      <c r="F1170" s="226">
        <v>229</v>
      </c>
      <c r="G1170" s="228">
        <v>1970.7891733249999</v>
      </c>
      <c r="H1170" s="240"/>
      <c r="I1170" s="192">
        <v>-0.78917332499986514</v>
      </c>
    </row>
    <row r="1171" spans="1:9" s="49" customFormat="1" ht="16.5">
      <c r="A1171" s="177">
        <v>42557</v>
      </c>
      <c r="B1171" s="425"/>
      <c r="C1171" s="425">
        <v>1936</v>
      </c>
      <c r="D1171" s="488"/>
      <c r="E1171" s="52">
        <v>6.69</v>
      </c>
      <c r="F1171" s="226">
        <v>229</v>
      </c>
      <c r="G1171" s="228">
        <v>1976.3857214999996</v>
      </c>
      <c r="H1171" s="240"/>
      <c r="I1171" s="192">
        <v>-40.38572149999959</v>
      </c>
    </row>
    <row r="1172" spans="1:9" s="49" customFormat="1" ht="16.5">
      <c r="A1172" s="177">
        <v>42558</v>
      </c>
      <c r="B1172" s="425"/>
      <c r="C1172" s="425">
        <v>1946</v>
      </c>
      <c r="D1172" s="488"/>
      <c r="E1172" s="52">
        <v>6.6829999999999998</v>
      </c>
      <c r="F1172" s="226">
        <v>228</v>
      </c>
      <c r="G1172" s="228">
        <v>1966.5075665999996</v>
      </c>
      <c r="H1172" s="240"/>
      <c r="I1172" s="192">
        <v>-20.507566599999564</v>
      </c>
    </row>
    <row r="1173" spans="1:9" s="49" customFormat="1" ht="16.5">
      <c r="A1173" s="177">
        <v>42559</v>
      </c>
      <c r="B1173" s="425"/>
      <c r="C1173" s="425">
        <v>1889</v>
      </c>
      <c r="D1173" s="488"/>
      <c r="E1173" s="52">
        <v>6.6881000000000004</v>
      </c>
      <c r="F1173" s="226">
        <v>225</v>
      </c>
      <c r="G1173" s="228">
        <v>1943.9741433749996</v>
      </c>
      <c r="H1173" s="240"/>
      <c r="I1173" s="192">
        <v>-54.974143374999585</v>
      </c>
    </row>
    <row r="1174" spans="1:9" s="49" customFormat="1" ht="16.5">
      <c r="A1174" s="177">
        <v>42562</v>
      </c>
      <c r="B1174" s="425"/>
      <c r="C1174" s="425">
        <v>1898</v>
      </c>
      <c r="D1174" s="488"/>
      <c r="E1174" s="52">
        <v>6.6879</v>
      </c>
      <c r="F1174" s="226">
        <v>225</v>
      </c>
      <c r="G1174" s="228">
        <v>1943.9204966249995</v>
      </c>
      <c r="H1174" s="240"/>
      <c r="I1174" s="192">
        <v>-45.920496624999487</v>
      </c>
    </row>
    <row r="1175" spans="1:9" s="49" customFormat="1" ht="16.5">
      <c r="A1175" s="177">
        <v>42563</v>
      </c>
      <c r="B1175" s="425"/>
      <c r="C1175" s="425">
        <v>1945</v>
      </c>
      <c r="D1175" s="488"/>
      <c r="E1175" s="52">
        <v>6.6849999999999996</v>
      </c>
      <c r="F1175" s="226">
        <v>225</v>
      </c>
      <c r="G1175" s="228">
        <v>1943.1426187499999</v>
      </c>
      <c r="H1175" s="240"/>
      <c r="I1175" s="192">
        <v>1.8573812500001168</v>
      </c>
    </row>
    <row r="1176" spans="1:9" s="49" customFormat="1" ht="16.5">
      <c r="A1176" s="177">
        <v>42564</v>
      </c>
      <c r="B1176" s="425"/>
      <c r="C1176" s="425">
        <v>1959</v>
      </c>
      <c r="D1176" s="488"/>
      <c r="E1176" s="52">
        <v>6.6921999999999997</v>
      </c>
      <c r="F1176" s="226">
        <v>227</v>
      </c>
      <c r="G1176" s="228">
        <v>1961.0301142099997</v>
      </c>
      <c r="H1176" s="240"/>
      <c r="I1176" s="192">
        <v>-2.0301142099997378</v>
      </c>
    </row>
    <row r="1177" spans="1:9" s="49" customFormat="1" ht="16.5">
      <c r="A1177" s="177">
        <v>42565</v>
      </c>
      <c r="B1177" s="425"/>
      <c r="C1177" s="425">
        <v>1969</v>
      </c>
      <c r="D1177" s="488"/>
      <c r="E1177" s="52">
        <v>6.6871</v>
      </c>
      <c r="F1177" s="226">
        <v>225</v>
      </c>
      <c r="G1177" s="228">
        <v>1943.7059096249998</v>
      </c>
      <c r="H1177" s="240"/>
      <c r="I1177" s="192">
        <v>25.294090375000224</v>
      </c>
    </row>
    <row r="1178" spans="1:9" s="49" customFormat="1" ht="16.5">
      <c r="A1178" s="177">
        <v>42566</v>
      </c>
      <c r="B1178" s="425"/>
      <c r="C1178" s="425">
        <v>1924</v>
      </c>
      <c r="D1178" s="488"/>
      <c r="E1178" s="52">
        <v>6.6803999999999997</v>
      </c>
      <c r="F1178" s="226">
        <v>225</v>
      </c>
      <c r="G1178" s="228">
        <v>1941.9087434999997</v>
      </c>
      <c r="H1178" s="240"/>
      <c r="I1178" s="192">
        <v>-17.908743499999673</v>
      </c>
    </row>
    <row r="1179" spans="1:9" s="49" customFormat="1" ht="16.5">
      <c r="A1179" s="177">
        <v>42569</v>
      </c>
      <c r="B1179" s="425"/>
      <c r="C1179" s="425">
        <v>1878</v>
      </c>
      <c r="D1179" s="488"/>
      <c r="E1179" s="52">
        <v>6.6986999999999997</v>
      </c>
      <c r="F1179" s="226">
        <v>223</v>
      </c>
      <c r="G1179" s="228">
        <v>1930.8457107149998</v>
      </c>
      <c r="H1179" s="240"/>
      <c r="I1179" s="192">
        <v>-52.845710714999768</v>
      </c>
    </row>
    <row r="1180" spans="1:9" s="49" customFormat="1" ht="16.5">
      <c r="A1180" s="177">
        <v>42570</v>
      </c>
      <c r="B1180" s="425"/>
      <c r="C1180" s="425">
        <v>1887</v>
      </c>
      <c r="D1180" s="488"/>
      <c r="E1180" s="52">
        <v>6.6893000000000002</v>
      </c>
      <c r="F1180" s="226">
        <v>223</v>
      </c>
      <c r="G1180" s="228">
        <v>1928.3467258849998</v>
      </c>
      <c r="H1180" s="240"/>
      <c r="I1180" s="192">
        <v>-41.346725884999842</v>
      </c>
    </row>
    <row r="1181" spans="1:9" s="49" customFormat="1" ht="16.5">
      <c r="A1181" s="177">
        <v>42571</v>
      </c>
      <c r="B1181" s="425"/>
      <c r="C1181" s="425">
        <v>1875</v>
      </c>
      <c r="D1181" s="488"/>
      <c r="E1181" s="52">
        <v>6.6779999999999999</v>
      </c>
      <c r="F1181" s="226">
        <v>223</v>
      </c>
      <c r="G1181" s="228">
        <v>1925.3426270999998</v>
      </c>
      <c r="H1181" s="240"/>
      <c r="I1181" s="192">
        <v>-50.342627099999845</v>
      </c>
    </row>
    <row r="1182" spans="1:9" s="49" customFormat="1" ht="16.5">
      <c r="A1182" s="177">
        <v>42572</v>
      </c>
      <c r="B1182" s="425"/>
      <c r="C1182" s="425">
        <v>1900</v>
      </c>
      <c r="D1182" s="488"/>
      <c r="E1182" s="52">
        <v>6.6783000000000001</v>
      </c>
      <c r="F1182" s="226">
        <v>223</v>
      </c>
      <c r="G1182" s="228">
        <v>1925.4223819349997</v>
      </c>
      <c r="H1182" s="240"/>
      <c r="I1182" s="192">
        <v>-25.422381934999748</v>
      </c>
    </row>
    <row r="1183" spans="1:9" s="49" customFormat="1" ht="16.5">
      <c r="A1183" s="177">
        <v>42573</v>
      </c>
      <c r="B1183" s="425"/>
      <c r="C1183" s="425">
        <v>1854</v>
      </c>
      <c r="D1183" s="488"/>
      <c r="E1183" s="52">
        <v>6.6703999999999999</v>
      </c>
      <c r="F1183" s="226">
        <v>220</v>
      </c>
      <c r="G1183" s="228">
        <v>1899.4658191999999</v>
      </c>
      <c r="H1183" s="240"/>
      <c r="I1183" s="192">
        <v>-45.465819199999942</v>
      </c>
    </row>
    <row r="1184" spans="1:9" s="49" customFormat="1" ht="16.5">
      <c r="A1184" s="177">
        <v>42576</v>
      </c>
      <c r="B1184" s="425"/>
      <c r="C1184" s="425">
        <v>1846</v>
      </c>
      <c r="D1184" s="488"/>
      <c r="E1184" s="52">
        <v>6.6798999999999999</v>
      </c>
      <c r="F1184" s="226">
        <v>220</v>
      </c>
      <c r="G1184" s="228">
        <v>1901.9574126999998</v>
      </c>
      <c r="H1184" s="240"/>
      <c r="I1184" s="192">
        <v>-55.95741269999985</v>
      </c>
    </row>
    <row r="1185" spans="1:9" s="49" customFormat="1" ht="16.5">
      <c r="A1185" s="177">
        <v>42577</v>
      </c>
      <c r="B1185" s="425"/>
      <c r="C1185" s="425">
        <v>1859</v>
      </c>
      <c r="D1185" s="488"/>
      <c r="E1185" s="52">
        <v>6.6765999999999996</v>
      </c>
      <c r="F1185" s="226">
        <v>220</v>
      </c>
      <c r="G1185" s="228">
        <v>1901.0919117999995</v>
      </c>
      <c r="H1185" s="240"/>
      <c r="I1185" s="192">
        <v>-42.09191179999948</v>
      </c>
    </row>
    <row r="1186" spans="1:9" s="49" customFormat="1" ht="16.5">
      <c r="A1186" s="177">
        <v>42578</v>
      </c>
      <c r="B1186" s="425"/>
      <c r="C1186" s="425">
        <v>1843</v>
      </c>
      <c r="D1186" s="488"/>
      <c r="E1186" s="52">
        <v>6.6696999999999997</v>
      </c>
      <c r="F1186" s="226">
        <v>220</v>
      </c>
      <c r="G1186" s="228">
        <v>1899.2822280999994</v>
      </c>
      <c r="H1186" s="240"/>
      <c r="I1186" s="192">
        <v>-56.282228099999429</v>
      </c>
    </row>
    <row r="1187" spans="1:9" s="49" customFormat="1" ht="16.5">
      <c r="A1187" s="177">
        <v>42579</v>
      </c>
      <c r="B1187" s="425"/>
      <c r="C1187" s="425">
        <v>1860</v>
      </c>
      <c r="D1187" s="488"/>
      <c r="E1187" s="52">
        <v>6.6566000000000001</v>
      </c>
      <c r="F1187" s="226">
        <v>220</v>
      </c>
      <c r="G1187" s="228">
        <v>1895.8464517999996</v>
      </c>
      <c r="H1187" s="240"/>
      <c r="I1187" s="192">
        <v>-35.846451799999613</v>
      </c>
    </row>
    <row r="1188" spans="1:9" s="49" customFormat="1" ht="16.5">
      <c r="A1188" s="177">
        <v>42580</v>
      </c>
      <c r="B1188" s="425"/>
      <c r="C1188" s="425">
        <v>1846</v>
      </c>
      <c r="D1188" s="488"/>
      <c r="E1188" s="52">
        <v>6.6547999999999998</v>
      </c>
      <c r="F1188" s="226">
        <v>220</v>
      </c>
      <c r="G1188" s="228">
        <v>1895.3743603999997</v>
      </c>
      <c r="H1188" s="240"/>
      <c r="I1188" s="192">
        <v>-49.374360399999659</v>
      </c>
    </row>
    <row r="1189" spans="1:9" s="49" customFormat="1" ht="16.5">
      <c r="A1189" s="177">
        <v>42583</v>
      </c>
      <c r="B1189" s="425"/>
      <c r="C1189" s="425">
        <v>1925</v>
      </c>
      <c r="D1189" s="488"/>
      <c r="E1189" s="52">
        <v>6.6390000000000002</v>
      </c>
      <c r="F1189" s="226">
        <v>222</v>
      </c>
      <c r="G1189" s="228">
        <v>1907.0598146999998</v>
      </c>
      <c r="H1189" s="240"/>
      <c r="I1189" s="192">
        <v>17.940185300000167</v>
      </c>
    </row>
    <row r="1190" spans="1:9" s="49" customFormat="1" ht="16.5">
      <c r="A1190" s="177">
        <v>42584</v>
      </c>
      <c r="B1190" s="425"/>
      <c r="C1190" s="425">
        <v>1927</v>
      </c>
      <c r="D1190" s="488"/>
      <c r="E1190" s="52">
        <v>6.6388999999999996</v>
      </c>
      <c r="F1190" s="226">
        <v>222</v>
      </c>
      <c r="G1190" s="228">
        <v>1907.0333489699997</v>
      </c>
      <c r="H1190" s="240"/>
      <c r="I1190" s="192">
        <v>19.966651030000321</v>
      </c>
    </row>
    <row r="1191" spans="1:9" s="49" customFormat="1" ht="16.5">
      <c r="A1191" s="177">
        <v>42585</v>
      </c>
      <c r="B1191" s="425"/>
      <c r="C1191" s="425">
        <v>1911</v>
      </c>
      <c r="D1191" s="488"/>
      <c r="E1191" s="52">
        <v>6.6307999999999998</v>
      </c>
      <c r="F1191" s="226">
        <v>222</v>
      </c>
      <c r="G1191" s="228">
        <v>1904.8896248399997</v>
      </c>
      <c r="H1191" s="240"/>
      <c r="I1191" s="192">
        <v>6.1103751600003307</v>
      </c>
    </row>
    <row r="1192" spans="1:9" s="49" customFormat="1" ht="16.5">
      <c r="A1192" s="177">
        <v>42586</v>
      </c>
      <c r="B1192" s="425"/>
      <c r="C1192" s="425">
        <v>1899</v>
      </c>
      <c r="D1192" s="488"/>
      <c r="E1192" s="52">
        <v>6.6391999999999998</v>
      </c>
      <c r="F1192" s="226">
        <v>221</v>
      </c>
      <c r="G1192" s="228">
        <v>1899.1978238799995</v>
      </c>
      <c r="H1192" s="240"/>
      <c r="I1192" s="192">
        <v>-0.19782387999953244</v>
      </c>
    </row>
    <row r="1193" spans="1:9" s="49" customFormat="1" ht="16.5">
      <c r="A1193" s="177">
        <v>42587</v>
      </c>
      <c r="B1193" s="425"/>
      <c r="C1193" s="425">
        <v>1903</v>
      </c>
      <c r="D1193" s="488"/>
      <c r="E1193" s="52">
        <v>6.6452</v>
      </c>
      <c r="F1193" s="226">
        <v>221</v>
      </c>
      <c r="G1193" s="228">
        <v>1900.7786147799995</v>
      </c>
      <c r="H1193" s="240"/>
      <c r="I1193" s="192">
        <v>2.2213852200004567</v>
      </c>
    </row>
    <row r="1194" spans="1:9" s="49" customFormat="1" ht="16.5">
      <c r="A1194" s="177">
        <v>42590</v>
      </c>
      <c r="B1194" s="425"/>
      <c r="C1194" s="425">
        <v>1893</v>
      </c>
      <c r="D1194" s="488"/>
      <c r="E1194" s="52">
        <v>6.6623999999999999</v>
      </c>
      <c r="F1194" s="226">
        <v>221</v>
      </c>
      <c r="G1194" s="228">
        <v>1905.3102153599996</v>
      </c>
      <c r="H1194" s="240"/>
      <c r="I1194" s="192">
        <v>-12.310215359999575</v>
      </c>
    </row>
    <row r="1195" spans="1:9" s="49" customFormat="1" ht="16.5">
      <c r="A1195" s="177">
        <v>42591</v>
      </c>
      <c r="B1195" s="425"/>
      <c r="C1195" s="425">
        <v>2046</v>
      </c>
      <c r="D1195" s="488"/>
      <c r="E1195" s="52">
        <v>6.6619000000000002</v>
      </c>
      <c r="F1195" s="226">
        <v>221</v>
      </c>
      <c r="G1195" s="228">
        <v>1905.1784827849997</v>
      </c>
      <c r="H1195" s="240"/>
      <c r="I1195" s="192">
        <v>140.82151721500031</v>
      </c>
    </row>
    <row r="1196" spans="1:9" s="49" customFormat="1" ht="16.5">
      <c r="A1196" s="177">
        <v>42592</v>
      </c>
      <c r="B1196" s="425"/>
      <c r="C1196" s="425">
        <v>2023</v>
      </c>
      <c r="D1196" s="488"/>
      <c r="E1196" s="52">
        <v>6.6429999999999998</v>
      </c>
      <c r="F1196" s="226">
        <v>221</v>
      </c>
      <c r="G1196" s="228">
        <v>1900.1989914499998</v>
      </c>
      <c r="H1196" s="240"/>
      <c r="I1196" s="192">
        <v>122.80100855000023</v>
      </c>
    </row>
    <row r="1197" spans="1:9" s="49" customFormat="1" ht="16.5">
      <c r="A1197" s="177">
        <v>42593</v>
      </c>
      <c r="B1197" s="425"/>
      <c r="C1197" s="425">
        <v>2042</v>
      </c>
      <c r="D1197" s="488"/>
      <c r="E1197" s="52">
        <v>6.6414999999999997</v>
      </c>
      <c r="F1197" s="226">
        <v>221</v>
      </c>
      <c r="G1197" s="228">
        <v>1899.8037937249994</v>
      </c>
      <c r="H1197" s="240"/>
      <c r="I1197" s="192">
        <v>142.19620627500058</v>
      </c>
    </row>
    <row r="1198" spans="1:9" s="49" customFormat="1" ht="16.5">
      <c r="A1198" s="177">
        <v>42594</v>
      </c>
      <c r="B1198" s="425"/>
      <c r="C1198" s="425">
        <v>2042</v>
      </c>
      <c r="D1198" s="488"/>
      <c r="E1198" s="52">
        <v>6.6445999999999996</v>
      </c>
      <c r="F1198" s="226">
        <v>224</v>
      </c>
      <c r="G1198" s="228">
        <v>1924.3846153599998</v>
      </c>
      <c r="H1198" s="240"/>
      <c r="I1198" s="192">
        <v>117.61538464000023</v>
      </c>
    </row>
    <row r="1199" spans="1:9" s="49" customFormat="1" ht="16.5">
      <c r="A1199" s="177">
        <v>42597</v>
      </c>
      <c r="B1199" s="425"/>
      <c r="C1199" s="425">
        <v>2061</v>
      </c>
      <c r="D1199" s="488"/>
      <c r="E1199" s="52">
        <v>6.6406000000000001</v>
      </c>
      <c r="F1199" s="226">
        <v>225</v>
      </c>
      <c r="G1199" s="228">
        <v>1931.2330402499997</v>
      </c>
      <c r="H1199" s="240"/>
      <c r="I1199" s="192">
        <v>129.7669597500003</v>
      </c>
    </row>
    <row r="1200" spans="1:9" s="49" customFormat="1" ht="16.5">
      <c r="A1200" s="177">
        <v>42598</v>
      </c>
      <c r="B1200" s="425"/>
      <c r="C1200" s="425">
        <v>2053</v>
      </c>
      <c r="D1200" s="488"/>
      <c r="E1200" s="52">
        <v>6.6260000000000003</v>
      </c>
      <c r="F1200" s="226">
        <v>225</v>
      </c>
      <c r="G1200" s="228">
        <v>1927.3168274999998</v>
      </c>
      <c r="H1200" s="240"/>
      <c r="I1200" s="192">
        <v>125.68317250000018</v>
      </c>
    </row>
    <row r="1201" spans="1:9" s="49" customFormat="1" ht="16.5">
      <c r="A1201" s="177">
        <v>42599</v>
      </c>
      <c r="B1201" s="425"/>
      <c r="C1201" s="425">
        <v>2045</v>
      </c>
      <c r="D1201" s="488"/>
      <c r="E1201" s="52">
        <v>6.6310000000000002</v>
      </c>
      <c r="F1201" s="226">
        <v>225</v>
      </c>
      <c r="G1201" s="228">
        <v>1928.6579962499998</v>
      </c>
      <c r="H1201" s="240"/>
      <c r="I1201" s="192">
        <v>116.34200375000023</v>
      </c>
    </row>
    <row r="1202" spans="1:9" s="49" customFormat="1" ht="16.5">
      <c r="A1202" s="177">
        <v>42600</v>
      </c>
      <c r="B1202" s="425"/>
      <c r="C1202" s="425">
        <v>2034</v>
      </c>
      <c r="D1202" s="488"/>
      <c r="E1202" s="52">
        <v>6.6322000000000001</v>
      </c>
      <c r="F1202" s="226">
        <v>226</v>
      </c>
      <c r="G1202" s="228">
        <v>1936.8864539799999</v>
      </c>
      <c r="H1202" s="240"/>
      <c r="I1202" s="192">
        <v>97.113546020000058</v>
      </c>
    </row>
    <row r="1203" spans="1:9" s="49" customFormat="1" ht="16.5">
      <c r="A1203" s="177">
        <v>42601</v>
      </c>
      <c r="B1203" s="425"/>
      <c r="C1203" s="425">
        <v>2027</v>
      </c>
      <c r="D1203" s="488"/>
      <c r="E1203" s="52">
        <v>6.65</v>
      </c>
      <c r="F1203" s="226">
        <v>226</v>
      </c>
      <c r="G1203" s="228">
        <v>1941.682235</v>
      </c>
      <c r="H1203" s="240"/>
      <c r="I1203" s="192">
        <v>85.317765000000009</v>
      </c>
    </row>
    <row r="1204" spans="1:9" s="49" customFormat="1" ht="16.5">
      <c r="A1204" s="177">
        <v>42604</v>
      </c>
      <c r="B1204" s="425"/>
      <c r="C1204" s="425">
        <v>1957</v>
      </c>
      <c r="D1204" s="488"/>
      <c r="E1204" s="52">
        <v>6.6577999999999999</v>
      </c>
      <c r="F1204" s="226">
        <v>226</v>
      </c>
      <c r="G1204" s="228">
        <v>1943.7837570199997</v>
      </c>
      <c r="H1204" s="240"/>
      <c r="I1204" s="192">
        <v>13.216242980000288</v>
      </c>
    </row>
    <row r="1205" spans="1:9" s="49" customFormat="1" ht="16.5">
      <c r="A1205" s="177">
        <v>42605</v>
      </c>
      <c r="B1205" s="425"/>
      <c r="C1205" s="425">
        <v>1957</v>
      </c>
      <c r="D1205" s="488"/>
      <c r="E1205" s="52">
        <v>6.6416000000000004</v>
      </c>
      <c r="F1205" s="226">
        <v>225</v>
      </c>
      <c r="G1205" s="228">
        <v>1931.501274</v>
      </c>
      <c r="H1205" s="240"/>
      <c r="I1205" s="192">
        <v>25.498726000000033</v>
      </c>
    </row>
    <row r="1206" spans="1:9" s="49" customFormat="1" ht="16.5">
      <c r="A1206" s="177">
        <v>42606</v>
      </c>
      <c r="B1206" s="425"/>
      <c r="C1206" s="425">
        <v>1954</v>
      </c>
      <c r="D1206" s="488"/>
      <c r="E1206" s="52">
        <v>6.6509999999999998</v>
      </c>
      <c r="F1206" s="226">
        <v>225</v>
      </c>
      <c r="G1206" s="228">
        <v>1934.0226712499996</v>
      </c>
      <c r="H1206" s="240"/>
      <c r="I1206" s="192">
        <v>19.977328750000424</v>
      </c>
    </row>
    <row r="1207" spans="1:9" s="49" customFormat="1" ht="16.5">
      <c r="A1207" s="177">
        <v>42607</v>
      </c>
      <c r="B1207" s="425"/>
      <c r="C1207" s="425">
        <v>1975</v>
      </c>
      <c r="D1207" s="488"/>
      <c r="E1207" s="52">
        <v>6.6535000000000002</v>
      </c>
      <c r="F1207" s="226">
        <v>225</v>
      </c>
      <c r="G1207" s="228">
        <v>1934.6932556249999</v>
      </c>
      <c r="H1207" s="240"/>
      <c r="I1207" s="192">
        <v>40.306744375000108</v>
      </c>
    </row>
    <row r="1208" spans="1:9" s="49" customFormat="1" ht="16.5">
      <c r="A1208" s="177">
        <v>42608</v>
      </c>
      <c r="B1208" s="425"/>
      <c r="C1208" s="425">
        <v>1945</v>
      </c>
      <c r="D1208" s="488"/>
      <c r="E1208" s="52">
        <v>6.6688000000000001</v>
      </c>
      <c r="F1208" s="226">
        <v>225</v>
      </c>
      <c r="G1208" s="228">
        <v>1938.7972319999997</v>
      </c>
      <c r="H1208" s="240"/>
      <c r="I1208" s="192">
        <v>6.2027680000003329</v>
      </c>
    </row>
    <row r="1209" spans="1:9" s="49" customFormat="1" ht="16.5">
      <c r="A1209" s="177">
        <v>42611</v>
      </c>
      <c r="B1209" s="425"/>
      <c r="C1209" s="425">
        <v>1919</v>
      </c>
      <c r="D1209" s="488"/>
      <c r="E1209" s="52">
        <v>6.6790000000000003</v>
      </c>
      <c r="F1209" s="226">
        <v>224</v>
      </c>
      <c r="G1209" s="228">
        <v>1933.5708463999997</v>
      </c>
      <c r="H1209" s="240"/>
      <c r="I1209" s="192">
        <v>-14.570846399999709</v>
      </c>
    </row>
    <row r="1210" spans="1:9" s="49" customFormat="1" ht="16.5">
      <c r="A1210" s="177">
        <v>42612</v>
      </c>
      <c r="B1210" s="425"/>
      <c r="C1210" s="425">
        <v>1923</v>
      </c>
      <c r="D1210" s="488"/>
      <c r="E1210" s="52">
        <v>6.68</v>
      </c>
      <c r="F1210" s="226">
        <v>224</v>
      </c>
      <c r="G1210" s="228">
        <v>1933.8378879999996</v>
      </c>
      <c r="H1210" s="240"/>
      <c r="I1210" s="192">
        <v>-10.837887999999566</v>
      </c>
    </row>
    <row r="1211" spans="1:9" s="49" customFormat="1" ht="16.5">
      <c r="A1211" s="177">
        <v>42613</v>
      </c>
      <c r="B1211" s="425"/>
      <c r="C1211" s="425">
        <v>1934</v>
      </c>
      <c r="D1211" s="488"/>
      <c r="E1211" s="52">
        <v>6.6783000000000001</v>
      </c>
      <c r="F1211" s="226">
        <v>224</v>
      </c>
      <c r="G1211" s="228">
        <v>1933.3839172799997</v>
      </c>
      <c r="H1211" s="240"/>
      <c r="I1211" s="192">
        <v>0.61608272000034958</v>
      </c>
    </row>
    <row r="1212" spans="1:9" s="49" customFormat="1" ht="16.5">
      <c r="A1212" s="177">
        <v>42614</v>
      </c>
      <c r="B1212" s="425"/>
      <c r="C1212" s="425">
        <v>1955</v>
      </c>
      <c r="D1212" s="488"/>
      <c r="E1212" s="52">
        <v>6.68</v>
      </c>
      <c r="F1212" s="226">
        <v>224</v>
      </c>
      <c r="G1212" s="228">
        <v>1933.8378879999996</v>
      </c>
      <c r="H1212" s="240"/>
      <c r="I1212" s="192">
        <v>21.162112000000434</v>
      </c>
    </row>
    <row r="1213" spans="1:9" s="49" customFormat="1" ht="16.5">
      <c r="A1213" s="177">
        <v>42615</v>
      </c>
      <c r="B1213" s="425"/>
      <c r="C1213" s="425">
        <v>1962</v>
      </c>
      <c r="D1213" s="488"/>
      <c r="E1213" s="52">
        <v>6.68</v>
      </c>
      <c r="F1213" s="226">
        <v>225</v>
      </c>
      <c r="G1213" s="228">
        <v>1941.8014499999997</v>
      </c>
      <c r="H1213" s="240"/>
      <c r="I1213" s="192">
        <v>20.198550000000296</v>
      </c>
    </row>
    <row r="1214" spans="1:9" s="49" customFormat="1" ht="16.5">
      <c r="A1214" s="177">
        <v>42618</v>
      </c>
      <c r="B1214" s="425"/>
      <c r="C1214" s="425">
        <v>2012</v>
      </c>
      <c r="D1214" s="488"/>
      <c r="E1214" s="52">
        <v>6.6752000000000002</v>
      </c>
      <c r="F1214" s="226">
        <v>226</v>
      </c>
      <c r="G1214" s="228">
        <v>1948.4717676799999</v>
      </c>
      <c r="H1214" s="240"/>
      <c r="I1214" s="192">
        <v>63.528232320000143</v>
      </c>
    </row>
    <row r="1215" spans="1:9" s="49" customFormat="1" ht="16.5">
      <c r="A1215" s="177">
        <v>42619</v>
      </c>
      <c r="B1215" s="425"/>
      <c r="C1215" s="425">
        <v>2032</v>
      </c>
      <c r="D1215" s="488"/>
      <c r="E1215" s="52">
        <v>6.6802999999999999</v>
      </c>
      <c r="F1215" s="226">
        <v>227</v>
      </c>
      <c r="G1215" s="228">
        <v>1957.8097594149997</v>
      </c>
      <c r="H1215" s="240"/>
      <c r="I1215" s="192">
        <v>74.190240585000311</v>
      </c>
    </row>
    <row r="1216" spans="1:9" s="49" customFormat="1" ht="16.5">
      <c r="A1216" s="177">
        <v>42620</v>
      </c>
      <c r="B1216" s="425"/>
      <c r="C1216" s="425">
        <v>2023</v>
      </c>
      <c r="D1216" s="488"/>
      <c r="E1216" s="52">
        <v>6.6641000000000004</v>
      </c>
      <c r="F1216" s="226">
        <v>231</v>
      </c>
      <c r="G1216" s="228">
        <v>1985.2041742649999</v>
      </c>
      <c r="H1216" s="240"/>
      <c r="I1216" s="192">
        <v>37.795825735000108</v>
      </c>
    </row>
    <row r="1217" spans="1:10" s="49" customFormat="1" ht="16.5">
      <c r="A1217" s="177">
        <v>42621</v>
      </c>
      <c r="B1217" s="425"/>
      <c r="C1217" s="425">
        <v>2034</v>
      </c>
      <c r="D1217" s="488"/>
      <c r="E1217" s="52">
        <v>6.6638999999999999</v>
      </c>
      <c r="F1217" s="226">
        <v>231</v>
      </c>
      <c r="G1217" s="228">
        <v>1985.1490969349995</v>
      </c>
      <c r="H1217" s="240"/>
      <c r="I1217" s="192">
        <v>48.850903065000466</v>
      </c>
    </row>
    <row r="1218" spans="1:10" s="49" customFormat="1" ht="16.5">
      <c r="A1218" s="177">
        <v>42622</v>
      </c>
      <c r="B1218" s="425"/>
      <c r="C1218" s="425">
        <v>2022</v>
      </c>
      <c r="D1218" s="488"/>
      <c r="E1218" s="52">
        <v>6.6798999999999999</v>
      </c>
      <c r="F1218" s="226">
        <v>233</v>
      </c>
      <c r="G1218" s="228">
        <v>2005.4821689049995</v>
      </c>
      <c r="H1218" s="240"/>
      <c r="I1218" s="192">
        <v>16.517831095000474</v>
      </c>
    </row>
    <row r="1219" spans="1:10" s="49" customFormat="1" ht="16.5">
      <c r="A1219" s="177">
        <v>42625</v>
      </c>
      <c r="B1219" s="425">
        <v>1912.5</v>
      </c>
      <c r="C1219" s="425">
        <v>2031</v>
      </c>
      <c r="D1219" s="488">
        <v>-118.5</v>
      </c>
      <c r="E1219" s="52">
        <v>6.6798999999999999</v>
      </c>
      <c r="F1219" s="226">
        <v>233</v>
      </c>
      <c r="G1219" s="228">
        <v>2005.4821689049995</v>
      </c>
      <c r="H1219" s="240">
        <v>-92.982168904999526</v>
      </c>
      <c r="I1219" s="192">
        <v>25.517831095000474</v>
      </c>
    </row>
    <row r="1220" spans="1:10" s="49" customFormat="1" ht="16.5">
      <c r="A1220" s="177">
        <v>42626</v>
      </c>
      <c r="B1220" s="425">
        <v>1905</v>
      </c>
      <c r="C1220" s="425">
        <v>2031</v>
      </c>
      <c r="D1220" s="488">
        <v>-126</v>
      </c>
      <c r="E1220" s="52">
        <v>6.68</v>
      </c>
      <c r="F1220" s="226">
        <v>233</v>
      </c>
      <c r="G1220" s="228">
        <v>2005.5099459999994</v>
      </c>
      <c r="H1220" s="240">
        <v>-100.50994599999945</v>
      </c>
      <c r="I1220" s="192">
        <v>25.490054000000555</v>
      </c>
    </row>
    <row r="1221" spans="1:10" s="49" customFormat="1" ht="16.5">
      <c r="A1221" s="177">
        <v>42627</v>
      </c>
      <c r="B1221" s="425">
        <v>1915</v>
      </c>
      <c r="C1221" s="425">
        <v>2039</v>
      </c>
      <c r="D1221" s="488">
        <v>-124</v>
      </c>
      <c r="E1221" s="52">
        <v>6.6711</v>
      </c>
      <c r="F1221" s="226">
        <v>233</v>
      </c>
      <c r="G1221" s="228">
        <v>2003.0377845449998</v>
      </c>
      <c r="H1221" s="240">
        <v>-88.037784544999795</v>
      </c>
      <c r="I1221" s="192">
        <v>35.962215455000205</v>
      </c>
    </row>
    <row r="1222" spans="1:10" s="49" customFormat="1" ht="16.5">
      <c r="A1222" s="177">
        <v>42632</v>
      </c>
      <c r="B1222" s="425">
        <v>1950</v>
      </c>
      <c r="C1222" s="425">
        <v>2085</v>
      </c>
      <c r="D1222" s="488">
        <v>-135</v>
      </c>
      <c r="E1222" s="52">
        <v>6.6715999999999998</v>
      </c>
      <c r="F1222" s="226">
        <v>234</v>
      </c>
      <c r="G1222" s="228">
        <v>2011.1302179599995</v>
      </c>
      <c r="H1222" s="240">
        <v>-61.130217959999527</v>
      </c>
      <c r="I1222" s="192">
        <v>73.869782040000473</v>
      </c>
    </row>
    <row r="1223" spans="1:10" s="49" customFormat="1" ht="16.5">
      <c r="A1223" s="177">
        <v>42633</v>
      </c>
      <c r="B1223" s="425">
        <v>1952.5</v>
      </c>
      <c r="C1223" s="425">
        <v>2083</v>
      </c>
      <c r="D1223" s="488">
        <v>-130.5</v>
      </c>
      <c r="E1223" s="52">
        <v>6.6711</v>
      </c>
      <c r="F1223" s="226">
        <v>234</v>
      </c>
      <c r="G1223" s="228">
        <v>2010.9907364099997</v>
      </c>
      <c r="H1223" s="240">
        <v>-58.490736409999727</v>
      </c>
      <c r="I1223" s="192">
        <v>72.009263590000273</v>
      </c>
    </row>
    <row r="1224" spans="1:10" s="49" customFormat="1" ht="16.5">
      <c r="A1224" s="177">
        <v>42634</v>
      </c>
      <c r="B1224" s="425">
        <v>1950</v>
      </c>
      <c r="C1224" s="425">
        <v>2056</v>
      </c>
      <c r="D1224" s="488">
        <v>-106</v>
      </c>
      <c r="E1224" s="52">
        <v>6.6712999999999996</v>
      </c>
      <c r="F1224" s="226">
        <v>234</v>
      </c>
      <c r="G1224" s="228">
        <v>2011.0465290299999</v>
      </c>
      <c r="H1224" s="240">
        <v>-61.046529029999874</v>
      </c>
      <c r="I1224" s="192">
        <v>44.953470970000126</v>
      </c>
    </row>
    <row r="1225" spans="1:10" s="49" customFormat="1" ht="16.5">
      <c r="A1225" s="177">
        <v>42635</v>
      </c>
      <c r="B1225" s="425">
        <v>1935</v>
      </c>
      <c r="C1225" s="425">
        <v>2044</v>
      </c>
      <c r="D1225" s="488">
        <v>-109</v>
      </c>
      <c r="E1225" s="52">
        <v>6.6692999999999998</v>
      </c>
      <c r="F1225" s="226">
        <v>234</v>
      </c>
      <c r="G1225" s="228">
        <v>2010.4886028299998</v>
      </c>
      <c r="H1225" s="240">
        <v>-75.488602829999763</v>
      </c>
      <c r="I1225" s="192">
        <v>33.511397170000237</v>
      </c>
    </row>
    <row r="1226" spans="1:10" s="49" customFormat="1" ht="16.5">
      <c r="A1226" s="177">
        <v>42636</v>
      </c>
      <c r="B1226" s="425">
        <v>1917.5</v>
      </c>
      <c r="C1226" s="425">
        <v>2033</v>
      </c>
      <c r="D1226" s="488">
        <v>-115.5</v>
      </c>
      <c r="E1226" s="52">
        <v>6.67</v>
      </c>
      <c r="F1226" s="226">
        <v>234</v>
      </c>
      <c r="G1226" s="228">
        <v>2010.6838769999995</v>
      </c>
      <c r="H1226" s="240">
        <v>-93.183876999999484</v>
      </c>
      <c r="I1226" s="192">
        <v>22.316123000000516</v>
      </c>
    </row>
    <row r="1227" spans="1:10" s="49" customFormat="1" ht="16.5">
      <c r="A1227" s="177">
        <v>42639</v>
      </c>
      <c r="B1227" s="425">
        <v>1925</v>
      </c>
      <c r="C1227" s="425">
        <v>2025</v>
      </c>
      <c r="D1227" s="488">
        <v>-100</v>
      </c>
      <c r="E1227" s="52">
        <v>6.6699000000000002</v>
      </c>
      <c r="F1227" s="226">
        <v>234</v>
      </c>
      <c r="G1227" s="228">
        <v>2010.6559806899998</v>
      </c>
      <c r="H1227" s="240">
        <v>-85.655980689999751</v>
      </c>
      <c r="I1227" s="192">
        <v>14.344019310000249</v>
      </c>
    </row>
    <row r="1228" spans="1:10" s="49" customFormat="1" ht="16.5">
      <c r="A1228" s="177">
        <v>42640</v>
      </c>
      <c r="B1228" s="425">
        <v>1925</v>
      </c>
      <c r="C1228" s="425">
        <v>2029</v>
      </c>
      <c r="D1228" s="488">
        <v>-104</v>
      </c>
      <c r="E1228" s="52">
        <v>6.6684000000000001</v>
      </c>
      <c r="F1228" s="226">
        <v>234</v>
      </c>
      <c r="G1228" s="228">
        <v>2010.2375360399997</v>
      </c>
      <c r="H1228" s="240">
        <v>-85.237536039999668</v>
      </c>
      <c r="I1228" s="192">
        <v>18.762463960000332</v>
      </c>
    </row>
    <row r="1229" spans="1:10" s="49" customFormat="1" ht="16.5">
      <c r="A1229" s="177">
        <v>42641</v>
      </c>
      <c r="B1229" s="425">
        <v>1940</v>
      </c>
      <c r="C1229" s="425">
        <v>2060</v>
      </c>
      <c r="D1229" s="488">
        <v>-120</v>
      </c>
      <c r="E1229" s="52">
        <v>6.6711999999999998</v>
      </c>
      <c r="F1229" s="226">
        <v>236</v>
      </c>
      <c r="G1229" s="228">
        <v>2026.9247748799996</v>
      </c>
      <c r="H1229" s="240">
        <v>-86.924774879999632</v>
      </c>
      <c r="I1229" s="192">
        <v>33.075225120000368</v>
      </c>
    </row>
    <row r="1230" spans="1:10" s="49" customFormat="1" ht="16.5">
      <c r="A1230" s="177">
        <v>42642</v>
      </c>
      <c r="B1230" s="425">
        <v>1992.5</v>
      </c>
      <c r="C1230" s="425">
        <v>2100</v>
      </c>
      <c r="D1230" s="488">
        <v>-107.5</v>
      </c>
      <c r="E1230" s="52">
        <v>6.6689999999999996</v>
      </c>
      <c r="F1230" s="226">
        <v>237</v>
      </c>
      <c r="G1230" s="228">
        <v>2034.2562589499996</v>
      </c>
      <c r="H1230" s="240">
        <v>-41.756258949999619</v>
      </c>
      <c r="I1230" s="192">
        <v>65.743741050000381</v>
      </c>
    </row>
    <row r="1231" spans="1:10" s="49" customFormat="1" ht="16.5">
      <c r="A1231" s="177">
        <v>42643</v>
      </c>
      <c r="B1231" s="425">
        <v>2000</v>
      </c>
      <c r="C1231" s="425">
        <v>2091</v>
      </c>
      <c r="D1231" s="488">
        <v>-91</v>
      </c>
      <c r="E1231" s="52">
        <v>6.67</v>
      </c>
      <c r="F1231" s="226">
        <v>241</v>
      </c>
      <c r="G1231" s="228">
        <v>2066.3453604999995</v>
      </c>
      <c r="H1231" s="240">
        <v>-66.345360499999515</v>
      </c>
      <c r="I1231" s="192">
        <v>24.654639500000485</v>
      </c>
      <c r="J1231" s="494">
        <f t="shared" ref="J1231:J1294" si="0">H1231+150</f>
        <v>83.654639500000485</v>
      </c>
    </row>
    <row r="1232" spans="1:10" s="49" customFormat="1" ht="16.5">
      <c r="A1232" s="177">
        <v>42653</v>
      </c>
      <c r="B1232" s="425">
        <v>2120</v>
      </c>
      <c r="C1232" s="425">
        <v>2194</v>
      </c>
      <c r="D1232" s="488">
        <v>-74</v>
      </c>
      <c r="E1232" s="52">
        <v>6.7027999999999999</v>
      </c>
      <c r="F1232" s="226">
        <v>245</v>
      </c>
      <c r="G1232" s="228">
        <v>2107.7320399</v>
      </c>
      <c r="H1232" s="240">
        <v>12.267960099999982</v>
      </c>
      <c r="I1232" s="192">
        <v>86.267960099999982</v>
      </c>
      <c r="J1232" s="494">
        <f t="shared" si="0"/>
        <v>162.26796009999998</v>
      </c>
    </row>
    <row r="1233" spans="1:10" s="49" customFormat="1" ht="16.5">
      <c r="A1233" s="177">
        <v>42654</v>
      </c>
      <c r="B1233" s="425">
        <v>2190</v>
      </c>
      <c r="C1233" s="425">
        <v>2238</v>
      </c>
      <c r="D1233" s="488">
        <v>-48</v>
      </c>
      <c r="E1233" s="52">
        <v>6.7148000000000003</v>
      </c>
      <c r="F1233" s="226">
        <v>250</v>
      </c>
      <c r="G1233" s="228">
        <v>2151.262205</v>
      </c>
      <c r="H1233" s="240">
        <v>38.737795000000006</v>
      </c>
      <c r="I1233" s="192">
        <v>86.737795000000006</v>
      </c>
      <c r="J1233" s="494">
        <f t="shared" si="0"/>
        <v>188.73779500000001</v>
      </c>
    </row>
    <row r="1234" spans="1:10" s="49" customFormat="1" ht="16.5">
      <c r="A1234" s="177">
        <v>42655</v>
      </c>
      <c r="B1234" s="425">
        <v>2170</v>
      </c>
      <c r="C1234" s="425">
        <v>2254</v>
      </c>
      <c r="D1234" s="488">
        <v>-84</v>
      </c>
      <c r="E1234" s="52">
        <v>6.7138999999999998</v>
      </c>
      <c r="F1234" s="226">
        <v>253</v>
      </c>
      <c r="G1234" s="228">
        <v>2175.0058989049999</v>
      </c>
      <c r="H1234" s="240">
        <v>-5.0058989049998672</v>
      </c>
      <c r="I1234" s="192">
        <v>78.994101095000133</v>
      </c>
      <c r="J1234" s="494">
        <f t="shared" si="0"/>
        <v>144.99410109500013</v>
      </c>
    </row>
    <row r="1235" spans="1:10" s="49" customFormat="1" ht="16.5">
      <c r="A1235" s="177">
        <v>42656</v>
      </c>
      <c r="B1235" s="425">
        <v>2170</v>
      </c>
      <c r="C1235" s="425">
        <v>2236</v>
      </c>
      <c r="D1235" s="488">
        <v>-66</v>
      </c>
      <c r="E1235" s="52">
        <v>6.7298999999999998</v>
      </c>
      <c r="F1235" s="226">
        <v>253</v>
      </c>
      <c r="G1235" s="228">
        <v>2179.8317221049997</v>
      </c>
      <c r="H1235" s="240">
        <v>-9.8317221049996988</v>
      </c>
      <c r="I1235" s="192">
        <v>56.168277895000301</v>
      </c>
      <c r="J1235" s="494">
        <f t="shared" si="0"/>
        <v>140.1682778950003</v>
      </c>
    </row>
    <row r="1236" spans="1:10" s="49" customFormat="1" ht="16.5">
      <c r="A1236" s="177">
        <v>42657</v>
      </c>
      <c r="B1236" s="425">
        <v>2190</v>
      </c>
      <c r="C1236" s="425">
        <v>2236</v>
      </c>
      <c r="D1236" s="488">
        <v>-46</v>
      </c>
      <c r="E1236" s="52">
        <v>6.7255000000000003</v>
      </c>
      <c r="F1236" s="226">
        <v>253</v>
      </c>
      <c r="G1236" s="228">
        <v>2178.5046207249998</v>
      </c>
      <c r="H1236" s="240">
        <v>11.495379275000232</v>
      </c>
      <c r="I1236" s="192">
        <v>57.495379275000232</v>
      </c>
      <c r="J1236" s="494">
        <f t="shared" si="0"/>
        <v>161.49537927500023</v>
      </c>
    </row>
    <row r="1237" spans="1:10" s="49" customFormat="1" ht="16.5">
      <c r="A1237" s="177">
        <v>42660</v>
      </c>
      <c r="B1237" s="425">
        <v>2192.5</v>
      </c>
      <c r="C1237" s="425">
        <v>2259</v>
      </c>
      <c r="D1237" s="488">
        <v>-66.5</v>
      </c>
      <c r="E1237" s="52">
        <v>6.7396000000000003</v>
      </c>
      <c r="F1237" s="226">
        <v>253</v>
      </c>
      <c r="G1237" s="228">
        <v>2182.7573774199996</v>
      </c>
      <c r="H1237" s="240">
        <v>9.7426225800004431</v>
      </c>
      <c r="I1237" s="192">
        <v>76.242622580000443</v>
      </c>
      <c r="J1237" s="494">
        <f t="shared" si="0"/>
        <v>159.74262258000044</v>
      </c>
    </row>
    <row r="1238" spans="1:10" s="49" customFormat="1" ht="16.5">
      <c r="A1238" s="177">
        <v>42661</v>
      </c>
      <c r="B1238" s="425">
        <v>2202.5</v>
      </c>
      <c r="C1238" s="425">
        <v>2282</v>
      </c>
      <c r="D1238" s="488">
        <v>-79.5</v>
      </c>
      <c r="E1238" s="52">
        <v>6.7393000000000001</v>
      </c>
      <c r="F1238" s="226">
        <v>256</v>
      </c>
      <c r="G1238" s="228">
        <v>2206.7696627199998</v>
      </c>
      <c r="H1238" s="240">
        <v>-4.2696627199998147</v>
      </c>
      <c r="I1238" s="192">
        <v>75.230337280000185</v>
      </c>
      <c r="J1238" s="494">
        <f t="shared" si="0"/>
        <v>145.73033728000019</v>
      </c>
    </row>
    <row r="1239" spans="1:10" s="49" customFormat="1" ht="16.5">
      <c r="A1239" s="177">
        <v>42662</v>
      </c>
      <c r="B1239" s="425">
        <v>2245</v>
      </c>
      <c r="C1239" s="425">
        <v>2278</v>
      </c>
      <c r="D1239" s="488">
        <v>-33</v>
      </c>
      <c r="E1239" s="52">
        <v>6.7393000000000001</v>
      </c>
      <c r="F1239" s="226">
        <v>257</v>
      </c>
      <c r="G1239" s="228">
        <v>2214.8039192149995</v>
      </c>
      <c r="H1239" s="240">
        <v>30.196080785000504</v>
      </c>
      <c r="I1239" s="192">
        <v>63.196080785000504</v>
      </c>
      <c r="J1239" s="494">
        <f t="shared" si="0"/>
        <v>180.1960807850005</v>
      </c>
    </row>
    <row r="1240" spans="1:10" s="49" customFormat="1" ht="16.5">
      <c r="A1240" s="177">
        <v>42663</v>
      </c>
      <c r="B1240" s="425">
        <v>2230</v>
      </c>
      <c r="C1240" s="425">
        <v>2255</v>
      </c>
      <c r="D1240" s="488">
        <v>-25</v>
      </c>
      <c r="E1240" s="52">
        <v>6.7396000000000003</v>
      </c>
      <c r="F1240" s="226">
        <v>257</v>
      </c>
      <c r="G1240" s="228">
        <v>2214.8958339799997</v>
      </c>
      <c r="H1240" s="240">
        <v>15.104166020000321</v>
      </c>
      <c r="I1240" s="192">
        <v>40.104166020000321</v>
      </c>
      <c r="J1240" s="494">
        <f t="shared" si="0"/>
        <v>165.10416602000032</v>
      </c>
    </row>
    <row r="1241" spans="1:10" s="49" customFormat="1" ht="16.5">
      <c r="A1241" s="177">
        <v>42664</v>
      </c>
      <c r="B1241" s="425">
        <v>2195</v>
      </c>
      <c r="C1241" s="425">
        <v>2240</v>
      </c>
      <c r="D1241" s="488">
        <v>-45</v>
      </c>
      <c r="E1241" s="52">
        <v>6.7599</v>
      </c>
      <c r="F1241" s="226">
        <v>261</v>
      </c>
      <c r="G1241" s="228">
        <v>2253.3506588849996</v>
      </c>
      <c r="H1241" s="240">
        <v>-58.350658884999575</v>
      </c>
      <c r="I1241" s="192">
        <v>-13.350658884999575</v>
      </c>
      <c r="J1241" s="494">
        <f t="shared" si="0"/>
        <v>91.649341115000425</v>
      </c>
    </row>
    <row r="1242" spans="1:10" s="49" customFormat="1" ht="16.5">
      <c r="A1242" s="177">
        <v>42667</v>
      </c>
      <c r="B1242" s="425">
        <v>2195</v>
      </c>
      <c r="C1242" s="425">
        <v>2252</v>
      </c>
      <c r="D1242" s="488">
        <v>-57</v>
      </c>
      <c r="E1242" s="52">
        <v>6.7717999999999998</v>
      </c>
      <c r="F1242" s="226">
        <v>261</v>
      </c>
      <c r="G1242" s="228">
        <v>2257.0533575699997</v>
      </c>
      <c r="H1242" s="240">
        <v>-62.053357569999662</v>
      </c>
      <c r="I1242" s="192">
        <v>-5.0533575699996618</v>
      </c>
      <c r="J1242" s="494">
        <f t="shared" si="0"/>
        <v>87.946642430000338</v>
      </c>
    </row>
    <row r="1243" spans="1:10" s="49" customFormat="1" ht="16.5">
      <c r="A1243" s="177">
        <v>42668</v>
      </c>
      <c r="B1243" s="425">
        <v>2250</v>
      </c>
      <c r="C1243" s="425">
        <v>2297</v>
      </c>
      <c r="D1243" s="488">
        <v>-47</v>
      </c>
      <c r="E1243" s="52">
        <v>6.7778</v>
      </c>
      <c r="F1243" s="226">
        <v>266</v>
      </c>
      <c r="G1243" s="228">
        <v>2299.3210358199999</v>
      </c>
      <c r="H1243" s="240">
        <v>-49.321035819999906</v>
      </c>
      <c r="I1243" s="192">
        <v>-2.3210358199999064</v>
      </c>
      <c r="J1243" s="494">
        <f t="shared" si="0"/>
        <v>100.67896418000009</v>
      </c>
    </row>
    <row r="1244" spans="1:10" s="49" customFormat="1" ht="16.5">
      <c r="A1244" s="177">
        <v>42669</v>
      </c>
      <c r="B1244" s="425">
        <v>2270</v>
      </c>
      <c r="C1244" s="425">
        <v>2341</v>
      </c>
      <c r="D1244" s="488">
        <v>-71</v>
      </c>
      <c r="E1244" s="52">
        <v>6.7686000000000002</v>
      </c>
      <c r="F1244" s="226">
        <v>267</v>
      </c>
      <c r="G1244" s="228">
        <v>2304.4727928299999</v>
      </c>
      <c r="H1244" s="240">
        <v>-34.472792829999889</v>
      </c>
      <c r="I1244" s="192">
        <v>36.527207170000111</v>
      </c>
      <c r="J1244" s="494">
        <f t="shared" si="0"/>
        <v>115.52720717000011</v>
      </c>
    </row>
    <row r="1245" spans="1:10" s="49" customFormat="1" ht="16.5">
      <c r="A1245" s="177">
        <v>42670</v>
      </c>
      <c r="B1245" s="425">
        <v>2280</v>
      </c>
      <c r="C1245" s="425">
        <v>2330</v>
      </c>
      <c r="D1245" s="488">
        <v>-50</v>
      </c>
      <c r="E1245" s="52">
        <v>6.7778</v>
      </c>
      <c r="F1245" s="226">
        <v>270</v>
      </c>
      <c r="G1245" s="228">
        <v>2331.6416528999998</v>
      </c>
      <c r="H1245" s="240">
        <v>-51.641652899999826</v>
      </c>
      <c r="I1245" s="192">
        <v>-1.6416528999998263</v>
      </c>
      <c r="J1245" s="494">
        <f t="shared" si="0"/>
        <v>98.358347100000174</v>
      </c>
    </row>
    <row r="1246" spans="1:10" s="49" customFormat="1" ht="16.5">
      <c r="A1246" s="177">
        <v>42671</v>
      </c>
      <c r="B1246" s="425">
        <v>2307.5</v>
      </c>
      <c r="C1246" s="425">
        <v>2384</v>
      </c>
      <c r="D1246" s="488">
        <v>-76.5</v>
      </c>
      <c r="E1246" s="52">
        <v>6.7794999999999996</v>
      </c>
      <c r="F1246" s="226">
        <v>273</v>
      </c>
      <c r="G1246" s="228">
        <v>2356.4353925249993</v>
      </c>
      <c r="H1246" s="240">
        <v>-48.935392524999315</v>
      </c>
      <c r="I1246" s="192">
        <v>27.564607475000685</v>
      </c>
      <c r="J1246" s="494">
        <f t="shared" si="0"/>
        <v>101.06460747500068</v>
      </c>
    </row>
    <row r="1247" spans="1:10" s="49" customFormat="1" ht="16.5">
      <c r="A1247" s="177">
        <v>42674</v>
      </c>
      <c r="B1247" s="425">
        <v>2400</v>
      </c>
      <c r="C1247" s="425">
        <v>2477</v>
      </c>
      <c r="D1247" s="488">
        <v>-77</v>
      </c>
      <c r="E1247" s="52">
        <v>6.7708000000000004</v>
      </c>
      <c r="F1247" s="226">
        <v>276</v>
      </c>
      <c r="G1247" s="228">
        <v>2377.8193447199997</v>
      </c>
      <c r="H1247" s="240">
        <v>22.180655280000337</v>
      </c>
      <c r="I1247" s="192">
        <v>99.180655280000337</v>
      </c>
      <c r="J1247" s="494">
        <f t="shared" si="0"/>
        <v>172.18065528000034</v>
      </c>
    </row>
    <row r="1248" spans="1:10" s="49" customFormat="1" ht="16.5">
      <c r="A1248" s="177">
        <v>42675</v>
      </c>
      <c r="B1248" s="425">
        <v>2405</v>
      </c>
      <c r="C1248" s="425">
        <v>2453</v>
      </c>
      <c r="D1248" s="488">
        <v>-48</v>
      </c>
      <c r="E1248" s="52">
        <v>6.7744</v>
      </c>
      <c r="F1248" s="226">
        <v>276</v>
      </c>
      <c r="G1248" s="228">
        <v>2379.0038649600001</v>
      </c>
      <c r="H1248" s="240">
        <v>25.996135039999899</v>
      </c>
      <c r="I1248" s="192">
        <v>73.996135039999899</v>
      </c>
      <c r="J1248" s="494">
        <f t="shared" si="0"/>
        <v>175.9961350399999</v>
      </c>
    </row>
    <row r="1249" spans="1:10" s="49" customFormat="1" ht="16.5">
      <c r="A1249" s="177">
        <v>42676</v>
      </c>
      <c r="B1249" s="425">
        <v>2380</v>
      </c>
      <c r="C1249" s="425">
        <v>2392</v>
      </c>
      <c r="D1249" s="488">
        <v>-12</v>
      </c>
      <c r="E1249" s="52">
        <v>6.7613000000000003</v>
      </c>
      <c r="F1249" s="226">
        <v>275</v>
      </c>
      <c r="G1249" s="228">
        <v>2366.6330436249996</v>
      </c>
      <c r="H1249" s="240">
        <v>13.366956375000427</v>
      </c>
      <c r="I1249" s="192">
        <v>25.366956375000427</v>
      </c>
      <c r="J1249" s="494">
        <f t="shared" si="0"/>
        <v>163.36695637500043</v>
      </c>
    </row>
    <row r="1250" spans="1:10" s="49" customFormat="1" ht="16.5">
      <c r="A1250" s="177">
        <v>42677</v>
      </c>
      <c r="B1250" s="425">
        <v>2357.5</v>
      </c>
      <c r="C1250" s="425">
        <v>2420</v>
      </c>
      <c r="D1250" s="488">
        <v>-62.5</v>
      </c>
      <c r="E1250" s="52">
        <v>6.7607999999999997</v>
      </c>
      <c r="F1250" s="226">
        <v>275</v>
      </c>
      <c r="G1250" s="228">
        <v>2366.4691229999999</v>
      </c>
      <c r="H1250" s="240">
        <v>-8.9691229999998541</v>
      </c>
      <c r="I1250" s="192">
        <v>53.530877000000146</v>
      </c>
      <c r="J1250" s="494">
        <f t="shared" si="0"/>
        <v>141.03087700000015</v>
      </c>
    </row>
    <row r="1251" spans="1:10" s="49" customFormat="1" ht="16.5">
      <c r="A1251" s="177">
        <v>42678</v>
      </c>
      <c r="B1251" s="425">
        <v>2345</v>
      </c>
      <c r="C1251" s="425">
        <v>2352</v>
      </c>
      <c r="D1251" s="488">
        <v>-7</v>
      </c>
      <c r="E1251" s="52">
        <v>6.7591000000000001</v>
      </c>
      <c r="F1251" s="226">
        <v>280</v>
      </c>
      <c r="G1251" s="228">
        <v>2406.2010981999997</v>
      </c>
      <c r="H1251" s="240">
        <v>-61.201098199999706</v>
      </c>
      <c r="I1251" s="192">
        <v>-54.201098199999706</v>
      </c>
      <c r="J1251" s="494">
        <f t="shared" si="0"/>
        <v>88.798901800000294</v>
      </c>
    </row>
    <row r="1252" spans="1:10" s="49" customFormat="1" ht="16.5">
      <c r="A1252" s="177">
        <v>42681</v>
      </c>
      <c r="B1252" s="425">
        <v>2357.5</v>
      </c>
      <c r="C1252" s="425">
        <v>2416</v>
      </c>
      <c r="D1252" s="488">
        <v>-58.5</v>
      </c>
      <c r="E1252" s="52">
        <v>6.7758000000000003</v>
      </c>
      <c r="F1252" s="226">
        <v>280</v>
      </c>
      <c r="G1252" s="228">
        <v>2411.7755915999996</v>
      </c>
      <c r="H1252" s="240">
        <v>-54.275591599999643</v>
      </c>
      <c r="I1252" s="192">
        <v>4.2244084000003568</v>
      </c>
      <c r="J1252" s="494">
        <f t="shared" si="0"/>
        <v>95.724408400000357</v>
      </c>
    </row>
    <row r="1253" spans="1:10" s="49" customFormat="1" ht="16.5">
      <c r="A1253" s="177">
        <v>42682</v>
      </c>
      <c r="B1253" s="425">
        <v>2340</v>
      </c>
      <c r="C1253" s="425">
        <v>2381</v>
      </c>
      <c r="D1253" s="488">
        <v>-41</v>
      </c>
      <c r="E1253" s="52">
        <v>6.78</v>
      </c>
      <c r="F1253" s="226">
        <v>280</v>
      </c>
      <c r="G1253" s="228">
        <v>2413.1775600000001</v>
      </c>
      <c r="H1253" s="240">
        <v>-73.177560000000085</v>
      </c>
      <c r="I1253" s="192">
        <v>-32.177560000000085</v>
      </c>
      <c r="J1253" s="494">
        <f t="shared" si="0"/>
        <v>76.822439999999915</v>
      </c>
    </row>
    <row r="1254" spans="1:10" s="49" customFormat="1" ht="16.5">
      <c r="A1254" s="177">
        <v>42683</v>
      </c>
      <c r="B1254" s="425">
        <v>2385</v>
      </c>
      <c r="C1254" s="425">
        <v>2422</v>
      </c>
      <c r="D1254" s="488">
        <v>-37</v>
      </c>
      <c r="E1254" s="52">
        <v>6.7731000000000003</v>
      </c>
      <c r="F1254" s="226">
        <v>283</v>
      </c>
      <c r="G1254" s="228">
        <v>2435.097979695</v>
      </c>
      <c r="H1254" s="240">
        <v>-50.097979695000049</v>
      </c>
      <c r="I1254" s="192">
        <v>-13.097979695000049</v>
      </c>
      <c r="J1254" s="494">
        <f t="shared" si="0"/>
        <v>99.902020304999951</v>
      </c>
    </row>
    <row r="1255" spans="1:10" s="49" customFormat="1" ht="16.5">
      <c r="A1255" s="177">
        <v>42684</v>
      </c>
      <c r="B1255" s="425">
        <v>2355</v>
      </c>
      <c r="C1255" s="425">
        <v>2397</v>
      </c>
      <c r="D1255" s="488">
        <v>-42</v>
      </c>
      <c r="E1255" s="52">
        <v>6.7925000000000004</v>
      </c>
      <c r="F1255" s="226">
        <v>285</v>
      </c>
      <c r="G1255" s="228">
        <v>2457.8384793749997</v>
      </c>
      <c r="H1255" s="240">
        <v>-102.83847937499968</v>
      </c>
      <c r="I1255" s="192">
        <v>-60.838479374999679</v>
      </c>
      <c r="J1255" s="494">
        <f t="shared" si="0"/>
        <v>47.161520625000321</v>
      </c>
    </row>
    <row r="1256" spans="1:10" s="49" customFormat="1" ht="16.5">
      <c r="A1256" s="177">
        <v>42685</v>
      </c>
      <c r="B1256" s="425">
        <v>2440</v>
      </c>
      <c r="C1256" s="425">
        <v>2468</v>
      </c>
      <c r="D1256" s="488">
        <v>-28</v>
      </c>
      <c r="E1256" s="52">
        <v>6.8155000000000001</v>
      </c>
      <c r="F1256" s="226">
        <v>285</v>
      </c>
      <c r="G1256" s="228">
        <v>2465.6530226249997</v>
      </c>
      <c r="H1256" s="240">
        <v>-25.653022624999721</v>
      </c>
      <c r="I1256" s="192">
        <v>2.3469773750002787</v>
      </c>
      <c r="J1256" s="494">
        <f t="shared" si="0"/>
        <v>124.34697737500028</v>
      </c>
    </row>
    <row r="1257" spans="1:10" s="49" customFormat="1" ht="16.5">
      <c r="A1257" s="177">
        <v>42688</v>
      </c>
      <c r="B1257" s="425">
        <v>2355</v>
      </c>
      <c r="C1257" s="425">
        <v>2336</v>
      </c>
      <c r="D1257" s="488">
        <v>19</v>
      </c>
      <c r="E1257" s="52">
        <v>6.8409000000000004</v>
      </c>
      <c r="F1257" s="226">
        <v>278</v>
      </c>
      <c r="G1257" s="228">
        <v>2417.1953439299996</v>
      </c>
      <c r="H1257" s="240">
        <v>-62.195343929999581</v>
      </c>
      <c r="I1257" s="192">
        <v>-81.195343929999581</v>
      </c>
      <c r="J1257" s="494">
        <f t="shared" si="0"/>
        <v>87.804656070000419</v>
      </c>
    </row>
    <row r="1258" spans="1:10" s="49" customFormat="1" ht="16.5">
      <c r="A1258" s="177">
        <v>42689</v>
      </c>
      <c r="B1258" s="425">
        <v>2345</v>
      </c>
      <c r="C1258" s="425">
        <v>2297</v>
      </c>
      <c r="D1258" s="488">
        <v>48</v>
      </c>
      <c r="E1258" s="52">
        <v>6.8529999999999998</v>
      </c>
      <c r="F1258" s="226">
        <v>272</v>
      </c>
      <c r="G1258" s="228">
        <v>2372.1866743999994</v>
      </c>
      <c r="H1258" s="240">
        <v>-27.186674399999447</v>
      </c>
      <c r="I1258" s="192">
        <v>-75.186674399999447</v>
      </c>
      <c r="J1258" s="494">
        <f t="shared" si="0"/>
        <v>122.81332560000055</v>
      </c>
    </row>
    <row r="1259" spans="1:10" s="49" customFormat="1" ht="16.5">
      <c r="A1259" s="177">
        <v>42690</v>
      </c>
      <c r="B1259" s="425">
        <v>2370</v>
      </c>
      <c r="C1259" s="425">
        <v>2370</v>
      </c>
      <c r="D1259" s="488">
        <v>0</v>
      </c>
      <c r="E1259" s="52">
        <v>6.87</v>
      </c>
      <c r="F1259" s="226">
        <v>275</v>
      </c>
      <c r="G1259" s="228">
        <v>2402.2693875</v>
      </c>
      <c r="H1259" s="240">
        <v>-32.269387499999993</v>
      </c>
      <c r="I1259" s="192">
        <v>-32.269387499999993</v>
      </c>
      <c r="J1259" s="494">
        <f t="shared" si="0"/>
        <v>117.73061250000001</v>
      </c>
    </row>
    <row r="1260" spans="1:10" s="49" customFormat="1" ht="16.5">
      <c r="A1260" s="177">
        <v>42691</v>
      </c>
      <c r="B1260" s="425">
        <v>2430</v>
      </c>
      <c r="C1260" s="425">
        <v>2467</v>
      </c>
      <c r="D1260" s="488">
        <v>-37</v>
      </c>
      <c r="E1260" s="52">
        <v>6.87</v>
      </c>
      <c r="F1260" s="226">
        <v>284</v>
      </c>
      <c r="G1260" s="228">
        <v>2475.9800219999997</v>
      </c>
      <c r="H1260" s="240">
        <v>-45.980021999999735</v>
      </c>
      <c r="I1260" s="192">
        <v>-8.9800219999997353</v>
      </c>
      <c r="J1260" s="494">
        <f t="shared" si="0"/>
        <v>104.01997800000026</v>
      </c>
    </row>
    <row r="1261" spans="1:10" s="49" customFormat="1" ht="16.5">
      <c r="A1261" s="177">
        <v>42692</v>
      </c>
      <c r="B1261" s="425">
        <v>2430</v>
      </c>
      <c r="C1261" s="425">
        <v>2458</v>
      </c>
      <c r="D1261" s="488">
        <v>-28</v>
      </c>
      <c r="E1261" s="52">
        <v>6.8912000000000004</v>
      </c>
      <c r="F1261" s="226">
        <v>285</v>
      </c>
      <c r="G1261" s="228">
        <v>2491.3730627999998</v>
      </c>
      <c r="H1261" s="240">
        <v>-61.373062799999843</v>
      </c>
      <c r="I1261" s="192">
        <v>-33.373062799999843</v>
      </c>
      <c r="J1261" s="494">
        <f t="shared" si="0"/>
        <v>88.626937200000157</v>
      </c>
    </row>
    <row r="1262" spans="1:10" s="49" customFormat="1" ht="16.5">
      <c r="A1262" s="177">
        <v>42695</v>
      </c>
      <c r="B1262" s="425">
        <v>2505</v>
      </c>
      <c r="C1262" s="425">
        <v>2569</v>
      </c>
      <c r="D1262" s="488">
        <v>-64</v>
      </c>
      <c r="E1262" s="52">
        <v>6.8956</v>
      </c>
      <c r="F1262" s="226">
        <v>291</v>
      </c>
      <c r="G1262" s="228">
        <v>2542.1915561399996</v>
      </c>
      <c r="H1262" s="240">
        <v>-37.191556139999648</v>
      </c>
      <c r="I1262" s="192">
        <v>26.808443860000352</v>
      </c>
      <c r="J1262" s="494">
        <f t="shared" si="0"/>
        <v>112.80844386000035</v>
      </c>
    </row>
    <row r="1263" spans="1:10" s="49" customFormat="1" ht="16.5">
      <c r="A1263" s="177">
        <v>42696</v>
      </c>
      <c r="B1263" s="425">
        <v>2557.5</v>
      </c>
      <c r="C1263" s="425">
        <v>2590</v>
      </c>
      <c r="D1263" s="488">
        <v>-32.5</v>
      </c>
      <c r="E1263" s="52">
        <v>6.8879999999999999</v>
      </c>
      <c r="F1263" s="226">
        <v>295</v>
      </c>
      <c r="G1263" s="228">
        <v>2572.4011139999998</v>
      </c>
      <c r="H1263" s="240">
        <v>-14.901113999999779</v>
      </c>
      <c r="I1263" s="192">
        <v>17.598886000000221</v>
      </c>
      <c r="J1263" s="494">
        <f t="shared" si="0"/>
        <v>135.09888600000022</v>
      </c>
    </row>
    <row r="1264" spans="1:10" s="49" customFormat="1" ht="16.5">
      <c r="A1264" s="177">
        <v>42697</v>
      </c>
      <c r="B1264" s="425">
        <v>2572.5</v>
      </c>
      <c r="C1264" s="425">
        <v>2570</v>
      </c>
      <c r="D1264" s="488">
        <v>2.5</v>
      </c>
      <c r="E1264" s="52">
        <v>6.8928000000000003</v>
      </c>
      <c r="F1264" s="226">
        <v>295</v>
      </c>
      <c r="G1264" s="228">
        <v>2574.0891983999995</v>
      </c>
      <c r="H1264" s="240">
        <v>-1.5891983999995318</v>
      </c>
      <c r="I1264" s="192">
        <v>-4.0891983999995318</v>
      </c>
      <c r="J1264" s="494">
        <f t="shared" si="0"/>
        <v>148.41080160000047</v>
      </c>
    </row>
    <row r="1265" spans="1:10" s="49" customFormat="1" ht="16.5">
      <c r="A1265" s="177">
        <v>42699</v>
      </c>
      <c r="B1265" s="425">
        <v>2512.5</v>
      </c>
      <c r="C1265" s="425">
        <v>2504</v>
      </c>
      <c r="D1265" s="488">
        <v>8.5</v>
      </c>
      <c r="E1265" s="52">
        <v>6.9150999999999998</v>
      </c>
      <c r="F1265" s="226">
        <v>292</v>
      </c>
      <c r="G1265" s="228">
        <v>2557.2002477799992</v>
      </c>
      <c r="H1265" s="240">
        <v>-44.700247779999245</v>
      </c>
      <c r="I1265" s="192">
        <v>-53.200247779999245</v>
      </c>
      <c r="J1265" s="494">
        <f t="shared" si="0"/>
        <v>105.29975222000076</v>
      </c>
    </row>
    <row r="1266" spans="1:10" s="49" customFormat="1" ht="16.5">
      <c r="A1266" s="177">
        <v>42702</v>
      </c>
      <c r="B1266" s="425">
        <v>2537.5</v>
      </c>
      <c r="C1266" s="425">
        <v>2540</v>
      </c>
      <c r="D1266" s="488">
        <v>-2.5</v>
      </c>
      <c r="E1266" s="52">
        <v>6.9021999999999997</v>
      </c>
      <c r="F1266" s="226">
        <v>293</v>
      </c>
      <c r="G1266" s="228">
        <v>2560.9381148899993</v>
      </c>
      <c r="H1266" s="240">
        <v>-23.43811488999927</v>
      </c>
      <c r="I1266" s="192">
        <v>-20.93811488999927</v>
      </c>
      <c r="J1266" s="494">
        <f t="shared" si="0"/>
        <v>126.56188511000073</v>
      </c>
    </row>
    <row r="1267" spans="1:10" s="49" customFormat="1" ht="16.5">
      <c r="A1267" s="177">
        <v>42703</v>
      </c>
      <c r="B1267" s="425">
        <v>2540</v>
      </c>
      <c r="C1267" s="425">
        <v>2502</v>
      </c>
      <c r="D1267" s="488">
        <v>38</v>
      </c>
      <c r="E1267" s="52">
        <v>6.8914</v>
      </c>
      <c r="F1267" s="226">
        <v>293</v>
      </c>
      <c r="G1267" s="228">
        <v>2557.1656754299997</v>
      </c>
      <c r="H1267" s="240">
        <v>-17.165675429999737</v>
      </c>
      <c r="I1267" s="192">
        <v>-55.165675429999737</v>
      </c>
      <c r="J1267" s="494">
        <f t="shared" si="0"/>
        <v>132.83432457000026</v>
      </c>
    </row>
    <row r="1268" spans="1:10" s="49" customFormat="1" ht="16.5">
      <c r="A1268" s="177">
        <v>42704</v>
      </c>
      <c r="B1268" s="425">
        <v>2515</v>
      </c>
      <c r="C1268" s="425">
        <v>2487</v>
      </c>
      <c r="D1268" s="488">
        <v>28</v>
      </c>
      <c r="E1268" s="52">
        <v>6.8869999999999996</v>
      </c>
      <c r="F1268" s="226">
        <v>292</v>
      </c>
      <c r="G1268" s="228">
        <v>2547.4184185999998</v>
      </c>
      <c r="H1268" s="240">
        <v>-32.418418599999768</v>
      </c>
      <c r="I1268" s="192">
        <v>-60.418418599999768</v>
      </c>
      <c r="J1268" s="494">
        <f t="shared" si="0"/>
        <v>117.58158140000023</v>
      </c>
    </row>
    <row r="1269" spans="1:10" s="49" customFormat="1" ht="16.5">
      <c r="A1269" s="177">
        <v>42705</v>
      </c>
      <c r="B1269" s="425">
        <v>2530</v>
      </c>
      <c r="C1269" s="425">
        <v>2513</v>
      </c>
      <c r="D1269" s="488">
        <v>17</v>
      </c>
      <c r="E1269" s="52">
        <v>6.8948999999999998</v>
      </c>
      <c r="F1269" s="226">
        <v>291</v>
      </c>
      <c r="G1269" s="228">
        <v>2541.9487151849994</v>
      </c>
      <c r="H1269" s="240">
        <v>-11.948715184999401</v>
      </c>
      <c r="I1269" s="192">
        <v>-28.948715184999401</v>
      </c>
      <c r="J1269" s="494">
        <f t="shared" si="0"/>
        <v>138.0512848150006</v>
      </c>
    </row>
    <row r="1270" spans="1:10" s="49" customFormat="1" ht="16.5">
      <c r="A1270" s="177">
        <v>42706</v>
      </c>
      <c r="B1270" s="425">
        <v>2555</v>
      </c>
      <c r="C1270" s="425">
        <v>2580</v>
      </c>
      <c r="D1270" s="488">
        <v>-25</v>
      </c>
      <c r="E1270" s="52">
        <v>6.8818000000000001</v>
      </c>
      <c r="F1270" s="226">
        <v>292</v>
      </c>
      <c r="G1270" s="228">
        <v>2545.6082580399998</v>
      </c>
      <c r="H1270" s="240">
        <v>9.3917419600002177</v>
      </c>
      <c r="I1270" s="192">
        <v>34.391741960000218</v>
      </c>
      <c r="J1270" s="494">
        <f t="shared" si="0"/>
        <v>159.39174196000022</v>
      </c>
    </row>
    <row r="1271" spans="1:10" s="49" customFormat="1" ht="16.5">
      <c r="A1271" s="177">
        <v>42709</v>
      </c>
      <c r="B1271" s="425">
        <v>2650</v>
      </c>
      <c r="C1271" s="425">
        <v>2660</v>
      </c>
      <c r="D1271" s="488">
        <v>-10</v>
      </c>
      <c r="E1271" s="52">
        <v>6.8860999999999999</v>
      </c>
      <c r="F1271" s="226">
        <v>295</v>
      </c>
      <c r="G1271" s="228">
        <v>2571.7329139249996</v>
      </c>
      <c r="H1271" s="240">
        <v>78.267086075000407</v>
      </c>
      <c r="I1271" s="192">
        <v>88.267086075000407</v>
      </c>
      <c r="J1271" s="494">
        <f t="shared" si="0"/>
        <v>228.26708607500041</v>
      </c>
    </row>
    <row r="1272" spans="1:10" s="49" customFormat="1" ht="16.5">
      <c r="A1272" s="177">
        <v>42710</v>
      </c>
      <c r="B1272" s="425">
        <v>2735</v>
      </c>
      <c r="C1272" s="425">
        <v>2747</v>
      </c>
      <c r="D1272" s="488">
        <v>-12</v>
      </c>
      <c r="E1272" s="52">
        <v>6.8761999999999999</v>
      </c>
      <c r="F1272" s="226">
        <v>310</v>
      </c>
      <c r="G1272" s="228">
        <v>2691.2131672999994</v>
      </c>
      <c r="H1272" s="240">
        <v>43.786832700000559</v>
      </c>
      <c r="I1272" s="192">
        <v>55.786832700000559</v>
      </c>
      <c r="J1272" s="494">
        <f t="shared" si="0"/>
        <v>193.78683270000056</v>
      </c>
    </row>
    <row r="1273" spans="1:10" s="49" customFormat="1" ht="16.5">
      <c r="A1273" s="177">
        <v>42711</v>
      </c>
      <c r="B1273" s="425">
        <v>2895</v>
      </c>
      <c r="C1273" s="425">
        <v>2848</v>
      </c>
      <c r="D1273" s="488">
        <v>47</v>
      </c>
      <c r="E1273" s="52">
        <v>6.8849999999999998</v>
      </c>
      <c r="F1273" s="226">
        <v>335</v>
      </c>
      <c r="G1273" s="228">
        <v>2899.6641712499995</v>
      </c>
      <c r="H1273" s="240">
        <v>-4.6641712499995265</v>
      </c>
      <c r="I1273" s="192">
        <v>-51.664171249999526</v>
      </c>
      <c r="J1273" s="494">
        <f t="shared" si="0"/>
        <v>145.33582875000047</v>
      </c>
    </row>
    <row r="1274" spans="1:10" s="49" customFormat="1" ht="16.5">
      <c r="A1274" s="177">
        <v>42712</v>
      </c>
      <c r="B1274" s="425">
        <v>2960</v>
      </c>
      <c r="C1274" s="425">
        <v>2822</v>
      </c>
      <c r="D1274" s="488">
        <v>138</v>
      </c>
      <c r="E1274" s="52">
        <v>6.8799000000000001</v>
      </c>
      <c r="F1274" s="226">
        <v>335</v>
      </c>
      <c r="G1274" s="228">
        <v>2897.6273829749998</v>
      </c>
      <c r="H1274" s="240">
        <v>62.372617025000181</v>
      </c>
      <c r="I1274" s="192">
        <v>-75.627382974999819</v>
      </c>
      <c r="J1274" s="494">
        <f t="shared" si="0"/>
        <v>212.37261702500018</v>
      </c>
    </row>
    <row r="1275" spans="1:10" s="49" customFormat="1" ht="16.5">
      <c r="A1275" s="177">
        <v>42713</v>
      </c>
      <c r="B1275" s="425">
        <v>2940</v>
      </c>
      <c r="C1275" s="425">
        <v>2853</v>
      </c>
      <c r="D1275" s="488">
        <v>87</v>
      </c>
      <c r="E1275" s="52">
        <v>6.9005000000000001</v>
      </c>
      <c r="F1275" s="226">
        <v>334</v>
      </c>
      <c r="G1275" s="228">
        <v>2897.6279790499998</v>
      </c>
      <c r="H1275" s="240">
        <v>42.372020950000206</v>
      </c>
      <c r="I1275" s="192">
        <v>-44.627979049999794</v>
      </c>
      <c r="J1275" s="494">
        <f t="shared" si="0"/>
        <v>192.37202095000021</v>
      </c>
    </row>
    <row r="1276" spans="1:10" s="49" customFormat="1" ht="16.5">
      <c r="A1276" s="177">
        <v>42716</v>
      </c>
      <c r="B1276" s="425">
        <v>2990</v>
      </c>
      <c r="C1276" s="425">
        <v>2874</v>
      </c>
      <c r="D1276" s="488">
        <v>116</v>
      </c>
      <c r="E1276" s="52">
        <v>6.9151999999999996</v>
      </c>
      <c r="F1276" s="226">
        <v>335</v>
      </c>
      <c r="G1276" s="228">
        <v>2911.7251527999993</v>
      </c>
      <c r="H1276" s="240">
        <v>78.27484720000075</v>
      </c>
      <c r="I1276" s="192">
        <v>-37.72515279999925</v>
      </c>
      <c r="J1276" s="494">
        <f t="shared" si="0"/>
        <v>228.27484720000075</v>
      </c>
    </row>
    <row r="1277" spans="1:10" s="49" customFormat="1" ht="16.5">
      <c r="A1277" s="177">
        <v>42717</v>
      </c>
      <c r="B1277" s="425">
        <v>2967.5</v>
      </c>
      <c r="C1277" s="425">
        <v>2883</v>
      </c>
      <c r="D1277" s="488">
        <v>84.5</v>
      </c>
      <c r="E1277" s="52">
        <v>6.9015000000000004</v>
      </c>
      <c r="F1277" s="226">
        <v>348</v>
      </c>
      <c r="G1277" s="228">
        <v>3013.2128822999998</v>
      </c>
      <c r="H1277" s="240">
        <v>-45.712882299999819</v>
      </c>
      <c r="I1277" s="192">
        <v>-130.21288229999982</v>
      </c>
      <c r="J1277" s="494">
        <f t="shared" si="0"/>
        <v>104.28711770000018</v>
      </c>
    </row>
    <row r="1278" spans="1:10" s="49" customFormat="1" ht="16.5">
      <c r="A1278" s="177">
        <v>42718</v>
      </c>
      <c r="B1278" s="425">
        <v>3050</v>
      </c>
      <c r="C1278" s="425">
        <v>2974</v>
      </c>
      <c r="D1278" s="488">
        <v>76</v>
      </c>
      <c r="E1278" s="52">
        <v>6.9048999999999996</v>
      </c>
      <c r="F1278" s="226">
        <v>350</v>
      </c>
      <c r="G1278" s="228">
        <v>3031.0867872499994</v>
      </c>
      <c r="H1278" s="240">
        <v>18.913212750000639</v>
      </c>
      <c r="I1278" s="192">
        <v>-57.086787249999361</v>
      </c>
      <c r="J1278" s="494">
        <f t="shared" si="0"/>
        <v>168.91321275000064</v>
      </c>
    </row>
    <row r="1279" spans="1:10" s="49" customFormat="1" ht="16.5">
      <c r="A1279" s="177">
        <v>42719</v>
      </c>
      <c r="B1279" s="425">
        <v>3145</v>
      </c>
      <c r="C1279" s="425">
        <v>2973</v>
      </c>
      <c r="D1279" s="488">
        <v>172</v>
      </c>
      <c r="E1279" s="52">
        <v>6.9353999999999996</v>
      </c>
      <c r="F1279" s="226">
        <v>350</v>
      </c>
      <c r="G1279" s="228">
        <v>3043.8129884999994</v>
      </c>
      <c r="H1279" s="240">
        <v>101.18701150000061</v>
      </c>
      <c r="I1279" s="192">
        <v>-70.812988499999392</v>
      </c>
      <c r="J1279" s="494">
        <f t="shared" si="0"/>
        <v>251.18701150000061</v>
      </c>
    </row>
    <row r="1280" spans="1:10" s="49" customFormat="1" ht="16.5">
      <c r="A1280" s="177">
        <v>42720</v>
      </c>
      <c r="B1280" s="425">
        <v>3250</v>
      </c>
      <c r="C1280" s="425">
        <v>2960</v>
      </c>
      <c r="D1280" s="488">
        <v>290</v>
      </c>
      <c r="E1280" s="52">
        <v>6.9546999999999999</v>
      </c>
      <c r="F1280" s="226">
        <v>354</v>
      </c>
      <c r="G1280" s="228">
        <v>3085.0301441699994</v>
      </c>
      <c r="H1280" s="240">
        <v>164.9698558300006</v>
      </c>
      <c r="I1280" s="192">
        <v>-125.0301441699994</v>
      </c>
      <c r="J1280" s="494">
        <f t="shared" si="0"/>
        <v>314.9698558300006</v>
      </c>
    </row>
    <row r="1281" spans="1:10" s="49" customFormat="1" ht="16.5">
      <c r="A1281" s="177">
        <v>42723</v>
      </c>
      <c r="B1281" s="425">
        <v>3185</v>
      </c>
      <c r="C1281" s="425">
        <v>2822</v>
      </c>
      <c r="D1281" s="488">
        <v>363</v>
      </c>
      <c r="E1281" s="52">
        <v>6.9450000000000003</v>
      </c>
      <c r="F1281" s="226">
        <v>352</v>
      </c>
      <c r="G1281" s="228">
        <v>3064.3775759999999</v>
      </c>
      <c r="H1281" s="240">
        <v>120.62242400000014</v>
      </c>
      <c r="I1281" s="192">
        <v>-242.37757599999986</v>
      </c>
      <c r="J1281" s="494">
        <f t="shared" si="0"/>
        <v>270.62242400000014</v>
      </c>
    </row>
    <row r="1282" spans="1:10" s="49" customFormat="1" ht="16.5">
      <c r="A1282" s="177">
        <v>42724</v>
      </c>
      <c r="B1282" s="425">
        <v>3050</v>
      </c>
      <c r="C1282" s="425">
        <v>2813</v>
      </c>
      <c r="D1282" s="488">
        <v>237</v>
      </c>
      <c r="E1282" s="52">
        <v>6.9508999999999999</v>
      </c>
      <c r="F1282" s="226">
        <v>349</v>
      </c>
      <c r="G1282" s="228">
        <v>3041.9938868149993</v>
      </c>
      <c r="H1282" s="240">
        <v>8.0061131850006859</v>
      </c>
      <c r="I1282" s="192">
        <v>-228.99388681499931</v>
      </c>
      <c r="J1282" s="494">
        <f t="shared" si="0"/>
        <v>158.00611318500069</v>
      </c>
    </row>
    <row r="1283" spans="1:10" s="49" customFormat="1" ht="16.5">
      <c r="A1283" s="177">
        <v>42725</v>
      </c>
      <c r="B1283" s="425">
        <v>3125</v>
      </c>
      <c r="C1283" s="425">
        <v>2810</v>
      </c>
      <c r="D1283" s="488">
        <v>315</v>
      </c>
      <c r="E1283" s="52">
        <v>6.9512</v>
      </c>
      <c r="F1283" s="226">
        <v>350</v>
      </c>
      <c r="G1283" s="228">
        <v>3050.4055779999999</v>
      </c>
      <c r="H1283" s="240">
        <v>74.594422000000122</v>
      </c>
      <c r="I1283" s="192">
        <v>-240.40557799999988</v>
      </c>
      <c r="J1283" s="494">
        <f t="shared" si="0"/>
        <v>224.59442200000012</v>
      </c>
    </row>
    <row r="1284" spans="1:10" s="49" customFormat="1" ht="16.5">
      <c r="A1284" s="177">
        <v>42726</v>
      </c>
      <c r="B1284" s="425">
        <v>3165</v>
      </c>
      <c r="C1284" s="425">
        <v>2800</v>
      </c>
      <c r="D1284" s="488">
        <v>365</v>
      </c>
      <c r="E1284" s="52">
        <v>6.9466000000000001</v>
      </c>
      <c r="F1284" s="226">
        <v>350</v>
      </c>
      <c r="G1284" s="228">
        <v>3048.4862164999995</v>
      </c>
      <c r="H1284" s="240">
        <v>116.5137835000005</v>
      </c>
      <c r="I1284" s="192">
        <v>-248.4862164999995</v>
      </c>
      <c r="J1284" s="494">
        <f t="shared" si="0"/>
        <v>266.5137835000005</v>
      </c>
    </row>
    <row r="1285" spans="1:10" s="49" customFormat="1" ht="16.5">
      <c r="A1285" s="177">
        <v>42727</v>
      </c>
      <c r="B1285" s="425">
        <v>3185</v>
      </c>
      <c r="C1285" s="425">
        <v>2737</v>
      </c>
      <c r="D1285" s="488">
        <v>448</v>
      </c>
      <c r="E1285" s="52">
        <v>6.9493999999999998</v>
      </c>
      <c r="F1285" s="226">
        <v>351</v>
      </c>
      <c r="G1285" s="228">
        <v>3057.9392507099992</v>
      </c>
      <c r="H1285" s="240">
        <v>127.06074929000079</v>
      </c>
      <c r="I1285" s="192">
        <v>-320.93925070999921</v>
      </c>
      <c r="J1285" s="494">
        <f t="shared" si="0"/>
        <v>277.06074929000079</v>
      </c>
    </row>
    <row r="1286" spans="1:10" s="49" customFormat="1" ht="16.5">
      <c r="A1286" s="177">
        <v>42731</v>
      </c>
      <c r="B1286" s="425">
        <v>3185</v>
      </c>
      <c r="C1286" s="425">
        <v>2852</v>
      </c>
      <c r="D1286" s="488">
        <v>333</v>
      </c>
      <c r="E1286" s="52">
        <v>6.9497999999999998</v>
      </c>
      <c r="F1286" s="226">
        <v>350</v>
      </c>
      <c r="G1286" s="228">
        <v>3049.8214244999995</v>
      </c>
      <c r="H1286" s="240">
        <v>135.17857550000053</v>
      </c>
      <c r="I1286" s="192">
        <v>-197.82142449999947</v>
      </c>
      <c r="J1286" s="494">
        <f t="shared" si="0"/>
        <v>285.17857550000053</v>
      </c>
    </row>
    <row r="1287" spans="1:10" s="49" customFormat="1" ht="16.5">
      <c r="A1287" s="177">
        <v>42732</v>
      </c>
      <c r="B1287" s="425">
        <v>3165</v>
      </c>
      <c r="C1287" s="425">
        <v>2856</v>
      </c>
      <c r="D1287" s="488">
        <v>309</v>
      </c>
      <c r="E1287" s="52">
        <v>6.9549000000000003</v>
      </c>
      <c r="F1287" s="226">
        <v>350</v>
      </c>
      <c r="G1287" s="228">
        <v>3051.9494122499996</v>
      </c>
      <c r="H1287" s="240">
        <v>113.05058775000043</v>
      </c>
      <c r="I1287" s="192">
        <v>-195.94941224999957</v>
      </c>
      <c r="J1287" s="494">
        <f t="shared" si="0"/>
        <v>263.05058775000043</v>
      </c>
    </row>
    <row r="1288" spans="1:10" s="49" customFormat="1" ht="16.5">
      <c r="A1288" s="177">
        <v>42733</v>
      </c>
      <c r="B1288" s="425">
        <v>3135</v>
      </c>
      <c r="C1288" s="425">
        <v>2849</v>
      </c>
      <c r="D1288" s="488">
        <v>286</v>
      </c>
      <c r="E1288" s="52">
        <v>6.9546999999999999</v>
      </c>
      <c r="F1288" s="226">
        <v>350</v>
      </c>
      <c r="G1288" s="228">
        <v>3051.8659617499993</v>
      </c>
      <c r="H1288" s="240">
        <v>83.134038250000685</v>
      </c>
      <c r="I1288" s="192">
        <v>-202.86596174999931</v>
      </c>
      <c r="J1288" s="494">
        <f t="shared" si="0"/>
        <v>233.13403825000069</v>
      </c>
    </row>
    <row r="1289" spans="1:10" s="49" customFormat="1" ht="16.5">
      <c r="A1289" s="177">
        <v>42734</v>
      </c>
      <c r="B1289" s="425">
        <v>3115</v>
      </c>
      <c r="C1289" s="425">
        <v>2731</v>
      </c>
      <c r="D1289" s="488">
        <v>384</v>
      </c>
      <c r="E1289" s="52">
        <v>6.9494999999999996</v>
      </c>
      <c r="F1289" s="226">
        <v>350</v>
      </c>
      <c r="G1289" s="228">
        <v>3049.6962487499995</v>
      </c>
      <c r="H1289" s="240">
        <v>65.30375125000046</v>
      </c>
      <c r="I1289" s="192">
        <v>-318.69624874999954</v>
      </c>
      <c r="J1289" s="494">
        <f t="shared" si="0"/>
        <v>215.30375125000046</v>
      </c>
    </row>
    <row r="1290" spans="1:10" s="49" customFormat="1" ht="16.5">
      <c r="A1290" s="177">
        <v>42738</v>
      </c>
      <c r="B1290" s="425">
        <v>3090</v>
      </c>
      <c r="C1290" s="425">
        <v>2667</v>
      </c>
      <c r="D1290" s="488">
        <v>423</v>
      </c>
      <c r="E1290" s="52">
        <v>6.9557000000000002</v>
      </c>
      <c r="F1290" s="226">
        <v>349</v>
      </c>
      <c r="G1290" s="228">
        <v>3043.9909764949994</v>
      </c>
      <c r="H1290" s="240">
        <v>46.009023505000641</v>
      </c>
      <c r="I1290" s="192">
        <v>-376.99097649499936</v>
      </c>
      <c r="J1290" s="494">
        <f t="shared" si="0"/>
        <v>196.00902350500064</v>
      </c>
    </row>
    <row r="1291" spans="1:10" s="49" customFormat="1" ht="16.5">
      <c r="A1291" s="177">
        <v>42739</v>
      </c>
      <c r="B1291" s="425">
        <v>3050</v>
      </c>
      <c r="C1291" s="425">
        <v>2670</v>
      </c>
      <c r="D1291" s="488">
        <v>380</v>
      </c>
      <c r="E1291" s="52">
        <v>6.9485000000000001</v>
      </c>
      <c r="F1291" s="226">
        <v>345</v>
      </c>
      <c r="G1291" s="228">
        <v>3007.8607248749995</v>
      </c>
      <c r="H1291" s="240">
        <v>42.139275125000495</v>
      </c>
      <c r="I1291" s="192">
        <v>-337.86072487499951</v>
      </c>
      <c r="J1291" s="494">
        <f t="shared" si="0"/>
        <v>192.13927512500049</v>
      </c>
    </row>
    <row r="1292" spans="1:10" s="49" customFormat="1" ht="16.5">
      <c r="A1292" s="177">
        <v>42740</v>
      </c>
      <c r="B1292" s="425">
        <v>3055</v>
      </c>
      <c r="C1292" s="425">
        <v>2661</v>
      </c>
      <c r="D1292" s="488">
        <v>394</v>
      </c>
      <c r="E1292" s="52">
        <v>6.8817000000000004</v>
      </c>
      <c r="F1292" s="226">
        <v>343</v>
      </c>
      <c r="G1292" s="228">
        <v>2963.9783986649995</v>
      </c>
      <c r="H1292" s="240">
        <v>91.021601335000469</v>
      </c>
      <c r="I1292" s="192">
        <v>-302.97839866499953</v>
      </c>
      <c r="J1292" s="494">
        <f t="shared" si="0"/>
        <v>241.02160133500047</v>
      </c>
    </row>
    <row r="1293" spans="1:10" s="49" customFormat="1" ht="16.5">
      <c r="A1293" s="177">
        <v>42741</v>
      </c>
      <c r="B1293" s="425">
        <v>3045</v>
      </c>
      <c r="C1293" s="425">
        <v>2646</v>
      </c>
      <c r="D1293" s="488">
        <v>399</v>
      </c>
      <c r="E1293" s="52">
        <v>6.923</v>
      </c>
      <c r="F1293" s="226">
        <v>332</v>
      </c>
      <c r="G1293" s="228">
        <v>2890.0804773999998</v>
      </c>
      <c r="H1293" s="240">
        <v>154.91952260000016</v>
      </c>
      <c r="I1293" s="192">
        <v>-244.08047739999984</v>
      </c>
      <c r="J1293" s="494">
        <f t="shared" si="0"/>
        <v>304.91952260000016</v>
      </c>
    </row>
    <row r="1294" spans="1:10" s="49" customFormat="1" ht="16.5">
      <c r="A1294" s="177">
        <v>42744</v>
      </c>
      <c r="B1294" s="425">
        <v>3030</v>
      </c>
      <c r="C1294" s="425">
        <v>2716</v>
      </c>
      <c r="D1294" s="488">
        <v>314</v>
      </c>
      <c r="E1294" s="52">
        <v>6.9344000000000001</v>
      </c>
      <c r="F1294" s="226">
        <v>335</v>
      </c>
      <c r="G1294" s="228">
        <v>2919.3930615999993</v>
      </c>
      <c r="H1294" s="240">
        <v>110.60693840000067</v>
      </c>
      <c r="I1294" s="192">
        <v>-203.39306159999933</v>
      </c>
      <c r="J1294" s="494">
        <f t="shared" si="0"/>
        <v>260.60693840000067</v>
      </c>
    </row>
    <row r="1295" spans="1:10" s="49" customFormat="1" ht="16.5">
      <c r="A1295" s="177">
        <v>42745</v>
      </c>
      <c r="B1295" s="425">
        <v>2975</v>
      </c>
      <c r="C1295" s="425">
        <v>2713</v>
      </c>
      <c r="D1295" s="488">
        <v>262</v>
      </c>
      <c r="E1295" s="52">
        <v>6.9241999999999999</v>
      </c>
      <c r="F1295" s="226">
        <v>331</v>
      </c>
      <c r="G1295" s="228">
        <v>2882.3007449299994</v>
      </c>
      <c r="H1295" s="240">
        <v>92.699255070000618</v>
      </c>
      <c r="I1295" s="192">
        <v>-169.30074492999938</v>
      </c>
      <c r="J1295" s="494">
        <f t="shared" ref="J1295:J1358" si="1">H1295+150</f>
        <v>242.69925507000062</v>
      </c>
    </row>
    <row r="1296" spans="1:10" s="49" customFormat="1" ht="16.5">
      <c r="A1296" s="177">
        <v>42746</v>
      </c>
      <c r="B1296" s="425">
        <v>2900</v>
      </c>
      <c r="C1296" s="425">
        <v>2690</v>
      </c>
      <c r="D1296" s="488">
        <v>210</v>
      </c>
      <c r="E1296" s="52">
        <v>6.9265999999999996</v>
      </c>
      <c r="F1296" s="226">
        <v>331</v>
      </c>
      <c r="G1296" s="228">
        <v>2883.2477888899994</v>
      </c>
      <c r="H1296" s="240">
        <v>16.752211110000644</v>
      </c>
      <c r="I1296" s="192">
        <v>-193.24778888999936</v>
      </c>
      <c r="J1296" s="494">
        <f t="shared" si="1"/>
        <v>166.75221111000064</v>
      </c>
    </row>
    <row r="1297" spans="1:10" s="49" customFormat="1" ht="16.5">
      <c r="A1297" s="177">
        <v>42747</v>
      </c>
      <c r="B1297" s="425">
        <v>2910</v>
      </c>
      <c r="C1297" s="425">
        <v>2741</v>
      </c>
      <c r="D1297" s="488">
        <v>169</v>
      </c>
      <c r="E1297" s="52">
        <v>6.9</v>
      </c>
      <c r="F1297" s="226">
        <v>331</v>
      </c>
      <c r="G1297" s="228">
        <v>2872.7513849999996</v>
      </c>
      <c r="H1297" s="240">
        <v>37.248615000000427</v>
      </c>
      <c r="I1297" s="192">
        <v>-131.75138499999957</v>
      </c>
      <c r="J1297" s="494">
        <f t="shared" si="1"/>
        <v>187.24861500000043</v>
      </c>
    </row>
    <row r="1298" spans="1:10" s="49" customFormat="1" ht="16.5">
      <c r="A1298" s="177">
        <v>42748</v>
      </c>
      <c r="B1298" s="425">
        <v>2950</v>
      </c>
      <c r="C1298" s="425">
        <v>2759</v>
      </c>
      <c r="D1298" s="488">
        <v>191</v>
      </c>
      <c r="E1298" s="52">
        <v>6.9</v>
      </c>
      <c r="F1298" s="226">
        <v>332</v>
      </c>
      <c r="G1298" s="228">
        <v>2880.9772199999998</v>
      </c>
      <c r="H1298" s="240">
        <v>69.022780000000239</v>
      </c>
      <c r="I1298" s="192">
        <v>-121.97721999999976</v>
      </c>
      <c r="J1298" s="494">
        <f t="shared" si="1"/>
        <v>219.02278000000024</v>
      </c>
    </row>
    <row r="1299" spans="1:10" s="49" customFormat="1" ht="16.5">
      <c r="A1299" s="177">
        <v>42752</v>
      </c>
      <c r="B1299" s="425">
        <v>3015</v>
      </c>
      <c r="C1299" s="425">
        <v>2831</v>
      </c>
      <c r="D1299" s="488">
        <v>184</v>
      </c>
      <c r="E1299" s="52">
        <v>6.8727999999999998</v>
      </c>
      <c r="F1299" s="226">
        <v>336</v>
      </c>
      <c r="G1299" s="228">
        <v>2902.9852627199998</v>
      </c>
      <c r="H1299" s="240">
        <v>112.01473728000019</v>
      </c>
      <c r="I1299" s="192">
        <v>-71.98526271999981</v>
      </c>
      <c r="J1299" s="494">
        <f t="shared" si="1"/>
        <v>262.01473728000019</v>
      </c>
    </row>
    <row r="1300" spans="1:10" s="49" customFormat="1" ht="16.5">
      <c r="A1300" s="177">
        <v>42753</v>
      </c>
      <c r="B1300" s="425">
        <v>3017.5</v>
      </c>
      <c r="C1300" s="425">
        <v>2838</v>
      </c>
      <c r="D1300" s="488">
        <v>179.5</v>
      </c>
      <c r="E1300" s="52">
        <v>6.8342000000000001</v>
      </c>
      <c r="F1300" s="226">
        <v>336</v>
      </c>
      <c r="G1300" s="228">
        <v>2887.5235540799999</v>
      </c>
      <c r="H1300" s="240">
        <v>129.97644592000006</v>
      </c>
      <c r="I1300" s="192">
        <v>-49.52355407999994</v>
      </c>
      <c r="J1300" s="494">
        <f t="shared" si="1"/>
        <v>279.97644592000006</v>
      </c>
    </row>
    <row r="1301" spans="1:10" s="49" customFormat="1" ht="16.5">
      <c r="A1301" s="177">
        <v>42754</v>
      </c>
      <c r="B1301" s="425">
        <v>2995</v>
      </c>
      <c r="C1301" s="425">
        <v>2793</v>
      </c>
      <c r="D1301" s="488">
        <v>202</v>
      </c>
      <c r="E1301" s="52">
        <v>6.8760000000000003</v>
      </c>
      <c r="F1301" s="226">
        <v>336</v>
      </c>
      <c r="G1301" s="228">
        <v>2904.2670624000002</v>
      </c>
      <c r="H1301" s="240">
        <v>90.732937599999786</v>
      </c>
      <c r="I1301" s="192">
        <v>-111.26706240000021</v>
      </c>
      <c r="J1301" s="494">
        <f t="shared" si="1"/>
        <v>240.73293759999979</v>
      </c>
    </row>
    <row r="1302" spans="1:10" s="49" customFormat="1" ht="16.5">
      <c r="A1302" s="177">
        <v>42755</v>
      </c>
      <c r="B1302" s="425">
        <v>2970</v>
      </c>
      <c r="C1302" s="425">
        <v>2803</v>
      </c>
      <c r="D1302" s="488">
        <v>167</v>
      </c>
      <c r="E1302" s="52">
        <v>6.8752000000000004</v>
      </c>
      <c r="F1302" s="226">
        <v>342</v>
      </c>
      <c r="G1302" s="228">
        <v>2953.1242305599999</v>
      </c>
      <c r="H1302" s="240">
        <v>16.875769440000113</v>
      </c>
      <c r="I1302" s="192">
        <v>-150.12423055999989</v>
      </c>
      <c r="J1302" s="494">
        <f t="shared" si="1"/>
        <v>166.87576944000011</v>
      </c>
    </row>
    <row r="1303" spans="1:10" s="49" customFormat="1" ht="16.5">
      <c r="A1303" s="177">
        <v>42758</v>
      </c>
      <c r="B1303" s="425">
        <v>3007.5</v>
      </c>
      <c r="C1303" s="425">
        <v>2848</v>
      </c>
      <c r="D1303" s="488">
        <v>159.5</v>
      </c>
      <c r="E1303" s="52">
        <v>6.8552</v>
      </c>
      <c r="F1303" s="226">
        <v>342</v>
      </c>
      <c r="G1303" s="228">
        <v>2944.9699245599995</v>
      </c>
      <c r="H1303" s="240">
        <v>62.530075440000473</v>
      </c>
      <c r="I1303" s="192">
        <v>-96.969924559999527</v>
      </c>
      <c r="J1303" s="494">
        <f t="shared" si="1"/>
        <v>212.53007544000047</v>
      </c>
    </row>
    <row r="1304" spans="1:10" s="49" customFormat="1" ht="16.5">
      <c r="A1304" s="177">
        <v>42759</v>
      </c>
      <c r="B1304" s="425">
        <v>3045</v>
      </c>
      <c r="C1304" s="425">
        <v>2855</v>
      </c>
      <c r="D1304" s="488">
        <v>190</v>
      </c>
      <c r="E1304" s="52">
        <v>6.8570000000000002</v>
      </c>
      <c r="F1304" s="226">
        <v>342</v>
      </c>
      <c r="G1304" s="228">
        <v>2945.7038121000001</v>
      </c>
      <c r="H1304" s="240">
        <v>99.29618789999995</v>
      </c>
      <c r="I1304" s="192">
        <v>-90.70381210000005</v>
      </c>
      <c r="J1304" s="494">
        <f t="shared" si="1"/>
        <v>249.29618789999995</v>
      </c>
    </row>
    <row r="1305" spans="1:10" s="49" customFormat="1" ht="16.5">
      <c r="A1305" s="177">
        <v>42760</v>
      </c>
      <c r="B1305" s="425">
        <v>3050</v>
      </c>
      <c r="C1305" s="425">
        <v>2935</v>
      </c>
      <c r="D1305" s="488">
        <v>115</v>
      </c>
      <c r="E1305" s="52">
        <v>6.8795999999999999</v>
      </c>
      <c r="F1305" s="226">
        <v>342</v>
      </c>
      <c r="G1305" s="228">
        <v>2954.9181778799993</v>
      </c>
      <c r="H1305" s="240">
        <v>95.081822120000652</v>
      </c>
      <c r="I1305" s="192">
        <v>-19.918177879999348</v>
      </c>
      <c r="J1305" s="494">
        <f t="shared" si="1"/>
        <v>245.08182212000065</v>
      </c>
    </row>
    <row r="1306" spans="1:10" s="49" customFormat="1" ht="16.5">
      <c r="A1306" s="177">
        <v>42769</v>
      </c>
      <c r="B1306" s="425">
        <v>3040</v>
      </c>
      <c r="C1306" s="425">
        <v>2915</v>
      </c>
      <c r="D1306" s="488">
        <v>125</v>
      </c>
      <c r="E1306" s="52">
        <v>6.8739999999999997</v>
      </c>
      <c r="F1306" s="226">
        <v>340</v>
      </c>
      <c r="G1306" s="228">
        <v>2936.2452939999994</v>
      </c>
      <c r="H1306" s="240">
        <v>103.75470600000062</v>
      </c>
      <c r="I1306" s="192">
        <v>-21.245293999999376</v>
      </c>
      <c r="J1306" s="494">
        <f t="shared" si="1"/>
        <v>253.75470600000062</v>
      </c>
    </row>
    <row r="1307" spans="1:10" s="49" customFormat="1" ht="16.5">
      <c r="A1307" s="177">
        <v>42772</v>
      </c>
      <c r="B1307" s="425">
        <v>3030</v>
      </c>
      <c r="C1307" s="425">
        <v>2929</v>
      </c>
      <c r="D1307" s="488">
        <v>101</v>
      </c>
      <c r="E1307" s="52">
        <v>6.8636999999999997</v>
      </c>
      <c r="F1307" s="226">
        <v>345</v>
      </c>
      <c r="G1307" s="228">
        <v>2972.9831844749992</v>
      </c>
      <c r="H1307" s="240">
        <v>57.016815525000766</v>
      </c>
      <c r="I1307" s="192">
        <v>-43.983184474999234</v>
      </c>
      <c r="J1307" s="494">
        <f t="shared" si="1"/>
        <v>207.01681552500077</v>
      </c>
    </row>
    <row r="1308" spans="1:10" s="49" customFormat="1" ht="16.5">
      <c r="A1308" s="177">
        <v>42773</v>
      </c>
      <c r="B1308" s="425">
        <v>3035</v>
      </c>
      <c r="C1308" s="425">
        <v>2943</v>
      </c>
      <c r="D1308" s="488">
        <v>92</v>
      </c>
      <c r="E1308" s="52">
        <v>6.8815</v>
      </c>
      <c r="F1308" s="226">
        <v>351</v>
      </c>
      <c r="G1308" s="228">
        <v>3029.5268589749994</v>
      </c>
      <c r="H1308" s="240">
        <v>5.4731410250005865</v>
      </c>
      <c r="I1308" s="192">
        <v>-86.526858974999413</v>
      </c>
      <c r="J1308" s="494">
        <f t="shared" si="1"/>
        <v>155.47314102500059</v>
      </c>
    </row>
    <row r="1309" spans="1:10" s="49" customFormat="1" ht="16.5">
      <c r="A1309" s="177">
        <v>42774</v>
      </c>
      <c r="B1309" s="425">
        <v>3035</v>
      </c>
      <c r="C1309" s="425">
        <v>2940</v>
      </c>
      <c r="D1309" s="488">
        <v>95</v>
      </c>
      <c r="E1309" s="52">
        <v>6.8780000000000001</v>
      </c>
      <c r="F1309" s="226">
        <v>350</v>
      </c>
      <c r="G1309" s="228">
        <v>3019.8626949999998</v>
      </c>
      <c r="H1309" s="240">
        <v>15.137305000000197</v>
      </c>
      <c r="I1309" s="192">
        <v>-79.862694999999803</v>
      </c>
      <c r="J1309" s="494">
        <f t="shared" si="1"/>
        <v>165.1373050000002</v>
      </c>
    </row>
    <row r="1310" spans="1:10" s="49" customFormat="1" ht="16.5">
      <c r="A1310" s="177">
        <v>42775</v>
      </c>
      <c r="B1310" s="425">
        <v>3040</v>
      </c>
      <c r="C1310" s="425">
        <v>2920</v>
      </c>
      <c r="D1310" s="488">
        <v>120</v>
      </c>
      <c r="E1310" s="52">
        <v>6.8672000000000004</v>
      </c>
      <c r="F1310" s="226">
        <v>350</v>
      </c>
      <c r="G1310" s="228">
        <v>3015.3563679999997</v>
      </c>
      <c r="H1310" s="240">
        <v>24.643632000000252</v>
      </c>
      <c r="I1310" s="192">
        <v>-95.356367999999748</v>
      </c>
      <c r="J1310" s="494">
        <f t="shared" si="1"/>
        <v>174.64363200000025</v>
      </c>
    </row>
    <row r="1311" spans="1:10" s="49" customFormat="1" ht="16.5">
      <c r="A1311" s="177">
        <v>42776</v>
      </c>
      <c r="B1311" s="425">
        <v>3035</v>
      </c>
      <c r="C1311" s="425">
        <v>2944</v>
      </c>
      <c r="D1311" s="488">
        <v>91</v>
      </c>
      <c r="E1311" s="52">
        <v>6.8814000000000002</v>
      </c>
      <c r="F1311" s="226">
        <v>358</v>
      </c>
      <c r="G1311" s="228">
        <v>3086.9106415799997</v>
      </c>
      <c r="H1311" s="240">
        <v>-51.910641579999719</v>
      </c>
      <c r="I1311" s="192">
        <v>-142.91064157999972</v>
      </c>
      <c r="J1311" s="494">
        <f t="shared" si="1"/>
        <v>98.089358420000281</v>
      </c>
    </row>
    <row r="1312" spans="1:10" s="49" customFormat="1" ht="16.5">
      <c r="A1312" s="177">
        <v>42779</v>
      </c>
      <c r="B1312" s="425">
        <v>3105</v>
      </c>
      <c r="C1312" s="425">
        <v>3045</v>
      </c>
      <c r="D1312" s="488">
        <v>60</v>
      </c>
      <c r="E1312" s="52">
        <v>6.8792999999999997</v>
      </c>
      <c r="F1312" s="226">
        <v>360</v>
      </c>
      <c r="G1312" s="228">
        <v>3102.4166981999992</v>
      </c>
      <c r="H1312" s="240">
        <v>2.5833018000007542</v>
      </c>
      <c r="I1312" s="192">
        <v>-57.416698199999246</v>
      </c>
      <c r="J1312" s="494">
        <f t="shared" si="1"/>
        <v>152.58330180000075</v>
      </c>
    </row>
    <row r="1313" spans="1:10" s="49" customFormat="1" ht="16.5">
      <c r="A1313" s="177">
        <v>42780</v>
      </c>
      <c r="B1313" s="425">
        <v>3150</v>
      </c>
      <c r="C1313" s="425">
        <v>3106</v>
      </c>
      <c r="D1313" s="488">
        <v>44</v>
      </c>
      <c r="E1313" s="52">
        <v>6.8673999999999999</v>
      </c>
      <c r="F1313" s="226">
        <v>382</v>
      </c>
      <c r="G1313" s="228">
        <v>3277.4228876199991</v>
      </c>
      <c r="H1313" s="240">
        <v>-127.42288761999907</v>
      </c>
      <c r="I1313" s="192">
        <v>-171.42288761999907</v>
      </c>
      <c r="J1313" s="494">
        <f t="shared" si="1"/>
        <v>22.577112380000926</v>
      </c>
    </row>
    <row r="1314" spans="1:10" s="49" customFormat="1" ht="16.5">
      <c r="A1314" s="177">
        <v>42781</v>
      </c>
      <c r="B1314" s="425">
        <v>3160</v>
      </c>
      <c r="C1314" s="425">
        <v>3069</v>
      </c>
      <c r="D1314" s="488">
        <v>91</v>
      </c>
      <c r="E1314" s="52">
        <v>6.8672000000000004</v>
      </c>
      <c r="F1314" s="226">
        <v>382</v>
      </c>
      <c r="G1314" s="228">
        <v>3277.3318073599999</v>
      </c>
      <c r="H1314" s="240">
        <v>-117.33180735999986</v>
      </c>
      <c r="I1314" s="192">
        <v>-208.33180735999986</v>
      </c>
      <c r="J1314" s="494">
        <f t="shared" si="1"/>
        <v>32.668192640000143</v>
      </c>
    </row>
    <row r="1315" spans="1:10" s="49" customFormat="1" ht="16.5">
      <c r="A1315" s="177">
        <v>42782</v>
      </c>
      <c r="B1315" s="425">
        <v>3175</v>
      </c>
      <c r="C1315" s="425">
        <v>3040</v>
      </c>
      <c r="D1315" s="488">
        <v>135</v>
      </c>
      <c r="E1315" s="52">
        <v>6.8585000000000003</v>
      </c>
      <c r="F1315" s="226">
        <v>372</v>
      </c>
      <c r="G1315" s="228">
        <v>3191.6062082999993</v>
      </c>
      <c r="H1315" s="240">
        <v>-16.606208299999253</v>
      </c>
      <c r="I1315" s="192">
        <v>-151.60620829999925</v>
      </c>
      <c r="J1315" s="494">
        <f t="shared" si="1"/>
        <v>133.39379170000075</v>
      </c>
    </row>
    <row r="1316" spans="1:10" s="49" customFormat="1" ht="16.5">
      <c r="A1316" s="177">
        <v>42783</v>
      </c>
      <c r="B1316" s="425">
        <v>3170</v>
      </c>
      <c r="C1316" s="425">
        <v>3047</v>
      </c>
      <c r="D1316" s="488">
        <v>123</v>
      </c>
      <c r="E1316" s="52">
        <v>6.8708999999999998</v>
      </c>
      <c r="F1316" s="226">
        <v>380</v>
      </c>
      <c r="G1316" s="228">
        <v>3262.6345052999995</v>
      </c>
      <c r="H1316" s="240">
        <v>-92.634505299999546</v>
      </c>
      <c r="I1316" s="192">
        <v>-215.63450529999955</v>
      </c>
      <c r="J1316" s="494">
        <f t="shared" si="1"/>
        <v>57.365494700000454</v>
      </c>
    </row>
    <row r="1317" spans="1:10" s="49" customFormat="1" ht="16.5">
      <c r="A1317" s="177">
        <v>42787</v>
      </c>
      <c r="B1317" s="425">
        <v>3125</v>
      </c>
      <c r="C1317" s="425">
        <v>2963</v>
      </c>
      <c r="D1317" s="488">
        <v>162</v>
      </c>
      <c r="E1317" s="52">
        <v>6.8826000000000001</v>
      </c>
      <c r="F1317" s="226">
        <v>378</v>
      </c>
      <c r="G1317" s="228">
        <v>3251.5246210199998</v>
      </c>
      <c r="H1317" s="240">
        <v>-126.52462101999981</v>
      </c>
      <c r="I1317" s="192">
        <v>-288.52462101999981</v>
      </c>
      <c r="J1317" s="494">
        <f t="shared" si="1"/>
        <v>23.475378980000187</v>
      </c>
    </row>
    <row r="1318" spans="1:10" s="49" customFormat="1" ht="16.5">
      <c r="A1318" s="177">
        <v>42788</v>
      </c>
      <c r="B1318" s="425">
        <v>3090</v>
      </c>
      <c r="C1318" s="425">
        <v>2960</v>
      </c>
      <c r="D1318" s="488">
        <v>130</v>
      </c>
      <c r="E1318" s="52">
        <v>6.8780000000000001</v>
      </c>
      <c r="F1318" s="226">
        <v>378</v>
      </c>
      <c r="G1318" s="228">
        <v>3249.4517105999998</v>
      </c>
      <c r="H1318" s="240">
        <v>-159.45171059999984</v>
      </c>
      <c r="I1318" s="192">
        <v>-289.45171059999984</v>
      </c>
      <c r="J1318" s="494">
        <f t="shared" si="1"/>
        <v>-9.4517105999998421</v>
      </c>
    </row>
    <row r="1319" spans="1:10" s="49" customFormat="1" ht="16.5">
      <c r="A1319" s="177">
        <v>42789</v>
      </c>
      <c r="B1319" s="425">
        <v>3075</v>
      </c>
      <c r="C1319" s="425">
        <v>2883</v>
      </c>
      <c r="D1319" s="488">
        <v>192</v>
      </c>
      <c r="E1319" s="52">
        <v>6.8773999999999997</v>
      </c>
      <c r="F1319" s="226">
        <v>375</v>
      </c>
      <c r="G1319" s="228">
        <v>3224.5846537499997</v>
      </c>
      <c r="H1319" s="240">
        <v>-149.58465374999969</v>
      </c>
      <c r="I1319" s="192">
        <v>-341.58465374999969</v>
      </c>
      <c r="J1319" s="494">
        <f t="shared" si="1"/>
        <v>0.41534625000031156</v>
      </c>
    </row>
    <row r="1320" spans="1:10" s="49" customFormat="1" ht="16.5">
      <c r="A1320" s="177">
        <v>42790</v>
      </c>
      <c r="B1320" s="425">
        <v>3065</v>
      </c>
      <c r="C1320" s="425">
        <v>2933</v>
      </c>
      <c r="D1320" s="488">
        <v>132</v>
      </c>
      <c r="E1320" s="52">
        <v>6.8718000000000004</v>
      </c>
      <c r="F1320" s="226">
        <v>371</v>
      </c>
      <c r="G1320" s="228">
        <v>3189.3122732699994</v>
      </c>
      <c r="H1320" s="240">
        <v>-124.31227326999942</v>
      </c>
      <c r="I1320" s="192">
        <v>-256.31227326999942</v>
      </c>
      <c r="J1320" s="494">
        <f t="shared" si="1"/>
        <v>25.687726730000577</v>
      </c>
    </row>
    <row r="1321" spans="1:10" s="49" customFormat="1" ht="16.5">
      <c r="A1321" s="177">
        <v>42793</v>
      </c>
      <c r="B1321" s="425">
        <v>3105</v>
      </c>
      <c r="C1321" s="425">
        <v>2976</v>
      </c>
      <c r="D1321" s="488">
        <v>129</v>
      </c>
      <c r="E1321" s="52">
        <v>6.8714000000000004</v>
      </c>
      <c r="F1321" s="226">
        <v>373</v>
      </c>
      <c r="G1321" s="228">
        <v>3205.5188372299995</v>
      </c>
      <c r="H1321" s="240">
        <v>-100.51883722999946</v>
      </c>
      <c r="I1321" s="192">
        <v>-229.51883722999946</v>
      </c>
      <c r="J1321" s="494">
        <f t="shared" si="1"/>
        <v>49.481162770000537</v>
      </c>
    </row>
    <row r="1322" spans="1:10" s="49" customFormat="1" ht="16.5">
      <c r="A1322" s="177">
        <v>42794</v>
      </c>
      <c r="B1322" s="425">
        <v>3072.5</v>
      </c>
      <c r="C1322" s="425">
        <v>2909</v>
      </c>
      <c r="D1322" s="488">
        <v>163.5</v>
      </c>
      <c r="E1322" s="52">
        <v>6.8689</v>
      </c>
      <c r="F1322" s="226">
        <v>371</v>
      </c>
      <c r="G1322" s="228">
        <v>3188.0296390849994</v>
      </c>
      <c r="H1322" s="240">
        <v>-115.52963908499942</v>
      </c>
      <c r="I1322" s="192">
        <v>-279.02963908499942</v>
      </c>
      <c r="J1322" s="494">
        <f t="shared" si="1"/>
        <v>34.470360915000583</v>
      </c>
    </row>
    <row r="1323" spans="1:10" s="49" customFormat="1" ht="16.5">
      <c r="A1323" s="177">
        <v>42795</v>
      </c>
      <c r="B1323" s="425">
        <v>3072.5</v>
      </c>
      <c r="C1323" s="425">
        <v>2878</v>
      </c>
      <c r="D1323" s="488">
        <v>194.5</v>
      </c>
      <c r="E1323" s="52">
        <v>6.88</v>
      </c>
      <c r="F1323" s="226">
        <v>370</v>
      </c>
      <c r="G1323" s="228">
        <v>3184.7370399999995</v>
      </c>
      <c r="H1323" s="240">
        <v>-112.23703999999952</v>
      </c>
      <c r="I1323" s="192">
        <v>-306.73703999999952</v>
      </c>
      <c r="J1323" s="494">
        <f t="shared" si="1"/>
        <v>37.762960000000476</v>
      </c>
    </row>
    <row r="1324" spans="1:10" s="49" customFormat="1" ht="16.5">
      <c r="A1324" s="177">
        <v>42796</v>
      </c>
      <c r="B1324" s="425">
        <v>3020</v>
      </c>
      <c r="C1324" s="425">
        <v>2857</v>
      </c>
      <c r="D1324" s="488">
        <v>163</v>
      </c>
      <c r="E1324" s="52">
        <v>6.8819999999999997</v>
      </c>
      <c r="F1324" s="226">
        <v>370</v>
      </c>
      <c r="G1324" s="228">
        <v>3185.6192309999992</v>
      </c>
      <c r="H1324" s="240">
        <v>-165.61923099999922</v>
      </c>
      <c r="I1324" s="192">
        <v>-328.61923099999922</v>
      </c>
      <c r="J1324" s="494">
        <f t="shared" si="1"/>
        <v>-15.619230999999218</v>
      </c>
    </row>
    <row r="1325" spans="1:10" s="49" customFormat="1" ht="16.5">
      <c r="A1325" s="177">
        <v>42797</v>
      </c>
      <c r="B1325" s="425">
        <v>3025</v>
      </c>
      <c r="C1325" s="425">
        <v>2860</v>
      </c>
      <c r="D1325" s="488">
        <v>165</v>
      </c>
      <c r="E1325" s="52">
        <v>6.8979999999999997</v>
      </c>
      <c r="F1325" s="226">
        <v>377</v>
      </c>
      <c r="G1325" s="228">
        <v>3250.2409138999992</v>
      </c>
      <c r="H1325" s="240">
        <v>-225.24091389999921</v>
      </c>
      <c r="I1325" s="192">
        <v>-390.24091389999921</v>
      </c>
      <c r="J1325" s="494">
        <f t="shared" si="1"/>
        <v>-75.240913899999214</v>
      </c>
    </row>
    <row r="1326" spans="1:10" s="49" customFormat="1" ht="16.5">
      <c r="A1326" s="177">
        <v>42800</v>
      </c>
      <c r="B1326" s="425">
        <v>3015</v>
      </c>
      <c r="C1326" s="425">
        <v>2829</v>
      </c>
      <c r="D1326" s="488">
        <v>186</v>
      </c>
      <c r="E1326" s="52">
        <v>6.8929</v>
      </c>
      <c r="F1326" s="226">
        <v>377</v>
      </c>
      <c r="G1326" s="228">
        <v>3247.9487670949998</v>
      </c>
      <c r="H1326" s="240">
        <v>-232.94876709499977</v>
      </c>
      <c r="I1326" s="192">
        <v>-418.94876709499977</v>
      </c>
      <c r="J1326" s="494">
        <f t="shared" si="1"/>
        <v>-82.948767094999766</v>
      </c>
    </row>
    <row r="1327" spans="1:10" s="49" customFormat="1" ht="16.5">
      <c r="A1327" s="177">
        <v>42801</v>
      </c>
      <c r="B1327" s="425">
        <v>3010</v>
      </c>
      <c r="C1327" s="425">
        <v>2849</v>
      </c>
      <c r="D1327" s="488">
        <v>161</v>
      </c>
      <c r="E1327" s="52">
        <v>6.8986999999999998</v>
      </c>
      <c r="F1327" s="226">
        <v>373</v>
      </c>
      <c r="G1327" s="228">
        <v>3217.6583814649994</v>
      </c>
      <c r="H1327" s="240">
        <v>-207.65838146499937</v>
      </c>
      <c r="I1327" s="192">
        <v>-368.65838146499937</v>
      </c>
      <c r="J1327" s="494">
        <f t="shared" si="1"/>
        <v>-57.658381464999366</v>
      </c>
    </row>
    <row r="1328" spans="1:10" s="49" customFormat="1" ht="16.5">
      <c r="A1328" s="177">
        <v>42802</v>
      </c>
      <c r="B1328" s="425">
        <v>2955</v>
      </c>
      <c r="C1328" s="425">
        <v>2776</v>
      </c>
      <c r="D1328" s="488">
        <v>179</v>
      </c>
      <c r="E1328" s="52">
        <v>6.907</v>
      </c>
      <c r="F1328" s="226">
        <v>369</v>
      </c>
      <c r="G1328" s="228">
        <v>3188.4124384499992</v>
      </c>
      <c r="H1328" s="240">
        <v>-233.41243844999917</v>
      </c>
      <c r="I1328" s="192">
        <v>-412.41243844999917</v>
      </c>
      <c r="J1328" s="494">
        <f t="shared" si="1"/>
        <v>-83.412438449999172</v>
      </c>
    </row>
    <row r="1329" spans="1:10" s="49" customFormat="1" ht="16.5">
      <c r="A1329" s="177">
        <v>42803</v>
      </c>
      <c r="B1329" s="425">
        <v>2905</v>
      </c>
      <c r="C1329" s="425">
        <v>2727</v>
      </c>
      <c r="D1329" s="488">
        <v>178</v>
      </c>
      <c r="E1329" s="52">
        <v>6.9085000000000001</v>
      </c>
      <c r="F1329" s="226">
        <v>367</v>
      </c>
      <c r="G1329" s="228">
        <v>3172.6003569249997</v>
      </c>
      <c r="H1329" s="240">
        <v>-267.60035692499969</v>
      </c>
      <c r="I1329" s="192">
        <v>-445.60035692499969</v>
      </c>
      <c r="J1329" s="494">
        <f t="shared" si="1"/>
        <v>-117.60035692499969</v>
      </c>
    </row>
    <row r="1330" spans="1:10" s="49" customFormat="1" ht="16.5">
      <c r="A1330" s="177">
        <v>42804</v>
      </c>
      <c r="B1330" s="425">
        <v>2905</v>
      </c>
      <c r="C1330" s="425">
        <v>2731</v>
      </c>
      <c r="D1330" s="488">
        <v>174</v>
      </c>
      <c r="E1330" s="52">
        <v>6.9157000000000002</v>
      </c>
      <c r="F1330" s="226">
        <v>349</v>
      </c>
      <c r="G1330" s="228">
        <v>3027.3485624949994</v>
      </c>
      <c r="H1330" s="240">
        <v>-122.34856249499944</v>
      </c>
      <c r="I1330" s="192">
        <v>-296.34856249499944</v>
      </c>
      <c r="J1330" s="494">
        <f t="shared" si="1"/>
        <v>27.651437505000558</v>
      </c>
    </row>
    <row r="1331" spans="1:10" s="49" customFormat="1" ht="16.5">
      <c r="A1331" s="177">
        <v>42807</v>
      </c>
      <c r="B1331" s="425">
        <v>2815</v>
      </c>
      <c r="C1331" s="425">
        <v>2701</v>
      </c>
      <c r="D1331" s="488">
        <v>114</v>
      </c>
      <c r="E1331" s="52">
        <v>6.9092000000000002</v>
      </c>
      <c r="F1331" s="226">
        <v>345</v>
      </c>
      <c r="G1331" s="228">
        <v>2991.6969590999997</v>
      </c>
      <c r="H1331" s="240">
        <v>-176.69695909999973</v>
      </c>
      <c r="I1331" s="192">
        <v>-290.69695909999973</v>
      </c>
      <c r="J1331" s="494">
        <f t="shared" si="1"/>
        <v>-26.696959099999731</v>
      </c>
    </row>
    <row r="1332" spans="1:10" s="49" customFormat="1" ht="16.5">
      <c r="A1332" s="177">
        <v>42808</v>
      </c>
      <c r="B1332" s="425">
        <v>2835</v>
      </c>
      <c r="C1332" s="425">
        <v>2662</v>
      </c>
      <c r="D1332" s="488">
        <v>173</v>
      </c>
      <c r="E1332" s="52">
        <v>6.9131</v>
      </c>
      <c r="F1332" s="226">
        <v>344</v>
      </c>
      <c r="G1332" s="228">
        <v>2985.0595447599999</v>
      </c>
      <c r="H1332" s="240">
        <v>-150.05954475999988</v>
      </c>
      <c r="I1332" s="192">
        <v>-323.05954475999988</v>
      </c>
      <c r="J1332" s="494">
        <f t="shared" si="1"/>
        <v>-5.9544759999880625E-2</v>
      </c>
    </row>
    <row r="1333" spans="1:10" s="49" customFormat="1" ht="16.5">
      <c r="A1333" s="177">
        <v>42809</v>
      </c>
      <c r="B1333" s="425">
        <v>2880</v>
      </c>
      <c r="C1333" s="425">
        <v>2720</v>
      </c>
      <c r="D1333" s="488">
        <v>160</v>
      </c>
      <c r="E1333" s="52">
        <v>6.9120999999999997</v>
      </c>
      <c r="F1333" s="226">
        <v>345</v>
      </c>
      <c r="G1333" s="228">
        <v>2992.8897051749996</v>
      </c>
      <c r="H1333" s="240">
        <v>-112.88970517499956</v>
      </c>
      <c r="I1333" s="192">
        <v>-272.88970517499956</v>
      </c>
      <c r="J1333" s="494">
        <f t="shared" si="1"/>
        <v>37.110294825000437</v>
      </c>
    </row>
    <row r="1334" spans="1:10" s="49" customFormat="1" ht="16.5">
      <c r="A1334" s="177">
        <v>42810</v>
      </c>
      <c r="B1334" s="425">
        <v>2850</v>
      </c>
      <c r="C1334" s="425">
        <v>2679</v>
      </c>
      <c r="D1334" s="488">
        <v>171</v>
      </c>
      <c r="E1334" s="52">
        <v>6.8978000000000002</v>
      </c>
      <c r="F1334" s="226">
        <v>343</v>
      </c>
      <c r="G1334" s="228">
        <v>2970.5618086099998</v>
      </c>
      <c r="H1334" s="240">
        <v>-120.56180860999984</v>
      </c>
      <c r="I1334" s="192">
        <v>-291.56180860999984</v>
      </c>
      <c r="J1334" s="494">
        <f t="shared" si="1"/>
        <v>29.438191390000156</v>
      </c>
    </row>
    <row r="1335" spans="1:10" s="49" customFormat="1" ht="16.5">
      <c r="A1335" s="177">
        <v>42811</v>
      </c>
      <c r="B1335" s="425">
        <v>2835</v>
      </c>
      <c r="C1335" s="425">
        <v>2675</v>
      </c>
      <c r="D1335" s="488">
        <v>160</v>
      </c>
      <c r="E1335" s="52">
        <v>6.9085000000000001</v>
      </c>
      <c r="F1335" s="226">
        <v>334</v>
      </c>
      <c r="G1335" s="228">
        <v>2900.8134038499993</v>
      </c>
      <c r="H1335" s="240">
        <v>-65.813403849999304</v>
      </c>
      <c r="I1335" s="192">
        <v>-225.8134038499993</v>
      </c>
      <c r="J1335" s="494">
        <f t="shared" si="1"/>
        <v>84.186596150000696</v>
      </c>
    </row>
    <row r="1336" spans="1:10" s="49" customFormat="1" ht="16.5">
      <c r="A1336" s="177">
        <v>42814</v>
      </c>
      <c r="B1336" s="425">
        <v>2790</v>
      </c>
      <c r="C1336" s="425">
        <v>2633</v>
      </c>
      <c r="D1336" s="488">
        <v>157</v>
      </c>
      <c r="E1336" s="52">
        <v>6.9043000000000001</v>
      </c>
      <c r="F1336" s="226">
        <v>329</v>
      </c>
      <c r="G1336" s="228">
        <v>2857.986249605</v>
      </c>
      <c r="H1336" s="240">
        <v>-67.986249605000012</v>
      </c>
      <c r="I1336" s="192">
        <v>-224.98624960500001</v>
      </c>
      <c r="J1336" s="494">
        <f t="shared" si="1"/>
        <v>82.013750394999988</v>
      </c>
    </row>
    <row r="1337" spans="1:10" s="49" customFormat="1" ht="16.5">
      <c r="A1337" s="177">
        <v>42815</v>
      </c>
      <c r="B1337" s="425">
        <v>2685</v>
      </c>
      <c r="C1337" s="425">
        <v>2571</v>
      </c>
      <c r="D1337" s="488">
        <v>114</v>
      </c>
      <c r="E1337" s="52">
        <v>6.8977000000000004</v>
      </c>
      <c r="F1337" s="226">
        <v>318</v>
      </c>
      <c r="G1337" s="228">
        <v>2764.94359149</v>
      </c>
      <c r="H1337" s="240">
        <v>-79.943591490000017</v>
      </c>
      <c r="I1337" s="192">
        <v>-193.94359149000002</v>
      </c>
      <c r="J1337" s="494">
        <f t="shared" si="1"/>
        <v>70.056408509999983</v>
      </c>
    </row>
    <row r="1338" spans="1:10" s="49" customFormat="1" ht="16.5">
      <c r="A1338" s="177">
        <v>42816</v>
      </c>
      <c r="B1338" s="425">
        <v>2605</v>
      </c>
      <c r="C1338" s="425">
        <v>2530</v>
      </c>
      <c r="D1338" s="488">
        <v>75</v>
      </c>
      <c r="E1338" s="52">
        <v>6.8871000000000002</v>
      </c>
      <c r="F1338" s="226">
        <v>309</v>
      </c>
      <c r="G1338" s="228">
        <v>2687.0309858850001</v>
      </c>
      <c r="H1338" s="240">
        <v>-82.030985885000064</v>
      </c>
      <c r="I1338" s="192">
        <v>-157.03098588500006</v>
      </c>
      <c r="J1338" s="494">
        <f t="shared" si="1"/>
        <v>67.969014114999936</v>
      </c>
    </row>
    <row r="1339" spans="1:10" s="49" customFormat="1" ht="16.5">
      <c r="A1339" s="177">
        <v>42817</v>
      </c>
      <c r="B1339" s="425">
        <v>2610</v>
      </c>
      <c r="C1339" s="425">
        <v>2526</v>
      </c>
      <c r="D1339" s="488">
        <v>84</v>
      </c>
      <c r="E1339" s="52">
        <v>6.8875000000000002</v>
      </c>
      <c r="F1339" s="226">
        <v>306</v>
      </c>
      <c r="G1339" s="228">
        <v>2662.5455362499997</v>
      </c>
      <c r="H1339" s="240">
        <v>-52.545536249999714</v>
      </c>
      <c r="I1339" s="192">
        <v>-136.54553624999971</v>
      </c>
      <c r="J1339" s="494">
        <f t="shared" si="1"/>
        <v>97.454463750000286</v>
      </c>
    </row>
    <row r="1340" spans="1:10" s="49" customFormat="1" ht="16.5">
      <c r="A1340" s="177">
        <v>42818</v>
      </c>
      <c r="B1340" s="425">
        <v>2630</v>
      </c>
      <c r="C1340" s="425">
        <v>2547</v>
      </c>
      <c r="D1340" s="488">
        <v>83</v>
      </c>
      <c r="E1340" s="52">
        <v>6.8875999999999999</v>
      </c>
      <c r="F1340" s="226">
        <v>300</v>
      </c>
      <c r="G1340" s="228">
        <v>2613.3157019999999</v>
      </c>
      <c r="H1340" s="240">
        <v>16.684298000000126</v>
      </c>
      <c r="I1340" s="192">
        <v>-66.315701999999874</v>
      </c>
      <c r="J1340" s="494">
        <f t="shared" si="1"/>
        <v>166.68429800000013</v>
      </c>
    </row>
    <row r="1341" spans="1:10" s="49" customFormat="1" ht="16.5">
      <c r="A1341" s="177">
        <v>42821</v>
      </c>
      <c r="B1341" s="425">
        <v>2580</v>
      </c>
      <c r="C1341" s="425">
        <v>2481</v>
      </c>
      <c r="D1341" s="488">
        <v>99</v>
      </c>
      <c r="E1341" s="52">
        <v>6.8764000000000003</v>
      </c>
      <c r="F1341" s="226">
        <v>292</v>
      </c>
      <c r="G1341" s="228">
        <v>2543.7284759199997</v>
      </c>
      <c r="H1341" s="240">
        <v>36.27152408000029</v>
      </c>
      <c r="I1341" s="192">
        <v>-62.72847591999971</v>
      </c>
      <c r="J1341" s="494">
        <f t="shared" si="1"/>
        <v>186.27152408000029</v>
      </c>
    </row>
    <row r="1342" spans="1:10" s="49" customFormat="1" ht="16.5">
      <c r="A1342" s="177">
        <v>42822</v>
      </c>
      <c r="B1342" s="425">
        <v>2625</v>
      </c>
      <c r="C1342" s="425">
        <v>2515</v>
      </c>
      <c r="D1342" s="488">
        <v>110</v>
      </c>
      <c r="E1342" s="52">
        <v>6.8857999999999997</v>
      </c>
      <c r="F1342" s="226">
        <v>298</v>
      </c>
      <c r="G1342" s="228">
        <v>2596.2541280599994</v>
      </c>
      <c r="H1342" s="240">
        <v>28.745871940000598</v>
      </c>
      <c r="I1342" s="192">
        <v>-81.254128059999402</v>
      </c>
      <c r="J1342" s="494">
        <f t="shared" si="1"/>
        <v>178.7458719400006</v>
      </c>
    </row>
    <row r="1343" spans="1:10" s="49" customFormat="1" ht="16.5">
      <c r="A1343" s="177">
        <v>42823</v>
      </c>
      <c r="B1343" s="425">
        <v>2640</v>
      </c>
      <c r="C1343" s="425">
        <v>2552</v>
      </c>
      <c r="D1343" s="488">
        <v>88</v>
      </c>
      <c r="E1343" s="52">
        <v>6.8897000000000004</v>
      </c>
      <c r="F1343" s="226">
        <v>301</v>
      </c>
      <c r="G1343" s="228">
        <v>2622.2803123549993</v>
      </c>
      <c r="H1343" s="240">
        <v>17.719687645000704</v>
      </c>
      <c r="I1343" s="192">
        <v>-70.280312354999296</v>
      </c>
      <c r="J1343" s="494">
        <f t="shared" si="1"/>
        <v>167.7196876450007</v>
      </c>
    </row>
    <row r="1344" spans="1:10" s="49" customFormat="1" ht="16.5">
      <c r="A1344" s="177">
        <v>42824</v>
      </c>
      <c r="B1344" s="425">
        <v>2630</v>
      </c>
      <c r="C1344" s="425">
        <v>2554</v>
      </c>
      <c r="D1344" s="488">
        <v>76</v>
      </c>
      <c r="E1344" s="52">
        <v>6.8905000000000003</v>
      </c>
      <c r="F1344" s="226">
        <v>300</v>
      </c>
      <c r="G1344" s="228">
        <v>2614.3528724999996</v>
      </c>
      <c r="H1344" s="240">
        <v>15.647127500000352</v>
      </c>
      <c r="I1344" s="192">
        <v>-60.352872499999648</v>
      </c>
      <c r="J1344" s="494">
        <f t="shared" si="1"/>
        <v>165.64712750000035</v>
      </c>
    </row>
    <row r="1345" spans="1:10" s="49" customFormat="1" ht="16.5">
      <c r="A1345" s="177">
        <v>42825</v>
      </c>
      <c r="B1345" s="425">
        <v>2660</v>
      </c>
      <c r="C1345" s="425">
        <v>2575</v>
      </c>
      <c r="D1345" s="488">
        <v>85</v>
      </c>
      <c r="E1345" s="52">
        <v>6.8914999999999997</v>
      </c>
      <c r="F1345" s="226">
        <v>293</v>
      </c>
      <c r="G1345" s="228">
        <v>2557.2006054249996</v>
      </c>
      <c r="H1345" s="240">
        <v>102.79939457500041</v>
      </c>
      <c r="I1345" s="192">
        <v>17.799394575000406</v>
      </c>
      <c r="J1345" s="494">
        <f t="shared" si="1"/>
        <v>252.79939457500041</v>
      </c>
    </row>
    <row r="1346" spans="1:10" s="49" customFormat="1" ht="16.5">
      <c r="A1346" s="177">
        <v>42830</v>
      </c>
      <c r="B1346" s="425">
        <v>2670</v>
      </c>
      <c r="C1346" s="425">
        <v>2649</v>
      </c>
      <c r="D1346" s="488">
        <v>21</v>
      </c>
      <c r="E1346" s="52">
        <v>6.8964999999999996</v>
      </c>
      <c r="F1346" s="226">
        <v>300</v>
      </c>
      <c r="G1346" s="228">
        <v>2616.4987424999995</v>
      </c>
      <c r="H1346" s="240">
        <v>53.50125750000052</v>
      </c>
      <c r="I1346" s="192">
        <v>32.50125750000052</v>
      </c>
      <c r="J1346" s="494">
        <f t="shared" si="1"/>
        <v>203.50125750000052</v>
      </c>
    </row>
    <row r="1347" spans="1:10" s="49" customFormat="1" ht="16.5">
      <c r="A1347" s="177">
        <v>42831</v>
      </c>
      <c r="B1347" s="425">
        <v>2720</v>
      </c>
      <c r="C1347" s="425">
        <v>2661</v>
      </c>
      <c r="D1347" s="488">
        <v>59</v>
      </c>
      <c r="E1347" s="52">
        <v>6.9009999999999998</v>
      </c>
      <c r="F1347" s="226">
        <v>305</v>
      </c>
      <c r="G1347" s="228">
        <v>2659.2432807499995</v>
      </c>
      <c r="H1347" s="240">
        <v>60.756719250000515</v>
      </c>
      <c r="I1347" s="192">
        <v>1.7567192500005149</v>
      </c>
      <c r="J1347" s="494">
        <f t="shared" si="1"/>
        <v>210.75671925000051</v>
      </c>
    </row>
    <row r="1348" spans="1:10" s="49" customFormat="1" ht="16.5">
      <c r="A1348" s="177">
        <v>42832</v>
      </c>
      <c r="B1348" s="425">
        <v>2745</v>
      </c>
      <c r="C1348" s="425">
        <v>2596</v>
      </c>
      <c r="D1348" s="488">
        <v>149</v>
      </c>
      <c r="E1348" s="52">
        <v>6.8993000000000002</v>
      </c>
      <c r="F1348" s="226">
        <v>302</v>
      </c>
      <c r="G1348" s="228">
        <v>2633.9501494899996</v>
      </c>
      <c r="H1348" s="240">
        <v>111.0498505100004</v>
      </c>
      <c r="I1348" s="192">
        <v>-37.950149489999603</v>
      </c>
      <c r="J1348" s="494">
        <f t="shared" si="1"/>
        <v>261.0498505100004</v>
      </c>
    </row>
    <row r="1349" spans="1:10" s="49" customFormat="1" ht="16.5">
      <c r="A1349" s="177">
        <v>42835</v>
      </c>
      <c r="B1349" s="425">
        <v>2690</v>
      </c>
      <c r="C1349" s="425">
        <v>2533</v>
      </c>
      <c r="D1349" s="488">
        <v>157</v>
      </c>
      <c r="E1349" s="52">
        <v>6.9051999999999998</v>
      </c>
      <c r="F1349" s="226">
        <v>301</v>
      </c>
      <c r="G1349" s="228">
        <v>2627.8422881799997</v>
      </c>
      <c r="H1349" s="240">
        <v>62.157711820000259</v>
      </c>
      <c r="I1349" s="192">
        <v>-94.842288179999741</v>
      </c>
      <c r="J1349" s="494">
        <f t="shared" si="1"/>
        <v>212.15771182000026</v>
      </c>
    </row>
    <row r="1350" spans="1:10" s="49" customFormat="1" ht="16.5">
      <c r="A1350" s="177">
        <v>42836</v>
      </c>
      <c r="B1350" s="425">
        <v>2695</v>
      </c>
      <c r="C1350" s="425">
        <v>2475</v>
      </c>
      <c r="D1350" s="488">
        <v>220</v>
      </c>
      <c r="E1350" s="52">
        <v>6.9029999999999996</v>
      </c>
      <c r="F1350" s="226">
        <v>300</v>
      </c>
      <c r="G1350" s="228">
        <v>2618.8234349999998</v>
      </c>
      <c r="H1350" s="240">
        <v>76.17656500000021</v>
      </c>
      <c r="I1350" s="192">
        <v>-143.82343499999979</v>
      </c>
      <c r="J1350" s="494">
        <f t="shared" si="1"/>
        <v>226.17656500000021</v>
      </c>
    </row>
    <row r="1351" spans="1:10" s="49" customFormat="1" ht="16.5">
      <c r="A1351" s="177">
        <v>42837</v>
      </c>
      <c r="B1351" s="425">
        <v>2685</v>
      </c>
      <c r="C1351" s="425">
        <v>2466</v>
      </c>
      <c r="D1351" s="488">
        <v>219</v>
      </c>
      <c r="E1351" s="52">
        <v>6.8921999999999999</v>
      </c>
      <c r="F1351" s="226">
        <v>300</v>
      </c>
      <c r="G1351" s="228">
        <v>2614.9608689999995</v>
      </c>
      <c r="H1351" s="240">
        <v>70.039131000000452</v>
      </c>
      <c r="I1351" s="192">
        <v>-148.96086899999955</v>
      </c>
      <c r="J1351" s="494">
        <f t="shared" si="1"/>
        <v>220.03913100000045</v>
      </c>
    </row>
    <row r="1352" spans="1:10" s="49" customFormat="1" ht="16.5">
      <c r="A1352" s="177">
        <v>42838</v>
      </c>
      <c r="B1352" s="425">
        <v>2635</v>
      </c>
      <c r="C1352" s="425">
        <v>2468</v>
      </c>
      <c r="D1352" s="488">
        <v>167</v>
      </c>
      <c r="E1352" s="52">
        <v>6.8825000000000003</v>
      </c>
      <c r="F1352" s="226">
        <v>291</v>
      </c>
      <c r="G1352" s="228">
        <v>2537.6469611249995</v>
      </c>
      <c r="H1352" s="240">
        <v>97.353038875000493</v>
      </c>
      <c r="I1352" s="192">
        <v>-69.646961124999507</v>
      </c>
      <c r="J1352" s="494">
        <f t="shared" si="1"/>
        <v>247.35303887500049</v>
      </c>
    </row>
    <row r="1353" spans="1:10" s="49" customFormat="1" ht="16.5">
      <c r="A1353" s="177">
        <v>42842</v>
      </c>
      <c r="B1353" s="425">
        <v>2575</v>
      </c>
      <c r="C1353" s="425">
        <v>2391</v>
      </c>
      <c r="D1353" s="488">
        <v>184</v>
      </c>
      <c r="E1353" s="52">
        <v>6.8875999999999999</v>
      </c>
      <c r="F1353" s="226">
        <v>285</v>
      </c>
      <c r="G1353" s="228">
        <v>2490.1499168999994</v>
      </c>
      <c r="H1353" s="240">
        <v>84.850083100000575</v>
      </c>
      <c r="I1353" s="192">
        <v>-99.149916899999425</v>
      </c>
      <c r="J1353" s="494">
        <f t="shared" si="1"/>
        <v>234.85008310000057</v>
      </c>
    </row>
    <row r="1354" spans="1:10" s="49" customFormat="1" ht="16.5">
      <c r="A1354" s="177">
        <v>42843</v>
      </c>
      <c r="B1354" s="425">
        <v>2580</v>
      </c>
      <c r="C1354" s="425">
        <v>2376</v>
      </c>
      <c r="D1354" s="488">
        <v>204</v>
      </c>
      <c r="E1354" s="52">
        <v>6.8852000000000002</v>
      </c>
      <c r="F1354" s="226">
        <v>285</v>
      </c>
      <c r="G1354" s="228">
        <v>2489.3344862999998</v>
      </c>
      <c r="H1354" s="240">
        <v>90.665513700000247</v>
      </c>
      <c r="I1354" s="192">
        <v>-113.33448629999975</v>
      </c>
      <c r="J1354" s="494">
        <f t="shared" si="1"/>
        <v>240.66551370000025</v>
      </c>
    </row>
    <row r="1355" spans="1:10" s="49" customFormat="1" ht="16.5">
      <c r="A1355" s="177">
        <v>42844</v>
      </c>
      <c r="B1355" s="425">
        <v>2580</v>
      </c>
      <c r="C1355" s="425">
        <v>2402</v>
      </c>
      <c r="D1355" s="488">
        <v>178</v>
      </c>
      <c r="E1355" s="52">
        <v>6.8872999999999998</v>
      </c>
      <c r="F1355" s="226">
        <v>285</v>
      </c>
      <c r="G1355" s="228">
        <v>2490.0479880749995</v>
      </c>
      <c r="H1355" s="240">
        <v>89.952011925000534</v>
      </c>
      <c r="I1355" s="192">
        <v>-88.047988074999466</v>
      </c>
      <c r="J1355" s="494">
        <f t="shared" si="1"/>
        <v>239.95201192500053</v>
      </c>
    </row>
    <row r="1356" spans="1:10" s="49" customFormat="1" ht="16.5">
      <c r="A1356" s="177">
        <v>42845</v>
      </c>
      <c r="B1356" s="425">
        <v>2580</v>
      </c>
      <c r="C1356" s="425">
        <v>2396</v>
      </c>
      <c r="D1356" s="488">
        <v>184</v>
      </c>
      <c r="E1356" s="52">
        <v>6.8834999999999997</v>
      </c>
      <c r="F1356" s="226">
        <v>278</v>
      </c>
      <c r="G1356" s="228">
        <v>2431.3137379499994</v>
      </c>
      <c r="H1356" s="240">
        <v>148.68626205000055</v>
      </c>
      <c r="I1356" s="192">
        <v>-35.313737949999449</v>
      </c>
      <c r="J1356" s="494">
        <f t="shared" si="1"/>
        <v>298.68626205000055</v>
      </c>
    </row>
    <row r="1357" spans="1:10" s="49" customFormat="1" ht="16.5">
      <c r="A1357" s="177">
        <v>42846</v>
      </c>
      <c r="B1357" s="425">
        <v>2575</v>
      </c>
      <c r="C1357" s="425">
        <v>2382</v>
      </c>
      <c r="D1357" s="488">
        <v>193</v>
      </c>
      <c r="E1357" s="52">
        <v>6.8837999999999999</v>
      </c>
      <c r="F1357" s="226">
        <v>278</v>
      </c>
      <c r="G1357" s="228">
        <v>2431.4131632599997</v>
      </c>
      <c r="H1357" s="240">
        <v>143.58683674000031</v>
      </c>
      <c r="I1357" s="192">
        <v>-49.413163259999692</v>
      </c>
      <c r="J1357" s="494">
        <f t="shared" si="1"/>
        <v>293.58683674000031</v>
      </c>
    </row>
    <row r="1358" spans="1:10" s="49" customFormat="1" ht="16.5">
      <c r="A1358" s="177">
        <v>42849</v>
      </c>
      <c r="B1358" s="425">
        <v>2535</v>
      </c>
      <c r="C1358" s="425">
        <v>2362</v>
      </c>
      <c r="D1358" s="488">
        <v>173</v>
      </c>
      <c r="E1358" s="52">
        <v>6.8864000000000001</v>
      </c>
      <c r="F1358" s="226">
        <v>278</v>
      </c>
      <c r="G1358" s="228">
        <v>2432.2748492799997</v>
      </c>
      <c r="H1358" s="240">
        <v>102.72515072000033</v>
      </c>
      <c r="I1358" s="192">
        <v>-70.274849279999671</v>
      </c>
      <c r="J1358" s="494">
        <f t="shared" si="1"/>
        <v>252.72515072000033</v>
      </c>
    </row>
    <row r="1359" spans="1:10" s="49" customFormat="1" ht="16.5">
      <c r="A1359" s="177">
        <v>42850</v>
      </c>
      <c r="B1359" s="425">
        <v>2515</v>
      </c>
      <c r="C1359" s="425">
        <v>2346</v>
      </c>
      <c r="D1359" s="488">
        <v>169</v>
      </c>
      <c r="E1359" s="52">
        <v>6.8863000000000003</v>
      </c>
      <c r="F1359" s="226">
        <v>280</v>
      </c>
      <c r="G1359" s="228">
        <v>2448.6607125999999</v>
      </c>
      <c r="H1359" s="240">
        <v>66.339287400000103</v>
      </c>
      <c r="I1359" s="192">
        <v>-102.6607125999999</v>
      </c>
      <c r="J1359" s="494">
        <f t="shared" ref="J1359:J1422" si="2">H1359+150</f>
        <v>216.3392874000001</v>
      </c>
    </row>
    <row r="1360" spans="1:10" s="49" customFormat="1" ht="16.5">
      <c r="A1360" s="177">
        <v>42851</v>
      </c>
      <c r="B1360" s="425">
        <v>2515</v>
      </c>
      <c r="C1360" s="425">
        <v>2370</v>
      </c>
      <c r="D1360" s="488">
        <v>145</v>
      </c>
      <c r="E1360" s="52">
        <v>6.8907999999999996</v>
      </c>
      <c r="F1360" s="226">
        <v>280</v>
      </c>
      <c r="G1360" s="228">
        <v>2450.1628215999999</v>
      </c>
      <c r="H1360" s="240">
        <v>64.837178400000084</v>
      </c>
      <c r="I1360" s="192">
        <v>-80.162821599999916</v>
      </c>
      <c r="J1360" s="494">
        <f t="shared" si="2"/>
        <v>214.83717840000008</v>
      </c>
    </row>
    <row r="1361" spans="1:10" s="49" customFormat="1" ht="16.5">
      <c r="A1361" s="177">
        <v>42852</v>
      </c>
      <c r="B1361" s="425">
        <v>2510</v>
      </c>
      <c r="C1361" s="425">
        <v>2395</v>
      </c>
      <c r="D1361" s="488">
        <v>115</v>
      </c>
      <c r="E1361" s="52">
        <v>6.8921999999999999</v>
      </c>
      <c r="F1361" s="226">
        <v>279</v>
      </c>
      <c r="G1361" s="228">
        <v>2442.4136081699999</v>
      </c>
      <c r="H1361" s="240">
        <v>67.586391830000139</v>
      </c>
      <c r="I1361" s="192">
        <v>-47.413608169999861</v>
      </c>
      <c r="J1361" s="494">
        <f t="shared" si="2"/>
        <v>217.58639183000014</v>
      </c>
    </row>
    <row r="1362" spans="1:10" s="49" customFormat="1" ht="16.5">
      <c r="A1362" s="177">
        <v>42857</v>
      </c>
      <c r="B1362" s="425">
        <v>2480</v>
      </c>
      <c r="C1362" s="425">
        <v>2399</v>
      </c>
      <c r="D1362" s="488">
        <v>81</v>
      </c>
      <c r="E1362" s="52">
        <v>6.8964999999999996</v>
      </c>
      <c r="F1362" s="226">
        <v>284</v>
      </c>
      <c r="G1362" s="228">
        <v>2484.9521428999997</v>
      </c>
      <c r="H1362" s="240">
        <v>-4.9521428999996715</v>
      </c>
      <c r="I1362" s="192">
        <v>-85.952142899999671</v>
      </c>
      <c r="J1362" s="494">
        <f t="shared" si="2"/>
        <v>145.04785710000033</v>
      </c>
    </row>
    <row r="1363" spans="1:10" s="49" customFormat="1" ht="16.5">
      <c r="A1363" s="177">
        <v>42858</v>
      </c>
      <c r="B1363" s="425">
        <v>2470</v>
      </c>
      <c r="C1363" s="425">
        <v>2380</v>
      </c>
      <c r="D1363" s="488">
        <v>90</v>
      </c>
      <c r="E1363" s="52">
        <v>6.8917000000000002</v>
      </c>
      <c r="F1363" s="226">
        <v>280</v>
      </c>
      <c r="G1363" s="228">
        <v>2450.4632433999996</v>
      </c>
      <c r="H1363" s="240">
        <v>19.536756600000444</v>
      </c>
      <c r="I1363" s="192">
        <v>-70.463243399999556</v>
      </c>
      <c r="J1363" s="494">
        <f t="shared" si="2"/>
        <v>169.53675660000044</v>
      </c>
    </row>
    <row r="1364" spans="1:10" s="49" customFormat="1" ht="16.5">
      <c r="A1364" s="177">
        <v>42859</v>
      </c>
      <c r="B1364" s="425">
        <v>2390</v>
      </c>
      <c r="C1364" s="425">
        <v>2277</v>
      </c>
      <c r="D1364" s="488">
        <v>113</v>
      </c>
      <c r="E1364" s="52">
        <v>6.8967999999999998</v>
      </c>
      <c r="F1364" s="226">
        <v>269</v>
      </c>
      <c r="G1364" s="228">
        <v>2361.7234122799996</v>
      </c>
      <c r="H1364" s="240">
        <v>28.276587720000407</v>
      </c>
      <c r="I1364" s="192">
        <v>-84.723412279999593</v>
      </c>
      <c r="J1364" s="494">
        <f t="shared" si="2"/>
        <v>178.27658772000041</v>
      </c>
    </row>
    <row r="1365" spans="1:10" s="49" customFormat="1" ht="16.5">
      <c r="A1365" s="177">
        <v>42860</v>
      </c>
      <c r="B1365" s="425">
        <v>2300</v>
      </c>
      <c r="C1365" s="425">
        <v>2231</v>
      </c>
      <c r="D1365" s="488">
        <v>69</v>
      </c>
      <c r="E1365" s="52">
        <v>6.9</v>
      </c>
      <c r="F1365" s="226">
        <v>265</v>
      </c>
      <c r="G1365" s="228">
        <v>2329.8462749999999</v>
      </c>
      <c r="H1365" s="240">
        <v>-29.846274999999878</v>
      </c>
      <c r="I1365" s="192">
        <v>-98.846274999999878</v>
      </c>
      <c r="J1365" s="494">
        <f t="shared" si="2"/>
        <v>120.15372500000012</v>
      </c>
    </row>
    <row r="1366" spans="1:10" s="49" customFormat="1" ht="16.5">
      <c r="A1366" s="177">
        <v>42863</v>
      </c>
      <c r="B1366" s="425">
        <v>2305</v>
      </c>
      <c r="C1366" s="425">
        <v>2248</v>
      </c>
      <c r="D1366" s="488">
        <v>57</v>
      </c>
      <c r="E1366" s="52">
        <v>6.9032999999999998</v>
      </c>
      <c r="F1366" s="226">
        <v>267</v>
      </c>
      <c r="G1366" s="228">
        <v>2347.3483483649998</v>
      </c>
      <c r="H1366" s="240">
        <v>-42.348348364999765</v>
      </c>
      <c r="I1366" s="192">
        <v>-99.348348364999765</v>
      </c>
      <c r="J1366" s="494">
        <f t="shared" si="2"/>
        <v>107.65165163500023</v>
      </c>
    </row>
    <row r="1367" spans="1:10" s="49" customFormat="1" ht="16.5">
      <c r="A1367" s="177">
        <v>42864</v>
      </c>
      <c r="B1367" s="425">
        <v>2300</v>
      </c>
      <c r="C1367" s="425">
        <v>2249</v>
      </c>
      <c r="D1367" s="488">
        <v>51</v>
      </c>
      <c r="E1367" s="52">
        <v>6.9057000000000004</v>
      </c>
      <c r="F1367" s="226">
        <v>267</v>
      </c>
      <c r="G1367" s="228">
        <v>2348.1122780850001</v>
      </c>
      <c r="H1367" s="240">
        <v>-48.112278085000071</v>
      </c>
      <c r="I1367" s="192">
        <v>-99.112278085000071</v>
      </c>
      <c r="J1367" s="494">
        <f t="shared" si="2"/>
        <v>101.88772191499993</v>
      </c>
    </row>
    <row r="1368" spans="1:10" s="49" customFormat="1" ht="16.5">
      <c r="A1368" s="177">
        <v>42865</v>
      </c>
      <c r="B1368" s="425">
        <v>2290</v>
      </c>
      <c r="C1368" s="425">
        <v>2227</v>
      </c>
      <c r="D1368" s="488">
        <v>63</v>
      </c>
      <c r="E1368" s="52">
        <v>6.9039999999999999</v>
      </c>
      <c r="F1368" s="226">
        <v>267</v>
      </c>
      <c r="G1368" s="228">
        <v>2347.5711611999996</v>
      </c>
      <c r="H1368" s="240">
        <v>-57.571161199999551</v>
      </c>
      <c r="I1368" s="192">
        <v>-120.57116119999955</v>
      </c>
      <c r="J1368" s="494">
        <f t="shared" si="2"/>
        <v>92.428838800000449</v>
      </c>
    </row>
    <row r="1369" spans="1:10" s="49" customFormat="1" ht="16.5">
      <c r="A1369" s="177">
        <v>42866</v>
      </c>
      <c r="B1369" s="425">
        <v>2275</v>
      </c>
      <c r="C1369" s="425">
        <v>2245</v>
      </c>
      <c r="D1369" s="488">
        <v>30</v>
      </c>
      <c r="E1369" s="52">
        <v>6.9035000000000002</v>
      </c>
      <c r="F1369" s="226">
        <v>263</v>
      </c>
      <c r="G1369" s="228">
        <v>2314.4919790749996</v>
      </c>
      <c r="H1369" s="240">
        <v>-39.491979074999563</v>
      </c>
      <c r="I1369" s="192">
        <v>-69.491979074999563</v>
      </c>
      <c r="J1369" s="494">
        <f t="shared" si="2"/>
        <v>110.50802092500044</v>
      </c>
    </row>
    <row r="1370" spans="1:10" s="49" customFormat="1" ht="16.5">
      <c r="A1370" s="177">
        <v>42867</v>
      </c>
      <c r="B1370" s="425">
        <v>2265</v>
      </c>
      <c r="C1370" s="425">
        <v>2207</v>
      </c>
      <c r="D1370" s="488">
        <v>58</v>
      </c>
      <c r="E1370" s="52">
        <v>6.9027000000000003</v>
      </c>
      <c r="F1370" s="226">
        <v>260</v>
      </c>
      <c r="G1370" s="228">
        <v>2289.5539892999996</v>
      </c>
      <c r="H1370" s="240">
        <v>-24.553989299999557</v>
      </c>
      <c r="I1370" s="192">
        <v>-82.553989299999557</v>
      </c>
      <c r="J1370" s="494">
        <f t="shared" si="2"/>
        <v>125.44601070000044</v>
      </c>
    </row>
    <row r="1371" spans="1:10" s="49" customFormat="1" ht="16.5">
      <c r="A1371" s="177">
        <v>42870</v>
      </c>
      <c r="B1371" s="425">
        <v>2275</v>
      </c>
      <c r="C1371" s="425">
        <v>2255</v>
      </c>
      <c r="D1371" s="488">
        <v>20</v>
      </c>
      <c r="E1371" s="52">
        <v>6.8975999999999997</v>
      </c>
      <c r="F1371" s="226">
        <v>260</v>
      </c>
      <c r="G1371" s="228">
        <v>2287.9731983999995</v>
      </c>
      <c r="H1371" s="240">
        <v>-12.973198399999546</v>
      </c>
      <c r="I1371" s="192">
        <v>-32.973198399999546</v>
      </c>
      <c r="J1371" s="494">
        <f t="shared" si="2"/>
        <v>137.02680160000045</v>
      </c>
    </row>
    <row r="1372" spans="1:10" s="49" customFormat="1" ht="16.5">
      <c r="A1372" s="177">
        <v>42871</v>
      </c>
      <c r="B1372" s="425">
        <v>2290</v>
      </c>
      <c r="C1372" s="425">
        <v>2287</v>
      </c>
      <c r="D1372" s="488">
        <v>3</v>
      </c>
      <c r="E1372" s="52">
        <v>6.8897000000000004</v>
      </c>
      <c r="F1372" s="226">
        <v>262</v>
      </c>
      <c r="G1372" s="228">
        <v>2301.9516340099995</v>
      </c>
      <c r="H1372" s="240">
        <v>-11.951634009999452</v>
      </c>
      <c r="I1372" s="192">
        <v>-14.951634009999452</v>
      </c>
      <c r="J1372" s="494">
        <f t="shared" si="2"/>
        <v>138.04836599000055</v>
      </c>
    </row>
    <row r="1373" spans="1:10" s="49" customFormat="1" ht="16.5">
      <c r="A1373" s="177">
        <v>42872</v>
      </c>
      <c r="B1373" s="425">
        <v>2330</v>
      </c>
      <c r="C1373" s="425">
        <v>2312</v>
      </c>
      <c r="D1373" s="488">
        <v>18</v>
      </c>
      <c r="E1373" s="52">
        <v>6.891</v>
      </c>
      <c r="F1373" s="226">
        <v>265</v>
      </c>
      <c r="G1373" s="228">
        <v>2327.0029972499997</v>
      </c>
      <c r="H1373" s="240">
        <v>2.9970027500003198</v>
      </c>
      <c r="I1373" s="192">
        <v>-15.00299724999968</v>
      </c>
      <c r="J1373" s="494">
        <f t="shared" si="2"/>
        <v>152.99700275000032</v>
      </c>
    </row>
    <row r="1374" spans="1:10" s="49" customFormat="1" ht="16.5">
      <c r="A1374" s="177">
        <v>42873</v>
      </c>
      <c r="B1374" s="425">
        <v>2315</v>
      </c>
      <c r="C1374" s="425">
        <v>2278</v>
      </c>
      <c r="D1374" s="488">
        <v>37</v>
      </c>
      <c r="E1374" s="52">
        <v>6.8902999999999999</v>
      </c>
      <c r="F1374" s="226">
        <v>265</v>
      </c>
      <c r="G1374" s="228">
        <v>2326.7818534249996</v>
      </c>
      <c r="H1374" s="240">
        <v>-11.781853424999554</v>
      </c>
      <c r="I1374" s="192">
        <v>-48.781853424999554</v>
      </c>
      <c r="J1374" s="494">
        <f t="shared" si="2"/>
        <v>138.21814657500045</v>
      </c>
    </row>
    <row r="1375" spans="1:10" s="49" customFormat="1" ht="16.5">
      <c r="A1375" s="177">
        <v>42874</v>
      </c>
      <c r="B1375" s="425">
        <v>2390</v>
      </c>
      <c r="C1375" s="425">
        <v>2402</v>
      </c>
      <c r="D1375" s="488">
        <v>-12</v>
      </c>
      <c r="E1375" s="52">
        <v>6.8925999999999998</v>
      </c>
      <c r="F1375" s="226">
        <v>263</v>
      </c>
      <c r="G1375" s="228">
        <v>2311.0744426699994</v>
      </c>
      <c r="H1375" s="240">
        <v>78.925557330000629</v>
      </c>
      <c r="I1375" s="192">
        <v>90.925557330000629</v>
      </c>
      <c r="J1375" s="494">
        <f t="shared" si="2"/>
        <v>228.92555733000063</v>
      </c>
    </row>
    <row r="1376" spans="1:10" s="49" customFormat="1" ht="16.5">
      <c r="A1376" s="177">
        <v>42877</v>
      </c>
      <c r="B1376" s="425">
        <v>2415</v>
      </c>
      <c r="C1376" s="425">
        <v>2399</v>
      </c>
      <c r="D1376" s="488">
        <v>16</v>
      </c>
      <c r="E1376" s="52">
        <v>6.8924000000000003</v>
      </c>
      <c r="F1376" s="226">
        <v>263</v>
      </c>
      <c r="G1376" s="228">
        <v>2311.0117355799998</v>
      </c>
      <c r="H1376" s="240">
        <v>103.98826442000018</v>
      </c>
      <c r="I1376" s="192">
        <v>87.988264420000178</v>
      </c>
      <c r="J1376" s="494">
        <f t="shared" si="2"/>
        <v>253.98826442000018</v>
      </c>
    </row>
    <row r="1377" spans="1:10" s="49" customFormat="1" ht="16.5">
      <c r="A1377" s="177">
        <v>42878</v>
      </c>
      <c r="B1377" s="425">
        <v>2385</v>
      </c>
      <c r="C1377" s="425">
        <v>2380</v>
      </c>
      <c r="D1377" s="488">
        <v>5</v>
      </c>
      <c r="E1377" s="52">
        <v>6.8897000000000004</v>
      </c>
      <c r="F1377" s="226">
        <v>265</v>
      </c>
      <c r="G1377" s="228">
        <v>2326.592301575</v>
      </c>
      <c r="H1377" s="240">
        <v>58.407698425000035</v>
      </c>
      <c r="I1377" s="192">
        <v>53.407698425000035</v>
      </c>
      <c r="J1377" s="494">
        <f t="shared" si="2"/>
        <v>208.40769842500004</v>
      </c>
    </row>
    <row r="1378" spans="1:10" s="49" customFormat="1" ht="16.5">
      <c r="A1378" s="177">
        <v>42879</v>
      </c>
      <c r="B1378" s="425">
        <v>2367.5</v>
      </c>
      <c r="C1378" s="425">
        <v>2360</v>
      </c>
      <c r="D1378" s="488">
        <v>7.5</v>
      </c>
      <c r="E1378" s="52">
        <v>6.8909000000000002</v>
      </c>
      <c r="F1378" s="226">
        <v>265</v>
      </c>
      <c r="G1378" s="228">
        <v>2326.9714052749996</v>
      </c>
      <c r="H1378" s="240">
        <v>40.528594725000403</v>
      </c>
      <c r="I1378" s="192">
        <v>33.028594725000403</v>
      </c>
      <c r="J1378" s="494">
        <f t="shared" si="2"/>
        <v>190.5285947250004</v>
      </c>
    </row>
    <row r="1379" spans="1:10" s="49" customFormat="1" ht="16.5">
      <c r="A1379" s="177">
        <v>42880</v>
      </c>
      <c r="B1379" s="425">
        <v>2410</v>
      </c>
      <c r="C1379" s="425">
        <v>2419</v>
      </c>
      <c r="D1379" s="488">
        <v>-9</v>
      </c>
      <c r="E1379" s="52">
        <v>6.8677999999999999</v>
      </c>
      <c r="F1379" s="226">
        <v>265</v>
      </c>
      <c r="G1379" s="228">
        <v>2319.6736590499995</v>
      </c>
      <c r="H1379" s="240">
        <v>90.326340950000485</v>
      </c>
      <c r="I1379" s="192">
        <v>99.326340950000485</v>
      </c>
      <c r="J1379" s="494">
        <f t="shared" si="2"/>
        <v>240.32634095000049</v>
      </c>
    </row>
    <row r="1380" spans="1:10" s="49" customFormat="1" ht="16.5">
      <c r="A1380" s="177">
        <v>42881</v>
      </c>
      <c r="B1380" s="425">
        <v>2375</v>
      </c>
      <c r="C1380" s="425">
        <v>2373</v>
      </c>
      <c r="D1380" s="488">
        <v>2</v>
      </c>
      <c r="E1380" s="52">
        <v>6.8609999999999998</v>
      </c>
      <c r="F1380" s="226">
        <v>265</v>
      </c>
      <c r="G1380" s="228">
        <v>2317.5254047499998</v>
      </c>
      <c r="H1380" s="240">
        <v>57.47459525000022</v>
      </c>
      <c r="I1380" s="192">
        <v>55.47459525000022</v>
      </c>
      <c r="J1380" s="494">
        <f t="shared" si="2"/>
        <v>207.47459525000022</v>
      </c>
    </row>
    <row r="1381" spans="1:10" s="49" customFormat="1" ht="16.5">
      <c r="A1381" s="177">
        <v>42886</v>
      </c>
      <c r="B1381" s="425">
        <v>2325</v>
      </c>
      <c r="C1381" s="425">
        <v>2237</v>
      </c>
      <c r="D1381" s="488">
        <v>88</v>
      </c>
      <c r="E1381" s="52">
        <v>6.8209999999999997</v>
      </c>
      <c r="F1381" s="226">
        <v>260</v>
      </c>
      <c r="G1381" s="228">
        <v>2264.2303389999997</v>
      </c>
      <c r="H1381" s="240">
        <v>60.769661000000269</v>
      </c>
      <c r="I1381" s="192">
        <v>-27.230338999999731</v>
      </c>
      <c r="J1381" s="494">
        <f t="shared" si="2"/>
        <v>210.76966100000027</v>
      </c>
    </row>
    <row r="1382" spans="1:10" s="49" customFormat="1" ht="16.5">
      <c r="A1382" s="177">
        <v>42887</v>
      </c>
      <c r="B1382" s="425">
        <v>2305</v>
      </c>
      <c r="C1382" s="425">
        <v>2273</v>
      </c>
      <c r="D1382" s="488">
        <v>32</v>
      </c>
      <c r="E1382" s="52">
        <v>6.8060999999999998</v>
      </c>
      <c r="F1382" s="226">
        <v>261</v>
      </c>
      <c r="G1382" s="228">
        <v>2267.7258420149997</v>
      </c>
      <c r="H1382" s="240">
        <v>37.274157985000329</v>
      </c>
      <c r="I1382" s="192">
        <v>5.2741579850003291</v>
      </c>
      <c r="J1382" s="494">
        <f t="shared" si="2"/>
        <v>187.27415798500033</v>
      </c>
    </row>
    <row r="1383" spans="1:10" s="49" customFormat="1" ht="16.5">
      <c r="A1383" s="177">
        <v>42888</v>
      </c>
      <c r="B1383" s="425">
        <v>2315</v>
      </c>
      <c r="C1383" s="425">
        <v>2221</v>
      </c>
      <c r="D1383" s="488">
        <v>94</v>
      </c>
      <c r="E1383" s="52">
        <v>6.8162000000000003</v>
      </c>
      <c r="F1383" s="226">
        <v>261</v>
      </c>
      <c r="G1383" s="228">
        <v>2270.8684686299998</v>
      </c>
      <c r="H1383" s="240">
        <v>44.131531370000175</v>
      </c>
      <c r="I1383" s="192">
        <v>-49.868468629999825</v>
      </c>
      <c r="J1383" s="494">
        <f t="shared" si="2"/>
        <v>194.13153137000018</v>
      </c>
    </row>
    <row r="1384" spans="1:10" s="49" customFormat="1" ht="16.5">
      <c r="A1384" s="177">
        <v>42891</v>
      </c>
      <c r="B1384" s="425">
        <v>2310</v>
      </c>
      <c r="C1384" s="425">
        <v>2253</v>
      </c>
      <c r="D1384" s="488">
        <v>57</v>
      </c>
      <c r="E1384" s="52">
        <v>6.8014000000000001</v>
      </c>
      <c r="F1384" s="226">
        <v>260</v>
      </c>
      <c r="G1384" s="228">
        <v>2258.1551425999996</v>
      </c>
      <c r="H1384" s="240">
        <v>51.844857400000365</v>
      </c>
      <c r="I1384" s="192">
        <v>-5.1551425999996354</v>
      </c>
      <c r="J1384" s="494">
        <f t="shared" si="2"/>
        <v>201.84485740000036</v>
      </c>
    </row>
    <row r="1385" spans="1:10" s="49" customFormat="1" ht="16.5">
      <c r="A1385" s="177">
        <v>42892</v>
      </c>
      <c r="B1385" s="425">
        <v>2320</v>
      </c>
      <c r="C1385" s="425">
        <v>2299</v>
      </c>
      <c r="D1385" s="488">
        <v>21</v>
      </c>
      <c r="E1385" s="52">
        <v>6.7968000000000002</v>
      </c>
      <c r="F1385" s="226">
        <v>263</v>
      </c>
      <c r="G1385" s="228">
        <v>2281.03774656</v>
      </c>
      <c r="H1385" s="240">
        <v>38.96225344000004</v>
      </c>
      <c r="I1385" s="192">
        <v>17.96225344000004</v>
      </c>
      <c r="J1385" s="494">
        <f t="shared" si="2"/>
        <v>188.96225344000004</v>
      </c>
    </row>
    <row r="1386" spans="1:10" s="49" customFormat="1" ht="16.5">
      <c r="A1386" s="177">
        <v>42893</v>
      </c>
      <c r="B1386" s="425">
        <v>2325</v>
      </c>
      <c r="C1386" s="425">
        <v>2313</v>
      </c>
      <c r="D1386" s="488">
        <v>12</v>
      </c>
      <c r="E1386" s="52">
        <v>6.7939999999999996</v>
      </c>
      <c r="F1386" s="226">
        <v>263</v>
      </c>
      <c r="G1386" s="228">
        <v>2280.1598472999995</v>
      </c>
      <c r="H1386" s="240">
        <v>44.840152700000544</v>
      </c>
      <c r="I1386" s="192">
        <v>32.840152700000544</v>
      </c>
      <c r="J1386" s="494">
        <f t="shared" si="2"/>
        <v>194.84015270000054</v>
      </c>
    </row>
    <row r="1387" spans="1:10" s="49" customFormat="1" ht="16.5">
      <c r="A1387" s="177">
        <v>42894</v>
      </c>
      <c r="B1387" s="425">
        <v>2340</v>
      </c>
      <c r="C1387" s="425">
        <v>2337</v>
      </c>
      <c r="D1387" s="488">
        <v>3</v>
      </c>
      <c r="E1387" s="52">
        <v>6.7938000000000001</v>
      </c>
      <c r="F1387" s="226">
        <v>265</v>
      </c>
      <c r="G1387" s="228">
        <v>2296.2955975499995</v>
      </c>
      <c r="H1387" s="240">
        <v>43.704402450000543</v>
      </c>
      <c r="I1387" s="192">
        <v>40.704402450000543</v>
      </c>
      <c r="J1387" s="494">
        <f t="shared" si="2"/>
        <v>193.70440245000054</v>
      </c>
    </row>
    <row r="1388" spans="1:10" s="49" customFormat="1" ht="16.5">
      <c r="A1388" s="177">
        <v>42895</v>
      </c>
      <c r="B1388" s="425">
        <v>2365</v>
      </c>
      <c r="C1388" s="425">
        <v>2329</v>
      </c>
      <c r="D1388" s="488">
        <v>36</v>
      </c>
      <c r="E1388" s="52">
        <v>6.7988</v>
      </c>
      <c r="F1388" s="226">
        <v>265</v>
      </c>
      <c r="G1388" s="228">
        <v>2297.8751962999995</v>
      </c>
      <c r="H1388" s="240">
        <v>67.124803700000484</v>
      </c>
      <c r="I1388" s="192">
        <v>31.124803700000484</v>
      </c>
      <c r="J1388" s="494">
        <f t="shared" si="2"/>
        <v>217.12480370000048</v>
      </c>
    </row>
    <row r="1389" spans="1:10" s="49" customFormat="1" ht="16.5">
      <c r="A1389" s="177">
        <v>42898</v>
      </c>
      <c r="B1389" s="425">
        <v>2370</v>
      </c>
      <c r="C1389" s="425">
        <v>2335</v>
      </c>
      <c r="D1389" s="488">
        <v>35</v>
      </c>
      <c r="E1389" s="52">
        <v>6.7980999999999998</v>
      </c>
      <c r="F1389" s="226">
        <v>265</v>
      </c>
      <c r="G1389" s="228">
        <v>2297.6540524749998</v>
      </c>
      <c r="H1389" s="240">
        <v>72.345947525000156</v>
      </c>
      <c r="I1389" s="192">
        <v>37.345947525000156</v>
      </c>
      <c r="J1389" s="494">
        <f t="shared" si="2"/>
        <v>222.34594752500016</v>
      </c>
    </row>
    <row r="1390" spans="1:10" s="49" customFormat="1" ht="16.5">
      <c r="A1390" s="177">
        <v>42899</v>
      </c>
      <c r="B1390" s="425">
        <v>2360</v>
      </c>
      <c r="C1390" s="425">
        <v>2295</v>
      </c>
      <c r="D1390" s="488">
        <v>65</v>
      </c>
      <c r="E1390" s="52">
        <v>6.7980999999999998</v>
      </c>
      <c r="F1390" s="226">
        <v>262</v>
      </c>
      <c r="G1390" s="228">
        <v>2273.3409877299996</v>
      </c>
      <c r="H1390" s="240">
        <v>86.659012270000403</v>
      </c>
      <c r="I1390" s="192">
        <v>21.659012270000403</v>
      </c>
      <c r="J1390" s="494">
        <f t="shared" si="2"/>
        <v>236.6590122700004</v>
      </c>
    </row>
    <row r="1391" spans="1:10" s="49" customFormat="1" ht="16.5">
      <c r="A1391" s="177">
        <v>42900</v>
      </c>
      <c r="B1391" s="425">
        <v>2350</v>
      </c>
      <c r="C1391" s="425">
        <v>2341</v>
      </c>
      <c r="D1391" s="488">
        <v>9</v>
      </c>
      <c r="E1391" s="52">
        <v>6.7969999999999997</v>
      </c>
      <c r="F1391" s="226">
        <v>262</v>
      </c>
      <c r="G1391" s="228">
        <v>2272.9974100999993</v>
      </c>
      <c r="H1391" s="240">
        <v>77.002589900000658</v>
      </c>
      <c r="I1391" s="192">
        <v>68.002589900000658</v>
      </c>
      <c r="J1391" s="494">
        <f t="shared" si="2"/>
        <v>227.00258990000066</v>
      </c>
    </row>
    <row r="1392" spans="1:10" s="49" customFormat="1" ht="16.5">
      <c r="A1392" s="177">
        <v>42901</v>
      </c>
      <c r="B1392" s="425">
        <v>2365</v>
      </c>
      <c r="C1392" s="425">
        <v>2294</v>
      </c>
      <c r="D1392" s="488">
        <v>71</v>
      </c>
      <c r="E1392" s="52">
        <v>6.7975000000000003</v>
      </c>
      <c r="F1392" s="226">
        <v>270</v>
      </c>
      <c r="G1392" s="228">
        <v>2337.9826987500001</v>
      </c>
      <c r="H1392" s="240">
        <v>27.017301249999946</v>
      </c>
      <c r="I1392" s="192">
        <v>-43.982698750000054</v>
      </c>
      <c r="J1392" s="494">
        <f t="shared" si="2"/>
        <v>177.01730124999995</v>
      </c>
    </row>
    <row r="1393" spans="1:10" s="49" customFormat="1" ht="16.5">
      <c r="A1393" s="177">
        <v>42902</v>
      </c>
      <c r="B1393" s="425">
        <v>2385</v>
      </c>
      <c r="C1393" s="425">
        <v>2330</v>
      </c>
      <c r="D1393" s="488">
        <v>55</v>
      </c>
      <c r="E1393" s="52">
        <v>6.8139000000000003</v>
      </c>
      <c r="F1393" s="226">
        <v>270</v>
      </c>
      <c r="G1393" s="228">
        <v>2343.2615389499997</v>
      </c>
      <c r="H1393" s="240">
        <v>41.738461050000296</v>
      </c>
      <c r="I1393" s="192">
        <v>-13.261538949999704</v>
      </c>
      <c r="J1393" s="494">
        <f t="shared" si="2"/>
        <v>191.7384610500003</v>
      </c>
    </row>
    <row r="1394" spans="1:10" s="49" customFormat="1" ht="16.5">
      <c r="A1394" s="177">
        <v>42905</v>
      </c>
      <c r="B1394" s="425">
        <v>2425</v>
      </c>
      <c r="C1394" s="425">
        <v>2369</v>
      </c>
      <c r="D1394" s="488">
        <v>56</v>
      </c>
      <c r="E1394" s="52">
        <v>6.8170000000000002</v>
      </c>
      <c r="F1394" s="226">
        <v>276</v>
      </c>
      <c r="G1394" s="228">
        <v>2393.0206877999999</v>
      </c>
      <c r="H1394" s="240">
        <v>31.979312200000095</v>
      </c>
      <c r="I1394" s="192">
        <v>-24.020687799999905</v>
      </c>
      <c r="J1394" s="494">
        <f t="shared" si="2"/>
        <v>181.97931220000009</v>
      </c>
    </row>
    <row r="1395" spans="1:10" s="49" customFormat="1" ht="16.5">
      <c r="A1395" s="177">
        <v>42906</v>
      </c>
      <c r="B1395" s="425">
        <v>2430</v>
      </c>
      <c r="C1395" s="425">
        <v>2379</v>
      </c>
      <c r="D1395" s="488">
        <v>51</v>
      </c>
      <c r="E1395" s="52">
        <v>6.8265000000000002</v>
      </c>
      <c r="F1395" s="226">
        <v>276</v>
      </c>
      <c r="G1395" s="228">
        <v>2396.1465051</v>
      </c>
      <c r="H1395" s="240">
        <v>33.853494899999987</v>
      </c>
      <c r="I1395" s="192">
        <v>-17.146505100000013</v>
      </c>
      <c r="J1395" s="494">
        <f t="shared" si="2"/>
        <v>183.85349489999999</v>
      </c>
    </row>
    <row r="1396" spans="1:10" s="49" customFormat="1" ht="16.5">
      <c r="A1396" s="177">
        <v>42907</v>
      </c>
      <c r="B1396" s="425">
        <v>2420</v>
      </c>
      <c r="C1396" s="425">
        <v>2370</v>
      </c>
      <c r="D1396" s="488">
        <v>50</v>
      </c>
      <c r="E1396" s="52">
        <v>6.8289999999999997</v>
      </c>
      <c r="F1396" s="226">
        <v>274</v>
      </c>
      <c r="G1396" s="228">
        <v>2380.6867038999994</v>
      </c>
      <c r="H1396" s="240">
        <v>39.313296100000571</v>
      </c>
      <c r="I1396" s="192">
        <v>-10.686703899999429</v>
      </c>
      <c r="J1396" s="494">
        <f t="shared" si="2"/>
        <v>189.31329610000057</v>
      </c>
    </row>
    <row r="1397" spans="1:10" s="49" customFormat="1" ht="16.5">
      <c r="A1397" s="177">
        <v>42908</v>
      </c>
      <c r="B1397" s="425">
        <v>2410</v>
      </c>
      <c r="C1397" s="425">
        <v>2310</v>
      </c>
      <c r="D1397" s="488">
        <v>100</v>
      </c>
      <c r="E1397" s="52">
        <v>6.8307000000000002</v>
      </c>
      <c r="F1397" s="226">
        <v>270</v>
      </c>
      <c r="G1397" s="228">
        <v>2348.66913135</v>
      </c>
      <c r="H1397" s="240">
        <v>61.330868649999957</v>
      </c>
      <c r="I1397" s="192">
        <v>-38.669131350000043</v>
      </c>
      <c r="J1397" s="494">
        <f t="shared" si="2"/>
        <v>211.33086864999996</v>
      </c>
    </row>
    <row r="1398" spans="1:10" s="49" customFormat="1" ht="16.5">
      <c r="A1398" s="177">
        <v>42909</v>
      </c>
      <c r="B1398" s="425">
        <v>2385</v>
      </c>
      <c r="C1398" s="425">
        <v>2315</v>
      </c>
      <c r="D1398" s="488">
        <v>70</v>
      </c>
      <c r="E1398" s="52">
        <v>6.8387000000000002</v>
      </c>
      <c r="F1398" s="226">
        <v>270</v>
      </c>
      <c r="G1398" s="228">
        <v>2351.2441753499998</v>
      </c>
      <c r="H1398" s="240">
        <v>33.75582465000025</v>
      </c>
      <c r="I1398" s="192">
        <v>-36.24417534999975</v>
      </c>
      <c r="J1398" s="494">
        <f t="shared" si="2"/>
        <v>183.75582465000025</v>
      </c>
    </row>
    <row r="1399" spans="1:10" s="49" customFormat="1" ht="16.5">
      <c r="A1399" s="177">
        <v>42912</v>
      </c>
      <c r="B1399" s="425">
        <v>2375</v>
      </c>
      <c r="C1399" s="425">
        <v>2310</v>
      </c>
      <c r="D1399" s="488">
        <v>65</v>
      </c>
      <c r="E1399" s="52">
        <v>6.8377999999999997</v>
      </c>
      <c r="F1399" s="226">
        <v>270</v>
      </c>
      <c r="G1399" s="228">
        <v>2350.9544828999997</v>
      </c>
      <c r="H1399" s="240">
        <v>24.045517100000325</v>
      </c>
      <c r="I1399" s="192">
        <v>-40.954482899999675</v>
      </c>
      <c r="J1399" s="494">
        <f t="shared" si="2"/>
        <v>174.04551710000032</v>
      </c>
    </row>
    <row r="1400" spans="1:10" s="49" customFormat="1" ht="16.5">
      <c r="A1400" s="177">
        <v>42913</v>
      </c>
      <c r="B1400" s="425">
        <v>2345</v>
      </c>
      <c r="C1400" s="425">
        <v>2303</v>
      </c>
      <c r="D1400" s="488">
        <v>42</v>
      </c>
      <c r="E1400" s="52">
        <v>6.8101000000000003</v>
      </c>
      <c r="F1400" s="226">
        <v>269</v>
      </c>
      <c r="G1400" s="228">
        <v>2333.9197323349999</v>
      </c>
      <c r="H1400" s="240">
        <v>11.080267665000065</v>
      </c>
      <c r="I1400" s="192">
        <v>-30.919732334999935</v>
      </c>
      <c r="J1400" s="494">
        <f t="shared" si="2"/>
        <v>161.08026766500006</v>
      </c>
    </row>
    <row r="1401" spans="1:10" s="49" customFormat="1" ht="16.5">
      <c r="A1401" s="177">
        <v>42914</v>
      </c>
      <c r="B1401" s="425">
        <v>2340</v>
      </c>
      <c r="C1401" s="425">
        <v>2287</v>
      </c>
      <c r="D1401" s="488">
        <v>53</v>
      </c>
      <c r="E1401" s="52">
        <v>6.7991999999999999</v>
      </c>
      <c r="F1401" s="226">
        <v>270</v>
      </c>
      <c r="G1401" s="228">
        <v>2338.5298955999992</v>
      </c>
      <c r="H1401" s="240">
        <v>1.4701044000007641</v>
      </c>
      <c r="I1401" s="192">
        <v>-51.529895599999236</v>
      </c>
      <c r="J1401" s="494">
        <f t="shared" si="2"/>
        <v>151.47010440000076</v>
      </c>
    </row>
    <row r="1402" spans="1:10" s="49" customFormat="1" ht="16.5">
      <c r="A1402" s="177">
        <v>42915</v>
      </c>
      <c r="B1402" s="425">
        <v>2350</v>
      </c>
      <c r="C1402" s="425">
        <v>2350</v>
      </c>
      <c r="D1402" s="488">
        <v>0</v>
      </c>
      <c r="E1402" s="52">
        <v>6.7786999999999997</v>
      </c>
      <c r="F1402" s="226">
        <v>270</v>
      </c>
      <c r="G1402" s="228">
        <v>2331.9313453499994</v>
      </c>
      <c r="H1402" s="240">
        <v>18.068654650000553</v>
      </c>
      <c r="I1402" s="192">
        <v>18.068654650000553</v>
      </c>
      <c r="J1402" s="494">
        <f t="shared" si="2"/>
        <v>168.06865465000055</v>
      </c>
    </row>
    <row r="1403" spans="1:10" s="49" customFormat="1" ht="16.5">
      <c r="A1403" s="177">
        <v>42916</v>
      </c>
      <c r="B1403" s="425">
        <v>2350</v>
      </c>
      <c r="C1403" s="425">
        <v>2359</v>
      </c>
      <c r="D1403" s="488">
        <v>-9</v>
      </c>
      <c r="E1403" s="52">
        <v>6.7796000000000003</v>
      </c>
      <c r="F1403" s="226">
        <v>275</v>
      </c>
      <c r="G1403" s="228">
        <v>2372.6325384999996</v>
      </c>
      <c r="H1403" s="240">
        <v>-22.632538499999555</v>
      </c>
      <c r="I1403" s="192">
        <v>-13.632538499999555</v>
      </c>
      <c r="J1403" s="494">
        <f t="shared" si="2"/>
        <v>127.36746150000045</v>
      </c>
    </row>
    <row r="1404" spans="1:10" s="49" customFormat="1" ht="16.5">
      <c r="A1404" s="177">
        <v>42919</v>
      </c>
      <c r="B1404" s="425">
        <v>2390</v>
      </c>
      <c r="C1404" s="425">
        <v>2404</v>
      </c>
      <c r="D1404" s="488">
        <v>-14</v>
      </c>
      <c r="E1404" s="52">
        <v>6.7896999999999998</v>
      </c>
      <c r="F1404" s="226">
        <v>279</v>
      </c>
      <c r="G1404" s="228">
        <v>2408.3210985449996</v>
      </c>
      <c r="H1404" s="240">
        <v>-18.321098544999586</v>
      </c>
      <c r="I1404" s="192">
        <v>-4.321098544999586</v>
      </c>
      <c r="J1404" s="494">
        <f t="shared" si="2"/>
        <v>131.67890145500041</v>
      </c>
    </row>
    <row r="1405" spans="1:10" s="49" customFormat="1" ht="16.5">
      <c r="A1405" s="177">
        <v>42921</v>
      </c>
      <c r="B1405" s="425">
        <v>2405</v>
      </c>
      <c r="C1405" s="425">
        <v>2400</v>
      </c>
      <c r="D1405" s="488">
        <v>5</v>
      </c>
      <c r="E1405" s="52">
        <v>6.7992999999999997</v>
      </c>
      <c r="F1405" s="226">
        <v>278</v>
      </c>
      <c r="G1405" s="228">
        <v>2403.4083676099995</v>
      </c>
      <c r="H1405" s="240">
        <v>1.5916323900005409</v>
      </c>
      <c r="I1405" s="192">
        <v>-3.4083676099994591</v>
      </c>
      <c r="J1405" s="494">
        <f t="shared" si="2"/>
        <v>151.59163239000054</v>
      </c>
    </row>
    <row r="1406" spans="1:10" s="49" customFormat="1" ht="16.5">
      <c r="A1406" s="177">
        <v>42922</v>
      </c>
      <c r="B1406" s="425">
        <v>2425</v>
      </c>
      <c r="C1406" s="425">
        <v>2469</v>
      </c>
      <c r="D1406" s="488">
        <v>-44</v>
      </c>
      <c r="E1406" s="52">
        <v>6.8037000000000001</v>
      </c>
      <c r="F1406" s="226">
        <v>280</v>
      </c>
      <c r="G1406" s="228">
        <v>2421.0886673999994</v>
      </c>
      <c r="H1406" s="240">
        <v>3.9113326000006055</v>
      </c>
      <c r="I1406" s="192">
        <v>47.911332600000605</v>
      </c>
      <c r="J1406" s="494">
        <f t="shared" si="2"/>
        <v>153.91133260000061</v>
      </c>
    </row>
    <row r="1407" spans="1:10" s="49" customFormat="1" ht="16.5">
      <c r="A1407" s="177">
        <v>42923</v>
      </c>
      <c r="B1407" s="425">
        <v>2465</v>
      </c>
      <c r="C1407" s="425">
        <v>2482</v>
      </c>
      <c r="D1407" s="488">
        <v>-17</v>
      </c>
      <c r="E1407" s="52">
        <v>6.7995000000000001</v>
      </c>
      <c r="F1407" s="226">
        <v>283</v>
      </c>
      <c r="G1407" s="228">
        <v>2444.0047707749995</v>
      </c>
      <c r="H1407" s="240">
        <v>20.995229225000458</v>
      </c>
      <c r="I1407" s="192">
        <v>37.995229225000458</v>
      </c>
      <c r="J1407" s="494">
        <f t="shared" si="2"/>
        <v>170.99522922500046</v>
      </c>
    </row>
    <row r="1408" spans="1:10" s="49" customFormat="1" ht="16.5">
      <c r="A1408" s="177">
        <v>42926</v>
      </c>
      <c r="B1408" s="425">
        <v>2457.5</v>
      </c>
      <c r="C1408" s="425">
        <v>2451</v>
      </c>
      <c r="D1408" s="488">
        <v>6.5</v>
      </c>
      <c r="E1408" s="52">
        <v>6.8018999999999998</v>
      </c>
      <c r="F1408" s="226">
        <v>280</v>
      </c>
      <c r="G1408" s="228">
        <v>2420.4878237999997</v>
      </c>
      <c r="H1408" s="240">
        <v>37.01217620000034</v>
      </c>
      <c r="I1408" s="192">
        <v>30.51217620000034</v>
      </c>
      <c r="J1408" s="494">
        <f t="shared" si="2"/>
        <v>187.01217620000034</v>
      </c>
    </row>
    <row r="1409" spans="1:10" s="49" customFormat="1" ht="16.5">
      <c r="A1409" s="177">
        <v>42927</v>
      </c>
      <c r="B1409" s="425">
        <v>2482.5</v>
      </c>
      <c r="C1409" s="425">
        <v>2496</v>
      </c>
      <c r="D1409" s="488">
        <v>-13.5</v>
      </c>
      <c r="E1409" s="52">
        <v>6.8</v>
      </c>
      <c r="F1409" s="226">
        <v>283</v>
      </c>
      <c r="G1409" s="228">
        <v>2444.1734599999995</v>
      </c>
      <c r="H1409" s="240">
        <v>38.326540000000477</v>
      </c>
      <c r="I1409" s="192">
        <v>51.826540000000477</v>
      </c>
      <c r="J1409" s="494">
        <f t="shared" si="2"/>
        <v>188.32654000000048</v>
      </c>
    </row>
    <row r="1410" spans="1:10" s="49" customFormat="1" ht="16.5">
      <c r="A1410" s="177">
        <v>42928</v>
      </c>
      <c r="B1410" s="425">
        <v>2480</v>
      </c>
      <c r="C1410" s="425">
        <v>2485</v>
      </c>
      <c r="D1410" s="488">
        <v>-5</v>
      </c>
      <c r="E1410" s="52">
        <v>6.7874999999999996</v>
      </c>
      <c r="F1410" s="226">
        <v>283</v>
      </c>
      <c r="G1410" s="228">
        <v>2439.9562293749996</v>
      </c>
      <c r="H1410" s="240">
        <v>40.043770625000434</v>
      </c>
      <c r="I1410" s="192">
        <v>45.043770625000434</v>
      </c>
      <c r="J1410" s="494">
        <f t="shared" si="2"/>
        <v>190.04377062500043</v>
      </c>
    </row>
    <row r="1411" spans="1:10" s="49" customFormat="1" ht="16.5">
      <c r="A1411" s="177">
        <v>42929</v>
      </c>
      <c r="B1411" s="425">
        <v>2460</v>
      </c>
      <c r="C1411" s="425">
        <v>2466</v>
      </c>
      <c r="D1411" s="488">
        <v>-6</v>
      </c>
      <c r="E1411" s="52">
        <v>6.7816999999999998</v>
      </c>
      <c r="F1411" s="226">
        <v>281</v>
      </c>
      <c r="G1411" s="228">
        <v>2421.8298270549999</v>
      </c>
      <c r="H1411" s="240">
        <v>38.170172945000104</v>
      </c>
      <c r="I1411" s="192">
        <v>44.170172945000104</v>
      </c>
      <c r="J1411" s="494">
        <f t="shared" si="2"/>
        <v>188.1701729450001</v>
      </c>
    </row>
    <row r="1412" spans="1:10" s="49" customFormat="1" ht="16.5">
      <c r="A1412" s="177">
        <v>42930</v>
      </c>
      <c r="B1412" s="425">
        <v>2470</v>
      </c>
      <c r="C1412" s="425">
        <v>2484</v>
      </c>
      <c r="D1412" s="488">
        <v>-14</v>
      </c>
      <c r="E1412" s="52">
        <v>6.7740999999999998</v>
      </c>
      <c r="F1412" s="226">
        <v>281</v>
      </c>
      <c r="G1412" s="228">
        <v>2419.2838715149992</v>
      </c>
      <c r="H1412" s="240">
        <v>50.716128485000809</v>
      </c>
      <c r="I1412" s="192">
        <v>64.716128485000809</v>
      </c>
      <c r="J1412" s="494">
        <f t="shared" si="2"/>
        <v>200.71612848500081</v>
      </c>
    </row>
    <row r="1413" spans="1:10" s="49" customFormat="1" ht="16.5">
      <c r="A1413" s="177">
        <v>42933</v>
      </c>
      <c r="B1413" s="425">
        <v>2477.5</v>
      </c>
      <c r="C1413" s="425">
        <v>2492</v>
      </c>
      <c r="D1413" s="488">
        <v>-14.5</v>
      </c>
      <c r="E1413" s="52">
        <v>6.7698999999999998</v>
      </c>
      <c r="F1413" s="226">
        <v>285</v>
      </c>
      <c r="G1413" s="228">
        <v>2450.1598412249996</v>
      </c>
      <c r="H1413" s="240">
        <v>27.340158775000418</v>
      </c>
      <c r="I1413" s="192">
        <v>41.840158775000418</v>
      </c>
      <c r="J1413" s="494">
        <f t="shared" si="2"/>
        <v>177.34015877500042</v>
      </c>
    </row>
    <row r="1414" spans="1:10" s="49" customFormat="1" ht="16.5">
      <c r="A1414" s="177">
        <v>42934</v>
      </c>
      <c r="B1414" s="425">
        <v>2495</v>
      </c>
      <c r="C1414" s="425">
        <v>2519</v>
      </c>
      <c r="D1414" s="488">
        <v>-24</v>
      </c>
      <c r="E1414" s="52">
        <v>6.758</v>
      </c>
      <c r="F1414" s="226">
        <v>286</v>
      </c>
      <c r="G1414" s="228">
        <v>2454.1732141999996</v>
      </c>
      <c r="H1414" s="240">
        <v>40.82678580000038</v>
      </c>
      <c r="I1414" s="192">
        <v>64.82678580000038</v>
      </c>
      <c r="J1414" s="494">
        <f t="shared" si="2"/>
        <v>190.82678580000038</v>
      </c>
    </row>
    <row r="1415" spans="1:10" s="49" customFormat="1" ht="16.5">
      <c r="A1415" s="177">
        <v>42935</v>
      </c>
      <c r="B1415" s="425">
        <v>2495</v>
      </c>
      <c r="C1415" s="425">
        <v>2529</v>
      </c>
      <c r="D1415" s="488">
        <v>-34</v>
      </c>
      <c r="E1415" s="52">
        <v>6.7556000000000003</v>
      </c>
      <c r="F1415" s="226">
        <v>286</v>
      </c>
      <c r="G1415" s="228">
        <v>2453.3549224399999</v>
      </c>
      <c r="H1415" s="240">
        <v>41.645077560000118</v>
      </c>
      <c r="I1415" s="192">
        <v>75.645077560000118</v>
      </c>
      <c r="J1415" s="494">
        <f t="shared" si="2"/>
        <v>191.64507756000012</v>
      </c>
    </row>
    <row r="1416" spans="1:10" s="49" customFormat="1" ht="16.5">
      <c r="A1416" s="177">
        <v>42936</v>
      </c>
      <c r="B1416" s="425">
        <v>2500</v>
      </c>
      <c r="C1416" s="425">
        <v>2535</v>
      </c>
      <c r="D1416" s="488">
        <v>-35</v>
      </c>
      <c r="E1416" s="52">
        <v>6.7687999999999997</v>
      </c>
      <c r="F1416" s="226">
        <v>286</v>
      </c>
      <c r="G1416" s="228">
        <v>2457.8555271199998</v>
      </c>
      <c r="H1416" s="240">
        <v>42.144472880000194</v>
      </c>
      <c r="I1416" s="192">
        <v>77.144472880000194</v>
      </c>
      <c r="J1416" s="494">
        <f t="shared" si="2"/>
        <v>192.14447288000019</v>
      </c>
    </row>
    <row r="1417" spans="1:10" s="49" customFormat="1" ht="16.5">
      <c r="A1417" s="177">
        <v>42937</v>
      </c>
      <c r="B1417" s="425">
        <v>2475</v>
      </c>
      <c r="C1417" s="425">
        <v>2496</v>
      </c>
      <c r="D1417" s="488">
        <v>-21</v>
      </c>
      <c r="E1417" s="52">
        <v>6.7680999999999996</v>
      </c>
      <c r="F1417" s="226">
        <v>281</v>
      </c>
      <c r="G1417" s="228">
        <v>2417.2739066149998</v>
      </c>
      <c r="H1417" s="240">
        <v>57.72609338500024</v>
      </c>
      <c r="I1417" s="192">
        <v>78.72609338500024</v>
      </c>
      <c r="J1417" s="494">
        <f t="shared" si="2"/>
        <v>207.72609338500024</v>
      </c>
    </row>
    <row r="1418" spans="1:10" s="49" customFormat="1" ht="16.5">
      <c r="A1418" s="177">
        <v>42940</v>
      </c>
      <c r="B1418" s="425">
        <v>2445</v>
      </c>
      <c r="C1418" s="425">
        <v>2462</v>
      </c>
      <c r="D1418" s="488">
        <v>-17</v>
      </c>
      <c r="E1418" s="52">
        <v>6.7504999999999997</v>
      </c>
      <c r="F1418" s="226">
        <v>280</v>
      </c>
      <c r="G1418" s="228">
        <v>2403.3304009999997</v>
      </c>
      <c r="H1418" s="240">
        <v>41.669599000000289</v>
      </c>
      <c r="I1418" s="192">
        <v>58.669599000000289</v>
      </c>
      <c r="J1418" s="494">
        <f t="shared" si="2"/>
        <v>191.66959900000029</v>
      </c>
    </row>
    <row r="1419" spans="1:10" s="49" customFormat="1" ht="16.5">
      <c r="A1419" s="177">
        <v>42941</v>
      </c>
      <c r="B1419" s="425">
        <v>2440</v>
      </c>
      <c r="C1419" s="425">
        <v>2482</v>
      </c>
      <c r="D1419" s="488">
        <v>-42</v>
      </c>
      <c r="E1419" s="52">
        <v>6.7511999999999999</v>
      </c>
      <c r="F1419" s="226">
        <v>280</v>
      </c>
      <c r="G1419" s="228">
        <v>2403.5640623999998</v>
      </c>
      <c r="H1419" s="240">
        <v>36.435937600000216</v>
      </c>
      <c r="I1419" s="192">
        <v>78.435937600000216</v>
      </c>
      <c r="J1419" s="494">
        <f t="shared" si="2"/>
        <v>186.43593760000022</v>
      </c>
    </row>
    <row r="1420" spans="1:10" s="49" customFormat="1" ht="16.5">
      <c r="A1420" s="177">
        <v>42942</v>
      </c>
      <c r="B1420" s="425">
        <v>2400</v>
      </c>
      <c r="C1420" s="425">
        <v>2379</v>
      </c>
      <c r="D1420" s="488">
        <v>21</v>
      </c>
      <c r="E1420" s="52">
        <v>6.7545000000000002</v>
      </c>
      <c r="F1420" s="226">
        <v>276</v>
      </c>
      <c r="G1420" s="228">
        <v>2372.4561002999994</v>
      </c>
      <c r="H1420" s="240">
        <v>27.543899700000566</v>
      </c>
      <c r="I1420" s="192">
        <v>6.5438997000005656</v>
      </c>
      <c r="J1420" s="494">
        <f t="shared" si="2"/>
        <v>177.54389970000057</v>
      </c>
    </row>
    <row r="1421" spans="1:10" s="49" customFormat="1" ht="16.5">
      <c r="A1421" s="177">
        <v>42943</v>
      </c>
      <c r="B1421" s="425">
        <v>2365</v>
      </c>
      <c r="C1421" s="425">
        <v>2389</v>
      </c>
      <c r="D1421" s="488">
        <v>-24</v>
      </c>
      <c r="E1421" s="52">
        <v>6.7375999999999996</v>
      </c>
      <c r="F1421" s="226">
        <v>277</v>
      </c>
      <c r="G1421" s="228">
        <v>2374.9276656799993</v>
      </c>
      <c r="H1421" s="240">
        <v>-9.9276656799993361</v>
      </c>
      <c r="I1421" s="192">
        <v>14.072334320000664</v>
      </c>
      <c r="J1421" s="494">
        <f t="shared" si="2"/>
        <v>140.07233432000066</v>
      </c>
    </row>
    <row r="1422" spans="1:10" s="49" customFormat="1" ht="16.5">
      <c r="A1422" s="177">
        <v>42944</v>
      </c>
      <c r="B1422" s="425">
        <v>2357.5</v>
      </c>
      <c r="C1422" s="425">
        <v>2368</v>
      </c>
      <c r="D1422" s="488">
        <v>-10.5</v>
      </c>
      <c r="E1422" s="52">
        <v>6.7428999999999997</v>
      </c>
      <c r="F1422" s="226">
        <v>275</v>
      </c>
      <c r="G1422" s="228">
        <v>2360.6007646249996</v>
      </c>
      <c r="H1422" s="240">
        <v>-3.100764624999556</v>
      </c>
      <c r="I1422" s="192">
        <v>7.399235375000444</v>
      </c>
      <c r="J1422" s="494">
        <f t="shared" si="2"/>
        <v>146.89923537500044</v>
      </c>
    </row>
    <row r="1423" spans="1:10" s="49" customFormat="1" ht="16.5">
      <c r="A1423" s="177">
        <v>42947</v>
      </c>
      <c r="B1423" s="425">
        <v>2367.5</v>
      </c>
      <c r="C1423" s="425">
        <v>2393</v>
      </c>
      <c r="D1423" s="488">
        <v>-25.5</v>
      </c>
      <c r="E1423" s="52">
        <v>6.7290000000000001</v>
      </c>
      <c r="F1423" s="226">
        <v>275</v>
      </c>
      <c r="G1423" s="228">
        <v>2356.0437712499997</v>
      </c>
      <c r="H1423" s="240">
        <v>11.456228750000264</v>
      </c>
      <c r="I1423" s="192">
        <v>36.956228750000264</v>
      </c>
      <c r="J1423" s="494">
        <f t="shared" ref="J1423:J1486" si="3">H1423+150</f>
        <v>161.45622875000026</v>
      </c>
    </row>
    <row r="1424" spans="1:10" s="49" customFormat="1" ht="16.5">
      <c r="A1424" s="177">
        <v>42948</v>
      </c>
      <c r="B1424" s="425">
        <v>2405</v>
      </c>
      <c r="C1424" s="425">
        <v>2423</v>
      </c>
      <c r="D1424" s="488">
        <v>-18</v>
      </c>
      <c r="E1424" s="52">
        <v>6.7194000000000003</v>
      </c>
      <c r="F1424" s="226">
        <v>279</v>
      </c>
      <c r="G1424" s="228">
        <v>2384.9386260899996</v>
      </c>
      <c r="H1424" s="240">
        <v>20.061373910000384</v>
      </c>
      <c r="I1424" s="192">
        <v>38.061373910000384</v>
      </c>
      <c r="J1424" s="494">
        <f t="shared" si="3"/>
        <v>170.06137391000038</v>
      </c>
    </row>
    <row r="1425" spans="1:10" s="49" customFormat="1" ht="16.5">
      <c r="A1425" s="177">
        <v>42949</v>
      </c>
      <c r="B1425" s="425">
        <v>2415</v>
      </c>
      <c r="C1425" s="425">
        <v>2452</v>
      </c>
      <c r="D1425" s="488">
        <v>-37</v>
      </c>
      <c r="E1425" s="52">
        <v>6.7218999999999998</v>
      </c>
      <c r="F1425" s="226">
        <v>282</v>
      </c>
      <c r="G1425" s="228">
        <v>2409.8106899699992</v>
      </c>
      <c r="H1425" s="240">
        <v>5.1893100300007973</v>
      </c>
      <c r="I1425" s="192">
        <v>42.189310030000797</v>
      </c>
      <c r="J1425" s="494">
        <f t="shared" si="3"/>
        <v>155.1893100300008</v>
      </c>
    </row>
    <row r="1426" spans="1:10" s="49" customFormat="1" ht="16.5">
      <c r="A1426" s="177">
        <v>42950</v>
      </c>
      <c r="B1426" s="425">
        <v>2425</v>
      </c>
      <c r="C1426" s="425">
        <v>2430</v>
      </c>
      <c r="D1426" s="488">
        <v>-5</v>
      </c>
      <c r="E1426" s="52">
        <v>6.7233000000000001</v>
      </c>
      <c r="F1426" s="226">
        <v>282</v>
      </c>
      <c r="G1426" s="228">
        <v>2410.28135079</v>
      </c>
      <c r="H1426" s="240">
        <v>14.718649209999967</v>
      </c>
      <c r="I1426" s="192">
        <v>19.718649209999967</v>
      </c>
      <c r="J1426" s="494">
        <f t="shared" si="3"/>
        <v>164.71864920999997</v>
      </c>
    </row>
    <row r="1427" spans="1:10" s="49" customFormat="1" ht="16.5">
      <c r="A1427" s="177">
        <v>42951</v>
      </c>
      <c r="B1427" s="425">
        <v>2465</v>
      </c>
      <c r="C1427" s="425">
        <v>2475</v>
      </c>
      <c r="D1427" s="488">
        <v>-10</v>
      </c>
      <c r="E1427" s="52">
        <v>6.7180999999999997</v>
      </c>
      <c r="F1427" s="226">
        <v>284</v>
      </c>
      <c r="G1427" s="228">
        <v>2424.5511478599997</v>
      </c>
      <c r="H1427" s="240">
        <v>40.448852140000326</v>
      </c>
      <c r="I1427" s="192">
        <v>50.448852140000326</v>
      </c>
      <c r="J1427" s="494">
        <f t="shared" si="3"/>
        <v>190.44885214000033</v>
      </c>
    </row>
    <row r="1428" spans="1:10" s="49" customFormat="1" ht="16.5">
      <c r="A1428" s="177">
        <v>42954</v>
      </c>
      <c r="B1428" s="425">
        <v>2460</v>
      </c>
      <c r="C1428" s="425">
        <v>2598</v>
      </c>
      <c r="D1428" s="488">
        <v>-138</v>
      </c>
      <c r="E1428" s="52">
        <v>6.7182000000000004</v>
      </c>
      <c r="F1428" s="226">
        <v>283</v>
      </c>
      <c r="G1428" s="228">
        <v>2416.5759027899994</v>
      </c>
      <c r="H1428" s="240">
        <v>43.424097210000582</v>
      </c>
      <c r="I1428" s="192">
        <v>181.42409721000058</v>
      </c>
      <c r="J1428" s="494">
        <f t="shared" si="3"/>
        <v>193.42409721000058</v>
      </c>
    </row>
    <row r="1429" spans="1:10" s="49" customFormat="1" ht="16.5">
      <c r="A1429" s="177">
        <v>42955</v>
      </c>
      <c r="B1429" s="425">
        <v>2480</v>
      </c>
      <c r="C1429" s="425">
        <v>2670</v>
      </c>
      <c r="D1429" s="488">
        <v>-190</v>
      </c>
      <c r="E1429" s="52">
        <v>6.7035</v>
      </c>
      <c r="F1429" s="226">
        <v>285</v>
      </c>
      <c r="G1429" s="228">
        <v>2427.5995946249996</v>
      </c>
      <c r="H1429" s="240">
        <v>52.400405375000446</v>
      </c>
      <c r="I1429" s="192">
        <v>242.40040537500045</v>
      </c>
      <c r="J1429" s="494">
        <f t="shared" si="3"/>
        <v>202.40040537500045</v>
      </c>
    </row>
    <row r="1430" spans="1:10" s="49" customFormat="1" ht="16.5">
      <c r="A1430" s="177">
        <v>42956</v>
      </c>
      <c r="B1430" s="425">
        <v>2515</v>
      </c>
      <c r="C1430" s="425">
        <v>2684</v>
      </c>
      <c r="D1430" s="488">
        <v>-169</v>
      </c>
      <c r="E1430" s="52">
        <v>6.6776</v>
      </c>
      <c r="F1430" s="226">
        <v>285</v>
      </c>
      <c r="G1430" s="228">
        <v>2418.7997393999999</v>
      </c>
      <c r="H1430" s="240">
        <v>96.200260600000092</v>
      </c>
      <c r="I1430" s="192">
        <v>265.20026060000009</v>
      </c>
      <c r="J1430" s="494">
        <f t="shared" si="3"/>
        <v>246.20026060000009</v>
      </c>
    </row>
    <row r="1431" spans="1:10" s="49" customFormat="1" ht="16.5">
      <c r="A1431" s="177">
        <v>42957</v>
      </c>
      <c r="B1431" s="425">
        <v>2517.5</v>
      </c>
      <c r="C1431" s="425">
        <v>2684</v>
      </c>
      <c r="D1431" s="488">
        <v>-166.5</v>
      </c>
      <c r="E1431" s="52">
        <v>6.6609999999999996</v>
      </c>
      <c r="F1431" s="226">
        <v>290</v>
      </c>
      <c r="G1431" s="228">
        <v>2452.8642334999995</v>
      </c>
      <c r="H1431" s="240">
        <v>64.6357665000005</v>
      </c>
      <c r="I1431" s="192">
        <v>231.1357665000005</v>
      </c>
      <c r="J1431" s="494">
        <f t="shared" si="3"/>
        <v>214.6357665000005</v>
      </c>
    </row>
    <row r="1432" spans="1:10" s="49" customFormat="1" ht="16.5">
      <c r="A1432" s="177">
        <v>42958</v>
      </c>
      <c r="B1432" s="425">
        <v>2495</v>
      </c>
      <c r="C1432" s="425">
        <v>2629</v>
      </c>
      <c r="D1432" s="488">
        <v>-134</v>
      </c>
      <c r="E1432" s="52">
        <v>6.6668000000000003</v>
      </c>
      <c r="F1432" s="226">
        <v>283</v>
      </c>
      <c r="G1432" s="228">
        <v>2399.2346504599996</v>
      </c>
      <c r="H1432" s="240">
        <v>95.765349540000443</v>
      </c>
      <c r="I1432" s="192">
        <v>229.76534954000044</v>
      </c>
      <c r="J1432" s="494">
        <f t="shared" si="3"/>
        <v>245.76534954000044</v>
      </c>
    </row>
    <row r="1433" spans="1:10" s="49" customFormat="1" ht="16.5">
      <c r="A1433" s="177">
        <v>42961</v>
      </c>
      <c r="B1433" s="425">
        <v>2495</v>
      </c>
      <c r="C1433" s="425">
        <v>2603</v>
      </c>
      <c r="D1433" s="488">
        <v>-108</v>
      </c>
      <c r="E1433" s="52">
        <v>6.6687000000000003</v>
      </c>
      <c r="F1433" s="226">
        <v>283</v>
      </c>
      <c r="G1433" s="228">
        <v>2399.8756695149996</v>
      </c>
      <c r="H1433" s="240">
        <v>95.124330485000428</v>
      </c>
      <c r="I1433" s="192">
        <v>203.12433048500043</v>
      </c>
      <c r="J1433" s="494">
        <f t="shared" si="3"/>
        <v>245.12433048500043</v>
      </c>
    </row>
    <row r="1434" spans="1:10" s="49" customFormat="1" ht="16.5">
      <c r="A1434" s="177">
        <v>42962</v>
      </c>
      <c r="B1434" s="425">
        <v>2477.5</v>
      </c>
      <c r="C1434" s="425">
        <v>2593</v>
      </c>
      <c r="D1434" s="488">
        <v>-115.5</v>
      </c>
      <c r="E1434" s="52">
        <v>6.6771000000000003</v>
      </c>
      <c r="F1434" s="226">
        <v>282</v>
      </c>
      <c r="G1434" s="228">
        <v>2394.7495437299999</v>
      </c>
      <c r="H1434" s="240">
        <v>82.750456270000086</v>
      </c>
      <c r="I1434" s="192">
        <v>198.25045627000009</v>
      </c>
      <c r="J1434" s="494">
        <f t="shared" si="3"/>
        <v>232.75045627000009</v>
      </c>
    </row>
    <row r="1435" spans="1:10" s="49" customFormat="1" ht="16.5">
      <c r="A1435" s="177">
        <v>42963</v>
      </c>
      <c r="B1435" s="425">
        <v>2475</v>
      </c>
      <c r="C1435" s="425">
        <v>2593</v>
      </c>
      <c r="D1435" s="488">
        <v>-118</v>
      </c>
      <c r="E1435" s="52">
        <v>6.6955</v>
      </c>
      <c r="F1435" s="226">
        <v>285</v>
      </c>
      <c r="G1435" s="228">
        <v>2424.8814926249997</v>
      </c>
      <c r="H1435" s="240">
        <v>50.118507375000263</v>
      </c>
      <c r="I1435" s="192">
        <v>168.11850737500026</v>
      </c>
      <c r="J1435" s="494">
        <f t="shared" si="3"/>
        <v>200.11850737500026</v>
      </c>
    </row>
    <row r="1436" spans="1:10" s="49" customFormat="1" ht="16.5">
      <c r="A1436" s="177">
        <v>42964</v>
      </c>
      <c r="B1436" s="425">
        <v>2545</v>
      </c>
      <c r="C1436" s="425">
        <v>2700</v>
      </c>
      <c r="D1436" s="488">
        <v>-155</v>
      </c>
      <c r="E1436" s="52">
        <v>6.6730999999999998</v>
      </c>
      <c r="F1436" s="226">
        <v>291</v>
      </c>
      <c r="G1436" s="228">
        <v>2465.0028240149995</v>
      </c>
      <c r="H1436" s="240">
        <v>79.997175985000467</v>
      </c>
      <c r="I1436" s="192">
        <v>234.99717598500047</v>
      </c>
      <c r="J1436" s="494">
        <f t="shared" si="3"/>
        <v>229.99717598500047</v>
      </c>
    </row>
    <row r="1437" spans="1:10" s="49" customFormat="1" ht="16.5">
      <c r="A1437" s="177">
        <v>42965</v>
      </c>
      <c r="B1437" s="425">
        <v>2555</v>
      </c>
      <c r="C1437" s="425">
        <v>2694</v>
      </c>
      <c r="D1437" s="488">
        <v>-139</v>
      </c>
      <c r="E1437" s="52">
        <v>6.6784999999999997</v>
      </c>
      <c r="F1437" s="226">
        <v>293</v>
      </c>
      <c r="G1437" s="228">
        <v>2482.7997160749992</v>
      </c>
      <c r="H1437" s="240">
        <v>72.200283925000804</v>
      </c>
      <c r="I1437" s="192">
        <v>211.2002839250008</v>
      </c>
      <c r="J1437" s="494">
        <f t="shared" si="3"/>
        <v>222.2002839250008</v>
      </c>
    </row>
    <row r="1438" spans="1:10" s="49" customFormat="1" ht="16.5">
      <c r="A1438" s="177">
        <v>42968</v>
      </c>
      <c r="B1438" s="425">
        <v>2595</v>
      </c>
      <c r="C1438" s="425">
        <v>2728</v>
      </c>
      <c r="D1438" s="488">
        <v>-133</v>
      </c>
      <c r="E1438" s="52">
        <v>6.6702000000000004</v>
      </c>
      <c r="F1438" s="226">
        <v>295</v>
      </c>
      <c r="G1438" s="228">
        <v>2495.8042843499998</v>
      </c>
      <c r="H1438" s="240">
        <v>99.195715650000238</v>
      </c>
      <c r="I1438" s="192">
        <v>232.19571565000024</v>
      </c>
      <c r="J1438" s="494">
        <f t="shared" si="3"/>
        <v>249.19571565000024</v>
      </c>
    </row>
    <row r="1439" spans="1:10" s="49" customFormat="1" ht="16.5">
      <c r="A1439" s="177">
        <v>42969</v>
      </c>
      <c r="B1439" s="425">
        <v>2585</v>
      </c>
      <c r="C1439" s="425">
        <v>2749</v>
      </c>
      <c r="D1439" s="488">
        <v>-164</v>
      </c>
      <c r="E1439" s="52">
        <v>6.6604999999999999</v>
      </c>
      <c r="F1439" s="226">
        <v>295</v>
      </c>
      <c r="G1439" s="228">
        <v>2492.3929471249999</v>
      </c>
      <c r="H1439" s="240">
        <v>92.607052875000136</v>
      </c>
      <c r="I1439" s="192">
        <v>256.60705287500014</v>
      </c>
      <c r="J1439" s="494">
        <f t="shared" si="3"/>
        <v>242.60705287500014</v>
      </c>
    </row>
    <row r="1440" spans="1:10" s="49" customFormat="1" ht="16.5">
      <c r="A1440" s="177">
        <v>42970</v>
      </c>
      <c r="B1440" s="425">
        <v>2615</v>
      </c>
      <c r="C1440" s="425">
        <v>2746</v>
      </c>
      <c r="D1440" s="488">
        <v>-131</v>
      </c>
      <c r="E1440" s="52">
        <v>6.6635999999999997</v>
      </c>
      <c r="F1440" s="226">
        <v>300</v>
      </c>
      <c r="G1440" s="228">
        <v>2533.2032219999992</v>
      </c>
      <c r="H1440" s="240">
        <v>81.796778000000813</v>
      </c>
      <c r="I1440" s="192">
        <v>212.79677800000081</v>
      </c>
      <c r="J1440" s="494">
        <f t="shared" si="3"/>
        <v>231.79677800000081</v>
      </c>
    </row>
    <row r="1441" spans="1:10" s="49" customFormat="1" ht="16.5">
      <c r="A1441" s="177">
        <v>42971</v>
      </c>
      <c r="B1441" s="425">
        <v>2615</v>
      </c>
      <c r="C1441" s="425">
        <v>2739</v>
      </c>
      <c r="D1441" s="488">
        <v>-124</v>
      </c>
      <c r="E1441" s="52">
        <v>6.66</v>
      </c>
      <c r="F1441" s="226">
        <v>300</v>
      </c>
      <c r="G1441" s="228">
        <v>2531.9156999999996</v>
      </c>
      <c r="H1441" s="240">
        <v>83.084300000000439</v>
      </c>
      <c r="I1441" s="192">
        <v>207.08430000000044</v>
      </c>
      <c r="J1441" s="494">
        <f t="shared" si="3"/>
        <v>233.08430000000044</v>
      </c>
    </row>
    <row r="1442" spans="1:10" s="49" customFormat="1" ht="16.5">
      <c r="A1442" s="177">
        <v>42972</v>
      </c>
      <c r="B1442" s="425">
        <v>2625</v>
      </c>
      <c r="C1442" s="425">
        <v>2758</v>
      </c>
      <c r="D1442" s="488">
        <v>-133</v>
      </c>
      <c r="E1442" s="52">
        <v>6.6645000000000003</v>
      </c>
      <c r="F1442" s="226">
        <v>310</v>
      </c>
      <c r="G1442" s="228">
        <v>2612.9759392499996</v>
      </c>
      <c r="H1442" s="240">
        <v>12.024060750000444</v>
      </c>
      <c r="I1442" s="192">
        <v>145.02406075000044</v>
      </c>
      <c r="J1442" s="494">
        <f t="shared" si="3"/>
        <v>162.02406075000044</v>
      </c>
    </row>
    <row r="1443" spans="1:10" s="49" customFormat="1" ht="16.5">
      <c r="A1443" s="177">
        <v>42975</v>
      </c>
      <c r="B1443" s="425">
        <v>2630</v>
      </c>
      <c r="C1443" s="425">
        <v>2762</v>
      </c>
      <c r="D1443" s="488">
        <v>-132</v>
      </c>
      <c r="E1443" s="52">
        <v>6.6322999999999999</v>
      </c>
      <c r="F1443" s="226">
        <v>310</v>
      </c>
      <c r="G1443" s="228">
        <v>2601.0758979499997</v>
      </c>
      <c r="H1443" s="240">
        <v>28.924102050000329</v>
      </c>
      <c r="I1443" s="192">
        <v>160.92410205000033</v>
      </c>
      <c r="J1443" s="494">
        <f t="shared" si="3"/>
        <v>178.92410205000033</v>
      </c>
    </row>
    <row r="1444" spans="1:10" s="49" customFormat="1" ht="16.5">
      <c r="A1444" s="177">
        <v>42976</v>
      </c>
      <c r="B1444" s="425">
        <v>2735</v>
      </c>
      <c r="C1444" s="425">
        <v>2846</v>
      </c>
      <c r="D1444" s="488">
        <v>-111</v>
      </c>
      <c r="E1444" s="52">
        <v>6.5975000000000001</v>
      </c>
      <c r="F1444" s="226">
        <v>315</v>
      </c>
      <c r="G1444" s="228">
        <v>2627.5410318749996</v>
      </c>
      <c r="H1444" s="240">
        <v>107.45896812500041</v>
      </c>
      <c r="I1444" s="192">
        <v>218.45896812500041</v>
      </c>
      <c r="J1444" s="494">
        <f t="shared" si="3"/>
        <v>257.45896812500041</v>
      </c>
    </row>
    <row r="1445" spans="1:10" s="49" customFormat="1" ht="16.5">
      <c r="A1445" s="177">
        <v>42977</v>
      </c>
      <c r="B1445" s="425">
        <v>2760</v>
      </c>
      <c r="C1445" s="425">
        <v>2868</v>
      </c>
      <c r="D1445" s="488">
        <v>-108</v>
      </c>
      <c r="E1445" s="52">
        <v>6.5926999999999998</v>
      </c>
      <c r="F1445" s="226">
        <v>317</v>
      </c>
      <c r="G1445" s="228">
        <v>2641.4574756849993</v>
      </c>
      <c r="H1445" s="240">
        <v>118.54252431500072</v>
      </c>
      <c r="I1445" s="192">
        <v>226.54252431500072</v>
      </c>
      <c r="J1445" s="494">
        <f t="shared" si="3"/>
        <v>268.54252431500072</v>
      </c>
    </row>
    <row r="1446" spans="1:10" s="49" customFormat="1" ht="16.5">
      <c r="A1446" s="177">
        <v>42978</v>
      </c>
      <c r="B1446" s="425">
        <v>2785</v>
      </c>
      <c r="C1446" s="425">
        <v>2882</v>
      </c>
      <c r="D1446" s="488">
        <v>-97</v>
      </c>
      <c r="E1446" s="52">
        <v>6.5968999999999998</v>
      </c>
      <c r="F1446" s="226">
        <v>324</v>
      </c>
      <c r="G1446" s="228">
        <v>2698.0961645399993</v>
      </c>
      <c r="H1446" s="240">
        <v>86.903835460000664</v>
      </c>
      <c r="I1446" s="192">
        <v>183.90383546000066</v>
      </c>
      <c r="J1446" s="494">
        <f t="shared" si="3"/>
        <v>236.90383546000066</v>
      </c>
    </row>
    <row r="1447" spans="1:10" s="49" customFormat="1" ht="16.5">
      <c r="A1447" s="177">
        <v>42979</v>
      </c>
      <c r="B1447" s="425">
        <v>2835</v>
      </c>
      <c r="C1447" s="425">
        <v>2912</v>
      </c>
      <c r="D1447" s="488">
        <v>-77</v>
      </c>
      <c r="E1447" s="52">
        <v>6.5678999999999998</v>
      </c>
      <c r="F1447" s="226">
        <v>324</v>
      </c>
      <c r="G1447" s="228">
        <v>2686.8947231399998</v>
      </c>
      <c r="H1447" s="240">
        <v>148.10527686000023</v>
      </c>
      <c r="I1447" s="192">
        <v>225.10527686000023</v>
      </c>
      <c r="J1447" s="494">
        <f t="shared" si="3"/>
        <v>298.10527686000023</v>
      </c>
    </row>
    <row r="1448" spans="1:10" s="49" customFormat="1" ht="16.5">
      <c r="A1448" s="177">
        <v>42983</v>
      </c>
      <c r="B1448" s="425">
        <v>2875</v>
      </c>
      <c r="C1448" s="425">
        <v>2939</v>
      </c>
      <c r="D1448" s="488">
        <v>-64</v>
      </c>
      <c r="E1448" s="52">
        <v>6.5515999999999996</v>
      </c>
      <c r="F1448" s="226">
        <v>328</v>
      </c>
      <c r="G1448" s="228">
        <v>2711.8407003199991</v>
      </c>
      <c r="H1448" s="240">
        <v>163.15929968000091</v>
      </c>
      <c r="I1448" s="192">
        <v>227.15929968000091</v>
      </c>
      <c r="J1448" s="494">
        <f t="shared" si="3"/>
        <v>313.15929968000091</v>
      </c>
    </row>
    <row r="1449" spans="1:10" s="49" customFormat="1" ht="16.5">
      <c r="A1449" s="177">
        <v>42984</v>
      </c>
      <c r="B1449" s="425">
        <v>2915</v>
      </c>
      <c r="C1449" s="425">
        <v>2932</v>
      </c>
      <c r="D1449" s="488">
        <v>-17</v>
      </c>
      <c r="E1449" s="52">
        <v>6.5246000000000004</v>
      </c>
      <c r="F1449" s="226">
        <v>350</v>
      </c>
      <c r="G1449" s="228">
        <v>2872.4056615</v>
      </c>
      <c r="H1449" s="240">
        <v>42.594338500000049</v>
      </c>
      <c r="I1449" s="192">
        <v>59.594338500000049</v>
      </c>
      <c r="J1449" s="494">
        <f t="shared" si="3"/>
        <v>192.59433850000005</v>
      </c>
    </row>
    <row r="1450" spans="1:10" s="49" customFormat="1" ht="16.5">
      <c r="A1450" s="177">
        <v>42985</v>
      </c>
      <c r="B1450" s="425">
        <v>2895</v>
      </c>
      <c r="C1450" s="425">
        <v>2891</v>
      </c>
      <c r="D1450" s="488">
        <v>4</v>
      </c>
      <c r="E1450" s="52">
        <v>6.4972000000000003</v>
      </c>
      <c r="F1450" s="226">
        <v>348</v>
      </c>
      <c r="G1450" s="228">
        <v>2845.4816690399994</v>
      </c>
      <c r="H1450" s="240">
        <v>49.51833096000064</v>
      </c>
      <c r="I1450" s="192">
        <v>45.51833096000064</v>
      </c>
      <c r="J1450" s="494">
        <f t="shared" si="3"/>
        <v>199.51833096000064</v>
      </c>
    </row>
    <row r="1451" spans="1:10" s="49" customFormat="1" ht="16.5">
      <c r="A1451" s="177">
        <v>42986</v>
      </c>
      <c r="B1451" s="425">
        <v>2880</v>
      </c>
      <c r="C1451" s="425">
        <v>2881</v>
      </c>
      <c r="D1451" s="488">
        <v>-1</v>
      </c>
      <c r="E1451" s="52">
        <v>6.4617000000000004</v>
      </c>
      <c r="F1451" s="226">
        <v>360</v>
      </c>
      <c r="G1451" s="228">
        <v>2923.1936357999994</v>
      </c>
      <c r="H1451" s="240">
        <v>-43.193635799999356</v>
      </c>
      <c r="I1451" s="192">
        <v>-42.193635799999356</v>
      </c>
      <c r="J1451" s="494">
        <f t="shared" si="3"/>
        <v>106.80636420000064</v>
      </c>
    </row>
    <row r="1452" spans="1:10" s="49" customFormat="1" ht="16.5">
      <c r="A1452" s="177">
        <v>42989</v>
      </c>
      <c r="B1452" s="425">
        <v>2880</v>
      </c>
      <c r="C1452" s="425">
        <v>2866</v>
      </c>
      <c r="D1452" s="488">
        <v>14</v>
      </c>
      <c r="E1452" s="52">
        <v>6.5239000000000003</v>
      </c>
      <c r="F1452" s="226">
        <v>358</v>
      </c>
      <c r="G1452" s="228">
        <v>2934.3333238299997</v>
      </c>
      <c r="H1452" s="240">
        <v>-54.333323829999699</v>
      </c>
      <c r="I1452" s="192">
        <v>-68.333323829999699</v>
      </c>
      <c r="J1452" s="494">
        <f t="shared" si="3"/>
        <v>95.666676170000301</v>
      </c>
    </row>
    <row r="1453" spans="1:10" s="49" customFormat="1" ht="16.5">
      <c r="A1453" s="177">
        <v>42990</v>
      </c>
      <c r="B1453" s="425">
        <v>2915</v>
      </c>
      <c r="C1453" s="425">
        <v>2957</v>
      </c>
      <c r="D1453" s="488">
        <v>-42</v>
      </c>
      <c r="E1453" s="52">
        <v>6.5350000000000001</v>
      </c>
      <c r="F1453" s="226">
        <v>358</v>
      </c>
      <c r="G1453" s="228">
        <v>2939.0706894999998</v>
      </c>
      <c r="H1453" s="240">
        <v>-24.070689499999844</v>
      </c>
      <c r="I1453" s="192">
        <v>17.929310500000156</v>
      </c>
      <c r="J1453" s="494">
        <f t="shared" si="3"/>
        <v>125.92931050000016</v>
      </c>
    </row>
    <row r="1454" spans="1:10" s="49" customFormat="1" ht="16.5">
      <c r="A1454" s="177">
        <v>42991</v>
      </c>
      <c r="B1454" s="425">
        <v>2892.5</v>
      </c>
      <c r="C1454" s="425">
        <v>2894</v>
      </c>
      <c r="D1454" s="488">
        <v>-1.5</v>
      </c>
      <c r="E1454" s="52">
        <v>6.5308999999999999</v>
      </c>
      <c r="F1454" s="226">
        <v>360</v>
      </c>
      <c r="G1454" s="228">
        <v>2952.8924765999996</v>
      </c>
      <c r="H1454" s="240">
        <v>-60.392476599999554</v>
      </c>
      <c r="I1454" s="192">
        <v>-58.892476599999554</v>
      </c>
      <c r="J1454" s="494">
        <f t="shared" si="3"/>
        <v>89.607523400000446</v>
      </c>
    </row>
    <row r="1455" spans="1:10" s="49" customFormat="1" ht="16.5">
      <c r="A1455" s="177">
        <v>42992</v>
      </c>
      <c r="B1455" s="425">
        <v>2845</v>
      </c>
      <c r="C1455" s="425">
        <v>2856</v>
      </c>
      <c r="D1455" s="488">
        <v>-11</v>
      </c>
      <c r="E1455" s="52">
        <v>6.5542999999999996</v>
      </c>
      <c r="F1455" s="226">
        <v>360</v>
      </c>
      <c r="G1455" s="228">
        <v>2962.9351481999993</v>
      </c>
      <c r="H1455" s="240">
        <v>-117.93514819999928</v>
      </c>
      <c r="I1455" s="192">
        <v>-106.93514819999928</v>
      </c>
      <c r="J1455" s="494">
        <f t="shared" si="3"/>
        <v>32.064851800000724</v>
      </c>
    </row>
    <row r="1456" spans="1:10" s="49" customFormat="1" ht="16.5">
      <c r="A1456" s="177">
        <v>42993</v>
      </c>
      <c r="B1456" s="425">
        <v>2785</v>
      </c>
      <c r="C1456" s="425">
        <v>2805</v>
      </c>
      <c r="D1456" s="488">
        <v>-20</v>
      </c>
      <c r="E1456" s="52">
        <v>6.5442</v>
      </c>
      <c r="F1456" s="226">
        <v>360</v>
      </c>
      <c r="G1456" s="228">
        <v>2958.6004907999991</v>
      </c>
      <c r="H1456" s="240">
        <v>-173.60049079999908</v>
      </c>
      <c r="I1456" s="192">
        <v>-153.60049079999908</v>
      </c>
      <c r="J1456" s="494">
        <f t="shared" si="3"/>
        <v>-23.600490799999079</v>
      </c>
    </row>
    <row r="1457" spans="1:10" s="49" customFormat="1" ht="16.5">
      <c r="A1457" s="177">
        <v>42996</v>
      </c>
      <c r="B1457" s="425">
        <v>2775</v>
      </c>
      <c r="C1457" s="425">
        <v>2795</v>
      </c>
      <c r="D1457" s="488">
        <v>-20</v>
      </c>
      <c r="E1457" s="52">
        <v>6.5617999999999999</v>
      </c>
      <c r="F1457" s="226">
        <v>355</v>
      </c>
      <c r="G1457" s="228">
        <v>2927.0407038499993</v>
      </c>
      <c r="H1457" s="240">
        <v>-152.04070384999932</v>
      </c>
      <c r="I1457" s="192">
        <v>-132.04070384999932</v>
      </c>
      <c r="J1457" s="494">
        <f t="shared" si="3"/>
        <v>-2.0407038499993178</v>
      </c>
    </row>
    <row r="1458" spans="1:10" s="49" customFormat="1" ht="16.5">
      <c r="A1458" s="177">
        <v>42997</v>
      </c>
      <c r="B1458" s="425">
        <v>2780</v>
      </c>
      <c r="C1458" s="425">
        <v>2769</v>
      </c>
      <c r="D1458" s="488">
        <v>11</v>
      </c>
      <c r="E1458" s="52">
        <v>6.5858999999999996</v>
      </c>
      <c r="F1458" s="226">
        <v>350</v>
      </c>
      <c r="G1458" s="228">
        <v>2897.9832397499999</v>
      </c>
      <c r="H1458" s="240">
        <v>-117.98323974999994</v>
      </c>
      <c r="I1458" s="192">
        <v>-128.98323974999994</v>
      </c>
      <c r="J1458" s="494">
        <f t="shared" si="3"/>
        <v>32.016760250000061</v>
      </c>
    </row>
    <row r="1459" spans="1:10" s="49" customFormat="1" ht="16.5">
      <c r="A1459" s="177">
        <v>42998</v>
      </c>
      <c r="B1459" s="425">
        <v>2815</v>
      </c>
      <c r="C1459" s="425">
        <v>2803</v>
      </c>
      <c r="D1459" s="488">
        <v>12</v>
      </c>
      <c r="E1459" s="52">
        <v>6.5742000000000003</v>
      </c>
      <c r="F1459" s="226">
        <v>351</v>
      </c>
      <c r="G1459" s="228">
        <v>2900.9388180299998</v>
      </c>
      <c r="H1459" s="240">
        <v>-85.938818029999766</v>
      </c>
      <c r="I1459" s="192">
        <v>-97.938818029999766</v>
      </c>
      <c r="J1459" s="494">
        <f t="shared" si="3"/>
        <v>64.061181970000234</v>
      </c>
    </row>
    <row r="1460" spans="1:10" s="49" customFormat="1" ht="16.5">
      <c r="A1460" s="177">
        <v>42999</v>
      </c>
      <c r="B1460" s="425">
        <v>2740</v>
      </c>
      <c r="C1460" s="425">
        <v>2680</v>
      </c>
      <c r="D1460" s="488">
        <v>60</v>
      </c>
      <c r="E1460" s="52">
        <v>6.5933999999999999</v>
      </c>
      <c r="F1460" s="226">
        <v>348</v>
      </c>
      <c r="G1460" s="228">
        <v>2885.3919898799995</v>
      </c>
      <c r="H1460" s="240">
        <v>-145.39198987999953</v>
      </c>
      <c r="I1460" s="192">
        <v>-205.39198987999953</v>
      </c>
      <c r="J1460" s="494">
        <f t="shared" si="3"/>
        <v>4.6080101200004719</v>
      </c>
    </row>
    <row r="1461" spans="1:10" s="49" customFormat="1" ht="16.5">
      <c r="A1461" s="177">
        <v>43000</v>
      </c>
      <c r="B1461" s="425">
        <v>2710</v>
      </c>
      <c r="C1461" s="425">
        <v>2687</v>
      </c>
      <c r="D1461" s="488">
        <v>23</v>
      </c>
      <c r="E1461" s="52">
        <v>6.5922000000000001</v>
      </c>
      <c r="F1461" s="226">
        <v>335</v>
      </c>
      <c r="G1461" s="228">
        <v>2782.7285620499997</v>
      </c>
      <c r="H1461" s="240">
        <v>-72.728562049999709</v>
      </c>
      <c r="I1461" s="192">
        <v>-95.728562049999709</v>
      </c>
      <c r="J1461" s="494">
        <f t="shared" si="3"/>
        <v>77.271437950000291</v>
      </c>
    </row>
    <row r="1462" spans="1:10" s="49" customFormat="1" ht="16.5">
      <c r="A1462" s="177">
        <v>43003</v>
      </c>
      <c r="B1462" s="425">
        <v>2680</v>
      </c>
      <c r="C1462" s="425">
        <v>2683</v>
      </c>
      <c r="D1462" s="488">
        <v>-3</v>
      </c>
      <c r="E1462" s="52">
        <v>6.6204999999999998</v>
      </c>
      <c r="F1462" s="226">
        <v>335</v>
      </c>
      <c r="G1462" s="228">
        <v>2794.0307401249993</v>
      </c>
      <c r="H1462" s="240">
        <v>-114.03074012499928</v>
      </c>
      <c r="I1462" s="192">
        <v>-111.03074012499928</v>
      </c>
      <c r="J1462" s="494">
        <f t="shared" si="3"/>
        <v>35.969259875000716</v>
      </c>
    </row>
    <row r="1463" spans="1:10" s="49" customFormat="1" ht="16.5">
      <c r="A1463" s="177">
        <v>43004</v>
      </c>
      <c r="B1463" s="425">
        <v>2725</v>
      </c>
      <c r="C1463" s="425">
        <v>2695</v>
      </c>
      <c r="D1463" s="488">
        <v>30</v>
      </c>
      <c r="E1463" s="52">
        <v>6.6304999999999996</v>
      </c>
      <c r="F1463" s="226">
        <v>335</v>
      </c>
      <c r="G1463" s="228">
        <v>2798.0244426249992</v>
      </c>
      <c r="H1463" s="240">
        <v>-73.02444262499921</v>
      </c>
      <c r="I1463" s="192">
        <v>-103.02444262499921</v>
      </c>
      <c r="J1463" s="494">
        <f t="shared" si="3"/>
        <v>76.97555737500079</v>
      </c>
    </row>
    <row r="1464" spans="1:10" s="49" customFormat="1" ht="16.5">
      <c r="A1464" s="177">
        <v>43005</v>
      </c>
      <c r="B1464" s="425">
        <v>2712.5</v>
      </c>
      <c r="C1464" s="425">
        <v>2700</v>
      </c>
      <c r="D1464" s="488">
        <v>12.5</v>
      </c>
      <c r="E1464" s="52">
        <v>6.6349999999999998</v>
      </c>
      <c r="F1464" s="226">
        <v>341</v>
      </c>
      <c r="G1464" s="228">
        <v>2847.2811002499993</v>
      </c>
      <c r="H1464" s="240">
        <v>-134.78110024999933</v>
      </c>
      <c r="I1464" s="192">
        <v>-147.28110024999933</v>
      </c>
      <c r="J1464" s="494">
        <f t="shared" si="3"/>
        <v>15.218899750000674</v>
      </c>
    </row>
    <row r="1465" spans="1:10" s="49" customFormat="1" ht="16.5">
      <c r="A1465" s="177">
        <v>43006</v>
      </c>
      <c r="B1465" s="425">
        <v>2680</v>
      </c>
      <c r="C1465" s="425">
        <v>2649</v>
      </c>
      <c r="D1465" s="488">
        <v>31</v>
      </c>
      <c r="E1465" s="52">
        <v>6.6699000000000002</v>
      </c>
      <c r="F1465" s="226">
        <v>338</v>
      </c>
      <c r="G1465" s="228">
        <v>2837.6141943299995</v>
      </c>
      <c r="H1465" s="240">
        <v>-157.61419432999946</v>
      </c>
      <c r="I1465" s="192">
        <v>-188.61419432999946</v>
      </c>
      <c r="J1465" s="494">
        <f t="shared" si="3"/>
        <v>-7.6141943299994637</v>
      </c>
    </row>
    <row r="1466" spans="1:10" s="49" customFormat="1" ht="16.5">
      <c r="A1466" s="177">
        <v>43007</v>
      </c>
      <c r="B1466" s="425">
        <v>2740</v>
      </c>
      <c r="C1466" s="425">
        <v>2718</v>
      </c>
      <c r="D1466" s="488">
        <v>22</v>
      </c>
      <c r="E1466" s="52">
        <v>6.6470000000000002</v>
      </c>
      <c r="F1466" s="226">
        <v>337</v>
      </c>
      <c r="G1466" s="228">
        <v>2820.4624938500001</v>
      </c>
      <c r="H1466" s="240">
        <v>-80.462493850000101</v>
      </c>
      <c r="I1466" s="192">
        <v>-102.4624938500001</v>
      </c>
      <c r="J1466" s="494">
        <f t="shared" si="3"/>
        <v>69.537506149999899</v>
      </c>
    </row>
    <row r="1467" spans="1:10" s="49" customFormat="1" ht="16.5">
      <c r="A1467" s="177">
        <v>43017</v>
      </c>
      <c r="B1467" s="425">
        <v>2760</v>
      </c>
      <c r="C1467" s="425">
        <v>2739</v>
      </c>
      <c r="D1467" s="488">
        <v>21</v>
      </c>
      <c r="E1467" s="52">
        <v>6.6284999999999998</v>
      </c>
      <c r="F1467" s="226">
        <v>340</v>
      </c>
      <c r="G1467" s="228">
        <v>2836.7365335</v>
      </c>
      <c r="H1467" s="240">
        <v>-76.73653349999995</v>
      </c>
      <c r="I1467" s="192">
        <v>-97.73653349999995</v>
      </c>
      <c r="J1467" s="494">
        <f t="shared" si="3"/>
        <v>73.26346650000005</v>
      </c>
    </row>
    <row r="1468" spans="1:10" s="49" customFormat="1" ht="16.5">
      <c r="A1468" s="177">
        <v>43018</v>
      </c>
      <c r="B1468" s="425">
        <v>2745</v>
      </c>
      <c r="C1468" s="425">
        <v>2671</v>
      </c>
      <c r="D1468" s="488">
        <v>74</v>
      </c>
      <c r="E1468" s="52">
        <v>6.5861000000000001</v>
      </c>
      <c r="F1468" s="226">
        <v>340</v>
      </c>
      <c r="G1468" s="228">
        <v>2819.5504990999993</v>
      </c>
      <c r="H1468" s="240">
        <v>-74.550499099999342</v>
      </c>
      <c r="I1468" s="192">
        <v>-148.55049909999934</v>
      </c>
      <c r="J1468" s="494">
        <f t="shared" si="3"/>
        <v>75.449500900000658</v>
      </c>
    </row>
    <row r="1469" spans="1:10" s="49" customFormat="1" ht="16.5">
      <c r="A1469" s="177">
        <v>43019</v>
      </c>
      <c r="B1469" s="425">
        <v>2705</v>
      </c>
      <c r="C1469" s="425">
        <v>2591</v>
      </c>
      <c r="D1469" s="488">
        <v>114</v>
      </c>
      <c r="E1469" s="52">
        <v>6.5887000000000002</v>
      </c>
      <c r="F1469" s="226">
        <v>340</v>
      </c>
      <c r="G1469" s="228">
        <v>2820.6043596999993</v>
      </c>
      <c r="H1469" s="240">
        <v>-115.60435969999935</v>
      </c>
      <c r="I1469" s="192">
        <v>-229.60435969999935</v>
      </c>
      <c r="J1469" s="494">
        <f t="shared" si="3"/>
        <v>34.39564030000065</v>
      </c>
    </row>
    <row r="1470" spans="1:10" s="49" customFormat="1" ht="16.5">
      <c r="A1470" s="177">
        <v>43020</v>
      </c>
      <c r="B1470" s="425">
        <v>2670</v>
      </c>
      <c r="C1470" s="425">
        <v>2576</v>
      </c>
      <c r="D1470" s="488">
        <v>94</v>
      </c>
      <c r="E1470" s="52">
        <v>6.5888</v>
      </c>
      <c r="F1470" s="226">
        <v>334</v>
      </c>
      <c r="G1470" s="228">
        <v>2773.5158652799996</v>
      </c>
      <c r="H1470" s="240">
        <v>-103.51586527999962</v>
      </c>
      <c r="I1470" s="192">
        <v>-197.51586527999962</v>
      </c>
      <c r="J1470" s="494">
        <f t="shared" si="3"/>
        <v>46.484134720000384</v>
      </c>
    </row>
    <row r="1471" spans="1:10" s="49" customFormat="1" ht="16.5">
      <c r="A1471" s="177">
        <v>43021</v>
      </c>
      <c r="B1471" s="425">
        <v>2745</v>
      </c>
      <c r="C1471" s="425">
        <v>2645</v>
      </c>
      <c r="D1471" s="488">
        <v>100</v>
      </c>
      <c r="E1471" s="52">
        <v>6.5868000000000002</v>
      </c>
      <c r="F1471" s="226">
        <v>333</v>
      </c>
      <c r="G1471" s="228">
        <v>2764.8670554599994</v>
      </c>
      <c r="H1471" s="240">
        <v>-19.867055459999392</v>
      </c>
      <c r="I1471" s="192">
        <v>-119.86705545999939</v>
      </c>
      <c r="J1471" s="494">
        <f t="shared" si="3"/>
        <v>130.13294454000061</v>
      </c>
    </row>
    <row r="1472" spans="1:10" s="49" customFormat="1" ht="16.5">
      <c r="A1472" s="177">
        <v>43024</v>
      </c>
      <c r="B1472" s="425">
        <v>2725</v>
      </c>
      <c r="C1472" s="425">
        <v>2658</v>
      </c>
      <c r="D1472" s="488">
        <v>67</v>
      </c>
      <c r="E1472" s="52">
        <v>6.5911999999999997</v>
      </c>
      <c r="F1472" s="226">
        <v>333</v>
      </c>
      <c r="G1472" s="228">
        <v>2766.6137936399996</v>
      </c>
      <c r="H1472" s="240">
        <v>-41.613793639999585</v>
      </c>
      <c r="I1472" s="192">
        <v>-108.61379363999959</v>
      </c>
      <c r="J1472" s="494">
        <f t="shared" si="3"/>
        <v>108.38620636000041</v>
      </c>
    </row>
    <row r="1473" spans="1:10" s="49" customFormat="1" ht="16.5">
      <c r="A1473" s="177">
        <v>43025</v>
      </c>
      <c r="B1473" s="425">
        <v>2755</v>
      </c>
      <c r="C1473" s="425">
        <v>2673</v>
      </c>
      <c r="D1473" s="488">
        <v>82</v>
      </c>
      <c r="E1473" s="52">
        <v>6.6159999999999997</v>
      </c>
      <c r="F1473" s="226">
        <v>330</v>
      </c>
      <c r="G1473" s="228">
        <v>2752.7972519999994</v>
      </c>
      <c r="H1473" s="240">
        <v>2.2027480000006108</v>
      </c>
      <c r="I1473" s="192">
        <v>-79.797251999999389</v>
      </c>
      <c r="J1473" s="494">
        <f t="shared" si="3"/>
        <v>152.20274800000061</v>
      </c>
    </row>
    <row r="1474" spans="1:10" s="49" customFormat="1" ht="16.5">
      <c r="A1474" s="177">
        <v>43026</v>
      </c>
      <c r="B1474" s="425">
        <v>2780</v>
      </c>
      <c r="C1474" s="425">
        <v>2695</v>
      </c>
      <c r="D1474" s="488">
        <v>85</v>
      </c>
      <c r="E1474" s="52">
        <v>6.6204999999999998</v>
      </c>
      <c r="F1474" s="226">
        <v>330</v>
      </c>
      <c r="G1474" s="228">
        <v>2754.5675947499994</v>
      </c>
      <c r="H1474" s="240">
        <v>25.432405250000556</v>
      </c>
      <c r="I1474" s="192">
        <v>-59.567594749999444</v>
      </c>
      <c r="J1474" s="494">
        <f t="shared" si="3"/>
        <v>175.43240525000056</v>
      </c>
    </row>
    <row r="1475" spans="1:10" s="49" customFormat="1" ht="16.5">
      <c r="A1475" s="177">
        <v>43027</v>
      </c>
      <c r="B1475" s="425">
        <v>2735</v>
      </c>
      <c r="C1475" s="425">
        <v>2632</v>
      </c>
      <c r="D1475" s="488">
        <v>103</v>
      </c>
      <c r="E1475" s="52">
        <v>6.6276999999999999</v>
      </c>
      <c r="F1475" s="226">
        <v>330</v>
      </c>
      <c r="G1475" s="228">
        <v>2757.4001431499996</v>
      </c>
      <c r="H1475" s="240">
        <v>-22.400143149999622</v>
      </c>
      <c r="I1475" s="192">
        <v>-125.40014314999962</v>
      </c>
      <c r="J1475" s="494">
        <f t="shared" si="3"/>
        <v>127.59985685000038</v>
      </c>
    </row>
    <row r="1476" spans="1:10" s="49" customFormat="1" ht="16.5">
      <c r="A1476" s="177">
        <v>43028</v>
      </c>
      <c r="B1476" s="425">
        <v>2790</v>
      </c>
      <c r="C1476" s="425">
        <v>2746</v>
      </c>
      <c r="D1476" s="488">
        <v>44</v>
      </c>
      <c r="E1476" s="52">
        <v>6.62</v>
      </c>
      <c r="F1476" s="226">
        <v>341</v>
      </c>
      <c r="G1476" s="228">
        <v>2841.1832529999997</v>
      </c>
      <c r="H1476" s="240">
        <v>-51.183252999999695</v>
      </c>
      <c r="I1476" s="192">
        <v>-95.183252999999695</v>
      </c>
      <c r="J1476" s="494">
        <f t="shared" si="3"/>
        <v>98.816747000000305</v>
      </c>
    </row>
    <row r="1477" spans="1:10" s="49" customFormat="1" ht="16.5">
      <c r="A1477" s="177">
        <v>43031</v>
      </c>
      <c r="B1477" s="425">
        <v>2840</v>
      </c>
      <c r="C1477" s="425">
        <v>2751</v>
      </c>
      <c r="D1477" s="488">
        <v>89</v>
      </c>
      <c r="E1477" s="52">
        <v>6.6398000000000001</v>
      </c>
      <c r="F1477" s="226">
        <v>336</v>
      </c>
      <c r="G1477" s="228">
        <v>2809.6542235199995</v>
      </c>
      <c r="H1477" s="240">
        <v>30.345776480000495</v>
      </c>
      <c r="I1477" s="192">
        <v>-58.654223519999505</v>
      </c>
      <c r="J1477" s="494">
        <f t="shared" si="3"/>
        <v>180.3457764800005</v>
      </c>
    </row>
    <row r="1478" spans="1:10" s="49" customFormat="1" ht="16.5">
      <c r="A1478" s="177">
        <v>43032</v>
      </c>
      <c r="B1478" s="425">
        <v>2870</v>
      </c>
      <c r="C1478" s="425">
        <v>2764</v>
      </c>
      <c r="D1478" s="488">
        <v>106</v>
      </c>
      <c r="E1478" s="52">
        <v>6.6332000000000004</v>
      </c>
      <c r="F1478" s="226">
        <v>340</v>
      </c>
      <c r="G1478" s="228">
        <v>2838.6415891999995</v>
      </c>
      <c r="H1478" s="240">
        <v>31.358410800000456</v>
      </c>
      <c r="I1478" s="192">
        <v>-74.641589199999544</v>
      </c>
      <c r="J1478" s="494">
        <f t="shared" si="3"/>
        <v>181.35841080000046</v>
      </c>
    </row>
    <row r="1479" spans="1:10" s="49" customFormat="1" ht="16.5">
      <c r="A1479" s="177">
        <v>43033</v>
      </c>
      <c r="B1479" s="425">
        <v>2845</v>
      </c>
      <c r="C1479" s="425">
        <v>2749</v>
      </c>
      <c r="D1479" s="488">
        <v>96</v>
      </c>
      <c r="E1479" s="52">
        <v>6.6407999999999996</v>
      </c>
      <c r="F1479" s="226">
        <v>343</v>
      </c>
      <c r="G1479" s="228">
        <v>2865.4725939599994</v>
      </c>
      <c r="H1479" s="240">
        <v>-20.472593959999358</v>
      </c>
      <c r="I1479" s="192">
        <v>-116.47259395999936</v>
      </c>
      <c r="J1479" s="494">
        <f t="shared" si="3"/>
        <v>129.52740604000064</v>
      </c>
    </row>
    <row r="1480" spans="1:10" s="49" customFormat="1" ht="16.5">
      <c r="A1480" s="177">
        <v>43034</v>
      </c>
      <c r="B1480" s="425">
        <v>2830</v>
      </c>
      <c r="C1480" s="425">
        <v>2750</v>
      </c>
      <c r="D1480" s="488">
        <v>80</v>
      </c>
      <c r="E1480" s="52">
        <v>6.6356999999999999</v>
      </c>
      <c r="F1480" s="226">
        <v>343</v>
      </c>
      <c r="G1480" s="228">
        <v>2863.387165964999</v>
      </c>
      <c r="H1480" s="240">
        <v>-33.387165964998985</v>
      </c>
      <c r="I1480" s="192">
        <v>-113.38716596499899</v>
      </c>
      <c r="J1480" s="494">
        <f t="shared" si="3"/>
        <v>116.61283403500101</v>
      </c>
    </row>
    <row r="1481" spans="1:10" s="49" customFormat="1" ht="16.5">
      <c r="A1481" s="177">
        <v>43035</v>
      </c>
      <c r="B1481" s="425">
        <v>2815</v>
      </c>
      <c r="C1481" s="425">
        <v>2675</v>
      </c>
      <c r="D1481" s="488">
        <v>140</v>
      </c>
      <c r="E1481" s="52">
        <v>6.6528</v>
      </c>
      <c r="F1481" s="226">
        <v>338</v>
      </c>
      <c r="G1481" s="228">
        <v>2830.7238057599998</v>
      </c>
      <c r="H1481" s="240">
        <v>-15.723805759999777</v>
      </c>
      <c r="I1481" s="192">
        <v>-155.72380575999978</v>
      </c>
      <c r="J1481" s="494">
        <f t="shared" si="3"/>
        <v>134.27619424000022</v>
      </c>
    </row>
    <row r="1482" spans="1:10" s="49" customFormat="1" ht="16.5">
      <c r="A1482" s="177">
        <v>43038</v>
      </c>
      <c r="B1482" s="425">
        <v>2800</v>
      </c>
      <c r="C1482" s="425">
        <v>2658</v>
      </c>
      <c r="D1482" s="488">
        <v>142</v>
      </c>
      <c r="E1482" s="52">
        <v>6.6475999999999997</v>
      </c>
      <c r="F1482" s="226">
        <v>338</v>
      </c>
      <c r="G1482" s="228">
        <v>2828.6284829199994</v>
      </c>
      <c r="H1482" s="240">
        <v>-28.628482919999442</v>
      </c>
      <c r="I1482" s="192">
        <v>-170.62848291999944</v>
      </c>
      <c r="J1482" s="494">
        <f t="shared" si="3"/>
        <v>121.37151708000056</v>
      </c>
    </row>
    <row r="1483" spans="1:10" s="49" customFormat="1" ht="16.5">
      <c r="A1483" s="177">
        <v>43039</v>
      </c>
      <c r="B1483" s="425">
        <v>2780</v>
      </c>
      <c r="C1483" s="425">
        <v>2669</v>
      </c>
      <c r="D1483" s="488">
        <v>111</v>
      </c>
      <c r="E1483" s="52">
        <v>6.6272000000000002</v>
      </c>
      <c r="F1483" s="226">
        <v>338</v>
      </c>
      <c r="G1483" s="228">
        <v>2820.4083702399998</v>
      </c>
      <c r="H1483" s="240">
        <v>-40.40837023999984</v>
      </c>
      <c r="I1483" s="192">
        <v>-151.40837023999984</v>
      </c>
      <c r="J1483" s="494">
        <f t="shared" si="3"/>
        <v>109.59162976000016</v>
      </c>
    </row>
    <row r="1484" spans="1:10" s="49" customFormat="1" ht="16.5">
      <c r="A1484" s="177">
        <v>43040</v>
      </c>
      <c r="B1484" s="425">
        <v>2815</v>
      </c>
      <c r="C1484" s="425">
        <v>2698</v>
      </c>
      <c r="D1484" s="488">
        <v>117</v>
      </c>
      <c r="E1484" s="52">
        <v>6.6161000000000003</v>
      </c>
      <c r="F1484" s="226">
        <v>338</v>
      </c>
      <c r="G1484" s="228">
        <v>2815.9356618699999</v>
      </c>
      <c r="H1484" s="240">
        <v>-0.93566186999987622</v>
      </c>
      <c r="I1484" s="192">
        <v>-117.93566186999988</v>
      </c>
      <c r="J1484" s="494">
        <f t="shared" si="3"/>
        <v>149.06433813000012</v>
      </c>
    </row>
    <row r="1485" spans="1:10" s="49" customFormat="1" ht="16.5">
      <c r="A1485" s="177">
        <v>43041</v>
      </c>
      <c r="B1485" s="425">
        <v>2835</v>
      </c>
      <c r="C1485" s="425">
        <v>2754</v>
      </c>
      <c r="D1485" s="488">
        <v>81</v>
      </c>
      <c r="E1485" s="52">
        <v>6.6063000000000001</v>
      </c>
      <c r="F1485" s="226">
        <v>340</v>
      </c>
      <c r="G1485" s="228">
        <v>2827.7381852999993</v>
      </c>
      <c r="H1485" s="240">
        <v>7.2618147000007411</v>
      </c>
      <c r="I1485" s="192">
        <v>-73.738185299999259</v>
      </c>
      <c r="J1485" s="494">
        <f t="shared" si="3"/>
        <v>157.26181470000074</v>
      </c>
    </row>
    <row r="1486" spans="1:10" s="49" customFormat="1" ht="16.5">
      <c r="A1486" s="177">
        <v>43042</v>
      </c>
      <c r="B1486" s="425">
        <v>2855</v>
      </c>
      <c r="C1486" s="425">
        <v>2784</v>
      </c>
      <c r="D1486" s="488">
        <v>71</v>
      </c>
      <c r="E1486" s="52">
        <v>6.6295000000000002</v>
      </c>
      <c r="F1486" s="226">
        <v>341.5</v>
      </c>
      <c r="G1486" s="228">
        <v>2848.9969021374995</v>
      </c>
      <c r="H1486" s="240">
        <v>6.0030978625004536</v>
      </c>
      <c r="I1486" s="192">
        <v>-64.996902137499546</v>
      </c>
      <c r="J1486" s="494">
        <f t="shared" si="3"/>
        <v>156.00309786250045</v>
      </c>
    </row>
    <row r="1487" spans="1:10" s="49" customFormat="1" ht="16.5">
      <c r="A1487" s="177">
        <v>43045</v>
      </c>
      <c r="B1487" s="425">
        <v>2915</v>
      </c>
      <c r="C1487" s="425">
        <v>2836</v>
      </c>
      <c r="D1487" s="488">
        <v>79</v>
      </c>
      <c r="E1487" s="52">
        <v>6.6338999999999997</v>
      </c>
      <c r="F1487" s="226">
        <v>342</v>
      </c>
      <c r="G1487" s="228">
        <v>2854.7425286699995</v>
      </c>
      <c r="H1487" s="240">
        <v>60.257471330000499</v>
      </c>
      <c r="I1487" s="192">
        <v>-18.742528669999501</v>
      </c>
      <c r="J1487" s="494">
        <f t="shared" ref="J1487:J1550" si="4">H1487+150</f>
        <v>210.2574713300005</v>
      </c>
    </row>
    <row r="1488" spans="1:10" s="49" customFormat="1" ht="16.5">
      <c r="A1488" s="177">
        <v>43046</v>
      </c>
      <c r="B1488" s="425">
        <v>2915</v>
      </c>
      <c r="C1488" s="425">
        <v>2840</v>
      </c>
      <c r="D1488" s="488">
        <v>75</v>
      </c>
      <c r="E1488" s="52">
        <v>6.6323999999999996</v>
      </c>
      <c r="F1488" s="226">
        <v>342</v>
      </c>
      <c r="G1488" s="228">
        <v>2854.1309557199997</v>
      </c>
      <c r="H1488" s="240">
        <v>60.869044280000253</v>
      </c>
      <c r="I1488" s="192">
        <v>-14.130955719999747</v>
      </c>
      <c r="J1488" s="494">
        <f t="shared" si="4"/>
        <v>210.86904428000025</v>
      </c>
    </row>
    <row r="1489" spans="1:10" s="49" customFormat="1" ht="16.5">
      <c r="A1489" s="177">
        <v>43047</v>
      </c>
      <c r="B1489" s="425">
        <v>2925</v>
      </c>
      <c r="C1489" s="425">
        <v>2846</v>
      </c>
      <c r="D1489" s="488">
        <v>79</v>
      </c>
      <c r="E1489" s="52">
        <v>6.6342999999999996</v>
      </c>
      <c r="F1489" s="226">
        <v>342</v>
      </c>
      <c r="G1489" s="228">
        <v>2854.9056147899992</v>
      </c>
      <c r="H1489" s="240">
        <v>70.094385210000837</v>
      </c>
      <c r="I1489" s="192">
        <v>-8.9056147899991629</v>
      </c>
      <c r="J1489" s="494">
        <f t="shared" si="4"/>
        <v>220.09438521000084</v>
      </c>
    </row>
    <row r="1490" spans="1:10" s="49" customFormat="1" ht="16.5">
      <c r="A1490" s="177">
        <v>43048</v>
      </c>
      <c r="B1490" s="425">
        <v>2955</v>
      </c>
      <c r="C1490" s="425">
        <v>2858</v>
      </c>
      <c r="D1490" s="488">
        <v>97</v>
      </c>
      <c r="E1490" s="52">
        <v>6.6391</v>
      </c>
      <c r="F1490" s="226">
        <v>342</v>
      </c>
      <c r="G1490" s="228">
        <v>2856.8626482299996</v>
      </c>
      <c r="H1490" s="240">
        <v>98.13735177000035</v>
      </c>
      <c r="I1490" s="192">
        <v>1.1373517700003504</v>
      </c>
      <c r="J1490" s="494">
        <f t="shared" si="4"/>
        <v>248.13735177000035</v>
      </c>
    </row>
    <row r="1491" spans="1:10" s="49" customFormat="1" ht="16.5">
      <c r="A1491" s="177">
        <v>43049</v>
      </c>
      <c r="B1491" s="425">
        <v>2945</v>
      </c>
      <c r="C1491" s="425">
        <v>2834</v>
      </c>
      <c r="D1491" s="488">
        <v>111</v>
      </c>
      <c r="E1491" s="52">
        <v>6.64</v>
      </c>
      <c r="F1491" s="226">
        <v>349</v>
      </c>
      <c r="G1491" s="228">
        <v>2912.640723999999</v>
      </c>
      <c r="H1491" s="240">
        <v>32.359276000001046</v>
      </c>
      <c r="I1491" s="192">
        <v>-78.640723999998954</v>
      </c>
      <c r="J1491" s="494">
        <f t="shared" si="4"/>
        <v>182.35927600000105</v>
      </c>
    </row>
    <row r="1492" spans="1:10" s="49" customFormat="1" ht="16.5">
      <c r="A1492" s="177">
        <v>43052</v>
      </c>
      <c r="B1492" s="425">
        <v>2975</v>
      </c>
      <c r="C1492" s="425">
        <v>2912</v>
      </c>
      <c r="D1492" s="488">
        <v>63</v>
      </c>
      <c r="E1492" s="52">
        <v>6.6421999999999999</v>
      </c>
      <c r="F1492" s="226">
        <v>349</v>
      </c>
      <c r="G1492" s="228">
        <v>2913.5560567699995</v>
      </c>
      <c r="H1492" s="240">
        <v>61.443943230000514</v>
      </c>
      <c r="I1492" s="192">
        <v>-1.5560567699994863</v>
      </c>
      <c r="J1492" s="494">
        <f t="shared" si="4"/>
        <v>211.44394323000051</v>
      </c>
    </row>
    <row r="1493" spans="1:10" s="49" customFormat="1" ht="16.5">
      <c r="A1493" s="177">
        <v>43053</v>
      </c>
      <c r="B1493" s="425">
        <v>2995</v>
      </c>
      <c r="C1493" s="425">
        <v>2899</v>
      </c>
      <c r="D1493" s="488">
        <v>96</v>
      </c>
      <c r="E1493" s="52">
        <v>6.6430999999999996</v>
      </c>
      <c r="F1493" s="226">
        <v>365</v>
      </c>
      <c r="G1493" s="228">
        <v>3040.6436577249992</v>
      </c>
      <c r="H1493" s="240">
        <v>-45.64365772499923</v>
      </c>
      <c r="I1493" s="192">
        <v>-141.64365772499923</v>
      </c>
      <c r="J1493" s="494">
        <f t="shared" si="4"/>
        <v>104.35634227500077</v>
      </c>
    </row>
    <row r="1494" spans="1:10" s="49" customFormat="1" ht="16.5">
      <c r="A1494" s="177">
        <v>43054</v>
      </c>
      <c r="B1494" s="425">
        <v>2955</v>
      </c>
      <c r="C1494" s="425">
        <v>2851</v>
      </c>
      <c r="D1494" s="488">
        <v>104</v>
      </c>
      <c r="E1494" s="52">
        <v>6.6298000000000004</v>
      </c>
      <c r="F1494" s="226">
        <v>361</v>
      </c>
      <c r="G1494" s="228">
        <v>3003.2415012699998</v>
      </c>
      <c r="H1494" s="240">
        <v>-48.241501269999844</v>
      </c>
      <c r="I1494" s="192">
        <v>-152.24150126999984</v>
      </c>
      <c r="J1494" s="494">
        <f t="shared" si="4"/>
        <v>101.75849873000016</v>
      </c>
    </row>
    <row r="1495" spans="1:10" s="49" customFormat="1" ht="16.5">
      <c r="A1495" s="177">
        <v>43055</v>
      </c>
      <c r="B1495" s="425">
        <v>2965</v>
      </c>
      <c r="C1495" s="425">
        <v>2845</v>
      </c>
      <c r="D1495" s="488">
        <v>120</v>
      </c>
      <c r="E1495" s="52">
        <v>6.6326999999999998</v>
      </c>
      <c r="F1495" s="226">
        <v>360</v>
      </c>
      <c r="G1495" s="228">
        <v>2996.5823897999994</v>
      </c>
      <c r="H1495" s="240">
        <v>-31.582389799999419</v>
      </c>
      <c r="I1495" s="192">
        <v>-151.58238979999942</v>
      </c>
      <c r="J1495" s="494">
        <f t="shared" si="4"/>
        <v>118.41761020000058</v>
      </c>
    </row>
    <row r="1496" spans="1:10" s="49" customFormat="1" ht="16.5">
      <c r="A1496" s="177">
        <v>43056</v>
      </c>
      <c r="B1496" s="425">
        <v>3015</v>
      </c>
      <c r="C1496" s="425">
        <v>2911</v>
      </c>
      <c r="D1496" s="488">
        <v>104</v>
      </c>
      <c r="E1496" s="52">
        <v>6.6353</v>
      </c>
      <c r="F1496" s="226">
        <v>363</v>
      </c>
      <c r="G1496" s="228">
        <v>3021.4290608849992</v>
      </c>
      <c r="H1496" s="240">
        <v>-6.4290608849992168</v>
      </c>
      <c r="I1496" s="192">
        <v>-110.42906088499922</v>
      </c>
      <c r="J1496" s="494">
        <f t="shared" si="4"/>
        <v>143.57093911500078</v>
      </c>
    </row>
    <row r="1497" spans="1:10" s="49" customFormat="1" ht="16.5">
      <c r="A1497" s="177">
        <v>43059</v>
      </c>
      <c r="B1497" s="425">
        <v>3035</v>
      </c>
      <c r="C1497" s="425">
        <v>2915</v>
      </c>
      <c r="D1497" s="488">
        <v>120</v>
      </c>
      <c r="E1497" s="52">
        <v>6.63</v>
      </c>
      <c r="F1497" s="226">
        <v>365</v>
      </c>
      <c r="G1497" s="228">
        <v>3034.9433924999989</v>
      </c>
      <c r="H1497" s="240">
        <v>5.6607500001064182E-2</v>
      </c>
      <c r="I1497" s="192">
        <v>-119.94339249999894</v>
      </c>
      <c r="J1497" s="494">
        <f t="shared" si="4"/>
        <v>150.05660750000106</v>
      </c>
    </row>
    <row r="1498" spans="1:10" s="49" customFormat="1" ht="16.5">
      <c r="A1498" s="177">
        <v>43060</v>
      </c>
      <c r="B1498" s="425">
        <v>3115</v>
      </c>
      <c r="C1498" s="425">
        <v>2985</v>
      </c>
      <c r="D1498" s="488">
        <v>130</v>
      </c>
      <c r="E1498" s="52">
        <v>6.6337000000000002</v>
      </c>
      <c r="F1498" s="226">
        <v>370</v>
      </c>
      <c r="G1498" s="228">
        <v>3076.0952183499994</v>
      </c>
      <c r="H1498" s="240">
        <v>38.904781650000587</v>
      </c>
      <c r="I1498" s="192">
        <v>-91.095218349999413</v>
      </c>
      <c r="J1498" s="494">
        <f t="shared" si="4"/>
        <v>188.90478165000059</v>
      </c>
    </row>
    <row r="1499" spans="1:10" s="49" customFormat="1" ht="16.5">
      <c r="A1499" s="177">
        <v>43061</v>
      </c>
      <c r="B1499" s="425">
        <v>3190</v>
      </c>
      <c r="C1499" s="425">
        <v>3002</v>
      </c>
      <c r="D1499" s="488">
        <v>188</v>
      </c>
      <c r="E1499" s="52">
        <v>6.6158999999999999</v>
      </c>
      <c r="F1499" s="226">
        <v>372</v>
      </c>
      <c r="G1499" s="228">
        <v>3084.0180088199995</v>
      </c>
      <c r="H1499" s="240">
        <v>105.98199118000048</v>
      </c>
      <c r="I1499" s="192">
        <v>-82.018008819999523</v>
      </c>
      <c r="J1499" s="494">
        <f t="shared" si="4"/>
        <v>255.98199118000048</v>
      </c>
    </row>
    <row r="1500" spans="1:10" s="49" customFormat="1" ht="16.5">
      <c r="A1500" s="177">
        <v>43063</v>
      </c>
      <c r="B1500" s="425">
        <v>3175</v>
      </c>
      <c r="C1500" s="425">
        <v>2977</v>
      </c>
      <c r="D1500" s="488">
        <v>198</v>
      </c>
      <c r="E1500" s="52">
        <v>6.6036999999999999</v>
      </c>
      <c r="F1500" s="226">
        <v>372</v>
      </c>
      <c r="G1500" s="228">
        <v>3078.6075552599996</v>
      </c>
      <c r="H1500" s="240">
        <v>96.392444740000428</v>
      </c>
      <c r="I1500" s="192">
        <v>-101.60755525999957</v>
      </c>
      <c r="J1500" s="494">
        <f t="shared" si="4"/>
        <v>246.39244474000043</v>
      </c>
    </row>
    <row r="1501" spans="1:10" s="49" customFormat="1" ht="16.5">
      <c r="A1501" s="177">
        <v>43066</v>
      </c>
      <c r="B1501" s="425">
        <v>3160</v>
      </c>
      <c r="C1501" s="425">
        <v>2881</v>
      </c>
      <c r="D1501" s="488">
        <v>279</v>
      </c>
      <c r="E1501" s="52">
        <v>6.5979000000000001</v>
      </c>
      <c r="F1501" s="226">
        <v>370</v>
      </c>
      <c r="G1501" s="228">
        <v>3060.3039994499995</v>
      </c>
      <c r="H1501" s="240">
        <v>99.696000550000463</v>
      </c>
      <c r="I1501" s="192">
        <v>-179.30399944999954</v>
      </c>
      <c r="J1501" s="494">
        <f t="shared" si="4"/>
        <v>249.69600055000046</v>
      </c>
    </row>
    <row r="1502" spans="1:10" s="49" customFormat="1" ht="16.5">
      <c r="A1502" s="177">
        <v>43067</v>
      </c>
      <c r="B1502" s="425">
        <v>3135</v>
      </c>
      <c r="C1502" s="425">
        <v>2892</v>
      </c>
      <c r="D1502" s="488">
        <v>243</v>
      </c>
      <c r="E1502" s="52">
        <v>6.5949</v>
      </c>
      <c r="F1502" s="226">
        <v>373</v>
      </c>
      <c r="G1502" s="228">
        <v>3082.5670430549994</v>
      </c>
      <c r="H1502" s="240">
        <v>52.432956945000569</v>
      </c>
      <c r="I1502" s="192">
        <v>-190.56704305499943</v>
      </c>
      <c r="J1502" s="494">
        <f t="shared" si="4"/>
        <v>202.43295694500057</v>
      </c>
    </row>
    <row r="1503" spans="1:10" s="49" customFormat="1" ht="16.5">
      <c r="A1503" s="177">
        <v>43068</v>
      </c>
      <c r="B1503" s="425">
        <v>3225</v>
      </c>
      <c r="C1503" s="425">
        <v>2928</v>
      </c>
      <c r="D1503" s="488">
        <v>297</v>
      </c>
      <c r="E1503" s="52">
        <v>6.5987999999999998</v>
      </c>
      <c r="F1503" s="226">
        <v>375</v>
      </c>
      <c r="G1503" s="228">
        <v>3100.0347824999994</v>
      </c>
      <c r="H1503" s="240">
        <v>124.96521750000056</v>
      </c>
      <c r="I1503" s="192">
        <v>-172.03478249999944</v>
      </c>
      <c r="J1503" s="494">
        <f t="shared" si="4"/>
        <v>274.96521750000056</v>
      </c>
    </row>
    <row r="1504" spans="1:10" s="49" customFormat="1" ht="16.5">
      <c r="A1504" s="177">
        <v>43069</v>
      </c>
      <c r="B1504" s="425">
        <v>3300</v>
      </c>
      <c r="C1504" s="425">
        <v>2906</v>
      </c>
      <c r="D1504" s="488">
        <v>394</v>
      </c>
      <c r="E1504" s="52">
        <v>6.6106999999999996</v>
      </c>
      <c r="F1504" s="226">
        <v>375</v>
      </c>
      <c r="G1504" s="228">
        <v>3105.3547518749997</v>
      </c>
      <c r="H1504" s="240">
        <v>194.64524812500031</v>
      </c>
      <c r="I1504" s="192">
        <v>-199.35475187499969</v>
      </c>
      <c r="J1504" s="494">
        <f t="shared" si="4"/>
        <v>344.64524812500031</v>
      </c>
    </row>
    <row r="1505" spans="1:10" s="49" customFormat="1" ht="16.5">
      <c r="A1505" s="177">
        <v>43070</v>
      </c>
      <c r="B1505" s="425">
        <v>3340</v>
      </c>
      <c r="C1505" s="425">
        <v>2976</v>
      </c>
      <c r="D1505" s="488">
        <v>364</v>
      </c>
      <c r="E1505" s="52">
        <v>6.6064999999999996</v>
      </c>
      <c r="F1505" s="226">
        <v>381</v>
      </c>
      <c r="G1505" s="228">
        <v>3150.7327494749993</v>
      </c>
      <c r="H1505" s="240">
        <v>189.26725052500069</v>
      </c>
      <c r="I1505" s="192">
        <v>-174.73274947499931</v>
      </c>
      <c r="J1505" s="494">
        <f t="shared" si="4"/>
        <v>339.26725052500069</v>
      </c>
    </row>
    <row r="1506" spans="1:10" s="49" customFormat="1" ht="16.5">
      <c r="A1506" s="177">
        <v>43073</v>
      </c>
      <c r="B1506" s="425">
        <v>3525</v>
      </c>
      <c r="C1506" s="425">
        <v>3087</v>
      </c>
      <c r="D1506" s="488">
        <v>438</v>
      </c>
      <c r="E1506" s="52">
        <v>6.6186999999999996</v>
      </c>
      <c r="F1506" s="226">
        <v>382</v>
      </c>
      <c r="G1506" s="228">
        <v>3164.1645843099991</v>
      </c>
      <c r="H1506" s="240">
        <v>360.8354156900009</v>
      </c>
      <c r="I1506" s="192">
        <v>-77.1645843099991</v>
      </c>
      <c r="J1506" s="494">
        <f t="shared" si="4"/>
        <v>510.8354156900009</v>
      </c>
    </row>
    <row r="1507" spans="1:10" s="49" customFormat="1" ht="16.5">
      <c r="A1507" s="177">
        <v>43074</v>
      </c>
      <c r="B1507" s="425">
        <v>3565</v>
      </c>
      <c r="C1507" s="425">
        <v>3175</v>
      </c>
      <c r="D1507" s="488">
        <v>390</v>
      </c>
      <c r="E1507" s="52">
        <v>6.6131000000000002</v>
      </c>
      <c r="F1507" s="226">
        <v>384</v>
      </c>
      <c r="G1507" s="228">
        <v>3177.3819513599997</v>
      </c>
      <c r="H1507" s="240">
        <v>387.61804864000032</v>
      </c>
      <c r="I1507" s="192">
        <v>-2.3819513599996753</v>
      </c>
      <c r="J1507" s="494">
        <f t="shared" si="4"/>
        <v>537.61804864000032</v>
      </c>
    </row>
    <row r="1508" spans="1:10" s="49" customFormat="1" ht="16.5">
      <c r="A1508" s="177">
        <v>43075</v>
      </c>
      <c r="B1508" s="425">
        <v>3565</v>
      </c>
      <c r="C1508" s="425">
        <v>3206</v>
      </c>
      <c r="D1508" s="488">
        <v>359</v>
      </c>
      <c r="E1508" s="52">
        <v>6.6150000000000002</v>
      </c>
      <c r="F1508" s="226">
        <v>384</v>
      </c>
      <c r="G1508" s="228">
        <v>3178.2517439999992</v>
      </c>
      <c r="H1508" s="240">
        <v>386.74825600000077</v>
      </c>
      <c r="I1508" s="192">
        <v>27.748256000000765</v>
      </c>
      <c r="J1508" s="494">
        <f t="shared" si="4"/>
        <v>536.74825600000077</v>
      </c>
    </row>
    <row r="1509" spans="1:10" s="49" customFormat="1" ht="16.5">
      <c r="A1509" s="177">
        <v>43076</v>
      </c>
      <c r="B1509" s="425">
        <v>3475</v>
      </c>
      <c r="C1509" s="425">
        <v>3104</v>
      </c>
      <c r="D1509" s="488">
        <v>371</v>
      </c>
      <c r="E1509" s="52">
        <v>6.6154999999999999</v>
      </c>
      <c r="F1509" s="226">
        <v>383</v>
      </c>
      <c r="G1509" s="228">
        <v>3170.5939684749992</v>
      </c>
      <c r="H1509" s="240">
        <v>304.4060315250008</v>
      </c>
      <c r="I1509" s="192">
        <v>-66.593968474999201</v>
      </c>
      <c r="J1509" s="494">
        <f t="shared" si="4"/>
        <v>454.4060315250008</v>
      </c>
    </row>
    <row r="1510" spans="1:10" s="49" customFormat="1" ht="16.5">
      <c r="A1510" s="177">
        <v>43077</v>
      </c>
      <c r="B1510" s="425">
        <v>3465</v>
      </c>
      <c r="C1510" s="425">
        <v>3132</v>
      </c>
      <c r="D1510" s="488">
        <v>333</v>
      </c>
      <c r="E1510" s="52">
        <v>6.6174999999999997</v>
      </c>
      <c r="F1510" s="226">
        <v>395</v>
      </c>
      <c r="G1510" s="228">
        <v>3266.1757868749992</v>
      </c>
      <c r="H1510" s="240">
        <v>198.82421312500082</v>
      </c>
      <c r="I1510" s="192">
        <v>-134.17578687499918</v>
      </c>
      <c r="J1510" s="494">
        <f t="shared" si="4"/>
        <v>348.82421312500082</v>
      </c>
    </row>
    <row r="1511" spans="1:10" s="49" customFormat="1" ht="16.5">
      <c r="A1511" s="177">
        <v>43080</v>
      </c>
      <c r="B1511" s="425">
        <v>3485</v>
      </c>
      <c r="C1511" s="425">
        <v>2877</v>
      </c>
      <c r="D1511" s="488">
        <v>608</v>
      </c>
      <c r="E1511" s="52">
        <v>6.6173000000000002</v>
      </c>
      <c r="F1511" s="226">
        <v>398</v>
      </c>
      <c r="G1511" s="228">
        <v>3289.7480496100002</v>
      </c>
      <c r="H1511" s="240">
        <v>195.25195038999982</v>
      </c>
      <c r="I1511" s="192">
        <v>-412.74804961000018</v>
      </c>
      <c r="J1511" s="494">
        <f t="shared" si="4"/>
        <v>345.25195038999982</v>
      </c>
    </row>
    <row r="1512" spans="1:10" s="49" customFormat="1" ht="16.5">
      <c r="A1512" s="177">
        <v>43081</v>
      </c>
      <c r="B1512" s="425">
        <v>3535</v>
      </c>
      <c r="C1512" s="425">
        <v>2958</v>
      </c>
      <c r="D1512" s="488">
        <v>577</v>
      </c>
      <c r="E1512" s="52">
        <v>6.6212</v>
      </c>
      <c r="F1512" s="226">
        <v>398</v>
      </c>
      <c r="G1512" s="228">
        <v>3291.5985048399994</v>
      </c>
      <c r="H1512" s="240">
        <v>243.40149516000065</v>
      </c>
      <c r="I1512" s="192">
        <v>-333.59850483999935</v>
      </c>
      <c r="J1512" s="494">
        <f t="shared" si="4"/>
        <v>393.40149516000065</v>
      </c>
    </row>
    <row r="1513" spans="1:10" s="49" customFormat="1" ht="16.5">
      <c r="A1513" s="177">
        <v>43082</v>
      </c>
      <c r="B1513" s="425">
        <v>3675</v>
      </c>
      <c r="C1513" s="425">
        <v>2944</v>
      </c>
      <c r="D1513" s="488">
        <v>731</v>
      </c>
      <c r="E1513" s="52">
        <v>6.6203000000000003</v>
      </c>
      <c r="F1513" s="226">
        <v>405</v>
      </c>
      <c r="G1513" s="228">
        <v>3346.4182112250001</v>
      </c>
      <c r="H1513" s="240">
        <v>328.58178877499995</v>
      </c>
      <c r="I1513" s="192">
        <v>-402.41821122500005</v>
      </c>
      <c r="J1513" s="494">
        <f t="shared" si="4"/>
        <v>478.58178877499995</v>
      </c>
    </row>
    <row r="1514" spans="1:10" s="49" customFormat="1" ht="16.5">
      <c r="A1514" s="177">
        <v>43083</v>
      </c>
      <c r="B1514" s="425">
        <v>3745</v>
      </c>
      <c r="C1514" s="425">
        <v>2905</v>
      </c>
      <c r="D1514" s="488">
        <v>840</v>
      </c>
      <c r="E1514" s="52">
        <v>6.6087999999999996</v>
      </c>
      <c r="F1514" s="226">
        <v>411</v>
      </c>
      <c r="G1514" s="228">
        <v>3388.1378581199992</v>
      </c>
      <c r="H1514" s="240">
        <v>356.86214188000076</v>
      </c>
      <c r="I1514" s="192">
        <v>-483.13785811999924</v>
      </c>
      <c r="J1514" s="494">
        <f t="shared" si="4"/>
        <v>506.86214188000076</v>
      </c>
    </row>
    <row r="1515" spans="1:10" s="49" customFormat="1" ht="16.5">
      <c r="A1515" s="177">
        <v>43084</v>
      </c>
      <c r="B1515" s="425">
        <v>3650</v>
      </c>
      <c r="C1515" s="425">
        <v>2898</v>
      </c>
      <c r="D1515" s="488">
        <v>752</v>
      </c>
      <c r="E1515" s="52">
        <v>6.6083999999999996</v>
      </c>
      <c r="F1515" s="226">
        <v>411</v>
      </c>
      <c r="G1515" s="228">
        <v>3387.9418686599993</v>
      </c>
      <c r="H1515" s="240">
        <v>262.05813134000073</v>
      </c>
      <c r="I1515" s="192">
        <v>-489.94186865999927</v>
      </c>
      <c r="J1515" s="494">
        <f t="shared" si="4"/>
        <v>412.05813134000073</v>
      </c>
    </row>
    <row r="1516" spans="1:10" s="49" customFormat="1" ht="16.5">
      <c r="A1516" s="177">
        <v>43087</v>
      </c>
      <c r="B1516" s="425">
        <v>3635</v>
      </c>
      <c r="C1516" s="425">
        <v>2946</v>
      </c>
      <c r="D1516" s="488">
        <v>689</v>
      </c>
      <c r="E1516" s="52">
        <v>6.617</v>
      </c>
      <c r="F1516" s="226">
        <v>411</v>
      </c>
      <c r="G1516" s="228">
        <v>3392.1556420499996</v>
      </c>
      <c r="H1516" s="240">
        <v>242.84435795000036</v>
      </c>
      <c r="I1516" s="192">
        <v>-446.15564204999964</v>
      </c>
      <c r="J1516" s="494">
        <f t="shared" si="4"/>
        <v>392.84435795000036</v>
      </c>
    </row>
    <row r="1517" spans="1:10" s="49" customFormat="1" ht="16.5">
      <c r="A1517" s="177">
        <v>43088</v>
      </c>
      <c r="B1517" s="425">
        <v>3640</v>
      </c>
      <c r="C1517" s="425">
        <v>2936</v>
      </c>
      <c r="D1517" s="488">
        <v>704</v>
      </c>
      <c r="E1517" s="52">
        <v>6.6074999999999999</v>
      </c>
      <c r="F1517" s="226">
        <v>412</v>
      </c>
      <c r="G1517" s="228">
        <v>3395.3780234999995</v>
      </c>
      <c r="H1517" s="240">
        <v>244.62197650000053</v>
      </c>
      <c r="I1517" s="192">
        <v>-459.37802349999947</v>
      </c>
      <c r="J1517" s="494">
        <f t="shared" si="4"/>
        <v>394.62197650000053</v>
      </c>
    </row>
    <row r="1518" spans="1:10" s="49" customFormat="1" ht="16.5">
      <c r="A1518" s="177">
        <v>43089</v>
      </c>
      <c r="B1518" s="425">
        <v>3710</v>
      </c>
      <c r="C1518" s="425">
        <v>2966</v>
      </c>
      <c r="D1518" s="488">
        <v>744</v>
      </c>
      <c r="E1518" s="52">
        <v>6.5797999999999996</v>
      </c>
      <c r="F1518" s="226">
        <v>417</v>
      </c>
      <c r="G1518" s="228">
        <v>3420.9932736899991</v>
      </c>
      <c r="H1518" s="240">
        <v>289.00672631000089</v>
      </c>
      <c r="I1518" s="192">
        <v>-454.99327368999911</v>
      </c>
      <c r="J1518" s="494">
        <f t="shared" si="4"/>
        <v>439.00672631000089</v>
      </c>
    </row>
    <row r="1519" spans="1:10" s="49" customFormat="1" ht="16.5">
      <c r="A1519" s="177">
        <v>43090</v>
      </c>
      <c r="B1519" s="425">
        <v>3625</v>
      </c>
      <c r="C1519" s="425">
        <v>2924</v>
      </c>
      <c r="D1519" s="488">
        <v>701</v>
      </c>
      <c r="E1519" s="52">
        <v>6.5857999999999999</v>
      </c>
      <c r="F1519" s="226">
        <v>417</v>
      </c>
      <c r="G1519" s="228">
        <v>3423.9760329899996</v>
      </c>
      <c r="H1519" s="240">
        <v>201.02396701000043</v>
      </c>
      <c r="I1519" s="192">
        <v>-499.97603298999957</v>
      </c>
      <c r="J1519" s="494">
        <f t="shared" si="4"/>
        <v>351.02396701000043</v>
      </c>
    </row>
    <row r="1520" spans="1:10" s="49" customFormat="1" ht="16.5">
      <c r="A1520" s="177">
        <v>43091</v>
      </c>
      <c r="B1520" s="425">
        <v>3625</v>
      </c>
      <c r="C1520" s="425">
        <v>2920</v>
      </c>
      <c r="D1520" s="488">
        <v>705</v>
      </c>
      <c r="E1520" s="52">
        <v>6.5686999999999998</v>
      </c>
      <c r="F1520" s="226">
        <v>421</v>
      </c>
      <c r="G1520" s="228">
        <v>3446.7986718049997</v>
      </c>
      <c r="H1520" s="240">
        <v>178.20132819500031</v>
      </c>
      <c r="I1520" s="192">
        <v>-526.79867180499969</v>
      </c>
      <c r="J1520" s="494">
        <f t="shared" si="4"/>
        <v>328.20132819500031</v>
      </c>
    </row>
    <row r="1521" spans="1:10" s="49" customFormat="1" ht="16.5">
      <c r="A1521" s="177">
        <v>43095</v>
      </c>
      <c r="B1521" s="425">
        <v>3490</v>
      </c>
      <c r="C1521" s="425">
        <v>2899</v>
      </c>
      <c r="D1521" s="488">
        <v>591</v>
      </c>
      <c r="E1521" s="52">
        <v>6.5439999999999996</v>
      </c>
      <c r="F1521" s="226">
        <v>420</v>
      </c>
      <c r="G1521" s="228">
        <v>3426.6004319999993</v>
      </c>
      <c r="H1521" s="240">
        <v>63.399568000000727</v>
      </c>
      <c r="I1521" s="192">
        <v>-527.60043199999927</v>
      </c>
      <c r="J1521" s="494">
        <f t="shared" si="4"/>
        <v>213.39956800000073</v>
      </c>
    </row>
    <row r="1522" spans="1:10" s="49" customFormat="1" ht="16.5">
      <c r="A1522" s="177">
        <v>43096</v>
      </c>
      <c r="B1522" s="425">
        <v>3355</v>
      </c>
      <c r="C1522" s="425">
        <v>2861</v>
      </c>
      <c r="D1522" s="488">
        <v>494</v>
      </c>
      <c r="E1522" s="52">
        <v>6.5555000000000003</v>
      </c>
      <c r="F1522" s="226">
        <v>415</v>
      </c>
      <c r="G1522" s="228">
        <v>3393.2828198749999</v>
      </c>
      <c r="H1522" s="240">
        <v>-38.282819874999859</v>
      </c>
      <c r="I1522" s="192">
        <v>-532.28281987499986</v>
      </c>
      <c r="J1522" s="494">
        <f t="shared" si="4"/>
        <v>111.71718012500014</v>
      </c>
    </row>
    <row r="1523" spans="1:10" s="49" customFormat="1" ht="16.5">
      <c r="A1523" s="177">
        <v>43097</v>
      </c>
      <c r="B1523" s="425">
        <v>3265</v>
      </c>
      <c r="C1523" s="425">
        <v>2839</v>
      </c>
      <c r="D1523" s="488">
        <v>426</v>
      </c>
      <c r="E1523" s="52">
        <v>6.5347999999999997</v>
      </c>
      <c r="F1523" s="226">
        <v>410</v>
      </c>
      <c r="G1523" s="228">
        <v>3344.0893461999995</v>
      </c>
      <c r="H1523" s="240">
        <v>-79.089346199999454</v>
      </c>
      <c r="I1523" s="192">
        <v>-505.08934619999945</v>
      </c>
      <c r="J1523" s="494">
        <f t="shared" si="4"/>
        <v>70.910653800000546</v>
      </c>
    </row>
    <row r="1524" spans="1:10" s="49" customFormat="1" ht="16.5">
      <c r="A1524" s="177">
        <v>43098</v>
      </c>
      <c r="B1524" s="425">
        <v>3315</v>
      </c>
      <c r="C1524" s="425">
        <v>2853</v>
      </c>
      <c r="D1524" s="488">
        <v>462</v>
      </c>
      <c r="E1524" s="52">
        <v>6.5119999999999996</v>
      </c>
      <c r="F1524" s="226">
        <v>410</v>
      </c>
      <c r="G1524" s="228">
        <v>3332.9451279999994</v>
      </c>
      <c r="H1524" s="240">
        <v>-17.945127999999386</v>
      </c>
      <c r="I1524" s="192">
        <v>-479.94512799999939</v>
      </c>
      <c r="J1524" s="494">
        <f t="shared" si="4"/>
        <v>132.05487200000061</v>
      </c>
    </row>
    <row r="1525" spans="1:10" s="49" customFormat="1" ht="16.5">
      <c r="A1525" s="177">
        <v>43102</v>
      </c>
      <c r="B1525" s="425">
        <v>3415</v>
      </c>
      <c r="C1525" s="425">
        <v>2923</v>
      </c>
      <c r="D1525" s="488">
        <v>492</v>
      </c>
      <c r="E1525" s="52">
        <v>6.4966999999999997</v>
      </c>
      <c r="F1525" s="226">
        <v>410</v>
      </c>
      <c r="G1525" s="228">
        <v>3325.4667710499994</v>
      </c>
      <c r="H1525" s="240">
        <v>89.533228950000648</v>
      </c>
      <c r="I1525" s="192">
        <v>-402.46677104999935</v>
      </c>
      <c r="J1525" s="494">
        <f t="shared" si="4"/>
        <v>239.53322895000065</v>
      </c>
    </row>
    <row r="1526" spans="1:10" s="49" customFormat="1" ht="16.5">
      <c r="A1526" s="177">
        <v>43103</v>
      </c>
      <c r="B1526" s="425">
        <v>3425</v>
      </c>
      <c r="C1526" s="425">
        <v>2909</v>
      </c>
      <c r="D1526" s="488">
        <v>516</v>
      </c>
      <c r="E1526" s="52">
        <v>6.5016999999999996</v>
      </c>
      <c r="F1526" s="226">
        <v>410</v>
      </c>
      <c r="G1526" s="228">
        <v>3327.9106785499989</v>
      </c>
      <c r="H1526" s="240">
        <v>97.08932145000108</v>
      </c>
      <c r="I1526" s="192">
        <v>-418.91067854999892</v>
      </c>
      <c r="J1526" s="494">
        <f t="shared" si="4"/>
        <v>247.08932145000108</v>
      </c>
    </row>
    <row r="1527" spans="1:10" s="49" customFormat="1" ht="16.5">
      <c r="A1527" s="177">
        <v>43104</v>
      </c>
      <c r="B1527" s="425">
        <v>3460</v>
      </c>
      <c r="C1527" s="425">
        <v>2933</v>
      </c>
      <c r="D1527" s="488">
        <v>527</v>
      </c>
      <c r="E1527" s="52">
        <v>6.4968000000000004</v>
      </c>
      <c r="F1527" s="226">
        <v>414</v>
      </c>
      <c r="G1527" s="228">
        <v>3356.4962896799993</v>
      </c>
      <c r="H1527" s="240">
        <v>103.50371032000066</v>
      </c>
      <c r="I1527" s="192">
        <v>-423.49628967999934</v>
      </c>
      <c r="J1527" s="494">
        <f t="shared" si="4"/>
        <v>253.50371032000066</v>
      </c>
    </row>
    <row r="1528" spans="1:10" s="49" customFormat="1" ht="16.5">
      <c r="A1528" s="177">
        <v>43105</v>
      </c>
      <c r="B1528" s="425">
        <v>3615</v>
      </c>
      <c r="C1528" s="425">
        <v>2924</v>
      </c>
      <c r="D1528" s="488">
        <v>691</v>
      </c>
      <c r="E1528" s="52">
        <v>6.4851000000000001</v>
      </c>
      <c r="F1528" s="226">
        <v>415</v>
      </c>
      <c r="G1528" s="228">
        <v>3358.4529654749995</v>
      </c>
      <c r="H1528" s="240">
        <v>256.54703452500053</v>
      </c>
      <c r="I1528" s="192">
        <v>-434.45296547499947</v>
      </c>
      <c r="J1528" s="494">
        <f t="shared" si="4"/>
        <v>406.54703452500053</v>
      </c>
    </row>
    <row r="1529" spans="1:10" s="49" customFormat="1" ht="16.5">
      <c r="A1529" s="177">
        <v>43108</v>
      </c>
      <c r="B1529" s="425">
        <v>3710</v>
      </c>
      <c r="C1529" s="425">
        <v>2992</v>
      </c>
      <c r="D1529" s="488">
        <v>718</v>
      </c>
      <c r="E1529" s="52">
        <v>6.4955999999999996</v>
      </c>
      <c r="F1529" s="226">
        <v>418</v>
      </c>
      <c r="G1529" s="228">
        <v>3386.8789477199994</v>
      </c>
      <c r="H1529" s="240">
        <v>323.12105228000064</v>
      </c>
      <c r="I1529" s="192">
        <v>-394.87894771999936</v>
      </c>
      <c r="J1529" s="494">
        <f t="shared" si="4"/>
        <v>473.12105228000064</v>
      </c>
    </row>
    <row r="1530" spans="1:10" s="49" customFormat="1" ht="16.5">
      <c r="A1530" s="177">
        <v>43109</v>
      </c>
      <c r="B1530" s="425">
        <v>3675</v>
      </c>
      <c r="C1530" s="425">
        <v>2980</v>
      </c>
      <c r="D1530" s="488">
        <v>695</v>
      </c>
      <c r="E1530" s="52">
        <v>6.5206999999999997</v>
      </c>
      <c r="F1530" s="226">
        <v>415</v>
      </c>
      <c r="G1530" s="228">
        <v>3376.0657895749991</v>
      </c>
      <c r="H1530" s="240">
        <v>298.93421042500086</v>
      </c>
      <c r="I1530" s="192">
        <v>-396.06578957499914</v>
      </c>
      <c r="J1530" s="494">
        <f t="shared" si="4"/>
        <v>448.93421042500086</v>
      </c>
    </row>
    <row r="1531" spans="1:10" s="49" customFormat="1" ht="16.5">
      <c r="A1531" s="177">
        <v>43110</v>
      </c>
      <c r="B1531" s="425">
        <v>3725</v>
      </c>
      <c r="C1531" s="425">
        <v>2977</v>
      </c>
      <c r="D1531" s="488">
        <v>748</v>
      </c>
      <c r="E1531" s="52">
        <v>6.5179</v>
      </c>
      <c r="F1531" s="226">
        <v>420</v>
      </c>
      <c r="G1531" s="228">
        <v>3413.5320836999995</v>
      </c>
      <c r="H1531" s="240">
        <v>311.46791630000052</v>
      </c>
      <c r="I1531" s="192">
        <v>-436.53208369999948</v>
      </c>
      <c r="J1531" s="494">
        <f t="shared" si="4"/>
        <v>461.46791630000052</v>
      </c>
    </row>
    <row r="1532" spans="1:10" s="49" customFormat="1" ht="16.5">
      <c r="A1532" s="177">
        <v>43111</v>
      </c>
      <c r="B1532" s="425">
        <v>3690</v>
      </c>
      <c r="C1532" s="425">
        <v>2975</v>
      </c>
      <c r="D1532" s="488">
        <v>715</v>
      </c>
      <c r="E1532" s="52">
        <v>6.5087999999999999</v>
      </c>
      <c r="F1532" s="226">
        <v>415</v>
      </c>
      <c r="G1532" s="228">
        <v>3370.1783567999996</v>
      </c>
      <c r="H1532" s="240">
        <v>319.82164320000038</v>
      </c>
      <c r="I1532" s="192">
        <v>-395.17835679999962</v>
      </c>
      <c r="J1532" s="494">
        <f t="shared" si="4"/>
        <v>469.82164320000038</v>
      </c>
    </row>
    <row r="1533" spans="1:10" s="49" customFormat="1" ht="16.5">
      <c r="A1533" s="177">
        <v>43112</v>
      </c>
      <c r="B1533" s="425">
        <v>3715</v>
      </c>
      <c r="C1533" s="425">
        <v>2952</v>
      </c>
      <c r="D1533" s="488">
        <v>763</v>
      </c>
      <c r="E1533" s="52">
        <v>6.468</v>
      </c>
      <c r="F1533" s="226">
        <v>413</v>
      </c>
      <c r="G1533" s="228">
        <v>3334.5712205999994</v>
      </c>
      <c r="H1533" s="240">
        <v>380.42877940000062</v>
      </c>
      <c r="I1533" s="192">
        <v>-382.57122059999938</v>
      </c>
      <c r="J1533" s="494">
        <f t="shared" si="4"/>
        <v>530.42877940000062</v>
      </c>
    </row>
    <row r="1534" spans="1:10" s="49" customFormat="1" ht="16.5">
      <c r="A1534" s="177">
        <v>43116</v>
      </c>
      <c r="B1534" s="425">
        <v>3315</v>
      </c>
      <c r="C1534" s="425">
        <v>2827</v>
      </c>
      <c r="D1534" s="488">
        <v>488</v>
      </c>
      <c r="E1534" s="52">
        <v>6.4366000000000003</v>
      </c>
      <c r="F1534" s="226">
        <v>400</v>
      </c>
      <c r="G1534" s="228">
        <v>3219.3570760000002</v>
      </c>
      <c r="H1534" s="240">
        <v>95.642923999999766</v>
      </c>
      <c r="I1534" s="192">
        <v>-392.35707600000023</v>
      </c>
      <c r="J1534" s="494">
        <f t="shared" si="4"/>
        <v>245.64292399999977</v>
      </c>
    </row>
    <row r="1535" spans="1:10" s="49" customFormat="1" ht="16.5">
      <c r="A1535" s="177">
        <v>43117</v>
      </c>
      <c r="B1535" s="425">
        <v>3375</v>
      </c>
      <c r="C1535" s="425">
        <v>2823</v>
      </c>
      <c r="D1535" s="488">
        <v>552</v>
      </c>
      <c r="E1535" s="52">
        <v>6.4325000000000001</v>
      </c>
      <c r="F1535" s="226">
        <v>400</v>
      </c>
      <c r="G1535" s="228">
        <v>3217.4019499999995</v>
      </c>
      <c r="H1535" s="240">
        <v>157.59805000000051</v>
      </c>
      <c r="I1535" s="192">
        <v>-394.40194999999949</v>
      </c>
      <c r="J1535" s="494">
        <f t="shared" si="4"/>
        <v>307.59805000000051</v>
      </c>
    </row>
    <row r="1536" spans="1:10" s="49" customFormat="1" ht="16.5">
      <c r="A1536" s="177">
        <v>43118</v>
      </c>
      <c r="B1536" s="425">
        <v>3500</v>
      </c>
      <c r="C1536" s="425">
        <v>2820</v>
      </c>
      <c r="D1536" s="488">
        <v>680</v>
      </c>
      <c r="E1536" s="52">
        <v>6.4255000000000004</v>
      </c>
      <c r="F1536" s="226">
        <v>398</v>
      </c>
      <c r="G1536" s="228">
        <v>3198.7436103499995</v>
      </c>
      <c r="H1536" s="240">
        <v>301.25638965000053</v>
      </c>
      <c r="I1536" s="192">
        <v>-378.74361034999947</v>
      </c>
      <c r="J1536" s="494">
        <f t="shared" si="4"/>
        <v>451.25638965000053</v>
      </c>
    </row>
    <row r="1537" spans="1:10" s="49" customFormat="1" ht="16.5">
      <c r="A1537" s="177">
        <v>43119</v>
      </c>
      <c r="B1537" s="425">
        <v>3445</v>
      </c>
      <c r="C1537" s="425">
        <v>2800</v>
      </c>
      <c r="D1537" s="488">
        <v>645</v>
      </c>
      <c r="E1537" s="52">
        <v>6.4039999999999999</v>
      </c>
      <c r="F1537" s="226">
        <v>395</v>
      </c>
      <c r="G1537" s="228">
        <v>3165.6387969999996</v>
      </c>
      <c r="H1537" s="240">
        <v>279.36120300000039</v>
      </c>
      <c r="I1537" s="192">
        <v>-365.63879699999961</v>
      </c>
      <c r="J1537" s="494">
        <f t="shared" si="4"/>
        <v>429.36120300000039</v>
      </c>
    </row>
    <row r="1538" spans="1:10" s="49" customFormat="1" ht="16.5">
      <c r="A1538" s="177">
        <v>43122</v>
      </c>
      <c r="B1538" s="425">
        <v>3390</v>
      </c>
      <c r="C1538" s="425">
        <v>2813</v>
      </c>
      <c r="D1538" s="488">
        <v>577</v>
      </c>
      <c r="E1538" s="52">
        <v>6.4036</v>
      </c>
      <c r="F1538" s="226">
        <v>395</v>
      </c>
      <c r="G1538" s="228">
        <v>3165.4504372999995</v>
      </c>
      <c r="H1538" s="240">
        <v>224.54956270000048</v>
      </c>
      <c r="I1538" s="192">
        <v>-352.45043729999952</v>
      </c>
      <c r="J1538" s="494">
        <f t="shared" si="4"/>
        <v>374.54956270000048</v>
      </c>
    </row>
    <row r="1539" spans="1:10" s="49" customFormat="1" ht="16.5">
      <c r="A1539" s="177">
        <v>43123</v>
      </c>
      <c r="B1539" s="425">
        <v>3415</v>
      </c>
      <c r="C1539" s="425">
        <v>2843</v>
      </c>
      <c r="D1539" s="488">
        <v>572</v>
      </c>
      <c r="E1539" s="52">
        <v>6.4042000000000003</v>
      </c>
      <c r="F1539" s="226">
        <v>395</v>
      </c>
      <c r="G1539" s="228">
        <v>3165.7329768499999</v>
      </c>
      <c r="H1539" s="240">
        <v>249.26702315000011</v>
      </c>
      <c r="I1539" s="192">
        <v>-322.73297684999989</v>
      </c>
      <c r="J1539" s="494">
        <f t="shared" si="4"/>
        <v>399.26702315000011</v>
      </c>
    </row>
    <row r="1540" spans="1:10" s="49" customFormat="1" ht="16.5">
      <c r="A1540" s="177">
        <v>43124</v>
      </c>
      <c r="B1540" s="425">
        <v>3415</v>
      </c>
      <c r="C1540" s="425">
        <v>2816</v>
      </c>
      <c r="D1540" s="488">
        <v>599</v>
      </c>
      <c r="E1540" s="52">
        <v>6.3875000000000002</v>
      </c>
      <c r="F1540" s="226">
        <v>395</v>
      </c>
      <c r="G1540" s="228">
        <v>3157.8689593749996</v>
      </c>
      <c r="H1540" s="240">
        <v>257.13104062500042</v>
      </c>
      <c r="I1540" s="192">
        <v>-341.86895937499958</v>
      </c>
      <c r="J1540" s="494">
        <f t="shared" si="4"/>
        <v>407.13104062500042</v>
      </c>
    </row>
    <row r="1541" spans="1:10" s="49" customFormat="1" ht="16.5">
      <c r="A1541" s="177">
        <v>43125</v>
      </c>
      <c r="B1541" s="425">
        <v>3385</v>
      </c>
      <c r="C1541" s="425">
        <v>2842</v>
      </c>
      <c r="D1541" s="488">
        <v>543</v>
      </c>
      <c r="E1541" s="52">
        <v>6.335</v>
      </c>
      <c r="F1541" s="226">
        <v>395</v>
      </c>
      <c r="G1541" s="228">
        <v>3133.1467487499995</v>
      </c>
      <c r="H1541" s="240">
        <v>251.85325125000054</v>
      </c>
      <c r="I1541" s="192">
        <v>-291.14674874999946</v>
      </c>
      <c r="J1541" s="494">
        <f t="shared" si="4"/>
        <v>401.85325125000054</v>
      </c>
    </row>
    <row r="1542" spans="1:10" s="49" customFormat="1" ht="16.5">
      <c r="A1542" s="177">
        <v>43126</v>
      </c>
      <c r="B1542" s="425">
        <v>3340</v>
      </c>
      <c r="C1542" s="425">
        <v>2827</v>
      </c>
      <c r="D1542" s="488">
        <v>513</v>
      </c>
      <c r="E1542" s="52">
        <v>6.3227000000000002</v>
      </c>
      <c r="F1542" s="226">
        <v>410</v>
      </c>
      <c r="G1542" s="228">
        <v>3240.4187900499996</v>
      </c>
      <c r="H1542" s="240">
        <v>99.581209950000357</v>
      </c>
      <c r="I1542" s="192">
        <v>-413.41879004999964</v>
      </c>
      <c r="J1542" s="494">
        <f t="shared" si="4"/>
        <v>249.58120995000036</v>
      </c>
    </row>
    <row r="1543" spans="1:10" s="49" customFormat="1" ht="16.5">
      <c r="A1543" s="177">
        <v>43129</v>
      </c>
      <c r="B1543" s="425">
        <v>3370</v>
      </c>
      <c r="C1543" s="425">
        <v>2847</v>
      </c>
      <c r="D1543" s="488">
        <v>523</v>
      </c>
      <c r="E1543" s="52">
        <v>6.3266</v>
      </c>
      <c r="F1543" s="226">
        <v>400</v>
      </c>
      <c r="G1543" s="228">
        <v>3166.9024759999993</v>
      </c>
      <c r="H1543" s="240">
        <v>203.0975240000007</v>
      </c>
      <c r="I1543" s="192">
        <v>-319.9024759999993</v>
      </c>
      <c r="J1543" s="494">
        <f t="shared" si="4"/>
        <v>353.0975240000007</v>
      </c>
    </row>
    <row r="1544" spans="1:10" s="49" customFormat="1" ht="16.5">
      <c r="A1544" s="177">
        <v>43130</v>
      </c>
      <c r="B1544" s="425">
        <v>3350</v>
      </c>
      <c r="C1544" s="425">
        <v>2813</v>
      </c>
      <c r="D1544" s="488">
        <v>537</v>
      </c>
      <c r="E1544" s="52">
        <v>6.3414999999999999</v>
      </c>
      <c r="F1544" s="226">
        <v>395</v>
      </c>
      <c r="G1544" s="228">
        <v>3136.2075938749995</v>
      </c>
      <c r="H1544" s="240">
        <v>213.79240612500053</v>
      </c>
      <c r="I1544" s="192">
        <v>-323.20759387499947</v>
      </c>
      <c r="J1544" s="494">
        <f t="shared" si="4"/>
        <v>363.79240612500053</v>
      </c>
    </row>
    <row r="1545" spans="1:10" s="49" customFormat="1" ht="16.5">
      <c r="A1545" s="177">
        <v>43131</v>
      </c>
      <c r="B1545" s="425">
        <v>3300</v>
      </c>
      <c r="C1545" s="425">
        <v>2784</v>
      </c>
      <c r="D1545" s="488">
        <v>516</v>
      </c>
      <c r="E1545" s="52">
        <v>6.2919999999999998</v>
      </c>
      <c r="F1545" s="226">
        <v>394</v>
      </c>
      <c r="G1545" s="228">
        <v>3105.3970731999993</v>
      </c>
      <c r="H1545" s="240">
        <v>194.60292680000066</v>
      </c>
      <c r="I1545" s="192">
        <v>-321.39707319999934</v>
      </c>
      <c r="J1545" s="494">
        <f t="shared" si="4"/>
        <v>344.60292680000066</v>
      </c>
    </row>
    <row r="1546" spans="1:10" s="49" customFormat="1" ht="16.5">
      <c r="A1546" s="177">
        <v>43132</v>
      </c>
      <c r="B1546" s="425">
        <v>3270</v>
      </c>
      <c r="C1546" s="425">
        <v>2772</v>
      </c>
      <c r="D1546" s="488">
        <v>498</v>
      </c>
      <c r="E1546" s="52">
        <v>6.2960000000000003</v>
      </c>
      <c r="F1546" s="226">
        <v>393</v>
      </c>
      <c r="G1546" s="228">
        <v>3099.7701251999993</v>
      </c>
      <c r="H1546" s="240">
        <v>170.22987480000074</v>
      </c>
      <c r="I1546" s="192">
        <v>-327.77012519999926</v>
      </c>
      <c r="J1546" s="494">
        <f t="shared" si="4"/>
        <v>320.22987480000074</v>
      </c>
    </row>
    <row r="1547" spans="1:10" s="49" customFormat="1" ht="16.5">
      <c r="A1547" s="177">
        <v>43133</v>
      </c>
      <c r="B1547" s="425">
        <v>3275</v>
      </c>
      <c r="C1547" s="425">
        <v>2774</v>
      </c>
      <c r="D1547" s="488">
        <v>501</v>
      </c>
      <c r="E1547" s="52">
        <v>6.2797999999999998</v>
      </c>
      <c r="F1547" s="226">
        <v>390</v>
      </c>
      <c r="G1547" s="228">
        <v>3069.7207922999996</v>
      </c>
      <c r="H1547" s="240">
        <v>205.27920770000037</v>
      </c>
      <c r="I1547" s="192">
        <v>-295.72079229999963</v>
      </c>
      <c r="J1547" s="494">
        <f t="shared" si="4"/>
        <v>355.27920770000037</v>
      </c>
    </row>
    <row r="1548" spans="1:10" s="49" customFormat="1" ht="16.5">
      <c r="A1548" s="177">
        <v>43136</v>
      </c>
      <c r="B1548" s="425">
        <v>3280</v>
      </c>
      <c r="C1548" s="425">
        <v>2803</v>
      </c>
      <c r="D1548" s="488">
        <v>477</v>
      </c>
      <c r="E1548" s="52">
        <v>6.2927</v>
      </c>
      <c r="F1548" s="226">
        <v>390</v>
      </c>
      <c r="G1548" s="228">
        <v>3075.7184989499992</v>
      </c>
      <c r="H1548" s="240">
        <v>204.28150105000077</v>
      </c>
      <c r="I1548" s="192">
        <v>-272.71849894999923</v>
      </c>
      <c r="J1548" s="494">
        <f t="shared" si="4"/>
        <v>354.28150105000077</v>
      </c>
    </row>
    <row r="1549" spans="1:10" s="49" customFormat="1" ht="16.5">
      <c r="A1549" s="177">
        <v>43137</v>
      </c>
      <c r="B1549" s="425">
        <v>3290</v>
      </c>
      <c r="C1549" s="425">
        <v>2816</v>
      </c>
      <c r="D1549" s="488">
        <v>474</v>
      </c>
      <c r="E1549" s="52">
        <v>6.2782999999999998</v>
      </c>
      <c r="F1549" s="226">
        <v>390</v>
      </c>
      <c r="G1549" s="228">
        <v>3069.0233845499993</v>
      </c>
      <c r="H1549" s="240">
        <v>220.97661545000074</v>
      </c>
      <c r="I1549" s="192">
        <v>-253.02338454999926</v>
      </c>
      <c r="J1549" s="494">
        <f t="shared" si="4"/>
        <v>370.97661545000074</v>
      </c>
    </row>
    <row r="1550" spans="1:10" s="49" customFormat="1" ht="16.5">
      <c r="A1550" s="177">
        <v>43138</v>
      </c>
      <c r="B1550" s="425">
        <v>3290</v>
      </c>
      <c r="C1550" s="425">
        <v>2799</v>
      </c>
      <c r="D1550" s="488">
        <v>491</v>
      </c>
      <c r="E1550" s="52">
        <v>6.2595999999999998</v>
      </c>
      <c r="F1550" s="226">
        <v>390</v>
      </c>
      <c r="G1550" s="228">
        <v>3060.3290345999999</v>
      </c>
      <c r="H1550" s="240">
        <v>229.67096540000011</v>
      </c>
      <c r="I1550" s="192">
        <v>-261.32903459999989</v>
      </c>
      <c r="J1550" s="494">
        <f t="shared" si="4"/>
        <v>379.67096540000011</v>
      </c>
    </row>
    <row r="1551" spans="1:10" s="49" customFormat="1" ht="16.5">
      <c r="A1551" s="177">
        <v>43139</v>
      </c>
      <c r="B1551" s="425">
        <v>3290</v>
      </c>
      <c r="C1551" s="425">
        <v>2787</v>
      </c>
      <c r="D1551" s="488">
        <v>503</v>
      </c>
      <c r="E1551" s="52">
        <v>6.3259999999999996</v>
      </c>
      <c r="F1551" s="226">
        <v>388</v>
      </c>
      <c r="G1551" s="228">
        <v>3076.1178691999994</v>
      </c>
      <c r="H1551" s="240">
        <v>213.8821308000006</v>
      </c>
      <c r="I1551" s="192">
        <v>-289.1178691999994</v>
      </c>
      <c r="J1551" s="494">
        <f t="shared" ref="J1551:J1614" si="5">H1551+150</f>
        <v>363.8821308000006</v>
      </c>
    </row>
    <row r="1552" spans="1:10" s="49" customFormat="1" ht="16.5">
      <c r="A1552" s="177">
        <v>43140</v>
      </c>
      <c r="B1552" s="425">
        <v>3175</v>
      </c>
      <c r="C1552" s="425">
        <v>2768</v>
      </c>
      <c r="D1552" s="488">
        <v>407</v>
      </c>
      <c r="E1552" s="52">
        <v>6.3003999999999998</v>
      </c>
      <c r="F1552" s="226">
        <v>386</v>
      </c>
      <c r="G1552" s="228">
        <v>3049.2544379599999</v>
      </c>
      <c r="H1552" s="240">
        <v>125.7455620400001</v>
      </c>
      <c r="I1552" s="192">
        <v>-281.2544379599999</v>
      </c>
      <c r="J1552" s="494">
        <f t="shared" si="5"/>
        <v>275.7455620400001</v>
      </c>
    </row>
    <row r="1553" spans="1:10" s="49" customFormat="1" ht="16.5">
      <c r="A1553" s="177">
        <v>43143</v>
      </c>
      <c r="B1553" s="425">
        <v>3125</v>
      </c>
      <c r="C1553" s="425">
        <v>2722</v>
      </c>
      <c r="D1553" s="488">
        <v>403</v>
      </c>
      <c r="E1553" s="52">
        <v>6.3289999999999997</v>
      </c>
      <c r="F1553" s="226">
        <v>384</v>
      </c>
      <c r="G1553" s="228">
        <v>3047.3250623999993</v>
      </c>
      <c r="H1553" s="240">
        <v>77.674937600000703</v>
      </c>
      <c r="I1553" s="192">
        <v>-325.3250623999993</v>
      </c>
      <c r="J1553" s="494">
        <f t="shared" si="5"/>
        <v>227.6749376000007</v>
      </c>
    </row>
    <row r="1554" spans="1:10" s="49" customFormat="1" ht="16.5">
      <c r="A1554" s="177">
        <v>43153</v>
      </c>
      <c r="B1554" s="425">
        <v>3080</v>
      </c>
      <c r="C1554" s="425">
        <v>2729</v>
      </c>
      <c r="D1554" s="488">
        <v>351</v>
      </c>
      <c r="E1554" s="52">
        <v>6.3605</v>
      </c>
      <c r="F1554" s="226">
        <v>385</v>
      </c>
      <c r="G1554" s="228">
        <v>3069.3279788749996</v>
      </c>
      <c r="H1554" s="240">
        <v>10.672021125000356</v>
      </c>
      <c r="I1554" s="192">
        <v>-340.32797887499964</v>
      </c>
      <c r="J1554" s="494">
        <f t="shared" si="5"/>
        <v>160.67202112500036</v>
      </c>
    </row>
    <row r="1555" spans="1:10" s="49" customFormat="1" ht="16.5">
      <c r="A1555" s="177">
        <v>43154</v>
      </c>
      <c r="B1555" s="425">
        <v>3060</v>
      </c>
      <c r="C1555" s="425">
        <v>2765</v>
      </c>
      <c r="D1555" s="488">
        <v>295</v>
      </c>
      <c r="E1555" s="52">
        <v>6.3380000000000001</v>
      </c>
      <c r="F1555" s="226">
        <v>366</v>
      </c>
      <c r="G1555" s="228">
        <v>2915.4398921999996</v>
      </c>
      <c r="H1555" s="240">
        <v>144.56010780000042</v>
      </c>
      <c r="I1555" s="192">
        <v>-150.43989219999958</v>
      </c>
      <c r="J1555" s="494">
        <f t="shared" si="5"/>
        <v>294.56010780000042</v>
      </c>
    </row>
    <row r="1556" spans="1:10" s="49" customFormat="1" ht="16.5">
      <c r="A1556" s="177">
        <v>43157</v>
      </c>
      <c r="B1556" s="425">
        <v>2970</v>
      </c>
      <c r="C1556" s="425">
        <v>2701</v>
      </c>
      <c r="D1556" s="488">
        <v>269</v>
      </c>
      <c r="E1556" s="52">
        <v>6.3070000000000004</v>
      </c>
      <c r="F1556" s="226">
        <v>360</v>
      </c>
      <c r="G1556" s="228">
        <v>2856.8004179999994</v>
      </c>
      <c r="H1556" s="240">
        <v>113.19958200000065</v>
      </c>
      <c r="I1556" s="192">
        <v>-155.80041799999935</v>
      </c>
      <c r="J1556" s="494">
        <f t="shared" si="5"/>
        <v>263.19958200000065</v>
      </c>
    </row>
    <row r="1557" spans="1:10" s="49" customFormat="1" ht="16.5">
      <c r="A1557" s="177">
        <v>43158</v>
      </c>
      <c r="B1557" s="425">
        <v>2765</v>
      </c>
      <c r="C1557" s="425">
        <v>2676</v>
      </c>
      <c r="D1557" s="488">
        <v>89</v>
      </c>
      <c r="E1557" s="52">
        <v>6.3064</v>
      </c>
      <c r="F1557" s="226">
        <v>357</v>
      </c>
      <c r="G1557" s="228">
        <v>2833.9883893199994</v>
      </c>
      <c r="H1557" s="240">
        <v>-68.988389319999442</v>
      </c>
      <c r="I1557" s="192">
        <v>-157.98838931999944</v>
      </c>
      <c r="J1557" s="494">
        <f t="shared" si="5"/>
        <v>81.011610680000558</v>
      </c>
    </row>
    <row r="1558" spans="1:10" s="49" customFormat="1" ht="16.5">
      <c r="A1558" s="177">
        <v>43159</v>
      </c>
      <c r="B1558" s="425">
        <v>2740</v>
      </c>
      <c r="C1558" s="425">
        <v>2678</v>
      </c>
      <c r="D1558" s="488">
        <v>62</v>
      </c>
      <c r="E1558" s="52">
        <v>6.3334999999999999</v>
      </c>
      <c r="F1558" s="226">
        <v>357</v>
      </c>
      <c r="G1558" s="228">
        <v>2845.5220829249993</v>
      </c>
      <c r="H1558" s="240">
        <v>-105.52208292499927</v>
      </c>
      <c r="I1558" s="192">
        <v>-167.52208292499927</v>
      </c>
      <c r="J1558" s="494">
        <f t="shared" si="5"/>
        <v>44.477917075000732</v>
      </c>
    </row>
    <row r="1559" spans="1:10" s="49" customFormat="1" ht="16.5">
      <c r="A1559" s="177">
        <v>43160</v>
      </c>
      <c r="B1559" s="425">
        <v>2715</v>
      </c>
      <c r="C1559" s="425">
        <v>2663</v>
      </c>
      <c r="D1559" s="488">
        <v>52</v>
      </c>
      <c r="E1559" s="52">
        <v>6.343</v>
      </c>
      <c r="F1559" s="226">
        <v>369</v>
      </c>
      <c r="G1559" s="228">
        <v>2940.3069490499997</v>
      </c>
      <c r="H1559" s="240">
        <v>-225.30694904999973</v>
      </c>
      <c r="I1559" s="192">
        <v>-277.30694904999973</v>
      </c>
      <c r="J1559" s="494">
        <f t="shared" si="5"/>
        <v>-75.30694904999973</v>
      </c>
    </row>
    <row r="1560" spans="1:10" s="49" customFormat="1" ht="16.5">
      <c r="A1560" s="177">
        <v>43161</v>
      </c>
      <c r="B1560" s="425">
        <v>2710</v>
      </c>
      <c r="C1560" s="425">
        <v>2677</v>
      </c>
      <c r="D1560" s="488">
        <v>33</v>
      </c>
      <c r="E1560" s="52">
        <v>6.3472</v>
      </c>
      <c r="F1560" s="226">
        <v>373</v>
      </c>
      <c r="G1560" s="228">
        <v>2972.4218010399995</v>
      </c>
      <c r="H1560" s="240">
        <v>-262.42180103999954</v>
      </c>
      <c r="I1560" s="192">
        <v>-295.42180103999954</v>
      </c>
      <c r="J1560" s="494">
        <f t="shared" si="5"/>
        <v>-112.42180103999954</v>
      </c>
    </row>
    <row r="1561" spans="1:10" s="49" customFormat="1" ht="16.5">
      <c r="A1561" s="177">
        <v>43164</v>
      </c>
      <c r="B1561" s="425">
        <v>2740</v>
      </c>
      <c r="C1561" s="425">
        <v>2678</v>
      </c>
      <c r="D1561" s="488">
        <v>62</v>
      </c>
      <c r="E1561" s="52">
        <v>6.3406000000000002</v>
      </c>
      <c r="F1561" s="226">
        <v>373</v>
      </c>
      <c r="G1561" s="228">
        <v>2969.4869661699995</v>
      </c>
      <c r="H1561" s="240">
        <v>-229.4869661699995</v>
      </c>
      <c r="I1561" s="192">
        <v>-291.4869661699995</v>
      </c>
      <c r="J1561" s="494">
        <f t="shared" si="5"/>
        <v>-79.486966169999505</v>
      </c>
    </row>
    <row r="1562" spans="1:10" s="49" customFormat="1" ht="16.5">
      <c r="A1562" s="177">
        <v>43165</v>
      </c>
      <c r="B1562" s="425">
        <v>2725</v>
      </c>
      <c r="C1562" s="425">
        <v>2668</v>
      </c>
      <c r="D1562" s="488">
        <v>57</v>
      </c>
      <c r="E1562" s="52">
        <v>6.3400999999999996</v>
      </c>
      <c r="F1562" s="226">
        <v>370</v>
      </c>
      <c r="G1562" s="228">
        <v>2946.5895795499996</v>
      </c>
      <c r="H1562" s="240">
        <v>-221.5895795499996</v>
      </c>
      <c r="I1562" s="192">
        <v>-278.5895795499996</v>
      </c>
      <c r="J1562" s="494">
        <f t="shared" si="5"/>
        <v>-71.589579549999598</v>
      </c>
    </row>
    <row r="1563" spans="1:10" s="49" customFormat="1" ht="16.5">
      <c r="A1563" s="177">
        <v>43166</v>
      </c>
      <c r="B1563" s="425">
        <v>2700</v>
      </c>
      <c r="C1563" s="425">
        <v>2676</v>
      </c>
      <c r="D1563" s="488">
        <v>24</v>
      </c>
      <c r="E1563" s="52">
        <v>6.3228999999999997</v>
      </c>
      <c r="F1563" s="226">
        <v>370</v>
      </c>
      <c r="G1563" s="228">
        <v>2939.0027369499994</v>
      </c>
      <c r="H1563" s="240">
        <v>-239.00273694999942</v>
      </c>
      <c r="I1563" s="192">
        <v>-263.00273694999942</v>
      </c>
      <c r="J1563" s="494">
        <f t="shared" si="5"/>
        <v>-89.002736949999417</v>
      </c>
    </row>
    <row r="1564" spans="1:10" s="49" customFormat="1" ht="16.5">
      <c r="A1564" s="177">
        <v>43167</v>
      </c>
      <c r="B1564" s="425">
        <v>2710</v>
      </c>
      <c r="C1564" s="425">
        <v>2642</v>
      </c>
      <c r="D1564" s="488">
        <v>68</v>
      </c>
      <c r="E1564" s="52">
        <v>6.3320999999999996</v>
      </c>
      <c r="F1564" s="226">
        <v>365</v>
      </c>
      <c r="G1564" s="228">
        <v>2905.3167504749995</v>
      </c>
      <c r="H1564" s="240">
        <v>-195.31675047499948</v>
      </c>
      <c r="I1564" s="192">
        <v>-263.31675047499948</v>
      </c>
      <c r="J1564" s="494">
        <f t="shared" si="5"/>
        <v>-45.316750474999481</v>
      </c>
    </row>
    <row r="1565" spans="1:10" s="49" customFormat="1" ht="16.5">
      <c r="A1565" s="177">
        <v>43168</v>
      </c>
      <c r="B1565" s="425">
        <v>2740</v>
      </c>
      <c r="C1565" s="425">
        <v>2691</v>
      </c>
      <c r="D1565" s="488">
        <v>49</v>
      </c>
      <c r="E1565" s="52">
        <v>6.3369999999999997</v>
      </c>
      <c r="F1565" s="226">
        <v>360</v>
      </c>
      <c r="G1565" s="228">
        <v>2869.6756379999993</v>
      </c>
      <c r="H1565" s="240">
        <v>-129.67563799999925</v>
      </c>
      <c r="I1565" s="192">
        <v>-178.67563799999925</v>
      </c>
      <c r="J1565" s="494">
        <f t="shared" si="5"/>
        <v>20.324362000000747</v>
      </c>
    </row>
    <row r="1566" spans="1:10" s="49" customFormat="1" ht="16.5">
      <c r="A1566" s="177">
        <v>43171</v>
      </c>
      <c r="B1566" s="425">
        <v>2780</v>
      </c>
      <c r="C1566" s="425">
        <v>2713</v>
      </c>
      <c r="D1566" s="488">
        <v>67</v>
      </c>
      <c r="E1566" s="52">
        <v>6.3235999999999999</v>
      </c>
      <c r="F1566" s="226">
        <v>365</v>
      </c>
      <c r="G1566" s="228">
        <v>2901.6181050999999</v>
      </c>
      <c r="H1566" s="240">
        <v>-121.61810509999987</v>
      </c>
      <c r="I1566" s="192">
        <v>-188.61810509999987</v>
      </c>
      <c r="J1566" s="494">
        <f t="shared" si="5"/>
        <v>28.381894900000134</v>
      </c>
    </row>
    <row r="1567" spans="1:10" s="49" customFormat="1" ht="16.5">
      <c r="A1567" s="177">
        <v>43172</v>
      </c>
      <c r="B1567" s="425">
        <v>2825</v>
      </c>
      <c r="C1567" s="425">
        <v>2725</v>
      </c>
      <c r="D1567" s="488">
        <v>100</v>
      </c>
      <c r="E1567" s="52">
        <v>6.3293999999999997</v>
      </c>
      <c r="F1567" s="226">
        <v>370</v>
      </c>
      <c r="G1567" s="228">
        <v>2941.8698576999991</v>
      </c>
      <c r="H1567" s="240">
        <v>-116.8698576999991</v>
      </c>
      <c r="I1567" s="192">
        <v>-216.8698576999991</v>
      </c>
      <c r="J1567" s="494">
        <f t="shared" si="5"/>
        <v>33.130142300000898</v>
      </c>
    </row>
    <row r="1568" spans="1:10" s="49" customFormat="1" ht="16.5">
      <c r="A1568" s="177">
        <v>43173</v>
      </c>
      <c r="B1568" s="425">
        <v>2935</v>
      </c>
      <c r="C1568" s="425">
        <v>2758</v>
      </c>
      <c r="D1568" s="488">
        <v>177</v>
      </c>
      <c r="E1568" s="52">
        <v>6.3162000000000003</v>
      </c>
      <c r="F1568" s="226">
        <v>373</v>
      </c>
      <c r="G1568" s="228">
        <v>2958.6369705899997</v>
      </c>
      <c r="H1568" s="240">
        <v>-23.636970589999692</v>
      </c>
      <c r="I1568" s="192">
        <v>-200.63697058999969</v>
      </c>
      <c r="J1568" s="494">
        <f t="shared" si="5"/>
        <v>126.36302941000031</v>
      </c>
    </row>
    <row r="1569" spans="1:10" s="49" customFormat="1" ht="16.5">
      <c r="A1569" s="177">
        <v>43174</v>
      </c>
      <c r="B1569" s="425">
        <v>2875</v>
      </c>
      <c r="C1569" s="425">
        <v>2736</v>
      </c>
      <c r="D1569" s="488">
        <v>139</v>
      </c>
      <c r="E1569" s="52">
        <v>6.3220999999999998</v>
      </c>
      <c r="F1569" s="226">
        <v>375</v>
      </c>
      <c r="G1569" s="228">
        <v>2976.3343181249998</v>
      </c>
      <c r="H1569" s="240">
        <v>-101.33431812499975</v>
      </c>
      <c r="I1569" s="192">
        <v>-240.33431812499975</v>
      </c>
      <c r="J1569" s="494">
        <f t="shared" si="5"/>
        <v>48.665681875000246</v>
      </c>
    </row>
    <row r="1570" spans="1:10" s="49" customFormat="1" ht="16.5">
      <c r="A1570" s="177">
        <v>43175</v>
      </c>
      <c r="B1570" s="425">
        <v>2815</v>
      </c>
      <c r="C1570" s="425">
        <v>2707</v>
      </c>
      <c r="D1570" s="488">
        <v>108</v>
      </c>
      <c r="E1570" s="52">
        <v>6.3247</v>
      </c>
      <c r="F1570" s="226">
        <v>367</v>
      </c>
      <c r="G1570" s="228">
        <v>2917.1767355349998</v>
      </c>
      <c r="H1570" s="240">
        <v>-102.17673553499981</v>
      </c>
      <c r="I1570" s="192">
        <v>-210.17673553499981</v>
      </c>
      <c r="J1570" s="494">
        <f t="shared" si="5"/>
        <v>47.823264465000193</v>
      </c>
    </row>
    <row r="1571" spans="1:10" s="49" customFormat="1" ht="16.5">
      <c r="A1571" s="177">
        <v>43178</v>
      </c>
      <c r="B1571" s="425">
        <v>2880</v>
      </c>
      <c r="C1571" s="425">
        <v>2789</v>
      </c>
      <c r="D1571" s="488">
        <v>91</v>
      </c>
      <c r="E1571" s="52">
        <v>6.3322000000000003</v>
      </c>
      <c r="F1571" s="226">
        <v>375</v>
      </c>
      <c r="G1571" s="228">
        <v>2980.8495862499999</v>
      </c>
      <c r="H1571" s="240">
        <v>-100.8495862499999</v>
      </c>
      <c r="I1571" s="192">
        <v>-191.8495862499999</v>
      </c>
      <c r="J1571" s="494">
        <f t="shared" si="5"/>
        <v>49.150413750000098</v>
      </c>
    </row>
    <row r="1572" spans="1:10" s="49" customFormat="1" ht="16.5">
      <c r="A1572" s="177">
        <v>43179</v>
      </c>
      <c r="B1572" s="425">
        <v>2885</v>
      </c>
      <c r="C1572" s="425">
        <v>2787</v>
      </c>
      <c r="D1572" s="488">
        <v>98</v>
      </c>
      <c r="E1572" s="52">
        <v>6.3300999999999998</v>
      </c>
      <c r="F1572" s="226">
        <v>375</v>
      </c>
      <c r="G1572" s="228">
        <v>2979.9107681249993</v>
      </c>
      <c r="H1572" s="240">
        <v>-94.910768124999322</v>
      </c>
      <c r="I1572" s="192">
        <v>-192.91076812499932</v>
      </c>
      <c r="J1572" s="494">
        <f t="shared" si="5"/>
        <v>55.089231875000678</v>
      </c>
    </row>
    <row r="1573" spans="1:10" s="49" customFormat="1" ht="16.5">
      <c r="A1573" s="177">
        <v>43180</v>
      </c>
      <c r="B1573" s="425">
        <v>2920</v>
      </c>
      <c r="C1573" s="425">
        <v>2777</v>
      </c>
      <c r="D1573" s="488">
        <v>143</v>
      </c>
      <c r="E1573" s="52">
        <v>6.3315000000000001</v>
      </c>
      <c r="F1573" s="226">
        <v>375</v>
      </c>
      <c r="G1573" s="228">
        <v>2980.5366468749994</v>
      </c>
      <c r="H1573" s="240">
        <v>-60.536646874999406</v>
      </c>
      <c r="I1573" s="192">
        <v>-203.53664687499941</v>
      </c>
      <c r="J1573" s="494">
        <f t="shared" si="5"/>
        <v>89.463353125000594</v>
      </c>
    </row>
    <row r="1574" spans="1:10" s="49" customFormat="1" ht="16.5">
      <c r="A1574" s="177">
        <v>43181</v>
      </c>
      <c r="B1574" s="425">
        <v>2960</v>
      </c>
      <c r="C1574" s="425">
        <v>2818</v>
      </c>
      <c r="D1574" s="488">
        <v>142</v>
      </c>
      <c r="E1574" s="52">
        <v>6.3212000000000002</v>
      </c>
      <c r="F1574" s="226">
        <v>378</v>
      </c>
      <c r="G1574" s="228">
        <v>2998.5394232399995</v>
      </c>
      <c r="H1574" s="240">
        <v>-38.539423239999451</v>
      </c>
      <c r="I1574" s="192">
        <v>-180.53942323999945</v>
      </c>
      <c r="J1574" s="494">
        <f t="shared" si="5"/>
        <v>111.46057676000055</v>
      </c>
    </row>
    <row r="1575" spans="1:10" s="49" customFormat="1" ht="16.5">
      <c r="A1575" s="177">
        <v>43182</v>
      </c>
      <c r="B1575" s="425">
        <v>2910</v>
      </c>
      <c r="C1575" s="425">
        <v>2720</v>
      </c>
      <c r="D1575" s="488">
        <v>190</v>
      </c>
      <c r="E1575" s="52">
        <v>6.3239999999999998</v>
      </c>
      <c r="F1575" s="226">
        <v>376</v>
      </c>
      <c r="G1575" s="228">
        <v>2984.7228815999997</v>
      </c>
      <c r="H1575" s="240">
        <v>-74.72288159999971</v>
      </c>
      <c r="I1575" s="192">
        <v>-264.72288159999971</v>
      </c>
      <c r="J1575" s="494">
        <f t="shared" si="5"/>
        <v>75.27711840000029</v>
      </c>
    </row>
    <row r="1576" spans="1:10" s="49" customFormat="1" ht="16.5">
      <c r="A1576" s="177">
        <v>43185</v>
      </c>
      <c r="B1576" s="425">
        <v>2910</v>
      </c>
      <c r="C1576" s="425">
        <v>2698</v>
      </c>
      <c r="D1576" s="488">
        <v>212</v>
      </c>
      <c r="E1576" s="52">
        <v>6.2849000000000004</v>
      </c>
      <c r="F1576" s="226">
        <v>369</v>
      </c>
      <c r="G1576" s="228">
        <v>2914.7485644150001</v>
      </c>
      <c r="H1576" s="240">
        <v>-4.7485644150001463</v>
      </c>
      <c r="I1576" s="192">
        <v>-216.74856441500015</v>
      </c>
      <c r="J1576" s="494">
        <f t="shared" si="5"/>
        <v>145.25143558499985</v>
      </c>
    </row>
    <row r="1577" spans="1:10" s="49" customFormat="1" ht="16.5">
      <c r="A1577" s="177">
        <v>43186</v>
      </c>
      <c r="B1577" s="425">
        <v>2900</v>
      </c>
      <c r="C1577" s="425">
        <v>2684</v>
      </c>
      <c r="D1577" s="488">
        <v>216</v>
      </c>
      <c r="E1577" s="52">
        <v>6.2728000000000002</v>
      </c>
      <c r="F1577" s="226">
        <v>373</v>
      </c>
      <c r="G1577" s="228">
        <v>2939.3382079600001</v>
      </c>
      <c r="H1577" s="240">
        <v>-39.338207960000091</v>
      </c>
      <c r="I1577" s="192">
        <v>-255.33820796000009</v>
      </c>
      <c r="J1577" s="494">
        <f t="shared" si="5"/>
        <v>110.66179203999991</v>
      </c>
    </row>
    <row r="1578" spans="1:10" s="49" customFormat="1" ht="16.5">
      <c r="A1578" s="177">
        <v>43187</v>
      </c>
      <c r="B1578" s="425">
        <v>2905</v>
      </c>
      <c r="C1578" s="425">
        <v>2686</v>
      </c>
      <c r="D1578" s="488">
        <v>219</v>
      </c>
      <c r="E1578" s="52">
        <v>6.2884000000000002</v>
      </c>
      <c r="F1578" s="226">
        <v>373</v>
      </c>
      <c r="G1578" s="228">
        <v>2946.2750903799997</v>
      </c>
      <c r="H1578" s="240">
        <v>-41.27509037999971</v>
      </c>
      <c r="I1578" s="192">
        <v>-260.27509037999971</v>
      </c>
      <c r="J1578" s="494">
        <f t="shared" si="5"/>
        <v>108.72490962000029</v>
      </c>
    </row>
    <row r="1579" spans="1:10" s="49" customFormat="1" ht="16.5">
      <c r="A1579" s="177">
        <v>43188</v>
      </c>
      <c r="B1579" s="425">
        <v>2905</v>
      </c>
      <c r="C1579" s="425">
        <v>2694</v>
      </c>
      <c r="D1579" s="488">
        <v>211</v>
      </c>
      <c r="E1579" s="52">
        <v>6.2904</v>
      </c>
      <c r="F1579" s="226">
        <v>370</v>
      </c>
      <c r="G1579" s="228">
        <v>2924.6671331999992</v>
      </c>
      <c r="H1579" s="240">
        <v>-19.667133199999171</v>
      </c>
      <c r="I1579" s="192">
        <v>-230.66713319999917</v>
      </c>
      <c r="J1579" s="494">
        <f t="shared" si="5"/>
        <v>130.33286680000083</v>
      </c>
    </row>
    <row r="1580" spans="1:10" s="49" customFormat="1" ht="16.5">
      <c r="A1580" s="177">
        <v>43192</v>
      </c>
      <c r="B1580" s="425">
        <v>2875</v>
      </c>
      <c r="C1580" s="425">
        <v>2684</v>
      </c>
      <c r="D1580" s="488">
        <v>191</v>
      </c>
      <c r="E1580" s="52">
        <v>6.2803000000000004</v>
      </c>
      <c r="F1580" s="226">
        <v>370</v>
      </c>
      <c r="G1580" s="228">
        <v>2920.2120686500002</v>
      </c>
      <c r="H1580" s="240">
        <v>-45.212068650000219</v>
      </c>
      <c r="I1580" s="192">
        <v>-236.21206865000022</v>
      </c>
      <c r="J1580" s="494">
        <f t="shared" si="5"/>
        <v>104.78793134999978</v>
      </c>
    </row>
    <row r="1581" spans="1:10" s="49" customFormat="1" ht="16.5">
      <c r="A1581" s="177">
        <v>43193</v>
      </c>
      <c r="B1581" s="425">
        <v>2855</v>
      </c>
      <c r="C1581" s="425">
        <v>2658</v>
      </c>
      <c r="D1581" s="488">
        <v>197</v>
      </c>
      <c r="E1581" s="52">
        <v>6.2843999999999998</v>
      </c>
      <c r="F1581" s="226">
        <v>365</v>
      </c>
      <c r="G1581" s="228">
        <v>2884.5608228999995</v>
      </c>
      <c r="H1581" s="240">
        <v>-29.560822899999494</v>
      </c>
      <c r="I1581" s="192">
        <v>-226.56082289999949</v>
      </c>
      <c r="J1581" s="494">
        <f t="shared" si="5"/>
        <v>120.43917710000051</v>
      </c>
    </row>
    <row r="1582" spans="1:10" s="49" customFormat="1" ht="16.5">
      <c r="A1582" s="177">
        <v>43199</v>
      </c>
      <c r="B1582" s="425">
        <v>2890</v>
      </c>
      <c r="C1582" s="425">
        <v>2742</v>
      </c>
      <c r="D1582" s="488">
        <v>148</v>
      </c>
      <c r="E1582" s="52">
        <v>6.3106999999999998</v>
      </c>
      <c r="F1582" s="226">
        <v>371</v>
      </c>
      <c r="G1582" s="228">
        <v>2941.144672854999</v>
      </c>
      <c r="H1582" s="240">
        <v>-51.144672854999044</v>
      </c>
      <c r="I1582" s="192">
        <v>-199.14467285499904</v>
      </c>
      <c r="J1582" s="494">
        <f t="shared" si="5"/>
        <v>98.855327145000956</v>
      </c>
    </row>
    <row r="1583" spans="1:10" s="49" customFormat="1" ht="16.5">
      <c r="A1583" s="177">
        <v>43200</v>
      </c>
      <c r="B1583" s="425">
        <v>2890</v>
      </c>
      <c r="C1583" s="425">
        <v>2739</v>
      </c>
      <c r="D1583" s="488">
        <v>151</v>
      </c>
      <c r="E1583" s="52">
        <v>6.2961999999999998</v>
      </c>
      <c r="F1583" s="226">
        <v>371</v>
      </c>
      <c r="G1583" s="228">
        <v>2934.7315019299995</v>
      </c>
      <c r="H1583" s="240">
        <v>-44.731501929999467</v>
      </c>
      <c r="I1583" s="192">
        <v>-195.73150192999947</v>
      </c>
      <c r="J1583" s="494">
        <f t="shared" si="5"/>
        <v>105.26849807000053</v>
      </c>
    </row>
    <row r="1584" spans="1:10" s="49" customFormat="1" ht="16.5">
      <c r="A1584" s="177">
        <v>43201</v>
      </c>
      <c r="B1584" s="425">
        <v>2875</v>
      </c>
      <c r="C1584" s="425">
        <v>2729</v>
      </c>
      <c r="D1584" s="488">
        <v>146</v>
      </c>
      <c r="E1584" s="52">
        <v>6.2859999999999996</v>
      </c>
      <c r="F1584" s="226">
        <v>368</v>
      </c>
      <c r="G1584" s="228">
        <v>2907.7386031999995</v>
      </c>
      <c r="H1584" s="240">
        <v>-32.738603199999488</v>
      </c>
      <c r="I1584" s="192">
        <v>-178.73860319999949</v>
      </c>
      <c r="J1584" s="494">
        <f t="shared" si="5"/>
        <v>117.26139680000051</v>
      </c>
    </row>
    <row r="1585" spans="1:10" s="49" customFormat="1" ht="16.5">
      <c r="A1585" s="177">
        <v>43202</v>
      </c>
      <c r="B1585" s="425">
        <v>2890</v>
      </c>
      <c r="C1585" s="425">
        <v>2637</v>
      </c>
      <c r="D1585" s="488">
        <v>253</v>
      </c>
      <c r="E1585" s="52">
        <v>6.2813999999999997</v>
      </c>
      <c r="F1585" s="226">
        <v>368</v>
      </c>
      <c r="G1585" s="228">
        <v>2905.7205316799991</v>
      </c>
      <c r="H1585" s="240">
        <v>-15.720531679999112</v>
      </c>
      <c r="I1585" s="192">
        <v>-268.72053167999911</v>
      </c>
      <c r="J1585" s="494">
        <f t="shared" si="5"/>
        <v>134.27946832000089</v>
      </c>
    </row>
    <row r="1586" spans="1:10" s="49" customFormat="1" ht="16.5">
      <c r="A1586" s="177">
        <v>43203</v>
      </c>
      <c r="B1586" s="425">
        <v>2960</v>
      </c>
      <c r="C1586" s="425">
        <v>2658</v>
      </c>
      <c r="D1586" s="488">
        <v>302</v>
      </c>
      <c r="E1586" s="52">
        <v>6.2824999999999998</v>
      </c>
      <c r="F1586" s="226">
        <v>380</v>
      </c>
      <c r="G1586" s="228">
        <v>2996.0793024999994</v>
      </c>
      <c r="H1586" s="240">
        <v>-36.079302499999358</v>
      </c>
      <c r="I1586" s="192">
        <v>-338.07930249999936</v>
      </c>
      <c r="J1586" s="494">
        <f t="shared" si="5"/>
        <v>113.92069750000064</v>
      </c>
    </row>
    <row r="1587" spans="1:10" s="49" customFormat="1" ht="16.5">
      <c r="A1587" s="177">
        <v>43206</v>
      </c>
      <c r="B1587" s="425">
        <v>3075</v>
      </c>
      <c r="C1587" s="425">
        <v>2654</v>
      </c>
      <c r="D1587" s="488">
        <v>421</v>
      </c>
      <c r="E1587" s="52">
        <v>6.2811000000000003</v>
      </c>
      <c r="F1587" s="226">
        <v>380</v>
      </c>
      <c r="G1587" s="228">
        <v>2995.4450786999996</v>
      </c>
      <c r="H1587" s="240">
        <v>79.554921300000387</v>
      </c>
      <c r="I1587" s="192">
        <v>-341.44507869999961</v>
      </c>
      <c r="J1587" s="494">
        <f t="shared" si="5"/>
        <v>229.55492130000039</v>
      </c>
    </row>
    <row r="1588" spans="1:10" s="49" customFormat="1" ht="16.5">
      <c r="A1588" s="177">
        <v>43207</v>
      </c>
      <c r="B1588" s="425">
        <v>3087.5</v>
      </c>
      <c r="C1588" s="425">
        <v>2675</v>
      </c>
      <c r="D1588" s="488">
        <v>412.5</v>
      </c>
      <c r="E1588" s="52">
        <v>6.2763999999999998</v>
      </c>
      <c r="F1588" s="226">
        <v>380</v>
      </c>
      <c r="G1588" s="228">
        <v>2993.3158987999991</v>
      </c>
      <c r="H1588" s="240">
        <v>94.184101200000896</v>
      </c>
      <c r="I1588" s="192">
        <v>-318.3158987999991</v>
      </c>
      <c r="J1588" s="494">
        <f t="shared" si="5"/>
        <v>244.1841012000009</v>
      </c>
    </row>
    <row r="1589" spans="1:10" s="49" customFormat="1" ht="16.5">
      <c r="A1589" s="177">
        <v>43208</v>
      </c>
      <c r="B1589" s="425">
        <v>3235</v>
      </c>
      <c r="C1589" s="425">
        <v>2717</v>
      </c>
      <c r="D1589" s="488">
        <v>518</v>
      </c>
      <c r="E1589" s="52">
        <v>6.2854000000000001</v>
      </c>
      <c r="F1589" s="226">
        <v>382</v>
      </c>
      <c r="G1589" s="228">
        <v>3012.3793310199999</v>
      </c>
      <c r="H1589" s="240">
        <v>222.62066898000012</v>
      </c>
      <c r="I1589" s="192">
        <v>-295.37933101999988</v>
      </c>
      <c r="J1589" s="494">
        <f t="shared" si="5"/>
        <v>372.62066898000012</v>
      </c>
    </row>
    <row r="1590" spans="1:10" s="49" customFormat="1" ht="16.5">
      <c r="A1590" s="177">
        <v>43209</v>
      </c>
      <c r="B1590" s="425">
        <v>3190</v>
      </c>
      <c r="C1590" s="425">
        <v>2710</v>
      </c>
      <c r="D1590" s="488">
        <v>480</v>
      </c>
      <c r="E1590" s="52">
        <v>6.2778</v>
      </c>
      <c r="F1590" s="226">
        <v>385</v>
      </c>
      <c r="G1590" s="228">
        <v>3031.3705189499997</v>
      </c>
      <c r="H1590" s="240">
        <v>158.62948105000032</v>
      </c>
      <c r="I1590" s="192">
        <v>-321.37051894999968</v>
      </c>
      <c r="J1590" s="494">
        <f t="shared" si="5"/>
        <v>308.62948105000032</v>
      </c>
    </row>
    <row r="1591" spans="1:10" s="49" customFormat="1" ht="16.5">
      <c r="A1591" s="177">
        <v>43210</v>
      </c>
      <c r="B1591" s="425">
        <v>3025</v>
      </c>
      <c r="C1591" s="425">
        <v>2643</v>
      </c>
      <c r="D1591" s="488">
        <v>382</v>
      </c>
      <c r="E1591" s="52">
        <v>6.2897999999999996</v>
      </c>
      <c r="F1591" s="226">
        <v>385</v>
      </c>
      <c r="G1591" s="228">
        <v>3036.8782519499991</v>
      </c>
      <c r="H1591" s="240">
        <v>-11.878251949999139</v>
      </c>
      <c r="I1591" s="192">
        <v>-393.87825194999914</v>
      </c>
      <c r="J1591" s="494">
        <f t="shared" si="5"/>
        <v>138.12174805000086</v>
      </c>
    </row>
    <row r="1592" spans="1:10" s="49" customFormat="1" ht="16.5">
      <c r="A1592" s="177">
        <v>43213</v>
      </c>
      <c r="B1592" s="425">
        <v>3090</v>
      </c>
      <c r="C1592" s="425">
        <v>2682</v>
      </c>
      <c r="D1592" s="488">
        <v>408</v>
      </c>
      <c r="E1592" s="52">
        <v>6.3044000000000002</v>
      </c>
      <c r="F1592" s="226">
        <v>385</v>
      </c>
      <c r="G1592" s="228">
        <v>3043.5793270999993</v>
      </c>
      <c r="H1592" s="240">
        <v>46.420672900000682</v>
      </c>
      <c r="I1592" s="192">
        <v>-361.57932709999932</v>
      </c>
      <c r="J1592" s="494">
        <f t="shared" si="5"/>
        <v>196.42067290000068</v>
      </c>
    </row>
    <row r="1593" spans="1:10" s="49" customFormat="1" ht="16.5">
      <c r="A1593" s="177">
        <v>43214</v>
      </c>
      <c r="B1593" s="425">
        <v>3150</v>
      </c>
      <c r="C1593" s="425">
        <v>2722</v>
      </c>
      <c r="D1593" s="488">
        <v>428</v>
      </c>
      <c r="E1593" s="52">
        <v>6.3091999999999997</v>
      </c>
      <c r="F1593" s="226">
        <v>386</v>
      </c>
      <c r="G1593" s="228">
        <v>3053.3039330799998</v>
      </c>
      <c r="H1593" s="240">
        <v>96.696066920000249</v>
      </c>
      <c r="I1593" s="192">
        <v>-331.30393307999975</v>
      </c>
      <c r="J1593" s="494">
        <f t="shared" si="5"/>
        <v>246.69606692000025</v>
      </c>
    </row>
    <row r="1594" spans="1:10" s="49" customFormat="1" ht="16.5">
      <c r="A1594" s="177">
        <v>43215</v>
      </c>
      <c r="B1594" s="425">
        <v>3175</v>
      </c>
      <c r="C1594" s="425">
        <v>2681</v>
      </c>
      <c r="D1594" s="488">
        <v>494</v>
      </c>
      <c r="E1594" s="52">
        <v>6.3204000000000002</v>
      </c>
      <c r="F1594" s="226">
        <v>386</v>
      </c>
      <c r="G1594" s="228">
        <v>3058.4578359599996</v>
      </c>
      <c r="H1594" s="240">
        <v>116.54216404000044</v>
      </c>
      <c r="I1594" s="192">
        <v>-377.45783595999956</v>
      </c>
      <c r="J1594" s="494">
        <f t="shared" si="5"/>
        <v>266.54216404000044</v>
      </c>
    </row>
    <row r="1595" spans="1:10" s="49" customFormat="1" ht="16.5">
      <c r="A1595" s="177">
        <v>43216</v>
      </c>
      <c r="B1595" s="425">
        <v>3187.5</v>
      </c>
      <c r="C1595" s="425">
        <v>2663</v>
      </c>
      <c r="D1595" s="488">
        <v>524.5</v>
      </c>
      <c r="E1595" s="52">
        <v>6.33</v>
      </c>
      <c r="F1595" s="226">
        <v>391</v>
      </c>
      <c r="G1595" s="228">
        <v>3100.6070144999999</v>
      </c>
      <c r="H1595" s="240">
        <v>86.892985500000123</v>
      </c>
      <c r="I1595" s="192">
        <v>-437.60701449999988</v>
      </c>
      <c r="J1595" s="494">
        <f t="shared" si="5"/>
        <v>236.89298550000012</v>
      </c>
    </row>
    <row r="1596" spans="1:10" s="49" customFormat="1" ht="16.5">
      <c r="A1596" s="177">
        <v>43217</v>
      </c>
      <c r="B1596" s="425">
        <v>3240</v>
      </c>
      <c r="C1596" s="425">
        <v>2681</v>
      </c>
      <c r="D1596" s="488">
        <v>559</v>
      </c>
      <c r="E1596" s="52">
        <v>6.3438999999999997</v>
      </c>
      <c r="F1596" s="226">
        <v>398</v>
      </c>
      <c r="G1596" s="228">
        <v>3160.0263932299995</v>
      </c>
      <c r="H1596" s="240">
        <v>79.973606770000515</v>
      </c>
      <c r="I1596" s="192">
        <v>-479.02639322999948</v>
      </c>
      <c r="J1596" s="494">
        <f t="shared" si="5"/>
        <v>229.97360677000052</v>
      </c>
    </row>
    <row r="1597" spans="1:10" s="49" customFormat="1" ht="16.5">
      <c r="A1597" s="177">
        <v>43222</v>
      </c>
      <c r="B1597" s="425">
        <v>3295</v>
      </c>
      <c r="C1597" s="425">
        <v>2706</v>
      </c>
      <c r="D1597" s="488">
        <v>589</v>
      </c>
      <c r="E1597" s="52">
        <v>6.3601999999999999</v>
      </c>
      <c r="F1597" s="226">
        <v>397</v>
      </c>
      <c r="G1597" s="228">
        <v>3160.1780347099998</v>
      </c>
      <c r="H1597" s="240">
        <v>134.82196529000021</v>
      </c>
      <c r="I1597" s="192">
        <v>-454.17803470999979</v>
      </c>
      <c r="J1597" s="494">
        <f t="shared" si="5"/>
        <v>284.82196529000021</v>
      </c>
    </row>
    <row r="1598" spans="1:10" s="49" customFormat="1" ht="16.5">
      <c r="A1598" s="177">
        <v>43223</v>
      </c>
      <c r="B1598" s="425">
        <v>3295</v>
      </c>
      <c r="C1598" s="425">
        <v>2702</v>
      </c>
      <c r="D1598" s="488">
        <v>593</v>
      </c>
      <c r="E1598" s="52">
        <v>6.3532000000000002</v>
      </c>
      <c r="F1598" s="226">
        <v>396</v>
      </c>
      <c r="G1598" s="228">
        <v>3149.2910824799997</v>
      </c>
      <c r="H1598" s="240">
        <v>145.70891752000034</v>
      </c>
      <c r="I1598" s="192">
        <v>-447.29108247999966</v>
      </c>
      <c r="J1598" s="494">
        <f t="shared" si="5"/>
        <v>295.70891752000034</v>
      </c>
    </row>
    <row r="1599" spans="1:10" s="49" customFormat="1" ht="16.5">
      <c r="A1599" s="177">
        <v>43224</v>
      </c>
      <c r="B1599" s="425">
        <v>3340</v>
      </c>
      <c r="C1599" s="425">
        <v>2759</v>
      </c>
      <c r="D1599" s="488">
        <v>581</v>
      </c>
      <c r="E1599" s="52">
        <v>6.3589000000000002</v>
      </c>
      <c r="F1599" s="226">
        <v>400</v>
      </c>
      <c r="G1599" s="228">
        <v>3182.3050539999995</v>
      </c>
      <c r="H1599" s="240">
        <v>157.69494600000053</v>
      </c>
      <c r="I1599" s="192">
        <v>-423.30505399999947</v>
      </c>
      <c r="J1599" s="494">
        <f t="shared" si="5"/>
        <v>307.69494600000053</v>
      </c>
    </row>
    <row r="1600" spans="1:10" s="49" customFormat="1" ht="16.5">
      <c r="A1600" s="177">
        <v>43227</v>
      </c>
      <c r="B1600" s="425">
        <v>3390</v>
      </c>
      <c r="C1600" s="425">
        <v>2763</v>
      </c>
      <c r="D1600" s="488">
        <v>627</v>
      </c>
      <c r="E1600" s="52">
        <v>6.3648999999999996</v>
      </c>
      <c r="F1600" s="226">
        <v>400</v>
      </c>
      <c r="G1600" s="228">
        <v>3185.1662139999999</v>
      </c>
      <c r="H1600" s="240">
        <v>204.83378600000015</v>
      </c>
      <c r="I1600" s="192">
        <v>-422.16621399999985</v>
      </c>
      <c r="J1600" s="494">
        <f t="shared" si="5"/>
        <v>354.83378600000015</v>
      </c>
    </row>
    <row r="1601" spans="1:10" s="49" customFormat="1" ht="16.5">
      <c r="A1601" s="177">
        <v>43228</v>
      </c>
      <c r="B1601" s="425">
        <v>3460</v>
      </c>
      <c r="C1601" s="425">
        <v>2762</v>
      </c>
      <c r="D1601" s="488">
        <v>698</v>
      </c>
      <c r="E1601" s="52">
        <v>6.3676000000000004</v>
      </c>
      <c r="F1601" s="226">
        <v>400</v>
      </c>
      <c r="G1601" s="228">
        <v>3186.4537359999995</v>
      </c>
      <c r="H1601" s="240">
        <v>273.54626400000052</v>
      </c>
      <c r="I1601" s="192">
        <v>-424.45373599999948</v>
      </c>
      <c r="J1601" s="494">
        <f t="shared" si="5"/>
        <v>423.54626400000052</v>
      </c>
    </row>
    <row r="1602" spans="1:10" s="49" customFormat="1" ht="16.5">
      <c r="A1602" s="177">
        <v>43229</v>
      </c>
      <c r="B1602" s="425">
        <v>3500</v>
      </c>
      <c r="C1602" s="425">
        <v>2773</v>
      </c>
      <c r="D1602" s="488">
        <v>727</v>
      </c>
      <c r="E1602" s="52">
        <v>6.3784000000000001</v>
      </c>
      <c r="F1602" s="226">
        <v>408</v>
      </c>
      <c r="G1602" s="228">
        <v>3252.4359004799994</v>
      </c>
      <c r="H1602" s="240">
        <v>247.56409952000058</v>
      </c>
      <c r="I1602" s="192">
        <v>-479.43590047999942</v>
      </c>
      <c r="J1602" s="494">
        <f t="shared" si="5"/>
        <v>397.56409952000058</v>
      </c>
    </row>
    <row r="1603" spans="1:10" s="49" customFormat="1" ht="16.5">
      <c r="A1603" s="177">
        <v>43230</v>
      </c>
      <c r="B1603" s="425">
        <v>3470</v>
      </c>
      <c r="C1603" s="425">
        <v>2780</v>
      </c>
      <c r="D1603" s="488">
        <v>690</v>
      </c>
      <c r="E1603" s="52">
        <v>6.3613</v>
      </c>
      <c r="F1603" s="226">
        <v>405</v>
      </c>
      <c r="G1603" s="228">
        <v>3221.3676369749996</v>
      </c>
      <c r="H1603" s="240">
        <v>248.63236302500036</v>
      </c>
      <c r="I1603" s="192">
        <v>-441.36763697499964</v>
      </c>
      <c r="J1603" s="494">
        <f t="shared" si="5"/>
        <v>398.63236302500036</v>
      </c>
    </row>
    <row r="1604" spans="1:10" s="49" customFormat="1" ht="16.5">
      <c r="A1604" s="177">
        <v>43231</v>
      </c>
      <c r="B1604" s="425">
        <v>3290</v>
      </c>
      <c r="C1604" s="425">
        <v>2792</v>
      </c>
      <c r="D1604" s="488">
        <v>498</v>
      </c>
      <c r="E1604" s="52">
        <v>6.3350999999999997</v>
      </c>
      <c r="F1604" s="226">
        <v>412</v>
      </c>
      <c r="G1604" s="228">
        <v>3261.5844595799995</v>
      </c>
      <c r="H1604" s="240">
        <v>28.415540420000525</v>
      </c>
      <c r="I1604" s="192">
        <v>-469.58445957999947</v>
      </c>
      <c r="J1604" s="494">
        <f t="shared" si="5"/>
        <v>178.41554042000053</v>
      </c>
    </row>
    <row r="1605" spans="1:10" s="49" customFormat="1" ht="16.5">
      <c r="A1605" s="177">
        <v>43234</v>
      </c>
      <c r="B1605" s="425">
        <v>3285</v>
      </c>
      <c r="C1605" s="425">
        <v>2771</v>
      </c>
      <c r="D1605" s="488">
        <v>514</v>
      </c>
      <c r="E1605" s="52">
        <v>6.3368000000000002</v>
      </c>
      <c r="F1605" s="226">
        <v>412</v>
      </c>
      <c r="G1605" s="228">
        <v>3262.4194414399999</v>
      </c>
      <c r="H1605" s="240">
        <v>22.5805585600001</v>
      </c>
      <c r="I1605" s="192">
        <v>-491.4194414399999</v>
      </c>
      <c r="J1605" s="494">
        <f t="shared" si="5"/>
        <v>172.5805585600001</v>
      </c>
    </row>
    <row r="1606" spans="1:10" s="49" customFormat="1" ht="16.5">
      <c r="A1606" s="177">
        <v>43235</v>
      </c>
      <c r="B1606" s="425">
        <v>3350</v>
      </c>
      <c r="C1606" s="425">
        <v>2807</v>
      </c>
      <c r="D1606" s="488">
        <v>543</v>
      </c>
      <c r="E1606" s="52">
        <v>6.3535000000000004</v>
      </c>
      <c r="F1606" s="226">
        <v>415</v>
      </c>
      <c r="G1606" s="228">
        <v>3293.3448853749996</v>
      </c>
      <c r="H1606" s="240">
        <v>56.655114625000351</v>
      </c>
      <c r="I1606" s="192">
        <v>-486.34488537499965</v>
      </c>
      <c r="J1606" s="494">
        <f t="shared" si="5"/>
        <v>206.65511462500035</v>
      </c>
    </row>
    <row r="1607" spans="1:10" s="49" customFormat="1" ht="16.5">
      <c r="A1607" s="177">
        <v>43236</v>
      </c>
      <c r="B1607" s="425">
        <v>3425</v>
      </c>
      <c r="C1607" s="425">
        <v>2839</v>
      </c>
      <c r="D1607" s="488">
        <v>586</v>
      </c>
      <c r="E1607" s="52">
        <v>6.3685</v>
      </c>
      <c r="F1607" s="226">
        <v>415</v>
      </c>
      <c r="G1607" s="228">
        <v>3300.7660191250002</v>
      </c>
      <c r="H1607" s="240">
        <v>124.23398087499982</v>
      </c>
      <c r="I1607" s="192">
        <v>-461.76601912500018</v>
      </c>
      <c r="J1607" s="494">
        <f t="shared" si="5"/>
        <v>274.23398087499982</v>
      </c>
    </row>
    <row r="1608" spans="1:10" s="49" customFormat="1" ht="16.5">
      <c r="A1608" s="177">
        <v>43237</v>
      </c>
      <c r="B1608" s="425">
        <v>3415</v>
      </c>
      <c r="C1608" s="425">
        <v>2841</v>
      </c>
      <c r="D1608" s="488">
        <v>574</v>
      </c>
      <c r="E1608" s="52">
        <v>6.3670999999999998</v>
      </c>
      <c r="F1608" s="226">
        <v>415</v>
      </c>
      <c r="G1608" s="228">
        <v>3300.0733799749996</v>
      </c>
      <c r="H1608" s="240">
        <v>114.92662002500037</v>
      </c>
      <c r="I1608" s="192">
        <v>-459.07337997499963</v>
      </c>
      <c r="J1608" s="494">
        <f t="shared" si="5"/>
        <v>264.92662002500037</v>
      </c>
    </row>
    <row r="1609" spans="1:10" s="49" customFormat="1" ht="16.5">
      <c r="A1609" s="177">
        <v>43238</v>
      </c>
      <c r="B1609" s="425">
        <v>3340</v>
      </c>
      <c r="C1609" s="425">
        <v>2829</v>
      </c>
      <c r="D1609" s="488">
        <v>511</v>
      </c>
      <c r="E1609" s="52">
        <v>6.3760000000000003</v>
      </c>
      <c r="F1609" s="226">
        <v>418</v>
      </c>
      <c r="G1609" s="228">
        <v>3327.2800311999995</v>
      </c>
      <c r="H1609" s="240">
        <v>12.719968800000515</v>
      </c>
      <c r="I1609" s="192">
        <v>-498.28003119999948</v>
      </c>
      <c r="J1609" s="494">
        <f t="shared" si="5"/>
        <v>162.71996880000052</v>
      </c>
    </row>
    <row r="1610" spans="1:10" s="49" customFormat="1" ht="16.5">
      <c r="A1610" s="177">
        <v>43241</v>
      </c>
      <c r="B1610" s="425">
        <v>3220</v>
      </c>
      <c r="C1610" s="425">
        <v>2816</v>
      </c>
      <c r="D1610" s="488">
        <v>404</v>
      </c>
      <c r="E1610" s="52">
        <v>6.3887999999999998</v>
      </c>
      <c r="F1610" s="226">
        <v>413</v>
      </c>
      <c r="G1610" s="228">
        <v>3295.5764709599994</v>
      </c>
      <c r="H1610" s="240">
        <v>-75.576470959999369</v>
      </c>
      <c r="I1610" s="192">
        <v>-479.57647095999937</v>
      </c>
      <c r="J1610" s="494">
        <f t="shared" si="5"/>
        <v>74.423529040000631</v>
      </c>
    </row>
    <row r="1611" spans="1:10" s="49" customFormat="1" ht="16.5">
      <c r="A1611" s="177">
        <v>43242</v>
      </c>
      <c r="B1611" s="425">
        <v>3175</v>
      </c>
      <c r="C1611" s="425">
        <v>2786</v>
      </c>
      <c r="D1611" s="488">
        <v>389</v>
      </c>
      <c r="E1611" s="52">
        <v>6.3708999999999998</v>
      </c>
      <c r="F1611" s="226">
        <v>410</v>
      </c>
      <c r="G1611" s="228">
        <v>3263.9780583499996</v>
      </c>
      <c r="H1611" s="240">
        <v>-88.978058349999628</v>
      </c>
      <c r="I1611" s="192">
        <v>-477.97805834999963</v>
      </c>
      <c r="J1611" s="494">
        <f t="shared" si="5"/>
        <v>61.021941650000372</v>
      </c>
    </row>
    <row r="1612" spans="1:10" s="49" customFormat="1" ht="16.5">
      <c r="A1612" s="177">
        <v>43243</v>
      </c>
      <c r="B1612" s="425">
        <v>3145</v>
      </c>
      <c r="C1612" s="425">
        <v>2779</v>
      </c>
      <c r="D1612" s="488">
        <v>366</v>
      </c>
      <c r="E1612" s="52">
        <v>6.3852000000000002</v>
      </c>
      <c r="F1612" s="226">
        <v>405</v>
      </c>
      <c r="G1612" s="228">
        <v>3232.9070528999991</v>
      </c>
      <c r="H1612" s="240">
        <v>-87.907052899999144</v>
      </c>
      <c r="I1612" s="192">
        <v>-453.90705289999914</v>
      </c>
      <c r="J1612" s="494">
        <f t="shared" si="5"/>
        <v>62.092947100000856</v>
      </c>
    </row>
    <row r="1613" spans="1:10" s="49" customFormat="1" ht="16.5">
      <c r="A1613" s="177">
        <v>43244</v>
      </c>
      <c r="B1613" s="425">
        <v>3150</v>
      </c>
      <c r="C1613" s="425">
        <v>2772</v>
      </c>
      <c r="D1613" s="488">
        <v>378</v>
      </c>
      <c r="E1613" s="52">
        <v>6.3845999999999998</v>
      </c>
      <c r="F1613" s="226">
        <v>408</v>
      </c>
      <c r="G1613" s="228">
        <v>3255.4515631199993</v>
      </c>
      <c r="H1613" s="240">
        <v>-105.45156311999926</v>
      </c>
      <c r="I1613" s="192">
        <v>-483.45156311999926</v>
      </c>
      <c r="J1613" s="494">
        <f t="shared" si="5"/>
        <v>44.548436880000736</v>
      </c>
    </row>
    <row r="1614" spans="1:10" s="49" customFormat="1" ht="16.5">
      <c r="A1614" s="177">
        <v>43245</v>
      </c>
      <c r="B1614" s="425">
        <v>3140</v>
      </c>
      <c r="C1614" s="425">
        <v>2726</v>
      </c>
      <c r="D1614" s="488">
        <v>414</v>
      </c>
      <c r="E1614" s="52">
        <v>6.3891</v>
      </c>
      <c r="F1614" s="226">
        <v>410</v>
      </c>
      <c r="G1614" s="228">
        <v>3272.8738816499995</v>
      </c>
      <c r="H1614" s="240">
        <v>-132.87388164999948</v>
      </c>
      <c r="I1614" s="192">
        <v>-546.87388164999948</v>
      </c>
      <c r="J1614" s="494">
        <f t="shared" si="5"/>
        <v>17.126118350000525</v>
      </c>
    </row>
    <row r="1615" spans="1:10" s="49" customFormat="1" ht="16.5">
      <c r="A1615" s="177">
        <v>43248</v>
      </c>
      <c r="B1615" s="425">
        <v>3105</v>
      </c>
      <c r="C1615" s="425">
        <v>2734</v>
      </c>
      <c r="D1615" s="488">
        <v>371</v>
      </c>
      <c r="E1615" s="52">
        <v>6.3937999999999997</v>
      </c>
      <c r="F1615" s="226">
        <v>410</v>
      </c>
      <c r="G1615" s="228">
        <v>3275.1711546999995</v>
      </c>
      <c r="H1615" s="240">
        <v>-170.17115469999953</v>
      </c>
      <c r="I1615" s="192">
        <v>-541.17115469999953</v>
      </c>
      <c r="J1615" s="494">
        <f t="shared" ref="J1615:J1678" si="6">H1615+150</f>
        <v>-20.171154699999533</v>
      </c>
    </row>
    <row r="1616" spans="1:10" s="49" customFormat="1" ht="16.5">
      <c r="A1616" s="177">
        <v>43249</v>
      </c>
      <c r="B1616" s="425">
        <v>3120</v>
      </c>
      <c r="C1616" s="425">
        <v>2742</v>
      </c>
      <c r="D1616" s="488">
        <v>378</v>
      </c>
      <c r="E1616" s="52">
        <v>6.4188000000000001</v>
      </c>
      <c r="F1616" s="226">
        <v>410</v>
      </c>
      <c r="G1616" s="228">
        <v>3287.3906921999996</v>
      </c>
      <c r="H1616" s="240">
        <v>-167.39069219999965</v>
      </c>
      <c r="I1616" s="192">
        <v>-545.39069219999965</v>
      </c>
      <c r="J1616" s="494">
        <f t="shared" si="6"/>
        <v>-17.390692199999648</v>
      </c>
    </row>
    <row r="1617" spans="1:10" s="49" customFormat="1" ht="16.5">
      <c r="A1617" s="177">
        <v>43250</v>
      </c>
      <c r="B1617" s="425">
        <v>3127.5</v>
      </c>
      <c r="C1617" s="425">
        <v>2719</v>
      </c>
      <c r="D1617" s="488">
        <v>408.5</v>
      </c>
      <c r="E1617" s="52">
        <v>6.4248000000000003</v>
      </c>
      <c r="F1617" s="226">
        <v>409</v>
      </c>
      <c r="G1617" s="228">
        <v>3282.6640558799995</v>
      </c>
      <c r="H1617" s="240">
        <v>-155.16405587999952</v>
      </c>
      <c r="I1617" s="192">
        <v>-563.66405587999952</v>
      </c>
      <c r="J1617" s="494">
        <f t="shared" si="6"/>
        <v>-5.1640558799995233</v>
      </c>
    </row>
    <row r="1618" spans="1:10" s="49" customFormat="1" ht="16.5">
      <c r="A1618" s="177">
        <v>43251</v>
      </c>
      <c r="B1618" s="425">
        <v>3120</v>
      </c>
      <c r="C1618" s="425">
        <v>2758</v>
      </c>
      <c r="D1618" s="488">
        <v>362</v>
      </c>
      <c r="E1618" s="52">
        <v>6.4009999999999998</v>
      </c>
      <c r="F1618" s="226">
        <v>405</v>
      </c>
      <c r="G1618" s="228">
        <v>3240.535620749999</v>
      </c>
      <c r="H1618" s="240">
        <v>-120.535620749999</v>
      </c>
      <c r="I1618" s="192">
        <v>-482.535620749999</v>
      </c>
      <c r="J1618" s="494">
        <f t="shared" si="6"/>
        <v>29.464379250001002</v>
      </c>
    </row>
    <row r="1619" spans="1:10" s="49" customFormat="1" ht="16.5">
      <c r="A1619" s="177">
        <v>43252</v>
      </c>
      <c r="B1619" s="425">
        <v>3120</v>
      </c>
      <c r="C1619" s="425">
        <v>2791</v>
      </c>
      <c r="D1619" s="488">
        <v>329</v>
      </c>
      <c r="E1619" s="52">
        <v>6.4169</v>
      </c>
      <c r="F1619" s="226">
        <v>410</v>
      </c>
      <c r="G1619" s="228">
        <v>3286.4620073499996</v>
      </c>
      <c r="H1619" s="240">
        <v>-166.46200734999957</v>
      </c>
      <c r="I1619" s="192">
        <v>-495.46200734999957</v>
      </c>
      <c r="J1619" s="494">
        <f t="shared" si="6"/>
        <v>-16.462007349999567</v>
      </c>
    </row>
    <row r="1620" spans="1:10" s="49" customFormat="1" ht="16.5">
      <c r="A1620" s="177">
        <v>43255</v>
      </c>
      <c r="B1620" s="425">
        <v>3090</v>
      </c>
      <c r="C1620" s="425">
        <v>2769</v>
      </c>
      <c r="D1620" s="488">
        <v>321</v>
      </c>
      <c r="E1620" s="52">
        <v>6.4123000000000001</v>
      </c>
      <c r="F1620" s="226">
        <v>410</v>
      </c>
      <c r="G1620" s="228">
        <v>3284.2136124499998</v>
      </c>
      <c r="H1620" s="240">
        <v>-194.2136124499998</v>
      </c>
      <c r="I1620" s="192">
        <v>-515.2136124499998</v>
      </c>
      <c r="J1620" s="494">
        <f t="shared" si="6"/>
        <v>-44.2136124499998</v>
      </c>
    </row>
    <row r="1621" spans="1:10" s="49" customFormat="1" ht="16.5">
      <c r="A1621" s="177">
        <v>43256</v>
      </c>
      <c r="B1621" s="425">
        <v>3035</v>
      </c>
      <c r="C1621" s="425">
        <v>2739</v>
      </c>
      <c r="D1621" s="488">
        <v>296</v>
      </c>
      <c r="E1621" s="52">
        <v>6.4015000000000004</v>
      </c>
      <c r="F1621" s="226">
        <v>405</v>
      </c>
      <c r="G1621" s="228">
        <v>3240.7770311249997</v>
      </c>
      <c r="H1621" s="240">
        <v>-205.77703112499967</v>
      </c>
      <c r="I1621" s="192">
        <v>-501.77703112499967</v>
      </c>
      <c r="J1621" s="494">
        <f t="shared" si="6"/>
        <v>-55.777031124999667</v>
      </c>
    </row>
    <row r="1622" spans="1:10" s="49" customFormat="1" ht="16.5">
      <c r="A1622" s="177">
        <v>43257</v>
      </c>
      <c r="B1622" s="425">
        <v>3015</v>
      </c>
      <c r="C1622" s="425">
        <v>2747</v>
      </c>
      <c r="D1622" s="488">
        <v>268</v>
      </c>
      <c r="E1622" s="52">
        <v>6.3956</v>
      </c>
      <c r="F1622" s="226">
        <v>408</v>
      </c>
      <c r="G1622" s="228">
        <v>3260.8019323199992</v>
      </c>
      <c r="H1622" s="240">
        <v>-245.8019323199992</v>
      </c>
      <c r="I1622" s="192">
        <v>-513.8019323199992</v>
      </c>
      <c r="J1622" s="494">
        <f t="shared" si="6"/>
        <v>-95.801932319999196</v>
      </c>
    </row>
    <row r="1623" spans="1:10" s="49" customFormat="1" ht="16.5">
      <c r="A1623" s="177">
        <v>43258</v>
      </c>
      <c r="B1623" s="425">
        <v>3040</v>
      </c>
      <c r="C1623" s="425">
        <v>2810</v>
      </c>
      <c r="D1623" s="488">
        <v>230</v>
      </c>
      <c r="E1623" s="52">
        <v>6.3933</v>
      </c>
      <c r="F1623" s="226">
        <v>408</v>
      </c>
      <c r="G1623" s="228">
        <v>3259.6832187599994</v>
      </c>
      <c r="H1623" s="240">
        <v>-219.68321875999936</v>
      </c>
      <c r="I1623" s="192">
        <v>-449.68321875999936</v>
      </c>
      <c r="J1623" s="494">
        <f t="shared" si="6"/>
        <v>-69.683218759999363</v>
      </c>
    </row>
    <row r="1624" spans="1:10" s="49" customFormat="1" ht="16.5">
      <c r="A1624" s="177">
        <v>43259</v>
      </c>
      <c r="B1624" s="425">
        <v>3020</v>
      </c>
      <c r="C1624" s="425">
        <v>2802</v>
      </c>
      <c r="D1624" s="488">
        <v>218</v>
      </c>
      <c r="E1624" s="52">
        <v>6.4097</v>
      </c>
      <c r="F1624" s="226">
        <v>399</v>
      </c>
      <c r="G1624" s="228">
        <v>3198.8882181449994</v>
      </c>
      <c r="H1624" s="240">
        <v>-178.88821814499943</v>
      </c>
      <c r="I1624" s="192">
        <v>-396.88821814499943</v>
      </c>
      <c r="J1624" s="494">
        <f t="shared" si="6"/>
        <v>-28.888218144999428</v>
      </c>
    </row>
    <row r="1625" spans="1:10" s="49" customFormat="1" ht="16.5">
      <c r="A1625" s="177">
        <v>43262</v>
      </c>
      <c r="B1625" s="425">
        <v>3035</v>
      </c>
      <c r="C1625" s="425">
        <v>2823</v>
      </c>
      <c r="D1625" s="488">
        <v>212</v>
      </c>
      <c r="E1625" s="52">
        <v>6.4016000000000002</v>
      </c>
      <c r="F1625" s="226">
        <v>399</v>
      </c>
      <c r="G1625" s="228">
        <v>3195.03530856</v>
      </c>
      <c r="H1625" s="240">
        <v>-160.03530855999998</v>
      </c>
      <c r="I1625" s="192">
        <v>-372.03530855999998</v>
      </c>
      <c r="J1625" s="494">
        <f t="shared" si="6"/>
        <v>-10.035308559999976</v>
      </c>
    </row>
    <row r="1626" spans="1:10" s="49" customFormat="1" ht="16.5">
      <c r="A1626" s="177">
        <v>43263</v>
      </c>
      <c r="B1626" s="425">
        <v>3082.5</v>
      </c>
      <c r="C1626" s="425">
        <v>2847</v>
      </c>
      <c r="D1626" s="488">
        <v>235.5</v>
      </c>
      <c r="E1626" s="52">
        <v>6.4040999999999997</v>
      </c>
      <c r="F1626" s="226">
        <v>402</v>
      </c>
      <c r="G1626" s="228">
        <v>3219.1284216299996</v>
      </c>
      <c r="H1626" s="240">
        <v>-136.62842162999959</v>
      </c>
      <c r="I1626" s="192">
        <v>-372.12842162999959</v>
      </c>
      <c r="J1626" s="494">
        <f t="shared" si="6"/>
        <v>13.371578370000407</v>
      </c>
    </row>
    <row r="1627" spans="1:10" s="49" customFormat="1" ht="16.5">
      <c r="A1627" s="177">
        <v>43264</v>
      </c>
      <c r="B1627" s="425">
        <v>3110</v>
      </c>
      <c r="C1627" s="425">
        <v>2820</v>
      </c>
      <c r="D1627" s="488">
        <v>290</v>
      </c>
      <c r="E1627" s="52">
        <v>6.4051</v>
      </c>
      <c r="F1627" s="226">
        <v>400</v>
      </c>
      <c r="G1627" s="228">
        <v>3204.3359859999991</v>
      </c>
      <c r="H1627" s="240">
        <v>-94.335985999999139</v>
      </c>
      <c r="I1627" s="192">
        <v>-384.33598599999914</v>
      </c>
      <c r="J1627" s="494">
        <f t="shared" si="6"/>
        <v>55.664014000000861</v>
      </c>
    </row>
    <row r="1628" spans="1:10" s="49" customFormat="1" ht="16.5">
      <c r="A1628" s="177">
        <v>43265</v>
      </c>
      <c r="B1628" s="425">
        <v>3090</v>
      </c>
      <c r="C1628" s="425">
        <v>2813</v>
      </c>
      <c r="D1628" s="488">
        <v>277</v>
      </c>
      <c r="E1628" s="52">
        <v>6.3922999999999996</v>
      </c>
      <c r="F1628" s="226">
        <v>400</v>
      </c>
      <c r="G1628" s="228">
        <v>3198.2321779999997</v>
      </c>
      <c r="H1628" s="240">
        <v>-108.23217799999975</v>
      </c>
      <c r="I1628" s="192">
        <v>-385.23217799999975</v>
      </c>
      <c r="J1628" s="494">
        <f t="shared" si="6"/>
        <v>41.767822000000251</v>
      </c>
    </row>
    <row r="1629" spans="1:10" s="49" customFormat="1" ht="16.5">
      <c r="A1629" s="177">
        <v>43270</v>
      </c>
      <c r="B1629" s="425">
        <v>3037.5</v>
      </c>
      <c r="C1629" s="425">
        <v>2774</v>
      </c>
      <c r="D1629" s="488">
        <v>263.5</v>
      </c>
      <c r="E1629" s="52">
        <v>6.4743000000000004</v>
      </c>
      <c r="F1629" s="226">
        <v>398</v>
      </c>
      <c r="G1629" s="228">
        <v>3221.8980245099992</v>
      </c>
      <c r="H1629" s="240">
        <v>-184.39802450999923</v>
      </c>
      <c r="I1629" s="192">
        <v>-447.89802450999923</v>
      </c>
      <c r="J1629" s="494">
        <f t="shared" si="6"/>
        <v>-34.398024509999232</v>
      </c>
    </row>
    <row r="1630" spans="1:10" s="49" customFormat="1" ht="16.5">
      <c r="A1630" s="177">
        <v>43271</v>
      </c>
      <c r="B1630" s="425">
        <v>3045</v>
      </c>
      <c r="C1630" s="425">
        <v>2790</v>
      </c>
      <c r="D1630" s="488">
        <v>255</v>
      </c>
      <c r="E1630" s="52">
        <v>6.4714999999999998</v>
      </c>
      <c r="F1630" s="226">
        <v>398</v>
      </c>
      <c r="G1630" s="228">
        <v>3220.5694925499993</v>
      </c>
      <c r="H1630" s="240">
        <v>-175.56949254999927</v>
      </c>
      <c r="I1630" s="192">
        <v>-430.56949254999927</v>
      </c>
      <c r="J1630" s="494">
        <f t="shared" si="6"/>
        <v>-25.569492549999268</v>
      </c>
    </row>
    <row r="1631" spans="1:10" s="49" customFormat="1" ht="16.5">
      <c r="A1631" s="177">
        <v>43272</v>
      </c>
      <c r="B1631" s="425">
        <v>3035</v>
      </c>
      <c r="C1631" s="425">
        <v>2743</v>
      </c>
      <c r="D1631" s="488">
        <v>292</v>
      </c>
      <c r="E1631" s="52">
        <v>6.4916999999999998</v>
      </c>
      <c r="F1631" s="226">
        <v>392</v>
      </c>
      <c r="G1631" s="228">
        <v>3183.7194207599996</v>
      </c>
      <c r="H1631" s="240">
        <v>-148.71942075999959</v>
      </c>
      <c r="I1631" s="192">
        <v>-440.71942075999959</v>
      </c>
      <c r="J1631" s="494">
        <f t="shared" si="6"/>
        <v>1.2805792400004066</v>
      </c>
    </row>
    <row r="1632" spans="1:10" s="49" customFormat="1" ht="16.5">
      <c r="A1632" s="177">
        <v>43273</v>
      </c>
      <c r="B1632" s="425">
        <v>2995</v>
      </c>
      <c r="C1632" s="425">
        <v>2737</v>
      </c>
      <c r="D1632" s="488">
        <v>258</v>
      </c>
      <c r="E1632" s="52">
        <v>6.4964000000000004</v>
      </c>
      <c r="F1632" s="226">
        <v>398</v>
      </c>
      <c r="G1632" s="228">
        <v>3232.3839374799991</v>
      </c>
      <c r="H1632" s="240">
        <v>-237.38393747999908</v>
      </c>
      <c r="I1632" s="192">
        <v>-495.38393747999908</v>
      </c>
      <c r="J1632" s="494">
        <f t="shared" si="6"/>
        <v>-87.383937479999076</v>
      </c>
    </row>
    <row r="1633" spans="1:10" s="49" customFormat="1" ht="16.5">
      <c r="A1633" s="177">
        <v>43276</v>
      </c>
      <c r="B1633" s="425">
        <v>3002.5</v>
      </c>
      <c r="C1633" s="425">
        <v>2744</v>
      </c>
      <c r="D1633" s="488">
        <v>258.5</v>
      </c>
      <c r="E1633" s="52">
        <v>6.524</v>
      </c>
      <c r="F1633" s="226">
        <v>395</v>
      </c>
      <c r="G1633" s="228">
        <v>3222.1467069999994</v>
      </c>
      <c r="H1633" s="240">
        <v>-219.64670699999942</v>
      </c>
      <c r="I1633" s="192">
        <v>-478.14670699999942</v>
      </c>
      <c r="J1633" s="494">
        <f t="shared" si="6"/>
        <v>-69.646706999999424</v>
      </c>
    </row>
    <row r="1634" spans="1:10" s="49" customFormat="1" ht="16.5">
      <c r="A1634" s="177">
        <v>43277</v>
      </c>
      <c r="B1634" s="425">
        <v>2970</v>
      </c>
      <c r="C1634" s="425">
        <v>2730</v>
      </c>
      <c r="D1634" s="488">
        <v>240</v>
      </c>
      <c r="E1634" s="52">
        <v>6.556</v>
      </c>
      <c r="F1634" s="226">
        <v>395</v>
      </c>
      <c r="G1634" s="228">
        <v>3237.215482999999</v>
      </c>
      <c r="H1634" s="240">
        <v>-267.21548299999904</v>
      </c>
      <c r="I1634" s="192">
        <v>-507.21548299999904</v>
      </c>
      <c r="J1634" s="494">
        <f t="shared" si="6"/>
        <v>-117.21548299999904</v>
      </c>
    </row>
    <row r="1635" spans="1:10" s="49" customFormat="1" ht="16.5">
      <c r="A1635" s="177">
        <v>43278</v>
      </c>
      <c r="B1635" s="425">
        <v>3010</v>
      </c>
      <c r="C1635" s="425">
        <v>2753</v>
      </c>
      <c r="D1635" s="488">
        <v>257</v>
      </c>
      <c r="E1635" s="52">
        <v>6.5949999999999998</v>
      </c>
      <c r="F1635" s="226">
        <v>398</v>
      </c>
      <c r="G1635" s="228">
        <v>3279.1672414999994</v>
      </c>
      <c r="H1635" s="240">
        <v>-269.16724149999936</v>
      </c>
      <c r="I1635" s="192">
        <v>-526.16724149999936</v>
      </c>
      <c r="J1635" s="494">
        <f t="shared" si="6"/>
        <v>-119.16724149999936</v>
      </c>
    </row>
    <row r="1636" spans="1:10" s="49" customFormat="1" ht="16.5">
      <c r="A1636" s="177">
        <v>43279</v>
      </c>
      <c r="B1636" s="425">
        <v>3030</v>
      </c>
      <c r="C1636" s="425">
        <v>2797</v>
      </c>
      <c r="D1636" s="488">
        <v>233</v>
      </c>
      <c r="E1636" s="52">
        <v>6.625</v>
      </c>
      <c r="F1636" s="226">
        <v>400</v>
      </c>
      <c r="G1636" s="228">
        <v>3309.1974999999993</v>
      </c>
      <c r="H1636" s="240">
        <v>-279.19749999999931</v>
      </c>
      <c r="I1636" s="192">
        <v>-512.19749999999931</v>
      </c>
      <c r="J1636" s="494">
        <f t="shared" si="6"/>
        <v>-129.19749999999931</v>
      </c>
    </row>
    <row r="1637" spans="1:10" s="49" customFormat="1" ht="16.5">
      <c r="A1637" s="177">
        <v>43280</v>
      </c>
      <c r="B1637" s="425">
        <v>3030</v>
      </c>
      <c r="C1637" s="425">
        <v>2839</v>
      </c>
      <c r="D1637" s="488">
        <v>191</v>
      </c>
      <c r="E1637" s="52">
        <v>6.6246</v>
      </c>
      <c r="F1637" s="226">
        <v>402</v>
      </c>
      <c r="G1637" s="228">
        <v>3324.8017897799996</v>
      </c>
      <c r="H1637" s="240">
        <v>-294.80178977999958</v>
      </c>
      <c r="I1637" s="192">
        <v>-485.80178977999958</v>
      </c>
      <c r="J1637" s="494">
        <f t="shared" si="6"/>
        <v>-144.80178977999958</v>
      </c>
    </row>
    <row r="1638" spans="1:10" s="49" customFormat="1" ht="16.5">
      <c r="A1638" s="177">
        <v>43283</v>
      </c>
      <c r="B1638" s="425">
        <v>3015</v>
      </c>
      <c r="C1638" s="425">
        <v>2824</v>
      </c>
      <c r="D1638" s="488">
        <v>191</v>
      </c>
      <c r="E1638" s="52">
        <v>6.649</v>
      </c>
      <c r="F1638" s="226">
        <v>400</v>
      </c>
      <c r="G1638" s="228">
        <v>3320.6421399999995</v>
      </c>
      <c r="H1638" s="240">
        <v>-305.64213999999947</v>
      </c>
      <c r="I1638" s="192">
        <v>-496.64213999999947</v>
      </c>
      <c r="J1638" s="494">
        <f t="shared" si="6"/>
        <v>-155.64213999999947</v>
      </c>
    </row>
    <row r="1639" spans="1:10" s="49" customFormat="1" ht="16.5">
      <c r="A1639" s="177">
        <v>43284</v>
      </c>
      <c r="B1639" s="425">
        <v>3035</v>
      </c>
      <c r="C1639" s="425">
        <v>2836</v>
      </c>
      <c r="D1639" s="488">
        <v>199</v>
      </c>
      <c r="E1639" s="52">
        <v>6.6672000000000002</v>
      </c>
      <c r="F1639" s="226">
        <v>395</v>
      </c>
      <c r="G1639" s="228">
        <v>3289.5794795999996</v>
      </c>
      <c r="H1639" s="240">
        <v>-254.57947959999956</v>
      </c>
      <c r="I1639" s="192">
        <v>-453.57947959999956</v>
      </c>
      <c r="J1639" s="494">
        <f t="shared" si="6"/>
        <v>-104.57947959999956</v>
      </c>
    </row>
    <row r="1640" spans="1:10" s="49" customFormat="1" ht="16.5">
      <c r="A1640" s="177">
        <v>43285</v>
      </c>
      <c r="B1640" s="425">
        <v>3070</v>
      </c>
      <c r="C1640" s="425">
        <v>2879</v>
      </c>
      <c r="D1640" s="488">
        <v>191</v>
      </c>
      <c r="E1640" s="52">
        <v>6.6211000000000002</v>
      </c>
      <c r="F1640" s="226">
        <v>400</v>
      </c>
      <c r="G1640" s="228">
        <v>3307.3377459999992</v>
      </c>
      <c r="H1640" s="240">
        <v>-237.33774599999924</v>
      </c>
      <c r="I1640" s="192">
        <v>-428.33774599999924</v>
      </c>
      <c r="J1640" s="494">
        <f t="shared" si="6"/>
        <v>-87.337745999999242</v>
      </c>
    </row>
    <row r="1641" spans="1:10" s="49" customFormat="1" ht="16.5">
      <c r="A1641" s="177">
        <v>43286</v>
      </c>
      <c r="B1641" s="425">
        <v>3142.5</v>
      </c>
      <c r="C1641" s="425">
        <v>2887</v>
      </c>
      <c r="D1641" s="488">
        <v>255.5</v>
      </c>
      <c r="E1641" s="52">
        <v>6.6372</v>
      </c>
      <c r="F1641" s="226">
        <v>401</v>
      </c>
      <c r="G1641" s="228">
        <v>3322.9277299799992</v>
      </c>
      <c r="H1641" s="240">
        <v>-180.42772997999919</v>
      </c>
      <c r="I1641" s="192">
        <v>-435.92772997999919</v>
      </c>
      <c r="J1641" s="494">
        <f t="shared" si="6"/>
        <v>-30.427729979999185</v>
      </c>
    </row>
    <row r="1642" spans="1:10" s="49" customFormat="1" ht="16.5">
      <c r="A1642" s="177">
        <v>43287</v>
      </c>
      <c r="B1642" s="425">
        <v>3140</v>
      </c>
      <c r="C1642" s="425">
        <v>2906</v>
      </c>
      <c r="D1642" s="488">
        <v>234</v>
      </c>
      <c r="E1642" s="52">
        <v>6.6479999999999997</v>
      </c>
      <c r="F1642" s="226">
        <v>395</v>
      </c>
      <c r="G1642" s="228">
        <v>3280.5382139999992</v>
      </c>
      <c r="H1642" s="240">
        <v>-140.53821399999924</v>
      </c>
      <c r="I1642" s="192">
        <v>-374.53821399999924</v>
      </c>
      <c r="J1642" s="494">
        <f t="shared" si="6"/>
        <v>9.4617860000007568</v>
      </c>
    </row>
    <row r="1643" spans="1:10" s="49" customFormat="1" ht="16.5">
      <c r="A1643" s="177">
        <v>43290</v>
      </c>
      <c r="B1643" s="425">
        <v>3130</v>
      </c>
      <c r="C1643" s="425">
        <v>2891</v>
      </c>
      <c r="D1643" s="488">
        <v>239</v>
      </c>
      <c r="E1643" s="52">
        <v>6.6174999999999997</v>
      </c>
      <c r="F1643" s="226">
        <v>395</v>
      </c>
      <c r="G1643" s="228">
        <v>3266.1757868749992</v>
      </c>
      <c r="H1643" s="240">
        <v>-136.17578687499918</v>
      </c>
      <c r="I1643" s="192">
        <v>-375.17578687499918</v>
      </c>
      <c r="J1643" s="494">
        <f t="shared" si="6"/>
        <v>13.824213125000824</v>
      </c>
    </row>
    <row r="1644" spans="1:10" s="49" customFormat="1" ht="16.5">
      <c r="A1644" s="177">
        <v>43291</v>
      </c>
      <c r="B1644" s="425">
        <v>3120</v>
      </c>
      <c r="C1644" s="425">
        <v>2917</v>
      </c>
      <c r="D1644" s="488">
        <v>203</v>
      </c>
      <c r="E1644" s="52">
        <v>6.6230000000000002</v>
      </c>
      <c r="F1644" s="226">
        <v>395</v>
      </c>
      <c r="G1644" s="228">
        <v>3268.7657327499992</v>
      </c>
      <c r="H1644" s="240">
        <v>-148.76573274999919</v>
      </c>
      <c r="I1644" s="192">
        <v>-351.76573274999919</v>
      </c>
      <c r="J1644" s="494">
        <f t="shared" si="6"/>
        <v>1.2342672500008121</v>
      </c>
    </row>
    <row r="1645" spans="1:10" s="49" customFormat="1" ht="16.5">
      <c r="A1645" s="177">
        <v>43292</v>
      </c>
      <c r="B1645" s="425">
        <v>3127.5</v>
      </c>
      <c r="C1645" s="425">
        <v>2902</v>
      </c>
      <c r="D1645" s="488">
        <v>225.5</v>
      </c>
      <c r="E1645" s="52">
        <v>6.6673999999999998</v>
      </c>
      <c r="F1645" s="226">
        <v>390</v>
      </c>
      <c r="G1645" s="228">
        <v>3249.9309548999995</v>
      </c>
      <c r="H1645" s="240">
        <v>-122.43095489999951</v>
      </c>
      <c r="I1645" s="192">
        <v>-347.93095489999951</v>
      </c>
      <c r="J1645" s="494">
        <f t="shared" si="6"/>
        <v>27.569045100000494</v>
      </c>
    </row>
    <row r="1646" spans="1:10" s="49" customFormat="1" ht="16.5">
      <c r="A1646" s="177">
        <v>43293</v>
      </c>
      <c r="B1646" s="425">
        <v>3135</v>
      </c>
      <c r="C1646" s="425">
        <v>2919</v>
      </c>
      <c r="D1646" s="488">
        <v>216</v>
      </c>
      <c r="E1646" s="52">
        <v>6.6679000000000004</v>
      </c>
      <c r="F1646" s="226">
        <v>390</v>
      </c>
      <c r="G1646" s="228">
        <v>3250.1634241499996</v>
      </c>
      <c r="H1646" s="240">
        <v>-115.16342414999963</v>
      </c>
      <c r="I1646" s="192">
        <v>-331.16342414999963</v>
      </c>
      <c r="J1646" s="494">
        <f t="shared" si="6"/>
        <v>34.836575850000372</v>
      </c>
    </row>
    <row r="1647" spans="1:10" s="49" customFormat="1" ht="16.5">
      <c r="A1647" s="177">
        <v>43294</v>
      </c>
      <c r="B1647" s="425">
        <v>3117.5</v>
      </c>
      <c r="C1647" s="425">
        <v>2879</v>
      </c>
      <c r="D1647" s="488">
        <v>238.5</v>
      </c>
      <c r="E1647" s="52">
        <v>6.6905000000000001</v>
      </c>
      <c r="F1647" s="226">
        <v>384</v>
      </c>
      <c r="G1647" s="228">
        <v>3212.8145568</v>
      </c>
      <c r="H1647" s="240">
        <v>-95.314556799999991</v>
      </c>
      <c r="I1647" s="192">
        <v>-333.81455679999999</v>
      </c>
      <c r="J1647" s="494">
        <f t="shared" si="6"/>
        <v>54.685443200000009</v>
      </c>
    </row>
    <row r="1648" spans="1:10" s="49" customFormat="1" ht="16.5">
      <c r="A1648" s="177">
        <v>43297</v>
      </c>
      <c r="B1648" s="425">
        <v>3095</v>
      </c>
      <c r="C1648" s="425">
        <v>2864</v>
      </c>
      <c r="D1648" s="488">
        <v>231</v>
      </c>
      <c r="E1648" s="52">
        <v>6.6837999999999997</v>
      </c>
      <c r="F1648" s="226">
        <v>384</v>
      </c>
      <c r="G1648" s="228">
        <v>3209.7473932799999</v>
      </c>
      <c r="H1648" s="240">
        <v>-114.74739327999987</v>
      </c>
      <c r="I1648" s="192">
        <v>-345.74739327999987</v>
      </c>
      <c r="J1648" s="494">
        <f t="shared" si="6"/>
        <v>35.252606720000131</v>
      </c>
    </row>
    <row r="1649" spans="1:10" s="49" customFormat="1" ht="16.5">
      <c r="A1649" s="177">
        <v>43298</v>
      </c>
      <c r="B1649" s="425">
        <v>3082.5</v>
      </c>
      <c r="C1649" s="425">
        <v>2862</v>
      </c>
      <c r="D1649" s="488">
        <v>220.5</v>
      </c>
      <c r="E1649" s="52">
        <v>6.6790000000000003</v>
      </c>
      <c r="F1649" s="226">
        <v>384</v>
      </c>
      <c r="G1649" s="228">
        <v>3207.5500223999993</v>
      </c>
      <c r="H1649" s="240">
        <v>-125.05002239999931</v>
      </c>
      <c r="I1649" s="192">
        <v>-345.55002239999931</v>
      </c>
      <c r="J1649" s="494">
        <f t="shared" si="6"/>
        <v>24.949977600000693</v>
      </c>
    </row>
    <row r="1650" spans="1:10" s="49" customFormat="1" ht="16.5">
      <c r="A1650" s="177">
        <v>43299</v>
      </c>
      <c r="B1650" s="425">
        <v>3090</v>
      </c>
      <c r="C1650" s="425">
        <v>2869</v>
      </c>
      <c r="D1650" s="488">
        <v>221</v>
      </c>
      <c r="E1650" s="52">
        <v>6.7145000000000001</v>
      </c>
      <c r="F1650" s="226">
        <v>384</v>
      </c>
      <c r="G1650" s="228">
        <v>3223.8014111999992</v>
      </c>
      <c r="H1650" s="240">
        <v>-133.80141119999917</v>
      </c>
      <c r="I1650" s="192">
        <v>-354.80141119999917</v>
      </c>
      <c r="J1650" s="494">
        <f t="shared" si="6"/>
        <v>16.198588800000834</v>
      </c>
    </row>
    <row r="1651" spans="1:10" s="49" customFormat="1" ht="16.5">
      <c r="A1651" s="177">
        <v>43300</v>
      </c>
      <c r="B1651" s="425">
        <v>3135</v>
      </c>
      <c r="C1651" s="425">
        <v>2894</v>
      </c>
      <c r="D1651" s="488">
        <v>241</v>
      </c>
      <c r="E1651" s="52">
        <v>6.7733999999999996</v>
      </c>
      <c r="F1651" s="226">
        <v>385</v>
      </c>
      <c r="G1651" s="228">
        <v>3258.8398918499997</v>
      </c>
      <c r="H1651" s="240">
        <v>-123.83989184999973</v>
      </c>
      <c r="I1651" s="192">
        <v>-364.83989184999973</v>
      </c>
      <c r="J1651" s="494">
        <f t="shared" si="6"/>
        <v>26.160108150000269</v>
      </c>
    </row>
    <row r="1652" spans="1:10" s="49" customFormat="1" ht="16.5">
      <c r="A1652" s="177">
        <v>43301</v>
      </c>
      <c r="B1652" s="425">
        <v>3150</v>
      </c>
      <c r="C1652" s="425">
        <v>2926</v>
      </c>
      <c r="D1652" s="488">
        <v>224</v>
      </c>
      <c r="E1652" s="52">
        <v>6.7794999999999996</v>
      </c>
      <c r="F1652" s="226">
        <v>394</v>
      </c>
      <c r="G1652" s="228">
        <v>3334.3792844499999</v>
      </c>
      <c r="H1652" s="240">
        <v>-184.37928444999989</v>
      </c>
      <c r="I1652" s="192">
        <v>-408.37928444999989</v>
      </c>
      <c r="J1652" s="494">
        <f t="shared" si="6"/>
        <v>-34.379284449999886</v>
      </c>
    </row>
    <row r="1653" spans="1:10" s="49" customFormat="1" ht="16.5">
      <c r="A1653" s="177">
        <v>43304</v>
      </c>
      <c r="B1653" s="425">
        <v>3160</v>
      </c>
      <c r="C1653" s="425">
        <v>2926</v>
      </c>
      <c r="D1653" s="488">
        <v>234</v>
      </c>
      <c r="E1653" s="52">
        <v>6.7834000000000003</v>
      </c>
      <c r="F1653" s="226">
        <v>390</v>
      </c>
      <c r="G1653" s="228">
        <v>3303.8638208999996</v>
      </c>
      <c r="H1653" s="240">
        <v>-143.86382089999961</v>
      </c>
      <c r="I1653" s="192">
        <v>-377.86382089999961</v>
      </c>
      <c r="J1653" s="494">
        <f t="shared" si="6"/>
        <v>6.1361791000003905</v>
      </c>
    </row>
    <row r="1654" spans="1:10" s="49" customFormat="1" ht="16.5">
      <c r="A1654" s="177">
        <v>43305</v>
      </c>
      <c r="B1654" s="425">
        <v>3145</v>
      </c>
      <c r="C1654" s="425">
        <v>2963</v>
      </c>
      <c r="D1654" s="488">
        <v>182</v>
      </c>
      <c r="E1654" s="52">
        <v>6.81</v>
      </c>
      <c r="F1654" s="226">
        <v>390</v>
      </c>
      <c r="G1654" s="228">
        <v>3316.2311849999992</v>
      </c>
      <c r="H1654" s="240">
        <v>-171.23118499999919</v>
      </c>
      <c r="I1654" s="192">
        <v>-353.23118499999919</v>
      </c>
      <c r="J1654" s="494">
        <f t="shared" si="6"/>
        <v>-21.231184999999186</v>
      </c>
    </row>
    <row r="1655" spans="1:10" s="49" customFormat="1" ht="16.5">
      <c r="A1655" s="177">
        <v>43306</v>
      </c>
      <c r="B1655" s="425">
        <v>3090</v>
      </c>
      <c r="C1655" s="425">
        <v>2924</v>
      </c>
      <c r="D1655" s="488">
        <v>166</v>
      </c>
      <c r="E1655" s="52">
        <v>6.7784000000000004</v>
      </c>
      <c r="F1655" s="226">
        <v>388</v>
      </c>
      <c r="G1655" s="228">
        <v>3285.3773892799995</v>
      </c>
      <c r="H1655" s="240">
        <v>-195.37738927999953</v>
      </c>
      <c r="I1655" s="192">
        <v>-361.37738927999953</v>
      </c>
      <c r="J1655" s="494">
        <f t="shared" si="6"/>
        <v>-45.377389279999534</v>
      </c>
    </row>
    <row r="1656" spans="1:10" s="49" customFormat="1" ht="16.5">
      <c r="A1656" s="177">
        <v>43307</v>
      </c>
      <c r="B1656" s="425">
        <v>3057.5</v>
      </c>
      <c r="C1656" s="425">
        <v>2912</v>
      </c>
      <c r="D1656" s="488">
        <v>145.5</v>
      </c>
      <c r="E1656" s="52">
        <v>6.7824999999999998</v>
      </c>
      <c r="F1656" s="226">
        <v>385</v>
      </c>
      <c r="G1656" s="228">
        <v>3263.0165893749991</v>
      </c>
      <c r="H1656" s="240">
        <v>-205.51658937499906</v>
      </c>
      <c r="I1656" s="192">
        <v>-351.01658937499906</v>
      </c>
      <c r="J1656" s="494">
        <f t="shared" si="6"/>
        <v>-55.516589374999057</v>
      </c>
    </row>
    <row r="1657" spans="1:10" s="49" customFormat="1" ht="16.5">
      <c r="A1657" s="177">
        <v>43308</v>
      </c>
      <c r="B1657" s="425">
        <v>3065</v>
      </c>
      <c r="C1657" s="425">
        <v>2924</v>
      </c>
      <c r="D1657" s="488">
        <v>141</v>
      </c>
      <c r="E1657" s="52">
        <v>6.8246000000000002</v>
      </c>
      <c r="F1657" s="226">
        <v>398</v>
      </c>
      <c r="G1657" s="228">
        <v>3388.1068622199996</v>
      </c>
      <c r="H1657" s="240">
        <v>-323.10686221999958</v>
      </c>
      <c r="I1657" s="192">
        <v>-464.10686221999958</v>
      </c>
      <c r="J1657" s="494">
        <f t="shared" si="6"/>
        <v>-173.10686221999958</v>
      </c>
    </row>
    <row r="1658" spans="1:10" s="49" customFormat="1" ht="16.5">
      <c r="A1658" s="177">
        <v>43311</v>
      </c>
      <c r="B1658" s="425">
        <v>3095</v>
      </c>
      <c r="C1658" s="425">
        <v>2972</v>
      </c>
      <c r="D1658" s="488">
        <v>123</v>
      </c>
      <c r="E1658" s="52">
        <v>6.8255999999999997</v>
      </c>
      <c r="F1658" s="226">
        <v>398</v>
      </c>
      <c r="G1658" s="228">
        <v>3388.5813379199994</v>
      </c>
      <c r="H1658" s="240">
        <v>-293.58133791999944</v>
      </c>
      <c r="I1658" s="192">
        <v>-416.58133791999944</v>
      </c>
      <c r="J1658" s="494">
        <f t="shared" si="6"/>
        <v>-143.58133791999944</v>
      </c>
    </row>
    <row r="1659" spans="1:10" s="49" customFormat="1" ht="16.5">
      <c r="A1659" s="177">
        <v>43312</v>
      </c>
      <c r="B1659" s="425">
        <v>3112.5</v>
      </c>
      <c r="C1659" s="425">
        <v>2954</v>
      </c>
      <c r="D1659" s="488">
        <v>158.5</v>
      </c>
      <c r="E1659" s="52">
        <v>6.8254999999999999</v>
      </c>
      <c r="F1659" s="226">
        <v>398</v>
      </c>
      <c r="G1659" s="228">
        <v>3388.5338903499992</v>
      </c>
      <c r="H1659" s="240">
        <v>-276.03389034999918</v>
      </c>
      <c r="I1659" s="192">
        <v>-434.53389034999918</v>
      </c>
      <c r="J1659" s="494">
        <f t="shared" si="6"/>
        <v>-126.03389034999918</v>
      </c>
    </row>
    <row r="1660" spans="1:10" s="49" customFormat="1" ht="16.5">
      <c r="A1660" s="177">
        <v>43313</v>
      </c>
      <c r="B1660" s="425">
        <v>3112.5</v>
      </c>
      <c r="C1660" s="425">
        <v>2947</v>
      </c>
      <c r="D1660" s="488">
        <v>165.5</v>
      </c>
      <c r="E1660" s="52">
        <v>6.7948000000000004</v>
      </c>
      <c r="F1660" s="226">
        <v>398</v>
      </c>
      <c r="G1660" s="228">
        <v>3373.9674863599998</v>
      </c>
      <c r="H1660" s="240">
        <v>-261.46748635999984</v>
      </c>
      <c r="I1660" s="192">
        <v>-426.96748635999984</v>
      </c>
      <c r="J1660" s="494">
        <f t="shared" si="6"/>
        <v>-111.46748635999984</v>
      </c>
    </row>
    <row r="1661" spans="1:10" s="49" customFormat="1" ht="16.5">
      <c r="A1661" s="177">
        <v>43314</v>
      </c>
      <c r="B1661" s="425">
        <v>3125</v>
      </c>
      <c r="C1661" s="425">
        <v>3018</v>
      </c>
      <c r="D1661" s="488">
        <v>107</v>
      </c>
      <c r="E1661" s="52">
        <v>6.83</v>
      </c>
      <c r="F1661" s="226">
        <v>398</v>
      </c>
      <c r="G1661" s="228">
        <v>3390.6690309999994</v>
      </c>
      <c r="H1661" s="240">
        <v>-265.66903099999945</v>
      </c>
      <c r="I1661" s="192">
        <v>-372.66903099999945</v>
      </c>
      <c r="J1661" s="494">
        <f t="shared" si="6"/>
        <v>-115.66903099999945</v>
      </c>
    </row>
    <row r="1662" spans="1:10" s="49" customFormat="1" ht="16.5">
      <c r="A1662" s="177">
        <v>43315</v>
      </c>
      <c r="B1662" s="425">
        <v>3265</v>
      </c>
      <c r="C1662" s="425">
        <v>3121</v>
      </c>
      <c r="D1662" s="488">
        <v>144</v>
      </c>
      <c r="E1662" s="52">
        <v>6.8620000000000001</v>
      </c>
      <c r="F1662" s="226">
        <v>392</v>
      </c>
      <c r="G1662" s="228">
        <v>3356.7690535999991</v>
      </c>
      <c r="H1662" s="240">
        <v>-91.769053599999097</v>
      </c>
      <c r="I1662" s="192">
        <v>-235.7690535999991</v>
      </c>
      <c r="J1662" s="494">
        <f t="shared" si="6"/>
        <v>58.230946400000903</v>
      </c>
    </row>
    <row r="1663" spans="1:10" s="49" customFormat="1" ht="16.5">
      <c r="A1663" s="177">
        <v>43318</v>
      </c>
      <c r="B1663" s="425">
        <v>3310</v>
      </c>
      <c r="C1663" s="425">
        <v>3225</v>
      </c>
      <c r="D1663" s="488">
        <v>85</v>
      </c>
      <c r="E1663" s="52">
        <v>6.8419999999999996</v>
      </c>
      <c r="F1663" s="226">
        <v>392</v>
      </c>
      <c r="G1663" s="228">
        <v>3347.4225975999993</v>
      </c>
      <c r="H1663" s="240">
        <v>-37.422597599999335</v>
      </c>
      <c r="I1663" s="192">
        <v>-122.42259759999934</v>
      </c>
      <c r="J1663" s="494">
        <f t="shared" si="6"/>
        <v>112.57740240000066</v>
      </c>
    </row>
    <row r="1664" spans="1:10" s="49" customFormat="1" ht="16.5">
      <c r="A1664" s="177">
        <v>43319</v>
      </c>
      <c r="B1664" s="425">
        <v>3320</v>
      </c>
      <c r="C1664" s="425">
        <v>3237</v>
      </c>
      <c r="D1664" s="488">
        <v>83</v>
      </c>
      <c r="E1664" s="52">
        <v>6.8339999999999996</v>
      </c>
      <c r="F1664" s="226">
        <v>398</v>
      </c>
      <c r="G1664" s="228">
        <v>3392.5669337999989</v>
      </c>
      <c r="H1664" s="240">
        <v>-72.566933799998878</v>
      </c>
      <c r="I1664" s="192">
        <v>-155.56693379999888</v>
      </c>
      <c r="J1664" s="494">
        <f t="shared" si="6"/>
        <v>77.433066200001122</v>
      </c>
    </row>
    <row r="1665" spans="1:10" s="49" customFormat="1" ht="16.5">
      <c r="A1665" s="177">
        <v>43320</v>
      </c>
      <c r="B1665" s="425">
        <v>3305</v>
      </c>
      <c r="C1665" s="425">
        <v>3193</v>
      </c>
      <c r="D1665" s="488">
        <v>112</v>
      </c>
      <c r="E1665" s="52">
        <v>6.8315999999999999</v>
      </c>
      <c r="F1665" s="226">
        <v>398</v>
      </c>
      <c r="G1665" s="228">
        <v>3391.4281921199995</v>
      </c>
      <c r="H1665" s="240">
        <v>-86.428192119999494</v>
      </c>
      <c r="I1665" s="192">
        <v>-198.42819211999949</v>
      </c>
      <c r="J1665" s="494">
        <f t="shared" si="6"/>
        <v>63.571807880000506</v>
      </c>
    </row>
    <row r="1666" spans="1:10" s="49" customFormat="1" ht="16.5">
      <c r="A1666" s="177">
        <v>43321</v>
      </c>
      <c r="B1666" s="425">
        <v>3275</v>
      </c>
      <c r="C1666" s="425">
        <v>3289</v>
      </c>
      <c r="D1666" s="488">
        <v>-14</v>
      </c>
      <c r="E1666" s="52">
        <v>6.8282999999999996</v>
      </c>
      <c r="F1666" s="226">
        <v>398</v>
      </c>
      <c r="G1666" s="228">
        <v>3389.8624223099996</v>
      </c>
      <c r="H1666" s="240">
        <v>-114.8624223099996</v>
      </c>
      <c r="I1666" s="192">
        <v>-100.8624223099996</v>
      </c>
      <c r="J1666" s="494">
        <f t="shared" si="6"/>
        <v>35.137577690000398</v>
      </c>
    </row>
    <row r="1667" spans="1:10" s="49" customFormat="1" ht="16.5">
      <c r="A1667" s="177">
        <v>43322</v>
      </c>
      <c r="B1667" s="425">
        <v>3225</v>
      </c>
      <c r="C1667" s="425">
        <v>3245</v>
      </c>
      <c r="D1667" s="488">
        <v>-20</v>
      </c>
      <c r="E1667" s="52">
        <v>6.8574000000000002</v>
      </c>
      <c r="F1667" s="226">
        <v>393</v>
      </c>
      <c r="G1667" s="228">
        <v>3362.7944181299995</v>
      </c>
      <c r="H1667" s="240">
        <v>-137.79441812999949</v>
      </c>
      <c r="I1667" s="192">
        <v>-117.79441812999949</v>
      </c>
      <c r="J1667" s="494">
        <f t="shared" si="6"/>
        <v>12.205581870000515</v>
      </c>
    </row>
    <row r="1668" spans="1:10" s="49" customFormat="1" ht="16.5">
      <c r="A1668" s="177">
        <v>43325</v>
      </c>
      <c r="B1668" s="425">
        <v>3205</v>
      </c>
      <c r="C1668" s="425">
        <v>3256</v>
      </c>
      <c r="D1668" s="488">
        <v>-51</v>
      </c>
      <c r="E1668" s="52">
        <v>6.8766999999999996</v>
      </c>
      <c r="F1668" s="226">
        <v>393</v>
      </c>
      <c r="G1668" s="228">
        <v>3371.8367566649995</v>
      </c>
      <c r="H1668" s="240">
        <v>-166.83675666499948</v>
      </c>
      <c r="I1668" s="192">
        <v>-115.83675666499948</v>
      </c>
      <c r="J1668" s="494">
        <f t="shared" si="6"/>
        <v>-16.836756664999484</v>
      </c>
    </row>
    <row r="1669" spans="1:10" s="49" customFormat="1" ht="16.5">
      <c r="A1669" s="177">
        <v>43326</v>
      </c>
      <c r="B1669" s="425">
        <v>3315</v>
      </c>
      <c r="C1669" s="425">
        <v>3361</v>
      </c>
      <c r="D1669" s="488">
        <v>-46</v>
      </c>
      <c r="E1669" s="52">
        <v>6.883</v>
      </c>
      <c r="F1669" s="226">
        <v>394</v>
      </c>
      <c r="G1669" s="228">
        <v>3382.9939692999997</v>
      </c>
      <c r="H1669" s="240">
        <v>-67.993969299999662</v>
      </c>
      <c r="I1669" s="192">
        <v>-21.993969299999662</v>
      </c>
      <c r="J1669" s="494">
        <f t="shared" si="6"/>
        <v>82.006030700000338</v>
      </c>
    </row>
    <row r="1670" spans="1:10" s="49" customFormat="1" ht="16.5">
      <c r="A1670" s="177">
        <v>43327</v>
      </c>
      <c r="B1670" s="425">
        <v>3285</v>
      </c>
      <c r="C1670" s="425">
        <v>3338</v>
      </c>
      <c r="D1670" s="488">
        <v>-53</v>
      </c>
      <c r="E1670" s="52">
        <v>6.9048999999999996</v>
      </c>
      <c r="F1670" s="226">
        <v>394</v>
      </c>
      <c r="G1670" s="228">
        <v>3393.2805547899993</v>
      </c>
      <c r="H1670" s="240">
        <v>-108.28055478999931</v>
      </c>
      <c r="I1670" s="192">
        <v>-55.280554789999314</v>
      </c>
      <c r="J1670" s="494">
        <f t="shared" si="6"/>
        <v>41.719445210000686</v>
      </c>
    </row>
    <row r="1671" spans="1:10" s="49" customFormat="1" ht="16.5">
      <c r="A1671" s="177">
        <v>43328</v>
      </c>
      <c r="B1671" s="425">
        <v>3255</v>
      </c>
      <c r="C1671" s="425">
        <v>3327</v>
      </c>
      <c r="D1671" s="488">
        <v>-72</v>
      </c>
      <c r="E1671" s="52">
        <v>6.8959999999999999</v>
      </c>
      <c r="F1671" s="226">
        <v>394</v>
      </c>
      <c r="G1671" s="228">
        <v>3389.1001615999994</v>
      </c>
      <c r="H1671" s="240">
        <v>-134.10016159999941</v>
      </c>
      <c r="I1671" s="192">
        <v>-62.10016159999941</v>
      </c>
      <c r="J1671" s="494">
        <f t="shared" si="6"/>
        <v>15.89983840000059</v>
      </c>
    </row>
    <row r="1672" spans="1:10" s="49" customFormat="1" ht="16.5">
      <c r="A1672" s="177">
        <v>43329</v>
      </c>
      <c r="B1672" s="425">
        <v>3260</v>
      </c>
      <c r="C1672" s="425">
        <v>3266</v>
      </c>
      <c r="D1672" s="488">
        <v>-6</v>
      </c>
      <c r="E1672" s="52">
        <v>6.8815</v>
      </c>
      <c r="F1672" s="226">
        <v>394</v>
      </c>
      <c r="G1672" s="228">
        <v>3382.2894086499996</v>
      </c>
      <c r="H1672" s="240">
        <v>-122.28940864999959</v>
      </c>
      <c r="I1672" s="192">
        <v>-116.28940864999959</v>
      </c>
      <c r="J1672" s="494">
        <f t="shared" si="6"/>
        <v>27.710591350000414</v>
      </c>
    </row>
    <row r="1673" spans="1:10" s="49" customFormat="1" ht="16.5">
      <c r="A1673" s="177">
        <v>43332</v>
      </c>
      <c r="B1673" s="425">
        <v>3290</v>
      </c>
      <c r="C1673" s="425">
        <v>3368</v>
      </c>
      <c r="D1673" s="488">
        <v>-78</v>
      </c>
      <c r="E1673" s="52">
        <v>6.8525</v>
      </c>
      <c r="F1673" s="226">
        <v>394</v>
      </c>
      <c r="G1673" s="228">
        <v>3368.6679027499999</v>
      </c>
      <c r="H1673" s="240">
        <v>-78.667902749999939</v>
      </c>
      <c r="I1673" s="192">
        <v>-0.66790274999993926</v>
      </c>
      <c r="J1673" s="494">
        <f t="shared" si="6"/>
        <v>71.332097250000061</v>
      </c>
    </row>
    <row r="1674" spans="1:10" s="49" customFormat="1" ht="16.5">
      <c r="A1674" s="177">
        <v>43333</v>
      </c>
      <c r="B1674" s="425">
        <v>3310</v>
      </c>
      <c r="C1674" s="425">
        <v>3337</v>
      </c>
      <c r="D1674" s="488">
        <v>-27</v>
      </c>
      <c r="E1674" s="52">
        <v>6.8380000000000001</v>
      </c>
      <c r="F1674" s="226">
        <v>394</v>
      </c>
      <c r="G1674" s="228">
        <v>3361.8571497999997</v>
      </c>
      <c r="H1674" s="240">
        <v>-51.857149799999661</v>
      </c>
      <c r="I1674" s="192">
        <v>-24.857149799999661</v>
      </c>
      <c r="J1674" s="494">
        <f t="shared" si="6"/>
        <v>98.142850200000339</v>
      </c>
    </row>
    <row r="1675" spans="1:10" s="49" customFormat="1" ht="16.5">
      <c r="A1675" s="177">
        <v>43334</v>
      </c>
      <c r="B1675" s="425">
        <v>3375</v>
      </c>
      <c r="C1675" s="425">
        <v>3387</v>
      </c>
      <c r="D1675" s="488">
        <v>-12</v>
      </c>
      <c r="E1675" s="52">
        <v>6.8460000000000001</v>
      </c>
      <c r="F1675" s="226">
        <v>394</v>
      </c>
      <c r="G1675" s="228">
        <v>3365.6148065999996</v>
      </c>
      <c r="H1675" s="240">
        <v>9.3851934000003894</v>
      </c>
      <c r="I1675" s="192">
        <v>21.385193400000389</v>
      </c>
      <c r="J1675" s="494">
        <f t="shared" si="6"/>
        <v>159.38519340000039</v>
      </c>
    </row>
    <row r="1676" spans="1:10" s="49" customFormat="1" ht="16.5">
      <c r="A1676" s="177">
        <v>43335</v>
      </c>
      <c r="B1676" s="425">
        <v>3375</v>
      </c>
      <c r="C1676" s="425">
        <v>3309</v>
      </c>
      <c r="D1676" s="488">
        <v>66</v>
      </c>
      <c r="E1676" s="52">
        <v>6.8689999999999998</v>
      </c>
      <c r="F1676" s="226">
        <v>397</v>
      </c>
      <c r="G1676" s="228">
        <v>3400.9847049499995</v>
      </c>
      <c r="H1676" s="240">
        <v>-25.984704949999468</v>
      </c>
      <c r="I1676" s="192">
        <v>-91.984704949999468</v>
      </c>
      <c r="J1676" s="494">
        <f t="shared" si="6"/>
        <v>124.01529505000053</v>
      </c>
    </row>
    <row r="1677" spans="1:10" s="49" customFormat="1" ht="16.5">
      <c r="A1677" s="177">
        <v>43336</v>
      </c>
      <c r="B1677" s="425">
        <v>3320</v>
      </c>
      <c r="C1677" s="425">
        <v>3301</v>
      </c>
      <c r="D1677" s="488">
        <v>19</v>
      </c>
      <c r="E1677" s="52">
        <v>6.8788999999999998</v>
      </c>
      <c r="F1677" s="226">
        <v>399</v>
      </c>
      <c r="G1677" s="228">
        <v>3422.071573364999</v>
      </c>
      <c r="H1677" s="240">
        <v>-102.07157336499904</v>
      </c>
      <c r="I1677" s="192">
        <v>-121.07157336499904</v>
      </c>
      <c r="J1677" s="494">
        <f t="shared" si="6"/>
        <v>47.92842663500096</v>
      </c>
    </row>
    <row r="1678" spans="1:10" s="49" customFormat="1" ht="16.5">
      <c r="A1678" s="177">
        <v>43339</v>
      </c>
      <c r="B1678" s="425">
        <v>3325</v>
      </c>
      <c r="C1678" s="425">
        <v>3299</v>
      </c>
      <c r="D1678" s="488">
        <v>26</v>
      </c>
      <c r="E1678" s="52">
        <v>6.8170999999999999</v>
      </c>
      <c r="F1678" s="226">
        <v>399</v>
      </c>
      <c r="G1678" s="228">
        <v>3392.6753002349992</v>
      </c>
      <c r="H1678" s="240">
        <v>-67.675300234999213</v>
      </c>
      <c r="I1678" s="192">
        <v>-93.675300234999213</v>
      </c>
      <c r="J1678" s="494">
        <f t="shared" si="6"/>
        <v>82.324699765000787</v>
      </c>
    </row>
    <row r="1679" spans="1:10" s="49" customFormat="1" ht="16.5">
      <c r="A1679" s="177">
        <v>43340</v>
      </c>
      <c r="B1679" s="425">
        <v>3345</v>
      </c>
      <c r="C1679" s="425">
        <v>3298</v>
      </c>
      <c r="D1679" s="488">
        <v>47</v>
      </c>
      <c r="E1679" s="52">
        <v>6.8070000000000004</v>
      </c>
      <c r="F1679" s="226">
        <v>401.5</v>
      </c>
      <c r="G1679" s="228">
        <v>3408.1584675749996</v>
      </c>
      <c r="H1679" s="240">
        <v>-63.158467574999577</v>
      </c>
      <c r="I1679" s="192">
        <v>-110.15846757499958</v>
      </c>
      <c r="J1679" s="494">
        <f t="shared" ref="J1679:J1742" si="7">H1679+150</f>
        <v>86.841532425000423</v>
      </c>
    </row>
    <row r="1680" spans="1:10" s="49" customFormat="1" ht="16.5">
      <c r="A1680" s="177">
        <v>43341</v>
      </c>
      <c r="B1680" s="425">
        <v>3337.5</v>
      </c>
      <c r="C1680" s="425">
        <v>3278</v>
      </c>
      <c r="D1680" s="488">
        <v>59.5</v>
      </c>
      <c r="E1680" s="52">
        <v>6.8217999999999996</v>
      </c>
      <c r="F1680" s="226">
        <v>400.5</v>
      </c>
      <c r="G1680" s="228">
        <v>3407.1098524349991</v>
      </c>
      <c r="H1680" s="240">
        <v>-69.609852434999084</v>
      </c>
      <c r="I1680" s="192">
        <v>-129.10985243499908</v>
      </c>
      <c r="J1680" s="494">
        <f t="shared" si="7"/>
        <v>80.390147565000916</v>
      </c>
    </row>
    <row r="1681" spans="1:10" s="49" customFormat="1" ht="16.5">
      <c r="A1681" s="177">
        <v>43342</v>
      </c>
      <c r="B1681" s="425">
        <v>3315</v>
      </c>
      <c r="C1681" s="425">
        <v>3299</v>
      </c>
      <c r="D1681" s="488">
        <v>16</v>
      </c>
      <c r="E1681" s="52">
        <v>6.8360000000000003</v>
      </c>
      <c r="F1681" s="226">
        <v>399.5</v>
      </c>
      <c r="G1681" s="228">
        <v>3405.7401912999994</v>
      </c>
      <c r="H1681" s="240">
        <v>-90.740191299999424</v>
      </c>
      <c r="I1681" s="192">
        <v>-106.74019129999942</v>
      </c>
      <c r="J1681" s="494">
        <f t="shared" si="7"/>
        <v>59.259808700000576</v>
      </c>
    </row>
    <row r="1682" spans="1:10" s="49" customFormat="1" ht="16.5">
      <c r="A1682" s="177">
        <v>43343</v>
      </c>
      <c r="B1682" s="425">
        <v>3340</v>
      </c>
      <c r="C1682" s="425">
        <v>3262</v>
      </c>
      <c r="D1682" s="488">
        <v>78</v>
      </c>
      <c r="E1682" s="52">
        <v>6.8299000000000003</v>
      </c>
      <c r="F1682" s="226">
        <v>393</v>
      </c>
      <c r="G1682" s="228">
        <v>3349.9102570049999</v>
      </c>
      <c r="H1682" s="240">
        <v>-9.9102570049999485</v>
      </c>
      <c r="I1682" s="192">
        <v>-87.910257004999949</v>
      </c>
      <c r="J1682" s="494">
        <f t="shared" si="7"/>
        <v>140.08974299500005</v>
      </c>
    </row>
    <row r="1683" spans="1:10" s="49" customFormat="1" ht="16.5">
      <c r="A1683" s="177">
        <v>43346</v>
      </c>
      <c r="B1683" s="425">
        <v>3282.5</v>
      </c>
      <c r="C1683" s="425">
        <v>3212</v>
      </c>
      <c r="D1683" s="488">
        <v>70.5</v>
      </c>
      <c r="E1683" s="52">
        <v>6.8164999999999996</v>
      </c>
      <c r="F1683" s="226">
        <v>391.5</v>
      </c>
      <c r="G1683" s="228">
        <v>3331.4427209624996</v>
      </c>
      <c r="H1683" s="240">
        <v>-48.942720962499607</v>
      </c>
      <c r="I1683" s="192">
        <v>-119.44272096249961</v>
      </c>
      <c r="J1683" s="494">
        <f t="shared" si="7"/>
        <v>101.05727903750039</v>
      </c>
    </row>
    <row r="1684" spans="1:10" s="49" customFormat="1" ht="16.5">
      <c r="A1684" s="177">
        <v>43347</v>
      </c>
      <c r="B1684" s="425">
        <v>3315</v>
      </c>
      <c r="C1684" s="425">
        <v>3244</v>
      </c>
      <c r="D1684" s="488">
        <v>71</v>
      </c>
      <c r="E1684" s="52">
        <v>6.8289999999999997</v>
      </c>
      <c r="F1684" s="226">
        <v>391.5</v>
      </c>
      <c r="G1684" s="228">
        <v>3337.2768050249992</v>
      </c>
      <c r="H1684" s="240">
        <v>-22.276805024999248</v>
      </c>
      <c r="I1684" s="192">
        <v>-93.276805024999248</v>
      </c>
      <c r="J1684" s="494">
        <f t="shared" si="7"/>
        <v>127.72319497500075</v>
      </c>
    </row>
    <row r="1685" spans="1:10" s="49" customFormat="1" ht="16.5">
      <c r="A1685" s="177">
        <v>43348</v>
      </c>
      <c r="B1685" s="425">
        <v>3340</v>
      </c>
      <c r="C1685" s="425">
        <v>3281</v>
      </c>
      <c r="D1685" s="488">
        <v>59</v>
      </c>
      <c r="E1685" s="52">
        <v>6.8380999999999998</v>
      </c>
      <c r="F1685" s="226">
        <v>391.5</v>
      </c>
      <c r="G1685" s="228">
        <v>3341.5240182224993</v>
      </c>
      <c r="H1685" s="240">
        <v>-1.5240182224993077</v>
      </c>
      <c r="I1685" s="192">
        <v>-60.524018222499308</v>
      </c>
      <c r="J1685" s="494">
        <f t="shared" si="7"/>
        <v>148.47598177750069</v>
      </c>
    </row>
    <row r="1686" spans="1:10" s="49" customFormat="1" ht="16.5">
      <c r="A1686" s="177">
        <v>43349</v>
      </c>
      <c r="B1686" s="425">
        <v>3355</v>
      </c>
      <c r="C1686" s="425">
        <v>3276</v>
      </c>
      <c r="D1686" s="488">
        <v>79</v>
      </c>
      <c r="E1686" s="52">
        <v>6.8307000000000002</v>
      </c>
      <c r="F1686" s="226">
        <v>391.5</v>
      </c>
      <c r="G1686" s="228">
        <v>3338.0702404574995</v>
      </c>
      <c r="H1686" s="240">
        <v>16.929759542500506</v>
      </c>
      <c r="I1686" s="192">
        <v>-62.070240457499494</v>
      </c>
      <c r="J1686" s="494">
        <f t="shared" si="7"/>
        <v>166.92975954250051</v>
      </c>
    </row>
    <row r="1687" spans="1:10" s="49" customFormat="1" ht="16.5">
      <c r="A1687" s="177">
        <v>43350</v>
      </c>
      <c r="B1687" s="425">
        <v>3395</v>
      </c>
      <c r="C1687" s="425">
        <v>3356</v>
      </c>
      <c r="D1687" s="488">
        <v>39</v>
      </c>
      <c r="E1687" s="52">
        <v>6.8379000000000003</v>
      </c>
      <c r="F1687" s="226">
        <v>398.75</v>
      </c>
      <c r="G1687" s="228">
        <v>3400.5312408937493</v>
      </c>
      <c r="H1687" s="240">
        <v>-5.5312408937493274</v>
      </c>
      <c r="I1687" s="192">
        <v>-44.531240893749327</v>
      </c>
      <c r="J1687" s="494">
        <f t="shared" si="7"/>
        <v>144.46875910625067</v>
      </c>
    </row>
    <row r="1688" spans="1:10" s="49" customFormat="1" ht="16.5">
      <c r="A1688" s="177">
        <v>43353</v>
      </c>
      <c r="B1688" s="425">
        <v>3440</v>
      </c>
      <c r="C1688" s="425">
        <v>3394</v>
      </c>
      <c r="D1688" s="488">
        <v>46</v>
      </c>
      <c r="E1688" s="52">
        <v>6.8654999999999999</v>
      </c>
      <c r="F1688" s="226">
        <v>398.75</v>
      </c>
      <c r="G1688" s="228">
        <v>3413.6514477187493</v>
      </c>
      <c r="H1688" s="240">
        <v>26.348552281250704</v>
      </c>
      <c r="I1688" s="192">
        <v>-19.651447718749296</v>
      </c>
      <c r="J1688" s="494">
        <f t="shared" si="7"/>
        <v>176.3485522812507</v>
      </c>
    </row>
    <row r="1689" spans="1:10" s="49" customFormat="1" ht="16.5">
      <c r="A1689" s="177">
        <v>43354</v>
      </c>
      <c r="B1689" s="425">
        <v>3427.5</v>
      </c>
      <c r="C1689" s="425">
        <v>3338</v>
      </c>
      <c r="D1689" s="488">
        <v>89.5</v>
      </c>
      <c r="E1689" s="52">
        <v>6.8636999999999997</v>
      </c>
      <c r="F1689" s="226">
        <v>405</v>
      </c>
      <c r="G1689" s="228">
        <v>3463.9367817749994</v>
      </c>
      <c r="H1689" s="240">
        <v>-36.436781774999417</v>
      </c>
      <c r="I1689" s="192">
        <v>-125.93678177499942</v>
      </c>
      <c r="J1689" s="494">
        <f t="shared" si="7"/>
        <v>113.56321822500058</v>
      </c>
    </row>
    <row r="1690" spans="1:10" s="49" customFormat="1" ht="16.5">
      <c r="A1690" s="177">
        <v>43355</v>
      </c>
      <c r="B1690" s="425">
        <v>3370</v>
      </c>
      <c r="C1690" s="425">
        <v>3277</v>
      </c>
      <c r="D1690" s="488">
        <v>93</v>
      </c>
      <c r="E1690" s="52">
        <v>6.8680000000000003</v>
      </c>
      <c r="F1690" s="226">
        <v>402.5</v>
      </c>
      <c r="G1690" s="228">
        <v>3445.5436955</v>
      </c>
      <c r="H1690" s="240">
        <v>-75.543695500000013</v>
      </c>
      <c r="I1690" s="192">
        <v>-168.54369550000001</v>
      </c>
      <c r="J1690" s="494">
        <f t="shared" si="7"/>
        <v>74.456304499999987</v>
      </c>
    </row>
    <row r="1691" spans="1:10" s="49" customFormat="1" ht="16.5">
      <c r="A1691" s="177">
        <v>43356</v>
      </c>
      <c r="B1691" s="425">
        <v>3350</v>
      </c>
      <c r="C1691" s="425">
        <v>3239</v>
      </c>
      <c r="D1691" s="488">
        <v>111</v>
      </c>
      <c r="E1691" s="52">
        <v>6.8487</v>
      </c>
      <c r="F1691" s="226">
        <v>402.5</v>
      </c>
      <c r="G1691" s="228">
        <v>3436.2827762624993</v>
      </c>
      <c r="H1691" s="240">
        <v>-86.282776262499283</v>
      </c>
      <c r="I1691" s="192">
        <v>-197.28277626249928</v>
      </c>
      <c r="J1691" s="494">
        <f t="shared" si="7"/>
        <v>63.717223737500717</v>
      </c>
    </row>
    <row r="1692" spans="1:10" s="49" customFormat="1" ht="16.5">
      <c r="A1692" s="177">
        <v>43357</v>
      </c>
      <c r="B1692" s="425">
        <v>3365</v>
      </c>
      <c r="C1692" s="425">
        <v>3259</v>
      </c>
      <c r="D1692" s="488">
        <v>106</v>
      </c>
      <c r="E1692" s="52">
        <v>6.8521000000000001</v>
      </c>
      <c r="F1692" s="226">
        <v>402.5</v>
      </c>
      <c r="G1692" s="228">
        <v>3437.9142335374995</v>
      </c>
      <c r="H1692" s="240">
        <v>-72.914233537499513</v>
      </c>
      <c r="I1692" s="192">
        <v>-178.91423353749951</v>
      </c>
      <c r="J1692" s="494">
        <f t="shared" si="7"/>
        <v>77.085766462500487</v>
      </c>
    </row>
    <row r="1693" spans="1:10" s="49" customFormat="1" ht="16.5">
      <c r="A1693" s="177">
        <v>43360</v>
      </c>
      <c r="B1693" s="425">
        <v>3365</v>
      </c>
      <c r="C1693" s="425">
        <v>3264</v>
      </c>
      <c r="D1693" s="488">
        <v>101</v>
      </c>
      <c r="E1693" s="52">
        <v>6.8689999999999998</v>
      </c>
      <c r="F1693" s="226">
        <v>402.5</v>
      </c>
      <c r="G1693" s="228">
        <v>3446.0235358749997</v>
      </c>
      <c r="H1693" s="240">
        <v>-81.023535874999652</v>
      </c>
      <c r="I1693" s="192">
        <v>-182.02353587499965</v>
      </c>
      <c r="J1693" s="494">
        <f t="shared" si="7"/>
        <v>68.976464125000348</v>
      </c>
    </row>
    <row r="1694" spans="1:10" s="49" customFormat="1" ht="16.5">
      <c r="A1694" s="177">
        <v>43361</v>
      </c>
      <c r="B1694" s="425">
        <v>3370</v>
      </c>
      <c r="C1694" s="425">
        <v>3249</v>
      </c>
      <c r="D1694" s="488">
        <v>121</v>
      </c>
      <c r="E1694" s="52">
        <v>6.8643999999999998</v>
      </c>
      <c r="F1694" s="226">
        <v>402.5</v>
      </c>
      <c r="G1694" s="228">
        <v>3443.8162701499996</v>
      </c>
      <c r="H1694" s="240">
        <v>-73.816270149999582</v>
      </c>
      <c r="I1694" s="192">
        <v>-194.81627014999958</v>
      </c>
      <c r="J1694" s="494">
        <f t="shared" si="7"/>
        <v>76.183729850000418</v>
      </c>
    </row>
    <row r="1695" spans="1:10" s="49" customFormat="1" ht="16.5">
      <c r="A1695" s="177">
        <v>43362</v>
      </c>
      <c r="B1695" s="425">
        <v>3395</v>
      </c>
      <c r="C1695" s="425">
        <v>3337</v>
      </c>
      <c r="D1695" s="488">
        <v>58</v>
      </c>
      <c r="E1695" s="52">
        <v>6.8533999999999997</v>
      </c>
      <c r="F1695" s="226">
        <v>407.5</v>
      </c>
      <c r="G1695" s="228">
        <v>3479.3894300749989</v>
      </c>
      <c r="H1695" s="240">
        <v>-84.389430074998927</v>
      </c>
      <c r="I1695" s="192">
        <v>-142.38943007499893</v>
      </c>
      <c r="J1695" s="494">
        <f t="shared" si="7"/>
        <v>65.610569925001073</v>
      </c>
    </row>
    <row r="1696" spans="1:10" s="49" customFormat="1" ht="16.5">
      <c r="A1696" s="177">
        <v>43363</v>
      </c>
      <c r="B1696" s="425">
        <v>3405</v>
      </c>
      <c r="C1696" s="425">
        <v>3340</v>
      </c>
      <c r="D1696" s="488">
        <v>65</v>
      </c>
      <c r="E1696" s="52">
        <v>6.8528000000000002</v>
      </c>
      <c r="F1696" s="226">
        <v>407.5</v>
      </c>
      <c r="G1696" s="228">
        <v>3479.0979493999998</v>
      </c>
      <c r="H1696" s="240">
        <v>-74.097949399999834</v>
      </c>
      <c r="I1696" s="192">
        <v>-139.09794939999983</v>
      </c>
      <c r="J1696" s="494">
        <f t="shared" si="7"/>
        <v>75.902050600000166</v>
      </c>
    </row>
    <row r="1697" spans="1:10" s="49" customFormat="1" ht="16.5">
      <c r="A1697" s="177">
        <v>43364</v>
      </c>
      <c r="B1697" s="425">
        <v>3395</v>
      </c>
      <c r="C1697" s="425">
        <v>3340</v>
      </c>
      <c r="D1697" s="488">
        <v>55</v>
      </c>
      <c r="E1697" s="52">
        <v>6.8390000000000004</v>
      </c>
      <c r="F1697" s="226">
        <v>411.5</v>
      </c>
      <c r="G1697" s="228">
        <v>3505.006349275</v>
      </c>
      <c r="H1697" s="240">
        <v>-110.00634927500005</v>
      </c>
      <c r="I1697" s="192">
        <v>-165.00634927500005</v>
      </c>
      <c r="J1697" s="494">
        <f t="shared" si="7"/>
        <v>39.993650724999952</v>
      </c>
    </row>
    <row r="1698" spans="1:10" s="49" customFormat="1" ht="16.5">
      <c r="A1698" s="177">
        <v>43368</v>
      </c>
      <c r="B1698" s="425">
        <v>3395</v>
      </c>
      <c r="C1698" s="425">
        <v>3331</v>
      </c>
      <c r="D1698" s="488">
        <v>64</v>
      </c>
      <c r="E1698" s="52">
        <v>6.8769999999999998</v>
      </c>
      <c r="F1698" s="226">
        <v>412.5</v>
      </c>
      <c r="G1698" s="228">
        <v>3531.8464143749993</v>
      </c>
      <c r="H1698" s="240">
        <v>-136.84641437499931</v>
      </c>
      <c r="I1698" s="192">
        <v>-200.84641437499931</v>
      </c>
      <c r="J1698" s="494">
        <f t="shared" si="7"/>
        <v>13.153585625000687</v>
      </c>
    </row>
    <row r="1699" spans="1:10" s="49" customFormat="1" ht="16.5">
      <c r="A1699" s="177">
        <v>43369</v>
      </c>
      <c r="B1699" s="425">
        <v>3355</v>
      </c>
      <c r="C1699" s="425">
        <v>3250</v>
      </c>
      <c r="D1699" s="488">
        <v>105</v>
      </c>
      <c r="E1699" s="52">
        <v>6.8739999999999997</v>
      </c>
      <c r="F1699" s="226">
        <v>412.5</v>
      </c>
      <c r="G1699" s="228">
        <v>3530.3711287499991</v>
      </c>
      <c r="H1699" s="240">
        <v>-175.37112874999912</v>
      </c>
      <c r="I1699" s="192">
        <v>-280.37112874999912</v>
      </c>
      <c r="J1699" s="494">
        <f t="shared" si="7"/>
        <v>-25.371128749999116</v>
      </c>
    </row>
    <row r="1700" spans="1:10" s="49" customFormat="1" ht="16.5">
      <c r="A1700" s="177">
        <v>43370</v>
      </c>
      <c r="B1700" s="425">
        <v>3345</v>
      </c>
      <c r="C1700" s="425">
        <v>3249</v>
      </c>
      <c r="D1700" s="488">
        <v>96</v>
      </c>
      <c r="E1700" s="52">
        <v>6.8769999999999998</v>
      </c>
      <c r="F1700" s="226">
        <v>412.5</v>
      </c>
      <c r="G1700" s="228">
        <v>3531.8464143749993</v>
      </c>
      <c r="H1700" s="240">
        <v>-186.84641437499931</v>
      </c>
      <c r="I1700" s="192">
        <v>-282.84641437499931</v>
      </c>
      <c r="J1700" s="494">
        <f t="shared" si="7"/>
        <v>-36.846414374999313</v>
      </c>
    </row>
    <row r="1701" spans="1:10" s="49" customFormat="1" ht="16.5">
      <c r="A1701" s="177">
        <v>43371</v>
      </c>
      <c r="B1701" s="425">
        <v>3315</v>
      </c>
      <c r="C1701" s="425">
        <v>3228</v>
      </c>
      <c r="D1701" s="488">
        <v>87</v>
      </c>
      <c r="E1701" s="52">
        <v>6.8814000000000002</v>
      </c>
      <c r="F1701" s="226">
        <v>414.5</v>
      </c>
      <c r="G1701" s="228">
        <v>3550.4174886449996</v>
      </c>
      <c r="H1701" s="240">
        <v>-235.41748864499959</v>
      </c>
      <c r="I1701" s="192">
        <v>-322.41748864499959</v>
      </c>
      <c r="J1701" s="494">
        <f t="shared" si="7"/>
        <v>-85.417488644999594</v>
      </c>
    </row>
    <row r="1702" spans="1:10" s="49" customFormat="1" ht="16.5">
      <c r="A1702" s="177">
        <v>43381</v>
      </c>
      <c r="B1702" s="425">
        <v>3385</v>
      </c>
      <c r="C1702" s="425">
        <v>3325</v>
      </c>
      <c r="D1702" s="488">
        <v>60</v>
      </c>
      <c r="E1702" s="52">
        <v>6.9135</v>
      </c>
      <c r="F1702" s="226">
        <v>417.5</v>
      </c>
      <c r="G1702" s="228">
        <v>3591.0053679374996</v>
      </c>
      <c r="H1702" s="240">
        <v>-206.00536793749961</v>
      </c>
      <c r="I1702" s="192">
        <v>-266.00536793749961</v>
      </c>
      <c r="J1702" s="494">
        <f t="shared" si="7"/>
        <v>-56.005367937499614</v>
      </c>
    </row>
    <row r="1703" spans="1:10" s="49" customFormat="1" ht="16.5">
      <c r="A1703" s="177">
        <v>43382</v>
      </c>
      <c r="B1703" s="425">
        <v>3480</v>
      </c>
      <c r="C1703" s="425">
        <v>3422</v>
      </c>
      <c r="D1703" s="488">
        <v>58</v>
      </c>
      <c r="E1703" s="52">
        <v>6.9234999999999998</v>
      </c>
      <c r="F1703" s="226">
        <v>417.5</v>
      </c>
      <c r="G1703" s="228">
        <v>3595.9825941874992</v>
      </c>
      <c r="H1703" s="240">
        <v>-115.98259418749922</v>
      </c>
      <c r="I1703" s="192">
        <v>-173.98259418749922</v>
      </c>
      <c r="J1703" s="494">
        <f t="shared" si="7"/>
        <v>34.017405812500783</v>
      </c>
    </row>
    <row r="1704" spans="1:10" s="49" customFormat="1" ht="16.5">
      <c r="A1704" s="177">
        <v>43383</v>
      </c>
      <c r="B1704" s="425">
        <v>3515</v>
      </c>
      <c r="C1704" s="425">
        <v>3448</v>
      </c>
      <c r="D1704" s="488">
        <v>67</v>
      </c>
      <c r="E1704" s="52">
        <v>6.9194000000000004</v>
      </c>
      <c r="F1704" s="226">
        <v>417.5</v>
      </c>
      <c r="G1704" s="228">
        <v>3593.9419314249999</v>
      </c>
      <c r="H1704" s="240">
        <v>-78.941931424999893</v>
      </c>
      <c r="I1704" s="192">
        <v>-145.94193142499989</v>
      </c>
      <c r="J1704" s="494">
        <f t="shared" si="7"/>
        <v>71.058068575000107</v>
      </c>
    </row>
    <row r="1705" spans="1:10" s="49" customFormat="1" ht="16.5">
      <c r="A1705" s="177">
        <v>43384</v>
      </c>
      <c r="B1705" s="425">
        <v>3472.5</v>
      </c>
      <c r="C1705" s="425">
        <v>3389</v>
      </c>
      <c r="D1705" s="488">
        <v>83.5</v>
      </c>
      <c r="E1705" s="52">
        <v>6.9268000000000001</v>
      </c>
      <c r="F1705" s="226">
        <v>422.5</v>
      </c>
      <c r="G1705" s="228">
        <v>3638.9140019499991</v>
      </c>
      <c r="H1705" s="240">
        <v>-166.41400194999915</v>
      </c>
      <c r="I1705" s="192">
        <v>-249.91400194999915</v>
      </c>
      <c r="J1705" s="494">
        <f t="shared" si="7"/>
        <v>-16.414001949999147</v>
      </c>
    </row>
    <row r="1706" spans="1:10" s="49" customFormat="1" ht="16.5">
      <c r="A1706" s="177">
        <v>43385</v>
      </c>
      <c r="B1706" s="425">
        <v>3525</v>
      </c>
      <c r="C1706" s="425">
        <v>3492</v>
      </c>
      <c r="D1706" s="488">
        <v>33</v>
      </c>
      <c r="E1706" s="52">
        <v>6.9234</v>
      </c>
      <c r="F1706" s="226">
        <v>424.5</v>
      </c>
      <c r="G1706" s="228">
        <v>3653.7089410949993</v>
      </c>
      <c r="H1706" s="240">
        <v>-128.70894109499932</v>
      </c>
      <c r="I1706" s="192">
        <v>-161.70894109499932</v>
      </c>
      <c r="J1706" s="494">
        <f t="shared" si="7"/>
        <v>21.291058905000682</v>
      </c>
    </row>
    <row r="1707" spans="1:10" s="49" customFormat="1" ht="16.5">
      <c r="A1707" s="177">
        <v>43388</v>
      </c>
      <c r="B1707" s="425">
        <v>3570</v>
      </c>
      <c r="C1707" s="425">
        <v>3466</v>
      </c>
      <c r="D1707" s="488">
        <v>104</v>
      </c>
      <c r="E1707" s="52">
        <v>6.9269999999999996</v>
      </c>
      <c r="F1707" s="226">
        <v>424.5</v>
      </c>
      <c r="G1707" s="228">
        <v>3655.5307847249992</v>
      </c>
      <c r="H1707" s="240">
        <v>-85.530784724999194</v>
      </c>
      <c r="I1707" s="192">
        <v>-189.53078472499919</v>
      </c>
      <c r="J1707" s="494">
        <f t="shared" si="7"/>
        <v>64.469215275000806</v>
      </c>
    </row>
    <row r="1708" spans="1:10" s="49" customFormat="1" ht="16.5">
      <c r="A1708" s="177">
        <v>43389</v>
      </c>
      <c r="B1708" s="425">
        <v>3500</v>
      </c>
      <c r="C1708" s="425">
        <v>3367</v>
      </c>
      <c r="D1708" s="488">
        <v>133</v>
      </c>
      <c r="E1708" s="52">
        <v>6.9185999999999996</v>
      </c>
      <c r="F1708" s="226">
        <v>424.5</v>
      </c>
      <c r="G1708" s="228">
        <v>3651.2798162549989</v>
      </c>
      <c r="H1708" s="240">
        <v>-151.27981625499888</v>
      </c>
      <c r="I1708" s="192">
        <v>-284.27981625499888</v>
      </c>
      <c r="J1708" s="494">
        <f t="shared" si="7"/>
        <v>-1.2798162549988774</v>
      </c>
    </row>
    <row r="1709" spans="1:10" s="49" customFormat="1" ht="16.5">
      <c r="A1709" s="177">
        <v>43390</v>
      </c>
      <c r="B1709" s="425">
        <v>3475</v>
      </c>
      <c r="C1709" s="425">
        <v>3387</v>
      </c>
      <c r="D1709" s="488">
        <v>88</v>
      </c>
      <c r="E1709" s="52">
        <v>6.9249000000000001</v>
      </c>
      <c r="F1709" s="226">
        <v>424.5</v>
      </c>
      <c r="G1709" s="228">
        <v>3654.4680426074997</v>
      </c>
      <c r="H1709" s="240">
        <v>-179.46804260749968</v>
      </c>
      <c r="I1709" s="192">
        <v>-267.46804260749968</v>
      </c>
      <c r="J1709" s="494">
        <f t="shared" si="7"/>
        <v>-29.468042607499683</v>
      </c>
    </row>
    <row r="1710" spans="1:10" s="49" customFormat="1" ht="16.5">
      <c r="A1710" s="177">
        <v>43391</v>
      </c>
      <c r="B1710" s="425">
        <v>3465</v>
      </c>
      <c r="C1710" s="425">
        <v>3385</v>
      </c>
      <c r="D1710" s="488">
        <v>80</v>
      </c>
      <c r="E1710" s="52">
        <v>6.9409000000000001</v>
      </c>
      <c r="F1710" s="226">
        <v>425.5</v>
      </c>
      <c r="G1710" s="228">
        <v>3670.8397193424994</v>
      </c>
      <c r="H1710" s="240">
        <v>-205.83971934249939</v>
      </c>
      <c r="I1710" s="192">
        <v>-285.83971934249939</v>
      </c>
      <c r="J1710" s="494">
        <f t="shared" si="7"/>
        <v>-55.839719342499393</v>
      </c>
    </row>
    <row r="1711" spans="1:10" s="49" customFormat="1" ht="16.5">
      <c r="A1711" s="177">
        <v>43392</v>
      </c>
      <c r="B1711" s="425">
        <v>3460</v>
      </c>
      <c r="C1711" s="425">
        <v>3350</v>
      </c>
      <c r="D1711" s="488">
        <v>110</v>
      </c>
      <c r="E1711" s="52">
        <v>6.9321000000000002</v>
      </c>
      <c r="F1711" s="226">
        <v>422.5</v>
      </c>
      <c r="G1711" s="228">
        <v>3641.5835238374993</v>
      </c>
      <c r="H1711" s="240">
        <v>-181.58352383749934</v>
      </c>
      <c r="I1711" s="192">
        <v>-291.58352383749934</v>
      </c>
      <c r="J1711" s="494">
        <f t="shared" si="7"/>
        <v>-31.583523837499342</v>
      </c>
    </row>
    <row r="1712" spans="1:10" s="49" customFormat="1" ht="16.5">
      <c r="A1712" s="177">
        <v>43395</v>
      </c>
      <c r="B1712" s="425">
        <v>3445</v>
      </c>
      <c r="C1712" s="425">
        <v>3331</v>
      </c>
      <c r="D1712" s="488">
        <v>114</v>
      </c>
      <c r="E1712" s="52">
        <v>6.9371999999999998</v>
      </c>
      <c r="F1712" s="226">
        <v>422.5</v>
      </c>
      <c r="G1712" s="228">
        <v>3644.15230905</v>
      </c>
      <c r="H1712" s="240">
        <v>-199.15230904999999</v>
      </c>
      <c r="I1712" s="192">
        <v>-313.15230904999999</v>
      </c>
      <c r="J1712" s="494">
        <f t="shared" si="7"/>
        <v>-49.152309049999985</v>
      </c>
    </row>
    <row r="1713" spans="1:10" s="49" customFormat="1" ht="16.5">
      <c r="A1713" s="177">
        <v>43396</v>
      </c>
      <c r="B1713" s="425">
        <v>3445</v>
      </c>
      <c r="C1713" s="425">
        <v>3327</v>
      </c>
      <c r="D1713" s="488">
        <v>118</v>
      </c>
      <c r="E1713" s="52">
        <v>6.9374000000000002</v>
      </c>
      <c r="F1713" s="226">
        <v>422.5</v>
      </c>
      <c r="G1713" s="228">
        <v>3644.2530457249995</v>
      </c>
      <c r="H1713" s="240">
        <v>-199.25304572499954</v>
      </c>
      <c r="I1713" s="192">
        <v>-317.25304572499954</v>
      </c>
      <c r="J1713" s="494">
        <f t="shared" si="7"/>
        <v>-49.253045724999538</v>
      </c>
    </row>
    <row r="1714" spans="1:10" s="49" customFormat="1" ht="16.5">
      <c r="A1714" s="177">
        <v>43397</v>
      </c>
      <c r="B1714" s="425">
        <v>3450</v>
      </c>
      <c r="C1714" s="425">
        <v>3365</v>
      </c>
      <c r="D1714" s="488">
        <v>85</v>
      </c>
      <c r="E1714" s="52">
        <v>6.9401000000000002</v>
      </c>
      <c r="F1714" s="226">
        <v>422.5</v>
      </c>
      <c r="G1714" s="228">
        <v>3645.6129908374996</v>
      </c>
      <c r="H1714" s="240">
        <v>-195.61299083749964</v>
      </c>
      <c r="I1714" s="192">
        <v>-280.61299083749964</v>
      </c>
      <c r="J1714" s="494">
        <f t="shared" si="7"/>
        <v>-45.612990837499638</v>
      </c>
    </row>
    <row r="1715" spans="1:10" s="49" customFormat="1" ht="16.5">
      <c r="A1715" s="177">
        <v>43398</v>
      </c>
      <c r="B1715" s="425">
        <v>3390</v>
      </c>
      <c r="C1715" s="425">
        <v>3256</v>
      </c>
      <c r="D1715" s="488">
        <v>134</v>
      </c>
      <c r="E1715" s="52">
        <v>6.9497999999999998</v>
      </c>
      <c r="F1715" s="226">
        <v>422.5</v>
      </c>
      <c r="G1715" s="228">
        <v>3650.4987195749995</v>
      </c>
      <c r="H1715" s="240">
        <v>-260.49871957499954</v>
      </c>
      <c r="I1715" s="192">
        <v>-394.49871957499954</v>
      </c>
      <c r="J1715" s="494">
        <f t="shared" si="7"/>
        <v>-110.49871957499954</v>
      </c>
    </row>
    <row r="1716" spans="1:10" s="49" customFormat="1" ht="16.5">
      <c r="A1716" s="177">
        <v>43399</v>
      </c>
      <c r="B1716" s="425">
        <v>3340</v>
      </c>
      <c r="C1716" s="425">
        <v>3224</v>
      </c>
      <c r="D1716" s="488">
        <v>116</v>
      </c>
      <c r="E1716" s="52">
        <v>6.9478</v>
      </c>
      <c r="F1716" s="226">
        <v>422.5</v>
      </c>
      <c r="G1716" s="228">
        <v>3649.491352824999</v>
      </c>
      <c r="H1716" s="240">
        <v>-309.49135282499901</v>
      </c>
      <c r="I1716" s="192">
        <v>-425.49135282499901</v>
      </c>
      <c r="J1716" s="494">
        <f t="shared" si="7"/>
        <v>-159.49135282499901</v>
      </c>
    </row>
    <row r="1717" spans="1:10" s="49" customFormat="1" ht="16.5">
      <c r="A1717" s="177">
        <v>43402</v>
      </c>
      <c r="B1717" s="425">
        <v>3185</v>
      </c>
      <c r="C1717" s="425">
        <v>3072</v>
      </c>
      <c r="D1717" s="488">
        <v>113</v>
      </c>
      <c r="E1717" s="52">
        <v>6.9560000000000004</v>
      </c>
      <c r="F1717" s="226">
        <v>417.5</v>
      </c>
      <c r="G1717" s="228">
        <v>3612.1585794999996</v>
      </c>
      <c r="H1717" s="240">
        <v>-427.15857949999963</v>
      </c>
      <c r="I1717" s="192">
        <v>-540.15857949999963</v>
      </c>
      <c r="J1717" s="494">
        <f t="shared" si="7"/>
        <v>-277.15857949999963</v>
      </c>
    </row>
    <row r="1718" spans="1:10" s="49" customFormat="1" ht="16.5">
      <c r="A1718" s="177">
        <v>43403</v>
      </c>
      <c r="B1718" s="425">
        <v>3165</v>
      </c>
      <c r="C1718" s="425">
        <v>3020</v>
      </c>
      <c r="D1718" s="488">
        <v>145</v>
      </c>
      <c r="E1718" s="52">
        <v>6.9612999999999996</v>
      </c>
      <c r="F1718" s="226">
        <v>417.5</v>
      </c>
      <c r="G1718" s="228">
        <v>3614.7965094124993</v>
      </c>
      <c r="H1718" s="240">
        <v>-449.79650941249929</v>
      </c>
      <c r="I1718" s="192">
        <v>-594.79650941249929</v>
      </c>
      <c r="J1718" s="494">
        <f t="shared" si="7"/>
        <v>-299.79650941249929</v>
      </c>
    </row>
    <row r="1719" spans="1:10" s="49" customFormat="1" ht="16.5">
      <c r="A1719" s="177">
        <v>43404</v>
      </c>
      <c r="B1719" s="425">
        <v>3155</v>
      </c>
      <c r="C1719" s="425">
        <v>3018</v>
      </c>
      <c r="D1719" s="488">
        <v>137</v>
      </c>
      <c r="E1719" s="52">
        <v>6.9733999999999998</v>
      </c>
      <c r="F1719" s="226">
        <v>407.5</v>
      </c>
      <c r="G1719" s="228">
        <v>3537.6855650749994</v>
      </c>
      <c r="H1719" s="240">
        <v>-382.68556507499943</v>
      </c>
      <c r="I1719" s="192">
        <v>-519.68556507499943</v>
      </c>
      <c r="J1719" s="494">
        <f t="shared" si="7"/>
        <v>-232.68556507499943</v>
      </c>
    </row>
    <row r="1720" spans="1:10" s="49" customFormat="1" ht="16.5">
      <c r="A1720" s="177">
        <v>43405</v>
      </c>
      <c r="B1720" s="425">
        <v>3085</v>
      </c>
      <c r="C1720" s="425">
        <v>2923</v>
      </c>
      <c r="D1720" s="488">
        <v>162</v>
      </c>
      <c r="E1720" s="52">
        <v>6.9496000000000002</v>
      </c>
      <c r="F1720" s="226">
        <v>392.5</v>
      </c>
      <c r="G1720" s="228">
        <v>3401.8490136999999</v>
      </c>
      <c r="H1720" s="240">
        <v>-316.84901369999989</v>
      </c>
      <c r="I1720" s="192">
        <v>-478.84901369999989</v>
      </c>
      <c r="J1720" s="494">
        <f t="shared" si="7"/>
        <v>-166.84901369999989</v>
      </c>
    </row>
    <row r="1721" spans="1:10" s="49" customFormat="1" ht="16.5">
      <c r="A1721" s="177">
        <v>43406</v>
      </c>
      <c r="B1721" s="425">
        <v>3080</v>
      </c>
      <c r="C1721" s="425">
        <v>2950</v>
      </c>
      <c r="D1721" s="488">
        <v>130</v>
      </c>
      <c r="E1721" s="52">
        <v>6.8897000000000004</v>
      </c>
      <c r="F1721" s="226">
        <v>402.5</v>
      </c>
      <c r="G1721" s="228">
        <v>3455.9562316375</v>
      </c>
      <c r="H1721" s="240">
        <v>-375.95623163749997</v>
      </c>
      <c r="I1721" s="192">
        <v>-505.95623163749997</v>
      </c>
      <c r="J1721" s="494">
        <f t="shared" si="7"/>
        <v>-225.95623163749997</v>
      </c>
    </row>
    <row r="1722" spans="1:10" s="49" customFormat="1" ht="16.5">
      <c r="A1722" s="177">
        <v>43409</v>
      </c>
      <c r="B1722" s="425">
        <v>3140</v>
      </c>
      <c r="C1722" s="425">
        <v>2988</v>
      </c>
      <c r="D1722" s="488">
        <v>152</v>
      </c>
      <c r="E1722" s="52">
        <v>6.9264999999999999</v>
      </c>
      <c r="F1722" s="226">
        <v>402.5</v>
      </c>
      <c r="G1722" s="228">
        <v>3473.6143574374992</v>
      </c>
      <c r="H1722" s="240">
        <v>-333.61435743749917</v>
      </c>
      <c r="I1722" s="192">
        <v>-485.61435743749917</v>
      </c>
      <c r="J1722" s="494">
        <f t="shared" si="7"/>
        <v>-183.61435743749917</v>
      </c>
    </row>
    <row r="1723" spans="1:10" s="49" customFormat="1" ht="16.5">
      <c r="A1723" s="177">
        <v>43410</v>
      </c>
      <c r="B1723" s="425">
        <v>3075</v>
      </c>
      <c r="C1723" s="425">
        <v>2895</v>
      </c>
      <c r="D1723" s="488">
        <v>180</v>
      </c>
      <c r="E1723" s="52">
        <v>6.9141000000000004</v>
      </c>
      <c r="F1723" s="226">
        <v>402.5</v>
      </c>
      <c r="G1723" s="228">
        <v>3467.6643367874999</v>
      </c>
      <c r="H1723" s="240">
        <v>-392.66433678749991</v>
      </c>
      <c r="I1723" s="192">
        <v>-572.66433678749991</v>
      </c>
      <c r="J1723" s="494">
        <f t="shared" si="7"/>
        <v>-242.66433678749991</v>
      </c>
    </row>
    <row r="1724" spans="1:10" s="49" customFormat="1" ht="16.5">
      <c r="A1724" s="177">
        <v>43411</v>
      </c>
      <c r="B1724" s="425">
        <v>2957.5</v>
      </c>
      <c r="C1724" s="425">
        <v>2833</v>
      </c>
      <c r="D1724" s="488">
        <v>124.5</v>
      </c>
      <c r="E1724" s="52">
        <v>6.9253</v>
      </c>
      <c r="F1724" s="226">
        <v>382.5</v>
      </c>
      <c r="G1724" s="228">
        <v>3307.9186210874996</v>
      </c>
      <c r="H1724" s="240">
        <v>-350.41862108749956</v>
      </c>
      <c r="I1724" s="192">
        <v>-474.91862108749956</v>
      </c>
      <c r="J1724" s="494">
        <f t="shared" si="7"/>
        <v>-200.41862108749956</v>
      </c>
    </row>
    <row r="1725" spans="1:10" s="49" customFormat="1" ht="16.5">
      <c r="A1725" s="177">
        <v>43412</v>
      </c>
      <c r="B1725" s="425">
        <v>2955</v>
      </c>
      <c r="C1725" s="425">
        <v>2860</v>
      </c>
      <c r="D1725" s="488">
        <v>95</v>
      </c>
      <c r="E1725" s="52">
        <v>6.9284999999999997</v>
      </c>
      <c r="F1725" s="226">
        <v>372.5</v>
      </c>
      <c r="G1725" s="228">
        <v>3226.7796999374996</v>
      </c>
      <c r="H1725" s="240">
        <v>-271.77969993749957</v>
      </c>
      <c r="I1725" s="192">
        <v>-366.77969993749957</v>
      </c>
      <c r="J1725" s="494">
        <f t="shared" si="7"/>
        <v>-121.77969993749957</v>
      </c>
    </row>
    <row r="1726" spans="1:10" s="49" customFormat="1" ht="16.5">
      <c r="A1726" s="177">
        <v>43413</v>
      </c>
      <c r="B1726" s="425">
        <v>2940</v>
      </c>
      <c r="C1726" s="425">
        <v>2837</v>
      </c>
      <c r="D1726" s="488">
        <v>103</v>
      </c>
      <c r="E1726" s="52">
        <v>6.944</v>
      </c>
      <c r="F1726" s="226">
        <v>362.5</v>
      </c>
      <c r="G1726" s="228">
        <v>3150.8799799999997</v>
      </c>
      <c r="H1726" s="240">
        <v>-210.8799799999997</v>
      </c>
      <c r="I1726" s="192">
        <v>-313.8799799999997</v>
      </c>
      <c r="J1726" s="494">
        <f t="shared" si="7"/>
        <v>-60.879979999999705</v>
      </c>
    </row>
    <row r="1727" spans="1:10" s="49" customFormat="1" ht="16.5">
      <c r="A1727" s="177">
        <v>43416</v>
      </c>
      <c r="B1727" s="425">
        <v>2915</v>
      </c>
      <c r="C1727" s="425">
        <v>2796</v>
      </c>
      <c r="D1727" s="488">
        <v>119</v>
      </c>
      <c r="E1727" s="52">
        <v>6.9661</v>
      </c>
      <c r="F1727" s="226">
        <v>357.5</v>
      </c>
      <c r="G1727" s="228">
        <v>3118.9074111124992</v>
      </c>
      <c r="H1727" s="240">
        <v>-203.90741111249918</v>
      </c>
      <c r="I1727" s="192">
        <v>-322.90741111249918</v>
      </c>
      <c r="J1727" s="494">
        <f t="shared" si="7"/>
        <v>-53.907411112499176</v>
      </c>
    </row>
    <row r="1728" spans="1:10" s="49" customFormat="1" ht="16.5">
      <c r="A1728" s="177">
        <v>43417</v>
      </c>
      <c r="B1728" s="425">
        <v>2885</v>
      </c>
      <c r="C1728" s="425">
        <v>2793</v>
      </c>
      <c r="D1728" s="488">
        <v>92</v>
      </c>
      <c r="E1728" s="52">
        <v>6.9531000000000001</v>
      </c>
      <c r="F1728" s="226">
        <v>332.5</v>
      </c>
      <c r="G1728" s="228">
        <v>2906.1384398624996</v>
      </c>
      <c r="H1728" s="240">
        <v>-21.138439862499581</v>
      </c>
      <c r="I1728" s="192">
        <v>-113.13843986249958</v>
      </c>
      <c r="J1728" s="494">
        <f t="shared" si="7"/>
        <v>128.86156013750042</v>
      </c>
    </row>
    <row r="1729" spans="1:10" s="49" customFormat="1" ht="16.5">
      <c r="A1729" s="177">
        <v>43418</v>
      </c>
      <c r="B1729" s="425">
        <v>2755</v>
      </c>
      <c r="C1729" s="425">
        <v>2715</v>
      </c>
      <c r="D1729" s="488">
        <v>40</v>
      </c>
      <c r="E1729" s="52">
        <v>6.9508999999999999</v>
      </c>
      <c r="F1729" s="226">
        <v>327.5</v>
      </c>
      <c r="G1729" s="228">
        <v>2863.8338049624999</v>
      </c>
      <c r="H1729" s="240">
        <v>-108.83380496249993</v>
      </c>
      <c r="I1729" s="192">
        <v>-148.83380496249993</v>
      </c>
      <c r="J1729" s="494">
        <f t="shared" si="7"/>
        <v>41.166195037500074</v>
      </c>
    </row>
    <row r="1730" spans="1:10" s="49" customFormat="1" ht="16.5">
      <c r="A1730" s="177">
        <v>43419</v>
      </c>
      <c r="B1730" s="425">
        <v>2725</v>
      </c>
      <c r="C1730" s="425">
        <v>2739</v>
      </c>
      <c r="D1730" s="488">
        <v>-14</v>
      </c>
      <c r="E1730" s="52">
        <v>6.9359000000000002</v>
      </c>
      <c r="F1730" s="226">
        <v>327.5</v>
      </c>
      <c r="G1730" s="228">
        <v>2857.9773680875001</v>
      </c>
      <c r="H1730" s="240">
        <v>-132.97736808750005</v>
      </c>
      <c r="I1730" s="192">
        <v>-118.97736808750005</v>
      </c>
      <c r="J1730" s="494">
        <f t="shared" si="7"/>
        <v>17.022631912499946</v>
      </c>
    </row>
    <row r="1731" spans="1:10" s="49" customFormat="1" ht="16.5">
      <c r="A1731" s="177">
        <v>43420</v>
      </c>
      <c r="B1731" s="425">
        <v>2765</v>
      </c>
      <c r="C1731" s="425">
        <v>2773</v>
      </c>
      <c r="D1731" s="488">
        <v>-8</v>
      </c>
      <c r="E1731" s="52">
        <v>6.9474</v>
      </c>
      <c r="F1731" s="226">
        <v>327.5</v>
      </c>
      <c r="G1731" s="228">
        <v>2862.4673030249996</v>
      </c>
      <c r="H1731" s="240">
        <v>-97.467303024999637</v>
      </c>
      <c r="I1731" s="192">
        <v>-89.467303024999637</v>
      </c>
      <c r="J1731" s="494">
        <f t="shared" si="7"/>
        <v>52.532696975000363</v>
      </c>
    </row>
    <row r="1732" spans="1:10" s="49" customFormat="1" ht="16.5">
      <c r="A1732" s="177">
        <v>43423</v>
      </c>
      <c r="B1732" s="425">
        <v>2765</v>
      </c>
      <c r="C1732" s="425">
        <v>2722</v>
      </c>
      <c r="D1732" s="488">
        <v>43</v>
      </c>
      <c r="E1732" s="52">
        <v>6.9428999999999998</v>
      </c>
      <c r="F1732" s="226">
        <v>322.5</v>
      </c>
      <c r="G1732" s="228">
        <v>2819.3254807874996</v>
      </c>
      <c r="H1732" s="240">
        <v>-54.3254807874996</v>
      </c>
      <c r="I1732" s="192">
        <v>-97.3254807874996</v>
      </c>
      <c r="J1732" s="494">
        <f t="shared" si="7"/>
        <v>95.6745192125004</v>
      </c>
    </row>
    <row r="1733" spans="1:10" s="49" customFormat="1" ht="16.5">
      <c r="A1733" s="177">
        <v>43424</v>
      </c>
      <c r="B1733" s="425">
        <v>2725</v>
      </c>
      <c r="C1733" s="425">
        <v>2677</v>
      </c>
      <c r="D1733" s="488">
        <v>48</v>
      </c>
      <c r="E1733" s="52">
        <v>6.9393000000000002</v>
      </c>
      <c r="F1733" s="226">
        <v>312.5</v>
      </c>
      <c r="G1733" s="228">
        <v>2735.2145296874996</v>
      </c>
      <c r="H1733" s="240">
        <v>-10.214529687499635</v>
      </c>
      <c r="I1733" s="192">
        <v>-58.214529687499635</v>
      </c>
      <c r="J1733" s="494">
        <f t="shared" si="7"/>
        <v>139.78547031250037</v>
      </c>
    </row>
    <row r="1734" spans="1:10" s="49" customFormat="1" ht="16.5">
      <c r="A1734" s="177">
        <v>43425</v>
      </c>
      <c r="B1734" s="425">
        <v>2605</v>
      </c>
      <c r="C1734" s="425">
        <v>2560</v>
      </c>
      <c r="D1734" s="488">
        <v>45</v>
      </c>
      <c r="E1734" s="52">
        <v>6.9393000000000002</v>
      </c>
      <c r="F1734" s="226">
        <v>307.5</v>
      </c>
      <c r="G1734" s="228">
        <v>2693.8510972124996</v>
      </c>
      <c r="H1734" s="240">
        <v>-88.851097212499553</v>
      </c>
      <c r="I1734" s="192">
        <v>-133.85109721249955</v>
      </c>
      <c r="J1734" s="494">
        <f t="shared" si="7"/>
        <v>61.148902787500447</v>
      </c>
    </row>
    <row r="1735" spans="1:10" s="49" customFormat="1" ht="16.5">
      <c r="A1735" s="177">
        <v>43426</v>
      </c>
      <c r="B1735" s="425">
        <v>2590</v>
      </c>
      <c r="C1735" s="425">
        <v>2554</v>
      </c>
      <c r="D1735" s="488">
        <v>36</v>
      </c>
      <c r="E1735" s="52">
        <v>6.9349999999999996</v>
      </c>
      <c r="F1735" s="226">
        <v>302.5</v>
      </c>
      <c r="G1735" s="228">
        <v>2650.9369756249994</v>
      </c>
      <c r="H1735" s="240">
        <v>-60.936975624999377</v>
      </c>
      <c r="I1735" s="192">
        <v>-96.936975624999377</v>
      </c>
      <c r="J1735" s="494">
        <f t="shared" si="7"/>
        <v>89.063024375000623</v>
      </c>
    </row>
    <row r="1736" spans="1:10" s="49" customFormat="1" ht="16.5">
      <c r="A1736" s="177">
        <v>43427</v>
      </c>
      <c r="B1736" s="425">
        <v>2540</v>
      </c>
      <c r="C1736" s="425">
        <v>2474</v>
      </c>
      <c r="D1736" s="488">
        <v>66</v>
      </c>
      <c r="E1736" s="52">
        <v>6.9420999999999999</v>
      </c>
      <c r="F1736" s="226">
        <v>287.5</v>
      </c>
      <c r="G1736" s="228">
        <v>2529.3570480624999</v>
      </c>
      <c r="H1736" s="240">
        <v>10.642951937500129</v>
      </c>
      <c r="I1736" s="192">
        <v>-55.357048062499871</v>
      </c>
      <c r="J1736" s="494">
        <f t="shared" si="7"/>
        <v>160.64295193750013</v>
      </c>
    </row>
    <row r="1737" spans="1:10" s="49" customFormat="1" ht="16.5">
      <c r="A1737" s="177">
        <v>43430</v>
      </c>
      <c r="B1737" s="425">
        <v>2387.5</v>
      </c>
      <c r="C1737" s="425">
        <v>2394</v>
      </c>
      <c r="D1737" s="488">
        <v>-6.5</v>
      </c>
      <c r="E1737" s="52">
        <v>6.9351000000000003</v>
      </c>
      <c r="F1737" s="226">
        <v>282.5</v>
      </c>
      <c r="G1737" s="228">
        <v>2485.6194488624997</v>
      </c>
      <c r="H1737" s="240">
        <v>-98.119448862499667</v>
      </c>
      <c r="I1737" s="192">
        <v>-91.619448862499667</v>
      </c>
      <c r="J1737" s="494">
        <f t="shared" si="7"/>
        <v>51.880551137500333</v>
      </c>
    </row>
    <row r="1738" spans="1:10" s="49" customFormat="1" ht="16.5">
      <c r="A1738" s="177">
        <v>43431</v>
      </c>
      <c r="B1738" s="425">
        <v>2390</v>
      </c>
      <c r="C1738" s="425">
        <v>2388</v>
      </c>
      <c r="D1738" s="488">
        <v>2</v>
      </c>
      <c r="E1738" s="52">
        <v>6.9485000000000001</v>
      </c>
      <c r="F1738" s="226">
        <v>282.5</v>
      </c>
      <c r="G1738" s="228">
        <v>2490.1323326874995</v>
      </c>
      <c r="H1738" s="240">
        <v>-100.13233268749946</v>
      </c>
      <c r="I1738" s="192">
        <v>-102.13233268749946</v>
      </c>
      <c r="J1738" s="494">
        <f t="shared" si="7"/>
        <v>49.867667312500544</v>
      </c>
    </row>
    <row r="1739" spans="1:10" s="49" customFormat="1" ht="16.5">
      <c r="A1739" s="177">
        <v>43432</v>
      </c>
      <c r="B1739" s="425">
        <v>2460</v>
      </c>
      <c r="C1739" s="425">
        <v>2452</v>
      </c>
      <c r="D1739" s="488">
        <v>8</v>
      </c>
      <c r="E1739" s="52">
        <v>6.9560000000000004</v>
      </c>
      <c r="F1739" s="226">
        <v>282.5</v>
      </c>
      <c r="G1739" s="228">
        <v>2492.6582005</v>
      </c>
      <c r="H1739" s="240">
        <v>-32.658200500000021</v>
      </c>
      <c r="I1739" s="192">
        <v>-40.658200500000021</v>
      </c>
      <c r="J1739" s="494">
        <f t="shared" si="7"/>
        <v>117.34179949999998</v>
      </c>
    </row>
    <row r="1740" spans="1:10" s="49" customFormat="1" ht="16.5">
      <c r="A1740" s="177">
        <v>43433</v>
      </c>
      <c r="B1740" s="425">
        <v>2440</v>
      </c>
      <c r="C1740" s="425">
        <v>2414</v>
      </c>
      <c r="D1740" s="488">
        <v>26</v>
      </c>
      <c r="E1740" s="52">
        <v>6.9451000000000001</v>
      </c>
      <c r="F1740" s="226">
        <v>277.5</v>
      </c>
      <c r="G1740" s="228">
        <v>2447.5892677874999</v>
      </c>
      <c r="H1740" s="240">
        <v>-7.5892677874999208</v>
      </c>
      <c r="I1740" s="192">
        <v>-33.589267787499921</v>
      </c>
      <c r="J1740" s="494">
        <f t="shared" si="7"/>
        <v>142.41073221250008</v>
      </c>
    </row>
    <row r="1741" spans="1:10" s="49" customFormat="1" ht="16.5">
      <c r="A1741" s="177">
        <v>43434</v>
      </c>
      <c r="B1741" s="425">
        <v>2405</v>
      </c>
      <c r="C1741" s="425">
        <v>2337</v>
      </c>
      <c r="D1741" s="488">
        <v>68</v>
      </c>
      <c r="E1741" s="52">
        <v>6.9436</v>
      </c>
      <c r="F1741" s="226">
        <v>267.5</v>
      </c>
      <c r="G1741" s="228">
        <v>2364.3149079499995</v>
      </c>
      <c r="H1741" s="240">
        <v>40.685092050000549</v>
      </c>
      <c r="I1741" s="192">
        <v>-27.314907949999451</v>
      </c>
      <c r="J1741" s="494">
        <f t="shared" si="7"/>
        <v>190.68509205000055</v>
      </c>
    </row>
    <row r="1742" spans="1:10" s="49" customFormat="1" ht="16.5">
      <c r="A1742" s="177">
        <v>43437</v>
      </c>
      <c r="B1742" s="425">
        <v>2370</v>
      </c>
      <c r="C1742" s="425">
        <v>2308</v>
      </c>
      <c r="D1742" s="488">
        <v>62</v>
      </c>
      <c r="E1742" s="52">
        <v>6.8884999999999996</v>
      </c>
      <c r="F1742" s="226">
        <v>267.5</v>
      </c>
      <c r="G1742" s="228">
        <v>2346.7435110624997</v>
      </c>
      <c r="H1742" s="240">
        <v>23.256488937500308</v>
      </c>
      <c r="I1742" s="192">
        <v>-38.743511062499692</v>
      </c>
      <c r="J1742" s="494">
        <f t="shared" si="7"/>
        <v>173.25648893750031</v>
      </c>
    </row>
    <row r="1743" spans="1:10" s="49" customFormat="1" ht="16.5">
      <c r="A1743" s="177">
        <v>43438</v>
      </c>
      <c r="B1743" s="425">
        <v>2445</v>
      </c>
      <c r="C1743" s="425">
        <v>2477</v>
      </c>
      <c r="D1743" s="488">
        <v>-32</v>
      </c>
      <c r="E1743" s="52">
        <v>6.8400999999999996</v>
      </c>
      <c r="F1743" s="226">
        <v>267.5</v>
      </c>
      <c r="G1743" s="228">
        <v>2331.3087450124995</v>
      </c>
      <c r="H1743" s="240">
        <v>113.69125498750054</v>
      </c>
      <c r="I1743" s="192">
        <v>145.69125498750054</v>
      </c>
      <c r="J1743" s="494">
        <f t="shared" ref="J1743:J1806" si="8">H1743+150</f>
        <v>263.69125498750054</v>
      </c>
    </row>
    <row r="1744" spans="1:10" s="49" customFormat="1" ht="16.5">
      <c r="A1744" s="177">
        <v>43439</v>
      </c>
      <c r="B1744" s="425">
        <v>2465</v>
      </c>
      <c r="C1744" s="425">
        <v>2487</v>
      </c>
      <c r="D1744" s="488">
        <v>-22</v>
      </c>
      <c r="E1744" s="52">
        <v>6.8662000000000001</v>
      </c>
      <c r="F1744" s="226">
        <v>267.5</v>
      </c>
      <c r="G1744" s="228">
        <v>2339.6320382749996</v>
      </c>
      <c r="H1744" s="240">
        <v>125.36796172500044</v>
      </c>
      <c r="I1744" s="192">
        <v>147.36796172500044</v>
      </c>
      <c r="J1744" s="494">
        <f t="shared" si="8"/>
        <v>275.36796172500044</v>
      </c>
    </row>
    <row r="1745" spans="1:10" s="49" customFormat="1" ht="16.5">
      <c r="A1745" s="177">
        <v>43440</v>
      </c>
      <c r="B1745" s="425">
        <v>2465</v>
      </c>
      <c r="C1745" s="425">
        <v>2455</v>
      </c>
      <c r="D1745" s="488">
        <v>10</v>
      </c>
      <c r="E1745" s="52">
        <v>6.8837000000000002</v>
      </c>
      <c r="F1745" s="226">
        <v>267.5</v>
      </c>
      <c r="G1745" s="228">
        <v>2345.2127904624999</v>
      </c>
      <c r="H1745" s="240">
        <v>119.78720953750008</v>
      </c>
      <c r="I1745" s="192">
        <v>109.78720953750008</v>
      </c>
      <c r="J1745" s="494">
        <f t="shared" si="8"/>
        <v>269.78720953750008</v>
      </c>
    </row>
    <row r="1746" spans="1:10" s="49" customFormat="1" ht="16.5">
      <c r="A1746" s="177">
        <v>43441</v>
      </c>
      <c r="B1746" s="425">
        <v>2495</v>
      </c>
      <c r="C1746" s="425">
        <v>2506</v>
      </c>
      <c r="D1746" s="488">
        <v>-11</v>
      </c>
      <c r="E1746" s="52">
        <v>6.8798000000000004</v>
      </c>
      <c r="F1746" s="226">
        <v>272.53500000000003</v>
      </c>
      <c r="G1746" s="228">
        <v>2385.2649091999501</v>
      </c>
      <c r="H1746" s="240">
        <v>109.73509080004987</v>
      </c>
      <c r="I1746" s="192">
        <v>120.73509080004987</v>
      </c>
      <c r="J1746" s="494">
        <f t="shared" si="8"/>
        <v>259.73509080004987</v>
      </c>
    </row>
    <row r="1747" spans="1:10" s="49" customFormat="1" ht="16.5">
      <c r="A1747" s="177">
        <v>43444</v>
      </c>
      <c r="B1747" s="425">
        <v>2475</v>
      </c>
      <c r="C1747" s="425">
        <v>2470</v>
      </c>
      <c r="D1747" s="488">
        <v>5</v>
      </c>
      <c r="E1747" s="52">
        <v>6.9135</v>
      </c>
      <c r="F1747" s="226">
        <v>272.53500000000003</v>
      </c>
      <c r="G1747" s="228">
        <v>2396.2141268283749</v>
      </c>
      <c r="H1747" s="240">
        <v>78.785873171625099</v>
      </c>
      <c r="I1747" s="192">
        <v>73.785873171625099</v>
      </c>
      <c r="J1747" s="494">
        <f t="shared" si="8"/>
        <v>228.7858731716251</v>
      </c>
    </row>
    <row r="1748" spans="1:10" s="49" customFormat="1" ht="16.5">
      <c r="A1748" s="177">
        <v>43445</v>
      </c>
      <c r="B1748" s="425">
        <v>2395</v>
      </c>
      <c r="C1748" s="425">
        <v>2397</v>
      </c>
      <c r="D1748" s="488">
        <v>-2</v>
      </c>
      <c r="E1748" s="52">
        <v>6.899</v>
      </c>
      <c r="F1748" s="226">
        <v>267.51499999999999</v>
      </c>
      <c r="G1748" s="228">
        <v>2350.2153320177495</v>
      </c>
      <c r="H1748" s="240">
        <v>44.784667982250539</v>
      </c>
      <c r="I1748" s="192">
        <v>46.784667982250539</v>
      </c>
      <c r="J1748" s="494">
        <f t="shared" si="8"/>
        <v>194.78466798225054</v>
      </c>
    </row>
    <row r="1749" spans="1:10" s="49" customFormat="1" ht="16.5">
      <c r="A1749" s="177">
        <v>43446</v>
      </c>
      <c r="B1749" s="425">
        <v>2375</v>
      </c>
      <c r="C1749" s="425">
        <v>2433</v>
      </c>
      <c r="D1749" s="488">
        <v>-58</v>
      </c>
      <c r="E1749" s="52">
        <v>6.8893000000000004</v>
      </c>
      <c r="F1749" s="226">
        <v>272.48</v>
      </c>
      <c r="G1749" s="228">
        <v>2387.8997645576001</v>
      </c>
      <c r="H1749" s="240">
        <v>-12.899764557600065</v>
      </c>
      <c r="I1749" s="192">
        <v>45.100235442399935</v>
      </c>
      <c r="J1749" s="494">
        <f t="shared" si="8"/>
        <v>137.10023544239993</v>
      </c>
    </row>
    <row r="1750" spans="1:10" s="49" customFormat="1" ht="16.5">
      <c r="A1750" s="177">
        <v>43447</v>
      </c>
      <c r="B1750" s="425">
        <v>2410</v>
      </c>
      <c r="C1750" s="425">
        <v>2459</v>
      </c>
      <c r="D1750" s="488">
        <v>-49</v>
      </c>
      <c r="E1750" s="52">
        <v>6.8689999999999998</v>
      </c>
      <c r="F1750" s="226">
        <v>277.495</v>
      </c>
      <c r="G1750" s="228">
        <v>2422.3727977332496</v>
      </c>
      <c r="H1750" s="240">
        <v>-12.372797733249627</v>
      </c>
      <c r="I1750" s="192">
        <v>36.627202266750373</v>
      </c>
      <c r="J1750" s="494">
        <f t="shared" si="8"/>
        <v>137.62720226675037</v>
      </c>
    </row>
    <row r="1751" spans="1:10" s="49" customFormat="1" ht="16.5">
      <c r="A1751" s="177">
        <v>43448</v>
      </c>
      <c r="B1751" s="425">
        <v>2430</v>
      </c>
      <c r="C1751" s="425">
        <v>2493</v>
      </c>
      <c r="D1751" s="488">
        <v>-63</v>
      </c>
      <c r="E1751" s="52">
        <v>6.8975</v>
      </c>
      <c r="F1751" s="226">
        <v>277.495</v>
      </c>
      <c r="G1751" s="228">
        <v>2431.8010441643746</v>
      </c>
      <c r="H1751" s="240">
        <v>-1.8010441643746162</v>
      </c>
      <c r="I1751" s="192">
        <v>61.198955835625384</v>
      </c>
      <c r="J1751" s="494">
        <f t="shared" si="8"/>
        <v>148.19895583562538</v>
      </c>
    </row>
    <row r="1752" spans="1:10" s="49" customFormat="1" ht="16.5">
      <c r="A1752" s="177">
        <v>43451</v>
      </c>
      <c r="B1752" s="425">
        <v>2430</v>
      </c>
      <c r="C1752" s="425">
        <v>2504</v>
      </c>
      <c r="D1752" s="488">
        <v>-74</v>
      </c>
      <c r="E1752" s="52">
        <v>6.9004000000000003</v>
      </c>
      <c r="F1752" s="226">
        <v>277.495</v>
      </c>
      <c r="G1752" s="228">
        <v>2432.7604095906995</v>
      </c>
      <c r="H1752" s="240">
        <v>-2.7604095906995099</v>
      </c>
      <c r="I1752" s="192">
        <v>71.23959040930049</v>
      </c>
      <c r="J1752" s="494">
        <f t="shared" si="8"/>
        <v>147.23959040930049</v>
      </c>
    </row>
    <row r="1753" spans="1:10" s="49" customFormat="1" ht="16.5">
      <c r="A1753" s="177">
        <v>43452</v>
      </c>
      <c r="B1753" s="425">
        <v>2395</v>
      </c>
      <c r="C1753" s="425">
        <v>2471</v>
      </c>
      <c r="D1753" s="488">
        <v>-76</v>
      </c>
      <c r="E1753" s="52">
        <v>6.8926999999999996</v>
      </c>
      <c r="F1753" s="226">
        <v>267.51</v>
      </c>
      <c r="G1753" s="228">
        <v>2348.1650629105493</v>
      </c>
      <c r="H1753" s="240">
        <v>46.834937089450705</v>
      </c>
      <c r="I1753" s="192">
        <v>122.8349370894507</v>
      </c>
      <c r="J1753" s="494">
        <f t="shared" si="8"/>
        <v>196.8349370894507</v>
      </c>
    </row>
    <row r="1754" spans="1:10" s="49" customFormat="1" ht="16.5">
      <c r="A1754" s="177">
        <v>43453</v>
      </c>
      <c r="B1754" s="425">
        <v>2390</v>
      </c>
      <c r="C1754" s="425">
        <v>2480</v>
      </c>
      <c r="D1754" s="488">
        <v>-90</v>
      </c>
      <c r="E1754" s="52">
        <v>6.8954000000000004</v>
      </c>
      <c r="F1754" s="226">
        <v>267.51</v>
      </c>
      <c r="G1754" s="228">
        <v>2349.0261254360994</v>
      </c>
      <c r="H1754" s="240">
        <v>40.973874563900608</v>
      </c>
      <c r="I1754" s="192">
        <v>130.97387456390061</v>
      </c>
      <c r="J1754" s="494">
        <f t="shared" si="8"/>
        <v>190.97387456390061</v>
      </c>
    </row>
    <row r="1755" spans="1:10" s="49" customFormat="1" ht="16.5">
      <c r="A1755" s="177">
        <v>43454</v>
      </c>
      <c r="B1755" s="425">
        <v>2405</v>
      </c>
      <c r="C1755" s="425">
        <v>2487</v>
      </c>
      <c r="D1755" s="488">
        <v>-82</v>
      </c>
      <c r="E1755" s="52">
        <v>6.8970000000000002</v>
      </c>
      <c r="F1755" s="226">
        <v>267.51</v>
      </c>
      <c r="G1755" s="228">
        <v>2349.5363847104995</v>
      </c>
      <c r="H1755" s="240">
        <v>55.463615289500467</v>
      </c>
      <c r="I1755" s="192">
        <v>137.46361528950047</v>
      </c>
      <c r="J1755" s="494">
        <f t="shared" si="8"/>
        <v>205.46361528950047</v>
      </c>
    </row>
    <row r="1756" spans="1:10" s="49" customFormat="1" ht="16.5">
      <c r="A1756" s="177">
        <v>43455</v>
      </c>
      <c r="B1756" s="425">
        <v>2380</v>
      </c>
      <c r="C1756" s="425">
        <v>2450</v>
      </c>
      <c r="D1756" s="488">
        <v>-70</v>
      </c>
      <c r="E1756" s="52">
        <v>6.9019000000000004</v>
      </c>
      <c r="F1756" s="226">
        <v>267.51</v>
      </c>
      <c r="G1756" s="228">
        <v>2351.09905373835</v>
      </c>
      <c r="H1756" s="240">
        <v>28.900946261650006</v>
      </c>
      <c r="I1756" s="192">
        <v>98.900946261650006</v>
      </c>
      <c r="J1756" s="494">
        <f t="shared" si="8"/>
        <v>178.90094626165001</v>
      </c>
    </row>
    <row r="1757" spans="1:10" s="49" customFormat="1" ht="16.5">
      <c r="A1757" s="177">
        <v>43458</v>
      </c>
      <c r="B1757" s="425">
        <v>2360</v>
      </c>
      <c r="C1757" s="425">
        <v>2415</v>
      </c>
      <c r="D1757" s="488">
        <v>-55</v>
      </c>
      <c r="E1757" s="52">
        <v>6.8964999999999996</v>
      </c>
      <c r="F1757" s="226">
        <v>267.51</v>
      </c>
      <c r="G1757" s="228">
        <v>2349.3769286872493</v>
      </c>
      <c r="H1757" s="240">
        <v>10.623071312750653</v>
      </c>
      <c r="I1757" s="192">
        <v>65.623071312750653</v>
      </c>
      <c r="J1757" s="494">
        <f t="shared" si="8"/>
        <v>160.62307131275065</v>
      </c>
    </row>
    <row r="1758" spans="1:10" s="49" customFormat="1" ht="16.5">
      <c r="A1758" s="177">
        <v>43459</v>
      </c>
      <c r="B1758" s="425">
        <v>2250</v>
      </c>
      <c r="C1758" s="425">
        <v>2317</v>
      </c>
      <c r="D1758" s="488">
        <v>-67</v>
      </c>
      <c r="E1758" s="52">
        <v>6.8860000000000001</v>
      </c>
      <c r="F1758" s="226">
        <v>267.51</v>
      </c>
      <c r="G1758" s="228">
        <v>2346.028352199</v>
      </c>
      <c r="H1758" s="240">
        <v>-96.028352198999983</v>
      </c>
      <c r="I1758" s="192">
        <v>-29.028352198999983</v>
      </c>
      <c r="J1758" s="494">
        <f t="shared" si="8"/>
        <v>53.971647801000017</v>
      </c>
    </row>
    <row r="1759" spans="1:10" s="49" customFormat="1" ht="16.5">
      <c r="A1759" s="177">
        <v>43460</v>
      </c>
      <c r="B1759" s="425">
        <v>2270</v>
      </c>
      <c r="C1759" s="425">
        <v>2346</v>
      </c>
      <c r="D1759" s="488">
        <v>-76</v>
      </c>
      <c r="E1759" s="52">
        <v>6.8821000000000003</v>
      </c>
      <c r="F1759" s="226">
        <v>262.52999999999997</v>
      </c>
      <c r="G1759" s="228">
        <v>2303.9262075529496</v>
      </c>
      <c r="H1759" s="240">
        <v>-33.926207552949563</v>
      </c>
      <c r="I1759" s="192">
        <v>42.073792447050437</v>
      </c>
      <c r="J1759" s="494">
        <f t="shared" si="8"/>
        <v>116.07379244705044</v>
      </c>
    </row>
    <row r="1760" spans="1:10" s="49" customFormat="1" ht="16.5">
      <c r="A1760" s="177">
        <v>43461</v>
      </c>
      <c r="B1760" s="425">
        <v>2270</v>
      </c>
      <c r="C1760" s="425">
        <v>2382</v>
      </c>
      <c r="D1760" s="488">
        <v>-112</v>
      </c>
      <c r="E1760" s="52">
        <v>6.8659999999999997</v>
      </c>
      <c r="F1760" s="226">
        <v>262.52999999999997</v>
      </c>
      <c r="G1760" s="228">
        <v>2298.8873078069996</v>
      </c>
      <c r="H1760" s="240">
        <v>-28.887307806999615</v>
      </c>
      <c r="I1760" s="192">
        <v>83.112692193000385</v>
      </c>
      <c r="J1760" s="494">
        <f t="shared" si="8"/>
        <v>121.11269219300038</v>
      </c>
    </row>
    <row r="1761" spans="1:10" s="49" customFormat="1" ht="17.25" thickBot="1">
      <c r="A1761" s="177">
        <v>43462</v>
      </c>
      <c r="B1761" s="425">
        <v>2290</v>
      </c>
      <c r="C1761" s="425">
        <v>2388</v>
      </c>
      <c r="D1761" s="488">
        <v>-98</v>
      </c>
      <c r="E1761" s="52">
        <v>6.8658000000000001</v>
      </c>
      <c r="F1761" s="226">
        <v>262.52999999999997</v>
      </c>
      <c r="G1761" s="228">
        <v>2298.8247127790992</v>
      </c>
      <c r="H1761" s="240">
        <v>-8.8247127790991726</v>
      </c>
      <c r="I1761" s="192">
        <v>89.175287220900827</v>
      </c>
      <c r="J1761" s="494">
        <f t="shared" si="8"/>
        <v>141.17528722090083</v>
      </c>
    </row>
    <row r="1762" spans="1:10" s="180" customFormat="1" ht="16.5">
      <c r="A1762" s="179">
        <v>43467</v>
      </c>
      <c r="B1762" s="147">
        <v>2300</v>
      </c>
      <c r="C1762" s="147">
        <v>2396</v>
      </c>
      <c r="D1762" s="489">
        <v>-96</v>
      </c>
      <c r="E1762" s="24">
        <v>6.8517999999999999</v>
      </c>
      <c r="F1762" s="221">
        <v>262.52999999999997</v>
      </c>
      <c r="G1762" s="223">
        <v>2294.4430608260996</v>
      </c>
      <c r="H1762" s="427">
        <v>5.5569391739004459</v>
      </c>
      <c r="I1762" s="188">
        <v>101.55693917390045</v>
      </c>
      <c r="J1762" s="494">
        <f t="shared" si="8"/>
        <v>155.55693917390045</v>
      </c>
    </row>
    <row r="1763" spans="1:10" s="43" customFormat="1" ht="16.5">
      <c r="A1763" s="177">
        <v>43468</v>
      </c>
      <c r="B1763" s="87">
        <v>2330</v>
      </c>
      <c r="C1763" s="87">
        <v>2439</v>
      </c>
      <c r="D1763" s="490">
        <v>-109</v>
      </c>
      <c r="E1763" s="12">
        <v>6.8720999999999997</v>
      </c>
      <c r="F1763" s="226">
        <v>262.52999999999997</v>
      </c>
      <c r="G1763" s="228">
        <v>2300.7964561579497</v>
      </c>
      <c r="H1763" s="240">
        <v>29.203543842050294</v>
      </c>
      <c r="I1763" s="192">
        <v>138.20354384205029</v>
      </c>
      <c r="J1763" s="494">
        <f t="shared" si="8"/>
        <v>179.20354384205029</v>
      </c>
    </row>
    <row r="1764" spans="1:10" s="43" customFormat="1" ht="16.5">
      <c r="A1764" s="177">
        <v>43469</v>
      </c>
      <c r="B1764" s="87">
        <v>2360</v>
      </c>
      <c r="C1764" s="87">
        <v>2481</v>
      </c>
      <c r="D1764" s="490">
        <v>-121</v>
      </c>
      <c r="E1764" s="12">
        <v>6.8644999999999996</v>
      </c>
      <c r="F1764" s="226">
        <v>262.52999999999997</v>
      </c>
      <c r="G1764" s="228">
        <v>2298.4178450977493</v>
      </c>
      <c r="H1764" s="240">
        <v>61.58215490225075</v>
      </c>
      <c r="I1764" s="192">
        <v>182.58215490225075</v>
      </c>
      <c r="J1764" s="494">
        <f t="shared" si="8"/>
        <v>211.58215490225075</v>
      </c>
    </row>
    <row r="1765" spans="1:10" s="43" customFormat="1" ht="16.5">
      <c r="A1765" s="177">
        <v>43472</v>
      </c>
      <c r="B1765" s="87">
        <v>2377.5</v>
      </c>
      <c r="C1765" s="87">
        <v>2475</v>
      </c>
      <c r="D1765" s="490">
        <v>-97.5</v>
      </c>
      <c r="E1765" s="12">
        <v>6.8498999999999999</v>
      </c>
      <c r="F1765" s="226">
        <v>262.52999999999997</v>
      </c>
      <c r="G1765" s="228">
        <v>2293.8484080610492</v>
      </c>
      <c r="H1765" s="240">
        <v>83.651591938950787</v>
      </c>
      <c r="I1765" s="192">
        <v>181.15159193895079</v>
      </c>
      <c r="J1765" s="494">
        <f t="shared" si="8"/>
        <v>233.65159193895079</v>
      </c>
    </row>
    <row r="1766" spans="1:10" s="43" customFormat="1" ht="16.5">
      <c r="A1766" s="177">
        <v>43473</v>
      </c>
      <c r="B1766" s="87">
        <v>2367.5</v>
      </c>
      <c r="C1766" s="87">
        <v>2458</v>
      </c>
      <c r="D1766" s="490">
        <v>-90.5</v>
      </c>
      <c r="E1766" s="12">
        <v>6.8560999999999996</v>
      </c>
      <c r="F1766" s="226">
        <v>267.44</v>
      </c>
      <c r="G1766" s="228">
        <v>2335.9207370355998</v>
      </c>
      <c r="H1766" s="240">
        <v>31.579262964400186</v>
      </c>
      <c r="I1766" s="192">
        <v>122.07926296440019</v>
      </c>
      <c r="J1766" s="494">
        <f t="shared" si="8"/>
        <v>181.57926296440019</v>
      </c>
    </row>
    <row r="1767" spans="1:10" s="43" customFormat="1" ht="16.5">
      <c r="A1767" s="177">
        <v>43474</v>
      </c>
      <c r="B1767" s="87">
        <v>2400</v>
      </c>
      <c r="C1767" s="87">
        <v>2484</v>
      </c>
      <c r="D1767" s="490">
        <v>-84</v>
      </c>
      <c r="E1767" s="12">
        <v>6.8330000000000002</v>
      </c>
      <c r="F1767" s="226">
        <v>267.44</v>
      </c>
      <c r="G1767" s="228">
        <v>2328.5557964679997</v>
      </c>
      <c r="H1767" s="240">
        <v>71.444203532000301</v>
      </c>
      <c r="I1767" s="192">
        <v>155.4442035320003</v>
      </c>
      <c r="J1767" s="494">
        <f t="shared" si="8"/>
        <v>221.4442035320003</v>
      </c>
    </row>
    <row r="1768" spans="1:10" s="43" customFormat="1" ht="16.5">
      <c r="A1768" s="177">
        <v>43475</v>
      </c>
      <c r="B1768" s="87">
        <v>2397.5</v>
      </c>
      <c r="C1768" s="87">
        <v>2490</v>
      </c>
      <c r="D1768" s="490">
        <v>-92.5</v>
      </c>
      <c r="E1768" s="12">
        <v>6.7824999999999998</v>
      </c>
      <c r="F1768" s="226">
        <v>267.44</v>
      </c>
      <c r="G1768" s="228">
        <v>2312.4549523699993</v>
      </c>
      <c r="H1768" s="240">
        <v>85.045047630000681</v>
      </c>
      <c r="I1768" s="192">
        <v>177.54504763000068</v>
      </c>
      <c r="J1768" s="494">
        <f t="shared" si="8"/>
        <v>235.04504763000068</v>
      </c>
    </row>
    <row r="1769" spans="1:10" s="43" customFormat="1" ht="16.5">
      <c r="A1769" s="177">
        <v>43476</v>
      </c>
      <c r="B1769" s="87">
        <v>2397.5</v>
      </c>
      <c r="C1769" s="87">
        <v>2503</v>
      </c>
      <c r="D1769" s="490">
        <v>-105.5</v>
      </c>
      <c r="E1769" s="12">
        <v>6.7481999999999998</v>
      </c>
      <c r="F1769" s="226">
        <v>267.44</v>
      </c>
      <c r="G1769" s="228">
        <v>2301.5191315271995</v>
      </c>
      <c r="H1769" s="240">
        <v>95.980868472800466</v>
      </c>
      <c r="I1769" s="192">
        <v>201.48086847280047</v>
      </c>
      <c r="J1769" s="494">
        <f t="shared" si="8"/>
        <v>245.98086847280047</v>
      </c>
    </row>
    <row r="1770" spans="1:10" s="43" customFormat="1" ht="16.5">
      <c r="A1770" s="177">
        <v>43479</v>
      </c>
      <c r="B1770" s="87">
        <v>2405</v>
      </c>
      <c r="C1770" s="87">
        <v>2500</v>
      </c>
      <c r="D1770" s="490">
        <v>-95</v>
      </c>
      <c r="E1770" s="12">
        <v>6.7577999999999996</v>
      </c>
      <c r="F1770" s="226">
        <v>272.53500000000003</v>
      </c>
      <c r="G1770" s="228">
        <v>2345.6267919694501</v>
      </c>
      <c r="H1770" s="240">
        <v>59.373208030549904</v>
      </c>
      <c r="I1770" s="192">
        <v>154.3732080305499</v>
      </c>
      <c r="J1770" s="494">
        <f t="shared" si="8"/>
        <v>209.3732080305499</v>
      </c>
    </row>
    <row r="1771" spans="1:10" s="43" customFormat="1" ht="16.5">
      <c r="A1771" s="177">
        <v>43480</v>
      </c>
      <c r="B1771" s="87">
        <v>2395</v>
      </c>
      <c r="C1771" s="87">
        <v>2509</v>
      </c>
      <c r="D1771" s="490">
        <v>-114</v>
      </c>
      <c r="E1771" s="12">
        <v>6.7544000000000004</v>
      </c>
      <c r="F1771" s="226">
        <v>272.53500000000003</v>
      </c>
      <c r="G1771" s="228">
        <v>2344.5221231286</v>
      </c>
      <c r="H1771" s="240">
        <v>50.477876871399985</v>
      </c>
      <c r="I1771" s="192">
        <v>164.47787687139999</v>
      </c>
      <c r="J1771" s="494">
        <f t="shared" si="8"/>
        <v>200.47787687139999</v>
      </c>
    </row>
    <row r="1772" spans="1:10" s="43" customFormat="1" ht="16.5">
      <c r="A1772" s="177">
        <v>43481</v>
      </c>
      <c r="B1772" s="87">
        <v>2420</v>
      </c>
      <c r="C1772" s="87">
        <v>2520</v>
      </c>
      <c r="D1772" s="490">
        <v>-100</v>
      </c>
      <c r="E1772" s="12">
        <v>6.7549999999999999</v>
      </c>
      <c r="F1772" s="226">
        <v>282.47500000000002</v>
      </c>
      <c r="G1772" s="228">
        <v>2424.7636187937496</v>
      </c>
      <c r="H1772" s="240">
        <v>-4.7636187937496288</v>
      </c>
      <c r="I1772" s="192">
        <v>95.236381206250371</v>
      </c>
      <c r="J1772" s="494">
        <f t="shared" si="8"/>
        <v>145.23638120625037</v>
      </c>
    </row>
    <row r="1773" spans="1:10" s="43" customFormat="1" ht="16.5">
      <c r="A1773" s="177">
        <v>43482</v>
      </c>
      <c r="B1773" s="87">
        <v>2407.5</v>
      </c>
      <c r="C1773" s="87">
        <v>2481</v>
      </c>
      <c r="D1773" s="490">
        <v>-73.5</v>
      </c>
      <c r="E1773" s="12">
        <v>6.7747000000000002</v>
      </c>
      <c r="F1773" s="226">
        <v>282.47500000000002</v>
      </c>
      <c r="G1773" s="228">
        <v>2431.3976444473747</v>
      </c>
      <c r="H1773" s="240">
        <v>-23.89764444737466</v>
      </c>
      <c r="I1773" s="192">
        <v>49.60235555262534</v>
      </c>
      <c r="J1773" s="494">
        <f t="shared" si="8"/>
        <v>126.10235555262534</v>
      </c>
    </row>
    <row r="1774" spans="1:10" s="43" customFormat="1" ht="16.5">
      <c r="A1774" s="177">
        <v>43483</v>
      </c>
      <c r="B1774" s="87">
        <v>2380</v>
      </c>
      <c r="C1774" s="87">
        <v>2485</v>
      </c>
      <c r="D1774" s="490">
        <v>-105</v>
      </c>
      <c r="E1774" s="12">
        <v>6.7706</v>
      </c>
      <c r="F1774" s="226">
        <v>282.47500000000002</v>
      </c>
      <c r="G1774" s="228">
        <v>2430.0169589052498</v>
      </c>
      <c r="H1774" s="240">
        <v>-50.016958905249794</v>
      </c>
      <c r="I1774" s="192">
        <v>54.983041094750206</v>
      </c>
      <c r="J1774" s="494">
        <f t="shared" si="8"/>
        <v>99.983041094750206</v>
      </c>
    </row>
    <row r="1775" spans="1:10" s="43" customFormat="1" ht="16.5">
      <c r="A1775" s="177">
        <v>43486</v>
      </c>
      <c r="B1775" s="87">
        <v>2452.5</v>
      </c>
      <c r="C1775" s="87">
        <v>2562</v>
      </c>
      <c r="D1775" s="490">
        <v>-109.5</v>
      </c>
      <c r="E1775" s="12">
        <v>6.7900999999999998</v>
      </c>
      <c r="F1775" s="226">
        <v>282.47500000000002</v>
      </c>
      <c r="G1775" s="228">
        <v>2436.5836340446249</v>
      </c>
      <c r="H1775" s="240">
        <v>15.916365955375113</v>
      </c>
      <c r="I1775" s="192">
        <v>125.41636595537511</v>
      </c>
      <c r="J1775" s="494">
        <f t="shared" si="8"/>
        <v>165.91636595537511</v>
      </c>
    </row>
    <row r="1776" spans="1:10" s="43" customFormat="1" ht="16.5">
      <c r="A1776" s="177">
        <v>43487</v>
      </c>
      <c r="B1776" s="87">
        <v>2437.5</v>
      </c>
      <c r="C1776" s="87">
        <v>2501</v>
      </c>
      <c r="D1776" s="490">
        <v>-63.5</v>
      </c>
      <c r="E1776" s="12">
        <v>6.8102999999999998</v>
      </c>
      <c r="F1776" s="226">
        <v>282.47500000000002</v>
      </c>
      <c r="G1776" s="228">
        <v>2443.3860359838745</v>
      </c>
      <c r="H1776" s="240">
        <v>-5.8860359838745353</v>
      </c>
      <c r="I1776" s="192">
        <v>57.613964016125465</v>
      </c>
      <c r="J1776" s="494">
        <f t="shared" si="8"/>
        <v>144.11396401612546</v>
      </c>
    </row>
    <row r="1777" spans="1:10" s="43" customFormat="1" ht="16.5">
      <c r="A1777" s="177">
        <v>43488</v>
      </c>
      <c r="B1777" s="87">
        <v>2407.5</v>
      </c>
      <c r="C1777" s="87">
        <v>2492</v>
      </c>
      <c r="D1777" s="490">
        <v>-84.5</v>
      </c>
      <c r="E1777" s="12">
        <v>6.7888000000000002</v>
      </c>
      <c r="F1777" s="226">
        <v>282.47500000000002</v>
      </c>
      <c r="G1777" s="228">
        <v>2436.1458557019996</v>
      </c>
      <c r="H1777" s="240">
        <v>-28.645855701999608</v>
      </c>
      <c r="I1777" s="192">
        <v>55.854144298000392</v>
      </c>
      <c r="J1777" s="494">
        <f t="shared" si="8"/>
        <v>121.35414429800039</v>
      </c>
    </row>
    <row r="1778" spans="1:10" s="43" customFormat="1" ht="16.5">
      <c r="A1778" s="177">
        <v>43489</v>
      </c>
      <c r="B1778" s="87">
        <v>2402.5</v>
      </c>
      <c r="C1778" s="87">
        <v>2483</v>
      </c>
      <c r="D1778" s="490">
        <v>-80.5</v>
      </c>
      <c r="E1778" s="12">
        <v>6.7945000000000002</v>
      </c>
      <c r="F1778" s="226">
        <v>282.47500000000002</v>
      </c>
      <c r="G1778" s="228">
        <v>2438.0653453581249</v>
      </c>
      <c r="H1778" s="240">
        <v>-35.565345358124887</v>
      </c>
      <c r="I1778" s="192">
        <v>44.934654641875113</v>
      </c>
      <c r="J1778" s="494">
        <f t="shared" si="8"/>
        <v>114.43465464187511</v>
      </c>
    </row>
    <row r="1779" spans="1:10" s="43" customFormat="1" ht="16.5">
      <c r="A1779" s="177">
        <v>43490</v>
      </c>
      <c r="B1779" s="87">
        <v>2440</v>
      </c>
      <c r="C1779" s="87">
        <v>2501</v>
      </c>
      <c r="D1779" s="490">
        <v>-61</v>
      </c>
      <c r="E1779" s="12">
        <v>6.7640000000000002</v>
      </c>
      <c r="F1779" s="226">
        <v>277.565</v>
      </c>
      <c r="G1779" s="228">
        <v>2388.2016121689994</v>
      </c>
      <c r="H1779" s="240">
        <v>51.798387831000582</v>
      </c>
      <c r="I1779" s="192">
        <v>112.79838783100058</v>
      </c>
      <c r="J1779" s="494">
        <f t="shared" si="8"/>
        <v>201.79838783100058</v>
      </c>
    </row>
    <row r="1780" spans="1:10" s="43" customFormat="1" ht="16.5">
      <c r="A1780" s="177">
        <v>43493</v>
      </c>
      <c r="B1780" s="87">
        <v>2427.5</v>
      </c>
      <c r="C1780" s="87">
        <v>2449</v>
      </c>
      <c r="D1780" s="490">
        <v>-21.5</v>
      </c>
      <c r="E1780" s="12">
        <v>6.7389000000000001</v>
      </c>
      <c r="F1780" s="226">
        <v>277.565</v>
      </c>
      <c r="G1780" s="228">
        <v>2379.896044388775</v>
      </c>
      <c r="H1780" s="240">
        <v>47.603955611225047</v>
      </c>
      <c r="I1780" s="192">
        <v>69.103955611225047</v>
      </c>
      <c r="J1780" s="494">
        <f t="shared" si="8"/>
        <v>197.60395561122505</v>
      </c>
    </row>
    <row r="1781" spans="1:10" s="43" customFormat="1" ht="16.5">
      <c r="A1781" s="177">
        <v>43494</v>
      </c>
      <c r="B1781" s="87">
        <v>2382.5</v>
      </c>
      <c r="C1781" s="87">
        <v>2438</v>
      </c>
      <c r="D1781" s="490">
        <v>-55.5</v>
      </c>
      <c r="E1781" s="12">
        <v>6.7309000000000001</v>
      </c>
      <c r="F1781" s="226">
        <v>277.565</v>
      </c>
      <c r="G1781" s="228">
        <v>2377.2488514707748</v>
      </c>
      <c r="H1781" s="240">
        <v>5.2511485292252473</v>
      </c>
      <c r="I1781" s="192">
        <v>60.751148529225247</v>
      </c>
      <c r="J1781" s="494">
        <f t="shared" si="8"/>
        <v>155.25114852922525</v>
      </c>
    </row>
    <row r="1782" spans="1:10" s="43" customFormat="1" ht="16.5">
      <c r="A1782" s="177">
        <v>43495</v>
      </c>
      <c r="B1782" s="87">
        <v>2415</v>
      </c>
      <c r="C1782" s="87">
        <v>2477</v>
      </c>
      <c r="D1782" s="490">
        <v>-62</v>
      </c>
      <c r="E1782" s="12">
        <v>6.7130999999999998</v>
      </c>
      <c r="F1782" s="226">
        <v>282.52499999999998</v>
      </c>
      <c r="G1782" s="228">
        <v>2411.0538371666244</v>
      </c>
      <c r="H1782" s="240">
        <v>3.946162833375638</v>
      </c>
      <c r="I1782" s="192">
        <v>65.946162833375638</v>
      </c>
      <c r="J1782" s="494">
        <f t="shared" si="8"/>
        <v>153.94616283337564</v>
      </c>
    </row>
    <row r="1783" spans="1:10" s="43" customFormat="1" ht="16.5">
      <c r="A1783" s="177">
        <v>43496</v>
      </c>
      <c r="B1783" s="87">
        <v>2440</v>
      </c>
      <c r="C1783" s="87">
        <v>2521</v>
      </c>
      <c r="D1783" s="490">
        <v>-81</v>
      </c>
      <c r="E1783" s="12">
        <v>6.7054999999999998</v>
      </c>
      <c r="F1783" s="226">
        <v>292.55500000000001</v>
      </c>
      <c r="G1783" s="228">
        <v>2488.6735017128744</v>
      </c>
      <c r="H1783" s="240">
        <v>-48.67350171287444</v>
      </c>
      <c r="I1783" s="192">
        <v>32.32649828712556</v>
      </c>
      <c r="J1783" s="494">
        <f t="shared" si="8"/>
        <v>101.32649828712556</v>
      </c>
    </row>
    <row r="1784" spans="1:10" s="43" customFormat="1" ht="16.5">
      <c r="A1784" s="177">
        <v>43497</v>
      </c>
      <c r="B1784" s="87">
        <v>2452.5</v>
      </c>
      <c r="C1784" s="87">
        <v>2534</v>
      </c>
      <c r="D1784" s="490">
        <v>-81.5</v>
      </c>
      <c r="E1784" s="12">
        <v>6.7390999999999996</v>
      </c>
      <c r="F1784" s="226">
        <v>292.55500000000001</v>
      </c>
      <c r="G1784" s="228">
        <v>2500.3921550060745</v>
      </c>
      <c r="H1784" s="240">
        <v>-47.892155006074518</v>
      </c>
      <c r="I1784" s="192">
        <v>33.607844993925482</v>
      </c>
      <c r="J1784" s="494">
        <f t="shared" si="8"/>
        <v>102.10784499392548</v>
      </c>
    </row>
    <row r="1785" spans="1:10" s="43" customFormat="1" ht="16.5">
      <c r="A1785" s="177">
        <v>43507</v>
      </c>
      <c r="B1785" s="87">
        <v>2480</v>
      </c>
      <c r="C1785" s="87">
        <v>2532</v>
      </c>
      <c r="D1785" s="490">
        <v>-52</v>
      </c>
      <c r="E1785" s="12">
        <v>6.7804000000000002</v>
      </c>
      <c r="F1785" s="226">
        <v>292.55500000000001</v>
      </c>
      <c r="G1785" s="228">
        <v>2514.7963330122998</v>
      </c>
      <c r="H1785" s="240">
        <v>-34.796333012299783</v>
      </c>
      <c r="I1785" s="192">
        <v>17.203666987700217</v>
      </c>
      <c r="J1785" s="494">
        <f t="shared" si="8"/>
        <v>115.20366698770022</v>
      </c>
    </row>
    <row r="1786" spans="1:10" s="43" customFormat="1" ht="16.5">
      <c r="A1786" s="177">
        <v>43508</v>
      </c>
      <c r="B1786" s="87">
        <v>2485</v>
      </c>
      <c r="C1786" s="87">
        <v>2555</v>
      </c>
      <c r="D1786" s="490">
        <v>-70</v>
      </c>
      <c r="E1786" s="12">
        <v>6.7809999999999997</v>
      </c>
      <c r="F1786" s="226">
        <v>292.55500000000001</v>
      </c>
      <c r="G1786" s="228">
        <v>2515.0055946782495</v>
      </c>
      <c r="H1786" s="240">
        <v>-30.005594678249508</v>
      </c>
      <c r="I1786" s="192">
        <v>39.994405321750492</v>
      </c>
      <c r="J1786" s="494">
        <f t="shared" si="8"/>
        <v>119.99440532175049</v>
      </c>
    </row>
    <row r="1787" spans="1:10" s="43" customFormat="1" ht="16.5">
      <c r="A1787" s="177">
        <v>43509</v>
      </c>
      <c r="B1787" s="87">
        <v>2475</v>
      </c>
      <c r="C1787" s="87">
        <v>2533</v>
      </c>
      <c r="D1787" s="490">
        <v>-58</v>
      </c>
      <c r="E1787" s="12">
        <v>6.7595999999999998</v>
      </c>
      <c r="F1787" s="226">
        <v>292.55500000000001</v>
      </c>
      <c r="G1787" s="228">
        <v>2507.5419285926992</v>
      </c>
      <c r="H1787" s="240">
        <v>-32.541928592699151</v>
      </c>
      <c r="I1787" s="192">
        <v>25.458071407300849</v>
      </c>
      <c r="J1787" s="494">
        <f t="shared" si="8"/>
        <v>117.45807140730085</v>
      </c>
    </row>
    <row r="1788" spans="1:10" s="43" customFormat="1" ht="16.5">
      <c r="A1788" s="177">
        <v>43510</v>
      </c>
      <c r="B1788" s="87">
        <v>2485</v>
      </c>
      <c r="C1788" s="87">
        <v>2578</v>
      </c>
      <c r="D1788" s="490">
        <v>-93</v>
      </c>
      <c r="E1788" s="12">
        <v>6.7701000000000002</v>
      </c>
      <c r="F1788" s="226">
        <v>292.55500000000001</v>
      </c>
      <c r="G1788" s="228">
        <v>2511.204007746825</v>
      </c>
      <c r="H1788" s="240">
        <v>-26.204007746825027</v>
      </c>
      <c r="I1788" s="192">
        <v>66.795992253174973</v>
      </c>
      <c r="J1788" s="494">
        <f t="shared" si="8"/>
        <v>123.79599225317497</v>
      </c>
    </row>
    <row r="1789" spans="1:10" s="43" customFormat="1" ht="16.5">
      <c r="A1789" s="177">
        <v>43511</v>
      </c>
      <c r="B1789" s="87">
        <v>2452.5</v>
      </c>
      <c r="C1789" s="87">
        <v>2480</v>
      </c>
      <c r="D1789" s="490">
        <v>-27.5</v>
      </c>
      <c r="E1789" s="12">
        <v>6.7801999999999998</v>
      </c>
      <c r="F1789" s="226">
        <v>287.45499999999998</v>
      </c>
      <c r="G1789" s="228">
        <v>2473.5032004306495</v>
      </c>
      <c r="H1789" s="240">
        <v>-21.003200430649485</v>
      </c>
      <c r="I1789" s="192">
        <v>6.4967995693505145</v>
      </c>
      <c r="J1789" s="494">
        <f t="shared" si="8"/>
        <v>128.99679956935051</v>
      </c>
    </row>
    <row r="1790" spans="1:10" s="43" customFormat="1" ht="16.5">
      <c r="A1790" s="177">
        <v>43514</v>
      </c>
      <c r="B1790" s="87">
        <v>2410</v>
      </c>
      <c r="C1790" s="87">
        <v>2449</v>
      </c>
      <c r="D1790" s="490">
        <v>-39</v>
      </c>
      <c r="E1790" s="12">
        <v>6.7671000000000001</v>
      </c>
      <c r="F1790" s="226">
        <v>282.5</v>
      </c>
      <c r="G1790" s="228">
        <v>2429.0400098625</v>
      </c>
      <c r="H1790" s="240">
        <v>-19.040009862500028</v>
      </c>
      <c r="I1790" s="192">
        <v>19.959990137499972</v>
      </c>
      <c r="J1790" s="494">
        <f t="shared" si="8"/>
        <v>130.95999013749997</v>
      </c>
    </row>
    <row r="1791" spans="1:10" s="43" customFormat="1" ht="16.5">
      <c r="A1791" s="177">
        <v>43515</v>
      </c>
      <c r="B1791" s="87">
        <v>2405</v>
      </c>
      <c r="C1791" s="87">
        <v>2475</v>
      </c>
      <c r="D1791" s="490">
        <v>-70</v>
      </c>
      <c r="E1791" s="12">
        <v>6.7675000000000001</v>
      </c>
      <c r="F1791" s="226">
        <v>282.5</v>
      </c>
      <c r="G1791" s="228">
        <v>2429.1747228124996</v>
      </c>
      <c r="H1791" s="240">
        <v>-24.174722812499567</v>
      </c>
      <c r="I1791" s="192">
        <v>45.825277187500433</v>
      </c>
      <c r="J1791" s="494">
        <f t="shared" si="8"/>
        <v>125.82527718750043</v>
      </c>
    </row>
    <row r="1792" spans="1:10" s="43" customFormat="1" ht="16.5">
      <c r="A1792" s="177">
        <v>43516</v>
      </c>
      <c r="B1792" s="87">
        <v>2420</v>
      </c>
      <c r="C1792" s="87">
        <v>2484</v>
      </c>
      <c r="D1792" s="490">
        <v>-64</v>
      </c>
      <c r="E1792" s="12">
        <v>6.7236000000000002</v>
      </c>
      <c r="F1792" s="226">
        <v>282.5</v>
      </c>
      <c r="G1792" s="228">
        <v>2414.38997655</v>
      </c>
      <c r="H1792" s="240">
        <v>5.6100234499999715</v>
      </c>
      <c r="I1792" s="192">
        <v>69.610023449999971</v>
      </c>
      <c r="J1792" s="494">
        <f t="shared" si="8"/>
        <v>155.61002344999997</v>
      </c>
    </row>
    <row r="1793" spans="1:10" s="43" customFormat="1" ht="16.5">
      <c r="A1793" s="177">
        <v>43517</v>
      </c>
      <c r="B1793" s="87">
        <v>2452.5</v>
      </c>
      <c r="C1793" s="87">
        <v>2518</v>
      </c>
      <c r="D1793" s="490">
        <v>-65.5</v>
      </c>
      <c r="E1793" s="12">
        <v>6.7100999999999997</v>
      </c>
      <c r="F1793" s="226">
        <v>287.52999999999997</v>
      </c>
      <c r="G1793" s="228">
        <v>2450.080626433949</v>
      </c>
      <c r="H1793" s="240">
        <v>2.4193735660510356</v>
      </c>
      <c r="I1793" s="192">
        <v>67.919373566051036</v>
      </c>
      <c r="J1793" s="494">
        <f t="shared" si="8"/>
        <v>152.41937356605104</v>
      </c>
    </row>
    <row r="1794" spans="1:10" s="43" customFormat="1" ht="16.5">
      <c r="A1794" s="177">
        <v>43518</v>
      </c>
      <c r="B1794" s="87">
        <v>2447.5</v>
      </c>
      <c r="C1794" s="87">
        <v>2534</v>
      </c>
      <c r="D1794" s="490">
        <v>-86.5</v>
      </c>
      <c r="E1794" s="12">
        <v>6.7186000000000003</v>
      </c>
      <c r="F1794" s="226">
        <v>287.52999999999997</v>
      </c>
      <c r="G1794" s="228">
        <v>2452.9942469946996</v>
      </c>
      <c r="H1794" s="240">
        <v>-5.4942469946995516</v>
      </c>
      <c r="I1794" s="192">
        <v>81.005753005300448</v>
      </c>
      <c r="J1794" s="494">
        <f t="shared" si="8"/>
        <v>144.50575300530045</v>
      </c>
    </row>
    <row r="1795" spans="1:10" s="43" customFormat="1" ht="16.5">
      <c r="A1795" s="177">
        <v>43521</v>
      </c>
      <c r="B1795" s="87">
        <v>2445</v>
      </c>
      <c r="C1795" s="87">
        <v>2518</v>
      </c>
      <c r="D1795" s="490">
        <v>-73</v>
      </c>
      <c r="E1795" s="12">
        <v>6.6940999999999997</v>
      </c>
      <c r="F1795" s="226">
        <v>287.52999999999997</v>
      </c>
      <c r="G1795" s="228">
        <v>2444.5961642019493</v>
      </c>
      <c r="H1795" s="240">
        <v>0.40383579805074987</v>
      </c>
      <c r="I1795" s="192">
        <v>73.40383579805075</v>
      </c>
      <c r="J1795" s="494">
        <f t="shared" si="8"/>
        <v>150.40383579805075</v>
      </c>
    </row>
    <row r="1796" spans="1:10" s="43" customFormat="1" ht="16.5">
      <c r="A1796" s="177">
        <v>43522</v>
      </c>
      <c r="B1796" s="87">
        <v>2470</v>
      </c>
      <c r="C1796" s="87">
        <v>2553</v>
      </c>
      <c r="D1796" s="490">
        <v>-83</v>
      </c>
      <c r="E1796" s="12">
        <v>6.6961000000000004</v>
      </c>
      <c r="F1796" s="226">
        <v>287.52999999999997</v>
      </c>
      <c r="G1796" s="228">
        <v>2445.2817219809494</v>
      </c>
      <c r="H1796" s="240">
        <v>24.718278019050558</v>
      </c>
      <c r="I1796" s="192">
        <v>107.71827801905056</v>
      </c>
      <c r="J1796" s="494">
        <f t="shared" si="8"/>
        <v>174.71827801905056</v>
      </c>
    </row>
    <row r="1797" spans="1:10" s="43" customFormat="1" ht="16.5">
      <c r="A1797" s="177">
        <v>43523</v>
      </c>
      <c r="B1797" s="87">
        <v>2470</v>
      </c>
      <c r="C1797" s="87">
        <v>2522</v>
      </c>
      <c r="D1797" s="490">
        <v>-52</v>
      </c>
      <c r="E1797" s="12">
        <v>6.6835000000000004</v>
      </c>
      <c r="F1797" s="226">
        <v>287.52999999999997</v>
      </c>
      <c r="G1797" s="228">
        <v>2440.9627079732495</v>
      </c>
      <c r="H1797" s="240">
        <v>29.037292026750492</v>
      </c>
      <c r="I1797" s="192">
        <v>81.037292026750492</v>
      </c>
      <c r="J1797" s="494">
        <f t="shared" si="8"/>
        <v>179.03729202675049</v>
      </c>
    </row>
    <row r="1798" spans="1:10" s="43" customFormat="1" ht="16.5">
      <c r="A1798" s="177">
        <v>43524</v>
      </c>
      <c r="B1798" s="87">
        <v>2465</v>
      </c>
      <c r="C1798" s="87">
        <v>2528</v>
      </c>
      <c r="D1798" s="490">
        <v>-63</v>
      </c>
      <c r="E1798" s="12">
        <v>6.6867999999999999</v>
      </c>
      <c r="F1798" s="226">
        <v>287.52999999999997</v>
      </c>
      <c r="G1798" s="228">
        <v>2442.0938783085994</v>
      </c>
      <c r="H1798" s="240">
        <v>22.906121691400585</v>
      </c>
      <c r="I1798" s="192">
        <v>85.906121691400585</v>
      </c>
      <c r="J1798" s="494">
        <f t="shared" si="8"/>
        <v>172.90612169140059</v>
      </c>
    </row>
    <row r="1799" spans="1:10" s="43" customFormat="1" ht="16.5">
      <c r="A1799" s="177">
        <v>43525</v>
      </c>
      <c r="B1799" s="87">
        <v>2517.5</v>
      </c>
      <c r="C1799" s="87">
        <v>2643</v>
      </c>
      <c r="D1799" s="490">
        <v>-125.5</v>
      </c>
      <c r="E1799" s="12">
        <v>6.7077999999999998</v>
      </c>
      <c r="F1799" s="226">
        <v>292.54000000000002</v>
      </c>
      <c r="G1799" s="228">
        <v>2489.3557208757993</v>
      </c>
      <c r="H1799" s="240">
        <v>28.144279124200693</v>
      </c>
      <c r="I1799" s="192">
        <v>153.64427912420069</v>
      </c>
      <c r="J1799" s="494">
        <f t="shared" si="8"/>
        <v>178.14427912420069</v>
      </c>
    </row>
    <row r="1800" spans="1:10" s="43" customFormat="1" ht="16.5">
      <c r="A1800" s="177">
        <v>43528</v>
      </c>
      <c r="B1800" s="87">
        <v>2592.5</v>
      </c>
      <c r="C1800" s="87">
        <v>2662</v>
      </c>
      <c r="D1800" s="490">
        <v>-69.5</v>
      </c>
      <c r="E1800" s="12">
        <v>6.6990999999999996</v>
      </c>
      <c r="F1800" s="226">
        <v>292.54000000000002</v>
      </c>
      <c r="G1800" s="228">
        <v>2486.3215822950997</v>
      </c>
      <c r="H1800" s="240">
        <v>106.17841770490031</v>
      </c>
      <c r="I1800" s="192">
        <v>175.67841770490031</v>
      </c>
      <c r="J1800" s="494">
        <f t="shared" si="8"/>
        <v>256.17841770490031</v>
      </c>
    </row>
    <row r="1801" spans="1:10" s="43" customFormat="1" ht="16.5">
      <c r="A1801" s="177">
        <v>43529</v>
      </c>
      <c r="B1801" s="87">
        <v>2582.5</v>
      </c>
      <c r="C1801" s="87">
        <v>2654</v>
      </c>
      <c r="D1801" s="490">
        <v>-71.5</v>
      </c>
      <c r="E1801" s="12">
        <v>6.7038000000000002</v>
      </c>
      <c r="F1801" s="226">
        <v>292.54000000000002</v>
      </c>
      <c r="G1801" s="228">
        <v>2487.9607146317999</v>
      </c>
      <c r="H1801" s="240">
        <v>94.539285368200126</v>
      </c>
      <c r="I1801" s="192">
        <v>166.03928536820013</v>
      </c>
      <c r="J1801" s="494">
        <f t="shared" si="8"/>
        <v>244.53928536820013</v>
      </c>
    </row>
    <row r="1802" spans="1:10" s="43" customFormat="1" ht="16.5">
      <c r="A1802" s="177">
        <v>43530</v>
      </c>
      <c r="B1802" s="87">
        <v>2585</v>
      </c>
      <c r="C1802" s="87">
        <v>2658</v>
      </c>
      <c r="D1802" s="490">
        <v>-73</v>
      </c>
      <c r="E1802" s="12">
        <v>6.7106000000000003</v>
      </c>
      <c r="F1802" s="226">
        <v>297.51499999999999</v>
      </c>
      <c r="G1802" s="228">
        <v>2530.1324331518499</v>
      </c>
      <c r="H1802" s="240">
        <v>54.867566848150091</v>
      </c>
      <c r="I1802" s="192">
        <v>127.86756684815009</v>
      </c>
      <c r="J1802" s="494">
        <f t="shared" si="8"/>
        <v>204.86756684815009</v>
      </c>
    </row>
    <row r="1803" spans="1:10" s="43" customFormat="1" ht="16.5">
      <c r="A1803" s="177">
        <v>43531</v>
      </c>
      <c r="B1803" s="87">
        <v>2572.5</v>
      </c>
      <c r="C1803" s="87">
        <v>2584</v>
      </c>
      <c r="D1803" s="490">
        <v>-11.5</v>
      </c>
      <c r="E1803" s="12">
        <v>6.7073999999999998</v>
      </c>
      <c r="F1803" s="226">
        <v>307.51499999999999</v>
      </c>
      <c r="G1803" s="228">
        <v>2608.9597182286498</v>
      </c>
      <c r="H1803" s="240">
        <v>-36.459718228649763</v>
      </c>
      <c r="I1803" s="192">
        <v>-24.959718228649763</v>
      </c>
      <c r="J1803" s="494">
        <f t="shared" si="8"/>
        <v>113.54028177135024</v>
      </c>
    </row>
    <row r="1804" spans="1:10" s="43" customFormat="1" ht="16.5">
      <c r="A1804" s="177">
        <v>43532</v>
      </c>
      <c r="B1804" s="87">
        <v>2542.5</v>
      </c>
      <c r="C1804" s="87">
        <v>2578</v>
      </c>
      <c r="D1804" s="490">
        <v>-35.5</v>
      </c>
      <c r="E1804" s="12">
        <v>6.7268999999999997</v>
      </c>
      <c r="F1804" s="226">
        <v>303</v>
      </c>
      <c r="G1804" s="228">
        <v>2579.9005720049995</v>
      </c>
      <c r="H1804" s="240">
        <v>-37.400572004999503</v>
      </c>
      <c r="I1804" s="192">
        <v>-1.9005720049995034</v>
      </c>
      <c r="J1804" s="494">
        <f t="shared" si="8"/>
        <v>112.5994279950005</v>
      </c>
    </row>
    <row r="1805" spans="1:10" s="43" customFormat="1" ht="16.5">
      <c r="A1805" s="177">
        <v>43535</v>
      </c>
      <c r="B1805" s="87">
        <v>2557.5</v>
      </c>
      <c r="C1805" s="87">
        <v>2578</v>
      </c>
      <c r="D1805" s="490">
        <v>-20.5</v>
      </c>
      <c r="E1805" s="12">
        <v>6.7251000000000003</v>
      </c>
      <c r="F1805" s="226">
        <v>303</v>
      </c>
      <c r="G1805" s="228">
        <v>2579.2503733949998</v>
      </c>
      <c r="H1805" s="240">
        <v>-21.75037339499977</v>
      </c>
      <c r="I1805" s="192">
        <v>-1.2503733949997695</v>
      </c>
      <c r="J1805" s="494">
        <f t="shared" si="8"/>
        <v>128.24962660500023</v>
      </c>
    </row>
    <row r="1806" spans="1:10" s="43" customFormat="1" ht="16.5">
      <c r="A1806" s="177">
        <v>43536</v>
      </c>
      <c r="B1806" s="87">
        <v>2592.5</v>
      </c>
      <c r="C1806" s="87">
        <v>2626</v>
      </c>
      <c r="D1806" s="490">
        <v>-33.5</v>
      </c>
      <c r="E1806" s="12">
        <v>6.7114000000000003</v>
      </c>
      <c r="F1806" s="226">
        <v>307.99</v>
      </c>
      <c r="G1806" s="228">
        <v>2614.2266071249001</v>
      </c>
      <c r="H1806" s="240">
        <v>-21.726607124900056</v>
      </c>
      <c r="I1806" s="192">
        <v>11.773392875099944</v>
      </c>
      <c r="J1806" s="494">
        <f t="shared" si="8"/>
        <v>128.27339287509994</v>
      </c>
    </row>
    <row r="1807" spans="1:10" s="43" customFormat="1" ht="16.5">
      <c r="A1807" s="177">
        <v>43537</v>
      </c>
      <c r="B1807" s="87">
        <v>2600</v>
      </c>
      <c r="C1807" s="87">
        <v>2618</v>
      </c>
      <c r="D1807" s="490">
        <v>-18</v>
      </c>
      <c r="E1807" s="12">
        <v>6.7092000000000001</v>
      </c>
      <c r="F1807" s="226">
        <v>307.99</v>
      </c>
      <c r="G1807" s="228">
        <v>2613.4188325122</v>
      </c>
      <c r="H1807" s="240">
        <v>-13.41883251219997</v>
      </c>
      <c r="I1807" s="192">
        <v>4.5811674878000304</v>
      </c>
      <c r="J1807" s="494">
        <f t="shared" ref="J1807:J1870" si="9">H1807+150</f>
        <v>136.58116748780003</v>
      </c>
    </row>
    <row r="1808" spans="1:10" s="43" customFormat="1" ht="16.5">
      <c r="A1808" s="177">
        <v>43538</v>
      </c>
      <c r="B1808" s="87">
        <v>2572.5</v>
      </c>
      <c r="C1808" s="87">
        <v>2585</v>
      </c>
      <c r="D1808" s="490">
        <v>-12.5</v>
      </c>
      <c r="E1808" s="12">
        <v>6.7169999999999996</v>
      </c>
      <c r="F1808" s="226">
        <v>302.47500000000002</v>
      </c>
      <c r="G1808" s="228">
        <v>2572.1204520862493</v>
      </c>
      <c r="H1808" s="240">
        <v>0.37954791375068453</v>
      </c>
      <c r="I1808" s="192">
        <v>12.879547913750685</v>
      </c>
      <c r="J1808" s="494">
        <f t="shared" si="9"/>
        <v>150.37954791375068</v>
      </c>
    </row>
    <row r="1809" spans="1:10" s="43" customFormat="1" ht="16.5">
      <c r="A1809" s="177">
        <v>43539</v>
      </c>
      <c r="B1809" s="87">
        <v>2557.5</v>
      </c>
      <c r="C1809" s="87">
        <v>2521</v>
      </c>
      <c r="D1809" s="490">
        <v>36.5</v>
      </c>
      <c r="E1809" s="12">
        <v>6.7117000000000004</v>
      </c>
      <c r="F1809" s="226">
        <v>297.51</v>
      </c>
      <c r="G1809" s="228">
        <v>2530.4825771440496</v>
      </c>
      <c r="H1809" s="240">
        <v>27.017422855950372</v>
      </c>
      <c r="I1809" s="192">
        <v>-9.4825771440496283</v>
      </c>
      <c r="J1809" s="494">
        <f t="shared" si="9"/>
        <v>177.01742285595037</v>
      </c>
    </row>
    <row r="1810" spans="1:10" s="43" customFormat="1" ht="16.5">
      <c r="A1810" s="177">
        <v>43542</v>
      </c>
      <c r="B1810" s="87">
        <v>2507.5</v>
      </c>
      <c r="C1810" s="87">
        <v>2462</v>
      </c>
      <c r="D1810" s="490">
        <v>45.5</v>
      </c>
      <c r="E1810" s="12">
        <v>6.7122999999999999</v>
      </c>
      <c r="F1810" s="226">
        <v>297.51</v>
      </c>
      <c r="G1810" s="228">
        <v>2530.6953830719499</v>
      </c>
      <c r="H1810" s="240">
        <v>-23.195383071949891</v>
      </c>
      <c r="I1810" s="192">
        <v>-68.695383071949891</v>
      </c>
      <c r="J1810" s="494">
        <f t="shared" si="9"/>
        <v>126.80461692805011</v>
      </c>
    </row>
    <row r="1811" spans="1:10" s="43" customFormat="1" ht="16.5">
      <c r="A1811" s="177">
        <v>43543</v>
      </c>
      <c r="B1811" s="87">
        <v>2477.5</v>
      </c>
      <c r="C1811" s="87">
        <v>2450</v>
      </c>
      <c r="D1811" s="490">
        <v>27.5</v>
      </c>
      <c r="E1811" s="12">
        <v>6.7153999999999998</v>
      </c>
      <c r="F1811" s="226">
        <v>297.51</v>
      </c>
      <c r="G1811" s="228">
        <v>2531.7948803660993</v>
      </c>
      <c r="H1811" s="240">
        <v>-54.294880366099278</v>
      </c>
      <c r="I1811" s="192">
        <v>-81.794880366099278</v>
      </c>
      <c r="J1811" s="494">
        <f t="shared" si="9"/>
        <v>95.705119633900722</v>
      </c>
    </row>
    <row r="1812" spans="1:10" s="43" customFormat="1" ht="16.5">
      <c r="A1812" s="177">
        <v>43544</v>
      </c>
      <c r="B1812" s="87">
        <v>2497.5</v>
      </c>
      <c r="C1812" s="87">
        <v>2492</v>
      </c>
      <c r="D1812" s="490">
        <v>5.5</v>
      </c>
      <c r="E1812" s="12">
        <v>6.6997999999999998</v>
      </c>
      <c r="F1812" s="226">
        <v>297.51</v>
      </c>
      <c r="G1812" s="228">
        <v>2526.2619262406997</v>
      </c>
      <c r="H1812" s="240">
        <v>-28.761926240699722</v>
      </c>
      <c r="I1812" s="192">
        <v>-34.261926240699722</v>
      </c>
      <c r="J1812" s="494">
        <f t="shared" si="9"/>
        <v>121.23807375930028</v>
      </c>
    </row>
    <row r="1813" spans="1:10" s="43" customFormat="1" ht="16.5">
      <c r="A1813" s="177">
        <v>43545</v>
      </c>
      <c r="B1813" s="87">
        <v>2517.5</v>
      </c>
      <c r="C1813" s="87">
        <v>2492</v>
      </c>
      <c r="D1813" s="490">
        <v>25.5</v>
      </c>
      <c r="E1813" s="12">
        <v>6.6877000000000004</v>
      </c>
      <c r="F1813" s="226">
        <v>297.51</v>
      </c>
      <c r="G1813" s="228">
        <v>2521.9703400280496</v>
      </c>
      <c r="H1813" s="240">
        <v>-4.4703400280495771</v>
      </c>
      <c r="I1813" s="192">
        <v>-29.970340028049577</v>
      </c>
      <c r="J1813" s="494">
        <f t="shared" si="9"/>
        <v>145.52965997195042</v>
      </c>
    </row>
    <row r="1814" spans="1:10" s="43" customFormat="1" ht="16.5">
      <c r="A1814" s="177">
        <v>43546</v>
      </c>
      <c r="B1814" s="87">
        <v>2507.5</v>
      </c>
      <c r="C1814" s="87">
        <v>2495</v>
      </c>
      <c r="D1814" s="490">
        <v>12.5</v>
      </c>
      <c r="E1814" s="12">
        <v>6.7060000000000004</v>
      </c>
      <c r="F1814" s="226">
        <v>297.51</v>
      </c>
      <c r="G1814" s="228">
        <v>2528.4609208289999</v>
      </c>
      <c r="H1814" s="240">
        <v>-20.960920828999861</v>
      </c>
      <c r="I1814" s="192">
        <v>-33.460920828999861</v>
      </c>
      <c r="J1814" s="494">
        <f t="shared" si="9"/>
        <v>129.03907917100014</v>
      </c>
    </row>
    <row r="1815" spans="1:10" s="43" customFormat="1" ht="16.5">
      <c r="A1815" s="177">
        <v>43549</v>
      </c>
      <c r="B1815" s="87">
        <v>2500</v>
      </c>
      <c r="C1815" s="87">
        <v>2485</v>
      </c>
      <c r="D1815" s="490">
        <v>15</v>
      </c>
      <c r="E1815" s="12">
        <v>6.7111999999999998</v>
      </c>
      <c r="F1815" s="226">
        <v>297.51</v>
      </c>
      <c r="G1815" s="228">
        <v>2530.3052388707993</v>
      </c>
      <c r="H1815" s="240">
        <v>-30.305238870799258</v>
      </c>
      <c r="I1815" s="192">
        <v>-45.305238870799258</v>
      </c>
      <c r="J1815" s="494">
        <f t="shared" si="9"/>
        <v>119.69476112920074</v>
      </c>
    </row>
    <row r="1816" spans="1:10" s="43" customFormat="1" ht="16.5">
      <c r="A1816" s="177">
        <v>43550</v>
      </c>
      <c r="B1816" s="87">
        <v>2507.5</v>
      </c>
      <c r="C1816" s="87">
        <v>2472</v>
      </c>
      <c r="D1816" s="490">
        <v>35.5</v>
      </c>
      <c r="E1816" s="12">
        <v>6.7129000000000003</v>
      </c>
      <c r="F1816" s="226">
        <v>297.51</v>
      </c>
      <c r="G1816" s="228">
        <v>2530.9081889998492</v>
      </c>
      <c r="H1816" s="240">
        <v>-23.408188999849244</v>
      </c>
      <c r="I1816" s="192">
        <v>-58.908188999849244</v>
      </c>
      <c r="J1816" s="494">
        <f t="shared" si="9"/>
        <v>126.59181100015076</v>
      </c>
    </row>
    <row r="1817" spans="1:10" s="43" customFormat="1" ht="16.5">
      <c r="A1817" s="177">
        <v>43551</v>
      </c>
      <c r="B1817" s="87">
        <v>2487.5</v>
      </c>
      <c r="C1817" s="87">
        <v>2441</v>
      </c>
      <c r="D1817" s="490">
        <v>46.5</v>
      </c>
      <c r="E1817" s="12">
        <v>6.7214999999999998</v>
      </c>
      <c r="F1817" s="226">
        <v>297.51</v>
      </c>
      <c r="G1817" s="228">
        <v>2533.9584072997495</v>
      </c>
      <c r="H1817" s="240">
        <v>-46.458407299749524</v>
      </c>
      <c r="I1817" s="192">
        <v>-92.958407299749524</v>
      </c>
      <c r="J1817" s="494">
        <f t="shared" si="9"/>
        <v>103.54159270025048</v>
      </c>
    </row>
    <row r="1818" spans="1:10" s="43" customFormat="1" ht="16.5">
      <c r="A1818" s="177">
        <v>43552</v>
      </c>
      <c r="B1818" s="87">
        <v>2440</v>
      </c>
      <c r="C1818" s="87">
        <v>2387</v>
      </c>
      <c r="D1818" s="490">
        <v>53</v>
      </c>
      <c r="E1818" s="12">
        <v>6.7287999999999997</v>
      </c>
      <c r="F1818" s="226">
        <v>287.565</v>
      </c>
      <c r="G1818" s="228">
        <v>2456.7713525297995</v>
      </c>
      <c r="H1818" s="240">
        <v>-16.771352529799515</v>
      </c>
      <c r="I1818" s="192">
        <v>-69.771352529799515</v>
      </c>
      <c r="J1818" s="494">
        <f t="shared" si="9"/>
        <v>133.22864747020049</v>
      </c>
    </row>
    <row r="1819" spans="1:10" s="43" customFormat="1" ht="16.5">
      <c r="A1819" s="177">
        <v>43553</v>
      </c>
      <c r="B1819" s="87">
        <v>2402.5</v>
      </c>
      <c r="C1819" s="87">
        <v>2384</v>
      </c>
      <c r="D1819" s="490">
        <v>18.5</v>
      </c>
      <c r="E1819" s="12">
        <v>6.7202000000000002</v>
      </c>
      <c r="F1819" s="226">
        <v>287.565</v>
      </c>
      <c r="G1819" s="228">
        <v>2453.8230952429499</v>
      </c>
      <c r="H1819" s="240">
        <v>-51.323095242949876</v>
      </c>
      <c r="I1819" s="192">
        <v>-69.823095242949876</v>
      </c>
      <c r="J1819" s="494">
        <f t="shared" si="9"/>
        <v>98.676904757050124</v>
      </c>
    </row>
    <row r="1820" spans="1:10" s="43" customFormat="1" ht="16.5">
      <c r="A1820" s="177">
        <v>43556</v>
      </c>
      <c r="B1820" s="87">
        <v>2410</v>
      </c>
      <c r="C1820" s="87">
        <v>2442</v>
      </c>
      <c r="D1820" s="490">
        <v>-32</v>
      </c>
      <c r="E1820" s="12">
        <v>6.7107000000000001</v>
      </c>
      <c r="F1820" s="226">
        <v>287.565</v>
      </c>
      <c r="G1820" s="228">
        <v>2450.5662994028244</v>
      </c>
      <c r="H1820" s="240">
        <v>-40.56629940282437</v>
      </c>
      <c r="I1820" s="192">
        <v>-8.5662994028243702</v>
      </c>
      <c r="J1820" s="494">
        <f t="shared" si="9"/>
        <v>109.43370059717563</v>
      </c>
    </row>
    <row r="1821" spans="1:10" s="43" customFormat="1" ht="16.5">
      <c r="A1821" s="177">
        <v>43557</v>
      </c>
      <c r="B1821" s="87">
        <v>2427.5</v>
      </c>
      <c r="C1821" s="87">
        <v>2442</v>
      </c>
      <c r="D1821" s="490">
        <v>-14.5</v>
      </c>
      <c r="E1821" s="12">
        <v>6.7213000000000003</v>
      </c>
      <c r="F1821" s="226">
        <v>292.5</v>
      </c>
      <c r="G1821" s="228">
        <v>2493.7433550374999</v>
      </c>
      <c r="H1821" s="240">
        <v>-66.243355037499896</v>
      </c>
      <c r="I1821" s="192">
        <v>-51.743355037499896</v>
      </c>
      <c r="J1821" s="494">
        <f t="shared" si="9"/>
        <v>83.756644962500104</v>
      </c>
    </row>
    <row r="1822" spans="1:10" s="43" customFormat="1" ht="16.5">
      <c r="A1822" s="177">
        <v>43558</v>
      </c>
      <c r="B1822" s="87">
        <v>2417.5</v>
      </c>
      <c r="C1822" s="87">
        <v>2448</v>
      </c>
      <c r="D1822" s="490">
        <v>-30.5</v>
      </c>
      <c r="E1822" s="12">
        <v>6.7076000000000002</v>
      </c>
      <c r="F1822" s="226">
        <v>292.5</v>
      </c>
      <c r="G1822" s="228">
        <v>2488.9661119499997</v>
      </c>
      <c r="H1822" s="240">
        <v>-71.466111949999686</v>
      </c>
      <c r="I1822" s="192">
        <v>-40.966111949999686</v>
      </c>
      <c r="J1822" s="494">
        <f t="shared" si="9"/>
        <v>78.533888050000314</v>
      </c>
    </row>
    <row r="1823" spans="1:10" s="43" customFormat="1" ht="16.5">
      <c r="A1823" s="177">
        <v>43559</v>
      </c>
      <c r="B1823" s="87">
        <v>2427.5</v>
      </c>
      <c r="C1823" s="87">
        <v>2461</v>
      </c>
      <c r="D1823" s="490">
        <v>-33.5</v>
      </c>
      <c r="E1823" s="12">
        <v>6.7184999999999997</v>
      </c>
      <c r="F1823" s="226">
        <v>297.52</v>
      </c>
      <c r="G1823" s="228">
        <v>2532.9744722579994</v>
      </c>
      <c r="H1823" s="240">
        <v>-105.47447225799942</v>
      </c>
      <c r="I1823" s="192">
        <v>-71.974472257999423</v>
      </c>
      <c r="J1823" s="494">
        <f t="shared" si="9"/>
        <v>44.525527742000577</v>
      </c>
    </row>
    <row r="1824" spans="1:10" s="43" customFormat="1" ht="16.5">
      <c r="A1824" s="177">
        <v>43563</v>
      </c>
      <c r="B1824" s="87">
        <v>2490</v>
      </c>
      <c r="C1824" s="87">
        <v>2525</v>
      </c>
      <c r="D1824" s="490">
        <v>-35</v>
      </c>
      <c r="E1824" s="12">
        <v>6.7202999999999999</v>
      </c>
      <c r="F1824" s="226">
        <v>302.48</v>
      </c>
      <c r="G1824" s="228">
        <v>2573.3504754995997</v>
      </c>
      <c r="H1824" s="240">
        <v>-83.350475499599725</v>
      </c>
      <c r="I1824" s="192">
        <v>-48.350475499599725</v>
      </c>
      <c r="J1824" s="494">
        <f t="shared" si="9"/>
        <v>66.649524500400275</v>
      </c>
    </row>
    <row r="1825" spans="1:10" s="43" customFormat="1" ht="16.5">
      <c r="A1825" s="177">
        <v>43564</v>
      </c>
      <c r="B1825" s="87">
        <v>2472.5</v>
      </c>
      <c r="C1825" s="87">
        <v>2491</v>
      </c>
      <c r="D1825" s="490">
        <v>-18.5</v>
      </c>
      <c r="E1825" s="12">
        <v>6.7125000000000004</v>
      </c>
      <c r="F1825" s="226">
        <v>302.48</v>
      </c>
      <c r="G1825" s="228">
        <v>2570.5377835499999</v>
      </c>
      <c r="H1825" s="240">
        <v>-98.037783549999858</v>
      </c>
      <c r="I1825" s="192">
        <v>-79.537783549999858</v>
      </c>
      <c r="J1825" s="494">
        <f t="shared" si="9"/>
        <v>51.962216450000142</v>
      </c>
    </row>
    <row r="1826" spans="1:10" s="43" customFormat="1" ht="16.5">
      <c r="A1826" s="177">
        <v>43565</v>
      </c>
      <c r="B1826" s="87">
        <v>2452.5</v>
      </c>
      <c r="C1826" s="87">
        <v>2478</v>
      </c>
      <c r="D1826" s="490">
        <v>-25.5</v>
      </c>
      <c r="E1826" s="12">
        <v>6.7165999999999997</v>
      </c>
      <c r="F1826" s="226">
        <v>297.52499999999998</v>
      </c>
      <c r="G1826" s="228">
        <v>2532.3406001422495</v>
      </c>
      <c r="H1826" s="240">
        <v>-79.840600142249514</v>
      </c>
      <c r="I1826" s="192">
        <v>-54.340600142249514</v>
      </c>
      <c r="J1826" s="494">
        <f t="shared" si="9"/>
        <v>70.159399857750486</v>
      </c>
    </row>
    <row r="1827" spans="1:10" s="43" customFormat="1" ht="16.5">
      <c r="A1827" s="177">
        <v>43566</v>
      </c>
      <c r="B1827" s="87">
        <v>2440</v>
      </c>
      <c r="C1827" s="87">
        <v>2466</v>
      </c>
      <c r="D1827" s="490">
        <v>-26</v>
      </c>
      <c r="E1827" s="12">
        <v>6.7167000000000003</v>
      </c>
      <c r="F1827" s="226">
        <v>297.52499999999998</v>
      </c>
      <c r="G1827" s="228">
        <v>2532.3760695851252</v>
      </c>
      <c r="H1827" s="240">
        <v>-92.376069585125151</v>
      </c>
      <c r="I1827" s="192">
        <v>-66.376069585125151</v>
      </c>
      <c r="J1827" s="494">
        <f t="shared" si="9"/>
        <v>57.623930414874849</v>
      </c>
    </row>
    <row r="1828" spans="1:10" s="43" customFormat="1" ht="16.5">
      <c r="A1828" s="177">
        <v>43567</v>
      </c>
      <c r="B1828" s="87">
        <v>2427.5</v>
      </c>
      <c r="C1828" s="87">
        <v>2530</v>
      </c>
      <c r="D1828" s="490">
        <v>-102.5</v>
      </c>
      <c r="E1828" s="12">
        <v>6.7145000000000001</v>
      </c>
      <c r="F1828" s="226">
        <v>297.52499999999998</v>
      </c>
      <c r="G1828" s="228">
        <v>2531.5957418418748</v>
      </c>
      <c r="H1828" s="240">
        <v>-104.09574184187477</v>
      </c>
      <c r="I1828" s="192">
        <v>-1.5957418418747693</v>
      </c>
      <c r="J1828" s="494">
        <f t="shared" si="9"/>
        <v>45.904258158125231</v>
      </c>
    </row>
    <row r="1829" spans="1:10" s="43" customFormat="1" ht="16.5">
      <c r="A1829" s="177">
        <v>43570</v>
      </c>
      <c r="B1829" s="87">
        <v>2427.5</v>
      </c>
      <c r="C1829" s="87">
        <v>2497</v>
      </c>
      <c r="D1829" s="490">
        <v>-69.5</v>
      </c>
      <c r="E1829" s="12">
        <v>6.7058999999999997</v>
      </c>
      <c r="F1829" s="226">
        <v>297.52499999999998</v>
      </c>
      <c r="G1829" s="228">
        <v>2528.5453697546245</v>
      </c>
      <c r="H1829" s="240">
        <v>-101.04536975462452</v>
      </c>
      <c r="I1829" s="192">
        <v>-31.545369754624517</v>
      </c>
      <c r="J1829" s="494">
        <f t="shared" si="9"/>
        <v>48.954630245375483</v>
      </c>
    </row>
    <row r="1830" spans="1:10" s="43" customFormat="1" ht="16.5">
      <c r="A1830" s="177">
        <v>43571</v>
      </c>
      <c r="B1830" s="87">
        <v>2387.5</v>
      </c>
      <c r="C1830" s="87">
        <v>2471</v>
      </c>
      <c r="D1830" s="490">
        <v>-83.5</v>
      </c>
      <c r="E1830" s="12">
        <v>6.7073</v>
      </c>
      <c r="F1830" s="226">
        <v>292.45</v>
      </c>
      <c r="G1830" s="228">
        <v>2488.4616954027492</v>
      </c>
      <c r="H1830" s="240">
        <v>-100.96169540274923</v>
      </c>
      <c r="I1830" s="192">
        <v>-17.461695402749228</v>
      </c>
      <c r="J1830" s="494">
        <f t="shared" si="9"/>
        <v>49.038304597250772</v>
      </c>
    </row>
    <row r="1831" spans="1:10" s="43" customFormat="1" ht="16.5">
      <c r="A1831" s="177">
        <v>43572</v>
      </c>
      <c r="B1831" s="87">
        <v>2385</v>
      </c>
      <c r="C1831" s="87">
        <v>2476</v>
      </c>
      <c r="D1831" s="490">
        <v>-91</v>
      </c>
      <c r="E1831" s="12">
        <v>6.6858000000000004</v>
      </c>
      <c r="F1831" s="226">
        <v>292.45</v>
      </c>
      <c r="G1831" s="228">
        <v>2480.9658436514997</v>
      </c>
      <c r="H1831" s="240">
        <v>-95.965843651499654</v>
      </c>
      <c r="I1831" s="192">
        <v>-4.9658436514996538</v>
      </c>
      <c r="J1831" s="494">
        <f t="shared" si="9"/>
        <v>54.034156348500346</v>
      </c>
    </row>
    <row r="1832" spans="1:10" s="43" customFormat="1" ht="16.5">
      <c r="A1832" s="177">
        <v>43573</v>
      </c>
      <c r="B1832" s="87">
        <v>2360</v>
      </c>
      <c r="C1832" s="87">
        <v>2415</v>
      </c>
      <c r="D1832" s="490">
        <v>-55</v>
      </c>
      <c r="E1832" s="12">
        <v>6.7039999999999997</v>
      </c>
      <c r="F1832" s="226">
        <v>287.52499999999998</v>
      </c>
      <c r="G1832" s="228">
        <v>2447.9497143399994</v>
      </c>
      <c r="H1832" s="240">
        <v>-87.949714339999446</v>
      </c>
      <c r="I1832" s="192">
        <v>-32.949714339999446</v>
      </c>
      <c r="J1832" s="494">
        <f t="shared" si="9"/>
        <v>62.050285660000554</v>
      </c>
    </row>
    <row r="1833" spans="1:10" s="43" customFormat="1" ht="16.5">
      <c r="A1833" s="177">
        <v>43574</v>
      </c>
      <c r="B1833" s="87">
        <v>2337.5</v>
      </c>
      <c r="C1833" s="87">
        <v>2439</v>
      </c>
      <c r="D1833" s="490">
        <v>-101.5</v>
      </c>
      <c r="E1833" s="12">
        <v>6.7034000000000002</v>
      </c>
      <c r="F1833" s="226">
        <v>287.52499999999998</v>
      </c>
      <c r="G1833" s="228">
        <v>2447.7440505827494</v>
      </c>
      <c r="H1833" s="240">
        <v>-110.24405058274942</v>
      </c>
      <c r="I1833" s="192">
        <v>-8.7440505827494235</v>
      </c>
      <c r="J1833" s="494">
        <f t="shared" si="9"/>
        <v>39.755949417250577</v>
      </c>
    </row>
    <row r="1834" spans="1:10" s="43" customFormat="1" ht="16.5">
      <c r="A1834" s="177">
        <v>43577</v>
      </c>
      <c r="B1834" s="87">
        <v>2360</v>
      </c>
      <c r="C1834" s="87">
        <v>2457</v>
      </c>
      <c r="D1834" s="490">
        <v>-97</v>
      </c>
      <c r="E1834" s="12">
        <v>6.7125000000000004</v>
      </c>
      <c r="F1834" s="226">
        <v>287.52499999999998</v>
      </c>
      <c r="G1834" s="228">
        <v>2450.8632842343745</v>
      </c>
      <c r="H1834" s="240">
        <v>-90.863284234374532</v>
      </c>
      <c r="I1834" s="192">
        <v>6.1367157656254676</v>
      </c>
      <c r="J1834" s="494">
        <f t="shared" si="9"/>
        <v>59.136715765625468</v>
      </c>
    </row>
    <row r="1835" spans="1:10" s="43" customFormat="1" ht="16.5">
      <c r="A1835" s="177">
        <v>43578</v>
      </c>
      <c r="B1835" s="87">
        <v>2352.5</v>
      </c>
      <c r="C1835" s="87">
        <v>2459</v>
      </c>
      <c r="D1835" s="490">
        <v>-106.5</v>
      </c>
      <c r="E1835" s="12">
        <v>6.7191999999999998</v>
      </c>
      <c r="F1835" s="226">
        <v>287.52499999999998</v>
      </c>
      <c r="G1835" s="228">
        <v>2453.1598628569996</v>
      </c>
      <c r="H1835" s="240">
        <v>-100.65986285699955</v>
      </c>
      <c r="I1835" s="192">
        <v>5.8401371430004474</v>
      </c>
      <c r="J1835" s="494">
        <f t="shared" si="9"/>
        <v>49.340137143000447</v>
      </c>
    </row>
    <row r="1836" spans="1:10" s="43" customFormat="1" ht="16.5">
      <c r="A1836" s="177">
        <v>43579</v>
      </c>
      <c r="B1836" s="87">
        <v>2335</v>
      </c>
      <c r="C1836" s="87">
        <v>2444</v>
      </c>
      <c r="D1836" s="490">
        <v>-109</v>
      </c>
      <c r="E1836" s="12">
        <v>6.7179000000000002</v>
      </c>
      <c r="F1836" s="226">
        <v>283.06</v>
      </c>
      <c r="G1836" s="228">
        <v>2416.9552139241</v>
      </c>
      <c r="H1836" s="240">
        <v>-81.955213924100008</v>
      </c>
      <c r="I1836" s="192">
        <v>27.044786075899992</v>
      </c>
      <c r="J1836" s="494">
        <f t="shared" si="9"/>
        <v>68.044786075899992</v>
      </c>
    </row>
    <row r="1837" spans="1:10" s="43" customFormat="1" ht="16.5">
      <c r="A1837" s="177">
        <v>43580</v>
      </c>
      <c r="B1837" s="87">
        <v>2337.5</v>
      </c>
      <c r="C1837" s="87">
        <v>2459</v>
      </c>
      <c r="D1837" s="490">
        <v>-121.5</v>
      </c>
      <c r="E1837" s="12">
        <v>6.7409999999999997</v>
      </c>
      <c r="F1837" s="226">
        <v>283.06</v>
      </c>
      <c r="G1837" s="228">
        <v>2424.750308439</v>
      </c>
      <c r="H1837" s="240">
        <v>-87.250308439000037</v>
      </c>
      <c r="I1837" s="192">
        <v>34.249691560999963</v>
      </c>
      <c r="J1837" s="494">
        <f t="shared" si="9"/>
        <v>62.749691560999963</v>
      </c>
    </row>
    <row r="1838" spans="1:10" s="43" customFormat="1" ht="16.5">
      <c r="A1838" s="177">
        <v>43581</v>
      </c>
      <c r="B1838" s="87">
        <v>2300</v>
      </c>
      <c r="C1838" s="87">
        <v>2391</v>
      </c>
      <c r="D1838" s="490">
        <v>-91</v>
      </c>
      <c r="E1838" s="12">
        <v>6.7381000000000002</v>
      </c>
      <c r="F1838" s="226">
        <v>277.97500000000002</v>
      </c>
      <c r="G1838" s="228">
        <v>2382.9247837221246</v>
      </c>
      <c r="H1838" s="240">
        <v>-82.92478372212463</v>
      </c>
      <c r="I1838" s="192">
        <v>8.07521627787537</v>
      </c>
      <c r="J1838" s="494">
        <f t="shared" si="9"/>
        <v>67.07521627787537</v>
      </c>
    </row>
    <row r="1839" spans="1:10" s="43" customFormat="1" ht="16.5">
      <c r="A1839" s="177">
        <v>43584</v>
      </c>
      <c r="B1839" s="87">
        <v>2292.5</v>
      </c>
      <c r="C1839" s="87">
        <v>2408</v>
      </c>
      <c r="D1839" s="490">
        <v>-115.5</v>
      </c>
      <c r="E1839" s="12">
        <v>6.7350000000000003</v>
      </c>
      <c r="F1839" s="226">
        <v>277.97500000000002</v>
      </c>
      <c r="G1839" s="228">
        <v>2381.89748124375</v>
      </c>
      <c r="H1839" s="240">
        <v>-89.397481243750008</v>
      </c>
      <c r="I1839" s="192">
        <v>26.102518756249992</v>
      </c>
      <c r="J1839" s="494">
        <f t="shared" si="9"/>
        <v>60.602518756249992</v>
      </c>
    </row>
    <row r="1840" spans="1:10" s="43" customFormat="1" ht="16.5">
      <c r="A1840" s="177">
        <v>43585</v>
      </c>
      <c r="B1840" s="87">
        <v>2282.5</v>
      </c>
      <c r="C1840" s="87">
        <v>2398</v>
      </c>
      <c r="D1840" s="490">
        <v>-115.5</v>
      </c>
      <c r="E1840" s="12">
        <v>6.7366000000000001</v>
      </c>
      <c r="F1840" s="226">
        <v>277.97500000000002</v>
      </c>
      <c r="G1840" s="228">
        <v>2382.4277018777498</v>
      </c>
      <c r="H1840" s="240">
        <v>-99.927701877749769</v>
      </c>
      <c r="I1840" s="192">
        <v>15.572298122250231</v>
      </c>
      <c r="J1840" s="494">
        <f t="shared" si="9"/>
        <v>50.072298122250231</v>
      </c>
    </row>
    <row r="1841" spans="1:10" s="43" customFormat="1" ht="16.5">
      <c r="A1841" s="177">
        <v>43591</v>
      </c>
      <c r="B1841" s="87">
        <v>2300</v>
      </c>
      <c r="C1841" s="87">
        <v>2418</v>
      </c>
      <c r="D1841" s="490">
        <v>-118</v>
      </c>
      <c r="E1841" s="12">
        <v>6.7666000000000004</v>
      </c>
      <c r="F1841" s="226">
        <v>283.01499999999999</v>
      </c>
      <c r="G1841" s="228">
        <v>2433.0260218028498</v>
      </c>
      <c r="H1841" s="240">
        <v>-133.02602180284975</v>
      </c>
      <c r="I1841" s="192">
        <v>-15.026021802849755</v>
      </c>
      <c r="J1841" s="494">
        <f t="shared" si="9"/>
        <v>16.973978197150245</v>
      </c>
    </row>
    <row r="1842" spans="1:10" s="43" customFormat="1" ht="16.5">
      <c r="A1842" s="177">
        <v>43592</v>
      </c>
      <c r="B1842" s="87">
        <v>2332.5</v>
      </c>
      <c r="C1842" s="87">
        <v>2449</v>
      </c>
      <c r="D1842" s="490">
        <v>-116.5</v>
      </c>
      <c r="E1842" s="12">
        <v>6.7606999999999999</v>
      </c>
      <c r="F1842" s="226">
        <v>283.01499999999999</v>
      </c>
      <c r="G1842" s="228">
        <v>2431.0353834425746</v>
      </c>
      <c r="H1842" s="240">
        <v>-98.535383442574584</v>
      </c>
      <c r="I1842" s="192">
        <v>17.964616557425416</v>
      </c>
      <c r="J1842" s="494">
        <f t="shared" si="9"/>
        <v>51.464616557425416</v>
      </c>
    </row>
    <row r="1843" spans="1:10" s="43" customFormat="1" ht="16.5">
      <c r="A1843" s="177">
        <v>43593</v>
      </c>
      <c r="B1843" s="87">
        <v>2335</v>
      </c>
      <c r="C1843" s="87">
        <v>2463</v>
      </c>
      <c r="D1843" s="490">
        <v>-128</v>
      </c>
      <c r="E1843" s="12">
        <v>6.7716000000000003</v>
      </c>
      <c r="F1843" s="226">
        <v>283.01499999999999</v>
      </c>
      <c r="G1843" s="228">
        <v>2434.7130034640995</v>
      </c>
      <c r="H1843" s="240">
        <v>-99.713003464099529</v>
      </c>
      <c r="I1843" s="192">
        <v>28.286996535900471</v>
      </c>
      <c r="J1843" s="494">
        <f t="shared" si="9"/>
        <v>50.286996535900471</v>
      </c>
    </row>
    <row r="1844" spans="1:10" s="43" customFormat="1" ht="16.5">
      <c r="A1844" s="177">
        <v>43594</v>
      </c>
      <c r="B1844" s="87">
        <v>2330</v>
      </c>
      <c r="C1844" s="87">
        <v>2449</v>
      </c>
      <c r="D1844" s="490">
        <v>-119</v>
      </c>
      <c r="E1844" s="12">
        <v>6.8227000000000002</v>
      </c>
      <c r="F1844" s="226">
        <v>283.01499999999999</v>
      </c>
      <c r="G1844" s="228">
        <v>2451.9539560420744</v>
      </c>
      <c r="H1844" s="240">
        <v>-121.95395604207442</v>
      </c>
      <c r="I1844" s="192">
        <v>-2.9539560420744237</v>
      </c>
      <c r="J1844" s="494">
        <f t="shared" si="9"/>
        <v>28.046043957925576</v>
      </c>
    </row>
    <row r="1845" spans="1:10" s="43" customFormat="1" ht="16.5">
      <c r="A1845" s="177">
        <v>43595</v>
      </c>
      <c r="B1845" s="87">
        <v>2352.5</v>
      </c>
      <c r="C1845" s="87">
        <v>2455</v>
      </c>
      <c r="D1845" s="490">
        <v>-102.5</v>
      </c>
      <c r="E1845" s="12">
        <v>6.8117999999999999</v>
      </c>
      <c r="F1845" s="226">
        <v>283.01499999999999</v>
      </c>
      <c r="G1845" s="228">
        <v>2448.2763360205495</v>
      </c>
      <c r="H1845" s="240">
        <v>-95.776336020549479</v>
      </c>
      <c r="I1845" s="192">
        <v>6.7236639794505209</v>
      </c>
      <c r="J1845" s="494">
        <f t="shared" si="9"/>
        <v>54.223663979450521</v>
      </c>
    </row>
    <row r="1846" spans="1:10" s="43" customFormat="1" ht="16.5">
      <c r="A1846" s="177">
        <v>43598</v>
      </c>
      <c r="B1846" s="87">
        <v>2322.5</v>
      </c>
      <c r="C1846" s="87">
        <v>2420</v>
      </c>
      <c r="D1846" s="490">
        <v>-97.5</v>
      </c>
      <c r="E1846" s="12">
        <v>6.8720999999999997</v>
      </c>
      <c r="F1846" s="226">
        <v>283.01499999999999</v>
      </c>
      <c r="G1846" s="228">
        <v>2468.6213348552242</v>
      </c>
      <c r="H1846" s="240">
        <v>-146.12133485522418</v>
      </c>
      <c r="I1846" s="192">
        <v>-48.621334855224177</v>
      </c>
      <c r="J1846" s="494">
        <f t="shared" si="9"/>
        <v>3.8786651447758231</v>
      </c>
    </row>
    <row r="1847" spans="1:10" s="43" customFormat="1" ht="16.5">
      <c r="A1847" s="177">
        <v>43599</v>
      </c>
      <c r="B1847" s="87">
        <v>2295</v>
      </c>
      <c r="C1847" s="87">
        <v>2374</v>
      </c>
      <c r="D1847" s="490">
        <v>-79</v>
      </c>
      <c r="E1847" s="12">
        <v>6.8853999999999997</v>
      </c>
      <c r="F1847" s="226">
        <v>283.01499999999999</v>
      </c>
      <c r="G1847" s="228">
        <v>2473.1087060741497</v>
      </c>
      <c r="H1847" s="240">
        <v>-178.10870607414972</v>
      </c>
      <c r="I1847" s="192">
        <v>-99.108706074149723</v>
      </c>
      <c r="J1847" s="494">
        <f t="shared" si="9"/>
        <v>-28.108706074149723</v>
      </c>
    </row>
    <row r="1848" spans="1:10" s="43" customFormat="1" ht="16.5">
      <c r="A1848" s="177">
        <v>43600</v>
      </c>
      <c r="B1848" s="87">
        <v>2297.5</v>
      </c>
      <c r="C1848" s="87">
        <v>2397</v>
      </c>
      <c r="D1848" s="490">
        <v>-99.5</v>
      </c>
      <c r="E1848" s="12">
        <v>6.8735999999999997</v>
      </c>
      <c r="F1848" s="226">
        <v>277.995</v>
      </c>
      <c r="G1848" s="228">
        <v>2427.9917309087991</v>
      </c>
      <c r="H1848" s="240">
        <v>-130.49173090879913</v>
      </c>
      <c r="I1848" s="192">
        <v>-30.991730908799127</v>
      </c>
      <c r="J1848" s="494">
        <f t="shared" si="9"/>
        <v>19.508269091200873</v>
      </c>
    </row>
    <row r="1849" spans="1:10" s="43" customFormat="1" ht="16.5">
      <c r="A1849" s="177">
        <v>43601</v>
      </c>
      <c r="B1849" s="87">
        <v>2327.5</v>
      </c>
      <c r="C1849" s="87">
        <v>2442</v>
      </c>
      <c r="D1849" s="490">
        <v>-114.5</v>
      </c>
      <c r="E1849" s="12">
        <v>6.8821000000000003</v>
      </c>
      <c r="F1849" s="226">
        <v>277.995</v>
      </c>
      <c r="G1849" s="228">
        <v>2430.8087306924244</v>
      </c>
      <c r="H1849" s="240">
        <v>-103.30873069242443</v>
      </c>
      <c r="I1849" s="192">
        <v>11.191269307575567</v>
      </c>
      <c r="J1849" s="494">
        <f t="shared" si="9"/>
        <v>46.691269307575567</v>
      </c>
    </row>
    <row r="1850" spans="1:10" s="43" customFormat="1" ht="16.5">
      <c r="A1850" s="177">
        <v>43602</v>
      </c>
      <c r="B1850" s="87">
        <v>2345</v>
      </c>
      <c r="C1850" s="87">
        <v>2447</v>
      </c>
      <c r="D1850" s="490">
        <v>-102</v>
      </c>
      <c r="E1850" s="12">
        <v>6.9138000000000002</v>
      </c>
      <c r="F1850" s="226">
        <v>282.48500000000001</v>
      </c>
      <c r="G1850" s="228">
        <v>2478.3223499749502</v>
      </c>
      <c r="H1850" s="240">
        <v>-133.32234997495016</v>
      </c>
      <c r="I1850" s="192">
        <v>-31.322349974950157</v>
      </c>
      <c r="J1850" s="494">
        <f t="shared" si="9"/>
        <v>16.677650025049843</v>
      </c>
    </row>
    <row r="1851" spans="1:10" s="43" customFormat="1" ht="16.5">
      <c r="A1851" s="177">
        <v>43605</v>
      </c>
      <c r="B1851" s="87">
        <v>2410</v>
      </c>
      <c r="C1851" s="87">
        <v>2508</v>
      </c>
      <c r="D1851" s="490">
        <v>-98</v>
      </c>
      <c r="E1851" s="12">
        <v>6.9141000000000004</v>
      </c>
      <c r="F1851" s="226">
        <v>282.48500000000001</v>
      </c>
      <c r="G1851" s="228">
        <v>2478.4233793227754</v>
      </c>
      <c r="H1851" s="240">
        <v>-68.423379322775418</v>
      </c>
      <c r="I1851" s="192">
        <v>29.576620677224582</v>
      </c>
      <c r="J1851" s="494">
        <f t="shared" si="9"/>
        <v>81.576620677224582</v>
      </c>
    </row>
    <row r="1852" spans="1:10" s="43" customFormat="1" ht="16.5">
      <c r="A1852" s="177">
        <v>43606</v>
      </c>
      <c r="B1852" s="87">
        <v>2430</v>
      </c>
      <c r="C1852" s="87">
        <v>2535</v>
      </c>
      <c r="D1852" s="490">
        <v>-105</v>
      </c>
      <c r="E1852" s="12">
        <v>6.9165999999999999</v>
      </c>
      <c r="F1852" s="226">
        <v>282.48500000000001</v>
      </c>
      <c r="G1852" s="228">
        <v>2479.2652905546497</v>
      </c>
      <c r="H1852" s="240">
        <v>-49.26529055464971</v>
      </c>
      <c r="I1852" s="192">
        <v>55.73470944535029</v>
      </c>
      <c r="J1852" s="494">
        <f t="shared" si="9"/>
        <v>100.73470944535029</v>
      </c>
    </row>
    <row r="1853" spans="1:10" s="43" customFormat="1" ht="16.5">
      <c r="A1853" s="177">
        <v>43607</v>
      </c>
      <c r="B1853" s="87">
        <v>2427.5</v>
      </c>
      <c r="C1853" s="87">
        <v>2538</v>
      </c>
      <c r="D1853" s="490">
        <v>-110.5</v>
      </c>
      <c r="E1853" s="12">
        <v>6.9039999999999999</v>
      </c>
      <c r="F1853" s="226">
        <v>282.48500000000001</v>
      </c>
      <c r="G1853" s="228">
        <v>2475.0220579459997</v>
      </c>
      <c r="H1853" s="240">
        <v>-47.522057945999677</v>
      </c>
      <c r="I1853" s="192">
        <v>62.977942054000323</v>
      </c>
      <c r="J1853" s="494">
        <f t="shared" si="9"/>
        <v>102.47794205400032</v>
      </c>
    </row>
    <row r="1854" spans="1:10" s="43" customFormat="1" ht="16.5">
      <c r="A1854" s="177">
        <v>43608</v>
      </c>
      <c r="B1854" s="87">
        <v>2395</v>
      </c>
      <c r="C1854" s="87">
        <v>2465</v>
      </c>
      <c r="D1854" s="490">
        <v>-70</v>
      </c>
      <c r="E1854" s="12">
        <v>6.9189999999999996</v>
      </c>
      <c r="F1854" s="226">
        <v>277.49</v>
      </c>
      <c r="G1854" s="228">
        <v>2438.8723385164994</v>
      </c>
      <c r="H1854" s="240">
        <v>-43.87233851649944</v>
      </c>
      <c r="I1854" s="192">
        <v>26.12766148350056</v>
      </c>
      <c r="J1854" s="494">
        <f t="shared" si="9"/>
        <v>106.12766148350056</v>
      </c>
    </row>
    <row r="1855" spans="1:10" s="43" customFormat="1" ht="16.5">
      <c r="A1855" s="177">
        <v>43609</v>
      </c>
      <c r="B1855" s="87">
        <v>2337.5</v>
      </c>
      <c r="C1855" s="87">
        <v>2426</v>
      </c>
      <c r="D1855" s="490">
        <v>-88.5</v>
      </c>
      <c r="E1855" s="12">
        <v>6.9050000000000002</v>
      </c>
      <c r="F1855" s="226">
        <v>272.44499999999999</v>
      </c>
      <c r="G1855" s="228">
        <v>2392.7115931087496</v>
      </c>
      <c r="H1855" s="240">
        <v>-55.211593108749639</v>
      </c>
      <c r="I1855" s="192">
        <v>33.288406891250361</v>
      </c>
      <c r="J1855" s="494">
        <f t="shared" si="9"/>
        <v>94.788406891250361</v>
      </c>
    </row>
    <row r="1856" spans="1:10" s="43" customFormat="1" ht="16.5">
      <c r="A1856" s="177">
        <v>43612</v>
      </c>
      <c r="B1856" s="87">
        <v>2352.5</v>
      </c>
      <c r="C1856" s="87">
        <v>2443</v>
      </c>
      <c r="D1856" s="490">
        <v>-90.5</v>
      </c>
      <c r="E1856" s="12">
        <v>6.8963000000000001</v>
      </c>
      <c r="F1856" s="226">
        <v>277.435</v>
      </c>
      <c r="G1856" s="228">
        <v>2430.9107799245749</v>
      </c>
      <c r="H1856" s="240">
        <v>-78.410779924574854</v>
      </c>
      <c r="I1856" s="192">
        <v>12.089220075425146</v>
      </c>
      <c r="J1856" s="494">
        <f t="shared" si="9"/>
        <v>71.589220075425146</v>
      </c>
    </row>
    <row r="1857" spans="1:10" s="43" customFormat="1" ht="16.5">
      <c r="A1857" s="177">
        <v>43613</v>
      </c>
      <c r="B1857" s="87">
        <v>2345</v>
      </c>
      <c r="C1857" s="87">
        <v>2445</v>
      </c>
      <c r="D1857" s="490">
        <v>-100</v>
      </c>
      <c r="E1857" s="12">
        <v>6.9130000000000003</v>
      </c>
      <c r="F1857" s="226">
        <v>277.435</v>
      </c>
      <c r="G1857" s="228">
        <v>2436.4342069832496</v>
      </c>
      <c r="H1857" s="240">
        <v>-91.434206983249624</v>
      </c>
      <c r="I1857" s="192">
        <v>8.5657930167503764</v>
      </c>
      <c r="J1857" s="494">
        <f t="shared" si="9"/>
        <v>58.565793016750376</v>
      </c>
    </row>
    <row r="1858" spans="1:10" s="43" customFormat="1" ht="16.5">
      <c r="A1858" s="177">
        <v>43614</v>
      </c>
      <c r="B1858" s="87">
        <v>2377.5</v>
      </c>
      <c r="C1858" s="87">
        <v>2494</v>
      </c>
      <c r="D1858" s="490">
        <v>-116.5</v>
      </c>
      <c r="E1858" s="12">
        <v>6.91</v>
      </c>
      <c r="F1858" s="226">
        <v>282.47500000000002</v>
      </c>
      <c r="G1858" s="228">
        <v>2476.9602673374998</v>
      </c>
      <c r="H1858" s="240">
        <v>-99.460267337499772</v>
      </c>
      <c r="I1858" s="192">
        <v>17.039732662500228</v>
      </c>
      <c r="J1858" s="494">
        <f t="shared" si="9"/>
        <v>50.539732662500228</v>
      </c>
    </row>
    <row r="1859" spans="1:10" s="43" customFormat="1" ht="16.5">
      <c r="A1859" s="177">
        <v>43615</v>
      </c>
      <c r="B1859" s="87">
        <v>2377.5</v>
      </c>
      <c r="C1859" s="87">
        <v>2439</v>
      </c>
      <c r="D1859" s="490">
        <v>-61.5</v>
      </c>
      <c r="E1859" s="12">
        <v>6.9051</v>
      </c>
      <c r="F1859" s="226">
        <v>277.5</v>
      </c>
      <c r="G1859" s="228">
        <v>2434.3564027874995</v>
      </c>
      <c r="H1859" s="240">
        <v>-56.856402787499519</v>
      </c>
      <c r="I1859" s="192">
        <v>4.643597212500481</v>
      </c>
      <c r="J1859" s="494">
        <f t="shared" si="9"/>
        <v>93.143597212500481</v>
      </c>
    </row>
    <row r="1860" spans="1:10" s="43" customFormat="1" ht="16.5">
      <c r="A1860" s="177">
        <v>43616</v>
      </c>
      <c r="B1860" s="87">
        <v>2342.5</v>
      </c>
      <c r="C1860" s="87">
        <v>2405</v>
      </c>
      <c r="D1860" s="490">
        <v>-62.5</v>
      </c>
      <c r="E1860" s="12">
        <v>6.9020000000000001</v>
      </c>
      <c r="F1860" s="226">
        <v>272.505</v>
      </c>
      <c r="G1860" s="228">
        <v>2392.2309003464998</v>
      </c>
      <c r="H1860" s="240">
        <v>-49.730900346499766</v>
      </c>
      <c r="I1860" s="192">
        <v>12.769099653500234</v>
      </c>
      <c r="J1860" s="494">
        <f t="shared" si="9"/>
        <v>100.26909965350023</v>
      </c>
    </row>
    <row r="1861" spans="1:10" s="43" customFormat="1" ht="16.5">
      <c r="A1861" s="177">
        <v>43619</v>
      </c>
      <c r="B1861" s="87">
        <v>2277.5</v>
      </c>
      <c r="C1861" s="87">
        <v>2306</v>
      </c>
      <c r="D1861" s="490">
        <v>-28.5</v>
      </c>
      <c r="E1861" s="12">
        <v>6.9097</v>
      </c>
      <c r="F1861" s="226">
        <v>262.55500000000001</v>
      </c>
      <c r="G1861" s="228">
        <v>2312.7702563745243</v>
      </c>
      <c r="H1861" s="240">
        <v>-35.270256374524251</v>
      </c>
      <c r="I1861" s="192">
        <v>-6.7702563745242514</v>
      </c>
      <c r="J1861" s="494">
        <f t="shared" si="9"/>
        <v>114.72974362547575</v>
      </c>
    </row>
    <row r="1862" spans="1:10" s="43" customFormat="1" ht="16.5">
      <c r="A1862" s="177">
        <v>43620</v>
      </c>
      <c r="B1862" s="87">
        <v>2247.5</v>
      </c>
      <c r="C1862" s="87">
        <v>2323</v>
      </c>
      <c r="D1862" s="490">
        <v>-75.5</v>
      </c>
      <c r="E1862" s="12">
        <v>6.9130000000000003</v>
      </c>
      <c r="F1862" s="226">
        <v>262.55500000000001</v>
      </c>
      <c r="G1862" s="228">
        <v>2313.8031726872496</v>
      </c>
      <c r="H1862" s="240">
        <v>-66.303172687249571</v>
      </c>
      <c r="I1862" s="192">
        <v>9.196827312750429</v>
      </c>
      <c r="J1862" s="494">
        <f t="shared" si="9"/>
        <v>83.696827312750429</v>
      </c>
    </row>
    <row r="1863" spans="1:10" s="43" customFormat="1" ht="16.5">
      <c r="A1863" s="177">
        <v>43621</v>
      </c>
      <c r="B1863" s="87">
        <v>2257.5</v>
      </c>
      <c r="C1863" s="87">
        <v>2291</v>
      </c>
      <c r="D1863" s="490">
        <v>-33.5</v>
      </c>
      <c r="E1863" s="12">
        <v>6.9088000000000003</v>
      </c>
      <c r="F1863" s="226">
        <v>262.55500000000001</v>
      </c>
      <c r="G1863" s="228">
        <v>2312.4885519255999</v>
      </c>
      <c r="H1863" s="240">
        <v>-54.98855192559995</v>
      </c>
      <c r="I1863" s="192">
        <v>-21.48855192559995</v>
      </c>
      <c r="J1863" s="494">
        <f t="shared" si="9"/>
        <v>95.01144807440005</v>
      </c>
    </row>
    <row r="1864" spans="1:10" s="43" customFormat="1" ht="16.5">
      <c r="A1864" s="177">
        <v>43622</v>
      </c>
      <c r="B1864" s="87">
        <v>2215</v>
      </c>
      <c r="C1864" s="87">
        <v>2294</v>
      </c>
      <c r="D1864" s="490">
        <v>-79</v>
      </c>
      <c r="E1864" s="12">
        <v>6.9161000000000001</v>
      </c>
      <c r="F1864" s="226">
        <v>257.5</v>
      </c>
      <c r="G1864" s="228">
        <v>2273.0948683624997</v>
      </c>
      <c r="H1864" s="240">
        <v>-58.09486836249971</v>
      </c>
      <c r="I1864" s="192">
        <v>20.90513163750029</v>
      </c>
      <c r="J1864" s="494">
        <f t="shared" si="9"/>
        <v>91.90513163750029</v>
      </c>
    </row>
    <row r="1865" spans="1:10" s="43" customFormat="1" ht="16.5">
      <c r="A1865" s="177">
        <v>43626</v>
      </c>
      <c r="B1865" s="87">
        <v>2270</v>
      </c>
      <c r="C1865" s="87">
        <v>2319</v>
      </c>
      <c r="D1865" s="490">
        <v>-49</v>
      </c>
      <c r="E1865" s="12">
        <v>6.9332000000000003</v>
      </c>
      <c r="F1865" s="226">
        <v>257.5</v>
      </c>
      <c r="G1865" s="228">
        <v>2278.3442028499999</v>
      </c>
      <c r="H1865" s="240">
        <v>-8.3442028499998742</v>
      </c>
      <c r="I1865" s="192">
        <v>40.655797150000126</v>
      </c>
      <c r="J1865" s="494">
        <f t="shared" si="9"/>
        <v>141.65579715000013</v>
      </c>
    </row>
    <row r="1866" spans="1:10" s="43" customFormat="1" ht="16.5">
      <c r="A1866" s="177">
        <v>43627</v>
      </c>
      <c r="B1866" s="87">
        <v>2267.5</v>
      </c>
      <c r="C1866" s="87">
        <v>2332</v>
      </c>
      <c r="D1866" s="490">
        <v>-64.5</v>
      </c>
      <c r="E1866" s="12">
        <v>6.9138000000000002</v>
      </c>
      <c r="F1866" s="226">
        <v>262.5</v>
      </c>
      <c r="G1866" s="228">
        <v>2313.6002508749993</v>
      </c>
      <c r="H1866" s="240">
        <v>-46.100250874999347</v>
      </c>
      <c r="I1866" s="192">
        <v>18.399749125000653</v>
      </c>
      <c r="J1866" s="494">
        <f t="shared" si="9"/>
        <v>103.89974912500065</v>
      </c>
    </row>
    <row r="1867" spans="1:10" s="43" customFormat="1" ht="16.5">
      <c r="A1867" s="177">
        <v>43628</v>
      </c>
      <c r="B1867" s="87">
        <v>2267.5</v>
      </c>
      <c r="C1867" s="87">
        <v>2296</v>
      </c>
      <c r="D1867" s="490">
        <v>-28.5</v>
      </c>
      <c r="E1867" s="12">
        <v>6.9166999999999996</v>
      </c>
      <c r="F1867" s="226">
        <v>262.5</v>
      </c>
      <c r="G1867" s="228">
        <v>2314.5077750624996</v>
      </c>
      <c r="H1867" s="240">
        <v>-47.007775062499604</v>
      </c>
      <c r="I1867" s="192">
        <v>-18.507775062499604</v>
      </c>
      <c r="J1867" s="494">
        <f t="shared" si="9"/>
        <v>102.9922249375004</v>
      </c>
    </row>
    <row r="1868" spans="1:10" s="43" customFormat="1" ht="16.5">
      <c r="A1868" s="177">
        <v>43629</v>
      </c>
      <c r="B1868" s="87">
        <v>2305</v>
      </c>
      <c r="C1868" s="87">
        <v>2358</v>
      </c>
      <c r="D1868" s="490">
        <v>-53</v>
      </c>
      <c r="E1868" s="12">
        <v>6.9219999999999997</v>
      </c>
      <c r="F1868" s="226">
        <v>267.5</v>
      </c>
      <c r="G1868" s="228">
        <v>2357.42666525</v>
      </c>
      <c r="H1868" s="240">
        <v>-52.426665250000042</v>
      </c>
      <c r="I1868" s="192">
        <v>0.57333474999995815</v>
      </c>
      <c r="J1868" s="494">
        <f t="shared" si="9"/>
        <v>97.573334749999958</v>
      </c>
    </row>
    <row r="1869" spans="1:10" s="43" customFormat="1" ht="16.5">
      <c r="A1869" s="177">
        <v>43630</v>
      </c>
      <c r="B1869" s="87">
        <v>2305</v>
      </c>
      <c r="C1869" s="87">
        <v>2339</v>
      </c>
      <c r="D1869" s="490">
        <v>-34</v>
      </c>
      <c r="E1869" s="12">
        <v>6.9236000000000004</v>
      </c>
      <c r="F1869" s="226">
        <v>262.5</v>
      </c>
      <c r="G1869" s="228">
        <v>2316.6670567499996</v>
      </c>
      <c r="H1869" s="240">
        <v>-11.667056749999574</v>
      </c>
      <c r="I1869" s="192">
        <v>22.332943250000426</v>
      </c>
      <c r="J1869" s="494">
        <f t="shared" si="9"/>
        <v>138.33294325000043</v>
      </c>
    </row>
    <row r="1870" spans="1:10" s="43" customFormat="1" ht="16.5">
      <c r="A1870" s="177">
        <v>43633</v>
      </c>
      <c r="B1870" s="87">
        <v>2302.5</v>
      </c>
      <c r="C1870" s="87">
        <v>2341</v>
      </c>
      <c r="D1870" s="490">
        <v>-38.5</v>
      </c>
      <c r="E1870" s="12">
        <v>6.9253999999999998</v>
      </c>
      <c r="F1870" s="226">
        <v>267.5</v>
      </c>
      <c r="G1870" s="228">
        <v>2358.5109256749993</v>
      </c>
      <c r="H1870" s="240">
        <v>-56.010925674999271</v>
      </c>
      <c r="I1870" s="192">
        <v>-17.510925674999271</v>
      </c>
      <c r="J1870" s="494">
        <f t="shared" si="9"/>
        <v>93.989074325000729</v>
      </c>
    </row>
    <row r="1871" spans="1:10" s="43" customFormat="1" ht="16.5">
      <c r="A1871" s="177">
        <v>43634</v>
      </c>
      <c r="B1871" s="87">
        <v>2305</v>
      </c>
      <c r="C1871" s="87">
        <v>2356</v>
      </c>
      <c r="D1871" s="490">
        <v>-51</v>
      </c>
      <c r="E1871" s="12">
        <v>6.9264000000000001</v>
      </c>
      <c r="F1871" s="226">
        <v>267.5</v>
      </c>
      <c r="G1871" s="228">
        <v>2358.8298258</v>
      </c>
      <c r="H1871" s="240">
        <v>-53.829825799999981</v>
      </c>
      <c r="I1871" s="192">
        <v>-2.8298257999999805</v>
      </c>
      <c r="J1871" s="494">
        <f t="shared" ref="J1871:J1934" si="10">H1871+150</f>
        <v>96.170174200000019</v>
      </c>
    </row>
    <row r="1872" spans="1:10" s="43" customFormat="1" ht="16.5">
      <c r="A1872" s="177">
        <v>43635</v>
      </c>
      <c r="B1872" s="87">
        <v>2322.5</v>
      </c>
      <c r="C1872" s="87">
        <v>2366</v>
      </c>
      <c r="D1872" s="490">
        <v>-43.5</v>
      </c>
      <c r="E1872" s="12">
        <v>6.9039999999999999</v>
      </c>
      <c r="F1872" s="226">
        <v>267.5</v>
      </c>
      <c r="G1872" s="228">
        <v>2351.6864629999995</v>
      </c>
      <c r="H1872" s="240">
        <v>-29.186462999999549</v>
      </c>
      <c r="I1872" s="192">
        <v>14.313537000000451</v>
      </c>
      <c r="J1872" s="494">
        <f t="shared" si="10"/>
        <v>120.81353700000045</v>
      </c>
    </row>
    <row r="1873" spans="1:10" s="43" customFormat="1" ht="16.5">
      <c r="A1873" s="177">
        <v>43636</v>
      </c>
      <c r="B1873" s="87">
        <v>2327.5</v>
      </c>
      <c r="C1873" s="87">
        <v>2403</v>
      </c>
      <c r="D1873" s="490">
        <v>-75.5</v>
      </c>
      <c r="E1873" s="12">
        <v>6.8505000000000003</v>
      </c>
      <c r="F1873" s="226">
        <v>267.5</v>
      </c>
      <c r="G1873" s="228">
        <v>2334.6253063124996</v>
      </c>
      <c r="H1873" s="240">
        <v>-7.1253063124995606</v>
      </c>
      <c r="I1873" s="192">
        <v>68.374693687500439</v>
      </c>
      <c r="J1873" s="494">
        <f t="shared" si="10"/>
        <v>142.87469368750044</v>
      </c>
    </row>
    <row r="1874" spans="1:10" s="43" customFormat="1" ht="16.5">
      <c r="A1874" s="177">
        <v>43637</v>
      </c>
      <c r="B1874" s="87">
        <v>2340</v>
      </c>
      <c r="C1874" s="87">
        <v>2381</v>
      </c>
      <c r="D1874" s="490">
        <v>-41</v>
      </c>
      <c r="E1874" s="12">
        <v>6.875</v>
      </c>
      <c r="F1874" s="226">
        <v>267.5</v>
      </c>
      <c r="G1874" s="228">
        <v>2342.4383593749999</v>
      </c>
      <c r="H1874" s="240">
        <v>-2.4383593749998909</v>
      </c>
      <c r="I1874" s="192">
        <v>38.561640625000109</v>
      </c>
      <c r="J1874" s="494">
        <f t="shared" si="10"/>
        <v>147.56164062500011</v>
      </c>
    </row>
    <row r="1875" spans="1:10" s="43" customFormat="1" ht="16.5">
      <c r="A1875" s="177">
        <v>43640</v>
      </c>
      <c r="B1875" s="87">
        <v>2352.5</v>
      </c>
      <c r="C1875" s="87">
        <v>2404</v>
      </c>
      <c r="D1875" s="490">
        <v>-51.5</v>
      </c>
      <c r="E1875" s="12">
        <v>6.8788</v>
      </c>
      <c r="F1875" s="226">
        <v>267.5</v>
      </c>
      <c r="G1875" s="228">
        <v>2343.6501798499994</v>
      </c>
      <c r="H1875" s="240">
        <v>8.8498201500005962</v>
      </c>
      <c r="I1875" s="192">
        <v>60.349820150000596</v>
      </c>
      <c r="J1875" s="494">
        <f t="shared" si="10"/>
        <v>158.8498201500006</v>
      </c>
    </row>
    <row r="1876" spans="1:10" s="43" customFormat="1" ht="16.5">
      <c r="A1876" s="177">
        <v>43641</v>
      </c>
      <c r="B1876" s="87">
        <v>2322.5</v>
      </c>
      <c r="C1876" s="87">
        <v>2364</v>
      </c>
      <c r="D1876" s="490">
        <v>-41.5</v>
      </c>
      <c r="E1876" s="12">
        <v>6.8808999999999996</v>
      </c>
      <c r="F1876" s="226">
        <v>267.5</v>
      </c>
      <c r="G1876" s="228">
        <v>2344.3198701124998</v>
      </c>
      <c r="H1876" s="240">
        <v>-21.819870112499757</v>
      </c>
      <c r="I1876" s="192">
        <v>19.680129887500243</v>
      </c>
      <c r="J1876" s="494">
        <f t="shared" si="10"/>
        <v>128.18012988750024</v>
      </c>
    </row>
    <row r="1877" spans="1:10" s="43" customFormat="1" ht="16.5">
      <c r="A1877" s="177">
        <v>43642</v>
      </c>
      <c r="B1877" s="87">
        <v>2322.5</v>
      </c>
      <c r="C1877" s="87">
        <v>2373</v>
      </c>
      <c r="D1877" s="490">
        <v>-50.5</v>
      </c>
      <c r="E1877" s="12">
        <v>6.8855000000000004</v>
      </c>
      <c r="F1877" s="226">
        <v>267.5</v>
      </c>
      <c r="G1877" s="228">
        <v>2345.7868106874998</v>
      </c>
      <c r="H1877" s="240">
        <v>-23.286810687499838</v>
      </c>
      <c r="I1877" s="192">
        <v>27.213189312500162</v>
      </c>
      <c r="J1877" s="494">
        <f t="shared" si="10"/>
        <v>126.71318931250016</v>
      </c>
    </row>
    <row r="1878" spans="1:10" s="43" customFormat="1" ht="16.5">
      <c r="A1878" s="177">
        <v>43643</v>
      </c>
      <c r="B1878" s="87">
        <v>2282.5</v>
      </c>
      <c r="C1878" s="87">
        <v>2323</v>
      </c>
      <c r="D1878" s="490">
        <v>-40.5</v>
      </c>
      <c r="E1878" s="12">
        <v>6.8768000000000002</v>
      </c>
      <c r="F1878" s="226">
        <v>267.5</v>
      </c>
      <c r="G1878" s="228">
        <v>2343.0123795999998</v>
      </c>
      <c r="H1878" s="240">
        <v>-60.512379599999804</v>
      </c>
      <c r="I1878" s="192">
        <v>-20.012379599999804</v>
      </c>
      <c r="J1878" s="494">
        <f t="shared" si="10"/>
        <v>89.487620400000196</v>
      </c>
    </row>
    <row r="1879" spans="1:10" s="43" customFormat="1" ht="16.5">
      <c r="A1879" s="177">
        <v>43644</v>
      </c>
      <c r="B1879" s="87">
        <v>2240</v>
      </c>
      <c r="C1879" s="87">
        <v>2272</v>
      </c>
      <c r="D1879" s="490">
        <v>-32</v>
      </c>
      <c r="E1879" s="12">
        <v>6.8682999999999996</v>
      </c>
      <c r="F1879" s="226">
        <v>262.5</v>
      </c>
      <c r="G1879" s="228">
        <v>2299.3615093124995</v>
      </c>
      <c r="H1879" s="240">
        <v>-59.361509312499493</v>
      </c>
      <c r="I1879" s="192">
        <v>-27.361509312499493</v>
      </c>
      <c r="J1879" s="494">
        <f t="shared" si="10"/>
        <v>90.638490687500507</v>
      </c>
    </row>
    <row r="1880" spans="1:10" s="43" customFormat="1" ht="16.5">
      <c r="A1880" s="177">
        <v>43647</v>
      </c>
      <c r="B1880" s="87">
        <v>2247.5</v>
      </c>
      <c r="C1880" s="87">
        <v>2302</v>
      </c>
      <c r="D1880" s="490">
        <v>-54.5</v>
      </c>
      <c r="E1880" s="12">
        <v>6.8444000000000003</v>
      </c>
      <c r="F1880" s="226">
        <v>262.5</v>
      </c>
      <c r="G1880" s="228">
        <v>2291.8822582499997</v>
      </c>
      <c r="H1880" s="240">
        <v>-44.382258249999722</v>
      </c>
      <c r="I1880" s="192">
        <v>10.117741750000278</v>
      </c>
      <c r="J1880" s="494">
        <f t="shared" si="10"/>
        <v>105.61774175000028</v>
      </c>
    </row>
    <row r="1881" spans="1:10" s="43" customFormat="1" ht="16.5">
      <c r="A1881" s="177">
        <v>43648</v>
      </c>
      <c r="B1881" s="87">
        <v>2272.5</v>
      </c>
      <c r="C1881" s="87">
        <v>2346</v>
      </c>
      <c r="D1881" s="490">
        <v>-73.5</v>
      </c>
      <c r="E1881" s="12">
        <v>6.8834999999999997</v>
      </c>
      <c r="F1881" s="226">
        <v>267.5</v>
      </c>
      <c r="G1881" s="228">
        <v>2345.1490104374993</v>
      </c>
      <c r="H1881" s="240">
        <v>-72.649010437499328</v>
      </c>
      <c r="I1881" s="192">
        <v>0.85098956250067204</v>
      </c>
      <c r="J1881" s="494">
        <f t="shared" si="10"/>
        <v>77.350989562500672</v>
      </c>
    </row>
    <row r="1882" spans="1:10" s="43" customFormat="1" ht="16.5">
      <c r="A1882" s="177">
        <v>43649</v>
      </c>
      <c r="B1882" s="87">
        <v>2275</v>
      </c>
      <c r="C1882" s="87">
        <v>2334</v>
      </c>
      <c r="D1882" s="490">
        <v>-59</v>
      </c>
      <c r="E1882" s="12">
        <v>6.8833000000000002</v>
      </c>
      <c r="F1882" s="226">
        <v>267.5</v>
      </c>
      <c r="G1882" s="228">
        <v>2345.0852304124996</v>
      </c>
      <c r="H1882" s="240">
        <v>-70.085230412499641</v>
      </c>
      <c r="I1882" s="192">
        <v>-11.085230412499641</v>
      </c>
      <c r="J1882" s="494">
        <f t="shared" si="10"/>
        <v>79.914769587500359</v>
      </c>
    </row>
    <row r="1883" spans="1:10" s="43" customFormat="1" ht="16.5">
      <c r="A1883" s="177">
        <v>43650</v>
      </c>
      <c r="B1883" s="87">
        <v>2267.5</v>
      </c>
      <c r="C1883" s="87">
        <v>2316</v>
      </c>
      <c r="D1883" s="490">
        <v>-48.5</v>
      </c>
      <c r="E1883" s="12">
        <v>6.8700999999999999</v>
      </c>
      <c r="F1883" s="226">
        <v>267.5</v>
      </c>
      <c r="G1883" s="228">
        <v>2340.8757487624998</v>
      </c>
      <c r="H1883" s="240">
        <v>-73.375748762499825</v>
      </c>
      <c r="I1883" s="192">
        <v>-24.875748762499825</v>
      </c>
      <c r="J1883" s="494">
        <f t="shared" si="10"/>
        <v>76.624251237500175</v>
      </c>
    </row>
    <row r="1884" spans="1:10" s="43" customFormat="1" ht="16.5">
      <c r="A1884" s="177">
        <v>43651</v>
      </c>
      <c r="B1884" s="87">
        <v>2270</v>
      </c>
      <c r="C1884" s="87">
        <v>2322</v>
      </c>
      <c r="D1884" s="490">
        <v>-52</v>
      </c>
      <c r="E1884" s="12">
        <v>6.8780999999999999</v>
      </c>
      <c r="F1884" s="226">
        <v>262.5</v>
      </c>
      <c r="G1884" s="228">
        <v>2302.4283151874997</v>
      </c>
      <c r="H1884" s="240">
        <v>-32.42831518749972</v>
      </c>
      <c r="I1884" s="192">
        <v>19.57168481250028</v>
      </c>
      <c r="J1884" s="494">
        <f t="shared" si="10"/>
        <v>117.57168481250028</v>
      </c>
    </row>
    <row r="1885" spans="1:10" s="43" customFormat="1" ht="16.5">
      <c r="A1885" s="177">
        <v>43654</v>
      </c>
      <c r="B1885" s="87">
        <v>2272.5</v>
      </c>
      <c r="C1885" s="87">
        <v>2323</v>
      </c>
      <c r="D1885" s="490">
        <v>-50.5</v>
      </c>
      <c r="E1885" s="12">
        <v>6.8789999999999996</v>
      </c>
      <c r="F1885" s="226">
        <v>262.5</v>
      </c>
      <c r="G1885" s="228">
        <v>2302.7099606249994</v>
      </c>
      <c r="H1885" s="240">
        <v>-30.209960624999439</v>
      </c>
      <c r="I1885" s="192">
        <v>20.290039375000561</v>
      </c>
      <c r="J1885" s="494">
        <f t="shared" si="10"/>
        <v>119.79003937500056</v>
      </c>
    </row>
    <row r="1886" spans="1:10" s="43" customFormat="1" ht="16.5">
      <c r="A1886" s="177">
        <v>43655</v>
      </c>
      <c r="B1886" s="87">
        <v>2260</v>
      </c>
      <c r="C1886" s="87">
        <v>2261</v>
      </c>
      <c r="D1886" s="490">
        <v>-1</v>
      </c>
      <c r="E1886" s="12">
        <v>6.8845999999999998</v>
      </c>
      <c r="F1886" s="226">
        <v>262.5</v>
      </c>
      <c r="G1886" s="228">
        <v>2304.4624211249998</v>
      </c>
      <c r="H1886" s="240">
        <v>-44.462421124999764</v>
      </c>
      <c r="I1886" s="192">
        <v>-43.462421124999764</v>
      </c>
      <c r="J1886" s="494">
        <f t="shared" si="10"/>
        <v>105.53757887500024</v>
      </c>
    </row>
    <row r="1887" spans="1:10" s="43" customFormat="1" ht="16.5">
      <c r="A1887" s="177">
        <v>43656</v>
      </c>
      <c r="B1887" s="87">
        <v>2230</v>
      </c>
      <c r="C1887" s="87">
        <v>2278</v>
      </c>
      <c r="D1887" s="490">
        <v>-48</v>
      </c>
      <c r="E1887" s="12">
        <v>6.8808999999999996</v>
      </c>
      <c r="F1887" s="226">
        <v>257.5</v>
      </c>
      <c r="G1887" s="228">
        <v>2262.2892207624996</v>
      </c>
      <c r="H1887" s="240">
        <v>-32.289220762499554</v>
      </c>
      <c r="I1887" s="192">
        <v>15.710779237500446</v>
      </c>
      <c r="J1887" s="494">
        <f t="shared" si="10"/>
        <v>117.71077923750045</v>
      </c>
    </row>
    <row r="1888" spans="1:10" s="43" customFormat="1" ht="16.5">
      <c r="A1888" s="177">
        <v>43657</v>
      </c>
      <c r="B1888" s="87">
        <v>2230</v>
      </c>
      <c r="C1888" s="87">
        <v>2258</v>
      </c>
      <c r="D1888" s="490">
        <v>-28</v>
      </c>
      <c r="E1888" s="12">
        <v>6.8658000000000001</v>
      </c>
      <c r="F1888" s="226">
        <v>257.5</v>
      </c>
      <c r="G1888" s="228">
        <v>2257.653843525</v>
      </c>
      <c r="H1888" s="240">
        <v>-27.653843524999957</v>
      </c>
      <c r="I1888" s="192">
        <v>0.34615647500004343</v>
      </c>
      <c r="J1888" s="494">
        <f t="shared" si="10"/>
        <v>122.34615647500004</v>
      </c>
    </row>
    <row r="1889" spans="1:10" s="43" customFormat="1" ht="16.5">
      <c r="A1889" s="177">
        <v>43658</v>
      </c>
      <c r="B1889" s="87">
        <v>2195</v>
      </c>
      <c r="C1889" s="87">
        <v>2234</v>
      </c>
      <c r="D1889" s="490">
        <v>-39</v>
      </c>
      <c r="E1889" s="12">
        <v>6.8783000000000003</v>
      </c>
      <c r="F1889" s="226">
        <v>257.5</v>
      </c>
      <c r="G1889" s="228">
        <v>2261.4910763375001</v>
      </c>
      <c r="H1889" s="240">
        <v>-66.49107633750009</v>
      </c>
      <c r="I1889" s="192">
        <v>-27.49107633750009</v>
      </c>
      <c r="J1889" s="494">
        <f t="shared" si="10"/>
        <v>83.50892366249991</v>
      </c>
    </row>
    <row r="1890" spans="1:10" s="43" customFormat="1" ht="16.5">
      <c r="A1890" s="177">
        <v>43661</v>
      </c>
      <c r="B1890" s="87">
        <v>2195</v>
      </c>
      <c r="C1890" s="87">
        <v>2229</v>
      </c>
      <c r="D1890" s="490">
        <v>-34</v>
      </c>
      <c r="E1890" s="12">
        <v>6.8757999999999999</v>
      </c>
      <c r="F1890" s="226">
        <v>257.5</v>
      </c>
      <c r="G1890" s="228">
        <v>2260.7236297749996</v>
      </c>
      <c r="H1890" s="240">
        <v>-65.723629774999608</v>
      </c>
      <c r="I1890" s="192">
        <v>-31.723629774999608</v>
      </c>
      <c r="J1890" s="494">
        <f t="shared" si="10"/>
        <v>84.276370225000392</v>
      </c>
    </row>
    <row r="1891" spans="1:10" s="43" customFormat="1" ht="16.5">
      <c r="A1891" s="177">
        <v>43662</v>
      </c>
      <c r="B1891" s="87">
        <v>2160</v>
      </c>
      <c r="C1891" s="87">
        <v>2172</v>
      </c>
      <c r="D1891" s="490">
        <v>-12</v>
      </c>
      <c r="E1891" s="12">
        <v>6.8772000000000002</v>
      </c>
      <c r="F1891" s="226">
        <v>252.5</v>
      </c>
      <c r="G1891" s="228">
        <v>2220.1601299499998</v>
      </c>
      <c r="H1891" s="240">
        <v>-60.160129949999828</v>
      </c>
      <c r="I1891" s="192">
        <v>-48.160129949999828</v>
      </c>
      <c r="J1891" s="494">
        <f t="shared" si="10"/>
        <v>89.839870050000172</v>
      </c>
    </row>
    <row r="1892" spans="1:10" s="43" customFormat="1" ht="16.5">
      <c r="A1892" s="177">
        <v>43663</v>
      </c>
      <c r="B1892" s="87">
        <v>2145</v>
      </c>
      <c r="C1892" s="87">
        <v>2180</v>
      </c>
      <c r="D1892" s="490">
        <v>-35</v>
      </c>
      <c r="E1892" s="12">
        <v>6.8795000000000002</v>
      </c>
      <c r="F1892" s="226">
        <v>252.5</v>
      </c>
      <c r="G1892" s="228">
        <v>2220.8524710624997</v>
      </c>
      <c r="H1892" s="240">
        <v>-75.852471062499717</v>
      </c>
      <c r="I1892" s="192">
        <v>-40.852471062499717</v>
      </c>
      <c r="J1892" s="494">
        <f t="shared" si="10"/>
        <v>74.147528937500283</v>
      </c>
    </row>
    <row r="1893" spans="1:10" s="43" customFormat="1" ht="16.5">
      <c r="A1893" s="177">
        <v>43664</v>
      </c>
      <c r="B1893" s="87">
        <v>2135</v>
      </c>
      <c r="C1893" s="87">
        <v>2159</v>
      </c>
      <c r="D1893" s="490">
        <v>-24</v>
      </c>
      <c r="E1893" s="12">
        <v>6.875</v>
      </c>
      <c r="F1893" s="226">
        <v>247.5</v>
      </c>
      <c r="G1893" s="228">
        <v>2178.5177343749997</v>
      </c>
      <c r="H1893" s="240">
        <v>-43.517734374999691</v>
      </c>
      <c r="I1893" s="192">
        <v>-19.517734374999691</v>
      </c>
      <c r="J1893" s="494">
        <f t="shared" si="10"/>
        <v>106.48226562500031</v>
      </c>
    </row>
    <row r="1894" spans="1:10" s="43" customFormat="1" ht="16.5">
      <c r="A1894" s="177">
        <v>43665</v>
      </c>
      <c r="B1894" s="87">
        <v>2140</v>
      </c>
      <c r="C1894" s="87">
        <v>2185</v>
      </c>
      <c r="D1894" s="490">
        <v>-45</v>
      </c>
      <c r="E1894" s="12">
        <v>6.8765000000000001</v>
      </c>
      <c r="F1894" s="226">
        <v>247.5</v>
      </c>
      <c r="G1894" s="228">
        <v>2178.9603200624997</v>
      </c>
      <c r="H1894" s="240">
        <v>-38.960320062499704</v>
      </c>
      <c r="I1894" s="192">
        <v>6.0396799375002956</v>
      </c>
      <c r="J1894" s="494">
        <f t="shared" si="10"/>
        <v>111.0396799375003</v>
      </c>
    </row>
    <row r="1895" spans="1:10" s="43" customFormat="1" ht="16.5">
      <c r="A1895" s="177">
        <v>43668</v>
      </c>
      <c r="B1895" s="87">
        <v>2125</v>
      </c>
      <c r="C1895" s="87">
        <v>2159</v>
      </c>
      <c r="D1895" s="490">
        <v>-34</v>
      </c>
      <c r="E1895" s="12">
        <v>6.8803999999999998</v>
      </c>
      <c r="F1895" s="226">
        <v>247.5</v>
      </c>
      <c r="G1895" s="228">
        <v>2180.1110428499996</v>
      </c>
      <c r="H1895" s="240">
        <v>-55.111042849999649</v>
      </c>
      <c r="I1895" s="192">
        <v>-21.111042849999649</v>
      </c>
      <c r="J1895" s="494">
        <f t="shared" si="10"/>
        <v>94.888957150000351</v>
      </c>
    </row>
    <row r="1896" spans="1:10" s="43" customFormat="1" ht="16.5">
      <c r="A1896" s="177">
        <v>43669</v>
      </c>
      <c r="B1896" s="87">
        <v>2070</v>
      </c>
      <c r="C1896" s="87">
        <v>2102</v>
      </c>
      <c r="D1896" s="490">
        <v>-32</v>
      </c>
      <c r="E1896" s="12">
        <v>6.8794000000000004</v>
      </c>
      <c r="F1896" s="226">
        <v>237.5</v>
      </c>
      <c r="G1896" s="228">
        <v>2097.8032186249998</v>
      </c>
      <c r="H1896" s="240">
        <v>-27.803218624999772</v>
      </c>
      <c r="I1896" s="192">
        <v>4.1967813750002279</v>
      </c>
      <c r="J1896" s="494">
        <f t="shared" si="10"/>
        <v>122.19678137500023</v>
      </c>
    </row>
    <row r="1897" spans="1:10" s="43" customFormat="1" ht="16.5">
      <c r="A1897" s="177">
        <v>43670</v>
      </c>
      <c r="B1897" s="87">
        <v>2065</v>
      </c>
      <c r="C1897" s="87">
        <v>2108</v>
      </c>
      <c r="D1897" s="490">
        <v>-43</v>
      </c>
      <c r="E1897" s="12">
        <v>6.8745000000000003</v>
      </c>
      <c r="F1897" s="226">
        <v>237.5</v>
      </c>
      <c r="G1897" s="228">
        <v>2096.4158540624999</v>
      </c>
      <c r="H1897" s="240">
        <v>-31.415854062499875</v>
      </c>
      <c r="I1897" s="192">
        <v>11.584145937500125</v>
      </c>
      <c r="J1897" s="494">
        <f t="shared" si="10"/>
        <v>118.58414593750013</v>
      </c>
    </row>
    <row r="1898" spans="1:10" s="43" customFormat="1" ht="16.5">
      <c r="A1898" s="177">
        <v>43671</v>
      </c>
      <c r="B1898" s="87">
        <v>2050</v>
      </c>
      <c r="C1898" s="87">
        <v>2084</v>
      </c>
      <c r="D1898" s="490">
        <v>-34</v>
      </c>
      <c r="E1898" s="12">
        <v>6.875</v>
      </c>
      <c r="F1898" s="226">
        <v>237.5</v>
      </c>
      <c r="G1898" s="228">
        <v>2096.5574218749998</v>
      </c>
      <c r="H1898" s="240">
        <v>-46.557421874999818</v>
      </c>
      <c r="I1898" s="192">
        <v>-12.557421874999818</v>
      </c>
      <c r="J1898" s="494">
        <f t="shared" si="10"/>
        <v>103.44257812500018</v>
      </c>
    </row>
    <row r="1899" spans="1:10" s="43" customFormat="1" ht="16.5">
      <c r="A1899" s="177">
        <v>43672</v>
      </c>
      <c r="B1899" s="87">
        <v>2010</v>
      </c>
      <c r="C1899" s="87">
        <v>2046</v>
      </c>
      <c r="D1899" s="490">
        <v>-36</v>
      </c>
      <c r="E1899" s="12">
        <v>6.8798000000000004</v>
      </c>
      <c r="F1899" s="226">
        <v>232.5</v>
      </c>
      <c r="G1899" s="228">
        <v>2056.9077050249998</v>
      </c>
      <c r="H1899" s="240">
        <v>-46.907705024999814</v>
      </c>
      <c r="I1899" s="192">
        <v>-10.907705024999814</v>
      </c>
      <c r="J1899" s="494">
        <f t="shared" si="10"/>
        <v>103.09229497500019</v>
      </c>
    </row>
    <row r="1900" spans="1:10" s="43" customFormat="1" ht="16.5">
      <c r="A1900" s="177">
        <v>43675</v>
      </c>
      <c r="B1900" s="87">
        <v>2012.5</v>
      </c>
      <c r="C1900" s="87">
        <v>2060</v>
      </c>
      <c r="D1900" s="490">
        <v>-47.5</v>
      </c>
      <c r="E1900" s="12">
        <v>6.8920000000000003</v>
      </c>
      <c r="F1900" s="226">
        <v>232.5</v>
      </c>
      <c r="G1900" s="228">
        <v>2060.2892384999996</v>
      </c>
      <c r="H1900" s="240">
        <v>-47.789238499999556</v>
      </c>
      <c r="I1900" s="192">
        <v>-0.28923849999955564</v>
      </c>
      <c r="J1900" s="494">
        <f t="shared" si="10"/>
        <v>102.21076150000044</v>
      </c>
    </row>
    <row r="1901" spans="1:10" s="43" customFormat="1" ht="16.5">
      <c r="A1901" s="177">
        <v>43676</v>
      </c>
      <c r="B1901" s="87">
        <v>2035</v>
      </c>
      <c r="C1901" s="87">
        <v>2081</v>
      </c>
      <c r="D1901" s="490">
        <v>-46</v>
      </c>
      <c r="E1901" s="12">
        <v>6.8845000000000001</v>
      </c>
      <c r="F1901" s="226">
        <v>232.5</v>
      </c>
      <c r="G1901" s="228">
        <v>2058.2104269374995</v>
      </c>
      <c r="H1901" s="240">
        <v>-23.210426937499506</v>
      </c>
      <c r="I1901" s="192">
        <v>22.789573062500494</v>
      </c>
      <c r="J1901" s="494">
        <f t="shared" si="10"/>
        <v>126.78957306250049</v>
      </c>
    </row>
    <row r="1902" spans="1:10" s="43" customFormat="1" ht="16.5">
      <c r="A1902" s="177">
        <v>43677</v>
      </c>
      <c r="B1902" s="87">
        <v>2065</v>
      </c>
      <c r="C1902" s="87">
        <v>2114</v>
      </c>
      <c r="D1902" s="490">
        <v>-49</v>
      </c>
      <c r="E1902" s="12">
        <v>6.8855000000000004</v>
      </c>
      <c r="F1902" s="226">
        <v>237.5</v>
      </c>
      <c r="G1902" s="228">
        <v>2099.5303459375</v>
      </c>
      <c r="H1902" s="240">
        <v>-34.530345937499987</v>
      </c>
      <c r="I1902" s="192">
        <v>14.469654062500013</v>
      </c>
      <c r="J1902" s="494">
        <f t="shared" si="10"/>
        <v>115.46965406250001</v>
      </c>
    </row>
    <row r="1903" spans="1:10" s="43" customFormat="1" ht="16.5">
      <c r="A1903" s="177">
        <v>43678</v>
      </c>
      <c r="B1903" s="87">
        <v>2070</v>
      </c>
      <c r="C1903" s="87">
        <v>2113</v>
      </c>
      <c r="D1903" s="490">
        <v>-43</v>
      </c>
      <c r="E1903" s="12">
        <v>6.9023000000000003</v>
      </c>
      <c r="F1903" s="226">
        <v>237.5</v>
      </c>
      <c r="G1903" s="228">
        <v>2104.2870244374999</v>
      </c>
      <c r="H1903" s="240">
        <v>-34.287024437499895</v>
      </c>
      <c r="I1903" s="192">
        <v>8.7129755625001053</v>
      </c>
      <c r="J1903" s="494">
        <f t="shared" si="10"/>
        <v>115.71297556250011</v>
      </c>
    </row>
    <row r="1904" spans="1:10" s="43" customFormat="1" ht="16.5">
      <c r="A1904" s="177">
        <v>43679</v>
      </c>
      <c r="B1904" s="87">
        <v>2082.5</v>
      </c>
      <c r="C1904" s="87">
        <v>2130</v>
      </c>
      <c r="D1904" s="490">
        <v>-47.5</v>
      </c>
      <c r="E1904" s="12">
        <v>6.9416000000000002</v>
      </c>
      <c r="F1904" s="226">
        <v>237.5</v>
      </c>
      <c r="G1904" s="228">
        <v>2115.4142545</v>
      </c>
      <c r="H1904" s="240">
        <v>-32.91425449999997</v>
      </c>
      <c r="I1904" s="192">
        <v>14.58574550000003</v>
      </c>
      <c r="J1904" s="494">
        <f t="shared" si="10"/>
        <v>117.08574550000003</v>
      </c>
    </row>
    <row r="1905" spans="1:10" s="43" customFormat="1" ht="16.5">
      <c r="A1905" s="177">
        <v>43682</v>
      </c>
      <c r="B1905" s="87">
        <v>2035</v>
      </c>
      <c r="C1905" s="87">
        <v>2058</v>
      </c>
      <c r="D1905" s="490">
        <v>-23</v>
      </c>
      <c r="E1905" s="12">
        <v>7.0351999999999997</v>
      </c>
      <c r="F1905" s="226">
        <v>232.5</v>
      </c>
      <c r="G1905" s="228">
        <v>2099.9806805999997</v>
      </c>
      <c r="H1905" s="240">
        <v>-64.980680599999687</v>
      </c>
      <c r="I1905" s="192">
        <v>-41.980680599999687</v>
      </c>
      <c r="J1905" s="494">
        <f t="shared" si="10"/>
        <v>85.019319400000313</v>
      </c>
    </row>
    <row r="1906" spans="1:10" s="43" customFormat="1" ht="16.5">
      <c r="A1906" s="177">
        <v>43683</v>
      </c>
      <c r="B1906" s="87">
        <v>2032.5</v>
      </c>
      <c r="C1906" s="87">
        <v>2081</v>
      </c>
      <c r="D1906" s="490">
        <v>-48.5</v>
      </c>
      <c r="E1906" s="12">
        <v>7.0320999999999998</v>
      </c>
      <c r="F1906" s="226">
        <v>232.5</v>
      </c>
      <c r="G1906" s="228">
        <v>2099.1214384874997</v>
      </c>
      <c r="H1906" s="240">
        <v>-66.621438487499745</v>
      </c>
      <c r="I1906" s="192">
        <v>-18.121438487499745</v>
      </c>
      <c r="J1906" s="494">
        <f t="shared" si="10"/>
        <v>83.378561512500255</v>
      </c>
    </row>
    <row r="1907" spans="1:10" s="43" customFormat="1" ht="16.5">
      <c r="A1907" s="177">
        <v>43684</v>
      </c>
      <c r="B1907" s="87">
        <v>2055</v>
      </c>
      <c r="C1907" s="87">
        <v>2125</v>
      </c>
      <c r="D1907" s="490">
        <v>-70</v>
      </c>
      <c r="E1907" s="12">
        <v>7.0414000000000003</v>
      </c>
      <c r="F1907" s="226">
        <v>232.5</v>
      </c>
      <c r="G1907" s="228">
        <v>2101.6991648249996</v>
      </c>
      <c r="H1907" s="240">
        <v>-46.699164824999571</v>
      </c>
      <c r="I1907" s="192">
        <v>23.300835175000429</v>
      </c>
      <c r="J1907" s="494">
        <f t="shared" si="10"/>
        <v>103.30083517500043</v>
      </c>
    </row>
    <row r="1908" spans="1:10" s="43" customFormat="1" ht="16.5">
      <c r="A1908" s="177">
        <v>43685</v>
      </c>
      <c r="B1908" s="87">
        <v>2107.5</v>
      </c>
      <c r="C1908" s="87">
        <v>2143</v>
      </c>
      <c r="D1908" s="490">
        <v>-35.5</v>
      </c>
      <c r="E1908" s="12">
        <v>7.0442999999999998</v>
      </c>
      <c r="F1908" s="226">
        <v>232.5</v>
      </c>
      <c r="G1908" s="228">
        <v>2102.5029719624999</v>
      </c>
      <c r="H1908" s="240">
        <v>4.9970280375000584</v>
      </c>
      <c r="I1908" s="192">
        <v>40.497028037500058</v>
      </c>
      <c r="J1908" s="494">
        <f t="shared" si="10"/>
        <v>154.99702803750006</v>
      </c>
    </row>
    <row r="1909" spans="1:10" s="43" customFormat="1" ht="16.5">
      <c r="A1909" s="177">
        <v>43686</v>
      </c>
      <c r="B1909" s="87">
        <v>2085</v>
      </c>
      <c r="C1909" s="87">
        <v>2135</v>
      </c>
      <c r="D1909" s="490">
        <v>-50</v>
      </c>
      <c r="E1909" s="12">
        <v>7.0519999999999996</v>
      </c>
      <c r="F1909" s="226">
        <v>232.5</v>
      </c>
      <c r="G1909" s="228">
        <v>2104.6372184999996</v>
      </c>
      <c r="H1909" s="240">
        <v>-19.637218499999562</v>
      </c>
      <c r="I1909" s="192">
        <v>30.362781500000438</v>
      </c>
      <c r="J1909" s="494">
        <f t="shared" si="10"/>
        <v>130.36278150000044</v>
      </c>
    </row>
    <row r="1910" spans="1:10" s="43" customFormat="1" ht="16.5">
      <c r="A1910" s="177">
        <v>43689</v>
      </c>
      <c r="B1910" s="87">
        <v>2085</v>
      </c>
      <c r="C1910" s="87">
        <v>2134</v>
      </c>
      <c r="D1910" s="490">
        <v>-49</v>
      </c>
      <c r="E1910" s="12">
        <v>7.0678999999999998</v>
      </c>
      <c r="F1910" s="226">
        <v>232.5</v>
      </c>
      <c r="G1910" s="228">
        <v>2109.0442990124993</v>
      </c>
      <c r="H1910" s="240">
        <v>-24.044299012499323</v>
      </c>
      <c r="I1910" s="192">
        <v>24.955700987500677</v>
      </c>
      <c r="J1910" s="494">
        <f t="shared" si="10"/>
        <v>125.95570098750068</v>
      </c>
    </row>
    <row r="1911" spans="1:10" s="43" customFormat="1" ht="16.5">
      <c r="A1911" s="177">
        <v>43691</v>
      </c>
      <c r="B1911" s="87">
        <v>2115</v>
      </c>
      <c r="C1911" s="87">
        <v>2128</v>
      </c>
      <c r="D1911" s="490">
        <v>-13</v>
      </c>
      <c r="E1911" s="12">
        <v>7.0164999999999997</v>
      </c>
      <c r="F1911" s="226">
        <v>232.5</v>
      </c>
      <c r="G1911" s="228">
        <v>2094.7975104374996</v>
      </c>
      <c r="H1911" s="240">
        <v>20.202489562500432</v>
      </c>
      <c r="I1911" s="192">
        <v>33.202489562500432</v>
      </c>
      <c r="J1911" s="494">
        <f t="shared" si="10"/>
        <v>170.20248956250043</v>
      </c>
    </row>
    <row r="1912" spans="1:10" s="43" customFormat="1" ht="16.5">
      <c r="A1912" s="177">
        <v>43692</v>
      </c>
      <c r="B1912" s="87">
        <v>2080</v>
      </c>
      <c r="C1912" s="87">
        <v>2116</v>
      </c>
      <c r="D1912" s="490">
        <v>-36</v>
      </c>
      <c r="E1912" s="12">
        <v>7.03</v>
      </c>
      <c r="F1912" s="226">
        <v>232.5</v>
      </c>
      <c r="G1912" s="228">
        <v>2098.5393712499999</v>
      </c>
      <c r="H1912" s="240">
        <v>-18.539371249999931</v>
      </c>
      <c r="I1912" s="192">
        <v>17.460628750000069</v>
      </c>
      <c r="J1912" s="494">
        <f t="shared" si="10"/>
        <v>131.46062875000007</v>
      </c>
    </row>
    <row r="1913" spans="1:10" s="43" customFormat="1" ht="16.5">
      <c r="A1913" s="177">
        <v>43693</v>
      </c>
      <c r="B1913" s="87">
        <v>2075</v>
      </c>
      <c r="C1913" s="87">
        <v>2194</v>
      </c>
      <c r="D1913" s="490">
        <v>-119</v>
      </c>
      <c r="E1913" s="12">
        <v>7.0446</v>
      </c>
      <c r="F1913" s="226">
        <v>232.5</v>
      </c>
      <c r="G1913" s="228">
        <v>2102.586124425</v>
      </c>
      <c r="H1913" s="240">
        <v>-27.58612442499998</v>
      </c>
      <c r="I1913" s="192">
        <v>91.41387557500002</v>
      </c>
      <c r="J1913" s="494">
        <f t="shared" si="10"/>
        <v>122.41387557500002</v>
      </c>
    </row>
    <row r="1914" spans="1:10" s="43" customFormat="1" ht="16.5">
      <c r="A1914" s="177">
        <v>43696</v>
      </c>
      <c r="B1914" s="87">
        <v>2067.5</v>
      </c>
      <c r="C1914" s="87">
        <v>2211</v>
      </c>
      <c r="D1914" s="490">
        <v>-143.5</v>
      </c>
      <c r="E1914" s="12">
        <v>7.0445000000000002</v>
      </c>
      <c r="F1914" s="226">
        <v>232.5</v>
      </c>
      <c r="G1914" s="228">
        <v>2102.5584069375</v>
      </c>
      <c r="H1914" s="240">
        <v>-35.058406937499967</v>
      </c>
      <c r="I1914" s="192">
        <v>108.44159306250003</v>
      </c>
      <c r="J1914" s="494">
        <f t="shared" si="10"/>
        <v>114.94159306250003</v>
      </c>
    </row>
    <row r="1915" spans="1:10" s="43" customFormat="1" ht="16.5">
      <c r="A1915" s="177">
        <v>43697</v>
      </c>
      <c r="B1915" s="87">
        <v>2062.5</v>
      </c>
      <c r="C1915" s="87">
        <v>2194</v>
      </c>
      <c r="D1915" s="490">
        <v>-131.5</v>
      </c>
      <c r="E1915" s="12">
        <v>7.0633999999999997</v>
      </c>
      <c r="F1915" s="226">
        <v>227.5</v>
      </c>
      <c r="G1915" s="228">
        <v>2065.6938505249996</v>
      </c>
      <c r="H1915" s="240">
        <v>-3.1938505249995615</v>
      </c>
      <c r="I1915" s="192">
        <v>128.30614947500044</v>
      </c>
      <c r="J1915" s="494">
        <f t="shared" si="10"/>
        <v>146.80614947500044</v>
      </c>
    </row>
    <row r="1916" spans="1:10" s="43" customFormat="1" ht="16.5">
      <c r="A1916" s="177">
        <v>43698</v>
      </c>
      <c r="B1916" s="87">
        <v>2022.5</v>
      </c>
      <c r="C1916" s="87">
        <v>2135</v>
      </c>
      <c r="D1916" s="490">
        <v>-112.5</v>
      </c>
      <c r="E1916" s="12">
        <v>7.0632000000000001</v>
      </c>
      <c r="F1916" s="226">
        <v>222.5</v>
      </c>
      <c r="G1916" s="228">
        <v>2023.5376383</v>
      </c>
      <c r="H1916" s="240">
        <v>-1.037638300000026</v>
      </c>
      <c r="I1916" s="192">
        <v>111.46236169999997</v>
      </c>
      <c r="J1916" s="494">
        <f t="shared" si="10"/>
        <v>148.96236169999997</v>
      </c>
    </row>
    <row r="1917" spans="1:10" s="43" customFormat="1" ht="16.5">
      <c r="A1917" s="177">
        <v>43699</v>
      </c>
      <c r="B1917" s="87">
        <v>2022.5</v>
      </c>
      <c r="C1917" s="87">
        <v>2145</v>
      </c>
      <c r="D1917" s="490">
        <v>-122.5</v>
      </c>
      <c r="E1917" s="12">
        <v>7.0875000000000004</v>
      </c>
      <c r="F1917" s="226">
        <v>222.5</v>
      </c>
      <c r="G1917" s="228">
        <v>2029.9832953124996</v>
      </c>
      <c r="H1917" s="240">
        <v>-7.4832953124996493</v>
      </c>
      <c r="I1917" s="192">
        <v>115.01670468750035</v>
      </c>
      <c r="J1917" s="494">
        <f t="shared" si="10"/>
        <v>142.51670468750035</v>
      </c>
    </row>
    <row r="1918" spans="1:10" s="43" customFormat="1" ht="16.5">
      <c r="A1918" s="177">
        <v>43700</v>
      </c>
      <c r="B1918" s="87">
        <v>2032.5</v>
      </c>
      <c r="C1918" s="87">
        <v>2163</v>
      </c>
      <c r="D1918" s="490">
        <v>-130.5</v>
      </c>
      <c r="E1918" s="12">
        <v>7.0824999999999996</v>
      </c>
      <c r="F1918" s="226">
        <v>227.5</v>
      </c>
      <c r="G1918" s="228">
        <v>2070.8740403124998</v>
      </c>
      <c r="H1918" s="240">
        <v>-38.374040312499801</v>
      </c>
      <c r="I1918" s="192">
        <v>92.125959687500199</v>
      </c>
      <c r="J1918" s="494">
        <f t="shared" si="10"/>
        <v>111.6259596875002</v>
      </c>
    </row>
    <row r="1919" spans="1:10" s="43" customFormat="1" ht="16.5">
      <c r="A1919" s="177">
        <v>43703</v>
      </c>
      <c r="B1919" s="87">
        <v>2040</v>
      </c>
      <c r="C1919" s="87">
        <v>2142</v>
      </c>
      <c r="D1919" s="490">
        <v>-102</v>
      </c>
      <c r="E1919" s="12">
        <v>7.1528</v>
      </c>
      <c r="F1919" s="226">
        <v>227.5</v>
      </c>
      <c r="G1919" s="228">
        <v>2089.9403932999994</v>
      </c>
      <c r="H1919" s="240">
        <v>-49.940393299999414</v>
      </c>
      <c r="I1919" s="192">
        <v>52.059606700000586</v>
      </c>
      <c r="J1919" s="494">
        <f t="shared" si="10"/>
        <v>100.05960670000059</v>
      </c>
    </row>
    <row r="1920" spans="1:10" s="43" customFormat="1" ht="16.5">
      <c r="A1920" s="177">
        <v>43704</v>
      </c>
      <c r="B1920" s="87">
        <v>2010</v>
      </c>
      <c r="C1920" s="87">
        <v>2117</v>
      </c>
      <c r="D1920" s="490">
        <v>-107</v>
      </c>
      <c r="E1920" s="12">
        <v>7.1669999999999998</v>
      </c>
      <c r="F1920" s="226">
        <v>222.5</v>
      </c>
      <c r="G1920" s="228">
        <v>2051.0709386250001</v>
      </c>
      <c r="H1920" s="240">
        <v>-41.070938625000053</v>
      </c>
      <c r="I1920" s="192">
        <v>65.929061374999947</v>
      </c>
      <c r="J1920" s="494">
        <f t="shared" si="10"/>
        <v>108.92906137499995</v>
      </c>
    </row>
    <row r="1921" spans="1:10" s="43" customFormat="1" ht="16.5">
      <c r="A1921" s="177">
        <v>43705</v>
      </c>
      <c r="B1921" s="87">
        <v>2025</v>
      </c>
      <c r="C1921" s="87">
        <v>2164</v>
      </c>
      <c r="D1921" s="490">
        <v>-139</v>
      </c>
      <c r="E1921" s="12">
        <v>7.1635</v>
      </c>
      <c r="F1921" s="226">
        <v>227.5</v>
      </c>
      <c r="G1921" s="228">
        <v>2092.8423844374997</v>
      </c>
      <c r="H1921" s="240">
        <v>-67.842384437499732</v>
      </c>
      <c r="I1921" s="192">
        <v>71.157615562500268</v>
      </c>
      <c r="J1921" s="494">
        <f t="shared" si="10"/>
        <v>82.157615562500268</v>
      </c>
    </row>
    <row r="1922" spans="1:10" s="43" customFormat="1" ht="16.5">
      <c r="A1922" s="177">
        <v>43706</v>
      </c>
      <c r="B1922" s="87">
        <v>2012.5</v>
      </c>
      <c r="C1922" s="87">
        <v>2144</v>
      </c>
      <c r="D1922" s="490">
        <v>-131.5</v>
      </c>
      <c r="E1922" s="12">
        <v>7.1513999999999998</v>
      </c>
      <c r="F1922" s="226">
        <v>227.5</v>
      </c>
      <c r="G1922" s="228">
        <v>2089.5606935249998</v>
      </c>
      <c r="H1922" s="240">
        <v>-77.060693524999806</v>
      </c>
      <c r="I1922" s="192">
        <v>54.439306475000194</v>
      </c>
      <c r="J1922" s="494">
        <f t="shared" si="10"/>
        <v>72.939306475000194</v>
      </c>
    </row>
    <row r="1923" spans="1:10" s="43" customFormat="1" ht="16.5">
      <c r="A1923" s="177">
        <v>43707</v>
      </c>
      <c r="B1923" s="87">
        <v>2000</v>
      </c>
      <c r="C1923" s="87">
        <v>2140</v>
      </c>
      <c r="D1923" s="490">
        <v>-140</v>
      </c>
      <c r="E1923" s="12">
        <v>7.1452</v>
      </c>
      <c r="F1923" s="226">
        <v>222.5</v>
      </c>
      <c r="G1923" s="228">
        <v>2045.2884150499997</v>
      </c>
      <c r="H1923" s="240">
        <v>-45.288415049999685</v>
      </c>
      <c r="I1923" s="192">
        <v>94.711584950000315</v>
      </c>
      <c r="J1923" s="494">
        <f t="shared" si="10"/>
        <v>104.71158495000032</v>
      </c>
    </row>
    <row r="1924" spans="1:10" s="43" customFormat="1" ht="16.5">
      <c r="A1924" s="177">
        <v>43710</v>
      </c>
      <c r="B1924" s="87">
        <v>2047.5</v>
      </c>
      <c r="C1924" s="87">
        <v>2209</v>
      </c>
      <c r="D1924" s="490">
        <v>-161.5</v>
      </c>
      <c r="E1924" s="12">
        <v>7.1715999999999998</v>
      </c>
      <c r="F1924" s="226">
        <v>222.5</v>
      </c>
      <c r="G1924" s="228">
        <v>2052.2911041500001</v>
      </c>
      <c r="H1924" s="240">
        <v>-4.7911041500001375</v>
      </c>
      <c r="I1924" s="192">
        <v>156.70889584999986</v>
      </c>
      <c r="J1924" s="494">
        <f t="shared" si="10"/>
        <v>145.20889584999986</v>
      </c>
    </row>
    <row r="1925" spans="1:10" s="43" customFormat="1" ht="16.5">
      <c r="A1925" s="177">
        <v>43711</v>
      </c>
      <c r="B1925" s="87">
        <v>2072.5</v>
      </c>
      <c r="C1925" s="87">
        <v>2209</v>
      </c>
      <c r="D1925" s="490">
        <v>-136.5</v>
      </c>
      <c r="E1925" s="12">
        <v>7.1784999999999997</v>
      </c>
      <c r="F1925" s="226">
        <v>227.5</v>
      </c>
      <c r="G1925" s="228">
        <v>2096.9105963124994</v>
      </c>
      <c r="H1925" s="240">
        <v>-24.410596312499365</v>
      </c>
      <c r="I1925" s="192">
        <v>112.08940368750063</v>
      </c>
      <c r="J1925" s="494">
        <f t="shared" si="10"/>
        <v>125.58940368750063</v>
      </c>
    </row>
    <row r="1926" spans="1:10" s="43" customFormat="1" ht="16.5">
      <c r="A1926" s="177">
        <v>43712</v>
      </c>
      <c r="B1926" s="87">
        <v>2075</v>
      </c>
      <c r="C1926" s="87">
        <v>2223</v>
      </c>
      <c r="D1926" s="490">
        <v>-148</v>
      </c>
      <c r="E1926" s="12">
        <v>7.1538000000000004</v>
      </c>
      <c r="F1926" s="226">
        <v>227.5</v>
      </c>
      <c r="G1926" s="228">
        <v>2090.2116074249998</v>
      </c>
      <c r="H1926" s="240">
        <v>-15.211607424999784</v>
      </c>
      <c r="I1926" s="192">
        <v>132.78839257500022</v>
      </c>
      <c r="J1926" s="494">
        <f t="shared" si="10"/>
        <v>134.78839257500022</v>
      </c>
    </row>
    <row r="1927" spans="1:10" s="43" customFormat="1" ht="16.5">
      <c r="A1927" s="177">
        <v>43713</v>
      </c>
      <c r="B1927" s="87">
        <v>2070</v>
      </c>
      <c r="C1927" s="87">
        <v>2183</v>
      </c>
      <c r="D1927" s="490">
        <v>-113</v>
      </c>
      <c r="E1927" s="12">
        <v>7.1459000000000001</v>
      </c>
      <c r="F1927" s="226">
        <v>227.5</v>
      </c>
      <c r="G1927" s="228">
        <v>2088.0690158375</v>
      </c>
      <c r="H1927" s="240">
        <v>-18.069015837500046</v>
      </c>
      <c r="I1927" s="192">
        <v>94.930984162499954</v>
      </c>
      <c r="J1927" s="494">
        <f t="shared" si="10"/>
        <v>131.93098416249995</v>
      </c>
    </row>
    <row r="1928" spans="1:10" s="43" customFormat="1" ht="16.5">
      <c r="A1928" s="177">
        <v>43714</v>
      </c>
      <c r="B1928" s="87">
        <v>2060</v>
      </c>
      <c r="C1928" s="87">
        <v>2203</v>
      </c>
      <c r="D1928" s="490">
        <v>-143</v>
      </c>
      <c r="E1928" s="12">
        <v>7.1242999999999999</v>
      </c>
      <c r="F1928" s="226">
        <v>227.5</v>
      </c>
      <c r="G1928" s="228">
        <v>2082.2107907374998</v>
      </c>
      <c r="H1928" s="240">
        <v>-22.210790737499792</v>
      </c>
      <c r="I1928" s="192">
        <v>120.78920926250021</v>
      </c>
      <c r="J1928" s="494">
        <f t="shared" si="10"/>
        <v>127.78920926250021</v>
      </c>
    </row>
    <row r="1929" spans="1:10" s="43" customFormat="1" ht="16.5">
      <c r="A1929" s="177">
        <v>43717</v>
      </c>
      <c r="B1929" s="87">
        <v>2087.5</v>
      </c>
      <c r="C1929" s="87">
        <v>2260</v>
      </c>
      <c r="D1929" s="490">
        <v>-172.5</v>
      </c>
      <c r="E1929" s="12">
        <v>7.1285999999999996</v>
      </c>
      <c r="F1929" s="226">
        <v>232.5</v>
      </c>
      <c r="G1929" s="228">
        <v>2125.8688139249998</v>
      </c>
      <c r="H1929" s="240">
        <v>-38.368813924999813</v>
      </c>
      <c r="I1929" s="192">
        <v>134.13118607500019</v>
      </c>
      <c r="J1929" s="494">
        <f t="shared" si="10"/>
        <v>111.63118607500019</v>
      </c>
    </row>
    <row r="1930" spans="1:10" s="43" customFormat="1" ht="16.5">
      <c r="A1930" s="177">
        <v>43718</v>
      </c>
      <c r="B1930" s="87">
        <v>2105</v>
      </c>
      <c r="C1930" s="87">
        <v>2247</v>
      </c>
      <c r="D1930" s="490">
        <v>-142</v>
      </c>
      <c r="E1930" s="12">
        <v>7.1041999999999996</v>
      </c>
      <c r="F1930" s="226">
        <v>232.5</v>
      </c>
      <c r="G1930" s="228">
        <v>2119.1057469749994</v>
      </c>
      <c r="H1930" s="240">
        <v>-14.10574697499942</v>
      </c>
      <c r="I1930" s="192">
        <v>127.89425302500058</v>
      </c>
      <c r="J1930" s="494">
        <f t="shared" si="10"/>
        <v>135.89425302500058</v>
      </c>
    </row>
    <row r="1931" spans="1:10" s="43" customFormat="1" ht="16.5">
      <c r="A1931" s="177">
        <v>43719</v>
      </c>
      <c r="B1931" s="87">
        <v>2110</v>
      </c>
      <c r="C1931" s="87">
        <v>2245</v>
      </c>
      <c r="D1931" s="490">
        <v>-135</v>
      </c>
      <c r="E1931" s="12">
        <v>7.1178999999999997</v>
      </c>
      <c r="F1931" s="226">
        <v>232.5</v>
      </c>
      <c r="G1931" s="228">
        <v>2122.9030427624994</v>
      </c>
      <c r="H1931" s="240">
        <v>-12.903042762499354</v>
      </c>
      <c r="I1931" s="192">
        <v>122.09695723750065</v>
      </c>
      <c r="J1931" s="494">
        <f t="shared" si="10"/>
        <v>137.09695723750065</v>
      </c>
    </row>
    <row r="1932" spans="1:10" s="43" customFormat="1" ht="16.5">
      <c r="A1932" s="177">
        <v>43720</v>
      </c>
      <c r="B1932" s="87">
        <v>2102.5</v>
      </c>
      <c r="C1932" s="87">
        <v>2248</v>
      </c>
      <c r="D1932" s="490">
        <v>-145.5</v>
      </c>
      <c r="E1932" s="12">
        <v>7.0881999999999996</v>
      </c>
      <c r="F1932" s="226">
        <v>232.5</v>
      </c>
      <c r="G1932" s="228">
        <v>2114.6709489749996</v>
      </c>
      <c r="H1932" s="240">
        <v>-12.170948974999646</v>
      </c>
      <c r="I1932" s="192">
        <v>133.32905102500035</v>
      </c>
      <c r="J1932" s="494">
        <f t="shared" si="10"/>
        <v>137.82905102500035</v>
      </c>
    </row>
    <row r="1933" spans="1:10" s="43" customFormat="1" ht="16.5">
      <c r="A1933" s="177">
        <v>43724</v>
      </c>
      <c r="B1933" s="87">
        <v>2182.5</v>
      </c>
      <c r="C1933" s="87">
        <v>2347</v>
      </c>
      <c r="D1933" s="490">
        <v>-164.5</v>
      </c>
      <c r="E1933" s="12">
        <v>7.0640000000000001</v>
      </c>
      <c r="F1933" s="226">
        <v>237.5</v>
      </c>
      <c r="G1933" s="228">
        <v>2150.0700550000001</v>
      </c>
      <c r="H1933" s="240">
        <v>32.429944999999861</v>
      </c>
      <c r="I1933" s="192">
        <v>196.92994499999986</v>
      </c>
      <c r="J1933" s="494">
        <f t="shared" si="10"/>
        <v>182.42994499999986</v>
      </c>
    </row>
    <row r="1934" spans="1:10" s="43" customFormat="1" ht="16.5">
      <c r="A1934" s="177">
        <v>43725</v>
      </c>
      <c r="B1934" s="87">
        <v>2242.5</v>
      </c>
      <c r="C1934" s="87">
        <v>2390</v>
      </c>
      <c r="D1934" s="490">
        <v>-147.5</v>
      </c>
      <c r="E1934" s="12">
        <v>7.0929000000000002</v>
      </c>
      <c r="F1934" s="226">
        <v>242.5</v>
      </c>
      <c r="G1934" s="228">
        <v>2200.5316782374998</v>
      </c>
      <c r="H1934" s="240">
        <v>41.968321762500182</v>
      </c>
      <c r="I1934" s="192">
        <v>189.46832176250018</v>
      </c>
      <c r="J1934" s="494">
        <f t="shared" si="10"/>
        <v>191.96832176250018</v>
      </c>
    </row>
    <row r="1935" spans="1:10" s="43" customFormat="1" ht="16.5">
      <c r="A1935" s="177">
        <v>43726</v>
      </c>
      <c r="B1935" s="87">
        <v>2162.5</v>
      </c>
      <c r="C1935" s="87">
        <v>2306</v>
      </c>
      <c r="D1935" s="490">
        <v>-143.5</v>
      </c>
      <c r="E1935" s="12">
        <v>7.0879000000000003</v>
      </c>
      <c r="F1935" s="226">
        <v>232.5</v>
      </c>
      <c r="G1935" s="228">
        <v>2114.5877965125001</v>
      </c>
      <c r="H1935" s="240">
        <v>47.912203487499937</v>
      </c>
      <c r="I1935" s="192">
        <v>191.41220348749994</v>
      </c>
      <c r="J1935" s="494">
        <f t="shared" ref="J1935:J1998" si="11">H1935+150</f>
        <v>197.91220348749994</v>
      </c>
    </row>
    <row r="1936" spans="1:10" s="43" customFormat="1" ht="16.5">
      <c r="A1936" s="177">
        <v>43727</v>
      </c>
      <c r="B1936" s="87">
        <v>2155</v>
      </c>
      <c r="C1936" s="87">
        <v>2299</v>
      </c>
      <c r="D1936" s="490">
        <v>-144</v>
      </c>
      <c r="E1936" s="12">
        <v>7.0987</v>
      </c>
      <c r="F1936" s="226">
        <v>237.5</v>
      </c>
      <c r="G1936" s="228">
        <v>2159.8948611874994</v>
      </c>
      <c r="H1936" s="240">
        <v>-4.894861187499373</v>
      </c>
      <c r="I1936" s="192">
        <v>139.10513881250063</v>
      </c>
      <c r="J1936" s="494">
        <f t="shared" si="11"/>
        <v>145.10513881250063</v>
      </c>
    </row>
    <row r="1937" spans="1:10" s="43" customFormat="1" ht="16.5">
      <c r="A1937" s="177">
        <v>43728</v>
      </c>
      <c r="B1937" s="87">
        <v>2170</v>
      </c>
      <c r="C1937" s="87">
        <v>2316</v>
      </c>
      <c r="D1937" s="490">
        <v>-146</v>
      </c>
      <c r="E1937" s="12">
        <v>7.0900999999999996</v>
      </c>
      <c r="F1937" s="226">
        <v>237.5</v>
      </c>
      <c r="G1937" s="228">
        <v>2157.4598948124994</v>
      </c>
      <c r="H1937" s="240">
        <v>12.540105187500558</v>
      </c>
      <c r="I1937" s="192">
        <v>158.54010518750056</v>
      </c>
      <c r="J1937" s="494">
        <f t="shared" si="11"/>
        <v>162.54010518750056</v>
      </c>
    </row>
    <row r="1938" spans="1:10" s="43" customFormat="1" ht="16.5">
      <c r="A1938" s="177">
        <v>43731</v>
      </c>
      <c r="B1938" s="87">
        <v>2232.5</v>
      </c>
      <c r="C1938" s="87">
        <v>2377</v>
      </c>
      <c r="D1938" s="490">
        <v>-144.5</v>
      </c>
      <c r="E1938" s="12">
        <v>7.1260000000000003</v>
      </c>
      <c r="F1938" s="226">
        <v>242.5</v>
      </c>
      <c r="G1938" s="228">
        <v>2210.1007682499999</v>
      </c>
      <c r="H1938" s="240">
        <v>22.399231750000126</v>
      </c>
      <c r="I1938" s="192">
        <v>166.89923175000013</v>
      </c>
      <c r="J1938" s="494">
        <f t="shared" si="11"/>
        <v>172.39923175000013</v>
      </c>
    </row>
    <row r="1939" spans="1:10" s="43" customFormat="1" ht="16.5">
      <c r="A1939" s="177">
        <v>43732</v>
      </c>
      <c r="B1939" s="87">
        <v>2235</v>
      </c>
      <c r="C1939" s="87">
        <v>2379</v>
      </c>
      <c r="D1939" s="490">
        <v>-144</v>
      </c>
      <c r="E1939" s="12">
        <v>7.1074999999999999</v>
      </c>
      <c r="F1939" s="226">
        <v>242.5</v>
      </c>
      <c r="G1939" s="228">
        <v>2204.7524853124996</v>
      </c>
      <c r="H1939" s="240">
        <v>30.24751468750037</v>
      </c>
      <c r="I1939" s="192">
        <v>174.24751468750037</v>
      </c>
      <c r="J1939" s="494">
        <f t="shared" si="11"/>
        <v>180.24751468750037</v>
      </c>
    </row>
    <row r="1940" spans="1:10" s="43" customFormat="1" ht="16.5">
      <c r="A1940" s="177">
        <v>43733</v>
      </c>
      <c r="B1940" s="87">
        <v>2257.5</v>
      </c>
      <c r="C1940" s="87">
        <v>2404</v>
      </c>
      <c r="D1940" s="490">
        <v>-146.5</v>
      </c>
      <c r="E1940" s="12">
        <v>7.1238000000000001</v>
      </c>
      <c r="F1940" s="226">
        <v>242.5</v>
      </c>
      <c r="G1940" s="228">
        <v>2209.4647562249997</v>
      </c>
      <c r="H1940" s="240">
        <v>48.035243775000254</v>
      </c>
      <c r="I1940" s="192">
        <v>194.53524377500025</v>
      </c>
      <c r="J1940" s="494">
        <f t="shared" si="11"/>
        <v>198.03524377500025</v>
      </c>
    </row>
    <row r="1941" spans="1:10" s="43" customFormat="1" ht="16.5">
      <c r="A1941" s="177">
        <v>43734</v>
      </c>
      <c r="B1941" s="87">
        <v>2257.5</v>
      </c>
      <c r="C1941" s="87">
        <v>2377</v>
      </c>
      <c r="D1941" s="490">
        <v>-119.5</v>
      </c>
      <c r="E1941" s="12">
        <v>7.1315</v>
      </c>
      <c r="F1941" s="226">
        <v>242.5</v>
      </c>
      <c r="G1941" s="228">
        <v>2211.6907983124997</v>
      </c>
      <c r="H1941" s="240">
        <v>45.809201687500263</v>
      </c>
      <c r="I1941" s="192">
        <v>165.30920168750026</v>
      </c>
      <c r="J1941" s="494">
        <f t="shared" si="11"/>
        <v>195.80920168750026</v>
      </c>
    </row>
    <row r="1942" spans="1:10" s="43" customFormat="1" ht="16.5">
      <c r="A1942" s="177">
        <v>43735</v>
      </c>
      <c r="B1942" s="87">
        <v>2230</v>
      </c>
      <c r="C1942" s="87">
        <v>2341</v>
      </c>
      <c r="D1942" s="490">
        <v>-111</v>
      </c>
      <c r="E1942" s="12">
        <v>7.1195000000000004</v>
      </c>
      <c r="F1942" s="226">
        <v>237.5</v>
      </c>
      <c r="G1942" s="228">
        <v>2165.7840821874997</v>
      </c>
      <c r="H1942" s="240">
        <v>64.215917812500265</v>
      </c>
      <c r="I1942" s="192">
        <v>175.21591781250027</v>
      </c>
      <c r="J1942" s="494">
        <f t="shared" si="11"/>
        <v>214.21591781250027</v>
      </c>
    </row>
    <row r="1943" spans="1:10" s="43" customFormat="1" ht="16.5">
      <c r="A1943" s="177">
        <v>43738</v>
      </c>
      <c r="B1943" s="87">
        <v>2287.5</v>
      </c>
      <c r="C1943" s="87">
        <v>2406</v>
      </c>
      <c r="D1943" s="490">
        <v>-118.5</v>
      </c>
      <c r="E1943" s="12">
        <v>7.1380999999999997</v>
      </c>
      <c r="F1943" s="226">
        <v>242.5</v>
      </c>
      <c r="G1943" s="228">
        <v>2213.5988343874997</v>
      </c>
      <c r="H1943" s="240">
        <v>73.901165612500336</v>
      </c>
      <c r="I1943" s="192">
        <v>192.40116561250034</v>
      </c>
      <c r="J1943" s="494">
        <f t="shared" si="11"/>
        <v>223.90116561250034</v>
      </c>
    </row>
    <row r="1944" spans="1:10" s="43" customFormat="1" ht="16.5">
      <c r="A1944" s="177">
        <v>43746</v>
      </c>
      <c r="B1944" s="87">
        <v>2307.5</v>
      </c>
      <c r="C1944" s="87">
        <v>2398</v>
      </c>
      <c r="D1944" s="490">
        <v>-90.5</v>
      </c>
      <c r="E1944" s="12">
        <v>7.1295000000000002</v>
      </c>
      <c r="F1944" s="226">
        <v>242.5</v>
      </c>
      <c r="G1944" s="228">
        <v>2211.1126055624995</v>
      </c>
      <c r="H1944" s="240">
        <v>96.387394437500461</v>
      </c>
      <c r="I1944" s="192">
        <v>186.88739443750046</v>
      </c>
      <c r="J1944" s="494">
        <f t="shared" si="11"/>
        <v>246.38739443750046</v>
      </c>
    </row>
    <row r="1945" spans="1:10" s="43" customFormat="1" ht="16.5">
      <c r="A1945" s="177">
        <v>43747</v>
      </c>
      <c r="B1945" s="87">
        <v>2297.5</v>
      </c>
      <c r="C1945" s="87">
        <v>2397</v>
      </c>
      <c r="D1945" s="490">
        <v>-99.5</v>
      </c>
      <c r="E1945" s="12">
        <v>7.1326999999999998</v>
      </c>
      <c r="F1945" s="226">
        <v>242.5</v>
      </c>
      <c r="G1945" s="228">
        <v>2212.0377139624998</v>
      </c>
      <c r="H1945" s="240">
        <v>85.462286037500235</v>
      </c>
      <c r="I1945" s="192">
        <v>184.96228603750023</v>
      </c>
      <c r="J1945" s="494">
        <f t="shared" si="11"/>
        <v>235.46228603750023</v>
      </c>
    </row>
    <row r="1946" spans="1:10" s="43" customFormat="1" ht="16.5">
      <c r="A1946" s="177">
        <v>43748</v>
      </c>
      <c r="B1946" s="87">
        <v>2285</v>
      </c>
      <c r="C1946" s="87">
        <v>2364</v>
      </c>
      <c r="D1946" s="490">
        <v>-79</v>
      </c>
      <c r="E1946" s="12">
        <v>7.1246</v>
      </c>
      <c r="F1946" s="226">
        <v>242.5</v>
      </c>
      <c r="G1946" s="228">
        <v>2209.6960333249999</v>
      </c>
      <c r="H1946" s="240">
        <v>75.303966675000083</v>
      </c>
      <c r="I1946" s="192">
        <v>154.30396667500008</v>
      </c>
      <c r="J1946" s="494">
        <f t="shared" si="11"/>
        <v>225.30396667500008</v>
      </c>
    </row>
    <row r="1947" spans="1:10" s="43" customFormat="1" ht="16.5">
      <c r="A1947" s="177">
        <v>43749</v>
      </c>
      <c r="B1947" s="87">
        <v>2250</v>
      </c>
      <c r="C1947" s="87">
        <v>2325</v>
      </c>
      <c r="D1947" s="490">
        <v>-75</v>
      </c>
      <c r="E1947" s="12">
        <v>7.1</v>
      </c>
      <c r="F1947" s="226">
        <v>237.5</v>
      </c>
      <c r="G1947" s="228">
        <v>2160.2629374999997</v>
      </c>
      <c r="H1947" s="240">
        <v>89.73706250000032</v>
      </c>
      <c r="I1947" s="192">
        <v>164.73706250000032</v>
      </c>
      <c r="J1947" s="494">
        <f t="shared" si="11"/>
        <v>239.73706250000032</v>
      </c>
    </row>
    <row r="1948" spans="1:10" s="43" customFormat="1" ht="16.5">
      <c r="A1948" s="177">
        <v>43752</v>
      </c>
      <c r="B1948" s="87">
        <v>2217.5</v>
      </c>
      <c r="C1948" s="87">
        <v>2289</v>
      </c>
      <c r="D1948" s="490">
        <v>-71.5</v>
      </c>
      <c r="E1948" s="12">
        <v>7.0669000000000004</v>
      </c>
      <c r="F1948" s="226">
        <v>237.5</v>
      </c>
      <c r="G1948" s="228">
        <v>2150.8911483124998</v>
      </c>
      <c r="H1948" s="240">
        <v>66.608851687500191</v>
      </c>
      <c r="I1948" s="192">
        <v>138.10885168750019</v>
      </c>
      <c r="J1948" s="494">
        <f t="shared" si="11"/>
        <v>216.60885168750019</v>
      </c>
    </row>
    <row r="1949" spans="1:10" s="43" customFormat="1" ht="16.5">
      <c r="A1949" s="177">
        <v>43753</v>
      </c>
      <c r="B1949" s="87">
        <v>2192.5</v>
      </c>
      <c r="C1949" s="87">
        <v>2274</v>
      </c>
      <c r="D1949" s="490">
        <v>-81.5</v>
      </c>
      <c r="E1949" s="12">
        <v>7.0777999999999999</v>
      </c>
      <c r="F1949" s="226">
        <v>237.5</v>
      </c>
      <c r="G1949" s="228">
        <v>2153.9773266249995</v>
      </c>
      <c r="H1949" s="240">
        <v>38.522673375000522</v>
      </c>
      <c r="I1949" s="192">
        <v>120.02267337500052</v>
      </c>
      <c r="J1949" s="494">
        <f t="shared" si="11"/>
        <v>188.52267337500052</v>
      </c>
    </row>
    <row r="1950" spans="1:10" s="43" customFormat="1" ht="16.5">
      <c r="A1950" s="177">
        <v>43754</v>
      </c>
      <c r="B1950" s="87">
        <v>2140</v>
      </c>
      <c r="C1950" s="87">
        <v>2206</v>
      </c>
      <c r="D1950" s="490">
        <v>-66</v>
      </c>
      <c r="E1950" s="12">
        <v>7.1029999999999998</v>
      </c>
      <c r="F1950" s="226">
        <v>237.5</v>
      </c>
      <c r="G1950" s="228">
        <v>2161.1123443749993</v>
      </c>
      <c r="H1950" s="240">
        <v>-21.112344374999338</v>
      </c>
      <c r="I1950" s="192">
        <v>44.887655625000662</v>
      </c>
      <c r="J1950" s="494">
        <f t="shared" si="11"/>
        <v>128.88765562500066</v>
      </c>
    </row>
    <row r="1951" spans="1:10" s="43" customFormat="1" ht="16.5">
      <c r="A1951" s="177">
        <v>43755</v>
      </c>
      <c r="B1951" s="87">
        <v>2095</v>
      </c>
      <c r="C1951" s="87">
        <v>2198</v>
      </c>
      <c r="D1951" s="490">
        <v>-103</v>
      </c>
      <c r="E1951" s="12">
        <v>7.0841000000000003</v>
      </c>
      <c r="F1951" s="226">
        <v>237.5</v>
      </c>
      <c r="G1951" s="228">
        <v>2155.7610810625001</v>
      </c>
      <c r="H1951" s="240">
        <v>-60.761081062500125</v>
      </c>
      <c r="I1951" s="192">
        <v>42.238918937499875</v>
      </c>
      <c r="J1951" s="494">
        <f t="shared" si="11"/>
        <v>89.238918937499875</v>
      </c>
    </row>
    <row r="1952" spans="1:10" s="43" customFormat="1" ht="16.5">
      <c r="A1952" s="177">
        <v>43756</v>
      </c>
      <c r="B1952" s="87">
        <v>2102.5</v>
      </c>
      <c r="C1952" s="87">
        <v>2202</v>
      </c>
      <c r="D1952" s="490">
        <v>-99.5</v>
      </c>
      <c r="E1952" s="12">
        <v>7.0824999999999996</v>
      </c>
      <c r="F1952" s="226">
        <v>237.5</v>
      </c>
      <c r="G1952" s="228">
        <v>2155.3080640624994</v>
      </c>
      <c r="H1952" s="240">
        <v>-52.808064062499398</v>
      </c>
      <c r="I1952" s="192">
        <v>46.691935937500602</v>
      </c>
      <c r="J1952" s="494">
        <f t="shared" si="11"/>
        <v>97.191935937500602</v>
      </c>
    </row>
    <row r="1953" spans="1:10" s="43" customFormat="1" ht="16.5">
      <c r="A1953" s="177">
        <v>43759</v>
      </c>
      <c r="B1953" s="87">
        <v>2060</v>
      </c>
      <c r="C1953" s="87">
        <v>2149</v>
      </c>
      <c r="D1953" s="490">
        <v>-89</v>
      </c>
      <c r="E1953" s="12">
        <v>7.0678000000000001</v>
      </c>
      <c r="F1953" s="226">
        <v>237.5</v>
      </c>
      <c r="G1953" s="228">
        <v>2151.1459703749997</v>
      </c>
      <c r="H1953" s="240">
        <v>-91.145970374999706</v>
      </c>
      <c r="I1953" s="192">
        <v>-2.1459703749997061</v>
      </c>
      <c r="J1953" s="494">
        <f t="shared" si="11"/>
        <v>58.854029625000294</v>
      </c>
    </row>
    <row r="1954" spans="1:10" s="43" customFormat="1" ht="16.5">
      <c r="A1954" s="177">
        <v>43760</v>
      </c>
      <c r="B1954" s="87">
        <v>2065</v>
      </c>
      <c r="C1954" s="87">
        <v>2153</v>
      </c>
      <c r="D1954" s="490">
        <v>-88</v>
      </c>
      <c r="E1954" s="12">
        <v>7.0816999999999997</v>
      </c>
      <c r="F1954" s="226">
        <v>232.5</v>
      </c>
      <c r="G1954" s="228">
        <v>2112.8693122874993</v>
      </c>
      <c r="H1954" s="240">
        <v>-47.86931228749927</v>
      </c>
      <c r="I1954" s="192">
        <v>40.13068771250073</v>
      </c>
      <c r="J1954" s="494">
        <f t="shared" si="11"/>
        <v>102.13068771250073</v>
      </c>
    </row>
    <row r="1955" spans="1:10" s="43" customFormat="1" ht="16.5">
      <c r="A1955" s="177">
        <v>43761</v>
      </c>
      <c r="B1955" s="87">
        <v>2042.5</v>
      </c>
      <c r="C1955" s="87">
        <v>2122</v>
      </c>
      <c r="D1955" s="490">
        <v>-79.5</v>
      </c>
      <c r="E1955" s="12">
        <v>7.0744999999999996</v>
      </c>
      <c r="F1955" s="226">
        <v>232.5</v>
      </c>
      <c r="G1955" s="228">
        <v>2110.8736531874997</v>
      </c>
      <c r="H1955" s="240">
        <v>-68.373653187499713</v>
      </c>
      <c r="I1955" s="192">
        <v>11.126346812500287</v>
      </c>
      <c r="J1955" s="494">
        <f t="shared" si="11"/>
        <v>81.626346812500287</v>
      </c>
    </row>
    <row r="1956" spans="1:10" s="43" customFormat="1" ht="16.5">
      <c r="A1956" s="177">
        <v>43762</v>
      </c>
      <c r="B1956" s="87">
        <v>2047.5</v>
      </c>
      <c r="C1956" s="87">
        <v>2132</v>
      </c>
      <c r="D1956" s="490">
        <v>-84.5</v>
      </c>
      <c r="E1956" s="12">
        <v>7.0701999999999998</v>
      </c>
      <c r="F1956" s="226">
        <v>232.5</v>
      </c>
      <c r="G1956" s="228">
        <v>2109.6818012249996</v>
      </c>
      <c r="H1956" s="240">
        <v>-62.181801224999617</v>
      </c>
      <c r="I1956" s="192">
        <v>22.318198775000383</v>
      </c>
      <c r="J1956" s="494">
        <f t="shared" si="11"/>
        <v>87.818198775000383</v>
      </c>
    </row>
    <row r="1957" spans="1:10" s="43" customFormat="1" ht="16.5">
      <c r="A1957" s="177">
        <v>43763</v>
      </c>
      <c r="B1957" s="87">
        <v>2022.5</v>
      </c>
      <c r="C1957" s="87">
        <v>2078</v>
      </c>
      <c r="D1957" s="490">
        <v>-55.5</v>
      </c>
      <c r="E1957" s="12">
        <v>7.0716000000000001</v>
      </c>
      <c r="F1957" s="226">
        <v>227.5</v>
      </c>
      <c r="G1957" s="228">
        <v>2067.9178063499994</v>
      </c>
      <c r="H1957" s="240">
        <v>-45.41780634999941</v>
      </c>
      <c r="I1957" s="192">
        <v>10.08219365000059</v>
      </c>
      <c r="J1957" s="494">
        <f t="shared" si="11"/>
        <v>104.58219365000059</v>
      </c>
    </row>
    <row r="1958" spans="1:10" s="43" customFormat="1" ht="16.5">
      <c r="A1958" s="177">
        <v>43766</v>
      </c>
      <c r="B1958" s="87">
        <v>2000</v>
      </c>
      <c r="C1958" s="87">
        <v>2086</v>
      </c>
      <c r="D1958" s="490">
        <v>-86</v>
      </c>
      <c r="E1958" s="12">
        <v>7.0614999999999997</v>
      </c>
      <c r="F1958" s="226">
        <v>227.5</v>
      </c>
      <c r="G1958" s="228">
        <v>2065.1785436874998</v>
      </c>
      <c r="H1958" s="240">
        <v>-65.178543687499769</v>
      </c>
      <c r="I1958" s="192">
        <v>20.821456312500231</v>
      </c>
      <c r="J1958" s="494">
        <f t="shared" si="11"/>
        <v>84.821456312500231</v>
      </c>
    </row>
    <row r="1959" spans="1:10" s="43" customFormat="1" ht="16.5">
      <c r="A1959" s="177">
        <v>43767</v>
      </c>
      <c r="B1959" s="87">
        <v>2022.5</v>
      </c>
      <c r="C1959" s="87">
        <v>2099</v>
      </c>
      <c r="D1959" s="490">
        <v>-76.5</v>
      </c>
      <c r="E1959" s="12">
        <v>7.0636999999999999</v>
      </c>
      <c r="F1959" s="226">
        <v>227.5</v>
      </c>
      <c r="G1959" s="228">
        <v>2065.7752147624997</v>
      </c>
      <c r="H1959" s="240">
        <v>-43.275214762499672</v>
      </c>
      <c r="I1959" s="192">
        <v>33.224785237500328</v>
      </c>
      <c r="J1959" s="494">
        <f t="shared" si="11"/>
        <v>106.72478523750033</v>
      </c>
    </row>
    <row r="1960" spans="1:10" s="43" customFormat="1" ht="16.5">
      <c r="A1960" s="177">
        <v>43768</v>
      </c>
      <c r="B1960" s="87">
        <v>2007.5</v>
      </c>
      <c r="C1960" s="87">
        <v>2105</v>
      </c>
      <c r="D1960" s="490">
        <v>-97.5</v>
      </c>
      <c r="E1960" s="12">
        <v>7.0583999999999998</v>
      </c>
      <c r="F1960" s="226">
        <v>227.5</v>
      </c>
      <c r="G1960" s="228">
        <v>2064.3377799</v>
      </c>
      <c r="H1960" s="240">
        <v>-56.837779899999987</v>
      </c>
      <c r="I1960" s="192">
        <v>40.662220100000013</v>
      </c>
      <c r="J1960" s="494">
        <f t="shared" si="11"/>
        <v>93.162220100000013</v>
      </c>
    </row>
    <row r="1961" spans="1:10" s="43" customFormat="1" ht="16.5">
      <c r="A1961" s="177">
        <v>43770</v>
      </c>
      <c r="B1961" s="87">
        <v>2002.5</v>
      </c>
      <c r="C1961" s="87">
        <v>2083</v>
      </c>
      <c r="D1961" s="490">
        <v>-80.5</v>
      </c>
      <c r="E1961" s="12">
        <v>7.0376000000000003</v>
      </c>
      <c r="F1961" s="226">
        <v>222.5</v>
      </c>
      <c r="G1961" s="228">
        <v>2016.7471518999996</v>
      </c>
      <c r="H1961" s="240">
        <v>-14.247151899999608</v>
      </c>
      <c r="I1961" s="192">
        <v>66.252848100000392</v>
      </c>
      <c r="J1961" s="494">
        <f t="shared" si="11"/>
        <v>135.75284810000039</v>
      </c>
    </row>
    <row r="1962" spans="1:10" s="43" customFormat="1" ht="16.5">
      <c r="A1962" s="177">
        <v>43773</v>
      </c>
      <c r="B1962" s="87">
        <v>2012.5</v>
      </c>
      <c r="C1962" s="87">
        <v>2088</v>
      </c>
      <c r="D1962" s="490">
        <v>-75.5</v>
      </c>
      <c r="E1962" s="12">
        <v>7.0301999999999998</v>
      </c>
      <c r="F1962" s="226">
        <v>222.5</v>
      </c>
      <c r="G1962" s="228">
        <v>2014.7842769249996</v>
      </c>
      <c r="H1962" s="240">
        <v>-2.2842769249996309</v>
      </c>
      <c r="I1962" s="192">
        <v>73.215723075000369</v>
      </c>
      <c r="J1962" s="494">
        <f t="shared" si="11"/>
        <v>147.71572307500037</v>
      </c>
    </row>
    <row r="1963" spans="1:10" s="43" customFormat="1" ht="16.5">
      <c r="A1963" s="177">
        <v>43774</v>
      </c>
      <c r="B1963" s="87">
        <v>2047.5</v>
      </c>
      <c r="C1963" s="87">
        <v>2122</v>
      </c>
      <c r="D1963" s="490">
        <v>-74.5</v>
      </c>
      <c r="E1963" s="12">
        <v>6.9974999999999996</v>
      </c>
      <c r="F1963" s="226">
        <v>227.5</v>
      </c>
      <c r="G1963" s="228">
        <v>2047.8208396874995</v>
      </c>
      <c r="H1963" s="240">
        <v>-0.32083968749952874</v>
      </c>
      <c r="I1963" s="192">
        <v>74.179160312500471</v>
      </c>
      <c r="J1963" s="494">
        <f t="shared" si="11"/>
        <v>149.67916031250047</v>
      </c>
    </row>
    <row r="1964" spans="1:10" s="43" customFormat="1" ht="16.5">
      <c r="A1964" s="177">
        <v>43775</v>
      </c>
      <c r="B1964" s="87">
        <v>2020</v>
      </c>
      <c r="C1964" s="87">
        <v>2075</v>
      </c>
      <c r="D1964" s="490">
        <v>-55</v>
      </c>
      <c r="E1964" s="12">
        <v>6.9987000000000004</v>
      </c>
      <c r="F1964" s="226">
        <v>227.5</v>
      </c>
      <c r="G1964" s="228">
        <v>2048.1462966374997</v>
      </c>
      <c r="H1964" s="240">
        <v>-28.146296637499745</v>
      </c>
      <c r="I1964" s="192">
        <v>26.853703362500255</v>
      </c>
      <c r="J1964" s="494">
        <f t="shared" si="11"/>
        <v>121.85370336250026</v>
      </c>
    </row>
    <row r="1965" spans="1:10" s="43" customFormat="1" ht="16.5">
      <c r="A1965" s="177">
        <v>43776</v>
      </c>
      <c r="B1965" s="87">
        <v>1990</v>
      </c>
      <c r="C1965" s="87">
        <v>2049</v>
      </c>
      <c r="D1965" s="490">
        <v>-59</v>
      </c>
      <c r="E1965" s="12">
        <v>6.9880000000000004</v>
      </c>
      <c r="F1965" s="226">
        <v>222.5</v>
      </c>
      <c r="G1965" s="228">
        <v>2003.5905845</v>
      </c>
      <c r="H1965" s="240">
        <v>-13.590584499999977</v>
      </c>
      <c r="I1965" s="192">
        <v>45.409415500000023</v>
      </c>
      <c r="J1965" s="494">
        <f t="shared" si="11"/>
        <v>136.40941550000002</v>
      </c>
    </row>
    <row r="1966" spans="1:10" s="43" customFormat="1" ht="16.5">
      <c r="A1966" s="177">
        <v>43777</v>
      </c>
      <c r="B1966" s="87">
        <v>1957.5</v>
      </c>
      <c r="C1966" s="87">
        <v>2007</v>
      </c>
      <c r="D1966" s="490">
        <v>-49.5</v>
      </c>
      <c r="E1966" s="12">
        <v>6.9884000000000004</v>
      </c>
      <c r="F1966" s="226">
        <v>217.5</v>
      </c>
      <c r="G1966" s="228">
        <v>1962.04058055</v>
      </c>
      <c r="H1966" s="240">
        <v>-4.5405805499999587</v>
      </c>
      <c r="I1966" s="192">
        <v>44.959419450000041</v>
      </c>
      <c r="J1966" s="494">
        <f t="shared" si="11"/>
        <v>145.45941945000004</v>
      </c>
    </row>
    <row r="1967" spans="1:10" s="43" customFormat="1" ht="16.5">
      <c r="A1967" s="177">
        <v>43780</v>
      </c>
      <c r="B1967" s="87">
        <v>1925</v>
      </c>
      <c r="C1967" s="87">
        <v>1958</v>
      </c>
      <c r="D1967" s="490">
        <v>-33</v>
      </c>
      <c r="E1967" s="12">
        <v>7.0065</v>
      </c>
      <c r="F1967" s="226">
        <v>217.5</v>
      </c>
      <c r="G1967" s="228">
        <v>1966.7337770624997</v>
      </c>
      <c r="H1967" s="240">
        <v>-41.733777062499712</v>
      </c>
      <c r="I1967" s="192">
        <v>-8.733777062499712</v>
      </c>
      <c r="J1967" s="494">
        <f t="shared" si="11"/>
        <v>108.26622293750029</v>
      </c>
    </row>
    <row r="1968" spans="1:10" s="43" customFormat="1" ht="16.5">
      <c r="A1968" s="177">
        <v>43781</v>
      </c>
      <c r="B1968" s="87">
        <v>1905</v>
      </c>
      <c r="C1968" s="87">
        <v>1964</v>
      </c>
      <c r="D1968" s="490">
        <v>-59</v>
      </c>
      <c r="E1968" s="12">
        <v>7.0027999999999997</v>
      </c>
      <c r="F1968" s="226">
        <v>217.5</v>
      </c>
      <c r="G1968" s="228">
        <v>1965.7743943499997</v>
      </c>
      <c r="H1968" s="240">
        <v>-60.774394349999739</v>
      </c>
      <c r="I1968" s="192">
        <v>-1.7743943499997386</v>
      </c>
      <c r="J1968" s="494">
        <f t="shared" si="11"/>
        <v>89.225605650000261</v>
      </c>
    </row>
    <row r="1969" spans="1:10" s="43" customFormat="1" ht="16.5">
      <c r="A1969" s="177">
        <v>43782</v>
      </c>
      <c r="B1969" s="87">
        <v>1917.5</v>
      </c>
      <c r="C1969" s="87">
        <v>1958</v>
      </c>
      <c r="D1969" s="490">
        <v>-40.5</v>
      </c>
      <c r="E1969" s="12">
        <v>7.016</v>
      </c>
      <c r="F1969" s="226">
        <v>217.5</v>
      </c>
      <c r="G1969" s="228">
        <v>1969.1970569999999</v>
      </c>
      <c r="H1969" s="240">
        <v>-51.697056999999859</v>
      </c>
      <c r="I1969" s="192">
        <v>-11.197056999999859</v>
      </c>
      <c r="J1969" s="494">
        <f t="shared" si="11"/>
        <v>98.302943000000141</v>
      </c>
    </row>
    <row r="1970" spans="1:10" s="43" customFormat="1" ht="16.5">
      <c r="A1970" s="177">
        <v>43783</v>
      </c>
      <c r="B1970" s="87">
        <v>1892.5</v>
      </c>
      <c r="C1970" s="87">
        <v>1946</v>
      </c>
      <c r="D1970" s="490">
        <v>-53.5</v>
      </c>
      <c r="E1970" s="12">
        <v>7.0204000000000004</v>
      </c>
      <c r="F1970" s="226">
        <v>217.5</v>
      </c>
      <c r="G1970" s="228">
        <v>1970.3379445499997</v>
      </c>
      <c r="H1970" s="240">
        <v>-77.837944549999747</v>
      </c>
      <c r="I1970" s="192">
        <v>-24.337944549999747</v>
      </c>
      <c r="J1970" s="494">
        <f t="shared" si="11"/>
        <v>72.162055450000253</v>
      </c>
    </row>
    <row r="1971" spans="1:10" s="43" customFormat="1" ht="16.5">
      <c r="A1971" s="177">
        <v>43784</v>
      </c>
      <c r="B1971" s="87">
        <v>1910</v>
      </c>
      <c r="C1971" s="87">
        <v>1955</v>
      </c>
      <c r="D1971" s="490">
        <v>-45</v>
      </c>
      <c r="E1971" s="12">
        <v>7.0121000000000002</v>
      </c>
      <c r="F1971" s="226">
        <v>212.5</v>
      </c>
      <c r="G1971" s="228">
        <v>1926.3884406874997</v>
      </c>
      <c r="H1971" s="240">
        <v>-16.388440687499724</v>
      </c>
      <c r="I1971" s="192">
        <v>28.611559312500276</v>
      </c>
      <c r="J1971" s="494">
        <f t="shared" si="11"/>
        <v>133.61155931250028</v>
      </c>
    </row>
    <row r="1972" spans="1:10" s="43" customFormat="1" ht="16.5">
      <c r="A1972" s="177">
        <v>43787</v>
      </c>
      <c r="B1972" s="87">
        <v>1915</v>
      </c>
      <c r="C1972" s="87">
        <v>1964</v>
      </c>
      <c r="D1972" s="490">
        <v>-49</v>
      </c>
      <c r="E1972" s="12">
        <v>7.0122</v>
      </c>
      <c r="F1972" s="226">
        <v>212.5</v>
      </c>
      <c r="G1972" s="228">
        <v>1926.4137738749996</v>
      </c>
      <c r="H1972" s="240">
        <v>-11.413773874999606</v>
      </c>
      <c r="I1972" s="192">
        <v>37.586226125000394</v>
      </c>
      <c r="J1972" s="494">
        <f t="shared" si="11"/>
        <v>138.58622612500039</v>
      </c>
    </row>
    <row r="1973" spans="1:10" s="43" customFormat="1" ht="16.5">
      <c r="A1973" s="177">
        <v>43788</v>
      </c>
      <c r="B1973" s="87">
        <v>1872.5</v>
      </c>
      <c r="C1973" s="87">
        <v>1925</v>
      </c>
      <c r="D1973" s="490">
        <v>-52.5</v>
      </c>
      <c r="E1973" s="12">
        <v>7.0237999999999996</v>
      </c>
      <c r="F1973" s="226">
        <v>212.5</v>
      </c>
      <c r="G1973" s="228">
        <v>1929.3524236249996</v>
      </c>
      <c r="H1973" s="240">
        <v>-56.852423624999574</v>
      </c>
      <c r="I1973" s="192">
        <v>-4.3524236249995738</v>
      </c>
      <c r="J1973" s="494">
        <f t="shared" si="11"/>
        <v>93.147576375000426</v>
      </c>
    </row>
    <row r="1974" spans="1:10" s="43" customFormat="1" ht="16.5">
      <c r="A1974" s="177">
        <v>43789</v>
      </c>
      <c r="B1974" s="87">
        <v>1887.5</v>
      </c>
      <c r="C1974" s="87">
        <v>1906</v>
      </c>
      <c r="D1974" s="490">
        <v>-18.5</v>
      </c>
      <c r="E1974" s="12">
        <v>7.0369000000000002</v>
      </c>
      <c r="F1974" s="226">
        <v>212.5</v>
      </c>
      <c r="G1974" s="228">
        <v>1932.6710711874998</v>
      </c>
      <c r="H1974" s="240">
        <v>-45.17107118749982</v>
      </c>
      <c r="I1974" s="192">
        <v>-26.67107118749982</v>
      </c>
      <c r="J1974" s="494">
        <f t="shared" si="11"/>
        <v>104.82892881250018</v>
      </c>
    </row>
    <row r="1975" spans="1:10" s="43" customFormat="1" ht="16.5">
      <c r="A1975" s="177">
        <v>43790</v>
      </c>
      <c r="B1975" s="87">
        <v>1907.5</v>
      </c>
      <c r="C1975" s="87">
        <v>1939</v>
      </c>
      <c r="D1975" s="490">
        <v>-31.5</v>
      </c>
      <c r="E1975" s="12">
        <v>7.0373999999999999</v>
      </c>
      <c r="F1975" s="226">
        <v>212.5</v>
      </c>
      <c r="G1975" s="228">
        <v>1932.7977371249997</v>
      </c>
      <c r="H1975" s="240">
        <v>-25.297737124999685</v>
      </c>
      <c r="I1975" s="192">
        <v>6.202262875000315</v>
      </c>
      <c r="J1975" s="494">
        <f t="shared" si="11"/>
        <v>124.70226287500032</v>
      </c>
    </row>
    <row r="1976" spans="1:10" s="43" customFormat="1" ht="16.5">
      <c r="A1976" s="177">
        <v>43791</v>
      </c>
      <c r="B1976" s="87">
        <v>1925</v>
      </c>
      <c r="C1976" s="87">
        <v>1945</v>
      </c>
      <c r="D1976" s="490">
        <v>-20</v>
      </c>
      <c r="E1976" s="12">
        <v>7.0355999999999996</v>
      </c>
      <c r="F1976" s="226">
        <v>212.5</v>
      </c>
      <c r="G1976" s="228">
        <v>1932.3417397499993</v>
      </c>
      <c r="H1976" s="240">
        <v>-7.3417397499993058</v>
      </c>
      <c r="I1976" s="192">
        <v>12.658260250000694</v>
      </c>
      <c r="J1976" s="494">
        <f t="shared" si="11"/>
        <v>142.65826025000069</v>
      </c>
    </row>
    <row r="1977" spans="1:10" s="43" customFormat="1" ht="16.5">
      <c r="A1977" s="177">
        <v>43794</v>
      </c>
      <c r="B1977" s="87">
        <v>1947.5</v>
      </c>
      <c r="C1977" s="87">
        <v>2007</v>
      </c>
      <c r="D1977" s="490">
        <v>-59.5</v>
      </c>
      <c r="E1977" s="12">
        <v>7.032</v>
      </c>
      <c r="F1977" s="226">
        <v>212.5</v>
      </c>
      <c r="G1977" s="228">
        <v>1931.4297449999997</v>
      </c>
      <c r="H1977" s="240">
        <v>16.070255000000316</v>
      </c>
      <c r="I1977" s="192">
        <v>75.570255000000316</v>
      </c>
      <c r="J1977" s="494">
        <f t="shared" si="11"/>
        <v>166.07025500000032</v>
      </c>
    </row>
    <row r="1978" spans="1:10" s="43" customFormat="1" ht="16.5">
      <c r="A1978" s="177">
        <v>43795</v>
      </c>
      <c r="B1978" s="87">
        <v>1952.5</v>
      </c>
      <c r="C1978" s="87">
        <v>1977</v>
      </c>
      <c r="D1978" s="490">
        <v>-24.5</v>
      </c>
      <c r="E1978" s="12">
        <v>7.0362999999999998</v>
      </c>
      <c r="F1978" s="226">
        <v>212.5</v>
      </c>
      <c r="G1978" s="228">
        <v>1932.5190720624996</v>
      </c>
      <c r="H1978" s="240">
        <v>19.980927937500383</v>
      </c>
      <c r="I1978" s="192">
        <v>44.480927937500383</v>
      </c>
      <c r="J1978" s="494">
        <f t="shared" si="11"/>
        <v>169.98092793750038</v>
      </c>
    </row>
    <row r="1979" spans="1:10" s="43" customFormat="1" ht="16.5">
      <c r="A1979" s="177">
        <v>43796</v>
      </c>
      <c r="B1979" s="87">
        <v>1940</v>
      </c>
      <c r="C1979" s="87">
        <v>1972</v>
      </c>
      <c r="D1979" s="490">
        <v>-32</v>
      </c>
      <c r="E1979" s="12">
        <v>7.0259999999999998</v>
      </c>
      <c r="F1979" s="226">
        <v>212.5</v>
      </c>
      <c r="G1979" s="228">
        <v>1929.9097537499997</v>
      </c>
      <c r="H1979" s="240">
        <v>10.090246250000291</v>
      </c>
      <c r="I1979" s="192">
        <v>42.090246250000291</v>
      </c>
      <c r="J1979" s="494">
        <f t="shared" si="11"/>
        <v>160.09024625000029</v>
      </c>
    </row>
    <row r="1980" spans="1:10" s="43" customFormat="1" ht="16.5">
      <c r="A1980" s="177">
        <v>43797</v>
      </c>
      <c r="B1980" s="87">
        <v>1915</v>
      </c>
      <c r="C1980" s="87">
        <v>1947</v>
      </c>
      <c r="D1980" s="490">
        <v>-32</v>
      </c>
      <c r="E1980" s="12">
        <v>7.0327999999999999</v>
      </c>
      <c r="F1980" s="226">
        <v>212.5</v>
      </c>
      <c r="G1980" s="228">
        <v>1931.6324104999999</v>
      </c>
      <c r="H1980" s="240">
        <v>-16.632410499999878</v>
      </c>
      <c r="I1980" s="192">
        <v>15.367589500000122</v>
      </c>
      <c r="J1980" s="494">
        <f t="shared" si="11"/>
        <v>133.36758950000012</v>
      </c>
    </row>
    <row r="1981" spans="1:10" s="43" customFormat="1" ht="16.5">
      <c r="A1981" s="177">
        <v>43798</v>
      </c>
      <c r="B1981" s="87">
        <v>1922.5</v>
      </c>
      <c r="C1981" s="87">
        <v>1951</v>
      </c>
      <c r="D1981" s="490">
        <v>-28.5</v>
      </c>
      <c r="E1981" s="12">
        <v>7.0260999999999996</v>
      </c>
      <c r="F1981" s="226">
        <v>212.5</v>
      </c>
      <c r="G1981" s="228">
        <v>1929.9350869374996</v>
      </c>
      <c r="H1981" s="240">
        <v>-7.4350869374995909</v>
      </c>
      <c r="I1981" s="192">
        <v>21.064913062500409</v>
      </c>
      <c r="J1981" s="494">
        <f t="shared" si="11"/>
        <v>142.56491306250041</v>
      </c>
    </row>
    <row r="1982" spans="1:10" s="43" customFormat="1" ht="16.5">
      <c r="A1982" s="177">
        <v>43801</v>
      </c>
      <c r="B1982" s="87">
        <v>1900</v>
      </c>
      <c r="C1982" s="87">
        <v>1926</v>
      </c>
      <c r="D1982" s="490">
        <v>-26</v>
      </c>
      <c r="E1982" s="12">
        <v>7.0449000000000002</v>
      </c>
      <c r="F1982" s="226">
        <v>212.5</v>
      </c>
      <c r="G1982" s="228">
        <v>1934.6977261874999</v>
      </c>
      <c r="H1982" s="240">
        <v>-34.697726187499939</v>
      </c>
      <c r="I1982" s="192">
        <v>-8.6977261874999385</v>
      </c>
      <c r="J1982" s="494">
        <f t="shared" si="11"/>
        <v>115.30227381250006</v>
      </c>
    </row>
    <row r="1983" spans="1:10" s="43" customFormat="1" ht="16.5">
      <c r="A1983" s="177">
        <v>43802</v>
      </c>
      <c r="B1983" s="87">
        <v>1935</v>
      </c>
      <c r="C1983" s="87">
        <v>1973</v>
      </c>
      <c r="D1983" s="490">
        <v>-38</v>
      </c>
      <c r="E1983" s="12">
        <v>7.0471000000000004</v>
      </c>
      <c r="F1983" s="226">
        <v>212.5</v>
      </c>
      <c r="G1983" s="228">
        <v>1935.2550563124996</v>
      </c>
      <c r="H1983" s="240">
        <v>-0.2550563124996188</v>
      </c>
      <c r="I1983" s="192">
        <v>37.744943687500381</v>
      </c>
      <c r="J1983" s="494">
        <f t="shared" si="11"/>
        <v>149.74494368750038</v>
      </c>
    </row>
    <row r="1984" spans="1:10" s="43" customFormat="1" ht="16.5">
      <c r="A1984" s="177">
        <v>43803</v>
      </c>
      <c r="B1984" s="87">
        <v>1950</v>
      </c>
      <c r="C1984" s="87">
        <v>1984</v>
      </c>
      <c r="D1984" s="490">
        <v>-34</v>
      </c>
      <c r="E1984" s="12">
        <v>7.0698999999999996</v>
      </c>
      <c r="F1984" s="226">
        <v>217.5</v>
      </c>
      <c r="G1984" s="228">
        <v>1983.1729294874997</v>
      </c>
      <c r="H1984" s="240">
        <v>-33.172929487499687</v>
      </c>
      <c r="I1984" s="192">
        <v>0.82707051250031327</v>
      </c>
      <c r="J1984" s="494">
        <f t="shared" si="11"/>
        <v>116.82707051250031</v>
      </c>
    </row>
    <row r="1985" spans="1:10" s="43" customFormat="1" ht="16.5">
      <c r="A1985" s="177">
        <v>43804</v>
      </c>
      <c r="B1985" s="87">
        <v>2000</v>
      </c>
      <c r="C1985" s="87">
        <v>2019</v>
      </c>
      <c r="D1985" s="490">
        <v>-19</v>
      </c>
      <c r="E1985" s="12">
        <v>7.0425000000000004</v>
      </c>
      <c r="F1985" s="226">
        <v>217.5</v>
      </c>
      <c r="G1985" s="228">
        <v>1976.0683115625</v>
      </c>
      <c r="H1985" s="240">
        <v>23.931688437500043</v>
      </c>
      <c r="I1985" s="192">
        <v>42.931688437500043</v>
      </c>
      <c r="J1985" s="494">
        <f t="shared" si="11"/>
        <v>173.93168843750004</v>
      </c>
    </row>
    <row r="1986" spans="1:10" s="43" customFormat="1" ht="16.5">
      <c r="A1986" s="177">
        <v>43805</v>
      </c>
      <c r="B1986" s="87">
        <v>1977.5</v>
      </c>
      <c r="C1986" s="87">
        <v>1999</v>
      </c>
      <c r="D1986" s="490">
        <v>-21.5</v>
      </c>
      <c r="E1986" s="12">
        <v>7.0339999999999998</v>
      </c>
      <c r="F1986" s="226">
        <v>212.5</v>
      </c>
      <c r="G1986" s="228">
        <v>1931.9364087499996</v>
      </c>
      <c r="H1986" s="240">
        <v>45.5635912500004</v>
      </c>
      <c r="I1986" s="192">
        <v>67.0635912500004</v>
      </c>
      <c r="J1986" s="494">
        <f t="shared" si="11"/>
        <v>195.5635912500004</v>
      </c>
    </row>
    <row r="1987" spans="1:10" s="43" customFormat="1" ht="16.5">
      <c r="A1987" s="177">
        <v>43808</v>
      </c>
      <c r="B1987" s="87">
        <v>1990</v>
      </c>
      <c r="C1987" s="87">
        <v>2005</v>
      </c>
      <c r="D1987" s="490">
        <v>-15</v>
      </c>
      <c r="E1987" s="12">
        <v>7.0403000000000002</v>
      </c>
      <c r="F1987" s="226">
        <v>212.5</v>
      </c>
      <c r="G1987" s="228">
        <v>1933.5323995624997</v>
      </c>
      <c r="H1987" s="240">
        <v>56.467600437500323</v>
      </c>
      <c r="I1987" s="192">
        <v>71.467600437500323</v>
      </c>
      <c r="J1987" s="494">
        <f t="shared" si="11"/>
        <v>206.46760043750032</v>
      </c>
    </row>
    <row r="1988" spans="1:10" s="43" customFormat="1" ht="16.5">
      <c r="A1988" s="177">
        <v>43809</v>
      </c>
      <c r="B1988" s="87">
        <v>1987.5</v>
      </c>
      <c r="C1988" s="87">
        <v>2005</v>
      </c>
      <c r="D1988" s="490">
        <v>-17.5</v>
      </c>
      <c r="E1988" s="12">
        <v>7.0385</v>
      </c>
      <c r="F1988" s="226">
        <v>212.5</v>
      </c>
      <c r="G1988" s="228">
        <v>1933.0764021874998</v>
      </c>
      <c r="H1988" s="240">
        <v>54.423597812500248</v>
      </c>
      <c r="I1988" s="192">
        <v>71.923597812500248</v>
      </c>
      <c r="J1988" s="494">
        <f t="shared" si="11"/>
        <v>204.42359781250025</v>
      </c>
    </row>
    <row r="1989" spans="1:10" s="43" customFormat="1" ht="16.5">
      <c r="A1989" s="177">
        <v>43810</v>
      </c>
      <c r="B1989" s="87">
        <v>1955</v>
      </c>
      <c r="C1989" s="87">
        <v>1984</v>
      </c>
      <c r="D1989" s="490">
        <v>-29</v>
      </c>
      <c r="E1989" s="12">
        <v>7.0385999999999997</v>
      </c>
      <c r="F1989" s="226">
        <v>212.5</v>
      </c>
      <c r="G1989" s="228">
        <v>1933.1017353749996</v>
      </c>
      <c r="H1989" s="240">
        <v>21.898264625000365</v>
      </c>
      <c r="I1989" s="192">
        <v>50.898264625000365</v>
      </c>
      <c r="J1989" s="494">
        <f t="shared" si="11"/>
        <v>171.89826462500037</v>
      </c>
    </row>
    <row r="1990" spans="1:10" s="43" customFormat="1" ht="16.5">
      <c r="A1990" s="177">
        <v>43811</v>
      </c>
      <c r="B1990" s="87">
        <v>1987.5</v>
      </c>
      <c r="C1990" s="87">
        <v>2040</v>
      </c>
      <c r="D1990" s="490">
        <v>-52.5</v>
      </c>
      <c r="E1990" s="12">
        <v>7.0332999999999997</v>
      </c>
      <c r="F1990" s="226">
        <v>217.5</v>
      </c>
      <c r="G1990" s="228">
        <v>1973.6828194124996</v>
      </c>
      <c r="H1990" s="240">
        <v>13.817180587500388</v>
      </c>
      <c r="I1990" s="192">
        <v>66.317180587500388</v>
      </c>
      <c r="J1990" s="494">
        <f t="shared" si="11"/>
        <v>163.81718058750039</v>
      </c>
    </row>
    <row r="1991" spans="1:10" s="43" customFormat="1" ht="16.5">
      <c r="A1991" s="177">
        <v>43812</v>
      </c>
      <c r="B1991" s="87">
        <v>2002.5</v>
      </c>
      <c r="C1991" s="87">
        <v>2117</v>
      </c>
      <c r="D1991" s="490">
        <v>-114.5</v>
      </c>
      <c r="E1991" s="12">
        <v>6.9839000000000002</v>
      </c>
      <c r="F1991" s="226">
        <v>217.5</v>
      </c>
      <c r="G1991" s="228">
        <v>1960.8737637374998</v>
      </c>
      <c r="H1991" s="240">
        <v>41.626236262500242</v>
      </c>
      <c r="I1991" s="192">
        <v>156.12623626250024</v>
      </c>
      <c r="J1991" s="494">
        <f t="shared" si="11"/>
        <v>191.62623626250024</v>
      </c>
    </row>
    <row r="1992" spans="1:10" s="43" customFormat="1" ht="16.5">
      <c r="A1992" s="177">
        <v>43815</v>
      </c>
      <c r="B1992" s="87">
        <v>2002.5</v>
      </c>
      <c r="C1992" s="87">
        <v>2125</v>
      </c>
      <c r="D1992" s="490">
        <v>-122.5</v>
      </c>
      <c r="E1992" s="12">
        <v>7.0026999999999999</v>
      </c>
      <c r="F1992" s="226">
        <v>217.5</v>
      </c>
      <c r="G1992" s="228">
        <v>1965.7484650874997</v>
      </c>
      <c r="H1992" s="240">
        <v>36.751534912500347</v>
      </c>
      <c r="I1992" s="192">
        <v>159.25153491250035</v>
      </c>
      <c r="J1992" s="494">
        <f t="shared" si="11"/>
        <v>186.75153491250035</v>
      </c>
    </row>
    <row r="1993" spans="1:10" s="43" customFormat="1" ht="16.5">
      <c r="A1993" s="177">
        <v>43816</v>
      </c>
      <c r="B1993" s="87">
        <v>2022.5</v>
      </c>
      <c r="C1993" s="87">
        <v>2157</v>
      </c>
      <c r="D1993" s="490">
        <v>-134.5</v>
      </c>
      <c r="E1993" s="12">
        <v>7.0023999999999997</v>
      </c>
      <c r="F1993" s="226">
        <v>217.5</v>
      </c>
      <c r="G1993" s="228">
        <v>1965.6706772999996</v>
      </c>
      <c r="H1993" s="240">
        <v>56.829322700000375</v>
      </c>
      <c r="I1993" s="192">
        <v>191.32932270000038</v>
      </c>
      <c r="J1993" s="494">
        <f t="shared" si="11"/>
        <v>206.82932270000038</v>
      </c>
    </row>
    <row r="1994" spans="1:10" s="43" customFormat="1" ht="16.5">
      <c r="A1994" s="177">
        <v>43817</v>
      </c>
      <c r="B1994" s="87">
        <v>2005</v>
      </c>
      <c r="C1994" s="87">
        <v>2108</v>
      </c>
      <c r="D1994" s="490">
        <v>-103</v>
      </c>
      <c r="E1994" s="12">
        <v>6.9996</v>
      </c>
      <c r="F1994" s="226">
        <v>217.5</v>
      </c>
      <c r="G1994" s="228">
        <v>1964.9446579499997</v>
      </c>
      <c r="H1994" s="240">
        <v>40.055342050000263</v>
      </c>
      <c r="I1994" s="192">
        <v>143.05534205000026</v>
      </c>
      <c r="J1994" s="494">
        <f t="shared" si="11"/>
        <v>190.05534205000026</v>
      </c>
    </row>
    <row r="1995" spans="1:10" s="43" customFormat="1" ht="16.5">
      <c r="A1995" s="177">
        <v>43818</v>
      </c>
      <c r="B1995" s="87">
        <v>2007.5</v>
      </c>
      <c r="C1995" s="87">
        <v>2128</v>
      </c>
      <c r="D1995" s="490">
        <v>-120.5</v>
      </c>
      <c r="E1995" s="12">
        <v>7.0079000000000002</v>
      </c>
      <c r="F1995" s="226">
        <v>217.5</v>
      </c>
      <c r="G1995" s="228">
        <v>1967.0967867374998</v>
      </c>
      <c r="H1995" s="240">
        <v>40.40321326250023</v>
      </c>
      <c r="I1995" s="192">
        <v>160.90321326250023</v>
      </c>
      <c r="J1995" s="494">
        <f t="shared" si="11"/>
        <v>190.40321326250023</v>
      </c>
    </row>
    <row r="1996" spans="1:10" s="43" customFormat="1" ht="16.5">
      <c r="A1996" s="177">
        <v>43819</v>
      </c>
      <c r="B1996" s="87">
        <v>2022.5</v>
      </c>
      <c r="C1996" s="87">
        <v>2149</v>
      </c>
      <c r="D1996" s="490">
        <v>-126.5</v>
      </c>
      <c r="E1996" s="12">
        <v>7.0114999999999998</v>
      </c>
      <c r="F1996" s="226">
        <v>222.5</v>
      </c>
      <c r="G1996" s="228">
        <v>2009.8240388124996</v>
      </c>
      <c r="H1996" s="240">
        <v>12.675961187500434</v>
      </c>
      <c r="I1996" s="192">
        <v>139.17596118750043</v>
      </c>
      <c r="J1996" s="494">
        <f t="shared" si="11"/>
        <v>162.67596118750043</v>
      </c>
    </row>
    <row r="1997" spans="1:10" s="43" customFormat="1" ht="16.5">
      <c r="A1997" s="177">
        <v>43822</v>
      </c>
      <c r="B1997" s="87">
        <v>2042.5</v>
      </c>
      <c r="C1997" s="87">
        <v>2158</v>
      </c>
      <c r="D1997" s="490">
        <v>-115.5</v>
      </c>
      <c r="E1997" s="12">
        <v>7.0126999999999997</v>
      </c>
      <c r="F1997" s="226">
        <v>222.5</v>
      </c>
      <c r="G1997" s="228">
        <v>2010.1423428624996</v>
      </c>
      <c r="H1997" s="240">
        <v>32.357657137500382</v>
      </c>
      <c r="I1997" s="192">
        <v>147.85765713750038</v>
      </c>
      <c r="J1997" s="494">
        <f t="shared" si="11"/>
        <v>182.35765713750038</v>
      </c>
    </row>
    <row r="1998" spans="1:10" s="43" customFormat="1" ht="16.5">
      <c r="A1998" s="177">
        <v>43823</v>
      </c>
      <c r="B1998" s="87">
        <v>2030</v>
      </c>
      <c r="C1998" s="87">
        <v>2144</v>
      </c>
      <c r="D1998" s="490">
        <v>-114</v>
      </c>
      <c r="E1998" s="12">
        <v>7.0075000000000003</v>
      </c>
      <c r="F1998" s="226">
        <v>222.5</v>
      </c>
      <c r="G1998" s="228">
        <v>2008.7630253124996</v>
      </c>
      <c r="H1998" s="240">
        <v>21.236974687500378</v>
      </c>
      <c r="I1998" s="192">
        <v>135.23697468750038</v>
      </c>
      <c r="J1998" s="494">
        <f t="shared" si="11"/>
        <v>171.23697468750038</v>
      </c>
    </row>
    <row r="1999" spans="1:10" s="43" customFormat="1" ht="16.5">
      <c r="A1999" s="177">
        <v>43824</v>
      </c>
      <c r="B1999" s="87">
        <v>2060</v>
      </c>
      <c r="C1999" s="87">
        <v>2164</v>
      </c>
      <c r="D1999" s="490">
        <v>-104</v>
      </c>
      <c r="E1999" s="12">
        <v>6.9823000000000004</v>
      </c>
      <c r="F1999" s="226">
        <v>222.5</v>
      </c>
      <c r="G1999" s="228">
        <v>2002.0786402624999</v>
      </c>
      <c r="H1999" s="240">
        <v>57.921359737500097</v>
      </c>
      <c r="I1999" s="192">
        <v>161.9213597375001</v>
      </c>
      <c r="J1999" s="494">
        <f t="shared" ref="J1999:J2062" si="12">H1999+150</f>
        <v>207.9213597375001</v>
      </c>
    </row>
    <row r="2000" spans="1:10" s="43" customFormat="1" ht="16.5">
      <c r="A2000" s="177">
        <v>43825</v>
      </c>
      <c r="B2000" s="87">
        <v>2095</v>
      </c>
      <c r="C2000" s="87">
        <v>2161</v>
      </c>
      <c r="D2000" s="490">
        <v>-66</v>
      </c>
      <c r="E2000" s="12">
        <v>6.9984000000000002</v>
      </c>
      <c r="F2000" s="226">
        <v>222.5</v>
      </c>
      <c r="G2000" s="228">
        <v>2006.3492195999997</v>
      </c>
      <c r="H2000" s="240">
        <v>88.650780400000258</v>
      </c>
      <c r="I2000" s="192">
        <v>154.65078040000026</v>
      </c>
      <c r="J2000" s="494">
        <f t="shared" si="12"/>
        <v>238.65078040000026</v>
      </c>
    </row>
    <row r="2001" spans="1:10" s="43" customFormat="1" ht="16.5">
      <c r="A2001" s="177">
        <v>43826</v>
      </c>
      <c r="B2001" s="87">
        <v>2137.5</v>
      </c>
      <c r="C2001" s="87">
        <v>2196</v>
      </c>
      <c r="D2001" s="490">
        <v>-58.5</v>
      </c>
      <c r="E2001" s="12">
        <v>6.9992000000000001</v>
      </c>
      <c r="F2001" s="226">
        <v>227.5</v>
      </c>
      <c r="G2001" s="228">
        <v>2048.2819036999999</v>
      </c>
      <c r="H2001" s="240">
        <v>89.21809630000007</v>
      </c>
      <c r="I2001" s="192">
        <v>147.71809630000007</v>
      </c>
      <c r="J2001" s="494">
        <f t="shared" si="12"/>
        <v>239.21809630000007</v>
      </c>
    </row>
    <row r="2002" spans="1:10" s="43" customFormat="1" ht="16.5">
      <c r="A2002" s="177">
        <v>43829</v>
      </c>
      <c r="B2002" s="87">
        <v>2212.5</v>
      </c>
      <c r="C2002" s="87">
        <v>2223</v>
      </c>
      <c r="D2002" s="490">
        <v>-10.5</v>
      </c>
      <c r="E2002" s="12">
        <v>6.9878</v>
      </c>
      <c r="F2002" s="226">
        <v>232.5</v>
      </c>
      <c r="G2002" s="228">
        <v>2086.842591525</v>
      </c>
      <c r="H2002" s="240">
        <v>125.65740847500001</v>
      </c>
      <c r="I2002" s="192">
        <v>136.15740847500001</v>
      </c>
      <c r="J2002" s="494">
        <f t="shared" si="12"/>
        <v>275.65740847500001</v>
      </c>
    </row>
    <row r="2003" spans="1:10" s="44" customFormat="1" ht="17.25" thickBot="1">
      <c r="A2003" s="181">
        <v>43830</v>
      </c>
      <c r="B2003" s="155">
        <v>2177.5</v>
      </c>
      <c r="C2003" s="155">
        <v>2184</v>
      </c>
      <c r="D2003" s="491">
        <v>-6.5</v>
      </c>
      <c r="E2003" s="37">
        <v>6.9661999999999997</v>
      </c>
      <c r="F2003" s="232">
        <v>227.5</v>
      </c>
      <c r="G2003" s="234">
        <v>2039.3318375749996</v>
      </c>
      <c r="H2003" s="428">
        <v>138.16816242500045</v>
      </c>
      <c r="I2003" s="196">
        <v>144.66816242500045</v>
      </c>
      <c r="J2003" s="494">
        <f t="shared" si="12"/>
        <v>288.16816242500045</v>
      </c>
    </row>
    <row r="2004" spans="1:10" s="49" customFormat="1" ht="16.5">
      <c r="A2004" s="177">
        <v>43832</v>
      </c>
      <c r="B2004" s="425">
        <v>2167.5</v>
      </c>
      <c r="C2004" s="425">
        <v>2197</v>
      </c>
      <c r="D2004" s="488">
        <v>-29.5</v>
      </c>
      <c r="E2004" s="52">
        <v>6.9630999999999998</v>
      </c>
      <c r="F2004" s="226">
        <v>227.5</v>
      </c>
      <c r="G2004" s="228">
        <v>2038.4910737874998</v>
      </c>
      <c r="H2004" s="240">
        <v>129.00892621250023</v>
      </c>
      <c r="I2004" s="192">
        <v>158.50892621250023</v>
      </c>
      <c r="J2004" s="494">
        <f t="shared" si="12"/>
        <v>279.00892621250023</v>
      </c>
    </row>
    <row r="2005" spans="1:10" s="49" customFormat="1" ht="16.5">
      <c r="A2005" s="177">
        <v>43833</v>
      </c>
      <c r="B2005" s="425">
        <v>2195</v>
      </c>
      <c r="C2005" s="425">
        <v>2238</v>
      </c>
      <c r="D2005" s="488">
        <v>-43</v>
      </c>
      <c r="E2005" s="52">
        <v>6.9715999999999996</v>
      </c>
      <c r="F2005" s="226">
        <v>232.5</v>
      </c>
      <c r="G2005" s="228">
        <v>2082.3523585499997</v>
      </c>
      <c r="H2005" s="240">
        <v>112.64764145000026</v>
      </c>
      <c r="I2005" s="192">
        <v>155.64764145000026</v>
      </c>
      <c r="J2005" s="494">
        <f t="shared" si="12"/>
        <v>262.64764145000026</v>
      </c>
    </row>
    <row r="2006" spans="1:10" s="49" customFormat="1" ht="16.5">
      <c r="A2006" s="177">
        <v>43836</v>
      </c>
      <c r="B2006" s="425">
        <v>2297.5</v>
      </c>
      <c r="C2006" s="425">
        <v>2297</v>
      </c>
      <c r="D2006" s="488">
        <v>0.5</v>
      </c>
      <c r="E2006" s="52">
        <v>6.9744999999999999</v>
      </c>
      <c r="F2006" s="226">
        <v>242.5</v>
      </c>
      <c r="G2006" s="228">
        <v>2166.3026674374996</v>
      </c>
      <c r="H2006" s="240">
        <v>131.19733256250038</v>
      </c>
      <c r="I2006" s="192">
        <v>130.69733256250038</v>
      </c>
      <c r="J2006" s="494">
        <f t="shared" si="12"/>
        <v>281.19733256250038</v>
      </c>
    </row>
    <row r="2007" spans="1:10" s="49" customFormat="1" ht="16.5">
      <c r="A2007" s="177">
        <v>43837</v>
      </c>
      <c r="B2007" s="425">
        <v>2295</v>
      </c>
      <c r="C2007" s="425">
        <v>2283</v>
      </c>
      <c r="D2007" s="488">
        <v>12</v>
      </c>
      <c r="E2007" s="52">
        <v>6.9375999999999998</v>
      </c>
      <c r="F2007" s="226">
        <v>242.5</v>
      </c>
      <c r="G2007" s="228">
        <v>2155.6350111999996</v>
      </c>
      <c r="H2007" s="240">
        <v>139.36498880000045</v>
      </c>
      <c r="I2007" s="192">
        <v>127.36498880000045</v>
      </c>
      <c r="J2007" s="494">
        <f t="shared" si="12"/>
        <v>289.36498880000045</v>
      </c>
    </row>
    <row r="2008" spans="1:10" s="49" customFormat="1" ht="16.5">
      <c r="A2008" s="177">
        <v>43838</v>
      </c>
      <c r="B2008" s="425">
        <v>2375</v>
      </c>
      <c r="C2008" s="425">
        <v>2338</v>
      </c>
      <c r="D2008" s="488">
        <v>37</v>
      </c>
      <c r="E2008" s="52">
        <v>6.9420000000000002</v>
      </c>
      <c r="F2008" s="226">
        <v>252.5</v>
      </c>
      <c r="G2008" s="228">
        <v>2239.6660882499996</v>
      </c>
      <c r="H2008" s="240">
        <v>135.33391175000042</v>
      </c>
      <c r="I2008" s="192">
        <v>98.333911750000425</v>
      </c>
      <c r="J2008" s="494">
        <f t="shared" si="12"/>
        <v>285.33391175000042</v>
      </c>
    </row>
    <row r="2009" spans="1:10" s="49" customFormat="1" ht="16.5">
      <c r="A2009" s="177">
        <v>43839</v>
      </c>
      <c r="B2009" s="425">
        <v>2310</v>
      </c>
      <c r="C2009" s="425">
        <v>2239</v>
      </c>
      <c r="D2009" s="488">
        <v>71</v>
      </c>
      <c r="E2009" s="52">
        <v>6.9310999999999998</v>
      </c>
      <c r="F2009" s="226">
        <v>237.5</v>
      </c>
      <c r="G2009" s="228">
        <v>2112.4413304374998</v>
      </c>
      <c r="H2009" s="240">
        <v>197.5586695625002</v>
      </c>
      <c r="I2009" s="192">
        <v>126.5586695625002</v>
      </c>
      <c r="J2009" s="494">
        <f t="shared" si="12"/>
        <v>347.5586695625002</v>
      </c>
    </row>
    <row r="2010" spans="1:10" s="49" customFormat="1" ht="16.5">
      <c r="A2010" s="177">
        <v>43840</v>
      </c>
      <c r="B2010" s="425">
        <v>2265</v>
      </c>
      <c r="C2010" s="425">
        <v>2249</v>
      </c>
      <c r="D2010" s="488">
        <v>16</v>
      </c>
      <c r="E2010" s="52">
        <v>6.9290000000000003</v>
      </c>
      <c r="F2010" s="226">
        <v>237.5</v>
      </c>
      <c r="G2010" s="228">
        <v>2111.8467456249996</v>
      </c>
      <c r="H2010" s="240">
        <v>153.15325437500042</v>
      </c>
      <c r="I2010" s="192">
        <v>137.15325437500042</v>
      </c>
      <c r="J2010" s="494">
        <f t="shared" si="12"/>
        <v>303.15325437500042</v>
      </c>
    </row>
    <row r="2011" spans="1:10" s="49" customFormat="1" ht="16.5">
      <c r="A2011" s="177">
        <v>43843</v>
      </c>
      <c r="B2011" s="425">
        <v>2415</v>
      </c>
      <c r="C2011" s="425">
        <v>2352</v>
      </c>
      <c r="D2011" s="488">
        <v>63</v>
      </c>
      <c r="E2011" s="52">
        <v>6.8941999999999997</v>
      </c>
      <c r="F2011" s="226">
        <v>247.5</v>
      </c>
      <c r="G2011" s="228">
        <v>2184.1828311749996</v>
      </c>
      <c r="H2011" s="240">
        <v>230.81716882500041</v>
      </c>
      <c r="I2011" s="192">
        <v>167.81716882500041</v>
      </c>
      <c r="J2011" s="494">
        <f t="shared" si="12"/>
        <v>380.81716882500041</v>
      </c>
    </row>
    <row r="2012" spans="1:10" s="49" customFormat="1" ht="16.5">
      <c r="A2012" s="177">
        <v>43844</v>
      </c>
      <c r="B2012" s="425">
        <v>2462.5</v>
      </c>
      <c r="C2012" s="425">
        <v>2371</v>
      </c>
      <c r="D2012" s="488">
        <v>91.5</v>
      </c>
      <c r="E2012" s="52">
        <v>6.8853999999999997</v>
      </c>
      <c r="F2012" s="226">
        <v>247.5</v>
      </c>
      <c r="G2012" s="228">
        <v>2181.5863284749994</v>
      </c>
      <c r="H2012" s="240">
        <v>280.91367152500061</v>
      </c>
      <c r="I2012" s="192">
        <v>189.41367152500061</v>
      </c>
      <c r="J2012" s="494">
        <f t="shared" si="12"/>
        <v>430.91367152500061</v>
      </c>
    </row>
    <row r="2013" spans="1:10" s="49" customFormat="1" ht="16.5">
      <c r="A2013" s="177">
        <v>43845</v>
      </c>
      <c r="B2013" s="425">
        <v>2442.5</v>
      </c>
      <c r="C2013" s="425">
        <v>2351</v>
      </c>
      <c r="D2013" s="488">
        <v>91.5</v>
      </c>
      <c r="E2013" s="52">
        <v>6.8871000000000002</v>
      </c>
      <c r="F2013" s="226">
        <v>252.5</v>
      </c>
      <c r="G2013" s="228">
        <v>2223.1402069124997</v>
      </c>
      <c r="H2013" s="240">
        <v>219.35979308750029</v>
      </c>
      <c r="I2013" s="192">
        <v>127.85979308750029</v>
      </c>
      <c r="J2013" s="494">
        <f t="shared" si="12"/>
        <v>369.35979308750029</v>
      </c>
    </row>
    <row r="2014" spans="1:10" s="49" customFormat="1" ht="16.5">
      <c r="A2014" s="177">
        <v>43846</v>
      </c>
      <c r="B2014" s="425">
        <v>2425</v>
      </c>
      <c r="C2014" s="425">
        <v>2320</v>
      </c>
      <c r="D2014" s="488">
        <v>105</v>
      </c>
      <c r="E2014" s="52">
        <v>6.8849999999999998</v>
      </c>
      <c r="F2014" s="226">
        <v>252.5</v>
      </c>
      <c r="G2014" s="228">
        <v>2222.5080693749996</v>
      </c>
      <c r="H2014" s="240">
        <v>202.49193062500035</v>
      </c>
      <c r="I2014" s="192">
        <v>97.49193062500035</v>
      </c>
      <c r="J2014" s="494">
        <f t="shared" si="12"/>
        <v>352.49193062500035</v>
      </c>
    </row>
    <row r="2015" spans="1:10" s="49" customFormat="1" ht="16.5">
      <c r="A2015" s="177">
        <v>43847</v>
      </c>
      <c r="B2015" s="425">
        <v>2400</v>
      </c>
      <c r="C2015" s="425">
        <v>2284</v>
      </c>
      <c r="D2015" s="488">
        <v>116</v>
      </c>
      <c r="E2015" s="52">
        <v>6.8585000000000003</v>
      </c>
      <c r="F2015" s="226">
        <v>257.5</v>
      </c>
      <c r="G2015" s="228">
        <v>2255.4128995624997</v>
      </c>
      <c r="H2015" s="240">
        <v>144.58710043750034</v>
      </c>
      <c r="I2015" s="192">
        <v>28.587100437500339</v>
      </c>
      <c r="J2015" s="494">
        <f t="shared" si="12"/>
        <v>294.58710043750034</v>
      </c>
    </row>
    <row r="2016" spans="1:10" s="49" customFormat="1" ht="16.5">
      <c r="A2016" s="177">
        <v>43850</v>
      </c>
      <c r="B2016" s="425">
        <v>2415</v>
      </c>
      <c r="C2016" s="425">
        <v>2341</v>
      </c>
      <c r="D2016" s="488">
        <v>74</v>
      </c>
      <c r="E2016" s="52">
        <v>6.8613</v>
      </c>
      <c r="F2016" s="226">
        <v>257.5</v>
      </c>
      <c r="G2016" s="228">
        <v>2256.2724397124998</v>
      </c>
      <c r="H2016" s="240">
        <v>158.72756028750018</v>
      </c>
      <c r="I2016" s="192">
        <v>84.727560287500182</v>
      </c>
      <c r="J2016" s="494">
        <f t="shared" si="12"/>
        <v>308.72756028750018</v>
      </c>
    </row>
    <row r="2017" spans="1:10" s="49" customFormat="1" ht="16.5">
      <c r="A2017" s="177">
        <v>43851</v>
      </c>
      <c r="B2017" s="425">
        <v>2390</v>
      </c>
      <c r="C2017" s="425">
        <v>2293</v>
      </c>
      <c r="D2017" s="488">
        <v>97</v>
      </c>
      <c r="E2017" s="52">
        <v>6.9065000000000003</v>
      </c>
      <c r="F2017" s="226">
        <v>257.5</v>
      </c>
      <c r="G2017" s="228">
        <v>2270.1478735624996</v>
      </c>
      <c r="H2017" s="240">
        <v>119.85212643750037</v>
      </c>
      <c r="I2017" s="192">
        <v>22.852126437500374</v>
      </c>
      <c r="J2017" s="494">
        <f t="shared" si="12"/>
        <v>269.85212643750037</v>
      </c>
    </row>
    <row r="2018" spans="1:10" s="49" customFormat="1" ht="16.5">
      <c r="A2018" s="177">
        <v>43852</v>
      </c>
      <c r="B2018" s="425">
        <v>2350</v>
      </c>
      <c r="C2018" s="425">
        <v>2254</v>
      </c>
      <c r="D2018" s="488">
        <v>96</v>
      </c>
      <c r="E2018" s="52">
        <v>6.9012000000000002</v>
      </c>
      <c r="F2018" s="226">
        <v>252.5</v>
      </c>
      <c r="G2018" s="228">
        <v>2227.3845589499997</v>
      </c>
      <c r="H2018" s="240">
        <v>122.6154410500003</v>
      </c>
      <c r="I2018" s="192">
        <v>26.6154410500003</v>
      </c>
      <c r="J2018" s="494">
        <f t="shared" si="12"/>
        <v>272.6154410500003</v>
      </c>
    </row>
    <row r="2019" spans="1:10" s="49" customFormat="1" ht="16.5">
      <c r="A2019" s="177">
        <v>43868</v>
      </c>
      <c r="B2019" s="425">
        <v>2130</v>
      </c>
      <c r="C2019" s="425">
        <v>2134</v>
      </c>
      <c r="D2019" s="488">
        <v>-4</v>
      </c>
      <c r="E2019" s="52">
        <v>6.9859999999999998</v>
      </c>
      <c r="F2019" s="226">
        <v>227.5</v>
      </c>
      <c r="G2019" s="228">
        <v>2044.7018772499996</v>
      </c>
      <c r="H2019" s="240">
        <v>85.298122750000402</v>
      </c>
      <c r="I2019" s="192">
        <v>89.298122750000402</v>
      </c>
      <c r="J2019" s="494">
        <f t="shared" si="12"/>
        <v>235.2981227500004</v>
      </c>
    </row>
    <row r="2020" spans="1:10" s="49" customFormat="1" ht="16.5">
      <c r="A2020" s="177">
        <v>43871</v>
      </c>
      <c r="B2020" s="425">
        <v>2125</v>
      </c>
      <c r="C2020" s="425">
        <v>2119</v>
      </c>
      <c r="D2020" s="488">
        <v>6</v>
      </c>
      <c r="E2020" s="52">
        <v>6.9852999999999996</v>
      </c>
      <c r="F2020" s="226">
        <v>227.5</v>
      </c>
      <c r="G2020" s="228">
        <v>2044.5120273624996</v>
      </c>
      <c r="H2020" s="240">
        <v>80.487972637500434</v>
      </c>
      <c r="I2020" s="192">
        <v>74.487972637500434</v>
      </c>
      <c r="J2020" s="494">
        <f t="shared" si="12"/>
        <v>230.48797263750043</v>
      </c>
    </row>
    <row r="2021" spans="1:10" s="49" customFormat="1" ht="16.5">
      <c r="A2021" s="177">
        <v>43872</v>
      </c>
      <c r="B2021" s="425">
        <v>2095</v>
      </c>
      <c r="C2021" s="425">
        <v>2114</v>
      </c>
      <c r="D2021" s="488">
        <v>-19</v>
      </c>
      <c r="E2021" s="52">
        <v>6.9775</v>
      </c>
      <c r="F2021" s="226">
        <v>227.5</v>
      </c>
      <c r="G2021" s="228">
        <v>2042.3965571874996</v>
      </c>
      <c r="H2021" s="240">
        <v>52.603442812500361</v>
      </c>
      <c r="I2021" s="192">
        <v>71.603442812500361</v>
      </c>
      <c r="J2021" s="494">
        <f t="shared" si="12"/>
        <v>202.60344281250036</v>
      </c>
    </row>
    <row r="2022" spans="1:10" s="49" customFormat="1" ht="16.5">
      <c r="A2022" s="177">
        <v>43873</v>
      </c>
      <c r="B2022" s="425">
        <v>2065</v>
      </c>
      <c r="C2022" s="425">
        <v>2085</v>
      </c>
      <c r="D2022" s="488">
        <v>-20</v>
      </c>
      <c r="E2022" s="52">
        <v>6.9729999999999999</v>
      </c>
      <c r="F2022" s="226">
        <v>227.5</v>
      </c>
      <c r="G2022" s="228">
        <v>2041.1760936249998</v>
      </c>
      <c r="H2022" s="240">
        <v>23.823906375000206</v>
      </c>
      <c r="I2022" s="192">
        <v>43.823906375000206</v>
      </c>
      <c r="J2022" s="494">
        <f t="shared" si="12"/>
        <v>173.82390637500021</v>
      </c>
    </row>
    <row r="2023" spans="1:10" s="49" customFormat="1" ht="16.5">
      <c r="A2023" s="177">
        <v>43874</v>
      </c>
      <c r="B2023" s="425">
        <v>2027.5</v>
      </c>
      <c r="C2023" s="425">
        <v>2088</v>
      </c>
      <c r="D2023" s="488">
        <v>-60.5</v>
      </c>
      <c r="E2023" s="52">
        <v>6.9805000000000001</v>
      </c>
      <c r="F2023" s="226">
        <v>227.5</v>
      </c>
      <c r="G2023" s="228">
        <v>2043.2101995624998</v>
      </c>
      <c r="H2023" s="240">
        <v>-15.710199562499838</v>
      </c>
      <c r="I2023" s="192">
        <v>44.789800437500162</v>
      </c>
      <c r="J2023" s="494">
        <f t="shared" si="12"/>
        <v>134.28980043750016</v>
      </c>
    </row>
    <row r="2024" spans="1:10" s="49" customFormat="1" ht="16.5">
      <c r="A2024" s="177">
        <v>43875</v>
      </c>
      <c r="B2024" s="425">
        <v>2015</v>
      </c>
      <c r="C2024" s="425">
        <v>2097</v>
      </c>
      <c r="D2024" s="488">
        <v>-82</v>
      </c>
      <c r="E2024" s="52">
        <v>6.9794999999999998</v>
      </c>
      <c r="F2024" s="226">
        <v>227.5</v>
      </c>
      <c r="G2024" s="228">
        <v>2042.9389854374997</v>
      </c>
      <c r="H2024" s="240">
        <v>-27.938985437499696</v>
      </c>
      <c r="I2024" s="192">
        <v>54.061014562500304</v>
      </c>
      <c r="J2024" s="494">
        <f t="shared" si="12"/>
        <v>122.0610145625003</v>
      </c>
    </row>
    <row r="2025" spans="1:10" s="49" customFormat="1" ht="16.5">
      <c r="A2025" s="177">
        <v>43878</v>
      </c>
      <c r="B2025" s="425">
        <v>2032.5</v>
      </c>
      <c r="C2025" s="425">
        <v>2113</v>
      </c>
      <c r="D2025" s="488">
        <v>-80.5</v>
      </c>
      <c r="E2025" s="52">
        <v>6.9806999999999997</v>
      </c>
      <c r="F2025" s="226">
        <v>227.5</v>
      </c>
      <c r="G2025" s="228">
        <v>2043.2644423874997</v>
      </c>
      <c r="H2025" s="240">
        <v>-10.764442387499685</v>
      </c>
      <c r="I2025" s="192">
        <v>69.735557612500315</v>
      </c>
      <c r="J2025" s="494">
        <f t="shared" si="12"/>
        <v>139.23555761250032</v>
      </c>
    </row>
    <row r="2026" spans="1:10" s="49" customFormat="1" ht="16.5">
      <c r="A2026" s="177">
        <v>43879</v>
      </c>
      <c r="B2026" s="425">
        <v>2027.5</v>
      </c>
      <c r="C2026" s="425">
        <v>2089</v>
      </c>
      <c r="D2026" s="488">
        <v>-61.5</v>
      </c>
      <c r="E2026" s="52">
        <v>7.0052000000000003</v>
      </c>
      <c r="F2026" s="226">
        <v>227.5</v>
      </c>
      <c r="G2026" s="228">
        <v>2049.9091884499999</v>
      </c>
      <c r="H2026" s="240">
        <v>-22.409188449999874</v>
      </c>
      <c r="I2026" s="192">
        <v>39.090811550000126</v>
      </c>
      <c r="J2026" s="494">
        <f t="shared" si="12"/>
        <v>127.59081155000013</v>
      </c>
    </row>
    <row r="2027" spans="1:10" s="49" customFormat="1" ht="16.5">
      <c r="A2027" s="177">
        <v>43880</v>
      </c>
      <c r="B2027" s="425">
        <v>2040</v>
      </c>
      <c r="C2027" s="425">
        <v>2120</v>
      </c>
      <c r="D2027" s="488">
        <v>-80</v>
      </c>
      <c r="E2027" s="52">
        <v>6.9941000000000004</v>
      </c>
      <c r="F2027" s="226">
        <v>227.5</v>
      </c>
      <c r="G2027" s="228">
        <v>2046.8987116624999</v>
      </c>
      <c r="H2027" s="240">
        <v>-6.8987116624998635</v>
      </c>
      <c r="I2027" s="192">
        <v>73.101288337500137</v>
      </c>
      <c r="J2027" s="494">
        <f t="shared" si="12"/>
        <v>143.10128833750014</v>
      </c>
    </row>
    <row r="2028" spans="1:10" s="49" customFormat="1" ht="16.5">
      <c r="A2028" s="177">
        <v>43881</v>
      </c>
      <c r="B2028" s="425">
        <v>2055</v>
      </c>
      <c r="C2028" s="425">
        <v>2125</v>
      </c>
      <c r="D2028" s="488">
        <v>-70</v>
      </c>
      <c r="E2028" s="52">
        <v>7.0152999999999999</v>
      </c>
      <c r="F2028" s="226">
        <v>227.5</v>
      </c>
      <c r="G2028" s="228">
        <v>2052.6484511124995</v>
      </c>
      <c r="H2028" s="240">
        <v>2.3515488875004849</v>
      </c>
      <c r="I2028" s="192">
        <v>72.351548887500485</v>
      </c>
      <c r="J2028" s="494">
        <f t="shared" si="12"/>
        <v>152.35154888750048</v>
      </c>
    </row>
    <row r="2029" spans="1:10" s="49" customFormat="1" ht="16.5">
      <c r="A2029" s="177">
        <v>43882</v>
      </c>
      <c r="B2029" s="425">
        <v>2035</v>
      </c>
      <c r="C2029" s="425">
        <v>2119</v>
      </c>
      <c r="D2029" s="488">
        <v>-84</v>
      </c>
      <c r="E2029" s="52">
        <v>7.0385999999999997</v>
      </c>
      <c r="F2029" s="226">
        <v>227.5</v>
      </c>
      <c r="G2029" s="228">
        <v>2058.9677402249999</v>
      </c>
      <c r="H2029" s="240">
        <v>-23.967740224999943</v>
      </c>
      <c r="I2029" s="192">
        <v>60.032259775000057</v>
      </c>
      <c r="J2029" s="494">
        <f t="shared" si="12"/>
        <v>126.03225977500006</v>
      </c>
    </row>
    <row r="2030" spans="1:10" s="49" customFormat="1" ht="16.5">
      <c r="A2030" s="177">
        <v>43885</v>
      </c>
      <c r="B2030" s="425">
        <v>2012.5</v>
      </c>
      <c r="C2030" s="425">
        <v>2082</v>
      </c>
      <c r="D2030" s="488">
        <v>-69.5</v>
      </c>
      <c r="E2030" s="52">
        <v>7.0315000000000003</v>
      </c>
      <c r="F2030" s="226">
        <v>227.5</v>
      </c>
      <c r="G2030" s="228">
        <v>2057.0421199374996</v>
      </c>
      <c r="H2030" s="240">
        <v>-44.542119937499592</v>
      </c>
      <c r="I2030" s="192">
        <v>24.957880062500408</v>
      </c>
      <c r="J2030" s="494">
        <f t="shared" si="12"/>
        <v>105.45788006250041</v>
      </c>
    </row>
    <row r="2031" spans="1:10" s="49" customFormat="1" ht="16.5">
      <c r="A2031" s="177">
        <v>43886</v>
      </c>
      <c r="B2031" s="425">
        <v>2020</v>
      </c>
      <c r="C2031" s="425">
        <v>2131</v>
      </c>
      <c r="D2031" s="488">
        <v>-111</v>
      </c>
      <c r="E2031" s="52">
        <v>7.0162000000000004</v>
      </c>
      <c r="F2031" s="226">
        <v>227.5</v>
      </c>
      <c r="G2031" s="228">
        <v>2052.8925438249998</v>
      </c>
      <c r="H2031" s="240">
        <v>-32.892543824999848</v>
      </c>
      <c r="I2031" s="192">
        <v>78.107456175000152</v>
      </c>
      <c r="J2031" s="494">
        <f t="shared" si="12"/>
        <v>117.10745617500015</v>
      </c>
    </row>
    <row r="2032" spans="1:10" s="49" customFormat="1" ht="16.5">
      <c r="A2032" s="177">
        <v>43887</v>
      </c>
      <c r="B2032" s="425">
        <v>2032.5</v>
      </c>
      <c r="C2032" s="425">
        <v>2093</v>
      </c>
      <c r="D2032" s="488">
        <v>-60.5</v>
      </c>
      <c r="E2032" s="52">
        <v>7.0170000000000003</v>
      </c>
      <c r="F2032" s="226">
        <v>222.5</v>
      </c>
      <c r="G2032" s="228">
        <v>2011.2829323749997</v>
      </c>
      <c r="H2032" s="240">
        <v>21.217067625000254</v>
      </c>
      <c r="I2032" s="192">
        <v>81.717067625000254</v>
      </c>
      <c r="J2032" s="494">
        <f t="shared" si="12"/>
        <v>171.21706762500025</v>
      </c>
    </row>
    <row r="2033" spans="1:10" s="49" customFormat="1" ht="16.5">
      <c r="A2033" s="177">
        <v>43888</v>
      </c>
      <c r="B2033" s="425">
        <v>2002.5</v>
      </c>
      <c r="C2033" s="425">
        <v>2083</v>
      </c>
      <c r="D2033" s="488">
        <v>-80.5</v>
      </c>
      <c r="E2033" s="52">
        <v>7.0160999999999998</v>
      </c>
      <c r="F2033" s="226">
        <v>222.5</v>
      </c>
      <c r="G2033" s="228">
        <v>2011.0442043374997</v>
      </c>
      <c r="H2033" s="240">
        <v>-8.5442043374996501</v>
      </c>
      <c r="I2033" s="192">
        <v>71.95579566250035</v>
      </c>
      <c r="J2033" s="494">
        <f t="shared" si="12"/>
        <v>141.45579566250035</v>
      </c>
    </row>
    <row r="2034" spans="1:10" s="49" customFormat="1" ht="16.5">
      <c r="A2034" s="177">
        <v>43889</v>
      </c>
      <c r="B2034" s="425">
        <v>1975</v>
      </c>
      <c r="C2034" s="425">
        <v>2010</v>
      </c>
      <c r="D2034" s="488">
        <v>-35</v>
      </c>
      <c r="E2034" s="52">
        <v>6.9896000000000003</v>
      </c>
      <c r="F2034" s="226">
        <v>217.5</v>
      </c>
      <c r="G2034" s="228">
        <v>1962.3517316999996</v>
      </c>
      <c r="H2034" s="240">
        <v>12.648268300000382</v>
      </c>
      <c r="I2034" s="192">
        <v>47.648268300000382</v>
      </c>
      <c r="J2034" s="494">
        <f t="shared" si="12"/>
        <v>162.64826830000038</v>
      </c>
    </row>
    <row r="2035" spans="1:10" s="49" customFormat="1" ht="16.5">
      <c r="A2035" s="177">
        <v>43892</v>
      </c>
      <c r="B2035" s="425">
        <v>1967.5</v>
      </c>
      <c r="C2035" s="425">
        <v>2045</v>
      </c>
      <c r="D2035" s="488">
        <v>-77.5</v>
      </c>
      <c r="E2035" s="52">
        <v>6.9577999999999998</v>
      </c>
      <c r="F2035" s="226">
        <v>222.5</v>
      </c>
      <c r="G2035" s="228">
        <v>1995.5799325749997</v>
      </c>
      <c r="H2035" s="240">
        <v>-28.079932574999702</v>
      </c>
      <c r="I2035" s="192">
        <v>49.420067425000298</v>
      </c>
      <c r="J2035" s="494">
        <f t="shared" si="12"/>
        <v>121.9200674250003</v>
      </c>
    </row>
    <row r="2036" spans="1:10" s="49" customFormat="1" ht="16.5">
      <c r="A2036" s="177">
        <v>43893</v>
      </c>
      <c r="B2036" s="425">
        <v>1977.5</v>
      </c>
      <c r="C2036" s="425">
        <v>2047</v>
      </c>
      <c r="D2036" s="488">
        <v>-69.5</v>
      </c>
      <c r="E2036" s="52">
        <v>6.9808000000000003</v>
      </c>
      <c r="F2036" s="226">
        <v>222.5</v>
      </c>
      <c r="G2036" s="228">
        <v>2001.6807601999999</v>
      </c>
      <c r="H2036" s="240">
        <v>-24.180760199999895</v>
      </c>
      <c r="I2036" s="192">
        <v>45.319239800000105</v>
      </c>
      <c r="J2036" s="494">
        <f t="shared" si="12"/>
        <v>125.8192398000001</v>
      </c>
    </row>
    <row r="2037" spans="1:10" s="49" customFormat="1" ht="16.5">
      <c r="A2037" s="177">
        <v>43894</v>
      </c>
      <c r="B2037" s="425">
        <v>1960</v>
      </c>
      <c r="C2037" s="425">
        <v>2039</v>
      </c>
      <c r="D2037" s="488">
        <v>-79</v>
      </c>
      <c r="E2037" s="52">
        <v>6.9330999999999996</v>
      </c>
      <c r="F2037" s="226">
        <v>222.5</v>
      </c>
      <c r="G2037" s="228">
        <v>1989.0281742124996</v>
      </c>
      <c r="H2037" s="240">
        <v>-29.028174212499607</v>
      </c>
      <c r="I2037" s="192">
        <v>49.971825787500393</v>
      </c>
      <c r="J2037" s="494">
        <f t="shared" si="12"/>
        <v>120.97182578750039</v>
      </c>
    </row>
    <row r="2038" spans="1:10" s="49" customFormat="1" ht="16.5">
      <c r="A2038" s="177">
        <v>43895</v>
      </c>
      <c r="B2038" s="425">
        <v>1947.5</v>
      </c>
      <c r="C2038" s="425">
        <v>2040</v>
      </c>
      <c r="D2038" s="488">
        <v>-92.5</v>
      </c>
      <c r="E2038" s="52">
        <v>6.9424999999999999</v>
      </c>
      <c r="F2038" s="226">
        <v>222.5</v>
      </c>
      <c r="G2038" s="228">
        <v>1991.5215559374997</v>
      </c>
      <c r="H2038" s="240">
        <v>-44.02155593749967</v>
      </c>
      <c r="I2038" s="192">
        <v>48.47844406250033</v>
      </c>
      <c r="J2038" s="494">
        <f t="shared" si="12"/>
        <v>105.97844406250033</v>
      </c>
    </row>
    <row r="2039" spans="1:10" s="49" customFormat="1" ht="16.5">
      <c r="A2039" s="177">
        <v>43896</v>
      </c>
      <c r="B2039" s="425">
        <v>1935</v>
      </c>
      <c r="C2039" s="425">
        <v>2032</v>
      </c>
      <c r="D2039" s="488">
        <v>-97</v>
      </c>
      <c r="E2039" s="52">
        <v>6.94</v>
      </c>
      <c r="F2039" s="226">
        <v>217.5</v>
      </c>
      <c r="G2039" s="228">
        <v>1949.4908174999998</v>
      </c>
      <c r="H2039" s="240">
        <v>-14.490817499999821</v>
      </c>
      <c r="I2039" s="192">
        <v>82.509182500000179</v>
      </c>
      <c r="J2039" s="494">
        <f t="shared" si="12"/>
        <v>135.50918250000018</v>
      </c>
    </row>
    <row r="2040" spans="1:10" s="49" customFormat="1" ht="16.5">
      <c r="A2040" s="177">
        <v>43899</v>
      </c>
      <c r="B2040" s="425">
        <v>1750</v>
      </c>
      <c r="C2040" s="425">
        <v>1918</v>
      </c>
      <c r="D2040" s="488">
        <v>-168</v>
      </c>
      <c r="E2040" s="52">
        <v>6.9499000000000004</v>
      </c>
      <c r="F2040" s="226">
        <v>207.5</v>
      </c>
      <c r="G2040" s="228">
        <v>1869.2045816374998</v>
      </c>
      <c r="H2040" s="240">
        <v>-119.20458163749981</v>
      </c>
      <c r="I2040" s="192">
        <v>48.795418362500186</v>
      </c>
      <c r="J2040" s="494">
        <f t="shared" si="12"/>
        <v>30.795418362500186</v>
      </c>
    </row>
    <row r="2041" spans="1:10" s="49" customFormat="1" ht="16.5">
      <c r="A2041" s="177">
        <v>43900</v>
      </c>
      <c r="B2041" s="425">
        <v>1810</v>
      </c>
      <c r="C2041" s="425">
        <v>1911</v>
      </c>
      <c r="D2041" s="488">
        <v>-101</v>
      </c>
      <c r="E2041" s="52">
        <v>6.9469000000000003</v>
      </c>
      <c r="F2041" s="226">
        <v>207.5</v>
      </c>
      <c r="G2041" s="228">
        <v>1868.4624682624999</v>
      </c>
      <c r="H2041" s="240">
        <v>-58.462468262499897</v>
      </c>
      <c r="I2041" s="192">
        <v>42.537531737500103</v>
      </c>
      <c r="J2041" s="494">
        <f t="shared" si="12"/>
        <v>91.537531737500103</v>
      </c>
    </row>
    <row r="2042" spans="1:10" s="49" customFormat="1" ht="16.5">
      <c r="A2042" s="177">
        <v>43901</v>
      </c>
      <c r="B2042" s="425">
        <v>1820</v>
      </c>
      <c r="C2042" s="425">
        <v>1887</v>
      </c>
      <c r="D2042" s="488">
        <v>-67</v>
      </c>
      <c r="E2042" s="52">
        <v>6.9499000000000004</v>
      </c>
      <c r="F2042" s="226">
        <v>207.5</v>
      </c>
      <c r="G2042" s="228">
        <v>1869.2045816374998</v>
      </c>
      <c r="H2042" s="240">
        <v>-49.204581637499814</v>
      </c>
      <c r="I2042" s="192">
        <v>17.795418362500186</v>
      </c>
      <c r="J2042" s="494">
        <f t="shared" si="12"/>
        <v>100.79541836250019</v>
      </c>
    </row>
    <row r="2043" spans="1:10" s="49" customFormat="1" ht="16.5">
      <c r="A2043" s="177">
        <v>43902</v>
      </c>
      <c r="B2043" s="425">
        <v>1767.5</v>
      </c>
      <c r="C2043" s="425">
        <v>1853</v>
      </c>
      <c r="D2043" s="488">
        <v>-85.5</v>
      </c>
      <c r="E2043" s="52">
        <v>6.984</v>
      </c>
      <c r="F2043" s="226">
        <v>202.5</v>
      </c>
      <c r="G2043" s="228">
        <v>1836.0100589999997</v>
      </c>
      <c r="H2043" s="240">
        <v>-68.510058999999728</v>
      </c>
      <c r="I2043" s="192">
        <v>16.989941000000272</v>
      </c>
      <c r="J2043" s="494">
        <f t="shared" si="12"/>
        <v>81.489941000000272</v>
      </c>
    </row>
    <row r="2044" spans="1:10" s="49" customFormat="1" ht="16.5">
      <c r="A2044" s="177">
        <v>43903</v>
      </c>
      <c r="B2044" s="425">
        <v>1780</v>
      </c>
      <c r="C2044" s="425">
        <v>1857</v>
      </c>
      <c r="D2044" s="488">
        <v>-77</v>
      </c>
      <c r="E2044" s="52">
        <v>6.9926000000000004</v>
      </c>
      <c r="F2044" s="226">
        <v>202.5</v>
      </c>
      <c r="G2044" s="228">
        <v>1838.0861882249997</v>
      </c>
      <c r="H2044" s="240">
        <v>-58.08618822499966</v>
      </c>
      <c r="I2044" s="192">
        <v>18.91381177500034</v>
      </c>
      <c r="J2044" s="494">
        <f t="shared" si="12"/>
        <v>91.91381177500034</v>
      </c>
    </row>
    <row r="2045" spans="1:10" s="49" customFormat="1" ht="16.5">
      <c r="A2045" s="177">
        <v>43906</v>
      </c>
      <c r="B2045" s="425">
        <v>1787.5</v>
      </c>
      <c r="C2045" s="425">
        <v>1825</v>
      </c>
      <c r="D2045" s="488">
        <v>-37.5</v>
      </c>
      <c r="E2045" s="52">
        <v>6.9973999999999998</v>
      </c>
      <c r="F2045" s="226">
        <v>202.5</v>
      </c>
      <c r="G2045" s="228">
        <v>1839.2449580249997</v>
      </c>
      <c r="H2045" s="240">
        <v>-51.744958024999733</v>
      </c>
      <c r="I2045" s="192">
        <v>-14.244958024999733</v>
      </c>
      <c r="J2045" s="494">
        <f t="shared" si="12"/>
        <v>98.255041975000267</v>
      </c>
    </row>
    <row r="2046" spans="1:10" s="49" customFormat="1" ht="16.5">
      <c r="A2046" s="177">
        <v>43907</v>
      </c>
      <c r="B2046" s="425">
        <v>1785.5</v>
      </c>
      <c r="C2046" s="425">
        <v>1816</v>
      </c>
      <c r="D2046" s="488">
        <v>-30.5</v>
      </c>
      <c r="E2046" s="52">
        <v>7.0095999999999998</v>
      </c>
      <c r="F2046" s="226">
        <v>197.5</v>
      </c>
      <c r="G2046" s="228">
        <v>1800.4076913999997</v>
      </c>
      <c r="H2046" s="240">
        <v>-14.907691399999749</v>
      </c>
      <c r="I2046" s="192">
        <v>15.592308600000251</v>
      </c>
      <c r="J2046" s="494">
        <f t="shared" si="12"/>
        <v>135.09230860000025</v>
      </c>
    </row>
    <row r="2047" spans="1:10" s="49" customFormat="1" ht="16.5">
      <c r="A2047" s="177">
        <v>43908</v>
      </c>
      <c r="B2047" s="425">
        <v>1770</v>
      </c>
      <c r="C2047" s="425">
        <v>1781</v>
      </c>
      <c r="D2047" s="488">
        <v>-11</v>
      </c>
      <c r="E2047" s="52">
        <v>7.0259999999999998</v>
      </c>
      <c r="F2047" s="226">
        <v>197.5</v>
      </c>
      <c r="G2047" s="228">
        <v>1804.2690652499996</v>
      </c>
      <c r="H2047" s="240">
        <v>-34.269065249999585</v>
      </c>
      <c r="I2047" s="192">
        <v>-23.269065249999585</v>
      </c>
      <c r="J2047" s="494">
        <f t="shared" si="12"/>
        <v>115.73093475000042</v>
      </c>
    </row>
    <row r="2048" spans="1:10" s="49" customFormat="1" ht="16.5">
      <c r="A2048" s="177">
        <v>43909</v>
      </c>
      <c r="B2048" s="425">
        <v>1687.5</v>
      </c>
      <c r="C2048" s="425">
        <v>1722</v>
      </c>
      <c r="D2048" s="488">
        <v>-34.5</v>
      </c>
      <c r="E2048" s="52">
        <v>7.0910000000000002</v>
      </c>
      <c r="F2048" s="226">
        <v>192.5</v>
      </c>
      <c r="G2048" s="228">
        <v>1777.3056126249996</v>
      </c>
      <c r="H2048" s="240">
        <v>-89.80561262499964</v>
      </c>
      <c r="I2048" s="192">
        <v>-55.30561262499964</v>
      </c>
      <c r="J2048" s="494">
        <f t="shared" si="12"/>
        <v>60.19438737500036</v>
      </c>
    </row>
    <row r="2049" spans="1:10" s="49" customFormat="1" ht="16.5">
      <c r="A2049" s="177">
        <v>43910</v>
      </c>
      <c r="B2049" s="425">
        <v>1730</v>
      </c>
      <c r="C2049" s="425">
        <v>1771</v>
      </c>
      <c r="D2049" s="488">
        <v>-41</v>
      </c>
      <c r="E2049" s="52">
        <v>7.0660999999999996</v>
      </c>
      <c r="F2049" s="226">
        <v>192.5</v>
      </c>
      <c r="G2049" s="228">
        <v>1771.5913396374999</v>
      </c>
      <c r="H2049" s="240">
        <v>-41.591339637499914</v>
      </c>
      <c r="I2049" s="192">
        <v>-0.59133963749991381</v>
      </c>
      <c r="J2049" s="494">
        <f t="shared" si="12"/>
        <v>108.40866036250009</v>
      </c>
    </row>
    <row r="2050" spans="1:10" s="49" customFormat="1" ht="16.5">
      <c r="A2050" s="177">
        <v>43913</v>
      </c>
      <c r="B2050" s="425">
        <v>1715</v>
      </c>
      <c r="C2050" s="425">
        <v>1735</v>
      </c>
      <c r="D2050" s="488">
        <v>-20</v>
      </c>
      <c r="E2050" s="52">
        <v>7.1186999999999996</v>
      </c>
      <c r="F2050" s="226">
        <v>192.5</v>
      </c>
      <c r="G2050" s="228">
        <v>1783.6624544624995</v>
      </c>
      <c r="H2050" s="240">
        <v>-68.662454462499454</v>
      </c>
      <c r="I2050" s="192">
        <v>-48.662454462499454</v>
      </c>
      <c r="J2050" s="494">
        <f t="shared" si="12"/>
        <v>81.337545537500546</v>
      </c>
    </row>
    <row r="2051" spans="1:10" s="49" customFormat="1" ht="16.5">
      <c r="A2051" s="177">
        <v>43914</v>
      </c>
      <c r="B2051" s="425">
        <v>1712.5</v>
      </c>
      <c r="C2051" s="425">
        <v>1734</v>
      </c>
      <c r="D2051" s="488">
        <v>-21.5</v>
      </c>
      <c r="E2051" s="52">
        <v>7.0769000000000002</v>
      </c>
      <c r="F2051" s="226">
        <v>192.5</v>
      </c>
      <c r="G2051" s="228">
        <v>1774.0698194874997</v>
      </c>
      <c r="H2051" s="240">
        <v>-61.569819487499672</v>
      </c>
      <c r="I2051" s="192">
        <v>-40.069819487499672</v>
      </c>
      <c r="J2051" s="494">
        <f t="shared" si="12"/>
        <v>88.430180512500328</v>
      </c>
    </row>
    <row r="2052" spans="1:10" s="49" customFormat="1" ht="16.5">
      <c r="A2052" s="177">
        <v>43915</v>
      </c>
      <c r="B2052" s="425">
        <v>1687.5</v>
      </c>
      <c r="C2052" s="425">
        <v>1697</v>
      </c>
      <c r="D2052" s="488">
        <v>-9.5</v>
      </c>
      <c r="E2052" s="52">
        <v>7.1009000000000002</v>
      </c>
      <c r="F2052" s="226">
        <v>187.5</v>
      </c>
      <c r="G2052" s="228">
        <v>1737.2508628124999</v>
      </c>
      <c r="H2052" s="240">
        <v>-49.750862812499918</v>
      </c>
      <c r="I2052" s="192">
        <v>-40.250862812499918</v>
      </c>
      <c r="J2052" s="494">
        <f t="shared" si="12"/>
        <v>100.24913718750008</v>
      </c>
    </row>
    <row r="2053" spans="1:10" s="49" customFormat="1" ht="16.5">
      <c r="A2053" s="177">
        <v>43916</v>
      </c>
      <c r="B2053" s="425">
        <v>1655</v>
      </c>
      <c r="C2053" s="425">
        <v>1679</v>
      </c>
      <c r="D2053" s="488">
        <v>-24</v>
      </c>
      <c r="E2053" s="52">
        <v>7.0960000000000001</v>
      </c>
      <c r="F2053" s="226">
        <v>182.5</v>
      </c>
      <c r="G2053" s="228">
        <v>1693.8580929999998</v>
      </c>
      <c r="H2053" s="240">
        <v>-38.858092999999826</v>
      </c>
      <c r="I2053" s="192">
        <v>-14.858092999999826</v>
      </c>
      <c r="J2053" s="494">
        <f t="shared" si="12"/>
        <v>111.14190700000017</v>
      </c>
    </row>
    <row r="2054" spans="1:10" s="49" customFormat="1" ht="16.5">
      <c r="A2054" s="177">
        <v>43917</v>
      </c>
      <c r="B2054" s="425">
        <v>1592.5</v>
      </c>
      <c r="C2054" s="425">
        <v>1614</v>
      </c>
      <c r="D2054" s="488">
        <v>-21.5</v>
      </c>
      <c r="E2054" s="52">
        <v>7.0928000000000004</v>
      </c>
      <c r="F2054" s="226">
        <v>177.5</v>
      </c>
      <c r="G2054" s="228">
        <v>1650.8834697999998</v>
      </c>
      <c r="H2054" s="240">
        <v>-58.38346979999983</v>
      </c>
      <c r="I2054" s="192">
        <v>-36.88346979999983</v>
      </c>
      <c r="J2054" s="494">
        <f t="shared" si="12"/>
        <v>91.61653020000017</v>
      </c>
    </row>
    <row r="2055" spans="1:10" s="49" customFormat="1" ht="16.5">
      <c r="A2055" s="177">
        <v>43920</v>
      </c>
      <c r="B2055" s="425">
        <v>1552.5</v>
      </c>
      <c r="C2055" s="425">
        <v>1562</v>
      </c>
      <c r="D2055" s="488">
        <v>-9.5</v>
      </c>
      <c r="E2055" s="52">
        <v>7.0970000000000004</v>
      </c>
      <c r="F2055" s="226">
        <v>172.5</v>
      </c>
      <c r="G2055" s="228">
        <v>1609.4687748749998</v>
      </c>
      <c r="H2055" s="240">
        <v>-56.968774874999781</v>
      </c>
      <c r="I2055" s="192">
        <v>-47.468774874999781</v>
      </c>
      <c r="J2055" s="494">
        <f t="shared" si="12"/>
        <v>93.031225125000219</v>
      </c>
    </row>
    <row r="2056" spans="1:10" s="49" customFormat="1" ht="16.5">
      <c r="A2056" s="177">
        <v>43921</v>
      </c>
      <c r="B2056" s="425">
        <v>1580</v>
      </c>
      <c r="C2056" s="425">
        <v>1596</v>
      </c>
      <c r="D2056" s="488">
        <v>-16</v>
      </c>
      <c r="E2056" s="52">
        <v>7.0930999999999997</v>
      </c>
      <c r="F2056" s="226">
        <v>177.5</v>
      </c>
      <c r="G2056" s="228">
        <v>1650.9469517874998</v>
      </c>
      <c r="H2056" s="240">
        <v>-70.946951787499756</v>
      </c>
      <c r="I2056" s="192">
        <v>-54.946951787499756</v>
      </c>
      <c r="J2056" s="494">
        <f t="shared" si="12"/>
        <v>79.053048212500244</v>
      </c>
    </row>
    <row r="2057" spans="1:10" s="49" customFormat="1" ht="16.5">
      <c r="A2057" s="177">
        <v>43922</v>
      </c>
      <c r="B2057" s="425">
        <v>1560</v>
      </c>
      <c r="C2057" s="425">
        <v>1555</v>
      </c>
      <c r="D2057" s="488">
        <v>5</v>
      </c>
      <c r="E2057" s="52">
        <v>7.1058000000000003</v>
      </c>
      <c r="F2057" s="226">
        <v>172.5</v>
      </c>
      <c r="G2057" s="228">
        <v>1611.2784585749998</v>
      </c>
      <c r="H2057" s="240">
        <v>-51.278458574999831</v>
      </c>
      <c r="I2057" s="192">
        <v>-56.278458574999831</v>
      </c>
      <c r="J2057" s="494">
        <f t="shared" si="12"/>
        <v>98.721541425000169</v>
      </c>
    </row>
    <row r="2058" spans="1:10" s="49" customFormat="1" ht="16.5">
      <c r="A2058" s="177">
        <v>43923</v>
      </c>
      <c r="B2058" s="425">
        <v>1595</v>
      </c>
      <c r="C2058" s="425">
        <v>1629</v>
      </c>
      <c r="D2058" s="488">
        <v>-34</v>
      </c>
      <c r="E2058" s="52">
        <v>7.0976999999999997</v>
      </c>
      <c r="F2058" s="226">
        <v>172.5</v>
      </c>
      <c r="G2058" s="228">
        <v>1609.6127269874996</v>
      </c>
      <c r="H2058" s="240">
        <v>-14.612726987499627</v>
      </c>
      <c r="I2058" s="192">
        <v>19.387273012500373</v>
      </c>
      <c r="J2058" s="494">
        <f t="shared" si="12"/>
        <v>135.38727301250037</v>
      </c>
    </row>
    <row r="2059" spans="1:10" s="49" customFormat="1" ht="16.5">
      <c r="A2059" s="177">
        <v>43924</v>
      </c>
      <c r="B2059" s="425">
        <v>1615</v>
      </c>
      <c r="C2059" s="425">
        <v>1642</v>
      </c>
      <c r="D2059" s="488">
        <v>-27</v>
      </c>
      <c r="E2059" s="52">
        <v>7.0903</v>
      </c>
      <c r="F2059" s="226">
        <v>167.5</v>
      </c>
      <c r="G2059" s="228">
        <v>1565.8274417875</v>
      </c>
      <c r="H2059" s="240">
        <v>49.172558212500007</v>
      </c>
      <c r="I2059" s="192">
        <v>76.172558212500007</v>
      </c>
      <c r="J2059" s="494">
        <f t="shared" si="12"/>
        <v>199.17255821250001</v>
      </c>
    </row>
    <row r="2060" spans="1:10" s="49" customFormat="1" ht="16.5">
      <c r="A2060" s="177">
        <v>43928</v>
      </c>
      <c r="B2060" s="425">
        <v>1672.5</v>
      </c>
      <c r="C2060" s="425">
        <v>1688</v>
      </c>
      <c r="D2060" s="488">
        <v>-15.5</v>
      </c>
      <c r="E2060" s="52">
        <v>7.0549999999999997</v>
      </c>
      <c r="F2060" s="226">
        <v>167.5</v>
      </c>
      <c r="G2060" s="228">
        <v>1558.7785568749996</v>
      </c>
      <c r="H2060" s="240">
        <v>113.72144312500041</v>
      </c>
      <c r="I2060" s="192">
        <v>129.22144312500041</v>
      </c>
      <c r="J2060" s="494">
        <f t="shared" si="12"/>
        <v>263.72144312500041</v>
      </c>
    </row>
    <row r="2061" spans="1:10" s="49" customFormat="1" ht="16.5">
      <c r="A2061" s="177">
        <v>43929</v>
      </c>
      <c r="B2061" s="425">
        <v>1675</v>
      </c>
      <c r="C2061" s="425">
        <v>1685</v>
      </c>
      <c r="D2061" s="488">
        <v>-10</v>
      </c>
      <c r="E2061" s="52">
        <v>7.0682</v>
      </c>
      <c r="F2061" s="226">
        <v>167.5</v>
      </c>
      <c r="G2061" s="228">
        <v>1561.4144005249998</v>
      </c>
      <c r="H2061" s="240">
        <v>113.58559947500021</v>
      </c>
      <c r="I2061" s="192">
        <v>123.58559947500021</v>
      </c>
      <c r="J2061" s="494">
        <f t="shared" si="12"/>
        <v>263.58559947500021</v>
      </c>
    </row>
    <row r="2062" spans="1:10" s="49" customFormat="1" ht="16.5">
      <c r="A2062" s="177">
        <v>43930</v>
      </c>
      <c r="B2062" s="425">
        <v>1710</v>
      </c>
      <c r="C2062" s="425">
        <v>1774</v>
      </c>
      <c r="D2062" s="488">
        <v>-64</v>
      </c>
      <c r="E2062" s="52">
        <v>7.0590000000000002</v>
      </c>
      <c r="F2062" s="226">
        <v>167.5</v>
      </c>
      <c r="G2062" s="228">
        <v>1559.5772973749997</v>
      </c>
      <c r="H2062" s="240">
        <v>150.42270262500028</v>
      </c>
      <c r="I2062" s="192">
        <v>214.42270262500028</v>
      </c>
      <c r="J2062" s="494">
        <f t="shared" si="12"/>
        <v>300.42270262500028</v>
      </c>
    </row>
    <row r="2063" spans="1:10" s="49" customFormat="1" ht="16.5">
      <c r="A2063" s="177">
        <v>43931</v>
      </c>
      <c r="B2063" s="425">
        <v>1745</v>
      </c>
      <c r="C2063" s="425">
        <v>1774</v>
      </c>
      <c r="D2063" s="488">
        <v>-29</v>
      </c>
      <c r="E2063" s="52">
        <v>7.0358999999999998</v>
      </c>
      <c r="F2063" s="226">
        <v>167.5</v>
      </c>
      <c r="G2063" s="228">
        <v>1554.9645709874997</v>
      </c>
      <c r="H2063" s="240">
        <v>190.03542901250034</v>
      </c>
      <c r="I2063" s="192">
        <v>219.03542901250034</v>
      </c>
      <c r="J2063" s="494">
        <f t="shared" ref="J2063:J2126" si="13">H2063+150</f>
        <v>340.03542901250034</v>
      </c>
    </row>
    <row r="2064" spans="1:10" s="49" customFormat="1" ht="16.5">
      <c r="A2064" s="177">
        <v>43934</v>
      </c>
      <c r="B2064" s="425">
        <v>1765</v>
      </c>
      <c r="C2064" s="425">
        <v>1837</v>
      </c>
      <c r="D2064" s="488">
        <v>-72</v>
      </c>
      <c r="E2064" s="52">
        <v>7.0488999999999997</v>
      </c>
      <c r="F2064" s="226">
        <v>167.5</v>
      </c>
      <c r="G2064" s="228">
        <v>1557.5604776124999</v>
      </c>
      <c r="H2064" s="240">
        <v>207.43952238750012</v>
      </c>
      <c r="I2064" s="192">
        <v>279.43952238750012</v>
      </c>
      <c r="J2064" s="494">
        <f t="shared" si="13"/>
        <v>357.43952238750012</v>
      </c>
    </row>
    <row r="2065" spans="1:10" s="49" customFormat="1" ht="16.5">
      <c r="A2065" s="177">
        <v>43935</v>
      </c>
      <c r="B2065" s="425">
        <v>1700</v>
      </c>
      <c r="C2065" s="425">
        <v>1764</v>
      </c>
      <c r="D2065" s="488">
        <v>-64</v>
      </c>
      <c r="E2065" s="52">
        <v>7.0605000000000002</v>
      </c>
      <c r="F2065" s="226">
        <v>167.5</v>
      </c>
      <c r="G2065" s="228">
        <v>1559.8768250624998</v>
      </c>
      <c r="H2065" s="240">
        <v>140.12317493750015</v>
      </c>
      <c r="I2065" s="192">
        <v>204.12317493750015</v>
      </c>
      <c r="J2065" s="494">
        <f t="shared" si="13"/>
        <v>290.12317493750015</v>
      </c>
    </row>
    <row r="2066" spans="1:10" s="49" customFormat="1" ht="16.5">
      <c r="A2066" s="177">
        <v>43936</v>
      </c>
      <c r="B2066" s="425">
        <v>1682.5</v>
      </c>
      <c r="C2066" s="425">
        <v>1780</v>
      </c>
      <c r="D2066" s="488">
        <v>-97.5</v>
      </c>
      <c r="E2066" s="52">
        <v>7.0617000000000001</v>
      </c>
      <c r="F2066" s="226">
        <v>167.5</v>
      </c>
      <c r="G2066" s="228">
        <v>1560.1164472124999</v>
      </c>
      <c r="H2066" s="240">
        <v>122.38355278750009</v>
      </c>
      <c r="I2066" s="192">
        <v>219.88355278750009</v>
      </c>
      <c r="J2066" s="494">
        <f t="shared" si="13"/>
        <v>272.38355278750009</v>
      </c>
    </row>
    <row r="2067" spans="1:10" s="49" customFormat="1" ht="16.5">
      <c r="A2067" s="177">
        <v>43937</v>
      </c>
      <c r="B2067" s="425">
        <v>1652.5</v>
      </c>
      <c r="C2067" s="425">
        <v>1731</v>
      </c>
      <c r="D2067" s="488">
        <v>-78.5</v>
      </c>
      <c r="E2067" s="52">
        <v>7.0744999999999996</v>
      </c>
      <c r="F2067" s="226">
        <v>167.5</v>
      </c>
      <c r="G2067" s="228">
        <v>1562.6724168124999</v>
      </c>
      <c r="H2067" s="240">
        <v>89.827583187500068</v>
      </c>
      <c r="I2067" s="192">
        <v>168.32758318750007</v>
      </c>
      <c r="J2067" s="494">
        <f t="shared" si="13"/>
        <v>239.82758318750007</v>
      </c>
    </row>
    <row r="2068" spans="1:10" s="49" customFormat="1" ht="16.5">
      <c r="A2068" s="177">
        <v>43938</v>
      </c>
      <c r="B2068" s="425">
        <v>1652.5</v>
      </c>
      <c r="C2068" s="425">
        <v>1754</v>
      </c>
      <c r="D2068" s="488">
        <v>-101.5</v>
      </c>
      <c r="E2068" s="52">
        <v>7.0763999999999996</v>
      </c>
      <c r="F2068" s="226">
        <v>167.5</v>
      </c>
      <c r="G2068" s="228">
        <v>1563.0518185499998</v>
      </c>
      <c r="H2068" s="240">
        <v>89.44818145000022</v>
      </c>
      <c r="I2068" s="192">
        <v>190.94818145000022</v>
      </c>
      <c r="J2068" s="494">
        <f t="shared" si="13"/>
        <v>239.44818145000022</v>
      </c>
    </row>
    <row r="2069" spans="1:10" s="49" customFormat="1" ht="16.5">
      <c r="A2069" s="177">
        <v>43941</v>
      </c>
      <c r="B2069" s="425">
        <v>1657.5</v>
      </c>
      <c r="C2069" s="425">
        <v>1757</v>
      </c>
      <c r="D2069" s="488">
        <v>-99.5</v>
      </c>
      <c r="E2069" s="52">
        <v>7.0754999999999999</v>
      </c>
      <c r="F2069" s="226">
        <v>167.5</v>
      </c>
      <c r="G2069" s="228">
        <v>1562.8721019374998</v>
      </c>
      <c r="H2069" s="240">
        <v>94.627898062500208</v>
      </c>
      <c r="I2069" s="192">
        <v>194.12789806250021</v>
      </c>
      <c r="J2069" s="494">
        <f t="shared" si="13"/>
        <v>244.62789806250021</v>
      </c>
    </row>
    <row r="2070" spans="1:10" s="49" customFormat="1" ht="16.5">
      <c r="A2070" s="177">
        <v>43942</v>
      </c>
      <c r="B2070" s="425">
        <v>1615</v>
      </c>
      <c r="C2070" s="425">
        <v>1704</v>
      </c>
      <c r="D2070" s="488">
        <v>-89</v>
      </c>
      <c r="E2070" s="52">
        <v>7.0876000000000001</v>
      </c>
      <c r="F2070" s="226">
        <v>167.5</v>
      </c>
      <c r="G2070" s="228">
        <v>1565.2882919499996</v>
      </c>
      <c r="H2070" s="240">
        <v>49.711708050000425</v>
      </c>
      <c r="I2070" s="192">
        <v>138.71170805000042</v>
      </c>
      <c r="J2070" s="494">
        <f t="shared" si="13"/>
        <v>199.71170805000042</v>
      </c>
    </row>
    <row r="2071" spans="1:10" s="49" customFormat="1" ht="16.5">
      <c r="A2071" s="177">
        <v>43943</v>
      </c>
      <c r="B2071" s="425">
        <v>1570</v>
      </c>
      <c r="C2071" s="425">
        <v>1660</v>
      </c>
      <c r="D2071" s="488">
        <v>-90</v>
      </c>
      <c r="E2071" s="52">
        <v>7.0842000000000001</v>
      </c>
      <c r="F2071" s="226">
        <v>162.5</v>
      </c>
      <c r="G2071" s="228">
        <v>1522.382217375</v>
      </c>
      <c r="H2071" s="240">
        <v>47.617782625000018</v>
      </c>
      <c r="I2071" s="192">
        <v>137.61778262500002</v>
      </c>
      <c r="J2071" s="494">
        <f t="shared" si="13"/>
        <v>197.61778262500002</v>
      </c>
    </row>
    <row r="2072" spans="1:10" s="49" customFormat="1" ht="16.5">
      <c r="A2072" s="177">
        <v>43944</v>
      </c>
      <c r="B2072" s="425">
        <v>1625</v>
      </c>
      <c r="C2072" s="425">
        <v>1735</v>
      </c>
      <c r="D2072" s="488">
        <v>-110</v>
      </c>
      <c r="E2072" s="52">
        <v>7.0791000000000004</v>
      </c>
      <c r="F2072" s="226">
        <v>162.5</v>
      </c>
      <c r="G2072" s="228">
        <v>1521.3942230624998</v>
      </c>
      <c r="H2072" s="240">
        <v>103.6057769375002</v>
      </c>
      <c r="I2072" s="192">
        <v>213.6057769375002</v>
      </c>
      <c r="J2072" s="494">
        <f t="shared" si="13"/>
        <v>253.6057769375002</v>
      </c>
    </row>
    <row r="2073" spans="1:10" s="49" customFormat="1" ht="16.5">
      <c r="A2073" s="177">
        <v>43945</v>
      </c>
      <c r="B2073" s="425">
        <v>1652.5</v>
      </c>
      <c r="C2073" s="425">
        <v>1692</v>
      </c>
      <c r="D2073" s="488">
        <v>-39.5</v>
      </c>
      <c r="E2073" s="52">
        <v>7.0829000000000004</v>
      </c>
      <c r="F2073" s="226">
        <v>167.5</v>
      </c>
      <c r="G2073" s="228">
        <v>1564.3497718624999</v>
      </c>
      <c r="H2073" s="240">
        <v>88.150228137500108</v>
      </c>
      <c r="I2073" s="192">
        <v>127.65022813750011</v>
      </c>
      <c r="J2073" s="494">
        <f t="shared" si="13"/>
        <v>238.15022813750011</v>
      </c>
    </row>
    <row r="2074" spans="1:10" s="49" customFormat="1" ht="16.5">
      <c r="A2074" s="177">
        <v>43948</v>
      </c>
      <c r="B2074" s="425">
        <v>1620</v>
      </c>
      <c r="C2074" s="425">
        <v>1665</v>
      </c>
      <c r="D2074" s="488">
        <v>-45</v>
      </c>
      <c r="E2074" s="52">
        <v>7.0835999999999997</v>
      </c>
      <c r="F2074" s="226">
        <v>167.5</v>
      </c>
      <c r="G2074" s="228">
        <v>1564.4895514499997</v>
      </c>
      <c r="H2074" s="240">
        <v>55.510448550000319</v>
      </c>
      <c r="I2074" s="192">
        <v>100.51044855000032</v>
      </c>
      <c r="J2074" s="494">
        <f t="shared" si="13"/>
        <v>205.51044855000032</v>
      </c>
    </row>
    <row r="2075" spans="1:10" s="49" customFormat="1" ht="16.5">
      <c r="A2075" s="177">
        <v>43949</v>
      </c>
      <c r="B2075" s="425">
        <v>1622.5</v>
      </c>
      <c r="C2075" s="425">
        <v>1710</v>
      </c>
      <c r="D2075" s="488">
        <v>-87.5</v>
      </c>
      <c r="E2075" s="52">
        <v>7.0854999999999997</v>
      </c>
      <c r="F2075" s="226">
        <v>167.5</v>
      </c>
      <c r="G2075" s="228">
        <v>1564.8689531874998</v>
      </c>
      <c r="H2075" s="240">
        <v>57.631046812500244</v>
      </c>
      <c r="I2075" s="192">
        <v>145.13104681250024</v>
      </c>
      <c r="J2075" s="494">
        <f t="shared" si="13"/>
        <v>207.63104681250024</v>
      </c>
    </row>
    <row r="2076" spans="1:10" s="49" customFormat="1" ht="16.5">
      <c r="A2076" s="177">
        <v>43950</v>
      </c>
      <c r="B2076" s="425">
        <v>1627.5</v>
      </c>
      <c r="C2076" s="425">
        <v>1712</v>
      </c>
      <c r="D2076" s="488">
        <v>-84.5</v>
      </c>
      <c r="E2076" s="52">
        <v>7.0747999999999998</v>
      </c>
      <c r="F2076" s="226">
        <v>167.5</v>
      </c>
      <c r="G2076" s="228">
        <v>1562.73232235</v>
      </c>
      <c r="H2076" s="240">
        <v>64.767677649999996</v>
      </c>
      <c r="I2076" s="192">
        <v>149.26767765</v>
      </c>
      <c r="J2076" s="494">
        <f t="shared" si="13"/>
        <v>214.76767765</v>
      </c>
    </row>
    <row r="2077" spans="1:10" s="49" customFormat="1" ht="16.5">
      <c r="A2077" s="177">
        <v>43951</v>
      </c>
      <c r="B2077" s="425">
        <v>1652.5</v>
      </c>
      <c r="C2077" s="425">
        <v>1786</v>
      </c>
      <c r="D2077" s="488">
        <v>-133.5</v>
      </c>
      <c r="E2077" s="52">
        <v>7.0518999999999998</v>
      </c>
      <c r="F2077" s="226">
        <v>167.5</v>
      </c>
      <c r="G2077" s="228">
        <v>1558.1595329874999</v>
      </c>
      <c r="H2077" s="240">
        <v>94.340467012500085</v>
      </c>
      <c r="I2077" s="192">
        <v>227.84046701250008</v>
      </c>
      <c r="J2077" s="494">
        <f t="shared" si="13"/>
        <v>244.34046701250008</v>
      </c>
    </row>
    <row r="2078" spans="1:10" s="49" customFormat="1" ht="16.5">
      <c r="A2078" s="177">
        <v>43957</v>
      </c>
      <c r="B2078" s="425">
        <v>1710</v>
      </c>
      <c r="C2078" s="425">
        <v>1785</v>
      </c>
      <c r="D2078" s="488">
        <v>-75</v>
      </c>
      <c r="E2078" s="52">
        <v>7.0959000000000003</v>
      </c>
      <c r="F2078" s="226">
        <v>167.5</v>
      </c>
      <c r="G2078" s="228">
        <v>1566.9456784875001</v>
      </c>
      <c r="H2078" s="240">
        <v>143.05432151249988</v>
      </c>
      <c r="I2078" s="192">
        <v>218.05432151249988</v>
      </c>
      <c r="J2078" s="494">
        <f t="shared" si="13"/>
        <v>293.05432151249988</v>
      </c>
    </row>
    <row r="2079" spans="1:10" s="49" customFormat="1" ht="16.5">
      <c r="A2079" s="177">
        <v>43958</v>
      </c>
      <c r="B2079" s="425">
        <v>1692.5</v>
      </c>
      <c r="C2079" s="425">
        <v>1751</v>
      </c>
      <c r="D2079" s="488">
        <v>-58.5</v>
      </c>
      <c r="E2079" s="52">
        <v>7.0913000000000004</v>
      </c>
      <c r="F2079" s="226">
        <v>167.5</v>
      </c>
      <c r="G2079" s="228">
        <v>1566.0271269124999</v>
      </c>
      <c r="H2079" s="240">
        <v>126.47287308750015</v>
      </c>
      <c r="I2079" s="192">
        <v>184.97287308750015</v>
      </c>
      <c r="J2079" s="494">
        <f t="shared" si="13"/>
        <v>276.47287308750015</v>
      </c>
    </row>
    <row r="2080" spans="1:10" s="49" customFormat="1" ht="16.5">
      <c r="A2080" s="177">
        <v>43959</v>
      </c>
      <c r="B2080" s="425">
        <v>1667.5</v>
      </c>
      <c r="C2080" s="425">
        <v>1762</v>
      </c>
      <c r="D2080" s="488">
        <v>-94.5</v>
      </c>
      <c r="E2080" s="52">
        <v>7.0792000000000002</v>
      </c>
      <c r="F2080" s="226">
        <v>162.5</v>
      </c>
      <c r="G2080" s="228">
        <v>1521.4135954999999</v>
      </c>
      <c r="H2080" s="240">
        <v>146.08640450000007</v>
      </c>
      <c r="I2080" s="192">
        <v>240.58640450000007</v>
      </c>
      <c r="J2080" s="494">
        <f t="shared" si="13"/>
        <v>296.08640450000007</v>
      </c>
    </row>
    <row r="2081" spans="1:10" s="49" customFormat="1" ht="16.5">
      <c r="A2081" s="177">
        <v>43962</v>
      </c>
      <c r="B2081" s="425">
        <v>1665</v>
      </c>
      <c r="C2081" s="425">
        <v>1751</v>
      </c>
      <c r="D2081" s="488">
        <v>-86</v>
      </c>
      <c r="E2081" s="52">
        <v>7.0864000000000003</v>
      </c>
      <c r="F2081" s="226">
        <v>162.5</v>
      </c>
      <c r="G2081" s="228">
        <v>1522.8084109999995</v>
      </c>
      <c r="H2081" s="240">
        <v>142.19158900000048</v>
      </c>
      <c r="I2081" s="192">
        <v>228.19158900000048</v>
      </c>
      <c r="J2081" s="494">
        <f t="shared" si="13"/>
        <v>292.19158900000048</v>
      </c>
    </row>
    <row r="2082" spans="1:10" s="49" customFormat="1" ht="16.5">
      <c r="A2082" s="177">
        <v>43963</v>
      </c>
      <c r="B2082" s="425">
        <v>1662.5</v>
      </c>
      <c r="C2082" s="425">
        <v>1725</v>
      </c>
      <c r="D2082" s="488">
        <v>-62.5</v>
      </c>
      <c r="E2082" s="52">
        <v>7.0885999999999996</v>
      </c>
      <c r="F2082" s="226">
        <v>162.5</v>
      </c>
      <c r="G2082" s="228">
        <v>1523.2346046249997</v>
      </c>
      <c r="H2082" s="240">
        <v>139.26539537500025</v>
      </c>
      <c r="I2082" s="192">
        <v>201.76539537500025</v>
      </c>
      <c r="J2082" s="494">
        <f t="shared" si="13"/>
        <v>289.26539537500025</v>
      </c>
    </row>
    <row r="2083" spans="1:10" s="49" customFormat="1" ht="16.5">
      <c r="A2083" s="177">
        <v>43964</v>
      </c>
      <c r="B2083" s="425">
        <v>1667.5</v>
      </c>
      <c r="C2083" s="425">
        <v>1748</v>
      </c>
      <c r="D2083" s="488">
        <v>-80.5</v>
      </c>
      <c r="E2083" s="52">
        <v>7.0937000000000001</v>
      </c>
      <c r="F2083" s="226">
        <v>162.5</v>
      </c>
      <c r="G2083" s="228">
        <v>1524.2225989374997</v>
      </c>
      <c r="H2083" s="240">
        <v>143.2774010625003</v>
      </c>
      <c r="I2083" s="192">
        <v>223.7774010625003</v>
      </c>
      <c r="J2083" s="494">
        <f t="shared" si="13"/>
        <v>293.2774010625003</v>
      </c>
    </row>
    <row r="2084" spans="1:10" s="49" customFormat="1" ht="16.5">
      <c r="A2084" s="177">
        <v>43965</v>
      </c>
      <c r="B2084" s="425">
        <v>1690</v>
      </c>
      <c r="C2084" s="425">
        <v>1749</v>
      </c>
      <c r="D2084" s="488">
        <v>-59</v>
      </c>
      <c r="E2084" s="52">
        <v>7.0948000000000002</v>
      </c>
      <c r="F2084" s="226">
        <v>162.5</v>
      </c>
      <c r="G2084" s="228">
        <v>1524.4356957499997</v>
      </c>
      <c r="H2084" s="240">
        <v>165.5643042500003</v>
      </c>
      <c r="I2084" s="192">
        <v>224.5643042500003</v>
      </c>
      <c r="J2084" s="494">
        <f t="shared" si="13"/>
        <v>315.5643042500003</v>
      </c>
    </row>
    <row r="2085" spans="1:10" s="49" customFormat="1" ht="16.5">
      <c r="A2085" s="177">
        <v>43966</v>
      </c>
      <c r="B2085" s="425">
        <v>1730</v>
      </c>
      <c r="C2085" s="425">
        <v>1760</v>
      </c>
      <c r="D2085" s="488">
        <v>-30</v>
      </c>
      <c r="E2085" s="52">
        <v>7.0994999999999999</v>
      </c>
      <c r="F2085" s="226">
        <v>162.5</v>
      </c>
      <c r="G2085" s="228">
        <v>1525.3462003124998</v>
      </c>
      <c r="H2085" s="240">
        <v>204.65379968750017</v>
      </c>
      <c r="I2085" s="192">
        <v>234.65379968750017</v>
      </c>
      <c r="J2085" s="494">
        <f t="shared" si="13"/>
        <v>354.65379968750017</v>
      </c>
    </row>
    <row r="2086" spans="1:10" s="49" customFormat="1" ht="16.5">
      <c r="A2086" s="177">
        <v>43969</v>
      </c>
      <c r="B2086" s="425">
        <v>1700</v>
      </c>
      <c r="C2086" s="425">
        <v>1714</v>
      </c>
      <c r="D2086" s="488">
        <v>-14</v>
      </c>
      <c r="E2086" s="52">
        <v>7.1132999999999997</v>
      </c>
      <c r="F2086" s="226">
        <v>162.5</v>
      </c>
      <c r="G2086" s="228">
        <v>1528.0195966874996</v>
      </c>
      <c r="H2086" s="240">
        <v>171.98040331250036</v>
      </c>
      <c r="I2086" s="192">
        <v>185.98040331250036</v>
      </c>
      <c r="J2086" s="494">
        <f t="shared" si="13"/>
        <v>321.98040331250036</v>
      </c>
    </row>
    <row r="2087" spans="1:10" s="49" customFormat="1" ht="16.5">
      <c r="A2087" s="177">
        <v>43970</v>
      </c>
      <c r="B2087" s="425">
        <v>1650</v>
      </c>
      <c r="C2087" s="425">
        <v>1706</v>
      </c>
      <c r="D2087" s="488">
        <v>-56</v>
      </c>
      <c r="E2087" s="52">
        <v>7.1069000000000004</v>
      </c>
      <c r="F2087" s="226">
        <v>157.5</v>
      </c>
      <c r="G2087" s="228">
        <v>1484.4173065124999</v>
      </c>
      <c r="H2087" s="240">
        <v>165.58269348750014</v>
      </c>
      <c r="I2087" s="192">
        <v>221.58269348750014</v>
      </c>
      <c r="J2087" s="494">
        <f t="shared" si="13"/>
        <v>315.58269348750014</v>
      </c>
    </row>
    <row r="2088" spans="1:10" s="49" customFormat="1" ht="16.5">
      <c r="A2088" s="177">
        <v>43971</v>
      </c>
      <c r="B2088" s="425">
        <v>1660</v>
      </c>
      <c r="C2088" s="425">
        <v>1742</v>
      </c>
      <c r="D2088" s="488">
        <v>-82</v>
      </c>
      <c r="E2088" s="52">
        <v>7.1067</v>
      </c>
      <c r="F2088" s="226">
        <v>157.5</v>
      </c>
      <c r="G2088" s="228">
        <v>1484.3797537874998</v>
      </c>
      <c r="H2088" s="240">
        <v>175.62024621250021</v>
      </c>
      <c r="I2088" s="192">
        <v>257.62024621250021</v>
      </c>
      <c r="J2088" s="494">
        <f t="shared" si="13"/>
        <v>325.62024621250021</v>
      </c>
    </row>
    <row r="2089" spans="1:10" s="49" customFormat="1" ht="16.5">
      <c r="A2089" s="177">
        <v>43972</v>
      </c>
      <c r="B2089" s="425">
        <v>1670</v>
      </c>
      <c r="C2089" s="425">
        <v>1747</v>
      </c>
      <c r="D2089" s="488">
        <v>-77</v>
      </c>
      <c r="E2089" s="52">
        <v>7.0998000000000001</v>
      </c>
      <c r="F2089" s="226">
        <v>157.5</v>
      </c>
      <c r="G2089" s="228">
        <v>1483.0841847749998</v>
      </c>
      <c r="H2089" s="240">
        <v>186.91581522500019</v>
      </c>
      <c r="I2089" s="192">
        <v>263.91581522500019</v>
      </c>
      <c r="J2089" s="494">
        <f t="shared" si="13"/>
        <v>336.91581522500019</v>
      </c>
    </row>
    <row r="2090" spans="1:10" s="49" customFormat="1" ht="16.5">
      <c r="A2090" s="177">
        <v>43973</v>
      </c>
      <c r="B2090" s="425">
        <v>1622.5</v>
      </c>
      <c r="C2090" s="425">
        <v>1682</v>
      </c>
      <c r="D2090" s="488">
        <v>-59.5</v>
      </c>
      <c r="E2090" s="52">
        <v>7.1416000000000004</v>
      </c>
      <c r="F2090" s="226">
        <v>157.5</v>
      </c>
      <c r="G2090" s="228">
        <v>1490.9327043000001</v>
      </c>
      <c r="H2090" s="240">
        <v>131.56729569999993</v>
      </c>
      <c r="I2090" s="192">
        <v>191.06729569999993</v>
      </c>
      <c r="J2090" s="494">
        <f t="shared" si="13"/>
        <v>281.56729569999993</v>
      </c>
    </row>
    <row r="2091" spans="1:10" s="49" customFormat="1" ht="16.5">
      <c r="A2091" s="177">
        <v>43977</v>
      </c>
      <c r="B2091" s="425">
        <v>1572.5</v>
      </c>
      <c r="C2091" s="425">
        <v>1686</v>
      </c>
      <c r="D2091" s="488">
        <v>-113.5</v>
      </c>
      <c r="E2091" s="52">
        <v>7.1353999999999997</v>
      </c>
      <c r="F2091" s="226">
        <v>157.5</v>
      </c>
      <c r="G2091" s="228">
        <v>1489.7685698249998</v>
      </c>
      <c r="H2091" s="240">
        <v>82.731430175000241</v>
      </c>
      <c r="I2091" s="192">
        <v>196.23143017500024</v>
      </c>
      <c r="J2091" s="494">
        <f t="shared" si="13"/>
        <v>232.73143017500024</v>
      </c>
    </row>
    <row r="2092" spans="1:10" s="49" customFormat="1" ht="16.5">
      <c r="A2092" s="177">
        <v>43978</v>
      </c>
      <c r="B2092" s="425">
        <v>1565</v>
      </c>
      <c r="C2092" s="425">
        <v>1715</v>
      </c>
      <c r="D2092" s="488">
        <v>-150</v>
      </c>
      <c r="E2092" s="52">
        <v>7.1547000000000001</v>
      </c>
      <c r="F2092" s="226">
        <v>157.5</v>
      </c>
      <c r="G2092" s="228">
        <v>1493.3924077874999</v>
      </c>
      <c r="H2092" s="240">
        <v>71.607592212500094</v>
      </c>
      <c r="I2092" s="192">
        <v>221.60759221250009</v>
      </c>
      <c r="J2092" s="494">
        <f t="shared" si="13"/>
        <v>221.60759221250009</v>
      </c>
    </row>
    <row r="2093" spans="1:10" s="49" customFormat="1" ht="16.5">
      <c r="A2093" s="177">
        <v>43979</v>
      </c>
      <c r="B2093" s="425">
        <v>1545</v>
      </c>
      <c r="C2093" s="425">
        <v>1711</v>
      </c>
      <c r="D2093" s="488">
        <v>-166</v>
      </c>
      <c r="E2093" s="52">
        <v>7.16</v>
      </c>
      <c r="F2093" s="226">
        <v>157.5</v>
      </c>
      <c r="G2093" s="228">
        <v>1494.3875549999998</v>
      </c>
      <c r="H2093" s="240">
        <v>50.612445000000207</v>
      </c>
      <c r="I2093" s="192">
        <v>216.61244500000021</v>
      </c>
      <c r="J2093" s="494">
        <f t="shared" si="13"/>
        <v>200.61244500000021</v>
      </c>
    </row>
    <row r="2094" spans="1:10" s="49" customFormat="1" ht="16.5">
      <c r="A2094" s="177">
        <v>43980</v>
      </c>
      <c r="B2094" s="425">
        <v>1517.5</v>
      </c>
      <c r="C2094" s="425">
        <v>1688</v>
      </c>
      <c r="D2094" s="488">
        <v>-170.5</v>
      </c>
      <c r="E2094" s="52">
        <v>7.1455000000000002</v>
      </c>
      <c r="F2094" s="226">
        <v>152.5</v>
      </c>
      <c r="G2094" s="228">
        <v>1449.0724433124999</v>
      </c>
      <c r="H2094" s="240">
        <v>68.4275566875001</v>
      </c>
      <c r="I2094" s="192">
        <v>238.9275566875001</v>
      </c>
      <c r="J2094" s="494">
        <f t="shared" si="13"/>
        <v>218.4275566875001</v>
      </c>
    </row>
    <row r="2095" spans="1:10" s="49" customFormat="1" ht="16.5">
      <c r="A2095" s="177">
        <v>43983</v>
      </c>
      <c r="B2095" s="425">
        <v>1515</v>
      </c>
      <c r="C2095" s="425">
        <v>1712</v>
      </c>
      <c r="D2095" s="488">
        <v>-197</v>
      </c>
      <c r="E2095" s="52">
        <v>7.1340000000000003</v>
      </c>
      <c r="F2095" s="226">
        <v>152.5</v>
      </c>
      <c r="G2095" s="228">
        <v>1446.9817102499997</v>
      </c>
      <c r="H2095" s="240">
        <v>68.018289750000349</v>
      </c>
      <c r="I2095" s="192">
        <v>265.01828975000035</v>
      </c>
      <c r="J2095" s="494">
        <f t="shared" si="13"/>
        <v>218.01828975000035</v>
      </c>
    </row>
    <row r="2096" spans="1:10" s="49" customFormat="1" ht="16.5">
      <c r="A2096" s="177">
        <v>43984</v>
      </c>
      <c r="B2096" s="425">
        <v>1500</v>
      </c>
      <c r="C2096" s="425">
        <v>1707</v>
      </c>
      <c r="D2096" s="488">
        <v>-207</v>
      </c>
      <c r="E2096" s="52">
        <v>7.1105</v>
      </c>
      <c r="F2096" s="226">
        <v>152.5</v>
      </c>
      <c r="G2096" s="228">
        <v>1442.7093426874997</v>
      </c>
      <c r="H2096" s="240">
        <v>57.290657312500343</v>
      </c>
      <c r="I2096" s="192">
        <v>264.29065731250034</v>
      </c>
      <c r="J2096" s="494">
        <f t="shared" si="13"/>
        <v>207.29065731250034</v>
      </c>
    </row>
    <row r="2097" spans="1:10" s="49" customFormat="1" ht="16.5">
      <c r="A2097" s="177">
        <v>43985</v>
      </c>
      <c r="B2097" s="425">
        <v>1495</v>
      </c>
      <c r="C2097" s="425">
        <v>1751</v>
      </c>
      <c r="D2097" s="488">
        <v>-256</v>
      </c>
      <c r="E2097" s="52">
        <v>7.1098999999999997</v>
      </c>
      <c r="F2097" s="226">
        <v>152.5</v>
      </c>
      <c r="G2097" s="228">
        <v>1442.6002609624998</v>
      </c>
      <c r="H2097" s="240">
        <v>52.39973903750024</v>
      </c>
      <c r="I2097" s="192">
        <v>308.39973903750024</v>
      </c>
      <c r="J2097" s="494">
        <f t="shared" si="13"/>
        <v>202.39973903750024</v>
      </c>
    </row>
    <row r="2098" spans="1:10" s="49" customFormat="1" ht="16.5">
      <c r="A2098" s="177">
        <v>43986</v>
      </c>
      <c r="B2098" s="425">
        <v>1505</v>
      </c>
      <c r="C2098" s="425">
        <v>1741</v>
      </c>
      <c r="D2098" s="488">
        <v>-236</v>
      </c>
      <c r="E2098" s="52">
        <v>7.1223000000000001</v>
      </c>
      <c r="F2098" s="226">
        <v>152.5</v>
      </c>
      <c r="G2098" s="228">
        <v>1444.8546166125</v>
      </c>
      <c r="H2098" s="240">
        <v>60.145383387500033</v>
      </c>
      <c r="I2098" s="192">
        <v>296.14538338750003</v>
      </c>
      <c r="J2098" s="494">
        <f t="shared" si="13"/>
        <v>210.14538338750003</v>
      </c>
    </row>
    <row r="2099" spans="1:10" s="49" customFormat="1" ht="16.5">
      <c r="A2099" s="177">
        <v>43987</v>
      </c>
      <c r="B2099" s="425">
        <v>1517.5</v>
      </c>
      <c r="C2099" s="425">
        <v>1757</v>
      </c>
      <c r="D2099" s="488">
        <v>-239.5</v>
      </c>
      <c r="E2099" s="52">
        <v>7.0865999999999998</v>
      </c>
      <c r="F2099" s="226">
        <v>152.5</v>
      </c>
      <c r="G2099" s="228">
        <v>1438.3642539749997</v>
      </c>
      <c r="H2099" s="240">
        <v>79.135746025000344</v>
      </c>
      <c r="I2099" s="192">
        <v>318.63574602500034</v>
      </c>
      <c r="J2099" s="494">
        <f t="shared" si="13"/>
        <v>229.13574602500034</v>
      </c>
    </row>
    <row r="2100" spans="1:10" s="49" customFormat="1" ht="16.5">
      <c r="A2100" s="177">
        <v>43990</v>
      </c>
      <c r="B2100" s="425">
        <v>1525</v>
      </c>
      <c r="C2100" s="425">
        <v>1764</v>
      </c>
      <c r="D2100" s="488">
        <v>-239</v>
      </c>
      <c r="E2100" s="52">
        <v>7.0744999999999996</v>
      </c>
      <c r="F2100" s="226">
        <v>152.5</v>
      </c>
      <c r="G2100" s="228">
        <v>1436.1644391874995</v>
      </c>
      <c r="H2100" s="240">
        <v>88.835560812500489</v>
      </c>
      <c r="I2100" s="192">
        <v>327.83556081250049</v>
      </c>
      <c r="J2100" s="494">
        <f t="shared" si="13"/>
        <v>238.83556081250049</v>
      </c>
    </row>
    <row r="2101" spans="1:10" s="49" customFormat="1" ht="16.5">
      <c r="A2101" s="177">
        <v>43991</v>
      </c>
      <c r="B2101" s="425">
        <v>1507.5</v>
      </c>
      <c r="C2101" s="425">
        <v>1748</v>
      </c>
      <c r="D2101" s="488">
        <v>-240.5</v>
      </c>
      <c r="E2101" s="52">
        <v>7.0881999999999996</v>
      </c>
      <c r="F2101" s="226">
        <v>152.5</v>
      </c>
      <c r="G2101" s="228">
        <v>1438.6551385749999</v>
      </c>
      <c r="H2101" s="240">
        <v>68.84486142500009</v>
      </c>
      <c r="I2101" s="192">
        <v>309.34486142500009</v>
      </c>
      <c r="J2101" s="494">
        <f t="shared" si="13"/>
        <v>218.84486142500009</v>
      </c>
    </row>
    <row r="2102" spans="1:10" s="49" customFormat="1" ht="16.5">
      <c r="A2102" s="177">
        <v>43992</v>
      </c>
      <c r="B2102" s="425">
        <v>1500</v>
      </c>
      <c r="C2102" s="425">
        <v>1739</v>
      </c>
      <c r="D2102" s="488">
        <v>-239</v>
      </c>
      <c r="E2102" s="52">
        <v>7.0670000000000002</v>
      </c>
      <c r="F2102" s="226">
        <v>152.5</v>
      </c>
      <c r="G2102" s="228">
        <v>1434.8009176249998</v>
      </c>
      <c r="H2102" s="240">
        <v>65.199082375000216</v>
      </c>
      <c r="I2102" s="192">
        <v>304.19908237500022</v>
      </c>
      <c r="J2102" s="494">
        <f t="shared" si="13"/>
        <v>215.19908237500022</v>
      </c>
    </row>
    <row r="2103" spans="1:10" s="49" customFormat="1" ht="16.5">
      <c r="A2103" s="177">
        <v>43993</v>
      </c>
      <c r="B2103" s="425">
        <v>1495</v>
      </c>
      <c r="C2103" s="425">
        <v>1720</v>
      </c>
      <c r="D2103" s="488">
        <v>-225</v>
      </c>
      <c r="E2103" s="52">
        <v>7.0697999999999999</v>
      </c>
      <c r="F2103" s="226">
        <v>152.5</v>
      </c>
      <c r="G2103" s="228">
        <v>1435.3099656749996</v>
      </c>
      <c r="H2103" s="240">
        <v>59.690034325000397</v>
      </c>
      <c r="I2103" s="192">
        <v>284.6900343250004</v>
      </c>
      <c r="J2103" s="494">
        <f t="shared" si="13"/>
        <v>209.6900343250004</v>
      </c>
    </row>
    <row r="2104" spans="1:10" s="49" customFormat="1" ht="16.5">
      <c r="A2104" s="177">
        <v>43994</v>
      </c>
      <c r="B2104" s="425">
        <v>1475</v>
      </c>
      <c r="C2104" s="425">
        <v>1713</v>
      </c>
      <c r="D2104" s="488">
        <v>-238</v>
      </c>
      <c r="E2104" s="52">
        <v>7.0744999999999996</v>
      </c>
      <c r="F2104" s="226">
        <v>152.5</v>
      </c>
      <c r="G2104" s="228">
        <v>1436.1644391874995</v>
      </c>
      <c r="H2104" s="240">
        <v>38.835560812500489</v>
      </c>
      <c r="I2104" s="192">
        <v>276.83556081250049</v>
      </c>
      <c r="J2104" s="494">
        <f t="shared" si="13"/>
        <v>188.83556081250049</v>
      </c>
    </row>
    <row r="2105" spans="1:10" s="49" customFormat="1" ht="16.5">
      <c r="A2105" s="177">
        <v>43997</v>
      </c>
      <c r="B2105" s="425">
        <v>1482.5</v>
      </c>
      <c r="C2105" s="425">
        <v>1682</v>
      </c>
      <c r="D2105" s="488">
        <v>-199.5</v>
      </c>
      <c r="E2105" s="52">
        <v>7.0945999999999998</v>
      </c>
      <c r="F2105" s="226">
        <v>152.5</v>
      </c>
      <c r="G2105" s="228">
        <v>1439.818676975</v>
      </c>
      <c r="H2105" s="240">
        <v>42.681323024999983</v>
      </c>
      <c r="I2105" s="192">
        <v>242.18132302499998</v>
      </c>
      <c r="J2105" s="494">
        <f t="shared" si="13"/>
        <v>192.68132302499998</v>
      </c>
    </row>
    <row r="2106" spans="1:10" s="49" customFormat="1" ht="16.5">
      <c r="A2106" s="177">
        <v>43998</v>
      </c>
      <c r="B2106" s="425">
        <v>1497.5</v>
      </c>
      <c r="C2106" s="425">
        <v>1720</v>
      </c>
      <c r="D2106" s="488">
        <v>-222.5</v>
      </c>
      <c r="E2106" s="52">
        <v>7.0818000000000003</v>
      </c>
      <c r="F2106" s="226">
        <v>157.5</v>
      </c>
      <c r="G2106" s="228">
        <v>1479.7044395249998</v>
      </c>
      <c r="H2106" s="240">
        <v>17.795560475000229</v>
      </c>
      <c r="I2106" s="192">
        <v>240.29556047500023</v>
      </c>
      <c r="J2106" s="494">
        <f t="shared" si="13"/>
        <v>167.79556047500023</v>
      </c>
    </row>
    <row r="2107" spans="1:10" s="49" customFormat="1" ht="16.5">
      <c r="A2107" s="177">
        <v>43999</v>
      </c>
      <c r="B2107" s="425">
        <v>1500</v>
      </c>
      <c r="C2107" s="425">
        <v>1709</v>
      </c>
      <c r="D2107" s="488">
        <v>-209</v>
      </c>
      <c r="E2107" s="52">
        <v>7.0858999999999996</v>
      </c>
      <c r="F2107" s="226">
        <v>157.5</v>
      </c>
      <c r="G2107" s="228">
        <v>1480.4742703874997</v>
      </c>
      <c r="H2107" s="240">
        <v>19.525729612500299</v>
      </c>
      <c r="I2107" s="192">
        <v>228.5257296125003</v>
      </c>
      <c r="J2107" s="494">
        <f t="shared" si="13"/>
        <v>169.5257296125003</v>
      </c>
    </row>
    <row r="2108" spans="1:10" s="49" customFormat="1" ht="16.5">
      <c r="A2108" s="177">
        <v>44000</v>
      </c>
      <c r="B2108" s="425">
        <v>1525</v>
      </c>
      <c r="C2108" s="425">
        <v>1716</v>
      </c>
      <c r="D2108" s="488">
        <v>-191</v>
      </c>
      <c r="E2108" s="52">
        <v>7.0811999999999999</v>
      </c>
      <c r="F2108" s="226">
        <v>157.5</v>
      </c>
      <c r="G2108" s="228">
        <v>1479.5917813499996</v>
      </c>
      <c r="H2108" s="240">
        <v>45.408218650000435</v>
      </c>
      <c r="I2108" s="192">
        <v>236.40821865000044</v>
      </c>
      <c r="J2108" s="494">
        <f t="shared" si="13"/>
        <v>195.40821865000044</v>
      </c>
    </row>
    <row r="2109" spans="1:10" s="49" customFormat="1" ht="16.5">
      <c r="A2109" s="177">
        <v>44001</v>
      </c>
      <c r="B2109" s="425">
        <v>1562.5</v>
      </c>
      <c r="C2109" s="425">
        <v>1747</v>
      </c>
      <c r="D2109" s="488">
        <v>-184.5</v>
      </c>
      <c r="E2109" s="52">
        <v>7.0780000000000003</v>
      </c>
      <c r="F2109" s="226">
        <v>157.5</v>
      </c>
      <c r="G2109" s="228">
        <v>1478.9909377499998</v>
      </c>
      <c r="H2109" s="240">
        <v>83.50906225000017</v>
      </c>
      <c r="I2109" s="192">
        <v>268.00906225000017</v>
      </c>
      <c r="J2109" s="494">
        <f t="shared" si="13"/>
        <v>233.50906225000017</v>
      </c>
    </row>
    <row r="2110" spans="1:10" s="49" customFormat="1" ht="16.5">
      <c r="A2110" s="177">
        <v>44004</v>
      </c>
      <c r="B2110" s="425">
        <v>1572.5</v>
      </c>
      <c r="C2110" s="425">
        <v>1740</v>
      </c>
      <c r="D2110" s="488">
        <v>-167.5</v>
      </c>
      <c r="E2110" s="52">
        <v>7.077</v>
      </c>
      <c r="F2110" s="226">
        <v>157.5</v>
      </c>
      <c r="G2110" s="228">
        <v>1478.8031741249999</v>
      </c>
      <c r="H2110" s="240">
        <v>93.696825875000059</v>
      </c>
      <c r="I2110" s="192">
        <v>261.19682587500006</v>
      </c>
      <c r="J2110" s="494">
        <f t="shared" si="13"/>
        <v>243.69682587500006</v>
      </c>
    </row>
    <row r="2111" spans="1:10" s="49" customFormat="1" ht="16.5">
      <c r="A2111" s="177">
        <v>44005</v>
      </c>
      <c r="B2111" s="425">
        <v>1595</v>
      </c>
      <c r="C2111" s="425">
        <v>1766</v>
      </c>
      <c r="D2111" s="488">
        <v>-171</v>
      </c>
      <c r="E2111" s="52">
        <v>7.0650000000000004</v>
      </c>
      <c r="F2111" s="226">
        <v>157.5</v>
      </c>
      <c r="G2111" s="228">
        <v>1476.5500106249997</v>
      </c>
      <c r="H2111" s="240">
        <v>118.44998937500031</v>
      </c>
      <c r="I2111" s="192">
        <v>289.44998937500031</v>
      </c>
      <c r="J2111" s="494">
        <f t="shared" si="13"/>
        <v>268.44998937500031</v>
      </c>
    </row>
    <row r="2112" spans="1:10" s="49" customFormat="1" ht="16.5">
      <c r="A2112" s="177">
        <v>44006</v>
      </c>
      <c r="B2112" s="425">
        <v>1612.5</v>
      </c>
      <c r="C2112" s="425">
        <v>1759</v>
      </c>
      <c r="D2112" s="488">
        <v>-146.5</v>
      </c>
      <c r="E2112" s="52">
        <v>7.0743999999999998</v>
      </c>
      <c r="F2112" s="226">
        <v>157.5</v>
      </c>
      <c r="G2112" s="228">
        <v>1478.3149886999997</v>
      </c>
      <c r="H2112" s="240">
        <v>134.18501130000027</v>
      </c>
      <c r="I2112" s="192">
        <v>280.68501130000027</v>
      </c>
      <c r="J2112" s="494">
        <f t="shared" si="13"/>
        <v>284.18501130000027</v>
      </c>
    </row>
    <row r="2113" spans="1:10" s="49" customFormat="1" ht="16.5">
      <c r="A2113" s="177">
        <v>44011</v>
      </c>
      <c r="B2113" s="425">
        <v>1582.5</v>
      </c>
      <c r="C2113" s="425">
        <v>1740</v>
      </c>
      <c r="D2113" s="488">
        <v>-157.5</v>
      </c>
      <c r="E2113" s="52">
        <v>7.0776000000000003</v>
      </c>
      <c r="F2113" s="226">
        <v>157.5</v>
      </c>
      <c r="G2113" s="228">
        <v>1478.9158322999997</v>
      </c>
      <c r="H2113" s="240">
        <v>103.58416770000031</v>
      </c>
      <c r="I2113" s="192">
        <v>261.08416770000031</v>
      </c>
      <c r="J2113" s="494">
        <f t="shared" si="13"/>
        <v>253.58416770000031</v>
      </c>
    </row>
    <row r="2114" spans="1:10" s="49" customFormat="1" ht="16.5">
      <c r="A2114" s="177">
        <v>44012</v>
      </c>
      <c r="B2114" s="425">
        <v>1577.5</v>
      </c>
      <c r="C2114" s="425">
        <v>1751</v>
      </c>
      <c r="D2114" s="488">
        <v>-173.5</v>
      </c>
      <c r="E2114" s="52">
        <v>7.0740999999999996</v>
      </c>
      <c r="F2114" s="226">
        <v>157.5</v>
      </c>
      <c r="G2114" s="228">
        <v>1478.2586596124997</v>
      </c>
      <c r="H2114" s="240">
        <v>99.241340387500259</v>
      </c>
      <c r="I2114" s="192">
        <v>272.74134038750026</v>
      </c>
      <c r="J2114" s="494">
        <f t="shared" si="13"/>
        <v>249.24134038750026</v>
      </c>
    </row>
    <row r="2115" spans="1:10" s="49" customFormat="1" ht="16.5">
      <c r="A2115" s="177">
        <v>44013</v>
      </c>
      <c r="B2115" s="425">
        <v>1555</v>
      </c>
      <c r="C2115" s="425">
        <v>1755</v>
      </c>
      <c r="D2115" s="488">
        <v>-200</v>
      </c>
      <c r="E2115" s="52">
        <v>7.0610999999999997</v>
      </c>
      <c r="F2115" s="226">
        <v>157.5</v>
      </c>
      <c r="G2115" s="228">
        <v>1475.8177324874996</v>
      </c>
      <c r="H2115" s="240">
        <v>79.182267512500403</v>
      </c>
      <c r="I2115" s="192">
        <v>279.1822675125004</v>
      </c>
      <c r="J2115" s="494">
        <f t="shared" si="13"/>
        <v>229.1822675125004</v>
      </c>
    </row>
    <row r="2116" spans="1:10" s="49" customFormat="1" ht="16.5">
      <c r="A2116" s="177">
        <v>44014</v>
      </c>
      <c r="B2116" s="425">
        <v>1575</v>
      </c>
      <c r="C2116" s="425">
        <v>1787</v>
      </c>
      <c r="D2116" s="488">
        <v>-212</v>
      </c>
      <c r="E2116" s="52">
        <v>7.0663</v>
      </c>
      <c r="F2116" s="226">
        <v>162.5</v>
      </c>
      <c r="G2116" s="228">
        <v>1518.9145510624999</v>
      </c>
      <c r="H2116" s="240">
        <v>56.085448937500132</v>
      </c>
      <c r="I2116" s="192">
        <v>268.08544893750013</v>
      </c>
      <c r="J2116" s="494">
        <f t="shared" si="13"/>
        <v>206.08544893750013</v>
      </c>
    </row>
    <row r="2117" spans="1:10" s="49" customFormat="1" ht="16.5">
      <c r="A2117" s="177">
        <v>44015</v>
      </c>
      <c r="B2117" s="425">
        <v>1595</v>
      </c>
      <c r="C2117" s="425">
        <v>1802</v>
      </c>
      <c r="D2117" s="488">
        <v>-207</v>
      </c>
      <c r="E2117" s="52">
        <v>7.0679999999999996</v>
      </c>
      <c r="F2117" s="226">
        <v>162.5</v>
      </c>
      <c r="G2117" s="228">
        <v>1519.2438824999997</v>
      </c>
      <c r="H2117" s="240">
        <v>75.7561175000003</v>
      </c>
      <c r="I2117" s="192">
        <v>282.7561175000003</v>
      </c>
      <c r="J2117" s="494">
        <f t="shared" si="13"/>
        <v>225.7561175000003</v>
      </c>
    </row>
    <row r="2118" spans="1:10" s="49" customFormat="1" ht="16.5">
      <c r="A2118" s="177">
        <v>44018</v>
      </c>
      <c r="B2118" s="425">
        <v>1597.5</v>
      </c>
      <c r="C2118" s="425">
        <v>1815</v>
      </c>
      <c r="D2118" s="488">
        <v>-217.5</v>
      </c>
      <c r="E2118" s="52">
        <v>7.0330000000000004</v>
      </c>
      <c r="F2118" s="226">
        <v>162.5</v>
      </c>
      <c r="G2118" s="228">
        <v>1512.4635293749998</v>
      </c>
      <c r="H2118" s="240">
        <v>85.03647062500022</v>
      </c>
      <c r="I2118" s="192">
        <v>302.53647062500022</v>
      </c>
      <c r="J2118" s="494">
        <f t="shared" si="13"/>
        <v>235.03647062500022</v>
      </c>
    </row>
    <row r="2119" spans="1:10" s="49" customFormat="1" ht="16.5">
      <c r="A2119" s="177">
        <v>44019</v>
      </c>
      <c r="B2119" s="425">
        <v>1600</v>
      </c>
      <c r="C2119" s="425">
        <v>1783</v>
      </c>
      <c r="D2119" s="488">
        <v>-183</v>
      </c>
      <c r="E2119" s="52">
        <v>7.0240999999999998</v>
      </c>
      <c r="F2119" s="226">
        <v>162.5</v>
      </c>
      <c r="G2119" s="228">
        <v>1510.7393824374999</v>
      </c>
      <c r="H2119" s="240">
        <v>89.260617562500101</v>
      </c>
      <c r="I2119" s="192">
        <v>272.2606175625001</v>
      </c>
      <c r="J2119" s="494">
        <f t="shared" si="13"/>
        <v>239.2606175625001</v>
      </c>
    </row>
    <row r="2120" spans="1:10" s="49" customFormat="1" ht="16.5">
      <c r="A2120" s="177">
        <v>44020</v>
      </c>
      <c r="B2120" s="425">
        <v>1605</v>
      </c>
      <c r="C2120" s="425">
        <v>1801</v>
      </c>
      <c r="D2120" s="488">
        <v>-196</v>
      </c>
      <c r="E2120" s="52">
        <v>7.0175999999999998</v>
      </c>
      <c r="F2120" s="226">
        <v>162.5</v>
      </c>
      <c r="G2120" s="228">
        <v>1509.4801739999998</v>
      </c>
      <c r="H2120" s="240">
        <v>95.519826000000194</v>
      </c>
      <c r="I2120" s="192">
        <v>291.51982600000019</v>
      </c>
      <c r="J2120" s="494">
        <f t="shared" si="13"/>
        <v>245.51982600000019</v>
      </c>
    </row>
    <row r="2121" spans="1:10" s="49" customFormat="1" ht="16.5">
      <c r="A2121" s="177">
        <v>44021</v>
      </c>
      <c r="B2121" s="425">
        <v>1612.5</v>
      </c>
      <c r="C2121" s="425">
        <v>1806</v>
      </c>
      <c r="D2121" s="488">
        <v>-193.5</v>
      </c>
      <c r="E2121" s="52">
        <v>6.9862000000000002</v>
      </c>
      <c r="F2121" s="226">
        <v>162.5</v>
      </c>
      <c r="G2121" s="228">
        <v>1503.3972286249998</v>
      </c>
      <c r="H2121" s="240">
        <v>109.1027713750002</v>
      </c>
      <c r="I2121" s="192">
        <v>302.6027713750002</v>
      </c>
      <c r="J2121" s="494">
        <f t="shared" si="13"/>
        <v>259.1027713750002</v>
      </c>
    </row>
    <row r="2122" spans="1:10" s="49" customFormat="1" ht="16.5">
      <c r="A2122" s="177">
        <v>44022</v>
      </c>
      <c r="B2122" s="425">
        <v>1607.5</v>
      </c>
      <c r="C2122" s="425">
        <v>1773</v>
      </c>
      <c r="D2122" s="488">
        <v>-165.5</v>
      </c>
      <c r="E2122" s="52">
        <v>7.0071000000000003</v>
      </c>
      <c r="F2122" s="226">
        <v>162.5</v>
      </c>
      <c r="G2122" s="228">
        <v>1507.4460680624998</v>
      </c>
      <c r="H2122" s="240">
        <v>100.05393193750024</v>
      </c>
      <c r="I2122" s="192">
        <v>265.55393193750024</v>
      </c>
      <c r="J2122" s="494">
        <f t="shared" si="13"/>
        <v>250.05393193750024</v>
      </c>
    </row>
    <row r="2123" spans="1:10" s="49" customFormat="1" ht="16.5">
      <c r="A2123" s="177">
        <v>44025</v>
      </c>
      <c r="B2123" s="425">
        <v>1637.5</v>
      </c>
      <c r="C2123" s="425">
        <v>1811</v>
      </c>
      <c r="D2123" s="488">
        <v>-173.5</v>
      </c>
      <c r="E2123" s="52">
        <v>7.0030999999999999</v>
      </c>
      <c r="F2123" s="226">
        <v>162.5</v>
      </c>
      <c r="G2123" s="228">
        <v>1506.6711705624998</v>
      </c>
      <c r="H2123" s="240">
        <v>130.82882943750019</v>
      </c>
      <c r="I2123" s="192">
        <v>304.32882943750019</v>
      </c>
      <c r="J2123" s="494">
        <f t="shared" si="13"/>
        <v>280.82882943750019</v>
      </c>
    </row>
    <row r="2124" spans="1:10" s="49" customFormat="1" ht="16.5">
      <c r="A2124" s="177">
        <v>44026</v>
      </c>
      <c r="B2124" s="425">
        <v>1637.5</v>
      </c>
      <c r="C2124" s="425">
        <v>1814</v>
      </c>
      <c r="D2124" s="488">
        <v>-176.5</v>
      </c>
      <c r="E2124" s="52">
        <v>7.0187999999999997</v>
      </c>
      <c r="F2124" s="226">
        <v>162.5</v>
      </c>
      <c r="G2124" s="228">
        <v>1509.7126432499997</v>
      </c>
      <c r="H2124" s="240">
        <v>127.7873567500003</v>
      </c>
      <c r="I2124" s="192">
        <v>304.2873567500003</v>
      </c>
      <c r="J2124" s="494">
        <f t="shared" si="13"/>
        <v>277.7873567500003</v>
      </c>
    </row>
    <row r="2125" spans="1:10" s="49" customFormat="1" ht="16.5">
      <c r="A2125" s="177">
        <v>44027</v>
      </c>
      <c r="B2125" s="425">
        <v>1675</v>
      </c>
      <c r="C2125" s="425">
        <v>1839</v>
      </c>
      <c r="D2125" s="488">
        <v>-164</v>
      </c>
      <c r="E2125" s="52">
        <v>6.9885999999999999</v>
      </c>
      <c r="F2125" s="226">
        <v>167.5</v>
      </c>
      <c r="G2125" s="228">
        <v>1545.5194645749998</v>
      </c>
      <c r="H2125" s="240">
        <v>129.4805354250002</v>
      </c>
      <c r="I2125" s="192">
        <v>293.4805354250002</v>
      </c>
      <c r="J2125" s="494">
        <f t="shared" si="13"/>
        <v>279.4805354250002</v>
      </c>
    </row>
    <row r="2126" spans="1:10" s="49" customFormat="1" ht="16.5">
      <c r="A2126" s="177">
        <v>44028</v>
      </c>
      <c r="B2126" s="425">
        <v>1682.5</v>
      </c>
      <c r="C2126" s="425">
        <v>1836</v>
      </c>
      <c r="D2126" s="488">
        <v>-153.5</v>
      </c>
      <c r="E2126" s="52">
        <v>6.9981999999999998</v>
      </c>
      <c r="F2126" s="226">
        <v>167.5</v>
      </c>
      <c r="G2126" s="228">
        <v>1547.4364417749998</v>
      </c>
      <c r="H2126" s="240">
        <v>135.06355822500018</v>
      </c>
      <c r="I2126" s="192">
        <v>288.56355822500018</v>
      </c>
      <c r="J2126" s="494">
        <f t="shared" si="13"/>
        <v>285.06355822500018</v>
      </c>
    </row>
    <row r="2127" spans="1:10" s="49" customFormat="1" ht="16.5">
      <c r="A2127" s="177">
        <v>44029</v>
      </c>
      <c r="B2127" s="425">
        <v>1662.5</v>
      </c>
      <c r="C2127" s="425">
        <v>1796</v>
      </c>
      <c r="D2127" s="488">
        <v>-133.5</v>
      </c>
      <c r="E2127" s="52">
        <v>7.0002000000000004</v>
      </c>
      <c r="F2127" s="226">
        <v>162.5</v>
      </c>
      <c r="G2127" s="228">
        <v>1506.1093698749999</v>
      </c>
      <c r="H2127" s="240">
        <v>156.39063012500014</v>
      </c>
      <c r="I2127" s="192">
        <v>289.89063012500014</v>
      </c>
      <c r="J2127" s="494">
        <f t="shared" ref="J2127:J2190" si="14">H2127+150</f>
        <v>306.39063012500014</v>
      </c>
    </row>
    <row r="2128" spans="1:10" s="49" customFormat="1" ht="16.5">
      <c r="A2128" s="177">
        <v>44032</v>
      </c>
      <c r="B2128" s="425">
        <v>1635</v>
      </c>
      <c r="C2128" s="425">
        <v>1771</v>
      </c>
      <c r="D2128" s="488">
        <v>-136</v>
      </c>
      <c r="E2128" s="52">
        <v>6.9912000000000001</v>
      </c>
      <c r="F2128" s="226">
        <v>162.5</v>
      </c>
      <c r="G2128" s="228">
        <v>1504.3658504999996</v>
      </c>
      <c r="H2128" s="240">
        <v>130.63414950000038</v>
      </c>
      <c r="I2128" s="192">
        <v>266.63414950000038</v>
      </c>
      <c r="J2128" s="494">
        <f t="shared" si="14"/>
        <v>280.63414950000038</v>
      </c>
    </row>
    <row r="2129" spans="1:10" s="49" customFormat="1" ht="16.5">
      <c r="A2129" s="177">
        <v>44033</v>
      </c>
      <c r="B2129" s="425">
        <v>1632.5</v>
      </c>
      <c r="C2129" s="425">
        <v>1765</v>
      </c>
      <c r="D2129" s="488">
        <v>-132.5</v>
      </c>
      <c r="E2129" s="52">
        <v>6.9935999999999998</v>
      </c>
      <c r="F2129" s="226">
        <v>167.5</v>
      </c>
      <c r="G2129" s="228">
        <v>1546.5178901999996</v>
      </c>
      <c r="H2129" s="240">
        <v>85.982109800000444</v>
      </c>
      <c r="I2129" s="192">
        <v>218.48210980000044</v>
      </c>
      <c r="J2129" s="494">
        <f t="shared" si="14"/>
        <v>235.98210980000044</v>
      </c>
    </row>
    <row r="2130" spans="1:10" s="49" customFormat="1" ht="16.5">
      <c r="A2130" s="177">
        <v>44034</v>
      </c>
      <c r="B2130" s="425">
        <v>1630</v>
      </c>
      <c r="C2130" s="425">
        <v>1764</v>
      </c>
      <c r="D2130" s="488">
        <v>-134</v>
      </c>
      <c r="E2130" s="52">
        <v>7.0058999999999996</v>
      </c>
      <c r="F2130" s="226">
        <v>167.5</v>
      </c>
      <c r="G2130" s="228">
        <v>1548.9740172374995</v>
      </c>
      <c r="H2130" s="240">
        <v>81.025982762500462</v>
      </c>
      <c r="I2130" s="192">
        <v>215.02598276250046</v>
      </c>
      <c r="J2130" s="494">
        <f t="shared" si="14"/>
        <v>231.02598276250046</v>
      </c>
    </row>
    <row r="2131" spans="1:10" s="49" customFormat="1" ht="16.5">
      <c r="A2131" s="177">
        <v>44035</v>
      </c>
      <c r="B2131" s="425">
        <v>1630</v>
      </c>
      <c r="C2131" s="425">
        <v>1773</v>
      </c>
      <c r="D2131" s="488">
        <v>-143</v>
      </c>
      <c r="E2131" s="52">
        <v>6.9961000000000002</v>
      </c>
      <c r="F2131" s="226">
        <v>167.5</v>
      </c>
      <c r="G2131" s="228">
        <v>1547.0171030124995</v>
      </c>
      <c r="H2131" s="240">
        <v>82.982896987500453</v>
      </c>
      <c r="I2131" s="192">
        <v>225.98289698750045</v>
      </c>
      <c r="J2131" s="494">
        <f t="shared" si="14"/>
        <v>232.98289698750045</v>
      </c>
    </row>
    <row r="2132" spans="1:10" s="49" customFormat="1" ht="16.5">
      <c r="A2132" s="177">
        <v>44036</v>
      </c>
      <c r="B2132" s="425">
        <v>1617.5</v>
      </c>
      <c r="C2132" s="425">
        <v>1718</v>
      </c>
      <c r="D2132" s="488">
        <v>-100.5</v>
      </c>
      <c r="E2132" s="52">
        <v>7.0162000000000004</v>
      </c>
      <c r="F2132" s="226">
        <v>167.5</v>
      </c>
      <c r="G2132" s="228">
        <v>1551.0307740249998</v>
      </c>
      <c r="H2132" s="240">
        <v>66.469225975000199</v>
      </c>
      <c r="I2132" s="192">
        <v>166.9692259750002</v>
      </c>
      <c r="J2132" s="494">
        <f t="shared" si="14"/>
        <v>216.4692259750002</v>
      </c>
    </row>
    <row r="2133" spans="1:10" s="49" customFormat="1" ht="16.5">
      <c r="A2133" s="177">
        <v>44039</v>
      </c>
      <c r="B2133" s="425">
        <v>1620</v>
      </c>
      <c r="C2133" s="425">
        <v>1739</v>
      </c>
      <c r="D2133" s="488">
        <v>-119</v>
      </c>
      <c r="E2133" s="52">
        <v>7.0010000000000003</v>
      </c>
      <c r="F2133" s="226">
        <v>167.5</v>
      </c>
      <c r="G2133" s="228">
        <v>1547.9955601249999</v>
      </c>
      <c r="H2133" s="240">
        <v>72.004439875000116</v>
      </c>
      <c r="I2133" s="192">
        <v>191.00443987500012</v>
      </c>
      <c r="J2133" s="494">
        <f t="shared" si="14"/>
        <v>222.00443987500012</v>
      </c>
    </row>
    <row r="2134" spans="1:10" s="49" customFormat="1" ht="16.5">
      <c r="A2134" s="177">
        <v>44040</v>
      </c>
      <c r="B2134" s="425">
        <v>1617.5</v>
      </c>
      <c r="C2134" s="425">
        <v>1728</v>
      </c>
      <c r="D2134" s="488">
        <v>-110.5</v>
      </c>
      <c r="E2134" s="52">
        <v>7.0072000000000001</v>
      </c>
      <c r="F2134" s="226">
        <v>167.5</v>
      </c>
      <c r="G2134" s="228">
        <v>1549.2336078999995</v>
      </c>
      <c r="H2134" s="240">
        <v>68.26639210000053</v>
      </c>
      <c r="I2134" s="192">
        <v>178.76639210000053</v>
      </c>
      <c r="J2134" s="494">
        <f t="shared" si="14"/>
        <v>218.26639210000053</v>
      </c>
    </row>
    <row r="2135" spans="1:10" s="49" customFormat="1" ht="16.5">
      <c r="A2135" s="177">
        <v>44041</v>
      </c>
      <c r="B2135" s="425">
        <v>1625</v>
      </c>
      <c r="C2135" s="425">
        <v>1762</v>
      </c>
      <c r="D2135" s="488">
        <v>-137</v>
      </c>
      <c r="E2135" s="52">
        <v>6.9996999999999998</v>
      </c>
      <c r="F2135" s="226">
        <v>167.5</v>
      </c>
      <c r="G2135" s="228">
        <v>1547.7359694624997</v>
      </c>
      <c r="H2135" s="240">
        <v>77.264030537500275</v>
      </c>
      <c r="I2135" s="192">
        <v>214.26403053750028</v>
      </c>
      <c r="J2135" s="494">
        <f t="shared" si="14"/>
        <v>227.26403053750028</v>
      </c>
    </row>
    <row r="2136" spans="1:10" s="49" customFormat="1" ht="16.5">
      <c r="A2136" s="177">
        <v>44043</v>
      </c>
      <c r="B2136" s="425">
        <v>1607.5</v>
      </c>
      <c r="C2136" s="425">
        <v>1724</v>
      </c>
      <c r="D2136" s="488">
        <v>-116.5</v>
      </c>
      <c r="E2136" s="52">
        <v>6.9794</v>
      </c>
      <c r="F2136" s="226">
        <v>167.5</v>
      </c>
      <c r="G2136" s="228">
        <v>1543.6823614249997</v>
      </c>
      <c r="H2136" s="240">
        <v>63.817638575000274</v>
      </c>
      <c r="I2136" s="192">
        <v>180.31763857500027</v>
      </c>
      <c r="J2136" s="494">
        <f t="shared" si="14"/>
        <v>213.81763857500027</v>
      </c>
    </row>
    <row r="2137" spans="1:10" s="49" customFormat="1" ht="16.5">
      <c r="A2137" s="177">
        <v>44046</v>
      </c>
      <c r="B2137" s="425">
        <v>1592.5</v>
      </c>
      <c r="C2137" s="425">
        <v>1696</v>
      </c>
      <c r="D2137" s="488">
        <v>-103.5</v>
      </c>
      <c r="E2137" s="52">
        <v>6.9772999999999996</v>
      </c>
      <c r="F2137" s="226">
        <v>167.5</v>
      </c>
      <c r="G2137" s="228">
        <v>1543.2630226624999</v>
      </c>
      <c r="H2137" s="240">
        <v>49.236977337500093</v>
      </c>
      <c r="I2137" s="192">
        <v>152.73697733750009</v>
      </c>
      <c r="J2137" s="494">
        <f t="shared" si="14"/>
        <v>199.23697733750009</v>
      </c>
    </row>
    <row r="2138" spans="1:10" s="49" customFormat="1" ht="16.5">
      <c r="A2138" s="177">
        <v>44047</v>
      </c>
      <c r="B2138" s="425">
        <v>1610</v>
      </c>
      <c r="C2138" s="425">
        <v>1695</v>
      </c>
      <c r="D2138" s="488">
        <v>-85</v>
      </c>
      <c r="E2138" s="52">
        <v>6.9820000000000002</v>
      </c>
      <c r="F2138" s="226">
        <v>167.5</v>
      </c>
      <c r="G2138" s="228">
        <v>1544.20154275</v>
      </c>
      <c r="H2138" s="240">
        <v>65.798457249999956</v>
      </c>
      <c r="I2138" s="192">
        <v>150.79845724999996</v>
      </c>
      <c r="J2138" s="494">
        <f t="shared" si="14"/>
        <v>215.79845724999996</v>
      </c>
    </row>
    <row r="2139" spans="1:10" s="49" customFormat="1" ht="16.5">
      <c r="A2139" s="177">
        <v>44048</v>
      </c>
      <c r="B2139" s="425">
        <v>1602.5</v>
      </c>
      <c r="C2139" s="425">
        <v>1694</v>
      </c>
      <c r="D2139" s="488">
        <v>-91.5</v>
      </c>
      <c r="E2139" s="52">
        <v>6.9530000000000003</v>
      </c>
      <c r="F2139" s="226">
        <v>167.5</v>
      </c>
      <c r="G2139" s="228">
        <v>1538.4106741249998</v>
      </c>
      <c r="H2139" s="240">
        <v>64.089325875000213</v>
      </c>
      <c r="I2139" s="192">
        <v>155.58932587500021</v>
      </c>
      <c r="J2139" s="494">
        <f t="shared" si="14"/>
        <v>214.08932587500021</v>
      </c>
    </row>
    <row r="2140" spans="1:10" s="49" customFormat="1" ht="16.5">
      <c r="A2140" s="177">
        <v>44049</v>
      </c>
      <c r="B2140" s="425">
        <v>1605</v>
      </c>
      <c r="C2140" s="425">
        <v>1688</v>
      </c>
      <c r="D2140" s="488">
        <v>-83</v>
      </c>
      <c r="E2140" s="52">
        <v>6.9440999999999997</v>
      </c>
      <c r="F2140" s="226">
        <v>167.5</v>
      </c>
      <c r="G2140" s="228">
        <v>1536.6334765124996</v>
      </c>
      <c r="H2140" s="240">
        <v>68.366523487500444</v>
      </c>
      <c r="I2140" s="192">
        <v>151.36652348750044</v>
      </c>
      <c r="J2140" s="494">
        <f t="shared" si="14"/>
        <v>218.36652348750044</v>
      </c>
    </row>
    <row r="2141" spans="1:10" s="49" customFormat="1" ht="16.5">
      <c r="A2141" s="177">
        <v>44050</v>
      </c>
      <c r="B2141" s="425">
        <v>1610</v>
      </c>
      <c r="C2141" s="425">
        <v>1701</v>
      </c>
      <c r="D2141" s="488">
        <v>-91</v>
      </c>
      <c r="E2141" s="52">
        <v>6.9598000000000004</v>
      </c>
      <c r="F2141" s="226">
        <v>167.5</v>
      </c>
      <c r="G2141" s="228">
        <v>1539.768532975</v>
      </c>
      <c r="H2141" s="240">
        <v>70.231467025000029</v>
      </c>
      <c r="I2141" s="192">
        <v>161.23146702500003</v>
      </c>
      <c r="J2141" s="494">
        <f t="shared" si="14"/>
        <v>220.23146702500003</v>
      </c>
    </row>
    <row r="2142" spans="1:10" s="49" customFormat="1" ht="16.5">
      <c r="A2142" s="177">
        <v>44053</v>
      </c>
      <c r="B2142" s="425">
        <v>1655</v>
      </c>
      <c r="C2142" s="425">
        <v>1729</v>
      </c>
      <c r="D2142" s="488">
        <v>-74</v>
      </c>
      <c r="E2142" s="52">
        <v>6.9701000000000004</v>
      </c>
      <c r="F2142" s="226">
        <v>167.5</v>
      </c>
      <c r="G2142" s="228">
        <v>1541.8252897625</v>
      </c>
      <c r="H2142" s="240">
        <v>113.17471023749999</v>
      </c>
      <c r="I2142" s="192">
        <v>187.17471023749999</v>
      </c>
      <c r="J2142" s="494">
        <f t="shared" si="14"/>
        <v>263.17471023749999</v>
      </c>
    </row>
    <row r="2143" spans="1:10" s="49" customFormat="1" ht="16.5">
      <c r="A2143" s="177">
        <v>44054</v>
      </c>
      <c r="B2143" s="425">
        <v>1662.5</v>
      </c>
      <c r="C2143" s="425">
        <v>1732</v>
      </c>
      <c r="D2143" s="488">
        <v>-69.5</v>
      </c>
      <c r="E2143" s="52">
        <v>6.9519000000000002</v>
      </c>
      <c r="F2143" s="226">
        <v>172.5</v>
      </c>
      <c r="G2143" s="228">
        <v>1579.6295584124996</v>
      </c>
      <c r="H2143" s="240">
        <v>82.870441587500409</v>
      </c>
      <c r="I2143" s="192">
        <v>152.37044158750041</v>
      </c>
      <c r="J2143" s="494">
        <f t="shared" si="14"/>
        <v>232.87044158750041</v>
      </c>
    </row>
    <row r="2144" spans="1:10" s="49" customFormat="1" ht="16.5">
      <c r="A2144" s="177">
        <v>44055</v>
      </c>
      <c r="B2144" s="425">
        <v>1687.5</v>
      </c>
      <c r="C2144" s="425">
        <v>1743</v>
      </c>
      <c r="D2144" s="488">
        <v>-55.5</v>
      </c>
      <c r="E2144" s="52">
        <v>6.9458000000000002</v>
      </c>
      <c r="F2144" s="226">
        <v>172.5</v>
      </c>
      <c r="G2144" s="228">
        <v>1578.3751185749998</v>
      </c>
      <c r="H2144" s="240">
        <v>109.12488142500024</v>
      </c>
      <c r="I2144" s="192">
        <v>164.62488142500024</v>
      </c>
      <c r="J2144" s="494">
        <f t="shared" si="14"/>
        <v>259.12488142500024</v>
      </c>
    </row>
    <row r="2145" spans="1:10" s="49" customFormat="1" ht="16.5">
      <c r="A2145" s="177">
        <v>44056</v>
      </c>
      <c r="B2145" s="425">
        <v>1695</v>
      </c>
      <c r="C2145" s="425">
        <v>1747</v>
      </c>
      <c r="D2145" s="488">
        <v>-52</v>
      </c>
      <c r="E2145" s="52">
        <v>6.9444999999999997</v>
      </c>
      <c r="F2145" s="226">
        <v>172.5</v>
      </c>
      <c r="G2145" s="228">
        <v>1578.1077789374997</v>
      </c>
      <c r="H2145" s="240">
        <v>116.89222106250031</v>
      </c>
      <c r="I2145" s="192">
        <v>168.89222106250031</v>
      </c>
      <c r="J2145" s="494">
        <f t="shared" si="14"/>
        <v>266.89222106250031</v>
      </c>
    </row>
    <row r="2146" spans="1:10" s="49" customFormat="1" ht="16.5">
      <c r="A2146" s="177">
        <v>44057</v>
      </c>
      <c r="B2146" s="425">
        <v>1690</v>
      </c>
      <c r="C2146" s="425">
        <v>1750</v>
      </c>
      <c r="D2146" s="488">
        <v>-60</v>
      </c>
      <c r="E2146" s="52">
        <v>6.9497999999999998</v>
      </c>
      <c r="F2146" s="226">
        <v>172.5</v>
      </c>
      <c r="G2146" s="228">
        <v>1579.1977020749998</v>
      </c>
      <c r="H2146" s="240">
        <v>110.80229792500018</v>
      </c>
      <c r="I2146" s="192">
        <v>170.80229792500018</v>
      </c>
      <c r="J2146" s="494">
        <f t="shared" si="14"/>
        <v>260.80229792500018</v>
      </c>
    </row>
    <row r="2147" spans="1:10" s="49" customFormat="1" ht="16.5">
      <c r="A2147" s="177">
        <v>44060</v>
      </c>
      <c r="B2147" s="425">
        <v>1685</v>
      </c>
      <c r="C2147" s="425">
        <v>1744</v>
      </c>
      <c r="D2147" s="488">
        <v>-59</v>
      </c>
      <c r="E2147" s="52">
        <v>6.9417</v>
      </c>
      <c r="F2147" s="226">
        <v>172.5</v>
      </c>
      <c r="G2147" s="228">
        <v>1577.5319704874998</v>
      </c>
      <c r="H2147" s="240">
        <v>107.46802951250015</v>
      </c>
      <c r="I2147" s="192">
        <v>166.46802951250015</v>
      </c>
      <c r="J2147" s="494">
        <f t="shared" si="14"/>
        <v>257.46802951250015</v>
      </c>
    </row>
    <row r="2148" spans="1:10" s="49" customFormat="1" ht="16.5">
      <c r="A2148" s="177">
        <v>44061</v>
      </c>
      <c r="B2148" s="425">
        <v>1695</v>
      </c>
      <c r="C2148" s="425">
        <v>1925</v>
      </c>
      <c r="D2148" s="488">
        <v>-230</v>
      </c>
      <c r="E2148" s="52">
        <v>6.9257</v>
      </c>
      <c r="F2148" s="226">
        <v>172.5</v>
      </c>
      <c r="G2148" s="228">
        <v>1574.2416364874998</v>
      </c>
      <c r="H2148" s="240">
        <v>120.75836351250018</v>
      </c>
      <c r="I2148" s="192">
        <v>350.75836351250018</v>
      </c>
      <c r="J2148" s="494">
        <f t="shared" si="14"/>
        <v>270.75836351250018</v>
      </c>
    </row>
    <row r="2149" spans="1:10" s="49" customFormat="1" ht="16.5">
      <c r="A2149" s="177">
        <v>44062</v>
      </c>
      <c r="B2149" s="425">
        <v>1687.5</v>
      </c>
      <c r="C2149" s="425">
        <v>1923</v>
      </c>
      <c r="D2149" s="488">
        <v>-235.5</v>
      </c>
      <c r="E2149" s="52">
        <v>6.9103000000000003</v>
      </c>
      <c r="F2149" s="226">
        <v>177.5</v>
      </c>
      <c r="G2149" s="228">
        <v>1612.2652607374998</v>
      </c>
      <c r="H2149" s="240">
        <v>75.23473926250017</v>
      </c>
      <c r="I2149" s="192">
        <v>310.73473926250017</v>
      </c>
      <c r="J2149" s="494">
        <f t="shared" si="14"/>
        <v>225.23473926250017</v>
      </c>
    </row>
    <row r="2150" spans="1:10" s="49" customFormat="1" ht="16.5">
      <c r="A2150" s="177">
        <v>44063</v>
      </c>
      <c r="B2150" s="425">
        <v>1670</v>
      </c>
      <c r="C2150" s="425">
        <v>1908</v>
      </c>
      <c r="D2150" s="488">
        <v>-238</v>
      </c>
      <c r="E2150" s="52">
        <v>6.9215999999999998</v>
      </c>
      <c r="F2150" s="226">
        <v>177.5</v>
      </c>
      <c r="G2150" s="228">
        <v>1614.6564155999999</v>
      </c>
      <c r="H2150" s="240">
        <v>55.343584400000054</v>
      </c>
      <c r="I2150" s="192">
        <v>293.34358440000005</v>
      </c>
      <c r="J2150" s="494">
        <f t="shared" si="14"/>
        <v>205.34358440000005</v>
      </c>
    </row>
    <row r="2151" spans="1:10" s="49" customFormat="1" ht="16.5">
      <c r="A2151" s="177">
        <v>44064</v>
      </c>
      <c r="B2151" s="425">
        <v>1682.5</v>
      </c>
      <c r="C2151" s="425">
        <v>1928</v>
      </c>
      <c r="D2151" s="488">
        <v>-245.5</v>
      </c>
      <c r="E2151" s="52">
        <v>6.9135999999999997</v>
      </c>
      <c r="F2151" s="226">
        <v>177.5</v>
      </c>
      <c r="G2151" s="228">
        <v>1612.9635625999997</v>
      </c>
      <c r="H2151" s="240">
        <v>69.536437400000295</v>
      </c>
      <c r="I2151" s="192">
        <v>315.0364374000003</v>
      </c>
      <c r="J2151" s="494">
        <f t="shared" si="14"/>
        <v>219.5364374000003</v>
      </c>
    </row>
    <row r="2152" spans="1:10" s="49" customFormat="1" ht="16.5">
      <c r="A2152" s="177">
        <v>44067</v>
      </c>
      <c r="B2152" s="425">
        <v>1705</v>
      </c>
      <c r="C2152" s="425">
        <v>1944</v>
      </c>
      <c r="D2152" s="488">
        <v>-239</v>
      </c>
      <c r="E2152" s="52">
        <v>6.9126000000000003</v>
      </c>
      <c r="F2152" s="226">
        <v>177.5</v>
      </c>
      <c r="G2152" s="228">
        <v>1612.7519559749996</v>
      </c>
      <c r="H2152" s="240">
        <v>92.248044025000354</v>
      </c>
      <c r="I2152" s="192">
        <v>331.24804402500035</v>
      </c>
      <c r="J2152" s="494">
        <f t="shared" si="14"/>
        <v>242.24804402500035</v>
      </c>
    </row>
    <row r="2153" spans="1:10" s="49" customFormat="1" ht="16.5">
      <c r="A2153" s="177">
        <v>44068</v>
      </c>
      <c r="B2153" s="425">
        <v>1715</v>
      </c>
      <c r="C2153" s="425">
        <v>1948</v>
      </c>
      <c r="D2153" s="488">
        <v>-233</v>
      </c>
      <c r="E2153" s="52">
        <v>6.9116999999999997</v>
      </c>
      <c r="F2153" s="226">
        <v>177.5</v>
      </c>
      <c r="G2153" s="228">
        <v>1612.5615100124996</v>
      </c>
      <c r="H2153" s="240">
        <v>102.43848998750036</v>
      </c>
      <c r="I2153" s="192">
        <v>335.43848998750036</v>
      </c>
      <c r="J2153" s="494">
        <f t="shared" si="14"/>
        <v>252.43848998750036</v>
      </c>
    </row>
    <row r="2154" spans="1:10" s="49" customFormat="1" ht="16.5">
      <c r="A2154" s="177">
        <v>44069</v>
      </c>
      <c r="B2154" s="425">
        <v>1717.5</v>
      </c>
      <c r="C2154" s="425">
        <v>1965</v>
      </c>
      <c r="D2154" s="488">
        <v>-247.5</v>
      </c>
      <c r="E2154" s="52">
        <v>6.8918999999999997</v>
      </c>
      <c r="F2154" s="226">
        <v>177.5</v>
      </c>
      <c r="G2154" s="228">
        <v>1608.3716988374997</v>
      </c>
      <c r="H2154" s="240">
        <v>109.12830116250029</v>
      </c>
      <c r="I2154" s="192">
        <v>356.62830116250029</v>
      </c>
      <c r="J2154" s="494">
        <f t="shared" si="14"/>
        <v>259.12830116250029</v>
      </c>
    </row>
    <row r="2155" spans="1:10" s="49" customFormat="1" ht="16.5">
      <c r="A2155" s="177">
        <v>44070</v>
      </c>
      <c r="B2155" s="425">
        <v>1730</v>
      </c>
      <c r="C2155" s="425">
        <v>1960</v>
      </c>
      <c r="D2155" s="488">
        <v>-230</v>
      </c>
      <c r="E2155" s="52">
        <v>6.8945999999999996</v>
      </c>
      <c r="F2155" s="226">
        <v>177.5</v>
      </c>
      <c r="G2155" s="228">
        <v>1608.9430367249997</v>
      </c>
      <c r="H2155" s="240">
        <v>121.05696327500027</v>
      </c>
      <c r="I2155" s="192">
        <v>351.05696327500027</v>
      </c>
      <c r="J2155" s="494">
        <f t="shared" si="14"/>
        <v>271.05696327500027</v>
      </c>
    </row>
    <row r="2156" spans="1:10" s="49" customFormat="1" ht="16.5">
      <c r="A2156" s="177">
        <v>44071</v>
      </c>
      <c r="B2156" s="425">
        <v>1725</v>
      </c>
      <c r="C2156" s="425">
        <v>1948</v>
      </c>
      <c r="D2156" s="488">
        <v>-223</v>
      </c>
      <c r="E2156" s="52">
        <v>6.8651</v>
      </c>
      <c r="F2156" s="226">
        <v>177.5</v>
      </c>
      <c r="G2156" s="228">
        <v>1602.7006412874996</v>
      </c>
      <c r="H2156" s="240">
        <v>122.29935871250041</v>
      </c>
      <c r="I2156" s="192">
        <v>345.29935871250041</v>
      </c>
      <c r="J2156" s="494">
        <f t="shared" si="14"/>
        <v>272.29935871250041</v>
      </c>
    </row>
    <row r="2157" spans="1:10" s="49" customFormat="1" ht="16.5">
      <c r="A2157" s="177">
        <v>44074</v>
      </c>
      <c r="B2157" s="425">
        <v>1757.5</v>
      </c>
      <c r="C2157" s="425">
        <v>1980</v>
      </c>
      <c r="D2157" s="488">
        <v>-222.5</v>
      </c>
      <c r="E2157" s="52">
        <v>6.8535000000000004</v>
      </c>
      <c r="F2157" s="226">
        <v>177.5</v>
      </c>
      <c r="G2157" s="228">
        <v>1600.2460044374998</v>
      </c>
      <c r="H2157" s="240">
        <v>157.25399556250022</v>
      </c>
      <c r="I2157" s="192">
        <v>379.75399556250022</v>
      </c>
      <c r="J2157" s="494">
        <f t="shared" si="14"/>
        <v>307.25399556250022</v>
      </c>
    </row>
    <row r="2158" spans="1:10" s="49" customFormat="1" ht="16.5">
      <c r="A2158" s="177">
        <v>44075</v>
      </c>
      <c r="B2158" s="425">
        <v>1835</v>
      </c>
      <c r="C2158" s="425">
        <v>2030</v>
      </c>
      <c r="D2158" s="488">
        <v>-195</v>
      </c>
      <c r="E2158" s="52">
        <v>6.8239000000000001</v>
      </c>
      <c r="F2158" s="226">
        <v>182.5</v>
      </c>
      <c r="G2158" s="228">
        <v>1634.6580102624998</v>
      </c>
      <c r="H2158" s="240">
        <v>200.34198973750017</v>
      </c>
      <c r="I2158" s="192">
        <v>395.34198973750017</v>
      </c>
      <c r="J2158" s="494">
        <f t="shared" si="14"/>
        <v>350.34198973750017</v>
      </c>
    </row>
    <row r="2159" spans="1:10" s="49" customFormat="1" ht="16.5">
      <c r="A2159" s="177">
        <v>44076</v>
      </c>
      <c r="B2159" s="425">
        <v>1865</v>
      </c>
      <c r="C2159" s="425">
        <v>2037</v>
      </c>
      <c r="D2159" s="488">
        <v>-172</v>
      </c>
      <c r="E2159" s="52">
        <v>6.8261000000000003</v>
      </c>
      <c r="F2159" s="226">
        <v>182.5</v>
      </c>
      <c r="G2159" s="228">
        <v>1635.1366584874997</v>
      </c>
      <c r="H2159" s="240">
        <v>229.86334151250026</v>
      </c>
      <c r="I2159" s="192">
        <v>401.86334151250026</v>
      </c>
      <c r="J2159" s="494">
        <f t="shared" si="14"/>
        <v>379.86334151250026</v>
      </c>
    </row>
    <row r="2160" spans="1:10" s="49" customFormat="1" ht="16.5">
      <c r="A2160" s="177">
        <v>44077</v>
      </c>
      <c r="B2160" s="425">
        <v>1852.5</v>
      </c>
      <c r="C2160" s="425">
        <v>2027</v>
      </c>
      <c r="D2160" s="488">
        <v>-174.5</v>
      </c>
      <c r="E2160" s="52">
        <v>6.8354999999999997</v>
      </c>
      <c r="F2160" s="226">
        <v>187.5</v>
      </c>
      <c r="G2160" s="228">
        <v>1677.9264984374997</v>
      </c>
      <c r="H2160" s="240">
        <v>174.57350156250027</v>
      </c>
      <c r="I2160" s="192">
        <v>349.07350156250027</v>
      </c>
      <c r="J2160" s="494">
        <f t="shared" si="14"/>
        <v>324.57350156250027</v>
      </c>
    </row>
    <row r="2161" spans="1:10" s="49" customFormat="1" ht="16.5">
      <c r="A2161" s="177">
        <v>44078</v>
      </c>
      <c r="B2161" s="425">
        <v>1870</v>
      </c>
      <c r="C2161" s="425">
        <v>2054</v>
      </c>
      <c r="D2161" s="488">
        <v>-184</v>
      </c>
      <c r="E2161" s="52">
        <v>6.8392999999999997</v>
      </c>
      <c r="F2161" s="226">
        <v>192.5</v>
      </c>
      <c r="G2161" s="228">
        <v>1719.5432627874995</v>
      </c>
      <c r="H2161" s="240">
        <v>150.45673721250046</v>
      </c>
      <c r="I2161" s="192">
        <v>334.45673721250046</v>
      </c>
      <c r="J2161" s="494">
        <f t="shared" si="14"/>
        <v>300.45673721250046</v>
      </c>
    </row>
    <row r="2162" spans="1:10" s="49" customFormat="1" ht="16.5">
      <c r="A2162" s="177">
        <v>44081</v>
      </c>
      <c r="B2162" s="425">
        <v>1917.5</v>
      </c>
      <c r="C2162" s="425">
        <v>2053</v>
      </c>
      <c r="D2162" s="488">
        <v>-135.5</v>
      </c>
      <c r="E2162" s="52">
        <v>6.8301999999999996</v>
      </c>
      <c r="F2162" s="226">
        <v>197.5</v>
      </c>
      <c r="G2162" s="228">
        <v>1758.1680286749995</v>
      </c>
      <c r="H2162" s="240">
        <v>159.3319713250005</v>
      </c>
      <c r="I2162" s="192">
        <v>294.8319713250005</v>
      </c>
      <c r="J2162" s="494">
        <f t="shared" si="14"/>
        <v>309.3319713250005</v>
      </c>
    </row>
    <row r="2163" spans="1:10" s="49" customFormat="1" ht="16.5">
      <c r="A2163" s="177">
        <v>44082</v>
      </c>
      <c r="B2163" s="425">
        <v>1897.5</v>
      </c>
      <c r="C2163" s="425">
        <v>2026</v>
      </c>
      <c r="D2163" s="488">
        <v>-128.5</v>
      </c>
      <c r="E2163" s="52">
        <v>6.8315999999999999</v>
      </c>
      <c r="F2163" s="226">
        <v>197.5</v>
      </c>
      <c r="G2163" s="228">
        <v>1758.4976581499998</v>
      </c>
      <c r="H2163" s="240">
        <v>139.00234185000022</v>
      </c>
      <c r="I2163" s="192">
        <v>267.50234185000022</v>
      </c>
      <c r="J2163" s="494">
        <f t="shared" si="14"/>
        <v>289.00234185000022</v>
      </c>
    </row>
    <row r="2164" spans="1:10" s="49" customFormat="1" ht="16.5">
      <c r="A2164" s="177">
        <v>44083</v>
      </c>
      <c r="B2164" s="425">
        <v>1850</v>
      </c>
      <c r="C2164" s="425">
        <v>1988</v>
      </c>
      <c r="D2164" s="488">
        <v>-138</v>
      </c>
      <c r="E2164" s="52">
        <v>6.8460000000000001</v>
      </c>
      <c r="F2164" s="226">
        <v>197.5</v>
      </c>
      <c r="G2164" s="228">
        <v>1761.8881327499998</v>
      </c>
      <c r="H2164" s="240">
        <v>88.111867250000159</v>
      </c>
      <c r="I2164" s="192">
        <v>226.11186725000016</v>
      </c>
      <c r="J2164" s="494">
        <f t="shared" si="14"/>
        <v>238.11186725000016</v>
      </c>
    </row>
    <row r="2165" spans="1:10" s="49" customFormat="1" ht="16.5">
      <c r="A2165" s="177">
        <v>44084</v>
      </c>
      <c r="B2165" s="425">
        <v>1857.5</v>
      </c>
      <c r="C2165" s="425">
        <v>1987</v>
      </c>
      <c r="D2165" s="488">
        <v>-129.5</v>
      </c>
      <c r="E2165" s="52">
        <v>6.8398000000000003</v>
      </c>
      <c r="F2165" s="226">
        <v>197.5</v>
      </c>
      <c r="G2165" s="228">
        <v>1760.4283450749997</v>
      </c>
      <c r="H2165" s="240">
        <v>97.071654925000303</v>
      </c>
      <c r="I2165" s="192">
        <v>226.5716549250003</v>
      </c>
      <c r="J2165" s="494">
        <f t="shared" si="14"/>
        <v>247.0716549250003</v>
      </c>
    </row>
    <row r="2166" spans="1:10" s="49" customFormat="1" ht="16.5">
      <c r="A2166" s="177">
        <v>44085</v>
      </c>
      <c r="B2166" s="425">
        <v>1862.5</v>
      </c>
      <c r="C2166" s="425">
        <v>2002</v>
      </c>
      <c r="D2166" s="488">
        <v>-139.5</v>
      </c>
      <c r="E2166" s="52">
        <v>6.8369</v>
      </c>
      <c r="F2166" s="226">
        <v>197.5</v>
      </c>
      <c r="G2166" s="228">
        <v>1759.7455411624996</v>
      </c>
      <c r="H2166" s="240">
        <v>102.75445883750035</v>
      </c>
      <c r="I2166" s="192">
        <v>242.25445883750035</v>
      </c>
      <c r="J2166" s="494">
        <f t="shared" si="14"/>
        <v>252.75445883750035</v>
      </c>
    </row>
    <row r="2167" spans="1:10" s="49" customFormat="1" ht="16.5">
      <c r="A2167" s="177">
        <v>44088</v>
      </c>
      <c r="B2167" s="425">
        <v>1897.5</v>
      </c>
      <c r="C2167" s="425">
        <v>2029</v>
      </c>
      <c r="D2167" s="488">
        <v>-131.5</v>
      </c>
      <c r="E2167" s="52">
        <v>6.8235000000000001</v>
      </c>
      <c r="F2167" s="226">
        <v>202.5</v>
      </c>
      <c r="G2167" s="228">
        <v>1797.2636938124997</v>
      </c>
      <c r="H2167" s="240">
        <v>100.2363061875003</v>
      </c>
      <c r="I2167" s="192">
        <v>231.7363061875003</v>
      </c>
      <c r="J2167" s="494">
        <f t="shared" si="14"/>
        <v>250.2363061875003</v>
      </c>
    </row>
    <row r="2168" spans="1:10" s="49" customFormat="1" ht="16.5">
      <c r="A2168" s="177">
        <v>44089</v>
      </c>
      <c r="B2168" s="425">
        <v>1965</v>
      </c>
      <c r="C2168" s="425">
        <v>2086</v>
      </c>
      <c r="D2168" s="488">
        <v>-121</v>
      </c>
      <c r="E2168" s="52">
        <v>6.7774999999999999</v>
      </c>
      <c r="F2168" s="226">
        <v>207.5</v>
      </c>
      <c r="G2168" s="228">
        <v>1826.5577996874997</v>
      </c>
      <c r="H2168" s="240">
        <v>138.44220031250029</v>
      </c>
      <c r="I2168" s="192">
        <v>259.44220031250029</v>
      </c>
      <c r="J2168" s="494">
        <f t="shared" si="14"/>
        <v>288.44220031250029</v>
      </c>
    </row>
    <row r="2169" spans="1:10" s="49" customFormat="1" ht="16.5">
      <c r="A2169" s="177">
        <v>44090</v>
      </c>
      <c r="B2169" s="425">
        <v>1955</v>
      </c>
      <c r="C2169" s="425">
        <v>2084</v>
      </c>
      <c r="D2169" s="488">
        <v>-129</v>
      </c>
      <c r="E2169" s="52">
        <v>6.7613000000000003</v>
      </c>
      <c r="F2169" s="226">
        <v>207.5</v>
      </c>
      <c r="G2169" s="228">
        <v>1822.5503874624997</v>
      </c>
      <c r="H2169" s="240">
        <v>132.44961253750034</v>
      </c>
      <c r="I2169" s="192">
        <v>261.44961253750034</v>
      </c>
      <c r="J2169" s="494">
        <f t="shared" si="14"/>
        <v>282.44961253750034</v>
      </c>
    </row>
    <row r="2170" spans="1:10" s="49" customFormat="1" ht="16.5">
      <c r="A2170" s="177">
        <v>44091</v>
      </c>
      <c r="B2170" s="425">
        <v>1957.5</v>
      </c>
      <c r="C2170" s="425">
        <v>2092</v>
      </c>
      <c r="D2170" s="488">
        <v>-134.5</v>
      </c>
      <c r="E2170" s="52">
        <v>6.7659000000000002</v>
      </c>
      <c r="F2170" s="226">
        <v>207.5</v>
      </c>
      <c r="G2170" s="228">
        <v>1823.6882946374997</v>
      </c>
      <c r="H2170" s="240">
        <v>133.81170536250033</v>
      </c>
      <c r="I2170" s="192">
        <v>268.31170536250033</v>
      </c>
      <c r="J2170" s="494">
        <f t="shared" si="14"/>
        <v>283.81170536250033</v>
      </c>
    </row>
    <row r="2171" spans="1:10" s="49" customFormat="1" ht="16.5">
      <c r="A2171" s="177">
        <v>44092</v>
      </c>
      <c r="B2171" s="425">
        <v>1945</v>
      </c>
      <c r="C2171" s="425">
        <v>2077</v>
      </c>
      <c r="D2171" s="488">
        <v>-132</v>
      </c>
      <c r="E2171" s="52">
        <v>6.7587999999999999</v>
      </c>
      <c r="F2171" s="226">
        <v>207.5</v>
      </c>
      <c r="G2171" s="228">
        <v>1821.9319596499997</v>
      </c>
      <c r="H2171" s="240">
        <v>123.06804035000027</v>
      </c>
      <c r="I2171" s="192">
        <v>255.06804035000027</v>
      </c>
      <c r="J2171" s="494">
        <f t="shared" si="14"/>
        <v>273.06804035000027</v>
      </c>
    </row>
    <row r="2172" spans="1:10" s="49" customFormat="1" ht="16.5">
      <c r="A2172" s="177">
        <v>44095</v>
      </c>
      <c r="B2172" s="425">
        <v>1935</v>
      </c>
      <c r="C2172" s="425">
        <v>2076</v>
      </c>
      <c r="D2172" s="488">
        <v>-141</v>
      </c>
      <c r="E2172" s="52">
        <v>6.7732999999999999</v>
      </c>
      <c r="F2172" s="226">
        <v>207.5</v>
      </c>
      <c r="G2172" s="228">
        <v>1825.5188409624996</v>
      </c>
      <c r="H2172" s="240">
        <v>109.48115903750045</v>
      </c>
      <c r="I2172" s="192">
        <v>250.48115903750045</v>
      </c>
      <c r="J2172" s="494">
        <f t="shared" si="14"/>
        <v>259.48115903750045</v>
      </c>
    </row>
    <row r="2173" spans="1:10" s="49" customFormat="1" ht="16.5">
      <c r="A2173" s="177">
        <v>44096</v>
      </c>
      <c r="B2173" s="425">
        <v>1900</v>
      </c>
      <c r="C2173" s="425">
        <v>2014</v>
      </c>
      <c r="D2173" s="488">
        <v>-114</v>
      </c>
      <c r="E2173" s="52">
        <v>6.7874999999999996</v>
      </c>
      <c r="F2173" s="226">
        <v>207.5</v>
      </c>
      <c r="G2173" s="228">
        <v>1829.0315109374997</v>
      </c>
      <c r="H2173" s="240">
        <v>70.968489062500339</v>
      </c>
      <c r="I2173" s="192">
        <v>184.96848906250034</v>
      </c>
      <c r="J2173" s="494">
        <f t="shared" si="14"/>
        <v>220.96848906250034</v>
      </c>
    </row>
    <row r="2174" spans="1:10" s="49" customFormat="1" ht="16.5">
      <c r="A2174" s="177">
        <v>44097</v>
      </c>
      <c r="B2174" s="425">
        <v>1880</v>
      </c>
      <c r="C2174" s="425">
        <v>2011</v>
      </c>
      <c r="D2174" s="488">
        <v>-131</v>
      </c>
      <c r="E2174" s="52">
        <v>6.7919999999999998</v>
      </c>
      <c r="F2174" s="226">
        <v>207.5</v>
      </c>
      <c r="G2174" s="228">
        <v>1830.1446809999998</v>
      </c>
      <c r="H2174" s="240">
        <v>49.855319000000236</v>
      </c>
      <c r="I2174" s="192">
        <v>180.85531900000024</v>
      </c>
      <c r="J2174" s="494">
        <f t="shared" si="14"/>
        <v>199.85531900000024</v>
      </c>
    </row>
    <row r="2175" spans="1:10" s="49" customFormat="1" ht="16.5">
      <c r="A2175" s="177">
        <v>44098</v>
      </c>
      <c r="B2175" s="425">
        <v>1860</v>
      </c>
      <c r="C2175" s="425">
        <v>1996</v>
      </c>
      <c r="D2175" s="488">
        <v>-136</v>
      </c>
      <c r="E2175" s="52">
        <v>6.8239999999999998</v>
      </c>
      <c r="F2175" s="226">
        <v>207.5</v>
      </c>
      <c r="G2175" s="228">
        <v>1838.0605569999998</v>
      </c>
      <c r="H2175" s="240">
        <v>21.93944300000021</v>
      </c>
      <c r="I2175" s="192">
        <v>157.93944300000021</v>
      </c>
      <c r="J2175" s="494">
        <f t="shared" si="14"/>
        <v>171.93944300000021</v>
      </c>
    </row>
    <row r="2176" spans="1:10" s="49" customFormat="1" ht="16.5">
      <c r="A2176" s="177">
        <v>44099</v>
      </c>
      <c r="B2176" s="425">
        <v>1877.5</v>
      </c>
      <c r="C2176" s="425">
        <v>2017</v>
      </c>
      <c r="D2176" s="488">
        <v>-139.5</v>
      </c>
      <c r="E2176" s="52">
        <v>6.8201999999999998</v>
      </c>
      <c r="F2176" s="226">
        <v>207.5</v>
      </c>
      <c r="G2176" s="228">
        <v>1837.1205467249997</v>
      </c>
      <c r="H2176" s="240">
        <v>40.379453275000287</v>
      </c>
      <c r="I2176" s="192">
        <v>179.87945327500029</v>
      </c>
      <c r="J2176" s="494">
        <f t="shared" si="14"/>
        <v>190.37945327500029</v>
      </c>
    </row>
    <row r="2177" spans="1:10" s="49" customFormat="1" ht="16.5">
      <c r="A2177" s="177">
        <v>44102</v>
      </c>
      <c r="B2177" s="425">
        <v>1872.5</v>
      </c>
      <c r="C2177" s="425">
        <v>1991</v>
      </c>
      <c r="D2177" s="488">
        <v>-118.5</v>
      </c>
      <c r="E2177" s="52">
        <v>6.8209</v>
      </c>
      <c r="F2177" s="226">
        <v>207.5</v>
      </c>
      <c r="G2177" s="228">
        <v>1837.2937065124997</v>
      </c>
      <c r="H2177" s="240">
        <v>35.206293487500261</v>
      </c>
      <c r="I2177" s="192">
        <v>153.70629348750026</v>
      </c>
      <c r="J2177" s="494">
        <f t="shared" si="14"/>
        <v>185.20629348750026</v>
      </c>
    </row>
    <row r="2178" spans="1:10" s="49" customFormat="1" ht="16.5">
      <c r="A2178" s="177">
        <v>44103</v>
      </c>
      <c r="B2178" s="425">
        <v>1825</v>
      </c>
      <c r="C2178" s="425">
        <v>1976</v>
      </c>
      <c r="D2178" s="488">
        <v>-151</v>
      </c>
      <c r="E2178" s="52">
        <v>6.8228999999999997</v>
      </c>
      <c r="F2178" s="226">
        <v>207.5</v>
      </c>
      <c r="G2178" s="228">
        <v>1837.7884487624997</v>
      </c>
      <c r="H2178" s="240">
        <v>-12.788448762499684</v>
      </c>
      <c r="I2178" s="192">
        <v>138.21155123750032</v>
      </c>
      <c r="J2178" s="494">
        <f t="shared" si="14"/>
        <v>137.21155123750032</v>
      </c>
    </row>
    <row r="2179" spans="1:10" s="49" customFormat="1" ht="16.5">
      <c r="A2179" s="177">
        <v>44104</v>
      </c>
      <c r="B2179" s="425">
        <v>1817.5</v>
      </c>
      <c r="C2179" s="425">
        <v>1917</v>
      </c>
      <c r="D2179" s="488">
        <v>-99.5</v>
      </c>
      <c r="E2179" s="52">
        <v>6.8106</v>
      </c>
      <c r="F2179" s="226">
        <v>202.5</v>
      </c>
      <c r="G2179" s="228">
        <v>1794.1494999749998</v>
      </c>
      <c r="H2179" s="240">
        <v>23.350500025000201</v>
      </c>
      <c r="I2179" s="192">
        <v>122.8505000250002</v>
      </c>
      <c r="J2179" s="494">
        <f t="shared" si="14"/>
        <v>173.3505000250002</v>
      </c>
    </row>
    <row r="2180" spans="1:10" s="49" customFormat="1" ht="16.5">
      <c r="A2180" s="177">
        <v>44113</v>
      </c>
      <c r="B2180" s="425">
        <v>1857.5</v>
      </c>
      <c r="C2180" s="425">
        <v>1980</v>
      </c>
      <c r="D2180" s="488">
        <v>-122.5</v>
      </c>
      <c r="E2180" s="52">
        <v>6.7134999999999998</v>
      </c>
      <c r="F2180" s="226">
        <v>202.5</v>
      </c>
      <c r="G2180" s="228">
        <v>1770.7085525624996</v>
      </c>
      <c r="H2180" s="240">
        <v>86.791447437500437</v>
      </c>
      <c r="I2180" s="192">
        <v>209.29144743750044</v>
      </c>
      <c r="J2180" s="494">
        <f t="shared" si="14"/>
        <v>236.79144743750044</v>
      </c>
    </row>
    <row r="2181" spans="1:10" s="49" customFormat="1" ht="16.5">
      <c r="A2181" s="177">
        <v>44116</v>
      </c>
      <c r="B2181" s="425">
        <v>1902.5</v>
      </c>
      <c r="C2181" s="425">
        <v>2027</v>
      </c>
      <c r="D2181" s="488">
        <v>-124.5</v>
      </c>
      <c r="E2181" s="52">
        <v>6.7358000000000002</v>
      </c>
      <c r="F2181" s="226">
        <v>207.5</v>
      </c>
      <c r="G2181" s="228">
        <v>1816.2424237749999</v>
      </c>
      <c r="H2181" s="240">
        <v>86.257576225000093</v>
      </c>
      <c r="I2181" s="192">
        <v>210.75757622500009</v>
      </c>
      <c r="J2181" s="494">
        <f t="shared" si="14"/>
        <v>236.25757622500009</v>
      </c>
    </row>
    <row r="2182" spans="1:10" s="49" customFormat="1" ht="16.5">
      <c r="A2182" s="177">
        <v>44117</v>
      </c>
      <c r="B2182" s="425">
        <v>1910</v>
      </c>
      <c r="C2182" s="425">
        <v>2036</v>
      </c>
      <c r="D2182" s="488">
        <v>-126</v>
      </c>
      <c r="E2182" s="52">
        <v>6.7385000000000002</v>
      </c>
      <c r="F2182" s="226">
        <v>207.5</v>
      </c>
      <c r="G2182" s="228">
        <v>1816.9103258124999</v>
      </c>
      <c r="H2182" s="240">
        <v>93.089674187500123</v>
      </c>
      <c r="I2182" s="192">
        <v>219.08967418750012</v>
      </c>
      <c r="J2182" s="494">
        <f t="shared" si="14"/>
        <v>243.08967418750012</v>
      </c>
    </row>
    <row r="2183" spans="1:10" s="49" customFormat="1" ht="16.5">
      <c r="A2183" s="177">
        <v>44118</v>
      </c>
      <c r="B2183" s="425">
        <v>1930</v>
      </c>
      <c r="C2183" s="425">
        <v>2039</v>
      </c>
      <c r="D2183" s="488">
        <v>-109</v>
      </c>
      <c r="E2183" s="52">
        <v>6.7370000000000001</v>
      </c>
      <c r="F2183" s="226">
        <v>207.5</v>
      </c>
      <c r="G2183" s="228">
        <v>1816.5392691249997</v>
      </c>
      <c r="H2183" s="240">
        <v>113.46073087500031</v>
      </c>
      <c r="I2183" s="192">
        <v>222.46073087500031</v>
      </c>
      <c r="J2183" s="494">
        <f t="shared" si="14"/>
        <v>263.46073087500031</v>
      </c>
    </row>
    <row r="2184" spans="1:10" s="49" customFormat="1" ht="16.5">
      <c r="A2184" s="177">
        <v>44119</v>
      </c>
      <c r="B2184" s="425">
        <v>1935</v>
      </c>
      <c r="C2184" s="425">
        <v>2056</v>
      </c>
      <c r="D2184" s="488">
        <v>-121</v>
      </c>
      <c r="E2184" s="52">
        <v>6.73</v>
      </c>
      <c r="F2184" s="226">
        <v>207.5</v>
      </c>
      <c r="G2184" s="228">
        <v>1814.8076712499999</v>
      </c>
      <c r="H2184" s="240">
        <v>120.19232875000012</v>
      </c>
      <c r="I2184" s="192">
        <v>241.19232875000012</v>
      </c>
      <c r="J2184" s="494">
        <f t="shared" si="14"/>
        <v>270.19232875000012</v>
      </c>
    </row>
    <row r="2185" spans="1:10" s="49" customFormat="1" ht="16.5">
      <c r="A2185" s="177">
        <v>44120</v>
      </c>
      <c r="B2185" s="425">
        <v>1927.5</v>
      </c>
      <c r="C2185" s="425">
        <v>2069</v>
      </c>
      <c r="D2185" s="488">
        <v>-141.5</v>
      </c>
      <c r="E2185" s="52">
        <v>6.6981999999999999</v>
      </c>
      <c r="F2185" s="226">
        <v>207.5</v>
      </c>
      <c r="G2185" s="228">
        <v>1806.9412694749997</v>
      </c>
      <c r="H2185" s="240">
        <v>120.55873052500033</v>
      </c>
      <c r="I2185" s="192">
        <v>262.05873052500033</v>
      </c>
      <c r="J2185" s="494">
        <f t="shared" si="14"/>
        <v>270.55873052500033</v>
      </c>
    </row>
    <row r="2186" spans="1:10" s="49" customFormat="1" ht="16.5">
      <c r="A2186" s="177">
        <v>44123</v>
      </c>
      <c r="B2186" s="425">
        <v>1932.5</v>
      </c>
      <c r="C2186" s="425">
        <v>2042</v>
      </c>
      <c r="D2186" s="488">
        <v>-109.5</v>
      </c>
      <c r="E2186" s="52">
        <v>6.6935000000000002</v>
      </c>
      <c r="F2186" s="226">
        <v>207.5</v>
      </c>
      <c r="G2186" s="228">
        <v>1805.7786251874998</v>
      </c>
      <c r="H2186" s="240">
        <v>126.72137481250024</v>
      </c>
      <c r="I2186" s="192">
        <v>236.22137481250024</v>
      </c>
      <c r="J2186" s="494">
        <f t="shared" si="14"/>
        <v>276.72137481250024</v>
      </c>
    </row>
    <row r="2187" spans="1:10" s="49" customFormat="1" ht="16.5">
      <c r="A2187" s="177">
        <v>44124</v>
      </c>
      <c r="B2187" s="425">
        <v>1920</v>
      </c>
      <c r="C2187" s="425">
        <v>2032</v>
      </c>
      <c r="D2187" s="488">
        <v>-112</v>
      </c>
      <c r="E2187" s="52">
        <v>6.6818</v>
      </c>
      <c r="F2187" s="226">
        <v>207.5</v>
      </c>
      <c r="G2187" s="228">
        <v>1802.8843830249998</v>
      </c>
      <c r="H2187" s="240">
        <v>117.11561697500019</v>
      </c>
      <c r="I2187" s="192">
        <v>229.11561697500019</v>
      </c>
      <c r="J2187" s="494">
        <f t="shared" si="14"/>
        <v>267.11561697500019</v>
      </c>
    </row>
    <row r="2188" spans="1:10" s="49" customFormat="1" ht="16.5">
      <c r="A2188" s="177">
        <v>44125</v>
      </c>
      <c r="B2188" s="425">
        <v>1960</v>
      </c>
      <c r="C2188" s="425">
        <v>2110</v>
      </c>
      <c r="D2188" s="488">
        <v>-150</v>
      </c>
      <c r="E2188" s="52">
        <v>6.6574999999999998</v>
      </c>
      <c r="F2188" s="226">
        <v>212.5</v>
      </c>
      <c r="G2188" s="228">
        <v>1836.5569578124998</v>
      </c>
      <c r="H2188" s="240">
        <v>123.44304218750017</v>
      </c>
      <c r="I2188" s="192">
        <v>273.44304218750017</v>
      </c>
      <c r="J2188" s="494">
        <f t="shared" si="14"/>
        <v>273.44304218750017</v>
      </c>
    </row>
    <row r="2189" spans="1:10" s="49" customFormat="1" ht="16.5">
      <c r="A2189" s="177">
        <v>44126</v>
      </c>
      <c r="B2189" s="425">
        <v>1960</v>
      </c>
      <c r="C2189" s="425">
        <v>2088</v>
      </c>
      <c r="D2189" s="488">
        <v>-128</v>
      </c>
      <c r="E2189" s="52">
        <v>6.6688999999999998</v>
      </c>
      <c r="F2189" s="226">
        <v>217.5</v>
      </c>
      <c r="G2189" s="228">
        <v>1879.1965868624998</v>
      </c>
      <c r="H2189" s="240">
        <v>80.803413137500229</v>
      </c>
      <c r="I2189" s="192">
        <v>208.80341313750023</v>
      </c>
      <c r="J2189" s="494">
        <f t="shared" si="14"/>
        <v>230.80341313750023</v>
      </c>
    </row>
    <row r="2190" spans="1:10" s="49" customFormat="1" ht="16.5">
      <c r="A2190" s="177">
        <v>44127</v>
      </c>
      <c r="B2190" s="425">
        <v>1955</v>
      </c>
      <c r="C2190" s="425">
        <v>2055</v>
      </c>
      <c r="D2190" s="488">
        <v>-100</v>
      </c>
      <c r="E2190" s="52">
        <v>6.6689999999999996</v>
      </c>
      <c r="F2190" s="226">
        <v>217.5</v>
      </c>
      <c r="G2190" s="228">
        <v>1879.2225161249996</v>
      </c>
      <c r="H2190" s="240">
        <v>75.777483875000371</v>
      </c>
      <c r="I2190" s="192">
        <v>175.77748387500037</v>
      </c>
      <c r="J2190" s="494">
        <f t="shared" si="14"/>
        <v>225.77748387500037</v>
      </c>
    </row>
    <row r="2191" spans="1:10" s="49" customFormat="1" ht="16.5">
      <c r="A2191" s="177">
        <v>44130</v>
      </c>
      <c r="B2191" s="425">
        <v>1915</v>
      </c>
      <c r="C2191" s="425">
        <v>2004</v>
      </c>
      <c r="D2191" s="488">
        <v>-89</v>
      </c>
      <c r="E2191" s="52">
        <v>6.6985000000000001</v>
      </c>
      <c r="F2191" s="226">
        <v>217.5</v>
      </c>
      <c r="G2191" s="228">
        <v>1886.8716485624998</v>
      </c>
      <c r="H2191" s="240">
        <v>28.128351437500214</v>
      </c>
      <c r="I2191" s="192">
        <v>117.12835143750021</v>
      </c>
      <c r="J2191" s="494">
        <f t="shared" ref="J2191:J2251" si="15">H2191+150</f>
        <v>178.12835143750021</v>
      </c>
    </row>
    <row r="2192" spans="1:10" s="49" customFormat="1" ht="16.5">
      <c r="A2192" s="177">
        <v>44131</v>
      </c>
      <c r="B2192" s="425">
        <v>1912.5</v>
      </c>
      <c r="C2192" s="425">
        <v>2029</v>
      </c>
      <c r="D2192" s="488">
        <v>-116.5</v>
      </c>
      <c r="E2192" s="52">
        <v>6.7157</v>
      </c>
      <c r="F2192" s="226">
        <v>217.5</v>
      </c>
      <c r="G2192" s="228">
        <v>1891.3314817124997</v>
      </c>
      <c r="H2192" s="240">
        <v>21.168518287500319</v>
      </c>
      <c r="I2192" s="192">
        <v>137.66851828750032</v>
      </c>
      <c r="J2192" s="494">
        <f t="shared" si="15"/>
        <v>171.16851828750032</v>
      </c>
    </row>
    <row r="2193" spans="1:16" s="49" customFormat="1" ht="16.5">
      <c r="A2193" s="177">
        <v>44132</v>
      </c>
      <c r="B2193" s="425">
        <v>1940</v>
      </c>
      <c r="C2193" s="425">
        <v>2057</v>
      </c>
      <c r="D2193" s="488">
        <v>-117</v>
      </c>
      <c r="E2193" s="52">
        <v>6.7138</v>
      </c>
      <c r="F2193" s="226">
        <v>222.5</v>
      </c>
      <c r="G2193" s="228">
        <v>1930.8581090749999</v>
      </c>
      <c r="H2193" s="240">
        <v>9.1418909250000979</v>
      </c>
      <c r="I2193" s="192">
        <v>126.1418909250001</v>
      </c>
      <c r="J2193" s="494">
        <f t="shared" si="15"/>
        <v>159.1418909250001</v>
      </c>
    </row>
    <row r="2194" spans="1:16" s="49" customFormat="1" ht="16.5">
      <c r="A2194" s="177">
        <v>44133</v>
      </c>
      <c r="B2194" s="425">
        <v>1935</v>
      </c>
      <c r="C2194" s="425">
        <v>2034</v>
      </c>
      <c r="D2194" s="488">
        <v>-99</v>
      </c>
      <c r="E2194" s="52">
        <v>6.7103999999999999</v>
      </c>
      <c r="F2194" s="226">
        <v>222.5</v>
      </c>
      <c r="G2194" s="228">
        <v>1929.9562475999999</v>
      </c>
      <c r="H2194" s="240">
        <v>5.0437524000001304</v>
      </c>
      <c r="I2194" s="192">
        <v>104.04375240000013</v>
      </c>
      <c r="J2194" s="494">
        <f t="shared" si="15"/>
        <v>155.04375240000013</v>
      </c>
    </row>
    <row r="2195" spans="1:16" s="49" customFormat="1" ht="16.5">
      <c r="A2195" s="177">
        <v>44134</v>
      </c>
      <c r="B2195" s="425">
        <v>1930</v>
      </c>
      <c r="C2195" s="425">
        <v>2013</v>
      </c>
      <c r="D2195" s="488">
        <v>-83</v>
      </c>
      <c r="E2195" s="52">
        <v>6.7001999999999997</v>
      </c>
      <c r="F2195" s="226">
        <v>222.5</v>
      </c>
      <c r="G2195" s="228">
        <v>1927.2506631749995</v>
      </c>
      <c r="H2195" s="240">
        <v>2.7493368250004551</v>
      </c>
      <c r="I2195" s="192">
        <v>85.749336825000455</v>
      </c>
      <c r="J2195" s="494">
        <f t="shared" si="15"/>
        <v>152.74933682500046</v>
      </c>
      <c r="P2195" s="49" t="s">
        <v>803</v>
      </c>
    </row>
    <row r="2196" spans="1:16" s="49" customFormat="1" ht="16.5">
      <c r="A2196" s="177">
        <v>44137</v>
      </c>
      <c r="B2196" s="425">
        <v>1927.5</v>
      </c>
      <c r="C2196" s="425">
        <v>2019</v>
      </c>
      <c r="D2196" s="488">
        <v>-91.5</v>
      </c>
      <c r="E2196" s="52">
        <v>6.7000999999999999</v>
      </c>
      <c r="F2196" s="226">
        <v>222.5</v>
      </c>
      <c r="G2196" s="228">
        <v>1927.2241378374997</v>
      </c>
      <c r="H2196" s="240">
        <v>0.27586216250028883</v>
      </c>
      <c r="I2196" s="192">
        <v>91.775862162500289</v>
      </c>
      <c r="J2196" s="494">
        <f t="shared" si="15"/>
        <v>150.27586216250029</v>
      </c>
    </row>
    <row r="2197" spans="1:16" s="49" customFormat="1" ht="16.5">
      <c r="A2197" s="177">
        <v>44138</v>
      </c>
      <c r="B2197" s="425">
        <v>1947.5</v>
      </c>
      <c r="C2197" s="425">
        <v>2040</v>
      </c>
      <c r="D2197" s="488">
        <v>-92.5</v>
      </c>
      <c r="E2197" s="52">
        <v>6.6883999999999997</v>
      </c>
      <c r="F2197" s="226">
        <v>222.5</v>
      </c>
      <c r="G2197" s="228">
        <v>1924.1206733499996</v>
      </c>
      <c r="H2197" s="240">
        <v>23.379326650000394</v>
      </c>
      <c r="I2197" s="192">
        <v>115.87932665000039</v>
      </c>
      <c r="J2197" s="494">
        <f t="shared" si="15"/>
        <v>173.37932665000039</v>
      </c>
    </row>
    <row r="2198" spans="1:16" s="49" customFormat="1" ht="16.5">
      <c r="A2198" s="177">
        <v>44139</v>
      </c>
      <c r="B2198" s="425">
        <v>1962.5</v>
      </c>
      <c r="C2198" s="425">
        <v>2065</v>
      </c>
      <c r="D2198" s="488">
        <v>-102.5</v>
      </c>
      <c r="E2198" s="52">
        <v>6.7138</v>
      </c>
      <c r="F2198" s="226">
        <v>222.5</v>
      </c>
      <c r="G2198" s="228">
        <v>1930.8581090749999</v>
      </c>
      <c r="H2198" s="240">
        <v>31.641890925000098</v>
      </c>
      <c r="I2198" s="192">
        <v>134.1418909250001</v>
      </c>
      <c r="J2198" s="494">
        <f t="shared" si="15"/>
        <v>181.6418909250001</v>
      </c>
    </row>
    <row r="2199" spans="1:16" s="49" customFormat="1" ht="16.5">
      <c r="A2199" s="177">
        <v>44140</v>
      </c>
      <c r="B2199" s="425">
        <v>1962.5</v>
      </c>
      <c r="C2199" s="425">
        <v>2044</v>
      </c>
      <c r="D2199" s="488">
        <v>-81.5</v>
      </c>
      <c r="E2199" s="52">
        <v>6.64</v>
      </c>
      <c r="F2199" s="226">
        <v>222.5</v>
      </c>
      <c r="G2199" s="228">
        <v>1911.2824099999996</v>
      </c>
      <c r="H2199" s="240">
        <v>51.217590000000428</v>
      </c>
      <c r="I2199" s="192">
        <v>132.71759000000043</v>
      </c>
      <c r="J2199" s="494">
        <f t="shared" si="15"/>
        <v>201.21759000000043</v>
      </c>
    </row>
    <row r="2200" spans="1:16" s="49" customFormat="1" ht="16.5">
      <c r="A2200" s="177">
        <v>44141</v>
      </c>
      <c r="B2200" s="425">
        <v>1982.5</v>
      </c>
      <c r="C2200" s="425">
        <v>2080</v>
      </c>
      <c r="D2200" s="488">
        <v>-97.5</v>
      </c>
      <c r="E2200" s="52">
        <v>6.6215000000000002</v>
      </c>
      <c r="F2200" s="226">
        <v>222.5</v>
      </c>
      <c r="G2200" s="228">
        <v>1906.3752225624999</v>
      </c>
      <c r="H2200" s="240">
        <v>76.124777437500143</v>
      </c>
      <c r="I2200" s="192">
        <v>173.62477743750014</v>
      </c>
      <c r="J2200" s="494">
        <f t="shared" si="15"/>
        <v>226.12477743750014</v>
      </c>
    </row>
    <row r="2201" spans="1:16" s="49" customFormat="1" ht="16.5">
      <c r="A2201" s="177">
        <v>44144</v>
      </c>
      <c r="B2201" s="425">
        <v>2000</v>
      </c>
      <c r="C2201" s="425">
        <v>2081</v>
      </c>
      <c r="D2201" s="488">
        <v>-81</v>
      </c>
      <c r="E2201" s="52">
        <v>6.5728</v>
      </c>
      <c r="F2201" s="226">
        <v>227.5</v>
      </c>
      <c r="G2201" s="228">
        <v>1932.6362007999996</v>
      </c>
      <c r="H2201" s="240">
        <v>67.363799200000358</v>
      </c>
      <c r="I2201" s="192">
        <v>148.36379920000036</v>
      </c>
      <c r="J2201" s="494">
        <f t="shared" si="15"/>
        <v>217.36379920000036</v>
      </c>
    </row>
    <row r="2202" spans="1:16" s="49" customFormat="1" ht="16.5">
      <c r="A2202" s="177">
        <v>44145</v>
      </c>
      <c r="B2202" s="425">
        <v>2057.5</v>
      </c>
      <c r="C2202" s="425">
        <v>2126</v>
      </c>
      <c r="D2202" s="488">
        <v>-68.5</v>
      </c>
      <c r="E2202" s="52">
        <v>6.6040999999999999</v>
      </c>
      <c r="F2202" s="226">
        <v>227.5</v>
      </c>
      <c r="G2202" s="228">
        <v>1941.1252029124996</v>
      </c>
      <c r="H2202" s="240">
        <v>116.37479708750038</v>
      </c>
      <c r="I2202" s="192">
        <v>184.87479708750038</v>
      </c>
      <c r="J2202" s="494">
        <f t="shared" si="15"/>
        <v>266.37479708750038</v>
      </c>
    </row>
    <row r="2203" spans="1:16" s="49" customFormat="1" ht="16.5">
      <c r="A2203" s="177">
        <v>44146</v>
      </c>
      <c r="B2203" s="425">
        <v>2100</v>
      </c>
      <c r="C2203" s="425">
        <v>2156</v>
      </c>
      <c r="D2203" s="488">
        <v>-56</v>
      </c>
      <c r="E2203" s="52">
        <v>6.62</v>
      </c>
      <c r="F2203" s="226">
        <v>232.5</v>
      </c>
      <c r="G2203" s="228">
        <v>1984.8976724999998</v>
      </c>
      <c r="H2203" s="240">
        <v>115.10232750000023</v>
      </c>
      <c r="I2203" s="192">
        <v>171.10232750000023</v>
      </c>
      <c r="J2203" s="494">
        <f t="shared" si="15"/>
        <v>265.10232750000023</v>
      </c>
    </row>
    <row r="2204" spans="1:16" s="49" customFormat="1" ht="16.5">
      <c r="A2204" s="177">
        <v>44147</v>
      </c>
      <c r="B2204" s="425">
        <v>2105</v>
      </c>
      <c r="C2204" s="425">
        <v>2182</v>
      </c>
      <c r="D2204" s="488">
        <v>-77</v>
      </c>
      <c r="E2204" s="52">
        <v>6.6296999999999997</v>
      </c>
      <c r="F2204" s="226">
        <v>232.5</v>
      </c>
      <c r="G2204" s="228">
        <v>1987.5862687875001</v>
      </c>
      <c r="H2204" s="240">
        <v>117.4137312125</v>
      </c>
      <c r="I2204" s="192">
        <v>194.41373121250001</v>
      </c>
      <c r="J2204" s="494">
        <f t="shared" si="15"/>
        <v>267.41373121250001</v>
      </c>
    </row>
    <row r="2205" spans="1:16" s="49" customFormat="1" ht="16.5">
      <c r="A2205" s="177">
        <v>44148</v>
      </c>
      <c r="B2205" s="425">
        <v>2147.5</v>
      </c>
      <c r="C2205" s="425">
        <v>2255</v>
      </c>
      <c r="D2205" s="488">
        <v>-107.5</v>
      </c>
      <c r="E2205" s="52">
        <v>6.6143999999999998</v>
      </c>
      <c r="F2205" s="226">
        <v>237.5</v>
      </c>
      <c r="G2205" s="228">
        <v>2022.7722779999999</v>
      </c>
      <c r="H2205" s="240">
        <v>124.727722</v>
      </c>
      <c r="I2205" s="192">
        <v>232.227722</v>
      </c>
      <c r="J2205" s="494">
        <f t="shared" si="15"/>
        <v>274.72772199999997</v>
      </c>
    </row>
    <row r="2206" spans="1:16" s="49" customFormat="1" ht="16.5">
      <c r="A2206" s="177">
        <v>44151</v>
      </c>
      <c r="B2206" s="425">
        <v>2162.5</v>
      </c>
      <c r="C2206" s="425">
        <v>2232</v>
      </c>
      <c r="D2206" s="488">
        <v>-69.5</v>
      </c>
      <c r="E2206" s="52">
        <v>6.577</v>
      </c>
      <c r="F2206" s="226">
        <v>242.5</v>
      </c>
      <c r="G2206" s="228">
        <v>2051.386858375</v>
      </c>
      <c r="H2206" s="240">
        <v>111.113141625</v>
      </c>
      <c r="I2206" s="192">
        <v>180.613141625</v>
      </c>
      <c r="J2206" s="494">
        <f t="shared" si="15"/>
        <v>261.11314162500003</v>
      </c>
    </row>
    <row r="2207" spans="1:16" s="49" customFormat="1" ht="16.5">
      <c r="A2207" s="177">
        <v>44152</v>
      </c>
      <c r="B2207" s="425">
        <v>2165</v>
      </c>
      <c r="C2207" s="425">
        <v>2233</v>
      </c>
      <c r="D2207" s="488">
        <v>-68</v>
      </c>
      <c r="E2207" s="52">
        <v>6.5579999999999998</v>
      </c>
      <c r="F2207" s="226">
        <v>242.5</v>
      </c>
      <c r="G2207" s="228">
        <v>2045.8940272499999</v>
      </c>
      <c r="H2207" s="240">
        <v>119.10597275000001</v>
      </c>
      <c r="I2207" s="192">
        <v>187.10597275000001</v>
      </c>
      <c r="J2207" s="494">
        <f t="shared" si="15"/>
        <v>269.10597274999998</v>
      </c>
    </row>
    <row r="2208" spans="1:16" s="49" customFormat="1" ht="16.5">
      <c r="A2208" s="177">
        <v>44153</v>
      </c>
      <c r="B2208" s="425">
        <v>2170</v>
      </c>
      <c r="C2208" s="425">
        <v>2251</v>
      </c>
      <c r="D2208" s="488">
        <v>-81</v>
      </c>
      <c r="E2208" s="52">
        <v>6.5425000000000004</v>
      </c>
      <c r="F2208" s="226">
        <v>242.5</v>
      </c>
      <c r="G2208" s="228">
        <v>2041.4130334375</v>
      </c>
      <c r="H2208" s="240">
        <v>128.58696656250001</v>
      </c>
      <c r="I2208" s="192">
        <v>209.58696656250001</v>
      </c>
      <c r="J2208" s="494">
        <f t="shared" si="15"/>
        <v>278.58696656250004</v>
      </c>
    </row>
    <row r="2209" spans="1:18" s="49" customFormat="1" ht="16.5">
      <c r="A2209" s="177">
        <v>44154</v>
      </c>
      <c r="B2209" s="425">
        <v>2220</v>
      </c>
      <c r="C2209" s="425">
        <v>2280</v>
      </c>
      <c r="D2209" s="488">
        <v>-60</v>
      </c>
      <c r="E2209" s="52">
        <v>6.5850999999999997</v>
      </c>
      <c r="F2209" s="226">
        <v>242.5</v>
      </c>
      <c r="G2209" s="228">
        <v>2053.7285390124998</v>
      </c>
      <c r="H2209" s="240">
        <v>166.27146098750001</v>
      </c>
      <c r="I2209" s="192">
        <v>226.27146098750001</v>
      </c>
      <c r="J2209" s="494">
        <f t="shared" si="15"/>
        <v>316.27146098750001</v>
      </c>
    </row>
    <row r="2210" spans="1:18" s="49" customFormat="1" ht="16.5">
      <c r="A2210" s="177">
        <v>44155</v>
      </c>
      <c r="B2210" s="425">
        <v>2220</v>
      </c>
      <c r="C2210" s="425">
        <v>2287</v>
      </c>
      <c r="D2210" s="488">
        <v>-67</v>
      </c>
      <c r="E2210" s="52">
        <v>6.5713999999999997</v>
      </c>
      <c r="F2210" s="226">
        <v>247.5</v>
      </c>
      <c r="G2210" s="228">
        <v>2088.938391225</v>
      </c>
      <c r="H2210" s="240">
        <v>131.061608775</v>
      </c>
      <c r="I2210" s="192">
        <v>198.061608775</v>
      </c>
      <c r="J2210" s="494">
        <f t="shared" si="15"/>
        <v>281.06160877499997</v>
      </c>
      <c r="P2210" s="49" t="s">
        <v>805</v>
      </c>
    </row>
    <row r="2211" spans="1:18" s="49" customFormat="1" ht="16.5">
      <c r="A2211" s="177">
        <v>44158</v>
      </c>
      <c r="B2211" s="425">
        <v>2235</v>
      </c>
      <c r="C2211" s="425">
        <v>2281</v>
      </c>
      <c r="D2211" s="488">
        <v>-46</v>
      </c>
      <c r="E2211" s="52">
        <v>6.5693999999999999</v>
      </c>
      <c r="F2211" s="226">
        <v>247.5</v>
      </c>
      <c r="G2211" s="228">
        <v>2088.3482769749999</v>
      </c>
      <c r="H2211" s="240">
        <v>146.651723025</v>
      </c>
      <c r="I2211" s="192">
        <v>192.651723025</v>
      </c>
      <c r="J2211" s="494">
        <f t="shared" si="15"/>
        <v>296.65172302500002</v>
      </c>
    </row>
    <row r="2212" spans="1:18" s="49" customFormat="1" ht="16.5">
      <c r="A2212" s="177">
        <v>44159</v>
      </c>
      <c r="B2212" s="425">
        <v>2230</v>
      </c>
      <c r="C2212" s="425">
        <v>2296</v>
      </c>
      <c r="D2212" s="488">
        <v>-66</v>
      </c>
      <c r="E2212" s="52">
        <v>6.5761000000000003</v>
      </c>
      <c r="F2212" s="226">
        <v>247.5</v>
      </c>
      <c r="G2212" s="228">
        <v>2090.3251597125</v>
      </c>
      <c r="H2212" s="240">
        <v>139.67484028749999</v>
      </c>
      <c r="I2212" s="192">
        <v>205.67484028749999</v>
      </c>
      <c r="J2212" s="494">
        <f t="shared" si="15"/>
        <v>289.67484028749999</v>
      </c>
    </row>
    <row r="2213" spans="1:18" s="49" customFormat="1" ht="16.5">
      <c r="A2213" s="177">
        <v>44160</v>
      </c>
      <c r="B2213" s="425">
        <v>2267.5</v>
      </c>
      <c r="C2213" s="425">
        <v>2310</v>
      </c>
      <c r="D2213" s="488">
        <v>-42.5</v>
      </c>
      <c r="E2213" s="52">
        <v>6.5796000000000001</v>
      </c>
      <c r="F2213" s="226">
        <v>252.5</v>
      </c>
      <c r="G2213" s="228">
        <v>2130.5772103499999</v>
      </c>
      <c r="H2213" s="240">
        <v>136.92278965000099</v>
      </c>
      <c r="I2213" s="192">
        <v>179.42278965000099</v>
      </c>
      <c r="J2213" s="494">
        <f t="shared" si="15"/>
        <v>286.92278965000099</v>
      </c>
    </row>
    <row r="2214" spans="1:18" s="49" customFormat="1" ht="16.5">
      <c r="A2214" s="177">
        <v>44161</v>
      </c>
      <c r="B2214" s="425">
        <v>2207.5</v>
      </c>
      <c r="C2214" s="425">
        <v>2230</v>
      </c>
      <c r="D2214" s="488">
        <v>-22.5</v>
      </c>
      <c r="E2214" s="52">
        <v>6.5728999999999997</v>
      </c>
      <c r="F2214" s="226">
        <v>252.5</v>
      </c>
      <c r="G2214" s="228">
        <v>2128.5603905875</v>
      </c>
      <c r="H2214" s="240">
        <v>78.939609412500403</v>
      </c>
      <c r="I2214" s="192">
        <v>101.4396094125</v>
      </c>
      <c r="J2214" s="494">
        <f t="shared" si="15"/>
        <v>228.9396094125004</v>
      </c>
    </row>
    <row r="2215" spans="1:18" s="49" customFormat="1" ht="16.5">
      <c r="A2215" s="177">
        <v>44162</v>
      </c>
      <c r="B2215" s="425">
        <v>2195</v>
      </c>
      <c r="C2215" s="425">
        <v>2254</v>
      </c>
      <c r="D2215" s="488">
        <v>-59</v>
      </c>
      <c r="E2215" s="52">
        <v>6.5823</v>
      </c>
      <c r="F2215" s="226">
        <v>252.5</v>
      </c>
      <c r="G2215" s="228">
        <v>2131.3899586124999</v>
      </c>
      <c r="H2215" s="240">
        <v>63.610041387500097</v>
      </c>
      <c r="I2215" s="192">
        <v>122.6100413875</v>
      </c>
      <c r="J2215" s="494">
        <f t="shared" si="15"/>
        <v>213.6100413875001</v>
      </c>
    </row>
    <row r="2216" spans="1:18" s="49" customFormat="1" ht="16.5">
      <c r="A2216" s="177">
        <v>44165</v>
      </c>
      <c r="B2216" s="425">
        <v>2205</v>
      </c>
      <c r="C2216" s="425">
        <v>2274</v>
      </c>
      <c r="D2216" s="488">
        <v>-69</v>
      </c>
      <c r="E2216" s="52">
        <v>6.5827</v>
      </c>
      <c r="F2216" s="226">
        <v>257.5</v>
      </c>
      <c r="G2216" s="228">
        <v>2170.7481947874999</v>
      </c>
      <c r="H2216" s="240">
        <v>34.251805212500599</v>
      </c>
      <c r="I2216" s="192">
        <v>103.251805212501</v>
      </c>
      <c r="J2216" s="494">
        <f t="shared" si="15"/>
        <v>184.25180521250059</v>
      </c>
    </row>
    <row r="2217" spans="1:18" s="49" customFormat="1" ht="16.5">
      <c r="A2217" s="177">
        <v>44166</v>
      </c>
      <c r="B2217" s="425">
        <v>2245</v>
      </c>
      <c r="C2217" s="425">
        <v>2301</v>
      </c>
      <c r="D2217" s="488">
        <v>-56</v>
      </c>
      <c r="E2217" s="52">
        <v>6.5707000000000004</v>
      </c>
      <c r="F2217" s="226">
        <v>257.5</v>
      </c>
      <c r="G2217" s="228">
        <v>2167.0644512875001</v>
      </c>
      <c r="H2217" s="240">
        <v>77.935548712500307</v>
      </c>
      <c r="I2217" s="192">
        <v>133.93554871250001</v>
      </c>
      <c r="J2217" s="494">
        <f t="shared" si="15"/>
        <v>227.93554871250029</v>
      </c>
    </row>
    <row r="2218" spans="1:18" s="49" customFormat="1" ht="16.5">
      <c r="A2218" s="177">
        <v>44167</v>
      </c>
      <c r="B2218" s="425">
        <v>2250</v>
      </c>
      <c r="C2218" s="425">
        <v>2306</v>
      </c>
      <c r="D2218" s="488">
        <v>-56</v>
      </c>
      <c r="E2218" s="52">
        <v>6.5683999999999996</v>
      </c>
      <c r="F2218" s="226">
        <v>262.5</v>
      </c>
      <c r="G2218" s="228">
        <v>2205.51099075</v>
      </c>
      <c r="H2218" s="240">
        <v>44.4890092500004</v>
      </c>
      <c r="I2218" s="192">
        <v>100.48900925</v>
      </c>
      <c r="J2218" s="494">
        <f t="shared" si="15"/>
        <v>194.48900925000041</v>
      </c>
    </row>
    <row r="2219" spans="1:18" s="49" customFormat="1" ht="16.5">
      <c r="A2219" s="177">
        <v>44168</v>
      </c>
      <c r="B2219" s="425">
        <v>2222.5</v>
      </c>
      <c r="C2219" s="425">
        <v>2250</v>
      </c>
      <c r="D2219" s="488">
        <v>-27.5</v>
      </c>
      <c r="E2219" s="52">
        <v>6.5590000000000002</v>
      </c>
      <c r="F2219" s="226">
        <v>257.5</v>
      </c>
      <c r="G2219" s="228">
        <v>2163.472801375</v>
      </c>
      <c r="H2219" s="240">
        <v>59.027198624999997</v>
      </c>
      <c r="I2219" s="192">
        <v>86.527198624999997</v>
      </c>
      <c r="J2219" s="494">
        <f t="shared" si="15"/>
        <v>209.02719862499998</v>
      </c>
    </row>
    <row r="2220" spans="1:18" s="49" customFormat="1" ht="16.5">
      <c r="A2220" s="177">
        <v>44169</v>
      </c>
      <c r="B2220" s="425">
        <v>2220</v>
      </c>
      <c r="C2220" s="425">
        <v>2239</v>
      </c>
      <c r="D2220" s="488">
        <v>-19</v>
      </c>
      <c r="E2220" s="52">
        <v>6.5301999999999998</v>
      </c>
      <c r="F2220" s="226">
        <v>257.5</v>
      </c>
      <c r="G2220" s="228">
        <v>2154.6318169750002</v>
      </c>
      <c r="H2220" s="240">
        <v>65.368183025000206</v>
      </c>
      <c r="I2220" s="192">
        <v>84.368183025000206</v>
      </c>
      <c r="J2220" s="494">
        <f t="shared" si="15"/>
        <v>215.36818302500021</v>
      </c>
    </row>
    <row r="2221" spans="1:18" s="49" customFormat="1" ht="16.5">
      <c r="A2221" s="177">
        <v>44172</v>
      </c>
      <c r="B2221" s="425">
        <v>2237.5</v>
      </c>
      <c r="C2221" s="425">
        <v>2243</v>
      </c>
      <c r="D2221" s="488">
        <v>-5.5</v>
      </c>
      <c r="E2221" s="52">
        <v>6.5381999999999998</v>
      </c>
      <c r="F2221" s="226">
        <v>262.5</v>
      </c>
      <c r="G2221" s="228">
        <v>2196.0602216249999</v>
      </c>
      <c r="H2221" s="240">
        <v>41.43977837500006</v>
      </c>
      <c r="I2221" s="192">
        <v>46.93977837500006</v>
      </c>
      <c r="J2221" s="494">
        <f t="shared" si="15"/>
        <v>191.43977837500006</v>
      </c>
    </row>
    <row r="2222" spans="1:18" s="49" customFormat="1" ht="16.5">
      <c r="A2222" s="177">
        <v>44173</v>
      </c>
      <c r="B2222" s="425">
        <v>2247.5</v>
      </c>
      <c r="C2222" s="425">
        <v>2227</v>
      </c>
      <c r="D2222" s="488">
        <v>20.5</v>
      </c>
      <c r="E2222" s="52">
        <v>6.532</v>
      </c>
      <c r="F2222" s="226">
        <v>262.5</v>
      </c>
      <c r="G2222" s="228">
        <v>2194.1199975</v>
      </c>
      <c r="H2222" s="240">
        <v>53.380002500000046</v>
      </c>
      <c r="I2222" s="192">
        <v>32.880002500000046</v>
      </c>
      <c r="J2222" s="494">
        <f t="shared" si="15"/>
        <v>203.38000250000005</v>
      </c>
    </row>
    <row r="2223" spans="1:18" s="49" customFormat="1" ht="16.5">
      <c r="A2223" s="177">
        <v>44174</v>
      </c>
      <c r="B2223" s="425">
        <v>2260</v>
      </c>
      <c r="C2223" s="425">
        <v>2269</v>
      </c>
      <c r="D2223" s="488">
        <v>-9</v>
      </c>
      <c r="E2223" s="52">
        <v>6.5373999999999999</v>
      </c>
      <c r="F2223" s="226">
        <v>267.5</v>
      </c>
      <c r="G2223" s="228">
        <v>2234.7776771749996</v>
      </c>
      <c r="H2223" s="240">
        <v>25.222322825000447</v>
      </c>
      <c r="I2223" s="192">
        <v>34.222322825000447</v>
      </c>
      <c r="J2223" s="494">
        <f t="shared" si="15"/>
        <v>175.22232282500045</v>
      </c>
    </row>
    <row r="2224" spans="1:18" s="49" customFormat="1" ht="16.5">
      <c r="A2224" s="177">
        <v>44175</v>
      </c>
      <c r="B2224" s="425">
        <v>2290</v>
      </c>
      <c r="C2224" s="425">
        <v>2305</v>
      </c>
      <c r="D2224" s="488">
        <v>-15</v>
      </c>
      <c r="E2224" s="52">
        <v>6.548</v>
      </c>
      <c r="F2224" s="226">
        <v>272.5</v>
      </c>
      <c r="G2224" s="228">
        <v>2277.1890094999994</v>
      </c>
      <c r="H2224" s="240">
        <v>12.810990500000571</v>
      </c>
      <c r="I2224" s="192">
        <v>27.810990500000571</v>
      </c>
      <c r="J2224" s="494">
        <f t="shared" si="15"/>
        <v>162.81099050000057</v>
      </c>
      <c r="Q2224" s="49">
        <v>295</v>
      </c>
      <c r="R2224" s="49">
        <v>255</v>
      </c>
    </row>
    <row r="2225" spans="1:18" s="49" customFormat="1" ht="16.5">
      <c r="A2225" s="177">
        <v>44176</v>
      </c>
      <c r="B2225" s="425">
        <v>2375</v>
      </c>
      <c r="C2225" s="425">
        <v>2435</v>
      </c>
      <c r="D2225" s="488">
        <v>-60</v>
      </c>
      <c r="E2225" s="52">
        <v>6.5411000000000001</v>
      </c>
      <c r="F2225" s="226">
        <v>282.5</v>
      </c>
      <c r="G2225" s="228">
        <v>2352.9271931124999</v>
      </c>
      <c r="H2225" s="240">
        <v>22.072806887500064</v>
      </c>
      <c r="I2225" s="192">
        <v>82.072806887500064</v>
      </c>
      <c r="J2225" s="494">
        <f t="shared" si="15"/>
        <v>172.07280688750006</v>
      </c>
      <c r="Q2225" s="49">
        <v>258</v>
      </c>
      <c r="R2225" s="49">
        <v>220</v>
      </c>
    </row>
    <row r="2226" spans="1:18" s="49" customFormat="1" ht="16.5">
      <c r="A2226" s="177">
        <v>44179</v>
      </c>
      <c r="B2226" s="425">
        <v>2375</v>
      </c>
      <c r="C2226" s="425">
        <v>2475</v>
      </c>
      <c r="D2226" s="488">
        <v>-100</v>
      </c>
      <c r="E2226" s="52">
        <v>6.5366999999999997</v>
      </c>
      <c r="F2226" s="226">
        <v>282.5</v>
      </c>
      <c r="G2226" s="228">
        <v>2351.4453506624995</v>
      </c>
      <c r="H2226" s="240">
        <v>23.55464933750045</v>
      </c>
      <c r="I2226" s="192">
        <v>123.55464933750045</v>
      </c>
      <c r="J2226" s="494">
        <f t="shared" si="15"/>
        <v>173.55464933750045</v>
      </c>
      <c r="Q2226" s="49">
        <f>Q2225-Q2224</f>
        <v>-37</v>
      </c>
      <c r="R2226" s="49">
        <f>R2225-R2224</f>
        <v>-35</v>
      </c>
    </row>
    <row r="2227" spans="1:18" s="49" customFormat="1" ht="16.5">
      <c r="A2227" s="177">
        <v>44180</v>
      </c>
      <c r="B2227" s="425">
        <v>2395</v>
      </c>
      <c r="C2227" s="425">
        <v>2515</v>
      </c>
      <c r="D2227" s="488">
        <v>-120</v>
      </c>
      <c r="E2227" s="52">
        <v>6.5446</v>
      </c>
      <c r="F2227" s="226">
        <v>282.5</v>
      </c>
      <c r="G2227" s="228">
        <v>2354.1059314249997</v>
      </c>
      <c r="H2227" s="240">
        <v>40.894068575000347</v>
      </c>
      <c r="I2227" s="192">
        <v>160.89406857500035</v>
      </c>
      <c r="J2227" s="494">
        <f t="shared" si="15"/>
        <v>190.89406857500035</v>
      </c>
    </row>
    <row r="2228" spans="1:18" s="49" customFormat="1" ht="16.5">
      <c r="A2228" s="177">
        <v>44181</v>
      </c>
      <c r="B2228" s="425">
        <v>2435</v>
      </c>
      <c r="C2228" s="425">
        <v>2491</v>
      </c>
      <c r="D2228" s="488">
        <v>-56</v>
      </c>
      <c r="E2228" s="52">
        <v>6.5377999999999998</v>
      </c>
      <c r="F2228" s="226">
        <v>287.5</v>
      </c>
      <c r="G2228" s="228">
        <v>2390.786002625</v>
      </c>
      <c r="H2228" s="240">
        <v>44.213997374999963</v>
      </c>
      <c r="I2228" s="192">
        <v>100.21399737499996</v>
      </c>
      <c r="J2228" s="494">
        <f t="shared" si="15"/>
        <v>194.21399737499996</v>
      </c>
    </row>
    <row r="2229" spans="1:18" s="49" customFormat="1" ht="16.5">
      <c r="A2229" s="177">
        <v>44182</v>
      </c>
      <c r="B2229" s="425">
        <v>2457.5</v>
      </c>
      <c r="C2229" s="425">
        <v>2503</v>
      </c>
      <c r="D2229" s="488">
        <v>-45.5</v>
      </c>
      <c r="E2229" s="52">
        <v>6.5335000000000001</v>
      </c>
      <c r="F2229" s="226">
        <v>292.5</v>
      </c>
      <c r="G2229" s="228">
        <v>2428.2567673124995</v>
      </c>
      <c r="H2229" s="240">
        <v>29.243232687500495</v>
      </c>
      <c r="I2229" s="192">
        <v>74.743232687500495</v>
      </c>
      <c r="J2229" s="494">
        <f t="shared" si="15"/>
        <v>179.24323268750049</v>
      </c>
    </row>
    <row r="2230" spans="1:18" s="49" customFormat="1" ht="16.5">
      <c r="A2230" s="177">
        <v>44183</v>
      </c>
      <c r="B2230" s="425">
        <v>2505</v>
      </c>
      <c r="C2230" s="425">
        <v>2517</v>
      </c>
      <c r="D2230" s="488">
        <v>-12</v>
      </c>
      <c r="E2230" s="52">
        <v>6.5415000000000001</v>
      </c>
      <c r="F2230" s="226">
        <v>302.5</v>
      </c>
      <c r="G2230" s="228">
        <v>2509.0308905624997</v>
      </c>
      <c r="H2230" s="240">
        <v>-4.0308905624997351</v>
      </c>
      <c r="I2230" s="192">
        <v>7.9691094375002649</v>
      </c>
      <c r="J2230" s="494">
        <f t="shared" si="15"/>
        <v>145.96910943750026</v>
      </c>
    </row>
    <row r="2231" spans="1:18" s="49" customFormat="1" ht="16.5">
      <c r="A2231" s="177">
        <v>44186</v>
      </c>
      <c r="B2231" s="425">
        <v>2532.5</v>
      </c>
      <c r="C2231" s="425">
        <v>2511</v>
      </c>
      <c r="D2231" s="488">
        <v>21.5</v>
      </c>
      <c r="E2231" s="52">
        <v>6.5494000000000003</v>
      </c>
      <c r="F2231" s="226">
        <v>302.5</v>
      </c>
      <c r="G2231" s="228">
        <v>2511.8798310249999</v>
      </c>
      <c r="H2231" s="240">
        <v>20.62016897500007</v>
      </c>
      <c r="I2231" s="192">
        <v>-0.87983102499993038</v>
      </c>
      <c r="J2231" s="494">
        <f t="shared" si="15"/>
        <v>170.62016897500007</v>
      </c>
    </row>
    <row r="2232" spans="1:18" s="49" customFormat="1" ht="16.5">
      <c r="A2232" s="177">
        <v>44187</v>
      </c>
      <c r="B2232" s="425">
        <v>2530</v>
      </c>
      <c r="C2232" s="425">
        <v>2467</v>
      </c>
      <c r="D2232" s="488">
        <v>63</v>
      </c>
      <c r="E2232" s="52">
        <v>6.548</v>
      </c>
      <c r="F2232" s="226">
        <v>302.5</v>
      </c>
      <c r="G2232" s="228">
        <v>2511.3749554999995</v>
      </c>
      <c r="H2232" s="240">
        <v>18.625044500000513</v>
      </c>
      <c r="I2232" s="192">
        <v>-44.374955499999487</v>
      </c>
      <c r="J2232" s="494">
        <f t="shared" si="15"/>
        <v>168.62504450000051</v>
      </c>
    </row>
    <row r="2233" spans="1:18" s="49" customFormat="1" ht="16.5">
      <c r="A2233" s="177">
        <v>44188</v>
      </c>
      <c r="B2233" s="425">
        <v>2460</v>
      </c>
      <c r="C2233" s="425">
        <v>2428</v>
      </c>
      <c r="D2233" s="488">
        <v>32</v>
      </c>
      <c r="E2233" s="52">
        <v>6.5377999999999998</v>
      </c>
      <c r="F2233" s="226">
        <v>302.5</v>
      </c>
      <c r="G2233" s="228">
        <v>2507.6965766749995</v>
      </c>
      <c r="H2233" s="240">
        <v>-47.696576674999505</v>
      </c>
      <c r="I2233" s="192">
        <v>-79.696576674999505</v>
      </c>
      <c r="J2233" s="494">
        <f t="shared" si="15"/>
        <v>102.30342332500049</v>
      </c>
    </row>
    <row r="2234" spans="1:18" s="49" customFormat="1" ht="16.5">
      <c r="A2234" s="177">
        <v>44189</v>
      </c>
      <c r="B2234" s="425">
        <v>2555</v>
      </c>
      <c r="C2234" s="425">
        <v>2509</v>
      </c>
      <c r="D2234" s="488">
        <v>46</v>
      </c>
      <c r="E2234" s="52">
        <v>6.532</v>
      </c>
      <c r="F2234" s="226">
        <v>302.5</v>
      </c>
      <c r="G2234" s="228">
        <v>2505.6049494999997</v>
      </c>
      <c r="H2234" s="240">
        <v>49.395050500000252</v>
      </c>
      <c r="I2234" s="192">
        <v>3.3950505000002522</v>
      </c>
      <c r="J2234" s="494">
        <f t="shared" si="15"/>
        <v>199.39505050000025</v>
      </c>
    </row>
    <row r="2235" spans="1:18" s="49" customFormat="1" ht="16.5">
      <c r="A2235" s="177">
        <v>44190</v>
      </c>
      <c r="B2235" s="425">
        <v>2487.5</v>
      </c>
      <c r="C2235" s="425">
        <v>2458</v>
      </c>
      <c r="D2235" s="488">
        <v>29.5</v>
      </c>
      <c r="E2235" s="52">
        <v>6.5240999999999998</v>
      </c>
      <c r="F2235" s="226">
        <v>302.5</v>
      </c>
      <c r="G2235" s="228">
        <v>2502.7560090375</v>
      </c>
      <c r="H2235" s="240">
        <v>-15.256009037500007</v>
      </c>
      <c r="I2235" s="192">
        <v>-44.756009037500007</v>
      </c>
      <c r="J2235" s="494">
        <f t="shared" si="15"/>
        <v>134.74399096249999</v>
      </c>
    </row>
    <row r="2236" spans="1:18" s="49" customFormat="1" ht="16.5">
      <c r="A2236" s="177">
        <v>44193</v>
      </c>
      <c r="B2236" s="425">
        <v>2427.5</v>
      </c>
      <c r="C2236" s="425">
        <v>2363</v>
      </c>
      <c r="D2236" s="488">
        <v>64.5</v>
      </c>
      <c r="E2236" s="52">
        <v>6.5374999999999996</v>
      </c>
      <c r="F2236" s="226">
        <v>297.5</v>
      </c>
      <c r="G2236" s="228">
        <v>2468.6199859374997</v>
      </c>
      <c r="H2236" s="240">
        <v>-41.119985937499678</v>
      </c>
      <c r="I2236" s="192">
        <v>-105.61998593749968</v>
      </c>
      <c r="J2236" s="494">
        <f t="shared" si="15"/>
        <v>108.88001406250032</v>
      </c>
    </row>
    <row r="2237" spans="1:18" s="49" customFormat="1" ht="16.5">
      <c r="A2237" s="177">
        <v>44194</v>
      </c>
      <c r="B2237" s="425">
        <v>2367.5</v>
      </c>
      <c r="C2237" s="425">
        <v>2336</v>
      </c>
      <c r="D2237" s="488">
        <v>31.5</v>
      </c>
      <c r="E2237" s="52">
        <v>6.5305</v>
      </c>
      <c r="F2237" s="226">
        <v>297.5</v>
      </c>
      <c r="G2237" s="228">
        <v>2466.1373335624994</v>
      </c>
      <c r="H2237" s="240">
        <v>-98.637333562499407</v>
      </c>
      <c r="I2237" s="192">
        <v>-130.13733356249941</v>
      </c>
      <c r="J2237" s="494">
        <f t="shared" si="15"/>
        <v>51.362666437500593</v>
      </c>
    </row>
    <row r="2238" spans="1:18" s="49" customFormat="1" ht="16.5">
      <c r="A2238" s="177">
        <v>44195</v>
      </c>
      <c r="B2238" s="425">
        <v>2390</v>
      </c>
      <c r="C2238" s="425">
        <v>2366</v>
      </c>
      <c r="D2238" s="488">
        <v>24</v>
      </c>
      <c r="E2238" s="52">
        <v>6.5307000000000004</v>
      </c>
      <c r="F2238" s="226">
        <v>302.5</v>
      </c>
      <c r="G2238" s="228">
        <v>2505.1361365124999</v>
      </c>
      <c r="H2238" s="240">
        <v>-115.13613651249989</v>
      </c>
      <c r="I2238" s="192">
        <v>-139.13613651249989</v>
      </c>
      <c r="J2238" s="494">
        <f t="shared" si="15"/>
        <v>34.863863487500112</v>
      </c>
    </row>
    <row r="2239" spans="1:18" s="49" customFormat="1" ht="16.5">
      <c r="A2239" s="177">
        <v>44196</v>
      </c>
      <c r="B2239" s="425">
        <v>2422.5</v>
      </c>
      <c r="C2239" s="425">
        <v>2397</v>
      </c>
      <c r="D2239" s="488">
        <v>25.5</v>
      </c>
      <c r="E2239" s="52">
        <v>6.5397999999999996</v>
      </c>
      <c r="F2239" s="226">
        <v>302.5</v>
      </c>
      <c r="G2239" s="228">
        <v>2508.4178274249994</v>
      </c>
      <c r="H2239" s="240">
        <v>-85.917827424999359</v>
      </c>
      <c r="I2239" s="192">
        <v>-111.41782742499936</v>
      </c>
      <c r="J2239" s="494">
        <f t="shared" si="15"/>
        <v>64.082172575000641</v>
      </c>
    </row>
    <row r="2240" spans="1:18" s="49" customFormat="1" ht="16.5">
      <c r="A2240" s="177">
        <v>44200</v>
      </c>
      <c r="B2240" s="425">
        <v>2470</v>
      </c>
      <c r="C2240" s="425">
        <v>2405</v>
      </c>
      <c r="D2240" s="488">
        <v>65</v>
      </c>
      <c r="E2240" s="52">
        <v>6.4627999999999997</v>
      </c>
      <c r="F2240" s="226">
        <v>307.5</v>
      </c>
      <c r="G2240" s="228">
        <v>2519.1728086499993</v>
      </c>
      <c r="H2240" s="240">
        <v>-49.172808649999297</v>
      </c>
      <c r="I2240" s="192">
        <v>-114.1728086499993</v>
      </c>
      <c r="J2240" s="494">
        <f t="shared" si="15"/>
        <v>100.8271913500007</v>
      </c>
    </row>
    <row r="2241" spans="1:10" s="49" customFormat="1" ht="16.5">
      <c r="A2241" s="177">
        <v>44201</v>
      </c>
      <c r="B2241" s="425">
        <v>2482.5</v>
      </c>
      <c r="C2241" s="425">
        <v>2416</v>
      </c>
      <c r="D2241" s="488">
        <v>66.5</v>
      </c>
      <c r="E2241" s="52">
        <v>6.4640000000000004</v>
      </c>
      <c r="F2241" s="226">
        <v>307.5</v>
      </c>
      <c r="G2241" s="228">
        <v>2519.6127119999996</v>
      </c>
      <c r="H2241" s="240">
        <v>-37.112711999999647</v>
      </c>
      <c r="I2241" s="192">
        <v>-103.61271199999965</v>
      </c>
      <c r="J2241" s="494">
        <f t="shared" si="15"/>
        <v>112.88728800000035</v>
      </c>
    </row>
    <row r="2242" spans="1:10" s="49" customFormat="1" ht="16.5">
      <c r="A2242" s="177">
        <v>44202</v>
      </c>
      <c r="B2242" s="425">
        <v>2490</v>
      </c>
      <c r="C2242" s="425">
        <v>2386</v>
      </c>
      <c r="D2242" s="488">
        <v>104</v>
      </c>
      <c r="E2242" s="52">
        <v>6.4615</v>
      </c>
      <c r="F2242" s="226">
        <v>307.5</v>
      </c>
      <c r="G2242" s="228">
        <v>2518.6962466874998</v>
      </c>
      <c r="H2242" s="240">
        <v>-28.696246687499752</v>
      </c>
      <c r="I2242" s="192">
        <v>-132.69624668749975</v>
      </c>
      <c r="J2242" s="494">
        <f t="shared" si="15"/>
        <v>121.30375331250025</v>
      </c>
    </row>
    <row r="2243" spans="1:10" s="49" customFormat="1" ht="16.5">
      <c r="A2243" s="177">
        <v>44203</v>
      </c>
      <c r="B2243" s="425">
        <v>2455</v>
      </c>
      <c r="C2243" s="425">
        <v>2380</v>
      </c>
      <c r="D2243" s="488">
        <v>75</v>
      </c>
      <c r="E2243" s="52">
        <v>6.4566999999999997</v>
      </c>
      <c r="F2243" s="226">
        <v>307.5</v>
      </c>
      <c r="G2243" s="228">
        <v>2516.9366332874993</v>
      </c>
      <c r="H2243" s="240">
        <v>-61.936633287499262</v>
      </c>
      <c r="I2243" s="192">
        <v>-136.93663328749926</v>
      </c>
      <c r="J2243" s="494">
        <f t="shared" si="15"/>
        <v>88.063366712500738</v>
      </c>
    </row>
    <row r="2244" spans="1:10" s="49" customFormat="1" ht="16.5">
      <c r="A2244" s="177">
        <v>44204</v>
      </c>
      <c r="B2244" s="425">
        <v>2447.5</v>
      </c>
      <c r="C2244" s="425">
        <v>2317</v>
      </c>
      <c r="D2244" s="488">
        <v>130.5</v>
      </c>
      <c r="E2244" s="52">
        <v>6.4718999999999998</v>
      </c>
      <c r="F2244" s="226">
        <v>312.5</v>
      </c>
      <c r="G2244" s="228">
        <v>2561.0861203124996</v>
      </c>
      <c r="H2244" s="240">
        <v>-113.58612031249959</v>
      </c>
      <c r="I2244" s="192">
        <v>-244.08612031249959</v>
      </c>
      <c r="J2244" s="494">
        <f t="shared" si="15"/>
        <v>36.413879687500412</v>
      </c>
    </row>
    <row r="2245" spans="1:10" s="49" customFormat="1" ht="16.5">
      <c r="A2245" s="177">
        <v>44207</v>
      </c>
      <c r="B2245" s="425">
        <v>2487.5</v>
      </c>
      <c r="C2245" s="425">
        <v>2327</v>
      </c>
      <c r="D2245" s="488">
        <v>160.5</v>
      </c>
      <c r="E2245" s="52">
        <v>6.4748000000000001</v>
      </c>
      <c r="F2245" s="226">
        <v>312.5</v>
      </c>
      <c r="G2245" s="228">
        <v>2562.1665062499997</v>
      </c>
      <c r="H2245" s="240">
        <v>-74.666506249999657</v>
      </c>
      <c r="I2245" s="192">
        <v>-235.16650624999966</v>
      </c>
      <c r="J2245" s="494">
        <f t="shared" si="15"/>
        <v>75.333493750000343</v>
      </c>
    </row>
    <row r="2246" spans="1:10" s="49" customFormat="1" ht="16.5">
      <c r="A2246" s="177">
        <v>44208</v>
      </c>
      <c r="B2246" s="425">
        <v>2490</v>
      </c>
      <c r="C2246" s="425">
        <v>2342</v>
      </c>
      <c r="D2246" s="488">
        <v>148</v>
      </c>
      <c r="E2246" s="52">
        <v>6.4669999999999996</v>
      </c>
      <c r="F2246" s="226">
        <v>312.5</v>
      </c>
      <c r="G2246" s="228">
        <v>2559.2606406249997</v>
      </c>
      <c r="H2246" s="240">
        <v>-69.260640624999724</v>
      </c>
      <c r="I2246" s="192">
        <v>-217.26064062499972</v>
      </c>
      <c r="J2246" s="494">
        <f t="shared" si="15"/>
        <v>80.739359375000276</v>
      </c>
    </row>
    <row r="2247" spans="1:10" s="49" customFormat="1" ht="16.5">
      <c r="A2247" s="177">
        <v>44209</v>
      </c>
      <c r="B2247" s="425">
        <v>2505</v>
      </c>
      <c r="C2247" s="425">
        <v>2362</v>
      </c>
      <c r="D2247" s="488">
        <v>143</v>
      </c>
      <c r="E2247" s="52">
        <v>6.4659000000000004</v>
      </c>
      <c r="F2247" s="226">
        <v>312.5</v>
      </c>
      <c r="G2247" s="228">
        <v>2558.8508390624997</v>
      </c>
      <c r="H2247" s="240">
        <v>-53.850839062499745</v>
      </c>
      <c r="I2247" s="192">
        <v>-196.85083906249974</v>
      </c>
      <c r="J2247" s="494">
        <f t="shared" si="15"/>
        <v>96.149160937500255</v>
      </c>
    </row>
    <row r="2248" spans="1:10" s="49" customFormat="1" ht="16.5">
      <c r="A2248" s="177">
        <v>44210</v>
      </c>
      <c r="B2248" s="425">
        <v>2490</v>
      </c>
      <c r="C2248" s="425">
        <v>2318</v>
      </c>
      <c r="D2248" s="488">
        <v>172</v>
      </c>
      <c r="E2248" s="52">
        <v>6.4678000000000004</v>
      </c>
      <c r="F2248" s="226">
        <v>307.5</v>
      </c>
      <c r="G2248" s="228">
        <v>2521.0057392749995</v>
      </c>
      <c r="H2248" s="240">
        <v>-31.005739274999542</v>
      </c>
      <c r="I2248" s="192">
        <v>-203.00573927499954</v>
      </c>
      <c r="J2248" s="494">
        <f t="shared" si="15"/>
        <v>118.99426072500046</v>
      </c>
    </row>
    <row r="2249" spans="1:10" s="49" customFormat="1" ht="16.5">
      <c r="A2249" s="177">
        <v>44211</v>
      </c>
      <c r="B2249" s="425">
        <v>2477.5</v>
      </c>
      <c r="C2249" s="425">
        <v>2303</v>
      </c>
      <c r="D2249" s="488">
        <v>174.5</v>
      </c>
      <c r="E2249" s="52">
        <v>6.4752000000000001</v>
      </c>
      <c r="F2249" s="226">
        <v>307.5</v>
      </c>
      <c r="G2249" s="228">
        <v>2523.7184766</v>
      </c>
      <c r="H2249" s="240">
        <v>-46.218476600000031</v>
      </c>
      <c r="I2249" s="192">
        <v>-220.71847660000003</v>
      </c>
      <c r="J2249" s="494">
        <f t="shared" si="15"/>
        <v>103.78152339999997</v>
      </c>
    </row>
    <row r="2250" spans="1:10" s="49" customFormat="1" ht="16.5">
      <c r="A2250" s="177">
        <v>44214</v>
      </c>
      <c r="B2250" s="425">
        <v>2492.5</v>
      </c>
      <c r="C2250" s="425">
        <v>2341</v>
      </c>
      <c r="D2250" s="488">
        <v>151.5</v>
      </c>
      <c r="E2250" s="52">
        <v>6.4930000000000003</v>
      </c>
      <c r="F2250" s="226">
        <v>307.5</v>
      </c>
      <c r="G2250" s="228">
        <v>2530.2437096249996</v>
      </c>
      <c r="H2250" s="240">
        <v>-37.74370962499961</v>
      </c>
      <c r="I2250" s="192">
        <v>-189.24370962499961</v>
      </c>
      <c r="J2250" s="494">
        <f t="shared" si="15"/>
        <v>112.25629037500039</v>
      </c>
    </row>
    <row r="2251" spans="1:10" s="49" customFormat="1" ht="16.5">
      <c r="A2251" s="177">
        <v>44215</v>
      </c>
      <c r="B2251" s="425">
        <v>2487.5</v>
      </c>
      <c r="C2251" s="425">
        <v>2315</v>
      </c>
      <c r="D2251" s="488">
        <v>172.5</v>
      </c>
      <c r="E2251" s="52">
        <v>6.4871999999999996</v>
      </c>
      <c r="F2251" s="226">
        <v>307.5</v>
      </c>
      <c r="G2251" s="228">
        <v>2528.1175100999994</v>
      </c>
      <c r="H2251" s="240">
        <v>-40.617510099999436</v>
      </c>
      <c r="I2251" s="192">
        <v>-213.11751009999944</v>
      </c>
      <c r="J2251" s="494">
        <f t="shared" si="15"/>
        <v>109.38248990000056</v>
      </c>
    </row>
    <row r="2252" spans="1:10" s="49" customFormat="1" ht="16.5">
      <c r="A2252" s="177">
        <v>44216</v>
      </c>
      <c r="B2252" s="425">
        <v>2485</v>
      </c>
      <c r="C2252" s="425">
        <v>2263</v>
      </c>
      <c r="D2252" s="488">
        <v>222</v>
      </c>
      <c r="E2252" s="52">
        <v>6.4676</v>
      </c>
      <c r="F2252" s="226">
        <v>307.5</v>
      </c>
      <c r="G2252" s="228">
        <v>2520.9324220499993</v>
      </c>
      <c r="H2252" s="240">
        <v>-35.932422049999332</v>
      </c>
      <c r="I2252" s="192">
        <v>-257.93242204999933</v>
      </c>
      <c r="J2252" s="494"/>
    </row>
    <row r="2253" spans="1:10" s="49" customFormat="1" ht="16.5">
      <c r="A2253" s="177">
        <v>44217</v>
      </c>
      <c r="B2253" s="425">
        <v>2502.5</v>
      </c>
      <c r="C2253" s="425">
        <v>2318</v>
      </c>
      <c r="D2253" s="488">
        <v>184.5</v>
      </c>
      <c r="E2253" s="52">
        <v>6.4642999999999997</v>
      </c>
      <c r="F2253" s="226">
        <v>307.5</v>
      </c>
      <c r="G2253" s="228">
        <v>2519.7226878375</v>
      </c>
      <c r="H2253" s="240">
        <v>-17.222687837499961</v>
      </c>
      <c r="I2253" s="192">
        <v>-201.72268783749996</v>
      </c>
      <c r="J2253" s="494"/>
    </row>
    <row r="2254" spans="1:10" s="49" customFormat="1" ht="16.5">
      <c r="A2254" s="177">
        <v>44218</v>
      </c>
      <c r="B2254" s="425">
        <v>2505</v>
      </c>
      <c r="C2254" s="425">
        <v>2338</v>
      </c>
      <c r="D2254" s="488">
        <v>167</v>
      </c>
      <c r="E2254" s="52">
        <v>6.4776999999999996</v>
      </c>
      <c r="F2254" s="226">
        <v>307.5</v>
      </c>
      <c r="G2254" s="228">
        <v>2524.6349419124995</v>
      </c>
      <c r="H2254" s="240">
        <v>-19.634941912499471</v>
      </c>
      <c r="I2254" s="192">
        <v>-186.63494191249947</v>
      </c>
      <c r="J2254" s="494"/>
    </row>
    <row r="2255" spans="1:10" s="49" customFormat="1" ht="16.5">
      <c r="A2255" s="177">
        <v>44221</v>
      </c>
      <c r="B2255" s="425">
        <v>2485</v>
      </c>
      <c r="C2255" s="425">
        <v>2280</v>
      </c>
      <c r="D2255" s="488">
        <v>205</v>
      </c>
      <c r="E2255" s="52">
        <v>6.4763000000000002</v>
      </c>
      <c r="F2255" s="226">
        <v>307.5</v>
      </c>
      <c r="G2255" s="228">
        <v>2524.1217213374998</v>
      </c>
      <c r="H2255" s="240">
        <v>-39.121721337499821</v>
      </c>
      <c r="I2255" s="192">
        <v>-244.12172133749982</v>
      </c>
      <c r="J2255" s="494"/>
    </row>
    <row r="2256" spans="1:10" s="49" customFormat="1" ht="16.5">
      <c r="A2256" s="177">
        <v>44222</v>
      </c>
      <c r="B2256" s="425">
        <v>2430</v>
      </c>
      <c r="C2256" s="425">
        <v>2239</v>
      </c>
      <c r="D2256" s="488">
        <v>191</v>
      </c>
      <c r="E2256" s="52">
        <v>6.4756</v>
      </c>
      <c r="F2256" s="226">
        <v>307.5</v>
      </c>
      <c r="G2256" s="228">
        <v>2523.8651110499995</v>
      </c>
      <c r="H2256" s="240">
        <v>-93.865111049999541</v>
      </c>
      <c r="I2256" s="192">
        <v>-284.86511104999954</v>
      </c>
      <c r="J2256" s="494"/>
    </row>
    <row r="2257" spans="1:10" s="49" customFormat="1" ht="16.5">
      <c r="A2257" s="177">
        <v>44223</v>
      </c>
      <c r="B2257" s="425">
        <v>2375</v>
      </c>
      <c r="C2257" s="425">
        <v>2258</v>
      </c>
      <c r="D2257" s="488">
        <v>117</v>
      </c>
      <c r="E2257" s="52">
        <v>6.4671000000000003</v>
      </c>
      <c r="F2257" s="226">
        <v>307.5</v>
      </c>
      <c r="G2257" s="228">
        <v>2520.7491289874997</v>
      </c>
      <c r="H2257" s="240">
        <v>-145.74912898749972</v>
      </c>
      <c r="I2257" s="192">
        <v>-262.74912898749972</v>
      </c>
      <c r="J2257" s="494"/>
    </row>
    <row r="2258" spans="1:10" s="49" customFormat="1" ht="16.5">
      <c r="A2258" s="177">
        <v>44224</v>
      </c>
      <c r="B2258" s="425">
        <v>2337.5</v>
      </c>
      <c r="C2258" s="425">
        <v>2259</v>
      </c>
      <c r="D2258" s="488">
        <v>78.5</v>
      </c>
      <c r="E2258" s="52">
        <v>6.4757999999999996</v>
      </c>
      <c r="F2258" s="226">
        <v>312.5</v>
      </c>
      <c r="G2258" s="228">
        <v>2562.5390531249991</v>
      </c>
      <c r="H2258" s="240">
        <v>-225.0390531249991</v>
      </c>
      <c r="I2258" s="192">
        <v>-303.5390531249991</v>
      </c>
      <c r="J2258" s="494"/>
    </row>
    <row r="2259" spans="1:10" s="49" customFormat="1" ht="16.5">
      <c r="A2259" s="177">
        <v>44225</v>
      </c>
      <c r="B2259" s="425">
        <v>2400</v>
      </c>
      <c r="C2259" s="425">
        <v>2297</v>
      </c>
      <c r="D2259" s="488">
        <v>103</v>
      </c>
      <c r="E2259" s="52">
        <v>6.4611999999999998</v>
      </c>
      <c r="F2259" s="226">
        <v>307.5</v>
      </c>
      <c r="G2259" s="228">
        <v>2518.5862708499999</v>
      </c>
      <c r="H2259" s="240">
        <v>-118.58627084999989</v>
      </c>
      <c r="I2259" s="192">
        <v>-221.58627084999989</v>
      </c>
      <c r="J2259" s="494"/>
    </row>
    <row r="2260" spans="1:10" s="49" customFormat="1" ht="16.5">
      <c r="A2260" s="177">
        <v>44228</v>
      </c>
      <c r="B2260" s="425">
        <v>2365</v>
      </c>
      <c r="C2260" s="425">
        <v>2297</v>
      </c>
      <c r="D2260" s="488">
        <v>68</v>
      </c>
      <c r="E2260" s="52">
        <v>6.4641000000000002</v>
      </c>
      <c r="F2260" s="226">
        <v>302.5</v>
      </c>
      <c r="G2260" s="228">
        <v>2481.1184865374998</v>
      </c>
      <c r="H2260" s="240">
        <v>-116.11848653749985</v>
      </c>
      <c r="I2260" s="192">
        <v>-184.11848653749985</v>
      </c>
      <c r="J2260" s="494"/>
    </row>
    <row r="2261" spans="1:10" s="49" customFormat="1" ht="16.5">
      <c r="A2261" s="177">
        <v>44229</v>
      </c>
      <c r="B2261" s="425">
        <v>2325</v>
      </c>
      <c r="C2261" s="425">
        <v>2275</v>
      </c>
      <c r="D2261" s="488">
        <v>50</v>
      </c>
      <c r="E2261" s="52">
        <v>6.4596999999999998</v>
      </c>
      <c r="F2261" s="226">
        <v>302.5</v>
      </c>
      <c r="G2261" s="228">
        <v>2479.5317348874996</v>
      </c>
      <c r="H2261" s="240">
        <v>-154.53173488749962</v>
      </c>
      <c r="I2261" s="192">
        <v>-204.53173488749962</v>
      </c>
      <c r="J2261" s="494"/>
    </row>
    <row r="2262" spans="1:10" s="49" customFormat="1" ht="16.5">
      <c r="A2262" s="177">
        <v>44230</v>
      </c>
      <c r="B2262" s="425">
        <v>2292.5</v>
      </c>
      <c r="C2262" s="425">
        <v>2267</v>
      </c>
      <c r="D2262" s="488">
        <v>25.5</v>
      </c>
      <c r="E2262" s="52">
        <v>6.4587000000000003</v>
      </c>
      <c r="F2262" s="226">
        <v>302.5</v>
      </c>
      <c r="G2262" s="228">
        <v>2479.1711095124997</v>
      </c>
      <c r="H2262" s="240">
        <v>-186.6711095124997</v>
      </c>
      <c r="I2262" s="192">
        <v>-212.1711095124997</v>
      </c>
    </row>
    <row r="2263" spans="1:10" s="49" customFormat="1" ht="16.5">
      <c r="A2263" s="177">
        <v>44231</v>
      </c>
      <c r="B2263" s="425">
        <v>2362.5</v>
      </c>
      <c r="C2263" s="425">
        <v>2319</v>
      </c>
      <c r="D2263" s="488">
        <v>43.5</v>
      </c>
      <c r="E2263" s="52">
        <v>6.4629000000000003</v>
      </c>
      <c r="F2263" s="226">
        <v>302.5</v>
      </c>
      <c r="G2263" s="228">
        <v>2480.6857360874997</v>
      </c>
      <c r="H2263" s="240">
        <v>-118.18573608749966</v>
      </c>
      <c r="I2263" s="192">
        <v>-161.68573608749966</v>
      </c>
    </row>
    <row r="2264" spans="1:10" s="49" customFormat="1" ht="15.75" customHeight="1">
      <c r="A2264" s="177">
        <v>44232</v>
      </c>
      <c r="B2264" s="425">
        <v>2382.5</v>
      </c>
      <c r="C2264" s="425">
        <v>2328</v>
      </c>
      <c r="D2264" s="488">
        <v>54.5</v>
      </c>
      <c r="E2264" s="52">
        <v>6.4809999999999999</v>
      </c>
      <c r="F2264" s="226">
        <v>312.5</v>
      </c>
      <c r="G2264" s="228">
        <v>2564.4762968749997</v>
      </c>
      <c r="H2264" s="240">
        <v>-181.97629687499966</v>
      </c>
      <c r="I2264" s="192">
        <v>-236.47629687499966</v>
      </c>
    </row>
    <row r="2265" spans="1:10" s="49" customFormat="1" ht="16.5">
      <c r="A2265" s="177">
        <v>44235</v>
      </c>
      <c r="B2265" s="425">
        <v>2410</v>
      </c>
      <c r="C2265" s="425">
        <v>2320</v>
      </c>
      <c r="D2265" s="488">
        <v>90</v>
      </c>
      <c r="E2265" s="52">
        <v>6.4583000000000004</v>
      </c>
      <c r="F2265" s="226">
        <v>307.5</v>
      </c>
      <c r="G2265" s="228">
        <v>2517.5231710875</v>
      </c>
      <c r="H2265" s="240">
        <v>-107.52317108750003</v>
      </c>
      <c r="I2265" s="192">
        <v>-197.52317108750003</v>
      </c>
    </row>
    <row r="2266" spans="1:10" s="49" customFormat="1" ht="16.5">
      <c r="A2266" s="177">
        <v>44236</v>
      </c>
      <c r="B2266" s="425">
        <v>2395</v>
      </c>
      <c r="C2266" s="425">
        <v>2326</v>
      </c>
      <c r="D2266" s="488">
        <v>69</v>
      </c>
      <c r="E2266" s="52">
        <v>6.4486999999999997</v>
      </c>
      <c r="F2266" s="226">
        <v>307.5</v>
      </c>
      <c r="G2266" s="228">
        <v>2514.0039442874995</v>
      </c>
      <c r="H2266" s="240">
        <v>-119.00394428749951</v>
      </c>
      <c r="I2266" s="192">
        <v>-188.00394428749951</v>
      </c>
    </row>
    <row r="2267" spans="1:10" s="49" customFormat="1" ht="16.5">
      <c r="A2267" s="177">
        <v>44245</v>
      </c>
      <c r="B2267" s="425">
        <v>2385</v>
      </c>
      <c r="C2267" s="425">
        <v>2356</v>
      </c>
      <c r="D2267" s="488">
        <v>29</v>
      </c>
      <c r="E2267" s="52">
        <v>6.4706000000000001</v>
      </c>
      <c r="F2267" s="226">
        <v>297.5</v>
      </c>
      <c r="G2267" s="228">
        <v>2444.8929225249994</v>
      </c>
      <c r="H2267" s="240">
        <v>-59.892922524999449</v>
      </c>
      <c r="I2267" s="192">
        <v>-88.892922524999449</v>
      </c>
    </row>
    <row r="2268" spans="1:10" s="49" customFormat="1" ht="16.5">
      <c r="A2268" s="177">
        <v>44246</v>
      </c>
      <c r="B2268" s="425">
        <v>2352.5</v>
      </c>
      <c r="C2268" s="425">
        <v>2387</v>
      </c>
      <c r="D2268" s="488">
        <v>-34.5</v>
      </c>
      <c r="E2268" s="52">
        <v>6.4574999999999996</v>
      </c>
      <c r="F2268" s="226">
        <v>297.5</v>
      </c>
      <c r="G2268" s="228">
        <v>2440.2468159374994</v>
      </c>
      <c r="H2268" s="240">
        <v>-87.746815937499377</v>
      </c>
      <c r="I2268" s="192">
        <v>-53.246815937499377</v>
      </c>
    </row>
    <row r="2269" spans="1:10" s="49" customFormat="1" ht="16.5">
      <c r="A2269" s="177">
        <v>44249</v>
      </c>
      <c r="B2269" s="425">
        <v>2392.5</v>
      </c>
      <c r="C2269" s="425">
        <v>2435</v>
      </c>
      <c r="D2269" s="488">
        <v>-42.5</v>
      </c>
      <c r="E2269" s="52">
        <v>6.4675000000000002</v>
      </c>
      <c r="F2269" s="226">
        <v>297.5</v>
      </c>
      <c r="G2269" s="228">
        <v>2443.7934621875002</v>
      </c>
      <c r="H2269" s="240">
        <v>-51.293462187500154</v>
      </c>
      <c r="I2269" s="192">
        <v>-8.793462187500154</v>
      </c>
    </row>
    <row r="2270" spans="1:10" s="49" customFormat="1" ht="16.5">
      <c r="A2270" s="177">
        <v>44250</v>
      </c>
      <c r="B2270" s="425">
        <v>2400</v>
      </c>
      <c r="C2270" s="425">
        <v>2450</v>
      </c>
      <c r="D2270" s="488">
        <v>-50</v>
      </c>
      <c r="E2270" s="52">
        <v>6.4606000000000003</v>
      </c>
      <c r="F2270" s="226">
        <v>297.5</v>
      </c>
      <c r="G2270" s="228">
        <v>2441.346276275</v>
      </c>
      <c r="H2270" s="240">
        <v>-41.346276275000037</v>
      </c>
      <c r="I2270" s="192">
        <v>8.6537237249999635</v>
      </c>
    </row>
    <row r="2271" spans="1:10" s="49" customFormat="1" ht="16.5">
      <c r="A2271" s="177">
        <v>44251</v>
      </c>
      <c r="B2271" s="425">
        <v>2415</v>
      </c>
      <c r="C2271" s="425">
        <v>2461</v>
      </c>
      <c r="D2271" s="488">
        <v>-46</v>
      </c>
      <c r="E2271" s="52">
        <v>6.4530000000000003</v>
      </c>
      <c r="F2271" s="226">
        <v>302.5</v>
      </c>
      <c r="G2271" s="228">
        <v>2477.1155448749996</v>
      </c>
      <c r="H2271" s="240">
        <v>-62.115544874999614</v>
      </c>
      <c r="I2271" s="192">
        <v>-16.115544874999614</v>
      </c>
    </row>
    <row r="2272" spans="1:10" s="49" customFormat="1" ht="16.5">
      <c r="A2272" s="177">
        <v>44252</v>
      </c>
      <c r="B2272" s="425">
        <v>2490</v>
      </c>
      <c r="C2272" s="425">
        <v>2526</v>
      </c>
      <c r="D2272" s="488">
        <v>-36</v>
      </c>
      <c r="E2272" s="52">
        <v>6.45</v>
      </c>
      <c r="F2272" s="226">
        <v>307.5</v>
      </c>
      <c r="G2272" s="228">
        <v>2514.48050625</v>
      </c>
      <c r="H2272" s="240">
        <v>-24.480506249999962</v>
      </c>
      <c r="I2272" s="192">
        <v>11.519493750000038</v>
      </c>
    </row>
    <row r="2273" spans="1:9" s="49" customFormat="1" ht="16.5">
      <c r="A2273" s="177">
        <v>44253</v>
      </c>
      <c r="B2273" s="425">
        <v>2437.5</v>
      </c>
      <c r="C2273" s="425">
        <v>2472</v>
      </c>
      <c r="D2273" s="488">
        <v>-34.5</v>
      </c>
      <c r="E2273" s="52">
        <v>6.4589999999999996</v>
      </c>
      <c r="F2273" s="226">
        <v>307.5</v>
      </c>
      <c r="G2273" s="228">
        <v>2517.7797813749994</v>
      </c>
      <c r="H2273" s="240">
        <v>-80.279781374999402</v>
      </c>
      <c r="I2273" s="192">
        <v>-45.779781374999402</v>
      </c>
    </row>
    <row r="2274" spans="1:9" s="49" customFormat="1" ht="16.5">
      <c r="A2274" s="177">
        <v>44256</v>
      </c>
      <c r="B2274" s="425">
        <v>2497.5</v>
      </c>
      <c r="C2274" s="425">
        <v>2531</v>
      </c>
      <c r="D2274" s="488">
        <v>-33.5</v>
      </c>
      <c r="E2274" s="52">
        <v>6.4615</v>
      </c>
      <c r="F2274" s="226">
        <v>307.5</v>
      </c>
      <c r="G2274" s="228">
        <v>2518.6962466874998</v>
      </c>
      <c r="H2274" s="240">
        <v>-21.196246687499752</v>
      </c>
      <c r="I2274" s="192">
        <v>12.303753312500248</v>
      </c>
    </row>
    <row r="2275" spans="1:9" s="49" customFormat="1" ht="16.5">
      <c r="A2275" s="177">
        <v>44257</v>
      </c>
      <c r="B2275" s="425">
        <v>2462.5</v>
      </c>
      <c r="C2275" s="425">
        <v>2528</v>
      </c>
      <c r="D2275" s="488">
        <v>-65.5</v>
      </c>
      <c r="E2275" s="52">
        <v>6.4699</v>
      </c>
      <c r="F2275" s="226">
        <v>307.5</v>
      </c>
      <c r="G2275" s="228">
        <v>2521.7755701374995</v>
      </c>
      <c r="H2275" s="240">
        <v>-59.275570137499471</v>
      </c>
      <c r="I2275" s="192">
        <v>6.2244298625005285</v>
      </c>
    </row>
    <row r="2276" spans="1:9" s="49" customFormat="1" ht="16.5">
      <c r="A2276" s="177">
        <v>44258</v>
      </c>
      <c r="B2276" s="425">
        <v>2495</v>
      </c>
      <c r="C2276" s="425">
        <v>2540</v>
      </c>
      <c r="D2276" s="488">
        <v>-45</v>
      </c>
      <c r="E2276" s="52">
        <v>6.4619999999999997</v>
      </c>
      <c r="F2276" s="226">
        <v>307.5</v>
      </c>
      <c r="G2276" s="228">
        <v>2518.8795397499998</v>
      </c>
      <c r="H2276" s="240">
        <v>-23.879539749999822</v>
      </c>
      <c r="I2276" s="192">
        <v>21.120460250000178</v>
      </c>
    </row>
    <row r="2277" spans="1:9" s="49" customFormat="1" ht="16.5">
      <c r="A2277" s="177">
        <v>44259</v>
      </c>
      <c r="B2277" s="425">
        <v>2487.5</v>
      </c>
      <c r="C2277" s="425">
        <v>2511</v>
      </c>
      <c r="D2277" s="488">
        <v>-23.5</v>
      </c>
      <c r="E2277" s="52">
        <v>6.4690000000000003</v>
      </c>
      <c r="F2277" s="226">
        <v>307.5</v>
      </c>
      <c r="G2277" s="228">
        <v>2521.4456426249999</v>
      </c>
      <c r="H2277" s="240">
        <v>-33.945642624999891</v>
      </c>
      <c r="I2277" s="192">
        <v>-10.445642624999891</v>
      </c>
    </row>
    <row r="2278" spans="1:9" s="49" customFormat="1" ht="16.5">
      <c r="A2278" s="177">
        <v>44260</v>
      </c>
      <c r="B2278" s="425">
        <v>2492.5</v>
      </c>
      <c r="C2278" s="425">
        <v>2571</v>
      </c>
      <c r="D2278" s="488">
        <v>-78.5</v>
      </c>
      <c r="E2278" s="52">
        <v>6.4767999999999999</v>
      </c>
      <c r="F2278" s="226">
        <v>307.5</v>
      </c>
      <c r="G2278" s="228">
        <v>2524.3050143999994</v>
      </c>
      <c r="H2278" s="240">
        <v>-31.805014399999436</v>
      </c>
      <c r="I2278" s="192">
        <v>46.694985600000564</v>
      </c>
    </row>
    <row r="2279" spans="1:9" s="49" customFormat="1" ht="16.5">
      <c r="A2279" s="177">
        <v>44263</v>
      </c>
      <c r="B2279" s="425">
        <v>2580</v>
      </c>
      <c r="C2279" s="425">
        <v>2615</v>
      </c>
      <c r="D2279" s="488">
        <v>-35</v>
      </c>
      <c r="E2279" s="52">
        <v>6.5232999999999999</v>
      </c>
      <c r="F2279" s="226">
        <v>307.5</v>
      </c>
      <c r="G2279" s="228">
        <v>2541.3512692124991</v>
      </c>
      <c r="H2279" s="240">
        <v>38.648730787500881</v>
      </c>
      <c r="I2279" s="192">
        <v>73.648730787500881</v>
      </c>
    </row>
    <row r="2280" spans="1:9" s="49" customFormat="1" ht="16.5">
      <c r="A2280" s="177">
        <v>44264</v>
      </c>
      <c r="B2280" s="425">
        <v>2545</v>
      </c>
      <c r="C2280" s="425">
        <v>2576</v>
      </c>
      <c r="D2280" s="488">
        <v>-31</v>
      </c>
      <c r="E2280" s="52">
        <v>6.5179999999999998</v>
      </c>
      <c r="F2280" s="226">
        <v>307.5</v>
      </c>
      <c r="G2280" s="228">
        <v>2539.4083627499995</v>
      </c>
      <c r="H2280" s="240">
        <v>5.5916372500005309</v>
      </c>
      <c r="I2280" s="192">
        <v>36.591637250000531</v>
      </c>
    </row>
    <row r="2281" spans="1:9" s="49" customFormat="1" ht="16.5">
      <c r="A2281" s="177">
        <v>44265</v>
      </c>
      <c r="B2281" s="425">
        <v>2455</v>
      </c>
      <c r="C2281" s="425">
        <v>2470</v>
      </c>
      <c r="D2281" s="488">
        <v>-15</v>
      </c>
      <c r="E2281" s="52">
        <v>6.5115999999999996</v>
      </c>
      <c r="F2281" s="226">
        <v>302.5</v>
      </c>
      <c r="G2281" s="228">
        <v>2498.2481918499993</v>
      </c>
      <c r="H2281" s="240">
        <v>-43.24819184999933</v>
      </c>
      <c r="I2281" s="192">
        <v>-28.24819184999933</v>
      </c>
    </row>
    <row r="2282" spans="1:9" s="49" customFormat="1" ht="16.5">
      <c r="A2282" s="177">
        <v>44266</v>
      </c>
      <c r="B2282" s="425">
        <v>2405</v>
      </c>
      <c r="C2282" s="425">
        <v>2460</v>
      </c>
      <c r="D2282" s="488">
        <v>-55</v>
      </c>
      <c r="E2282" s="52">
        <v>6.4911000000000003</v>
      </c>
      <c r="F2282" s="226">
        <v>297.5</v>
      </c>
      <c r="G2282" s="228">
        <v>2452.1635473374999</v>
      </c>
      <c r="H2282" s="240">
        <v>-47.163547337499949</v>
      </c>
      <c r="I2282" s="192">
        <v>7.8364526625000508</v>
      </c>
    </row>
    <row r="2283" spans="1:9" s="49" customFormat="1" ht="16.5">
      <c r="A2283" s="177">
        <v>44267</v>
      </c>
      <c r="B2283" s="425">
        <v>2412.5</v>
      </c>
      <c r="C2283" s="425">
        <v>2477</v>
      </c>
      <c r="D2283" s="488">
        <v>-64.5</v>
      </c>
      <c r="E2283" s="52">
        <v>6.5035999999999996</v>
      </c>
      <c r="F2283" s="226">
        <v>297.5</v>
      </c>
      <c r="G2283" s="228">
        <v>2456.5968551499996</v>
      </c>
      <c r="H2283" s="240">
        <v>-44.096855149999556</v>
      </c>
      <c r="I2283" s="192">
        <v>20.403144850000444</v>
      </c>
    </row>
    <row r="2284" spans="1:9" s="49" customFormat="1" ht="16.5">
      <c r="A2284" s="177">
        <v>44270</v>
      </c>
      <c r="B2284" s="425">
        <v>2425</v>
      </c>
      <c r="C2284" s="425">
        <v>2447</v>
      </c>
      <c r="D2284" s="488">
        <v>-22</v>
      </c>
      <c r="E2284" s="52">
        <v>6.5030999999999999</v>
      </c>
      <c r="F2284" s="226">
        <v>297.5</v>
      </c>
      <c r="G2284" s="228">
        <v>2456.4195228374997</v>
      </c>
      <c r="H2284" s="240">
        <v>-31.419522837499699</v>
      </c>
      <c r="I2284" s="192">
        <v>-9.4195228374996987</v>
      </c>
    </row>
    <row r="2285" spans="1:9" s="49" customFormat="1" ht="16.5">
      <c r="A2285" s="177">
        <v>44271</v>
      </c>
      <c r="B2285" s="425">
        <v>2430</v>
      </c>
      <c r="C2285" s="425">
        <v>2458</v>
      </c>
      <c r="D2285" s="488">
        <v>-28</v>
      </c>
      <c r="E2285" s="52">
        <v>6.4995000000000003</v>
      </c>
      <c r="F2285" s="226">
        <v>297.5</v>
      </c>
      <c r="G2285" s="228">
        <v>2455.1427301875001</v>
      </c>
      <c r="H2285" s="240">
        <v>-25.142730187500092</v>
      </c>
      <c r="I2285" s="192">
        <v>2.8572698124999079</v>
      </c>
    </row>
    <row r="2286" spans="1:9" s="49" customFormat="1" ht="16.5">
      <c r="A2286" s="177">
        <v>44272</v>
      </c>
      <c r="B2286" s="425">
        <v>2400</v>
      </c>
      <c r="C2286" s="425">
        <v>2439</v>
      </c>
      <c r="D2286" s="488">
        <v>-39</v>
      </c>
      <c r="E2286" s="52">
        <v>6.5030000000000001</v>
      </c>
      <c r="F2286" s="226">
        <v>297.5</v>
      </c>
      <c r="G2286" s="228">
        <v>2456.3840563749995</v>
      </c>
      <c r="H2286" s="240">
        <v>-56.384056374999545</v>
      </c>
      <c r="I2286" s="192">
        <v>-17.384056374999545</v>
      </c>
    </row>
    <row r="2287" spans="1:9" s="49" customFormat="1" ht="16.5">
      <c r="A2287" s="177">
        <v>44273</v>
      </c>
      <c r="B2287" s="425">
        <v>2365</v>
      </c>
      <c r="C2287" s="425">
        <v>2414</v>
      </c>
      <c r="D2287" s="488">
        <v>-49</v>
      </c>
      <c r="E2287" s="52">
        <v>6.5016999999999996</v>
      </c>
      <c r="F2287" s="226">
        <v>297.5</v>
      </c>
      <c r="G2287" s="228">
        <v>2455.9229923624994</v>
      </c>
      <c r="H2287" s="240">
        <v>-90.922992362499372</v>
      </c>
      <c r="I2287" s="192">
        <v>-41.922992362499372</v>
      </c>
    </row>
    <row r="2288" spans="1:9" s="49" customFormat="1" ht="16.5">
      <c r="A2288" s="177">
        <v>44274</v>
      </c>
      <c r="B2288" s="425">
        <v>2320</v>
      </c>
      <c r="C2288" s="425">
        <v>2321</v>
      </c>
      <c r="D2288" s="488">
        <v>-1</v>
      </c>
      <c r="E2288" s="52">
        <v>6.5045000000000002</v>
      </c>
      <c r="F2288" s="226">
        <v>292.5</v>
      </c>
      <c r="G2288" s="228">
        <v>2418.1443549374999</v>
      </c>
      <c r="H2288" s="240">
        <v>-98.144354937499884</v>
      </c>
      <c r="I2288" s="192">
        <v>-97.144354937499884</v>
      </c>
    </row>
    <row r="2289" spans="1:9" s="49" customFormat="1" ht="16.5">
      <c r="A2289" s="177">
        <v>44277</v>
      </c>
      <c r="B2289" s="425">
        <v>2320</v>
      </c>
      <c r="C2289" s="425">
        <v>2342</v>
      </c>
      <c r="D2289" s="488">
        <v>-22</v>
      </c>
      <c r="E2289" s="52">
        <v>6.51</v>
      </c>
      <c r="F2289" s="226">
        <v>292.5</v>
      </c>
      <c r="G2289" s="228">
        <v>2420.0622262499996</v>
      </c>
      <c r="H2289" s="240">
        <v>-100.06222624999964</v>
      </c>
      <c r="I2289" s="192">
        <v>-78.06222624999964</v>
      </c>
    </row>
    <row r="2290" spans="1:9" s="49" customFormat="1" ht="16.5">
      <c r="A2290" s="177">
        <v>44278</v>
      </c>
      <c r="B2290" s="425">
        <v>2335</v>
      </c>
      <c r="C2290" s="425">
        <v>2350</v>
      </c>
      <c r="D2290" s="488">
        <v>-15</v>
      </c>
      <c r="E2290" s="52">
        <v>6.5107999999999997</v>
      </c>
      <c r="F2290" s="226">
        <v>292.5</v>
      </c>
      <c r="G2290" s="228">
        <v>2420.3411893499997</v>
      </c>
      <c r="H2290" s="240">
        <v>-85.341189349999695</v>
      </c>
      <c r="I2290" s="192">
        <v>-70.341189349999695</v>
      </c>
    </row>
    <row r="2291" spans="1:9" s="49" customFormat="1" ht="16.5">
      <c r="A2291" s="177">
        <v>44279</v>
      </c>
      <c r="B2291" s="425">
        <v>2347.5</v>
      </c>
      <c r="C2291" s="425">
        <v>2356</v>
      </c>
      <c r="D2291" s="488">
        <v>-8.5</v>
      </c>
      <c r="E2291" s="52">
        <v>6.5236000000000001</v>
      </c>
      <c r="F2291" s="226">
        <v>292.5</v>
      </c>
      <c r="G2291" s="228">
        <v>2424.8045989499997</v>
      </c>
      <c r="H2291" s="240">
        <v>-77.304598949999672</v>
      </c>
      <c r="I2291" s="192">
        <v>-68.804598949999672</v>
      </c>
    </row>
    <row r="2292" spans="1:9" s="49" customFormat="1" ht="16.5">
      <c r="A2292" s="177">
        <v>44280</v>
      </c>
      <c r="B2292" s="425">
        <v>2335</v>
      </c>
      <c r="C2292" s="425">
        <v>2342</v>
      </c>
      <c r="D2292" s="488">
        <v>-7</v>
      </c>
      <c r="E2292" s="52">
        <v>6.5339999999999998</v>
      </c>
      <c r="F2292" s="226">
        <v>292.5</v>
      </c>
      <c r="G2292" s="228">
        <v>2428.4311192499999</v>
      </c>
      <c r="H2292" s="240">
        <v>-93.431119249999938</v>
      </c>
      <c r="I2292" s="192">
        <v>-86.431119249999938</v>
      </c>
    </row>
    <row r="2293" spans="1:9" s="49" customFormat="1" ht="16.5">
      <c r="A2293" s="177">
        <v>44281</v>
      </c>
      <c r="B2293" s="425">
        <v>2347.5</v>
      </c>
      <c r="C2293" s="425">
        <v>2362</v>
      </c>
      <c r="D2293" s="488">
        <v>-14.5</v>
      </c>
      <c r="E2293" s="52">
        <v>6.5407000000000002</v>
      </c>
      <c r="F2293" s="226">
        <v>292.5</v>
      </c>
      <c r="G2293" s="228">
        <v>2430.7674352125</v>
      </c>
      <c r="H2293" s="240">
        <v>-83.267435212500004</v>
      </c>
      <c r="I2293" s="192">
        <v>-68.767435212500004</v>
      </c>
    </row>
    <row r="2294" spans="1:9" s="49" customFormat="1" ht="16.5">
      <c r="A2294" s="177">
        <v>44284</v>
      </c>
      <c r="B2294" s="425">
        <v>2382.5</v>
      </c>
      <c r="C2294" s="425">
        <v>2378</v>
      </c>
      <c r="D2294" s="488">
        <v>4.5</v>
      </c>
      <c r="E2294" s="52">
        <v>6.5625999999999998</v>
      </c>
      <c r="F2294" s="226">
        <v>292.5</v>
      </c>
      <c r="G2294" s="228">
        <v>2438.4040500749993</v>
      </c>
      <c r="H2294" s="240">
        <v>-55.904050074999304</v>
      </c>
      <c r="I2294" s="192">
        <v>-60.404050074999304</v>
      </c>
    </row>
    <row r="2295" spans="1:9" s="49" customFormat="1" ht="16.5">
      <c r="A2295" s="177">
        <v>44285</v>
      </c>
      <c r="B2295" s="425">
        <v>2417.5</v>
      </c>
      <c r="C2295" s="425">
        <v>2418</v>
      </c>
      <c r="D2295" s="488">
        <v>-0.5</v>
      </c>
      <c r="E2295" s="52">
        <v>6.5677000000000003</v>
      </c>
      <c r="F2295" s="226">
        <v>292.5</v>
      </c>
      <c r="G2295" s="228">
        <v>2440.1824398374997</v>
      </c>
      <c r="H2295" s="240">
        <v>-22.682439837499714</v>
      </c>
      <c r="I2295" s="192">
        <v>-22.182439837499714</v>
      </c>
    </row>
    <row r="2296" spans="1:9" s="49" customFormat="1" ht="16.5">
      <c r="A2296" s="177">
        <v>44286</v>
      </c>
      <c r="B2296" s="425">
        <v>2390</v>
      </c>
      <c r="C2296" s="425">
        <v>2381</v>
      </c>
      <c r="D2296" s="488">
        <v>9</v>
      </c>
      <c r="E2296" s="52">
        <v>6.5566000000000004</v>
      </c>
      <c r="F2296" s="226">
        <v>292.5</v>
      </c>
      <c r="G2296" s="228">
        <v>2436.3118268249996</v>
      </c>
      <c r="H2296" s="240">
        <v>-46.311826824999571</v>
      </c>
      <c r="I2296" s="192">
        <v>-55.311826824999571</v>
      </c>
    </row>
    <row r="2297" spans="1:9" s="49" customFormat="1" ht="16.5">
      <c r="A2297" s="177">
        <v>44287</v>
      </c>
      <c r="B2297" s="425">
        <v>2372.5</v>
      </c>
      <c r="C2297" s="425">
        <v>2381</v>
      </c>
      <c r="D2297" s="488">
        <v>-8.5</v>
      </c>
      <c r="E2297" s="52">
        <v>6.5739000000000001</v>
      </c>
      <c r="F2297" s="226">
        <v>287.5</v>
      </c>
      <c r="G2297" s="228">
        <v>2403.1590294374996</v>
      </c>
      <c r="H2297" s="240">
        <v>-30.659029437499612</v>
      </c>
      <c r="I2297" s="192">
        <v>-22.159029437499612</v>
      </c>
    </row>
    <row r="2298" spans="1:9" s="49" customFormat="1" ht="16.5">
      <c r="A2298" s="177">
        <v>44292</v>
      </c>
      <c r="B2298" s="425">
        <v>2425</v>
      </c>
      <c r="C2298" s="425">
        <v>2457</v>
      </c>
      <c r="D2298" s="488">
        <v>-32</v>
      </c>
      <c r="E2298" s="52">
        <v>6.5500999999999996</v>
      </c>
      <c r="F2298" s="226">
        <v>292.5</v>
      </c>
      <c r="G2298" s="228">
        <v>2434.0452516374994</v>
      </c>
      <c r="H2298" s="240">
        <v>-9.0452516374994048</v>
      </c>
      <c r="I2298" s="192">
        <v>22.954748362500595</v>
      </c>
    </row>
    <row r="2299" spans="1:9" s="49" customFormat="1" ht="16.5">
      <c r="A2299" s="177">
        <v>44293</v>
      </c>
      <c r="B2299" s="425">
        <v>2445</v>
      </c>
      <c r="C2299" s="425">
        <v>2468</v>
      </c>
      <c r="D2299" s="488">
        <v>-23</v>
      </c>
      <c r="E2299" s="52">
        <v>6.5460000000000003</v>
      </c>
      <c r="F2299" s="226">
        <v>292.5</v>
      </c>
      <c r="G2299" s="228">
        <v>2432.6155657499999</v>
      </c>
      <c r="H2299" s="240">
        <v>12.38443425000014</v>
      </c>
      <c r="I2299" s="192">
        <v>35.38443425000014</v>
      </c>
    </row>
    <row r="2300" spans="1:9" s="49" customFormat="1" ht="16.5">
      <c r="A2300" s="177">
        <v>44294</v>
      </c>
      <c r="B2300" s="425">
        <v>2442.5</v>
      </c>
      <c r="C2300" s="425">
        <v>2458</v>
      </c>
      <c r="D2300" s="488">
        <v>-15.5</v>
      </c>
      <c r="E2300" s="52">
        <v>6.5490000000000004</v>
      </c>
      <c r="F2300" s="226">
        <v>292.5</v>
      </c>
      <c r="G2300" s="228">
        <v>2433.6616773749997</v>
      </c>
      <c r="H2300" s="240">
        <v>8.8383226250002735</v>
      </c>
      <c r="I2300" s="192">
        <v>24.338322625000274</v>
      </c>
    </row>
    <row r="2301" spans="1:9" s="49" customFormat="1" ht="16.5">
      <c r="A2301" s="177">
        <v>44295</v>
      </c>
      <c r="B2301" s="425">
        <v>2425</v>
      </c>
      <c r="C2301" s="425">
        <v>2462</v>
      </c>
      <c r="D2301" s="488">
        <v>-37</v>
      </c>
      <c r="E2301" s="52">
        <v>6.5589000000000004</v>
      </c>
      <c r="F2301" s="226">
        <v>292.5</v>
      </c>
      <c r="G2301" s="228">
        <v>2437.1138457374996</v>
      </c>
      <c r="H2301" s="240">
        <v>-12.11384573749956</v>
      </c>
      <c r="I2301" s="192">
        <v>24.88615426250044</v>
      </c>
    </row>
    <row r="2302" spans="1:9" s="49" customFormat="1" ht="16.5">
      <c r="A2302" s="177">
        <v>44298</v>
      </c>
      <c r="B2302" s="425">
        <v>2392.5</v>
      </c>
      <c r="C2302" s="425">
        <v>2356</v>
      </c>
      <c r="D2302" s="488">
        <v>36.5</v>
      </c>
      <c r="E2302" s="52">
        <v>6.5514000000000001</v>
      </c>
      <c r="F2302" s="226">
        <v>287.5</v>
      </c>
      <c r="G2302" s="228">
        <v>2395.4473091249997</v>
      </c>
      <c r="H2302" s="240">
        <v>-2.9473091249997196</v>
      </c>
      <c r="I2302" s="192">
        <v>-39.44730912499972</v>
      </c>
    </row>
    <row r="2303" spans="1:9" s="49" customFormat="1" ht="16.5">
      <c r="A2303" s="177">
        <v>44299</v>
      </c>
      <c r="B2303" s="425">
        <v>2387.5</v>
      </c>
      <c r="C2303" s="425">
        <v>2381</v>
      </c>
      <c r="D2303" s="488">
        <v>6.5</v>
      </c>
      <c r="E2303" s="52">
        <v>6.5487000000000002</v>
      </c>
      <c r="F2303" s="226">
        <v>287.5</v>
      </c>
      <c r="G2303" s="228">
        <v>2394.5219026874997</v>
      </c>
      <c r="H2303" s="240">
        <v>-7.0219026874997326</v>
      </c>
      <c r="I2303" s="192">
        <v>-13.521902687499733</v>
      </c>
    </row>
    <row r="2304" spans="1:9" s="49" customFormat="1" ht="16.5">
      <c r="A2304" s="177">
        <v>44300</v>
      </c>
      <c r="B2304" s="425">
        <v>2427.5</v>
      </c>
      <c r="C2304" s="425">
        <v>2425</v>
      </c>
      <c r="D2304" s="488">
        <v>2.5</v>
      </c>
      <c r="E2304" s="52">
        <v>6.5334000000000003</v>
      </c>
      <c r="F2304" s="226">
        <v>292.5</v>
      </c>
      <c r="G2304" s="228">
        <v>2428.2218969249998</v>
      </c>
      <c r="H2304" s="240">
        <v>-0.72189692499978264</v>
      </c>
      <c r="I2304" s="192">
        <v>-3.2218969249997826</v>
      </c>
    </row>
    <row r="2305" spans="1:9" s="49" customFormat="1" ht="16.5">
      <c r="A2305" s="177">
        <v>44301</v>
      </c>
      <c r="B2305" s="425">
        <v>2455</v>
      </c>
      <c r="C2305" s="425">
        <v>2478</v>
      </c>
      <c r="D2305" s="488">
        <v>-23</v>
      </c>
      <c r="E2305" s="52">
        <v>6.5321999999999996</v>
      </c>
      <c r="F2305" s="226">
        <v>297.5</v>
      </c>
      <c r="G2305" s="228">
        <v>2466.7402634249997</v>
      </c>
      <c r="H2305" s="240">
        <v>-11.740263424999739</v>
      </c>
      <c r="I2305" s="192">
        <v>11.259736575000261</v>
      </c>
    </row>
    <row r="2306" spans="1:9" s="49" customFormat="1" ht="16.5">
      <c r="A2306" s="177">
        <v>44302</v>
      </c>
      <c r="B2306" s="425">
        <v>2480</v>
      </c>
      <c r="C2306" s="425">
        <v>2457</v>
      </c>
      <c r="D2306" s="488">
        <v>23</v>
      </c>
      <c r="E2306" s="52">
        <v>6.5228000000000002</v>
      </c>
      <c r="F2306" s="226">
        <v>297.5</v>
      </c>
      <c r="G2306" s="228">
        <v>2463.4064159499999</v>
      </c>
      <c r="H2306" s="240">
        <v>16.593584050000118</v>
      </c>
      <c r="I2306" s="192">
        <v>-6.4064159499998823</v>
      </c>
    </row>
    <row r="2307" spans="1:9" s="49" customFormat="1" ht="16.5">
      <c r="A2307" s="177">
        <v>44305</v>
      </c>
      <c r="B2307" s="425">
        <v>2487.5</v>
      </c>
      <c r="C2307" s="425">
        <v>2462</v>
      </c>
      <c r="D2307" s="488">
        <v>25.5</v>
      </c>
      <c r="E2307" s="52">
        <v>6.5114999999999998</v>
      </c>
      <c r="F2307" s="226">
        <v>297.5</v>
      </c>
      <c r="G2307" s="228">
        <v>2459.3987056874994</v>
      </c>
      <c r="H2307" s="240">
        <v>28.101294312500613</v>
      </c>
      <c r="I2307" s="192">
        <v>2.6012943125006132</v>
      </c>
    </row>
    <row r="2308" spans="1:9" s="49" customFormat="1" ht="16.5">
      <c r="A2308" s="177">
        <v>44306</v>
      </c>
      <c r="B2308" s="425">
        <v>2492.5</v>
      </c>
      <c r="C2308" s="425">
        <v>2453</v>
      </c>
      <c r="D2308" s="488">
        <v>39.5</v>
      </c>
      <c r="E2308" s="52">
        <v>6.4953000000000003</v>
      </c>
      <c r="F2308" s="226">
        <v>292.5</v>
      </c>
      <c r="G2308" s="228">
        <v>2414.9362792874999</v>
      </c>
      <c r="H2308" s="240">
        <v>77.563720712500071</v>
      </c>
      <c r="I2308" s="192">
        <v>38.063720712500071</v>
      </c>
    </row>
    <row r="2309" spans="1:9" s="49" customFormat="1" ht="16.5">
      <c r="A2309" s="177">
        <v>44307</v>
      </c>
      <c r="B2309" s="425">
        <v>2455</v>
      </c>
      <c r="C2309" s="425">
        <v>2409</v>
      </c>
      <c r="D2309" s="488">
        <v>46</v>
      </c>
      <c r="E2309" s="52">
        <v>6.4950999999999999</v>
      </c>
      <c r="F2309" s="226">
        <v>292.5</v>
      </c>
      <c r="G2309" s="228">
        <v>2414.8665385124996</v>
      </c>
      <c r="H2309" s="240">
        <v>40.133461487500426</v>
      </c>
      <c r="I2309" s="192">
        <v>-5.8665385124995737</v>
      </c>
    </row>
    <row r="2310" spans="1:9" s="49" customFormat="1" ht="16.5">
      <c r="A2310" s="177">
        <v>44308</v>
      </c>
      <c r="B2310" s="425">
        <v>2460</v>
      </c>
      <c r="C2310" s="425">
        <v>2405</v>
      </c>
      <c r="D2310" s="488">
        <v>55</v>
      </c>
      <c r="E2310" s="52">
        <v>6.4888000000000003</v>
      </c>
      <c r="F2310" s="226">
        <v>292.5</v>
      </c>
      <c r="G2310" s="228">
        <v>2412.6697040999998</v>
      </c>
      <c r="H2310" s="240">
        <v>47.330295900000237</v>
      </c>
      <c r="I2310" s="192">
        <v>-7.6697040999997625</v>
      </c>
    </row>
    <row r="2311" spans="1:9" s="49" customFormat="1" ht="16.5">
      <c r="A2311" s="177">
        <v>44309</v>
      </c>
      <c r="B2311" s="425">
        <v>2432.5</v>
      </c>
      <c r="C2311" s="425">
        <v>2375</v>
      </c>
      <c r="D2311" s="488">
        <v>57.5</v>
      </c>
      <c r="E2311" s="52">
        <v>6.4935999999999998</v>
      </c>
      <c r="F2311" s="226">
        <v>292.5</v>
      </c>
      <c r="G2311" s="228">
        <v>2414.3434826999996</v>
      </c>
      <c r="H2311" s="240">
        <v>18.15651730000036</v>
      </c>
      <c r="I2311" s="192">
        <v>-39.34348269999964</v>
      </c>
    </row>
    <row r="2312" spans="1:9" s="49" customFormat="1" ht="16.5">
      <c r="A2312" s="177">
        <v>44312</v>
      </c>
      <c r="B2312" s="425">
        <v>2512.5</v>
      </c>
      <c r="C2312" s="425">
        <v>2433</v>
      </c>
      <c r="D2312" s="488">
        <v>79.5</v>
      </c>
      <c r="E2312" s="52">
        <v>6.4878</v>
      </c>
      <c r="F2312" s="226">
        <v>297.5</v>
      </c>
      <c r="G2312" s="228">
        <v>2450.9931540749999</v>
      </c>
      <c r="H2312" s="240">
        <v>61.506845925000107</v>
      </c>
      <c r="I2312" s="192">
        <v>-17.993154074999893</v>
      </c>
    </row>
    <row r="2313" spans="1:9" s="49" customFormat="1" ht="16.5">
      <c r="A2313" s="177">
        <v>44313</v>
      </c>
      <c r="B2313" s="425">
        <v>2525</v>
      </c>
      <c r="C2313" s="425">
        <v>2456</v>
      </c>
      <c r="D2313" s="488">
        <v>69</v>
      </c>
      <c r="E2313" s="52">
        <v>6.4859999999999998</v>
      </c>
      <c r="F2313" s="226">
        <v>297.5</v>
      </c>
      <c r="G2313" s="228">
        <v>2450.3547577499994</v>
      </c>
      <c r="H2313" s="240">
        <v>74.645242250000592</v>
      </c>
      <c r="I2313" s="192">
        <v>5.6452422500005923</v>
      </c>
    </row>
    <row r="2314" spans="1:9" s="49" customFormat="1" ht="16.5">
      <c r="A2314" s="177">
        <v>44314</v>
      </c>
      <c r="B2314" s="425">
        <v>2472.5</v>
      </c>
      <c r="C2314" s="425">
        <v>2434</v>
      </c>
      <c r="D2314" s="488">
        <v>38.5</v>
      </c>
      <c r="E2314" s="52">
        <v>6.4847000000000001</v>
      </c>
      <c r="F2314" s="226">
        <v>292.5</v>
      </c>
      <c r="G2314" s="228">
        <v>2411.2400182124998</v>
      </c>
      <c r="H2314" s="240">
        <v>61.259981787500237</v>
      </c>
      <c r="I2314" s="192">
        <v>22.759981787500237</v>
      </c>
    </row>
    <row r="2315" spans="1:9" s="49" customFormat="1" ht="16.5">
      <c r="A2315" s="177">
        <v>44315</v>
      </c>
      <c r="B2315" s="425">
        <v>2485</v>
      </c>
      <c r="C2315" s="425">
        <v>2452</v>
      </c>
      <c r="D2315" s="488">
        <v>33</v>
      </c>
      <c r="E2315" s="52">
        <v>6.4652000000000003</v>
      </c>
      <c r="F2315" s="226">
        <v>292.5</v>
      </c>
      <c r="G2315" s="228">
        <v>2404.4402926499997</v>
      </c>
      <c r="H2315" s="240">
        <v>80.559707350000281</v>
      </c>
      <c r="I2315" s="192">
        <v>47.559707350000281</v>
      </c>
    </row>
    <row r="2316" spans="1:9" s="49" customFormat="1" ht="16.5">
      <c r="A2316" s="177">
        <v>44316</v>
      </c>
      <c r="B2316" s="425">
        <v>2475</v>
      </c>
      <c r="C2316" s="425">
        <v>2441</v>
      </c>
      <c r="D2316" s="488">
        <v>34</v>
      </c>
      <c r="E2316" s="52">
        <v>6.4715999999999996</v>
      </c>
      <c r="F2316" s="226">
        <v>292.5</v>
      </c>
      <c r="G2316" s="228">
        <v>2406.6719974499997</v>
      </c>
      <c r="H2316" s="240">
        <v>68.328002550000292</v>
      </c>
      <c r="I2316" s="192">
        <v>34.328002550000292</v>
      </c>
    </row>
    <row r="2317" spans="1:9" s="49" customFormat="1" ht="16.5">
      <c r="A2317" s="177">
        <v>44322</v>
      </c>
      <c r="B2317" s="425">
        <v>2517.5</v>
      </c>
      <c r="C2317" s="425">
        <v>2531</v>
      </c>
      <c r="D2317" s="488">
        <v>-13.5</v>
      </c>
      <c r="E2317" s="52">
        <v>6.4739000000000004</v>
      </c>
      <c r="F2317" s="226">
        <v>297.5</v>
      </c>
      <c r="G2317" s="228">
        <v>2446.0633157875</v>
      </c>
      <c r="H2317" s="240">
        <v>71.43668421250004</v>
      </c>
      <c r="I2317" s="192">
        <v>84.93668421250004</v>
      </c>
    </row>
    <row r="2318" spans="1:9" s="49" customFormat="1" ht="16.5">
      <c r="A2318" s="177">
        <v>44323</v>
      </c>
      <c r="B2318" s="425">
        <v>2550</v>
      </c>
      <c r="C2318" s="425">
        <v>2575</v>
      </c>
      <c r="D2318" s="488">
        <v>-25</v>
      </c>
      <c r="E2318" s="52">
        <v>6.4588999999999999</v>
      </c>
      <c r="F2318" s="226">
        <v>297.5</v>
      </c>
      <c r="G2318" s="228">
        <v>2440.7433464124992</v>
      </c>
      <c r="H2318" s="240">
        <v>109.25665358750075</v>
      </c>
      <c r="I2318" s="192">
        <v>134.25665358750075</v>
      </c>
    </row>
    <row r="2319" spans="1:9" s="49" customFormat="1" ht="16.5">
      <c r="A2319" s="177">
        <v>44326</v>
      </c>
      <c r="B2319" s="425">
        <v>2635</v>
      </c>
      <c r="C2319" s="425">
        <v>2565</v>
      </c>
      <c r="D2319" s="488">
        <v>70</v>
      </c>
      <c r="E2319" s="52">
        <v>6.4173</v>
      </c>
      <c r="F2319" s="226">
        <v>302.5</v>
      </c>
      <c r="G2319" s="228">
        <v>2464.2412189874999</v>
      </c>
      <c r="H2319" s="240">
        <v>170.75878101250009</v>
      </c>
      <c r="I2319" s="192">
        <v>100.75878101250009</v>
      </c>
    </row>
    <row r="2320" spans="1:9" s="49" customFormat="1" ht="16.5">
      <c r="A2320" s="177">
        <v>44327</v>
      </c>
      <c r="B2320" s="425">
        <v>2635</v>
      </c>
      <c r="C2320" s="425">
        <v>2559</v>
      </c>
      <c r="D2320" s="488">
        <v>76</v>
      </c>
      <c r="E2320" s="52">
        <v>6.4269999999999996</v>
      </c>
      <c r="F2320" s="226">
        <v>302.5</v>
      </c>
      <c r="G2320" s="228">
        <v>2467.7392851249992</v>
      </c>
      <c r="H2320" s="240">
        <v>167.26071487500076</v>
      </c>
      <c r="I2320" s="192">
        <v>91.260714875000758</v>
      </c>
    </row>
    <row r="2321" spans="1:9" s="49" customFormat="1" ht="16.5">
      <c r="A2321" s="177">
        <v>44328</v>
      </c>
      <c r="B2321" s="425">
        <v>2757.5</v>
      </c>
      <c r="C2321" s="425">
        <v>2707</v>
      </c>
      <c r="D2321" s="488">
        <v>50.5</v>
      </c>
      <c r="E2321" s="52">
        <v>6.4424999999999999</v>
      </c>
      <c r="F2321" s="226">
        <v>312.5</v>
      </c>
      <c r="G2321" s="228">
        <v>2550.1332421874999</v>
      </c>
      <c r="H2321" s="240">
        <v>207.36675781250005</v>
      </c>
      <c r="I2321" s="192">
        <v>156.86675781250005</v>
      </c>
    </row>
    <row r="2322" spans="1:9" s="49" customFormat="1" ht="16.5">
      <c r="A2322" s="177">
        <v>44329</v>
      </c>
      <c r="B2322" s="425">
        <v>2863.5</v>
      </c>
      <c r="C2322" s="425">
        <v>2755</v>
      </c>
      <c r="D2322" s="488">
        <v>108.5</v>
      </c>
      <c r="E2322" s="52">
        <v>6.4549000000000003</v>
      </c>
      <c r="F2322" s="226">
        <v>312.5</v>
      </c>
      <c r="G2322" s="228">
        <v>2554.7528234374995</v>
      </c>
      <c r="H2322" s="240">
        <v>308.7471765625005</v>
      </c>
      <c r="I2322" s="192">
        <v>200.2471765625005</v>
      </c>
    </row>
    <row r="2323" spans="1:9" s="49" customFormat="1" ht="16.5">
      <c r="A2323" s="177">
        <v>44330</v>
      </c>
      <c r="B2323" s="425">
        <v>2817.5</v>
      </c>
      <c r="C2323" s="425">
        <v>2734</v>
      </c>
      <c r="D2323" s="488">
        <v>83.5</v>
      </c>
      <c r="E2323" s="52">
        <v>6.4347000000000003</v>
      </c>
      <c r="F2323" s="226">
        <v>317.5</v>
      </c>
      <c r="G2323" s="228">
        <v>2585.5830145874997</v>
      </c>
      <c r="H2323" s="240">
        <v>231.91698541250025</v>
      </c>
      <c r="I2323" s="192">
        <v>148.41698541250025</v>
      </c>
    </row>
    <row r="2324" spans="1:9" s="49" customFormat="1" ht="16.5">
      <c r="A2324" s="177">
        <v>44333</v>
      </c>
      <c r="B2324" s="425">
        <v>2817.5</v>
      </c>
      <c r="C2324" s="425">
        <v>2678</v>
      </c>
      <c r="D2324" s="488">
        <v>139.5</v>
      </c>
      <c r="E2324" s="52">
        <v>6.4416000000000002</v>
      </c>
      <c r="F2324" s="226">
        <v>317.5</v>
      </c>
      <c r="G2324" s="228">
        <v>2588.1947172</v>
      </c>
      <c r="H2324" s="240">
        <v>229.30528279999999</v>
      </c>
      <c r="I2324" s="192">
        <v>89.805282799999986</v>
      </c>
    </row>
    <row r="2325" spans="1:9" s="49" customFormat="1" ht="16.5">
      <c r="A2325" s="177">
        <v>44334</v>
      </c>
      <c r="B2325" s="425">
        <v>2770</v>
      </c>
      <c r="C2325" s="425">
        <v>2690</v>
      </c>
      <c r="D2325" s="488">
        <v>80</v>
      </c>
      <c r="E2325" s="52">
        <v>6.4245000000000001</v>
      </c>
      <c r="F2325" s="226">
        <v>312.5</v>
      </c>
      <c r="G2325" s="228">
        <v>2543.4273984374995</v>
      </c>
      <c r="H2325" s="240">
        <v>226.57260156250049</v>
      </c>
      <c r="I2325" s="192">
        <v>146.57260156250049</v>
      </c>
    </row>
    <row r="2326" spans="1:9" s="49" customFormat="1" ht="16.5">
      <c r="A2326" s="177">
        <v>44335</v>
      </c>
      <c r="B2326" s="425">
        <v>2717.5</v>
      </c>
      <c r="C2326" s="425">
        <v>2655</v>
      </c>
      <c r="D2326" s="488">
        <v>62.5</v>
      </c>
      <c r="E2326" s="52">
        <v>6.4382000000000001</v>
      </c>
      <c r="F2326" s="226">
        <v>312.5</v>
      </c>
      <c r="G2326" s="228">
        <v>2548.5312906249997</v>
      </c>
      <c r="H2326" s="240">
        <v>168.96870937500034</v>
      </c>
      <c r="I2326" s="192">
        <v>106.46870937500034</v>
      </c>
    </row>
    <row r="2327" spans="1:9" s="49" customFormat="1" ht="16.5">
      <c r="A2327" s="177">
        <v>44336</v>
      </c>
      <c r="B2327" s="425">
        <v>2627.5</v>
      </c>
      <c r="C2327" s="425">
        <v>2551</v>
      </c>
      <c r="D2327" s="488">
        <v>76.5</v>
      </c>
      <c r="E2327" s="52">
        <v>6.4352999999999998</v>
      </c>
      <c r="F2327" s="226">
        <v>307.5</v>
      </c>
      <c r="G2327" s="228">
        <v>2509.0916902125</v>
      </c>
      <c r="H2327" s="240">
        <v>118.4083097875</v>
      </c>
      <c r="I2327" s="192">
        <v>41.908309787500002</v>
      </c>
    </row>
    <row r="2328" spans="1:9" s="49" customFormat="1" ht="16.5">
      <c r="A2328" s="177">
        <v>44337</v>
      </c>
      <c r="B2328" s="425">
        <v>2625</v>
      </c>
      <c r="C2328" s="425">
        <v>2513</v>
      </c>
      <c r="D2328" s="488">
        <v>112</v>
      </c>
      <c r="E2328" s="52">
        <v>6.4337</v>
      </c>
      <c r="F2328" s="226">
        <v>307.5</v>
      </c>
      <c r="G2328" s="228">
        <v>2508.5051524124997</v>
      </c>
      <c r="H2328" s="240">
        <v>116.49484758750032</v>
      </c>
      <c r="I2328" s="192">
        <v>4.4948475875003169</v>
      </c>
    </row>
    <row r="2329" spans="1:9" s="49" customFormat="1" ht="16.5">
      <c r="A2329" s="177">
        <v>44340</v>
      </c>
      <c r="B2329" s="425">
        <v>2680</v>
      </c>
      <c r="C2329" s="425">
        <v>2576</v>
      </c>
      <c r="D2329" s="488">
        <v>104</v>
      </c>
      <c r="E2329" s="52">
        <v>6.4292999999999996</v>
      </c>
      <c r="F2329" s="226">
        <v>312.5</v>
      </c>
      <c r="G2329" s="228">
        <v>2545.2156234374993</v>
      </c>
      <c r="H2329" s="240">
        <v>134.78437656250071</v>
      </c>
      <c r="I2329" s="192">
        <v>30.784376562500711</v>
      </c>
    </row>
    <row r="2330" spans="1:9" s="49" customFormat="1" ht="16.5">
      <c r="A2330" s="177">
        <v>44341</v>
      </c>
      <c r="B2330" s="425">
        <v>2722.5</v>
      </c>
      <c r="C2330" s="425">
        <v>2586</v>
      </c>
      <c r="D2330" s="488">
        <v>136.5</v>
      </c>
      <c r="E2330" s="52">
        <v>6.4077999999999999</v>
      </c>
      <c r="F2330" s="226">
        <v>312.5</v>
      </c>
      <c r="G2330" s="228">
        <v>2537.2058656249997</v>
      </c>
      <c r="H2330" s="240">
        <v>185.29413437500034</v>
      </c>
      <c r="I2330" s="192">
        <v>48.79413437500034</v>
      </c>
    </row>
    <row r="2331" spans="1:9" s="49" customFormat="1" ht="16.5">
      <c r="A2331" s="177">
        <v>44343</v>
      </c>
      <c r="B2331" s="425">
        <v>2785</v>
      </c>
      <c r="C2331" s="425">
        <v>2569</v>
      </c>
      <c r="D2331" s="488">
        <v>216</v>
      </c>
      <c r="E2331" s="52">
        <v>6.3757999999999999</v>
      </c>
      <c r="F2331" s="226">
        <v>317.5</v>
      </c>
      <c r="G2331" s="228">
        <v>2563.2889154749992</v>
      </c>
      <c r="H2331" s="240">
        <v>221.71108452500084</v>
      </c>
      <c r="I2331" s="192">
        <v>5.7110845250008424</v>
      </c>
    </row>
    <row r="2332" spans="1:9" s="49" customFormat="1" ht="16.5">
      <c r="A2332" s="177">
        <v>44344</v>
      </c>
      <c r="B2332" s="425">
        <v>2775</v>
      </c>
      <c r="C2332" s="425">
        <v>2566</v>
      </c>
      <c r="D2332" s="488">
        <v>209</v>
      </c>
      <c r="E2332" s="52">
        <v>6.3654000000000002</v>
      </c>
      <c r="F2332" s="226">
        <v>312.5</v>
      </c>
      <c r="G2332" s="228">
        <v>2521.4098781249995</v>
      </c>
      <c r="H2332" s="240">
        <v>253.59012187500048</v>
      </c>
      <c r="I2332" s="192">
        <v>44.590121875000477</v>
      </c>
    </row>
    <row r="2333" spans="1:9" s="49" customFormat="1" ht="16.5">
      <c r="A2333" s="177">
        <v>44347</v>
      </c>
      <c r="B2333" s="425">
        <v>2740</v>
      </c>
      <c r="C2333" s="425">
        <v>2551</v>
      </c>
      <c r="D2333" s="488">
        <v>189</v>
      </c>
      <c r="E2333" s="52">
        <v>6.3606999999999996</v>
      </c>
      <c r="F2333" s="226">
        <v>312.5</v>
      </c>
      <c r="G2333" s="228">
        <v>2519.6589078124994</v>
      </c>
      <c r="H2333" s="240">
        <v>220.34109218750064</v>
      </c>
      <c r="I2333" s="192">
        <v>31.341092187500635</v>
      </c>
    </row>
    <row r="2334" spans="1:9" s="49" customFormat="1" ht="16.5">
      <c r="A2334" s="177">
        <v>44348</v>
      </c>
      <c r="B2334" s="425">
        <v>2697.5</v>
      </c>
      <c r="C2334" s="425">
        <v>2567</v>
      </c>
      <c r="D2334" s="488">
        <v>130.5</v>
      </c>
      <c r="E2334" s="52">
        <v>6.3758999999999997</v>
      </c>
      <c r="F2334" s="226">
        <v>312.5</v>
      </c>
      <c r="G2334" s="228">
        <v>2525.3216203124998</v>
      </c>
      <c r="H2334" s="240">
        <v>172.17837968750018</v>
      </c>
      <c r="I2334" s="192">
        <v>41.678379687500183</v>
      </c>
    </row>
    <row r="2335" spans="1:9" s="49" customFormat="1" ht="16.5">
      <c r="A2335" s="177">
        <v>44349</v>
      </c>
      <c r="B2335" s="425">
        <v>2637.5</v>
      </c>
      <c r="C2335" s="425">
        <v>2506</v>
      </c>
      <c r="D2335" s="488">
        <v>131.5</v>
      </c>
      <c r="E2335" s="52">
        <v>6.3872</v>
      </c>
      <c r="F2335" s="226">
        <v>307.5</v>
      </c>
      <c r="G2335" s="228">
        <v>2491.4588976</v>
      </c>
      <c r="H2335" s="240">
        <v>146.0411024</v>
      </c>
      <c r="I2335" s="192">
        <v>14.5411024</v>
      </c>
    </row>
    <row r="2336" spans="1:9" s="49" customFormat="1" ht="16.5">
      <c r="A2336" s="177">
        <v>44350</v>
      </c>
      <c r="B2336" s="425">
        <v>2665</v>
      </c>
      <c r="C2336" s="425">
        <v>2542</v>
      </c>
      <c r="D2336" s="488">
        <v>123</v>
      </c>
      <c r="E2336" s="52">
        <v>6.3932000000000002</v>
      </c>
      <c r="F2336" s="226">
        <v>312.5</v>
      </c>
      <c r="G2336" s="228">
        <v>2531.7666812499997</v>
      </c>
      <c r="H2336" s="240">
        <v>133.23331875000031</v>
      </c>
      <c r="I2336" s="192">
        <v>10.233318750000308</v>
      </c>
    </row>
    <row r="2337" spans="1:9" s="49" customFormat="1" ht="16.5">
      <c r="A2337" s="177">
        <v>44351</v>
      </c>
      <c r="B2337" s="425">
        <v>2647.5</v>
      </c>
      <c r="C2337" s="425">
        <v>2506</v>
      </c>
      <c r="D2337" s="488">
        <v>141.5</v>
      </c>
      <c r="E2337" s="52">
        <v>6.4092000000000002</v>
      </c>
      <c r="F2337" s="226">
        <v>312.5</v>
      </c>
      <c r="G2337" s="228">
        <v>2537.7274312499994</v>
      </c>
      <c r="H2337" s="240">
        <v>109.77256875000057</v>
      </c>
      <c r="I2337" s="192">
        <v>-31.727431249999427</v>
      </c>
    </row>
    <row r="2338" spans="1:9" s="49" customFormat="1" ht="16.5">
      <c r="A2338" s="177">
        <v>44354</v>
      </c>
      <c r="B2338" s="425">
        <v>2610</v>
      </c>
      <c r="C2338" s="425">
        <v>2445</v>
      </c>
      <c r="D2338" s="488">
        <v>165</v>
      </c>
      <c r="E2338" s="52">
        <v>6.3960999999999997</v>
      </c>
      <c r="F2338" s="226">
        <v>312.5</v>
      </c>
      <c r="G2338" s="228">
        <v>2532.8470671874998</v>
      </c>
      <c r="H2338" s="240">
        <v>77.152932812500239</v>
      </c>
      <c r="I2338" s="192">
        <v>-87.847067187499761</v>
      </c>
    </row>
    <row r="2339" spans="1:9" s="49" customFormat="1" ht="16.5">
      <c r="A2339" s="177">
        <v>44355</v>
      </c>
      <c r="B2339" s="425">
        <v>2575</v>
      </c>
      <c r="C2339" s="425">
        <v>2441</v>
      </c>
      <c r="D2339" s="488">
        <v>134</v>
      </c>
      <c r="E2339" s="52">
        <v>6.3971999999999998</v>
      </c>
      <c r="F2339" s="226">
        <v>307.5</v>
      </c>
      <c r="G2339" s="228">
        <v>2495.1247588499996</v>
      </c>
      <c r="H2339" s="240">
        <v>79.87524115000042</v>
      </c>
      <c r="I2339" s="192">
        <v>-54.12475884999958</v>
      </c>
    </row>
    <row r="2340" spans="1:9" s="49" customFormat="1" ht="16.5">
      <c r="A2340" s="177">
        <v>44356</v>
      </c>
      <c r="B2340" s="425">
        <v>2590</v>
      </c>
      <c r="C2340" s="425">
        <v>2460</v>
      </c>
      <c r="D2340" s="488">
        <v>130</v>
      </c>
      <c r="E2340" s="52">
        <v>6.3898999999999999</v>
      </c>
      <c r="F2340" s="226">
        <v>307.5</v>
      </c>
      <c r="G2340" s="228">
        <v>2492.4486801374997</v>
      </c>
      <c r="H2340" s="240">
        <v>97.55131986250035</v>
      </c>
      <c r="I2340" s="192">
        <v>-32.44868013749965</v>
      </c>
    </row>
    <row r="2341" spans="1:9" s="49" customFormat="1" ht="16.5">
      <c r="A2341" s="177">
        <v>44357</v>
      </c>
      <c r="B2341" s="425">
        <v>2567.5</v>
      </c>
      <c r="C2341" s="425">
        <v>2456</v>
      </c>
      <c r="D2341" s="488">
        <v>111.5</v>
      </c>
      <c r="E2341" s="52">
        <v>6.3902999999999999</v>
      </c>
      <c r="F2341" s="226">
        <v>307.5</v>
      </c>
      <c r="G2341" s="228">
        <v>2492.5953145874992</v>
      </c>
      <c r="H2341" s="240">
        <v>74.904685412500839</v>
      </c>
      <c r="I2341" s="192">
        <v>-36.595314587499161</v>
      </c>
    </row>
    <row r="2342" spans="1:9" s="49" customFormat="1" ht="16.5">
      <c r="A2342" s="177">
        <v>44358</v>
      </c>
      <c r="B2342" s="425">
        <v>2542.5</v>
      </c>
      <c r="C2342" s="425">
        <v>2459</v>
      </c>
      <c r="D2342" s="488">
        <v>83.5</v>
      </c>
      <c r="E2342" s="52">
        <v>6.3914</v>
      </c>
      <c r="F2342" s="226">
        <v>307.5</v>
      </c>
      <c r="G2342" s="228">
        <v>2492.9985593249999</v>
      </c>
      <c r="H2342" s="240">
        <v>49.50144067500014</v>
      </c>
      <c r="I2342" s="192">
        <v>-33.99855932499986</v>
      </c>
    </row>
    <row r="2343" spans="1:9" s="49" customFormat="1" ht="16.5">
      <c r="A2343" s="177">
        <v>44362</v>
      </c>
      <c r="B2343" s="425">
        <v>2562.5</v>
      </c>
      <c r="C2343" s="425">
        <v>2514</v>
      </c>
      <c r="D2343" s="488">
        <v>48.5</v>
      </c>
      <c r="E2343" s="52">
        <v>6.4020999999999999</v>
      </c>
      <c r="F2343" s="226">
        <v>307.5</v>
      </c>
      <c r="G2343" s="228">
        <v>2496.9210308624993</v>
      </c>
      <c r="H2343" s="240">
        <v>65.578969137500735</v>
      </c>
      <c r="I2343" s="192">
        <v>17.078969137500735</v>
      </c>
    </row>
    <row r="2344" spans="1:9" s="49" customFormat="1" ht="16.5">
      <c r="A2344" s="177">
        <v>44363</v>
      </c>
      <c r="B2344" s="425">
        <v>2595</v>
      </c>
      <c r="C2344" s="425">
        <v>2512</v>
      </c>
      <c r="D2344" s="488">
        <v>83</v>
      </c>
      <c r="E2344" s="52">
        <v>6.3974000000000002</v>
      </c>
      <c r="F2344" s="226">
        <v>307.5</v>
      </c>
      <c r="G2344" s="228">
        <v>2495.1980760749998</v>
      </c>
      <c r="H2344" s="240">
        <v>99.80192392500021</v>
      </c>
      <c r="I2344" s="192">
        <v>16.80192392500021</v>
      </c>
    </row>
    <row r="2345" spans="1:9" s="49" customFormat="1" ht="16.5">
      <c r="A2345" s="177">
        <v>44364</v>
      </c>
      <c r="B2345" s="425">
        <v>2552.5</v>
      </c>
      <c r="C2345" s="425">
        <v>2498</v>
      </c>
      <c r="D2345" s="488">
        <v>54.5</v>
      </c>
      <c r="E2345" s="52">
        <v>6.4276999999999997</v>
      </c>
      <c r="F2345" s="226">
        <v>307.5</v>
      </c>
      <c r="G2345" s="228">
        <v>2506.3056356624993</v>
      </c>
      <c r="H2345" s="240">
        <v>46.194364337500701</v>
      </c>
      <c r="I2345" s="192">
        <v>-8.3056356624992986</v>
      </c>
    </row>
    <row r="2346" spans="1:9" s="49" customFormat="1" ht="16.5">
      <c r="A2346" s="177">
        <v>44365</v>
      </c>
      <c r="B2346" s="425">
        <v>2510</v>
      </c>
      <c r="C2346" s="425">
        <v>2452</v>
      </c>
      <c r="D2346" s="488">
        <v>58</v>
      </c>
      <c r="E2346" s="52">
        <v>6.4408000000000003</v>
      </c>
      <c r="F2346" s="226">
        <v>307.5</v>
      </c>
      <c r="G2346" s="228">
        <v>2511.1079138999999</v>
      </c>
      <c r="H2346" s="240">
        <v>-1.1079138999998577</v>
      </c>
      <c r="I2346" s="192">
        <v>-59.107913899999858</v>
      </c>
    </row>
    <row r="2347" spans="1:9" s="49" customFormat="1" ht="16.5">
      <c r="A2347" s="177">
        <v>44368</v>
      </c>
      <c r="B2347" s="425">
        <v>2499</v>
      </c>
      <c r="C2347" s="425">
        <v>2435</v>
      </c>
      <c r="D2347" s="488">
        <v>64</v>
      </c>
      <c r="E2347" s="52">
        <v>6.4705000000000004</v>
      </c>
      <c r="F2347" s="226">
        <v>307.5</v>
      </c>
      <c r="G2347" s="228">
        <v>2521.9955218124996</v>
      </c>
      <c r="H2347" s="240">
        <v>-22.995521812499646</v>
      </c>
      <c r="I2347" s="192">
        <v>-86.995521812499646</v>
      </c>
    </row>
    <row r="2348" spans="1:9" s="49" customFormat="1" ht="16.5">
      <c r="A2348" s="177">
        <v>44369</v>
      </c>
      <c r="B2348" s="425">
        <v>2537.5</v>
      </c>
      <c r="C2348" s="425">
        <v>2526</v>
      </c>
      <c r="D2348" s="488">
        <v>11.5</v>
      </c>
      <c r="E2348" s="52">
        <v>6.4733000000000001</v>
      </c>
      <c r="F2348" s="226">
        <v>307.5</v>
      </c>
      <c r="G2348" s="228">
        <v>2523.0219629624994</v>
      </c>
      <c r="H2348" s="240">
        <v>14.478037037500599</v>
      </c>
      <c r="I2348" s="192">
        <v>2.9780370375005987</v>
      </c>
    </row>
    <row r="2349" spans="1:9" s="49" customFormat="1" ht="16.5">
      <c r="A2349" s="177">
        <v>44370</v>
      </c>
      <c r="B2349" s="425">
        <v>2592.5</v>
      </c>
      <c r="C2349" s="425">
        <v>2557</v>
      </c>
      <c r="D2349" s="488">
        <v>35.5</v>
      </c>
      <c r="E2349" s="52">
        <v>6.4808000000000003</v>
      </c>
      <c r="F2349" s="226">
        <v>307.5</v>
      </c>
      <c r="G2349" s="228">
        <v>2525.7713588999995</v>
      </c>
      <c r="H2349" s="240">
        <v>66.728641100000459</v>
      </c>
      <c r="I2349" s="192">
        <v>31.228641100000459</v>
      </c>
    </row>
    <row r="2350" spans="1:9" s="49" customFormat="1" ht="16.5">
      <c r="A2350" s="177">
        <v>44371</v>
      </c>
      <c r="B2350" s="425">
        <v>2575</v>
      </c>
      <c r="C2350" s="425">
        <v>2563</v>
      </c>
      <c r="D2350" s="488">
        <v>12</v>
      </c>
      <c r="E2350" s="52">
        <v>6.4732000000000003</v>
      </c>
      <c r="F2350" s="226">
        <v>307.5</v>
      </c>
      <c r="G2350" s="228">
        <v>2522.9853043499998</v>
      </c>
      <c r="H2350" s="240">
        <v>52.014695650000249</v>
      </c>
      <c r="I2350" s="192">
        <v>40.014695650000249</v>
      </c>
    </row>
    <row r="2351" spans="1:9" s="49" customFormat="1" ht="16.5">
      <c r="A2351" s="177">
        <v>44372</v>
      </c>
      <c r="B2351" s="425">
        <v>2575</v>
      </c>
      <c r="C2351" s="425">
        <v>2591</v>
      </c>
      <c r="D2351" s="488">
        <v>-16</v>
      </c>
      <c r="E2351" s="52">
        <v>6.4553000000000003</v>
      </c>
      <c r="F2351" s="226">
        <v>307.5</v>
      </c>
      <c r="G2351" s="228">
        <v>2516.4234127124996</v>
      </c>
      <c r="H2351" s="240">
        <v>58.576587287500388</v>
      </c>
      <c r="I2351" s="192">
        <v>74.576587287500388</v>
      </c>
    </row>
    <row r="2352" spans="1:9" s="49" customFormat="1" ht="16.5">
      <c r="A2352" s="177">
        <v>44375</v>
      </c>
      <c r="B2352" s="425">
        <v>2545</v>
      </c>
      <c r="C2352" s="425">
        <v>2545</v>
      </c>
      <c r="D2352" s="488">
        <v>0</v>
      </c>
      <c r="E2352" s="52">
        <v>6.4565000000000001</v>
      </c>
      <c r="F2352" s="226">
        <v>307.5</v>
      </c>
      <c r="G2352" s="228">
        <v>2516.8633160624995</v>
      </c>
      <c r="H2352" s="240">
        <v>28.136683937500493</v>
      </c>
      <c r="I2352" s="192">
        <v>28.136683937500493</v>
      </c>
    </row>
    <row r="2353" spans="1:9" s="49" customFormat="1" ht="16.5">
      <c r="A2353" s="177">
        <v>44376</v>
      </c>
      <c r="B2353" s="425">
        <v>2545</v>
      </c>
      <c r="C2353" s="425">
        <v>2548</v>
      </c>
      <c r="D2353" s="488">
        <v>-3</v>
      </c>
      <c r="E2353" s="52">
        <v>6.4574999999999996</v>
      </c>
      <c r="F2353" s="226">
        <v>307.5</v>
      </c>
      <c r="G2353" s="228">
        <v>2517.2299021874992</v>
      </c>
      <c r="H2353" s="240">
        <v>27.770097812500808</v>
      </c>
      <c r="I2353" s="192">
        <v>30.770097812500808</v>
      </c>
    </row>
    <row r="2354" spans="1:9" s="49" customFormat="1" ht="16.5">
      <c r="A2354" s="177">
        <v>44377</v>
      </c>
      <c r="B2354" s="425">
        <v>2560</v>
      </c>
      <c r="C2354" s="425">
        <v>2567</v>
      </c>
      <c r="D2354" s="488">
        <v>-7</v>
      </c>
      <c r="E2354" s="52">
        <v>6.4611999999999998</v>
      </c>
      <c r="F2354" s="226">
        <v>307.5</v>
      </c>
      <c r="G2354" s="228">
        <v>2518.5862708499999</v>
      </c>
      <c r="H2354" s="240">
        <v>41.413729150000108</v>
      </c>
      <c r="I2354" s="192">
        <v>48.413729150000108</v>
      </c>
    </row>
    <row r="2355" spans="1:9" s="49" customFormat="1" ht="16.5">
      <c r="A2355" s="177">
        <v>44378</v>
      </c>
      <c r="B2355" s="425">
        <v>2560</v>
      </c>
      <c r="C2355" s="425">
        <v>2567</v>
      </c>
      <c r="D2355" s="488">
        <v>-7</v>
      </c>
      <c r="E2355" s="52">
        <v>6.4640000000000004</v>
      </c>
      <c r="F2355" s="226">
        <v>307.5</v>
      </c>
      <c r="G2355" s="228">
        <v>2519.6127119999996</v>
      </c>
      <c r="H2355" s="240">
        <v>40.387288000000353</v>
      </c>
      <c r="I2355" s="192">
        <v>47.387288000000353</v>
      </c>
    </row>
    <row r="2356" spans="1:9" s="49" customFormat="1" ht="16.5">
      <c r="A2356" s="177">
        <v>44379</v>
      </c>
      <c r="B2356" s="425">
        <v>2555</v>
      </c>
      <c r="C2356" s="425">
        <v>2595</v>
      </c>
      <c r="D2356" s="488">
        <v>-40</v>
      </c>
      <c r="E2356" s="52">
        <v>6.4824999999999999</v>
      </c>
      <c r="F2356" s="226">
        <v>307.5</v>
      </c>
      <c r="G2356" s="228">
        <v>2526.3945553124995</v>
      </c>
      <c r="H2356" s="240">
        <v>28.605444687500494</v>
      </c>
      <c r="I2356" s="192">
        <v>68.605444687500494</v>
      </c>
    </row>
    <row r="2357" spans="1:9" s="49" customFormat="1" ht="16.5">
      <c r="A2357" s="177">
        <v>44382</v>
      </c>
      <c r="B2357" s="425">
        <v>2592.5</v>
      </c>
      <c r="C2357" s="425">
        <v>2618</v>
      </c>
      <c r="D2357" s="488">
        <v>-25.5</v>
      </c>
      <c r="E2357" s="52">
        <v>6.4607999999999999</v>
      </c>
      <c r="F2357" s="226">
        <v>307.5</v>
      </c>
      <c r="G2357" s="228">
        <v>2518.4396363999995</v>
      </c>
      <c r="H2357" s="240">
        <v>74.060363600000528</v>
      </c>
      <c r="I2357" s="192">
        <v>99.560363600000528</v>
      </c>
    </row>
    <row r="2358" spans="1:9" s="49" customFormat="1" ht="16.5">
      <c r="A2358" s="177">
        <v>44383</v>
      </c>
      <c r="B2358" s="425">
        <v>2597.5</v>
      </c>
      <c r="C2358" s="425">
        <v>2632</v>
      </c>
      <c r="D2358" s="488">
        <v>-34.5</v>
      </c>
      <c r="E2358" s="52">
        <v>6.4626999999999999</v>
      </c>
      <c r="F2358" s="226">
        <v>307.5</v>
      </c>
      <c r="G2358" s="228">
        <v>2519.1361500374996</v>
      </c>
      <c r="H2358" s="240">
        <v>78.363849962500353</v>
      </c>
      <c r="I2358" s="192">
        <v>112.86384996250035</v>
      </c>
    </row>
    <row r="2359" spans="1:9" s="49" customFormat="1" ht="16.5">
      <c r="A2359" s="177">
        <v>44384</v>
      </c>
      <c r="B2359" s="425">
        <v>2540</v>
      </c>
      <c r="C2359" s="425">
        <v>2562</v>
      </c>
      <c r="D2359" s="488">
        <v>-22</v>
      </c>
      <c r="E2359" s="52">
        <v>6.4638999999999998</v>
      </c>
      <c r="F2359" s="226">
        <v>307.5</v>
      </c>
      <c r="G2359" s="228">
        <v>2519.5760533874995</v>
      </c>
      <c r="H2359" s="240">
        <v>20.423946612500458</v>
      </c>
      <c r="I2359" s="192">
        <v>42.423946612500458</v>
      </c>
    </row>
    <row r="2360" spans="1:9" s="49" customFormat="1" ht="16.5">
      <c r="A2360" s="177">
        <v>44385</v>
      </c>
      <c r="B2360" s="425">
        <v>2530</v>
      </c>
      <c r="C2360" s="425">
        <v>2541</v>
      </c>
      <c r="D2360" s="488">
        <v>-11</v>
      </c>
      <c r="E2360" s="52">
        <v>6.4810999999999996</v>
      </c>
      <c r="F2360" s="226">
        <v>302.5</v>
      </c>
      <c r="G2360" s="228">
        <v>2487.2491179124991</v>
      </c>
      <c r="H2360" s="240">
        <v>42.750882087500941</v>
      </c>
      <c r="I2360" s="192">
        <v>53.750882087500941</v>
      </c>
    </row>
    <row r="2361" spans="1:9" s="49" customFormat="1" ht="16.5">
      <c r="A2361" s="177">
        <v>44386</v>
      </c>
      <c r="B2361" s="425">
        <v>2552.5</v>
      </c>
      <c r="C2361" s="425">
        <v>2594</v>
      </c>
      <c r="D2361" s="488">
        <v>-41.5</v>
      </c>
      <c r="E2361" s="52">
        <v>6.4847000000000001</v>
      </c>
      <c r="F2361" s="226">
        <v>302.5</v>
      </c>
      <c r="G2361" s="228">
        <v>2488.5473692625001</v>
      </c>
      <c r="H2361" s="240">
        <v>63.952630737499931</v>
      </c>
      <c r="I2361" s="192">
        <v>105.45263073749993</v>
      </c>
    </row>
    <row r="2362" spans="1:9" s="49" customFormat="1" ht="16.5">
      <c r="A2362" s="177">
        <v>44389</v>
      </c>
      <c r="B2362" s="425">
        <v>2577.5</v>
      </c>
      <c r="C2362" s="425">
        <v>2616</v>
      </c>
      <c r="D2362" s="488">
        <v>-38.5</v>
      </c>
      <c r="E2362" s="52">
        <v>6.4726999999999997</v>
      </c>
      <c r="F2362" s="226">
        <v>302.5</v>
      </c>
      <c r="G2362" s="228">
        <v>2484.2198647624996</v>
      </c>
      <c r="H2362" s="240">
        <v>93.280135237500417</v>
      </c>
      <c r="I2362" s="192">
        <v>131.78013523750042</v>
      </c>
    </row>
    <row r="2363" spans="1:9" s="49" customFormat="1" ht="16.5">
      <c r="A2363" s="177">
        <v>44390</v>
      </c>
      <c r="B2363" s="425">
        <v>2587.5</v>
      </c>
      <c r="C2363" s="425">
        <v>2638</v>
      </c>
      <c r="D2363" s="488">
        <v>-50.5</v>
      </c>
      <c r="E2363" s="52">
        <v>6.4650999999999996</v>
      </c>
      <c r="F2363" s="226">
        <v>302.5</v>
      </c>
      <c r="G2363" s="228">
        <v>2481.4791119124998</v>
      </c>
      <c r="H2363" s="240">
        <v>106.02088808750023</v>
      </c>
      <c r="I2363" s="192">
        <v>156.52088808750023</v>
      </c>
    </row>
    <row r="2364" spans="1:9" s="49" customFormat="1" ht="16.5">
      <c r="A2364" s="177">
        <v>44391</v>
      </c>
      <c r="B2364" s="425">
        <v>2607.5</v>
      </c>
      <c r="C2364" s="425">
        <v>2667</v>
      </c>
      <c r="D2364" s="488">
        <v>-59.5</v>
      </c>
      <c r="E2364" s="52">
        <v>6.4728000000000003</v>
      </c>
      <c r="F2364" s="226">
        <v>302.5</v>
      </c>
      <c r="G2364" s="228">
        <v>2484.2559272999997</v>
      </c>
      <c r="H2364" s="240">
        <v>123.24407270000029</v>
      </c>
      <c r="I2364" s="192">
        <v>182.74407270000029</v>
      </c>
    </row>
    <row r="2365" spans="1:9" s="49" customFormat="1" ht="16.5">
      <c r="A2365" s="177">
        <v>44392</v>
      </c>
      <c r="B2365" s="425">
        <v>2600</v>
      </c>
      <c r="C2365" s="425">
        <v>2636</v>
      </c>
      <c r="D2365" s="488">
        <v>-36</v>
      </c>
      <c r="E2365" s="52">
        <v>6.4611999999999998</v>
      </c>
      <c r="F2365" s="226">
        <v>302.5</v>
      </c>
      <c r="G2365" s="228">
        <v>2480.0726729499993</v>
      </c>
      <c r="H2365" s="240">
        <v>119.92732705000071</v>
      </c>
      <c r="I2365" s="192">
        <v>155.92732705000071</v>
      </c>
    </row>
    <row r="2366" spans="1:9" s="49" customFormat="1" ht="16.5">
      <c r="A2366" s="177">
        <v>44393</v>
      </c>
      <c r="B2366" s="425">
        <v>2652.5</v>
      </c>
      <c r="C2366" s="425">
        <v>2700</v>
      </c>
      <c r="D2366" s="488">
        <v>-47.5</v>
      </c>
      <c r="E2366" s="52">
        <v>6.4678000000000004</v>
      </c>
      <c r="F2366" s="226">
        <v>307.5</v>
      </c>
      <c r="G2366" s="228">
        <v>2521.0057392749995</v>
      </c>
      <c r="H2366" s="240">
        <v>131.49426072500046</v>
      </c>
      <c r="I2366" s="192">
        <v>178.99426072500046</v>
      </c>
    </row>
    <row r="2367" spans="1:9" s="49" customFormat="1" ht="16.5">
      <c r="A2367" s="177">
        <v>44396</v>
      </c>
      <c r="B2367" s="425">
        <v>2697.5</v>
      </c>
      <c r="C2367" s="425">
        <v>2749</v>
      </c>
      <c r="D2367" s="488">
        <v>-51.5</v>
      </c>
      <c r="E2367" s="52">
        <v>6.4835000000000003</v>
      </c>
      <c r="F2367" s="226">
        <v>307.5</v>
      </c>
      <c r="G2367" s="228">
        <v>2526.7611414374996</v>
      </c>
      <c r="H2367" s="240">
        <v>170.73885856250035</v>
      </c>
      <c r="I2367" s="192">
        <v>222.23885856250035</v>
      </c>
    </row>
    <row r="2368" spans="1:9" s="49" customFormat="1" ht="16.5">
      <c r="A2368" s="177">
        <v>44397</v>
      </c>
      <c r="B2368" s="425">
        <v>2685</v>
      </c>
      <c r="C2368" s="425">
        <v>2718</v>
      </c>
      <c r="D2368" s="488">
        <v>-33</v>
      </c>
      <c r="E2368" s="52">
        <v>6.48</v>
      </c>
      <c r="F2368" s="226">
        <v>307.5</v>
      </c>
      <c r="G2368" s="228">
        <v>2525.4780899999996</v>
      </c>
      <c r="H2368" s="240">
        <v>159.52191000000039</v>
      </c>
      <c r="I2368" s="192">
        <v>192.52191000000039</v>
      </c>
    </row>
    <row r="2369" spans="1:9" s="49" customFormat="1" ht="16.5">
      <c r="A2369" s="177">
        <v>44398</v>
      </c>
      <c r="B2369" s="425">
        <v>2667.5</v>
      </c>
      <c r="C2369" s="425">
        <v>2703</v>
      </c>
      <c r="D2369" s="488">
        <v>-35.5</v>
      </c>
      <c r="E2369" s="52">
        <v>6.4743000000000004</v>
      </c>
      <c r="F2369" s="226">
        <v>307.5</v>
      </c>
      <c r="G2369" s="228">
        <v>2523.3885490875</v>
      </c>
      <c r="H2369" s="240">
        <v>144.1114509125</v>
      </c>
      <c r="I2369" s="192">
        <v>179.6114509125</v>
      </c>
    </row>
    <row r="2370" spans="1:9" s="49" customFormat="1" ht="16.5">
      <c r="A2370" s="177">
        <v>44399</v>
      </c>
      <c r="B2370" s="425">
        <v>2715</v>
      </c>
      <c r="C2370" s="425">
        <v>2728</v>
      </c>
      <c r="D2370" s="488">
        <v>-13</v>
      </c>
      <c r="E2370" s="52">
        <v>6.4661</v>
      </c>
      <c r="F2370" s="226">
        <v>307.5</v>
      </c>
      <c r="G2370" s="228">
        <v>2520.3825428625</v>
      </c>
      <c r="H2370" s="240">
        <v>194.6174571375</v>
      </c>
      <c r="I2370" s="192">
        <v>207.6174571375</v>
      </c>
    </row>
    <row r="2371" spans="1:9" s="49" customFormat="1" ht="16.5">
      <c r="A2371" s="177">
        <v>44400</v>
      </c>
      <c r="B2371" s="425">
        <v>2677.5</v>
      </c>
      <c r="C2371" s="425">
        <v>2702</v>
      </c>
      <c r="D2371" s="488">
        <v>-24.5</v>
      </c>
      <c r="E2371" s="52">
        <v>6.4759000000000002</v>
      </c>
      <c r="F2371" s="226">
        <v>307.5</v>
      </c>
      <c r="G2371" s="228">
        <v>2523.9750868874999</v>
      </c>
      <c r="H2371" s="240">
        <v>153.5249131125</v>
      </c>
      <c r="I2371" s="192">
        <v>178.0249131125</v>
      </c>
    </row>
    <row r="2372" spans="1:9" s="49" customFormat="1" ht="16.5">
      <c r="A2372" s="177">
        <v>44403</v>
      </c>
      <c r="B2372" s="425">
        <v>2637.5</v>
      </c>
      <c r="C2372" s="425">
        <v>2673</v>
      </c>
      <c r="D2372" s="488">
        <v>-35.5</v>
      </c>
      <c r="E2372" s="52">
        <v>6.4827000000000004</v>
      </c>
      <c r="F2372" s="226">
        <v>307.5</v>
      </c>
      <c r="G2372" s="228">
        <v>2526.4678725375002</v>
      </c>
      <c r="H2372" s="240">
        <v>111.0321274625</v>
      </c>
      <c r="I2372" s="192">
        <v>146.5321274625</v>
      </c>
    </row>
    <row r="2373" spans="1:9" s="49" customFormat="1" ht="16.5">
      <c r="A2373" s="177">
        <v>44404</v>
      </c>
      <c r="B2373" s="425">
        <v>2640</v>
      </c>
      <c r="C2373" s="425">
        <v>2662</v>
      </c>
      <c r="D2373" s="488">
        <v>-22</v>
      </c>
      <c r="E2373" s="52">
        <v>6.5039999999999996</v>
      </c>
      <c r="F2373" s="226">
        <v>307.5</v>
      </c>
      <c r="G2373" s="228">
        <v>2534.2761569999998</v>
      </c>
      <c r="H2373" s="240">
        <v>105.723843</v>
      </c>
      <c r="I2373" s="192">
        <v>127.723843</v>
      </c>
    </row>
    <row r="2374" spans="1:9" s="49" customFormat="1" ht="16.5">
      <c r="A2374" s="177">
        <v>44405</v>
      </c>
      <c r="B2374" s="425">
        <v>2612.5</v>
      </c>
      <c r="C2374" s="425">
        <v>2651</v>
      </c>
      <c r="D2374" s="488">
        <v>-38.5</v>
      </c>
      <c r="E2374" s="52">
        <v>6.5034999999999998</v>
      </c>
      <c r="F2374" s="226">
        <v>307.5</v>
      </c>
      <c r="G2374" s="228">
        <v>2534.0928639375002</v>
      </c>
      <c r="H2374" s="240">
        <v>78.407136062500697</v>
      </c>
      <c r="I2374" s="192">
        <v>116.907136062501</v>
      </c>
    </row>
    <row r="2375" spans="1:9" s="49" customFormat="1" ht="16.5">
      <c r="A2375" s="177">
        <v>44406</v>
      </c>
      <c r="B2375" s="425">
        <v>2632.5</v>
      </c>
      <c r="C2375" s="425">
        <v>2678</v>
      </c>
      <c r="D2375" s="488">
        <v>-45.5</v>
      </c>
      <c r="E2375" s="52">
        <v>6.4627999999999997</v>
      </c>
      <c r="F2375" s="226">
        <v>307.5</v>
      </c>
      <c r="G2375" s="228">
        <v>2519.1728086500002</v>
      </c>
      <c r="H2375" s="240">
        <v>113.327191350001</v>
      </c>
      <c r="I2375" s="192">
        <v>158.82719135000099</v>
      </c>
    </row>
    <row r="2376" spans="1:9" s="49" customFormat="1" ht="16.5">
      <c r="A2376" s="177">
        <v>44407</v>
      </c>
      <c r="B2376" s="425">
        <v>2690</v>
      </c>
      <c r="C2376" s="425">
        <v>2769</v>
      </c>
      <c r="D2376" s="488">
        <v>-79</v>
      </c>
      <c r="E2376" s="52">
        <v>6.4560000000000004</v>
      </c>
      <c r="F2376" s="226">
        <v>312.5</v>
      </c>
      <c r="G2376" s="228">
        <v>2555.1626249999999</v>
      </c>
      <c r="H2376" s="240">
        <v>134.83737500000001</v>
      </c>
      <c r="I2376" s="192">
        <v>213.83737500000001</v>
      </c>
    </row>
    <row r="2377" spans="1:9" s="49" customFormat="1" ht="16.5">
      <c r="A2377" s="177">
        <v>44410</v>
      </c>
      <c r="B2377" s="425">
        <v>2652.5</v>
      </c>
      <c r="C2377" s="425">
        <v>2683</v>
      </c>
      <c r="D2377" s="488">
        <v>-30.5</v>
      </c>
      <c r="E2377" s="52">
        <v>6.4608999999999996</v>
      </c>
      <c r="F2377" s="226">
        <v>312.5</v>
      </c>
      <c r="G2377" s="228">
        <v>2556.9881046874998</v>
      </c>
      <c r="H2377" s="240">
        <v>95.511895312500201</v>
      </c>
      <c r="I2377" s="192">
        <v>126.0118953125</v>
      </c>
    </row>
    <row r="2378" spans="1:9" s="49" customFormat="1" ht="16.5">
      <c r="A2378" s="177">
        <v>44411</v>
      </c>
      <c r="B2378" s="425">
        <v>2600</v>
      </c>
      <c r="C2378" s="425">
        <v>2626</v>
      </c>
      <c r="D2378" s="488">
        <v>-26</v>
      </c>
      <c r="E2378" s="52">
        <v>6.4649000000000001</v>
      </c>
      <c r="F2378" s="226">
        <v>307.5</v>
      </c>
      <c r="G2378" s="228">
        <v>2519.9426395125001</v>
      </c>
      <c r="H2378" s="240">
        <v>80.057360487500304</v>
      </c>
      <c r="I2378" s="192">
        <v>106.05736048750001</v>
      </c>
    </row>
    <row r="2379" spans="1:9" s="49" customFormat="1" ht="16.5">
      <c r="A2379" s="177">
        <v>44412</v>
      </c>
      <c r="B2379" s="425">
        <v>2602.5</v>
      </c>
      <c r="C2379" s="425">
        <v>2631</v>
      </c>
      <c r="D2379" s="488">
        <v>-28.5</v>
      </c>
      <c r="E2379" s="52">
        <v>6.4619</v>
      </c>
      <c r="F2379" s="226">
        <v>307.5</v>
      </c>
      <c r="G2379" s="228">
        <v>2518.8428811375002</v>
      </c>
      <c r="H2379" s="240">
        <v>83.657118862500695</v>
      </c>
      <c r="I2379" s="192">
        <v>112.15711886250099</v>
      </c>
    </row>
    <row r="2380" spans="1:9" s="49" customFormat="1" ht="16.5">
      <c r="A2380" s="177">
        <v>44413</v>
      </c>
      <c r="B2380" s="425">
        <v>2620</v>
      </c>
      <c r="C2380" s="425">
        <v>2619</v>
      </c>
      <c r="D2380" s="488">
        <v>1</v>
      </c>
      <c r="E2380" s="52">
        <v>6.4611000000000001</v>
      </c>
      <c r="F2380" s="226">
        <v>312.5</v>
      </c>
      <c r="G2380" s="228">
        <v>2557.0626140625</v>
      </c>
      <c r="H2380" s="240">
        <v>62.937385937500501</v>
      </c>
      <c r="I2380" s="192">
        <v>61.937385937500501</v>
      </c>
    </row>
    <row r="2381" spans="1:9" s="49" customFormat="1" ht="16.5">
      <c r="A2381" s="177">
        <v>44414</v>
      </c>
      <c r="B2381" s="425">
        <v>2597.5</v>
      </c>
      <c r="C2381" s="425">
        <v>2634</v>
      </c>
      <c r="D2381" s="488">
        <v>-36.5</v>
      </c>
      <c r="E2381" s="52">
        <v>6.4687999999999999</v>
      </c>
      <c r="F2381" s="226">
        <v>312.5</v>
      </c>
      <c r="G2381" s="228">
        <v>2559.9312249999998</v>
      </c>
      <c r="H2381" s="240">
        <v>37.568775000000599</v>
      </c>
      <c r="I2381" s="192">
        <v>74.068775000000599</v>
      </c>
    </row>
    <row r="2382" spans="1:9" s="49" customFormat="1" ht="16.5">
      <c r="A2382" s="177">
        <v>44417</v>
      </c>
      <c r="B2382" s="425">
        <v>2580</v>
      </c>
      <c r="C2382" s="425">
        <v>2591</v>
      </c>
      <c r="D2382" s="488">
        <v>-11</v>
      </c>
      <c r="E2382" s="52">
        <v>6.4779999999999998</v>
      </c>
      <c r="F2382" s="226">
        <v>312.5</v>
      </c>
      <c r="G2382" s="228">
        <v>2563.35865625</v>
      </c>
      <c r="H2382" s="240">
        <v>16.641343750000502</v>
      </c>
      <c r="I2382" s="192">
        <v>27.641343750000502</v>
      </c>
    </row>
    <row r="2383" spans="1:9" s="49" customFormat="1" ht="16.5">
      <c r="A2383" s="177">
        <v>44418</v>
      </c>
      <c r="B2383" s="425">
        <v>2600</v>
      </c>
      <c r="C2383" s="425">
        <v>2634</v>
      </c>
      <c r="D2383" s="488">
        <v>-34</v>
      </c>
      <c r="E2383" s="52">
        <v>6.4806999999999997</v>
      </c>
      <c r="F2383" s="226">
        <v>312.5</v>
      </c>
      <c r="G2383" s="228">
        <v>2564.3645328124999</v>
      </c>
      <c r="H2383" s="240">
        <v>35.635467187500602</v>
      </c>
      <c r="I2383" s="192">
        <v>69.635467187500595</v>
      </c>
    </row>
    <row r="2384" spans="1:9" s="49" customFormat="1" ht="16.5">
      <c r="A2384" s="177">
        <v>44419</v>
      </c>
      <c r="B2384" s="425">
        <v>2650</v>
      </c>
      <c r="C2384" s="425">
        <v>2665</v>
      </c>
      <c r="D2384" s="488">
        <v>-15</v>
      </c>
      <c r="E2384" s="52">
        <v>6.4870000000000001</v>
      </c>
      <c r="F2384" s="226">
        <v>312.5</v>
      </c>
      <c r="G2384" s="228">
        <v>2566.711578125</v>
      </c>
      <c r="H2384" s="240">
        <v>83.288421875000495</v>
      </c>
      <c r="I2384" s="192">
        <v>98.288421875000495</v>
      </c>
    </row>
    <row r="2385" spans="1:9" s="49" customFormat="1" ht="16.5">
      <c r="A2385" s="177">
        <v>44420</v>
      </c>
      <c r="B2385" s="425">
        <v>2675</v>
      </c>
      <c r="C2385" s="425">
        <v>2682</v>
      </c>
      <c r="D2385" s="488">
        <v>-7</v>
      </c>
      <c r="E2385" s="52">
        <v>6.4771000000000001</v>
      </c>
      <c r="F2385" s="226">
        <v>312.5</v>
      </c>
      <c r="G2385" s="228">
        <v>2563.0233640625001</v>
      </c>
      <c r="H2385" s="240">
        <v>111.97663593750001</v>
      </c>
      <c r="I2385" s="192">
        <v>118.97663593750001</v>
      </c>
    </row>
    <row r="2386" spans="1:9" s="49" customFormat="1" ht="16.5">
      <c r="A2386" s="177">
        <v>44421</v>
      </c>
      <c r="B2386" s="425">
        <v>2652.5</v>
      </c>
      <c r="C2386" s="425">
        <v>2687</v>
      </c>
      <c r="D2386" s="488">
        <v>-34.5</v>
      </c>
      <c r="E2386" s="52">
        <v>6.4829999999999997</v>
      </c>
      <c r="F2386" s="226"/>
      <c r="G2386" s="228"/>
      <c r="H2386" s="240"/>
      <c r="I2386" s="192"/>
    </row>
    <row r="2387" spans="1:9" s="49" customFormat="1" ht="16.5">
      <c r="A2387" s="177"/>
      <c r="B2387" s="425"/>
      <c r="C2387" s="425"/>
      <c r="D2387" s="488"/>
      <c r="E2387" s="52"/>
      <c r="F2387" s="226"/>
      <c r="G2387" s="228"/>
      <c r="H2387" s="240"/>
      <c r="I2387" s="192"/>
    </row>
    <row r="2388" spans="1:9" s="49" customFormat="1" ht="16.5">
      <c r="A2388" s="177"/>
      <c r="B2388" s="425"/>
      <c r="C2388" s="425"/>
      <c r="D2388" s="488"/>
      <c r="E2388" s="52"/>
      <c r="F2388" s="226"/>
      <c r="G2388" s="228"/>
      <c r="H2388" s="240"/>
      <c r="I2388" s="192"/>
    </row>
    <row r="2389" spans="1:9" s="49" customFormat="1" ht="16.5">
      <c r="A2389" s="177"/>
      <c r="B2389" s="425"/>
      <c r="C2389" s="425"/>
      <c r="D2389" s="488"/>
      <c r="E2389" s="52"/>
      <c r="F2389" s="226"/>
      <c r="G2389" s="228"/>
      <c r="H2389" s="240"/>
      <c r="I2389" s="192"/>
    </row>
    <row r="2390" spans="1:9" s="49" customFormat="1" ht="16.5">
      <c r="A2390" s="177"/>
      <c r="B2390" s="425"/>
      <c r="C2390" s="425"/>
      <c r="D2390" s="488"/>
      <c r="E2390" s="52"/>
      <c r="F2390" s="226"/>
      <c r="G2390" s="228"/>
      <c r="H2390" s="240"/>
      <c r="I2390" s="192"/>
    </row>
    <row r="2391" spans="1:9" s="49" customFormat="1" ht="16.5">
      <c r="A2391" s="177"/>
      <c r="B2391" s="425"/>
      <c r="C2391" s="425"/>
      <c r="D2391" s="488"/>
      <c r="E2391" s="52"/>
      <c r="F2391" s="226"/>
      <c r="G2391" s="228"/>
      <c r="H2391" s="240"/>
      <c r="I2391" s="192"/>
    </row>
    <row r="2392" spans="1:9" s="49" customFormat="1" ht="16.5">
      <c r="A2392" s="177"/>
      <c r="B2392" s="425"/>
      <c r="C2392" s="425"/>
      <c r="D2392" s="488"/>
      <c r="E2392" s="52"/>
      <c r="F2392" s="226"/>
      <c r="G2392" s="228"/>
      <c r="H2392" s="240"/>
      <c r="I2392" s="192"/>
    </row>
    <row r="2393" spans="1:9" s="49" customFormat="1" ht="16.5">
      <c r="A2393" s="177"/>
      <c r="B2393" s="425"/>
      <c r="C2393" s="425"/>
      <c r="D2393" s="488"/>
      <c r="E2393" s="52"/>
      <c r="F2393" s="226"/>
      <c r="G2393" s="228"/>
      <c r="H2393" s="240"/>
      <c r="I2393" s="192"/>
    </row>
    <row r="2394" spans="1:9" s="49" customFormat="1" ht="16.5">
      <c r="A2394" s="177"/>
      <c r="B2394" s="425"/>
      <c r="C2394" s="425"/>
      <c r="D2394" s="488"/>
      <c r="E2394" s="52"/>
      <c r="F2394" s="226"/>
      <c r="G2394" s="228"/>
      <c r="H2394" s="240"/>
      <c r="I2394" s="192"/>
    </row>
    <row r="2395" spans="1:9" s="49" customFormat="1" ht="16.5">
      <c r="A2395" s="177"/>
      <c r="B2395" s="425"/>
      <c r="C2395" s="425"/>
      <c r="D2395" s="488"/>
      <c r="E2395" s="52"/>
      <c r="F2395" s="226"/>
      <c r="G2395" s="228"/>
      <c r="H2395" s="240"/>
      <c r="I2395" s="192"/>
    </row>
    <row r="2396" spans="1:9" s="49" customFormat="1" ht="16.5">
      <c r="A2396" s="177"/>
      <c r="B2396" s="425"/>
      <c r="C2396" s="425"/>
      <c r="D2396" s="488"/>
      <c r="E2396" s="52"/>
      <c r="F2396" s="226"/>
      <c r="G2396" s="228"/>
      <c r="H2396" s="240"/>
      <c r="I2396" s="192"/>
    </row>
    <row r="2397" spans="1:9" s="49" customFormat="1" ht="16.5">
      <c r="A2397" s="177"/>
      <c r="B2397" s="425"/>
      <c r="C2397" s="425"/>
      <c r="D2397" s="488"/>
      <c r="E2397" s="52"/>
      <c r="F2397" s="226"/>
      <c r="G2397" s="228"/>
      <c r="H2397" s="240"/>
      <c r="I2397" s="192"/>
    </row>
    <row r="2398" spans="1:9" s="49" customFormat="1" ht="16.5">
      <c r="A2398" s="177"/>
      <c r="B2398" s="425"/>
      <c r="C2398" s="425"/>
      <c r="D2398" s="488"/>
      <c r="E2398" s="52"/>
      <c r="F2398" s="226"/>
      <c r="G2398" s="228"/>
      <c r="H2398" s="240"/>
      <c r="I2398" s="192"/>
    </row>
    <row r="2399" spans="1:9" s="49" customFormat="1" ht="16.5">
      <c r="A2399" s="177"/>
      <c r="B2399" s="425"/>
      <c r="C2399" s="425"/>
      <c r="D2399" s="488"/>
      <c r="E2399" s="52"/>
      <c r="F2399" s="226"/>
      <c r="G2399" s="228"/>
      <c r="H2399" s="240"/>
      <c r="I2399" s="192"/>
    </row>
    <row r="2400" spans="1:9" s="49" customFormat="1" ht="16.5">
      <c r="A2400" s="177"/>
      <c r="B2400" s="425"/>
      <c r="C2400" s="425"/>
      <c r="D2400" s="488"/>
      <c r="E2400" s="52"/>
      <c r="F2400" s="226"/>
      <c r="G2400" s="228"/>
      <c r="H2400" s="240"/>
      <c r="I2400" s="192"/>
    </row>
    <row r="2401" spans="1:9" s="49" customFormat="1" ht="16.5">
      <c r="A2401" s="177"/>
      <c r="B2401" s="425"/>
      <c r="C2401" s="425"/>
      <c r="D2401" s="488"/>
      <c r="E2401" s="52"/>
      <c r="F2401" s="226"/>
      <c r="G2401" s="228"/>
      <c r="H2401" s="240"/>
      <c r="I2401" s="192"/>
    </row>
    <row r="2402" spans="1:9" s="49" customFormat="1" ht="16.5">
      <c r="A2402" s="177"/>
      <c r="B2402" s="425"/>
      <c r="C2402" s="425"/>
      <c r="D2402" s="488"/>
      <c r="E2402" s="52"/>
      <c r="F2402" s="226"/>
      <c r="G2402" s="228"/>
      <c r="H2402" s="240"/>
      <c r="I2402" s="192"/>
    </row>
    <row r="2403" spans="1:9" s="49" customFormat="1" ht="16.5">
      <c r="A2403" s="177"/>
      <c r="B2403" s="425"/>
      <c r="C2403" s="425"/>
      <c r="D2403" s="488"/>
      <c r="E2403" s="52"/>
      <c r="F2403" s="226"/>
      <c r="G2403" s="228"/>
      <c r="H2403" s="240"/>
      <c r="I2403" s="192"/>
    </row>
    <row r="2404" spans="1:9" s="49" customFormat="1" ht="16.5">
      <c r="A2404" s="177"/>
      <c r="B2404" s="425"/>
      <c r="C2404" s="425"/>
      <c r="D2404" s="488"/>
      <c r="E2404" s="52"/>
      <c r="F2404" s="226"/>
      <c r="G2404" s="228"/>
      <c r="H2404" s="240"/>
      <c r="I2404" s="192"/>
    </row>
    <row r="2405" spans="1:9" s="49" customFormat="1" ht="16.5">
      <c r="A2405" s="177"/>
      <c r="B2405" s="425"/>
      <c r="C2405" s="425"/>
      <c r="D2405" s="488"/>
      <c r="E2405" s="52"/>
      <c r="F2405" s="226"/>
      <c r="G2405" s="228"/>
      <c r="H2405" s="240"/>
      <c r="I2405" s="192"/>
    </row>
    <row r="2406" spans="1:9" s="49" customFormat="1" ht="16.5">
      <c r="A2406" s="177"/>
      <c r="B2406" s="425"/>
      <c r="C2406" s="425"/>
      <c r="D2406" s="488"/>
      <c r="E2406" s="52"/>
      <c r="F2406" s="226"/>
      <c r="G2406" s="228"/>
      <c r="H2406" s="240"/>
      <c r="I2406" s="192"/>
    </row>
    <row r="2407" spans="1:9" s="49" customFormat="1" ht="16.5">
      <c r="A2407" s="177"/>
      <c r="B2407" s="425"/>
      <c r="C2407" s="425"/>
      <c r="D2407" s="488"/>
      <c r="E2407" s="52"/>
      <c r="F2407" s="226"/>
      <c r="G2407" s="228"/>
      <c r="H2407" s="240"/>
      <c r="I2407" s="192"/>
    </row>
    <row r="2408" spans="1:9" s="49" customFormat="1" ht="16.5">
      <c r="A2408" s="177"/>
      <c r="B2408" s="425"/>
      <c r="C2408" s="425"/>
      <c r="D2408" s="488"/>
      <c r="E2408" s="52"/>
      <c r="F2408" s="226"/>
      <c r="G2408" s="228"/>
      <c r="H2408" s="240"/>
      <c r="I2408" s="192"/>
    </row>
    <row r="2409" spans="1:9" s="49" customFormat="1" ht="16.5">
      <c r="A2409" s="177"/>
      <c r="B2409" s="425"/>
      <c r="C2409" s="425"/>
      <c r="D2409" s="488"/>
      <c r="E2409" s="52"/>
      <c r="F2409" s="226"/>
      <c r="G2409" s="228"/>
      <c r="H2409" s="240"/>
      <c r="I2409" s="192"/>
    </row>
    <row r="2410" spans="1:9" s="49" customFormat="1" ht="16.5">
      <c r="A2410" s="177"/>
      <c r="B2410" s="425"/>
      <c r="C2410" s="425"/>
      <c r="D2410" s="488"/>
      <c r="E2410" s="52"/>
      <c r="F2410" s="226"/>
      <c r="G2410" s="228"/>
      <c r="H2410" s="240"/>
      <c r="I2410" s="192"/>
    </row>
    <row r="2411" spans="1:9" s="49" customFormat="1" ht="16.5">
      <c r="A2411" s="177"/>
      <c r="B2411" s="425"/>
      <c r="C2411" s="425"/>
      <c r="D2411" s="488"/>
      <c r="E2411" s="52"/>
      <c r="F2411" s="226"/>
      <c r="G2411" s="228"/>
      <c r="H2411" s="240"/>
      <c r="I2411" s="192"/>
    </row>
    <row r="2412" spans="1:9" s="49" customFormat="1" ht="16.5">
      <c r="A2412" s="177"/>
      <c r="B2412" s="425"/>
      <c r="C2412" s="425"/>
      <c r="D2412" s="488"/>
      <c r="E2412" s="52"/>
      <c r="F2412" s="226"/>
      <c r="G2412" s="228"/>
      <c r="H2412" s="240"/>
      <c r="I2412" s="192"/>
    </row>
    <row r="2413" spans="1:9" s="49" customFormat="1" ht="16.5">
      <c r="A2413" s="177"/>
      <c r="B2413" s="425"/>
      <c r="C2413" s="425"/>
      <c r="D2413" s="488"/>
      <c r="E2413" s="52"/>
      <c r="F2413" s="226"/>
      <c r="G2413" s="228"/>
      <c r="H2413" s="240"/>
      <c r="I2413" s="192"/>
    </row>
    <row r="2414" spans="1:9" s="49" customFormat="1" ht="16.5">
      <c r="A2414" s="177"/>
      <c r="B2414" s="425"/>
      <c r="C2414" s="425"/>
      <c r="D2414" s="488"/>
      <c r="E2414" s="52"/>
      <c r="F2414" s="226"/>
      <c r="G2414" s="228"/>
      <c r="H2414" s="240"/>
      <c r="I2414" s="192"/>
    </row>
    <row r="2415" spans="1:9" s="49" customFormat="1" ht="16.5">
      <c r="A2415" s="177"/>
      <c r="B2415" s="425"/>
      <c r="C2415" s="425"/>
      <c r="D2415" s="488"/>
      <c r="E2415" s="52"/>
      <c r="F2415" s="226"/>
      <c r="G2415" s="228"/>
      <c r="H2415" s="240"/>
      <c r="I2415" s="192"/>
    </row>
    <row r="2416" spans="1:9" s="49" customFormat="1" ht="16.5">
      <c r="A2416" s="177"/>
      <c r="B2416" s="425"/>
      <c r="C2416" s="425"/>
      <c r="D2416" s="488"/>
      <c r="E2416" s="52"/>
      <c r="F2416" s="226"/>
      <c r="G2416" s="228"/>
      <c r="H2416" s="240"/>
      <c r="I2416" s="192"/>
    </row>
    <row r="2417" spans="1:9" s="49" customFormat="1" ht="16.5">
      <c r="A2417" s="177"/>
      <c r="B2417" s="425"/>
      <c r="C2417" s="425"/>
      <c r="D2417" s="488"/>
      <c r="E2417" s="52"/>
      <c r="F2417" s="226"/>
      <c r="G2417" s="228"/>
      <c r="H2417" s="240"/>
      <c r="I2417" s="192"/>
    </row>
    <row r="2418" spans="1:9" s="49" customFormat="1" ht="16.5">
      <c r="A2418" s="177"/>
      <c r="B2418" s="425"/>
      <c r="C2418" s="425"/>
      <c r="D2418" s="488"/>
      <c r="E2418" s="52"/>
      <c r="F2418" s="226"/>
      <c r="G2418" s="228"/>
      <c r="H2418" s="240"/>
      <c r="I2418" s="192"/>
    </row>
    <row r="2419" spans="1:9" s="49" customFormat="1" ht="16.5">
      <c r="A2419" s="177"/>
      <c r="B2419" s="425"/>
      <c r="C2419" s="425"/>
      <c r="D2419" s="488"/>
      <c r="E2419" s="52"/>
      <c r="F2419" s="226"/>
      <c r="G2419" s="228"/>
      <c r="H2419" s="240"/>
      <c r="I2419" s="192"/>
    </row>
    <row r="2420" spans="1:9" s="49" customFormat="1" ht="16.5">
      <c r="A2420" s="177"/>
      <c r="B2420" s="425"/>
      <c r="C2420" s="425"/>
      <c r="D2420" s="488"/>
      <c r="E2420" s="52"/>
      <c r="F2420" s="226"/>
      <c r="G2420" s="228"/>
      <c r="H2420" s="240"/>
      <c r="I2420" s="192"/>
    </row>
    <row r="2421" spans="1:9" s="49" customFormat="1" ht="16.5">
      <c r="A2421" s="177"/>
      <c r="B2421" s="425"/>
      <c r="C2421" s="425"/>
      <c r="D2421" s="488"/>
      <c r="E2421" s="52"/>
      <c r="F2421" s="226"/>
      <c r="G2421" s="228"/>
      <c r="H2421" s="240"/>
      <c r="I2421" s="192"/>
    </row>
    <row r="2422" spans="1:9" s="49" customFormat="1" ht="16.5">
      <c r="A2422" s="177"/>
      <c r="B2422" s="425"/>
      <c r="C2422" s="425"/>
      <c r="D2422" s="488"/>
      <c r="E2422" s="52"/>
      <c r="F2422" s="226"/>
      <c r="G2422" s="228"/>
      <c r="H2422" s="240"/>
      <c r="I2422" s="192"/>
    </row>
    <row r="2423" spans="1:9" s="49" customFormat="1" ht="16.5">
      <c r="A2423" s="177"/>
      <c r="B2423" s="425"/>
      <c r="C2423" s="425"/>
      <c r="D2423" s="488"/>
      <c r="E2423" s="52"/>
      <c r="F2423" s="226"/>
      <c r="G2423" s="228"/>
      <c r="H2423" s="240"/>
      <c r="I2423" s="192"/>
    </row>
    <row r="2424" spans="1:9" s="49" customFormat="1" ht="16.5">
      <c r="A2424" s="177"/>
      <c r="B2424" s="425"/>
      <c r="C2424" s="425"/>
      <c r="D2424" s="488"/>
      <c r="E2424" s="52"/>
      <c r="F2424" s="226"/>
      <c r="G2424" s="228"/>
      <c r="H2424" s="240"/>
      <c r="I2424" s="192"/>
    </row>
    <row r="2425" spans="1:9" s="49" customFormat="1" ht="16.5">
      <c r="A2425" s="177"/>
      <c r="B2425" s="425"/>
      <c r="C2425" s="425"/>
      <c r="D2425" s="488"/>
      <c r="E2425" s="52"/>
      <c r="F2425" s="226"/>
      <c r="G2425" s="228"/>
      <c r="H2425" s="240"/>
      <c r="I2425" s="192"/>
    </row>
    <row r="2426" spans="1:9" s="49" customFormat="1" ht="16.5">
      <c r="B2426" s="53"/>
      <c r="D2426" s="488"/>
      <c r="E2426" s="52"/>
      <c r="F2426" s="226"/>
      <c r="G2426" s="228"/>
      <c r="H2426" s="240"/>
      <c r="I2426" s="192"/>
    </row>
  </sheetData>
  <phoneticPr fontId="3"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AD245"/>
  <sheetViews>
    <sheetView zoomScale="85" zoomScaleNormal="85" workbookViewId="0">
      <pane ySplit="1" topLeftCell="A44" activePane="bottomLeft" state="frozen"/>
      <selection activeCell="A21" sqref="A21"/>
      <selection pane="bottomLeft" activeCell="R61" sqref="R61"/>
    </sheetView>
  </sheetViews>
  <sheetFormatPr defaultColWidth="9" defaultRowHeight="16.5"/>
  <cols>
    <col min="1" max="1" width="10.875" style="48" bestFit="1" customWidth="1"/>
    <col min="2" max="2" width="7.375" style="49" customWidth="1"/>
    <col min="3" max="3" width="7.375" style="50" bestFit="1" customWidth="1"/>
    <col min="4" max="4" width="7.375" style="50" customWidth="1"/>
    <col min="5" max="5" width="7.375" style="10" bestFit="1" customWidth="1"/>
    <col min="6" max="7" width="7.375" style="43" customWidth="1"/>
    <col min="8" max="9" width="7.375" style="9" bestFit="1" customWidth="1"/>
    <col min="10" max="10" width="7.375" style="7" bestFit="1" customWidth="1"/>
    <col min="11" max="11" width="6" style="454" bestFit="1" customWidth="1"/>
    <col min="12" max="12" width="9" style="538" customWidth="1"/>
    <col min="13" max="13" width="7.375" style="50" bestFit="1" customWidth="1"/>
    <col min="14" max="14" width="7.375" style="50" customWidth="1"/>
    <col min="15" max="15" width="7.375" style="13" bestFit="1" customWidth="1"/>
    <col min="16" max="18" width="7.375" style="14" bestFit="1" customWidth="1"/>
    <col min="19" max="19" width="7.375" style="15" bestFit="1" customWidth="1"/>
    <col min="20" max="20" width="10.375" style="53" bestFit="1" customWidth="1"/>
    <col min="21" max="21" width="11.75" style="53" bestFit="1" customWidth="1"/>
    <col min="22" max="22" width="20.375" style="49" bestFit="1" customWidth="1"/>
    <col min="23" max="23" width="7.125" style="49" bestFit="1" customWidth="1"/>
    <col min="24" max="26" width="7.125" style="49" customWidth="1"/>
    <col min="27" max="27" width="8.875" style="2" customWidth="1"/>
    <col min="28" max="28" width="7.125" style="2" bestFit="1" customWidth="1"/>
    <col min="29" max="29" width="21.375" style="2" bestFit="1" customWidth="1"/>
    <col min="30" max="30" width="17.25" style="2" bestFit="1" customWidth="1"/>
    <col min="31" max="16384" width="9" style="2"/>
  </cols>
  <sheetData>
    <row r="1" spans="1:30" s="486" customFormat="1" ht="33">
      <c r="A1" s="481" t="s">
        <v>11</v>
      </c>
      <c r="B1" s="482" t="s">
        <v>808</v>
      </c>
      <c r="C1" s="482" t="s">
        <v>12</v>
      </c>
      <c r="D1" s="480" t="s">
        <v>807</v>
      </c>
      <c r="E1" s="63" t="s">
        <v>13</v>
      </c>
      <c r="F1" s="480" t="s">
        <v>12</v>
      </c>
      <c r="G1" s="480" t="s">
        <v>807</v>
      </c>
      <c r="H1" s="60" t="s">
        <v>14</v>
      </c>
      <c r="I1" s="60" t="s">
        <v>699</v>
      </c>
      <c r="J1" s="483" t="s">
        <v>15</v>
      </c>
      <c r="K1" s="484"/>
      <c r="L1" s="533" t="s">
        <v>806</v>
      </c>
      <c r="M1" s="482" t="s">
        <v>12</v>
      </c>
      <c r="N1" s="4" t="s">
        <v>16</v>
      </c>
      <c r="O1" s="3" t="s">
        <v>17</v>
      </c>
      <c r="P1" s="4" t="s">
        <v>18</v>
      </c>
      <c r="Q1" s="4" t="s">
        <v>19</v>
      </c>
      <c r="R1" s="4" t="s">
        <v>20</v>
      </c>
      <c r="S1" s="5" t="s">
        <v>21</v>
      </c>
      <c r="T1" s="424"/>
      <c r="U1" s="424"/>
      <c r="V1" s="485"/>
      <c r="W1" s="68"/>
      <c r="X1" s="68"/>
      <c r="Y1" s="68"/>
      <c r="Z1" s="68"/>
      <c r="AB1" s="486" t="s">
        <v>22</v>
      </c>
      <c r="AC1" s="486" t="s">
        <v>23</v>
      </c>
      <c r="AD1" s="486" t="s">
        <v>24</v>
      </c>
    </row>
    <row r="2" spans="1:30">
      <c r="A2" s="6">
        <v>42430</v>
      </c>
      <c r="B2" s="7">
        <v>356.62</v>
      </c>
      <c r="C2" s="8"/>
      <c r="D2" s="8"/>
      <c r="F2" s="11"/>
      <c r="G2" s="11"/>
      <c r="L2" s="534"/>
      <c r="M2" s="8"/>
      <c r="N2" s="8"/>
      <c r="T2" s="16"/>
      <c r="U2" s="16"/>
      <c r="V2" s="8"/>
      <c r="W2" s="8"/>
      <c r="X2" s="8"/>
      <c r="Y2" s="8"/>
      <c r="Z2" s="8"/>
      <c r="AD2" s="17"/>
    </row>
    <row r="3" spans="1:30">
      <c r="A3" s="6">
        <v>42461</v>
      </c>
      <c r="B3" s="7">
        <v>349.48</v>
      </c>
      <c r="C3" s="8"/>
      <c r="D3" s="8"/>
      <c r="F3" s="11"/>
      <c r="G3" s="11"/>
      <c r="L3" s="534"/>
      <c r="M3" s="8"/>
      <c r="N3" s="8"/>
      <c r="T3" s="16"/>
      <c r="U3" s="16"/>
      <c r="V3" s="8"/>
      <c r="W3" s="8"/>
      <c r="X3" s="8"/>
      <c r="Y3" s="8"/>
      <c r="Z3" s="8"/>
      <c r="AD3" s="17"/>
    </row>
    <row r="4" spans="1:30">
      <c r="A4" s="6">
        <v>42491</v>
      </c>
      <c r="B4" s="7">
        <v>348.54</v>
      </c>
      <c r="C4" s="8"/>
      <c r="D4" s="8"/>
      <c r="F4" s="11"/>
      <c r="G4" s="11"/>
      <c r="L4" s="534"/>
      <c r="M4" s="8"/>
      <c r="N4" s="8"/>
      <c r="T4" s="16"/>
      <c r="U4" s="16"/>
      <c r="V4" s="8"/>
      <c r="W4" s="8"/>
      <c r="X4" s="8"/>
      <c r="Y4" s="8"/>
      <c r="Z4" s="8"/>
      <c r="AD4" s="17"/>
    </row>
    <row r="5" spans="1:30">
      <c r="A5" s="6">
        <v>42522</v>
      </c>
      <c r="B5" s="7">
        <v>370.53</v>
      </c>
      <c r="C5" s="8"/>
      <c r="D5" s="8"/>
      <c r="F5" s="11"/>
      <c r="G5" s="11"/>
      <c r="L5" s="534"/>
      <c r="M5" s="8"/>
      <c r="N5" s="8"/>
      <c r="T5" s="16"/>
      <c r="U5" s="16"/>
      <c r="V5" s="8"/>
      <c r="W5" s="8"/>
      <c r="X5" s="8"/>
      <c r="Y5" s="8"/>
      <c r="Z5" s="8"/>
      <c r="AD5" s="17"/>
    </row>
    <row r="6" spans="1:30">
      <c r="A6" s="6">
        <v>42552</v>
      </c>
      <c r="B6" s="7">
        <v>341.43</v>
      </c>
      <c r="C6" s="8"/>
      <c r="D6" s="8"/>
      <c r="F6" s="11"/>
      <c r="G6" s="11"/>
      <c r="L6" s="534"/>
      <c r="M6" s="8"/>
      <c r="N6" s="8"/>
      <c r="T6" s="16"/>
      <c r="U6" s="16"/>
      <c r="V6" s="8"/>
      <c r="W6" s="8"/>
      <c r="X6" s="8"/>
      <c r="Y6" s="8"/>
      <c r="Z6" s="8"/>
      <c r="AD6" s="17"/>
    </row>
    <row r="7" spans="1:30">
      <c r="A7" s="6">
        <v>42583</v>
      </c>
      <c r="B7" s="7">
        <v>350.73</v>
      </c>
      <c r="C7" s="8"/>
      <c r="D7" s="8"/>
      <c r="F7" s="11"/>
      <c r="G7" s="11"/>
      <c r="L7" s="534"/>
      <c r="M7" s="8"/>
      <c r="N7" s="8"/>
      <c r="T7" s="16"/>
      <c r="U7" s="16"/>
      <c r="V7" s="8"/>
      <c r="W7" s="8"/>
      <c r="X7" s="8"/>
      <c r="Y7" s="8"/>
      <c r="Z7" s="8"/>
      <c r="AD7" s="17"/>
    </row>
    <row r="8" spans="1:30">
      <c r="A8" s="6">
        <v>42614</v>
      </c>
      <c r="B8" s="7">
        <v>358.27</v>
      </c>
      <c r="C8" s="8"/>
      <c r="D8" s="8"/>
      <c r="F8" s="11"/>
      <c r="G8" s="11"/>
      <c r="L8" s="534"/>
      <c r="M8" s="8"/>
      <c r="N8" s="8"/>
      <c r="T8" s="16"/>
      <c r="U8" s="16"/>
      <c r="V8" s="8"/>
      <c r="W8" s="8"/>
      <c r="X8" s="8"/>
      <c r="Y8" s="8"/>
      <c r="Z8" s="8"/>
      <c r="AD8" s="17"/>
    </row>
    <row r="9" spans="1:30">
      <c r="A9" s="6">
        <v>42644</v>
      </c>
      <c r="B9" s="7">
        <v>362.42</v>
      </c>
      <c r="C9" s="8"/>
      <c r="D9" s="8"/>
      <c r="F9" s="11"/>
      <c r="G9" s="11"/>
      <c r="L9" s="534"/>
      <c r="M9" s="8"/>
      <c r="N9" s="8"/>
      <c r="T9" s="16"/>
      <c r="U9" s="16"/>
      <c r="V9" s="8"/>
      <c r="W9" s="8"/>
      <c r="X9" s="8"/>
      <c r="Y9" s="8"/>
      <c r="Z9" s="8"/>
      <c r="AD9" s="17"/>
    </row>
    <row r="10" spans="1:30">
      <c r="A10" s="6">
        <v>42675</v>
      </c>
      <c r="B10" s="7">
        <v>374.26</v>
      </c>
      <c r="C10" s="8"/>
      <c r="D10" s="8"/>
      <c r="F10" s="11"/>
      <c r="G10" s="11"/>
      <c r="L10" s="534"/>
      <c r="M10" s="8"/>
      <c r="N10" s="8"/>
      <c r="T10" s="16"/>
      <c r="U10" s="16"/>
      <c r="V10" s="8"/>
      <c r="W10" s="8"/>
      <c r="X10" s="8"/>
      <c r="Y10" s="8"/>
      <c r="Z10" s="8"/>
      <c r="AD10" s="17"/>
    </row>
    <row r="11" spans="1:30" ht="17.25" thickBot="1">
      <c r="A11" s="6">
        <v>42705</v>
      </c>
      <c r="B11" s="7">
        <v>398.14</v>
      </c>
      <c r="C11" s="8"/>
      <c r="D11" s="8"/>
      <c r="F11" s="11"/>
      <c r="G11" s="11"/>
      <c r="L11" s="534"/>
      <c r="M11" s="8"/>
      <c r="N11" s="8"/>
      <c r="T11" s="16"/>
      <c r="U11" s="16"/>
      <c r="V11" s="8"/>
      <c r="W11" s="8"/>
      <c r="X11" s="8"/>
      <c r="Y11" s="8"/>
      <c r="Z11" s="8"/>
      <c r="AD11" s="17"/>
    </row>
    <row r="12" spans="1:30" s="29" customFormat="1">
      <c r="A12" s="18">
        <v>42736</v>
      </c>
      <c r="B12" s="19">
        <v>370.25</v>
      </c>
      <c r="C12" s="20"/>
      <c r="D12" s="20"/>
      <c r="E12" s="22"/>
      <c r="F12" s="23"/>
      <c r="G12" s="23"/>
      <c r="H12" s="21"/>
      <c r="I12" s="21"/>
      <c r="J12" s="19"/>
      <c r="K12" s="455"/>
      <c r="L12" s="535"/>
      <c r="M12" s="20"/>
      <c r="N12" s="20"/>
      <c r="O12" s="25"/>
      <c r="P12" s="26"/>
      <c r="Q12" s="26"/>
      <c r="R12" s="26"/>
      <c r="S12" s="27"/>
      <c r="T12" s="28"/>
      <c r="U12" s="28"/>
      <c r="V12" s="20"/>
      <c r="W12" s="20"/>
      <c r="X12" s="20"/>
      <c r="Y12" s="20"/>
      <c r="Z12" s="20"/>
      <c r="AD12" s="23"/>
    </row>
    <row r="13" spans="1:30" s="30" customFormat="1">
      <c r="A13" s="6">
        <v>42767</v>
      </c>
      <c r="B13" s="7">
        <v>372</v>
      </c>
      <c r="C13" s="8"/>
      <c r="D13" s="8"/>
      <c r="E13" s="10"/>
      <c r="F13" s="11"/>
      <c r="G13" s="11"/>
      <c r="H13" s="9"/>
      <c r="I13" s="9"/>
      <c r="J13" s="7"/>
      <c r="K13" s="454"/>
      <c r="L13" s="534"/>
      <c r="M13" s="8"/>
      <c r="N13" s="8"/>
      <c r="O13" s="13"/>
      <c r="P13" s="14"/>
      <c r="Q13" s="14"/>
      <c r="R13" s="14"/>
      <c r="S13" s="15"/>
      <c r="T13" s="16"/>
      <c r="U13" s="16"/>
      <c r="V13" s="8"/>
      <c r="W13" s="8"/>
      <c r="X13" s="8"/>
      <c r="Y13" s="8"/>
      <c r="Z13" s="8"/>
      <c r="AD13" s="11"/>
    </row>
    <row r="14" spans="1:30" s="30" customFormat="1">
      <c r="A14" s="6">
        <v>42795</v>
      </c>
      <c r="B14" s="7">
        <v>386.7</v>
      </c>
      <c r="C14" s="8"/>
      <c r="D14" s="8"/>
      <c r="E14" s="10"/>
      <c r="F14" s="11"/>
      <c r="G14" s="11"/>
      <c r="H14" s="9"/>
      <c r="I14" s="9"/>
      <c r="J14" s="7"/>
      <c r="K14" s="454"/>
      <c r="L14" s="534"/>
      <c r="M14" s="8"/>
      <c r="N14" s="8"/>
      <c r="O14" s="13"/>
      <c r="P14" s="14"/>
      <c r="Q14" s="14"/>
      <c r="R14" s="14"/>
      <c r="S14" s="15"/>
      <c r="T14" s="16"/>
      <c r="U14" s="16"/>
      <c r="V14" s="8"/>
      <c r="W14" s="8"/>
      <c r="X14" s="8"/>
      <c r="Y14" s="8"/>
      <c r="Z14" s="8"/>
      <c r="AD14" s="11"/>
    </row>
    <row r="15" spans="1:30" s="30" customFormat="1">
      <c r="A15" s="6">
        <v>42826</v>
      </c>
      <c r="B15" s="7">
        <v>361.69</v>
      </c>
      <c r="C15" s="8"/>
      <c r="D15" s="8"/>
      <c r="E15" s="10"/>
      <c r="F15" s="11"/>
      <c r="G15" s="11"/>
      <c r="H15" s="9"/>
      <c r="I15" s="9"/>
      <c r="J15" s="7"/>
      <c r="K15" s="454"/>
      <c r="L15" s="534"/>
      <c r="M15" s="8"/>
      <c r="N15" s="8"/>
      <c r="O15" s="13"/>
      <c r="P15" s="14"/>
      <c r="Q15" s="14"/>
      <c r="R15" s="14"/>
      <c r="S15" s="15"/>
      <c r="T15" s="16"/>
      <c r="U15" s="16"/>
      <c r="V15" s="8"/>
      <c r="W15" s="8"/>
      <c r="X15" s="8"/>
      <c r="Y15" s="8"/>
      <c r="Z15" s="8"/>
      <c r="AD15" s="11"/>
    </row>
    <row r="16" spans="1:30" s="30" customFormat="1">
      <c r="A16" s="6">
        <v>42856</v>
      </c>
      <c r="B16" s="7">
        <v>361.45</v>
      </c>
      <c r="C16" s="8"/>
      <c r="D16" s="8"/>
      <c r="E16" s="10"/>
      <c r="F16" s="11"/>
      <c r="G16" s="11"/>
      <c r="H16" s="9"/>
      <c r="I16" s="9"/>
      <c r="J16" s="7"/>
      <c r="K16" s="454"/>
      <c r="L16" s="534"/>
      <c r="M16" s="8"/>
      <c r="N16" s="8"/>
      <c r="O16" s="13"/>
      <c r="P16" s="14"/>
      <c r="Q16" s="14"/>
      <c r="R16" s="14"/>
      <c r="S16" s="15"/>
      <c r="T16" s="16"/>
      <c r="U16" s="16"/>
      <c r="V16" s="8"/>
      <c r="W16" s="8"/>
      <c r="X16" s="8"/>
      <c r="Y16" s="8"/>
      <c r="Z16" s="8"/>
      <c r="AD16" s="11"/>
    </row>
    <row r="17" spans="1:30" s="30" customFormat="1">
      <c r="A17" s="6">
        <v>42887</v>
      </c>
      <c r="B17" s="7">
        <v>373.3</v>
      </c>
      <c r="C17" s="8"/>
      <c r="D17" s="8"/>
      <c r="E17" s="10"/>
      <c r="F17" s="11"/>
      <c r="G17" s="11"/>
      <c r="H17" s="9"/>
      <c r="I17" s="9"/>
      <c r="J17" s="7"/>
      <c r="K17" s="454"/>
      <c r="L17" s="534"/>
      <c r="M17" s="8"/>
      <c r="N17" s="8"/>
      <c r="O17" s="13"/>
      <c r="P17" s="14"/>
      <c r="Q17" s="14"/>
      <c r="R17" s="14"/>
      <c r="S17" s="15"/>
      <c r="T17" s="16"/>
      <c r="U17" s="16"/>
      <c r="V17" s="8"/>
      <c r="W17" s="8"/>
      <c r="X17" s="8"/>
      <c r="Y17" s="8"/>
      <c r="Z17" s="8"/>
      <c r="AD17" s="11"/>
    </row>
    <row r="18" spans="1:30" s="30" customFormat="1">
      <c r="A18" s="6">
        <v>42917</v>
      </c>
      <c r="B18" s="7">
        <v>379.9</v>
      </c>
      <c r="C18" s="8"/>
      <c r="D18" s="8"/>
      <c r="E18" s="10"/>
      <c r="F18" s="11"/>
      <c r="G18" s="11"/>
      <c r="H18" s="9"/>
      <c r="I18" s="9"/>
      <c r="J18" s="7"/>
      <c r="K18" s="454"/>
      <c r="L18" s="534"/>
      <c r="M18" s="8"/>
      <c r="N18" s="8"/>
      <c r="O18" s="13"/>
      <c r="P18" s="14"/>
      <c r="Q18" s="14"/>
      <c r="R18" s="14"/>
      <c r="S18" s="15"/>
      <c r="T18" s="16"/>
      <c r="U18" s="16"/>
      <c r="V18" s="8"/>
      <c r="W18" s="8"/>
      <c r="X18" s="8"/>
      <c r="Y18" s="8"/>
      <c r="Z18" s="8"/>
      <c r="AD18" s="11"/>
    </row>
    <row r="19" spans="1:30" s="30" customFormat="1">
      <c r="A19" s="6">
        <v>42948</v>
      </c>
      <c r="B19" s="7">
        <v>389.9</v>
      </c>
      <c r="C19" s="8"/>
      <c r="D19" s="8"/>
      <c r="E19" s="10"/>
      <c r="F19" s="11"/>
      <c r="G19" s="11"/>
      <c r="H19" s="9"/>
      <c r="I19" s="9"/>
      <c r="J19" s="7"/>
      <c r="K19" s="454"/>
      <c r="L19" s="534"/>
      <c r="M19" s="8"/>
      <c r="N19" s="8"/>
      <c r="O19" s="13"/>
      <c r="P19" s="14"/>
      <c r="Q19" s="14"/>
      <c r="R19" s="14"/>
      <c r="S19" s="15"/>
      <c r="T19" s="16"/>
      <c r="U19" s="16"/>
      <c r="V19" s="8"/>
      <c r="W19" s="8"/>
      <c r="X19" s="8"/>
      <c r="Y19" s="8"/>
      <c r="Z19" s="8"/>
      <c r="AD19" s="11"/>
    </row>
    <row r="20" spans="1:30" s="30" customFormat="1">
      <c r="A20" s="6">
        <v>42979</v>
      </c>
      <c r="B20" s="7">
        <v>376.2</v>
      </c>
      <c r="C20" s="8"/>
      <c r="D20" s="8"/>
      <c r="E20" s="10"/>
      <c r="F20" s="11"/>
      <c r="G20" s="11"/>
      <c r="H20" s="9"/>
      <c r="I20" s="9"/>
      <c r="J20" s="7"/>
      <c r="K20" s="454"/>
      <c r="L20" s="534"/>
      <c r="M20" s="8"/>
      <c r="N20" s="8"/>
      <c r="O20" s="13"/>
      <c r="P20" s="14"/>
      <c r="Q20" s="14"/>
      <c r="R20" s="14"/>
      <c r="S20" s="15"/>
      <c r="T20" s="16"/>
      <c r="U20" s="16"/>
      <c r="V20" s="8"/>
      <c r="W20" s="8"/>
      <c r="X20" s="8"/>
      <c r="Y20" s="8"/>
      <c r="Z20" s="8"/>
      <c r="AD20" s="11"/>
    </row>
    <row r="21" spans="1:30" s="30" customFormat="1">
      <c r="A21" s="6">
        <v>43009</v>
      </c>
      <c r="B21" s="7">
        <v>373</v>
      </c>
      <c r="C21" s="8"/>
      <c r="D21" s="8"/>
      <c r="E21" s="10"/>
      <c r="F21" s="11"/>
      <c r="G21" s="11"/>
      <c r="H21" s="9"/>
      <c r="I21" s="9"/>
      <c r="J21" s="7"/>
      <c r="K21" s="454"/>
      <c r="L21" s="534"/>
      <c r="M21" s="8"/>
      <c r="N21" s="8"/>
      <c r="O21" s="13"/>
      <c r="P21" s="14"/>
      <c r="Q21" s="14"/>
      <c r="R21" s="14"/>
      <c r="S21" s="15"/>
      <c r="T21" s="16"/>
      <c r="U21" s="16"/>
      <c r="V21" s="8"/>
      <c r="W21" s="8"/>
      <c r="X21" s="8"/>
      <c r="Y21" s="8"/>
      <c r="Z21" s="8"/>
      <c r="AD21" s="11"/>
    </row>
    <row r="22" spans="1:30" s="30" customFormat="1">
      <c r="A22" s="6">
        <v>43040</v>
      </c>
      <c r="B22" s="7">
        <v>398.1</v>
      </c>
      <c r="C22" s="8"/>
      <c r="D22" s="8"/>
      <c r="E22" s="10"/>
      <c r="F22" s="11"/>
      <c r="G22" s="11"/>
      <c r="H22" s="9"/>
      <c r="I22" s="9"/>
      <c r="J22" s="7"/>
      <c r="K22" s="454"/>
      <c r="L22" s="534"/>
      <c r="M22" s="8"/>
      <c r="N22" s="8"/>
      <c r="O22" s="13"/>
      <c r="P22" s="14"/>
      <c r="Q22" s="14"/>
      <c r="R22" s="14"/>
      <c r="S22" s="15"/>
      <c r="T22" s="16"/>
      <c r="U22" s="16"/>
      <c r="V22" s="8"/>
      <c r="W22" s="8"/>
      <c r="X22" s="8"/>
      <c r="Y22" s="8"/>
      <c r="Z22" s="8"/>
      <c r="AD22" s="11"/>
    </row>
    <row r="23" spans="1:30" s="42" customFormat="1" ht="17.25" thickBot="1">
      <c r="A23" s="31">
        <v>43070</v>
      </c>
      <c r="B23" s="32">
        <v>386.3</v>
      </c>
      <c r="C23" s="33"/>
      <c r="D23" s="33"/>
      <c r="E23" s="35"/>
      <c r="F23" s="36"/>
      <c r="G23" s="36"/>
      <c r="H23" s="34"/>
      <c r="I23" s="34"/>
      <c r="J23" s="32"/>
      <c r="K23" s="456"/>
      <c r="L23" s="536"/>
      <c r="M23" s="33"/>
      <c r="N23" s="33"/>
      <c r="O23" s="38"/>
      <c r="P23" s="39"/>
      <c r="Q23" s="39"/>
      <c r="R23" s="39"/>
      <c r="S23" s="40"/>
      <c r="T23" s="41"/>
      <c r="U23" s="41"/>
      <c r="V23" s="33"/>
      <c r="W23" s="33"/>
      <c r="X23" s="33"/>
      <c r="Y23" s="33"/>
      <c r="Z23" s="33"/>
      <c r="AD23" s="36"/>
    </row>
    <row r="24" spans="1:30">
      <c r="A24" s="6">
        <v>43101</v>
      </c>
      <c r="B24" s="7"/>
      <c r="C24" s="8"/>
      <c r="D24" s="8"/>
      <c r="E24" s="10">
        <f>H24-I24</f>
        <v>79.613</v>
      </c>
      <c r="F24" s="11"/>
      <c r="G24" s="11"/>
      <c r="H24" s="9">
        <v>79.736999999999995</v>
      </c>
      <c r="I24" s="9">
        <v>0.124</v>
      </c>
      <c r="L24" s="534"/>
      <c r="M24" s="8"/>
      <c r="N24" s="8"/>
      <c r="T24" s="16"/>
      <c r="U24" s="16"/>
      <c r="V24" s="8"/>
      <c r="W24" s="8"/>
      <c r="X24" s="8"/>
      <c r="Y24" s="8"/>
      <c r="Z24" s="8"/>
      <c r="AB24" s="2" t="s">
        <v>25</v>
      </c>
      <c r="AC24" s="2" t="s">
        <v>26</v>
      </c>
      <c r="AD24" s="17">
        <v>3</v>
      </c>
    </row>
    <row r="25" spans="1:30">
      <c r="A25" s="6">
        <v>43132</v>
      </c>
      <c r="B25" s="7"/>
      <c r="C25" s="8"/>
      <c r="D25" s="8"/>
      <c r="E25" s="10">
        <f t="shared" ref="E25:E52" si="0">H25-I25</f>
        <v>58.966999999999999</v>
      </c>
      <c r="F25" s="11"/>
      <c r="G25" s="11"/>
      <c r="H25" s="9">
        <v>59.741</v>
      </c>
      <c r="I25" s="9">
        <v>0.77400000000000002</v>
      </c>
      <c r="L25" s="534"/>
      <c r="M25" s="8"/>
      <c r="N25" s="8"/>
      <c r="T25" s="16"/>
      <c r="U25" s="16"/>
      <c r="V25" s="8"/>
      <c r="W25" s="8"/>
      <c r="X25" s="8"/>
      <c r="Y25" s="8"/>
      <c r="Z25" s="8"/>
      <c r="AB25" s="2" t="s">
        <v>27</v>
      </c>
      <c r="AC25" s="2" t="s">
        <v>28</v>
      </c>
      <c r="AD25" s="17">
        <v>3</v>
      </c>
    </row>
    <row r="26" spans="1:30">
      <c r="A26" s="6">
        <v>43160</v>
      </c>
      <c r="B26" s="7"/>
      <c r="C26" s="8"/>
      <c r="D26" s="8"/>
      <c r="E26" s="10">
        <f t="shared" si="0"/>
        <v>72.111999999999995</v>
      </c>
      <c r="F26" s="11"/>
      <c r="G26" s="11"/>
      <c r="H26" s="9">
        <v>73.009</v>
      </c>
      <c r="I26" s="9">
        <v>0.89700000000000002</v>
      </c>
      <c r="L26" s="534"/>
      <c r="M26" s="8"/>
      <c r="N26" s="8"/>
      <c r="T26" s="16"/>
      <c r="U26" s="16"/>
      <c r="V26" s="8"/>
      <c r="W26" s="8"/>
      <c r="X26" s="8"/>
      <c r="Y26" s="8"/>
      <c r="Z26" s="8"/>
      <c r="AB26" s="2" t="s">
        <v>29</v>
      </c>
      <c r="AC26" s="2" t="s">
        <v>30</v>
      </c>
      <c r="AD26" s="17">
        <v>6</v>
      </c>
    </row>
    <row r="27" spans="1:30">
      <c r="A27" s="6">
        <v>43191</v>
      </c>
      <c r="B27" s="7">
        <v>411.33</v>
      </c>
      <c r="C27" s="8"/>
      <c r="D27" s="8"/>
      <c r="E27" s="10">
        <f t="shared" si="0"/>
        <v>59.295000000000002</v>
      </c>
      <c r="F27" s="11"/>
      <c r="G27" s="11"/>
      <c r="H27" s="9">
        <v>60.277000000000001</v>
      </c>
      <c r="I27" s="9">
        <v>0.98199999999999998</v>
      </c>
      <c r="L27" s="534"/>
      <c r="M27" s="8"/>
      <c r="N27" s="8"/>
      <c r="T27" s="16"/>
      <c r="U27" s="16"/>
      <c r="V27" s="8"/>
      <c r="W27" s="8"/>
      <c r="X27" s="8"/>
      <c r="Y27" s="8"/>
      <c r="Z27" s="8"/>
      <c r="AB27" s="2" t="s">
        <v>25</v>
      </c>
      <c r="AC27" s="2" t="s">
        <v>31</v>
      </c>
      <c r="AD27" s="17">
        <v>6.5</v>
      </c>
    </row>
    <row r="28" spans="1:30">
      <c r="A28" s="6">
        <v>43221</v>
      </c>
      <c r="B28" s="7">
        <v>612.36</v>
      </c>
      <c r="C28" s="8"/>
      <c r="D28" s="8"/>
      <c r="E28" s="10">
        <f t="shared" si="0"/>
        <v>47.983000000000004</v>
      </c>
      <c r="F28" s="11"/>
      <c r="G28" s="11"/>
      <c r="H28" s="9">
        <v>52.173000000000002</v>
      </c>
      <c r="I28" s="9">
        <v>4.1900000000000004</v>
      </c>
      <c r="L28" s="534"/>
      <c r="M28" s="8"/>
      <c r="N28" s="8"/>
      <c r="T28" s="16"/>
      <c r="U28" s="16"/>
      <c r="V28" s="8"/>
      <c r="W28" s="8"/>
      <c r="X28" s="8"/>
      <c r="Y28" s="8"/>
      <c r="Z28" s="8"/>
      <c r="AB28" s="2" t="s">
        <v>25</v>
      </c>
      <c r="AC28" s="2" t="s">
        <v>32</v>
      </c>
      <c r="AD28" s="17">
        <v>8</v>
      </c>
    </row>
    <row r="29" spans="1:30">
      <c r="A29" s="6">
        <v>43252</v>
      </c>
      <c r="B29" s="7"/>
      <c r="C29" s="8"/>
      <c r="D29" s="8"/>
      <c r="E29" s="10">
        <f t="shared" si="0"/>
        <v>45.357999999999997</v>
      </c>
      <c r="F29" s="11"/>
      <c r="G29" s="11"/>
      <c r="H29" s="9">
        <v>45.912999999999997</v>
      </c>
      <c r="I29" s="9">
        <v>0.55500000000000005</v>
      </c>
      <c r="L29" s="534"/>
      <c r="M29" s="8"/>
      <c r="N29" s="8"/>
      <c r="T29" s="16"/>
      <c r="U29" s="16"/>
      <c r="V29" s="8"/>
      <c r="W29" s="8"/>
      <c r="X29" s="8"/>
      <c r="Y29" s="8"/>
      <c r="Z29" s="8"/>
      <c r="AB29" s="2" t="s">
        <v>33</v>
      </c>
      <c r="AC29" s="2" t="s">
        <v>34</v>
      </c>
      <c r="AD29" s="17">
        <v>8</v>
      </c>
    </row>
    <row r="30" spans="1:30">
      <c r="A30" s="6">
        <v>43282</v>
      </c>
      <c r="B30" s="7"/>
      <c r="C30" s="8"/>
      <c r="D30" s="8"/>
      <c r="E30" s="10">
        <f t="shared" si="0"/>
        <v>49.514999999999993</v>
      </c>
      <c r="F30" s="11"/>
      <c r="G30" s="11"/>
      <c r="H30" s="9">
        <v>50.48</v>
      </c>
      <c r="I30" s="9">
        <v>0.96499999999999997</v>
      </c>
      <c r="J30" s="7">
        <v>61.51</v>
      </c>
      <c r="L30" s="534"/>
      <c r="M30" s="8"/>
      <c r="N30" s="8"/>
      <c r="T30" s="16"/>
      <c r="U30" s="16"/>
      <c r="V30" s="8"/>
      <c r="W30" s="8"/>
      <c r="X30" s="8"/>
      <c r="Y30" s="8"/>
      <c r="Z30" s="8"/>
      <c r="AB30" s="2" t="s">
        <v>35</v>
      </c>
      <c r="AC30" s="2" t="s">
        <v>36</v>
      </c>
      <c r="AD30" s="17">
        <v>8</v>
      </c>
    </row>
    <row r="31" spans="1:30">
      <c r="A31" s="6">
        <v>43313</v>
      </c>
      <c r="B31" s="7"/>
      <c r="C31" s="8"/>
      <c r="D31" s="8"/>
      <c r="E31" s="10">
        <f t="shared" si="0"/>
        <v>66.963999999999999</v>
      </c>
      <c r="F31" s="11"/>
      <c r="G31" s="11"/>
      <c r="H31" s="9">
        <v>71.456000000000003</v>
      </c>
      <c r="I31" s="9">
        <v>4.492</v>
      </c>
      <c r="J31" s="7">
        <v>80.61</v>
      </c>
      <c r="K31" s="454">
        <f t="shared" ref="K31:K66" si="1">J31-J30</f>
        <v>19.100000000000001</v>
      </c>
      <c r="L31" s="534"/>
      <c r="M31" s="8"/>
      <c r="N31" s="8"/>
      <c r="T31" s="16"/>
      <c r="U31" s="16"/>
      <c r="V31" s="8"/>
      <c r="W31" s="8"/>
      <c r="X31" s="8"/>
      <c r="Y31" s="8"/>
      <c r="Z31" s="8"/>
      <c r="AB31" s="2" t="s">
        <v>37</v>
      </c>
      <c r="AC31" s="2" t="s">
        <v>38</v>
      </c>
      <c r="AD31" s="17">
        <v>8.5</v>
      </c>
    </row>
    <row r="32" spans="1:30">
      <c r="A32" s="6">
        <v>43344</v>
      </c>
      <c r="B32" s="7"/>
      <c r="C32" s="8"/>
      <c r="D32" s="8"/>
      <c r="E32" s="10">
        <f t="shared" si="0"/>
        <v>47.009</v>
      </c>
      <c r="F32" s="11"/>
      <c r="G32" s="11"/>
      <c r="H32" s="9">
        <v>53.768999999999998</v>
      </c>
      <c r="I32" s="9">
        <v>6.76</v>
      </c>
      <c r="J32" s="7">
        <v>77.150000000000006</v>
      </c>
      <c r="K32" s="454">
        <f t="shared" si="1"/>
        <v>-3.4599999999999937</v>
      </c>
      <c r="L32" s="534"/>
      <c r="M32" s="8"/>
      <c r="N32" s="8"/>
      <c r="T32" s="16"/>
      <c r="U32" s="16"/>
      <c r="V32" s="8"/>
      <c r="W32" s="8"/>
      <c r="X32" s="8"/>
      <c r="Y32" s="8"/>
      <c r="Z32" s="8"/>
      <c r="AB32" s="2" t="s">
        <v>39</v>
      </c>
      <c r="AC32" s="2" t="s">
        <v>40</v>
      </c>
      <c r="AD32" s="17">
        <v>10</v>
      </c>
    </row>
    <row r="33" spans="1:30">
      <c r="A33" s="6">
        <v>43374</v>
      </c>
      <c r="B33" s="7"/>
      <c r="C33" s="8"/>
      <c r="D33" s="8"/>
      <c r="E33" s="10">
        <f t="shared" si="0"/>
        <v>64.536999999999992</v>
      </c>
      <c r="F33" s="11"/>
      <c r="G33" s="11"/>
      <c r="H33" s="9">
        <v>66.558999999999997</v>
      </c>
      <c r="I33" s="9">
        <v>2.0219999999999998</v>
      </c>
      <c r="J33" s="7">
        <v>88.82</v>
      </c>
      <c r="K33" s="454">
        <f t="shared" si="1"/>
        <v>11.669999999999987</v>
      </c>
      <c r="L33" s="534"/>
      <c r="M33" s="8"/>
      <c r="N33" s="8"/>
      <c r="T33" s="16"/>
      <c r="U33" s="16"/>
      <c r="V33" s="8"/>
      <c r="W33" s="8"/>
      <c r="X33" s="8"/>
      <c r="Y33" s="8"/>
      <c r="Z33" s="8"/>
      <c r="AB33" s="2" t="s">
        <v>29</v>
      </c>
      <c r="AC33" s="2" t="s">
        <v>41</v>
      </c>
      <c r="AD33" s="17">
        <v>10</v>
      </c>
    </row>
    <row r="34" spans="1:30">
      <c r="A34" s="6">
        <v>43405</v>
      </c>
      <c r="B34" s="7"/>
      <c r="C34" s="8"/>
      <c r="D34" s="8"/>
      <c r="E34" s="10">
        <f t="shared" si="0"/>
        <v>53.037999999999997</v>
      </c>
      <c r="F34" s="11"/>
      <c r="G34" s="11"/>
      <c r="H34" s="9">
        <v>58.048999999999999</v>
      </c>
      <c r="I34" s="9">
        <v>5.0110000000000001</v>
      </c>
      <c r="J34" s="7">
        <v>101.47</v>
      </c>
      <c r="K34" s="454">
        <f t="shared" si="1"/>
        <v>12.650000000000006</v>
      </c>
      <c r="L34" s="534"/>
      <c r="M34" s="8"/>
      <c r="N34" s="8"/>
      <c r="T34" s="16"/>
      <c r="U34" s="16"/>
      <c r="V34" s="8"/>
      <c r="W34" s="8"/>
      <c r="X34" s="8"/>
      <c r="Y34" s="8"/>
      <c r="Z34" s="8"/>
      <c r="AB34" s="2" t="s">
        <v>25</v>
      </c>
      <c r="AC34" s="2" t="s">
        <v>42</v>
      </c>
      <c r="AD34" s="17">
        <v>10</v>
      </c>
    </row>
    <row r="35" spans="1:30" ht="17.25" thickBot="1">
      <c r="A35" s="6">
        <v>43435</v>
      </c>
      <c r="B35" s="7"/>
      <c r="C35" s="8"/>
      <c r="D35" s="8"/>
      <c r="E35" s="10">
        <f t="shared" si="0"/>
        <v>66.858000000000004</v>
      </c>
      <c r="F35" s="11"/>
      <c r="G35" s="11"/>
      <c r="H35" s="9">
        <v>71.724000000000004</v>
      </c>
      <c r="I35" s="9">
        <v>4.8659999999999997</v>
      </c>
      <c r="J35" s="7">
        <v>106.57</v>
      </c>
      <c r="K35" s="454">
        <f t="shared" si="1"/>
        <v>5.0999999999999943</v>
      </c>
      <c r="L35" s="534"/>
      <c r="M35" s="8"/>
      <c r="N35" s="8"/>
      <c r="T35" s="16"/>
      <c r="U35" s="16"/>
      <c r="V35" s="8"/>
      <c r="W35" s="8"/>
      <c r="X35" s="8"/>
      <c r="Y35" s="8"/>
      <c r="Z35" s="8"/>
      <c r="AB35" s="2" t="s">
        <v>25</v>
      </c>
      <c r="AC35" s="2" t="s">
        <v>43</v>
      </c>
      <c r="AD35" s="17">
        <v>10</v>
      </c>
    </row>
    <row r="36" spans="1:30" s="29" customFormat="1">
      <c r="A36" s="18">
        <v>43466</v>
      </c>
      <c r="B36" s="24">
        <v>542.86</v>
      </c>
      <c r="C36" s="20"/>
      <c r="D36" s="20"/>
      <c r="E36" s="22">
        <f>H36-I36</f>
        <v>81.826999999999998</v>
      </c>
      <c r="F36" s="20">
        <f>(SUM(E36)/SUM(E24))-1</f>
        <v>2.7809528594576305E-2</v>
      </c>
      <c r="G36" s="20">
        <f t="shared" ref="G36:G45" si="2">(E36/E24)-1</f>
        <v>2.7809528594576305E-2</v>
      </c>
      <c r="H36" s="21">
        <v>88.754000000000005</v>
      </c>
      <c r="I36" s="21">
        <v>6.9269999999999996</v>
      </c>
      <c r="J36" s="19">
        <v>117.44</v>
      </c>
      <c r="K36" s="455">
        <f t="shared" si="1"/>
        <v>10.870000000000005</v>
      </c>
      <c r="L36" s="535">
        <f t="shared" ref="L36:L66" si="3">B36+E36+J35-J36</f>
        <v>613.81700000000001</v>
      </c>
      <c r="M36" s="20"/>
      <c r="N36" s="20"/>
      <c r="O36" s="25"/>
      <c r="P36" s="26"/>
      <c r="Q36" s="26"/>
      <c r="R36" s="26"/>
      <c r="S36" s="27"/>
      <c r="T36" s="28"/>
      <c r="U36" s="28"/>
      <c r="V36" s="20"/>
      <c r="W36" s="20"/>
      <c r="X36" s="20"/>
      <c r="Y36" s="20"/>
      <c r="Z36" s="20"/>
      <c r="AB36" s="29" t="s">
        <v>44</v>
      </c>
      <c r="AC36" s="29" t="s">
        <v>45</v>
      </c>
      <c r="AD36" s="23">
        <v>10</v>
      </c>
    </row>
    <row r="37" spans="1:30" s="30" customFormat="1">
      <c r="A37" s="6">
        <v>43497</v>
      </c>
      <c r="B37" s="12">
        <v>508.66</v>
      </c>
      <c r="C37" s="8"/>
      <c r="D37" s="8"/>
      <c r="E37" s="10">
        <f t="shared" si="0"/>
        <v>71.843829999999997</v>
      </c>
      <c r="F37" s="8">
        <f>(SUM(E36:E37)/SUM(E24:E25))-1</f>
        <v>0.10889616106220235</v>
      </c>
      <c r="G37" s="8">
        <f t="shared" si="2"/>
        <v>0.21837349704071762</v>
      </c>
      <c r="H37" s="9">
        <v>72.819829999999996</v>
      </c>
      <c r="I37" s="9">
        <v>0.97599999999999998</v>
      </c>
      <c r="J37" s="7">
        <v>146.54</v>
      </c>
      <c r="K37" s="454">
        <f t="shared" si="1"/>
        <v>29.099999999999994</v>
      </c>
      <c r="L37" s="534">
        <f t="shared" si="3"/>
        <v>551.40382999999997</v>
      </c>
      <c r="M37" s="8"/>
      <c r="N37" s="8"/>
      <c r="O37" s="13"/>
      <c r="P37" s="14"/>
      <c r="Q37" s="14"/>
      <c r="R37" s="14"/>
      <c r="S37" s="15"/>
      <c r="T37" s="16"/>
      <c r="U37" s="16"/>
      <c r="V37" s="8"/>
      <c r="W37" s="8"/>
      <c r="X37" s="8"/>
      <c r="Y37" s="8"/>
      <c r="Z37" s="8"/>
      <c r="AB37" s="30" t="s">
        <v>46</v>
      </c>
      <c r="AC37" s="30" t="s">
        <v>47</v>
      </c>
      <c r="AD37" s="11">
        <v>10</v>
      </c>
    </row>
    <row r="38" spans="1:30" s="30" customFormat="1">
      <c r="A38" s="6">
        <v>43525</v>
      </c>
      <c r="B38" s="12">
        <v>570.52</v>
      </c>
      <c r="C38" s="8"/>
      <c r="D38" s="8"/>
      <c r="E38" s="10">
        <f t="shared" si="0"/>
        <v>66.08</v>
      </c>
      <c r="F38" s="8">
        <f>(SUM(E36:E38)/SUM(E24:E26))-1</f>
        <v>4.2995604958897538E-2</v>
      </c>
      <c r="G38" s="8">
        <f t="shared" si="2"/>
        <v>-8.3647659196804947E-2</v>
      </c>
      <c r="H38" s="11">
        <v>67.260000000000005</v>
      </c>
      <c r="I38" s="11">
        <v>1.18</v>
      </c>
      <c r="J38" s="7">
        <v>139.94</v>
      </c>
      <c r="K38" s="454">
        <f t="shared" si="1"/>
        <v>-6.5999999999999943</v>
      </c>
      <c r="L38" s="534">
        <f t="shared" si="3"/>
        <v>643.20000000000005</v>
      </c>
      <c r="M38" s="8"/>
      <c r="N38" s="8"/>
      <c r="O38" s="13"/>
      <c r="P38" s="14"/>
      <c r="Q38" s="14"/>
      <c r="R38" s="14"/>
      <c r="S38" s="15"/>
      <c r="T38" s="16"/>
      <c r="U38" s="16"/>
      <c r="V38" s="8"/>
      <c r="W38" s="8"/>
      <c r="X38" s="8"/>
      <c r="Y38" s="8"/>
      <c r="Z38" s="8"/>
      <c r="AB38" s="30" t="s">
        <v>44</v>
      </c>
      <c r="AC38" s="30" t="s">
        <v>48</v>
      </c>
      <c r="AD38" s="11">
        <v>10</v>
      </c>
    </row>
    <row r="39" spans="1:30" s="30" customFormat="1">
      <c r="A39" s="6">
        <v>43556</v>
      </c>
      <c r="B39" s="12">
        <v>520.83000000000004</v>
      </c>
      <c r="C39" s="8"/>
      <c r="D39" s="8"/>
      <c r="E39" s="10">
        <f t="shared" si="0"/>
        <v>60.78</v>
      </c>
      <c r="F39" s="8">
        <f>(SUM(E36:E39)/SUM(E24:E27))-1</f>
        <v>3.9053102556789954E-2</v>
      </c>
      <c r="G39" s="8">
        <f t="shared" si="2"/>
        <v>2.504427017455102E-2</v>
      </c>
      <c r="H39" s="11">
        <v>63.29</v>
      </c>
      <c r="I39" s="11">
        <v>2.5099999999999998</v>
      </c>
      <c r="J39" s="7">
        <v>123.06</v>
      </c>
      <c r="K39" s="454">
        <f t="shared" si="1"/>
        <v>-16.879999999999995</v>
      </c>
      <c r="L39" s="534">
        <f t="shared" si="3"/>
        <v>598.49</v>
      </c>
      <c r="M39" s="8"/>
      <c r="N39" s="8"/>
      <c r="O39" s="13">
        <v>0.88419999999999999</v>
      </c>
      <c r="P39" s="14">
        <v>0.217</v>
      </c>
      <c r="Q39" s="14">
        <v>0.73750000000000004</v>
      </c>
      <c r="R39" s="14">
        <v>0.57599999999999996</v>
      </c>
      <c r="S39" s="15">
        <v>0.35120000000000001</v>
      </c>
      <c r="T39" s="16"/>
      <c r="U39" s="16"/>
      <c r="V39" s="8"/>
      <c r="W39" s="8"/>
      <c r="X39" s="8"/>
      <c r="Y39" s="8"/>
      <c r="Z39" s="8"/>
      <c r="AB39" s="30" t="s">
        <v>49</v>
      </c>
      <c r="AC39" s="30" t="s">
        <v>50</v>
      </c>
      <c r="AD39" s="11">
        <v>10</v>
      </c>
    </row>
    <row r="40" spans="1:30" s="30" customFormat="1">
      <c r="A40" s="6">
        <v>43586</v>
      </c>
      <c r="B40" s="12">
        <v>553.79</v>
      </c>
      <c r="C40" s="8"/>
      <c r="D40" s="8"/>
      <c r="E40" s="10">
        <f t="shared" si="0"/>
        <v>80.72999999999999</v>
      </c>
      <c r="F40" s="8">
        <f>(SUM(E36:E40)/SUM(E24:E28))-1</f>
        <v>0.13614752964116139</v>
      </c>
      <c r="G40" s="8">
        <f t="shared" si="2"/>
        <v>0.68247087510159821</v>
      </c>
      <c r="H40" s="11">
        <v>81.99</v>
      </c>
      <c r="I40" s="11">
        <v>1.26</v>
      </c>
      <c r="J40" s="7">
        <v>124.34</v>
      </c>
      <c r="K40" s="454">
        <f t="shared" si="1"/>
        <v>1.2800000000000011</v>
      </c>
      <c r="L40" s="534">
        <f t="shared" si="3"/>
        <v>633.2399999999999</v>
      </c>
      <c r="M40" s="8"/>
      <c r="N40" s="8"/>
      <c r="O40" s="13"/>
      <c r="P40" s="14"/>
      <c r="Q40" s="14"/>
      <c r="R40" s="14"/>
      <c r="S40" s="15"/>
      <c r="T40" s="16"/>
      <c r="U40" s="16"/>
      <c r="V40" s="8"/>
      <c r="W40" s="8"/>
      <c r="X40" s="8"/>
      <c r="Y40" s="8"/>
      <c r="Z40" s="8"/>
      <c r="AB40" s="30" t="s">
        <v>51</v>
      </c>
      <c r="AC40" s="30" t="s">
        <v>52</v>
      </c>
      <c r="AD40" s="11">
        <v>10</v>
      </c>
    </row>
    <row r="41" spans="1:30" s="30" customFormat="1">
      <c r="A41" s="6">
        <v>43617</v>
      </c>
      <c r="B41" s="12">
        <v>561.69000000000005</v>
      </c>
      <c r="C41" s="8"/>
      <c r="D41" s="8"/>
      <c r="E41" s="10">
        <f t="shared" si="0"/>
        <v>89.86</v>
      </c>
      <c r="F41" s="8">
        <f>(SUM(E36:E41)/SUM(E24:E29))-1</f>
        <v>0.24163518914039139</v>
      </c>
      <c r="G41" s="8">
        <f t="shared" si="2"/>
        <v>0.98112791569293201</v>
      </c>
      <c r="H41" s="11">
        <v>90.73</v>
      </c>
      <c r="I41" s="11">
        <v>0.87</v>
      </c>
      <c r="J41" s="7">
        <v>125.17</v>
      </c>
      <c r="K41" s="454">
        <f t="shared" si="1"/>
        <v>0.82999999999999829</v>
      </c>
      <c r="L41" s="534">
        <f t="shared" si="3"/>
        <v>650.72000000000014</v>
      </c>
      <c r="M41" s="8"/>
      <c r="N41" s="8"/>
      <c r="O41" s="13"/>
      <c r="P41" s="14"/>
      <c r="Q41" s="14"/>
      <c r="R41" s="14"/>
      <c r="S41" s="15"/>
      <c r="T41" s="16"/>
      <c r="U41" s="16"/>
      <c r="V41" s="8"/>
      <c r="W41" s="8"/>
      <c r="X41" s="8"/>
      <c r="Y41" s="8"/>
      <c r="Z41" s="8"/>
      <c r="AB41" s="30" t="s">
        <v>53</v>
      </c>
      <c r="AC41" s="30" t="s">
        <v>54</v>
      </c>
      <c r="AD41" s="11">
        <v>10</v>
      </c>
    </row>
    <row r="42" spans="1:30" s="30" customFormat="1">
      <c r="A42" s="6">
        <v>43647</v>
      </c>
      <c r="B42" s="12">
        <v>564.57000000000005</v>
      </c>
      <c r="C42" s="8"/>
      <c r="D42" s="8"/>
      <c r="E42" s="10">
        <f t="shared" si="0"/>
        <v>95.95</v>
      </c>
      <c r="F42" s="8">
        <f>(SUM(E36:E42)/SUM(E24:E30))-1</f>
        <v>0.32513044910535038</v>
      </c>
      <c r="G42" s="8">
        <f t="shared" si="2"/>
        <v>0.93779662728466162</v>
      </c>
      <c r="H42" s="11">
        <v>97.26</v>
      </c>
      <c r="I42" s="11">
        <v>1.31</v>
      </c>
      <c r="J42" s="7">
        <v>163.76</v>
      </c>
      <c r="K42" s="454">
        <f t="shared" si="1"/>
        <v>38.589999999999989</v>
      </c>
      <c r="L42" s="534">
        <f t="shared" si="3"/>
        <v>621.93000000000006</v>
      </c>
      <c r="M42" s="8"/>
      <c r="N42" s="8"/>
      <c r="O42" s="13"/>
      <c r="P42" s="14"/>
      <c r="Q42" s="14"/>
      <c r="R42" s="14"/>
      <c r="S42" s="15"/>
      <c r="T42" s="16"/>
      <c r="U42" s="16"/>
      <c r="V42" s="8"/>
      <c r="W42" s="8"/>
      <c r="X42" s="8"/>
      <c r="Y42" s="8"/>
      <c r="Z42" s="8"/>
      <c r="AB42" s="30" t="s">
        <v>27</v>
      </c>
      <c r="AC42" s="30" t="s">
        <v>55</v>
      </c>
      <c r="AD42" s="11">
        <v>10</v>
      </c>
    </row>
    <row r="43" spans="1:30" s="30" customFormat="1">
      <c r="A43" s="6">
        <v>43678</v>
      </c>
      <c r="B43" s="12">
        <v>544.27</v>
      </c>
      <c r="C43" s="8"/>
      <c r="D43" s="8"/>
      <c r="E43" s="10">
        <f t="shared" si="0"/>
        <v>107.18600000000001</v>
      </c>
      <c r="F43" s="8">
        <f>(SUM(E36:E43)/SUM(E24:E31))-1</f>
        <v>0.36358333663327169</v>
      </c>
      <c r="G43" s="8">
        <f t="shared" si="2"/>
        <v>0.6006510961113436</v>
      </c>
      <c r="H43" s="11">
        <v>107.31</v>
      </c>
      <c r="I43" s="11">
        <v>0.124</v>
      </c>
      <c r="J43" s="7">
        <v>178.28</v>
      </c>
      <c r="K43" s="454">
        <f t="shared" si="1"/>
        <v>14.52000000000001</v>
      </c>
      <c r="L43" s="534">
        <f t="shared" si="3"/>
        <v>636.93600000000004</v>
      </c>
      <c r="M43" s="8"/>
      <c r="N43" s="8"/>
      <c r="O43" s="13"/>
      <c r="P43" s="14"/>
      <c r="Q43" s="14"/>
      <c r="R43" s="14"/>
      <c r="S43" s="15"/>
      <c r="T43" s="16"/>
      <c r="U43" s="16"/>
      <c r="V43" s="8"/>
      <c r="W43" s="8"/>
      <c r="X43" s="8"/>
      <c r="Y43" s="8"/>
      <c r="Z43" s="8"/>
      <c r="AB43" s="30" t="s">
        <v>56</v>
      </c>
      <c r="AC43" s="30" t="s">
        <v>57</v>
      </c>
      <c r="AD43" s="11">
        <v>10</v>
      </c>
    </row>
    <row r="44" spans="1:30" s="30" customFormat="1">
      <c r="A44" s="6">
        <v>43709</v>
      </c>
      <c r="B44" s="12">
        <v>521.51</v>
      </c>
      <c r="C44" s="8"/>
      <c r="D44" s="8"/>
      <c r="E44" s="10">
        <f t="shared" si="0"/>
        <v>95.190000000000012</v>
      </c>
      <c r="F44" s="8">
        <f>(SUM(E36:E44)/SUM(E24:E32))-1</f>
        <v>0.42259694086740018</v>
      </c>
      <c r="G44" s="8">
        <f t="shared" si="2"/>
        <v>1.0249313961156377</v>
      </c>
      <c r="H44" s="11">
        <v>96.68</v>
      </c>
      <c r="I44" s="11">
        <v>1.49</v>
      </c>
      <c r="J44" s="7">
        <v>176.19</v>
      </c>
      <c r="K44" s="454">
        <f t="shared" si="1"/>
        <v>-2.0900000000000034</v>
      </c>
      <c r="L44" s="534">
        <f t="shared" si="3"/>
        <v>618.79</v>
      </c>
      <c r="M44" s="8"/>
      <c r="N44" s="8"/>
      <c r="O44" s="13"/>
      <c r="P44" s="14"/>
      <c r="Q44" s="14"/>
      <c r="R44" s="14"/>
      <c r="S44" s="15"/>
      <c r="T44" s="16"/>
      <c r="U44" s="16"/>
      <c r="V44" s="8"/>
      <c r="W44" s="8"/>
      <c r="X44" s="8"/>
      <c r="Y44" s="8"/>
      <c r="Z44" s="8"/>
      <c r="AB44" s="30" t="s">
        <v>29</v>
      </c>
      <c r="AC44" s="30" t="s">
        <v>58</v>
      </c>
      <c r="AD44" s="11">
        <v>10</v>
      </c>
    </row>
    <row r="45" spans="1:30" s="30" customFormat="1">
      <c r="A45" s="6">
        <v>43739</v>
      </c>
      <c r="B45" s="12">
        <v>555.6</v>
      </c>
      <c r="C45" s="8"/>
      <c r="D45" s="8"/>
      <c r="E45" s="10">
        <f t="shared" si="0"/>
        <v>111.97799999999999</v>
      </c>
      <c r="F45" s="8">
        <f>(SUM(E36:E45)/SUM(E24:E33))-1</f>
        <v>0.4567015471300564</v>
      </c>
      <c r="G45" s="8">
        <f t="shared" si="2"/>
        <v>0.73509769589537788</v>
      </c>
      <c r="H45" s="11">
        <v>112.05</v>
      </c>
      <c r="I45" s="11">
        <v>7.1999999999999995E-2</v>
      </c>
      <c r="J45" s="7">
        <v>174.24</v>
      </c>
      <c r="K45" s="454">
        <f t="shared" si="1"/>
        <v>-1.9499999999999886</v>
      </c>
      <c r="L45" s="534">
        <f t="shared" si="3"/>
        <v>669.52800000000002</v>
      </c>
      <c r="M45" s="8"/>
      <c r="N45" s="8"/>
      <c r="O45" s="13"/>
      <c r="P45" s="14"/>
      <c r="Q45" s="14"/>
      <c r="R45" s="14"/>
      <c r="S45" s="15"/>
      <c r="T45" s="16"/>
      <c r="U45" s="16"/>
      <c r="V45" s="8"/>
      <c r="W45" s="8"/>
      <c r="X45" s="8"/>
      <c r="Y45" s="8"/>
      <c r="Z45" s="8"/>
      <c r="AB45" s="30" t="s">
        <v>53</v>
      </c>
      <c r="AC45" s="30" t="s">
        <v>59</v>
      </c>
      <c r="AD45" s="11">
        <v>10</v>
      </c>
    </row>
    <row r="46" spans="1:30" s="30" customFormat="1">
      <c r="A46" s="6">
        <v>43770</v>
      </c>
      <c r="B46" s="12">
        <v>564.83000000000004</v>
      </c>
      <c r="C46" s="8"/>
      <c r="D46" s="8"/>
      <c r="E46" s="10">
        <f t="shared" si="0"/>
        <v>91.83</v>
      </c>
      <c r="F46" s="8">
        <f>(SUM(E36:E46)/SUM(E24:E34))-1</f>
        <v>0.47931121011932243</v>
      </c>
      <c r="G46" s="8">
        <f>(E46/E34)-1</f>
        <v>0.7314001282099627</v>
      </c>
      <c r="H46" s="11">
        <v>92.09</v>
      </c>
      <c r="I46" s="11">
        <v>0.26</v>
      </c>
      <c r="J46" s="7">
        <v>155.1</v>
      </c>
      <c r="K46" s="454">
        <f t="shared" si="1"/>
        <v>-19.140000000000015</v>
      </c>
      <c r="L46" s="534">
        <f t="shared" si="3"/>
        <v>675.80000000000007</v>
      </c>
      <c r="M46" s="8"/>
      <c r="N46" s="8"/>
      <c r="O46" s="13"/>
      <c r="P46" s="14"/>
      <c r="Q46" s="14"/>
      <c r="R46" s="14"/>
      <c r="S46" s="15"/>
      <c r="T46" s="16"/>
      <c r="U46" s="16"/>
      <c r="V46" s="43"/>
      <c r="W46" s="43"/>
      <c r="X46" s="43"/>
      <c r="Y46" s="43"/>
      <c r="Z46" s="43"/>
      <c r="AB46" s="30" t="s">
        <v>44</v>
      </c>
      <c r="AC46" s="30" t="s">
        <v>60</v>
      </c>
      <c r="AD46" s="11">
        <v>10</v>
      </c>
    </row>
    <row r="47" spans="1:30" s="42" customFormat="1" ht="17.25" thickBot="1">
      <c r="A47" s="31">
        <v>43800</v>
      </c>
      <c r="B47" s="37">
        <v>575.5</v>
      </c>
      <c r="C47" s="33"/>
      <c r="D47" s="33"/>
      <c r="E47" s="35">
        <f t="shared" si="0"/>
        <v>119.22</v>
      </c>
      <c r="F47" s="33">
        <f>(SUM(E36:E47)/SUM(E24:E35))-1</f>
        <v>0.50787534323422601</v>
      </c>
      <c r="G47" s="33">
        <f>(E47/E35)-1</f>
        <v>0.78318226689401405</v>
      </c>
      <c r="H47" s="36">
        <v>119.34</v>
      </c>
      <c r="I47" s="36">
        <v>0.12</v>
      </c>
      <c r="J47" s="32">
        <v>130.86000000000001</v>
      </c>
      <c r="K47" s="456">
        <f t="shared" si="1"/>
        <v>-24.239999999999981</v>
      </c>
      <c r="L47" s="536">
        <f t="shared" si="3"/>
        <v>718.96</v>
      </c>
      <c r="M47" s="33"/>
      <c r="N47" s="33"/>
      <c r="O47" s="38"/>
      <c r="P47" s="39"/>
      <c r="Q47" s="39"/>
      <c r="R47" s="39"/>
      <c r="S47" s="40"/>
      <c r="T47" s="41"/>
      <c r="U47" s="41"/>
      <c r="V47" s="44"/>
      <c r="W47" s="44"/>
      <c r="X47" s="44"/>
      <c r="Y47" s="44"/>
      <c r="Z47" s="44"/>
      <c r="AB47" s="42" t="s">
        <v>25</v>
      </c>
      <c r="AC47" s="42" t="s">
        <v>61</v>
      </c>
      <c r="AD47" s="36">
        <v>10</v>
      </c>
    </row>
    <row r="48" spans="1:30" s="29" customFormat="1">
      <c r="A48" s="18">
        <v>43831</v>
      </c>
      <c r="B48" s="24">
        <v>588.83000000000004</v>
      </c>
      <c r="C48" s="20">
        <f>(SUM(B48)/SUM(B36))-1</f>
        <v>8.4681133257193508E-2</v>
      </c>
      <c r="D48" s="20">
        <f t="shared" ref="D48:D57" si="4">(B48/B36)-1</f>
        <v>8.4681133257193508E-2</v>
      </c>
      <c r="E48" s="22">
        <f>H48-I48</f>
        <v>85.435000000000002</v>
      </c>
      <c r="F48" s="20">
        <f>(SUM(E48)/SUM(E36))-1</f>
        <v>4.4093025529470697E-2</v>
      </c>
      <c r="G48" s="20">
        <f t="shared" ref="G48:G57" si="5">(E48/E36)-1</f>
        <v>4.4093025529470697E-2</v>
      </c>
      <c r="H48" s="21">
        <v>86.09</v>
      </c>
      <c r="I48" s="21">
        <v>0.65500000000000003</v>
      </c>
      <c r="J48" s="19">
        <v>115.12</v>
      </c>
      <c r="K48" s="455">
        <f t="shared" si="1"/>
        <v>-15.740000000000009</v>
      </c>
      <c r="L48" s="535">
        <f t="shared" si="3"/>
        <v>690.00500000000011</v>
      </c>
      <c r="M48" s="20">
        <f>(SUM(L48)/SUM(L36))-1</f>
        <v>0.12412168447599226</v>
      </c>
      <c r="N48" s="20">
        <f t="shared" ref="N48:N58" si="6">(L48/L36)-1</f>
        <v>0.12412168447599226</v>
      </c>
      <c r="O48" s="25">
        <v>0.9052</v>
      </c>
      <c r="P48" s="26">
        <v>0.151</v>
      </c>
      <c r="Q48" s="26">
        <v>0.75</v>
      </c>
      <c r="R48" s="26">
        <v>0.52249999999999996</v>
      </c>
      <c r="S48" s="27">
        <v>0.17050000000000001</v>
      </c>
      <c r="T48" s="28"/>
      <c r="U48" s="28"/>
      <c r="V48" s="180"/>
      <c r="W48" s="180"/>
      <c r="X48" s="180"/>
      <c r="Y48" s="180"/>
      <c r="Z48" s="180"/>
      <c r="AD48" s="23"/>
    </row>
    <row r="49" spans="1:30" s="30" customFormat="1">
      <c r="A49" s="6">
        <v>43862</v>
      </c>
      <c r="B49" s="12">
        <v>494.17</v>
      </c>
      <c r="C49" s="8">
        <f>(SUM(B48:B49)/SUM(B36:B37))-1</f>
        <v>2.9937614120511213E-2</v>
      </c>
      <c r="D49" s="8">
        <f t="shared" si="4"/>
        <v>-2.8486611882200252E-2</v>
      </c>
      <c r="E49" s="10">
        <f t="shared" si="0"/>
        <v>85.435000000000002</v>
      </c>
      <c r="F49" s="8">
        <f>(SUM(E48:E49)/SUM(E36:E37))-1</f>
        <v>0.11192215204408029</v>
      </c>
      <c r="G49" s="8">
        <f t="shared" si="5"/>
        <v>0.18917657925530973</v>
      </c>
      <c r="H49" s="9">
        <v>86.09</v>
      </c>
      <c r="I49" s="9">
        <v>0.65500000000000003</v>
      </c>
      <c r="J49" s="7">
        <v>155.54</v>
      </c>
      <c r="K49" s="454">
        <f t="shared" si="1"/>
        <v>40.419999999999987</v>
      </c>
      <c r="L49" s="534">
        <f t="shared" si="3"/>
        <v>539.18500000000006</v>
      </c>
      <c r="M49" s="8">
        <f>(SUM(L48:L49)/SUM(L36:L37))-1</f>
        <v>5.4898752539465079E-2</v>
      </c>
      <c r="N49" s="8">
        <f t="shared" si="6"/>
        <v>-2.2159494249432199E-2</v>
      </c>
      <c r="O49" s="13">
        <v>0.79790000000000005</v>
      </c>
      <c r="P49" s="14">
        <v>9.1300000000000006E-2</v>
      </c>
      <c r="Q49" s="14">
        <v>0.61599999999999999</v>
      </c>
      <c r="R49" s="14">
        <v>0.44</v>
      </c>
      <c r="S49" s="15">
        <v>3.6400000000000002E-2</v>
      </c>
      <c r="T49" s="16"/>
      <c r="U49" s="12"/>
      <c r="V49" s="9"/>
      <c r="W49" s="43"/>
      <c r="X49" s="43"/>
      <c r="Y49" s="43"/>
      <c r="Z49" s="43"/>
      <c r="AD49" s="11"/>
    </row>
    <row r="50" spans="1:30" s="30" customFormat="1">
      <c r="A50" s="6">
        <v>43891</v>
      </c>
      <c r="B50" s="12">
        <v>575.51</v>
      </c>
      <c r="C50" s="8">
        <f>(SUM(B48:B50)/SUM(B36:B38))-1</f>
        <v>2.248403245296049E-2</v>
      </c>
      <c r="D50" s="8">
        <f t="shared" si="4"/>
        <v>8.7464067867910611E-3</v>
      </c>
      <c r="E50" s="10">
        <f t="shared" si="0"/>
        <v>83.66</v>
      </c>
      <c r="F50" s="8">
        <f>(SUM(E48:E50)/SUM(E36:E38))-1</f>
        <v>0.15826638743526011</v>
      </c>
      <c r="G50" s="8">
        <f t="shared" si="5"/>
        <v>0.26604116222760288</v>
      </c>
      <c r="H50" s="9" t="s">
        <v>62</v>
      </c>
      <c r="I50" s="9" t="s">
        <v>63</v>
      </c>
      <c r="J50" s="7">
        <v>162.08000000000001</v>
      </c>
      <c r="K50" s="454">
        <f t="shared" si="1"/>
        <v>6.5400000000000205</v>
      </c>
      <c r="L50" s="534">
        <f t="shared" si="3"/>
        <v>652.62999999999988</v>
      </c>
      <c r="M50" s="8">
        <f>(SUM(L48:L50)/SUM(L36:L38))-1</f>
        <v>4.0587438931457109E-2</v>
      </c>
      <c r="N50" s="8">
        <f t="shared" si="6"/>
        <v>1.4661069651741077E-2</v>
      </c>
      <c r="O50" s="13">
        <v>0.8347</v>
      </c>
      <c r="P50" s="14">
        <v>0.11219999999999999</v>
      </c>
      <c r="Q50" s="14">
        <v>0.65749999999999997</v>
      </c>
      <c r="R50" s="14">
        <v>0.38500000000000001</v>
      </c>
      <c r="S50" s="15">
        <v>0.35639999999999999</v>
      </c>
      <c r="T50" s="16"/>
      <c r="U50" s="12"/>
      <c r="V50" s="9"/>
      <c r="W50" s="43"/>
      <c r="X50" s="43"/>
      <c r="Y50" s="43"/>
      <c r="Z50" s="43"/>
      <c r="AD50" s="11"/>
    </row>
    <row r="51" spans="1:30" s="30" customFormat="1">
      <c r="A51" s="6">
        <v>43922</v>
      </c>
      <c r="B51" s="12">
        <v>540.97</v>
      </c>
      <c r="C51" s="8">
        <f>(SUM(B48:B51)/SUM(B36:B39))-1</f>
        <v>2.6417841492951011E-2</v>
      </c>
      <c r="D51" s="8">
        <f t="shared" si="4"/>
        <v>3.8669047481903807E-2</v>
      </c>
      <c r="E51" s="10">
        <f t="shared" si="0"/>
        <v>105.49589999999999</v>
      </c>
      <c r="F51" s="8">
        <f>(SUM(E48:E51)/SUM(E36:E39))-1</f>
        <v>0.28337373828038759</v>
      </c>
      <c r="G51" s="8">
        <f t="shared" si="5"/>
        <v>0.73570088845014792</v>
      </c>
      <c r="H51" s="9">
        <v>107.3792</v>
      </c>
      <c r="I51" s="9">
        <v>1.8833</v>
      </c>
      <c r="J51" s="7">
        <v>166.37</v>
      </c>
      <c r="K51" s="454">
        <f t="shared" si="1"/>
        <v>4.289999999999992</v>
      </c>
      <c r="L51" s="534">
        <f t="shared" si="3"/>
        <v>642.17590000000007</v>
      </c>
      <c r="M51" s="8">
        <f>(SUM(L48:L51)/SUM(L36:L39))-1</f>
        <v>4.8645370879817795E-2</v>
      </c>
      <c r="N51" s="8">
        <f t="shared" si="6"/>
        <v>7.2993533726545268E-2</v>
      </c>
      <c r="O51" s="13">
        <v>0.82869999999999999</v>
      </c>
      <c r="P51" s="14">
        <v>0.129</v>
      </c>
      <c r="Q51" s="14">
        <v>0.7</v>
      </c>
      <c r="R51" s="14">
        <v>0.32</v>
      </c>
      <c r="S51" s="15">
        <v>0.42259999999999998</v>
      </c>
      <c r="T51" s="16"/>
      <c r="U51" s="9"/>
      <c r="V51" s="9"/>
      <c r="W51" s="43"/>
      <c r="X51" s="43"/>
      <c r="Y51" s="43"/>
      <c r="Z51" s="43"/>
      <c r="AD51" s="11"/>
    </row>
    <row r="52" spans="1:30" s="30" customFormat="1">
      <c r="A52" s="6">
        <v>43952</v>
      </c>
      <c r="B52" s="12">
        <v>544.55999999999995</v>
      </c>
      <c r="C52" s="8">
        <f>(SUM(B48:B52)/SUM(B36:B40))-1</f>
        <v>1.7569882743838638E-2</v>
      </c>
      <c r="D52" s="8">
        <f t="shared" si="4"/>
        <v>-1.6666967623106266E-2</v>
      </c>
      <c r="E52" s="10">
        <f t="shared" si="0"/>
        <v>105.93053999999999</v>
      </c>
      <c r="F52" s="8">
        <f>(SUM(E48:E52)/SUM(E36:E40))-1</f>
        <v>0.28980614920250258</v>
      </c>
      <c r="G52" s="8">
        <f t="shared" si="5"/>
        <v>0.31215830546265333</v>
      </c>
      <c r="H52" s="9">
        <v>105.9579</v>
      </c>
      <c r="I52" s="9">
        <v>2.7359999999999999E-2</v>
      </c>
      <c r="J52" s="7">
        <v>182.04</v>
      </c>
      <c r="K52" s="454">
        <f t="shared" si="1"/>
        <v>15.669999999999987</v>
      </c>
      <c r="L52" s="534">
        <f t="shared" si="3"/>
        <v>634.82053999999994</v>
      </c>
      <c r="M52" s="8">
        <f>(SUM(L48:L52)/SUM(L36:L40))-1</f>
        <v>3.9032803513896708E-2</v>
      </c>
      <c r="N52" s="8">
        <f t="shared" si="6"/>
        <v>2.4959572989704526E-3</v>
      </c>
      <c r="O52" s="13"/>
      <c r="P52" s="14"/>
      <c r="Q52" s="14"/>
      <c r="R52" s="14"/>
      <c r="S52" s="15"/>
      <c r="T52" s="16"/>
      <c r="U52" s="9"/>
      <c r="V52" s="9"/>
      <c r="W52" s="43"/>
      <c r="X52" s="43"/>
      <c r="Y52" s="43"/>
      <c r="Z52" s="43"/>
      <c r="AD52" s="11"/>
    </row>
    <row r="53" spans="1:30" s="30" customFormat="1">
      <c r="A53" s="6">
        <v>43983</v>
      </c>
      <c r="B53" s="12">
        <v>527.27</v>
      </c>
      <c r="C53" s="8">
        <f>(SUM(B48:B53)/SUM(B36:B41))-1</f>
        <v>3.9774732610062813E-3</v>
      </c>
      <c r="D53" s="8">
        <f t="shared" si="4"/>
        <v>-6.1279353379978363E-2</v>
      </c>
      <c r="E53" s="10">
        <f>H53-I53</f>
        <v>127.057</v>
      </c>
      <c r="F53" s="8">
        <f>(SUM(E48:E53)/SUM(E36:E41))-1</f>
        <v>0.3145334920579923</v>
      </c>
      <c r="G53" s="8">
        <f t="shared" si="5"/>
        <v>0.41394391275317166</v>
      </c>
      <c r="H53" s="9">
        <v>127.426</v>
      </c>
      <c r="I53" s="9">
        <v>0.36899999999999999</v>
      </c>
      <c r="J53" s="7">
        <v>178.14</v>
      </c>
      <c r="K53" s="454">
        <f t="shared" si="1"/>
        <v>-3.9000000000000057</v>
      </c>
      <c r="L53" s="534">
        <f t="shared" si="3"/>
        <v>658.22699999999998</v>
      </c>
      <c r="M53" s="8">
        <f>(SUM(L48:L53)/SUM(L36:L41))-1</f>
        <v>3.4185051661642651E-2</v>
      </c>
      <c r="N53" s="8">
        <f t="shared" si="6"/>
        <v>1.15364519301695E-2</v>
      </c>
      <c r="O53" s="13"/>
      <c r="P53" s="14"/>
      <c r="Q53" s="14"/>
      <c r="R53" s="14"/>
      <c r="S53" s="15"/>
      <c r="T53" s="16"/>
      <c r="U53" s="9"/>
      <c r="V53" s="9"/>
      <c r="W53" s="43"/>
      <c r="X53" s="43"/>
      <c r="Y53" s="43"/>
      <c r="Z53" s="43"/>
      <c r="AD53" s="11"/>
    </row>
    <row r="54" spans="1:30" s="30" customFormat="1">
      <c r="A54" s="6">
        <v>44013</v>
      </c>
      <c r="B54" s="12">
        <v>530.19000000000005</v>
      </c>
      <c r="C54" s="8">
        <f>(SUM(B48:B54)/SUM(B36:B42))-1</f>
        <v>-5.603046885626739E-3</v>
      </c>
      <c r="D54" s="8">
        <f t="shared" si="4"/>
        <v>-6.0895903076677804E-2</v>
      </c>
      <c r="E54" s="10">
        <f>H54-I54</f>
        <v>136.15985900000001</v>
      </c>
      <c r="F54" s="8">
        <f>(SUM(E48:E54)/SUM(E36:E42))-1</f>
        <v>0.33286817540609825</v>
      </c>
      <c r="G54" s="8">
        <f t="shared" si="5"/>
        <v>0.41907096404377286</v>
      </c>
      <c r="H54" s="9">
        <f>中国进口!B68/10000</f>
        <v>136.264759</v>
      </c>
      <c r="I54" s="9">
        <v>0.10489999999999999</v>
      </c>
      <c r="J54" s="7">
        <v>191.11</v>
      </c>
      <c r="K54" s="454">
        <f t="shared" si="1"/>
        <v>12.970000000000027</v>
      </c>
      <c r="L54" s="534">
        <f t="shared" si="3"/>
        <v>653.37985900000001</v>
      </c>
      <c r="M54" s="8">
        <f>(SUM(L48:L54)/SUM(L36:L42))-1</f>
        <v>3.6547588264120856E-2</v>
      </c>
      <c r="N54" s="8">
        <f t="shared" si="6"/>
        <v>5.0568165227597772E-2</v>
      </c>
      <c r="O54" s="13"/>
      <c r="P54" s="14"/>
      <c r="Q54" s="14"/>
      <c r="R54" s="14"/>
      <c r="S54" s="15"/>
      <c r="T54" s="16"/>
      <c r="U54" s="9"/>
      <c r="V54" s="9"/>
      <c r="W54" s="43"/>
      <c r="X54" s="43"/>
      <c r="Y54" s="43"/>
      <c r="Z54" s="43"/>
      <c r="AD54" s="11"/>
    </row>
    <row r="55" spans="1:30" s="30" customFormat="1">
      <c r="A55" s="6">
        <v>44044</v>
      </c>
      <c r="B55" s="12">
        <v>611.17999999999995</v>
      </c>
      <c r="C55" s="8">
        <f>(SUM(B48:B55)/SUM(B36:B43))-1</f>
        <v>1.0416308885118353E-2</v>
      </c>
      <c r="D55" s="8">
        <f t="shared" si="4"/>
        <v>0.12293530784353357</v>
      </c>
      <c r="E55" s="10">
        <f>H55-I55</f>
        <v>96.348863100000003</v>
      </c>
      <c r="F55" s="8">
        <f>(SUM(E48:E55)/SUM(E36:E43))-1</f>
        <v>0.26177079740994036</v>
      </c>
      <c r="G55" s="8">
        <f t="shared" si="5"/>
        <v>-0.1011058990912993</v>
      </c>
      <c r="H55" s="9">
        <f>中国进口!B69/10000</f>
        <v>97.500163100000009</v>
      </c>
      <c r="I55" s="9">
        <v>1.1513</v>
      </c>
      <c r="J55" s="7">
        <v>174.04</v>
      </c>
      <c r="K55" s="454">
        <f t="shared" si="1"/>
        <v>-17.070000000000022</v>
      </c>
      <c r="L55" s="534">
        <f t="shared" si="3"/>
        <v>724.59886310000002</v>
      </c>
      <c r="M55" s="8">
        <f>(SUM(L48:L55)/SUM(L36:L43))-1</f>
        <v>4.9555226979612899E-2</v>
      </c>
      <c r="N55" s="8">
        <f t="shared" si="6"/>
        <v>0.13763213745180036</v>
      </c>
      <c r="O55" s="13"/>
      <c r="P55" s="14"/>
      <c r="Q55" s="14"/>
      <c r="R55" s="14"/>
      <c r="S55" s="15"/>
      <c r="T55" s="16"/>
      <c r="U55" s="9"/>
      <c r="V55" s="9"/>
      <c r="W55" s="43"/>
      <c r="X55" s="43"/>
      <c r="Y55" s="43"/>
      <c r="Z55" s="43"/>
      <c r="AD55" s="11"/>
    </row>
    <row r="56" spans="1:30" s="30" customFormat="1">
      <c r="A56" s="6">
        <v>44075</v>
      </c>
      <c r="B56" s="12">
        <v>609.12</v>
      </c>
      <c r="C56" s="8">
        <f>(SUM(B48:B56)/SUM(B36:B44))-1</f>
        <v>2.722605191564198E-2</v>
      </c>
      <c r="D56" s="8">
        <f t="shared" si="4"/>
        <v>0.16799294356771677</v>
      </c>
      <c r="E56" s="10">
        <f t="shared" ref="E56:E59" si="7">H56-I56</f>
        <v>124.100146</v>
      </c>
      <c r="F56" s="8">
        <f>(SUM(E48:E56)/SUM(E36:E44))-1</f>
        <v>0.26709763800054986</v>
      </c>
      <c r="G56" s="8">
        <f t="shared" si="5"/>
        <v>0.30370990650278373</v>
      </c>
      <c r="H56" s="9">
        <f>中国进口!B70/10000</f>
        <v>124.17664599999999</v>
      </c>
      <c r="I56" s="9">
        <v>7.6499999999999999E-2</v>
      </c>
      <c r="J56" s="7">
        <v>153.43</v>
      </c>
      <c r="K56" s="454">
        <f t="shared" si="1"/>
        <v>-20.609999999999985</v>
      </c>
      <c r="L56" s="534">
        <f t="shared" si="3"/>
        <v>753.83014600000001</v>
      </c>
      <c r="M56" s="8">
        <f>(SUM(L48:L56)/SUM(L36:L44))-1</f>
        <v>6.8299119266342689E-2</v>
      </c>
      <c r="N56" s="8">
        <f t="shared" si="6"/>
        <v>0.21823259264047579</v>
      </c>
      <c r="O56" s="13"/>
      <c r="P56" s="14"/>
      <c r="Q56" s="14"/>
      <c r="R56" s="14"/>
      <c r="S56" s="15"/>
      <c r="T56" s="16"/>
      <c r="U56" s="9"/>
      <c r="V56" s="9"/>
      <c r="W56" s="43"/>
      <c r="X56" s="43"/>
      <c r="Y56" s="43"/>
      <c r="Z56" s="43"/>
      <c r="AD56" s="11"/>
    </row>
    <row r="57" spans="1:30" s="30" customFormat="1">
      <c r="A57" s="6">
        <v>44105</v>
      </c>
      <c r="B57" s="12">
        <v>659.25</v>
      </c>
      <c r="C57" s="8">
        <f>(SUM(B48:B57)/SUM(B36:B45))-1</f>
        <v>4.3485847583711212E-2</v>
      </c>
      <c r="D57" s="8">
        <f t="shared" si="4"/>
        <v>0.18655507559395246</v>
      </c>
      <c r="E57" s="10">
        <f t="shared" si="7"/>
        <v>123.16140830000002</v>
      </c>
      <c r="F57" s="8">
        <f>(SUM(E48:E57)/SUM(E36:E45))-1</f>
        <v>0.24535964026019519</v>
      </c>
      <c r="G57" s="8">
        <f t="shared" si="5"/>
        <v>9.9871477433067346E-2</v>
      </c>
      <c r="H57" s="9">
        <f>中国进口!B71/10000</f>
        <v>123.86840830000001</v>
      </c>
      <c r="I57" s="9">
        <v>0.70699999999999996</v>
      </c>
      <c r="J57" s="7">
        <v>164.98</v>
      </c>
      <c r="K57" s="454">
        <f t="shared" si="1"/>
        <v>11.549999999999983</v>
      </c>
      <c r="L57" s="534">
        <f t="shared" si="3"/>
        <v>770.86140829999999</v>
      </c>
      <c r="M57" s="8">
        <f>(SUM(L48:L57)/SUM(L36:L45))-1</f>
        <v>7.7212993397174134E-2</v>
      </c>
      <c r="N57" s="8">
        <f t="shared" si="6"/>
        <v>0.15135051603517691</v>
      </c>
      <c r="O57" s="13"/>
      <c r="P57" s="14"/>
      <c r="Q57" s="14"/>
      <c r="R57" s="14"/>
      <c r="S57" s="15"/>
      <c r="T57" s="16"/>
      <c r="U57" s="9"/>
      <c r="V57" s="9"/>
      <c r="W57" s="43"/>
      <c r="X57" s="43"/>
      <c r="Y57" s="43"/>
      <c r="Z57" s="43"/>
      <c r="AD57" s="11"/>
    </row>
    <row r="58" spans="1:30" s="30" customFormat="1">
      <c r="A58" s="6">
        <v>44136</v>
      </c>
      <c r="B58" s="12">
        <v>616.78</v>
      </c>
      <c r="C58" s="8">
        <f>(SUM(B48:B58)/SUM(B36:B46))-1</f>
        <v>4.8043560382284856E-2</v>
      </c>
      <c r="D58" s="8">
        <f>(B58/B46)-1</f>
        <v>9.1974576421223864E-2</v>
      </c>
      <c r="E58" s="10">
        <f t="shared" si="7"/>
        <v>108.940468</v>
      </c>
      <c r="F58" s="8">
        <f>(SUM(E48:E58)/SUM(E36:E46))-1</f>
        <v>0.23967290509296424</v>
      </c>
      <c r="G58" s="8">
        <f>(E58/E46)-1</f>
        <v>0.18632764891647602</v>
      </c>
      <c r="H58" s="9">
        <f>中国进口!B72/10000</f>
        <v>110.675968</v>
      </c>
      <c r="I58" s="9">
        <v>1.7355</v>
      </c>
      <c r="J58" s="7">
        <v>150.46</v>
      </c>
      <c r="K58" s="454">
        <f t="shared" si="1"/>
        <v>-14.519999999999982</v>
      </c>
      <c r="L58" s="534">
        <f t="shared" si="3"/>
        <v>740.24046799999996</v>
      </c>
      <c r="M58" s="8">
        <f>(SUM(L48:L58)/SUM(L36:L46))-1</f>
        <v>7.8986233848939325E-2</v>
      </c>
      <c r="N58" s="8">
        <f t="shared" si="6"/>
        <v>9.5354347440070875E-2</v>
      </c>
      <c r="O58" s="13"/>
      <c r="P58" s="14"/>
      <c r="Q58" s="14"/>
      <c r="R58" s="14"/>
      <c r="S58" s="15"/>
      <c r="T58" s="16"/>
      <c r="U58" s="9"/>
      <c r="V58" s="9"/>
      <c r="W58" s="43"/>
      <c r="X58" s="43"/>
      <c r="Y58" s="43"/>
      <c r="Z58" s="43"/>
      <c r="AD58" s="11"/>
    </row>
    <row r="59" spans="1:30" s="42" customFormat="1" ht="17.25" thickBot="1">
      <c r="A59" s="31">
        <v>44166</v>
      </c>
      <c r="B59" s="37">
        <v>627.04899999999998</v>
      </c>
      <c r="C59" s="33">
        <f>(SUM(B48:B59)/SUM(B36:B47))-1</f>
        <v>5.1673214744032414E-2</v>
      </c>
      <c r="D59" s="33">
        <f>(B59/B47)-1</f>
        <v>8.9572545612510712E-2</v>
      </c>
      <c r="E59" s="35">
        <f t="shared" si="7"/>
        <v>107.06375190000001</v>
      </c>
      <c r="F59" s="33">
        <f>(SUM(E48:E59)/SUM(E36:E47))-1</f>
        <v>0.20169527549658195</v>
      </c>
      <c r="G59" s="33">
        <f>(E59/E47)-1</f>
        <v>-0.10196483895319564</v>
      </c>
      <c r="H59" s="34">
        <f>中国进口!B73/10000</f>
        <v>110.62875190000001</v>
      </c>
      <c r="I59" s="34">
        <v>3.5649999999999999</v>
      </c>
      <c r="J59" s="32">
        <v>145.57999999999998</v>
      </c>
      <c r="K59" s="456">
        <f t="shared" si="1"/>
        <v>-4.8800000000000239</v>
      </c>
      <c r="L59" s="536">
        <f t="shared" si="3"/>
        <v>738.99275190000003</v>
      </c>
      <c r="M59" s="33">
        <f>(SUM(L48:L59)/SUM(L36:L47))-1</f>
        <v>7.4170816259667927E-2</v>
      </c>
      <c r="N59" s="33">
        <f t="shared" ref="N59:N66" si="8">(L59/L47)-1</f>
        <v>2.7863513825525654E-2</v>
      </c>
      <c r="O59" s="38"/>
      <c r="P59" s="39"/>
      <c r="Q59" s="39"/>
      <c r="R59" s="39"/>
      <c r="S59" s="40"/>
      <c r="T59" s="41"/>
      <c r="U59" s="34"/>
      <c r="V59" s="34"/>
      <c r="W59" s="44"/>
      <c r="X59" s="44"/>
      <c r="Y59" s="44"/>
      <c r="Z59" s="44"/>
      <c r="AD59" s="36"/>
    </row>
    <row r="60" spans="1:30">
      <c r="A60" s="6">
        <v>44197</v>
      </c>
      <c r="B60" s="12">
        <v>642.95000000000005</v>
      </c>
      <c r="C60" s="8">
        <f>(SUM(B60)/SUM(B48))-1</f>
        <v>9.1911077900242777E-2</v>
      </c>
      <c r="D60" s="8">
        <f t="shared" ref="D60:D66" si="9">(B60/B48)-1</f>
        <v>9.1911077900242777E-2</v>
      </c>
      <c r="E60" s="10">
        <f>H60-I60</f>
        <v>81.705051199999986</v>
      </c>
      <c r="F60" s="8">
        <f>(SUM(E60)/SUM(E48))-1</f>
        <v>-4.3658322701469188E-2</v>
      </c>
      <c r="G60" s="8">
        <f t="shared" ref="G60:G65" si="10">(E60/E48)-1</f>
        <v>-4.3658322701469188E-2</v>
      </c>
      <c r="H60" s="9">
        <f>中国进口!B74/10000</f>
        <v>85.373051199999992</v>
      </c>
      <c r="I60" s="9">
        <v>3.6680000000000001</v>
      </c>
      <c r="J60" s="7">
        <v>125.98</v>
      </c>
      <c r="K60" s="454">
        <f t="shared" si="1"/>
        <v>-19.59999999999998</v>
      </c>
      <c r="L60" s="534">
        <f t="shared" si="3"/>
        <v>744.25505120000003</v>
      </c>
      <c r="M60" s="20">
        <f>(SUM(L60)/SUM(L48))-1</f>
        <v>7.8622692879037004E-2</v>
      </c>
      <c r="N60" s="20">
        <f t="shared" si="8"/>
        <v>7.8622692879037004E-2</v>
      </c>
      <c r="T60" s="16"/>
      <c r="U60" s="9"/>
      <c r="V60" s="9"/>
      <c r="W60" s="43"/>
      <c r="X60" s="43"/>
      <c r="Y60" s="43"/>
      <c r="Z60" s="43"/>
      <c r="AD60" s="17"/>
    </row>
    <row r="61" spans="1:30">
      <c r="A61" s="6">
        <v>44228</v>
      </c>
      <c r="B61" s="12">
        <v>608.22900000000004</v>
      </c>
      <c r="C61" s="8">
        <f>(SUM(B60:B61)/SUM(B48:B49))-1</f>
        <v>0.15528993536472768</v>
      </c>
      <c r="D61" s="8">
        <f t="shared" si="9"/>
        <v>0.2308092356881235</v>
      </c>
      <c r="E61" s="10">
        <f t="shared" ref="E61:E65" si="11">H61-I61</f>
        <v>80.7477473</v>
      </c>
      <c r="F61" s="8">
        <f>(SUM(E60:E61)/SUM(E48:E49))-1</f>
        <v>-4.9260850354070573E-2</v>
      </c>
      <c r="G61" s="8">
        <f t="shared" si="10"/>
        <v>-5.4863378006671737E-2</v>
      </c>
      <c r="H61" s="9">
        <f>中国进口!B75/10000</f>
        <v>81.3132473</v>
      </c>
      <c r="I61" s="9">
        <v>0.5655</v>
      </c>
      <c r="J61" s="7">
        <v>133.57</v>
      </c>
      <c r="K61" s="454">
        <f t="shared" si="1"/>
        <v>7.5899999999999892</v>
      </c>
      <c r="L61" s="534">
        <f t="shared" si="3"/>
        <v>681.38674730000002</v>
      </c>
      <c r="M61" s="8">
        <f>(SUM(L60:L61)/SUM(L48:L49))-1</f>
        <v>0.1598221580878465</v>
      </c>
      <c r="N61" s="8">
        <f t="shared" si="8"/>
        <v>0.26373461298070233</v>
      </c>
      <c r="T61" s="16"/>
      <c r="U61" s="9"/>
      <c r="V61" s="9"/>
      <c r="W61" s="43"/>
      <c r="X61" s="43"/>
      <c r="Y61" s="43"/>
      <c r="Z61" s="43"/>
      <c r="AD61" s="17"/>
    </row>
    <row r="62" spans="1:30">
      <c r="A62" s="6">
        <v>44256</v>
      </c>
      <c r="B62" s="12">
        <v>668.35350000000005</v>
      </c>
      <c r="C62" s="8">
        <f>(SUM(B60:B62)/SUM(B48:B50))-1</f>
        <v>0.15738373600400379</v>
      </c>
      <c r="D62" s="8">
        <f t="shared" si="9"/>
        <v>0.1613238692637835</v>
      </c>
      <c r="E62" s="10">
        <f t="shared" si="11"/>
        <v>90.338780200000002</v>
      </c>
      <c r="F62" s="8">
        <f>(SUM(E60:E62)/SUM(E48:E50))-1</f>
        <v>-6.8299269241347549E-3</v>
      </c>
      <c r="G62" s="8">
        <f t="shared" si="10"/>
        <v>7.9832419316280268E-2</v>
      </c>
      <c r="H62" s="9">
        <f>中国进口!B76/10000</f>
        <v>96.832680199999999</v>
      </c>
      <c r="I62" s="9">
        <v>6.4939</v>
      </c>
      <c r="J62" s="7">
        <v>121.18</v>
      </c>
      <c r="K62" s="454">
        <f t="shared" si="1"/>
        <v>-12.389999999999986</v>
      </c>
      <c r="L62" s="534">
        <f t="shared" si="3"/>
        <v>771.08228020000001</v>
      </c>
      <c r="M62" s="8">
        <f>(SUM(L60:L62)/SUM(L48:L50))-1</f>
        <v>0.16734016999500501</v>
      </c>
      <c r="N62" s="8">
        <f t="shared" si="8"/>
        <v>0.18149990070943733</v>
      </c>
      <c r="T62" s="16"/>
      <c r="U62" s="9"/>
      <c r="V62" s="9"/>
      <c r="W62" s="43"/>
      <c r="X62" s="43"/>
      <c r="Y62" s="43"/>
      <c r="Z62" s="43"/>
      <c r="AD62" s="17"/>
    </row>
    <row r="63" spans="1:30">
      <c r="A63" s="6">
        <v>44287</v>
      </c>
      <c r="B63" s="12">
        <v>659.95799999999997</v>
      </c>
      <c r="C63" s="8">
        <f>(SUM(B60:B63)/SUM(B48:B51))-1</f>
        <v>0.17277288268136126</v>
      </c>
      <c r="D63" s="8">
        <f t="shared" si="9"/>
        <v>0.21995304730391685</v>
      </c>
      <c r="E63" s="10">
        <f t="shared" si="11"/>
        <v>93.122656700000007</v>
      </c>
      <c r="F63" s="8">
        <f>(SUM(E60:E63)/SUM(E48:E51))-1</f>
        <v>-3.9196248381019205E-2</v>
      </c>
      <c r="G63" s="8">
        <f t="shared" si="10"/>
        <v>-0.11728648506719208</v>
      </c>
      <c r="H63" s="9">
        <f>中国进口!B77/10000</f>
        <v>100.89665670000001</v>
      </c>
      <c r="I63" s="9">
        <v>7.774</v>
      </c>
      <c r="J63" s="7">
        <v>102.15</v>
      </c>
      <c r="K63" s="454">
        <f t="shared" si="1"/>
        <v>-19.03</v>
      </c>
      <c r="L63" s="534">
        <f t="shared" si="3"/>
        <v>772.11065670000005</v>
      </c>
      <c r="M63" s="8">
        <f>(SUM(L60:L63)/SUM(L48:L51))-1</f>
        <v>0.17624388193340579</v>
      </c>
      <c r="N63" s="8">
        <f t="shared" si="8"/>
        <v>0.20233514945048547</v>
      </c>
      <c r="T63" s="16"/>
      <c r="U63" s="9"/>
      <c r="V63" s="9"/>
      <c r="W63" s="43"/>
      <c r="X63" s="43"/>
      <c r="Y63" s="43"/>
      <c r="Z63" s="43"/>
      <c r="AD63" s="17"/>
    </row>
    <row r="64" spans="1:30">
      <c r="A64" s="6">
        <v>44317</v>
      </c>
      <c r="B64" s="12">
        <v>710.16800000000001</v>
      </c>
      <c r="C64" s="8">
        <f>(SUM(B60:B64)/SUM(B48:B52))-1</f>
        <v>0.19883766271628711</v>
      </c>
      <c r="D64" s="8">
        <f t="shared" si="9"/>
        <v>0.30411341266343483</v>
      </c>
      <c r="E64" s="10">
        <f t="shared" si="11"/>
        <v>104.83419210000001</v>
      </c>
      <c r="F64" s="8">
        <f>(SUM(E60:E64)/SUM(E48:E52))-1</f>
        <v>-3.2638270864976171E-2</v>
      </c>
      <c r="G64" s="8">
        <f t="shared" si="10"/>
        <v>-1.0349686690920179E-2</v>
      </c>
      <c r="H64" s="9">
        <f>中国进口!B78/10000</f>
        <v>108.7911921</v>
      </c>
      <c r="I64" s="9">
        <v>3.9569999999999999</v>
      </c>
      <c r="J64" s="7">
        <v>102.01900000000001</v>
      </c>
      <c r="K64" s="454">
        <f t="shared" si="1"/>
        <v>-0.13100000000000023</v>
      </c>
      <c r="L64" s="534">
        <f t="shared" si="3"/>
        <v>815.13319209999997</v>
      </c>
      <c r="M64" s="8">
        <f>(SUM(L60:L64)/SUM(L48:L52))-1</f>
        <v>0.19790687410123797</v>
      </c>
      <c r="N64" s="8">
        <f t="shared" si="8"/>
        <v>0.28403720538090971</v>
      </c>
      <c r="T64" s="16"/>
      <c r="U64" s="9"/>
      <c r="V64" s="9"/>
      <c r="W64" s="43"/>
      <c r="X64" s="43"/>
      <c r="Y64" s="43"/>
      <c r="Z64" s="43"/>
      <c r="AD64" s="17"/>
    </row>
    <row r="65" spans="1:30">
      <c r="A65" s="6">
        <v>44348</v>
      </c>
      <c r="B65" s="12">
        <v>669.24099999999999</v>
      </c>
      <c r="C65" s="8">
        <f>(SUM(B60:B65)/SUM(B48:B53))-1</f>
        <v>0.21018781466751868</v>
      </c>
      <c r="D65" s="8">
        <f t="shared" si="9"/>
        <v>0.26925673753484936</v>
      </c>
      <c r="E65" s="10">
        <f t="shared" si="11"/>
        <v>111.24579410000001</v>
      </c>
      <c r="F65" s="8">
        <f>(SUM(E60:E65)/SUM(E48:E53))-1</f>
        <v>-5.2307783108591965E-2</v>
      </c>
      <c r="G65" s="8">
        <f t="shared" si="10"/>
        <v>-0.12444183240592799</v>
      </c>
      <c r="H65" s="9">
        <f>中国进口!B79/10000</f>
        <v>112.29259410000002</v>
      </c>
      <c r="I65" s="9">
        <v>1.0468</v>
      </c>
      <c r="J65" s="7">
        <v>118.6086</v>
      </c>
      <c r="K65" s="454">
        <f t="shared" si="1"/>
        <v>16.58959999999999</v>
      </c>
      <c r="L65" s="534">
        <f t="shared" si="3"/>
        <v>763.89719409999998</v>
      </c>
      <c r="M65" s="8">
        <f>(SUM(L60:L65)/SUM(L48:L53))-1</f>
        <v>0.19146276249871552</v>
      </c>
      <c r="N65" s="8">
        <f t="shared" si="8"/>
        <v>0.16053761711385284</v>
      </c>
      <c r="T65" s="16"/>
      <c r="U65" s="9"/>
      <c r="V65" s="9"/>
      <c r="W65" s="43"/>
      <c r="X65" s="43"/>
      <c r="Y65" s="43"/>
      <c r="Z65" s="43"/>
      <c r="AD65" s="17"/>
    </row>
    <row r="66" spans="1:30">
      <c r="A66" s="6">
        <v>44378</v>
      </c>
      <c r="B66" s="12">
        <v>666.26750000000004</v>
      </c>
      <c r="C66" s="8">
        <f>(SUM(B60:B66)/SUM(B48:B54))-1</f>
        <v>0.21666894646849943</v>
      </c>
      <c r="D66" s="8">
        <f t="shared" si="9"/>
        <v>0.25665799053169613</v>
      </c>
      <c r="J66" s="7">
        <v>105.0598</v>
      </c>
      <c r="K66" s="454">
        <f t="shared" si="1"/>
        <v>-13.5488</v>
      </c>
      <c r="L66" s="534">
        <f t="shared" si="3"/>
        <v>679.81630000000007</v>
      </c>
      <c r="M66" s="8">
        <f>(SUM(L60:L66)/SUM(L48:L54))-1</f>
        <v>0.16939293484118023</v>
      </c>
      <c r="N66" s="8">
        <f t="shared" si="8"/>
        <v>4.0461058962639518E-2</v>
      </c>
      <c r="T66" s="16"/>
      <c r="U66" s="9"/>
      <c r="V66" s="9"/>
      <c r="W66" s="43"/>
      <c r="X66" s="43"/>
      <c r="Y66" s="43"/>
      <c r="Z66" s="43"/>
      <c r="AD66" s="17"/>
    </row>
    <row r="67" spans="1:30">
      <c r="A67" s="6"/>
      <c r="B67" s="12"/>
      <c r="C67" s="8"/>
      <c r="D67" s="8"/>
      <c r="L67" s="534"/>
      <c r="M67" s="8"/>
      <c r="N67" s="8"/>
      <c r="T67" s="16"/>
      <c r="U67" s="9"/>
      <c r="V67" s="9"/>
      <c r="W67" s="43"/>
      <c r="X67" s="43"/>
      <c r="Y67" s="43"/>
      <c r="Z67" s="43"/>
      <c r="AD67" s="17"/>
    </row>
    <row r="68" spans="1:30">
      <c r="A68" s="6"/>
      <c r="B68" s="12"/>
      <c r="C68" s="8"/>
      <c r="D68" s="8"/>
      <c r="L68" s="534"/>
      <c r="M68" s="8"/>
      <c r="N68" s="8"/>
      <c r="T68" s="16"/>
      <c r="U68" s="9"/>
      <c r="V68" s="9"/>
      <c r="W68" s="43"/>
      <c r="X68" s="43"/>
      <c r="Y68" s="43"/>
      <c r="Z68" s="43"/>
      <c r="AD68" s="17"/>
    </row>
    <row r="69" spans="1:30">
      <c r="A69" s="6"/>
      <c r="B69" s="12"/>
      <c r="C69" s="8"/>
      <c r="D69" s="8"/>
      <c r="L69" s="534"/>
      <c r="M69" s="8"/>
      <c r="N69" s="8"/>
      <c r="T69" s="16"/>
      <c r="U69" s="9"/>
      <c r="V69" s="9"/>
      <c r="W69" s="43"/>
      <c r="X69" s="43"/>
      <c r="Y69" s="43"/>
      <c r="Z69" s="43"/>
      <c r="AD69" s="17"/>
    </row>
    <row r="70" spans="1:30">
      <c r="A70" s="6"/>
      <c r="B70" s="12"/>
      <c r="C70" s="8"/>
      <c r="D70" s="8"/>
      <c r="L70" s="534"/>
      <c r="M70" s="8"/>
      <c r="N70" s="8"/>
      <c r="T70" s="16"/>
      <c r="U70" s="9"/>
      <c r="V70" s="9"/>
      <c r="W70" s="43"/>
      <c r="X70" s="43"/>
      <c r="Y70" s="43"/>
      <c r="Z70" s="43"/>
      <c r="AD70" s="17"/>
    </row>
    <row r="71" spans="1:30" ht="17.25" thickBot="1">
      <c r="A71" s="6"/>
      <c r="B71" s="423" t="s">
        <v>700</v>
      </c>
      <c r="C71" s="8"/>
      <c r="D71" s="8"/>
      <c r="L71" s="536"/>
      <c r="M71" s="8"/>
      <c r="N71" s="8"/>
      <c r="T71" s="16"/>
      <c r="U71" s="9"/>
      <c r="V71" s="9"/>
      <c r="W71" s="43"/>
      <c r="X71" s="43"/>
      <c r="Y71" s="43"/>
      <c r="Z71" s="43"/>
      <c r="AD71" s="17"/>
    </row>
    <row r="72" spans="1:30">
      <c r="A72" s="6"/>
      <c r="B72" s="12"/>
      <c r="C72" s="8"/>
      <c r="D72" s="8"/>
      <c r="L72" s="534"/>
      <c r="M72" s="8"/>
      <c r="N72" s="8"/>
      <c r="T72" s="16"/>
      <c r="U72" s="9"/>
      <c r="V72" s="9"/>
      <c r="W72" s="43"/>
      <c r="X72" s="43"/>
      <c r="Y72" s="43"/>
      <c r="Z72" s="43"/>
      <c r="AD72" s="17"/>
    </row>
    <row r="73" spans="1:30">
      <c r="A73" s="6"/>
      <c r="B73" s="12"/>
      <c r="C73" s="8"/>
      <c r="D73" s="8"/>
      <c r="L73" s="534"/>
      <c r="M73" s="8"/>
      <c r="N73" s="8"/>
      <c r="T73" s="16"/>
      <c r="U73" s="9"/>
      <c r="V73" s="9"/>
      <c r="W73" s="43"/>
      <c r="X73" s="43"/>
      <c r="Y73" s="43"/>
      <c r="Z73" s="43"/>
      <c r="AD73" s="17"/>
    </row>
    <row r="74" spans="1:30">
      <c r="A74" s="6"/>
      <c r="B74" s="12"/>
      <c r="C74" s="8"/>
      <c r="D74" s="8"/>
      <c r="L74" s="537" t="s">
        <v>809</v>
      </c>
      <c r="M74" s="8"/>
      <c r="N74" s="12">
        <f>SUM(L48:L58)-SUM(L36:L46)</f>
        <v>546.09935439999936</v>
      </c>
      <c r="T74" s="16"/>
      <c r="U74" s="9"/>
      <c r="V74" s="9"/>
      <c r="W74" s="43"/>
      <c r="X74" s="43"/>
      <c r="Y74" s="43"/>
      <c r="Z74" s="43"/>
      <c r="AD74" s="17"/>
    </row>
    <row r="75" spans="1:30">
      <c r="A75" s="45"/>
      <c r="B75" s="12"/>
      <c r="C75" s="9"/>
      <c r="D75" s="9"/>
      <c r="E75" s="46"/>
      <c r="K75" s="457"/>
      <c r="L75" s="537" t="s">
        <v>810</v>
      </c>
      <c r="M75" s="9"/>
      <c r="N75" s="12">
        <f>N74/3</f>
        <v>182.03311813333312</v>
      </c>
      <c r="T75" s="16"/>
      <c r="U75" s="9"/>
      <c r="V75" s="9"/>
      <c r="W75" s="43"/>
      <c r="X75" s="43"/>
      <c r="Y75" s="43"/>
      <c r="Z75" s="43"/>
      <c r="AD75" s="17"/>
    </row>
    <row r="76" spans="1:30">
      <c r="A76" s="45"/>
      <c r="B76" s="12"/>
      <c r="C76" s="9"/>
      <c r="D76" s="9"/>
      <c r="E76" s="46"/>
      <c r="K76" s="457"/>
      <c r="L76" s="534"/>
      <c r="M76" s="9"/>
      <c r="N76" s="8"/>
      <c r="T76" s="16"/>
      <c r="U76" s="9"/>
      <c r="V76" s="9"/>
      <c r="W76" s="43"/>
      <c r="X76" s="43"/>
      <c r="Y76" s="43"/>
      <c r="Z76" s="43"/>
      <c r="AD76" s="17"/>
    </row>
    <row r="77" spans="1:30">
      <c r="A77" s="45"/>
      <c r="B77" s="12"/>
      <c r="C77" s="9"/>
      <c r="D77" s="9"/>
      <c r="E77" s="46"/>
      <c r="K77" s="457"/>
      <c r="L77" s="534"/>
      <c r="M77" s="9"/>
      <c r="N77" s="8"/>
      <c r="T77" s="16"/>
      <c r="U77" s="9"/>
      <c r="V77" s="9"/>
      <c r="W77" s="43"/>
      <c r="X77" s="43"/>
      <c r="Y77" s="43"/>
      <c r="Z77" s="43"/>
      <c r="AD77" s="17"/>
    </row>
    <row r="78" spans="1:30">
      <c r="A78" s="6"/>
      <c r="B78" s="12"/>
      <c r="C78" s="9"/>
      <c r="D78" s="9"/>
      <c r="L78" s="534"/>
      <c r="M78" s="8"/>
      <c r="N78" s="8"/>
      <c r="T78" s="16"/>
      <c r="U78" s="9"/>
      <c r="V78" s="9"/>
      <c r="W78" s="43"/>
      <c r="X78" s="43"/>
      <c r="Y78" s="43"/>
      <c r="Z78" s="43"/>
      <c r="AD78" s="17"/>
    </row>
    <row r="79" spans="1:30">
      <c r="A79" s="6"/>
      <c r="B79" s="12"/>
      <c r="C79" s="9"/>
      <c r="D79" s="9"/>
      <c r="L79" s="534"/>
      <c r="M79" s="9"/>
      <c r="N79" s="8"/>
      <c r="T79" s="16"/>
      <c r="U79" s="9"/>
      <c r="V79" s="9"/>
      <c r="W79" s="43"/>
      <c r="X79" s="43"/>
      <c r="Y79" s="43"/>
      <c r="Z79" s="43"/>
      <c r="AD79" s="17"/>
    </row>
    <row r="80" spans="1:30">
      <c r="A80" s="6"/>
      <c r="B80" s="12"/>
      <c r="C80" s="9"/>
      <c r="D80" s="9"/>
      <c r="L80" s="534"/>
      <c r="M80" s="8"/>
      <c r="N80" s="8"/>
      <c r="T80" s="16"/>
      <c r="U80" s="9"/>
      <c r="V80" s="9"/>
      <c r="W80" s="43"/>
      <c r="X80" s="43"/>
      <c r="Y80" s="43"/>
      <c r="Z80" s="43"/>
      <c r="AD80" s="17"/>
    </row>
    <row r="81" spans="1:30">
      <c r="A81" s="6"/>
      <c r="B81" s="12"/>
      <c r="C81" s="9"/>
      <c r="D81" s="9"/>
      <c r="L81" s="534"/>
      <c r="M81" s="9"/>
      <c r="N81" s="8"/>
      <c r="T81" s="16"/>
      <c r="U81" s="9"/>
      <c r="V81" s="9"/>
      <c r="W81" s="43"/>
      <c r="X81" s="43"/>
      <c r="Y81" s="43"/>
      <c r="Z81" s="43"/>
      <c r="AD81" s="17"/>
    </row>
    <row r="82" spans="1:30">
      <c r="A82" s="6"/>
      <c r="B82" s="12"/>
      <c r="C82" s="9"/>
      <c r="D82" s="9"/>
      <c r="L82" s="534"/>
      <c r="M82" s="9"/>
      <c r="N82" s="8"/>
      <c r="T82" s="16"/>
      <c r="U82" s="9"/>
      <c r="V82" s="9"/>
      <c r="W82" s="43"/>
      <c r="X82" s="43"/>
      <c r="Y82" s="43"/>
      <c r="Z82" s="43"/>
      <c r="AD82" s="17"/>
    </row>
    <row r="83" spans="1:30">
      <c r="A83" s="6"/>
      <c r="B83" s="12"/>
      <c r="C83" s="8"/>
      <c r="D83" s="8"/>
      <c r="L83" s="534"/>
      <c r="M83" s="9"/>
      <c r="N83" s="47"/>
      <c r="T83" s="16"/>
      <c r="U83" s="9"/>
      <c r="V83" s="9"/>
      <c r="W83" s="43"/>
      <c r="X83" s="43"/>
      <c r="Y83" s="43"/>
      <c r="Z83" s="43"/>
      <c r="AD83" s="17"/>
    </row>
    <row r="84" spans="1:30">
      <c r="A84" s="6"/>
      <c r="B84" s="12"/>
      <c r="C84" s="8"/>
      <c r="D84" s="8"/>
      <c r="L84" s="534"/>
      <c r="M84" s="9"/>
      <c r="N84" s="8"/>
      <c r="T84" s="16"/>
      <c r="U84" s="9"/>
      <c r="V84" s="9"/>
      <c r="W84" s="43"/>
      <c r="X84" s="43"/>
      <c r="Y84" s="43"/>
      <c r="Z84" s="43"/>
      <c r="AD84" s="17"/>
    </row>
    <row r="85" spans="1:30">
      <c r="A85" s="6"/>
      <c r="B85" s="12"/>
      <c r="C85" s="8"/>
      <c r="D85" s="8"/>
      <c r="L85" s="534"/>
      <c r="M85" s="8"/>
      <c r="N85" s="8"/>
      <c r="T85" s="16"/>
      <c r="U85" s="9"/>
      <c r="V85" s="9"/>
      <c r="W85" s="43"/>
      <c r="X85" s="43"/>
      <c r="Y85" s="43"/>
      <c r="Z85" s="43"/>
      <c r="AD85" s="17"/>
    </row>
    <row r="86" spans="1:30">
      <c r="A86" s="45" t="s">
        <v>64</v>
      </c>
      <c r="B86" s="12"/>
      <c r="C86" s="8"/>
      <c r="D86" s="8"/>
      <c r="L86" s="534"/>
      <c r="M86" s="8"/>
      <c r="N86" s="8"/>
      <c r="T86" s="16"/>
      <c r="U86" s="9"/>
      <c r="V86" s="9"/>
      <c r="W86" s="43"/>
      <c r="X86" s="43"/>
      <c r="Y86" s="43"/>
      <c r="Z86" s="43"/>
      <c r="AD86" s="17"/>
    </row>
    <row r="87" spans="1:30">
      <c r="A87" s="6"/>
      <c r="B87" s="12"/>
      <c r="C87" s="8"/>
      <c r="D87" s="8"/>
      <c r="L87" s="534"/>
      <c r="M87" s="8"/>
      <c r="N87" s="8"/>
      <c r="T87" s="16"/>
      <c r="U87" s="9"/>
      <c r="V87" s="9"/>
      <c r="W87" s="43"/>
      <c r="X87" s="43"/>
      <c r="Y87" s="43"/>
      <c r="Z87" s="43"/>
      <c r="AD87" s="17"/>
    </row>
    <row r="88" spans="1:30">
      <c r="U88" s="51"/>
      <c r="V88" s="51"/>
      <c r="AB88" s="2" t="s">
        <v>39</v>
      </c>
      <c r="AC88" s="2" t="s">
        <v>65</v>
      </c>
      <c r="AD88" s="17">
        <v>10</v>
      </c>
    </row>
    <row r="89" spans="1:30">
      <c r="B89" s="54"/>
      <c r="U89" s="51"/>
      <c r="V89" s="51"/>
      <c r="AB89" s="2" t="s">
        <v>29</v>
      </c>
      <c r="AC89" s="2" t="s">
        <v>66</v>
      </c>
      <c r="AD89" s="17">
        <v>10</v>
      </c>
    </row>
    <row r="90" spans="1:30">
      <c r="U90" s="51"/>
      <c r="V90" s="51"/>
      <c r="AB90" s="2" t="s">
        <v>44</v>
      </c>
      <c r="AC90" s="2" t="s">
        <v>67</v>
      </c>
      <c r="AD90" s="17">
        <v>10</v>
      </c>
    </row>
    <row r="91" spans="1:30">
      <c r="B91" s="51"/>
      <c r="U91" s="51"/>
      <c r="V91" s="51"/>
      <c r="AB91" s="2" t="s">
        <v>44</v>
      </c>
      <c r="AC91" s="2" t="s">
        <v>68</v>
      </c>
      <c r="AD91" s="17">
        <v>10</v>
      </c>
    </row>
    <row r="92" spans="1:30">
      <c r="U92" s="51"/>
      <c r="V92" s="51"/>
      <c r="AB92" s="2" t="s">
        <v>27</v>
      </c>
      <c r="AC92" s="2" t="s">
        <v>69</v>
      </c>
      <c r="AD92" s="17">
        <v>10</v>
      </c>
    </row>
    <row r="93" spans="1:30">
      <c r="B93" s="52"/>
      <c r="F93" s="12"/>
      <c r="G93" s="12"/>
      <c r="U93" s="51"/>
      <c r="V93" s="51"/>
      <c r="AB93" s="2" t="s">
        <v>44</v>
      </c>
      <c r="AC93" s="2" t="s">
        <v>70</v>
      </c>
      <c r="AD93" s="17">
        <v>10</v>
      </c>
    </row>
    <row r="94" spans="1:30">
      <c r="B94" s="52"/>
      <c r="U94" s="51"/>
      <c r="V94" s="51"/>
      <c r="AB94" s="2" t="s">
        <v>46</v>
      </c>
      <c r="AC94" s="2" t="s">
        <v>71</v>
      </c>
      <c r="AD94" s="17">
        <v>10</v>
      </c>
    </row>
    <row r="95" spans="1:30">
      <c r="B95" s="52"/>
      <c r="AB95" s="2" t="s">
        <v>56</v>
      </c>
      <c r="AC95" s="2" t="s">
        <v>72</v>
      </c>
      <c r="AD95" s="17">
        <v>12</v>
      </c>
    </row>
    <row r="96" spans="1:30">
      <c r="B96" s="52"/>
      <c r="AB96" s="2" t="s">
        <v>73</v>
      </c>
      <c r="AC96" s="2" t="s">
        <v>74</v>
      </c>
      <c r="AD96" s="17">
        <v>12</v>
      </c>
    </row>
    <row r="97" spans="1:30">
      <c r="B97" s="52"/>
      <c r="F97" s="55"/>
      <c r="G97" s="55"/>
      <c r="J97" s="453"/>
      <c r="AB97" s="2" t="s">
        <v>46</v>
      </c>
      <c r="AC97" s="2" t="s">
        <v>75</v>
      </c>
      <c r="AD97" s="17">
        <v>13</v>
      </c>
    </row>
    <row r="98" spans="1:30">
      <c r="A98" s="56"/>
      <c r="C98" s="52"/>
      <c r="D98" s="52"/>
      <c r="F98" s="55"/>
      <c r="G98" s="55"/>
      <c r="J98" s="453"/>
      <c r="AB98" s="2" t="s">
        <v>76</v>
      </c>
      <c r="AC98" s="2" t="s">
        <v>77</v>
      </c>
      <c r="AD98" s="17">
        <v>15</v>
      </c>
    </row>
    <row r="99" spans="1:30">
      <c r="C99" s="52"/>
      <c r="D99" s="52"/>
      <c r="F99" s="55"/>
      <c r="G99" s="55"/>
      <c r="J99" s="453"/>
      <c r="AB99" s="2" t="s">
        <v>44</v>
      </c>
      <c r="AC99" s="2" t="s">
        <v>78</v>
      </c>
      <c r="AD99" s="17">
        <v>15</v>
      </c>
    </row>
    <row r="100" spans="1:30">
      <c r="C100" s="52"/>
      <c r="D100" s="52"/>
      <c r="F100" s="55"/>
      <c r="G100" s="55"/>
      <c r="J100" s="453"/>
      <c r="AB100" s="2" t="s">
        <v>44</v>
      </c>
      <c r="AC100" s="2" t="s">
        <v>79</v>
      </c>
      <c r="AD100" s="17">
        <v>15</v>
      </c>
    </row>
    <row r="101" spans="1:30">
      <c r="C101" s="52"/>
      <c r="D101" s="52"/>
      <c r="J101" s="243"/>
      <c r="AB101" s="2" t="s">
        <v>46</v>
      </c>
      <c r="AC101" s="2" t="s">
        <v>80</v>
      </c>
      <c r="AD101" s="17">
        <v>15</v>
      </c>
    </row>
    <row r="102" spans="1:30">
      <c r="F102" s="57"/>
      <c r="G102" s="57"/>
      <c r="J102" s="453"/>
      <c r="AB102" s="2" t="s">
        <v>33</v>
      </c>
      <c r="AC102" s="2" t="s">
        <v>81</v>
      </c>
      <c r="AD102" s="17">
        <v>15</v>
      </c>
    </row>
    <row r="103" spans="1:30">
      <c r="F103" s="55"/>
      <c r="G103" s="55"/>
      <c r="J103" s="453"/>
      <c r="AB103" s="2" t="s">
        <v>56</v>
      </c>
      <c r="AC103" s="2" t="s">
        <v>82</v>
      </c>
      <c r="AD103" s="17">
        <v>15</v>
      </c>
    </row>
    <row r="104" spans="1:30">
      <c r="B104" s="54"/>
      <c r="C104" s="58"/>
      <c r="D104" s="58"/>
      <c r="F104" s="57"/>
      <c r="G104" s="57"/>
      <c r="J104" s="453"/>
      <c r="AB104" s="2" t="s">
        <v>44</v>
      </c>
      <c r="AC104" s="2" t="s">
        <v>83</v>
      </c>
      <c r="AD104" s="17">
        <v>15</v>
      </c>
    </row>
    <row r="105" spans="1:30">
      <c r="F105" s="57"/>
      <c r="G105" s="57"/>
      <c r="J105" s="453"/>
      <c r="AB105" s="2" t="s">
        <v>49</v>
      </c>
      <c r="AC105" s="2" t="s">
        <v>84</v>
      </c>
      <c r="AD105" s="17">
        <v>15</v>
      </c>
    </row>
    <row r="106" spans="1:30">
      <c r="F106" s="57"/>
      <c r="G106" s="57"/>
      <c r="J106" s="453"/>
      <c r="AB106" s="2" t="s">
        <v>85</v>
      </c>
      <c r="AC106" s="2" t="s">
        <v>86</v>
      </c>
      <c r="AD106" s="17">
        <v>15</v>
      </c>
    </row>
    <row r="107" spans="1:30">
      <c r="F107" s="55"/>
      <c r="G107" s="55"/>
      <c r="J107" s="453"/>
      <c r="AB107" s="2" t="s">
        <v>29</v>
      </c>
      <c r="AC107" s="2" t="s">
        <v>87</v>
      </c>
      <c r="AD107" s="17">
        <v>15</v>
      </c>
    </row>
    <row r="108" spans="1:30">
      <c r="J108" s="243"/>
      <c r="AB108" s="2" t="s">
        <v>56</v>
      </c>
      <c r="AC108" s="2" t="s">
        <v>88</v>
      </c>
      <c r="AD108" s="17">
        <v>15</v>
      </c>
    </row>
    <row r="109" spans="1:30">
      <c r="F109" s="55"/>
      <c r="G109" s="55"/>
      <c r="J109" s="243"/>
      <c r="AB109" s="2" t="s">
        <v>29</v>
      </c>
      <c r="AC109" s="2" t="s">
        <v>89</v>
      </c>
      <c r="AD109" s="17">
        <v>15</v>
      </c>
    </row>
    <row r="110" spans="1:30">
      <c r="AB110" s="2" t="s">
        <v>90</v>
      </c>
      <c r="AC110" s="2" t="s">
        <v>91</v>
      </c>
      <c r="AD110" s="17">
        <v>16</v>
      </c>
    </row>
    <row r="111" spans="1:30">
      <c r="AB111" s="2" t="s">
        <v>92</v>
      </c>
      <c r="AC111" s="2" t="s">
        <v>93</v>
      </c>
      <c r="AD111" s="17">
        <v>16</v>
      </c>
    </row>
    <row r="112" spans="1:30">
      <c r="AB112" s="2" t="s">
        <v>49</v>
      </c>
      <c r="AC112" s="2" t="s">
        <v>94</v>
      </c>
      <c r="AD112" s="17">
        <v>16</v>
      </c>
    </row>
    <row r="113" spans="28:30">
      <c r="AB113" s="2" t="s">
        <v>46</v>
      </c>
      <c r="AC113" s="2" t="s">
        <v>95</v>
      </c>
      <c r="AD113" s="17">
        <v>20</v>
      </c>
    </row>
    <row r="114" spans="28:30">
      <c r="AB114" s="2" t="s">
        <v>39</v>
      </c>
      <c r="AC114" s="2" t="s">
        <v>96</v>
      </c>
      <c r="AD114" s="17">
        <v>20</v>
      </c>
    </row>
    <row r="115" spans="28:30">
      <c r="AB115" s="2" t="s">
        <v>37</v>
      </c>
      <c r="AC115" s="2" t="s">
        <v>97</v>
      </c>
      <c r="AD115" s="17">
        <v>20</v>
      </c>
    </row>
    <row r="116" spans="28:30">
      <c r="AB116" s="2" t="s">
        <v>56</v>
      </c>
      <c r="AC116" s="2" t="s">
        <v>98</v>
      </c>
      <c r="AD116" s="17">
        <v>20</v>
      </c>
    </row>
    <row r="117" spans="28:30">
      <c r="AB117" s="2" t="s">
        <v>44</v>
      </c>
      <c r="AC117" s="2" t="s">
        <v>99</v>
      </c>
      <c r="AD117" s="17">
        <v>20</v>
      </c>
    </row>
    <row r="118" spans="28:30">
      <c r="AB118" s="2" t="s">
        <v>25</v>
      </c>
      <c r="AC118" s="2" t="s">
        <v>100</v>
      </c>
      <c r="AD118" s="17">
        <v>20</v>
      </c>
    </row>
    <row r="119" spans="28:30">
      <c r="AB119" s="2" t="s">
        <v>29</v>
      </c>
      <c r="AC119" s="2" t="s">
        <v>101</v>
      </c>
      <c r="AD119" s="17">
        <v>20</v>
      </c>
    </row>
    <row r="120" spans="28:30">
      <c r="AB120" s="2" t="s">
        <v>44</v>
      </c>
      <c r="AC120" s="2" t="s">
        <v>102</v>
      </c>
      <c r="AD120" s="17">
        <v>20</v>
      </c>
    </row>
    <row r="121" spans="28:30">
      <c r="AB121" s="2" t="s">
        <v>46</v>
      </c>
      <c r="AC121" s="2" t="s">
        <v>103</v>
      </c>
      <c r="AD121" s="17">
        <v>20</v>
      </c>
    </row>
    <row r="122" spans="28:30">
      <c r="AB122" s="2" t="s">
        <v>29</v>
      </c>
      <c r="AC122" s="2" t="s">
        <v>104</v>
      </c>
      <c r="AD122" s="17">
        <v>20</v>
      </c>
    </row>
    <row r="123" spans="28:30">
      <c r="AB123" s="2" t="s">
        <v>53</v>
      </c>
      <c r="AC123" s="2" t="s">
        <v>105</v>
      </c>
      <c r="AD123" s="17">
        <v>20</v>
      </c>
    </row>
    <row r="124" spans="28:30">
      <c r="AB124" s="2" t="s">
        <v>39</v>
      </c>
      <c r="AC124" s="2" t="s">
        <v>106</v>
      </c>
      <c r="AD124" s="17">
        <v>20</v>
      </c>
    </row>
    <row r="125" spans="28:30">
      <c r="AB125" s="2" t="s">
        <v>56</v>
      </c>
      <c r="AC125" s="2" t="s">
        <v>107</v>
      </c>
      <c r="AD125" s="17">
        <v>20</v>
      </c>
    </row>
    <row r="126" spans="28:30">
      <c r="AB126" s="2" t="s">
        <v>56</v>
      </c>
      <c r="AC126" s="2" t="s">
        <v>108</v>
      </c>
      <c r="AD126" s="17">
        <v>20</v>
      </c>
    </row>
    <row r="127" spans="28:30">
      <c r="AB127" s="2" t="s">
        <v>44</v>
      </c>
      <c r="AC127" s="2" t="s">
        <v>109</v>
      </c>
      <c r="AD127" s="17">
        <v>20</v>
      </c>
    </row>
    <row r="128" spans="28:30">
      <c r="AB128" s="2" t="s">
        <v>110</v>
      </c>
      <c r="AC128" s="2" t="s">
        <v>111</v>
      </c>
      <c r="AD128" s="17">
        <v>20</v>
      </c>
    </row>
    <row r="129" spans="28:30">
      <c r="AB129" s="2" t="s">
        <v>110</v>
      </c>
      <c r="AC129" s="2" t="s">
        <v>112</v>
      </c>
      <c r="AD129" s="17">
        <v>20</v>
      </c>
    </row>
    <row r="130" spans="28:30">
      <c r="AB130" s="2" t="s">
        <v>46</v>
      </c>
      <c r="AC130" s="2" t="s">
        <v>113</v>
      </c>
      <c r="AD130" s="17">
        <v>20</v>
      </c>
    </row>
    <row r="131" spans="28:30">
      <c r="AB131" s="2" t="s">
        <v>53</v>
      </c>
      <c r="AC131" s="2" t="s">
        <v>114</v>
      </c>
      <c r="AD131" s="17">
        <v>20</v>
      </c>
    </row>
    <row r="132" spans="28:30">
      <c r="AB132" s="2" t="s">
        <v>29</v>
      </c>
      <c r="AC132" s="2" t="s">
        <v>115</v>
      </c>
      <c r="AD132" s="17">
        <v>20</v>
      </c>
    </row>
    <row r="133" spans="28:30">
      <c r="AB133" s="2" t="s">
        <v>53</v>
      </c>
      <c r="AC133" s="2" t="s">
        <v>116</v>
      </c>
      <c r="AD133" s="17">
        <v>20</v>
      </c>
    </row>
    <row r="134" spans="28:30">
      <c r="AB134" s="2" t="s">
        <v>44</v>
      </c>
      <c r="AC134" s="2" t="s">
        <v>117</v>
      </c>
      <c r="AD134" s="17">
        <v>20</v>
      </c>
    </row>
    <row r="135" spans="28:30">
      <c r="AB135" s="2" t="s">
        <v>46</v>
      </c>
      <c r="AC135" s="2" t="s">
        <v>118</v>
      </c>
      <c r="AD135" s="17">
        <v>20</v>
      </c>
    </row>
    <row r="136" spans="28:30">
      <c r="AB136" s="2" t="s">
        <v>46</v>
      </c>
      <c r="AC136" s="2" t="s">
        <v>119</v>
      </c>
      <c r="AD136" s="17">
        <v>20</v>
      </c>
    </row>
    <row r="137" spans="28:30">
      <c r="AB137" s="2" t="s">
        <v>39</v>
      </c>
      <c r="AC137" s="2" t="s">
        <v>120</v>
      </c>
      <c r="AD137" s="17">
        <v>20</v>
      </c>
    </row>
    <row r="138" spans="28:30">
      <c r="AB138" s="2" t="s">
        <v>39</v>
      </c>
      <c r="AC138" s="2" t="s">
        <v>121</v>
      </c>
      <c r="AD138" s="17">
        <v>20</v>
      </c>
    </row>
    <row r="139" spans="28:30">
      <c r="AB139" s="2" t="s">
        <v>44</v>
      </c>
      <c r="AC139" s="2" t="s">
        <v>122</v>
      </c>
      <c r="AD139" s="17">
        <v>20</v>
      </c>
    </row>
    <row r="140" spans="28:30">
      <c r="AB140" s="2" t="s">
        <v>37</v>
      </c>
      <c r="AC140" s="2" t="s">
        <v>123</v>
      </c>
      <c r="AD140" s="17">
        <v>20</v>
      </c>
    </row>
    <row r="141" spans="28:30">
      <c r="AB141" s="2" t="s">
        <v>39</v>
      </c>
      <c r="AC141" s="2" t="s">
        <v>124</v>
      </c>
      <c r="AD141" s="17">
        <v>24</v>
      </c>
    </row>
    <row r="142" spans="28:30">
      <c r="AB142" s="2" t="s">
        <v>29</v>
      </c>
      <c r="AC142" s="2" t="s">
        <v>125</v>
      </c>
      <c r="AD142" s="17">
        <v>25</v>
      </c>
    </row>
    <row r="143" spans="28:30">
      <c r="AB143" s="2" t="s">
        <v>46</v>
      </c>
      <c r="AC143" s="2" t="s">
        <v>126</v>
      </c>
      <c r="AD143" s="17">
        <v>25</v>
      </c>
    </row>
    <row r="144" spans="28:30">
      <c r="AB144" s="2" t="s">
        <v>29</v>
      </c>
      <c r="AC144" s="2" t="s">
        <v>127</v>
      </c>
      <c r="AD144" s="17">
        <v>25</v>
      </c>
    </row>
    <row r="145" spans="28:30">
      <c r="AB145" s="2" t="s">
        <v>29</v>
      </c>
      <c r="AC145" s="2" t="s">
        <v>128</v>
      </c>
      <c r="AD145" s="17">
        <v>25</v>
      </c>
    </row>
    <row r="146" spans="28:30">
      <c r="AB146" s="2" t="s">
        <v>110</v>
      </c>
      <c r="AC146" s="2" t="s">
        <v>129</v>
      </c>
      <c r="AD146" s="17">
        <v>30</v>
      </c>
    </row>
    <row r="147" spans="28:30">
      <c r="AB147" s="2" t="s">
        <v>44</v>
      </c>
      <c r="AC147" s="2" t="s">
        <v>130</v>
      </c>
      <c r="AD147" s="17">
        <v>30</v>
      </c>
    </row>
    <row r="148" spans="28:30">
      <c r="AB148" s="2" t="s">
        <v>37</v>
      </c>
      <c r="AC148" s="2" t="s">
        <v>131</v>
      </c>
      <c r="AD148" s="17">
        <v>30</v>
      </c>
    </row>
    <row r="149" spans="28:30">
      <c r="AB149" s="2" t="s">
        <v>56</v>
      </c>
      <c r="AC149" s="2" t="s">
        <v>132</v>
      </c>
      <c r="AD149" s="17">
        <v>30</v>
      </c>
    </row>
    <row r="150" spans="28:30">
      <c r="AB150" s="2" t="s">
        <v>85</v>
      </c>
      <c r="AC150" s="2" t="s">
        <v>133</v>
      </c>
      <c r="AD150" s="17">
        <v>30</v>
      </c>
    </row>
    <row r="151" spans="28:30">
      <c r="AB151" s="2" t="s">
        <v>37</v>
      </c>
      <c r="AC151" s="2" t="s">
        <v>134</v>
      </c>
      <c r="AD151" s="17">
        <v>30</v>
      </c>
    </row>
    <row r="152" spans="28:30">
      <c r="AB152" s="2" t="s">
        <v>56</v>
      </c>
      <c r="AC152" s="2" t="s">
        <v>135</v>
      </c>
      <c r="AD152" s="17">
        <v>30</v>
      </c>
    </row>
    <row r="153" spans="28:30">
      <c r="AB153" s="2" t="s">
        <v>39</v>
      </c>
      <c r="AC153" s="2" t="s">
        <v>136</v>
      </c>
      <c r="AD153" s="17">
        <v>30</v>
      </c>
    </row>
    <row r="154" spans="28:30">
      <c r="AB154" s="2" t="s">
        <v>137</v>
      </c>
      <c r="AC154" s="2" t="s">
        <v>138</v>
      </c>
      <c r="AD154" s="17">
        <v>30</v>
      </c>
    </row>
    <row r="155" spans="28:30">
      <c r="AB155" s="2" t="s">
        <v>56</v>
      </c>
      <c r="AC155" s="2" t="s">
        <v>139</v>
      </c>
      <c r="AD155" s="17">
        <v>30</v>
      </c>
    </row>
    <row r="156" spans="28:30">
      <c r="AB156" s="2" t="s">
        <v>44</v>
      </c>
      <c r="AC156" s="2" t="s">
        <v>140</v>
      </c>
      <c r="AD156" s="17">
        <v>30</v>
      </c>
    </row>
    <row r="157" spans="28:30">
      <c r="AB157" s="2" t="s">
        <v>39</v>
      </c>
      <c r="AC157" s="2" t="s">
        <v>141</v>
      </c>
      <c r="AD157" s="17">
        <v>30</v>
      </c>
    </row>
    <row r="158" spans="28:30">
      <c r="AB158" s="2" t="s">
        <v>56</v>
      </c>
      <c r="AC158" s="2" t="s">
        <v>142</v>
      </c>
      <c r="AD158" s="17">
        <v>30</v>
      </c>
    </row>
    <row r="159" spans="28:30">
      <c r="AB159" s="2" t="s">
        <v>53</v>
      </c>
      <c r="AC159" s="2" t="s">
        <v>143</v>
      </c>
      <c r="AD159" s="17">
        <v>30</v>
      </c>
    </row>
    <row r="160" spans="28:30">
      <c r="AB160" s="2" t="s">
        <v>53</v>
      </c>
      <c r="AC160" s="2" t="s">
        <v>144</v>
      </c>
      <c r="AD160" s="17">
        <v>30</v>
      </c>
    </row>
    <row r="161" spans="28:30">
      <c r="AB161" s="2" t="s">
        <v>33</v>
      </c>
      <c r="AC161" s="2" t="s">
        <v>145</v>
      </c>
      <c r="AD161" s="17">
        <v>30</v>
      </c>
    </row>
    <row r="162" spans="28:30">
      <c r="AB162" s="2" t="s">
        <v>56</v>
      </c>
      <c r="AC162" s="2" t="s">
        <v>146</v>
      </c>
      <c r="AD162" s="17">
        <v>30</v>
      </c>
    </row>
    <row r="163" spans="28:30">
      <c r="AB163" s="2" t="s">
        <v>147</v>
      </c>
      <c r="AC163" s="2" t="s">
        <v>148</v>
      </c>
      <c r="AD163" s="17">
        <v>30</v>
      </c>
    </row>
    <row r="164" spans="28:30">
      <c r="AB164" s="2" t="s">
        <v>44</v>
      </c>
      <c r="AC164" s="2" t="s">
        <v>149</v>
      </c>
      <c r="AD164" s="17">
        <v>30</v>
      </c>
    </row>
    <row r="165" spans="28:30">
      <c r="AB165" s="2" t="s">
        <v>46</v>
      </c>
      <c r="AC165" s="2" t="s">
        <v>150</v>
      </c>
      <c r="AD165" s="17">
        <v>30</v>
      </c>
    </row>
    <row r="166" spans="28:30">
      <c r="AB166" s="2" t="s">
        <v>110</v>
      </c>
      <c r="AC166" s="2" t="s">
        <v>151</v>
      </c>
      <c r="AD166" s="17">
        <v>30</v>
      </c>
    </row>
    <row r="167" spans="28:30">
      <c r="AB167" s="2" t="s">
        <v>33</v>
      </c>
      <c r="AC167" s="2" t="s">
        <v>152</v>
      </c>
      <c r="AD167" s="17">
        <v>30</v>
      </c>
    </row>
    <row r="168" spans="28:30">
      <c r="AB168" s="2" t="s">
        <v>56</v>
      </c>
      <c r="AC168" s="2" t="s">
        <v>153</v>
      </c>
      <c r="AD168" s="17">
        <v>30</v>
      </c>
    </row>
    <row r="169" spans="28:30">
      <c r="AB169" s="2" t="s">
        <v>110</v>
      </c>
      <c r="AC169" s="2" t="s">
        <v>154</v>
      </c>
      <c r="AD169" s="17">
        <v>30</v>
      </c>
    </row>
    <row r="170" spans="28:30">
      <c r="AB170" s="2" t="s">
        <v>56</v>
      </c>
      <c r="AC170" s="2" t="s">
        <v>155</v>
      </c>
      <c r="AD170" s="17">
        <v>35</v>
      </c>
    </row>
    <row r="171" spans="28:30">
      <c r="AB171" s="2" t="s">
        <v>39</v>
      </c>
      <c r="AC171" s="2" t="s">
        <v>156</v>
      </c>
      <c r="AD171" s="17">
        <v>35</v>
      </c>
    </row>
    <row r="172" spans="28:30">
      <c r="AB172" s="2" t="s">
        <v>46</v>
      </c>
      <c r="AC172" s="2" t="s">
        <v>157</v>
      </c>
      <c r="AD172" s="17">
        <v>39</v>
      </c>
    </row>
    <row r="173" spans="28:30">
      <c r="AB173" s="2" t="s">
        <v>56</v>
      </c>
      <c r="AC173" s="2" t="s">
        <v>158</v>
      </c>
      <c r="AD173" s="17">
        <v>40</v>
      </c>
    </row>
    <row r="174" spans="28:30">
      <c r="AB174" s="2" t="s">
        <v>44</v>
      </c>
      <c r="AC174" s="2" t="s">
        <v>159</v>
      </c>
      <c r="AD174" s="17">
        <v>40</v>
      </c>
    </row>
    <row r="175" spans="28:30">
      <c r="AB175" s="2" t="s">
        <v>44</v>
      </c>
      <c r="AC175" s="2" t="s">
        <v>160</v>
      </c>
      <c r="AD175" s="17">
        <v>40</v>
      </c>
    </row>
    <row r="176" spans="28:30">
      <c r="AB176" s="2" t="s">
        <v>33</v>
      </c>
      <c r="AC176" s="2" t="s">
        <v>161</v>
      </c>
      <c r="AD176" s="17">
        <v>40</v>
      </c>
    </row>
    <row r="177" spans="28:30">
      <c r="AB177" s="2" t="s">
        <v>44</v>
      </c>
      <c r="AC177" s="2" t="s">
        <v>162</v>
      </c>
      <c r="AD177" s="17">
        <v>40</v>
      </c>
    </row>
    <row r="178" spans="28:30">
      <c r="AB178" s="2" t="s">
        <v>49</v>
      </c>
      <c r="AC178" s="2" t="s">
        <v>163</v>
      </c>
      <c r="AD178" s="17">
        <v>40</v>
      </c>
    </row>
    <row r="179" spans="28:30">
      <c r="AB179" s="2" t="s">
        <v>164</v>
      </c>
      <c r="AC179" s="2" t="s">
        <v>165</v>
      </c>
      <c r="AD179" s="17">
        <v>42</v>
      </c>
    </row>
    <row r="180" spans="28:30">
      <c r="AB180" s="2" t="s">
        <v>76</v>
      </c>
      <c r="AC180" s="2" t="s">
        <v>166</v>
      </c>
      <c r="AD180" s="17">
        <v>44.5</v>
      </c>
    </row>
    <row r="181" spans="28:30">
      <c r="AB181" s="2" t="s">
        <v>147</v>
      </c>
      <c r="AC181" s="2" t="s">
        <v>167</v>
      </c>
      <c r="AD181" s="17">
        <v>45</v>
      </c>
    </row>
    <row r="182" spans="28:30">
      <c r="AB182" s="2" t="s">
        <v>44</v>
      </c>
      <c r="AC182" s="2" t="s">
        <v>168</v>
      </c>
      <c r="AD182" s="17">
        <v>45</v>
      </c>
    </row>
    <row r="183" spans="28:30">
      <c r="AB183" s="2" t="s">
        <v>39</v>
      </c>
      <c r="AC183" s="2" t="s">
        <v>169</v>
      </c>
      <c r="AD183" s="17">
        <v>45</v>
      </c>
    </row>
    <row r="184" spans="28:30">
      <c r="AB184" s="2" t="s">
        <v>37</v>
      </c>
      <c r="AC184" s="2" t="s">
        <v>170</v>
      </c>
      <c r="AD184" s="17">
        <v>48</v>
      </c>
    </row>
    <row r="185" spans="28:30">
      <c r="AB185" s="2" t="s">
        <v>33</v>
      </c>
      <c r="AC185" s="2" t="s">
        <v>171</v>
      </c>
      <c r="AD185" s="17">
        <v>50</v>
      </c>
    </row>
    <row r="186" spans="28:30">
      <c r="AB186" s="2" t="s">
        <v>147</v>
      </c>
      <c r="AC186" s="2" t="s">
        <v>172</v>
      </c>
      <c r="AD186" s="17">
        <v>50</v>
      </c>
    </row>
    <row r="187" spans="28:30">
      <c r="AB187" s="2" t="s">
        <v>39</v>
      </c>
      <c r="AC187" s="2" t="s">
        <v>173</v>
      </c>
      <c r="AD187" s="17">
        <v>50</v>
      </c>
    </row>
    <row r="188" spans="28:30">
      <c r="AB188" s="2" t="s">
        <v>37</v>
      </c>
      <c r="AC188" s="2" t="s">
        <v>174</v>
      </c>
      <c r="AD188" s="17">
        <v>50</v>
      </c>
    </row>
    <row r="189" spans="28:30">
      <c r="AB189" s="2" t="s">
        <v>49</v>
      </c>
      <c r="AC189" s="2" t="s">
        <v>175</v>
      </c>
      <c r="AD189" s="17">
        <v>50</v>
      </c>
    </row>
    <row r="190" spans="28:30">
      <c r="AB190" s="2" t="s">
        <v>76</v>
      </c>
      <c r="AC190" s="2" t="s">
        <v>176</v>
      </c>
      <c r="AD190" s="17">
        <v>50</v>
      </c>
    </row>
    <row r="191" spans="28:30">
      <c r="AB191" s="2" t="s">
        <v>33</v>
      </c>
      <c r="AC191" s="2" t="s">
        <v>177</v>
      </c>
      <c r="AD191" s="17">
        <v>50</v>
      </c>
    </row>
    <row r="192" spans="28:30">
      <c r="AB192" s="2" t="s">
        <v>49</v>
      </c>
      <c r="AC192" s="2" t="s">
        <v>178</v>
      </c>
      <c r="AD192" s="17">
        <v>50</v>
      </c>
    </row>
    <row r="193" spans="28:30">
      <c r="AB193" s="2" t="s">
        <v>179</v>
      </c>
      <c r="AC193" s="2" t="s">
        <v>180</v>
      </c>
      <c r="AD193" s="17">
        <v>50</v>
      </c>
    </row>
    <row r="194" spans="28:30">
      <c r="AB194" s="2" t="s">
        <v>39</v>
      </c>
      <c r="AC194" s="2" t="s">
        <v>181</v>
      </c>
      <c r="AD194" s="17">
        <v>50</v>
      </c>
    </row>
    <row r="195" spans="28:30">
      <c r="AB195" s="2" t="s">
        <v>76</v>
      </c>
      <c r="AC195" s="2" t="s">
        <v>182</v>
      </c>
      <c r="AD195" s="17">
        <v>50</v>
      </c>
    </row>
    <row r="196" spans="28:30">
      <c r="AB196" s="2" t="s">
        <v>27</v>
      </c>
      <c r="AC196" s="2" t="s">
        <v>183</v>
      </c>
      <c r="AD196" s="17">
        <v>50</v>
      </c>
    </row>
    <row r="197" spans="28:30">
      <c r="AB197" s="2" t="s">
        <v>53</v>
      </c>
      <c r="AC197" s="2" t="s">
        <v>184</v>
      </c>
      <c r="AD197" s="17">
        <v>60</v>
      </c>
    </row>
    <row r="198" spans="28:30">
      <c r="AB198" s="2" t="s">
        <v>39</v>
      </c>
      <c r="AC198" s="2" t="s">
        <v>185</v>
      </c>
      <c r="AD198" s="17">
        <v>60</v>
      </c>
    </row>
    <row r="199" spans="28:30">
      <c r="AB199" s="2" t="s">
        <v>53</v>
      </c>
      <c r="AC199" s="2" t="s">
        <v>186</v>
      </c>
      <c r="AD199" s="17">
        <v>60</v>
      </c>
    </row>
    <row r="200" spans="28:30">
      <c r="AB200" s="2" t="s">
        <v>53</v>
      </c>
      <c r="AC200" s="2" t="s">
        <v>187</v>
      </c>
      <c r="AD200" s="17">
        <v>60</v>
      </c>
    </row>
    <row r="201" spans="28:30">
      <c r="AB201" s="2" t="s">
        <v>164</v>
      </c>
      <c r="AC201" s="2" t="s">
        <v>188</v>
      </c>
      <c r="AD201" s="17">
        <v>60</v>
      </c>
    </row>
    <row r="202" spans="28:30">
      <c r="AB202" s="2" t="s">
        <v>53</v>
      </c>
      <c r="AC202" s="2" t="s">
        <v>189</v>
      </c>
      <c r="AD202" s="17">
        <v>60</v>
      </c>
    </row>
    <row r="203" spans="28:30">
      <c r="AB203" s="2" t="s">
        <v>56</v>
      </c>
      <c r="AC203" s="2" t="s">
        <v>190</v>
      </c>
      <c r="AD203" s="17">
        <v>60</v>
      </c>
    </row>
    <row r="204" spans="28:30">
      <c r="AB204" s="2" t="s">
        <v>85</v>
      </c>
      <c r="AC204" s="2" t="s">
        <v>191</v>
      </c>
      <c r="AD204" s="17">
        <v>60</v>
      </c>
    </row>
    <row r="205" spans="28:30">
      <c r="AB205" s="2" t="s">
        <v>56</v>
      </c>
      <c r="AC205" s="2" t="s">
        <v>192</v>
      </c>
      <c r="AD205" s="17">
        <v>60</v>
      </c>
    </row>
    <row r="206" spans="28:30">
      <c r="AB206" s="2" t="s">
        <v>53</v>
      </c>
      <c r="AC206" s="2" t="s">
        <v>193</v>
      </c>
      <c r="AD206" s="17">
        <v>60</v>
      </c>
    </row>
    <row r="207" spans="28:30">
      <c r="AB207" s="2" t="s">
        <v>51</v>
      </c>
      <c r="AC207" s="2" t="s">
        <v>194</v>
      </c>
      <c r="AD207" s="17">
        <v>60</v>
      </c>
    </row>
    <row r="208" spans="28:30">
      <c r="AB208" s="2" t="s">
        <v>53</v>
      </c>
      <c r="AC208" s="2" t="s">
        <v>195</v>
      </c>
      <c r="AD208" s="17">
        <v>60</v>
      </c>
    </row>
    <row r="209" spans="28:30">
      <c r="AB209" s="2" t="s">
        <v>53</v>
      </c>
      <c r="AC209" s="2" t="s">
        <v>196</v>
      </c>
      <c r="AD209" s="17">
        <v>60</v>
      </c>
    </row>
    <row r="210" spans="28:30">
      <c r="AB210" s="2" t="s">
        <v>44</v>
      </c>
      <c r="AC210" s="2" t="s">
        <v>197</v>
      </c>
      <c r="AD210" s="17">
        <v>60</v>
      </c>
    </row>
    <row r="211" spans="28:30">
      <c r="AB211" s="2" t="s">
        <v>27</v>
      </c>
      <c r="AC211" s="2" t="s">
        <v>198</v>
      </c>
      <c r="AD211" s="17">
        <v>64</v>
      </c>
    </row>
    <row r="212" spans="28:30">
      <c r="AB212" s="2" t="s">
        <v>25</v>
      </c>
      <c r="AC212" s="2" t="s">
        <v>199</v>
      </c>
      <c r="AD212" s="17">
        <v>70</v>
      </c>
    </row>
    <row r="213" spans="28:30">
      <c r="AB213" s="2" t="s">
        <v>29</v>
      </c>
      <c r="AC213" s="2" t="s">
        <v>200</v>
      </c>
      <c r="AD213" s="17">
        <v>75</v>
      </c>
    </row>
    <row r="214" spans="28:30">
      <c r="AB214" s="2" t="s">
        <v>164</v>
      </c>
      <c r="AC214" s="2" t="s">
        <v>201</v>
      </c>
      <c r="AD214" s="17">
        <v>80</v>
      </c>
    </row>
    <row r="215" spans="28:30">
      <c r="AB215" s="2" t="s">
        <v>147</v>
      </c>
      <c r="AC215" s="2" t="s">
        <v>202</v>
      </c>
      <c r="AD215" s="17">
        <v>85</v>
      </c>
    </row>
    <row r="216" spans="28:30">
      <c r="AB216" s="2" t="s">
        <v>56</v>
      </c>
      <c r="AC216" s="2" t="s">
        <v>203</v>
      </c>
      <c r="AD216" s="17">
        <v>90</v>
      </c>
    </row>
    <row r="217" spans="28:30">
      <c r="AB217" s="2" t="s">
        <v>29</v>
      </c>
      <c r="AC217" s="2" t="s">
        <v>204</v>
      </c>
      <c r="AD217" s="17">
        <v>90</v>
      </c>
    </row>
    <row r="218" spans="28:30">
      <c r="AB218" s="2" t="s">
        <v>29</v>
      </c>
      <c r="AC218" s="2" t="s">
        <v>205</v>
      </c>
      <c r="AD218" s="17">
        <v>92</v>
      </c>
    </row>
    <row r="219" spans="28:30">
      <c r="AB219" s="2" t="s">
        <v>29</v>
      </c>
      <c r="AC219" s="2" t="s">
        <v>206</v>
      </c>
      <c r="AD219" s="17">
        <v>95</v>
      </c>
    </row>
    <row r="220" spans="28:30">
      <c r="AB220" s="2" t="s">
        <v>147</v>
      </c>
      <c r="AC220" s="2" t="s">
        <v>207</v>
      </c>
      <c r="AD220" s="17">
        <v>100</v>
      </c>
    </row>
    <row r="221" spans="28:30">
      <c r="AB221" s="2" t="s">
        <v>56</v>
      </c>
      <c r="AC221" s="2" t="s">
        <v>208</v>
      </c>
      <c r="AD221" s="17">
        <v>100</v>
      </c>
    </row>
    <row r="222" spans="28:30">
      <c r="AB222" s="2" t="s">
        <v>147</v>
      </c>
      <c r="AC222" s="2" t="s">
        <v>209</v>
      </c>
      <c r="AD222" s="17">
        <v>112</v>
      </c>
    </row>
    <row r="223" spans="28:30">
      <c r="AB223" s="2" t="s">
        <v>29</v>
      </c>
      <c r="AC223" s="2" t="s">
        <v>210</v>
      </c>
      <c r="AD223" s="17">
        <v>117</v>
      </c>
    </row>
    <row r="224" spans="28:30">
      <c r="AB224" s="2" t="s">
        <v>37</v>
      </c>
      <c r="AC224" s="2" t="s">
        <v>211</v>
      </c>
      <c r="AD224" s="17">
        <v>120</v>
      </c>
    </row>
    <row r="225" spans="28:30">
      <c r="AB225" s="2" t="s">
        <v>56</v>
      </c>
      <c r="AC225" s="2" t="s">
        <v>212</v>
      </c>
      <c r="AD225" s="17">
        <v>120</v>
      </c>
    </row>
    <row r="226" spans="28:30">
      <c r="AB226" s="2" t="s">
        <v>213</v>
      </c>
      <c r="AC226" s="2" t="s">
        <v>214</v>
      </c>
      <c r="AD226" s="17">
        <v>140</v>
      </c>
    </row>
    <row r="227" spans="28:30">
      <c r="AB227" s="2" t="s">
        <v>49</v>
      </c>
      <c r="AC227" s="2" t="s">
        <v>215</v>
      </c>
      <c r="AD227" s="17">
        <v>140</v>
      </c>
    </row>
    <row r="228" spans="28:30">
      <c r="AB228" s="2" t="s">
        <v>56</v>
      </c>
      <c r="AC228" s="2" t="s">
        <v>216</v>
      </c>
      <c r="AD228" s="17">
        <v>30</v>
      </c>
    </row>
    <row r="229" spans="28:30">
      <c r="AB229" s="2" t="s">
        <v>56</v>
      </c>
      <c r="AC229" s="2" t="s">
        <v>217</v>
      </c>
      <c r="AD229" s="17">
        <v>20</v>
      </c>
    </row>
    <row r="230" spans="28:30">
      <c r="AB230" s="2" t="s">
        <v>29</v>
      </c>
      <c r="AC230" s="2" t="s">
        <v>218</v>
      </c>
      <c r="AD230" s="17">
        <v>170</v>
      </c>
    </row>
    <row r="231" spans="28:30">
      <c r="AB231" s="2" t="s">
        <v>49</v>
      </c>
      <c r="AC231" s="2" t="s">
        <v>219</v>
      </c>
      <c r="AD231" s="17">
        <v>10</v>
      </c>
    </row>
    <row r="232" spans="28:30">
      <c r="AB232" s="2" t="s">
        <v>29</v>
      </c>
      <c r="AC232" s="2" t="s">
        <v>220</v>
      </c>
      <c r="AD232" s="17">
        <v>10</v>
      </c>
    </row>
    <row r="233" spans="28:30">
      <c r="AB233" s="2" t="s">
        <v>27</v>
      </c>
      <c r="AC233" s="2" t="s">
        <v>221</v>
      </c>
      <c r="AD233" s="17">
        <v>32</v>
      </c>
    </row>
    <row r="234" spans="28:30">
      <c r="AB234" s="2" t="s">
        <v>164</v>
      </c>
      <c r="AC234" s="2" t="s">
        <v>222</v>
      </c>
      <c r="AD234" s="17">
        <v>140</v>
      </c>
    </row>
    <row r="235" spans="28:30">
      <c r="AB235" s="2" t="s">
        <v>53</v>
      </c>
      <c r="AC235" s="2" t="s">
        <v>223</v>
      </c>
      <c r="AD235" s="17">
        <v>180</v>
      </c>
    </row>
    <row r="236" spans="28:30">
      <c r="AB236" s="2" t="s">
        <v>53</v>
      </c>
      <c r="AC236" s="2" t="s">
        <v>224</v>
      </c>
      <c r="AD236" s="17">
        <v>180</v>
      </c>
    </row>
    <row r="237" spans="28:30">
      <c r="AB237" s="2" t="s">
        <v>85</v>
      </c>
      <c r="AC237" s="2" t="s">
        <v>225</v>
      </c>
      <c r="AD237" s="17">
        <v>172</v>
      </c>
    </row>
    <row r="238" spans="28:30">
      <c r="AB238" s="2" t="s">
        <v>56</v>
      </c>
      <c r="AC238" s="2" t="s">
        <v>226</v>
      </c>
      <c r="AD238" s="17">
        <v>180</v>
      </c>
    </row>
    <row r="239" spans="28:30">
      <c r="AB239" s="2" t="s">
        <v>56</v>
      </c>
      <c r="AC239" s="2" t="s">
        <v>227</v>
      </c>
      <c r="AD239" s="17">
        <v>100</v>
      </c>
    </row>
    <row r="240" spans="28:30">
      <c r="AB240" s="2" t="s">
        <v>53</v>
      </c>
      <c r="AC240" s="2" t="s">
        <v>228</v>
      </c>
      <c r="AD240" s="17">
        <v>180</v>
      </c>
    </row>
    <row r="241" spans="28:30">
      <c r="AB241" s="2" t="s">
        <v>37</v>
      </c>
      <c r="AC241" s="2" t="s">
        <v>229</v>
      </c>
      <c r="AD241" s="17">
        <v>180</v>
      </c>
    </row>
    <row r="242" spans="28:30">
      <c r="AB242" s="2" t="s">
        <v>56</v>
      </c>
      <c r="AC242" s="2" t="s">
        <v>230</v>
      </c>
      <c r="AD242" s="17">
        <v>168</v>
      </c>
    </row>
    <row r="243" spans="28:30">
      <c r="AB243" s="2" t="s">
        <v>53</v>
      </c>
      <c r="AC243" s="2" t="s">
        <v>231</v>
      </c>
      <c r="AD243" s="17">
        <v>180</v>
      </c>
    </row>
    <row r="244" spans="28:30">
      <c r="AB244" s="2" t="s">
        <v>56</v>
      </c>
      <c r="AC244" s="2" t="s">
        <v>232</v>
      </c>
      <c r="AD244" s="17">
        <v>360</v>
      </c>
    </row>
    <row r="245" spans="28:30">
      <c r="AB245" s="2" t="s">
        <v>85</v>
      </c>
      <c r="AC245" s="2" t="s">
        <v>233</v>
      </c>
      <c r="AD245" s="17">
        <v>352</v>
      </c>
    </row>
  </sheetData>
  <phoneticPr fontId="3"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FF00"/>
  </sheetPr>
  <dimension ref="A1:BF672"/>
  <sheetViews>
    <sheetView zoomScale="70" zoomScaleNormal="70" workbookViewId="0">
      <pane ySplit="1" topLeftCell="A431" activePane="bottomLeft" state="frozen"/>
      <selection activeCell="A21" sqref="A21"/>
      <selection pane="bottomLeft" activeCell="Q442" sqref="Q442"/>
    </sheetView>
  </sheetViews>
  <sheetFormatPr defaultColWidth="9" defaultRowHeight="16.5"/>
  <cols>
    <col min="1" max="1" width="11.5" style="81" customWidth="1"/>
    <col min="2" max="2" width="10.125" style="82" customWidth="1"/>
    <col min="3" max="3" width="8.5" style="82" bestFit="1" customWidth="1"/>
    <col min="4" max="4" width="9.125" style="82" bestFit="1" customWidth="1"/>
    <col min="5" max="5" width="6.875" style="83" bestFit="1" customWidth="1"/>
    <col min="6" max="6" width="8.25" style="84" bestFit="1" customWidth="1"/>
    <col min="7" max="7" width="6.875" style="82" bestFit="1" customWidth="1"/>
    <col min="8" max="8" width="8.25" style="85" bestFit="1" customWidth="1"/>
    <col min="9" max="9" width="6.875" style="83" bestFit="1" customWidth="1"/>
    <col min="10" max="10" width="11.5" style="82" bestFit="1" customWidth="1"/>
    <col min="11" max="12" width="8.5" style="84" bestFit="1" customWidth="1"/>
    <col min="13" max="13" width="8.5" style="86" customWidth="1"/>
    <col min="14" max="14" width="11.75" style="87" bestFit="1" customWidth="1"/>
    <col min="15" max="15" width="11.75" style="87" customWidth="1"/>
    <col min="16" max="16" width="13.625" style="88" bestFit="1" customWidth="1"/>
    <col min="17" max="17" width="13.625" style="87" customWidth="1"/>
    <col min="18" max="18" width="12.5" style="89" bestFit="1" customWidth="1"/>
    <col min="19" max="19" width="12.5" style="90" customWidth="1"/>
    <col min="20" max="20" width="7.5" style="437" bestFit="1" customWidth="1"/>
    <col min="21" max="21" width="7.375" style="437" bestFit="1" customWidth="1"/>
    <col min="22" max="22" width="7.375" style="437" customWidth="1"/>
    <col min="23" max="23" width="11.5" style="82" bestFit="1" customWidth="1"/>
    <col min="24" max="24" width="14.25" style="91" bestFit="1" customWidth="1"/>
    <col min="25" max="26" width="9.375" style="14" bestFit="1" customWidth="1"/>
    <col min="27" max="29" width="7.375" style="14" bestFit="1" customWidth="1"/>
    <col min="30" max="30" width="11.5" style="82" bestFit="1" customWidth="1"/>
    <col min="31" max="33" width="6.625" style="92" bestFit="1" customWidth="1"/>
    <col min="34" max="34" width="6.625" style="93" bestFit="1" customWidth="1"/>
    <col min="35" max="36" width="6.625" style="14" customWidth="1"/>
    <col min="37" max="37" width="9.75" style="14" customWidth="1"/>
    <col min="38" max="38" width="6.625" style="14" customWidth="1"/>
    <col min="39" max="39" width="7.75" style="15" bestFit="1" customWidth="1"/>
    <col min="40" max="42" width="12.5" style="90" customWidth="1"/>
    <col min="43" max="43" width="11.125" style="94" bestFit="1" customWidth="1"/>
    <col min="44" max="44" width="6.375" style="95" bestFit="1" customWidth="1"/>
    <col min="45" max="45" width="7.375" style="96" bestFit="1" customWidth="1"/>
    <col min="46" max="46" width="10.125" style="115" bestFit="1" customWidth="1"/>
    <col min="47" max="47" width="6.875" style="83" bestFit="1" customWidth="1"/>
    <col min="48" max="48" width="8.25" style="84" bestFit="1" customWidth="1"/>
    <col min="49" max="49" width="6.875" style="82" bestFit="1" customWidth="1"/>
    <col min="50" max="50" width="6.875" style="82" customWidth="1"/>
    <col min="51" max="51" width="12.5" style="90" customWidth="1"/>
    <col min="52" max="54" width="9" style="98"/>
    <col min="55" max="55" width="9" style="99"/>
    <col min="56" max="56" width="9" style="98"/>
    <col min="57" max="57" width="9" style="99"/>
    <col min="58" max="16384" width="9" style="98"/>
  </cols>
  <sheetData>
    <row r="1" spans="1:57" s="79" customFormat="1">
      <c r="A1" s="59"/>
      <c r="B1" s="60" t="s">
        <v>234</v>
      </c>
      <c r="C1" s="60" t="s">
        <v>235</v>
      </c>
      <c r="D1" s="60" t="s">
        <v>236</v>
      </c>
      <c r="E1" s="61"/>
      <c r="F1" s="62" t="s">
        <v>237</v>
      </c>
      <c r="G1" s="60"/>
      <c r="H1" s="63" t="s">
        <v>238</v>
      </c>
      <c r="I1" s="61"/>
      <c r="J1" s="59"/>
      <c r="K1" s="62" t="s">
        <v>239</v>
      </c>
      <c r="L1" s="62" t="s">
        <v>240</v>
      </c>
      <c r="M1" s="64" t="s">
        <v>241</v>
      </c>
      <c r="N1" s="65" t="s">
        <v>242</v>
      </c>
      <c r="O1" s="65" t="s">
        <v>243</v>
      </c>
      <c r="P1" s="66" t="s">
        <v>244</v>
      </c>
      <c r="Q1" s="67"/>
      <c r="R1" s="68"/>
      <c r="S1" s="69"/>
      <c r="T1" s="436"/>
      <c r="U1" s="436"/>
      <c r="V1" s="436"/>
      <c r="W1" s="59"/>
      <c r="X1" s="70" t="s">
        <v>245</v>
      </c>
      <c r="Y1" s="71" t="s">
        <v>246</v>
      </c>
      <c r="Z1" s="71" t="s">
        <v>247</v>
      </c>
      <c r="AA1" s="71" t="s">
        <v>248</v>
      </c>
      <c r="AB1" s="71" t="s">
        <v>249</v>
      </c>
      <c r="AC1" s="71" t="s">
        <v>250</v>
      </c>
      <c r="AD1" s="59"/>
      <c r="AE1" s="72" t="s">
        <v>251</v>
      </c>
      <c r="AF1" s="72" t="s">
        <v>252</v>
      </c>
      <c r="AG1" s="72" t="s">
        <v>253</v>
      </c>
      <c r="AH1" s="73" t="s">
        <v>254</v>
      </c>
      <c r="AI1" s="74" t="s">
        <v>239</v>
      </c>
      <c r="AJ1" s="74" t="s">
        <v>251</v>
      </c>
      <c r="AK1" s="74" t="s">
        <v>252</v>
      </c>
      <c r="AL1" s="74" t="s">
        <v>253</v>
      </c>
      <c r="AM1" s="75" t="s">
        <v>254</v>
      </c>
      <c r="AN1" s="69"/>
      <c r="AO1" s="69"/>
      <c r="AP1" s="69"/>
      <c r="AQ1" s="76" t="s">
        <v>11</v>
      </c>
      <c r="AR1" s="76" t="s">
        <v>255</v>
      </c>
      <c r="AS1" s="77" t="s">
        <v>256</v>
      </c>
      <c r="AT1" s="78" t="s">
        <v>257</v>
      </c>
      <c r="AU1" s="61"/>
      <c r="AV1" s="62" t="s">
        <v>258</v>
      </c>
      <c r="AW1" s="61"/>
      <c r="AX1" s="60"/>
      <c r="AY1" s="69"/>
      <c r="AZ1" s="79" t="s">
        <v>259</v>
      </c>
      <c r="BA1" s="79" t="s">
        <v>260</v>
      </c>
      <c r="BB1" s="79" t="s">
        <v>261</v>
      </c>
      <c r="BC1" s="80" t="s">
        <v>262</v>
      </c>
      <c r="BD1" s="79" t="s">
        <v>263</v>
      </c>
      <c r="BE1" s="80" t="s">
        <v>264</v>
      </c>
    </row>
    <row r="2" spans="1:57">
      <c r="J2" s="81"/>
      <c r="W2" s="81"/>
      <c r="AD2" s="81"/>
      <c r="AQ2" s="94">
        <v>41151</v>
      </c>
      <c r="AR2" s="95">
        <v>45.3</v>
      </c>
      <c r="AS2" s="96">
        <v>11.1</v>
      </c>
      <c r="AT2" s="97">
        <f t="shared" ref="AT2:AT65" si="0">AR2+AS2</f>
        <v>56.4</v>
      </c>
      <c r="AW2" s="83"/>
    </row>
    <row r="3" spans="1:57">
      <c r="E3" s="83">
        <f t="shared" ref="E3:E66" si="1">D3-D2</f>
        <v>0</v>
      </c>
      <c r="G3" s="82">
        <f t="shared" ref="G3:G66" si="2">F3-F2</f>
        <v>0</v>
      </c>
      <c r="J3" s="81"/>
      <c r="W3" s="81"/>
      <c r="AD3" s="81"/>
      <c r="AQ3" s="94">
        <v>41158</v>
      </c>
      <c r="AR3" s="95">
        <v>45</v>
      </c>
      <c r="AS3" s="96">
        <v>10.9</v>
      </c>
      <c r="AT3" s="97">
        <f t="shared" si="0"/>
        <v>55.9</v>
      </c>
      <c r="AU3" s="83">
        <f t="shared" ref="AU3:AU66" si="3">AT3-AT2</f>
        <v>-0.5</v>
      </c>
      <c r="AW3" s="83"/>
    </row>
    <row r="4" spans="1:57">
      <c r="E4" s="83">
        <f t="shared" si="1"/>
        <v>0</v>
      </c>
      <c r="G4" s="82">
        <f t="shared" si="2"/>
        <v>0</v>
      </c>
      <c r="J4" s="81"/>
      <c r="W4" s="81"/>
      <c r="AD4" s="81"/>
      <c r="AQ4" s="94">
        <v>41165</v>
      </c>
      <c r="AR4" s="95">
        <v>41.8</v>
      </c>
      <c r="AS4" s="96">
        <v>11.3</v>
      </c>
      <c r="AT4" s="97">
        <f t="shared" si="0"/>
        <v>53.099999999999994</v>
      </c>
      <c r="AU4" s="83">
        <f t="shared" si="3"/>
        <v>-2.8000000000000043</v>
      </c>
      <c r="AW4" s="83"/>
    </row>
    <row r="5" spans="1:57">
      <c r="E5" s="83">
        <f t="shared" si="1"/>
        <v>0</v>
      </c>
      <c r="G5" s="82">
        <f t="shared" si="2"/>
        <v>0</v>
      </c>
      <c r="J5" s="81"/>
      <c r="W5" s="81"/>
      <c r="AD5" s="81"/>
      <c r="AQ5" s="94">
        <v>41172</v>
      </c>
      <c r="AR5" s="95">
        <v>44.3</v>
      </c>
      <c r="AS5" s="96">
        <v>10.4</v>
      </c>
      <c r="AT5" s="97">
        <f t="shared" si="0"/>
        <v>54.699999999999996</v>
      </c>
      <c r="AU5" s="83">
        <f t="shared" si="3"/>
        <v>1.6000000000000014</v>
      </c>
      <c r="AW5" s="83"/>
    </row>
    <row r="6" spans="1:57">
      <c r="E6" s="83">
        <f t="shared" si="1"/>
        <v>0</v>
      </c>
      <c r="G6" s="82">
        <f t="shared" si="2"/>
        <v>0</v>
      </c>
      <c r="J6" s="81"/>
      <c r="W6" s="81"/>
      <c r="AD6" s="81"/>
      <c r="AQ6" s="94">
        <v>41179</v>
      </c>
      <c r="AR6" s="95">
        <v>39.799999999999997</v>
      </c>
      <c r="AS6" s="96">
        <v>11.4</v>
      </c>
      <c r="AT6" s="97">
        <f t="shared" si="0"/>
        <v>51.199999999999996</v>
      </c>
      <c r="AU6" s="83">
        <f t="shared" si="3"/>
        <v>-3.5</v>
      </c>
      <c r="AW6" s="83"/>
    </row>
    <row r="7" spans="1:57">
      <c r="E7" s="83">
        <f t="shared" si="1"/>
        <v>0</v>
      </c>
      <c r="G7" s="82">
        <f t="shared" si="2"/>
        <v>0</v>
      </c>
      <c r="J7" s="81"/>
      <c r="W7" s="81"/>
      <c r="AD7" s="81"/>
      <c r="AQ7" s="94">
        <v>41193</v>
      </c>
      <c r="AR7" s="95">
        <v>43.6</v>
      </c>
      <c r="AS7" s="96">
        <v>11.7</v>
      </c>
      <c r="AT7" s="97">
        <f t="shared" si="0"/>
        <v>55.3</v>
      </c>
      <c r="AU7" s="83">
        <f t="shared" si="3"/>
        <v>4.1000000000000014</v>
      </c>
      <c r="AW7" s="83"/>
    </row>
    <row r="8" spans="1:57">
      <c r="E8" s="83">
        <f t="shared" si="1"/>
        <v>0</v>
      </c>
      <c r="G8" s="82">
        <f t="shared" si="2"/>
        <v>0</v>
      </c>
      <c r="J8" s="81"/>
      <c r="W8" s="81"/>
      <c r="AD8" s="81"/>
      <c r="AQ8" s="94">
        <v>41200</v>
      </c>
      <c r="AR8" s="95">
        <v>44.3</v>
      </c>
      <c r="AS8" s="96">
        <v>11.8</v>
      </c>
      <c r="AT8" s="97">
        <f t="shared" si="0"/>
        <v>56.099999999999994</v>
      </c>
      <c r="AU8" s="83">
        <f t="shared" si="3"/>
        <v>0.79999999999999716</v>
      </c>
      <c r="AW8" s="83"/>
    </row>
    <row r="9" spans="1:57">
      <c r="E9" s="83">
        <f t="shared" si="1"/>
        <v>0</v>
      </c>
      <c r="G9" s="82">
        <f t="shared" si="2"/>
        <v>0</v>
      </c>
      <c r="J9" s="81"/>
      <c r="W9" s="81"/>
      <c r="AD9" s="81"/>
      <c r="AQ9" s="94">
        <v>41207</v>
      </c>
      <c r="AR9" s="95">
        <v>39.9</v>
      </c>
      <c r="AS9" s="96">
        <v>11.3</v>
      </c>
      <c r="AT9" s="97">
        <f t="shared" si="0"/>
        <v>51.2</v>
      </c>
      <c r="AU9" s="83">
        <f t="shared" si="3"/>
        <v>-4.8999999999999915</v>
      </c>
      <c r="AW9" s="83"/>
    </row>
    <row r="10" spans="1:57">
      <c r="E10" s="83">
        <f t="shared" si="1"/>
        <v>0</v>
      </c>
      <c r="G10" s="82">
        <f t="shared" si="2"/>
        <v>0</v>
      </c>
      <c r="J10" s="81"/>
      <c r="W10" s="81"/>
      <c r="AD10" s="81"/>
      <c r="AQ10" s="94">
        <v>41214</v>
      </c>
      <c r="AR10" s="95">
        <v>36.9</v>
      </c>
      <c r="AS10" s="96">
        <v>10.4</v>
      </c>
      <c r="AT10" s="97">
        <f t="shared" si="0"/>
        <v>47.3</v>
      </c>
      <c r="AU10" s="83">
        <f t="shared" si="3"/>
        <v>-3.9000000000000057</v>
      </c>
      <c r="AW10" s="83"/>
    </row>
    <row r="11" spans="1:57">
      <c r="E11" s="83">
        <f t="shared" si="1"/>
        <v>0</v>
      </c>
      <c r="G11" s="82">
        <f t="shared" si="2"/>
        <v>0</v>
      </c>
      <c r="J11" s="81"/>
      <c r="W11" s="81"/>
      <c r="AD11" s="81"/>
      <c r="AQ11" s="94">
        <v>41221</v>
      </c>
      <c r="AR11" s="95">
        <v>39.299999999999997</v>
      </c>
      <c r="AS11" s="96">
        <v>10.199999999999999</v>
      </c>
      <c r="AT11" s="97">
        <f t="shared" si="0"/>
        <v>49.5</v>
      </c>
      <c r="AU11" s="83">
        <f t="shared" si="3"/>
        <v>2.2000000000000028</v>
      </c>
      <c r="AW11" s="83"/>
    </row>
    <row r="12" spans="1:57">
      <c r="E12" s="83">
        <f t="shared" si="1"/>
        <v>0</v>
      </c>
      <c r="G12" s="82">
        <f t="shared" si="2"/>
        <v>0</v>
      </c>
      <c r="J12" s="81"/>
      <c r="W12" s="81"/>
      <c r="AD12" s="81"/>
      <c r="AQ12" s="94">
        <v>41228</v>
      </c>
      <c r="AR12" s="95">
        <v>42.1</v>
      </c>
      <c r="AS12" s="96">
        <v>9.6</v>
      </c>
      <c r="AT12" s="97">
        <f t="shared" si="0"/>
        <v>51.7</v>
      </c>
      <c r="AU12" s="83">
        <f t="shared" si="3"/>
        <v>2.2000000000000028</v>
      </c>
      <c r="AW12" s="83"/>
    </row>
    <row r="13" spans="1:57">
      <c r="E13" s="83">
        <f t="shared" si="1"/>
        <v>0</v>
      </c>
      <c r="G13" s="82">
        <f t="shared" si="2"/>
        <v>0</v>
      </c>
      <c r="J13" s="81"/>
      <c r="W13" s="81"/>
      <c r="AD13" s="81"/>
      <c r="AQ13" s="94">
        <v>41235</v>
      </c>
      <c r="AR13" s="95">
        <v>38.9</v>
      </c>
      <c r="AS13" s="96">
        <v>10.1</v>
      </c>
      <c r="AT13" s="97">
        <f t="shared" si="0"/>
        <v>49</v>
      </c>
      <c r="AU13" s="83">
        <f t="shared" si="3"/>
        <v>-2.7000000000000028</v>
      </c>
      <c r="AW13" s="83"/>
    </row>
    <row r="14" spans="1:57">
      <c r="E14" s="83">
        <f t="shared" si="1"/>
        <v>0</v>
      </c>
      <c r="G14" s="82">
        <f t="shared" si="2"/>
        <v>0</v>
      </c>
      <c r="J14" s="81"/>
      <c r="W14" s="81"/>
      <c r="AD14" s="81"/>
      <c r="AQ14" s="94">
        <v>41242</v>
      </c>
      <c r="AR14" s="95">
        <v>39.200000000000003</v>
      </c>
      <c r="AS14" s="96">
        <v>13</v>
      </c>
      <c r="AT14" s="97">
        <f t="shared" si="0"/>
        <v>52.2</v>
      </c>
      <c r="AU14" s="83">
        <f t="shared" si="3"/>
        <v>3.2000000000000028</v>
      </c>
      <c r="AW14" s="83"/>
    </row>
    <row r="15" spans="1:57">
      <c r="E15" s="83">
        <f t="shared" si="1"/>
        <v>0</v>
      </c>
      <c r="G15" s="82">
        <f t="shared" si="2"/>
        <v>0</v>
      </c>
      <c r="J15" s="81"/>
      <c r="W15" s="81"/>
      <c r="AD15" s="81"/>
      <c r="AQ15" s="94">
        <v>41249</v>
      </c>
      <c r="AR15" s="95">
        <v>43.7</v>
      </c>
      <c r="AS15" s="96">
        <v>13.3</v>
      </c>
      <c r="AT15" s="97">
        <f t="shared" si="0"/>
        <v>57</v>
      </c>
      <c r="AU15" s="83">
        <f t="shared" si="3"/>
        <v>4.7999999999999972</v>
      </c>
      <c r="AW15" s="83"/>
    </row>
    <row r="16" spans="1:57">
      <c r="E16" s="83">
        <f t="shared" si="1"/>
        <v>0</v>
      </c>
      <c r="G16" s="82">
        <f t="shared" si="2"/>
        <v>0</v>
      </c>
      <c r="J16" s="81"/>
      <c r="W16" s="81"/>
      <c r="AD16" s="81"/>
      <c r="AQ16" s="94">
        <v>41256</v>
      </c>
      <c r="AR16" s="95">
        <v>43.2</v>
      </c>
      <c r="AS16" s="96">
        <v>12.8</v>
      </c>
      <c r="AT16" s="97">
        <f t="shared" si="0"/>
        <v>56</v>
      </c>
      <c r="AU16" s="83">
        <f t="shared" si="3"/>
        <v>-1</v>
      </c>
      <c r="AW16" s="83"/>
    </row>
    <row r="17" spans="1:57">
      <c r="E17" s="83">
        <f t="shared" si="1"/>
        <v>0</v>
      </c>
      <c r="G17" s="82">
        <f t="shared" si="2"/>
        <v>0</v>
      </c>
      <c r="J17" s="81"/>
      <c r="W17" s="81"/>
      <c r="AD17" s="81"/>
      <c r="AQ17" s="94">
        <v>41263</v>
      </c>
      <c r="AR17" s="95">
        <v>43.3</v>
      </c>
      <c r="AS17" s="96">
        <v>13.3</v>
      </c>
      <c r="AT17" s="97">
        <f t="shared" si="0"/>
        <v>56.599999999999994</v>
      </c>
      <c r="AU17" s="83">
        <f t="shared" si="3"/>
        <v>0.59999999999999432</v>
      </c>
      <c r="AW17" s="83"/>
    </row>
    <row r="18" spans="1:57" ht="17.25" thickBot="1">
      <c r="E18" s="83">
        <f t="shared" si="1"/>
        <v>0</v>
      </c>
      <c r="G18" s="82">
        <f t="shared" si="2"/>
        <v>0</v>
      </c>
      <c r="J18" s="81"/>
      <c r="W18" s="81"/>
      <c r="AD18" s="81"/>
      <c r="AQ18" s="94">
        <v>41270</v>
      </c>
      <c r="AR18" s="95">
        <v>40.299999999999997</v>
      </c>
      <c r="AS18" s="96">
        <v>12.3</v>
      </c>
      <c r="AT18" s="97">
        <f t="shared" si="0"/>
        <v>52.599999999999994</v>
      </c>
      <c r="AU18" s="83">
        <f t="shared" si="3"/>
        <v>-4</v>
      </c>
      <c r="AW18" s="83"/>
    </row>
    <row r="19" spans="1:57" s="113" customFormat="1">
      <c r="A19" s="100"/>
      <c r="B19" s="101"/>
      <c r="C19" s="101"/>
      <c r="D19" s="101"/>
      <c r="E19" s="102">
        <f t="shared" si="1"/>
        <v>0</v>
      </c>
      <c r="F19" s="103"/>
      <c r="G19" s="101">
        <f t="shared" si="2"/>
        <v>0</v>
      </c>
      <c r="H19" s="104"/>
      <c r="I19" s="102"/>
      <c r="J19" s="100"/>
      <c r="K19" s="103"/>
      <c r="L19" s="103"/>
      <c r="M19" s="86"/>
      <c r="N19" s="87"/>
      <c r="O19" s="87"/>
      <c r="P19" s="88"/>
      <c r="Q19" s="87"/>
      <c r="R19" s="26"/>
      <c r="S19" s="105"/>
      <c r="T19" s="438"/>
      <c r="U19" s="438"/>
      <c r="V19" s="438"/>
      <c r="W19" s="100"/>
      <c r="X19" s="106"/>
      <c r="Y19" s="26"/>
      <c r="Z19" s="26"/>
      <c r="AA19" s="26"/>
      <c r="AB19" s="26"/>
      <c r="AC19" s="26"/>
      <c r="AD19" s="100"/>
      <c r="AE19" s="107"/>
      <c r="AF19" s="107"/>
      <c r="AG19" s="107"/>
      <c r="AH19" s="108"/>
      <c r="AI19" s="26"/>
      <c r="AJ19" s="26"/>
      <c r="AK19" s="26"/>
      <c r="AL19" s="26"/>
      <c r="AM19" s="27"/>
      <c r="AN19" s="105"/>
      <c r="AO19" s="105"/>
      <c r="AP19" s="105"/>
      <c r="AQ19" s="109">
        <v>41277</v>
      </c>
      <c r="AR19" s="110">
        <v>39</v>
      </c>
      <c r="AS19" s="111">
        <v>12.3</v>
      </c>
      <c r="AT19" s="112">
        <f t="shared" si="0"/>
        <v>51.3</v>
      </c>
      <c r="AU19" s="102">
        <f t="shared" si="3"/>
        <v>-1.2999999999999972</v>
      </c>
      <c r="AV19" s="103"/>
      <c r="AW19" s="102"/>
      <c r="AX19" s="101"/>
      <c r="AY19" s="105"/>
      <c r="BC19" s="101"/>
      <c r="BE19" s="101"/>
    </row>
    <row r="20" spans="1:57" s="115" customFormat="1">
      <c r="A20" s="81"/>
      <c r="B20" s="82"/>
      <c r="C20" s="82"/>
      <c r="D20" s="82"/>
      <c r="E20" s="83">
        <f t="shared" si="1"/>
        <v>0</v>
      </c>
      <c r="F20" s="84"/>
      <c r="G20" s="82">
        <f t="shared" si="2"/>
        <v>0</v>
      </c>
      <c r="H20" s="85"/>
      <c r="I20" s="83"/>
      <c r="J20" s="81"/>
      <c r="K20" s="84"/>
      <c r="L20" s="84"/>
      <c r="M20" s="86"/>
      <c r="N20" s="87"/>
      <c r="O20" s="87"/>
      <c r="P20" s="88"/>
      <c r="Q20" s="87"/>
      <c r="R20" s="14"/>
      <c r="S20" s="114"/>
      <c r="T20" s="439"/>
      <c r="U20" s="439"/>
      <c r="V20" s="439"/>
      <c r="W20" s="81"/>
      <c r="X20" s="91"/>
      <c r="Y20" s="14"/>
      <c r="Z20" s="14"/>
      <c r="AA20" s="14"/>
      <c r="AB20" s="14"/>
      <c r="AC20" s="14"/>
      <c r="AD20" s="81"/>
      <c r="AE20" s="92"/>
      <c r="AF20" s="92"/>
      <c r="AG20" s="92"/>
      <c r="AH20" s="93"/>
      <c r="AI20" s="14"/>
      <c r="AJ20" s="14"/>
      <c r="AK20" s="14"/>
      <c r="AL20" s="14"/>
      <c r="AM20" s="15"/>
      <c r="AN20" s="114"/>
      <c r="AO20" s="114"/>
      <c r="AP20" s="114"/>
      <c r="AQ20" s="94">
        <v>41279</v>
      </c>
      <c r="AR20" s="95">
        <v>39</v>
      </c>
      <c r="AS20" s="96">
        <v>10.4</v>
      </c>
      <c r="AT20" s="97">
        <f t="shared" si="0"/>
        <v>49.4</v>
      </c>
      <c r="AU20" s="83">
        <f t="shared" si="3"/>
        <v>-1.8999999999999986</v>
      </c>
      <c r="AV20" s="84"/>
      <c r="AW20" s="83"/>
      <c r="AX20" s="82"/>
      <c r="AY20" s="114"/>
      <c r="BC20" s="82"/>
      <c r="BE20" s="82"/>
    </row>
    <row r="21" spans="1:57" s="115" customFormat="1">
      <c r="A21" s="81"/>
      <c r="B21" s="82"/>
      <c r="C21" s="82"/>
      <c r="D21" s="82"/>
      <c r="E21" s="83">
        <f t="shared" si="1"/>
        <v>0</v>
      </c>
      <c r="F21" s="84"/>
      <c r="G21" s="82">
        <f t="shared" si="2"/>
        <v>0</v>
      </c>
      <c r="H21" s="85"/>
      <c r="I21" s="83"/>
      <c r="J21" s="81"/>
      <c r="K21" s="84"/>
      <c r="L21" s="84"/>
      <c r="M21" s="86"/>
      <c r="N21" s="87"/>
      <c r="O21" s="87"/>
      <c r="P21" s="88"/>
      <c r="Q21" s="87"/>
      <c r="R21" s="14"/>
      <c r="S21" s="114"/>
      <c r="T21" s="439"/>
      <c r="U21" s="439"/>
      <c r="V21" s="439"/>
      <c r="W21" s="81"/>
      <c r="X21" s="91"/>
      <c r="Y21" s="14"/>
      <c r="Z21" s="14"/>
      <c r="AA21" s="14"/>
      <c r="AB21" s="14"/>
      <c r="AC21" s="14"/>
      <c r="AD21" s="81"/>
      <c r="AE21" s="92"/>
      <c r="AF21" s="92"/>
      <c r="AG21" s="92"/>
      <c r="AH21" s="93"/>
      <c r="AI21" s="14"/>
      <c r="AJ21" s="14"/>
      <c r="AK21" s="14"/>
      <c r="AL21" s="14"/>
      <c r="AM21" s="15"/>
      <c r="AN21" s="114"/>
      <c r="AO21" s="114"/>
      <c r="AP21" s="114"/>
      <c r="AQ21" s="94">
        <v>41284</v>
      </c>
      <c r="AR21" s="95">
        <v>42.5</v>
      </c>
      <c r="AS21" s="96">
        <v>11.3</v>
      </c>
      <c r="AT21" s="97">
        <f t="shared" si="0"/>
        <v>53.8</v>
      </c>
      <c r="AU21" s="83">
        <f t="shared" si="3"/>
        <v>4.3999999999999986</v>
      </c>
      <c r="AV21" s="84"/>
      <c r="AW21" s="83"/>
      <c r="AX21" s="82"/>
      <c r="AY21" s="114"/>
      <c r="BC21" s="82"/>
      <c r="BE21" s="82"/>
    </row>
    <row r="22" spans="1:57" s="115" customFormat="1">
      <c r="A22" s="81"/>
      <c r="B22" s="82"/>
      <c r="C22" s="82"/>
      <c r="D22" s="82"/>
      <c r="E22" s="83">
        <f t="shared" si="1"/>
        <v>0</v>
      </c>
      <c r="F22" s="84"/>
      <c r="G22" s="82">
        <f t="shared" si="2"/>
        <v>0</v>
      </c>
      <c r="H22" s="85"/>
      <c r="I22" s="83"/>
      <c r="J22" s="81"/>
      <c r="K22" s="84"/>
      <c r="L22" s="84"/>
      <c r="M22" s="86"/>
      <c r="N22" s="87"/>
      <c r="O22" s="87"/>
      <c r="P22" s="88"/>
      <c r="Q22" s="87"/>
      <c r="R22" s="14"/>
      <c r="S22" s="114"/>
      <c r="T22" s="439"/>
      <c r="U22" s="439"/>
      <c r="V22" s="439"/>
      <c r="W22" s="81"/>
      <c r="X22" s="91"/>
      <c r="Y22" s="14"/>
      <c r="Z22" s="14"/>
      <c r="AA22" s="14"/>
      <c r="AB22" s="14"/>
      <c r="AC22" s="14"/>
      <c r="AD22" s="81"/>
      <c r="AE22" s="92"/>
      <c r="AF22" s="92"/>
      <c r="AG22" s="92"/>
      <c r="AH22" s="93"/>
      <c r="AI22" s="14"/>
      <c r="AJ22" s="14"/>
      <c r="AK22" s="14"/>
      <c r="AL22" s="14"/>
      <c r="AM22" s="15"/>
      <c r="AN22" s="114"/>
      <c r="AO22" s="114"/>
      <c r="AP22" s="114"/>
      <c r="AQ22" s="94">
        <v>41291</v>
      </c>
      <c r="AR22" s="95">
        <v>41.8</v>
      </c>
      <c r="AS22" s="96">
        <v>10.199999999999999</v>
      </c>
      <c r="AT22" s="97">
        <f t="shared" si="0"/>
        <v>52</v>
      </c>
      <c r="AU22" s="83">
        <f t="shared" si="3"/>
        <v>-1.7999999999999972</v>
      </c>
      <c r="AV22" s="84"/>
      <c r="AW22" s="83"/>
      <c r="AX22" s="82"/>
      <c r="AY22" s="114"/>
      <c r="BC22" s="82"/>
      <c r="BE22" s="82"/>
    </row>
    <row r="23" spans="1:57" s="115" customFormat="1">
      <c r="A23" s="81"/>
      <c r="B23" s="82"/>
      <c r="C23" s="82"/>
      <c r="D23" s="82"/>
      <c r="E23" s="83">
        <f t="shared" si="1"/>
        <v>0</v>
      </c>
      <c r="F23" s="84"/>
      <c r="G23" s="82">
        <f t="shared" si="2"/>
        <v>0</v>
      </c>
      <c r="H23" s="85"/>
      <c r="I23" s="83"/>
      <c r="J23" s="81"/>
      <c r="K23" s="84"/>
      <c r="L23" s="84"/>
      <c r="M23" s="86"/>
      <c r="N23" s="87"/>
      <c r="O23" s="87"/>
      <c r="P23" s="88"/>
      <c r="Q23" s="87"/>
      <c r="R23" s="14"/>
      <c r="S23" s="114"/>
      <c r="T23" s="439"/>
      <c r="U23" s="439"/>
      <c r="V23" s="439"/>
      <c r="W23" s="81"/>
      <c r="X23" s="91"/>
      <c r="Y23" s="14"/>
      <c r="Z23" s="14"/>
      <c r="AA23" s="14"/>
      <c r="AB23" s="14"/>
      <c r="AC23" s="14"/>
      <c r="AD23" s="81"/>
      <c r="AE23" s="92"/>
      <c r="AF23" s="92"/>
      <c r="AG23" s="92"/>
      <c r="AH23" s="93"/>
      <c r="AI23" s="14"/>
      <c r="AJ23" s="14"/>
      <c r="AK23" s="14"/>
      <c r="AL23" s="14"/>
      <c r="AM23" s="15"/>
      <c r="AN23" s="114"/>
      <c r="AO23" s="114"/>
      <c r="AP23" s="114"/>
      <c r="AQ23" s="94">
        <v>41298</v>
      </c>
      <c r="AR23" s="95">
        <v>41.8</v>
      </c>
      <c r="AS23" s="96">
        <v>10.8</v>
      </c>
      <c r="AT23" s="97">
        <f t="shared" si="0"/>
        <v>52.599999999999994</v>
      </c>
      <c r="AU23" s="83">
        <f t="shared" si="3"/>
        <v>0.59999999999999432</v>
      </c>
      <c r="AV23" s="84"/>
      <c r="AW23" s="83"/>
      <c r="AX23" s="82"/>
      <c r="AY23" s="114"/>
      <c r="BC23" s="82"/>
      <c r="BE23" s="82"/>
    </row>
    <row r="24" spans="1:57" s="115" customFormat="1">
      <c r="A24" s="81"/>
      <c r="B24" s="82"/>
      <c r="C24" s="82"/>
      <c r="D24" s="82"/>
      <c r="E24" s="83">
        <f t="shared" si="1"/>
        <v>0</v>
      </c>
      <c r="F24" s="84"/>
      <c r="G24" s="82">
        <f t="shared" si="2"/>
        <v>0</v>
      </c>
      <c r="H24" s="85"/>
      <c r="I24" s="83"/>
      <c r="J24" s="81"/>
      <c r="K24" s="84"/>
      <c r="L24" s="84"/>
      <c r="M24" s="86"/>
      <c r="N24" s="87"/>
      <c r="O24" s="87"/>
      <c r="P24" s="88"/>
      <c r="Q24" s="87"/>
      <c r="R24" s="14"/>
      <c r="S24" s="114"/>
      <c r="T24" s="439"/>
      <c r="U24" s="439"/>
      <c r="V24" s="439"/>
      <c r="W24" s="81"/>
      <c r="X24" s="91"/>
      <c r="Y24" s="14"/>
      <c r="Z24" s="14"/>
      <c r="AA24" s="14"/>
      <c r="AB24" s="14"/>
      <c r="AC24" s="14"/>
      <c r="AD24" s="81"/>
      <c r="AE24" s="92"/>
      <c r="AF24" s="92"/>
      <c r="AG24" s="92"/>
      <c r="AH24" s="93"/>
      <c r="AI24" s="14"/>
      <c r="AJ24" s="14"/>
      <c r="AK24" s="14"/>
      <c r="AL24" s="14"/>
      <c r="AM24" s="15"/>
      <c r="AN24" s="114"/>
      <c r="AO24" s="114"/>
      <c r="AP24" s="114"/>
      <c r="AQ24" s="94">
        <v>41305</v>
      </c>
      <c r="AR24" s="95">
        <v>42.1</v>
      </c>
      <c r="AS24" s="96">
        <v>11.1</v>
      </c>
      <c r="AT24" s="97">
        <f t="shared" si="0"/>
        <v>53.2</v>
      </c>
      <c r="AU24" s="83">
        <f t="shared" si="3"/>
        <v>0.60000000000000853</v>
      </c>
      <c r="AV24" s="84"/>
      <c r="AW24" s="83"/>
      <c r="AX24" s="82"/>
      <c r="AY24" s="114"/>
      <c r="BC24" s="82"/>
      <c r="BE24" s="82"/>
    </row>
    <row r="25" spans="1:57" s="115" customFormat="1">
      <c r="A25" s="81"/>
      <c r="B25" s="82"/>
      <c r="C25" s="82"/>
      <c r="D25" s="82"/>
      <c r="E25" s="83">
        <f t="shared" si="1"/>
        <v>0</v>
      </c>
      <c r="F25" s="84"/>
      <c r="G25" s="82">
        <f t="shared" si="2"/>
        <v>0</v>
      </c>
      <c r="H25" s="85"/>
      <c r="I25" s="83"/>
      <c r="J25" s="81"/>
      <c r="K25" s="84"/>
      <c r="L25" s="84"/>
      <c r="M25" s="86"/>
      <c r="N25" s="87"/>
      <c r="O25" s="87"/>
      <c r="P25" s="88"/>
      <c r="Q25" s="87"/>
      <c r="R25" s="14"/>
      <c r="S25" s="114"/>
      <c r="T25" s="439"/>
      <c r="U25" s="439"/>
      <c r="V25" s="439"/>
      <c r="W25" s="81"/>
      <c r="X25" s="91"/>
      <c r="Y25" s="14"/>
      <c r="Z25" s="14"/>
      <c r="AA25" s="14"/>
      <c r="AB25" s="14"/>
      <c r="AC25" s="14"/>
      <c r="AD25" s="81"/>
      <c r="AE25" s="92"/>
      <c r="AF25" s="92"/>
      <c r="AG25" s="92"/>
      <c r="AH25" s="93"/>
      <c r="AI25" s="14"/>
      <c r="AJ25" s="14"/>
      <c r="AK25" s="14"/>
      <c r="AL25" s="14"/>
      <c r="AM25" s="15"/>
      <c r="AN25" s="114"/>
      <c r="AO25" s="114"/>
      <c r="AP25" s="114"/>
      <c r="AQ25" s="94">
        <v>41312</v>
      </c>
      <c r="AR25" s="95">
        <v>43</v>
      </c>
      <c r="AS25" s="96">
        <v>11.6</v>
      </c>
      <c r="AT25" s="97">
        <f t="shared" si="0"/>
        <v>54.6</v>
      </c>
      <c r="AU25" s="83">
        <f t="shared" si="3"/>
        <v>1.3999999999999986</v>
      </c>
      <c r="AV25" s="84"/>
      <c r="AW25" s="83"/>
      <c r="AX25" s="82"/>
      <c r="AY25" s="114"/>
      <c r="BC25" s="82"/>
      <c r="BE25" s="82"/>
    </row>
    <row r="26" spans="1:57" s="115" customFormat="1">
      <c r="A26" s="81"/>
      <c r="B26" s="82"/>
      <c r="C26" s="82"/>
      <c r="D26" s="82"/>
      <c r="E26" s="83">
        <f t="shared" si="1"/>
        <v>0</v>
      </c>
      <c r="F26" s="84"/>
      <c r="G26" s="82">
        <f t="shared" si="2"/>
        <v>0</v>
      </c>
      <c r="H26" s="85"/>
      <c r="I26" s="83"/>
      <c r="J26" s="81"/>
      <c r="K26" s="84"/>
      <c r="L26" s="84"/>
      <c r="M26" s="86"/>
      <c r="N26" s="87"/>
      <c r="O26" s="87"/>
      <c r="P26" s="88"/>
      <c r="Q26" s="87"/>
      <c r="R26" s="14"/>
      <c r="S26" s="114"/>
      <c r="T26" s="439"/>
      <c r="U26" s="439"/>
      <c r="V26" s="439"/>
      <c r="W26" s="81"/>
      <c r="X26" s="91"/>
      <c r="Y26" s="14"/>
      <c r="Z26" s="14"/>
      <c r="AA26" s="14"/>
      <c r="AB26" s="14"/>
      <c r="AC26" s="14"/>
      <c r="AD26" s="81"/>
      <c r="AE26" s="92"/>
      <c r="AF26" s="92"/>
      <c r="AG26" s="92"/>
      <c r="AH26" s="93"/>
      <c r="AI26" s="14"/>
      <c r="AJ26" s="14"/>
      <c r="AK26" s="14"/>
      <c r="AL26" s="14"/>
      <c r="AM26" s="15"/>
      <c r="AN26" s="114"/>
      <c r="AO26" s="114"/>
      <c r="AP26" s="114"/>
      <c r="AQ26" s="94">
        <v>41319</v>
      </c>
      <c r="AR26" s="95">
        <v>42.3</v>
      </c>
      <c r="AS26" s="96">
        <v>11.6</v>
      </c>
      <c r="AT26" s="97">
        <f t="shared" si="0"/>
        <v>53.9</v>
      </c>
      <c r="AU26" s="83">
        <f t="shared" si="3"/>
        <v>-0.70000000000000284</v>
      </c>
      <c r="AV26" s="84"/>
      <c r="AW26" s="83"/>
      <c r="AX26" s="82"/>
      <c r="AY26" s="114"/>
      <c r="BC26" s="82"/>
      <c r="BE26" s="82"/>
    </row>
    <row r="27" spans="1:57" s="115" customFormat="1">
      <c r="A27" s="81"/>
      <c r="B27" s="82"/>
      <c r="C27" s="82"/>
      <c r="D27" s="82"/>
      <c r="E27" s="83">
        <f t="shared" si="1"/>
        <v>0</v>
      </c>
      <c r="F27" s="84"/>
      <c r="G27" s="82">
        <f t="shared" si="2"/>
        <v>0</v>
      </c>
      <c r="H27" s="85"/>
      <c r="I27" s="83"/>
      <c r="J27" s="81"/>
      <c r="K27" s="84"/>
      <c r="L27" s="84"/>
      <c r="M27" s="86"/>
      <c r="N27" s="87"/>
      <c r="O27" s="87"/>
      <c r="P27" s="88"/>
      <c r="Q27" s="87"/>
      <c r="R27" s="14"/>
      <c r="S27" s="114"/>
      <c r="T27" s="439"/>
      <c r="U27" s="439"/>
      <c r="V27" s="439"/>
      <c r="W27" s="81"/>
      <c r="X27" s="91"/>
      <c r="Y27" s="14"/>
      <c r="Z27" s="14"/>
      <c r="AA27" s="14"/>
      <c r="AB27" s="14"/>
      <c r="AC27" s="14"/>
      <c r="AD27" s="81"/>
      <c r="AE27" s="92"/>
      <c r="AF27" s="92"/>
      <c r="AG27" s="92"/>
      <c r="AH27" s="93"/>
      <c r="AI27" s="14"/>
      <c r="AJ27" s="14"/>
      <c r="AK27" s="14"/>
      <c r="AL27" s="14"/>
      <c r="AM27" s="15"/>
      <c r="AN27" s="114"/>
      <c r="AO27" s="114"/>
      <c r="AP27" s="114"/>
      <c r="AQ27" s="94">
        <v>41326</v>
      </c>
      <c r="AR27" s="95">
        <v>45.7</v>
      </c>
      <c r="AS27" s="96">
        <v>12.5</v>
      </c>
      <c r="AT27" s="97">
        <f t="shared" si="0"/>
        <v>58.2</v>
      </c>
      <c r="AU27" s="83">
        <f t="shared" si="3"/>
        <v>4.3000000000000043</v>
      </c>
      <c r="AV27" s="84"/>
      <c r="AW27" s="83"/>
      <c r="AX27" s="82"/>
      <c r="AY27" s="114"/>
      <c r="BC27" s="82"/>
      <c r="BE27" s="82"/>
    </row>
    <row r="28" spans="1:57" s="115" customFormat="1">
      <c r="A28" s="81"/>
      <c r="B28" s="82"/>
      <c r="C28" s="82"/>
      <c r="D28" s="82"/>
      <c r="E28" s="83">
        <f t="shared" si="1"/>
        <v>0</v>
      </c>
      <c r="F28" s="84"/>
      <c r="G28" s="82">
        <f t="shared" si="2"/>
        <v>0</v>
      </c>
      <c r="H28" s="85"/>
      <c r="I28" s="83"/>
      <c r="J28" s="81"/>
      <c r="K28" s="84"/>
      <c r="L28" s="84"/>
      <c r="M28" s="86"/>
      <c r="N28" s="87"/>
      <c r="O28" s="87"/>
      <c r="P28" s="88"/>
      <c r="Q28" s="87"/>
      <c r="R28" s="14"/>
      <c r="S28" s="114"/>
      <c r="T28" s="439"/>
      <c r="U28" s="439"/>
      <c r="V28" s="439"/>
      <c r="W28" s="81"/>
      <c r="X28" s="91"/>
      <c r="Y28" s="14"/>
      <c r="Z28" s="14"/>
      <c r="AA28" s="14"/>
      <c r="AB28" s="14"/>
      <c r="AC28" s="14"/>
      <c r="AD28" s="81"/>
      <c r="AE28" s="92"/>
      <c r="AF28" s="92"/>
      <c r="AG28" s="92"/>
      <c r="AH28" s="93"/>
      <c r="AI28" s="14"/>
      <c r="AJ28" s="14"/>
      <c r="AK28" s="14"/>
      <c r="AL28" s="14"/>
      <c r="AM28" s="15"/>
      <c r="AN28" s="114"/>
      <c r="AO28" s="114"/>
      <c r="AP28" s="114"/>
      <c r="AQ28" s="94">
        <v>41333</v>
      </c>
      <c r="AR28" s="95">
        <v>49.6</v>
      </c>
      <c r="AS28" s="96">
        <v>13.9</v>
      </c>
      <c r="AT28" s="97">
        <f t="shared" si="0"/>
        <v>63.5</v>
      </c>
      <c r="AU28" s="83">
        <f t="shared" si="3"/>
        <v>5.2999999999999972</v>
      </c>
      <c r="AV28" s="84"/>
      <c r="AW28" s="83"/>
      <c r="AX28" s="82"/>
      <c r="AY28" s="114"/>
      <c r="BC28" s="82"/>
      <c r="BE28" s="82"/>
    </row>
    <row r="29" spans="1:57" s="115" customFormat="1">
      <c r="A29" s="81"/>
      <c r="B29" s="82"/>
      <c r="C29" s="82"/>
      <c r="D29" s="82"/>
      <c r="E29" s="83">
        <f t="shared" si="1"/>
        <v>0</v>
      </c>
      <c r="F29" s="84"/>
      <c r="G29" s="82">
        <f t="shared" si="2"/>
        <v>0</v>
      </c>
      <c r="H29" s="85"/>
      <c r="I29" s="83"/>
      <c r="J29" s="81"/>
      <c r="K29" s="84"/>
      <c r="L29" s="84"/>
      <c r="M29" s="86"/>
      <c r="N29" s="87"/>
      <c r="O29" s="87"/>
      <c r="P29" s="88"/>
      <c r="Q29" s="87"/>
      <c r="R29" s="14"/>
      <c r="S29" s="114"/>
      <c r="T29" s="439"/>
      <c r="U29" s="439"/>
      <c r="V29" s="439"/>
      <c r="W29" s="81"/>
      <c r="X29" s="91"/>
      <c r="Y29" s="14"/>
      <c r="Z29" s="14"/>
      <c r="AA29" s="14"/>
      <c r="AB29" s="14"/>
      <c r="AC29" s="14"/>
      <c r="AD29" s="81"/>
      <c r="AE29" s="92"/>
      <c r="AF29" s="92"/>
      <c r="AG29" s="92"/>
      <c r="AH29" s="93"/>
      <c r="AI29" s="14"/>
      <c r="AJ29" s="14"/>
      <c r="AK29" s="14"/>
      <c r="AL29" s="14"/>
      <c r="AM29" s="15"/>
      <c r="AN29" s="114"/>
      <c r="AO29" s="114"/>
      <c r="AP29" s="114"/>
      <c r="AQ29" s="94">
        <v>41340</v>
      </c>
      <c r="AR29" s="95">
        <v>50.5</v>
      </c>
      <c r="AS29" s="96">
        <v>12.1</v>
      </c>
      <c r="AT29" s="97">
        <f t="shared" si="0"/>
        <v>62.6</v>
      </c>
      <c r="AU29" s="83">
        <f t="shared" si="3"/>
        <v>-0.89999999999999858</v>
      </c>
      <c r="AV29" s="84"/>
      <c r="AW29" s="83"/>
      <c r="AX29" s="82"/>
      <c r="AY29" s="114"/>
      <c r="BC29" s="82"/>
      <c r="BE29" s="82"/>
    </row>
    <row r="30" spans="1:57" s="115" customFormat="1">
      <c r="A30" s="81"/>
      <c r="B30" s="82"/>
      <c r="C30" s="82"/>
      <c r="D30" s="82"/>
      <c r="E30" s="83">
        <f t="shared" si="1"/>
        <v>0</v>
      </c>
      <c r="F30" s="84"/>
      <c r="G30" s="82">
        <f t="shared" si="2"/>
        <v>0</v>
      </c>
      <c r="H30" s="85"/>
      <c r="I30" s="83"/>
      <c r="J30" s="81"/>
      <c r="K30" s="84"/>
      <c r="L30" s="84"/>
      <c r="M30" s="86"/>
      <c r="N30" s="87"/>
      <c r="O30" s="87"/>
      <c r="P30" s="88"/>
      <c r="Q30" s="87"/>
      <c r="R30" s="14"/>
      <c r="S30" s="114"/>
      <c r="T30" s="439"/>
      <c r="U30" s="439"/>
      <c r="V30" s="439"/>
      <c r="W30" s="81"/>
      <c r="X30" s="91"/>
      <c r="Y30" s="14"/>
      <c r="Z30" s="14"/>
      <c r="AA30" s="14"/>
      <c r="AB30" s="14"/>
      <c r="AC30" s="14"/>
      <c r="AD30" s="81"/>
      <c r="AE30" s="92"/>
      <c r="AF30" s="92"/>
      <c r="AG30" s="92"/>
      <c r="AH30" s="93"/>
      <c r="AI30" s="14"/>
      <c r="AJ30" s="14"/>
      <c r="AK30" s="14"/>
      <c r="AL30" s="14"/>
      <c r="AM30" s="15"/>
      <c r="AN30" s="114"/>
      <c r="AO30" s="114"/>
      <c r="AP30" s="114"/>
      <c r="AQ30" s="94">
        <v>41347</v>
      </c>
      <c r="AR30" s="95">
        <v>51.1</v>
      </c>
      <c r="AS30" s="96">
        <v>13.6</v>
      </c>
      <c r="AT30" s="97">
        <f t="shared" si="0"/>
        <v>64.7</v>
      </c>
      <c r="AU30" s="83">
        <f t="shared" si="3"/>
        <v>2.1000000000000014</v>
      </c>
      <c r="AV30" s="84"/>
      <c r="AW30" s="83"/>
      <c r="AX30" s="82"/>
      <c r="AY30" s="114"/>
      <c r="BC30" s="82"/>
      <c r="BE30" s="82"/>
    </row>
    <row r="31" spans="1:57" s="115" customFormat="1">
      <c r="A31" s="81"/>
      <c r="B31" s="82"/>
      <c r="C31" s="82"/>
      <c r="D31" s="82"/>
      <c r="E31" s="83">
        <f t="shared" si="1"/>
        <v>0</v>
      </c>
      <c r="F31" s="84"/>
      <c r="G31" s="82">
        <f t="shared" si="2"/>
        <v>0</v>
      </c>
      <c r="H31" s="85"/>
      <c r="I31" s="83"/>
      <c r="J31" s="81"/>
      <c r="K31" s="84"/>
      <c r="L31" s="84"/>
      <c r="M31" s="86"/>
      <c r="N31" s="87"/>
      <c r="O31" s="87"/>
      <c r="P31" s="88"/>
      <c r="Q31" s="87"/>
      <c r="R31" s="14"/>
      <c r="S31" s="114"/>
      <c r="T31" s="439"/>
      <c r="U31" s="439"/>
      <c r="V31" s="439"/>
      <c r="W31" s="81"/>
      <c r="X31" s="91"/>
      <c r="Y31" s="14"/>
      <c r="Z31" s="14"/>
      <c r="AA31" s="14"/>
      <c r="AB31" s="14"/>
      <c r="AC31" s="14"/>
      <c r="AD31" s="81"/>
      <c r="AE31" s="92"/>
      <c r="AF31" s="92"/>
      <c r="AG31" s="92"/>
      <c r="AH31" s="93"/>
      <c r="AI31" s="14"/>
      <c r="AJ31" s="14"/>
      <c r="AK31" s="14"/>
      <c r="AL31" s="14"/>
      <c r="AM31" s="15"/>
      <c r="AN31" s="114"/>
      <c r="AO31" s="114"/>
      <c r="AP31" s="114"/>
      <c r="AQ31" s="94">
        <v>41354</v>
      </c>
      <c r="AR31" s="95">
        <v>51.5</v>
      </c>
      <c r="AS31" s="96">
        <v>15.3</v>
      </c>
      <c r="AT31" s="97">
        <f t="shared" si="0"/>
        <v>66.8</v>
      </c>
      <c r="AU31" s="83">
        <f t="shared" si="3"/>
        <v>2.0999999999999943</v>
      </c>
      <c r="AV31" s="84"/>
      <c r="AW31" s="83"/>
      <c r="AX31" s="82"/>
      <c r="AY31" s="114"/>
      <c r="BC31" s="82"/>
      <c r="BE31" s="82"/>
    </row>
    <row r="32" spans="1:57" s="115" customFormat="1">
      <c r="A32" s="81"/>
      <c r="B32" s="82"/>
      <c r="C32" s="82"/>
      <c r="D32" s="82"/>
      <c r="E32" s="83">
        <f t="shared" si="1"/>
        <v>0</v>
      </c>
      <c r="F32" s="84"/>
      <c r="G32" s="82">
        <f t="shared" si="2"/>
        <v>0</v>
      </c>
      <c r="H32" s="85"/>
      <c r="I32" s="83"/>
      <c r="J32" s="81"/>
      <c r="K32" s="84"/>
      <c r="L32" s="84"/>
      <c r="M32" s="86"/>
      <c r="N32" s="87"/>
      <c r="O32" s="87"/>
      <c r="P32" s="88"/>
      <c r="Q32" s="87"/>
      <c r="R32" s="14"/>
      <c r="S32" s="114"/>
      <c r="T32" s="439"/>
      <c r="U32" s="439"/>
      <c r="V32" s="439"/>
      <c r="W32" s="81"/>
      <c r="X32" s="91"/>
      <c r="Y32" s="14"/>
      <c r="Z32" s="14"/>
      <c r="AA32" s="14"/>
      <c r="AB32" s="14"/>
      <c r="AC32" s="14"/>
      <c r="AD32" s="81"/>
      <c r="AE32" s="92"/>
      <c r="AF32" s="92"/>
      <c r="AG32" s="92"/>
      <c r="AH32" s="93"/>
      <c r="AI32" s="14"/>
      <c r="AJ32" s="14"/>
      <c r="AK32" s="14"/>
      <c r="AL32" s="14"/>
      <c r="AM32" s="15"/>
      <c r="AN32" s="114"/>
      <c r="AO32" s="114"/>
      <c r="AP32" s="114"/>
      <c r="AQ32" s="94">
        <v>41361</v>
      </c>
      <c r="AR32" s="95">
        <v>46.2</v>
      </c>
      <c r="AS32" s="96">
        <v>15.5</v>
      </c>
      <c r="AT32" s="97">
        <f t="shared" si="0"/>
        <v>61.7</v>
      </c>
      <c r="AU32" s="83">
        <f t="shared" si="3"/>
        <v>-5.0999999999999943</v>
      </c>
      <c r="AV32" s="84"/>
      <c r="AW32" s="83"/>
      <c r="AX32" s="82"/>
      <c r="AY32" s="114"/>
      <c r="BC32" s="82"/>
      <c r="BE32" s="82"/>
    </row>
    <row r="33" spans="1:57" s="115" customFormat="1">
      <c r="A33" s="81"/>
      <c r="B33" s="82"/>
      <c r="C33" s="82"/>
      <c r="D33" s="82"/>
      <c r="E33" s="83">
        <f t="shared" si="1"/>
        <v>0</v>
      </c>
      <c r="F33" s="84"/>
      <c r="G33" s="82">
        <f t="shared" si="2"/>
        <v>0</v>
      </c>
      <c r="H33" s="85"/>
      <c r="I33" s="83"/>
      <c r="J33" s="81"/>
      <c r="K33" s="84"/>
      <c r="L33" s="84"/>
      <c r="M33" s="86"/>
      <c r="N33" s="87"/>
      <c r="O33" s="87"/>
      <c r="P33" s="88"/>
      <c r="Q33" s="87"/>
      <c r="R33" s="14"/>
      <c r="S33" s="114"/>
      <c r="T33" s="439"/>
      <c r="U33" s="439"/>
      <c r="V33" s="439"/>
      <c r="W33" s="81"/>
      <c r="X33" s="91"/>
      <c r="Y33" s="14"/>
      <c r="Z33" s="14"/>
      <c r="AA33" s="14"/>
      <c r="AB33" s="14"/>
      <c r="AC33" s="14"/>
      <c r="AD33" s="81"/>
      <c r="AE33" s="92"/>
      <c r="AF33" s="92"/>
      <c r="AG33" s="92"/>
      <c r="AH33" s="93"/>
      <c r="AI33" s="14"/>
      <c r="AJ33" s="14"/>
      <c r="AK33" s="14"/>
      <c r="AL33" s="14"/>
      <c r="AM33" s="15"/>
      <c r="AN33" s="114"/>
      <c r="AO33" s="114"/>
      <c r="AP33" s="114"/>
      <c r="AQ33" s="94">
        <v>41367</v>
      </c>
      <c r="AR33" s="95">
        <v>43.9</v>
      </c>
      <c r="AS33" s="96">
        <v>13</v>
      </c>
      <c r="AT33" s="97">
        <f t="shared" si="0"/>
        <v>56.9</v>
      </c>
      <c r="AU33" s="83">
        <f t="shared" si="3"/>
        <v>-4.8000000000000043</v>
      </c>
      <c r="AV33" s="84"/>
      <c r="AW33" s="83"/>
      <c r="AX33" s="82"/>
      <c r="AY33" s="114"/>
      <c r="BC33" s="82"/>
      <c r="BE33" s="82"/>
    </row>
    <row r="34" spans="1:57" s="115" customFormat="1">
      <c r="A34" s="81"/>
      <c r="B34" s="82"/>
      <c r="C34" s="82"/>
      <c r="D34" s="82"/>
      <c r="E34" s="83">
        <f t="shared" si="1"/>
        <v>0</v>
      </c>
      <c r="F34" s="84"/>
      <c r="G34" s="82">
        <f t="shared" si="2"/>
        <v>0</v>
      </c>
      <c r="H34" s="85"/>
      <c r="I34" s="83"/>
      <c r="J34" s="81"/>
      <c r="K34" s="84"/>
      <c r="L34" s="84"/>
      <c r="M34" s="86"/>
      <c r="N34" s="87"/>
      <c r="O34" s="87"/>
      <c r="P34" s="88"/>
      <c r="Q34" s="87"/>
      <c r="R34" s="14"/>
      <c r="S34" s="114"/>
      <c r="T34" s="439"/>
      <c r="U34" s="439"/>
      <c r="V34" s="439"/>
      <c r="W34" s="81"/>
      <c r="X34" s="91"/>
      <c r="Y34" s="14"/>
      <c r="Z34" s="14"/>
      <c r="AA34" s="14"/>
      <c r="AB34" s="14"/>
      <c r="AC34" s="14"/>
      <c r="AD34" s="81"/>
      <c r="AE34" s="92"/>
      <c r="AF34" s="92"/>
      <c r="AG34" s="92"/>
      <c r="AH34" s="93"/>
      <c r="AI34" s="14"/>
      <c r="AJ34" s="14"/>
      <c r="AK34" s="14"/>
      <c r="AL34" s="14"/>
      <c r="AM34" s="15"/>
      <c r="AN34" s="114"/>
      <c r="AO34" s="114"/>
      <c r="AP34" s="114"/>
      <c r="AQ34" s="94">
        <v>41368</v>
      </c>
      <c r="AR34" s="95">
        <v>43.9</v>
      </c>
      <c r="AS34" s="96">
        <v>13</v>
      </c>
      <c r="AT34" s="97">
        <f t="shared" si="0"/>
        <v>56.9</v>
      </c>
      <c r="AU34" s="83">
        <f t="shared" si="3"/>
        <v>0</v>
      </c>
      <c r="AV34" s="84"/>
      <c r="AW34" s="83"/>
      <c r="AX34" s="82"/>
      <c r="AY34" s="114"/>
      <c r="BC34" s="82"/>
      <c r="BE34" s="82"/>
    </row>
    <row r="35" spans="1:57" s="115" customFormat="1">
      <c r="A35" s="81"/>
      <c r="B35" s="82"/>
      <c r="C35" s="82"/>
      <c r="D35" s="82"/>
      <c r="E35" s="83">
        <f t="shared" si="1"/>
        <v>0</v>
      </c>
      <c r="F35" s="84"/>
      <c r="G35" s="82">
        <f t="shared" si="2"/>
        <v>0</v>
      </c>
      <c r="H35" s="85"/>
      <c r="I35" s="83"/>
      <c r="J35" s="81"/>
      <c r="K35" s="84"/>
      <c r="L35" s="84"/>
      <c r="M35" s="86"/>
      <c r="N35" s="87"/>
      <c r="O35" s="87"/>
      <c r="P35" s="88"/>
      <c r="Q35" s="87"/>
      <c r="R35" s="14"/>
      <c r="S35" s="114"/>
      <c r="T35" s="439"/>
      <c r="U35" s="439"/>
      <c r="V35" s="439"/>
      <c r="W35" s="81"/>
      <c r="X35" s="91"/>
      <c r="Y35" s="14"/>
      <c r="Z35" s="14"/>
      <c r="AA35" s="14"/>
      <c r="AB35" s="14"/>
      <c r="AC35" s="14"/>
      <c r="AD35" s="81"/>
      <c r="AE35" s="92"/>
      <c r="AF35" s="92"/>
      <c r="AG35" s="92"/>
      <c r="AH35" s="93"/>
      <c r="AI35" s="14"/>
      <c r="AJ35" s="14"/>
      <c r="AK35" s="14"/>
      <c r="AL35" s="14"/>
      <c r="AM35" s="15"/>
      <c r="AN35" s="114"/>
      <c r="AO35" s="114"/>
      <c r="AP35" s="114"/>
      <c r="AQ35" s="94">
        <v>41375</v>
      </c>
      <c r="AR35" s="95">
        <v>44.8</v>
      </c>
      <c r="AS35" s="96">
        <v>15.9</v>
      </c>
      <c r="AT35" s="97">
        <f t="shared" si="0"/>
        <v>60.699999999999996</v>
      </c>
      <c r="AU35" s="83">
        <f t="shared" si="3"/>
        <v>3.7999999999999972</v>
      </c>
      <c r="AV35" s="84"/>
      <c r="AW35" s="83"/>
      <c r="AX35" s="82"/>
      <c r="AY35" s="114"/>
      <c r="BC35" s="82"/>
      <c r="BE35" s="82"/>
    </row>
    <row r="36" spans="1:57" s="115" customFormat="1">
      <c r="A36" s="81"/>
      <c r="B36" s="82"/>
      <c r="C36" s="82"/>
      <c r="D36" s="82"/>
      <c r="E36" s="83">
        <f t="shared" si="1"/>
        <v>0</v>
      </c>
      <c r="F36" s="84"/>
      <c r="G36" s="82">
        <f t="shared" si="2"/>
        <v>0</v>
      </c>
      <c r="H36" s="85"/>
      <c r="I36" s="83"/>
      <c r="J36" s="81"/>
      <c r="K36" s="84"/>
      <c r="L36" s="84"/>
      <c r="M36" s="86"/>
      <c r="N36" s="87"/>
      <c r="O36" s="87"/>
      <c r="P36" s="88"/>
      <c r="Q36" s="87"/>
      <c r="R36" s="14"/>
      <c r="S36" s="114"/>
      <c r="T36" s="439"/>
      <c r="U36" s="439"/>
      <c r="V36" s="439"/>
      <c r="W36" s="81"/>
      <c r="X36" s="91"/>
      <c r="Y36" s="14"/>
      <c r="Z36" s="14"/>
      <c r="AA36" s="14"/>
      <c r="AB36" s="14"/>
      <c r="AC36" s="14"/>
      <c r="AD36" s="81"/>
      <c r="AE36" s="92"/>
      <c r="AF36" s="92"/>
      <c r="AG36" s="92"/>
      <c r="AH36" s="93"/>
      <c r="AI36" s="14"/>
      <c r="AJ36" s="14"/>
      <c r="AK36" s="14"/>
      <c r="AL36" s="14"/>
      <c r="AM36" s="15"/>
      <c r="AN36" s="114"/>
      <c r="AO36" s="114"/>
      <c r="AP36" s="114"/>
      <c r="AQ36" s="94">
        <v>41382</v>
      </c>
      <c r="AR36" s="95">
        <v>41.8</v>
      </c>
      <c r="AS36" s="96">
        <v>16.5</v>
      </c>
      <c r="AT36" s="97">
        <f t="shared" si="0"/>
        <v>58.3</v>
      </c>
      <c r="AU36" s="83">
        <f t="shared" si="3"/>
        <v>-2.3999999999999986</v>
      </c>
      <c r="AV36" s="84"/>
      <c r="AW36" s="83"/>
      <c r="AX36" s="82"/>
      <c r="AY36" s="114"/>
      <c r="BC36" s="82"/>
      <c r="BE36" s="82"/>
    </row>
    <row r="37" spans="1:57" s="115" customFormat="1">
      <c r="A37" s="81"/>
      <c r="B37" s="82"/>
      <c r="C37" s="82"/>
      <c r="D37" s="82"/>
      <c r="E37" s="83">
        <f t="shared" si="1"/>
        <v>0</v>
      </c>
      <c r="F37" s="84"/>
      <c r="G37" s="82">
        <f t="shared" si="2"/>
        <v>0</v>
      </c>
      <c r="H37" s="85"/>
      <c r="I37" s="83"/>
      <c r="J37" s="81"/>
      <c r="K37" s="84"/>
      <c r="L37" s="84"/>
      <c r="M37" s="86"/>
      <c r="N37" s="87"/>
      <c r="O37" s="87"/>
      <c r="P37" s="88"/>
      <c r="Q37" s="87"/>
      <c r="R37" s="14"/>
      <c r="S37" s="114"/>
      <c r="T37" s="439"/>
      <c r="U37" s="439"/>
      <c r="V37" s="439"/>
      <c r="W37" s="81"/>
      <c r="X37" s="91"/>
      <c r="Y37" s="14"/>
      <c r="Z37" s="14"/>
      <c r="AA37" s="14"/>
      <c r="AB37" s="14"/>
      <c r="AC37" s="14"/>
      <c r="AD37" s="81"/>
      <c r="AE37" s="92"/>
      <c r="AF37" s="92"/>
      <c r="AG37" s="92"/>
      <c r="AH37" s="93"/>
      <c r="AI37" s="14"/>
      <c r="AJ37" s="14"/>
      <c r="AK37" s="14"/>
      <c r="AL37" s="14"/>
      <c r="AM37" s="15"/>
      <c r="AN37" s="114"/>
      <c r="AO37" s="114"/>
      <c r="AP37" s="114"/>
      <c r="AQ37" s="94">
        <v>41389</v>
      </c>
      <c r="AR37" s="95">
        <v>41</v>
      </c>
      <c r="AS37" s="96">
        <v>16.8</v>
      </c>
      <c r="AT37" s="97">
        <f t="shared" si="0"/>
        <v>57.8</v>
      </c>
      <c r="AU37" s="83">
        <f t="shared" si="3"/>
        <v>-0.5</v>
      </c>
      <c r="AV37" s="84"/>
      <c r="AW37" s="83"/>
      <c r="AX37" s="82"/>
      <c r="AY37" s="114"/>
      <c r="BC37" s="82"/>
      <c r="BE37" s="82"/>
    </row>
    <row r="38" spans="1:57" s="115" customFormat="1">
      <c r="A38" s="81"/>
      <c r="B38" s="82"/>
      <c r="C38" s="82"/>
      <c r="D38" s="82"/>
      <c r="E38" s="83">
        <f t="shared" si="1"/>
        <v>0</v>
      </c>
      <c r="F38" s="84"/>
      <c r="G38" s="82">
        <f t="shared" si="2"/>
        <v>0</v>
      </c>
      <c r="H38" s="85"/>
      <c r="I38" s="83"/>
      <c r="J38" s="81"/>
      <c r="K38" s="84"/>
      <c r="L38" s="84"/>
      <c r="M38" s="86"/>
      <c r="N38" s="87"/>
      <c r="O38" s="87"/>
      <c r="P38" s="88"/>
      <c r="Q38" s="87"/>
      <c r="R38" s="14"/>
      <c r="S38" s="114"/>
      <c r="T38" s="439"/>
      <c r="U38" s="439"/>
      <c r="V38" s="439"/>
      <c r="W38" s="81"/>
      <c r="X38" s="91"/>
      <c r="Y38" s="14"/>
      <c r="Z38" s="14"/>
      <c r="AA38" s="14"/>
      <c r="AB38" s="14"/>
      <c r="AC38" s="14"/>
      <c r="AD38" s="81"/>
      <c r="AE38" s="92"/>
      <c r="AF38" s="92"/>
      <c r="AG38" s="92"/>
      <c r="AH38" s="93"/>
      <c r="AI38" s="14"/>
      <c r="AJ38" s="14"/>
      <c r="AK38" s="14"/>
      <c r="AL38" s="14"/>
      <c r="AM38" s="15"/>
      <c r="AN38" s="114"/>
      <c r="AO38" s="114"/>
      <c r="AP38" s="114"/>
      <c r="AQ38" s="94">
        <v>41396</v>
      </c>
      <c r="AR38" s="95">
        <v>40.5</v>
      </c>
      <c r="AS38" s="96">
        <v>17.899999999999999</v>
      </c>
      <c r="AT38" s="97">
        <f t="shared" si="0"/>
        <v>58.4</v>
      </c>
      <c r="AU38" s="83">
        <f t="shared" si="3"/>
        <v>0.60000000000000142</v>
      </c>
      <c r="AV38" s="84"/>
      <c r="AW38" s="83"/>
      <c r="AX38" s="82"/>
      <c r="AY38" s="114"/>
      <c r="BC38" s="82"/>
      <c r="BE38" s="82"/>
    </row>
    <row r="39" spans="1:57" s="115" customFormat="1">
      <c r="A39" s="81"/>
      <c r="B39" s="82"/>
      <c r="C39" s="82"/>
      <c r="D39" s="82"/>
      <c r="E39" s="83">
        <f t="shared" si="1"/>
        <v>0</v>
      </c>
      <c r="F39" s="84"/>
      <c r="G39" s="82">
        <f t="shared" si="2"/>
        <v>0</v>
      </c>
      <c r="H39" s="85"/>
      <c r="I39" s="83"/>
      <c r="J39" s="81"/>
      <c r="K39" s="84"/>
      <c r="L39" s="84"/>
      <c r="M39" s="86"/>
      <c r="N39" s="87"/>
      <c r="O39" s="87"/>
      <c r="P39" s="88"/>
      <c r="Q39" s="87"/>
      <c r="R39" s="14"/>
      <c r="S39" s="114"/>
      <c r="T39" s="439"/>
      <c r="U39" s="439"/>
      <c r="V39" s="439"/>
      <c r="W39" s="81"/>
      <c r="X39" s="91"/>
      <c r="Y39" s="14"/>
      <c r="Z39" s="14"/>
      <c r="AA39" s="14"/>
      <c r="AB39" s="14"/>
      <c r="AC39" s="14"/>
      <c r="AD39" s="81"/>
      <c r="AE39" s="92"/>
      <c r="AF39" s="92"/>
      <c r="AG39" s="92"/>
      <c r="AH39" s="93"/>
      <c r="AI39" s="14"/>
      <c r="AJ39" s="14"/>
      <c r="AK39" s="14"/>
      <c r="AL39" s="14"/>
      <c r="AM39" s="15"/>
      <c r="AN39" s="114"/>
      <c r="AO39" s="114"/>
      <c r="AP39" s="114"/>
      <c r="AQ39" s="94">
        <v>41403</v>
      </c>
      <c r="AR39" s="95">
        <v>37.299999999999997</v>
      </c>
      <c r="AS39" s="96">
        <v>17.600000000000001</v>
      </c>
      <c r="AT39" s="97">
        <f t="shared" si="0"/>
        <v>54.9</v>
      </c>
      <c r="AU39" s="83">
        <f t="shared" si="3"/>
        <v>-3.5</v>
      </c>
      <c r="AV39" s="84"/>
      <c r="AW39" s="83"/>
      <c r="AX39" s="82"/>
      <c r="AY39" s="114"/>
      <c r="BC39" s="82"/>
      <c r="BE39" s="82"/>
    </row>
    <row r="40" spans="1:57" s="115" customFormat="1">
      <c r="A40" s="81"/>
      <c r="B40" s="82"/>
      <c r="C40" s="82"/>
      <c r="D40" s="82"/>
      <c r="E40" s="83">
        <f t="shared" si="1"/>
        <v>0</v>
      </c>
      <c r="F40" s="84"/>
      <c r="G40" s="82">
        <f t="shared" si="2"/>
        <v>0</v>
      </c>
      <c r="H40" s="85"/>
      <c r="I40" s="83"/>
      <c r="J40" s="81"/>
      <c r="K40" s="84"/>
      <c r="L40" s="84"/>
      <c r="M40" s="86"/>
      <c r="N40" s="87"/>
      <c r="O40" s="87"/>
      <c r="P40" s="88"/>
      <c r="Q40" s="87"/>
      <c r="R40" s="14"/>
      <c r="S40" s="114"/>
      <c r="T40" s="439"/>
      <c r="U40" s="439"/>
      <c r="V40" s="439"/>
      <c r="W40" s="81"/>
      <c r="X40" s="91"/>
      <c r="Y40" s="14"/>
      <c r="Z40" s="14"/>
      <c r="AA40" s="14"/>
      <c r="AB40" s="14"/>
      <c r="AC40" s="14"/>
      <c r="AD40" s="81"/>
      <c r="AE40" s="92"/>
      <c r="AF40" s="92"/>
      <c r="AG40" s="92"/>
      <c r="AH40" s="93"/>
      <c r="AI40" s="14"/>
      <c r="AJ40" s="14"/>
      <c r="AK40" s="14"/>
      <c r="AL40" s="14"/>
      <c r="AM40" s="15"/>
      <c r="AN40" s="114"/>
      <c r="AO40" s="114"/>
      <c r="AP40" s="114"/>
      <c r="AQ40" s="94">
        <v>41410</v>
      </c>
      <c r="AR40" s="95">
        <v>39</v>
      </c>
      <c r="AS40" s="96">
        <v>14.1</v>
      </c>
      <c r="AT40" s="97">
        <f t="shared" si="0"/>
        <v>53.1</v>
      </c>
      <c r="AU40" s="83">
        <f t="shared" si="3"/>
        <v>-1.7999999999999972</v>
      </c>
      <c r="AV40" s="84"/>
      <c r="AW40" s="83"/>
      <c r="AX40" s="82"/>
      <c r="AY40" s="114"/>
      <c r="BC40" s="82"/>
      <c r="BE40" s="82"/>
    </row>
    <row r="41" spans="1:57" s="115" customFormat="1">
      <c r="A41" s="81"/>
      <c r="B41" s="82"/>
      <c r="C41" s="82"/>
      <c r="D41" s="82"/>
      <c r="E41" s="83">
        <f t="shared" si="1"/>
        <v>0</v>
      </c>
      <c r="F41" s="84"/>
      <c r="G41" s="82">
        <f t="shared" si="2"/>
        <v>0</v>
      </c>
      <c r="H41" s="85"/>
      <c r="I41" s="83"/>
      <c r="J41" s="81"/>
      <c r="K41" s="84"/>
      <c r="L41" s="84"/>
      <c r="M41" s="86"/>
      <c r="N41" s="87"/>
      <c r="O41" s="87"/>
      <c r="P41" s="88"/>
      <c r="Q41" s="87"/>
      <c r="R41" s="14"/>
      <c r="S41" s="114"/>
      <c r="T41" s="439"/>
      <c r="U41" s="439"/>
      <c r="V41" s="439"/>
      <c r="W41" s="81"/>
      <c r="X41" s="91"/>
      <c r="Y41" s="14"/>
      <c r="Z41" s="14"/>
      <c r="AA41" s="14"/>
      <c r="AB41" s="14"/>
      <c r="AC41" s="14"/>
      <c r="AD41" s="81"/>
      <c r="AE41" s="92"/>
      <c r="AF41" s="92"/>
      <c r="AG41" s="92"/>
      <c r="AH41" s="93"/>
      <c r="AI41" s="14"/>
      <c r="AJ41" s="14"/>
      <c r="AK41" s="14"/>
      <c r="AL41" s="14"/>
      <c r="AM41" s="15"/>
      <c r="AN41" s="114"/>
      <c r="AO41" s="114"/>
      <c r="AP41" s="114"/>
      <c r="AQ41" s="94">
        <v>41417</v>
      </c>
      <c r="AR41" s="95">
        <v>35.200000000000003</v>
      </c>
      <c r="AS41" s="96">
        <v>12</v>
      </c>
      <c r="AT41" s="97">
        <f t="shared" si="0"/>
        <v>47.2</v>
      </c>
      <c r="AU41" s="83">
        <f t="shared" si="3"/>
        <v>-5.8999999999999986</v>
      </c>
      <c r="AV41" s="84"/>
      <c r="AW41" s="83"/>
      <c r="AX41" s="82"/>
      <c r="AY41" s="114"/>
      <c r="BC41" s="82"/>
      <c r="BE41" s="82"/>
    </row>
    <row r="42" spans="1:57" s="115" customFormat="1">
      <c r="A42" s="81"/>
      <c r="B42" s="82"/>
      <c r="C42" s="82"/>
      <c r="D42" s="82"/>
      <c r="E42" s="83">
        <f t="shared" si="1"/>
        <v>0</v>
      </c>
      <c r="F42" s="84"/>
      <c r="G42" s="82">
        <f t="shared" si="2"/>
        <v>0</v>
      </c>
      <c r="H42" s="85"/>
      <c r="I42" s="83"/>
      <c r="J42" s="81"/>
      <c r="K42" s="84"/>
      <c r="L42" s="84"/>
      <c r="M42" s="86"/>
      <c r="N42" s="87"/>
      <c r="O42" s="87"/>
      <c r="P42" s="88"/>
      <c r="Q42" s="87"/>
      <c r="R42" s="14"/>
      <c r="S42" s="114"/>
      <c r="T42" s="439"/>
      <c r="U42" s="439"/>
      <c r="V42" s="439"/>
      <c r="W42" s="81"/>
      <c r="X42" s="91"/>
      <c r="Y42" s="14"/>
      <c r="Z42" s="14"/>
      <c r="AA42" s="14"/>
      <c r="AB42" s="14"/>
      <c r="AC42" s="14"/>
      <c r="AD42" s="81"/>
      <c r="AE42" s="92"/>
      <c r="AF42" s="92"/>
      <c r="AG42" s="92"/>
      <c r="AH42" s="93"/>
      <c r="AI42" s="14"/>
      <c r="AJ42" s="14"/>
      <c r="AK42" s="14"/>
      <c r="AL42" s="14"/>
      <c r="AM42" s="15"/>
      <c r="AN42" s="114"/>
      <c r="AO42" s="114"/>
      <c r="AP42" s="114"/>
      <c r="AQ42" s="94">
        <v>41424</v>
      </c>
      <c r="AR42" s="95">
        <v>36.99</v>
      </c>
      <c r="AS42" s="96">
        <v>12.7</v>
      </c>
      <c r="AT42" s="97">
        <f t="shared" si="0"/>
        <v>49.69</v>
      </c>
      <c r="AU42" s="83">
        <f t="shared" si="3"/>
        <v>2.4899999999999949</v>
      </c>
      <c r="AV42" s="84"/>
      <c r="AW42" s="83"/>
      <c r="AX42" s="82"/>
      <c r="AY42" s="114"/>
      <c r="BC42" s="82"/>
      <c r="BE42" s="82"/>
    </row>
    <row r="43" spans="1:57" s="115" customFormat="1">
      <c r="A43" s="81"/>
      <c r="B43" s="82"/>
      <c r="C43" s="82"/>
      <c r="D43" s="82"/>
      <c r="E43" s="83">
        <f t="shared" si="1"/>
        <v>0</v>
      </c>
      <c r="F43" s="84"/>
      <c r="G43" s="82">
        <f t="shared" si="2"/>
        <v>0</v>
      </c>
      <c r="H43" s="85"/>
      <c r="I43" s="83"/>
      <c r="J43" s="81"/>
      <c r="K43" s="84"/>
      <c r="L43" s="84"/>
      <c r="M43" s="86"/>
      <c r="N43" s="87"/>
      <c r="O43" s="87"/>
      <c r="P43" s="88"/>
      <c r="Q43" s="87"/>
      <c r="R43" s="14"/>
      <c r="S43" s="114"/>
      <c r="T43" s="439"/>
      <c r="U43" s="439"/>
      <c r="V43" s="439"/>
      <c r="W43" s="81"/>
      <c r="X43" s="91"/>
      <c r="Y43" s="14"/>
      <c r="Z43" s="14"/>
      <c r="AA43" s="14"/>
      <c r="AB43" s="14"/>
      <c r="AC43" s="14"/>
      <c r="AD43" s="81"/>
      <c r="AE43" s="92"/>
      <c r="AF43" s="92"/>
      <c r="AG43" s="92"/>
      <c r="AH43" s="93"/>
      <c r="AI43" s="14"/>
      <c r="AJ43" s="14"/>
      <c r="AK43" s="14"/>
      <c r="AL43" s="14"/>
      <c r="AM43" s="15"/>
      <c r="AN43" s="114"/>
      <c r="AO43" s="114"/>
      <c r="AP43" s="114"/>
      <c r="AQ43" s="94">
        <v>41431</v>
      </c>
      <c r="AR43" s="95">
        <v>30.95</v>
      </c>
      <c r="AS43" s="96">
        <v>12.1</v>
      </c>
      <c r="AT43" s="97">
        <f t="shared" si="0"/>
        <v>43.05</v>
      </c>
      <c r="AU43" s="83">
        <f t="shared" si="3"/>
        <v>-6.6400000000000006</v>
      </c>
      <c r="AV43" s="84"/>
      <c r="AW43" s="83"/>
      <c r="AX43" s="82"/>
      <c r="AY43" s="114"/>
      <c r="BC43" s="82"/>
      <c r="BE43" s="82"/>
    </row>
    <row r="44" spans="1:57" s="115" customFormat="1">
      <c r="A44" s="81"/>
      <c r="B44" s="82"/>
      <c r="C44" s="82"/>
      <c r="D44" s="82"/>
      <c r="E44" s="83">
        <f t="shared" si="1"/>
        <v>0</v>
      </c>
      <c r="F44" s="84"/>
      <c r="G44" s="82">
        <f t="shared" si="2"/>
        <v>0</v>
      </c>
      <c r="H44" s="85"/>
      <c r="I44" s="83"/>
      <c r="J44" s="81"/>
      <c r="K44" s="84"/>
      <c r="L44" s="84"/>
      <c r="M44" s="86"/>
      <c r="N44" s="87"/>
      <c r="O44" s="87"/>
      <c r="P44" s="88"/>
      <c r="Q44" s="87"/>
      <c r="R44" s="14"/>
      <c r="S44" s="114"/>
      <c r="T44" s="439"/>
      <c r="U44" s="439"/>
      <c r="V44" s="439"/>
      <c r="W44" s="81"/>
      <c r="X44" s="91"/>
      <c r="Y44" s="14"/>
      <c r="Z44" s="14"/>
      <c r="AA44" s="14"/>
      <c r="AB44" s="14"/>
      <c r="AC44" s="14"/>
      <c r="AD44" s="81"/>
      <c r="AE44" s="92"/>
      <c r="AF44" s="92"/>
      <c r="AG44" s="92"/>
      <c r="AH44" s="93"/>
      <c r="AI44" s="14"/>
      <c r="AJ44" s="14"/>
      <c r="AK44" s="14"/>
      <c r="AL44" s="14"/>
      <c r="AM44" s="15"/>
      <c r="AN44" s="114"/>
      <c r="AO44" s="114"/>
      <c r="AP44" s="114"/>
      <c r="AQ44" s="94">
        <v>41438</v>
      </c>
      <c r="AR44" s="95">
        <v>30.1</v>
      </c>
      <c r="AS44" s="96">
        <v>14.3</v>
      </c>
      <c r="AT44" s="97">
        <f t="shared" si="0"/>
        <v>44.400000000000006</v>
      </c>
      <c r="AU44" s="83">
        <f t="shared" si="3"/>
        <v>1.3500000000000085</v>
      </c>
      <c r="AV44" s="84"/>
      <c r="AW44" s="83"/>
      <c r="AX44" s="82"/>
      <c r="AY44" s="114"/>
      <c r="BC44" s="82"/>
      <c r="BE44" s="82"/>
    </row>
    <row r="45" spans="1:57" s="115" customFormat="1">
      <c r="A45" s="81"/>
      <c r="B45" s="82"/>
      <c r="C45" s="82"/>
      <c r="D45" s="82"/>
      <c r="E45" s="83">
        <f t="shared" si="1"/>
        <v>0</v>
      </c>
      <c r="F45" s="84"/>
      <c r="G45" s="82">
        <f t="shared" si="2"/>
        <v>0</v>
      </c>
      <c r="H45" s="85"/>
      <c r="I45" s="83"/>
      <c r="J45" s="81"/>
      <c r="K45" s="84"/>
      <c r="L45" s="84"/>
      <c r="M45" s="86"/>
      <c r="N45" s="87"/>
      <c r="O45" s="87"/>
      <c r="P45" s="88"/>
      <c r="Q45" s="87"/>
      <c r="R45" s="14"/>
      <c r="S45" s="114"/>
      <c r="T45" s="439"/>
      <c r="U45" s="439"/>
      <c r="V45" s="439"/>
      <c r="W45" s="81"/>
      <c r="X45" s="91"/>
      <c r="Y45" s="14"/>
      <c r="Z45" s="14"/>
      <c r="AA45" s="14"/>
      <c r="AB45" s="14"/>
      <c r="AC45" s="14"/>
      <c r="AD45" s="81"/>
      <c r="AE45" s="92"/>
      <c r="AF45" s="92"/>
      <c r="AG45" s="92"/>
      <c r="AH45" s="93"/>
      <c r="AI45" s="14"/>
      <c r="AJ45" s="14"/>
      <c r="AK45" s="14"/>
      <c r="AL45" s="14"/>
      <c r="AM45" s="15"/>
      <c r="AN45" s="114"/>
      <c r="AO45" s="114"/>
      <c r="AP45" s="114"/>
      <c r="AQ45" s="94">
        <v>41445</v>
      </c>
      <c r="AR45" s="95">
        <v>29.8</v>
      </c>
      <c r="AS45" s="96">
        <v>14.5</v>
      </c>
      <c r="AT45" s="97">
        <f t="shared" si="0"/>
        <v>44.3</v>
      </c>
      <c r="AU45" s="83">
        <f t="shared" si="3"/>
        <v>-0.10000000000000853</v>
      </c>
      <c r="AV45" s="84"/>
      <c r="AW45" s="83"/>
      <c r="AX45" s="82"/>
      <c r="AY45" s="114"/>
      <c r="BC45" s="82"/>
      <c r="BE45" s="82"/>
    </row>
    <row r="46" spans="1:57" s="115" customFormat="1">
      <c r="A46" s="81"/>
      <c r="B46" s="82"/>
      <c r="C46" s="82"/>
      <c r="D46" s="82"/>
      <c r="E46" s="83">
        <f t="shared" si="1"/>
        <v>0</v>
      </c>
      <c r="F46" s="84"/>
      <c r="G46" s="82">
        <f t="shared" si="2"/>
        <v>0</v>
      </c>
      <c r="H46" s="85"/>
      <c r="I46" s="83"/>
      <c r="J46" s="81"/>
      <c r="K46" s="84"/>
      <c r="L46" s="84"/>
      <c r="M46" s="86"/>
      <c r="N46" s="87"/>
      <c r="O46" s="87"/>
      <c r="P46" s="88"/>
      <c r="Q46" s="87"/>
      <c r="R46" s="14"/>
      <c r="S46" s="114"/>
      <c r="T46" s="439"/>
      <c r="U46" s="439"/>
      <c r="V46" s="439"/>
      <c r="W46" s="81"/>
      <c r="X46" s="91"/>
      <c r="Y46" s="14"/>
      <c r="Z46" s="14"/>
      <c r="AA46" s="14"/>
      <c r="AB46" s="14"/>
      <c r="AC46" s="14"/>
      <c r="AD46" s="81"/>
      <c r="AE46" s="92"/>
      <c r="AF46" s="92"/>
      <c r="AG46" s="92"/>
      <c r="AH46" s="93"/>
      <c r="AI46" s="14"/>
      <c r="AJ46" s="14"/>
      <c r="AK46" s="14"/>
      <c r="AL46" s="14"/>
      <c r="AM46" s="15"/>
      <c r="AN46" s="114"/>
      <c r="AO46" s="114"/>
      <c r="AP46" s="114"/>
      <c r="AQ46" s="94">
        <v>41452</v>
      </c>
      <c r="AR46" s="95">
        <v>27.9</v>
      </c>
      <c r="AS46" s="96">
        <v>14.1</v>
      </c>
      <c r="AT46" s="97">
        <f t="shared" si="0"/>
        <v>42</v>
      </c>
      <c r="AU46" s="83">
        <f t="shared" si="3"/>
        <v>-2.2999999999999972</v>
      </c>
      <c r="AV46" s="84"/>
      <c r="AW46" s="83"/>
      <c r="AX46" s="82"/>
      <c r="AY46" s="114"/>
      <c r="BC46" s="82"/>
      <c r="BE46" s="82"/>
    </row>
    <row r="47" spans="1:57" s="115" customFormat="1">
      <c r="A47" s="81"/>
      <c r="B47" s="82"/>
      <c r="C47" s="82"/>
      <c r="D47" s="82"/>
      <c r="E47" s="83">
        <f t="shared" si="1"/>
        <v>0</v>
      </c>
      <c r="F47" s="84"/>
      <c r="G47" s="82">
        <f t="shared" si="2"/>
        <v>0</v>
      </c>
      <c r="H47" s="85"/>
      <c r="I47" s="83"/>
      <c r="J47" s="81"/>
      <c r="K47" s="84"/>
      <c r="L47" s="84"/>
      <c r="M47" s="86"/>
      <c r="N47" s="87"/>
      <c r="O47" s="87"/>
      <c r="P47" s="88"/>
      <c r="Q47" s="87"/>
      <c r="R47" s="14"/>
      <c r="S47" s="114"/>
      <c r="T47" s="439"/>
      <c r="U47" s="439"/>
      <c r="V47" s="439"/>
      <c r="W47" s="81"/>
      <c r="X47" s="91"/>
      <c r="Y47" s="14"/>
      <c r="Z47" s="14"/>
      <c r="AA47" s="14"/>
      <c r="AB47" s="14"/>
      <c r="AC47" s="14"/>
      <c r="AD47" s="81"/>
      <c r="AE47" s="92"/>
      <c r="AF47" s="92"/>
      <c r="AG47" s="92"/>
      <c r="AH47" s="93"/>
      <c r="AI47" s="14"/>
      <c r="AJ47" s="14"/>
      <c r="AK47" s="14"/>
      <c r="AL47" s="14"/>
      <c r="AM47" s="15"/>
      <c r="AN47" s="114"/>
      <c r="AO47" s="114"/>
      <c r="AP47" s="114"/>
      <c r="AQ47" s="94">
        <v>41459</v>
      </c>
      <c r="AR47" s="95">
        <v>28.2</v>
      </c>
      <c r="AS47" s="96">
        <v>15.4</v>
      </c>
      <c r="AT47" s="97">
        <f t="shared" si="0"/>
        <v>43.6</v>
      </c>
      <c r="AU47" s="83">
        <f t="shared" si="3"/>
        <v>1.6000000000000014</v>
      </c>
      <c r="AV47" s="84"/>
      <c r="AW47" s="83"/>
      <c r="AX47" s="82"/>
      <c r="AY47" s="114"/>
      <c r="BC47" s="82"/>
      <c r="BE47" s="82"/>
    </row>
    <row r="48" spans="1:57" s="115" customFormat="1">
      <c r="A48" s="81"/>
      <c r="B48" s="82"/>
      <c r="C48" s="82"/>
      <c r="D48" s="82"/>
      <c r="E48" s="83">
        <f t="shared" si="1"/>
        <v>0</v>
      </c>
      <c r="F48" s="84"/>
      <c r="G48" s="82">
        <f t="shared" si="2"/>
        <v>0</v>
      </c>
      <c r="H48" s="85"/>
      <c r="I48" s="83"/>
      <c r="J48" s="81"/>
      <c r="K48" s="84"/>
      <c r="L48" s="84"/>
      <c r="M48" s="86"/>
      <c r="N48" s="87"/>
      <c r="O48" s="87"/>
      <c r="P48" s="88"/>
      <c r="Q48" s="87"/>
      <c r="R48" s="14"/>
      <c r="S48" s="114"/>
      <c r="T48" s="439"/>
      <c r="U48" s="439"/>
      <c r="V48" s="439"/>
      <c r="W48" s="81"/>
      <c r="X48" s="91"/>
      <c r="Y48" s="14"/>
      <c r="Z48" s="14"/>
      <c r="AA48" s="14"/>
      <c r="AB48" s="14"/>
      <c r="AC48" s="14"/>
      <c r="AD48" s="81"/>
      <c r="AE48" s="92"/>
      <c r="AF48" s="92"/>
      <c r="AG48" s="92"/>
      <c r="AH48" s="93"/>
      <c r="AI48" s="14"/>
      <c r="AJ48" s="14"/>
      <c r="AK48" s="14"/>
      <c r="AL48" s="14"/>
      <c r="AM48" s="15"/>
      <c r="AN48" s="114"/>
      <c r="AO48" s="114"/>
      <c r="AP48" s="114"/>
      <c r="AQ48" s="94">
        <v>41466</v>
      </c>
      <c r="AR48" s="95">
        <v>25.2</v>
      </c>
      <c r="AS48" s="96">
        <v>18.7</v>
      </c>
      <c r="AT48" s="97">
        <f t="shared" si="0"/>
        <v>43.9</v>
      </c>
      <c r="AU48" s="83">
        <f t="shared" si="3"/>
        <v>0.29999999999999716</v>
      </c>
      <c r="AV48" s="84"/>
      <c r="AW48" s="83"/>
      <c r="AX48" s="82"/>
      <c r="AY48" s="114"/>
      <c r="BC48" s="82"/>
      <c r="BE48" s="82"/>
    </row>
    <row r="49" spans="1:57" s="115" customFormat="1">
      <c r="A49" s="81"/>
      <c r="B49" s="82"/>
      <c r="C49" s="82"/>
      <c r="D49" s="82"/>
      <c r="E49" s="83">
        <f t="shared" si="1"/>
        <v>0</v>
      </c>
      <c r="F49" s="84"/>
      <c r="G49" s="82">
        <f t="shared" si="2"/>
        <v>0</v>
      </c>
      <c r="H49" s="85"/>
      <c r="I49" s="83"/>
      <c r="J49" s="81"/>
      <c r="K49" s="84"/>
      <c r="L49" s="84"/>
      <c r="M49" s="86"/>
      <c r="N49" s="87"/>
      <c r="O49" s="87"/>
      <c r="P49" s="88"/>
      <c r="Q49" s="87"/>
      <c r="R49" s="14"/>
      <c r="S49" s="114"/>
      <c r="T49" s="439"/>
      <c r="U49" s="439"/>
      <c r="V49" s="439"/>
      <c r="W49" s="81"/>
      <c r="X49" s="91"/>
      <c r="Y49" s="14"/>
      <c r="Z49" s="14"/>
      <c r="AA49" s="14"/>
      <c r="AB49" s="14"/>
      <c r="AC49" s="14"/>
      <c r="AD49" s="81"/>
      <c r="AE49" s="92"/>
      <c r="AF49" s="92"/>
      <c r="AG49" s="92"/>
      <c r="AH49" s="93"/>
      <c r="AI49" s="14"/>
      <c r="AJ49" s="14"/>
      <c r="AK49" s="14"/>
      <c r="AL49" s="14"/>
      <c r="AM49" s="15"/>
      <c r="AN49" s="114"/>
      <c r="AO49" s="114"/>
      <c r="AP49" s="114"/>
      <c r="AQ49" s="94">
        <v>41473</v>
      </c>
      <c r="AR49" s="95">
        <v>26.3</v>
      </c>
      <c r="AS49" s="96">
        <v>15.6</v>
      </c>
      <c r="AT49" s="97">
        <f t="shared" si="0"/>
        <v>41.9</v>
      </c>
      <c r="AU49" s="83">
        <f t="shared" si="3"/>
        <v>-2</v>
      </c>
      <c r="AV49" s="84"/>
      <c r="AW49" s="83"/>
      <c r="AX49" s="82"/>
      <c r="AY49" s="114"/>
      <c r="BC49" s="82"/>
      <c r="BE49" s="82"/>
    </row>
    <row r="50" spans="1:57" s="115" customFormat="1">
      <c r="A50" s="81"/>
      <c r="B50" s="82"/>
      <c r="C50" s="82"/>
      <c r="D50" s="82"/>
      <c r="E50" s="83">
        <f t="shared" si="1"/>
        <v>0</v>
      </c>
      <c r="F50" s="84"/>
      <c r="G50" s="82">
        <f t="shared" si="2"/>
        <v>0</v>
      </c>
      <c r="H50" s="85"/>
      <c r="I50" s="83"/>
      <c r="J50" s="81"/>
      <c r="K50" s="84"/>
      <c r="L50" s="84"/>
      <c r="M50" s="86"/>
      <c r="N50" s="87"/>
      <c r="O50" s="87"/>
      <c r="P50" s="88"/>
      <c r="Q50" s="87"/>
      <c r="R50" s="14"/>
      <c r="S50" s="114"/>
      <c r="T50" s="439"/>
      <c r="U50" s="439"/>
      <c r="V50" s="439"/>
      <c r="W50" s="81"/>
      <c r="X50" s="91"/>
      <c r="Y50" s="14"/>
      <c r="Z50" s="14"/>
      <c r="AA50" s="14"/>
      <c r="AB50" s="14"/>
      <c r="AC50" s="14"/>
      <c r="AD50" s="81"/>
      <c r="AE50" s="92"/>
      <c r="AF50" s="92"/>
      <c r="AG50" s="92"/>
      <c r="AH50" s="93"/>
      <c r="AI50" s="14"/>
      <c r="AJ50" s="14"/>
      <c r="AK50" s="14"/>
      <c r="AL50" s="14"/>
      <c r="AM50" s="15"/>
      <c r="AN50" s="114"/>
      <c r="AO50" s="114"/>
      <c r="AP50" s="114"/>
      <c r="AQ50" s="94">
        <v>41480</v>
      </c>
      <c r="AR50" s="95">
        <v>25.5</v>
      </c>
      <c r="AS50" s="96">
        <v>11.5</v>
      </c>
      <c r="AT50" s="97">
        <f t="shared" si="0"/>
        <v>37</v>
      </c>
      <c r="AU50" s="83">
        <f t="shared" si="3"/>
        <v>-4.8999999999999986</v>
      </c>
      <c r="AV50" s="84"/>
      <c r="AW50" s="83"/>
      <c r="AX50" s="82"/>
      <c r="AY50" s="114"/>
      <c r="BC50" s="82"/>
      <c r="BE50" s="82"/>
    </row>
    <row r="51" spans="1:57" s="115" customFormat="1">
      <c r="A51" s="81"/>
      <c r="B51" s="82"/>
      <c r="C51" s="82"/>
      <c r="D51" s="82"/>
      <c r="E51" s="83">
        <f t="shared" si="1"/>
        <v>0</v>
      </c>
      <c r="F51" s="84"/>
      <c r="G51" s="82">
        <f t="shared" si="2"/>
        <v>0</v>
      </c>
      <c r="H51" s="85"/>
      <c r="I51" s="83"/>
      <c r="J51" s="81"/>
      <c r="K51" s="84"/>
      <c r="L51" s="84"/>
      <c r="M51" s="86"/>
      <c r="N51" s="87"/>
      <c r="O51" s="87"/>
      <c r="P51" s="88"/>
      <c r="Q51" s="87"/>
      <c r="R51" s="14"/>
      <c r="S51" s="114"/>
      <c r="T51" s="439"/>
      <c r="U51" s="439"/>
      <c r="V51" s="439"/>
      <c r="W51" s="81"/>
      <c r="X51" s="91"/>
      <c r="Y51" s="14"/>
      <c r="Z51" s="14"/>
      <c r="AA51" s="14"/>
      <c r="AB51" s="14"/>
      <c r="AC51" s="14"/>
      <c r="AD51" s="81"/>
      <c r="AE51" s="92"/>
      <c r="AF51" s="92"/>
      <c r="AG51" s="92"/>
      <c r="AH51" s="93"/>
      <c r="AI51" s="14"/>
      <c r="AJ51" s="14"/>
      <c r="AK51" s="14"/>
      <c r="AL51" s="14"/>
      <c r="AM51" s="15"/>
      <c r="AN51" s="114"/>
      <c r="AO51" s="114"/>
      <c r="AP51" s="114"/>
      <c r="AQ51" s="94">
        <v>41487</v>
      </c>
      <c r="AR51" s="95">
        <v>25.2</v>
      </c>
      <c r="AS51" s="96">
        <v>10.6</v>
      </c>
      <c r="AT51" s="97">
        <f t="shared" si="0"/>
        <v>35.799999999999997</v>
      </c>
      <c r="AU51" s="83">
        <f t="shared" si="3"/>
        <v>-1.2000000000000028</v>
      </c>
      <c r="AV51" s="84"/>
      <c r="AW51" s="83"/>
      <c r="AX51" s="82"/>
      <c r="AY51" s="114"/>
      <c r="BC51" s="82"/>
      <c r="BE51" s="82"/>
    </row>
    <row r="52" spans="1:57" s="115" customFormat="1">
      <c r="A52" s="81"/>
      <c r="B52" s="82"/>
      <c r="C52" s="82"/>
      <c r="D52" s="82"/>
      <c r="E52" s="83">
        <f t="shared" si="1"/>
        <v>0</v>
      </c>
      <c r="F52" s="84"/>
      <c r="G52" s="82">
        <f t="shared" si="2"/>
        <v>0</v>
      </c>
      <c r="H52" s="85"/>
      <c r="I52" s="83"/>
      <c r="J52" s="81"/>
      <c r="K52" s="84"/>
      <c r="L52" s="84"/>
      <c r="M52" s="86"/>
      <c r="N52" s="87"/>
      <c r="O52" s="87"/>
      <c r="P52" s="88"/>
      <c r="Q52" s="87"/>
      <c r="R52" s="14"/>
      <c r="S52" s="114"/>
      <c r="T52" s="439"/>
      <c r="U52" s="439"/>
      <c r="V52" s="439"/>
      <c r="W52" s="81"/>
      <c r="X52" s="91"/>
      <c r="Y52" s="14"/>
      <c r="Z52" s="14"/>
      <c r="AA52" s="14"/>
      <c r="AB52" s="14"/>
      <c r="AC52" s="14"/>
      <c r="AD52" s="81"/>
      <c r="AE52" s="92"/>
      <c r="AF52" s="92"/>
      <c r="AG52" s="92"/>
      <c r="AH52" s="93"/>
      <c r="AI52" s="14"/>
      <c r="AJ52" s="14"/>
      <c r="AK52" s="14"/>
      <c r="AL52" s="14"/>
      <c r="AM52" s="15"/>
      <c r="AN52" s="114"/>
      <c r="AO52" s="114"/>
      <c r="AP52" s="114"/>
      <c r="AQ52" s="94">
        <v>41494</v>
      </c>
      <c r="AR52" s="95">
        <v>23.3</v>
      </c>
      <c r="AS52" s="96">
        <v>8.8000000000000007</v>
      </c>
      <c r="AT52" s="97">
        <f t="shared" si="0"/>
        <v>32.1</v>
      </c>
      <c r="AU52" s="83">
        <f t="shared" si="3"/>
        <v>-3.6999999999999957</v>
      </c>
      <c r="AV52" s="84"/>
      <c r="AW52" s="83"/>
      <c r="AX52" s="82"/>
      <c r="AY52" s="114"/>
      <c r="BC52" s="82"/>
      <c r="BE52" s="82"/>
    </row>
    <row r="53" spans="1:57" s="115" customFormat="1">
      <c r="A53" s="81"/>
      <c r="B53" s="82"/>
      <c r="C53" s="82"/>
      <c r="D53" s="82"/>
      <c r="E53" s="83">
        <f t="shared" si="1"/>
        <v>0</v>
      </c>
      <c r="F53" s="84"/>
      <c r="G53" s="82">
        <f t="shared" si="2"/>
        <v>0</v>
      </c>
      <c r="H53" s="85"/>
      <c r="I53" s="83"/>
      <c r="J53" s="81"/>
      <c r="K53" s="84"/>
      <c r="L53" s="84"/>
      <c r="M53" s="86"/>
      <c r="N53" s="87"/>
      <c r="O53" s="87"/>
      <c r="P53" s="88"/>
      <c r="Q53" s="87"/>
      <c r="R53" s="14"/>
      <c r="S53" s="114"/>
      <c r="T53" s="439"/>
      <c r="U53" s="439"/>
      <c r="V53" s="439"/>
      <c r="W53" s="81"/>
      <c r="X53" s="91"/>
      <c r="Y53" s="14"/>
      <c r="Z53" s="14"/>
      <c r="AA53" s="14"/>
      <c r="AB53" s="14"/>
      <c r="AC53" s="14"/>
      <c r="AD53" s="81"/>
      <c r="AE53" s="92"/>
      <c r="AF53" s="92"/>
      <c r="AG53" s="92"/>
      <c r="AH53" s="93"/>
      <c r="AI53" s="14"/>
      <c r="AJ53" s="14"/>
      <c r="AK53" s="14"/>
      <c r="AL53" s="14"/>
      <c r="AM53" s="15"/>
      <c r="AN53" s="114"/>
      <c r="AO53" s="114"/>
      <c r="AP53" s="114"/>
      <c r="AQ53" s="94">
        <v>41501</v>
      </c>
      <c r="AR53" s="95">
        <v>22.3</v>
      </c>
      <c r="AS53" s="96">
        <v>6.5</v>
      </c>
      <c r="AT53" s="97">
        <f t="shared" si="0"/>
        <v>28.8</v>
      </c>
      <c r="AU53" s="83">
        <f t="shared" si="3"/>
        <v>-3.3000000000000007</v>
      </c>
      <c r="AV53" s="84"/>
      <c r="AW53" s="83"/>
      <c r="AX53" s="82"/>
      <c r="AY53" s="114"/>
      <c r="BC53" s="82"/>
      <c r="BE53" s="82"/>
    </row>
    <row r="54" spans="1:57" s="115" customFormat="1">
      <c r="A54" s="81"/>
      <c r="B54" s="82"/>
      <c r="C54" s="82"/>
      <c r="D54" s="82"/>
      <c r="E54" s="83">
        <f t="shared" si="1"/>
        <v>0</v>
      </c>
      <c r="F54" s="84"/>
      <c r="G54" s="82">
        <f t="shared" si="2"/>
        <v>0</v>
      </c>
      <c r="H54" s="85"/>
      <c r="I54" s="83"/>
      <c r="J54" s="81"/>
      <c r="K54" s="84"/>
      <c r="L54" s="84"/>
      <c r="M54" s="86"/>
      <c r="N54" s="87"/>
      <c r="O54" s="87"/>
      <c r="P54" s="88"/>
      <c r="Q54" s="87"/>
      <c r="R54" s="14"/>
      <c r="S54" s="114"/>
      <c r="T54" s="439"/>
      <c r="U54" s="439"/>
      <c r="V54" s="439"/>
      <c r="W54" s="81"/>
      <c r="X54" s="91"/>
      <c r="Y54" s="14"/>
      <c r="Z54" s="14"/>
      <c r="AA54" s="14"/>
      <c r="AB54" s="14"/>
      <c r="AC54" s="14"/>
      <c r="AD54" s="81"/>
      <c r="AE54" s="92"/>
      <c r="AF54" s="92"/>
      <c r="AG54" s="92"/>
      <c r="AH54" s="93"/>
      <c r="AI54" s="14"/>
      <c r="AJ54" s="14"/>
      <c r="AK54" s="14"/>
      <c r="AL54" s="14"/>
      <c r="AM54" s="15"/>
      <c r="AN54" s="114"/>
      <c r="AO54" s="114"/>
      <c r="AP54" s="114"/>
      <c r="AQ54" s="94">
        <v>41508</v>
      </c>
      <c r="AR54" s="95">
        <v>22.3</v>
      </c>
      <c r="AS54" s="96">
        <v>4.7</v>
      </c>
      <c r="AT54" s="97">
        <f t="shared" si="0"/>
        <v>27</v>
      </c>
      <c r="AU54" s="83">
        <f t="shared" si="3"/>
        <v>-1.8000000000000007</v>
      </c>
      <c r="AV54" s="84"/>
      <c r="AW54" s="83"/>
      <c r="AX54" s="82"/>
      <c r="AY54" s="114"/>
      <c r="BC54" s="82"/>
      <c r="BE54" s="82"/>
    </row>
    <row r="55" spans="1:57" s="115" customFormat="1">
      <c r="A55" s="81"/>
      <c r="B55" s="82"/>
      <c r="C55" s="82"/>
      <c r="D55" s="82"/>
      <c r="E55" s="83">
        <f t="shared" si="1"/>
        <v>0</v>
      </c>
      <c r="F55" s="84"/>
      <c r="G55" s="82">
        <f t="shared" si="2"/>
        <v>0</v>
      </c>
      <c r="H55" s="85"/>
      <c r="I55" s="83"/>
      <c r="J55" s="81"/>
      <c r="K55" s="84"/>
      <c r="L55" s="84"/>
      <c r="M55" s="86"/>
      <c r="N55" s="87"/>
      <c r="O55" s="87"/>
      <c r="P55" s="88"/>
      <c r="Q55" s="87"/>
      <c r="R55" s="14"/>
      <c r="S55" s="114"/>
      <c r="T55" s="439"/>
      <c r="U55" s="439"/>
      <c r="V55" s="439"/>
      <c r="W55" s="81"/>
      <c r="X55" s="91"/>
      <c r="Y55" s="14"/>
      <c r="Z55" s="14"/>
      <c r="AA55" s="14"/>
      <c r="AB55" s="14"/>
      <c r="AC55" s="14"/>
      <c r="AD55" s="81"/>
      <c r="AE55" s="92"/>
      <c r="AF55" s="92"/>
      <c r="AG55" s="92"/>
      <c r="AH55" s="93"/>
      <c r="AI55" s="14"/>
      <c r="AJ55" s="14"/>
      <c r="AK55" s="14"/>
      <c r="AL55" s="14"/>
      <c r="AM55" s="15"/>
      <c r="AN55" s="114"/>
      <c r="AO55" s="114"/>
      <c r="AP55" s="114"/>
      <c r="AQ55" s="94">
        <v>41515</v>
      </c>
      <c r="AR55" s="95">
        <v>19.600000000000001</v>
      </c>
      <c r="AS55" s="96">
        <v>1.85</v>
      </c>
      <c r="AT55" s="97">
        <f t="shared" si="0"/>
        <v>21.450000000000003</v>
      </c>
      <c r="AU55" s="83">
        <f t="shared" si="3"/>
        <v>-5.5499999999999972</v>
      </c>
      <c r="AV55" s="84"/>
      <c r="AW55" s="83"/>
      <c r="AX55" s="82"/>
      <c r="AY55" s="114"/>
      <c r="BC55" s="82"/>
      <c r="BE55" s="82"/>
    </row>
    <row r="56" spans="1:57" s="115" customFormat="1">
      <c r="A56" s="81"/>
      <c r="B56" s="82"/>
      <c r="C56" s="82"/>
      <c r="D56" s="82"/>
      <c r="E56" s="83">
        <f t="shared" si="1"/>
        <v>0</v>
      </c>
      <c r="F56" s="84"/>
      <c r="G56" s="82">
        <f t="shared" si="2"/>
        <v>0</v>
      </c>
      <c r="H56" s="85"/>
      <c r="I56" s="83"/>
      <c r="J56" s="81"/>
      <c r="K56" s="84"/>
      <c r="L56" s="84"/>
      <c r="M56" s="86"/>
      <c r="N56" s="87"/>
      <c r="O56" s="87"/>
      <c r="P56" s="88"/>
      <c r="Q56" s="87"/>
      <c r="R56" s="14"/>
      <c r="S56" s="114"/>
      <c r="T56" s="439"/>
      <c r="U56" s="439"/>
      <c r="V56" s="439"/>
      <c r="W56" s="81"/>
      <c r="X56" s="91"/>
      <c r="Y56" s="14"/>
      <c r="Z56" s="14"/>
      <c r="AA56" s="14"/>
      <c r="AB56" s="14"/>
      <c r="AC56" s="14"/>
      <c r="AD56" s="81"/>
      <c r="AE56" s="92"/>
      <c r="AF56" s="92"/>
      <c r="AG56" s="92"/>
      <c r="AH56" s="93"/>
      <c r="AI56" s="14"/>
      <c r="AJ56" s="14"/>
      <c r="AK56" s="14"/>
      <c r="AL56" s="14"/>
      <c r="AM56" s="15"/>
      <c r="AN56" s="114"/>
      <c r="AO56" s="114"/>
      <c r="AP56" s="114"/>
      <c r="AQ56" s="94">
        <v>41522</v>
      </c>
      <c r="AR56" s="95">
        <v>21.2</v>
      </c>
      <c r="AS56" s="96">
        <v>5.88</v>
      </c>
      <c r="AT56" s="97">
        <f t="shared" si="0"/>
        <v>27.08</v>
      </c>
      <c r="AU56" s="83">
        <f t="shared" si="3"/>
        <v>5.6299999999999955</v>
      </c>
      <c r="AV56" s="84"/>
      <c r="AW56" s="83"/>
      <c r="AX56" s="82"/>
      <c r="AY56" s="114"/>
      <c r="BC56" s="82"/>
      <c r="BE56" s="82"/>
    </row>
    <row r="57" spans="1:57" s="115" customFormat="1">
      <c r="A57" s="81"/>
      <c r="B57" s="82"/>
      <c r="C57" s="82"/>
      <c r="D57" s="82"/>
      <c r="E57" s="83">
        <f t="shared" si="1"/>
        <v>0</v>
      </c>
      <c r="F57" s="84"/>
      <c r="G57" s="82">
        <f t="shared" si="2"/>
        <v>0</v>
      </c>
      <c r="H57" s="85"/>
      <c r="I57" s="83"/>
      <c r="J57" s="81"/>
      <c r="K57" s="84"/>
      <c r="L57" s="84"/>
      <c r="M57" s="86"/>
      <c r="N57" s="87"/>
      <c r="O57" s="87"/>
      <c r="P57" s="88"/>
      <c r="Q57" s="87"/>
      <c r="R57" s="14"/>
      <c r="S57" s="114"/>
      <c r="T57" s="439"/>
      <c r="U57" s="439"/>
      <c r="V57" s="439"/>
      <c r="W57" s="81"/>
      <c r="X57" s="91"/>
      <c r="Y57" s="14"/>
      <c r="Z57" s="14"/>
      <c r="AA57" s="14"/>
      <c r="AB57" s="14"/>
      <c r="AC57" s="14"/>
      <c r="AD57" s="81"/>
      <c r="AE57" s="92"/>
      <c r="AF57" s="92"/>
      <c r="AG57" s="92"/>
      <c r="AH57" s="93"/>
      <c r="AI57" s="14"/>
      <c r="AJ57" s="14"/>
      <c r="AK57" s="14"/>
      <c r="AL57" s="14"/>
      <c r="AM57" s="15"/>
      <c r="AN57" s="114"/>
      <c r="AO57" s="114"/>
      <c r="AP57" s="114"/>
      <c r="AQ57" s="94">
        <v>41529</v>
      </c>
      <c r="AR57" s="95">
        <v>22.3</v>
      </c>
      <c r="AS57" s="96">
        <v>5.4</v>
      </c>
      <c r="AT57" s="97">
        <f t="shared" si="0"/>
        <v>27.700000000000003</v>
      </c>
      <c r="AU57" s="83">
        <f t="shared" si="3"/>
        <v>0.62000000000000455</v>
      </c>
      <c r="AV57" s="84"/>
      <c r="AW57" s="83"/>
      <c r="AX57" s="82"/>
      <c r="AY57" s="114"/>
      <c r="BC57" s="82"/>
      <c r="BE57" s="82"/>
    </row>
    <row r="58" spans="1:57" s="115" customFormat="1">
      <c r="A58" s="81"/>
      <c r="B58" s="82"/>
      <c r="C58" s="82"/>
      <c r="D58" s="82"/>
      <c r="E58" s="83">
        <f t="shared" si="1"/>
        <v>0</v>
      </c>
      <c r="F58" s="84"/>
      <c r="G58" s="82">
        <f t="shared" si="2"/>
        <v>0</v>
      </c>
      <c r="H58" s="85"/>
      <c r="I58" s="83"/>
      <c r="J58" s="81"/>
      <c r="K58" s="84"/>
      <c r="L58" s="84"/>
      <c r="M58" s="86"/>
      <c r="N58" s="87"/>
      <c r="O58" s="87"/>
      <c r="P58" s="88"/>
      <c r="Q58" s="87"/>
      <c r="R58" s="14"/>
      <c r="S58" s="114"/>
      <c r="T58" s="439"/>
      <c r="U58" s="439"/>
      <c r="V58" s="439"/>
      <c r="W58" s="81"/>
      <c r="X58" s="91"/>
      <c r="Y58" s="14"/>
      <c r="Z58" s="14"/>
      <c r="AA58" s="14"/>
      <c r="AB58" s="14"/>
      <c r="AC58" s="14"/>
      <c r="AD58" s="81"/>
      <c r="AE58" s="92"/>
      <c r="AF58" s="92"/>
      <c r="AG58" s="92"/>
      <c r="AH58" s="93"/>
      <c r="AI58" s="14"/>
      <c r="AJ58" s="14"/>
      <c r="AK58" s="14"/>
      <c r="AL58" s="14"/>
      <c r="AM58" s="15"/>
      <c r="AN58" s="114"/>
      <c r="AO58" s="114"/>
      <c r="AP58" s="114"/>
      <c r="AQ58" s="94">
        <v>41539</v>
      </c>
      <c r="AR58" s="95">
        <v>17.3</v>
      </c>
      <c r="AS58" s="96">
        <v>4.4000000000000004</v>
      </c>
      <c r="AT58" s="97">
        <f t="shared" si="0"/>
        <v>21.700000000000003</v>
      </c>
      <c r="AU58" s="83">
        <f t="shared" si="3"/>
        <v>-6</v>
      </c>
      <c r="AV58" s="84"/>
      <c r="AW58" s="83"/>
      <c r="AX58" s="82"/>
      <c r="AY58" s="114"/>
      <c r="BC58" s="82"/>
      <c r="BE58" s="82"/>
    </row>
    <row r="59" spans="1:57" s="115" customFormat="1">
      <c r="A59" s="81"/>
      <c r="B59" s="82"/>
      <c r="C59" s="82"/>
      <c r="D59" s="82"/>
      <c r="E59" s="83">
        <f t="shared" si="1"/>
        <v>0</v>
      </c>
      <c r="F59" s="84"/>
      <c r="G59" s="82">
        <f t="shared" si="2"/>
        <v>0</v>
      </c>
      <c r="H59" s="85"/>
      <c r="I59" s="83"/>
      <c r="J59" s="81"/>
      <c r="K59" s="84"/>
      <c r="L59" s="84"/>
      <c r="M59" s="86"/>
      <c r="N59" s="87"/>
      <c r="O59" s="87"/>
      <c r="P59" s="88"/>
      <c r="Q59" s="87"/>
      <c r="R59" s="14"/>
      <c r="S59" s="114"/>
      <c r="T59" s="439"/>
      <c r="U59" s="439"/>
      <c r="V59" s="439"/>
      <c r="W59" s="81"/>
      <c r="X59" s="91"/>
      <c r="Y59" s="14"/>
      <c r="Z59" s="14"/>
      <c r="AA59" s="14"/>
      <c r="AB59" s="14"/>
      <c r="AC59" s="14"/>
      <c r="AD59" s="81"/>
      <c r="AE59" s="92"/>
      <c r="AF59" s="92"/>
      <c r="AG59" s="92"/>
      <c r="AH59" s="93"/>
      <c r="AI59" s="14"/>
      <c r="AJ59" s="14"/>
      <c r="AK59" s="14"/>
      <c r="AL59" s="14"/>
      <c r="AM59" s="15"/>
      <c r="AN59" s="114"/>
      <c r="AO59" s="114"/>
      <c r="AP59" s="114"/>
      <c r="AQ59" s="94">
        <v>41544</v>
      </c>
      <c r="AR59" s="95">
        <v>17.399999999999999</v>
      </c>
      <c r="AS59" s="96">
        <v>4.8</v>
      </c>
      <c r="AT59" s="97">
        <f t="shared" si="0"/>
        <v>22.2</v>
      </c>
      <c r="AU59" s="83">
        <f t="shared" si="3"/>
        <v>0.49999999999999645</v>
      </c>
      <c r="AV59" s="84"/>
      <c r="AW59" s="83"/>
      <c r="AX59" s="82"/>
      <c r="AY59" s="114"/>
      <c r="BC59" s="82"/>
      <c r="BE59" s="82"/>
    </row>
    <row r="60" spans="1:57" s="115" customFormat="1">
      <c r="A60" s="81"/>
      <c r="B60" s="82"/>
      <c r="C60" s="82"/>
      <c r="D60" s="82"/>
      <c r="E60" s="83">
        <f t="shared" si="1"/>
        <v>0</v>
      </c>
      <c r="F60" s="84"/>
      <c r="G60" s="82">
        <f t="shared" si="2"/>
        <v>0</v>
      </c>
      <c r="H60" s="85"/>
      <c r="I60" s="83"/>
      <c r="J60" s="81"/>
      <c r="K60" s="84"/>
      <c r="L60" s="84"/>
      <c r="M60" s="86"/>
      <c r="N60" s="87"/>
      <c r="O60" s="87"/>
      <c r="P60" s="88"/>
      <c r="Q60" s="87"/>
      <c r="R60" s="14"/>
      <c r="S60" s="114"/>
      <c r="T60" s="439"/>
      <c r="U60" s="439"/>
      <c r="V60" s="439"/>
      <c r="W60" s="81"/>
      <c r="X60" s="91"/>
      <c r="Y60" s="14"/>
      <c r="Z60" s="14"/>
      <c r="AA60" s="14"/>
      <c r="AB60" s="14"/>
      <c r="AC60" s="14"/>
      <c r="AD60" s="81"/>
      <c r="AE60" s="92"/>
      <c r="AF60" s="92"/>
      <c r="AG60" s="92"/>
      <c r="AH60" s="93"/>
      <c r="AI60" s="14"/>
      <c r="AJ60" s="14"/>
      <c r="AK60" s="14"/>
      <c r="AL60" s="14"/>
      <c r="AM60" s="15"/>
      <c r="AN60" s="114"/>
      <c r="AO60" s="114"/>
      <c r="AP60" s="114"/>
      <c r="AQ60" s="94">
        <v>41557</v>
      </c>
      <c r="AR60" s="95">
        <v>12.6</v>
      </c>
      <c r="AS60" s="96">
        <v>8.3000000000000007</v>
      </c>
      <c r="AT60" s="97">
        <f t="shared" si="0"/>
        <v>20.9</v>
      </c>
      <c r="AU60" s="83">
        <f t="shared" si="3"/>
        <v>-1.3000000000000007</v>
      </c>
      <c r="AV60" s="84"/>
      <c r="AW60" s="83"/>
      <c r="AX60" s="82"/>
      <c r="AY60" s="114"/>
      <c r="BC60" s="82"/>
      <c r="BE60" s="82"/>
    </row>
    <row r="61" spans="1:57" s="115" customFormat="1">
      <c r="A61" s="81"/>
      <c r="B61" s="82"/>
      <c r="C61" s="82"/>
      <c r="D61" s="82"/>
      <c r="E61" s="83">
        <f t="shared" si="1"/>
        <v>0</v>
      </c>
      <c r="F61" s="84"/>
      <c r="G61" s="82">
        <f t="shared" si="2"/>
        <v>0</v>
      </c>
      <c r="H61" s="85"/>
      <c r="I61" s="83"/>
      <c r="J61" s="81"/>
      <c r="K61" s="84"/>
      <c r="L61" s="84"/>
      <c r="M61" s="86"/>
      <c r="N61" s="87"/>
      <c r="O61" s="87"/>
      <c r="P61" s="88"/>
      <c r="Q61" s="87"/>
      <c r="R61" s="14"/>
      <c r="S61" s="114"/>
      <c r="T61" s="439"/>
      <c r="U61" s="439"/>
      <c r="V61" s="439"/>
      <c r="W61" s="81"/>
      <c r="X61" s="91"/>
      <c r="Y61" s="14"/>
      <c r="Z61" s="14"/>
      <c r="AA61" s="14"/>
      <c r="AB61" s="14"/>
      <c r="AC61" s="14"/>
      <c r="AD61" s="81"/>
      <c r="AE61" s="92"/>
      <c r="AF61" s="92"/>
      <c r="AG61" s="92"/>
      <c r="AH61" s="93"/>
      <c r="AI61" s="14"/>
      <c r="AJ61" s="14"/>
      <c r="AK61" s="14"/>
      <c r="AL61" s="14"/>
      <c r="AM61" s="15"/>
      <c r="AN61" s="114"/>
      <c r="AO61" s="114"/>
      <c r="AP61" s="114"/>
      <c r="AQ61" s="94">
        <v>41578</v>
      </c>
      <c r="AR61" s="95">
        <v>15</v>
      </c>
      <c r="AS61" s="96">
        <v>3.5</v>
      </c>
      <c r="AT61" s="97">
        <f t="shared" si="0"/>
        <v>18.5</v>
      </c>
      <c r="AU61" s="83">
        <f t="shared" si="3"/>
        <v>-2.3999999999999986</v>
      </c>
      <c r="AV61" s="84"/>
      <c r="AW61" s="83"/>
      <c r="AX61" s="82"/>
      <c r="AY61" s="114"/>
      <c r="BC61" s="82"/>
      <c r="BE61" s="82"/>
    </row>
    <row r="62" spans="1:57" s="115" customFormat="1">
      <c r="A62" s="81"/>
      <c r="B62" s="82"/>
      <c r="C62" s="82"/>
      <c r="D62" s="82"/>
      <c r="E62" s="83">
        <f t="shared" si="1"/>
        <v>0</v>
      </c>
      <c r="F62" s="84"/>
      <c r="G62" s="82">
        <f t="shared" si="2"/>
        <v>0</v>
      </c>
      <c r="H62" s="85"/>
      <c r="I62" s="83"/>
      <c r="J62" s="81"/>
      <c r="K62" s="84"/>
      <c r="L62" s="84"/>
      <c r="M62" s="86"/>
      <c r="N62" s="87"/>
      <c r="O62" s="87"/>
      <c r="P62" s="88"/>
      <c r="Q62" s="87"/>
      <c r="R62" s="14"/>
      <c r="S62" s="114"/>
      <c r="T62" s="439"/>
      <c r="U62" s="439"/>
      <c r="V62" s="439"/>
      <c r="W62" s="81"/>
      <c r="X62" s="91"/>
      <c r="Y62" s="14"/>
      <c r="Z62" s="14"/>
      <c r="AA62" s="14"/>
      <c r="AB62" s="14"/>
      <c r="AC62" s="14"/>
      <c r="AD62" s="81"/>
      <c r="AE62" s="92"/>
      <c r="AF62" s="92"/>
      <c r="AG62" s="92"/>
      <c r="AH62" s="93"/>
      <c r="AI62" s="14"/>
      <c r="AJ62" s="14"/>
      <c r="AK62" s="14"/>
      <c r="AL62" s="14"/>
      <c r="AM62" s="15"/>
      <c r="AN62" s="114"/>
      <c r="AO62" s="114"/>
      <c r="AP62" s="114"/>
      <c r="AQ62" s="94">
        <v>41585</v>
      </c>
      <c r="AR62" s="95">
        <v>18</v>
      </c>
      <c r="AS62" s="96">
        <v>5.6</v>
      </c>
      <c r="AT62" s="97">
        <f t="shared" si="0"/>
        <v>23.6</v>
      </c>
      <c r="AU62" s="83">
        <f t="shared" si="3"/>
        <v>5.1000000000000014</v>
      </c>
      <c r="AV62" s="84"/>
      <c r="AW62" s="83"/>
      <c r="AX62" s="82"/>
      <c r="AY62" s="114"/>
      <c r="BC62" s="82"/>
      <c r="BE62" s="82"/>
    </row>
    <row r="63" spans="1:57" s="115" customFormat="1">
      <c r="A63" s="81"/>
      <c r="B63" s="82"/>
      <c r="C63" s="82"/>
      <c r="D63" s="82"/>
      <c r="E63" s="83">
        <f t="shared" si="1"/>
        <v>0</v>
      </c>
      <c r="F63" s="84"/>
      <c r="G63" s="82">
        <f t="shared" si="2"/>
        <v>0</v>
      </c>
      <c r="H63" s="85"/>
      <c r="I63" s="83"/>
      <c r="J63" s="81"/>
      <c r="K63" s="84"/>
      <c r="L63" s="84"/>
      <c r="M63" s="86"/>
      <c r="N63" s="87"/>
      <c r="O63" s="87"/>
      <c r="P63" s="88"/>
      <c r="Q63" s="87"/>
      <c r="R63" s="14"/>
      <c r="S63" s="114"/>
      <c r="T63" s="439"/>
      <c r="U63" s="439"/>
      <c r="V63" s="439"/>
      <c r="W63" s="81"/>
      <c r="X63" s="91"/>
      <c r="Y63" s="14"/>
      <c r="Z63" s="14"/>
      <c r="AA63" s="14"/>
      <c r="AB63" s="14"/>
      <c r="AC63" s="14"/>
      <c r="AD63" s="81"/>
      <c r="AE63" s="92"/>
      <c r="AF63" s="92"/>
      <c r="AG63" s="92"/>
      <c r="AH63" s="93"/>
      <c r="AI63" s="14"/>
      <c r="AJ63" s="14"/>
      <c r="AK63" s="14"/>
      <c r="AL63" s="14"/>
      <c r="AM63" s="15"/>
      <c r="AN63" s="114"/>
      <c r="AO63" s="114"/>
      <c r="AP63" s="114"/>
      <c r="AQ63" s="94">
        <v>41592</v>
      </c>
      <c r="AR63" s="95">
        <v>15.7</v>
      </c>
      <c r="AS63" s="96">
        <v>9.3000000000000007</v>
      </c>
      <c r="AT63" s="97">
        <f t="shared" si="0"/>
        <v>25</v>
      </c>
      <c r="AU63" s="83">
        <f t="shared" si="3"/>
        <v>1.3999999999999986</v>
      </c>
      <c r="AV63" s="84"/>
      <c r="AW63" s="83"/>
      <c r="AX63" s="82"/>
      <c r="AY63" s="114"/>
      <c r="BC63" s="82"/>
      <c r="BE63" s="82"/>
    </row>
    <row r="64" spans="1:57" s="115" customFormat="1">
      <c r="A64" s="81"/>
      <c r="B64" s="82"/>
      <c r="C64" s="82"/>
      <c r="D64" s="82"/>
      <c r="E64" s="83">
        <f t="shared" si="1"/>
        <v>0</v>
      </c>
      <c r="F64" s="84"/>
      <c r="G64" s="82">
        <f t="shared" si="2"/>
        <v>0</v>
      </c>
      <c r="H64" s="85"/>
      <c r="I64" s="83"/>
      <c r="J64" s="81"/>
      <c r="K64" s="84"/>
      <c r="L64" s="84"/>
      <c r="M64" s="86"/>
      <c r="N64" s="87"/>
      <c r="O64" s="87"/>
      <c r="P64" s="88"/>
      <c r="Q64" s="87"/>
      <c r="R64" s="14"/>
      <c r="S64" s="114"/>
      <c r="T64" s="439"/>
      <c r="U64" s="439"/>
      <c r="V64" s="439"/>
      <c r="W64" s="81"/>
      <c r="X64" s="91"/>
      <c r="Y64" s="14"/>
      <c r="Z64" s="14"/>
      <c r="AA64" s="14"/>
      <c r="AB64" s="14"/>
      <c r="AC64" s="14"/>
      <c r="AD64" s="81"/>
      <c r="AE64" s="92"/>
      <c r="AF64" s="92"/>
      <c r="AG64" s="92"/>
      <c r="AH64" s="93"/>
      <c r="AI64" s="14"/>
      <c r="AJ64" s="14"/>
      <c r="AK64" s="14"/>
      <c r="AL64" s="14"/>
      <c r="AM64" s="15"/>
      <c r="AN64" s="114"/>
      <c r="AO64" s="114"/>
      <c r="AP64" s="114"/>
      <c r="AQ64" s="94">
        <v>41599</v>
      </c>
      <c r="AR64" s="95">
        <v>16.2</v>
      </c>
      <c r="AS64" s="96">
        <v>5.2</v>
      </c>
      <c r="AT64" s="97">
        <f t="shared" si="0"/>
        <v>21.4</v>
      </c>
      <c r="AU64" s="83">
        <f t="shared" si="3"/>
        <v>-3.6000000000000014</v>
      </c>
      <c r="AV64" s="84"/>
      <c r="AW64" s="83"/>
      <c r="AX64" s="82"/>
      <c r="AY64" s="114"/>
      <c r="BC64" s="82"/>
      <c r="BE64" s="82"/>
    </row>
    <row r="65" spans="1:57" s="115" customFormat="1">
      <c r="A65" s="81"/>
      <c r="B65" s="82"/>
      <c r="C65" s="82"/>
      <c r="D65" s="82"/>
      <c r="E65" s="83">
        <f t="shared" si="1"/>
        <v>0</v>
      </c>
      <c r="F65" s="84"/>
      <c r="G65" s="82">
        <f t="shared" si="2"/>
        <v>0</v>
      </c>
      <c r="H65" s="85"/>
      <c r="I65" s="83"/>
      <c r="J65" s="81"/>
      <c r="K65" s="84"/>
      <c r="L65" s="84"/>
      <c r="M65" s="86"/>
      <c r="N65" s="87"/>
      <c r="O65" s="87"/>
      <c r="P65" s="88"/>
      <c r="Q65" s="87"/>
      <c r="R65" s="14"/>
      <c r="S65" s="114"/>
      <c r="T65" s="439"/>
      <c r="U65" s="439"/>
      <c r="V65" s="439"/>
      <c r="W65" s="81"/>
      <c r="X65" s="91"/>
      <c r="Y65" s="14"/>
      <c r="Z65" s="14"/>
      <c r="AA65" s="14"/>
      <c r="AB65" s="14"/>
      <c r="AC65" s="14"/>
      <c r="AD65" s="81"/>
      <c r="AE65" s="92"/>
      <c r="AF65" s="92"/>
      <c r="AG65" s="92"/>
      <c r="AH65" s="93"/>
      <c r="AI65" s="14"/>
      <c r="AJ65" s="14"/>
      <c r="AK65" s="14"/>
      <c r="AL65" s="14"/>
      <c r="AM65" s="15"/>
      <c r="AN65" s="114"/>
      <c r="AO65" s="114"/>
      <c r="AP65" s="114"/>
      <c r="AQ65" s="94">
        <v>41607</v>
      </c>
      <c r="AR65" s="95">
        <v>16.5</v>
      </c>
      <c r="AS65" s="96">
        <v>5.4</v>
      </c>
      <c r="AT65" s="97">
        <f t="shared" si="0"/>
        <v>21.9</v>
      </c>
      <c r="AU65" s="83">
        <f t="shared" si="3"/>
        <v>0.5</v>
      </c>
      <c r="AV65" s="84"/>
      <c r="AW65" s="83"/>
      <c r="AX65" s="82"/>
      <c r="AY65" s="114"/>
      <c r="BC65" s="82"/>
      <c r="BE65" s="82"/>
    </row>
    <row r="66" spans="1:57" s="115" customFormat="1">
      <c r="A66" s="81"/>
      <c r="B66" s="82"/>
      <c r="C66" s="82"/>
      <c r="D66" s="82"/>
      <c r="E66" s="83">
        <f t="shared" si="1"/>
        <v>0</v>
      </c>
      <c r="F66" s="84"/>
      <c r="G66" s="82">
        <f t="shared" si="2"/>
        <v>0</v>
      </c>
      <c r="H66" s="85"/>
      <c r="I66" s="83"/>
      <c r="J66" s="81"/>
      <c r="K66" s="84"/>
      <c r="L66" s="84"/>
      <c r="M66" s="86"/>
      <c r="N66" s="87"/>
      <c r="O66" s="87"/>
      <c r="P66" s="88"/>
      <c r="Q66" s="87"/>
      <c r="R66" s="14"/>
      <c r="S66" s="114"/>
      <c r="T66" s="439"/>
      <c r="U66" s="439"/>
      <c r="V66" s="439"/>
      <c r="W66" s="81"/>
      <c r="X66" s="91"/>
      <c r="Y66" s="14"/>
      <c r="Z66" s="14"/>
      <c r="AA66" s="14"/>
      <c r="AB66" s="14"/>
      <c r="AC66" s="14"/>
      <c r="AD66" s="81"/>
      <c r="AE66" s="92"/>
      <c r="AF66" s="92"/>
      <c r="AG66" s="92"/>
      <c r="AH66" s="93"/>
      <c r="AI66" s="14"/>
      <c r="AJ66" s="14"/>
      <c r="AK66" s="14"/>
      <c r="AL66" s="14"/>
      <c r="AM66" s="15"/>
      <c r="AN66" s="114"/>
      <c r="AO66" s="114"/>
      <c r="AP66" s="114"/>
      <c r="AQ66" s="94">
        <v>41613</v>
      </c>
      <c r="AR66" s="95">
        <v>17.3</v>
      </c>
      <c r="AS66" s="96">
        <v>6.6</v>
      </c>
      <c r="AT66" s="97">
        <f t="shared" ref="AT66:AT129" si="4">AR66+AS66</f>
        <v>23.9</v>
      </c>
      <c r="AU66" s="83">
        <f t="shared" si="3"/>
        <v>2</v>
      </c>
      <c r="AV66" s="84"/>
      <c r="AW66" s="83"/>
      <c r="AX66" s="82"/>
      <c r="AY66" s="114"/>
      <c r="BC66" s="82"/>
      <c r="BE66" s="82"/>
    </row>
    <row r="67" spans="1:57" s="115" customFormat="1">
      <c r="A67" s="81"/>
      <c r="B67" s="82"/>
      <c r="C67" s="82"/>
      <c r="D67" s="82"/>
      <c r="E67" s="83">
        <f t="shared" ref="E67:E130" si="5">D67-D66</f>
        <v>0</v>
      </c>
      <c r="F67" s="84"/>
      <c r="G67" s="82">
        <f t="shared" ref="G67:G130" si="6">F67-F66</f>
        <v>0</v>
      </c>
      <c r="H67" s="85"/>
      <c r="I67" s="83"/>
      <c r="J67" s="81"/>
      <c r="K67" s="84"/>
      <c r="L67" s="84"/>
      <c r="M67" s="86"/>
      <c r="N67" s="87"/>
      <c r="O67" s="87"/>
      <c r="P67" s="88"/>
      <c r="Q67" s="87"/>
      <c r="R67" s="14"/>
      <c r="S67" s="114"/>
      <c r="T67" s="439"/>
      <c r="U67" s="439"/>
      <c r="V67" s="439"/>
      <c r="W67" s="81"/>
      <c r="X67" s="91"/>
      <c r="Y67" s="14"/>
      <c r="Z67" s="14"/>
      <c r="AA67" s="14"/>
      <c r="AB67" s="14"/>
      <c r="AC67" s="14"/>
      <c r="AD67" s="81"/>
      <c r="AE67" s="92"/>
      <c r="AF67" s="92"/>
      <c r="AG67" s="92"/>
      <c r="AH67" s="93"/>
      <c r="AI67" s="14"/>
      <c r="AJ67" s="14"/>
      <c r="AK67" s="14"/>
      <c r="AL67" s="14"/>
      <c r="AM67" s="15"/>
      <c r="AN67" s="114"/>
      <c r="AO67" s="114"/>
      <c r="AP67" s="114"/>
      <c r="AQ67" s="94">
        <v>41620</v>
      </c>
      <c r="AR67" s="95">
        <v>17.899999999999999</v>
      </c>
      <c r="AS67" s="96">
        <v>6.1</v>
      </c>
      <c r="AT67" s="97">
        <f t="shared" si="4"/>
        <v>24</v>
      </c>
      <c r="AU67" s="83">
        <f t="shared" ref="AU67:AU130" si="7">AT67-AT66</f>
        <v>0.10000000000000142</v>
      </c>
      <c r="AV67" s="84"/>
      <c r="AW67" s="83"/>
      <c r="AX67" s="82"/>
      <c r="AY67" s="114"/>
      <c r="BC67" s="82"/>
      <c r="BE67" s="82"/>
    </row>
    <row r="68" spans="1:57" s="115" customFormat="1">
      <c r="A68" s="81"/>
      <c r="B68" s="82"/>
      <c r="C68" s="82"/>
      <c r="D68" s="82"/>
      <c r="E68" s="83">
        <f t="shared" si="5"/>
        <v>0</v>
      </c>
      <c r="F68" s="84"/>
      <c r="G68" s="82">
        <f t="shared" si="6"/>
        <v>0</v>
      </c>
      <c r="H68" s="85"/>
      <c r="I68" s="83"/>
      <c r="J68" s="81"/>
      <c r="K68" s="84"/>
      <c r="L68" s="84"/>
      <c r="M68" s="86"/>
      <c r="N68" s="87"/>
      <c r="O68" s="87"/>
      <c r="P68" s="88"/>
      <c r="Q68" s="87"/>
      <c r="R68" s="14"/>
      <c r="S68" s="114"/>
      <c r="T68" s="439"/>
      <c r="U68" s="439"/>
      <c r="V68" s="439"/>
      <c r="W68" s="81"/>
      <c r="X68" s="91"/>
      <c r="Y68" s="14"/>
      <c r="Z68" s="14"/>
      <c r="AA68" s="14"/>
      <c r="AB68" s="14"/>
      <c r="AC68" s="14"/>
      <c r="AD68" s="81"/>
      <c r="AE68" s="92"/>
      <c r="AF68" s="92"/>
      <c r="AG68" s="92"/>
      <c r="AH68" s="93"/>
      <c r="AI68" s="14"/>
      <c r="AJ68" s="14"/>
      <c r="AK68" s="14"/>
      <c r="AL68" s="14"/>
      <c r="AM68" s="15"/>
      <c r="AN68" s="114"/>
      <c r="AO68" s="114"/>
      <c r="AP68" s="114"/>
      <c r="AQ68" s="94">
        <v>41627</v>
      </c>
      <c r="AR68" s="95">
        <v>17.3</v>
      </c>
      <c r="AS68" s="96">
        <v>6.2</v>
      </c>
      <c r="AT68" s="97">
        <f t="shared" si="4"/>
        <v>23.5</v>
      </c>
      <c r="AU68" s="83">
        <f t="shared" si="7"/>
        <v>-0.5</v>
      </c>
      <c r="AV68" s="84"/>
      <c r="AW68" s="83"/>
      <c r="AX68" s="82"/>
      <c r="AY68" s="114"/>
      <c r="BC68" s="82"/>
      <c r="BE68" s="82"/>
    </row>
    <row r="69" spans="1:57" s="129" customFormat="1" ht="17.25" thickBot="1">
      <c r="A69" s="116"/>
      <c r="B69" s="117"/>
      <c r="C69" s="117"/>
      <c r="D69" s="117"/>
      <c r="E69" s="118">
        <f t="shared" si="5"/>
        <v>0</v>
      </c>
      <c r="F69" s="119"/>
      <c r="G69" s="117">
        <f t="shared" si="6"/>
        <v>0</v>
      </c>
      <c r="H69" s="120"/>
      <c r="I69" s="118"/>
      <c r="J69" s="116"/>
      <c r="K69" s="119"/>
      <c r="L69" s="119"/>
      <c r="M69" s="86"/>
      <c r="N69" s="87"/>
      <c r="O69" s="87"/>
      <c r="P69" s="88"/>
      <c r="Q69" s="87"/>
      <c r="R69" s="39"/>
      <c r="S69" s="121"/>
      <c r="T69" s="440"/>
      <c r="U69" s="440"/>
      <c r="V69" s="440"/>
      <c r="W69" s="116"/>
      <c r="X69" s="122"/>
      <c r="Y69" s="39"/>
      <c r="Z69" s="39"/>
      <c r="AA69" s="39"/>
      <c r="AB69" s="39"/>
      <c r="AC69" s="39"/>
      <c r="AD69" s="116"/>
      <c r="AE69" s="123"/>
      <c r="AF69" s="123"/>
      <c r="AG69" s="123"/>
      <c r="AH69" s="124"/>
      <c r="AI69" s="39"/>
      <c r="AJ69" s="39"/>
      <c r="AK69" s="39"/>
      <c r="AL69" s="39"/>
      <c r="AM69" s="40"/>
      <c r="AN69" s="121"/>
      <c r="AO69" s="121"/>
      <c r="AP69" s="121"/>
      <c r="AQ69" s="125">
        <v>41635</v>
      </c>
      <c r="AR69" s="126">
        <v>17.399999999999999</v>
      </c>
      <c r="AS69" s="127">
        <v>7</v>
      </c>
      <c r="AT69" s="128">
        <f t="shared" si="4"/>
        <v>24.4</v>
      </c>
      <c r="AU69" s="118">
        <f t="shared" si="7"/>
        <v>0.89999999999999858</v>
      </c>
      <c r="AV69" s="119"/>
      <c r="AW69" s="118"/>
      <c r="AX69" s="117"/>
      <c r="AY69" s="121"/>
      <c r="BC69" s="117"/>
      <c r="BE69" s="117"/>
    </row>
    <row r="70" spans="1:57" s="113" customFormat="1">
      <c r="A70" s="100"/>
      <c r="B70" s="101"/>
      <c r="C70" s="101"/>
      <c r="D70" s="101"/>
      <c r="E70" s="102">
        <f t="shared" si="5"/>
        <v>0</v>
      </c>
      <c r="F70" s="103"/>
      <c r="G70" s="101">
        <f t="shared" si="6"/>
        <v>0</v>
      </c>
      <c r="H70" s="104"/>
      <c r="I70" s="102"/>
      <c r="J70" s="100"/>
      <c r="K70" s="103"/>
      <c r="L70" s="103"/>
      <c r="M70" s="86"/>
      <c r="N70" s="87"/>
      <c r="O70" s="87"/>
      <c r="P70" s="88"/>
      <c r="Q70" s="87"/>
      <c r="R70" s="26"/>
      <c r="S70" s="105"/>
      <c r="T70" s="438"/>
      <c r="U70" s="438"/>
      <c r="V70" s="438"/>
      <c r="W70" s="100"/>
      <c r="X70" s="106"/>
      <c r="Y70" s="26"/>
      <c r="Z70" s="26"/>
      <c r="AA70" s="26"/>
      <c r="AB70" s="26"/>
      <c r="AC70" s="26"/>
      <c r="AD70" s="100"/>
      <c r="AE70" s="107"/>
      <c r="AF70" s="107"/>
      <c r="AG70" s="107"/>
      <c r="AH70" s="108"/>
      <c r="AI70" s="26"/>
      <c r="AJ70" s="26"/>
      <c r="AK70" s="26"/>
      <c r="AL70" s="26"/>
      <c r="AM70" s="27"/>
      <c r="AN70" s="105"/>
      <c r="AO70" s="105"/>
      <c r="AP70" s="105"/>
      <c r="AQ70" s="109">
        <v>41641</v>
      </c>
      <c r="AR70" s="110">
        <v>15.8</v>
      </c>
      <c r="AS70" s="111">
        <v>6.8</v>
      </c>
      <c r="AT70" s="112">
        <f t="shared" si="4"/>
        <v>22.6</v>
      </c>
      <c r="AU70" s="102">
        <f t="shared" si="7"/>
        <v>-1.7999999999999972</v>
      </c>
      <c r="AV70" s="103"/>
      <c r="AW70" s="102"/>
      <c r="AX70" s="101"/>
      <c r="AY70" s="105"/>
      <c r="BC70" s="101"/>
      <c r="BE70" s="101"/>
    </row>
    <row r="71" spans="1:57" s="115" customFormat="1">
      <c r="A71" s="81"/>
      <c r="B71" s="82"/>
      <c r="C71" s="82"/>
      <c r="D71" s="82"/>
      <c r="E71" s="83">
        <f t="shared" si="5"/>
        <v>0</v>
      </c>
      <c r="F71" s="84"/>
      <c r="G71" s="82">
        <f t="shared" si="6"/>
        <v>0</v>
      </c>
      <c r="H71" s="85"/>
      <c r="I71" s="83"/>
      <c r="J71" s="81"/>
      <c r="K71" s="84"/>
      <c r="L71" s="84"/>
      <c r="M71" s="86"/>
      <c r="N71" s="87"/>
      <c r="O71" s="87"/>
      <c r="P71" s="88"/>
      <c r="Q71" s="87"/>
      <c r="R71" s="14"/>
      <c r="S71" s="114"/>
      <c r="T71" s="439"/>
      <c r="U71" s="439"/>
      <c r="V71" s="439"/>
      <c r="W71" s="81"/>
      <c r="X71" s="91"/>
      <c r="Y71" s="14"/>
      <c r="Z71" s="14"/>
      <c r="AA71" s="14"/>
      <c r="AB71" s="14"/>
      <c r="AC71" s="14"/>
      <c r="AD71" s="81"/>
      <c r="AE71" s="92"/>
      <c r="AF71" s="92"/>
      <c r="AG71" s="92"/>
      <c r="AH71" s="93"/>
      <c r="AI71" s="14"/>
      <c r="AJ71" s="14"/>
      <c r="AK71" s="14"/>
      <c r="AL71" s="14"/>
      <c r="AM71" s="15"/>
      <c r="AN71" s="114"/>
      <c r="AO71" s="114"/>
      <c r="AP71" s="114"/>
      <c r="AQ71" s="94">
        <v>41648</v>
      </c>
      <c r="AR71" s="95">
        <v>14.9</v>
      </c>
      <c r="AS71" s="96">
        <v>7.8</v>
      </c>
      <c r="AT71" s="97">
        <f t="shared" si="4"/>
        <v>22.7</v>
      </c>
      <c r="AU71" s="83">
        <f t="shared" si="7"/>
        <v>9.9999999999997868E-2</v>
      </c>
      <c r="AV71" s="84"/>
      <c r="AW71" s="83"/>
      <c r="AX71" s="82"/>
      <c r="AY71" s="114"/>
      <c r="BC71" s="82"/>
      <c r="BE71" s="82"/>
    </row>
    <row r="72" spans="1:57" s="115" customFormat="1">
      <c r="A72" s="81"/>
      <c r="B72" s="82"/>
      <c r="C72" s="82"/>
      <c r="D72" s="82"/>
      <c r="E72" s="83">
        <f t="shared" si="5"/>
        <v>0</v>
      </c>
      <c r="F72" s="84"/>
      <c r="G72" s="82">
        <f t="shared" si="6"/>
        <v>0</v>
      </c>
      <c r="H72" s="85"/>
      <c r="I72" s="83"/>
      <c r="J72" s="81"/>
      <c r="K72" s="84"/>
      <c r="L72" s="84"/>
      <c r="M72" s="86"/>
      <c r="N72" s="87"/>
      <c r="O72" s="87"/>
      <c r="P72" s="88"/>
      <c r="Q72" s="87"/>
      <c r="R72" s="14"/>
      <c r="S72" s="114"/>
      <c r="T72" s="439"/>
      <c r="U72" s="439"/>
      <c r="V72" s="439"/>
      <c r="W72" s="81"/>
      <c r="X72" s="91"/>
      <c r="Y72" s="14"/>
      <c r="Z72" s="14"/>
      <c r="AA72" s="14"/>
      <c r="AB72" s="14"/>
      <c r="AC72" s="14"/>
      <c r="AD72" s="81"/>
      <c r="AE72" s="92"/>
      <c r="AF72" s="92"/>
      <c r="AG72" s="92"/>
      <c r="AH72" s="93"/>
      <c r="AI72" s="14"/>
      <c r="AJ72" s="14"/>
      <c r="AK72" s="14"/>
      <c r="AL72" s="14"/>
      <c r="AM72" s="15"/>
      <c r="AN72" s="114"/>
      <c r="AO72" s="114"/>
      <c r="AP72" s="114"/>
      <c r="AQ72" s="94">
        <v>41656</v>
      </c>
      <c r="AR72" s="95">
        <v>18.3</v>
      </c>
      <c r="AS72" s="96">
        <v>7.4</v>
      </c>
      <c r="AT72" s="97">
        <f t="shared" si="4"/>
        <v>25.700000000000003</v>
      </c>
      <c r="AU72" s="83">
        <f t="shared" si="7"/>
        <v>3.0000000000000036</v>
      </c>
      <c r="AV72" s="84"/>
      <c r="AW72" s="83"/>
      <c r="AX72" s="82"/>
      <c r="AY72" s="114"/>
      <c r="BC72" s="82"/>
      <c r="BE72" s="82"/>
    </row>
    <row r="73" spans="1:57" s="115" customFormat="1">
      <c r="A73" s="81"/>
      <c r="B73" s="82"/>
      <c r="C73" s="82"/>
      <c r="D73" s="82"/>
      <c r="E73" s="83">
        <f t="shared" si="5"/>
        <v>0</v>
      </c>
      <c r="F73" s="84"/>
      <c r="G73" s="82">
        <f t="shared" si="6"/>
        <v>0</v>
      </c>
      <c r="H73" s="85"/>
      <c r="I73" s="83"/>
      <c r="J73" s="81"/>
      <c r="K73" s="84"/>
      <c r="L73" s="84"/>
      <c r="M73" s="86"/>
      <c r="N73" s="87"/>
      <c r="O73" s="87"/>
      <c r="P73" s="88"/>
      <c r="Q73" s="87"/>
      <c r="R73" s="14"/>
      <c r="S73" s="114"/>
      <c r="T73" s="439"/>
      <c r="U73" s="439"/>
      <c r="V73" s="439"/>
      <c r="W73" s="81"/>
      <c r="X73" s="91"/>
      <c r="Y73" s="14"/>
      <c r="Z73" s="14"/>
      <c r="AA73" s="14"/>
      <c r="AB73" s="14"/>
      <c r="AC73" s="14"/>
      <c r="AD73" s="81"/>
      <c r="AE73" s="92"/>
      <c r="AF73" s="92"/>
      <c r="AG73" s="92"/>
      <c r="AH73" s="93"/>
      <c r="AI73" s="14"/>
      <c r="AJ73" s="14"/>
      <c r="AK73" s="14"/>
      <c r="AL73" s="14"/>
      <c r="AM73" s="15"/>
      <c r="AN73" s="114"/>
      <c r="AO73" s="114"/>
      <c r="AP73" s="114"/>
      <c r="AQ73" s="94">
        <v>41662</v>
      </c>
      <c r="AR73" s="95">
        <v>17</v>
      </c>
      <c r="AS73" s="96">
        <v>9.1999999999999993</v>
      </c>
      <c r="AT73" s="97">
        <f t="shared" si="4"/>
        <v>26.2</v>
      </c>
      <c r="AU73" s="83">
        <f t="shared" si="7"/>
        <v>0.49999999999999645</v>
      </c>
      <c r="AV73" s="84"/>
      <c r="AW73" s="83"/>
      <c r="AX73" s="82"/>
      <c r="AY73" s="114"/>
      <c r="BC73" s="82"/>
      <c r="BE73" s="82"/>
    </row>
    <row r="74" spans="1:57" s="115" customFormat="1">
      <c r="A74" s="81"/>
      <c r="B74" s="82"/>
      <c r="C74" s="82"/>
      <c r="D74" s="82"/>
      <c r="E74" s="83">
        <f t="shared" si="5"/>
        <v>0</v>
      </c>
      <c r="F74" s="84"/>
      <c r="G74" s="82">
        <f t="shared" si="6"/>
        <v>0</v>
      </c>
      <c r="H74" s="85"/>
      <c r="I74" s="83"/>
      <c r="J74" s="81"/>
      <c r="K74" s="84"/>
      <c r="L74" s="84"/>
      <c r="M74" s="86"/>
      <c r="N74" s="87"/>
      <c r="O74" s="87"/>
      <c r="P74" s="88"/>
      <c r="Q74" s="87"/>
      <c r="R74" s="14"/>
      <c r="S74" s="114"/>
      <c r="T74" s="439"/>
      <c r="U74" s="439"/>
      <c r="V74" s="439"/>
      <c r="W74" s="81"/>
      <c r="X74" s="91"/>
      <c r="Y74" s="14"/>
      <c r="Z74" s="14"/>
      <c r="AA74" s="14"/>
      <c r="AB74" s="14"/>
      <c r="AC74" s="14"/>
      <c r="AD74" s="81"/>
      <c r="AE74" s="92"/>
      <c r="AF74" s="92"/>
      <c r="AG74" s="92"/>
      <c r="AH74" s="93"/>
      <c r="AI74" s="14"/>
      <c r="AJ74" s="14"/>
      <c r="AK74" s="14"/>
      <c r="AL74" s="14"/>
      <c r="AM74" s="15"/>
      <c r="AN74" s="114"/>
      <c r="AO74" s="114"/>
      <c r="AP74" s="114"/>
      <c r="AQ74" s="94">
        <v>41669</v>
      </c>
      <c r="AR74" s="95">
        <v>16.8</v>
      </c>
      <c r="AS74" s="96">
        <v>9.5</v>
      </c>
      <c r="AT74" s="97">
        <f t="shared" si="4"/>
        <v>26.3</v>
      </c>
      <c r="AU74" s="83">
        <f t="shared" si="7"/>
        <v>0.10000000000000142</v>
      </c>
      <c r="AV74" s="84"/>
      <c r="AW74" s="83"/>
      <c r="AX74" s="82"/>
      <c r="AY74" s="114"/>
      <c r="BC74" s="82"/>
      <c r="BE74" s="82"/>
    </row>
    <row r="75" spans="1:57" s="115" customFormat="1">
      <c r="A75" s="81"/>
      <c r="B75" s="82"/>
      <c r="C75" s="82"/>
      <c r="D75" s="82"/>
      <c r="E75" s="83">
        <f t="shared" si="5"/>
        <v>0</v>
      </c>
      <c r="F75" s="84"/>
      <c r="G75" s="82">
        <f t="shared" si="6"/>
        <v>0</v>
      </c>
      <c r="H75" s="85"/>
      <c r="I75" s="83"/>
      <c r="J75" s="81"/>
      <c r="K75" s="84"/>
      <c r="L75" s="84"/>
      <c r="M75" s="86"/>
      <c r="N75" s="87"/>
      <c r="O75" s="87"/>
      <c r="P75" s="88"/>
      <c r="Q75" s="87"/>
      <c r="R75" s="14"/>
      <c r="S75" s="114"/>
      <c r="T75" s="439"/>
      <c r="U75" s="439"/>
      <c r="V75" s="439"/>
      <c r="W75" s="81"/>
      <c r="X75" s="91"/>
      <c r="Y75" s="14"/>
      <c r="Z75" s="14"/>
      <c r="AA75" s="14"/>
      <c r="AB75" s="14"/>
      <c r="AC75" s="14"/>
      <c r="AD75" s="81"/>
      <c r="AE75" s="92"/>
      <c r="AF75" s="92"/>
      <c r="AG75" s="92"/>
      <c r="AH75" s="93"/>
      <c r="AI75" s="14"/>
      <c r="AJ75" s="14"/>
      <c r="AK75" s="14"/>
      <c r="AL75" s="14"/>
      <c r="AM75" s="15"/>
      <c r="AN75" s="114"/>
      <c r="AO75" s="114"/>
      <c r="AP75" s="114"/>
      <c r="AQ75" s="94">
        <v>41683</v>
      </c>
      <c r="AR75" s="95">
        <v>18.7</v>
      </c>
      <c r="AS75" s="96">
        <v>7.8</v>
      </c>
      <c r="AT75" s="97">
        <f t="shared" si="4"/>
        <v>26.5</v>
      </c>
      <c r="AU75" s="83">
        <f t="shared" si="7"/>
        <v>0.19999999999999929</v>
      </c>
      <c r="AV75" s="84"/>
      <c r="AW75" s="83"/>
      <c r="AX75" s="82"/>
      <c r="AY75" s="114"/>
      <c r="BC75" s="82"/>
      <c r="BE75" s="82"/>
    </row>
    <row r="76" spans="1:57" s="115" customFormat="1">
      <c r="A76" s="81"/>
      <c r="B76" s="82"/>
      <c r="C76" s="82"/>
      <c r="D76" s="82"/>
      <c r="E76" s="83">
        <f t="shared" si="5"/>
        <v>0</v>
      </c>
      <c r="F76" s="84"/>
      <c r="G76" s="82">
        <f t="shared" si="6"/>
        <v>0</v>
      </c>
      <c r="H76" s="85"/>
      <c r="I76" s="83"/>
      <c r="J76" s="81"/>
      <c r="K76" s="84"/>
      <c r="L76" s="84"/>
      <c r="M76" s="86"/>
      <c r="N76" s="87"/>
      <c r="O76" s="87"/>
      <c r="P76" s="88"/>
      <c r="Q76" s="87"/>
      <c r="R76" s="14"/>
      <c r="S76" s="114"/>
      <c r="T76" s="439"/>
      <c r="U76" s="439"/>
      <c r="V76" s="439"/>
      <c r="W76" s="81"/>
      <c r="X76" s="91"/>
      <c r="Y76" s="14"/>
      <c r="Z76" s="14"/>
      <c r="AA76" s="14"/>
      <c r="AB76" s="14"/>
      <c r="AC76" s="14"/>
      <c r="AD76" s="81"/>
      <c r="AE76" s="92"/>
      <c r="AF76" s="92"/>
      <c r="AG76" s="92"/>
      <c r="AH76" s="93"/>
      <c r="AI76" s="14"/>
      <c r="AJ76" s="14"/>
      <c r="AK76" s="14"/>
      <c r="AL76" s="14"/>
      <c r="AM76" s="15"/>
      <c r="AN76" s="114"/>
      <c r="AO76" s="114"/>
      <c r="AP76" s="114"/>
      <c r="AQ76" s="94">
        <v>41690</v>
      </c>
      <c r="AR76" s="95">
        <v>16.899999999999999</v>
      </c>
      <c r="AS76" s="96">
        <v>7.5</v>
      </c>
      <c r="AT76" s="97">
        <f t="shared" si="4"/>
        <v>24.4</v>
      </c>
      <c r="AU76" s="83">
        <f t="shared" si="7"/>
        <v>-2.1000000000000014</v>
      </c>
      <c r="AV76" s="84"/>
      <c r="AW76" s="83"/>
      <c r="AX76" s="82"/>
      <c r="AY76" s="114"/>
      <c r="BC76" s="82"/>
      <c r="BE76" s="82"/>
    </row>
    <row r="77" spans="1:57" s="115" customFormat="1">
      <c r="A77" s="81"/>
      <c r="B77" s="82"/>
      <c r="C77" s="82"/>
      <c r="D77" s="82"/>
      <c r="E77" s="83">
        <f t="shared" si="5"/>
        <v>0</v>
      </c>
      <c r="F77" s="84"/>
      <c r="G77" s="82">
        <f t="shared" si="6"/>
        <v>0</v>
      </c>
      <c r="H77" s="85"/>
      <c r="I77" s="83"/>
      <c r="J77" s="81"/>
      <c r="K77" s="84"/>
      <c r="L77" s="84"/>
      <c r="M77" s="86"/>
      <c r="N77" s="87"/>
      <c r="O77" s="87"/>
      <c r="P77" s="88"/>
      <c r="Q77" s="87"/>
      <c r="R77" s="14"/>
      <c r="S77" s="114"/>
      <c r="T77" s="439"/>
      <c r="U77" s="439"/>
      <c r="V77" s="439"/>
      <c r="W77" s="81"/>
      <c r="X77" s="91"/>
      <c r="Y77" s="14"/>
      <c r="Z77" s="14"/>
      <c r="AA77" s="14"/>
      <c r="AB77" s="14"/>
      <c r="AC77" s="14"/>
      <c r="AD77" s="81"/>
      <c r="AE77" s="92"/>
      <c r="AF77" s="92"/>
      <c r="AG77" s="92"/>
      <c r="AH77" s="93"/>
      <c r="AI77" s="14"/>
      <c r="AJ77" s="14"/>
      <c r="AK77" s="14"/>
      <c r="AL77" s="14"/>
      <c r="AM77" s="15"/>
      <c r="AN77" s="114"/>
      <c r="AO77" s="114"/>
      <c r="AP77" s="114"/>
      <c r="AQ77" s="94">
        <v>41697</v>
      </c>
      <c r="AR77" s="95">
        <v>18.2</v>
      </c>
      <c r="AS77" s="96">
        <v>7</v>
      </c>
      <c r="AT77" s="97">
        <f t="shared" si="4"/>
        <v>25.2</v>
      </c>
      <c r="AU77" s="83">
        <f t="shared" si="7"/>
        <v>0.80000000000000071</v>
      </c>
      <c r="AV77" s="84"/>
      <c r="AW77" s="83"/>
      <c r="AX77" s="82"/>
      <c r="AY77" s="114"/>
      <c r="BC77" s="82"/>
      <c r="BE77" s="82"/>
    </row>
    <row r="78" spans="1:57" s="115" customFormat="1">
      <c r="A78" s="81"/>
      <c r="B78" s="82"/>
      <c r="C78" s="82"/>
      <c r="D78" s="82"/>
      <c r="E78" s="83">
        <f t="shared" si="5"/>
        <v>0</v>
      </c>
      <c r="F78" s="84"/>
      <c r="G78" s="82">
        <f t="shared" si="6"/>
        <v>0</v>
      </c>
      <c r="H78" s="85"/>
      <c r="I78" s="83"/>
      <c r="J78" s="81"/>
      <c r="K78" s="84"/>
      <c r="L78" s="84"/>
      <c r="M78" s="86"/>
      <c r="N78" s="87"/>
      <c r="O78" s="87"/>
      <c r="P78" s="88"/>
      <c r="Q78" s="87"/>
      <c r="R78" s="14"/>
      <c r="S78" s="114"/>
      <c r="T78" s="439"/>
      <c r="U78" s="439"/>
      <c r="V78" s="439"/>
      <c r="W78" s="81"/>
      <c r="X78" s="91"/>
      <c r="Y78" s="14"/>
      <c r="Z78" s="14"/>
      <c r="AA78" s="14"/>
      <c r="AB78" s="14"/>
      <c r="AC78" s="14"/>
      <c r="AD78" s="81"/>
      <c r="AE78" s="92"/>
      <c r="AF78" s="92"/>
      <c r="AG78" s="92"/>
      <c r="AH78" s="93"/>
      <c r="AI78" s="14"/>
      <c r="AJ78" s="14"/>
      <c r="AK78" s="14"/>
      <c r="AL78" s="14"/>
      <c r="AM78" s="15"/>
      <c r="AN78" s="114"/>
      <c r="AO78" s="114"/>
      <c r="AP78" s="114"/>
      <c r="AQ78" s="94">
        <v>41704</v>
      </c>
      <c r="AR78" s="95">
        <v>17.2</v>
      </c>
      <c r="AS78" s="96">
        <v>6.5</v>
      </c>
      <c r="AT78" s="97">
        <f t="shared" si="4"/>
        <v>23.7</v>
      </c>
      <c r="AU78" s="83">
        <f t="shared" si="7"/>
        <v>-1.5</v>
      </c>
      <c r="AV78" s="84"/>
      <c r="AW78" s="83"/>
      <c r="AX78" s="82"/>
      <c r="AY78" s="114"/>
      <c r="BC78" s="82"/>
      <c r="BE78" s="82"/>
    </row>
    <row r="79" spans="1:57" s="115" customFormat="1">
      <c r="A79" s="81"/>
      <c r="B79" s="82"/>
      <c r="C79" s="82"/>
      <c r="D79" s="82"/>
      <c r="E79" s="83">
        <f t="shared" si="5"/>
        <v>0</v>
      </c>
      <c r="F79" s="84"/>
      <c r="G79" s="82">
        <f t="shared" si="6"/>
        <v>0</v>
      </c>
      <c r="H79" s="85"/>
      <c r="I79" s="83"/>
      <c r="J79" s="81"/>
      <c r="K79" s="84"/>
      <c r="L79" s="84"/>
      <c r="M79" s="86"/>
      <c r="N79" s="87"/>
      <c r="O79" s="87"/>
      <c r="P79" s="88"/>
      <c r="Q79" s="87"/>
      <c r="R79" s="14"/>
      <c r="S79" s="114"/>
      <c r="T79" s="439"/>
      <c r="U79" s="439"/>
      <c r="V79" s="439"/>
      <c r="W79" s="81"/>
      <c r="X79" s="91"/>
      <c r="Y79" s="14"/>
      <c r="Z79" s="14"/>
      <c r="AA79" s="14"/>
      <c r="AB79" s="14"/>
      <c r="AC79" s="14"/>
      <c r="AD79" s="81"/>
      <c r="AE79" s="92"/>
      <c r="AF79" s="92"/>
      <c r="AG79" s="92"/>
      <c r="AH79" s="93"/>
      <c r="AI79" s="14"/>
      <c r="AJ79" s="14"/>
      <c r="AK79" s="14"/>
      <c r="AL79" s="14"/>
      <c r="AM79" s="15"/>
      <c r="AN79" s="114"/>
      <c r="AO79" s="114"/>
      <c r="AP79" s="114"/>
      <c r="AQ79" s="94">
        <v>41711</v>
      </c>
      <c r="AR79" s="95">
        <v>16.600000000000001</v>
      </c>
      <c r="AS79" s="96">
        <v>6.1</v>
      </c>
      <c r="AT79" s="97">
        <f t="shared" si="4"/>
        <v>22.700000000000003</v>
      </c>
      <c r="AU79" s="83">
        <f t="shared" si="7"/>
        <v>-0.99999999999999645</v>
      </c>
      <c r="AV79" s="84"/>
      <c r="AW79" s="83"/>
      <c r="AX79" s="82"/>
      <c r="AY79" s="114"/>
      <c r="BC79" s="82"/>
      <c r="BE79" s="82"/>
    </row>
    <row r="80" spans="1:57" s="115" customFormat="1">
      <c r="A80" s="81"/>
      <c r="B80" s="82"/>
      <c r="C80" s="82"/>
      <c r="D80" s="82"/>
      <c r="E80" s="83">
        <f t="shared" si="5"/>
        <v>0</v>
      </c>
      <c r="F80" s="84"/>
      <c r="G80" s="82">
        <f t="shared" si="6"/>
        <v>0</v>
      </c>
      <c r="H80" s="85"/>
      <c r="I80" s="83"/>
      <c r="J80" s="81"/>
      <c r="K80" s="84"/>
      <c r="L80" s="84"/>
      <c r="M80" s="86"/>
      <c r="N80" s="87"/>
      <c r="O80" s="87"/>
      <c r="P80" s="88"/>
      <c r="Q80" s="87"/>
      <c r="R80" s="14"/>
      <c r="S80" s="114"/>
      <c r="T80" s="439"/>
      <c r="U80" s="439"/>
      <c r="V80" s="439"/>
      <c r="W80" s="81"/>
      <c r="X80" s="91"/>
      <c r="Y80" s="14"/>
      <c r="Z80" s="14"/>
      <c r="AA80" s="14"/>
      <c r="AB80" s="14"/>
      <c r="AC80" s="14"/>
      <c r="AD80" s="81"/>
      <c r="AE80" s="92"/>
      <c r="AF80" s="92"/>
      <c r="AG80" s="92"/>
      <c r="AH80" s="93"/>
      <c r="AI80" s="14"/>
      <c r="AJ80" s="14"/>
      <c r="AK80" s="14"/>
      <c r="AL80" s="14"/>
      <c r="AM80" s="15"/>
      <c r="AN80" s="114"/>
      <c r="AO80" s="114"/>
      <c r="AP80" s="114"/>
      <c r="AQ80" s="94">
        <v>41718</v>
      </c>
      <c r="AR80" s="95">
        <v>18.5</v>
      </c>
      <c r="AS80" s="96">
        <v>7.5</v>
      </c>
      <c r="AT80" s="97">
        <f t="shared" si="4"/>
        <v>26</v>
      </c>
      <c r="AU80" s="83">
        <f t="shared" si="7"/>
        <v>3.2999999999999972</v>
      </c>
      <c r="AV80" s="84"/>
      <c r="AW80" s="83"/>
      <c r="AX80" s="82"/>
      <c r="AY80" s="114"/>
      <c r="BC80" s="82"/>
      <c r="BE80" s="82"/>
    </row>
    <row r="81" spans="1:57" s="115" customFormat="1">
      <c r="A81" s="81"/>
      <c r="B81" s="82"/>
      <c r="C81" s="82"/>
      <c r="D81" s="82"/>
      <c r="E81" s="83">
        <f t="shared" si="5"/>
        <v>0</v>
      </c>
      <c r="F81" s="84"/>
      <c r="G81" s="82">
        <f t="shared" si="6"/>
        <v>0</v>
      </c>
      <c r="H81" s="85"/>
      <c r="I81" s="83"/>
      <c r="J81" s="81"/>
      <c r="K81" s="84"/>
      <c r="L81" s="84"/>
      <c r="M81" s="86"/>
      <c r="N81" s="87"/>
      <c r="O81" s="87"/>
      <c r="P81" s="88"/>
      <c r="Q81" s="87"/>
      <c r="R81" s="14"/>
      <c r="S81" s="114"/>
      <c r="T81" s="439"/>
      <c r="U81" s="439"/>
      <c r="V81" s="439"/>
      <c r="W81" s="81"/>
      <c r="X81" s="91"/>
      <c r="Y81" s="14"/>
      <c r="Z81" s="14"/>
      <c r="AA81" s="14"/>
      <c r="AB81" s="14"/>
      <c r="AC81" s="14"/>
      <c r="AD81" s="81"/>
      <c r="AE81" s="92"/>
      <c r="AF81" s="92"/>
      <c r="AG81" s="92"/>
      <c r="AH81" s="93"/>
      <c r="AI81" s="14"/>
      <c r="AJ81" s="14"/>
      <c r="AK81" s="14"/>
      <c r="AL81" s="14"/>
      <c r="AM81" s="15"/>
      <c r="AN81" s="114"/>
      <c r="AO81" s="114"/>
      <c r="AP81" s="114"/>
      <c r="AQ81" s="94">
        <v>41725</v>
      </c>
      <c r="AR81" s="95">
        <v>17.8</v>
      </c>
      <c r="AS81" s="96">
        <v>7.4</v>
      </c>
      <c r="AT81" s="97">
        <f t="shared" si="4"/>
        <v>25.200000000000003</v>
      </c>
      <c r="AU81" s="83">
        <f t="shared" si="7"/>
        <v>-0.79999999999999716</v>
      </c>
      <c r="AV81" s="84"/>
      <c r="AW81" s="83"/>
      <c r="AX81" s="82"/>
      <c r="AY81" s="114"/>
      <c r="BC81" s="82"/>
      <c r="BE81" s="82"/>
    </row>
    <row r="82" spans="1:57" s="115" customFormat="1">
      <c r="A82" s="81"/>
      <c r="B82" s="82"/>
      <c r="C82" s="82"/>
      <c r="D82" s="82"/>
      <c r="E82" s="83">
        <f t="shared" si="5"/>
        <v>0</v>
      </c>
      <c r="F82" s="84"/>
      <c r="G82" s="82">
        <f t="shared" si="6"/>
        <v>0</v>
      </c>
      <c r="H82" s="85"/>
      <c r="I82" s="83"/>
      <c r="J82" s="81"/>
      <c r="K82" s="84"/>
      <c r="L82" s="84"/>
      <c r="M82" s="86"/>
      <c r="N82" s="87"/>
      <c r="O82" s="87"/>
      <c r="P82" s="88"/>
      <c r="Q82" s="87"/>
      <c r="R82" s="14"/>
      <c r="S82" s="114"/>
      <c r="T82" s="439"/>
      <c r="U82" s="439"/>
      <c r="V82" s="439"/>
      <c r="W82" s="81"/>
      <c r="X82" s="91"/>
      <c r="Y82" s="14"/>
      <c r="Z82" s="14"/>
      <c r="AA82" s="14"/>
      <c r="AB82" s="14"/>
      <c r="AC82" s="14"/>
      <c r="AD82" s="81"/>
      <c r="AE82" s="92"/>
      <c r="AF82" s="92"/>
      <c r="AG82" s="92"/>
      <c r="AH82" s="93"/>
      <c r="AI82" s="14"/>
      <c r="AJ82" s="14"/>
      <c r="AK82" s="14"/>
      <c r="AL82" s="14"/>
      <c r="AM82" s="15"/>
      <c r="AN82" s="114"/>
      <c r="AO82" s="114"/>
      <c r="AP82" s="114"/>
      <c r="AQ82" s="94">
        <v>41732</v>
      </c>
      <c r="AR82" s="95">
        <v>19.7</v>
      </c>
      <c r="AS82" s="96">
        <v>7.4</v>
      </c>
      <c r="AT82" s="97">
        <f t="shared" si="4"/>
        <v>27.1</v>
      </c>
      <c r="AU82" s="83">
        <f t="shared" si="7"/>
        <v>1.8999999999999986</v>
      </c>
      <c r="AV82" s="84"/>
      <c r="AW82" s="83"/>
      <c r="AX82" s="82"/>
      <c r="AY82" s="114"/>
      <c r="BC82" s="82"/>
      <c r="BE82" s="82"/>
    </row>
    <row r="83" spans="1:57" s="115" customFormat="1">
      <c r="A83" s="81"/>
      <c r="B83" s="82"/>
      <c r="C83" s="82"/>
      <c r="D83" s="82"/>
      <c r="E83" s="83">
        <f t="shared" si="5"/>
        <v>0</v>
      </c>
      <c r="F83" s="84"/>
      <c r="G83" s="82">
        <f t="shared" si="6"/>
        <v>0</v>
      </c>
      <c r="H83" s="85"/>
      <c r="I83" s="83"/>
      <c r="J83" s="81"/>
      <c r="K83" s="84"/>
      <c r="L83" s="84"/>
      <c r="M83" s="86"/>
      <c r="N83" s="87"/>
      <c r="O83" s="87"/>
      <c r="P83" s="88"/>
      <c r="Q83" s="87"/>
      <c r="R83" s="14"/>
      <c r="S83" s="114"/>
      <c r="T83" s="439"/>
      <c r="U83" s="439"/>
      <c r="V83" s="439"/>
      <c r="W83" s="81"/>
      <c r="X83" s="91"/>
      <c r="Y83" s="14"/>
      <c r="Z83" s="14"/>
      <c r="AA83" s="14"/>
      <c r="AB83" s="14"/>
      <c r="AC83" s="14"/>
      <c r="AD83" s="81"/>
      <c r="AE83" s="92"/>
      <c r="AF83" s="92"/>
      <c r="AG83" s="92"/>
      <c r="AH83" s="93"/>
      <c r="AI83" s="14"/>
      <c r="AJ83" s="14"/>
      <c r="AK83" s="14"/>
      <c r="AL83" s="14"/>
      <c r="AM83" s="15"/>
      <c r="AN83" s="114"/>
      <c r="AO83" s="114"/>
      <c r="AP83" s="114"/>
      <c r="AQ83" s="94">
        <v>41739</v>
      </c>
      <c r="AR83" s="95">
        <v>18.8</v>
      </c>
      <c r="AS83" s="96">
        <v>7.6</v>
      </c>
      <c r="AT83" s="97">
        <f t="shared" si="4"/>
        <v>26.4</v>
      </c>
      <c r="AU83" s="83">
        <f t="shared" si="7"/>
        <v>-0.70000000000000284</v>
      </c>
      <c r="AV83" s="84"/>
      <c r="AW83" s="83"/>
      <c r="AX83" s="82"/>
      <c r="AY83" s="114"/>
      <c r="BC83" s="82"/>
      <c r="BE83" s="82"/>
    </row>
    <row r="84" spans="1:57" s="115" customFormat="1">
      <c r="A84" s="81"/>
      <c r="B84" s="82"/>
      <c r="C84" s="82"/>
      <c r="D84" s="82"/>
      <c r="E84" s="83">
        <f t="shared" si="5"/>
        <v>0</v>
      </c>
      <c r="F84" s="84"/>
      <c r="G84" s="82">
        <f t="shared" si="6"/>
        <v>0</v>
      </c>
      <c r="H84" s="85"/>
      <c r="I84" s="83"/>
      <c r="J84" s="81"/>
      <c r="K84" s="84"/>
      <c r="L84" s="84"/>
      <c r="M84" s="86"/>
      <c r="N84" s="87"/>
      <c r="O84" s="87"/>
      <c r="P84" s="88"/>
      <c r="Q84" s="87"/>
      <c r="R84" s="14"/>
      <c r="S84" s="114"/>
      <c r="T84" s="439"/>
      <c r="U84" s="439"/>
      <c r="V84" s="439"/>
      <c r="W84" s="81"/>
      <c r="X84" s="91"/>
      <c r="Y84" s="14"/>
      <c r="Z84" s="14"/>
      <c r="AA84" s="14"/>
      <c r="AB84" s="14"/>
      <c r="AC84" s="14"/>
      <c r="AD84" s="81"/>
      <c r="AE84" s="92"/>
      <c r="AF84" s="92"/>
      <c r="AG84" s="92"/>
      <c r="AH84" s="93"/>
      <c r="AI84" s="14"/>
      <c r="AJ84" s="14"/>
      <c r="AK84" s="14"/>
      <c r="AL84" s="14"/>
      <c r="AM84" s="15"/>
      <c r="AN84" s="114"/>
      <c r="AO84" s="114"/>
      <c r="AP84" s="114"/>
      <c r="AQ84" s="94">
        <v>41746</v>
      </c>
      <c r="AR84" s="95">
        <v>19</v>
      </c>
      <c r="AS84" s="96">
        <v>11.6</v>
      </c>
      <c r="AT84" s="97">
        <f t="shared" si="4"/>
        <v>30.6</v>
      </c>
      <c r="AU84" s="83">
        <f t="shared" si="7"/>
        <v>4.2000000000000028</v>
      </c>
      <c r="AV84" s="84"/>
      <c r="AW84" s="83"/>
      <c r="AX84" s="82"/>
      <c r="AY84" s="114"/>
      <c r="BC84" s="82"/>
      <c r="BE84" s="82"/>
    </row>
    <row r="85" spans="1:57" s="115" customFormat="1">
      <c r="A85" s="81"/>
      <c r="B85" s="82"/>
      <c r="C85" s="82"/>
      <c r="D85" s="82"/>
      <c r="E85" s="83">
        <f t="shared" si="5"/>
        <v>0</v>
      </c>
      <c r="F85" s="84"/>
      <c r="G85" s="82">
        <f t="shared" si="6"/>
        <v>0</v>
      </c>
      <c r="H85" s="85"/>
      <c r="I85" s="83"/>
      <c r="J85" s="81"/>
      <c r="K85" s="84"/>
      <c r="L85" s="84"/>
      <c r="M85" s="86"/>
      <c r="N85" s="87"/>
      <c r="O85" s="87"/>
      <c r="P85" s="88"/>
      <c r="Q85" s="87"/>
      <c r="R85" s="14"/>
      <c r="S85" s="114"/>
      <c r="T85" s="439"/>
      <c r="U85" s="439"/>
      <c r="V85" s="439"/>
      <c r="W85" s="81"/>
      <c r="X85" s="91"/>
      <c r="Y85" s="14"/>
      <c r="Z85" s="14"/>
      <c r="AA85" s="14"/>
      <c r="AB85" s="14"/>
      <c r="AC85" s="14"/>
      <c r="AD85" s="81"/>
      <c r="AE85" s="92"/>
      <c r="AF85" s="92"/>
      <c r="AG85" s="92"/>
      <c r="AH85" s="93"/>
      <c r="AI85" s="14"/>
      <c r="AJ85" s="14"/>
      <c r="AK85" s="14"/>
      <c r="AL85" s="14"/>
      <c r="AM85" s="15"/>
      <c r="AN85" s="114"/>
      <c r="AO85" s="114"/>
      <c r="AP85" s="114"/>
      <c r="AQ85" s="94">
        <v>41753</v>
      </c>
      <c r="AR85" s="95">
        <v>21</v>
      </c>
      <c r="AS85" s="96">
        <v>16</v>
      </c>
      <c r="AT85" s="97">
        <f t="shared" si="4"/>
        <v>37</v>
      </c>
      <c r="AU85" s="83">
        <f t="shared" si="7"/>
        <v>6.3999999999999986</v>
      </c>
      <c r="AV85" s="84"/>
      <c r="AW85" s="83"/>
      <c r="AX85" s="82"/>
      <c r="AY85" s="114"/>
      <c r="BC85" s="82"/>
      <c r="BE85" s="82"/>
    </row>
    <row r="86" spans="1:57" s="115" customFormat="1">
      <c r="A86" s="81"/>
      <c r="B86" s="82"/>
      <c r="C86" s="82"/>
      <c r="D86" s="82"/>
      <c r="E86" s="83">
        <f t="shared" si="5"/>
        <v>0</v>
      </c>
      <c r="F86" s="84"/>
      <c r="G86" s="82">
        <f t="shared" si="6"/>
        <v>0</v>
      </c>
      <c r="H86" s="85"/>
      <c r="I86" s="83"/>
      <c r="J86" s="81"/>
      <c r="K86" s="84"/>
      <c r="L86" s="84"/>
      <c r="M86" s="86"/>
      <c r="N86" s="87"/>
      <c r="O86" s="87"/>
      <c r="P86" s="88"/>
      <c r="Q86" s="87"/>
      <c r="R86" s="14"/>
      <c r="S86" s="114"/>
      <c r="T86" s="439"/>
      <c r="U86" s="439"/>
      <c r="V86" s="439"/>
      <c r="W86" s="81"/>
      <c r="X86" s="91"/>
      <c r="Y86" s="14"/>
      <c r="Z86" s="14"/>
      <c r="AA86" s="14"/>
      <c r="AB86" s="14"/>
      <c r="AC86" s="14"/>
      <c r="AD86" s="81"/>
      <c r="AE86" s="92"/>
      <c r="AF86" s="92"/>
      <c r="AG86" s="92"/>
      <c r="AH86" s="93"/>
      <c r="AI86" s="14"/>
      <c r="AJ86" s="14"/>
      <c r="AK86" s="14"/>
      <c r="AL86" s="14"/>
      <c r="AM86" s="15"/>
      <c r="AN86" s="114"/>
      <c r="AO86" s="114"/>
      <c r="AP86" s="114"/>
      <c r="AQ86" s="94">
        <v>41767</v>
      </c>
      <c r="AR86" s="95">
        <v>23.2</v>
      </c>
      <c r="AS86" s="96">
        <v>10.6</v>
      </c>
      <c r="AT86" s="97">
        <f t="shared" si="4"/>
        <v>33.799999999999997</v>
      </c>
      <c r="AU86" s="83">
        <f t="shared" si="7"/>
        <v>-3.2000000000000028</v>
      </c>
      <c r="AV86" s="84"/>
      <c r="AW86" s="83"/>
      <c r="AX86" s="82"/>
      <c r="AY86" s="114"/>
      <c r="BC86" s="82"/>
      <c r="BE86" s="82"/>
    </row>
    <row r="87" spans="1:57" s="115" customFormat="1">
      <c r="A87" s="81"/>
      <c r="B87" s="82"/>
      <c r="C87" s="82"/>
      <c r="D87" s="82"/>
      <c r="E87" s="83">
        <f t="shared" si="5"/>
        <v>0</v>
      </c>
      <c r="F87" s="84"/>
      <c r="G87" s="82">
        <f t="shared" si="6"/>
        <v>0</v>
      </c>
      <c r="H87" s="85"/>
      <c r="I87" s="83"/>
      <c r="J87" s="81"/>
      <c r="K87" s="84"/>
      <c r="L87" s="84"/>
      <c r="M87" s="86"/>
      <c r="N87" s="87"/>
      <c r="O87" s="87"/>
      <c r="P87" s="88"/>
      <c r="Q87" s="87"/>
      <c r="R87" s="14"/>
      <c r="S87" s="114"/>
      <c r="T87" s="439"/>
      <c r="U87" s="439"/>
      <c r="V87" s="439"/>
      <c r="W87" s="81"/>
      <c r="X87" s="91"/>
      <c r="Y87" s="14"/>
      <c r="Z87" s="14"/>
      <c r="AA87" s="14"/>
      <c r="AB87" s="14"/>
      <c r="AC87" s="14"/>
      <c r="AD87" s="81"/>
      <c r="AE87" s="92"/>
      <c r="AF87" s="92"/>
      <c r="AG87" s="92"/>
      <c r="AH87" s="93"/>
      <c r="AI87" s="14"/>
      <c r="AJ87" s="14"/>
      <c r="AK87" s="14"/>
      <c r="AL87" s="14"/>
      <c r="AM87" s="15"/>
      <c r="AN87" s="114"/>
      <c r="AO87" s="114"/>
      <c r="AP87" s="114"/>
      <c r="AQ87" s="94">
        <v>41774</v>
      </c>
      <c r="AR87" s="95">
        <v>22.9</v>
      </c>
      <c r="AS87" s="96">
        <v>10</v>
      </c>
      <c r="AT87" s="97">
        <f t="shared" si="4"/>
        <v>32.9</v>
      </c>
      <c r="AU87" s="83">
        <f t="shared" si="7"/>
        <v>-0.89999999999999858</v>
      </c>
      <c r="AV87" s="84"/>
      <c r="AW87" s="83"/>
      <c r="AX87" s="82"/>
      <c r="AY87" s="114"/>
      <c r="BC87" s="82"/>
      <c r="BE87" s="82"/>
    </row>
    <row r="88" spans="1:57" s="115" customFormat="1">
      <c r="A88" s="81"/>
      <c r="B88" s="82"/>
      <c r="C88" s="82"/>
      <c r="D88" s="82"/>
      <c r="E88" s="83">
        <f t="shared" si="5"/>
        <v>0</v>
      </c>
      <c r="F88" s="84"/>
      <c r="G88" s="82">
        <f t="shared" si="6"/>
        <v>0</v>
      </c>
      <c r="H88" s="85"/>
      <c r="I88" s="83"/>
      <c r="J88" s="81"/>
      <c r="K88" s="84"/>
      <c r="L88" s="84"/>
      <c r="M88" s="86"/>
      <c r="N88" s="87"/>
      <c r="O88" s="87"/>
      <c r="P88" s="88"/>
      <c r="Q88" s="87"/>
      <c r="R88" s="14"/>
      <c r="S88" s="114"/>
      <c r="T88" s="439"/>
      <c r="U88" s="439"/>
      <c r="V88" s="439"/>
      <c r="W88" s="81"/>
      <c r="X88" s="91"/>
      <c r="Y88" s="14"/>
      <c r="Z88" s="14"/>
      <c r="AA88" s="14"/>
      <c r="AB88" s="14"/>
      <c r="AC88" s="14"/>
      <c r="AD88" s="81"/>
      <c r="AE88" s="92"/>
      <c r="AF88" s="92"/>
      <c r="AG88" s="92"/>
      <c r="AH88" s="93"/>
      <c r="AI88" s="14"/>
      <c r="AJ88" s="14"/>
      <c r="AK88" s="14"/>
      <c r="AL88" s="14"/>
      <c r="AM88" s="15"/>
      <c r="AN88" s="114"/>
      <c r="AO88" s="114"/>
      <c r="AP88" s="114"/>
      <c r="AQ88" s="94">
        <v>41781</v>
      </c>
      <c r="AR88" s="95">
        <v>21.6</v>
      </c>
      <c r="AS88" s="96">
        <v>20.5</v>
      </c>
      <c r="AT88" s="97">
        <f t="shared" si="4"/>
        <v>42.1</v>
      </c>
      <c r="AU88" s="83">
        <f t="shared" si="7"/>
        <v>9.2000000000000028</v>
      </c>
      <c r="AV88" s="84"/>
      <c r="AW88" s="83"/>
      <c r="AX88" s="82"/>
      <c r="AY88" s="114"/>
      <c r="BC88" s="82"/>
      <c r="BE88" s="82"/>
    </row>
    <row r="89" spans="1:57" s="115" customFormat="1">
      <c r="A89" s="81"/>
      <c r="B89" s="82"/>
      <c r="C89" s="82"/>
      <c r="D89" s="82"/>
      <c r="E89" s="83">
        <f t="shared" si="5"/>
        <v>0</v>
      </c>
      <c r="F89" s="84"/>
      <c r="G89" s="82">
        <f t="shared" si="6"/>
        <v>0</v>
      </c>
      <c r="H89" s="85"/>
      <c r="I89" s="83"/>
      <c r="J89" s="81"/>
      <c r="K89" s="84"/>
      <c r="L89" s="84"/>
      <c r="M89" s="86"/>
      <c r="N89" s="87"/>
      <c r="O89" s="87"/>
      <c r="P89" s="88"/>
      <c r="Q89" s="87"/>
      <c r="R89" s="14"/>
      <c r="S89" s="114"/>
      <c r="T89" s="439"/>
      <c r="U89" s="439"/>
      <c r="V89" s="439"/>
      <c r="W89" s="81"/>
      <c r="X89" s="91"/>
      <c r="Y89" s="14"/>
      <c r="Z89" s="14"/>
      <c r="AA89" s="14"/>
      <c r="AB89" s="14"/>
      <c r="AC89" s="14"/>
      <c r="AD89" s="81"/>
      <c r="AE89" s="92"/>
      <c r="AF89" s="92"/>
      <c r="AG89" s="92"/>
      <c r="AH89" s="93"/>
      <c r="AI89" s="14"/>
      <c r="AJ89" s="14"/>
      <c r="AK89" s="14"/>
      <c r="AL89" s="14"/>
      <c r="AM89" s="15"/>
      <c r="AN89" s="114"/>
      <c r="AO89" s="114"/>
      <c r="AP89" s="114"/>
      <c r="AQ89" s="94">
        <v>41802</v>
      </c>
      <c r="AR89" s="95">
        <v>28</v>
      </c>
      <c r="AS89" s="96">
        <v>22.4</v>
      </c>
      <c r="AT89" s="97">
        <f t="shared" si="4"/>
        <v>50.4</v>
      </c>
      <c r="AU89" s="83">
        <f t="shared" si="7"/>
        <v>8.2999999999999972</v>
      </c>
      <c r="AV89" s="84"/>
      <c r="AW89" s="83"/>
      <c r="AX89" s="82"/>
      <c r="AY89" s="114"/>
      <c r="BC89" s="82"/>
      <c r="BE89" s="82"/>
    </row>
    <row r="90" spans="1:57" s="115" customFormat="1">
      <c r="A90" s="81"/>
      <c r="B90" s="82"/>
      <c r="C90" s="82"/>
      <c r="D90" s="82"/>
      <c r="E90" s="83">
        <f t="shared" si="5"/>
        <v>0</v>
      </c>
      <c r="F90" s="84"/>
      <c r="G90" s="82">
        <f t="shared" si="6"/>
        <v>0</v>
      </c>
      <c r="H90" s="85"/>
      <c r="I90" s="83"/>
      <c r="J90" s="81"/>
      <c r="K90" s="84"/>
      <c r="L90" s="84"/>
      <c r="M90" s="86"/>
      <c r="N90" s="87"/>
      <c r="O90" s="87"/>
      <c r="P90" s="88"/>
      <c r="Q90" s="87"/>
      <c r="R90" s="14"/>
      <c r="S90" s="114"/>
      <c r="T90" s="439"/>
      <c r="U90" s="439"/>
      <c r="V90" s="439"/>
      <c r="W90" s="81"/>
      <c r="X90" s="91"/>
      <c r="Y90" s="14"/>
      <c r="Z90" s="14"/>
      <c r="AA90" s="14"/>
      <c r="AB90" s="14"/>
      <c r="AC90" s="14"/>
      <c r="AD90" s="81"/>
      <c r="AE90" s="92"/>
      <c r="AF90" s="92"/>
      <c r="AG90" s="92"/>
      <c r="AH90" s="93"/>
      <c r="AI90" s="14"/>
      <c r="AJ90" s="14"/>
      <c r="AK90" s="14"/>
      <c r="AL90" s="14"/>
      <c r="AM90" s="15"/>
      <c r="AN90" s="114"/>
      <c r="AO90" s="114"/>
      <c r="AP90" s="114"/>
      <c r="AQ90" s="94">
        <v>41809</v>
      </c>
      <c r="AR90" s="95">
        <v>27.2</v>
      </c>
      <c r="AS90" s="96">
        <v>22.5</v>
      </c>
      <c r="AT90" s="97">
        <f t="shared" si="4"/>
        <v>49.7</v>
      </c>
      <c r="AU90" s="83">
        <f t="shared" si="7"/>
        <v>-0.69999999999999574</v>
      </c>
      <c r="AV90" s="84"/>
      <c r="AW90" s="83"/>
      <c r="AX90" s="82"/>
      <c r="AY90" s="114"/>
      <c r="BC90" s="82"/>
      <c r="BE90" s="82"/>
    </row>
    <row r="91" spans="1:57" s="115" customFormat="1">
      <c r="A91" s="81"/>
      <c r="B91" s="82"/>
      <c r="C91" s="82"/>
      <c r="D91" s="82"/>
      <c r="E91" s="83">
        <f t="shared" si="5"/>
        <v>0</v>
      </c>
      <c r="F91" s="84"/>
      <c r="G91" s="82">
        <f t="shared" si="6"/>
        <v>0</v>
      </c>
      <c r="H91" s="85"/>
      <c r="I91" s="83"/>
      <c r="J91" s="81"/>
      <c r="K91" s="84"/>
      <c r="L91" s="84"/>
      <c r="M91" s="86"/>
      <c r="N91" s="87"/>
      <c r="O91" s="87"/>
      <c r="P91" s="88"/>
      <c r="Q91" s="87"/>
      <c r="R91" s="14"/>
      <c r="S91" s="114"/>
      <c r="T91" s="439"/>
      <c r="U91" s="439"/>
      <c r="V91" s="439"/>
      <c r="W91" s="81"/>
      <c r="X91" s="91"/>
      <c r="Y91" s="14"/>
      <c r="Z91" s="14"/>
      <c r="AA91" s="14"/>
      <c r="AB91" s="14"/>
      <c r="AC91" s="14"/>
      <c r="AD91" s="81"/>
      <c r="AE91" s="92"/>
      <c r="AF91" s="92"/>
      <c r="AG91" s="92"/>
      <c r="AH91" s="93"/>
      <c r="AI91" s="14"/>
      <c r="AJ91" s="14"/>
      <c r="AK91" s="14"/>
      <c r="AL91" s="14"/>
      <c r="AM91" s="15"/>
      <c r="AN91" s="114"/>
      <c r="AO91" s="114"/>
      <c r="AP91" s="114"/>
      <c r="AQ91" s="94">
        <v>41816</v>
      </c>
      <c r="AR91" s="95">
        <v>30.2</v>
      </c>
      <c r="AS91" s="96">
        <v>21.7</v>
      </c>
      <c r="AT91" s="97">
        <f t="shared" si="4"/>
        <v>51.9</v>
      </c>
      <c r="AU91" s="83">
        <f t="shared" si="7"/>
        <v>2.1999999999999957</v>
      </c>
      <c r="AV91" s="84"/>
      <c r="AW91" s="83"/>
      <c r="AX91" s="82"/>
      <c r="AY91" s="114"/>
      <c r="BC91" s="82"/>
      <c r="BE91" s="82"/>
    </row>
    <row r="92" spans="1:57" s="115" customFormat="1">
      <c r="A92" s="81"/>
      <c r="B92" s="82"/>
      <c r="C92" s="82"/>
      <c r="D92" s="82"/>
      <c r="E92" s="83">
        <f t="shared" si="5"/>
        <v>0</v>
      </c>
      <c r="F92" s="84"/>
      <c r="G92" s="82">
        <f t="shared" si="6"/>
        <v>0</v>
      </c>
      <c r="H92" s="85"/>
      <c r="I92" s="83"/>
      <c r="J92" s="81"/>
      <c r="K92" s="84"/>
      <c r="L92" s="84"/>
      <c r="M92" s="86"/>
      <c r="N92" s="87"/>
      <c r="O92" s="87"/>
      <c r="P92" s="88"/>
      <c r="Q92" s="87"/>
      <c r="R92" s="14"/>
      <c r="S92" s="114"/>
      <c r="T92" s="439"/>
      <c r="U92" s="439"/>
      <c r="V92" s="439"/>
      <c r="W92" s="81"/>
      <c r="X92" s="91"/>
      <c r="Y92" s="14"/>
      <c r="Z92" s="14"/>
      <c r="AA92" s="14"/>
      <c r="AB92" s="14"/>
      <c r="AC92" s="14"/>
      <c r="AD92" s="81"/>
      <c r="AE92" s="92"/>
      <c r="AF92" s="92"/>
      <c r="AG92" s="92"/>
      <c r="AH92" s="93"/>
      <c r="AI92" s="14"/>
      <c r="AJ92" s="14"/>
      <c r="AK92" s="14"/>
      <c r="AL92" s="14"/>
      <c r="AM92" s="15"/>
      <c r="AN92" s="114"/>
      <c r="AO92" s="114"/>
      <c r="AP92" s="114"/>
      <c r="AQ92" s="94">
        <v>41823</v>
      </c>
      <c r="AR92" s="95">
        <v>38.5</v>
      </c>
      <c r="AS92" s="96">
        <v>27.6</v>
      </c>
      <c r="AT92" s="97">
        <f t="shared" si="4"/>
        <v>66.099999999999994</v>
      </c>
      <c r="AU92" s="83">
        <f t="shared" si="7"/>
        <v>14.199999999999996</v>
      </c>
      <c r="AV92" s="84"/>
      <c r="AW92" s="83"/>
      <c r="AX92" s="82"/>
      <c r="AY92" s="114"/>
      <c r="BC92" s="82"/>
      <c r="BE92" s="82"/>
    </row>
    <row r="93" spans="1:57" s="115" customFormat="1">
      <c r="A93" s="81"/>
      <c r="B93" s="82"/>
      <c r="C93" s="82"/>
      <c r="D93" s="82"/>
      <c r="E93" s="83">
        <f t="shared" si="5"/>
        <v>0</v>
      </c>
      <c r="F93" s="84"/>
      <c r="G93" s="82">
        <f t="shared" si="6"/>
        <v>0</v>
      </c>
      <c r="H93" s="85"/>
      <c r="I93" s="83"/>
      <c r="J93" s="81"/>
      <c r="K93" s="84"/>
      <c r="L93" s="84"/>
      <c r="M93" s="86"/>
      <c r="N93" s="87"/>
      <c r="O93" s="87"/>
      <c r="P93" s="88"/>
      <c r="Q93" s="87"/>
      <c r="R93" s="14"/>
      <c r="S93" s="114"/>
      <c r="T93" s="439"/>
      <c r="U93" s="439"/>
      <c r="V93" s="439"/>
      <c r="W93" s="81"/>
      <c r="X93" s="91"/>
      <c r="Y93" s="14"/>
      <c r="Z93" s="14"/>
      <c r="AA93" s="14"/>
      <c r="AB93" s="14"/>
      <c r="AC93" s="14"/>
      <c r="AD93" s="81"/>
      <c r="AE93" s="92"/>
      <c r="AF93" s="92"/>
      <c r="AG93" s="92"/>
      <c r="AH93" s="93"/>
      <c r="AI93" s="14"/>
      <c r="AJ93" s="14"/>
      <c r="AK93" s="14"/>
      <c r="AL93" s="14"/>
      <c r="AM93" s="15"/>
      <c r="AN93" s="114"/>
      <c r="AO93" s="114"/>
      <c r="AP93" s="114"/>
      <c r="AQ93" s="94">
        <v>41830</v>
      </c>
      <c r="AR93" s="95">
        <v>39.799999999999997</v>
      </c>
      <c r="AS93" s="96">
        <v>27.1</v>
      </c>
      <c r="AT93" s="97">
        <f t="shared" si="4"/>
        <v>66.900000000000006</v>
      </c>
      <c r="AU93" s="83">
        <f t="shared" si="7"/>
        <v>0.80000000000001137</v>
      </c>
      <c r="AV93" s="84"/>
      <c r="AW93" s="83"/>
      <c r="AX93" s="82"/>
      <c r="AY93" s="114"/>
      <c r="BC93" s="82"/>
      <c r="BE93" s="82"/>
    </row>
    <row r="94" spans="1:57" s="115" customFormat="1">
      <c r="A94" s="81"/>
      <c r="B94" s="82"/>
      <c r="C94" s="82"/>
      <c r="D94" s="82"/>
      <c r="E94" s="83">
        <f t="shared" si="5"/>
        <v>0</v>
      </c>
      <c r="F94" s="84"/>
      <c r="G94" s="82">
        <f t="shared" si="6"/>
        <v>0</v>
      </c>
      <c r="H94" s="85"/>
      <c r="I94" s="83"/>
      <c r="J94" s="81"/>
      <c r="K94" s="84"/>
      <c r="L94" s="84"/>
      <c r="M94" s="86"/>
      <c r="N94" s="87"/>
      <c r="O94" s="87"/>
      <c r="P94" s="88"/>
      <c r="Q94" s="87"/>
      <c r="R94" s="14"/>
      <c r="S94" s="114"/>
      <c r="T94" s="439"/>
      <c r="U94" s="439"/>
      <c r="V94" s="439"/>
      <c r="W94" s="81"/>
      <c r="X94" s="91"/>
      <c r="Y94" s="14"/>
      <c r="Z94" s="14"/>
      <c r="AA94" s="14"/>
      <c r="AB94" s="14"/>
      <c r="AC94" s="14"/>
      <c r="AD94" s="81"/>
      <c r="AE94" s="92"/>
      <c r="AF94" s="92"/>
      <c r="AG94" s="92"/>
      <c r="AH94" s="93"/>
      <c r="AI94" s="14"/>
      <c r="AJ94" s="14"/>
      <c r="AK94" s="14"/>
      <c r="AL94" s="14"/>
      <c r="AM94" s="15"/>
      <c r="AN94" s="114"/>
      <c r="AO94" s="114"/>
      <c r="AP94" s="114"/>
      <c r="AQ94" s="94">
        <v>41837</v>
      </c>
      <c r="AR94" s="95">
        <v>44.6</v>
      </c>
      <c r="AS94" s="96">
        <v>26.6</v>
      </c>
      <c r="AT94" s="97">
        <f t="shared" si="4"/>
        <v>71.2</v>
      </c>
      <c r="AU94" s="83">
        <f t="shared" si="7"/>
        <v>4.2999999999999972</v>
      </c>
      <c r="AV94" s="84"/>
      <c r="AW94" s="83"/>
      <c r="AX94" s="82"/>
      <c r="AY94" s="114"/>
      <c r="BC94" s="82"/>
      <c r="BE94" s="82"/>
    </row>
    <row r="95" spans="1:57" s="115" customFormat="1">
      <c r="A95" s="81"/>
      <c r="B95" s="82"/>
      <c r="C95" s="82"/>
      <c r="D95" s="82"/>
      <c r="E95" s="83">
        <f t="shared" si="5"/>
        <v>0</v>
      </c>
      <c r="F95" s="84"/>
      <c r="G95" s="82">
        <f t="shared" si="6"/>
        <v>0</v>
      </c>
      <c r="H95" s="85"/>
      <c r="I95" s="83"/>
      <c r="J95" s="81"/>
      <c r="K95" s="84"/>
      <c r="L95" s="84"/>
      <c r="M95" s="86"/>
      <c r="N95" s="87"/>
      <c r="O95" s="87"/>
      <c r="P95" s="88"/>
      <c r="Q95" s="87"/>
      <c r="R95" s="14"/>
      <c r="S95" s="114"/>
      <c r="T95" s="439"/>
      <c r="U95" s="439"/>
      <c r="V95" s="439"/>
      <c r="W95" s="81"/>
      <c r="X95" s="91"/>
      <c r="Y95" s="14"/>
      <c r="Z95" s="14"/>
      <c r="AA95" s="14"/>
      <c r="AB95" s="14"/>
      <c r="AC95" s="14"/>
      <c r="AD95" s="81"/>
      <c r="AE95" s="92"/>
      <c r="AF95" s="92"/>
      <c r="AG95" s="92"/>
      <c r="AH95" s="93"/>
      <c r="AI95" s="14"/>
      <c r="AJ95" s="14"/>
      <c r="AK95" s="14"/>
      <c r="AL95" s="14"/>
      <c r="AM95" s="15"/>
      <c r="AN95" s="114"/>
      <c r="AO95" s="114"/>
      <c r="AP95" s="114"/>
      <c r="AQ95" s="94">
        <v>41844</v>
      </c>
      <c r="AR95" s="95">
        <v>44.6</v>
      </c>
      <c r="AS95" s="96">
        <v>26.9</v>
      </c>
      <c r="AT95" s="97">
        <f t="shared" si="4"/>
        <v>71.5</v>
      </c>
      <c r="AU95" s="83">
        <f t="shared" si="7"/>
        <v>0.29999999999999716</v>
      </c>
      <c r="AV95" s="84"/>
      <c r="AW95" s="83"/>
      <c r="AX95" s="82"/>
      <c r="AY95" s="114"/>
      <c r="BC95" s="82"/>
      <c r="BE95" s="82"/>
    </row>
    <row r="96" spans="1:57" s="115" customFormat="1">
      <c r="A96" s="81"/>
      <c r="B96" s="82"/>
      <c r="C96" s="82"/>
      <c r="D96" s="82"/>
      <c r="E96" s="83">
        <f t="shared" si="5"/>
        <v>0</v>
      </c>
      <c r="F96" s="84"/>
      <c r="G96" s="82">
        <f t="shared" si="6"/>
        <v>0</v>
      </c>
      <c r="H96" s="85"/>
      <c r="I96" s="83"/>
      <c r="J96" s="81"/>
      <c r="K96" s="84"/>
      <c r="L96" s="84"/>
      <c r="M96" s="86"/>
      <c r="N96" s="87"/>
      <c r="O96" s="87"/>
      <c r="P96" s="88"/>
      <c r="Q96" s="87"/>
      <c r="R96" s="14"/>
      <c r="S96" s="114"/>
      <c r="T96" s="439"/>
      <c r="U96" s="439"/>
      <c r="V96" s="439"/>
      <c r="W96" s="81"/>
      <c r="X96" s="91"/>
      <c r="Y96" s="14"/>
      <c r="Z96" s="14"/>
      <c r="AA96" s="14"/>
      <c r="AB96" s="14"/>
      <c r="AC96" s="14"/>
      <c r="AD96" s="81"/>
      <c r="AE96" s="92"/>
      <c r="AF96" s="92"/>
      <c r="AG96" s="92"/>
      <c r="AH96" s="93"/>
      <c r="AI96" s="14"/>
      <c r="AJ96" s="14"/>
      <c r="AK96" s="14"/>
      <c r="AL96" s="14"/>
      <c r="AM96" s="15"/>
      <c r="AN96" s="114"/>
      <c r="AO96" s="114"/>
      <c r="AP96" s="114"/>
      <c r="AQ96" s="94">
        <v>41851</v>
      </c>
      <c r="AR96" s="95">
        <v>50.5</v>
      </c>
      <c r="AS96" s="96">
        <v>23.4</v>
      </c>
      <c r="AT96" s="97">
        <f t="shared" si="4"/>
        <v>73.900000000000006</v>
      </c>
      <c r="AU96" s="83">
        <f t="shared" si="7"/>
        <v>2.4000000000000057</v>
      </c>
      <c r="AV96" s="84"/>
      <c r="AW96" s="83"/>
      <c r="AX96" s="82"/>
      <c r="AY96" s="114"/>
      <c r="BC96" s="82"/>
      <c r="BE96" s="82"/>
    </row>
    <row r="97" spans="1:57" s="115" customFormat="1">
      <c r="A97" s="81"/>
      <c r="B97" s="82"/>
      <c r="C97" s="82"/>
      <c r="D97" s="82"/>
      <c r="E97" s="83">
        <f t="shared" si="5"/>
        <v>0</v>
      </c>
      <c r="F97" s="84"/>
      <c r="G97" s="82">
        <f t="shared" si="6"/>
        <v>0</v>
      </c>
      <c r="H97" s="85"/>
      <c r="I97" s="83"/>
      <c r="J97" s="81"/>
      <c r="K97" s="84"/>
      <c r="L97" s="84"/>
      <c r="M97" s="86"/>
      <c r="N97" s="87"/>
      <c r="O97" s="87"/>
      <c r="P97" s="88"/>
      <c r="Q97" s="87"/>
      <c r="R97" s="14"/>
      <c r="S97" s="114"/>
      <c r="T97" s="439"/>
      <c r="U97" s="439"/>
      <c r="V97" s="439"/>
      <c r="W97" s="81"/>
      <c r="X97" s="91"/>
      <c r="Y97" s="14"/>
      <c r="Z97" s="14"/>
      <c r="AA97" s="14"/>
      <c r="AB97" s="14"/>
      <c r="AC97" s="14"/>
      <c r="AD97" s="81"/>
      <c r="AE97" s="92"/>
      <c r="AF97" s="92"/>
      <c r="AG97" s="92"/>
      <c r="AH97" s="93"/>
      <c r="AI97" s="14"/>
      <c r="AJ97" s="14"/>
      <c r="AK97" s="14"/>
      <c r="AL97" s="14"/>
      <c r="AM97" s="15"/>
      <c r="AN97" s="114"/>
      <c r="AO97" s="114"/>
      <c r="AP97" s="114"/>
      <c r="AQ97" s="94">
        <v>41858</v>
      </c>
      <c r="AR97" s="95">
        <v>54</v>
      </c>
      <c r="AS97" s="96">
        <v>21.6</v>
      </c>
      <c r="AT97" s="97">
        <f t="shared" si="4"/>
        <v>75.599999999999994</v>
      </c>
      <c r="AU97" s="83">
        <f t="shared" si="7"/>
        <v>1.6999999999999886</v>
      </c>
      <c r="AV97" s="84"/>
      <c r="AW97" s="83"/>
      <c r="AX97" s="82"/>
      <c r="AY97" s="114"/>
      <c r="BC97" s="82"/>
      <c r="BE97" s="82"/>
    </row>
    <row r="98" spans="1:57" s="115" customFormat="1">
      <c r="A98" s="81"/>
      <c r="B98" s="82"/>
      <c r="C98" s="82"/>
      <c r="D98" s="82"/>
      <c r="E98" s="83">
        <f t="shared" si="5"/>
        <v>0</v>
      </c>
      <c r="F98" s="84"/>
      <c r="G98" s="82">
        <f t="shared" si="6"/>
        <v>0</v>
      </c>
      <c r="H98" s="85"/>
      <c r="I98" s="83"/>
      <c r="J98" s="81"/>
      <c r="K98" s="84"/>
      <c r="L98" s="84"/>
      <c r="M98" s="86"/>
      <c r="N98" s="87"/>
      <c r="O98" s="87"/>
      <c r="P98" s="88"/>
      <c r="Q98" s="87"/>
      <c r="R98" s="14"/>
      <c r="S98" s="114"/>
      <c r="T98" s="439"/>
      <c r="U98" s="439"/>
      <c r="V98" s="439"/>
      <c r="W98" s="81"/>
      <c r="X98" s="91"/>
      <c r="Y98" s="14"/>
      <c r="Z98" s="14"/>
      <c r="AA98" s="14"/>
      <c r="AB98" s="14"/>
      <c r="AC98" s="14"/>
      <c r="AD98" s="81"/>
      <c r="AE98" s="92"/>
      <c r="AF98" s="92"/>
      <c r="AG98" s="92"/>
      <c r="AH98" s="93"/>
      <c r="AI98" s="14"/>
      <c r="AJ98" s="14"/>
      <c r="AK98" s="14"/>
      <c r="AL98" s="14"/>
      <c r="AM98" s="15"/>
      <c r="AN98" s="114"/>
      <c r="AO98" s="114"/>
      <c r="AP98" s="114"/>
      <c r="AQ98" s="94">
        <v>41865</v>
      </c>
      <c r="AR98" s="95">
        <v>55.5</v>
      </c>
      <c r="AS98" s="96">
        <v>19.600000000000001</v>
      </c>
      <c r="AT98" s="97">
        <f t="shared" si="4"/>
        <v>75.099999999999994</v>
      </c>
      <c r="AU98" s="83">
        <f t="shared" si="7"/>
        <v>-0.5</v>
      </c>
      <c r="AV98" s="84"/>
      <c r="AW98" s="83"/>
      <c r="AX98" s="82"/>
      <c r="AY98" s="114"/>
      <c r="BC98" s="82"/>
      <c r="BE98" s="82"/>
    </row>
    <row r="99" spans="1:57" s="115" customFormat="1">
      <c r="A99" s="81"/>
      <c r="B99" s="82"/>
      <c r="C99" s="82"/>
      <c r="D99" s="82"/>
      <c r="E99" s="83">
        <f t="shared" si="5"/>
        <v>0</v>
      </c>
      <c r="F99" s="84"/>
      <c r="G99" s="82">
        <f t="shared" si="6"/>
        <v>0</v>
      </c>
      <c r="H99" s="85"/>
      <c r="I99" s="83"/>
      <c r="J99" s="81"/>
      <c r="K99" s="84"/>
      <c r="L99" s="84"/>
      <c r="M99" s="86"/>
      <c r="N99" s="87"/>
      <c r="O99" s="87"/>
      <c r="P99" s="88"/>
      <c r="Q99" s="87"/>
      <c r="R99" s="14"/>
      <c r="S99" s="114"/>
      <c r="T99" s="439"/>
      <c r="U99" s="439"/>
      <c r="V99" s="439"/>
      <c r="W99" s="81"/>
      <c r="X99" s="91"/>
      <c r="Y99" s="14"/>
      <c r="Z99" s="14"/>
      <c r="AA99" s="14"/>
      <c r="AB99" s="14"/>
      <c r="AC99" s="14"/>
      <c r="AD99" s="81"/>
      <c r="AE99" s="92"/>
      <c r="AF99" s="92"/>
      <c r="AG99" s="92"/>
      <c r="AH99" s="93"/>
      <c r="AI99" s="14"/>
      <c r="AJ99" s="14"/>
      <c r="AK99" s="14"/>
      <c r="AL99" s="14"/>
      <c r="AM99" s="15"/>
      <c r="AN99" s="114"/>
      <c r="AO99" s="114"/>
      <c r="AP99" s="114"/>
      <c r="AQ99" s="94">
        <v>41872</v>
      </c>
      <c r="AR99" s="95">
        <v>53.9</v>
      </c>
      <c r="AS99" s="96">
        <v>18.7</v>
      </c>
      <c r="AT99" s="97">
        <f t="shared" si="4"/>
        <v>72.599999999999994</v>
      </c>
      <c r="AU99" s="83">
        <f t="shared" si="7"/>
        <v>-2.5</v>
      </c>
      <c r="AV99" s="84"/>
      <c r="AW99" s="83"/>
      <c r="AX99" s="82"/>
      <c r="AY99" s="114"/>
      <c r="BC99" s="82"/>
      <c r="BE99" s="82"/>
    </row>
    <row r="100" spans="1:57" s="115" customFormat="1">
      <c r="A100" s="81"/>
      <c r="B100" s="82"/>
      <c r="C100" s="82"/>
      <c r="D100" s="82"/>
      <c r="E100" s="83">
        <f t="shared" si="5"/>
        <v>0</v>
      </c>
      <c r="F100" s="84"/>
      <c r="G100" s="82">
        <f t="shared" si="6"/>
        <v>0</v>
      </c>
      <c r="H100" s="85"/>
      <c r="I100" s="83"/>
      <c r="J100" s="81"/>
      <c r="K100" s="84"/>
      <c r="L100" s="84"/>
      <c r="M100" s="86"/>
      <c r="N100" s="87"/>
      <c r="O100" s="87"/>
      <c r="P100" s="88"/>
      <c r="Q100" s="87"/>
      <c r="R100" s="14"/>
      <c r="S100" s="114"/>
      <c r="T100" s="439"/>
      <c r="U100" s="439"/>
      <c r="V100" s="439"/>
      <c r="W100" s="81"/>
      <c r="X100" s="91"/>
      <c r="Y100" s="14"/>
      <c r="Z100" s="14"/>
      <c r="AA100" s="14"/>
      <c r="AB100" s="14"/>
      <c r="AC100" s="14"/>
      <c r="AD100" s="81"/>
      <c r="AE100" s="92"/>
      <c r="AF100" s="92"/>
      <c r="AG100" s="92"/>
      <c r="AH100" s="93"/>
      <c r="AI100" s="14"/>
      <c r="AJ100" s="14"/>
      <c r="AK100" s="14"/>
      <c r="AL100" s="14"/>
      <c r="AM100" s="15"/>
      <c r="AN100" s="114"/>
      <c r="AO100" s="114"/>
      <c r="AP100" s="114"/>
      <c r="AQ100" s="94">
        <v>41879</v>
      </c>
      <c r="AR100" s="95">
        <v>57.3</v>
      </c>
      <c r="AS100" s="96">
        <v>17.5</v>
      </c>
      <c r="AT100" s="97">
        <f t="shared" si="4"/>
        <v>74.8</v>
      </c>
      <c r="AU100" s="83">
        <f t="shared" si="7"/>
        <v>2.2000000000000028</v>
      </c>
      <c r="AV100" s="84"/>
      <c r="AW100" s="83"/>
      <c r="AX100" s="82"/>
      <c r="AY100" s="114"/>
      <c r="BC100" s="82"/>
      <c r="BE100" s="82"/>
    </row>
    <row r="101" spans="1:57" s="115" customFormat="1">
      <c r="A101" s="81"/>
      <c r="B101" s="82"/>
      <c r="C101" s="82"/>
      <c r="D101" s="82"/>
      <c r="E101" s="83">
        <f t="shared" si="5"/>
        <v>0</v>
      </c>
      <c r="F101" s="84"/>
      <c r="G101" s="82">
        <f t="shared" si="6"/>
        <v>0</v>
      </c>
      <c r="H101" s="85"/>
      <c r="I101" s="83"/>
      <c r="J101" s="81"/>
      <c r="K101" s="84"/>
      <c r="L101" s="84"/>
      <c r="M101" s="86"/>
      <c r="N101" s="87"/>
      <c r="O101" s="87"/>
      <c r="P101" s="88"/>
      <c r="Q101" s="87"/>
      <c r="R101" s="14"/>
      <c r="S101" s="114"/>
      <c r="T101" s="439"/>
      <c r="U101" s="439"/>
      <c r="V101" s="439"/>
      <c r="W101" s="81"/>
      <c r="X101" s="91"/>
      <c r="Y101" s="14"/>
      <c r="Z101" s="14"/>
      <c r="AA101" s="14"/>
      <c r="AB101" s="14"/>
      <c r="AC101" s="14"/>
      <c r="AD101" s="81"/>
      <c r="AE101" s="92"/>
      <c r="AF101" s="92"/>
      <c r="AG101" s="92"/>
      <c r="AH101" s="93"/>
      <c r="AI101" s="14"/>
      <c r="AJ101" s="14"/>
      <c r="AK101" s="14"/>
      <c r="AL101" s="14"/>
      <c r="AM101" s="15"/>
      <c r="AN101" s="114"/>
      <c r="AO101" s="114"/>
      <c r="AP101" s="114"/>
      <c r="AQ101" s="94">
        <v>41886</v>
      </c>
      <c r="AR101" s="95">
        <v>62.5</v>
      </c>
      <c r="AS101" s="96">
        <v>18.399999999999999</v>
      </c>
      <c r="AT101" s="97">
        <f t="shared" si="4"/>
        <v>80.900000000000006</v>
      </c>
      <c r="AU101" s="83">
        <f t="shared" si="7"/>
        <v>6.1000000000000085</v>
      </c>
      <c r="AV101" s="84"/>
      <c r="AW101" s="83"/>
      <c r="AX101" s="82"/>
      <c r="AY101" s="114"/>
      <c r="BC101" s="82"/>
      <c r="BE101" s="82"/>
    </row>
    <row r="102" spans="1:57" s="115" customFormat="1" ht="17.25" thickBot="1">
      <c r="A102" s="81"/>
      <c r="B102" s="82"/>
      <c r="C102" s="82"/>
      <c r="D102" s="82"/>
      <c r="E102" s="83">
        <f t="shared" si="5"/>
        <v>0</v>
      </c>
      <c r="F102" s="84"/>
      <c r="G102" s="82">
        <f t="shared" si="6"/>
        <v>0</v>
      </c>
      <c r="H102" s="85"/>
      <c r="I102" s="83"/>
      <c r="J102" s="81"/>
      <c r="K102" s="84"/>
      <c r="L102" s="84"/>
      <c r="M102" s="86"/>
      <c r="N102" s="87"/>
      <c r="O102" s="87"/>
      <c r="P102" s="88"/>
      <c r="Q102" s="87"/>
      <c r="R102" s="14"/>
      <c r="S102" s="114"/>
      <c r="T102" s="439"/>
      <c r="U102" s="439"/>
      <c r="V102" s="439"/>
      <c r="W102" s="81"/>
      <c r="X102" s="91"/>
      <c r="Y102" s="14"/>
      <c r="Z102" s="14"/>
      <c r="AA102" s="14"/>
      <c r="AB102" s="14"/>
      <c r="AC102" s="14"/>
      <c r="AD102" s="81"/>
      <c r="AE102" s="92"/>
      <c r="AF102" s="92"/>
      <c r="AG102" s="92"/>
      <c r="AH102" s="93"/>
      <c r="AI102" s="14"/>
      <c r="AJ102" s="14"/>
      <c r="AK102" s="14"/>
      <c r="AL102" s="14"/>
      <c r="AM102" s="15"/>
      <c r="AN102" s="114"/>
      <c r="AO102" s="114"/>
      <c r="AP102" s="114"/>
      <c r="AQ102" s="94">
        <v>41893</v>
      </c>
      <c r="AR102" s="95">
        <v>63.5</v>
      </c>
      <c r="AS102" s="96">
        <v>17.600000000000001</v>
      </c>
      <c r="AT102" s="97">
        <f t="shared" si="4"/>
        <v>81.099999999999994</v>
      </c>
      <c r="AU102" s="83">
        <f t="shared" si="7"/>
        <v>0.19999999999998863</v>
      </c>
      <c r="AV102" s="84"/>
      <c r="AW102" s="83"/>
      <c r="AX102" s="82"/>
      <c r="AY102" s="114"/>
      <c r="BC102" s="82"/>
      <c r="BE102" s="82"/>
    </row>
    <row r="103" spans="1:57" s="115" customFormat="1">
      <c r="A103" s="100"/>
      <c r="B103" s="82"/>
      <c r="C103" s="82"/>
      <c r="D103" s="82"/>
      <c r="E103" s="83">
        <f t="shared" si="5"/>
        <v>0</v>
      </c>
      <c r="F103" s="84"/>
      <c r="G103" s="82">
        <f t="shared" si="6"/>
        <v>0</v>
      </c>
      <c r="H103" s="85"/>
      <c r="I103" s="83"/>
      <c r="J103" s="81"/>
      <c r="K103" s="84"/>
      <c r="L103" s="84"/>
      <c r="M103" s="86"/>
      <c r="N103" s="87"/>
      <c r="O103" s="87"/>
      <c r="P103" s="88"/>
      <c r="Q103" s="87"/>
      <c r="R103" s="14"/>
      <c r="S103" s="114"/>
      <c r="T103" s="439"/>
      <c r="U103" s="439"/>
      <c r="V103" s="439"/>
      <c r="W103" s="81"/>
      <c r="X103" s="91"/>
      <c r="Y103" s="14"/>
      <c r="Z103" s="14"/>
      <c r="AA103" s="14"/>
      <c r="AB103" s="14"/>
      <c r="AC103" s="14"/>
      <c r="AD103" s="81"/>
      <c r="AE103" s="92"/>
      <c r="AF103" s="92"/>
      <c r="AG103" s="92"/>
      <c r="AH103" s="93"/>
      <c r="AI103" s="14"/>
      <c r="AJ103" s="14"/>
      <c r="AK103" s="14"/>
      <c r="AL103" s="14"/>
      <c r="AM103" s="15"/>
      <c r="AN103" s="114"/>
      <c r="AO103" s="114"/>
      <c r="AP103" s="114"/>
      <c r="AQ103" s="94">
        <v>41900</v>
      </c>
      <c r="AR103" s="95">
        <v>62.8</v>
      </c>
      <c r="AS103" s="96">
        <v>20.05</v>
      </c>
      <c r="AT103" s="97">
        <f t="shared" si="4"/>
        <v>82.85</v>
      </c>
      <c r="AU103" s="83">
        <f t="shared" si="7"/>
        <v>1.75</v>
      </c>
      <c r="AV103" s="84"/>
      <c r="AW103" s="83"/>
      <c r="AX103" s="82"/>
      <c r="AY103" s="114"/>
      <c r="BC103" s="82"/>
      <c r="BE103" s="82"/>
    </row>
    <row r="104" spans="1:57" s="115" customFormat="1">
      <c r="A104" s="81"/>
      <c r="B104" s="82"/>
      <c r="C104" s="82"/>
      <c r="D104" s="82"/>
      <c r="E104" s="83">
        <f t="shared" si="5"/>
        <v>0</v>
      </c>
      <c r="F104" s="84"/>
      <c r="G104" s="82">
        <f t="shared" si="6"/>
        <v>0</v>
      </c>
      <c r="H104" s="85"/>
      <c r="I104" s="83"/>
      <c r="J104" s="81"/>
      <c r="K104" s="84"/>
      <c r="L104" s="84"/>
      <c r="M104" s="86"/>
      <c r="N104" s="87"/>
      <c r="O104" s="87"/>
      <c r="P104" s="88"/>
      <c r="Q104" s="87"/>
      <c r="R104" s="14"/>
      <c r="S104" s="114"/>
      <c r="T104" s="439"/>
      <c r="U104" s="439"/>
      <c r="V104" s="439"/>
      <c r="W104" s="81"/>
      <c r="X104" s="91"/>
      <c r="Y104" s="14"/>
      <c r="Z104" s="14"/>
      <c r="AA104" s="14"/>
      <c r="AB104" s="14"/>
      <c r="AC104" s="14"/>
      <c r="AD104" s="81"/>
      <c r="AE104" s="92"/>
      <c r="AF104" s="92"/>
      <c r="AG104" s="92"/>
      <c r="AH104" s="93"/>
      <c r="AI104" s="14"/>
      <c r="AJ104" s="14"/>
      <c r="AK104" s="14"/>
      <c r="AL104" s="14"/>
      <c r="AM104" s="15"/>
      <c r="AN104" s="114"/>
      <c r="AO104" s="114"/>
      <c r="AP104" s="114"/>
      <c r="AQ104" s="94">
        <v>41907</v>
      </c>
      <c r="AR104" s="95">
        <v>61.5</v>
      </c>
      <c r="AS104" s="96">
        <v>18.8</v>
      </c>
      <c r="AT104" s="97">
        <f t="shared" si="4"/>
        <v>80.3</v>
      </c>
      <c r="AU104" s="83">
        <f t="shared" si="7"/>
        <v>-2.5499999999999972</v>
      </c>
      <c r="AV104" s="84"/>
      <c r="AW104" s="83"/>
      <c r="AX104" s="82"/>
      <c r="AY104" s="114"/>
      <c r="BC104" s="82"/>
      <c r="BE104" s="82"/>
    </row>
    <row r="105" spans="1:57" s="115" customFormat="1">
      <c r="A105" s="81"/>
      <c r="B105" s="82"/>
      <c r="C105" s="82"/>
      <c r="D105" s="82"/>
      <c r="E105" s="83">
        <f t="shared" si="5"/>
        <v>0</v>
      </c>
      <c r="F105" s="84"/>
      <c r="G105" s="82">
        <f t="shared" si="6"/>
        <v>0</v>
      </c>
      <c r="H105" s="85"/>
      <c r="I105" s="83"/>
      <c r="J105" s="81"/>
      <c r="K105" s="84"/>
      <c r="L105" s="84"/>
      <c r="M105" s="86"/>
      <c r="N105" s="87"/>
      <c r="O105" s="87"/>
      <c r="P105" s="88"/>
      <c r="Q105" s="87"/>
      <c r="R105" s="14"/>
      <c r="S105" s="114"/>
      <c r="T105" s="439"/>
      <c r="U105" s="439"/>
      <c r="V105" s="439"/>
      <c r="W105" s="81"/>
      <c r="X105" s="91"/>
      <c r="Y105" s="14"/>
      <c r="Z105" s="14"/>
      <c r="AA105" s="14"/>
      <c r="AB105" s="14"/>
      <c r="AC105" s="14"/>
      <c r="AD105" s="81"/>
      <c r="AE105" s="92"/>
      <c r="AF105" s="92"/>
      <c r="AG105" s="92"/>
      <c r="AH105" s="93"/>
      <c r="AI105" s="14"/>
      <c r="AJ105" s="14"/>
      <c r="AK105" s="14"/>
      <c r="AL105" s="14"/>
      <c r="AM105" s="15"/>
      <c r="AN105" s="114"/>
      <c r="AO105" s="114"/>
      <c r="AP105" s="114"/>
      <c r="AQ105" s="94">
        <v>41914</v>
      </c>
      <c r="AR105" s="95">
        <v>61.5</v>
      </c>
      <c r="AS105" s="96">
        <v>18.8</v>
      </c>
      <c r="AT105" s="97">
        <f t="shared" si="4"/>
        <v>80.3</v>
      </c>
      <c r="AU105" s="83">
        <f t="shared" si="7"/>
        <v>0</v>
      </c>
      <c r="AV105" s="84"/>
      <c r="AW105" s="83"/>
      <c r="AX105" s="82"/>
      <c r="AY105" s="114"/>
      <c r="BC105" s="82"/>
      <c r="BE105" s="82"/>
    </row>
    <row r="106" spans="1:57" s="115" customFormat="1">
      <c r="A106" s="81"/>
      <c r="B106" s="82"/>
      <c r="C106" s="82"/>
      <c r="D106" s="82"/>
      <c r="E106" s="83">
        <f t="shared" si="5"/>
        <v>0</v>
      </c>
      <c r="F106" s="84"/>
      <c r="G106" s="82">
        <f t="shared" si="6"/>
        <v>0</v>
      </c>
      <c r="H106" s="85"/>
      <c r="I106" s="83"/>
      <c r="J106" s="81"/>
      <c r="K106" s="84"/>
      <c r="L106" s="84"/>
      <c r="M106" s="86"/>
      <c r="N106" s="87"/>
      <c r="O106" s="87"/>
      <c r="P106" s="88"/>
      <c r="Q106" s="87"/>
      <c r="R106" s="14"/>
      <c r="S106" s="114"/>
      <c r="T106" s="439"/>
      <c r="U106" s="439"/>
      <c r="V106" s="439"/>
      <c r="W106" s="81"/>
      <c r="X106" s="91"/>
      <c r="Y106" s="14"/>
      <c r="Z106" s="14"/>
      <c r="AA106" s="14"/>
      <c r="AB106" s="14"/>
      <c r="AC106" s="14"/>
      <c r="AD106" s="81"/>
      <c r="AE106" s="92"/>
      <c r="AF106" s="92"/>
      <c r="AG106" s="92"/>
      <c r="AH106" s="93"/>
      <c r="AI106" s="14"/>
      <c r="AJ106" s="14"/>
      <c r="AK106" s="14"/>
      <c r="AL106" s="14"/>
      <c r="AM106" s="15"/>
      <c r="AN106" s="114"/>
      <c r="AO106" s="114"/>
      <c r="AP106" s="114"/>
      <c r="AQ106" s="94">
        <v>41921</v>
      </c>
      <c r="AR106" s="95">
        <v>61.4</v>
      </c>
      <c r="AS106" s="96">
        <v>21</v>
      </c>
      <c r="AT106" s="97">
        <f t="shared" si="4"/>
        <v>82.4</v>
      </c>
      <c r="AU106" s="83">
        <f t="shared" si="7"/>
        <v>2.1000000000000085</v>
      </c>
      <c r="AV106" s="84"/>
      <c r="AW106" s="83"/>
      <c r="AX106" s="82"/>
      <c r="AY106" s="114"/>
      <c r="BC106" s="82"/>
      <c r="BE106" s="82"/>
    </row>
    <row r="107" spans="1:57" s="115" customFormat="1">
      <c r="A107" s="81"/>
      <c r="B107" s="82"/>
      <c r="C107" s="82"/>
      <c r="D107" s="82"/>
      <c r="E107" s="83">
        <f t="shared" si="5"/>
        <v>0</v>
      </c>
      <c r="F107" s="84"/>
      <c r="G107" s="82">
        <f t="shared" si="6"/>
        <v>0</v>
      </c>
      <c r="H107" s="85"/>
      <c r="I107" s="83"/>
      <c r="J107" s="81"/>
      <c r="K107" s="84"/>
      <c r="L107" s="84"/>
      <c r="M107" s="86"/>
      <c r="N107" s="87"/>
      <c r="O107" s="87"/>
      <c r="P107" s="88"/>
      <c r="Q107" s="87"/>
      <c r="R107" s="14"/>
      <c r="S107" s="114"/>
      <c r="T107" s="439"/>
      <c r="U107" s="439"/>
      <c r="V107" s="439"/>
      <c r="W107" s="81"/>
      <c r="X107" s="91"/>
      <c r="Y107" s="14"/>
      <c r="Z107" s="14"/>
      <c r="AA107" s="14"/>
      <c r="AB107" s="14"/>
      <c r="AC107" s="14"/>
      <c r="AD107" s="81"/>
      <c r="AE107" s="92"/>
      <c r="AF107" s="92"/>
      <c r="AG107" s="92"/>
      <c r="AH107" s="93"/>
      <c r="AI107" s="14"/>
      <c r="AJ107" s="14"/>
      <c r="AK107" s="14"/>
      <c r="AL107" s="14"/>
      <c r="AM107" s="15"/>
      <c r="AN107" s="114"/>
      <c r="AO107" s="114"/>
      <c r="AP107" s="114"/>
      <c r="AQ107" s="94">
        <v>41928</v>
      </c>
      <c r="AR107" s="95">
        <v>58.5</v>
      </c>
      <c r="AS107" s="96">
        <v>20.6</v>
      </c>
      <c r="AT107" s="97">
        <f t="shared" si="4"/>
        <v>79.099999999999994</v>
      </c>
      <c r="AU107" s="83">
        <f t="shared" si="7"/>
        <v>-3.3000000000000114</v>
      </c>
      <c r="AV107" s="84"/>
      <c r="AW107" s="83"/>
      <c r="AX107" s="82"/>
      <c r="AY107" s="114"/>
      <c r="BC107" s="82"/>
      <c r="BE107" s="82"/>
    </row>
    <row r="108" spans="1:57" s="115" customFormat="1">
      <c r="A108" s="81"/>
      <c r="B108" s="82"/>
      <c r="C108" s="82"/>
      <c r="D108" s="82"/>
      <c r="E108" s="83">
        <f t="shared" si="5"/>
        <v>0</v>
      </c>
      <c r="F108" s="84"/>
      <c r="G108" s="82">
        <f t="shared" si="6"/>
        <v>0</v>
      </c>
      <c r="H108" s="85"/>
      <c r="I108" s="83"/>
      <c r="J108" s="81"/>
      <c r="K108" s="84"/>
      <c r="L108" s="84"/>
      <c r="M108" s="86"/>
      <c r="N108" s="87"/>
      <c r="O108" s="87"/>
      <c r="P108" s="88"/>
      <c r="Q108" s="87"/>
      <c r="R108" s="14"/>
      <c r="S108" s="114"/>
      <c r="T108" s="439"/>
      <c r="U108" s="439"/>
      <c r="V108" s="439"/>
      <c r="W108" s="81"/>
      <c r="X108" s="91"/>
      <c r="Y108" s="14"/>
      <c r="Z108" s="14"/>
      <c r="AA108" s="14"/>
      <c r="AB108" s="14"/>
      <c r="AC108" s="14"/>
      <c r="AD108" s="81"/>
      <c r="AE108" s="92"/>
      <c r="AF108" s="92"/>
      <c r="AG108" s="92"/>
      <c r="AH108" s="93"/>
      <c r="AI108" s="14"/>
      <c r="AJ108" s="14"/>
      <c r="AK108" s="14"/>
      <c r="AL108" s="14"/>
      <c r="AM108" s="15"/>
      <c r="AN108" s="114"/>
      <c r="AO108" s="114"/>
      <c r="AP108" s="114"/>
      <c r="AQ108" s="94">
        <v>41935</v>
      </c>
      <c r="AR108" s="95">
        <v>59.5</v>
      </c>
      <c r="AS108" s="96">
        <v>22.2</v>
      </c>
      <c r="AT108" s="97">
        <f t="shared" si="4"/>
        <v>81.7</v>
      </c>
      <c r="AU108" s="83">
        <f t="shared" si="7"/>
        <v>2.6000000000000085</v>
      </c>
      <c r="AV108" s="84"/>
      <c r="AW108" s="83"/>
      <c r="AX108" s="82"/>
      <c r="AY108" s="114"/>
      <c r="BC108" s="82"/>
      <c r="BE108" s="82"/>
    </row>
    <row r="109" spans="1:57" s="115" customFormat="1">
      <c r="A109" s="81"/>
      <c r="B109" s="82"/>
      <c r="C109" s="82"/>
      <c r="D109" s="82"/>
      <c r="E109" s="83">
        <f t="shared" si="5"/>
        <v>0</v>
      </c>
      <c r="F109" s="84"/>
      <c r="G109" s="82">
        <f t="shared" si="6"/>
        <v>0</v>
      </c>
      <c r="H109" s="85"/>
      <c r="I109" s="83"/>
      <c r="J109" s="81"/>
      <c r="K109" s="84"/>
      <c r="L109" s="84"/>
      <c r="M109" s="86"/>
      <c r="N109" s="87"/>
      <c r="O109" s="87"/>
      <c r="P109" s="88"/>
      <c r="Q109" s="87"/>
      <c r="R109" s="14"/>
      <c r="S109" s="114"/>
      <c r="T109" s="439"/>
      <c r="U109" s="439"/>
      <c r="V109" s="439"/>
      <c r="W109" s="81"/>
      <c r="X109" s="91"/>
      <c r="Y109" s="14"/>
      <c r="Z109" s="14"/>
      <c r="AA109" s="14"/>
      <c r="AB109" s="14"/>
      <c r="AC109" s="14"/>
      <c r="AD109" s="81"/>
      <c r="AE109" s="92"/>
      <c r="AF109" s="92"/>
      <c r="AG109" s="92"/>
      <c r="AH109" s="93"/>
      <c r="AI109" s="14"/>
      <c r="AJ109" s="14"/>
      <c r="AK109" s="14"/>
      <c r="AL109" s="14"/>
      <c r="AM109" s="15"/>
      <c r="AN109" s="114"/>
      <c r="AO109" s="114"/>
      <c r="AP109" s="114"/>
      <c r="AQ109" s="94">
        <v>41942</v>
      </c>
      <c r="AR109" s="95">
        <v>60</v>
      </c>
      <c r="AS109" s="96">
        <v>23.3</v>
      </c>
      <c r="AT109" s="97">
        <f t="shared" si="4"/>
        <v>83.3</v>
      </c>
      <c r="AU109" s="83">
        <f t="shared" si="7"/>
        <v>1.5999999999999943</v>
      </c>
      <c r="AV109" s="84"/>
      <c r="AW109" s="83"/>
      <c r="AX109" s="82"/>
      <c r="AY109" s="114"/>
      <c r="BC109" s="82"/>
      <c r="BE109" s="82"/>
    </row>
    <row r="110" spans="1:57" s="115" customFormat="1">
      <c r="A110" s="81"/>
      <c r="B110" s="82"/>
      <c r="C110" s="82"/>
      <c r="D110" s="82"/>
      <c r="E110" s="83">
        <f t="shared" si="5"/>
        <v>0</v>
      </c>
      <c r="F110" s="84"/>
      <c r="G110" s="82">
        <f t="shared" si="6"/>
        <v>0</v>
      </c>
      <c r="H110" s="85"/>
      <c r="I110" s="83"/>
      <c r="J110" s="81"/>
      <c r="K110" s="84"/>
      <c r="L110" s="84"/>
      <c r="M110" s="86"/>
      <c r="N110" s="87"/>
      <c r="O110" s="87"/>
      <c r="P110" s="88"/>
      <c r="Q110" s="87"/>
      <c r="R110" s="14"/>
      <c r="S110" s="114"/>
      <c r="T110" s="439"/>
      <c r="U110" s="439"/>
      <c r="V110" s="439"/>
      <c r="W110" s="81"/>
      <c r="X110" s="91"/>
      <c r="Y110" s="14"/>
      <c r="Z110" s="14"/>
      <c r="AA110" s="14"/>
      <c r="AB110" s="14"/>
      <c r="AC110" s="14"/>
      <c r="AD110" s="81"/>
      <c r="AE110" s="92"/>
      <c r="AF110" s="92"/>
      <c r="AG110" s="92"/>
      <c r="AH110" s="93"/>
      <c r="AI110" s="14"/>
      <c r="AJ110" s="14"/>
      <c r="AK110" s="14"/>
      <c r="AL110" s="14"/>
      <c r="AM110" s="15"/>
      <c r="AN110" s="114"/>
      <c r="AO110" s="114"/>
      <c r="AP110" s="114"/>
      <c r="AQ110" s="94">
        <v>41949</v>
      </c>
      <c r="AR110" s="95">
        <v>61.1</v>
      </c>
      <c r="AS110" s="96">
        <v>23.5</v>
      </c>
      <c r="AT110" s="97">
        <f t="shared" si="4"/>
        <v>84.6</v>
      </c>
      <c r="AU110" s="83">
        <f t="shared" si="7"/>
        <v>1.2999999999999972</v>
      </c>
      <c r="AV110" s="84"/>
      <c r="AW110" s="83"/>
      <c r="AX110" s="82"/>
      <c r="AY110" s="114"/>
      <c r="BC110" s="82"/>
      <c r="BE110" s="82"/>
    </row>
    <row r="111" spans="1:57" s="115" customFormat="1">
      <c r="A111" s="81"/>
      <c r="B111" s="82"/>
      <c r="C111" s="82"/>
      <c r="D111" s="82"/>
      <c r="E111" s="83">
        <f t="shared" si="5"/>
        <v>0</v>
      </c>
      <c r="F111" s="84"/>
      <c r="G111" s="82">
        <f t="shared" si="6"/>
        <v>0</v>
      </c>
      <c r="H111" s="85"/>
      <c r="I111" s="83"/>
      <c r="J111" s="81"/>
      <c r="K111" s="84"/>
      <c r="L111" s="84"/>
      <c r="M111" s="86"/>
      <c r="N111" s="87"/>
      <c r="O111" s="87"/>
      <c r="P111" s="88"/>
      <c r="Q111" s="87"/>
      <c r="R111" s="14"/>
      <c r="S111" s="114"/>
      <c r="T111" s="439"/>
      <c r="U111" s="439"/>
      <c r="V111" s="439"/>
      <c r="W111" s="81"/>
      <c r="X111" s="91"/>
      <c r="Y111" s="14"/>
      <c r="Z111" s="14"/>
      <c r="AA111" s="14"/>
      <c r="AB111" s="14"/>
      <c r="AC111" s="14"/>
      <c r="AD111" s="81"/>
      <c r="AE111" s="92"/>
      <c r="AF111" s="92"/>
      <c r="AG111" s="92"/>
      <c r="AH111" s="93"/>
      <c r="AI111" s="14"/>
      <c r="AJ111" s="14"/>
      <c r="AK111" s="14"/>
      <c r="AL111" s="14"/>
      <c r="AM111" s="15"/>
      <c r="AN111" s="114"/>
      <c r="AO111" s="114"/>
      <c r="AP111" s="114"/>
      <c r="AQ111" s="94">
        <v>41956</v>
      </c>
      <c r="AR111" s="95">
        <v>55.5</v>
      </c>
      <c r="AS111" s="96">
        <v>17.899999999999999</v>
      </c>
      <c r="AT111" s="97">
        <f t="shared" si="4"/>
        <v>73.400000000000006</v>
      </c>
      <c r="AU111" s="83">
        <f t="shared" si="7"/>
        <v>-11.199999999999989</v>
      </c>
      <c r="AV111" s="84"/>
      <c r="AW111" s="83"/>
      <c r="AX111" s="82"/>
      <c r="AY111" s="114"/>
      <c r="BC111" s="82"/>
      <c r="BE111" s="82"/>
    </row>
    <row r="112" spans="1:57" s="115" customFormat="1">
      <c r="A112" s="81"/>
      <c r="B112" s="82"/>
      <c r="C112" s="82"/>
      <c r="D112" s="82"/>
      <c r="E112" s="83">
        <f t="shared" si="5"/>
        <v>0</v>
      </c>
      <c r="F112" s="84"/>
      <c r="G112" s="82">
        <f t="shared" si="6"/>
        <v>0</v>
      </c>
      <c r="H112" s="85"/>
      <c r="I112" s="83"/>
      <c r="J112" s="81"/>
      <c r="K112" s="84"/>
      <c r="L112" s="84"/>
      <c r="M112" s="86"/>
      <c r="N112" s="87"/>
      <c r="O112" s="87"/>
      <c r="P112" s="88"/>
      <c r="Q112" s="87"/>
      <c r="R112" s="14"/>
      <c r="S112" s="114"/>
      <c r="T112" s="439"/>
      <c r="U112" s="439"/>
      <c r="V112" s="439"/>
      <c r="W112" s="81"/>
      <c r="X112" s="91"/>
      <c r="Y112" s="14"/>
      <c r="Z112" s="14"/>
      <c r="AA112" s="14"/>
      <c r="AB112" s="14"/>
      <c r="AC112" s="14"/>
      <c r="AD112" s="81"/>
      <c r="AE112" s="92"/>
      <c r="AF112" s="92"/>
      <c r="AG112" s="92"/>
      <c r="AH112" s="93"/>
      <c r="AI112" s="14"/>
      <c r="AJ112" s="14"/>
      <c r="AK112" s="14"/>
      <c r="AL112" s="14"/>
      <c r="AM112" s="15"/>
      <c r="AN112" s="114"/>
      <c r="AO112" s="114"/>
      <c r="AP112" s="114"/>
      <c r="AQ112" s="94">
        <v>41963</v>
      </c>
      <c r="AR112" s="95">
        <v>54.5</v>
      </c>
      <c r="AS112" s="96">
        <v>25.3</v>
      </c>
      <c r="AT112" s="97">
        <f t="shared" si="4"/>
        <v>79.8</v>
      </c>
      <c r="AU112" s="83">
        <f t="shared" si="7"/>
        <v>6.3999999999999915</v>
      </c>
      <c r="AV112" s="84"/>
      <c r="AW112" s="83"/>
      <c r="AX112" s="82"/>
      <c r="AY112" s="114"/>
      <c r="BC112" s="82"/>
      <c r="BE112" s="82"/>
    </row>
    <row r="113" spans="1:57" s="115" customFormat="1">
      <c r="A113" s="81"/>
      <c r="B113" s="82"/>
      <c r="C113" s="82"/>
      <c r="D113" s="82"/>
      <c r="E113" s="83">
        <f t="shared" si="5"/>
        <v>0</v>
      </c>
      <c r="F113" s="84"/>
      <c r="G113" s="82">
        <f t="shared" si="6"/>
        <v>0</v>
      </c>
      <c r="H113" s="85"/>
      <c r="I113" s="83"/>
      <c r="J113" s="81"/>
      <c r="K113" s="84"/>
      <c r="L113" s="84"/>
      <c r="M113" s="86"/>
      <c r="N113" s="87"/>
      <c r="O113" s="87"/>
      <c r="P113" s="88"/>
      <c r="Q113" s="87"/>
      <c r="R113" s="14"/>
      <c r="S113" s="114"/>
      <c r="T113" s="439"/>
      <c r="U113" s="439"/>
      <c r="V113" s="439"/>
      <c r="W113" s="81"/>
      <c r="X113" s="91"/>
      <c r="Y113" s="14"/>
      <c r="Z113" s="14"/>
      <c r="AA113" s="14"/>
      <c r="AB113" s="14"/>
      <c r="AC113" s="14"/>
      <c r="AD113" s="81"/>
      <c r="AE113" s="92"/>
      <c r="AF113" s="92"/>
      <c r="AG113" s="92"/>
      <c r="AH113" s="93"/>
      <c r="AI113" s="14"/>
      <c r="AJ113" s="14"/>
      <c r="AK113" s="14"/>
      <c r="AL113" s="14"/>
      <c r="AM113" s="15"/>
      <c r="AN113" s="114"/>
      <c r="AO113" s="114"/>
      <c r="AP113" s="114"/>
      <c r="AQ113" s="94">
        <v>41970</v>
      </c>
      <c r="AR113" s="95">
        <v>52.7</v>
      </c>
      <c r="AS113" s="96">
        <v>22.8</v>
      </c>
      <c r="AT113" s="97">
        <f t="shared" si="4"/>
        <v>75.5</v>
      </c>
      <c r="AU113" s="83">
        <f t="shared" si="7"/>
        <v>-4.2999999999999972</v>
      </c>
      <c r="AV113" s="84"/>
      <c r="AW113" s="83"/>
      <c r="AX113" s="82"/>
      <c r="AY113" s="114"/>
      <c r="BC113" s="82"/>
      <c r="BE113" s="82"/>
    </row>
    <row r="114" spans="1:57" s="115" customFormat="1">
      <c r="A114" s="81"/>
      <c r="B114" s="82"/>
      <c r="C114" s="82"/>
      <c r="D114" s="82"/>
      <c r="E114" s="83">
        <f t="shared" si="5"/>
        <v>0</v>
      </c>
      <c r="F114" s="84"/>
      <c r="G114" s="82">
        <f t="shared" si="6"/>
        <v>0</v>
      </c>
      <c r="H114" s="85"/>
      <c r="I114" s="83"/>
      <c r="J114" s="81"/>
      <c r="K114" s="84"/>
      <c r="L114" s="84"/>
      <c r="M114" s="86"/>
      <c r="N114" s="87"/>
      <c r="O114" s="87"/>
      <c r="P114" s="88"/>
      <c r="Q114" s="87"/>
      <c r="R114" s="14"/>
      <c r="S114" s="114"/>
      <c r="T114" s="439"/>
      <c r="U114" s="439"/>
      <c r="V114" s="439"/>
      <c r="W114" s="81"/>
      <c r="X114" s="91"/>
      <c r="Y114" s="14"/>
      <c r="Z114" s="14"/>
      <c r="AA114" s="14"/>
      <c r="AB114" s="14"/>
      <c r="AC114" s="14"/>
      <c r="AD114" s="81"/>
      <c r="AE114" s="92"/>
      <c r="AF114" s="92"/>
      <c r="AG114" s="92"/>
      <c r="AH114" s="93"/>
      <c r="AI114" s="14"/>
      <c r="AJ114" s="14"/>
      <c r="AK114" s="14"/>
      <c r="AL114" s="14"/>
      <c r="AM114" s="15"/>
      <c r="AN114" s="114"/>
      <c r="AO114" s="114"/>
      <c r="AP114" s="114"/>
      <c r="AQ114" s="94">
        <v>41977</v>
      </c>
      <c r="AR114" s="95">
        <v>55.8</v>
      </c>
      <c r="AS114" s="96">
        <v>21.9</v>
      </c>
      <c r="AT114" s="97">
        <f t="shared" si="4"/>
        <v>77.699999999999989</v>
      </c>
      <c r="AU114" s="83">
        <f t="shared" si="7"/>
        <v>2.1999999999999886</v>
      </c>
      <c r="AV114" s="84"/>
      <c r="AW114" s="83"/>
      <c r="AX114" s="82"/>
      <c r="AY114" s="114"/>
      <c r="BC114" s="82"/>
      <c r="BE114" s="82"/>
    </row>
    <row r="115" spans="1:57" s="115" customFormat="1">
      <c r="A115" s="81"/>
      <c r="B115" s="82"/>
      <c r="C115" s="82"/>
      <c r="D115" s="82"/>
      <c r="E115" s="83">
        <f t="shared" si="5"/>
        <v>0</v>
      </c>
      <c r="F115" s="84"/>
      <c r="G115" s="82">
        <f t="shared" si="6"/>
        <v>0</v>
      </c>
      <c r="H115" s="85"/>
      <c r="I115" s="83"/>
      <c r="J115" s="81"/>
      <c r="K115" s="84"/>
      <c r="L115" s="84"/>
      <c r="M115" s="86"/>
      <c r="N115" s="87"/>
      <c r="O115" s="87"/>
      <c r="P115" s="88"/>
      <c r="Q115" s="87"/>
      <c r="R115" s="14"/>
      <c r="S115" s="114"/>
      <c r="T115" s="439"/>
      <c r="U115" s="439"/>
      <c r="V115" s="439"/>
      <c r="W115" s="81"/>
      <c r="X115" s="91"/>
      <c r="Y115" s="14"/>
      <c r="Z115" s="14"/>
      <c r="AA115" s="14"/>
      <c r="AB115" s="14"/>
      <c r="AC115" s="14"/>
      <c r="AD115" s="81"/>
      <c r="AE115" s="92"/>
      <c r="AF115" s="92"/>
      <c r="AG115" s="92"/>
      <c r="AH115" s="93"/>
      <c r="AI115" s="14"/>
      <c r="AJ115" s="14"/>
      <c r="AK115" s="14"/>
      <c r="AL115" s="14"/>
      <c r="AM115" s="15"/>
      <c r="AN115" s="114"/>
      <c r="AO115" s="114"/>
      <c r="AP115" s="114"/>
      <c r="AQ115" s="94">
        <v>41984</v>
      </c>
      <c r="AR115" s="95">
        <v>61.6</v>
      </c>
      <c r="AS115" s="96">
        <v>19.5</v>
      </c>
      <c r="AT115" s="97">
        <f t="shared" si="4"/>
        <v>81.099999999999994</v>
      </c>
      <c r="AU115" s="83">
        <f t="shared" si="7"/>
        <v>3.4000000000000057</v>
      </c>
      <c r="AV115" s="84"/>
      <c r="AW115" s="83"/>
      <c r="AX115" s="82"/>
      <c r="AY115" s="114"/>
      <c r="BC115" s="82"/>
      <c r="BE115" s="82"/>
    </row>
    <row r="116" spans="1:57" s="115" customFormat="1">
      <c r="A116" s="81"/>
      <c r="B116" s="82"/>
      <c r="C116" s="82"/>
      <c r="D116" s="82"/>
      <c r="E116" s="83">
        <f t="shared" si="5"/>
        <v>0</v>
      </c>
      <c r="F116" s="84"/>
      <c r="G116" s="82">
        <f t="shared" si="6"/>
        <v>0</v>
      </c>
      <c r="H116" s="85"/>
      <c r="I116" s="83"/>
      <c r="J116" s="81"/>
      <c r="K116" s="84"/>
      <c r="L116" s="84"/>
      <c r="M116" s="86"/>
      <c r="N116" s="87"/>
      <c r="O116" s="87"/>
      <c r="P116" s="88"/>
      <c r="Q116" s="87"/>
      <c r="R116" s="14"/>
      <c r="S116" s="114"/>
      <c r="T116" s="439"/>
      <c r="U116" s="439"/>
      <c r="V116" s="439"/>
      <c r="W116" s="81"/>
      <c r="X116" s="91"/>
      <c r="Y116" s="14"/>
      <c r="Z116" s="14"/>
      <c r="AA116" s="14"/>
      <c r="AB116" s="14"/>
      <c r="AC116" s="14"/>
      <c r="AD116" s="81"/>
      <c r="AE116" s="92"/>
      <c r="AF116" s="92"/>
      <c r="AG116" s="92"/>
      <c r="AH116" s="93"/>
      <c r="AI116" s="14"/>
      <c r="AJ116" s="14"/>
      <c r="AK116" s="14"/>
      <c r="AL116" s="14"/>
      <c r="AM116" s="15"/>
      <c r="AN116" s="114"/>
      <c r="AO116" s="114"/>
      <c r="AP116" s="114"/>
      <c r="AQ116" s="94">
        <v>41991</v>
      </c>
      <c r="AR116" s="95">
        <v>62.5</v>
      </c>
      <c r="AS116" s="96">
        <v>22.4</v>
      </c>
      <c r="AT116" s="97">
        <f t="shared" si="4"/>
        <v>84.9</v>
      </c>
      <c r="AU116" s="83">
        <f t="shared" si="7"/>
        <v>3.8000000000000114</v>
      </c>
      <c r="AV116" s="84"/>
      <c r="AW116" s="83"/>
      <c r="AX116" s="82"/>
      <c r="AY116" s="114"/>
      <c r="BC116" s="82"/>
      <c r="BE116" s="82"/>
    </row>
    <row r="117" spans="1:57" s="129" customFormat="1" ht="17.25" thickBot="1">
      <c r="A117" s="116"/>
      <c r="B117" s="117"/>
      <c r="C117" s="117"/>
      <c r="D117" s="117"/>
      <c r="E117" s="118">
        <f t="shared" si="5"/>
        <v>0</v>
      </c>
      <c r="F117" s="119"/>
      <c r="G117" s="117">
        <f t="shared" si="6"/>
        <v>0</v>
      </c>
      <c r="H117" s="120"/>
      <c r="I117" s="118"/>
      <c r="J117" s="116"/>
      <c r="K117" s="119"/>
      <c r="L117" s="119"/>
      <c r="M117" s="86"/>
      <c r="N117" s="87"/>
      <c r="O117" s="87"/>
      <c r="P117" s="88"/>
      <c r="Q117" s="87"/>
      <c r="R117" s="39"/>
      <c r="S117" s="121"/>
      <c r="T117" s="440"/>
      <c r="U117" s="440"/>
      <c r="V117" s="440"/>
      <c r="W117" s="116"/>
      <c r="X117" s="122"/>
      <c r="Y117" s="39"/>
      <c r="Z117" s="39"/>
      <c r="AA117" s="39"/>
      <c r="AB117" s="39"/>
      <c r="AC117" s="39"/>
      <c r="AD117" s="116"/>
      <c r="AE117" s="123"/>
      <c r="AF117" s="123"/>
      <c r="AG117" s="123"/>
      <c r="AH117" s="124"/>
      <c r="AI117" s="39"/>
      <c r="AJ117" s="39"/>
      <c r="AK117" s="39"/>
      <c r="AL117" s="39"/>
      <c r="AM117" s="40"/>
      <c r="AN117" s="121"/>
      <c r="AO117" s="121"/>
      <c r="AP117" s="121"/>
      <c r="AQ117" s="125">
        <v>41998</v>
      </c>
      <c r="AR117" s="126">
        <v>59.1</v>
      </c>
      <c r="AS117" s="127">
        <v>17.5</v>
      </c>
      <c r="AT117" s="128">
        <f t="shared" si="4"/>
        <v>76.599999999999994</v>
      </c>
      <c r="AU117" s="118">
        <f t="shared" si="7"/>
        <v>-8.3000000000000114</v>
      </c>
      <c r="AV117" s="119"/>
      <c r="AW117" s="118"/>
      <c r="AX117" s="117"/>
      <c r="AY117" s="121"/>
      <c r="BC117" s="117"/>
      <c r="BE117" s="117"/>
    </row>
    <row r="118" spans="1:57" s="113" customFormat="1">
      <c r="A118" s="100"/>
      <c r="B118" s="101"/>
      <c r="C118" s="101"/>
      <c r="D118" s="101"/>
      <c r="E118" s="102">
        <f t="shared" si="5"/>
        <v>0</v>
      </c>
      <c r="F118" s="103"/>
      <c r="G118" s="101">
        <f t="shared" si="6"/>
        <v>0</v>
      </c>
      <c r="H118" s="104"/>
      <c r="I118" s="102"/>
      <c r="J118" s="100"/>
      <c r="K118" s="103"/>
      <c r="L118" s="103"/>
      <c r="M118" s="86"/>
      <c r="N118" s="87"/>
      <c r="O118" s="87"/>
      <c r="P118" s="88"/>
      <c r="Q118" s="87"/>
      <c r="R118" s="26"/>
      <c r="S118" s="105"/>
      <c r="T118" s="438"/>
      <c r="U118" s="438"/>
      <c r="V118" s="438"/>
      <c r="W118" s="100"/>
      <c r="X118" s="106"/>
      <c r="Y118" s="26"/>
      <c r="Z118" s="26"/>
      <c r="AA118" s="26"/>
      <c r="AB118" s="26"/>
      <c r="AC118" s="26"/>
      <c r="AD118" s="100"/>
      <c r="AE118" s="107"/>
      <c r="AF118" s="107"/>
      <c r="AG118" s="107"/>
      <c r="AH118" s="108"/>
      <c r="AI118" s="26"/>
      <c r="AJ118" s="26"/>
      <c r="AK118" s="26"/>
      <c r="AL118" s="26"/>
      <c r="AM118" s="27"/>
      <c r="AN118" s="105"/>
      <c r="AO118" s="105"/>
      <c r="AP118" s="105"/>
      <c r="AQ118" s="109">
        <v>42005</v>
      </c>
      <c r="AR118" s="110">
        <v>58.2</v>
      </c>
      <c r="AS118" s="111">
        <v>20.100000000000001</v>
      </c>
      <c r="AT118" s="112">
        <f t="shared" si="4"/>
        <v>78.300000000000011</v>
      </c>
      <c r="AU118" s="102">
        <f t="shared" si="7"/>
        <v>1.7000000000000171</v>
      </c>
      <c r="AV118" s="103"/>
      <c r="AW118" s="102"/>
      <c r="AX118" s="101"/>
      <c r="AY118" s="105"/>
      <c r="BC118" s="101"/>
      <c r="BE118" s="101"/>
    </row>
    <row r="119" spans="1:57" s="115" customFormat="1">
      <c r="A119" s="81"/>
      <c r="B119" s="82"/>
      <c r="C119" s="82"/>
      <c r="D119" s="82"/>
      <c r="E119" s="83">
        <f t="shared" si="5"/>
        <v>0</v>
      </c>
      <c r="F119" s="84"/>
      <c r="G119" s="82">
        <f t="shared" si="6"/>
        <v>0</v>
      </c>
      <c r="H119" s="85"/>
      <c r="I119" s="83"/>
      <c r="J119" s="81"/>
      <c r="K119" s="84"/>
      <c r="L119" s="84"/>
      <c r="M119" s="86"/>
      <c r="N119" s="87"/>
      <c r="O119" s="87"/>
      <c r="P119" s="88"/>
      <c r="Q119" s="87"/>
      <c r="R119" s="14"/>
      <c r="S119" s="114"/>
      <c r="T119" s="439"/>
      <c r="U119" s="439"/>
      <c r="V119" s="439"/>
      <c r="W119" s="81"/>
      <c r="X119" s="91"/>
      <c r="Y119" s="14"/>
      <c r="Z119" s="14"/>
      <c r="AA119" s="14"/>
      <c r="AB119" s="14"/>
      <c r="AC119" s="14"/>
      <c r="AD119" s="81"/>
      <c r="AE119" s="92"/>
      <c r="AF119" s="92"/>
      <c r="AG119" s="92"/>
      <c r="AH119" s="93"/>
      <c r="AI119" s="14"/>
      <c r="AJ119" s="14"/>
      <c r="AK119" s="14"/>
      <c r="AL119" s="14"/>
      <c r="AM119" s="15"/>
      <c r="AN119" s="114"/>
      <c r="AO119" s="114"/>
      <c r="AP119" s="114"/>
      <c r="AQ119" s="94">
        <v>42012</v>
      </c>
      <c r="AR119" s="95">
        <v>56.2</v>
      </c>
      <c r="AS119" s="96">
        <v>21.2</v>
      </c>
      <c r="AT119" s="97">
        <f t="shared" si="4"/>
        <v>77.400000000000006</v>
      </c>
      <c r="AU119" s="83">
        <f t="shared" si="7"/>
        <v>-0.90000000000000568</v>
      </c>
      <c r="AV119" s="84"/>
      <c r="AW119" s="83"/>
      <c r="AX119" s="82"/>
      <c r="AY119" s="114"/>
      <c r="BC119" s="82"/>
      <c r="BE119" s="82"/>
    </row>
    <row r="120" spans="1:57" s="115" customFormat="1">
      <c r="A120" s="81"/>
      <c r="B120" s="82"/>
      <c r="C120" s="82"/>
      <c r="D120" s="82"/>
      <c r="E120" s="83">
        <f t="shared" si="5"/>
        <v>0</v>
      </c>
      <c r="F120" s="84"/>
      <c r="G120" s="82">
        <f t="shared" si="6"/>
        <v>0</v>
      </c>
      <c r="H120" s="85"/>
      <c r="I120" s="83"/>
      <c r="J120" s="81"/>
      <c r="K120" s="84"/>
      <c r="L120" s="84"/>
      <c r="M120" s="86"/>
      <c r="N120" s="87"/>
      <c r="O120" s="87"/>
      <c r="P120" s="88"/>
      <c r="Q120" s="87"/>
      <c r="R120" s="14"/>
      <c r="S120" s="114"/>
      <c r="T120" s="439"/>
      <c r="U120" s="439"/>
      <c r="V120" s="439"/>
      <c r="W120" s="81"/>
      <c r="X120" s="91"/>
      <c r="Y120" s="14"/>
      <c r="Z120" s="14"/>
      <c r="AA120" s="14"/>
      <c r="AB120" s="14"/>
      <c r="AC120" s="14"/>
      <c r="AD120" s="81"/>
      <c r="AE120" s="92"/>
      <c r="AF120" s="92"/>
      <c r="AG120" s="92"/>
      <c r="AH120" s="93"/>
      <c r="AI120" s="14"/>
      <c r="AJ120" s="14"/>
      <c r="AK120" s="14"/>
      <c r="AL120" s="14"/>
      <c r="AM120" s="15"/>
      <c r="AN120" s="114"/>
      <c r="AO120" s="114"/>
      <c r="AP120" s="114"/>
      <c r="AQ120" s="94">
        <v>42019</v>
      </c>
      <c r="AR120" s="95">
        <v>51.6</v>
      </c>
      <c r="AS120" s="96">
        <v>22.2</v>
      </c>
      <c r="AT120" s="97">
        <f t="shared" si="4"/>
        <v>73.8</v>
      </c>
      <c r="AU120" s="83">
        <f t="shared" si="7"/>
        <v>-3.6000000000000085</v>
      </c>
      <c r="AV120" s="84"/>
      <c r="AW120" s="83"/>
      <c r="AX120" s="82"/>
      <c r="AY120" s="114"/>
      <c r="BC120" s="82"/>
      <c r="BE120" s="82"/>
    </row>
    <row r="121" spans="1:57" s="115" customFormat="1">
      <c r="A121" s="81"/>
      <c r="B121" s="82"/>
      <c r="C121" s="82"/>
      <c r="D121" s="82"/>
      <c r="E121" s="83">
        <f t="shared" si="5"/>
        <v>0</v>
      </c>
      <c r="F121" s="84"/>
      <c r="G121" s="82">
        <f t="shared" si="6"/>
        <v>0</v>
      </c>
      <c r="H121" s="85"/>
      <c r="I121" s="83"/>
      <c r="J121" s="81"/>
      <c r="K121" s="84"/>
      <c r="L121" s="84"/>
      <c r="M121" s="86"/>
      <c r="N121" s="87"/>
      <c r="O121" s="87"/>
      <c r="P121" s="88"/>
      <c r="Q121" s="87"/>
      <c r="R121" s="14"/>
      <c r="S121" s="114"/>
      <c r="T121" s="439"/>
      <c r="U121" s="439"/>
      <c r="V121" s="439"/>
      <c r="W121" s="81"/>
      <c r="X121" s="91"/>
      <c r="Y121" s="14"/>
      <c r="Z121" s="14"/>
      <c r="AA121" s="14"/>
      <c r="AB121" s="14"/>
      <c r="AC121" s="14"/>
      <c r="AD121" s="81"/>
      <c r="AE121" s="92"/>
      <c r="AF121" s="92"/>
      <c r="AG121" s="92"/>
      <c r="AH121" s="93"/>
      <c r="AI121" s="14"/>
      <c r="AJ121" s="14"/>
      <c r="AK121" s="14"/>
      <c r="AL121" s="14"/>
      <c r="AM121" s="15"/>
      <c r="AN121" s="114"/>
      <c r="AO121" s="114"/>
      <c r="AP121" s="114"/>
      <c r="AQ121" s="94">
        <v>42033</v>
      </c>
      <c r="AR121" s="95">
        <v>49.8</v>
      </c>
      <c r="AS121" s="96">
        <v>21.2</v>
      </c>
      <c r="AT121" s="97">
        <f t="shared" si="4"/>
        <v>71</v>
      </c>
      <c r="AU121" s="83">
        <f t="shared" si="7"/>
        <v>-2.7999999999999972</v>
      </c>
      <c r="AV121" s="84"/>
      <c r="AW121" s="83"/>
      <c r="AX121" s="82"/>
      <c r="AY121" s="114"/>
      <c r="BC121" s="82"/>
      <c r="BE121" s="82"/>
    </row>
    <row r="122" spans="1:57" s="115" customFormat="1">
      <c r="A122" s="81"/>
      <c r="B122" s="82"/>
      <c r="C122" s="82"/>
      <c r="D122" s="82"/>
      <c r="E122" s="83">
        <f t="shared" si="5"/>
        <v>0</v>
      </c>
      <c r="F122" s="84"/>
      <c r="G122" s="82">
        <f t="shared" si="6"/>
        <v>0</v>
      </c>
      <c r="H122" s="85"/>
      <c r="I122" s="83"/>
      <c r="J122" s="81"/>
      <c r="K122" s="84"/>
      <c r="L122" s="84"/>
      <c r="M122" s="86"/>
      <c r="N122" s="87"/>
      <c r="O122" s="87"/>
      <c r="P122" s="88"/>
      <c r="Q122" s="87"/>
      <c r="R122" s="14"/>
      <c r="S122" s="114"/>
      <c r="T122" s="439"/>
      <c r="U122" s="439"/>
      <c r="V122" s="439"/>
      <c r="W122" s="81"/>
      <c r="X122" s="91"/>
      <c r="Y122" s="14"/>
      <c r="Z122" s="14"/>
      <c r="AA122" s="14"/>
      <c r="AB122" s="14"/>
      <c r="AC122" s="14"/>
      <c r="AD122" s="81"/>
      <c r="AE122" s="92"/>
      <c r="AF122" s="92"/>
      <c r="AG122" s="92"/>
      <c r="AH122" s="93"/>
      <c r="AI122" s="14"/>
      <c r="AJ122" s="14"/>
      <c r="AK122" s="14"/>
      <c r="AL122" s="14"/>
      <c r="AM122" s="15"/>
      <c r="AN122" s="114"/>
      <c r="AO122" s="114"/>
      <c r="AP122" s="114"/>
      <c r="AQ122" s="94">
        <v>42047</v>
      </c>
      <c r="AR122" s="95">
        <v>44.2</v>
      </c>
      <c r="AS122" s="96">
        <v>21</v>
      </c>
      <c r="AT122" s="97">
        <f t="shared" si="4"/>
        <v>65.2</v>
      </c>
      <c r="AU122" s="83">
        <f t="shared" si="7"/>
        <v>-5.7999999999999972</v>
      </c>
      <c r="AV122" s="84"/>
      <c r="AW122" s="83"/>
      <c r="AX122" s="82"/>
      <c r="AY122" s="114"/>
      <c r="BC122" s="82"/>
      <c r="BE122" s="82"/>
    </row>
    <row r="123" spans="1:57" s="115" customFormat="1">
      <c r="A123" s="81"/>
      <c r="B123" s="82"/>
      <c r="C123" s="82"/>
      <c r="D123" s="82"/>
      <c r="E123" s="83">
        <f t="shared" si="5"/>
        <v>0</v>
      </c>
      <c r="F123" s="84"/>
      <c r="G123" s="82">
        <f t="shared" si="6"/>
        <v>0</v>
      </c>
      <c r="H123" s="85"/>
      <c r="I123" s="83"/>
      <c r="J123" s="81"/>
      <c r="K123" s="84"/>
      <c r="L123" s="84"/>
      <c r="M123" s="86"/>
      <c r="N123" s="87"/>
      <c r="O123" s="87"/>
      <c r="P123" s="88"/>
      <c r="Q123" s="87"/>
      <c r="R123" s="14"/>
      <c r="S123" s="114"/>
      <c r="T123" s="439"/>
      <c r="U123" s="439"/>
      <c r="V123" s="439"/>
      <c r="W123" s="81"/>
      <c r="X123" s="91"/>
      <c r="Y123" s="14"/>
      <c r="Z123" s="14"/>
      <c r="AA123" s="14"/>
      <c r="AB123" s="14"/>
      <c r="AC123" s="14"/>
      <c r="AD123" s="81"/>
      <c r="AE123" s="92"/>
      <c r="AF123" s="92"/>
      <c r="AG123" s="92"/>
      <c r="AH123" s="93"/>
      <c r="AI123" s="14"/>
      <c r="AJ123" s="14"/>
      <c r="AK123" s="14"/>
      <c r="AL123" s="14"/>
      <c r="AM123" s="15"/>
      <c r="AN123" s="114"/>
      <c r="AO123" s="114"/>
      <c r="AP123" s="114"/>
      <c r="AQ123" s="94">
        <v>42061</v>
      </c>
      <c r="AR123" s="95">
        <v>41</v>
      </c>
      <c r="AS123" s="96">
        <v>21.8</v>
      </c>
      <c r="AT123" s="97">
        <f t="shared" si="4"/>
        <v>62.8</v>
      </c>
      <c r="AU123" s="83">
        <f t="shared" si="7"/>
        <v>-2.4000000000000057</v>
      </c>
      <c r="AV123" s="84"/>
      <c r="AW123" s="83"/>
      <c r="AX123" s="82"/>
      <c r="AY123" s="114"/>
      <c r="BC123" s="82"/>
      <c r="BE123" s="82"/>
    </row>
    <row r="124" spans="1:57" s="115" customFormat="1">
      <c r="A124" s="81"/>
      <c r="B124" s="82"/>
      <c r="C124" s="82"/>
      <c r="D124" s="82"/>
      <c r="E124" s="83">
        <f t="shared" si="5"/>
        <v>0</v>
      </c>
      <c r="F124" s="84"/>
      <c r="G124" s="82">
        <f t="shared" si="6"/>
        <v>0</v>
      </c>
      <c r="H124" s="85"/>
      <c r="I124" s="83"/>
      <c r="J124" s="81"/>
      <c r="K124" s="84"/>
      <c r="L124" s="84"/>
      <c r="M124" s="86"/>
      <c r="N124" s="87"/>
      <c r="O124" s="87"/>
      <c r="P124" s="88"/>
      <c r="Q124" s="87"/>
      <c r="R124" s="14"/>
      <c r="S124" s="114"/>
      <c r="T124" s="439"/>
      <c r="U124" s="439"/>
      <c r="V124" s="439"/>
      <c r="W124" s="81"/>
      <c r="X124" s="91"/>
      <c r="Y124" s="14"/>
      <c r="Z124" s="14"/>
      <c r="AA124" s="14"/>
      <c r="AB124" s="14"/>
      <c r="AC124" s="14"/>
      <c r="AD124" s="81"/>
      <c r="AE124" s="92"/>
      <c r="AF124" s="92"/>
      <c r="AG124" s="92"/>
      <c r="AH124" s="93"/>
      <c r="AI124" s="14"/>
      <c r="AJ124" s="14"/>
      <c r="AK124" s="14"/>
      <c r="AL124" s="14"/>
      <c r="AM124" s="15"/>
      <c r="AN124" s="114"/>
      <c r="AO124" s="114"/>
      <c r="AP124" s="114"/>
      <c r="AQ124" s="94">
        <v>42075</v>
      </c>
      <c r="AR124" s="95">
        <v>39.4</v>
      </c>
      <c r="AS124" s="96">
        <v>20.6</v>
      </c>
      <c r="AT124" s="97">
        <f t="shared" si="4"/>
        <v>60</v>
      </c>
      <c r="AU124" s="83">
        <f t="shared" si="7"/>
        <v>-2.7999999999999972</v>
      </c>
      <c r="AV124" s="84"/>
      <c r="AW124" s="83"/>
      <c r="AX124" s="82"/>
      <c r="AY124" s="114"/>
      <c r="BC124" s="82"/>
      <c r="BE124" s="82"/>
    </row>
    <row r="125" spans="1:57" s="115" customFormat="1">
      <c r="A125" s="81"/>
      <c r="B125" s="82"/>
      <c r="C125" s="82"/>
      <c r="D125" s="82"/>
      <c r="E125" s="83">
        <f t="shared" si="5"/>
        <v>0</v>
      </c>
      <c r="F125" s="84"/>
      <c r="G125" s="82">
        <f t="shared" si="6"/>
        <v>0</v>
      </c>
      <c r="H125" s="85"/>
      <c r="I125" s="83"/>
      <c r="J125" s="81"/>
      <c r="K125" s="84"/>
      <c r="L125" s="84"/>
      <c r="M125" s="86"/>
      <c r="N125" s="87"/>
      <c r="O125" s="87"/>
      <c r="P125" s="88"/>
      <c r="Q125" s="87"/>
      <c r="R125" s="14"/>
      <c r="S125" s="114"/>
      <c r="T125" s="439"/>
      <c r="U125" s="439"/>
      <c r="V125" s="439"/>
      <c r="W125" s="81"/>
      <c r="X125" s="91"/>
      <c r="Y125" s="14"/>
      <c r="Z125" s="14"/>
      <c r="AA125" s="14"/>
      <c r="AB125" s="14"/>
      <c r="AC125" s="14"/>
      <c r="AD125" s="81"/>
      <c r="AE125" s="92"/>
      <c r="AF125" s="92"/>
      <c r="AG125" s="92"/>
      <c r="AH125" s="93"/>
      <c r="AI125" s="14"/>
      <c r="AJ125" s="14"/>
      <c r="AK125" s="14"/>
      <c r="AL125" s="14"/>
      <c r="AM125" s="15"/>
      <c r="AN125" s="114"/>
      <c r="AO125" s="114"/>
      <c r="AP125" s="114"/>
      <c r="AQ125" s="94">
        <v>42082</v>
      </c>
      <c r="AR125" s="95">
        <v>39.200000000000003</v>
      </c>
      <c r="AS125" s="96">
        <v>21</v>
      </c>
      <c r="AT125" s="97">
        <f t="shared" si="4"/>
        <v>60.2</v>
      </c>
      <c r="AU125" s="83">
        <f t="shared" si="7"/>
        <v>0.20000000000000284</v>
      </c>
      <c r="AV125" s="84"/>
      <c r="AW125" s="83"/>
      <c r="AX125" s="82"/>
      <c r="AY125" s="114"/>
      <c r="BC125" s="82"/>
      <c r="BE125" s="82"/>
    </row>
    <row r="126" spans="1:57" s="115" customFormat="1">
      <c r="A126" s="81"/>
      <c r="B126" s="82"/>
      <c r="C126" s="82"/>
      <c r="D126" s="82"/>
      <c r="E126" s="83">
        <f t="shared" si="5"/>
        <v>0</v>
      </c>
      <c r="F126" s="84"/>
      <c r="G126" s="82">
        <f t="shared" si="6"/>
        <v>0</v>
      </c>
      <c r="H126" s="85"/>
      <c r="I126" s="83"/>
      <c r="J126" s="81"/>
      <c r="K126" s="84"/>
      <c r="L126" s="84"/>
      <c r="M126" s="86"/>
      <c r="N126" s="87"/>
      <c r="O126" s="87"/>
      <c r="P126" s="88"/>
      <c r="Q126" s="87"/>
      <c r="R126" s="14"/>
      <c r="S126" s="114"/>
      <c r="T126" s="439"/>
      <c r="U126" s="439"/>
      <c r="V126" s="439"/>
      <c r="W126" s="81"/>
      <c r="X126" s="91"/>
      <c r="Y126" s="14"/>
      <c r="Z126" s="14"/>
      <c r="AA126" s="14"/>
      <c r="AB126" s="14"/>
      <c r="AC126" s="14"/>
      <c r="AD126" s="81"/>
      <c r="AE126" s="92"/>
      <c r="AF126" s="92"/>
      <c r="AG126" s="92"/>
      <c r="AH126" s="93"/>
      <c r="AI126" s="14"/>
      <c r="AJ126" s="14"/>
      <c r="AK126" s="14"/>
      <c r="AL126" s="14"/>
      <c r="AM126" s="15"/>
      <c r="AN126" s="114"/>
      <c r="AO126" s="114"/>
      <c r="AP126" s="114"/>
      <c r="AQ126" s="94">
        <v>42089</v>
      </c>
      <c r="AR126" s="95">
        <v>40.200000000000003</v>
      </c>
      <c r="AS126" s="96">
        <v>21.5</v>
      </c>
      <c r="AT126" s="97">
        <f t="shared" si="4"/>
        <v>61.7</v>
      </c>
      <c r="AU126" s="83">
        <f t="shared" si="7"/>
        <v>1.5</v>
      </c>
      <c r="AV126" s="84"/>
      <c r="AW126" s="83"/>
      <c r="AX126" s="82"/>
      <c r="AY126" s="114"/>
      <c r="BC126" s="82"/>
      <c r="BE126" s="82"/>
    </row>
    <row r="127" spans="1:57" s="115" customFormat="1">
      <c r="A127" s="81"/>
      <c r="B127" s="82"/>
      <c r="C127" s="82"/>
      <c r="D127" s="82"/>
      <c r="E127" s="83">
        <f t="shared" si="5"/>
        <v>0</v>
      </c>
      <c r="F127" s="84"/>
      <c r="G127" s="82">
        <f t="shared" si="6"/>
        <v>0</v>
      </c>
      <c r="H127" s="85"/>
      <c r="I127" s="83"/>
      <c r="J127" s="81"/>
      <c r="K127" s="84"/>
      <c r="L127" s="84"/>
      <c r="M127" s="86"/>
      <c r="N127" s="87"/>
      <c r="O127" s="87"/>
      <c r="P127" s="88"/>
      <c r="Q127" s="87"/>
      <c r="R127" s="14"/>
      <c r="S127" s="114"/>
      <c r="T127" s="439"/>
      <c r="U127" s="439"/>
      <c r="V127" s="439"/>
      <c r="W127" s="81"/>
      <c r="X127" s="91"/>
      <c r="Y127" s="14"/>
      <c r="Z127" s="14"/>
      <c r="AA127" s="14"/>
      <c r="AB127" s="14"/>
      <c r="AC127" s="14"/>
      <c r="AD127" s="81"/>
      <c r="AE127" s="92"/>
      <c r="AF127" s="92"/>
      <c r="AG127" s="92"/>
      <c r="AH127" s="93"/>
      <c r="AI127" s="14"/>
      <c r="AJ127" s="14"/>
      <c r="AK127" s="14"/>
      <c r="AL127" s="14"/>
      <c r="AM127" s="15"/>
      <c r="AN127" s="114"/>
      <c r="AO127" s="114"/>
      <c r="AP127" s="114"/>
      <c r="AQ127" s="94">
        <v>42096</v>
      </c>
      <c r="AR127" s="95">
        <v>41.5</v>
      </c>
      <c r="AS127" s="96">
        <v>21</v>
      </c>
      <c r="AT127" s="97">
        <f t="shared" si="4"/>
        <v>62.5</v>
      </c>
      <c r="AU127" s="83">
        <f t="shared" si="7"/>
        <v>0.79999999999999716</v>
      </c>
      <c r="AV127" s="84"/>
      <c r="AW127" s="83"/>
      <c r="AX127" s="82"/>
      <c r="AY127" s="114"/>
      <c r="BC127" s="82"/>
      <c r="BE127" s="82"/>
    </row>
    <row r="128" spans="1:57" s="115" customFormat="1">
      <c r="A128" s="81"/>
      <c r="B128" s="82"/>
      <c r="C128" s="82"/>
      <c r="D128" s="82"/>
      <c r="E128" s="83">
        <f t="shared" si="5"/>
        <v>0</v>
      </c>
      <c r="F128" s="84"/>
      <c r="G128" s="82">
        <f t="shared" si="6"/>
        <v>0</v>
      </c>
      <c r="H128" s="85"/>
      <c r="I128" s="83"/>
      <c r="J128" s="81"/>
      <c r="K128" s="84"/>
      <c r="L128" s="84"/>
      <c r="M128" s="86"/>
      <c r="N128" s="87"/>
      <c r="O128" s="87"/>
      <c r="P128" s="88"/>
      <c r="Q128" s="87"/>
      <c r="R128" s="14"/>
      <c r="S128" s="114"/>
      <c r="T128" s="439"/>
      <c r="U128" s="439"/>
      <c r="V128" s="439"/>
      <c r="W128" s="81"/>
      <c r="X128" s="91"/>
      <c r="Y128" s="14"/>
      <c r="Z128" s="14"/>
      <c r="AA128" s="14"/>
      <c r="AB128" s="14"/>
      <c r="AC128" s="14"/>
      <c r="AD128" s="81"/>
      <c r="AE128" s="92"/>
      <c r="AF128" s="92"/>
      <c r="AG128" s="92"/>
      <c r="AH128" s="93"/>
      <c r="AI128" s="14"/>
      <c r="AJ128" s="14"/>
      <c r="AK128" s="14"/>
      <c r="AL128" s="14"/>
      <c r="AM128" s="15"/>
      <c r="AN128" s="114"/>
      <c r="AO128" s="114"/>
      <c r="AP128" s="114"/>
      <c r="AQ128" s="94">
        <v>42103</v>
      </c>
      <c r="AR128" s="95">
        <v>41.1</v>
      </c>
      <c r="AS128" s="96">
        <v>20.2</v>
      </c>
      <c r="AT128" s="97">
        <f t="shared" si="4"/>
        <v>61.3</v>
      </c>
      <c r="AU128" s="83">
        <f t="shared" si="7"/>
        <v>-1.2000000000000028</v>
      </c>
      <c r="AV128" s="84"/>
      <c r="AW128" s="83"/>
      <c r="AX128" s="82"/>
      <c r="AY128" s="114"/>
      <c r="BC128" s="82"/>
      <c r="BE128" s="82"/>
    </row>
    <row r="129" spans="1:57" s="115" customFormat="1">
      <c r="A129" s="81"/>
      <c r="B129" s="82"/>
      <c r="C129" s="82"/>
      <c r="D129" s="82"/>
      <c r="E129" s="83">
        <f t="shared" si="5"/>
        <v>0</v>
      </c>
      <c r="F129" s="84"/>
      <c r="G129" s="82">
        <f t="shared" si="6"/>
        <v>0</v>
      </c>
      <c r="H129" s="85"/>
      <c r="I129" s="83"/>
      <c r="J129" s="81"/>
      <c r="K129" s="84"/>
      <c r="L129" s="84"/>
      <c r="M129" s="86"/>
      <c r="N129" s="87"/>
      <c r="O129" s="87"/>
      <c r="P129" s="88"/>
      <c r="Q129" s="87"/>
      <c r="R129" s="14"/>
      <c r="S129" s="114"/>
      <c r="T129" s="439"/>
      <c r="U129" s="439"/>
      <c r="V129" s="439"/>
      <c r="W129" s="81"/>
      <c r="X129" s="91"/>
      <c r="Y129" s="14"/>
      <c r="Z129" s="14"/>
      <c r="AA129" s="14"/>
      <c r="AB129" s="14"/>
      <c r="AC129" s="14"/>
      <c r="AD129" s="81"/>
      <c r="AE129" s="92"/>
      <c r="AF129" s="92"/>
      <c r="AG129" s="92"/>
      <c r="AH129" s="93"/>
      <c r="AI129" s="14"/>
      <c r="AJ129" s="14"/>
      <c r="AK129" s="14"/>
      <c r="AL129" s="14"/>
      <c r="AM129" s="15"/>
      <c r="AN129" s="114"/>
      <c r="AO129" s="114"/>
      <c r="AP129" s="114"/>
      <c r="AQ129" s="94">
        <v>42110</v>
      </c>
      <c r="AR129" s="95">
        <v>45.3</v>
      </c>
      <c r="AS129" s="96">
        <v>18.600000000000001</v>
      </c>
      <c r="AT129" s="97">
        <f t="shared" si="4"/>
        <v>63.9</v>
      </c>
      <c r="AU129" s="83">
        <f t="shared" si="7"/>
        <v>2.6000000000000014</v>
      </c>
      <c r="AV129" s="84"/>
      <c r="AW129" s="83"/>
      <c r="AX129" s="82"/>
      <c r="AY129" s="114"/>
      <c r="BC129" s="82"/>
      <c r="BE129" s="82"/>
    </row>
    <row r="130" spans="1:57" s="115" customFormat="1">
      <c r="A130" s="81"/>
      <c r="B130" s="82"/>
      <c r="C130" s="82"/>
      <c r="D130" s="82"/>
      <c r="E130" s="83">
        <f t="shared" si="5"/>
        <v>0</v>
      </c>
      <c r="F130" s="84"/>
      <c r="G130" s="82">
        <f t="shared" si="6"/>
        <v>0</v>
      </c>
      <c r="H130" s="85"/>
      <c r="I130" s="83"/>
      <c r="J130" s="81"/>
      <c r="K130" s="84"/>
      <c r="L130" s="84"/>
      <c r="M130" s="86"/>
      <c r="N130" s="87"/>
      <c r="O130" s="87"/>
      <c r="P130" s="88"/>
      <c r="Q130" s="87"/>
      <c r="R130" s="14"/>
      <c r="S130" s="114"/>
      <c r="T130" s="439"/>
      <c r="U130" s="439"/>
      <c r="V130" s="439"/>
      <c r="W130" s="81"/>
      <c r="X130" s="91"/>
      <c r="Y130" s="14"/>
      <c r="Z130" s="14"/>
      <c r="AA130" s="14"/>
      <c r="AB130" s="14"/>
      <c r="AC130" s="14"/>
      <c r="AD130" s="81"/>
      <c r="AE130" s="92"/>
      <c r="AF130" s="92"/>
      <c r="AG130" s="92"/>
      <c r="AH130" s="93"/>
      <c r="AI130" s="14"/>
      <c r="AJ130" s="14"/>
      <c r="AK130" s="14"/>
      <c r="AL130" s="14"/>
      <c r="AM130" s="15"/>
      <c r="AN130" s="114"/>
      <c r="AO130" s="114"/>
      <c r="AP130" s="114"/>
      <c r="AQ130" s="94">
        <v>42117</v>
      </c>
      <c r="AR130" s="95">
        <v>43.9</v>
      </c>
      <c r="AS130" s="96">
        <v>18.8</v>
      </c>
      <c r="AT130" s="97">
        <f t="shared" ref="AT130:AT193" si="8">AR130+AS130</f>
        <v>62.7</v>
      </c>
      <c r="AU130" s="83">
        <f t="shared" si="7"/>
        <v>-1.1999999999999957</v>
      </c>
      <c r="AV130" s="84"/>
      <c r="AW130" s="83"/>
      <c r="AX130" s="82"/>
      <c r="AY130" s="114"/>
      <c r="BC130" s="82"/>
      <c r="BE130" s="82"/>
    </row>
    <row r="131" spans="1:57" s="115" customFormat="1">
      <c r="A131" s="81"/>
      <c r="B131" s="82"/>
      <c r="C131" s="82"/>
      <c r="D131" s="82"/>
      <c r="E131" s="83">
        <f t="shared" ref="E131:E194" si="9">D131-D130</f>
        <v>0</v>
      </c>
      <c r="F131" s="84"/>
      <c r="G131" s="82">
        <f t="shared" ref="G131:G194" si="10">F131-F130</f>
        <v>0</v>
      </c>
      <c r="H131" s="85"/>
      <c r="I131" s="83"/>
      <c r="J131" s="81"/>
      <c r="K131" s="84"/>
      <c r="L131" s="84"/>
      <c r="M131" s="86"/>
      <c r="N131" s="87"/>
      <c r="O131" s="87"/>
      <c r="P131" s="88"/>
      <c r="Q131" s="87"/>
      <c r="R131" s="14"/>
      <c r="S131" s="114"/>
      <c r="T131" s="439"/>
      <c r="U131" s="439"/>
      <c r="V131" s="439"/>
      <c r="W131" s="81"/>
      <c r="X131" s="91"/>
      <c r="Y131" s="14"/>
      <c r="Z131" s="14"/>
      <c r="AA131" s="14"/>
      <c r="AB131" s="14"/>
      <c r="AC131" s="14"/>
      <c r="AD131" s="81"/>
      <c r="AE131" s="92"/>
      <c r="AF131" s="92"/>
      <c r="AG131" s="92"/>
      <c r="AH131" s="93"/>
      <c r="AI131" s="14"/>
      <c r="AJ131" s="14"/>
      <c r="AK131" s="14"/>
      <c r="AL131" s="14"/>
      <c r="AM131" s="15"/>
      <c r="AN131" s="114"/>
      <c r="AO131" s="114"/>
      <c r="AP131" s="114"/>
      <c r="AQ131" s="94">
        <v>42124</v>
      </c>
      <c r="AR131" s="95">
        <v>43</v>
      </c>
      <c r="AS131" s="96">
        <v>15.2</v>
      </c>
      <c r="AT131" s="97">
        <f t="shared" si="8"/>
        <v>58.2</v>
      </c>
      <c r="AU131" s="83">
        <f t="shared" ref="AU131:AU194" si="11">AT131-AT130</f>
        <v>-4.5</v>
      </c>
      <c r="AV131" s="84"/>
      <c r="AW131" s="83"/>
      <c r="AX131" s="82"/>
      <c r="AY131" s="114"/>
      <c r="BC131" s="82"/>
      <c r="BE131" s="82"/>
    </row>
    <row r="132" spans="1:57" s="115" customFormat="1">
      <c r="A132" s="81"/>
      <c r="B132" s="82"/>
      <c r="C132" s="82"/>
      <c r="D132" s="82"/>
      <c r="E132" s="83">
        <f t="shared" si="9"/>
        <v>0</v>
      </c>
      <c r="F132" s="84"/>
      <c r="G132" s="82">
        <f t="shared" si="10"/>
        <v>0</v>
      </c>
      <c r="H132" s="85"/>
      <c r="I132" s="83"/>
      <c r="J132" s="81"/>
      <c r="K132" s="84"/>
      <c r="L132" s="84"/>
      <c r="M132" s="86"/>
      <c r="N132" s="87"/>
      <c r="O132" s="87"/>
      <c r="P132" s="88"/>
      <c r="Q132" s="87"/>
      <c r="R132" s="14"/>
      <c r="S132" s="114"/>
      <c r="T132" s="439"/>
      <c r="U132" s="439"/>
      <c r="V132" s="439"/>
      <c r="W132" s="81"/>
      <c r="X132" s="91"/>
      <c r="Y132" s="14"/>
      <c r="Z132" s="14"/>
      <c r="AA132" s="14"/>
      <c r="AB132" s="14"/>
      <c r="AC132" s="14"/>
      <c r="AD132" s="81"/>
      <c r="AE132" s="92"/>
      <c r="AF132" s="92"/>
      <c r="AG132" s="92"/>
      <c r="AH132" s="93"/>
      <c r="AI132" s="14"/>
      <c r="AJ132" s="14"/>
      <c r="AK132" s="14"/>
      <c r="AL132" s="14"/>
      <c r="AM132" s="15"/>
      <c r="AN132" s="114"/>
      <c r="AO132" s="114"/>
      <c r="AP132" s="114"/>
      <c r="AQ132" s="94">
        <v>42131</v>
      </c>
      <c r="AR132" s="95">
        <v>43.4</v>
      </c>
      <c r="AS132" s="96">
        <v>14.3</v>
      </c>
      <c r="AT132" s="97">
        <f t="shared" si="8"/>
        <v>57.7</v>
      </c>
      <c r="AU132" s="83">
        <f t="shared" si="11"/>
        <v>-0.5</v>
      </c>
      <c r="AV132" s="84"/>
      <c r="AW132" s="83"/>
      <c r="AX132" s="82"/>
      <c r="AY132" s="114"/>
      <c r="BC132" s="82"/>
      <c r="BE132" s="82"/>
    </row>
    <row r="133" spans="1:57" s="115" customFormat="1">
      <c r="A133" s="81"/>
      <c r="B133" s="82"/>
      <c r="C133" s="82"/>
      <c r="D133" s="82"/>
      <c r="E133" s="83">
        <f t="shared" si="9"/>
        <v>0</v>
      </c>
      <c r="F133" s="84"/>
      <c r="G133" s="82">
        <f t="shared" si="10"/>
        <v>0</v>
      </c>
      <c r="H133" s="85"/>
      <c r="I133" s="83"/>
      <c r="J133" s="81"/>
      <c r="K133" s="84"/>
      <c r="L133" s="84"/>
      <c r="M133" s="86"/>
      <c r="N133" s="87"/>
      <c r="O133" s="87"/>
      <c r="P133" s="88"/>
      <c r="Q133" s="87"/>
      <c r="R133" s="14"/>
      <c r="S133" s="114"/>
      <c r="T133" s="439"/>
      <c r="U133" s="439"/>
      <c r="V133" s="439"/>
      <c r="W133" s="81"/>
      <c r="X133" s="91"/>
      <c r="Y133" s="14"/>
      <c r="Z133" s="14"/>
      <c r="AA133" s="14"/>
      <c r="AB133" s="14"/>
      <c r="AC133" s="14"/>
      <c r="AD133" s="81"/>
      <c r="AE133" s="92"/>
      <c r="AF133" s="92"/>
      <c r="AG133" s="92"/>
      <c r="AH133" s="93"/>
      <c r="AI133" s="14"/>
      <c r="AJ133" s="14"/>
      <c r="AK133" s="14"/>
      <c r="AL133" s="14"/>
      <c r="AM133" s="15"/>
      <c r="AN133" s="114"/>
      <c r="AO133" s="114"/>
      <c r="AP133" s="114"/>
      <c r="AQ133" s="94">
        <v>42138</v>
      </c>
      <c r="AR133" s="95">
        <v>41.4</v>
      </c>
      <c r="AS133" s="96">
        <v>14.6</v>
      </c>
      <c r="AT133" s="97">
        <f t="shared" si="8"/>
        <v>56</v>
      </c>
      <c r="AU133" s="83">
        <f t="shared" si="11"/>
        <v>-1.7000000000000028</v>
      </c>
      <c r="AV133" s="84"/>
      <c r="AW133" s="83"/>
      <c r="AX133" s="82"/>
      <c r="AY133" s="114"/>
      <c r="BC133" s="82"/>
      <c r="BE133" s="82"/>
    </row>
    <row r="134" spans="1:57" s="115" customFormat="1">
      <c r="A134" s="81"/>
      <c r="B134" s="82"/>
      <c r="C134" s="82"/>
      <c r="D134" s="82"/>
      <c r="E134" s="83">
        <f t="shared" si="9"/>
        <v>0</v>
      </c>
      <c r="F134" s="84"/>
      <c r="G134" s="82">
        <f t="shared" si="10"/>
        <v>0</v>
      </c>
      <c r="H134" s="85"/>
      <c r="I134" s="83"/>
      <c r="J134" s="81"/>
      <c r="K134" s="84"/>
      <c r="L134" s="84"/>
      <c r="M134" s="86"/>
      <c r="N134" s="87"/>
      <c r="O134" s="87"/>
      <c r="P134" s="88"/>
      <c r="Q134" s="87"/>
      <c r="R134" s="14"/>
      <c r="S134" s="114"/>
      <c r="T134" s="439"/>
      <c r="U134" s="439"/>
      <c r="V134" s="439"/>
      <c r="W134" s="81"/>
      <c r="X134" s="91"/>
      <c r="Y134" s="14"/>
      <c r="Z134" s="14"/>
      <c r="AA134" s="14"/>
      <c r="AB134" s="14"/>
      <c r="AC134" s="14"/>
      <c r="AD134" s="81"/>
      <c r="AE134" s="92"/>
      <c r="AF134" s="92"/>
      <c r="AG134" s="92"/>
      <c r="AH134" s="93"/>
      <c r="AI134" s="14"/>
      <c r="AJ134" s="14"/>
      <c r="AK134" s="14"/>
      <c r="AL134" s="14"/>
      <c r="AM134" s="15"/>
      <c r="AN134" s="114"/>
      <c r="AO134" s="114"/>
      <c r="AP134" s="114"/>
      <c r="AQ134" s="94">
        <v>42145</v>
      </c>
      <c r="AR134" s="95">
        <v>40.700000000000003</v>
      </c>
      <c r="AS134" s="96">
        <v>12.8</v>
      </c>
      <c r="AT134" s="97">
        <f t="shared" si="8"/>
        <v>53.5</v>
      </c>
      <c r="AU134" s="83">
        <f t="shared" si="11"/>
        <v>-2.5</v>
      </c>
      <c r="AV134" s="84"/>
      <c r="AW134" s="83"/>
      <c r="AX134" s="82"/>
      <c r="AY134" s="114"/>
      <c r="BC134" s="82"/>
      <c r="BE134" s="82"/>
    </row>
    <row r="135" spans="1:57" s="115" customFormat="1">
      <c r="A135" s="81"/>
      <c r="B135" s="82"/>
      <c r="C135" s="82"/>
      <c r="D135" s="82"/>
      <c r="E135" s="83">
        <f t="shared" si="9"/>
        <v>0</v>
      </c>
      <c r="F135" s="84"/>
      <c r="G135" s="82">
        <f t="shared" si="10"/>
        <v>0</v>
      </c>
      <c r="H135" s="85"/>
      <c r="I135" s="83"/>
      <c r="J135" s="81"/>
      <c r="K135" s="84"/>
      <c r="L135" s="84"/>
      <c r="M135" s="86"/>
      <c r="N135" s="87"/>
      <c r="O135" s="87"/>
      <c r="P135" s="88"/>
      <c r="Q135" s="87"/>
      <c r="R135" s="14"/>
      <c r="S135" s="114"/>
      <c r="T135" s="439"/>
      <c r="U135" s="439"/>
      <c r="V135" s="439"/>
      <c r="W135" s="81"/>
      <c r="X135" s="91"/>
      <c r="Y135" s="14"/>
      <c r="Z135" s="14"/>
      <c r="AA135" s="14"/>
      <c r="AB135" s="14"/>
      <c r="AC135" s="14"/>
      <c r="AD135" s="81"/>
      <c r="AE135" s="92"/>
      <c r="AF135" s="92"/>
      <c r="AG135" s="92"/>
      <c r="AH135" s="93"/>
      <c r="AI135" s="14"/>
      <c r="AJ135" s="14"/>
      <c r="AK135" s="14"/>
      <c r="AL135" s="14"/>
      <c r="AM135" s="15"/>
      <c r="AN135" s="114"/>
      <c r="AO135" s="114"/>
      <c r="AP135" s="114"/>
      <c r="AQ135" s="94">
        <v>42152</v>
      </c>
      <c r="AR135" s="95">
        <v>42.8</v>
      </c>
      <c r="AS135" s="96">
        <v>14.2</v>
      </c>
      <c r="AT135" s="97">
        <f t="shared" si="8"/>
        <v>57</v>
      </c>
      <c r="AU135" s="83">
        <f t="shared" si="11"/>
        <v>3.5</v>
      </c>
      <c r="AV135" s="84"/>
      <c r="AW135" s="83"/>
      <c r="AX135" s="82"/>
      <c r="AY135" s="114"/>
      <c r="BC135" s="82"/>
      <c r="BE135" s="82"/>
    </row>
    <row r="136" spans="1:57" s="115" customFormat="1">
      <c r="A136" s="81"/>
      <c r="B136" s="82"/>
      <c r="C136" s="82"/>
      <c r="D136" s="82"/>
      <c r="E136" s="83">
        <f t="shared" si="9"/>
        <v>0</v>
      </c>
      <c r="F136" s="84"/>
      <c r="G136" s="82">
        <f t="shared" si="10"/>
        <v>0</v>
      </c>
      <c r="H136" s="85"/>
      <c r="I136" s="83"/>
      <c r="J136" s="81"/>
      <c r="K136" s="84"/>
      <c r="L136" s="84"/>
      <c r="M136" s="86"/>
      <c r="N136" s="87"/>
      <c r="O136" s="87"/>
      <c r="P136" s="88"/>
      <c r="Q136" s="87"/>
      <c r="R136" s="14"/>
      <c r="S136" s="114"/>
      <c r="T136" s="439"/>
      <c r="U136" s="439"/>
      <c r="V136" s="439"/>
      <c r="W136" s="81"/>
      <c r="X136" s="91"/>
      <c r="Y136" s="14"/>
      <c r="Z136" s="14"/>
      <c r="AA136" s="14"/>
      <c r="AB136" s="14"/>
      <c r="AC136" s="14"/>
      <c r="AD136" s="81"/>
      <c r="AE136" s="92"/>
      <c r="AF136" s="92"/>
      <c r="AG136" s="92"/>
      <c r="AH136" s="93"/>
      <c r="AI136" s="14"/>
      <c r="AJ136" s="14"/>
      <c r="AK136" s="14"/>
      <c r="AL136" s="14"/>
      <c r="AM136" s="15"/>
      <c r="AN136" s="114"/>
      <c r="AO136" s="114"/>
      <c r="AP136" s="114"/>
      <c r="AQ136" s="94">
        <v>42159</v>
      </c>
      <c r="AR136" s="95">
        <v>41.8</v>
      </c>
      <c r="AS136" s="96">
        <v>13</v>
      </c>
      <c r="AT136" s="97">
        <f t="shared" si="8"/>
        <v>54.8</v>
      </c>
      <c r="AU136" s="83">
        <f t="shared" si="11"/>
        <v>-2.2000000000000028</v>
      </c>
      <c r="AV136" s="84"/>
      <c r="AW136" s="83"/>
      <c r="AX136" s="82"/>
      <c r="AY136" s="114"/>
      <c r="BC136" s="82"/>
      <c r="BE136" s="82"/>
    </row>
    <row r="137" spans="1:57" s="115" customFormat="1">
      <c r="A137" s="81"/>
      <c r="B137" s="82"/>
      <c r="C137" s="82"/>
      <c r="D137" s="82"/>
      <c r="E137" s="83">
        <f t="shared" si="9"/>
        <v>0</v>
      </c>
      <c r="F137" s="84"/>
      <c r="G137" s="82">
        <f t="shared" si="10"/>
        <v>0</v>
      </c>
      <c r="H137" s="85"/>
      <c r="I137" s="83"/>
      <c r="J137" s="81"/>
      <c r="K137" s="84"/>
      <c r="L137" s="84"/>
      <c r="M137" s="86"/>
      <c r="N137" s="87"/>
      <c r="O137" s="87"/>
      <c r="P137" s="88"/>
      <c r="Q137" s="87"/>
      <c r="R137" s="14"/>
      <c r="S137" s="114"/>
      <c r="T137" s="439"/>
      <c r="U137" s="439"/>
      <c r="V137" s="439"/>
      <c r="W137" s="81"/>
      <c r="X137" s="91"/>
      <c r="Y137" s="14"/>
      <c r="Z137" s="14"/>
      <c r="AA137" s="14"/>
      <c r="AB137" s="14"/>
      <c r="AC137" s="14"/>
      <c r="AD137" s="81"/>
      <c r="AE137" s="92"/>
      <c r="AF137" s="92"/>
      <c r="AG137" s="92"/>
      <c r="AH137" s="93"/>
      <c r="AI137" s="14"/>
      <c r="AJ137" s="14"/>
      <c r="AK137" s="14"/>
      <c r="AL137" s="14"/>
      <c r="AM137" s="15"/>
      <c r="AN137" s="114"/>
      <c r="AO137" s="114"/>
      <c r="AP137" s="114"/>
      <c r="AQ137" s="94">
        <v>42173</v>
      </c>
      <c r="AR137" s="95">
        <v>42.4</v>
      </c>
      <c r="AS137" s="96">
        <v>14.4</v>
      </c>
      <c r="AT137" s="97">
        <f t="shared" si="8"/>
        <v>56.8</v>
      </c>
      <c r="AU137" s="83">
        <f t="shared" si="11"/>
        <v>2</v>
      </c>
      <c r="AV137" s="84"/>
      <c r="AW137" s="83"/>
      <c r="AX137" s="82"/>
      <c r="AY137" s="114"/>
      <c r="BC137" s="82"/>
      <c r="BE137" s="82"/>
    </row>
    <row r="138" spans="1:57" s="115" customFormat="1">
      <c r="A138" s="81"/>
      <c r="B138" s="82"/>
      <c r="C138" s="82"/>
      <c r="D138" s="82"/>
      <c r="E138" s="83">
        <f t="shared" si="9"/>
        <v>0</v>
      </c>
      <c r="F138" s="84"/>
      <c r="G138" s="82">
        <f t="shared" si="10"/>
        <v>0</v>
      </c>
      <c r="H138" s="85"/>
      <c r="I138" s="83"/>
      <c r="J138" s="81"/>
      <c r="K138" s="84"/>
      <c r="L138" s="84"/>
      <c r="M138" s="86"/>
      <c r="N138" s="87"/>
      <c r="O138" s="87"/>
      <c r="P138" s="88"/>
      <c r="Q138" s="87"/>
      <c r="R138" s="14"/>
      <c r="S138" s="114"/>
      <c r="T138" s="439"/>
      <c r="U138" s="439"/>
      <c r="V138" s="439"/>
      <c r="W138" s="81"/>
      <c r="X138" s="91"/>
      <c r="Y138" s="14"/>
      <c r="Z138" s="14"/>
      <c r="AA138" s="14"/>
      <c r="AB138" s="14"/>
      <c r="AC138" s="14"/>
      <c r="AD138" s="81"/>
      <c r="AE138" s="92"/>
      <c r="AF138" s="92"/>
      <c r="AG138" s="92"/>
      <c r="AH138" s="93"/>
      <c r="AI138" s="14"/>
      <c r="AJ138" s="14"/>
      <c r="AK138" s="14"/>
      <c r="AL138" s="14"/>
      <c r="AM138" s="15"/>
      <c r="AN138" s="114"/>
      <c r="AO138" s="114"/>
      <c r="AP138" s="114"/>
      <c r="AQ138" s="94">
        <v>42180</v>
      </c>
      <c r="AR138" s="95">
        <v>41.8</v>
      </c>
      <c r="AS138" s="96">
        <v>13.7</v>
      </c>
      <c r="AT138" s="97">
        <f t="shared" si="8"/>
        <v>55.5</v>
      </c>
      <c r="AU138" s="83">
        <f t="shared" si="11"/>
        <v>-1.2999999999999972</v>
      </c>
      <c r="AV138" s="84"/>
      <c r="AW138" s="83"/>
      <c r="AX138" s="82"/>
      <c r="AY138" s="114"/>
      <c r="BC138" s="82"/>
      <c r="BE138" s="82"/>
    </row>
    <row r="139" spans="1:57" s="115" customFormat="1">
      <c r="A139" s="81"/>
      <c r="B139" s="82"/>
      <c r="C139" s="82"/>
      <c r="D139" s="82"/>
      <c r="E139" s="83">
        <f t="shared" si="9"/>
        <v>0</v>
      </c>
      <c r="F139" s="84"/>
      <c r="G139" s="82">
        <f t="shared" si="10"/>
        <v>0</v>
      </c>
      <c r="H139" s="85"/>
      <c r="I139" s="83"/>
      <c r="J139" s="81"/>
      <c r="K139" s="84"/>
      <c r="L139" s="84"/>
      <c r="M139" s="86"/>
      <c r="N139" s="87"/>
      <c r="O139" s="87"/>
      <c r="P139" s="88"/>
      <c r="Q139" s="87"/>
      <c r="R139" s="14"/>
      <c r="S139" s="114"/>
      <c r="T139" s="439"/>
      <c r="U139" s="439"/>
      <c r="V139" s="439"/>
      <c r="W139" s="81"/>
      <c r="X139" s="91"/>
      <c r="Y139" s="14"/>
      <c r="Z139" s="14"/>
      <c r="AA139" s="14"/>
      <c r="AB139" s="14"/>
      <c r="AC139" s="14"/>
      <c r="AD139" s="81"/>
      <c r="AE139" s="92"/>
      <c r="AF139" s="92"/>
      <c r="AG139" s="92"/>
      <c r="AH139" s="93"/>
      <c r="AI139" s="14"/>
      <c r="AJ139" s="14"/>
      <c r="AK139" s="14"/>
      <c r="AL139" s="14"/>
      <c r="AM139" s="15"/>
      <c r="AN139" s="114"/>
      <c r="AO139" s="114"/>
      <c r="AP139" s="114"/>
      <c r="AQ139" s="94">
        <v>42187</v>
      </c>
      <c r="AR139" s="95">
        <v>41</v>
      </c>
      <c r="AS139" s="96">
        <v>12.8</v>
      </c>
      <c r="AT139" s="97">
        <f t="shared" si="8"/>
        <v>53.8</v>
      </c>
      <c r="AU139" s="83">
        <f t="shared" si="11"/>
        <v>-1.7000000000000028</v>
      </c>
      <c r="AV139" s="84"/>
      <c r="AW139" s="83"/>
      <c r="AX139" s="82"/>
      <c r="AY139" s="114"/>
      <c r="BC139" s="82"/>
      <c r="BE139" s="82"/>
    </row>
    <row r="140" spans="1:57" s="115" customFormat="1">
      <c r="A140" s="81"/>
      <c r="B140" s="82"/>
      <c r="C140" s="82"/>
      <c r="D140" s="82"/>
      <c r="E140" s="83">
        <f t="shared" si="9"/>
        <v>0</v>
      </c>
      <c r="F140" s="84"/>
      <c r="G140" s="82">
        <f t="shared" si="10"/>
        <v>0</v>
      </c>
      <c r="H140" s="85"/>
      <c r="I140" s="83"/>
      <c r="J140" s="81"/>
      <c r="K140" s="84"/>
      <c r="L140" s="84"/>
      <c r="M140" s="86"/>
      <c r="N140" s="87"/>
      <c r="O140" s="87"/>
      <c r="P140" s="88"/>
      <c r="Q140" s="87"/>
      <c r="R140" s="14"/>
      <c r="S140" s="114"/>
      <c r="T140" s="439"/>
      <c r="U140" s="439"/>
      <c r="V140" s="439"/>
      <c r="W140" s="81"/>
      <c r="X140" s="91"/>
      <c r="Y140" s="14"/>
      <c r="Z140" s="14"/>
      <c r="AA140" s="14"/>
      <c r="AB140" s="14"/>
      <c r="AC140" s="14"/>
      <c r="AD140" s="81"/>
      <c r="AE140" s="92"/>
      <c r="AF140" s="92"/>
      <c r="AG140" s="92"/>
      <c r="AH140" s="93"/>
      <c r="AI140" s="14"/>
      <c r="AJ140" s="14"/>
      <c r="AK140" s="14"/>
      <c r="AL140" s="14"/>
      <c r="AM140" s="15"/>
      <c r="AN140" s="114"/>
      <c r="AO140" s="114"/>
      <c r="AP140" s="114"/>
      <c r="AQ140" s="94">
        <v>42194</v>
      </c>
      <c r="AR140" s="95">
        <v>36.1</v>
      </c>
      <c r="AS140" s="96">
        <v>12.1</v>
      </c>
      <c r="AT140" s="97">
        <f t="shared" si="8"/>
        <v>48.2</v>
      </c>
      <c r="AU140" s="83">
        <f t="shared" si="11"/>
        <v>-5.5999999999999943</v>
      </c>
      <c r="AV140" s="84"/>
      <c r="AW140" s="83"/>
      <c r="AX140" s="82"/>
      <c r="AY140" s="114"/>
      <c r="BC140" s="82"/>
      <c r="BE140" s="82"/>
    </row>
    <row r="141" spans="1:57" s="115" customFormat="1">
      <c r="A141" s="81"/>
      <c r="B141" s="82"/>
      <c r="C141" s="82"/>
      <c r="D141" s="82"/>
      <c r="E141" s="83">
        <f t="shared" si="9"/>
        <v>0</v>
      </c>
      <c r="F141" s="84"/>
      <c r="G141" s="82">
        <f t="shared" si="10"/>
        <v>0</v>
      </c>
      <c r="H141" s="85"/>
      <c r="I141" s="83"/>
      <c r="J141" s="81"/>
      <c r="K141" s="84"/>
      <c r="L141" s="84"/>
      <c r="M141" s="86"/>
      <c r="N141" s="87"/>
      <c r="O141" s="87"/>
      <c r="P141" s="88"/>
      <c r="Q141" s="87"/>
      <c r="R141" s="14"/>
      <c r="S141" s="114"/>
      <c r="T141" s="439"/>
      <c r="U141" s="439"/>
      <c r="V141" s="439"/>
      <c r="W141" s="81"/>
      <c r="X141" s="91"/>
      <c r="Y141" s="14"/>
      <c r="Z141" s="14"/>
      <c r="AA141" s="14"/>
      <c r="AB141" s="14"/>
      <c r="AC141" s="14"/>
      <c r="AD141" s="81"/>
      <c r="AE141" s="92"/>
      <c r="AF141" s="92"/>
      <c r="AG141" s="92"/>
      <c r="AH141" s="93"/>
      <c r="AI141" s="14"/>
      <c r="AJ141" s="14"/>
      <c r="AK141" s="14"/>
      <c r="AL141" s="14"/>
      <c r="AM141" s="15"/>
      <c r="AN141" s="114"/>
      <c r="AO141" s="114"/>
      <c r="AP141" s="114"/>
      <c r="AQ141" s="94">
        <v>42201</v>
      </c>
      <c r="AR141" s="95">
        <v>35.200000000000003</v>
      </c>
      <c r="AS141" s="96">
        <v>13.1</v>
      </c>
      <c r="AT141" s="97">
        <f t="shared" si="8"/>
        <v>48.300000000000004</v>
      </c>
      <c r="AU141" s="83">
        <f t="shared" si="11"/>
        <v>0.10000000000000142</v>
      </c>
      <c r="AV141" s="84"/>
      <c r="AW141" s="83"/>
      <c r="AX141" s="82"/>
      <c r="AY141" s="114"/>
      <c r="BC141" s="82"/>
      <c r="BE141" s="82"/>
    </row>
    <row r="142" spans="1:57" s="115" customFormat="1">
      <c r="A142" s="81"/>
      <c r="B142" s="82"/>
      <c r="C142" s="82"/>
      <c r="D142" s="82"/>
      <c r="E142" s="83">
        <f t="shared" si="9"/>
        <v>0</v>
      </c>
      <c r="F142" s="84"/>
      <c r="G142" s="82">
        <f t="shared" si="10"/>
        <v>0</v>
      </c>
      <c r="H142" s="85"/>
      <c r="I142" s="83"/>
      <c r="J142" s="81"/>
      <c r="K142" s="84"/>
      <c r="L142" s="84"/>
      <c r="M142" s="86"/>
      <c r="N142" s="87"/>
      <c r="O142" s="87"/>
      <c r="P142" s="88"/>
      <c r="Q142" s="87"/>
      <c r="R142" s="14"/>
      <c r="S142" s="114"/>
      <c r="T142" s="439"/>
      <c r="U142" s="439"/>
      <c r="V142" s="439"/>
      <c r="W142" s="81"/>
      <c r="X142" s="91"/>
      <c r="Y142" s="14"/>
      <c r="Z142" s="14"/>
      <c r="AA142" s="14"/>
      <c r="AB142" s="14"/>
      <c r="AC142" s="14"/>
      <c r="AD142" s="81"/>
      <c r="AE142" s="92"/>
      <c r="AF142" s="92"/>
      <c r="AG142" s="92"/>
      <c r="AH142" s="93"/>
      <c r="AI142" s="14"/>
      <c r="AJ142" s="14"/>
      <c r="AK142" s="14"/>
      <c r="AL142" s="14"/>
      <c r="AM142" s="15"/>
      <c r="AN142" s="114"/>
      <c r="AO142" s="114"/>
      <c r="AP142" s="114"/>
      <c r="AQ142" s="94">
        <v>42208</v>
      </c>
      <c r="AR142" s="95">
        <v>34.799999999999997</v>
      </c>
      <c r="AS142" s="96">
        <v>12.7</v>
      </c>
      <c r="AT142" s="97">
        <f t="shared" si="8"/>
        <v>47.5</v>
      </c>
      <c r="AU142" s="83">
        <f t="shared" si="11"/>
        <v>-0.80000000000000426</v>
      </c>
      <c r="AV142" s="84"/>
      <c r="AW142" s="83"/>
      <c r="AX142" s="82"/>
      <c r="AY142" s="114"/>
      <c r="BC142" s="82"/>
      <c r="BE142" s="82"/>
    </row>
    <row r="143" spans="1:57" s="115" customFormat="1">
      <c r="A143" s="81"/>
      <c r="B143" s="82"/>
      <c r="C143" s="82"/>
      <c r="D143" s="82"/>
      <c r="E143" s="83">
        <f t="shared" si="9"/>
        <v>0</v>
      </c>
      <c r="F143" s="84"/>
      <c r="G143" s="82">
        <f t="shared" si="10"/>
        <v>0</v>
      </c>
      <c r="H143" s="85"/>
      <c r="I143" s="83"/>
      <c r="J143" s="81"/>
      <c r="K143" s="84"/>
      <c r="L143" s="84"/>
      <c r="M143" s="86"/>
      <c r="N143" s="87"/>
      <c r="O143" s="87"/>
      <c r="P143" s="88"/>
      <c r="Q143" s="87"/>
      <c r="R143" s="14"/>
      <c r="S143" s="114"/>
      <c r="T143" s="439"/>
      <c r="U143" s="439"/>
      <c r="V143" s="439"/>
      <c r="W143" s="81"/>
      <c r="X143" s="91"/>
      <c r="Y143" s="14"/>
      <c r="Z143" s="14"/>
      <c r="AA143" s="14"/>
      <c r="AB143" s="14"/>
      <c r="AC143" s="14"/>
      <c r="AD143" s="81"/>
      <c r="AE143" s="92"/>
      <c r="AF143" s="92"/>
      <c r="AG143" s="92"/>
      <c r="AH143" s="93"/>
      <c r="AI143" s="14"/>
      <c r="AJ143" s="14"/>
      <c r="AK143" s="14"/>
      <c r="AL143" s="14"/>
      <c r="AM143" s="15"/>
      <c r="AN143" s="114"/>
      <c r="AO143" s="114"/>
      <c r="AP143" s="114"/>
      <c r="AQ143" s="94">
        <v>42215</v>
      </c>
      <c r="AR143" s="95">
        <v>34.1</v>
      </c>
      <c r="AS143" s="96">
        <v>12.1</v>
      </c>
      <c r="AT143" s="97">
        <f t="shared" si="8"/>
        <v>46.2</v>
      </c>
      <c r="AU143" s="83">
        <f t="shared" si="11"/>
        <v>-1.2999999999999972</v>
      </c>
      <c r="AV143" s="84"/>
      <c r="AW143" s="83"/>
      <c r="AX143" s="82"/>
      <c r="AY143" s="114"/>
      <c r="BC143" s="82"/>
      <c r="BE143" s="82"/>
    </row>
    <row r="144" spans="1:57" s="115" customFormat="1">
      <c r="A144" s="81"/>
      <c r="B144" s="82"/>
      <c r="C144" s="82"/>
      <c r="D144" s="82"/>
      <c r="E144" s="83">
        <f t="shared" si="9"/>
        <v>0</v>
      </c>
      <c r="F144" s="84"/>
      <c r="G144" s="82">
        <f t="shared" si="10"/>
        <v>0</v>
      </c>
      <c r="H144" s="85"/>
      <c r="I144" s="83"/>
      <c r="J144" s="81"/>
      <c r="K144" s="84"/>
      <c r="L144" s="84"/>
      <c r="M144" s="86"/>
      <c r="N144" s="87"/>
      <c r="O144" s="87"/>
      <c r="P144" s="88"/>
      <c r="Q144" s="87"/>
      <c r="R144" s="14"/>
      <c r="S144" s="114"/>
      <c r="T144" s="439"/>
      <c r="U144" s="439"/>
      <c r="V144" s="439"/>
      <c r="W144" s="81"/>
      <c r="X144" s="91"/>
      <c r="Y144" s="14"/>
      <c r="Z144" s="14"/>
      <c r="AA144" s="14"/>
      <c r="AB144" s="14"/>
      <c r="AC144" s="14"/>
      <c r="AD144" s="81"/>
      <c r="AE144" s="92"/>
      <c r="AF144" s="92"/>
      <c r="AG144" s="92"/>
      <c r="AH144" s="93"/>
      <c r="AI144" s="14"/>
      <c r="AJ144" s="14"/>
      <c r="AK144" s="14"/>
      <c r="AL144" s="14"/>
      <c r="AM144" s="15"/>
      <c r="AN144" s="114"/>
      <c r="AO144" s="114"/>
      <c r="AP144" s="114"/>
      <c r="AQ144" s="94">
        <v>42222</v>
      </c>
      <c r="AR144" s="95">
        <v>35.799999999999997</v>
      </c>
      <c r="AS144" s="96">
        <v>11</v>
      </c>
      <c r="AT144" s="97">
        <f t="shared" si="8"/>
        <v>46.8</v>
      </c>
      <c r="AU144" s="83">
        <f t="shared" si="11"/>
        <v>0.59999999999999432</v>
      </c>
      <c r="AV144" s="84"/>
      <c r="AW144" s="83"/>
      <c r="AX144" s="82"/>
      <c r="AY144" s="114"/>
      <c r="BC144" s="82"/>
      <c r="BE144" s="82"/>
    </row>
    <row r="145" spans="1:57" s="115" customFormat="1">
      <c r="A145" s="81"/>
      <c r="B145" s="82"/>
      <c r="C145" s="82"/>
      <c r="D145" s="82"/>
      <c r="E145" s="83">
        <f t="shared" si="9"/>
        <v>0</v>
      </c>
      <c r="F145" s="84"/>
      <c r="G145" s="82">
        <f t="shared" si="10"/>
        <v>0</v>
      </c>
      <c r="H145" s="85"/>
      <c r="I145" s="83"/>
      <c r="J145" s="81"/>
      <c r="K145" s="84"/>
      <c r="L145" s="84"/>
      <c r="M145" s="86"/>
      <c r="N145" s="87"/>
      <c r="O145" s="87"/>
      <c r="P145" s="88"/>
      <c r="Q145" s="87"/>
      <c r="R145" s="14"/>
      <c r="S145" s="114"/>
      <c r="T145" s="439"/>
      <c r="U145" s="439"/>
      <c r="V145" s="439"/>
      <c r="W145" s="81"/>
      <c r="X145" s="91"/>
      <c r="Y145" s="14"/>
      <c r="Z145" s="14"/>
      <c r="AA145" s="14"/>
      <c r="AB145" s="14"/>
      <c r="AC145" s="14"/>
      <c r="AD145" s="81"/>
      <c r="AE145" s="92"/>
      <c r="AF145" s="92"/>
      <c r="AG145" s="92"/>
      <c r="AH145" s="93"/>
      <c r="AI145" s="14"/>
      <c r="AJ145" s="14"/>
      <c r="AK145" s="14"/>
      <c r="AL145" s="14"/>
      <c r="AM145" s="15"/>
      <c r="AN145" s="114"/>
      <c r="AO145" s="114"/>
      <c r="AP145" s="114"/>
      <c r="AQ145" s="94">
        <v>42229</v>
      </c>
      <c r="AR145" s="95">
        <v>37.200000000000003</v>
      </c>
      <c r="AS145" s="96">
        <v>10.1</v>
      </c>
      <c r="AT145" s="97">
        <f t="shared" si="8"/>
        <v>47.300000000000004</v>
      </c>
      <c r="AU145" s="83">
        <f t="shared" si="11"/>
        <v>0.50000000000000711</v>
      </c>
      <c r="AV145" s="84"/>
      <c r="AW145" s="83"/>
      <c r="AX145" s="82"/>
      <c r="AY145" s="114"/>
      <c r="BC145" s="82"/>
      <c r="BE145" s="82"/>
    </row>
    <row r="146" spans="1:57" s="115" customFormat="1">
      <c r="A146" s="81"/>
      <c r="B146" s="82"/>
      <c r="C146" s="82"/>
      <c r="D146" s="82"/>
      <c r="E146" s="83">
        <f t="shared" si="9"/>
        <v>0</v>
      </c>
      <c r="F146" s="84"/>
      <c r="G146" s="82">
        <f t="shared" si="10"/>
        <v>0</v>
      </c>
      <c r="H146" s="85"/>
      <c r="I146" s="83"/>
      <c r="J146" s="81"/>
      <c r="K146" s="84"/>
      <c r="L146" s="84"/>
      <c r="M146" s="86"/>
      <c r="N146" s="87"/>
      <c r="O146" s="87"/>
      <c r="P146" s="88"/>
      <c r="Q146" s="87"/>
      <c r="R146" s="14"/>
      <c r="S146" s="114"/>
      <c r="T146" s="439"/>
      <c r="U146" s="439"/>
      <c r="V146" s="439"/>
      <c r="W146" s="81"/>
      <c r="X146" s="91"/>
      <c r="Y146" s="14"/>
      <c r="Z146" s="14"/>
      <c r="AA146" s="14"/>
      <c r="AB146" s="14"/>
      <c r="AC146" s="14"/>
      <c r="AD146" s="81"/>
      <c r="AE146" s="92"/>
      <c r="AF146" s="92"/>
      <c r="AG146" s="92"/>
      <c r="AH146" s="93"/>
      <c r="AI146" s="14"/>
      <c r="AJ146" s="14"/>
      <c r="AK146" s="14"/>
      <c r="AL146" s="14"/>
      <c r="AM146" s="15"/>
      <c r="AN146" s="114"/>
      <c r="AO146" s="114"/>
      <c r="AP146" s="114"/>
      <c r="AQ146" s="94">
        <v>42236</v>
      </c>
      <c r="AR146" s="95">
        <v>37.9</v>
      </c>
      <c r="AS146" s="96">
        <v>10.199999999999999</v>
      </c>
      <c r="AT146" s="97">
        <f t="shared" si="8"/>
        <v>48.099999999999994</v>
      </c>
      <c r="AU146" s="83">
        <f t="shared" si="11"/>
        <v>0.79999999999999005</v>
      </c>
      <c r="AV146" s="84"/>
      <c r="AW146" s="83"/>
      <c r="AX146" s="82"/>
      <c r="AY146" s="114"/>
      <c r="BC146" s="82"/>
      <c r="BE146" s="82"/>
    </row>
    <row r="147" spans="1:57" s="115" customFormat="1">
      <c r="A147" s="81"/>
      <c r="B147" s="82"/>
      <c r="C147" s="82"/>
      <c r="D147" s="82"/>
      <c r="E147" s="83">
        <f t="shared" si="9"/>
        <v>0</v>
      </c>
      <c r="F147" s="84"/>
      <c r="G147" s="82">
        <f t="shared" si="10"/>
        <v>0</v>
      </c>
      <c r="H147" s="85"/>
      <c r="I147" s="83"/>
      <c r="J147" s="81"/>
      <c r="K147" s="84"/>
      <c r="L147" s="84"/>
      <c r="M147" s="86"/>
      <c r="N147" s="87"/>
      <c r="O147" s="87"/>
      <c r="P147" s="88"/>
      <c r="Q147" s="87"/>
      <c r="R147" s="14"/>
      <c r="S147" s="114"/>
      <c r="T147" s="439"/>
      <c r="U147" s="439"/>
      <c r="V147" s="439"/>
      <c r="W147" s="81"/>
      <c r="X147" s="91"/>
      <c r="Y147" s="14"/>
      <c r="Z147" s="14"/>
      <c r="AA147" s="14"/>
      <c r="AB147" s="14"/>
      <c r="AC147" s="14"/>
      <c r="AD147" s="81"/>
      <c r="AE147" s="92"/>
      <c r="AF147" s="92"/>
      <c r="AG147" s="92"/>
      <c r="AH147" s="93"/>
      <c r="AI147" s="14"/>
      <c r="AJ147" s="14"/>
      <c r="AK147" s="14"/>
      <c r="AL147" s="14"/>
      <c r="AM147" s="15"/>
      <c r="AN147" s="114"/>
      <c r="AO147" s="114"/>
      <c r="AP147" s="114"/>
      <c r="AQ147" s="94">
        <v>42243</v>
      </c>
      <c r="AR147" s="95">
        <v>36.200000000000003</v>
      </c>
      <c r="AS147" s="96">
        <v>11.2</v>
      </c>
      <c r="AT147" s="97">
        <f t="shared" si="8"/>
        <v>47.400000000000006</v>
      </c>
      <c r="AU147" s="83">
        <f t="shared" si="11"/>
        <v>-0.69999999999998863</v>
      </c>
      <c r="AV147" s="84"/>
      <c r="AW147" s="83"/>
      <c r="AX147" s="82"/>
      <c r="AY147" s="114"/>
      <c r="BC147" s="82"/>
      <c r="BE147" s="82"/>
    </row>
    <row r="148" spans="1:57" s="115" customFormat="1">
      <c r="A148" s="81"/>
      <c r="B148" s="82"/>
      <c r="C148" s="82"/>
      <c r="D148" s="82"/>
      <c r="E148" s="83">
        <f t="shared" si="9"/>
        <v>0</v>
      </c>
      <c r="F148" s="84"/>
      <c r="G148" s="82">
        <f t="shared" si="10"/>
        <v>0</v>
      </c>
      <c r="H148" s="85"/>
      <c r="I148" s="83"/>
      <c r="J148" s="81"/>
      <c r="K148" s="84"/>
      <c r="L148" s="84"/>
      <c r="M148" s="86"/>
      <c r="N148" s="87"/>
      <c r="O148" s="87"/>
      <c r="P148" s="88"/>
      <c r="Q148" s="87"/>
      <c r="R148" s="14"/>
      <c r="S148" s="114"/>
      <c r="T148" s="439"/>
      <c r="U148" s="439"/>
      <c r="V148" s="439"/>
      <c r="W148" s="81"/>
      <c r="X148" s="91"/>
      <c r="Y148" s="14"/>
      <c r="Z148" s="14"/>
      <c r="AA148" s="14"/>
      <c r="AB148" s="14"/>
      <c r="AC148" s="14"/>
      <c r="AD148" s="81"/>
      <c r="AE148" s="92"/>
      <c r="AF148" s="92"/>
      <c r="AG148" s="92"/>
      <c r="AH148" s="93"/>
      <c r="AI148" s="14"/>
      <c r="AJ148" s="14"/>
      <c r="AK148" s="14"/>
      <c r="AL148" s="14"/>
      <c r="AM148" s="15"/>
      <c r="AN148" s="114"/>
      <c r="AO148" s="114"/>
      <c r="AP148" s="114"/>
      <c r="AQ148" s="94">
        <v>42250</v>
      </c>
      <c r="AR148" s="95">
        <v>38.299999999999997</v>
      </c>
      <c r="AS148" s="96">
        <v>10.6</v>
      </c>
      <c r="AT148" s="97">
        <f t="shared" si="8"/>
        <v>48.9</v>
      </c>
      <c r="AU148" s="83">
        <f t="shared" si="11"/>
        <v>1.4999999999999929</v>
      </c>
      <c r="AV148" s="84"/>
      <c r="AW148" s="83"/>
      <c r="AX148" s="82"/>
      <c r="AY148" s="114"/>
      <c r="BC148" s="82"/>
      <c r="BE148" s="82"/>
    </row>
    <row r="149" spans="1:57" s="115" customFormat="1">
      <c r="A149" s="81"/>
      <c r="B149" s="82"/>
      <c r="C149" s="82"/>
      <c r="D149" s="82"/>
      <c r="E149" s="83">
        <f t="shared" si="9"/>
        <v>0</v>
      </c>
      <c r="F149" s="84"/>
      <c r="G149" s="82">
        <f t="shared" si="10"/>
        <v>0</v>
      </c>
      <c r="H149" s="85"/>
      <c r="I149" s="83"/>
      <c r="J149" s="81"/>
      <c r="K149" s="84"/>
      <c r="L149" s="84"/>
      <c r="M149" s="86"/>
      <c r="N149" s="87"/>
      <c r="O149" s="87"/>
      <c r="P149" s="88"/>
      <c r="Q149" s="87"/>
      <c r="R149" s="14"/>
      <c r="S149" s="114"/>
      <c r="T149" s="439"/>
      <c r="U149" s="439"/>
      <c r="V149" s="439"/>
      <c r="W149" s="81"/>
      <c r="X149" s="91"/>
      <c r="Y149" s="14"/>
      <c r="Z149" s="14"/>
      <c r="AA149" s="14"/>
      <c r="AB149" s="14"/>
      <c r="AC149" s="14"/>
      <c r="AD149" s="81"/>
      <c r="AE149" s="92"/>
      <c r="AF149" s="92"/>
      <c r="AG149" s="92"/>
      <c r="AH149" s="93"/>
      <c r="AI149" s="14"/>
      <c r="AJ149" s="14"/>
      <c r="AK149" s="14"/>
      <c r="AL149" s="14"/>
      <c r="AM149" s="15"/>
      <c r="AN149" s="114"/>
      <c r="AO149" s="114"/>
      <c r="AP149" s="114"/>
      <c r="AQ149" s="94">
        <v>42257</v>
      </c>
      <c r="AR149" s="95">
        <v>38.799999999999997</v>
      </c>
      <c r="AS149" s="96">
        <v>11</v>
      </c>
      <c r="AT149" s="97">
        <f t="shared" si="8"/>
        <v>49.8</v>
      </c>
      <c r="AU149" s="83">
        <f t="shared" si="11"/>
        <v>0.89999999999999858</v>
      </c>
      <c r="AV149" s="84"/>
      <c r="AW149" s="83"/>
      <c r="AX149" s="82"/>
      <c r="AY149" s="114"/>
      <c r="BC149" s="82"/>
      <c r="BE149" s="82"/>
    </row>
    <row r="150" spans="1:57" s="115" customFormat="1">
      <c r="A150" s="81"/>
      <c r="B150" s="82"/>
      <c r="C150" s="82"/>
      <c r="D150" s="82"/>
      <c r="E150" s="83">
        <f t="shared" si="9"/>
        <v>0</v>
      </c>
      <c r="F150" s="84"/>
      <c r="G150" s="82">
        <f t="shared" si="10"/>
        <v>0</v>
      </c>
      <c r="H150" s="85"/>
      <c r="I150" s="83"/>
      <c r="J150" s="81"/>
      <c r="K150" s="84"/>
      <c r="L150" s="84"/>
      <c r="M150" s="86"/>
      <c r="N150" s="87"/>
      <c r="O150" s="87"/>
      <c r="P150" s="88"/>
      <c r="Q150" s="87"/>
      <c r="R150" s="14"/>
      <c r="S150" s="114"/>
      <c r="T150" s="439"/>
      <c r="U150" s="439"/>
      <c r="V150" s="439"/>
      <c r="W150" s="81"/>
      <c r="X150" s="91"/>
      <c r="Y150" s="14"/>
      <c r="Z150" s="14"/>
      <c r="AA150" s="14"/>
      <c r="AB150" s="14"/>
      <c r="AC150" s="14"/>
      <c r="AD150" s="81"/>
      <c r="AE150" s="92"/>
      <c r="AF150" s="92"/>
      <c r="AG150" s="92"/>
      <c r="AH150" s="93"/>
      <c r="AI150" s="14"/>
      <c r="AJ150" s="14"/>
      <c r="AK150" s="14"/>
      <c r="AL150" s="14"/>
      <c r="AM150" s="15"/>
      <c r="AN150" s="114"/>
      <c r="AO150" s="114"/>
      <c r="AP150" s="114"/>
      <c r="AQ150" s="94">
        <v>42264</v>
      </c>
      <c r="AR150" s="95">
        <v>35.6</v>
      </c>
      <c r="AS150" s="96">
        <v>10.6</v>
      </c>
      <c r="AT150" s="97">
        <f t="shared" si="8"/>
        <v>46.2</v>
      </c>
      <c r="AU150" s="83">
        <f t="shared" si="11"/>
        <v>-3.5999999999999943</v>
      </c>
      <c r="AV150" s="84"/>
      <c r="AW150" s="83"/>
      <c r="AX150" s="82"/>
      <c r="AY150" s="114"/>
      <c r="BC150" s="82"/>
      <c r="BE150" s="82"/>
    </row>
    <row r="151" spans="1:57" s="115" customFormat="1">
      <c r="A151" s="81"/>
      <c r="B151" s="82"/>
      <c r="C151" s="82"/>
      <c r="D151" s="82"/>
      <c r="E151" s="83">
        <f t="shared" si="9"/>
        <v>0</v>
      </c>
      <c r="F151" s="84"/>
      <c r="G151" s="82">
        <f t="shared" si="10"/>
        <v>0</v>
      </c>
      <c r="H151" s="85"/>
      <c r="I151" s="83"/>
      <c r="J151" s="81"/>
      <c r="K151" s="84"/>
      <c r="L151" s="84"/>
      <c r="M151" s="86"/>
      <c r="N151" s="87"/>
      <c r="O151" s="87"/>
      <c r="P151" s="88"/>
      <c r="Q151" s="87"/>
      <c r="R151" s="14"/>
      <c r="S151" s="114"/>
      <c r="T151" s="439"/>
      <c r="U151" s="439"/>
      <c r="V151" s="439"/>
      <c r="W151" s="81"/>
      <c r="X151" s="91"/>
      <c r="Y151" s="14"/>
      <c r="Z151" s="14"/>
      <c r="AA151" s="14"/>
      <c r="AB151" s="14"/>
      <c r="AC151" s="14"/>
      <c r="AD151" s="81"/>
      <c r="AE151" s="92"/>
      <c r="AF151" s="92"/>
      <c r="AG151" s="92"/>
      <c r="AH151" s="93"/>
      <c r="AI151" s="14"/>
      <c r="AJ151" s="14"/>
      <c r="AK151" s="14"/>
      <c r="AL151" s="14"/>
      <c r="AM151" s="15"/>
      <c r="AN151" s="114"/>
      <c r="AO151" s="114"/>
      <c r="AP151" s="114"/>
      <c r="AQ151" s="94">
        <v>42276</v>
      </c>
      <c r="AR151" s="95">
        <v>38</v>
      </c>
      <c r="AS151" s="96">
        <v>9.3000000000000007</v>
      </c>
      <c r="AT151" s="97">
        <f t="shared" si="8"/>
        <v>47.3</v>
      </c>
      <c r="AU151" s="83">
        <f t="shared" si="11"/>
        <v>1.0999999999999943</v>
      </c>
      <c r="AV151" s="84"/>
      <c r="AW151" s="83"/>
      <c r="AX151" s="82"/>
      <c r="AY151" s="114"/>
      <c r="BC151" s="82"/>
      <c r="BE151" s="82"/>
    </row>
    <row r="152" spans="1:57" s="115" customFormat="1">
      <c r="A152" s="81"/>
      <c r="B152" s="82"/>
      <c r="C152" s="82"/>
      <c r="D152" s="82"/>
      <c r="E152" s="83">
        <f t="shared" si="9"/>
        <v>0</v>
      </c>
      <c r="F152" s="84"/>
      <c r="G152" s="82">
        <f t="shared" si="10"/>
        <v>0</v>
      </c>
      <c r="H152" s="85"/>
      <c r="I152" s="83"/>
      <c r="J152" s="81"/>
      <c r="K152" s="84"/>
      <c r="L152" s="84"/>
      <c r="M152" s="86"/>
      <c r="N152" s="87"/>
      <c r="O152" s="87"/>
      <c r="P152" s="88"/>
      <c r="Q152" s="87"/>
      <c r="R152" s="14"/>
      <c r="S152" s="114"/>
      <c r="T152" s="439"/>
      <c r="U152" s="439"/>
      <c r="V152" s="439"/>
      <c r="W152" s="81"/>
      <c r="X152" s="91"/>
      <c r="Y152" s="14"/>
      <c r="Z152" s="14"/>
      <c r="AA152" s="14"/>
      <c r="AB152" s="14"/>
      <c r="AC152" s="14"/>
      <c r="AD152" s="81"/>
      <c r="AE152" s="92"/>
      <c r="AF152" s="92"/>
      <c r="AG152" s="92"/>
      <c r="AH152" s="93"/>
      <c r="AI152" s="14"/>
      <c r="AJ152" s="14"/>
      <c r="AK152" s="14"/>
      <c r="AL152" s="14"/>
      <c r="AM152" s="15"/>
      <c r="AN152" s="114"/>
      <c r="AO152" s="114"/>
      <c r="AP152" s="114"/>
      <c r="AQ152" s="94">
        <v>42285</v>
      </c>
      <c r="AR152" s="95">
        <v>37.1</v>
      </c>
      <c r="AS152" s="96">
        <v>9.6999999999999993</v>
      </c>
      <c r="AT152" s="97">
        <f t="shared" si="8"/>
        <v>46.8</v>
      </c>
      <c r="AU152" s="83">
        <f t="shared" si="11"/>
        <v>-0.5</v>
      </c>
      <c r="AV152" s="84"/>
      <c r="AW152" s="83"/>
      <c r="AX152" s="82"/>
      <c r="AY152" s="114"/>
      <c r="BC152" s="82"/>
      <c r="BE152" s="82"/>
    </row>
    <row r="153" spans="1:57" s="115" customFormat="1">
      <c r="A153" s="81"/>
      <c r="B153" s="82"/>
      <c r="C153" s="82"/>
      <c r="D153" s="82"/>
      <c r="E153" s="83">
        <f t="shared" si="9"/>
        <v>0</v>
      </c>
      <c r="F153" s="84"/>
      <c r="G153" s="82">
        <f t="shared" si="10"/>
        <v>0</v>
      </c>
      <c r="H153" s="85"/>
      <c r="I153" s="83"/>
      <c r="J153" s="81"/>
      <c r="K153" s="84"/>
      <c r="L153" s="84"/>
      <c r="M153" s="86"/>
      <c r="N153" s="87"/>
      <c r="O153" s="87"/>
      <c r="P153" s="88"/>
      <c r="Q153" s="87"/>
      <c r="R153" s="14"/>
      <c r="S153" s="114"/>
      <c r="T153" s="439"/>
      <c r="U153" s="439"/>
      <c r="V153" s="439"/>
      <c r="W153" s="81"/>
      <c r="X153" s="91"/>
      <c r="Y153" s="14"/>
      <c r="Z153" s="14"/>
      <c r="AA153" s="14"/>
      <c r="AB153" s="14"/>
      <c r="AC153" s="14"/>
      <c r="AD153" s="81"/>
      <c r="AE153" s="92"/>
      <c r="AF153" s="92"/>
      <c r="AG153" s="92"/>
      <c r="AH153" s="93"/>
      <c r="AI153" s="14"/>
      <c r="AJ153" s="14"/>
      <c r="AK153" s="14"/>
      <c r="AL153" s="14"/>
      <c r="AM153" s="15"/>
      <c r="AN153" s="114"/>
      <c r="AO153" s="114"/>
      <c r="AP153" s="114"/>
      <c r="AQ153" s="94">
        <v>42292</v>
      </c>
      <c r="AR153" s="95">
        <v>37.700000000000003</v>
      </c>
      <c r="AS153" s="96">
        <v>8.6</v>
      </c>
      <c r="AT153" s="97">
        <f t="shared" si="8"/>
        <v>46.300000000000004</v>
      </c>
      <c r="AU153" s="83">
        <f t="shared" si="11"/>
        <v>-0.49999999999999289</v>
      </c>
      <c r="AV153" s="84"/>
      <c r="AW153" s="83"/>
      <c r="AX153" s="82"/>
      <c r="AY153" s="114"/>
      <c r="BC153" s="82"/>
      <c r="BE153" s="82"/>
    </row>
    <row r="154" spans="1:57" s="115" customFormat="1">
      <c r="A154" s="81"/>
      <c r="B154" s="82"/>
      <c r="C154" s="82"/>
      <c r="D154" s="82"/>
      <c r="E154" s="83">
        <f t="shared" si="9"/>
        <v>0</v>
      </c>
      <c r="F154" s="84"/>
      <c r="G154" s="82">
        <f t="shared" si="10"/>
        <v>0</v>
      </c>
      <c r="H154" s="85"/>
      <c r="I154" s="83"/>
      <c r="J154" s="81"/>
      <c r="K154" s="84"/>
      <c r="L154" s="84"/>
      <c r="M154" s="86"/>
      <c r="N154" s="87"/>
      <c r="O154" s="87"/>
      <c r="P154" s="88"/>
      <c r="Q154" s="87"/>
      <c r="R154" s="14"/>
      <c r="S154" s="114"/>
      <c r="T154" s="439"/>
      <c r="U154" s="439"/>
      <c r="V154" s="439"/>
      <c r="W154" s="81"/>
      <c r="X154" s="91"/>
      <c r="Y154" s="14"/>
      <c r="Z154" s="14"/>
      <c r="AA154" s="14"/>
      <c r="AB154" s="14"/>
      <c r="AC154" s="14"/>
      <c r="AD154" s="81"/>
      <c r="AE154" s="92"/>
      <c r="AF154" s="92"/>
      <c r="AG154" s="92"/>
      <c r="AH154" s="93"/>
      <c r="AI154" s="14"/>
      <c r="AJ154" s="14"/>
      <c r="AK154" s="14"/>
      <c r="AL154" s="14"/>
      <c r="AM154" s="15"/>
      <c r="AN154" s="114"/>
      <c r="AO154" s="114"/>
      <c r="AP154" s="114"/>
      <c r="AQ154" s="94">
        <v>42299</v>
      </c>
      <c r="AR154" s="95">
        <v>36.5</v>
      </c>
      <c r="AS154" s="96">
        <v>8.8000000000000007</v>
      </c>
      <c r="AT154" s="97">
        <f t="shared" si="8"/>
        <v>45.3</v>
      </c>
      <c r="AU154" s="83">
        <f t="shared" si="11"/>
        <v>-1.0000000000000071</v>
      </c>
      <c r="AV154" s="84"/>
      <c r="AW154" s="83"/>
      <c r="AX154" s="82"/>
      <c r="AY154" s="114"/>
      <c r="BC154" s="82"/>
      <c r="BE154" s="82"/>
    </row>
    <row r="155" spans="1:57" s="115" customFormat="1">
      <c r="A155" s="81"/>
      <c r="B155" s="82"/>
      <c r="C155" s="82"/>
      <c r="D155" s="82"/>
      <c r="E155" s="83">
        <f t="shared" si="9"/>
        <v>0</v>
      </c>
      <c r="F155" s="84"/>
      <c r="G155" s="82">
        <f t="shared" si="10"/>
        <v>0</v>
      </c>
      <c r="H155" s="85"/>
      <c r="I155" s="83"/>
      <c r="J155" s="81"/>
      <c r="K155" s="84"/>
      <c r="L155" s="84"/>
      <c r="M155" s="86"/>
      <c r="N155" s="87"/>
      <c r="O155" s="87"/>
      <c r="P155" s="88"/>
      <c r="Q155" s="87"/>
      <c r="R155" s="14"/>
      <c r="S155" s="114"/>
      <c r="T155" s="439"/>
      <c r="U155" s="439"/>
      <c r="V155" s="439"/>
      <c r="W155" s="81"/>
      <c r="X155" s="91"/>
      <c r="Y155" s="14"/>
      <c r="Z155" s="14"/>
      <c r="AA155" s="14"/>
      <c r="AB155" s="14"/>
      <c r="AC155" s="14"/>
      <c r="AD155" s="81"/>
      <c r="AE155" s="92"/>
      <c r="AF155" s="92"/>
      <c r="AG155" s="92"/>
      <c r="AH155" s="93"/>
      <c r="AI155" s="14"/>
      <c r="AJ155" s="14"/>
      <c r="AK155" s="14"/>
      <c r="AL155" s="14"/>
      <c r="AM155" s="15"/>
      <c r="AN155" s="114"/>
      <c r="AO155" s="114"/>
      <c r="AP155" s="114"/>
      <c r="AQ155" s="94">
        <v>42306</v>
      </c>
      <c r="AR155" s="95">
        <v>37.299999999999997</v>
      </c>
      <c r="AS155" s="96">
        <v>9.1999999999999993</v>
      </c>
      <c r="AT155" s="97">
        <f t="shared" si="8"/>
        <v>46.5</v>
      </c>
      <c r="AU155" s="83">
        <f t="shared" si="11"/>
        <v>1.2000000000000028</v>
      </c>
      <c r="AV155" s="84"/>
      <c r="AW155" s="83"/>
      <c r="AX155" s="82"/>
      <c r="AY155" s="114"/>
      <c r="BC155" s="82"/>
      <c r="BE155" s="82"/>
    </row>
    <row r="156" spans="1:57" s="115" customFormat="1">
      <c r="A156" s="81"/>
      <c r="B156" s="82"/>
      <c r="C156" s="82"/>
      <c r="D156" s="82"/>
      <c r="E156" s="83">
        <f t="shared" si="9"/>
        <v>0</v>
      </c>
      <c r="F156" s="84"/>
      <c r="G156" s="82">
        <f t="shared" si="10"/>
        <v>0</v>
      </c>
      <c r="H156" s="85"/>
      <c r="I156" s="83"/>
      <c r="J156" s="81"/>
      <c r="K156" s="84"/>
      <c r="L156" s="84"/>
      <c r="M156" s="86"/>
      <c r="N156" s="87"/>
      <c r="O156" s="87"/>
      <c r="P156" s="88"/>
      <c r="Q156" s="87"/>
      <c r="R156" s="14"/>
      <c r="S156" s="114"/>
      <c r="T156" s="439"/>
      <c r="U156" s="439"/>
      <c r="V156" s="439"/>
      <c r="W156" s="81"/>
      <c r="X156" s="91"/>
      <c r="Y156" s="14"/>
      <c r="Z156" s="14"/>
      <c r="AA156" s="14"/>
      <c r="AB156" s="14"/>
      <c r="AC156" s="14"/>
      <c r="AD156" s="81"/>
      <c r="AE156" s="92"/>
      <c r="AF156" s="92"/>
      <c r="AG156" s="92"/>
      <c r="AH156" s="93"/>
      <c r="AI156" s="14"/>
      <c r="AJ156" s="14"/>
      <c r="AK156" s="14"/>
      <c r="AL156" s="14"/>
      <c r="AM156" s="15"/>
      <c r="AN156" s="114"/>
      <c r="AO156" s="114"/>
      <c r="AP156" s="114"/>
      <c r="AQ156" s="94">
        <v>42313</v>
      </c>
      <c r="AR156" s="95">
        <v>34.9</v>
      </c>
      <c r="AS156" s="96">
        <v>9</v>
      </c>
      <c r="AT156" s="97">
        <f t="shared" si="8"/>
        <v>43.9</v>
      </c>
      <c r="AU156" s="83">
        <f t="shared" si="11"/>
        <v>-2.6000000000000014</v>
      </c>
      <c r="AV156" s="84"/>
      <c r="AW156" s="83"/>
      <c r="AX156" s="82"/>
      <c r="AY156" s="114"/>
      <c r="BC156" s="82"/>
      <c r="BE156" s="82"/>
    </row>
    <row r="157" spans="1:57" s="115" customFormat="1">
      <c r="A157" s="81"/>
      <c r="B157" s="82"/>
      <c r="C157" s="82"/>
      <c r="D157" s="82"/>
      <c r="E157" s="83">
        <f t="shared" si="9"/>
        <v>0</v>
      </c>
      <c r="F157" s="84"/>
      <c r="G157" s="82">
        <f t="shared" si="10"/>
        <v>0</v>
      </c>
      <c r="H157" s="85"/>
      <c r="I157" s="83"/>
      <c r="J157" s="81"/>
      <c r="K157" s="84"/>
      <c r="L157" s="84"/>
      <c r="M157" s="86"/>
      <c r="N157" s="87"/>
      <c r="O157" s="87"/>
      <c r="P157" s="88"/>
      <c r="Q157" s="87"/>
      <c r="R157" s="14"/>
      <c r="S157" s="114"/>
      <c r="T157" s="439"/>
      <c r="U157" s="439"/>
      <c r="V157" s="439"/>
      <c r="W157" s="81"/>
      <c r="X157" s="91"/>
      <c r="Y157" s="14"/>
      <c r="Z157" s="14"/>
      <c r="AA157" s="14"/>
      <c r="AB157" s="14"/>
      <c r="AC157" s="14"/>
      <c r="AD157" s="81"/>
      <c r="AE157" s="92"/>
      <c r="AF157" s="92"/>
      <c r="AG157" s="92"/>
      <c r="AH157" s="93"/>
      <c r="AI157" s="14"/>
      <c r="AJ157" s="14"/>
      <c r="AK157" s="14"/>
      <c r="AL157" s="14"/>
      <c r="AM157" s="15"/>
      <c r="AN157" s="114"/>
      <c r="AO157" s="114"/>
      <c r="AP157" s="114"/>
      <c r="AQ157" s="94">
        <v>42320</v>
      </c>
      <c r="AR157" s="95">
        <v>30.9</v>
      </c>
      <c r="AS157" s="96">
        <v>7.1</v>
      </c>
      <c r="AT157" s="97">
        <f t="shared" si="8"/>
        <v>38</v>
      </c>
      <c r="AU157" s="83">
        <f t="shared" si="11"/>
        <v>-5.8999999999999986</v>
      </c>
      <c r="AV157" s="84"/>
      <c r="AW157" s="83"/>
      <c r="AX157" s="82"/>
      <c r="AY157" s="114"/>
      <c r="BC157" s="82"/>
      <c r="BE157" s="82"/>
    </row>
    <row r="158" spans="1:57" s="115" customFormat="1">
      <c r="A158" s="81"/>
      <c r="B158" s="82"/>
      <c r="C158" s="82"/>
      <c r="D158" s="82"/>
      <c r="E158" s="83">
        <f t="shared" si="9"/>
        <v>0</v>
      </c>
      <c r="F158" s="84"/>
      <c r="G158" s="82">
        <f t="shared" si="10"/>
        <v>0</v>
      </c>
      <c r="H158" s="85"/>
      <c r="I158" s="83"/>
      <c r="J158" s="81"/>
      <c r="K158" s="84"/>
      <c r="L158" s="84"/>
      <c r="M158" s="86"/>
      <c r="N158" s="87"/>
      <c r="O158" s="87"/>
      <c r="P158" s="88"/>
      <c r="Q158" s="87"/>
      <c r="R158" s="14"/>
      <c r="S158" s="114"/>
      <c r="T158" s="439"/>
      <c r="U158" s="439"/>
      <c r="V158" s="439"/>
      <c r="W158" s="81"/>
      <c r="X158" s="91"/>
      <c r="Y158" s="14"/>
      <c r="Z158" s="14"/>
      <c r="AA158" s="14"/>
      <c r="AB158" s="14"/>
      <c r="AC158" s="14"/>
      <c r="AD158" s="81"/>
      <c r="AE158" s="92"/>
      <c r="AF158" s="92"/>
      <c r="AG158" s="92"/>
      <c r="AH158" s="93"/>
      <c r="AI158" s="14"/>
      <c r="AJ158" s="14"/>
      <c r="AK158" s="14"/>
      <c r="AL158" s="14"/>
      <c r="AM158" s="15"/>
      <c r="AN158" s="114"/>
      <c r="AO158" s="114"/>
      <c r="AP158" s="114"/>
      <c r="AQ158" s="94">
        <v>42327</v>
      </c>
      <c r="AR158" s="95">
        <v>26.2</v>
      </c>
      <c r="AS158" s="96">
        <v>9.1</v>
      </c>
      <c r="AT158" s="97">
        <f t="shared" si="8"/>
        <v>35.299999999999997</v>
      </c>
      <c r="AU158" s="83">
        <f t="shared" si="11"/>
        <v>-2.7000000000000028</v>
      </c>
      <c r="AV158" s="84"/>
      <c r="AW158" s="83"/>
      <c r="AX158" s="82"/>
      <c r="AY158" s="114"/>
      <c r="BC158" s="82"/>
      <c r="BE158" s="82"/>
    </row>
    <row r="159" spans="1:57" s="115" customFormat="1">
      <c r="A159" s="81"/>
      <c r="B159" s="82"/>
      <c r="C159" s="82"/>
      <c r="D159" s="82"/>
      <c r="E159" s="83">
        <f t="shared" si="9"/>
        <v>0</v>
      </c>
      <c r="F159" s="84"/>
      <c r="G159" s="82">
        <f t="shared" si="10"/>
        <v>0</v>
      </c>
      <c r="H159" s="85"/>
      <c r="I159" s="83"/>
      <c r="J159" s="81"/>
      <c r="K159" s="84"/>
      <c r="L159" s="84"/>
      <c r="M159" s="86"/>
      <c r="N159" s="87"/>
      <c r="O159" s="87"/>
      <c r="P159" s="88"/>
      <c r="Q159" s="87"/>
      <c r="R159" s="14"/>
      <c r="S159" s="114"/>
      <c r="T159" s="439"/>
      <c r="U159" s="439"/>
      <c r="V159" s="439"/>
      <c r="W159" s="81"/>
      <c r="X159" s="91"/>
      <c r="Y159" s="14"/>
      <c r="Z159" s="14"/>
      <c r="AA159" s="14"/>
      <c r="AB159" s="14"/>
      <c r="AC159" s="14"/>
      <c r="AD159" s="81"/>
      <c r="AE159" s="92"/>
      <c r="AF159" s="92"/>
      <c r="AG159" s="92"/>
      <c r="AH159" s="93"/>
      <c r="AI159" s="14"/>
      <c r="AJ159" s="14"/>
      <c r="AK159" s="14"/>
      <c r="AL159" s="14"/>
      <c r="AM159" s="15"/>
      <c r="AN159" s="114"/>
      <c r="AO159" s="114"/>
      <c r="AP159" s="114"/>
      <c r="AQ159" s="94">
        <v>42334</v>
      </c>
      <c r="AR159" s="95">
        <v>25.4</v>
      </c>
      <c r="AS159" s="96">
        <v>8.5</v>
      </c>
      <c r="AT159" s="97">
        <f t="shared" si="8"/>
        <v>33.9</v>
      </c>
      <c r="AU159" s="83">
        <f t="shared" si="11"/>
        <v>-1.3999999999999986</v>
      </c>
      <c r="AV159" s="84"/>
      <c r="AW159" s="83"/>
      <c r="AX159" s="82"/>
      <c r="AY159" s="114"/>
      <c r="BC159" s="82"/>
      <c r="BE159" s="82"/>
    </row>
    <row r="160" spans="1:57" s="115" customFormat="1">
      <c r="A160" s="81"/>
      <c r="B160" s="82"/>
      <c r="C160" s="82"/>
      <c r="D160" s="82"/>
      <c r="E160" s="83">
        <f t="shared" si="9"/>
        <v>0</v>
      </c>
      <c r="F160" s="84"/>
      <c r="G160" s="82">
        <f t="shared" si="10"/>
        <v>0</v>
      </c>
      <c r="H160" s="85"/>
      <c r="I160" s="83"/>
      <c r="J160" s="81"/>
      <c r="K160" s="84"/>
      <c r="L160" s="84"/>
      <c r="M160" s="86"/>
      <c r="N160" s="87"/>
      <c r="O160" s="87"/>
      <c r="P160" s="88"/>
      <c r="Q160" s="87"/>
      <c r="R160" s="14"/>
      <c r="S160" s="114"/>
      <c r="T160" s="439"/>
      <c r="U160" s="439"/>
      <c r="V160" s="439"/>
      <c r="W160" s="81"/>
      <c r="X160" s="91"/>
      <c r="Y160" s="14"/>
      <c r="Z160" s="14"/>
      <c r="AA160" s="14"/>
      <c r="AB160" s="14"/>
      <c r="AC160" s="14"/>
      <c r="AD160" s="81"/>
      <c r="AE160" s="92"/>
      <c r="AF160" s="92"/>
      <c r="AG160" s="92"/>
      <c r="AH160" s="93"/>
      <c r="AI160" s="14"/>
      <c r="AJ160" s="14"/>
      <c r="AK160" s="14"/>
      <c r="AL160" s="14"/>
      <c r="AM160" s="15"/>
      <c r="AN160" s="114"/>
      <c r="AO160" s="114"/>
      <c r="AP160" s="114"/>
      <c r="AQ160" s="94">
        <v>42341</v>
      </c>
      <c r="AR160" s="95">
        <v>29.8</v>
      </c>
      <c r="AS160" s="96">
        <v>6.6</v>
      </c>
      <c r="AT160" s="97">
        <f t="shared" si="8"/>
        <v>36.4</v>
      </c>
      <c r="AU160" s="83">
        <f t="shared" si="11"/>
        <v>2.5</v>
      </c>
      <c r="AV160" s="84"/>
      <c r="AW160" s="83"/>
      <c r="AX160" s="82"/>
      <c r="AY160" s="114"/>
      <c r="BC160" s="82"/>
      <c r="BE160" s="82"/>
    </row>
    <row r="161" spans="1:57" s="115" customFormat="1">
      <c r="A161" s="81"/>
      <c r="B161" s="82"/>
      <c r="C161" s="82"/>
      <c r="D161" s="82"/>
      <c r="E161" s="83">
        <f t="shared" si="9"/>
        <v>0</v>
      </c>
      <c r="F161" s="84"/>
      <c r="G161" s="82">
        <f t="shared" si="10"/>
        <v>0</v>
      </c>
      <c r="H161" s="85"/>
      <c r="I161" s="83"/>
      <c r="J161" s="81"/>
      <c r="K161" s="84"/>
      <c r="L161" s="84"/>
      <c r="M161" s="86"/>
      <c r="N161" s="87"/>
      <c r="O161" s="87"/>
      <c r="P161" s="88"/>
      <c r="Q161" s="87"/>
      <c r="R161" s="14"/>
      <c r="S161" s="114"/>
      <c r="T161" s="439"/>
      <c r="U161" s="439"/>
      <c r="V161" s="439"/>
      <c r="W161" s="81"/>
      <c r="X161" s="91"/>
      <c r="Y161" s="14"/>
      <c r="Z161" s="14"/>
      <c r="AA161" s="14"/>
      <c r="AB161" s="14"/>
      <c r="AC161" s="14"/>
      <c r="AD161" s="81"/>
      <c r="AE161" s="92"/>
      <c r="AF161" s="92"/>
      <c r="AG161" s="92"/>
      <c r="AH161" s="93"/>
      <c r="AI161" s="14"/>
      <c r="AJ161" s="14"/>
      <c r="AK161" s="14"/>
      <c r="AL161" s="14"/>
      <c r="AM161" s="15"/>
      <c r="AN161" s="114"/>
      <c r="AO161" s="114"/>
      <c r="AP161" s="114"/>
      <c r="AQ161" s="94">
        <v>42348</v>
      </c>
      <c r="AR161" s="95">
        <v>31.2</v>
      </c>
      <c r="AS161" s="96">
        <v>8.4</v>
      </c>
      <c r="AT161" s="97">
        <f t="shared" si="8"/>
        <v>39.6</v>
      </c>
      <c r="AU161" s="83">
        <f t="shared" si="11"/>
        <v>3.2000000000000028</v>
      </c>
      <c r="AV161" s="84"/>
      <c r="AW161" s="83"/>
      <c r="AX161" s="82"/>
      <c r="AY161" s="114"/>
      <c r="BC161" s="82"/>
      <c r="BE161" s="82"/>
    </row>
    <row r="162" spans="1:57" s="115" customFormat="1">
      <c r="A162" s="81"/>
      <c r="B162" s="82"/>
      <c r="C162" s="82"/>
      <c r="D162" s="82"/>
      <c r="E162" s="83">
        <f t="shared" si="9"/>
        <v>0</v>
      </c>
      <c r="F162" s="84"/>
      <c r="G162" s="82">
        <f t="shared" si="10"/>
        <v>0</v>
      </c>
      <c r="H162" s="85"/>
      <c r="I162" s="83"/>
      <c r="J162" s="81"/>
      <c r="K162" s="84"/>
      <c r="L162" s="84"/>
      <c r="M162" s="86"/>
      <c r="N162" s="87"/>
      <c r="O162" s="87"/>
      <c r="P162" s="88"/>
      <c r="Q162" s="87"/>
      <c r="R162" s="14"/>
      <c r="S162" s="114"/>
      <c r="T162" s="439"/>
      <c r="U162" s="439"/>
      <c r="V162" s="439"/>
      <c r="W162" s="81"/>
      <c r="X162" s="91"/>
      <c r="Y162" s="14"/>
      <c r="Z162" s="14"/>
      <c r="AA162" s="14"/>
      <c r="AB162" s="14"/>
      <c r="AC162" s="14"/>
      <c r="AD162" s="81"/>
      <c r="AE162" s="92"/>
      <c r="AF162" s="92"/>
      <c r="AG162" s="92"/>
      <c r="AH162" s="93"/>
      <c r="AI162" s="14"/>
      <c r="AJ162" s="14"/>
      <c r="AK162" s="14"/>
      <c r="AL162" s="14"/>
      <c r="AM162" s="15"/>
      <c r="AN162" s="114"/>
      <c r="AO162" s="114"/>
      <c r="AP162" s="114"/>
      <c r="AQ162" s="94">
        <v>42355</v>
      </c>
      <c r="AR162" s="95">
        <v>31</v>
      </c>
      <c r="AS162" s="96">
        <v>7.5</v>
      </c>
      <c r="AT162" s="97">
        <f t="shared" si="8"/>
        <v>38.5</v>
      </c>
      <c r="AU162" s="83">
        <f t="shared" si="11"/>
        <v>-1.1000000000000014</v>
      </c>
      <c r="AV162" s="84"/>
      <c r="AW162" s="83"/>
      <c r="AX162" s="82"/>
      <c r="AY162" s="114"/>
      <c r="BC162" s="82"/>
      <c r="BE162" s="82"/>
    </row>
    <row r="163" spans="1:57" s="115" customFormat="1">
      <c r="A163" s="81"/>
      <c r="B163" s="82"/>
      <c r="C163" s="82"/>
      <c r="D163" s="82"/>
      <c r="E163" s="83">
        <f t="shared" si="9"/>
        <v>0</v>
      </c>
      <c r="F163" s="84"/>
      <c r="G163" s="82">
        <f t="shared" si="10"/>
        <v>0</v>
      </c>
      <c r="H163" s="85"/>
      <c r="I163" s="83"/>
      <c r="J163" s="81"/>
      <c r="K163" s="84"/>
      <c r="L163" s="84"/>
      <c r="M163" s="86"/>
      <c r="N163" s="87"/>
      <c r="O163" s="87"/>
      <c r="P163" s="88"/>
      <c r="Q163" s="87"/>
      <c r="R163" s="14"/>
      <c r="S163" s="114"/>
      <c r="T163" s="439"/>
      <c r="U163" s="439"/>
      <c r="V163" s="439"/>
      <c r="W163" s="81"/>
      <c r="X163" s="91"/>
      <c r="Y163" s="14"/>
      <c r="Z163" s="14"/>
      <c r="AA163" s="14"/>
      <c r="AB163" s="14"/>
      <c r="AC163" s="14"/>
      <c r="AD163" s="81"/>
      <c r="AE163" s="92"/>
      <c r="AF163" s="92"/>
      <c r="AG163" s="92"/>
      <c r="AH163" s="93"/>
      <c r="AI163" s="14"/>
      <c r="AJ163" s="14"/>
      <c r="AK163" s="14"/>
      <c r="AL163" s="14"/>
      <c r="AM163" s="15"/>
      <c r="AN163" s="114"/>
      <c r="AO163" s="114"/>
      <c r="AP163" s="114"/>
      <c r="AQ163" s="94">
        <v>42362</v>
      </c>
      <c r="AR163" s="95">
        <v>31.3</v>
      </c>
      <c r="AS163" s="96">
        <v>7.9</v>
      </c>
      <c r="AT163" s="97">
        <f t="shared" si="8"/>
        <v>39.200000000000003</v>
      </c>
      <c r="AU163" s="83">
        <f t="shared" si="11"/>
        <v>0.70000000000000284</v>
      </c>
      <c r="AV163" s="84"/>
      <c r="AW163" s="83"/>
      <c r="AX163" s="82"/>
      <c r="AY163" s="114"/>
      <c r="BC163" s="82"/>
      <c r="BE163" s="82"/>
    </row>
    <row r="164" spans="1:57" s="129" customFormat="1" ht="17.25" thickBot="1">
      <c r="A164" s="116"/>
      <c r="B164" s="117"/>
      <c r="C164" s="117"/>
      <c r="D164" s="117"/>
      <c r="E164" s="118">
        <f t="shared" si="9"/>
        <v>0</v>
      </c>
      <c r="F164" s="119"/>
      <c r="G164" s="117">
        <f t="shared" si="10"/>
        <v>0</v>
      </c>
      <c r="H164" s="120"/>
      <c r="I164" s="118"/>
      <c r="J164" s="116"/>
      <c r="K164" s="119"/>
      <c r="L164" s="119"/>
      <c r="M164" s="86"/>
      <c r="N164" s="87"/>
      <c r="O164" s="87"/>
      <c r="P164" s="88"/>
      <c r="Q164" s="87"/>
      <c r="R164" s="39"/>
      <c r="S164" s="121"/>
      <c r="T164" s="440"/>
      <c r="U164" s="440"/>
      <c r="V164" s="440"/>
      <c r="W164" s="116"/>
      <c r="X164" s="122"/>
      <c r="Y164" s="39"/>
      <c r="Z164" s="39"/>
      <c r="AA164" s="39"/>
      <c r="AB164" s="39"/>
      <c r="AC164" s="39"/>
      <c r="AD164" s="116"/>
      <c r="AE164" s="123"/>
      <c r="AF164" s="123"/>
      <c r="AG164" s="123"/>
      <c r="AH164" s="124"/>
      <c r="AI164" s="39"/>
      <c r="AJ164" s="39"/>
      <c r="AK164" s="39"/>
      <c r="AL164" s="39"/>
      <c r="AM164" s="40"/>
      <c r="AN164" s="121"/>
      <c r="AO164" s="121"/>
      <c r="AP164" s="121"/>
      <c r="AQ164" s="125">
        <v>42369</v>
      </c>
      <c r="AR164" s="126">
        <v>29.9</v>
      </c>
      <c r="AS164" s="127">
        <v>8.4</v>
      </c>
      <c r="AT164" s="128">
        <f t="shared" si="8"/>
        <v>38.299999999999997</v>
      </c>
      <c r="AU164" s="118">
        <f t="shared" si="11"/>
        <v>-0.90000000000000568</v>
      </c>
      <c r="AV164" s="119"/>
      <c r="AW164" s="118"/>
      <c r="AX164" s="117"/>
      <c r="AY164" s="121"/>
      <c r="BC164" s="117"/>
      <c r="BE164" s="117"/>
    </row>
    <row r="165" spans="1:57" s="113" customFormat="1">
      <c r="A165" s="100"/>
      <c r="B165" s="101"/>
      <c r="C165" s="101"/>
      <c r="D165" s="101"/>
      <c r="E165" s="102">
        <f t="shared" si="9"/>
        <v>0</v>
      </c>
      <c r="F165" s="103"/>
      <c r="G165" s="101">
        <f t="shared" si="10"/>
        <v>0</v>
      </c>
      <c r="H165" s="104"/>
      <c r="I165" s="102"/>
      <c r="J165" s="100"/>
      <c r="K165" s="103"/>
      <c r="L165" s="103"/>
      <c r="M165" s="86"/>
      <c r="N165" s="87"/>
      <c r="O165" s="87"/>
      <c r="P165" s="88"/>
      <c r="Q165" s="87"/>
      <c r="R165" s="26"/>
      <c r="S165" s="105"/>
      <c r="T165" s="438"/>
      <c r="U165" s="438"/>
      <c r="V165" s="438"/>
      <c r="W165" s="100"/>
      <c r="X165" s="106"/>
      <c r="Y165" s="26"/>
      <c r="Z165" s="26"/>
      <c r="AA165" s="26"/>
      <c r="AB165" s="26"/>
      <c r="AC165" s="26"/>
      <c r="AD165" s="100"/>
      <c r="AE165" s="107"/>
      <c r="AF165" s="107"/>
      <c r="AG165" s="107"/>
      <c r="AH165" s="108"/>
      <c r="AI165" s="26"/>
      <c r="AJ165" s="26"/>
      <c r="AK165" s="26"/>
      <c r="AL165" s="26"/>
      <c r="AM165" s="27"/>
      <c r="AN165" s="105"/>
      <c r="AO165" s="105"/>
      <c r="AP165" s="105"/>
      <c r="AQ165" s="109">
        <v>42376</v>
      </c>
      <c r="AR165" s="110">
        <v>26.2</v>
      </c>
      <c r="AS165" s="111">
        <v>9.6999999999999993</v>
      </c>
      <c r="AT165" s="112">
        <f t="shared" si="8"/>
        <v>35.9</v>
      </c>
      <c r="AU165" s="102">
        <f t="shared" si="11"/>
        <v>-2.3999999999999986</v>
      </c>
      <c r="AV165" s="103"/>
      <c r="AW165" s="102"/>
      <c r="AX165" s="101"/>
      <c r="AY165" s="105"/>
      <c r="BC165" s="101"/>
      <c r="BE165" s="101"/>
    </row>
    <row r="166" spans="1:57" s="115" customFormat="1">
      <c r="A166" s="81"/>
      <c r="B166" s="82"/>
      <c r="C166" s="82"/>
      <c r="D166" s="82"/>
      <c r="E166" s="83">
        <f t="shared" si="9"/>
        <v>0</v>
      </c>
      <c r="F166" s="84"/>
      <c r="G166" s="82">
        <f t="shared" si="10"/>
        <v>0</v>
      </c>
      <c r="H166" s="85"/>
      <c r="I166" s="83"/>
      <c r="J166" s="81"/>
      <c r="K166" s="84"/>
      <c r="L166" s="84"/>
      <c r="M166" s="86"/>
      <c r="N166" s="87"/>
      <c r="O166" s="87"/>
      <c r="P166" s="88"/>
      <c r="Q166" s="87"/>
      <c r="R166" s="14"/>
      <c r="S166" s="114"/>
      <c r="T166" s="439"/>
      <c r="U166" s="439"/>
      <c r="V166" s="439"/>
      <c r="W166" s="81"/>
      <c r="X166" s="91"/>
      <c r="Y166" s="14"/>
      <c r="Z166" s="14"/>
      <c r="AA166" s="14"/>
      <c r="AB166" s="14"/>
      <c r="AC166" s="14"/>
      <c r="AD166" s="81"/>
      <c r="AE166" s="92"/>
      <c r="AF166" s="92"/>
      <c r="AG166" s="92"/>
      <c r="AH166" s="93"/>
      <c r="AI166" s="14"/>
      <c r="AJ166" s="14"/>
      <c r="AK166" s="14"/>
      <c r="AL166" s="14"/>
      <c r="AM166" s="15"/>
      <c r="AN166" s="114"/>
      <c r="AO166" s="114"/>
      <c r="AP166" s="114"/>
      <c r="AQ166" s="94">
        <v>42383</v>
      </c>
      <c r="AR166" s="95">
        <v>30.1</v>
      </c>
      <c r="AS166" s="96">
        <v>8.9</v>
      </c>
      <c r="AT166" s="97">
        <f t="shared" si="8"/>
        <v>39</v>
      </c>
      <c r="AU166" s="83">
        <f t="shared" si="11"/>
        <v>3.1000000000000014</v>
      </c>
      <c r="AV166" s="84"/>
      <c r="AW166" s="83"/>
      <c r="AX166" s="82"/>
      <c r="AY166" s="114"/>
      <c r="BC166" s="82"/>
      <c r="BE166" s="82"/>
    </row>
    <row r="167" spans="1:57" s="115" customFormat="1">
      <c r="A167" s="81"/>
      <c r="B167" s="82"/>
      <c r="C167" s="82"/>
      <c r="D167" s="82"/>
      <c r="E167" s="83">
        <f t="shared" si="9"/>
        <v>0</v>
      </c>
      <c r="F167" s="84"/>
      <c r="G167" s="82">
        <f t="shared" si="10"/>
        <v>0</v>
      </c>
      <c r="H167" s="85"/>
      <c r="I167" s="83"/>
      <c r="J167" s="81"/>
      <c r="K167" s="84"/>
      <c r="L167" s="84"/>
      <c r="M167" s="86"/>
      <c r="N167" s="87"/>
      <c r="O167" s="87"/>
      <c r="P167" s="88"/>
      <c r="Q167" s="87"/>
      <c r="R167" s="14"/>
      <c r="S167" s="114"/>
      <c r="T167" s="439"/>
      <c r="U167" s="439"/>
      <c r="V167" s="439"/>
      <c r="W167" s="81"/>
      <c r="X167" s="91"/>
      <c r="Y167" s="14"/>
      <c r="Z167" s="14"/>
      <c r="AA167" s="14"/>
      <c r="AB167" s="14"/>
      <c r="AC167" s="14"/>
      <c r="AD167" s="81"/>
      <c r="AE167" s="92"/>
      <c r="AF167" s="92"/>
      <c r="AG167" s="92"/>
      <c r="AH167" s="93"/>
      <c r="AI167" s="14"/>
      <c r="AJ167" s="14"/>
      <c r="AK167" s="14"/>
      <c r="AL167" s="14"/>
      <c r="AM167" s="15"/>
      <c r="AN167" s="114"/>
      <c r="AO167" s="114"/>
      <c r="AP167" s="114"/>
      <c r="AQ167" s="94">
        <v>42390</v>
      </c>
      <c r="AR167" s="95">
        <v>32.799999999999997</v>
      </c>
      <c r="AS167" s="96">
        <v>9.5</v>
      </c>
      <c r="AT167" s="97">
        <f t="shared" si="8"/>
        <v>42.3</v>
      </c>
      <c r="AU167" s="83">
        <f t="shared" si="11"/>
        <v>3.2999999999999972</v>
      </c>
      <c r="AV167" s="84"/>
      <c r="AW167" s="83"/>
      <c r="AX167" s="82"/>
      <c r="AY167" s="114"/>
      <c r="BC167" s="82"/>
      <c r="BE167" s="82"/>
    </row>
    <row r="168" spans="1:57" s="115" customFormat="1">
      <c r="A168" s="81"/>
      <c r="B168" s="82"/>
      <c r="C168" s="82"/>
      <c r="D168" s="82"/>
      <c r="E168" s="83">
        <f t="shared" si="9"/>
        <v>0</v>
      </c>
      <c r="F168" s="84"/>
      <c r="G168" s="82">
        <f t="shared" si="10"/>
        <v>0</v>
      </c>
      <c r="H168" s="85"/>
      <c r="I168" s="83"/>
      <c r="J168" s="81"/>
      <c r="K168" s="84"/>
      <c r="L168" s="84"/>
      <c r="M168" s="86"/>
      <c r="N168" s="87"/>
      <c r="O168" s="87"/>
      <c r="P168" s="88"/>
      <c r="Q168" s="87"/>
      <c r="R168" s="14"/>
      <c r="S168" s="114"/>
      <c r="T168" s="439"/>
      <c r="U168" s="439"/>
      <c r="V168" s="439"/>
      <c r="W168" s="81"/>
      <c r="X168" s="91"/>
      <c r="Y168" s="14"/>
      <c r="Z168" s="14"/>
      <c r="AA168" s="14"/>
      <c r="AB168" s="14"/>
      <c r="AC168" s="14"/>
      <c r="AD168" s="81"/>
      <c r="AE168" s="92"/>
      <c r="AF168" s="92"/>
      <c r="AG168" s="92"/>
      <c r="AH168" s="93"/>
      <c r="AI168" s="14"/>
      <c r="AJ168" s="14"/>
      <c r="AK168" s="14"/>
      <c r="AL168" s="14"/>
      <c r="AM168" s="15"/>
      <c r="AN168" s="114"/>
      <c r="AO168" s="114"/>
      <c r="AP168" s="114"/>
      <c r="AQ168" s="94">
        <v>42397</v>
      </c>
      <c r="AR168" s="95">
        <v>33.1</v>
      </c>
      <c r="AS168" s="96">
        <v>8.1</v>
      </c>
      <c r="AT168" s="97">
        <f t="shared" si="8"/>
        <v>41.2</v>
      </c>
      <c r="AU168" s="83">
        <f t="shared" si="11"/>
        <v>-1.0999999999999943</v>
      </c>
      <c r="AV168" s="84"/>
      <c r="AW168" s="83"/>
      <c r="AX168" s="82"/>
      <c r="AY168" s="114"/>
      <c r="BC168" s="82"/>
      <c r="BE168" s="82"/>
    </row>
    <row r="169" spans="1:57" s="115" customFormat="1">
      <c r="A169" s="81"/>
      <c r="B169" s="82"/>
      <c r="C169" s="82"/>
      <c r="D169" s="82"/>
      <c r="E169" s="83">
        <f t="shared" si="9"/>
        <v>0</v>
      </c>
      <c r="F169" s="84"/>
      <c r="G169" s="82">
        <f t="shared" si="10"/>
        <v>0</v>
      </c>
      <c r="H169" s="85"/>
      <c r="I169" s="83"/>
      <c r="J169" s="81"/>
      <c r="K169" s="84"/>
      <c r="L169" s="84"/>
      <c r="M169" s="86"/>
      <c r="N169" s="87"/>
      <c r="O169" s="87"/>
      <c r="P169" s="88"/>
      <c r="Q169" s="87"/>
      <c r="R169" s="14"/>
      <c r="S169" s="114"/>
      <c r="T169" s="439"/>
      <c r="U169" s="439"/>
      <c r="V169" s="439"/>
      <c r="W169" s="81"/>
      <c r="X169" s="91"/>
      <c r="Y169" s="14"/>
      <c r="Z169" s="14"/>
      <c r="AA169" s="14"/>
      <c r="AB169" s="14"/>
      <c r="AC169" s="14"/>
      <c r="AD169" s="81"/>
      <c r="AE169" s="92"/>
      <c r="AF169" s="92"/>
      <c r="AG169" s="92"/>
      <c r="AH169" s="93"/>
      <c r="AI169" s="14"/>
      <c r="AJ169" s="14"/>
      <c r="AK169" s="14"/>
      <c r="AL169" s="14"/>
      <c r="AM169" s="15"/>
      <c r="AN169" s="114"/>
      <c r="AO169" s="114"/>
      <c r="AP169" s="114"/>
      <c r="AQ169" s="94">
        <v>42404</v>
      </c>
      <c r="AR169" s="95">
        <v>31.4</v>
      </c>
      <c r="AS169" s="96">
        <v>9</v>
      </c>
      <c r="AT169" s="97">
        <f t="shared" si="8"/>
        <v>40.4</v>
      </c>
      <c r="AU169" s="83">
        <f t="shared" si="11"/>
        <v>-0.80000000000000426</v>
      </c>
      <c r="AV169" s="84"/>
      <c r="AW169" s="83"/>
      <c r="AX169" s="82"/>
      <c r="AY169" s="114"/>
      <c r="BC169" s="82"/>
      <c r="BE169" s="82"/>
    </row>
    <row r="170" spans="1:57" s="115" customFormat="1">
      <c r="A170" s="81"/>
      <c r="B170" s="82"/>
      <c r="C170" s="82"/>
      <c r="D170" s="82"/>
      <c r="E170" s="83">
        <f t="shared" si="9"/>
        <v>0</v>
      </c>
      <c r="F170" s="84"/>
      <c r="G170" s="82">
        <f t="shared" si="10"/>
        <v>0</v>
      </c>
      <c r="H170" s="85"/>
      <c r="I170" s="83"/>
      <c r="J170" s="81"/>
      <c r="K170" s="84"/>
      <c r="L170" s="84"/>
      <c r="M170" s="86"/>
      <c r="N170" s="87"/>
      <c r="O170" s="87"/>
      <c r="P170" s="88"/>
      <c r="Q170" s="87"/>
      <c r="R170" s="14"/>
      <c r="S170" s="114"/>
      <c r="T170" s="439"/>
      <c r="U170" s="439"/>
      <c r="V170" s="439"/>
      <c r="W170" s="81"/>
      <c r="X170" s="91"/>
      <c r="Y170" s="14"/>
      <c r="Z170" s="14"/>
      <c r="AA170" s="14"/>
      <c r="AB170" s="14"/>
      <c r="AC170" s="14"/>
      <c r="AD170" s="81"/>
      <c r="AE170" s="92"/>
      <c r="AF170" s="92"/>
      <c r="AG170" s="92"/>
      <c r="AH170" s="93"/>
      <c r="AI170" s="14"/>
      <c r="AJ170" s="14"/>
      <c r="AK170" s="14"/>
      <c r="AL170" s="14"/>
      <c r="AM170" s="15"/>
      <c r="AN170" s="114"/>
      <c r="AO170" s="114"/>
      <c r="AP170" s="114"/>
      <c r="AQ170" s="94">
        <v>42418</v>
      </c>
      <c r="AR170" s="95">
        <v>34.200000000000003</v>
      </c>
      <c r="AS170" s="96">
        <v>8.8000000000000007</v>
      </c>
      <c r="AT170" s="97">
        <f t="shared" si="8"/>
        <v>43</v>
      </c>
      <c r="AU170" s="83">
        <f t="shared" si="11"/>
        <v>2.6000000000000014</v>
      </c>
      <c r="AV170" s="84"/>
      <c r="AW170" s="83"/>
      <c r="AX170" s="82"/>
      <c r="AY170" s="114"/>
      <c r="BC170" s="82"/>
      <c r="BE170" s="82"/>
    </row>
    <row r="171" spans="1:57" s="115" customFormat="1">
      <c r="A171" s="81"/>
      <c r="B171" s="82"/>
      <c r="C171" s="82"/>
      <c r="D171" s="82"/>
      <c r="E171" s="83">
        <f t="shared" si="9"/>
        <v>0</v>
      </c>
      <c r="F171" s="84"/>
      <c r="G171" s="82">
        <f t="shared" si="10"/>
        <v>0</v>
      </c>
      <c r="H171" s="85"/>
      <c r="I171" s="83"/>
      <c r="J171" s="81"/>
      <c r="K171" s="84"/>
      <c r="L171" s="84"/>
      <c r="M171" s="86"/>
      <c r="N171" s="87"/>
      <c r="O171" s="87"/>
      <c r="P171" s="88"/>
      <c r="Q171" s="87"/>
      <c r="R171" s="14"/>
      <c r="S171" s="114"/>
      <c r="T171" s="439"/>
      <c r="U171" s="439"/>
      <c r="V171" s="439"/>
      <c r="W171" s="81"/>
      <c r="X171" s="91"/>
      <c r="Y171" s="14"/>
      <c r="Z171" s="14"/>
      <c r="AA171" s="14"/>
      <c r="AB171" s="14"/>
      <c r="AC171" s="14"/>
      <c r="AD171" s="81"/>
      <c r="AE171" s="92"/>
      <c r="AF171" s="92"/>
      <c r="AG171" s="92"/>
      <c r="AH171" s="93"/>
      <c r="AI171" s="14"/>
      <c r="AJ171" s="14"/>
      <c r="AK171" s="14"/>
      <c r="AL171" s="14"/>
      <c r="AM171" s="15"/>
      <c r="AN171" s="114"/>
      <c r="AO171" s="114"/>
      <c r="AP171" s="114"/>
      <c r="AQ171" s="94">
        <v>42424</v>
      </c>
      <c r="AR171" s="95">
        <v>33.6</v>
      </c>
      <c r="AS171" s="96">
        <v>8.4</v>
      </c>
      <c r="AT171" s="97">
        <f t="shared" si="8"/>
        <v>42</v>
      </c>
      <c r="AU171" s="83">
        <f t="shared" si="11"/>
        <v>-1</v>
      </c>
      <c r="AV171" s="84"/>
      <c r="AW171" s="83"/>
      <c r="AX171" s="82"/>
      <c r="AY171" s="114"/>
      <c r="BC171" s="82"/>
      <c r="BE171" s="82"/>
    </row>
    <row r="172" spans="1:57" s="115" customFormat="1">
      <c r="A172" s="81"/>
      <c r="B172" s="82"/>
      <c r="C172" s="82"/>
      <c r="D172" s="82"/>
      <c r="E172" s="83">
        <f t="shared" si="9"/>
        <v>0</v>
      </c>
      <c r="F172" s="84"/>
      <c r="G172" s="82">
        <f t="shared" si="10"/>
        <v>0</v>
      </c>
      <c r="H172" s="85"/>
      <c r="I172" s="83"/>
      <c r="J172" s="81"/>
      <c r="K172" s="84"/>
      <c r="L172" s="84"/>
      <c r="M172" s="86"/>
      <c r="N172" s="87"/>
      <c r="O172" s="87"/>
      <c r="P172" s="88"/>
      <c r="Q172" s="87"/>
      <c r="R172" s="14"/>
      <c r="S172" s="114"/>
      <c r="T172" s="439"/>
      <c r="U172" s="439"/>
      <c r="V172" s="439"/>
      <c r="W172" s="81"/>
      <c r="X172" s="91"/>
      <c r="Y172" s="14"/>
      <c r="Z172" s="14"/>
      <c r="AA172" s="14"/>
      <c r="AB172" s="14"/>
      <c r="AC172" s="14"/>
      <c r="AD172" s="81"/>
      <c r="AE172" s="92"/>
      <c r="AF172" s="92"/>
      <c r="AG172" s="92"/>
      <c r="AH172" s="93"/>
      <c r="AI172" s="14"/>
      <c r="AJ172" s="14"/>
      <c r="AK172" s="14"/>
      <c r="AL172" s="14"/>
      <c r="AM172" s="15"/>
      <c r="AN172" s="114"/>
      <c r="AO172" s="114"/>
      <c r="AP172" s="114"/>
      <c r="AQ172" s="94">
        <v>42432</v>
      </c>
      <c r="AR172" s="95">
        <v>32.1</v>
      </c>
      <c r="AS172" s="96">
        <v>8</v>
      </c>
      <c r="AT172" s="97">
        <f t="shared" si="8"/>
        <v>40.1</v>
      </c>
      <c r="AU172" s="83">
        <f t="shared" si="11"/>
        <v>-1.8999999999999986</v>
      </c>
      <c r="AV172" s="84"/>
      <c r="AW172" s="83"/>
      <c r="AX172" s="82"/>
      <c r="AY172" s="114"/>
      <c r="BC172" s="82"/>
      <c r="BE172" s="82"/>
    </row>
    <row r="173" spans="1:57" s="115" customFormat="1">
      <c r="A173" s="81"/>
      <c r="B173" s="82"/>
      <c r="C173" s="82"/>
      <c r="D173" s="82"/>
      <c r="E173" s="83">
        <f t="shared" si="9"/>
        <v>0</v>
      </c>
      <c r="F173" s="84"/>
      <c r="G173" s="82">
        <f t="shared" si="10"/>
        <v>0</v>
      </c>
      <c r="H173" s="85"/>
      <c r="I173" s="83"/>
      <c r="J173" s="81"/>
      <c r="K173" s="84"/>
      <c r="L173" s="84"/>
      <c r="M173" s="86"/>
      <c r="N173" s="87"/>
      <c r="O173" s="87"/>
      <c r="P173" s="88"/>
      <c r="Q173" s="87"/>
      <c r="R173" s="14"/>
      <c r="S173" s="114"/>
      <c r="T173" s="439"/>
      <c r="U173" s="439"/>
      <c r="V173" s="439"/>
      <c r="W173" s="81"/>
      <c r="X173" s="91"/>
      <c r="Y173" s="14"/>
      <c r="Z173" s="14"/>
      <c r="AA173" s="14"/>
      <c r="AB173" s="14"/>
      <c r="AC173" s="14"/>
      <c r="AD173" s="81"/>
      <c r="AE173" s="92"/>
      <c r="AF173" s="92"/>
      <c r="AG173" s="92"/>
      <c r="AH173" s="93"/>
      <c r="AI173" s="14"/>
      <c r="AJ173" s="14"/>
      <c r="AK173" s="14"/>
      <c r="AL173" s="14"/>
      <c r="AM173" s="15"/>
      <c r="AN173" s="114"/>
      <c r="AO173" s="114"/>
      <c r="AP173" s="114"/>
      <c r="AQ173" s="94">
        <v>42439</v>
      </c>
      <c r="AR173" s="95">
        <v>30.9</v>
      </c>
      <c r="AS173" s="96">
        <v>7.4</v>
      </c>
      <c r="AT173" s="97">
        <f t="shared" si="8"/>
        <v>38.299999999999997</v>
      </c>
      <c r="AU173" s="83">
        <f t="shared" si="11"/>
        <v>-1.8000000000000043</v>
      </c>
      <c r="AV173" s="84"/>
      <c r="AW173" s="83"/>
      <c r="AX173" s="82"/>
      <c r="AY173" s="114"/>
      <c r="BC173" s="82"/>
      <c r="BE173" s="82"/>
    </row>
    <row r="174" spans="1:57" s="115" customFormat="1">
      <c r="A174" s="81"/>
      <c r="B174" s="82"/>
      <c r="C174" s="82"/>
      <c r="D174" s="82"/>
      <c r="E174" s="83">
        <f t="shared" si="9"/>
        <v>0</v>
      </c>
      <c r="F174" s="84"/>
      <c r="G174" s="82">
        <f t="shared" si="10"/>
        <v>0</v>
      </c>
      <c r="H174" s="85"/>
      <c r="I174" s="83"/>
      <c r="J174" s="81"/>
      <c r="K174" s="84"/>
      <c r="L174" s="84"/>
      <c r="M174" s="86"/>
      <c r="N174" s="87"/>
      <c r="O174" s="87"/>
      <c r="P174" s="88"/>
      <c r="Q174" s="87"/>
      <c r="R174" s="14"/>
      <c r="S174" s="114"/>
      <c r="T174" s="439"/>
      <c r="U174" s="439"/>
      <c r="V174" s="439"/>
      <c r="W174" s="81"/>
      <c r="X174" s="91"/>
      <c r="Y174" s="14"/>
      <c r="Z174" s="14"/>
      <c r="AA174" s="14"/>
      <c r="AB174" s="14"/>
      <c r="AC174" s="14"/>
      <c r="AD174" s="81"/>
      <c r="AE174" s="92"/>
      <c r="AF174" s="92"/>
      <c r="AG174" s="92"/>
      <c r="AH174" s="93"/>
      <c r="AI174" s="14"/>
      <c r="AJ174" s="14"/>
      <c r="AK174" s="14"/>
      <c r="AL174" s="14"/>
      <c r="AM174" s="15"/>
      <c r="AN174" s="114"/>
      <c r="AO174" s="114"/>
      <c r="AP174" s="114"/>
      <c r="AQ174" s="94">
        <v>42446</v>
      </c>
      <c r="AR174" s="95">
        <v>35.1</v>
      </c>
      <c r="AS174" s="96">
        <v>6</v>
      </c>
      <c r="AT174" s="97">
        <f t="shared" si="8"/>
        <v>41.1</v>
      </c>
      <c r="AU174" s="83">
        <f t="shared" si="11"/>
        <v>2.8000000000000043</v>
      </c>
      <c r="AV174" s="84"/>
      <c r="AW174" s="83"/>
      <c r="AX174" s="82"/>
      <c r="AY174" s="114"/>
      <c r="BC174" s="82"/>
      <c r="BE174" s="82"/>
    </row>
    <row r="175" spans="1:57" s="115" customFormat="1">
      <c r="A175" s="81"/>
      <c r="B175" s="82"/>
      <c r="C175" s="82"/>
      <c r="D175" s="82"/>
      <c r="E175" s="83">
        <f t="shared" si="9"/>
        <v>0</v>
      </c>
      <c r="F175" s="84"/>
      <c r="G175" s="82">
        <f t="shared" si="10"/>
        <v>0</v>
      </c>
      <c r="H175" s="85"/>
      <c r="I175" s="83"/>
      <c r="J175" s="81"/>
      <c r="K175" s="84"/>
      <c r="L175" s="84"/>
      <c r="M175" s="86"/>
      <c r="N175" s="87"/>
      <c r="O175" s="87"/>
      <c r="P175" s="88"/>
      <c r="Q175" s="87"/>
      <c r="R175" s="14"/>
      <c r="S175" s="114"/>
      <c r="T175" s="439"/>
      <c r="U175" s="439"/>
      <c r="V175" s="439"/>
      <c r="W175" s="81"/>
      <c r="X175" s="91"/>
      <c r="Y175" s="14"/>
      <c r="Z175" s="14"/>
      <c r="AA175" s="14"/>
      <c r="AB175" s="14"/>
      <c r="AC175" s="14"/>
      <c r="AD175" s="81"/>
      <c r="AE175" s="92"/>
      <c r="AF175" s="92"/>
      <c r="AG175" s="92"/>
      <c r="AH175" s="93"/>
      <c r="AI175" s="14"/>
      <c r="AJ175" s="14"/>
      <c r="AK175" s="14"/>
      <c r="AL175" s="14"/>
      <c r="AM175" s="15"/>
      <c r="AN175" s="114"/>
      <c r="AO175" s="114"/>
      <c r="AP175" s="114"/>
      <c r="AQ175" s="94">
        <v>42453</v>
      </c>
      <c r="AR175" s="95">
        <v>36.9</v>
      </c>
      <c r="AS175" s="96">
        <v>4.5999999999999996</v>
      </c>
      <c r="AT175" s="97">
        <f t="shared" si="8"/>
        <v>41.5</v>
      </c>
      <c r="AU175" s="83">
        <f t="shared" si="11"/>
        <v>0.39999999999999858</v>
      </c>
      <c r="AV175" s="84"/>
      <c r="AW175" s="83"/>
      <c r="AX175" s="82"/>
      <c r="AY175" s="114"/>
      <c r="BC175" s="82"/>
      <c r="BE175" s="82"/>
    </row>
    <row r="176" spans="1:57" s="115" customFormat="1">
      <c r="A176" s="81"/>
      <c r="B176" s="82"/>
      <c r="C176" s="82"/>
      <c r="D176" s="82"/>
      <c r="E176" s="83">
        <f t="shared" si="9"/>
        <v>0</v>
      </c>
      <c r="F176" s="84"/>
      <c r="G176" s="82">
        <f t="shared" si="10"/>
        <v>0</v>
      </c>
      <c r="H176" s="85"/>
      <c r="I176" s="83"/>
      <c r="J176" s="81"/>
      <c r="K176" s="84"/>
      <c r="L176" s="84"/>
      <c r="M176" s="86"/>
      <c r="N176" s="87"/>
      <c r="O176" s="87"/>
      <c r="P176" s="88"/>
      <c r="Q176" s="87"/>
      <c r="R176" s="14"/>
      <c r="S176" s="114"/>
      <c r="T176" s="439"/>
      <c r="U176" s="439"/>
      <c r="V176" s="439"/>
      <c r="W176" s="81"/>
      <c r="X176" s="91"/>
      <c r="Y176" s="14"/>
      <c r="Z176" s="14"/>
      <c r="AA176" s="14"/>
      <c r="AB176" s="14"/>
      <c r="AC176" s="14"/>
      <c r="AD176" s="81"/>
      <c r="AE176" s="92"/>
      <c r="AF176" s="92"/>
      <c r="AG176" s="92"/>
      <c r="AH176" s="93"/>
      <c r="AI176" s="14"/>
      <c r="AJ176" s="14"/>
      <c r="AK176" s="14"/>
      <c r="AL176" s="14"/>
      <c r="AM176" s="15"/>
      <c r="AN176" s="114"/>
      <c r="AO176" s="114"/>
      <c r="AP176" s="114"/>
      <c r="AQ176" s="94">
        <v>42460</v>
      </c>
      <c r="AR176" s="95">
        <v>41</v>
      </c>
      <c r="AS176" s="96">
        <v>5.4</v>
      </c>
      <c r="AT176" s="97">
        <f t="shared" si="8"/>
        <v>46.4</v>
      </c>
      <c r="AU176" s="83">
        <f t="shared" si="11"/>
        <v>4.8999999999999986</v>
      </c>
      <c r="AV176" s="84"/>
      <c r="AW176" s="83"/>
      <c r="AX176" s="82"/>
      <c r="AY176" s="114"/>
      <c r="BC176" s="82"/>
      <c r="BE176" s="82"/>
    </row>
    <row r="177" spans="1:57" s="115" customFormat="1">
      <c r="A177" s="81"/>
      <c r="B177" s="82"/>
      <c r="C177" s="82"/>
      <c r="D177" s="82"/>
      <c r="E177" s="83">
        <f t="shared" si="9"/>
        <v>0</v>
      </c>
      <c r="F177" s="84"/>
      <c r="G177" s="82">
        <f t="shared" si="10"/>
        <v>0</v>
      </c>
      <c r="H177" s="85"/>
      <c r="I177" s="83"/>
      <c r="J177" s="81"/>
      <c r="K177" s="84"/>
      <c r="L177" s="84"/>
      <c r="M177" s="86"/>
      <c r="N177" s="87"/>
      <c r="O177" s="87"/>
      <c r="P177" s="88"/>
      <c r="Q177" s="87"/>
      <c r="R177" s="14"/>
      <c r="S177" s="114"/>
      <c r="T177" s="439"/>
      <c r="U177" s="439"/>
      <c r="V177" s="439"/>
      <c r="W177" s="81"/>
      <c r="X177" s="91"/>
      <c r="Y177" s="14"/>
      <c r="Z177" s="14"/>
      <c r="AA177" s="14"/>
      <c r="AB177" s="14"/>
      <c r="AC177" s="14"/>
      <c r="AD177" s="81"/>
      <c r="AE177" s="92"/>
      <c r="AF177" s="92"/>
      <c r="AG177" s="92"/>
      <c r="AH177" s="93"/>
      <c r="AI177" s="14"/>
      <c r="AJ177" s="14"/>
      <c r="AK177" s="14"/>
      <c r="AL177" s="14"/>
      <c r="AM177" s="15"/>
      <c r="AN177" s="114"/>
      <c r="AO177" s="114"/>
      <c r="AP177" s="114"/>
      <c r="AQ177" s="94">
        <v>42467</v>
      </c>
      <c r="AR177" s="95">
        <v>38.9</v>
      </c>
      <c r="AS177" s="96">
        <v>6</v>
      </c>
      <c r="AT177" s="97">
        <f t="shared" si="8"/>
        <v>44.9</v>
      </c>
      <c r="AU177" s="83">
        <f t="shared" si="11"/>
        <v>-1.5</v>
      </c>
      <c r="AV177" s="84"/>
      <c r="AW177" s="83"/>
      <c r="AX177" s="82"/>
      <c r="AY177" s="114"/>
      <c r="BC177" s="82"/>
      <c r="BE177" s="82"/>
    </row>
    <row r="178" spans="1:57" s="115" customFormat="1">
      <c r="A178" s="81"/>
      <c r="B178" s="82"/>
      <c r="C178" s="82"/>
      <c r="D178" s="82"/>
      <c r="E178" s="83">
        <f t="shared" si="9"/>
        <v>0</v>
      </c>
      <c r="F178" s="84"/>
      <c r="G178" s="82">
        <f t="shared" si="10"/>
        <v>0</v>
      </c>
      <c r="H178" s="85"/>
      <c r="I178" s="83"/>
      <c r="J178" s="81"/>
      <c r="K178" s="84"/>
      <c r="L178" s="84"/>
      <c r="M178" s="86"/>
      <c r="N178" s="87"/>
      <c r="O178" s="87"/>
      <c r="P178" s="88"/>
      <c r="Q178" s="87"/>
      <c r="R178" s="14"/>
      <c r="S178" s="114"/>
      <c r="T178" s="439"/>
      <c r="U178" s="439"/>
      <c r="V178" s="439"/>
      <c r="W178" s="81"/>
      <c r="X178" s="91"/>
      <c r="Y178" s="14"/>
      <c r="Z178" s="14"/>
      <c r="AA178" s="14"/>
      <c r="AB178" s="14"/>
      <c r="AC178" s="14"/>
      <c r="AD178" s="81"/>
      <c r="AE178" s="92"/>
      <c r="AF178" s="92"/>
      <c r="AG178" s="92"/>
      <c r="AH178" s="93"/>
      <c r="AI178" s="14"/>
      <c r="AJ178" s="14"/>
      <c r="AK178" s="14"/>
      <c r="AL178" s="14"/>
      <c r="AM178" s="15"/>
      <c r="AN178" s="114"/>
      <c r="AO178" s="114"/>
      <c r="AP178" s="114"/>
      <c r="AQ178" s="94">
        <v>42523</v>
      </c>
      <c r="AR178" s="95">
        <v>37.6</v>
      </c>
      <c r="AS178" s="96">
        <v>9.8000000000000007</v>
      </c>
      <c r="AT178" s="97">
        <f t="shared" si="8"/>
        <v>47.400000000000006</v>
      </c>
      <c r="AU178" s="83">
        <f t="shared" si="11"/>
        <v>2.5000000000000071</v>
      </c>
      <c r="AV178" s="84"/>
      <c r="AW178" s="83"/>
      <c r="AX178" s="82"/>
      <c r="AY178" s="114"/>
      <c r="BC178" s="82"/>
      <c r="BE178" s="82"/>
    </row>
    <row r="179" spans="1:57" s="115" customFormat="1">
      <c r="A179" s="81"/>
      <c r="B179" s="82"/>
      <c r="C179" s="82"/>
      <c r="D179" s="82"/>
      <c r="E179" s="83">
        <f t="shared" si="9"/>
        <v>0</v>
      </c>
      <c r="F179" s="84"/>
      <c r="G179" s="82">
        <f t="shared" si="10"/>
        <v>0</v>
      </c>
      <c r="H179" s="85"/>
      <c r="I179" s="83"/>
      <c r="J179" s="81"/>
      <c r="K179" s="84"/>
      <c r="L179" s="84"/>
      <c r="M179" s="86"/>
      <c r="N179" s="87"/>
      <c r="O179" s="87"/>
      <c r="P179" s="88"/>
      <c r="Q179" s="87"/>
      <c r="R179" s="14"/>
      <c r="S179" s="114"/>
      <c r="T179" s="439"/>
      <c r="U179" s="439"/>
      <c r="V179" s="439"/>
      <c r="W179" s="81"/>
      <c r="X179" s="91"/>
      <c r="Y179" s="14"/>
      <c r="Z179" s="14"/>
      <c r="AA179" s="14"/>
      <c r="AB179" s="14"/>
      <c r="AC179" s="14"/>
      <c r="AD179" s="81"/>
      <c r="AE179" s="92"/>
      <c r="AF179" s="92"/>
      <c r="AG179" s="92"/>
      <c r="AH179" s="93"/>
      <c r="AI179" s="14"/>
      <c r="AJ179" s="14"/>
      <c r="AK179" s="14"/>
      <c r="AL179" s="14"/>
      <c r="AM179" s="15"/>
      <c r="AN179" s="114"/>
      <c r="AO179" s="114"/>
      <c r="AP179" s="114"/>
      <c r="AQ179" s="94">
        <v>42533</v>
      </c>
      <c r="AR179" s="95">
        <v>39.1</v>
      </c>
      <c r="AS179" s="96">
        <v>11.1</v>
      </c>
      <c r="AT179" s="97">
        <f t="shared" si="8"/>
        <v>50.2</v>
      </c>
      <c r="AU179" s="83">
        <f t="shared" si="11"/>
        <v>2.7999999999999972</v>
      </c>
      <c r="AV179" s="84"/>
      <c r="AW179" s="83"/>
      <c r="AX179" s="82"/>
      <c r="AY179" s="114"/>
      <c r="BC179" s="82"/>
      <c r="BE179" s="82"/>
    </row>
    <row r="180" spans="1:57" s="115" customFormat="1">
      <c r="A180" s="81"/>
      <c r="B180" s="82"/>
      <c r="C180" s="82"/>
      <c r="D180" s="82"/>
      <c r="E180" s="83">
        <f t="shared" si="9"/>
        <v>0</v>
      </c>
      <c r="F180" s="84"/>
      <c r="G180" s="82">
        <f t="shared" si="10"/>
        <v>0</v>
      </c>
      <c r="H180" s="85"/>
      <c r="I180" s="83"/>
      <c r="J180" s="81"/>
      <c r="K180" s="84"/>
      <c r="L180" s="84"/>
      <c r="M180" s="86"/>
      <c r="N180" s="87"/>
      <c r="O180" s="87"/>
      <c r="P180" s="88"/>
      <c r="Q180" s="87"/>
      <c r="R180" s="14"/>
      <c r="S180" s="114"/>
      <c r="T180" s="439"/>
      <c r="U180" s="439"/>
      <c r="V180" s="439"/>
      <c r="W180" s="81"/>
      <c r="X180" s="91"/>
      <c r="Y180" s="14"/>
      <c r="Z180" s="14"/>
      <c r="AA180" s="14"/>
      <c r="AB180" s="14"/>
      <c r="AC180" s="14"/>
      <c r="AD180" s="81"/>
      <c r="AE180" s="92"/>
      <c r="AF180" s="92"/>
      <c r="AG180" s="92"/>
      <c r="AH180" s="93"/>
      <c r="AI180" s="14"/>
      <c r="AJ180" s="14"/>
      <c r="AK180" s="14"/>
      <c r="AL180" s="14"/>
      <c r="AM180" s="15"/>
      <c r="AN180" s="114"/>
      <c r="AO180" s="114"/>
      <c r="AP180" s="114"/>
      <c r="AQ180" s="94">
        <v>42537</v>
      </c>
      <c r="AR180" s="95">
        <v>35.5</v>
      </c>
      <c r="AS180" s="96">
        <v>11</v>
      </c>
      <c r="AT180" s="97">
        <f t="shared" si="8"/>
        <v>46.5</v>
      </c>
      <c r="AU180" s="83">
        <f t="shared" si="11"/>
        <v>-3.7000000000000028</v>
      </c>
      <c r="AV180" s="84"/>
      <c r="AW180" s="83"/>
      <c r="AX180" s="82"/>
      <c r="AY180" s="114"/>
      <c r="BC180" s="82"/>
      <c r="BE180" s="82"/>
    </row>
    <row r="181" spans="1:57" s="115" customFormat="1">
      <c r="A181" s="81"/>
      <c r="B181" s="82"/>
      <c r="C181" s="82"/>
      <c r="D181" s="82"/>
      <c r="E181" s="83">
        <f t="shared" si="9"/>
        <v>0</v>
      </c>
      <c r="F181" s="84"/>
      <c r="G181" s="82">
        <f t="shared" si="10"/>
        <v>0</v>
      </c>
      <c r="H181" s="85"/>
      <c r="I181" s="83"/>
      <c r="J181" s="81"/>
      <c r="K181" s="84"/>
      <c r="L181" s="84"/>
      <c r="M181" s="86"/>
      <c r="N181" s="87"/>
      <c r="O181" s="87"/>
      <c r="P181" s="88"/>
      <c r="Q181" s="87"/>
      <c r="R181" s="14"/>
      <c r="S181" s="114"/>
      <c r="T181" s="439"/>
      <c r="U181" s="439"/>
      <c r="V181" s="439"/>
      <c r="W181" s="81"/>
      <c r="X181" s="91"/>
      <c r="Y181" s="14"/>
      <c r="Z181" s="14"/>
      <c r="AA181" s="14"/>
      <c r="AB181" s="14"/>
      <c r="AC181" s="14"/>
      <c r="AD181" s="81"/>
      <c r="AE181" s="92"/>
      <c r="AF181" s="92"/>
      <c r="AG181" s="92"/>
      <c r="AH181" s="93"/>
      <c r="AI181" s="14"/>
      <c r="AJ181" s="14"/>
      <c r="AK181" s="14"/>
      <c r="AL181" s="14"/>
      <c r="AM181" s="15"/>
      <c r="AN181" s="114"/>
      <c r="AO181" s="114"/>
      <c r="AP181" s="114"/>
      <c r="AQ181" s="94">
        <v>42551</v>
      </c>
      <c r="AR181" s="95">
        <v>34.5</v>
      </c>
      <c r="AS181" s="96">
        <v>10.5</v>
      </c>
      <c r="AT181" s="97">
        <f t="shared" si="8"/>
        <v>45</v>
      </c>
      <c r="AU181" s="83">
        <f t="shared" si="11"/>
        <v>-1.5</v>
      </c>
      <c r="AV181" s="84"/>
      <c r="AW181" s="83"/>
      <c r="AX181" s="82"/>
      <c r="AY181" s="114"/>
      <c r="BC181" s="82"/>
      <c r="BE181" s="82"/>
    </row>
    <row r="182" spans="1:57" s="115" customFormat="1">
      <c r="A182" s="81"/>
      <c r="B182" s="82"/>
      <c r="C182" s="82"/>
      <c r="D182" s="82"/>
      <c r="E182" s="83">
        <f t="shared" si="9"/>
        <v>0</v>
      </c>
      <c r="F182" s="84"/>
      <c r="G182" s="82">
        <f t="shared" si="10"/>
        <v>0</v>
      </c>
      <c r="H182" s="85"/>
      <c r="I182" s="83"/>
      <c r="J182" s="81"/>
      <c r="K182" s="84"/>
      <c r="L182" s="84"/>
      <c r="M182" s="86"/>
      <c r="N182" s="87"/>
      <c r="O182" s="87"/>
      <c r="P182" s="88"/>
      <c r="Q182" s="87"/>
      <c r="R182" s="14"/>
      <c r="S182" s="114"/>
      <c r="T182" s="439"/>
      <c r="U182" s="439"/>
      <c r="V182" s="439"/>
      <c r="W182" s="81"/>
      <c r="X182" s="91"/>
      <c r="Y182" s="14"/>
      <c r="Z182" s="14"/>
      <c r="AA182" s="14"/>
      <c r="AB182" s="14"/>
      <c r="AC182" s="14"/>
      <c r="AD182" s="81"/>
      <c r="AE182" s="92"/>
      <c r="AF182" s="92"/>
      <c r="AG182" s="92"/>
      <c r="AH182" s="93"/>
      <c r="AI182" s="14"/>
      <c r="AJ182" s="14"/>
      <c r="AK182" s="14"/>
      <c r="AL182" s="14"/>
      <c r="AM182" s="15"/>
      <c r="AN182" s="114"/>
      <c r="AO182" s="114"/>
      <c r="AP182" s="114"/>
      <c r="AQ182" s="94">
        <v>42557</v>
      </c>
      <c r="AR182" s="95">
        <v>27</v>
      </c>
      <c r="AS182" s="96">
        <v>19</v>
      </c>
      <c r="AT182" s="97">
        <f t="shared" si="8"/>
        <v>46</v>
      </c>
      <c r="AU182" s="83">
        <f t="shared" si="11"/>
        <v>1</v>
      </c>
      <c r="AV182" s="84"/>
      <c r="AW182" s="83"/>
      <c r="AX182" s="82"/>
      <c r="AY182" s="114"/>
      <c r="BC182" s="82"/>
      <c r="BE182" s="82"/>
    </row>
    <row r="183" spans="1:57" s="115" customFormat="1">
      <c r="A183" s="81"/>
      <c r="B183" s="82"/>
      <c r="C183" s="82"/>
      <c r="D183" s="82"/>
      <c r="E183" s="83">
        <f t="shared" si="9"/>
        <v>0</v>
      </c>
      <c r="F183" s="84"/>
      <c r="G183" s="82">
        <f t="shared" si="10"/>
        <v>0</v>
      </c>
      <c r="H183" s="85"/>
      <c r="I183" s="83"/>
      <c r="J183" s="81"/>
      <c r="K183" s="84"/>
      <c r="L183" s="84"/>
      <c r="M183" s="86"/>
      <c r="N183" s="87"/>
      <c r="O183" s="87"/>
      <c r="P183" s="88"/>
      <c r="Q183" s="87"/>
      <c r="R183" s="14"/>
      <c r="S183" s="114"/>
      <c r="T183" s="439"/>
      <c r="U183" s="439"/>
      <c r="V183" s="439"/>
      <c r="W183" s="81"/>
      <c r="X183" s="91"/>
      <c r="Y183" s="14"/>
      <c r="Z183" s="14"/>
      <c r="AA183" s="14"/>
      <c r="AB183" s="14"/>
      <c r="AC183" s="14"/>
      <c r="AD183" s="81"/>
      <c r="AE183" s="92"/>
      <c r="AF183" s="92"/>
      <c r="AG183" s="92"/>
      <c r="AH183" s="93"/>
      <c r="AI183" s="14"/>
      <c r="AJ183" s="14"/>
      <c r="AK183" s="14"/>
      <c r="AL183" s="14"/>
      <c r="AM183" s="15"/>
      <c r="AN183" s="114"/>
      <c r="AO183" s="114"/>
      <c r="AP183" s="114"/>
      <c r="AQ183" s="94">
        <v>42564</v>
      </c>
      <c r="AR183" s="95">
        <v>31.9</v>
      </c>
      <c r="AS183" s="96">
        <v>16.7</v>
      </c>
      <c r="AT183" s="97">
        <f t="shared" si="8"/>
        <v>48.599999999999994</v>
      </c>
      <c r="AU183" s="83">
        <f t="shared" si="11"/>
        <v>2.5999999999999943</v>
      </c>
      <c r="AV183" s="84"/>
      <c r="AW183" s="83"/>
      <c r="AX183" s="82"/>
      <c r="AY183" s="114"/>
      <c r="BC183" s="82"/>
      <c r="BE183" s="82"/>
    </row>
    <row r="184" spans="1:57" s="115" customFormat="1">
      <c r="A184" s="81"/>
      <c r="B184" s="82"/>
      <c r="C184" s="82"/>
      <c r="D184" s="82"/>
      <c r="E184" s="83">
        <f t="shared" si="9"/>
        <v>0</v>
      </c>
      <c r="F184" s="84"/>
      <c r="G184" s="82">
        <f t="shared" si="10"/>
        <v>0</v>
      </c>
      <c r="H184" s="85"/>
      <c r="I184" s="83"/>
      <c r="J184" s="81"/>
      <c r="K184" s="84"/>
      <c r="L184" s="84"/>
      <c r="M184" s="86"/>
      <c r="N184" s="87"/>
      <c r="O184" s="87"/>
      <c r="P184" s="88"/>
      <c r="Q184" s="87"/>
      <c r="R184" s="14"/>
      <c r="S184" s="114"/>
      <c r="T184" s="439"/>
      <c r="U184" s="439"/>
      <c r="V184" s="439"/>
      <c r="W184" s="81"/>
      <c r="X184" s="91"/>
      <c r="Y184" s="14"/>
      <c r="Z184" s="14"/>
      <c r="AA184" s="14"/>
      <c r="AB184" s="14"/>
      <c r="AC184" s="14"/>
      <c r="AD184" s="81"/>
      <c r="AE184" s="92"/>
      <c r="AF184" s="92"/>
      <c r="AG184" s="92"/>
      <c r="AH184" s="93"/>
      <c r="AI184" s="14"/>
      <c r="AJ184" s="14"/>
      <c r="AK184" s="14"/>
      <c r="AL184" s="14"/>
      <c r="AM184" s="15"/>
      <c r="AN184" s="114"/>
      <c r="AO184" s="114"/>
      <c r="AP184" s="114"/>
      <c r="AQ184" s="94">
        <v>42571</v>
      </c>
      <c r="AR184" s="95">
        <v>35</v>
      </c>
      <c r="AS184" s="96">
        <v>19.7</v>
      </c>
      <c r="AT184" s="97">
        <f t="shared" si="8"/>
        <v>54.7</v>
      </c>
      <c r="AU184" s="83">
        <f t="shared" si="11"/>
        <v>6.1000000000000085</v>
      </c>
      <c r="AV184" s="84"/>
      <c r="AW184" s="83"/>
      <c r="AX184" s="82"/>
      <c r="AY184" s="114"/>
      <c r="BC184" s="82"/>
      <c r="BE184" s="82"/>
    </row>
    <row r="185" spans="1:57" s="115" customFormat="1">
      <c r="A185" s="81"/>
      <c r="B185" s="82"/>
      <c r="C185" s="82"/>
      <c r="D185" s="82"/>
      <c r="E185" s="83">
        <f t="shared" si="9"/>
        <v>0</v>
      </c>
      <c r="F185" s="84"/>
      <c r="G185" s="82">
        <f t="shared" si="10"/>
        <v>0</v>
      </c>
      <c r="H185" s="85"/>
      <c r="I185" s="83"/>
      <c r="J185" s="81"/>
      <c r="K185" s="84"/>
      <c r="L185" s="84"/>
      <c r="M185" s="86"/>
      <c r="N185" s="87"/>
      <c r="O185" s="87"/>
      <c r="P185" s="88"/>
      <c r="Q185" s="87"/>
      <c r="R185" s="14"/>
      <c r="S185" s="114"/>
      <c r="T185" s="439"/>
      <c r="U185" s="439"/>
      <c r="V185" s="439"/>
      <c r="W185" s="81"/>
      <c r="X185" s="91"/>
      <c r="Y185" s="14"/>
      <c r="Z185" s="14"/>
      <c r="AA185" s="14"/>
      <c r="AB185" s="14"/>
      <c r="AC185" s="14"/>
      <c r="AD185" s="81"/>
      <c r="AE185" s="92"/>
      <c r="AF185" s="92"/>
      <c r="AG185" s="92"/>
      <c r="AH185" s="93"/>
      <c r="AI185" s="14"/>
      <c r="AJ185" s="14"/>
      <c r="AK185" s="14"/>
      <c r="AL185" s="14"/>
      <c r="AM185" s="15"/>
      <c r="AN185" s="114"/>
      <c r="AO185" s="114"/>
      <c r="AP185" s="114"/>
      <c r="AQ185" s="94">
        <v>42578</v>
      </c>
      <c r="AR185" s="95">
        <v>37.9</v>
      </c>
      <c r="AS185" s="96">
        <v>21.1</v>
      </c>
      <c r="AT185" s="97">
        <f t="shared" si="8"/>
        <v>59</v>
      </c>
      <c r="AU185" s="83">
        <f t="shared" si="11"/>
        <v>4.2999999999999972</v>
      </c>
      <c r="AV185" s="84"/>
      <c r="AW185" s="83"/>
      <c r="AX185" s="82"/>
      <c r="AY185" s="114"/>
      <c r="BC185" s="82"/>
      <c r="BE185" s="82"/>
    </row>
    <row r="186" spans="1:57" s="115" customFormat="1">
      <c r="A186" s="81"/>
      <c r="B186" s="82"/>
      <c r="C186" s="82"/>
      <c r="D186" s="82"/>
      <c r="E186" s="83">
        <f t="shared" si="9"/>
        <v>0</v>
      </c>
      <c r="F186" s="84"/>
      <c r="G186" s="82">
        <f t="shared" si="10"/>
        <v>0</v>
      </c>
      <c r="H186" s="85"/>
      <c r="I186" s="83"/>
      <c r="J186" s="81"/>
      <c r="K186" s="84"/>
      <c r="L186" s="84"/>
      <c r="M186" s="86"/>
      <c r="N186" s="87"/>
      <c r="O186" s="87"/>
      <c r="P186" s="88"/>
      <c r="Q186" s="87"/>
      <c r="R186" s="14"/>
      <c r="S186" s="114"/>
      <c r="T186" s="439"/>
      <c r="U186" s="439"/>
      <c r="V186" s="439"/>
      <c r="W186" s="81"/>
      <c r="X186" s="91"/>
      <c r="Y186" s="14"/>
      <c r="Z186" s="14"/>
      <c r="AA186" s="14"/>
      <c r="AB186" s="14"/>
      <c r="AC186" s="14"/>
      <c r="AD186" s="81"/>
      <c r="AE186" s="92"/>
      <c r="AF186" s="92"/>
      <c r="AG186" s="92"/>
      <c r="AH186" s="93"/>
      <c r="AI186" s="14"/>
      <c r="AJ186" s="14"/>
      <c r="AK186" s="14"/>
      <c r="AL186" s="14"/>
      <c r="AM186" s="15"/>
      <c r="AN186" s="114"/>
      <c r="AO186" s="114"/>
      <c r="AP186" s="114"/>
      <c r="AQ186" s="94">
        <v>42586</v>
      </c>
      <c r="AR186" s="95">
        <v>40.049999999999997</v>
      </c>
      <c r="AS186" s="96">
        <v>21</v>
      </c>
      <c r="AT186" s="97">
        <f t="shared" si="8"/>
        <v>61.05</v>
      </c>
      <c r="AU186" s="83">
        <f t="shared" si="11"/>
        <v>2.0499999999999972</v>
      </c>
      <c r="AV186" s="84"/>
      <c r="AW186" s="83"/>
      <c r="AX186" s="82"/>
      <c r="AY186" s="114"/>
      <c r="BC186" s="82"/>
      <c r="BE186" s="82"/>
    </row>
    <row r="187" spans="1:57" s="115" customFormat="1">
      <c r="A187" s="81"/>
      <c r="B187" s="82"/>
      <c r="C187" s="82"/>
      <c r="D187" s="82"/>
      <c r="E187" s="83">
        <f t="shared" si="9"/>
        <v>0</v>
      </c>
      <c r="F187" s="84"/>
      <c r="G187" s="82">
        <f t="shared" si="10"/>
        <v>0</v>
      </c>
      <c r="H187" s="85"/>
      <c r="I187" s="83"/>
      <c r="J187" s="81"/>
      <c r="K187" s="84"/>
      <c r="L187" s="84"/>
      <c r="M187" s="86"/>
      <c r="N187" s="87"/>
      <c r="O187" s="87"/>
      <c r="P187" s="88"/>
      <c r="Q187" s="87"/>
      <c r="R187" s="14"/>
      <c r="S187" s="114"/>
      <c r="T187" s="439"/>
      <c r="U187" s="439"/>
      <c r="V187" s="439"/>
      <c r="W187" s="81"/>
      <c r="X187" s="91"/>
      <c r="Y187" s="14"/>
      <c r="Z187" s="14"/>
      <c r="AA187" s="14"/>
      <c r="AB187" s="14"/>
      <c r="AC187" s="14"/>
      <c r="AD187" s="81"/>
      <c r="AE187" s="92"/>
      <c r="AF187" s="92"/>
      <c r="AG187" s="92"/>
      <c r="AH187" s="93"/>
      <c r="AI187" s="14"/>
      <c r="AJ187" s="14"/>
      <c r="AK187" s="14"/>
      <c r="AL187" s="14"/>
      <c r="AM187" s="15"/>
      <c r="AN187" s="114"/>
      <c r="AO187" s="114"/>
      <c r="AP187" s="114"/>
      <c r="AQ187" s="94">
        <v>42594</v>
      </c>
      <c r="AR187" s="95">
        <v>48.7</v>
      </c>
      <c r="AS187" s="96">
        <v>21.1</v>
      </c>
      <c r="AT187" s="97">
        <f t="shared" si="8"/>
        <v>69.800000000000011</v>
      </c>
      <c r="AU187" s="83">
        <f t="shared" si="11"/>
        <v>8.7500000000000142</v>
      </c>
      <c r="AV187" s="84"/>
      <c r="AW187" s="83"/>
      <c r="AX187" s="82"/>
      <c r="AY187" s="114"/>
      <c r="BC187" s="82"/>
      <c r="BE187" s="82"/>
    </row>
    <row r="188" spans="1:57" s="115" customFormat="1">
      <c r="A188" s="81"/>
      <c r="B188" s="82"/>
      <c r="C188" s="82"/>
      <c r="D188" s="82"/>
      <c r="E188" s="83">
        <f t="shared" si="9"/>
        <v>0</v>
      </c>
      <c r="F188" s="84"/>
      <c r="G188" s="82">
        <f t="shared" si="10"/>
        <v>0</v>
      </c>
      <c r="H188" s="85"/>
      <c r="I188" s="83"/>
      <c r="J188" s="81"/>
      <c r="K188" s="84"/>
      <c r="L188" s="84"/>
      <c r="M188" s="86"/>
      <c r="N188" s="87"/>
      <c r="O188" s="87"/>
      <c r="P188" s="88"/>
      <c r="Q188" s="87"/>
      <c r="R188" s="14"/>
      <c r="S188" s="114"/>
      <c r="T188" s="439"/>
      <c r="U188" s="439"/>
      <c r="V188" s="439"/>
      <c r="W188" s="81"/>
      <c r="X188" s="91"/>
      <c r="Y188" s="14"/>
      <c r="Z188" s="14"/>
      <c r="AA188" s="14"/>
      <c r="AB188" s="14"/>
      <c r="AC188" s="14"/>
      <c r="AD188" s="81"/>
      <c r="AE188" s="92"/>
      <c r="AF188" s="92"/>
      <c r="AG188" s="92"/>
      <c r="AH188" s="93"/>
      <c r="AI188" s="14"/>
      <c r="AJ188" s="14"/>
      <c r="AK188" s="14"/>
      <c r="AL188" s="14"/>
      <c r="AM188" s="15"/>
      <c r="AN188" s="114"/>
      <c r="AO188" s="114"/>
      <c r="AP188" s="114"/>
      <c r="AQ188" s="94">
        <v>42600</v>
      </c>
      <c r="AR188" s="95">
        <v>47.2</v>
      </c>
      <c r="AS188" s="96">
        <v>20</v>
      </c>
      <c r="AT188" s="97">
        <f t="shared" si="8"/>
        <v>67.2</v>
      </c>
      <c r="AU188" s="83">
        <f t="shared" si="11"/>
        <v>-2.6000000000000085</v>
      </c>
      <c r="AV188" s="84"/>
      <c r="AW188" s="83"/>
      <c r="AX188" s="82"/>
      <c r="AY188" s="114"/>
      <c r="BC188" s="82"/>
      <c r="BE188" s="82"/>
    </row>
    <row r="189" spans="1:57" s="115" customFormat="1">
      <c r="A189" s="81"/>
      <c r="B189" s="82"/>
      <c r="C189" s="82"/>
      <c r="D189" s="82"/>
      <c r="E189" s="83">
        <f t="shared" si="9"/>
        <v>0</v>
      </c>
      <c r="F189" s="84"/>
      <c r="G189" s="82">
        <f t="shared" si="10"/>
        <v>0</v>
      </c>
      <c r="H189" s="85"/>
      <c r="I189" s="83"/>
      <c r="J189" s="81"/>
      <c r="K189" s="84"/>
      <c r="L189" s="84"/>
      <c r="M189" s="86"/>
      <c r="N189" s="87"/>
      <c r="O189" s="87"/>
      <c r="P189" s="88"/>
      <c r="Q189" s="87"/>
      <c r="R189" s="14"/>
      <c r="S189" s="114"/>
      <c r="T189" s="439"/>
      <c r="U189" s="439"/>
      <c r="V189" s="439"/>
      <c r="W189" s="81"/>
      <c r="X189" s="91"/>
      <c r="Y189" s="14"/>
      <c r="Z189" s="14"/>
      <c r="AA189" s="14"/>
      <c r="AB189" s="14"/>
      <c r="AC189" s="14"/>
      <c r="AD189" s="81"/>
      <c r="AE189" s="92"/>
      <c r="AF189" s="92"/>
      <c r="AG189" s="92"/>
      <c r="AH189" s="93"/>
      <c r="AI189" s="14"/>
      <c r="AJ189" s="14"/>
      <c r="AK189" s="14"/>
      <c r="AL189" s="14"/>
      <c r="AM189" s="15"/>
      <c r="AN189" s="114"/>
      <c r="AO189" s="114"/>
      <c r="AP189" s="114"/>
      <c r="AQ189" s="94">
        <v>42607</v>
      </c>
      <c r="AR189" s="95">
        <v>52.2</v>
      </c>
      <c r="AS189" s="96">
        <v>16.100000000000001</v>
      </c>
      <c r="AT189" s="97">
        <f t="shared" si="8"/>
        <v>68.300000000000011</v>
      </c>
      <c r="AU189" s="83">
        <f t="shared" si="11"/>
        <v>1.1000000000000085</v>
      </c>
      <c r="AV189" s="84"/>
      <c r="AW189" s="83"/>
      <c r="AX189" s="82"/>
      <c r="AY189" s="114"/>
      <c r="BC189" s="82"/>
      <c r="BE189" s="82"/>
    </row>
    <row r="190" spans="1:57" s="115" customFormat="1">
      <c r="A190" s="81"/>
      <c r="B190" s="82"/>
      <c r="C190" s="82"/>
      <c r="D190" s="82"/>
      <c r="E190" s="83">
        <f t="shared" si="9"/>
        <v>0</v>
      </c>
      <c r="F190" s="84"/>
      <c r="G190" s="82">
        <f t="shared" si="10"/>
        <v>0</v>
      </c>
      <c r="H190" s="85"/>
      <c r="I190" s="83"/>
      <c r="J190" s="81"/>
      <c r="K190" s="84"/>
      <c r="L190" s="84"/>
      <c r="M190" s="86"/>
      <c r="N190" s="87"/>
      <c r="O190" s="87"/>
      <c r="P190" s="88"/>
      <c r="Q190" s="87"/>
      <c r="R190" s="14"/>
      <c r="S190" s="114"/>
      <c r="T190" s="439"/>
      <c r="U190" s="439"/>
      <c r="V190" s="439"/>
      <c r="W190" s="81"/>
      <c r="X190" s="91"/>
      <c r="Y190" s="14"/>
      <c r="Z190" s="14"/>
      <c r="AA190" s="14"/>
      <c r="AB190" s="14"/>
      <c r="AC190" s="14"/>
      <c r="AD190" s="81"/>
      <c r="AE190" s="92"/>
      <c r="AF190" s="92"/>
      <c r="AG190" s="92"/>
      <c r="AH190" s="93"/>
      <c r="AI190" s="14"/>
      <c r="AJ190" s="14"/>
      <c r="AK190" s="14"/>
      <c r="AL190" s="14"/>
      <c r="AM190" s="15"/>
      <c r="AN190" s="114"/>
      <c r="AO190" s="114"/>
      <c r="AP190" s="114"/>
      <c r="AQ190" s="94">
        <v>42615</v>
      </c>
      <c r="AR190" s="95">
        <v>58.2</v>
      </c>
      <c r="AS190" s="96">
        <v>21</v>
      </c>
      <c r="AT190" s="97">
        <f t="shared" si="8"/>
        <v>79.2</v>
      </c>
      <c r="AU190" s="83">
        <f t="shared" si="11"/>
        <v>10.899999999999991</v>
      </c>
      <c r="AV190" s="84"/>
      <c r="AW190" s="83"/>
      <c r="AX190" s="82"/>
      <c r="AY190" s="114"/>
      <c r="BC190" s="82"/>
      <c r="BE190" s="82"/>
    </row>
    <row r="191" spans="1:57" s="115" customFormat="1">
      <c r="A191" s="81"/>
      <c r="B191" s="82"/>
      <c r="C191" s="82"/>
      <c r="D191" s="82"/>
      <c r="E191" s="83">
        <f t="shared" si="9"/>
        <v>0</v>
      </c>
      <c r="F191" s="84"/>
      <c r="G191" s="82">
        <f t="shared" si="10"/>
        <v>0</v>
      </c>
      <c r="H191" s="85"/>
      <c r="I191" s="83"/>
      <c r="J191" s="81"/>
      <c r="K191" s="84"/>
      <c r="L191" s="84"/>
      <c r="M191" s="86"/>
      <c r="N191" s="87"/>
      <c r="O191" s="87"/>
      <c r="P191" s="88"/>
      <c r="Q191" s="87"/>
      <c r="R191" s="14"/>
      <c r="S191" s="114"/>
      <c r="T191" s="439"/>
      <c r="U191" s="439"/>
      <c r="V191" s="439"/>
      <c r="W191" s="81"/>
      <c r="X191" s="91"/>
      <c r="Y191" s="14"/>
      <c r="Z191" s="14"/>
      <c r="AA191" s="14"/>
      <c r="AB191" s="14"/>
      <c r="AC191" s="14"/>
      <c r="AD191" s="81"/>
      <c r="AE191" s="92"/>
      <c r="AF191" s="92"/>
      <c r="AG191" s="92"/>
      <c r="AH191" s="93"/>
      <c r="AI191" s="14"/>
      <c r="AJ191" s="14"/>
      <c r="AK191" s="14"/>
      <c r="AL191" s="14"/>
      <c r="AM191" s="15"/>
      <c r="AN191" s="114"/>
      <c r="AO191" s="114"/>
      <c r="AP191" s="114"/>
      <c r="AQ191" s="94">
        <v>42622</v>
      </c>
      <c r="AR191" s="95">
        <v>64.099999999999994</v>
      </c>
      <c r="AS191" s="96">
        <v>19.3</v>
      </c>
      <c r="AT191" s="97">
        <f t="shared" si="8"/>
        <v>83.399999999999991</v>
      </c>
      <c r="AU191" s="83">
        <f t="shared" si="11"/>
        <v>4.1999999999999886</v>
      </c>
      <c r="AV191" s="84"/>
      <c r="AW191" s="83"/>
      <c r="AX191" s="82"/>
      <c r="AY191" s="114"/>
      <c r="BC191" s="82"/>
      <c r="BE191" s="82"/>
    </row>
    <row r="192" spans="1:57" s="115" customFormat="1">
      <c r="A192" s="81"/>
      <c r="B192" s="82"/>
      <c r="C192" s="82"/>
      <c r="D192" s="82"/>
      <c r="E192" s="83">
        <f t="shared" si="9"/>
        <v>0</v>
      </c>
      <c r="F192" s="84"/>
      <c r="G192" s="82">
        <f t="shared" si="10"/>
        <v>0</v>
      </c>
      <c r="H192" s="85"/>
      <c r="I192" s="83"/>
      <c r="J192" s="81"/>
      <c r="K192" s="84"/>
      <c r="L192" s="84"/>
      <c r="M192" s="86"/>
      <c r="N192" s="87"/>
      <c r="O192" s="87"/>
      <c r="P192" s="88"/>
      <c r="Q192" s="87"/>
      <c r="R192" s="14"/>
      <c r="S192" s="114"/>
      <c r="T192" s="439"/>
      <c r="U192" s="439"/>
      <c r="V192" s="439"/>
      <c r="W192" s="81"/>
      <c r="X192" s="91"/>
      <c r="Y192" s="14"/>
      <c r="Z192" s="14"/>
      <c r="AA192" s="14"/>
      <c r="AB192" s="14"/>
      <c r="AC192" s="14"/>
      <c r="AD192" s="81"/>
      <c r="AE192" s="92"/>
      <c r="AF192" s="92"/>
      <c r="AG192" s="92"/>
      <c r="AH192" s="93"/>
      <c r="AI192" s="14"/>
      <c r="AJ192" s="14"/>
      <c r="AK192" s="14"/>
      <c r="AL192" s="14"/>
      <c r="AM192" s="15"/>
      <c r="AN192" s="114"/>
      <c r="AO192" s="114"/>
      <c r="AP192" s="114"/>
      <c r="AQ192" s="94">
        <v>42631</v>
      </c>
      <c r="AR192" s="95">
        <v>70.7</v>
      </c>
      <c r="AS192" s="96">
        <v>17.399999999999999</v>
      </c>
      <c r="AT192" s="97">
        <f t="shared" si="8"/>
        <v>88.1</v>
      </c>
      <c r="AU192" s="83">
        <f t="shared" si="11"/>
        <v>4.7000000000000028</v>
      </c>
      <c r="AV192" s="84"/>
      <c r="AW192" s="83"/>
      <c r="AX192" s="82"/>
      <c r="AY192" s="114"/>
      <c r="BC192" s="82"/>
      <c r="BE192" s="82"/>
    </row>
    <row r="193" spans="1:57" s="115" customFormat="1">
      <c r="A193" s="81"/>
      <c r="B193" s="82"/>
      <c r="C193" s="82"/>
      <c r="D193" s="82"/>
      <c r="E193" s="83">
        <f t="shared" si="9"/>
        <v>0</v>
      </c>
      <c r="F193" s="84"/>
      <c r="G193" s="82">
        <f t="shared" si="10"/>
        <v>0</v>
      </c>
      <c r="H193" s="85"/>
      <c r="I193" s="83"/>
      <c r="J193" s="81"/>
      <c r="K193" s="84"/>
      <c r="L193" s="84"/>
      <c r="M193" s="86"/>
      <c r="N193" s="87"/>
      <c r="O193" s="87"/>
      <c r="P193" s="88"/>
      <c r="Q193" s="87"/>
      <c r="R193" s="14"/>
      <c r="S193" s="114"/>
      <c r="T193" s="439"/>
      <c r="U193" s="439"/>
      <c r="V193" s="439"/>
      <c r="W193" s="81"/>
      <c r="X193" s="91"/>
      <c r="Y193" s="14"/>
      <c r="Z193" s="14"/>
      <c r="AA193" s="14"/>
      <c r="AB193" s="14"/>
      <c r="AC193" s="14"/>
      <c r="AD193" s="81"/>
      <c r="AE193" s="92"/>
      <c r="AF193" s="92"/>
      <c r="AG193" s="92"/>
      <c r="AH193" s="93"/>
      <c r="AI193" s="14"/>
      <c r="AJ193" s="14"/>
      <c r="AK193" s="14"/>
      <c r="AL193" s="14"/>
      <c r="AM193" s="15"/>
      <c r="AN193" s="114"/>
      <c r="AO193" s="114"/>
      <c r="AP193" s="114"/>
      <c r="AQ193" s="94">
        <v>42636</v>
      </c>
      <c r="AR193" s="95">
        <v>65.5</v>
      </c>
      <c r="AS193" s="96">
        <v>15.6</v>
      </c>
      <c r="AT193" s="97">
        <f t="shared" si="8"/>
        <v>81.099999999999994</v>
      </c>
      <c r="AU193" s="83">
        <f t="shared" si="11"/>
        <v>-7</v>
      </c>
      <c r="AV193" s="84"/>
      <c r="AW193" s="83"/>
      <c r="AX193" s="82"/>
      <c r="AY193" s="114"/>
      <c r="BC193" s="82"/>
      <c r="BE193" s="82"/>
    </row>
    <row r="194" spans="1:57" s="115" customFormat="1">
      <c r="A194" s="81"/>
      <c r="B194" s="82"/>
      <c r="C194" s="82"/>
      <c r="D194" s="82"/>
      <c r="E194" s="83">
        <f t="shared" si="9"/>
        <v>0</v>
      </c>
      <c r="F194" s="84"/>
      <c r="G194" s="82">
        <f t="shared" si="10"/>
        <v>0</v>
      </c>
      <c r="H194" s="85"/>
      <c r="I194" s="83"/>
      <c r="J194" s="81"/>
      <c r="K194" s="84"/>
      <c r="L194" s="84"/>
      <c r="M194" s="86"/>
      <c r="N194" s="87"/>
      <c r="O194" s="87"/>
      <c r="P194" s="88"/>
      <c r="Q194" s="87"/>
      <c r="R194" s="14"/>
      <c r="S194" s="114"/>
      <c r="T194" s="439"/>
      <c r="U194" s="439"/>
      <c r="V194" s="439"/>
      <c r="W194" s="81"/>
      <c r="X194" s="91"/>
      <c r="Y194" s="14"/>
      <c r="Z194" s="14"/>
      <c r="AA194" s="14"/>
      <c r="AB194" s="14"/>
      <c r="AC194" s="14"/>
      <c r="AD194" s="81"/>
      <c r="AE194" s="92"/>
      <c r="AF194" s="92"/>
      <c r="AG194" s="92"/>
      <c r="AH194" s="93"/>
      <c r="AI194" s="14"/>
      <c r="AJ194" s="14"/>
      <c r="AK194" s="14"/>
      <c r="AL194" s="14"/>
      <c r="AM194" s="15"/>
      <c r="AN194" s="114"/>
      <c r="AO194" s="114"/>
      <c r="AP194" s="114"/>
      <c r="AQ194" s="94">
        <v>42643</v>
      </c>
      <c r="AR194" s="95">
        <v>62.9</v>
      </c>
      <c r="AS194" s="96">
        <v>14</v>
      </c>
      <c r="AT194" s="97">
        <f t="shared" ref="AT194:AT257" si="12">AR194+AS194</f>
        <v>76.900000000000006</v>
      </c>
      <c r="AU194" s="83">
        <f t="shared" si="11"/>
        <v>-4.1999999999999886</v>
      </c>
      <c r="AV194" s="84"/>
      <c r="AW194" s="83"/>
      <c r="AX194" s="82"/>
      <c r="AY194" s="114"/>
      <c r="BC194" s="82"/>
      <c r="BE194" s="82"/>
    </row>
    <row r="195" spans="1:57" s="115" customFormat="1">
      <c r="A195" s="81"/>
      <c r="B195" s="82"/>
      <c r="C195" s="82"/>
      <c r="D195" s="82"/>
      <c r="E195" s="83">
        <f t="shared" ref="E195:E234" si="13">D195-D194</f>
        <v>0</v>
      </c>
      <c r="F195" s="84"/>
      <c r="G195" s="82">
        <f t="shared" ref="G195:G258" si="14">F195-F194</f>
        <v>0</v>
      </c>
      <c r="H195" s="85"/>
      <c r="I195" s="83"/>
      <c r="J195" s="81"/>
      <c r="K195" s="84"/>
      <c r="L195" s="84"/>
      <c r="M195" s="86"/>
      <c r="N195" s="87"/>
      <c r="O195" s="87"/>
      <c r="P195" s="88"/>
      <c r="Q195" s="87"/>
      <c r="R195" s="14"/>
      <c r="S195" s="114"/>
      <c r="T195" s="439"/>
      <c r="U195" s="439"/>
      <c r="V195" s="439"/>
      <c r="W195" s="81"/>
      <c r="X195" s="91"/>
      <c r="Y195" s="14"/>
      <c r="Z195" s="14"/>
      <c r="AA195" s="14"/>
      <c r="AB195" s="14"/>
      <c r="AC195" s="14"/>
      <c r="AD195" s="81"/>
      <c r="AE195" s="92"/>
      <c r="AF195" s="92"/>
      <c r="AG195" s="92"/>
      <c r="AH195" s="93"/>
      <c r="AI195" s="14"/>
      <c r="AJ195" s="14"/>
      <c r="AK195" s="14"/>
      <c r="AL195" s="14"/>
      <c r="AM195" s="15"/>
      <c r="AN195" s="114"/>
      <c r="AO195" s="114"/>
      <c r="AP195" s="114"/>
      <c r="AQ195" s="94">
        <v>42653</v>
      </c>
      <c r="AR195" s="95">
        <v>61.1</v>
      </c>
      <c r="AS195" s="96">
        <v>13.8</v>
      </c>
      <c r="AT195" s="97">
        <f t="shared" si="12"/>
        <v>74.900000000000006</v>
      </c>
      <c r="AU195" s="83">
        <f t="shared" ref="AU195:AU258" si="15">AT195-AT194</f>
        <v>-2</v>
      </c>
      <c r="AV195" s="84"/>
      <c r="AW195" s="83"/>
      <c r="AX195" s="82"/>
      <c r="AY195" s="114"/>
      <c r="BC195" s="82"/>
      <c r="BE195" s="82"/>
    </row>
    <row r="196" spans="1:57" s="115" customFormat="1">
      <c r="A196" s="81"/>
      <c r="B196" s="82"/>
      <c r="C196" s="82"/>
      <c r="D196" s="82"/>
      <c r="E196" s="83">
        <f t="shared" si="13"/>
        <v>0</v>
      </c>
      <c r="F196" s="84"/>
      <c r="G196" s="82">
        <f t="shared" si="14"/>
        <v>0</v>
      </c>
      <c r="H196" s="85"/>
      <c r="I196" s="83"/>
      <c r="J196" s="81"/>
      <c r="K196" s="84"/>
      <c r="L196" s="84"/>
      <c r="M196" s="86"/>
      <c r="N196" s="87"/>
      <c r="O196" s="87"/>
      <c r="P196" s="88"/>
      <c r="Q196" s="87"/>
      <c r="R196" s="14"/>
      <c r="S196" s="114"/>
      <c r="T196" s="439"/>
      <c r="U196" s="439"/>
      <c r="V196" s="439"/>
      <c r="W196" s="81"/>
      <c r="X196" s="91"/>
      <c r="Y196" s="14"/>
      <c r="Z196" s="14"/>
      <c r="AA196" s="14"/>
      <c r="AB196" s="14"/>
      <c r="AC196" s="14"/>
      <c r="AD196" s="81"/>
      <c r="AE196" s="92"/>
      <c r="AF196" s="92"/>
      <c r="AG196" s="92"/>
      <c r="AH196" s="93"/>
      <c r="AI196" s="14"/>
      <c r="AJ196" s="14"/>
      <c r="AK196" s="14"/>
      <c r="AL196" s="14"/>
      <c r="AM196" s="15"/>
      <c r="AN196" s="114"/>
      <c r="AO196" s="114"/>
      <c r="AP196" s="114"/>
      <c r="AQ196" s="94">
        <v>42657</v>
      </c>
      <c r="AR196" s="95">
        <v>55.8</v>
      </c>
      <c r="AS196" s="96">
        <v>12.25</v>
      </c>
      <c r="AT196" s="97">
        <f t="shared" si="12"/>
        <v>68.05</v>
      </c>
      <c r="AU196" s="83">
        <f t="shared" si="15"/>
        <v>-6.8500000000000085</v>
      </c>
      <c r="AV196" s="84"/>
      <c r="AW196" s="83"/>
      <c r="AX196" s="82"/>
      <c r="AY196" s="114"/>
      <c r="BC196" s="82"/>
      <c r="BE196" s="82"/>
    </row>
    <row r="197" spans="1:57" s="115" customFormat="1">
      <c r="A197" s="81"/>
      <c r="B197" s="82"/>
      <c r="C197" s="82"/>
      <c r="D197" s="82"/>
      <c r="E197" s="83">
        <f t="shared" si="13"/>
        <v>0</v>
      </c>
      <c r="F197" s="84"/>
      <c r="G197" s="82">
        <f t="shared" si="14"/>
        <v>0</v>
      </c>
      <c r="H197" s="85"/>
      <c r="I197" s="83"/>
      <c r="J197" s="81"/>
      <c r="K197" s="84"/>
      <c r="L197" s="84"/>
      <c r="M197" s="86"/>
      <c r="N197" s="87"/>
      <c r="O197" s="87"/>
      <c r="P197" s="88"/>
      <c r="Q197" s="87"/>
      <c r="R197" s="14"/>
      <c r="S197" s="114"/>
      <c r="T197" s="439"/>
      <c r="U197" s="439"/>
      <c r="V197" s="439"/>
      <c r="W197" s="81"/>
      <c r="X197" s="91"/>
      <c r="Y197" s="14"/>
      <c r="Z197" s="14"/>
      <c r="AA197" s="14"/>
      <c r="AB197" s="14"/>
      <c r="AC197" s="14"/>
      <c r="AD197" s="81"/>
      <c r="AE197" s="92"/>
      <c r="AF197" s="92"/>
      <c r="AG197" s="92"/>
      <c r="AH197" s="93"/>
      <c r="AI197" s="14"/>
      <c r="AJ197" s="14"/>
      <c r="AK197" s="14"/>
      <c r="AL197" s="14"/>
      <c r="AM197" s="15"/>
      <c r="AN197" s="114"/>
      <c r="AO197" s="114"/>
      <c r="AP197" s="114"/>
      <c r="AQ197" s="94">
        <v>42664</v>
      </c>
      <c r="AR197" s="95">
        <v>53.6</v>
      </c>
      <c r="AS197" s="96">
        <v>11.8</v>
      </c>
      <c r="AT197" s="97">
        <f t="shared" si="12"/>
        <v>65.400000000000006</v>
      </c>
      <c r="AU197" s="83">
        <f t="shared" si="15"/>
        <v>-2.6499999999999915</v>
      </c>
      <c r="AV197" s="84"/>
      <c r="AW197" s="83"/>
      <c r="AX197" s="82"/>
      <c r="AY197" s="114"/>
      <c r="BC197" s="82"/>
      <c r="BE197" s="82"/>
    </row>
    <row r="198" spans="1:57" s="115" customFormat="1">
      <c r="A198" s="81"/>
      <c r="B198" s="82"/>
      <c r="C198" s="82"/>
      <c r="D198" s="82"/>
      <c r="E198" s="83">
        <f t="shared" si="13"/>
        <v>0</v>
      </c>
      <c r="F198" s="84"/>
      <c r="G198" s="82">
        <f t="shared" si="14"/>
        <v>0</v>
      </c>
      <c r="H198" s="85"/>
      <c r="I198" s="83"/>
      <c r="J198" s="81"/>
      <c r="K198" s="84"/>
      <c r="L198" s="84"/>
      <c r="M198" s="86"/>
      <c r="N198" s="87"/>
      <c r="O198" s="87"/>
      <c r="P198" s="88"/>
      <c r="Q198" s="87"/>
      <c r="R198" s="14"/>
      <c r="S198" s="114"/>
      <c r="T198" s="439"/>
      <c r="U198" s="439"/>
      <c r="V198" s="439"/>
      <c r="W198" s="81"/>
      <c r="X198" s="91"/>
      <c r="Y198" s="14"/>
      <c r="Z198" s="14"/>
      <c r="AA198" s="14"/>
      <c r="AB198" s="14"/>
      <c r="AC198" s="14"/>
      <c r="AD198" s="81"/>
      <c r="AE198" s="92"/>
      <c r="AF198" s="92"/>
      <c r="AG198" s="92"/>
      <c r="AH198" s="93"/>
      <c r="AI198" s="14"/>
      <c r="AJ198" s="14"/>
      <c r="AK198" s="14"/>
      <c r="AL198" s="14"/>
      <c r="AM198" s="15"/>
      <c r="AN198" s="114"/>
      <c r="AO198" s="114"/>
      <c r="AP198" s="114"/>
      <c r="AQ198" s="94">
        <v>42671</v>
      </c>
      <c r="AR198" s="95">
        <v>54</v>
      </c>
      <c r="AS198" s="96">
        <v>11.2</v>
      </c>
      <c r="AT198" s="97">
        <f t="shared" si="12"/>
        <v>65.2</v>
      </c>
      <c r="AU198" s="83">
        <f t="shared" si="15"/>
        <v>-0.20000000000000284</v>
      </c>
      <c r="AV198" s="84"/>
      <c r="AW198" s="83"/>
      <c r="AX198" s="82"/>
      <c r="AY198" s="114"/>
      <c r="BC198" s="82"/>
      <c r="BE198" s="82"/>
    </row>
    <row r="199" spans="1:57" s="115" customFormat="1">
      <c r="A199" s="81"/>
      <c r="B199" s="82"/>
      <c r="C199" s="82"/>
      <c r="D199" s="82"/>
      <c r="E199" s="83">
        <f t="shared" si="13"/>
        <v>0</v>
      </c>
      <c r="F199" s="84"/>
      <c r="G199" s="82">
        <f t="shared" si="14"/>
        <v>0</v>
      </c>
      <c r="H199" s="85"/>
      <c r="I199" s="83"/>
      <c r="J199" s="81"/>
      <c r="K199" s="84"/>
      <c r="L199" s="84"/>
      <c r="M199" s="86"/>
      <c r="N199" s="87"/>
      <c r="O199" s="87"/>
      <c r="P199" s="88"/>
      <c r="Q199" s="87"/>
      <c r="R199" s="14"/>
      <c r="S199" s="114"/>
      <c r="T199" s="439"/>
      <c r="U199" s="439"/>
      <c r="V199" s="439"/>
      <c r="W199" s="81"/>
      <c r="X199" s="91"/>
      <c r="Y199" s="14"/>
      <c r="Z199" s="14"/>
      <c r="AA199" s="14"/>
      <c r="AB199" s="14"/>
      <c r="AC199" s="14"/>
      <c r="AD199" s="81"/>
      <c r="AE199" s="92"/>
      <c r="AF199" s="92"/>
      <c r="AG199" s="92"/>
      <c r="AH199" s="93"/>
      <c r="AI199" s="14"/>
      <c r="AJ199" s="14"/>
      <c r="AK199" s="14"/>
      <c r="AL199" s="14"/>
      <c r="AM199" s="15"/>
      <c r="AN199" s="114"/>
      <c r="AO199" s="114"/>
      <c r="AP199" s="114"/>
      <c r="AQ199" s="94">
        <v>42678</v>
      </c>
      <c r="AR199" s="95">
        <v>54.3</v>
      </c>
      <c r="AS199" s="96">
        <v>12.9</v>
      </c>
      <c r="AT199" s="97">
        <f t="shared" si="12"/>
        <v>67.2</v>
      </c>
      <c r="AU199" s="83">
        <f t="shared" si="15"/>
        <v>2</v>
      </c>
      <c r="AV199" s="84"/>
      <c r="AW199" s="83"/>
      <c r="AX199" s="82"/>
      <c r="AY199" s="114"/>
      <c r="BC199" s="82"/>
      <c r="BE199" s="82"/>
    </row>
    <row r="200" spans="1:57" s="115" customFormat="1">
      <c r="A200" s="81"/>
      <c r="B200" s="82"/>
      <c r="C200" s="82"/>
      <c r="D200" s="82"/>
      <c r="E200" s="83">
        <f t="shared" si="13"/>
        <v>0</v>
      </c>
      <c r="F200" s="84"/>
      <c r="G200" s="82">
        <f t="shared" si="14"/>
        <v>0</v>
      </c>
      <c r="H200" s="85"/>
      <c r="I200" s="83"/>
      <c r="J200" s="81"/>
      <c r="K200" s="84"/>
      <c r="L200" s="84"/>
      <c r="M200" s="86"/>
      <c r="N200" s="87"/>
      <c r="O200" s="87"/>
      <c r="P200" s="88"/>
      <c r="Q200" s="87"/>
      <c r="R200" s="14"/>
      <c r="S200" s="114"/>
      <c r="T200" s="439"/>
      <c r="U200" s="439"/>
      <c r="V200" s="439"/>
      <c r="W200" s="81"/>
      <c r="X200" s="91"/>
      <c r="Y200" s="14"/>
      <c r="Z200" s="14"/>
      <c r="AA200" s="14"/>
      <c r="AB200" s="14"/>
      <c r="AC200" s="14"/>
      <c r="AD200" s="81"/>
      <c r="AE200" s="92"/>
      <c r="AF200" s="92"/>
      <c r="AG200" s="92"/>
      <c r="AH200" s="93"/>
      <c r="AI200" s="14"/>
      <c r="AJ200" s="14"/>
      <c r="AK200" s="14"/>
      <c r="AL200" s="14"/>
      <c r="AM200" s="15"/>
      <c r="AN200" s="114"/>
      <c r="AO200" s="114"/>
      <c r="AP200" s="114"/>
      <c r="AQ200" s="94">
        <v>42685</v>
      </c>
      <c r="AR200" s="95">
        <v>51.7</v>
      </c>
      <c r="AS200" s="96">
        <v>10.8</v>
      </c>
      <c r="AT200" s="97">
        <f t="shared" si="12"/>
        <v>62.5</v>
      </c>
      <c r="AU200" s="83">
        <f t="shared" si="15"/>
        <v>-4.7000000000000028</v>
      </c>
      <c r="AV200" s="84"/>
      <c r="AW200" s="83"/>
      <c r="AX200" s="82"/>
      <c r="AY200" s="114"/>
      <c r="BC200" s="82"/>
      <c r="BE200" s="82"/>
    </row>
    <row r="201" spans="1:57" s="115" customFormat="1">
      <c r="A201" s="81"/>
      <c r="B201" s="82"/>
      <c r="C201" s="82"/>
      <c r="D201" s="82"/>
      <c r="E201" s="83">
        <f t="shared" si="13"/>
        <v>0</v>
      </c>
      <c r="F201" s="84"/>
      <c r="G201" s="82">
        <f t="shared" si="14"/>
        <v>0</v>
      </c>
      <c r="H201" s="85"/>
      <c r="I201" s="83"/>
      <c r="J201" s="81"/>
      <c r="K201" s="84"/>
      <c r="L201" s="84"/>
      <c r="M201" s="86"/>
      <c r="N201" s="87"/>
      <c r="O201" s="87"/>
      <c r="P201" s="88"/>
      <c r="Q201" s="87"/>
      <c r="R201" s="14"/>
      <c r="S201" s="114"/>
      <c r="T201" s="439"/>
      <c r="U201" s="439"/>
      <c r="V201" s="439"/>
      <c r="W201" s="81"/>
      <c r="X201" s="91"/>
      <c r="Y201" s="14"/>
      <c r="Z201" s="14"/>
      <c r="AA201" s="14"/>
      <c r="AB201" s="14"/>
      <c r="AC201" s="14"/>
      <c r="AD201" s="81"/>
      <c r="AE201" s="92"/>
      <c r="AF201" s="92"/>
      <c r="AG201" s="92"/>
      <c r="AH201" s="93"/>
      <c r="AI201" s="14"/>
      <c r="AJ201" s="14"/>
      <c r="AK201" s="14"/>
      <c r="AL201" s="14"/>
      <c r="AM201" s="15"/>
      <c r="AN201" s="114"/>
      <c r="AO201" s="114"/>
      <c r="AP201" s="114"/>
      <c r="AQ201" s="94">
        <v>42692</v>
      </c>
      <c r="AR201" s="95">
        <v>44.3</v>
      </c>
      <c r="AS201" s="96">
        <v>12.35</v>
      </c>
      <c r="AT201" s="97">
        <f t="shared" si="12"/>
        <v>56.65</v>
      </c>
      <c r="AU201" s="83">
        <f t="shared" si="15"/>
        <v>-5.8500000000000014</v>
      </c>
      <c r="AV201" s="84"/>
      <c r="AW201" s="83"/>
      <c r="AX201" s="82"/>
      <c r="AY201" s="114"/>
      <c r="BC201" s="82"/>
      <c r="BE201" s="82"/>
    </row>
    <row r="202" spans="1:57" s="115" customFormat="1">
      <c r="A202" s="81"/>
      <c r="B202" s="82"/>
      <c r="C202" s="82"/>
      <c r="D202" s="82"/>
      <c r="E202" s="83">
        <f t="shared" si="13"/>
        <v>0</v>
      </c>
      <c r="F202" s="84"/>
      <c r="G202" s="82">
        <f t="shared" si="14"/>
        <v>0</v>
      </c>
      <c r="H202" s="85"/>
      <c r="I202" s="83"/>
      <c r="J202" s="81"/>
      <c r="K202" s="84"/>
      <c r="L202" s="84"/>
      <c r="M202" s="86"/>
      <c r="N202" s="87"/>
      <c r="O202" s="87"/>
      <c r="P202" s="88"/>
      <c r="Q202" s="87"/>
      <c r="R202" s="14"/>
      <c r="S202" s="114"/>
      <c r="T202" s="439"/>
      <c r="U202" s="439"/>
      <c r="V202" s="439"/>
      <c r="W202" s="81"/>
      <c r="X202" s="91"/>
      <c r="Y202" s="14"/>
      <c r="Z202" s="14"/>
      <c r="AA202" s="14"/>
      <c r="AB202" s="14"/>
      <c r="AC202" s="14"/>
      <c r="AD202" s="81"/>
      <c r="AE202" s="92"/>
      <c r="AF202" s="92"/>
      <c r="AG202" s="92"/>
      <c r="AH202" s="93"/>
      <c r="AI202" s="14"/>
      <c r="AJ202" s="14"/>
      <c r="AK202" s="14"/>
      <c r="AL202" s="14"/>
      <c r="AM202" s="15"/>
      <c r="AN202" s="114"/>
      <c r="AO202" s="114"/>
      <c r="AP202" s="114"/>
      <c r="AQ202" s="94">
        <v>42699</v>
      </c>
      <c r="AR202" s="95">
        <v>39.299999999999997</v>
      </c>
      <c r="AS202" s="96">
        <v>11.02</v>
      </c>
      <c r="AT202" s="97">
        <f t="shared" si="12"/>
        <v>50.319999999999993</v>
      </c>
      <c r="AU202" s="83">
        <f t="shared" si="15"/>
        <v>-6.3300000000000054</v>
      </c>
      <c r="AV202" s="84"/>
      <c r="AW202" s="83"/>
      <c r="AX202" s="82"/>
      <c r="AY202" s="114"/>
      <c r="BC202" s="82"/>
      <c r="BE202" s="82"/>
    </row>
    <row r="203" spans="1:57" s="115" customFormat="1">
      <c r="A203" s="81"/>
      <c r="B203" s="82"/>
      <c r="C203" s="82"/>
      <c r="D203" s="82"/>
      <c r="E203" s="83">
        <f t="shared" si="13"/>
        <v>0</v>
      </c>
      <c r="F203" s="84"/>
      <c r="G203" s="82">
        <f t="shared" si="14"/>
        <v>0</v>
      </c>
      <c r="H203" s="85"/>
      <c r="I203" s="83"/>
      <c r="J203" s="81"/>
      <c r="K203" s="84"/>
      <c r="L203" s="84"/>
      <c r="M203" s="86"/>
      <c r="N203" s="87"/>
      <c r="O203" s="87"/>
      <c r="P203" s="88"/>
      <c r="Q203" s="87"/>
      <c r="R203" s="14"/>
      <c r="S203" s="114"/>
      <c r="T203" s="439"/>
      <c r="U203" s="439"/>
      <c r="V203" s="439"/>
      <c r="W203" s="81"/>
      <c r="X203" s="91"/>
      <c r="Y203" s="14"/>
      <c r="Z203" s="14"/>
      <c r="AA203" s="14"/>
      <c r="AB203" s="14"/>
      <c r="AC203" s="14"/>
      <c r="AD203" s="81"/>
      <c r="AE203" s="92"/>
      <c r="AF203" s="92"/>
      <c r="AG203" s="92"/>
      <c r="AH203" s="93"/>
      <c r="AI203" s="14"/>
      <c r="AJ203" s="14"/>
      <c r="AK203" s="14"/>
      <c r="AL203" s="14"/>
      <c r="AM203" s="15"/>
      <c r="AN203" s="114"/>
      <c r="AO203" s="114"/>
      <c r="AP203" s="114"/>
      <c r="AQ203" s="94">
        <v>42706</v>
      </c>
      <c r="AR203" s="95">
        <v>38.5</v>
      </c>
      <c r="AS203" s="96">
        <v>12.15</v>
      </c>
      <c r="AT203" s="97">
        <f t="shared" si="12"/>
        <v>50.65</v>
      </c>
      <c r="AU203" s="83">
        <f t="shared" si="15"/>
        <v>0.3300000000000054</v>
      </c>
      <c r="AV203" s="84"/>
      <c r="AW203" s="83"/>
      <c r="AX203" s="82"/>
      <c r="AY203" s="114"/>
      <c r="BC203" s="82"/>
      <c r="BE203" s="82"/>
    </row>
    <row r="204" spans="1:57" s="115" customFormat="1">
      <c r="A204" s="81"/>
      <c r="B204" s="82"/>
      <c r="C204" s="82"/>
      <c r="D204" s="82"/>
      <c r="E204" s="83">
        <f t="shared" si="13"/>
        <v>0</v>
      </c>
      <c r="F204" s="84"/>
      <c r="G204" s="82">
        <f t="shared" si="14"/>
        <v>0</v>
      </c>
      <c r="H204" s="85"/>
      <c r="I204" s="83"/>
      <c r="J204" s="81"/>
      <c r="K204" s="84"/>
      <c r="L204" s="84"/>
      <c r="M204" s="86"/>
      <c r="N204" s="87"/>
      <c r="O204" s="87"/>
      <c r="P204" s="88"/>
      <c r="Q204" s="87"/>
      <c r="R204" s="14"/>
      <c r="S204" s="114"/>
      <c r="T204" s="439"/>
      <c r="U204" s="439"/>
      <c r="V204" s="439"/>
      <c r="W204" s="81"/>
      <c r="X204" s="91"/>
      <c r="Y204" s="14"/>
      <c r="Z204" s="14"/>
      <c r="AA204" s="14"/>
      <c r="AB204" s="14"/>
      <c r="AC204" s="14"/>
      <c r="AD204" s="81"/>
      <c r="AE204" s="92"/>
      <c r="AF204" s="92"/>
      <c r="AG204" s="92"/>
      <c r="AH204" s="93"/>
      <c r="AI204" s="14"/>
      <c r="AJ204" s="14"/>
      <c r="AK204" s="14"/>
      <c r="AL204" s="14"/>
      <c r="AM204" s="15"/>
      <c r="AN204" s="114"/>
      <c r="AO204" s="114"/>
      <c r="AP204" s="114"/>
      <c r="AQ204" s="94">
        <v>42713</v>
      </c>
      <c r="AR204" s="95">
        <v>32.1</v>
      </c>
      <c r="AS204" s="96">
        <v>12.3</v>
      </c>
      <c r="AT204" s="97">
        <f t="shared" si="12"/>
        <v>44.400000000000006</v>
      </c>
      <c r="AU204" s="83">
        <f t="shared" si="15"/>
        <v>-6.2499999999999929</v>
      </c>
      <c r="AV204" s="84"/>
      <c r="AW204" s="83"/>
      <c r="AX204" s="82"/>
      <c r="AY204" s="114"/>
      <c r="BC204" s="82"/>
      <c r="BE204" s="82"/>
    </row>
    <row r="205" spans="1:57" s="115" customFormat="1">
      <c r="A205" s="81"/>
      <c r="B205" s="82"/>
      <c r="C205" s="82"/>
      <c r="D205" s="82"/>
      <c r="E205" s="83">
        <f t="shared" si="13"/>
        <v>0</v>
      </c>
      <c r="F205" s="84"/>
      <c r="G205" s="82">
        <f t="shared" si="14"/>
        <v>0</v>
      </c>
      <c r="H205" s="85"/>
      <c r="I205" s="83"/>
      <c r="J205" s="81"/>
      <c r="K205" s="84"/>
      <c r="L205" s="84"/>
      <c r="M205" s="86"/>
      <c r="N205" s="87"/>
      <c r="O205" s="87"/>
      <c r="P205" s="88"/>
      <c r="Q205" s="87"/>
      <c r="R205" s="14"/>
      <c r="S205" s="114"/>
      <c r="T205" s="439"/>
      <c r="U205" s="439"/>
      <c r="V205" s="439"/>
      <c r="W205" s="81"/>
      <c r="X205" s="91"/>
      <c r="Y205" s="14"/>
      <c r="Z205" s="14"/>
      <c r="AA205" s="14"/>
      <c r="AB205" s="14"/>
      <c r="AC205" s="14"/>
      <c r="AD205" s="81"/>
      <c r="AE205" s="92"/>
      <c r="AF205" s="92"/>
      <c r="AG205" s="92"/>
      <c r="AH205" s="93"/>
      <c r="AI205" s="14"/>
      <c r="AJ205" s="14"/>
      <c r="AK205" s="14"/>
      <c r="AL205" s="14"/>
      <c r="AM205" s="15"/>
      <c r="AN205" s="114"/>
      <c r="AO205" s="114"/>
      <c r="AP205" s="114"/>
      <c r="AQ205" s="94">
        <v>42720</v>
      </c>
      <c r="AR205" s="95">
        <v>30.2</v>
      </c>
      <c r="AS205" s="96">
        <v>14.9</v>
      </c>
      <c r="AT205" s="97">
        <f t="shared" si="12"/>
        <v>45.1</v>
      </c>
      <c r="AU205" s="83">
        <f t="shared" si="15"/>
        <v>0.69999999999999574</v>
      </c>
      <c r="AV205" s="84"/>
      <c r="AW205" s="83"/>
      <c r="AX205" s="82"/>
      <c r="AY205" s="114"/>
      <c r="BC205" s="82"/>
      <c r="BE205" s="82"/>
    </row>
    <row r="206" spans="1:57" s="115" customFormat="1">
      <c r="A206" s="81"/>
      <c r="B206" s="82"/>
      <c r="C206" s="82"/>
      <c r="D206" s="82"/>
      <c r="E206" s="83">
        <f t="shared" si="13"/>
        <v>0</v>
      </c>
      <c r="F206" s="84"/>
      <c r="G206" s="82">
        <f t="shared" si="14"/>
        <v>0</v>
      </c>
      <c r="H206" s="85"/>
      <c r="I206" s="83"/>
      <c r="J206" s="81"/>
      <c r="K206" s="84"/>
      <c r="L206" s="84"/>
      <c r="M206" s="86"/>
      <c r="N206" s="87"/>
      <c r="O206" s="87"/>
      <c r="P206" s="88"/>
      <c r="Q206" s="87"/>
      <c r="R206" s="14"/>
      <c r="S206" s="114"/>
      <c r="T206" s="439"/>
      <c r="U206" s="439"/>
      <c r="V206" s="439"/>
      <c r="W206" s="81"/>
      <c r="X206" s="91"/>
      <c r="Y206" s="14"/>
      <c r="Z206" s="14"/>
      <c r="AA206" s="14"/>
      <c r="AB206" s="14"/>
      <c r="AC206" s="14"/>
      <c r="AD206" s="81"/>
      <c r="AE206" s="92"/>
      <c r="AF206" s="92"/>
      <c r="AG206" s="92"/>
      <c r="AH206" s="93"/>
      <c r="AI206" s="14"/>
      <c r="AJ206" s="14"/>
      <c r="AK206" s="14"/>
      <c r="AL206" s="14"/>
      <c r="AM206" s="15"/>
      <c r="AN206" s="114"/>
      <c r="AO206" s="114"/>
      <c r="AP206" s="114"/>
      <c r="AQ206" s="94">
        <v>42727</v>
      </c>
      <c r="AR206" s="95">
        <v>29.9</v>
      </c>
      <c r="AS206" s="96">
        <v>13.1</v>
      </c>
      <c r="AT206" s="97">
        <f t="shared" si="12"/>
        <v>43</v>
      </c>
      <c r="AU206" s="83">
        <f t="shared" si="15"/>
        <v>-2.1000000000000014</v>
      </c>
      <c r="AV206" s="84"/>
      <c r="AW206" s="83"/>
      <c r="AX206" s="82"/>
      <c r="AY206" s="114"/>
      <c r="BC206" s="82"/>
      <c r="BE206" s="82"/>
    </row>
    <row r="207" spans="1:57" s="129" customFormat="1" ht="17.25" thickBot="1">
      <c r="A207" s="116"/>
      <c r="B207" s="117"/>
      <c r="C207" s="117"/>
      <c r="D207" s="117"/>
      <c r="E207" s="118">
        <f t="shared" si="13"/>
        <v>0</v>
      </c>
      <c r="F207" s="119"/>
      <c r="G207" s="117">
        <f t="shared" si="14"/>
        <v>0</v>
      </c>
      <c r="H207" s="120"/>
      <c r="I207" s="118"/>
      <c r="J207" s="116"/>
      <c r="K207" s="119"/>
      <c r="L207" s="119"/>
      <c r="M207" s="86"/>
      <c r="N207" s="87"/>
      <c r="O207" s="87"/>
      <c r="P207" s="88"/>
      <c r="Q207" s="87"/>
      <c r="R207" s="39"/>
      <c r="S207" s="121"/>
      <c r="T207" s="440"/>
      <c r="U207" s="440"/>
      <c r="V207" s="440"/>
      <c r="W207" s="116"/>
      <c r="X207" s="122"/>
      <c r="Y207" s="39"/>
      <c r="Z207" s="39"/>
      <c r="AA207" s="39"/>
      <c r="AB207" s="39"/>
      <c r="AC207" s="39"/>
      <c r="AD207" s="116"/>
      <c r="AE207" s="123"/>
      <c r="AF207" s="123"/>
      <c r="AG207" s="123"/>
      <c r="AH207" s="124"/>
      <c r="AI207" s="39"/>
      <c r="AJ207" s="39"/>
      <c r="AK207" s="39"/>
      <c r="AL207" s="39"/>
      <c r="AM207" s="40"/>
      <c r="AN207" s="121"/>
      <c r="AO207" s="121"/>
      <c r="AP207" s="121"/>
      <c r="AQ207" s="125">
        <v>42734</v>
      </c>
      <c r="AR207" s="126">
        <v>28.1</v>
      </c>
      <c r="AS207" s="127">
        <v>14.3</v>
      </c>
      <c r="AT207" s="128">
        <f t="shared" si="12"/>
        <v>42.400000000000006</v>
      </c>
      <c r="AU207" s="118">
        <f t="shared" si="15"/>
        <v>-0.59999999999999432</v>
      </c>
      <c r="AV207" s="119"/>
      <c r="AW207" s="118"/>
      <c r="AX207" s="117"/>
      <c r="AY207" s="121"/>
      <c r="BC207" s="117"/>
      <c r="BE207" s="117"/>
    </row>
    <row r="208" spans="1:57" s="113" customFormat="1">
      <c r="A208" s="100"/>
      <c r="B208" s="101"/>
      <c r="C208" s="101"/>
      <c r="D208" s="101"/>
      <c r="E208" s="102">
        <f t="shared" si="13"/>
        <v>0</v>
      </c>
      <c r="F208" s="103"/>
      <c r="G208" s="101">
        <f t="shared" si="14"/>
        <v>0</v>
      </c>
      <c r="H208" s="104"/>
      <c r="I208" s="102"/>
      <c r="J208" s="100"/>
      <c r="K208" s="103"/>
      <c r="L208" s="103"/>
      <c r="M208" s="86"/>
      <c r="N208" s="87"/>
      <c r="O208" s="87"/>
      <c r="P208" s="88"/>
      <c r="Q208" s="87"/>
      <c r="R208" s="26"/>
      <c r="S208" s="105"/>
      <c r="T208" s="438"/>
      <c r="U208" s="438"/>
      <c r="V208" s="438"/>
      <c r="W208" s="100"/>
      <c r="X208" s="106"/>
      <c r="Y208" s="26"/>
      <c r="Z208" s="26"/>
      <c r="AA208" s="26"/>
      <c r="AB208" s="26"/>
      <c r="AC208" s="26"/>
      <c r="AD208" s="100"/>
      <c r="AE208" s="107"/>
      <c r="AF208" s="107"/>
      <c r="AG208" s="107"/>
      <c r="AH208" s="108"/>
      <c r="AI208" s="26"/>
      <c r="AJ208" s="26"/>
      <c r="AK208" s="26"/>
      <c r="AL208" s="26"/>
      <c r="AM208" s="27"/>
      <c r="AN208" s="105"/>
      <c r="AO208" s="105"/>
      <c r="AP208" s="105"/>
      <c r="AQ208" s="109">
        <v>42741</v>
      </c>
      <c r="AR208" s="110">
        <v>25.5</v>
      </c>
      <c r="AS208" s="111">
        <v>14.88</v>
      </c>
      <c r="AT208" s="112">
        <f t="shared" si="12"/>
        <v>40.380000000000003</v>
      </c>
      <c r="AU208" s="102">
        <f t="shared" si="15"/>
        <v>-2.0200000000000031</v>
      </c>
      <c r="AV208" s="103"/>
      <c r="AW208" s="102"/>
      <c r="AX208" s="101"/>
      <c r="AY208" s="105"/>
      <c r="BC208" s="101"/>
      <c r="BE208" s="101"/>
    </row>
    <row r="209" spans="1:57" s="115" customFormat="1">
      <c r="A209" s="81"/>
      <c r="B209" s="82"/>
      <c r="C209" s="82"/>
      <c r="D209" s="82"/>
      <c r="E209" s="83">
        <f t="shared" si="13"/>
        <v>0</v>
      </c>
      <c r="F209" s="84"/>
      <c r="G209" s="82">
        <f t="shared" si="14"/>
        <v>0</v>
      </c>
      <c r="H209" s="85"/>
      <c r="I209" s="83"/>
      <c r="J209" s="81"/>
      <c r="K209" s="84"/>
      <c r="L209" s="84"/>
      <c r="M209" s="86"/>
      <c r="N209" s="87"/>
      <c r="O209" s="87"/>
      <c r="P209" s="88"/>
      <c r="Q209" s="87"/>
      <c r="R209" s="14"/>
      <c r="S209" s="114"/>
      <c r="T209" s="439"/>
      <c r="U209" s="439"/>
      <c r="V209" s="439"/>
      <c r="W209" s="81"/>
      <c r="X209" s="91"/>
      <c r="Y209" s="14"/>
      <c r="Z209" s="14"/>
      <c r="AA209" s="14"/>
      <c r="AB209" s="14"/>
      <c r="AC209" s="14"/>
      <c r="AD209" s="81"/>
      <c r="AE209" s="92"/>
      <c r="AF209" s="92"/>
      <c r="AG209" s="92"/>
      <c r="AH209" s="93"/>
      <c r="AI209" s="14"/>
      <c r="AJ209" s="14"/>
      <c r="AK209" s="14"/>
      <c r="AL209" s="14"/>
      <c r="AM209" s="15"/>
      <c r="AN209" s="114"/>
      <c r="AO209" s="114"/>
      <c r="AP209" s="114"/>
      <c r="AQ209" s="94">
        <v>42748</v>
      </c>
      <c r="AR209" s="95">
        <v>28.2</v>
      </c>
      <c r="AS209" s="96">
        <v>10.050000000000001</v>
      </c>
      <c r="AT209" s="97">
        <f t="shared" si="12"/>
        <v>38.25</v>
      </c>
      <c r="AU209" s="83">
        <f t="shared" si="15"/>
        <v>-2.1300000000000026</v>
      </c>
      <c r="AV209" s="84"/>
      <c r="AW209" s="83"/>
      <c r="AX209" s="82"/>
      <c r="AY209" s="114"/>
      <c r="BC209" s="82"/>
      <c r="BE209" s="82"/>
    </row>
    <row r="210" spans="1:57" s="115" customFormat="1">
      <c r="A210" s="81"/>
      <c r="B210" s="82"/>
      <c r="C210" s="82"/>
      <c r="D210" s="82"/>
      <c r="E210" s="83">
        <f t="shared" si="13"/>
        <v>0</v>
      </c>
      <c r="F210" s="84"/>
      <c r="G210" s="82">
        <f t="shared" si="14"/>
        <v>0</v>
      </c>
      <c r="H210" s="85"/>
      <c r="I210" s="83"/>
      <c r="J210" s="81"/>
      <c r="K210" s="84"/>
      <c r="L210" s="84"/>
      <c r="M210" s="86"/>
      <c r="N210" s="87"/>
      <c r="O210" s="87"/>
      <c r="P210" s="88"/>
      <c r="Q210" s="87"/>
      <c r="R210" s="14"/>
      <c r="S210" s="114"/>
      <c r="T210" s="439"/>
      <c r="U210" s="439"/>
      <c r="V210" s="439"/>
      <c r="W210" s="81"/>
      <c r="X210" s="91"/>
      <c r="Y210" s="14"/>
      <c r="Z210" s="14"/>
      <c r="AA210" s="14"/>
      <c r="AB210" s="14"/>
      <c r="AC210" s="14"/>
      <c r="AD210" s="81"/>
      <c r="AE210" s="92"/>
      <c r="AF210" s="92"/>
      <c r="AG210" s="92"/>
      <c r="AH210" s="93"/>
      <c r="AI210" s="14"/>
      <c r="AJ210" s="14"/>
      <c r="AK210" s="14"/>
      <c r="AL210" s="14"/>
      <c r="AM210" s="15"/>
      <c r="AN210" s="114"/>
      <c r="AO210" s="114"/>
      <c r="AP210" s="114"/>
      <c r="AQ210" s="94">
        <v>42755</v>
      </c>
      <c r="AR210" s="95">
        <v>27.9</v>
      </c>
      <c r="AS210" s="96">
        <v>9.98</v>
      </c>
      <c r="AT210" s="97">
        <f t="shared" si="12"/>
        <v>37.879999999999995</v>
      </c>
      <c r="AU210" s="83">
        <f t="shared" si="15"/>
        <v>-0.37000000000000455</v>
      </c>
      <c r="AV210" s="84"/>
      <c r="AW210" s="83"/>
      <c r="AX210" s="82"/>
      <c r="AY210" s="114"/>
      <c r="BC210" s="82"/>
      <c r="BE210" s="82"/>
    </row>
    <row r="211" spans="1:57" s="115" customFormat="1">
      <c r="A211" s="81"/>
      <c r="B211" s="82"/>
      <c r="C211" s="82"/>
      <c r="D211" s="82"/>
      <c r="E211" s="83">
        <f t="shared" si="13"/>
        <v>0</v>
      </c>
      <c r="F211" s="84"/>
      <c r="G211" s="82">
        <f t="shared" si="14"/>
        <v>0</v>
      </c>
      <c r="H211" s="85"/>
      <c r="I211" s="83"/>
      <c r="J211" s="81"/>
      <c r="K211" s="84"/>
      <c r="L211" s="84"/>
      <c r="M211" s="86"/>
      <c r="N211" s="87"/>
      <c r="O211" s="87"/>
      <c r="P211" s="88"/>
      <c r="Q211" s="87"/>
      <c r="R211" s="14"/>
      <c r="S211" s="114"/>
      <c r="T211" s="439"/>
      <c r="U211" s="439"/>
      <c r="V211" s="439"/>
      <c r="W211" s="81"/>
      <c r="X211" s="91"/>
      <c r="Y211" s="14"/>
      <c r="Z211" s="14"/>
      <c r="AA211" s="14"/>
      <c r="AB211" s="14"/>
      <c r="AC211" s="14"/>
      <c r="AD211" s="81"/>
      <c r="AE211" s="92"/>
      <c r="AF211" s="92"/>
      <c r="AG211" s="92"/>
      <c r="AH211" s="93"/>
      <c r="AI211" s="14"/>
      <c r="AJ211" s="14"/>
      <c r="AK211" s="14"/>
      <c r="AL211" s="14"/>
      <c r="AM211" s="15"/>
      <c r="AN211" s="114"/>
      <c r="AO211" s="114"/>
      <c r="AP211" s="114"/>
      <c r="AQ211" s="94">
        <v>42770</v>
      </c>
      <c r="AR211" s="95">
        <v>30.3</v>
      </c>
      <c r="AS211" s="96">
        <v>15.5</v>
      </c>
      <c r="AT211" s="97">
        <f t="shared" si="12"/>
        <v>45.8</v>
      </c>
      <c r="AU211" s="83">
        <f t="shared" si="15"/>
        <v>7.9200000000000017</v>
      </c>
      <c r="AV211" s="84"/>
      <c r="AW211" s="83"/>
      <c r="AX211" s="82"/>
      <c r="AY211" s="114"/>
      <c r="BC211" s="82"/>
      <c r="BE211" s="82"/>
    </row>
    <row r="212" spans="1:57" s="115" customFormat="1">
      <c r="A212" s="81"/>
      <c r="B212" s="82"/>
      <c r="C212" s="82"/>
      <c r="D212" s="82"/>
      <c r="E212" s="83">
        <f t="shared" si="13"/>
        <v>0</v>
      </c>
      <c r="F212" s="84"/>
      <c r="G212" s="82">
        <f t="shared" si="14"/>
        <v>0</v>
      </c>
      <c r="H212" s="85"/>
      <c r="I212" s="83"/>
      <c r="J212" s="81"/>
      <c r="K212" s="84"/>
      <c r="L212" s="84"/>
      <c r="M212" s="86"/>
      <c r="N212" s="87"/>
      <c r="O212" s="87"/>
      <c r="P212" s="88"/>
      <c r="Q212" s="87"/>
      <c r="R212" s="14"/>
      <c r="S212" s="114"/>
      <c r="T212" s="439"/>
      <c r="U212" s="439"/>
      <c r="V212" s="439"/>
      <c r="W212" s="81"/>
      <c r="X212" s="91"/>
      <c r="Y212" s="14"/>
      <c r="Z212" s="14"/>
      <c r="AA212" s="14"/>
      <c r="AB212" s="14"/>
      <c r="AC212" s="14"/>
      <c r="AD212" s="81"/>
      <c r="AE212" s="92"/>
      <c r="AF212" s="92"/>
      <c r="AG212" s="92"/>
      <c r="AH212" s="93"/>
      <c r="AI212" s="14"/>
      <c r="AJ212" s="14"/>
      <c r="AK212" s="14"/>
      <c r="AL212" s="14"/>
      <c r="AM212" s="15"/>
      <c r="AN212" s="114"/>
      <c r="AO212" s="114"/>
      <c r="AP212" s="114"/>
      <c r="AQ212" s="94">
        <v>42776</v>
      </c>
      <c r="AR212" s="95">
        <v>34.1</v>
      </c>
      <c r="AS212" s="96">
        <v>15.65</v>
      </c>
      <c r="AT212" s="97">
        <f t="shared" si="12"/>
        <v>49.75</v>
      </c>
      <c r="AU212" s="83">
        <f t="shared" si="15"/>
        <v>3.9500000000000028</v>
      </c>
      <c r="AV212" s="84"/>
      <c r="AW212" s="83"/>
      <c r="AX212" s="82"/>
      <c r="AY212" s="114"/>
      <c r="BC212" s="82"/>
      <c r="BE212" s="82"/>
    </row>
    <row r="213" spans="1:57" s="115" customFormat="1">
      <c r="A213" s="81"/>
      <c r="B213" s="82"/>
      <c r="C213" s="82"/>
      <c r="D213" s="82"/>
      <c r="E213" s="83">
        <f t="shared" si="13"/>
        <v>0</v>
      </c>
      <c r="F213" s="84"/>
      <c r="G213" s="82">
        <f t="shared" si="14"/>
        <v>0</v>
      </c>
      <c r="H213" s="85"/>
      <c r="I213" s="83"/>
      <c r="J213" s="81"/>
      <c r="K213" s="84"/>
      <c r="L213" s="84"/>
      <c r="M213" s="86"/>
      <c r="N213" s="87"/>
      <c r="O213" s="87"/>
      <c r="P213" s="88"/>
      <c r="Q213" s="87"/>
      <c r="R213" s="14"/>
      <c r="S213" s="114"/>
      <c r="T213" s="439"/>
      <c r="U213" s="439"/>
      <c r="V213" s="439"/>
      <c r="W213" s="81"/>
      <c r="X213" s="91"/>
      <c r="Y213" s="14"/>
      <c r="Z213" s="14"/>
      <c r="AA213" s="14"/>
      <c r="AB213" s="14"/>
      <c r="AC213" s="14"/>
      <c r="AD213" s="81"/>
      <c r="AE213" s="92"/>
      <c r="AF213" s="92"/>
      <c r="AG213" s="92"/>
      <c r="AH213" s="93"/>
      <c r="AI213" s="14"/>
      <c r="AJ213" s="14"/>
      <c r="AK213" s="14"/>
      <c r="AL213" s="14"/>
      <c r="AM213" s="15"/>
      <c r="AN213" s="114"/>
      <c r="AO213" s="114"/>
      <c r="AP213" s="114"/>
      <c r="AQ213" s="94">
        <v>42783</v>
      </c>
      <c r="AR213" s="95">
        <v>45.2</v>
      </c>
      <c r="AS213" s="96">
        <v>15.05</v>
      </c>
      <c r="AT213" s="97">
        <f t="shared" si="12"/>
        <v>60.25</v>
      </c>
      <c r="AU213" s="83">
        <f t="shared" si="15"/>
        <v>10.5</v>
      </c>
      <c r="AV213" s="84"/>
      <c r="AW213" s="83"/>
      <c r="AX213" s="82"/>
      <c r="AY213" s="114"/>
      <c r="BC213" s="82"/>
      <c r="BE213" s="82"/>
    </row>
    <row r="214" spans="1:57" s="115" customFormat="1">
      <c r="A214" s="81"/>
      <c r="B214" s="82"/>
      <c r="C214" s="82"/>
      <c r="D214" s="82"/>
      <c r="E214" s="83">
        <f t="shared" si="13"/>
        <v>0</v>
      </c>
      <c r="F214" s="84"/>
      <c r="G214" s="82">
        <f t="shared" si="14"/>
        <v>0</v>
      </c>
      <c r="H214" s="85"/>
      <c r="I214" s="83"/>
      <c r="J214" s="81"/>
      <c r="K214" s="84"/>
      <c r="L214" s="84"/>
      <c r="M214" s="86"/>
      <c r="N214" s="87"/>
      <c r="O214" s="87"/>
      <c r="P214" s="88"/>
      <c r="Q214" s="87"/>
      <c r="R214" s="14"/>
      <c r="S214" s="114"/>
      <c r="T214" s="439"/>
      <c r="U214" s="439"/>
      <c r="V214" s="439"/>
      <c r="W214" s="81"/>
      <c r="X214" s="91"/>
      <c r="Y214" s="14"/>
      <c r="Z214" s="14"/>
      <c r="AA214" s="14"/>
      <c r="AB214" s="14"/>
      <c r="AC214" s="14"/>
      <c r="AD214" s="81"/>
      <c r="AE214" s="92"/>
      <c r="AF214" s="92"/>
      <c r="AG214" s="92"/>
      <c r="AH214" s="93"/>
      <c r="AI214" s="14"/>
      <c r="AJ214" s="14"/>
      <c r="AK214" s="14"/>
      <c r="AL214" s="14"/>
      <c r="AM214" s="15"/>
      <c r="AN214" s="114"/>
      <c r="AO214" s="114"/>
      <c r="AP214" s="114"/>
      <c r="AQ214" s="94">
        <v>42790</v>
      </c>
      <c r="AR214" s="95">
        <v>48.1</v>
      </c>
      <c r="AS214" s="96">
        <v>14.21</v>
      </c>
      <c r="AT214" s="97">
        <f t="shared" si="12"/>
        <v>62.31</v>
      </c>
      <c r="AU214" s="83">
        <f t="shared" si="15"/>
        <v>2.0600000000000023</v>
      </c>
      <c r="AV214" s="84"/>
      <c r="AW214" s="83"/>
      <c r="AX214" s="82"/>
      <c r="AY214" s="114"/>
      <c r="BC214" s="82"/>
      <c r="BE214" s="82"/>
    </row>
    <row r="215" spans="1:57" s="115" customFormat="1">
      <c r="A215" s="81"/>
      <c r="B215" s="82"/>
      <c r="C215" s="82"/>
      <c r="D215" s="82"/>
      <c r="E215" s="83">
        <f t="shared" si="13"/>
        <v>0</v>
      </c>
      <c r="F215" s="84"/>
      <c r="G215" s="82">
        <f t="shared" si="14"/>
        <v>0</v>
      </c>
      <c r="H215" s="85"/>
      <c r="I215" s="83"/>
      <c r="J215" s="81"/>
      <c r="K215" s="84"/>
      <c r="L215" s="84"/>
      <c r="M215" s="86"/>
      <c r="N215" s="87"/>
      <c r="O215" s="87"/>
      <c r="P215" s="88"/>
      <c r="Q215" s="87"/>
      <c r="R215" s="14"/>
      <c r="S215" s="114"/>
      <c r="T215" s="439"/>
      <c r="U215" s="439"/>
      <c r="V215" s="439"/>
      <c r="W215" s="81"/>
      <c r="X215" s="91"/>
      <c r="Y215" s="14"/>
      <c r="Z215" s="14"/>
      <c r="AA215" s="14"/>
      <c r="AB215" s="14"/>
      <c r="AC215" s="14"/>
      <c r="AD215" s="81"/>
      <c r="AE215" s="92"/>
      <c r="AF215" s="92"/>
      <c r="AG215" s="92"/>
      <c r="AH215" s="93"/>
      <c r="AI215" s="14"/>
      <c r="AJ215" s="14"/>
      <c r="AK215" s="14"/>
      <c r="AL215" s="14"/>
      <c r="AM215" s="15"/>
      <c r="AN215" s="114"/>
      <c r="AO215" s="114"/>
      <c r="AP215" s="114"/>
      <c r="AQ215" s="94">
        <v>42797</v>
      </c>
      <c r="AR215" s="95">
        <v>55.2</v>
      </c>
      <c r="AS215" s="96">
        <v>12.05</v>
      </c>
      <c r="AT215" s="97">
        <f t="shared" si="12"/>
        <v>67.25</v>
      </c>
      <c r="AU215" s="83">
        <f t="shared" si="15"/>
        <v>4.9399999999999977</v>
      </c>
      <c r="AV215" s="84"/>
      <c r="AW215" s="83"/>
      <c r="AX215" s="82"/>
      <c r="AY215" s="114"/>
      <c r="BC215" s="82"/>
      <c r="BE215" s="82"/>
    </row>
    <row r="216" spans="1:57" s="115" customFormat="1">
      <c r="A216" s="81"/>
      <c r="B216" s="82"/>
      <c r="C216" s="82"/>
      <c r="D216" s="82"/>
      <c r="E216" s="83">
        <f t="shared" si="13"/>
        <v>0</v>
      </c>
      <c r="F216" s="84"/>
      <c r="G216" s="82">
        <f t="shared" si="14"/>
        <v>0</v>
      </c>
      <c r="H216" s="85"/>
      <c r="I216" s="83"/>
      <c r="J216" s="81"/>
      <c r="K216" s="84"/>
      <c r="L216" s="84"/>
      <c r="M216" s="86"/>
      <c r="N216" s="87"/>
      <c r="O216" s="87"/>
      <c r="P216" s="88"/>
      <c r="Q216" s="87"/>
      <c r="R216" s="14"/>
      <c r="S216" s="114"/>
      <c r="T216" s="439"/>
      <c r="U216" s="439"/>
      <c r="V216" s="439"/>
      <c r="W216" s="81"/>
      <c r="X216" s="91"/>
      <c r="Y216" s="14"/>
      <c r="Z216" s="14"/>
      <c r="AA216" s="14"/>
      <c r="AB216" s="14"/>
      <c r="AC216" s="14"/>
      <c r="AD216" s="81"/>
      <c r="AE216" s="92"/>
      <c r="AF216" s="92"/>
      <c r="AG216" s="92"/>
      <c r="AH216" s="93"/>
      <c r="AI216" s="14"/>
      <c r="AJ216" s="14"/>
      <c r="AK216" s="14"/>
      <c r="AL216" s="14"/>
      <c r="AM216" s="15"/>
      <c r="AN216" s="114"/>
      <c r="AO216" s="114"/>
      <c r="AP216" s="114"/>
      <c r="AQ216" s="94">
        <v>42804</v>
      </c>
      <c r="AR216" s="95">
        <v>53.5</v>
      </c>
      <c r="AS216" s="96">
        <v>12.19</v>
      </c>
      <c r="AT216" s="97">
        <f t="shared" si="12"/>
        <v>65.69</v>
      </c>
      <c r="AU216" s="83">
        <f t="shared" si="15"/>
        <v>-1.5600000000000023</v>
      </c>
      <c r="AV216" s="84"/>
      <c r="AW216" s="83"/>
      <c r="AX216" s="82"/>
      <c r="AY216" s="114"/>
      <c r="BC216" s="82"/>
      <c r="BE216" s="82"/>
    </row>
    <row r="217" spans="1:57" s="115" customFormat="1">
      <c r="A217" s="81"/>
      <c r="B217" s="82"/>
      <c r="C217" s="82"/>
      <c r="D217" s="82"/>
      <c r="E217" s="83">
        <f t="shared" si="13"/>
        <v>0</v>
      </c>
      <c r="F217" s="84"/>
      <c r="G217" s="82">
        <f t="shared" si="14"/>
        <v>0</v>
      </c>
      <c r="H217" s="85"/>
      <c r="I217" s="83"/>
      <c r="J217" s="81"/>
      <c r="K217" s="84"/>
      <c r="L217" s="84"/>
      <c r="M217" s="86"/>
      <c r="N217" s="87"/>
      <c r="O217" s="87"/>
      <c r="P217" s="88"/>
      <c r="Q217" s="87"/>
      <c r="R217" s="14"/>
      <c r="S217" s="114"/>
      <c r="T217" s="439"/>
      <c r="U217" s="439"/>
      <c r="V217" s="439"/>
      <c r="W217" s="81"/>
      <c r="X217" s="91"/>
      <c r="Y217" s="14"/>
      <c r="Z217" s="14"/>
      <c r="AA217" s="14"/>
      <c r="AB217" s="14"/>
      <c r="AC217" s="14"/>
      <c r="AD217" s="81"/>
      <c r="AE217" s="92"/>
      <c r="AF217" s="92"/>
      <c r="AG217" s="92"/>
      <c r="AH217" s="93"/>
      <c r="AI217" s="14"/>
      <c r="AJ217" s="14"/>
      <c r="AK217" s="14"/>
      <c r="AL217" s="14"/>
      <c r="AM217" s="15"/>
      <c r="AN217" s="114"/>
      <c r="AO217" s="114"/>
      <c r="AP217" s="114"/>
      <c r="AQ217" s="94">
        <v>42811</v>
      </c>
      <c r="AR217" s="95">
        <v>50.3</v>
      </c>
      <c r="AS217" s="96">
        <v>12.74</v>
      </c>
      <c r="AT217" s="97">
        <f t="shared" si="12"/>
        <v>63.04</v>
      </c>
      <c r="AU217" s="83">
        <f t="shared" si="15"/>
        <v>-2.6499999999999986</v>
      </c>
      <c r="AV217" s="84"/>
      <c r="AW217" s="83"/>
      <c r="AX217" s="82"/>
      <c r="AY217" s="114"/>
      <c r="BC217" s="82"/>
      <c r="BE217" s="82"/>
    </row>
    <row r="218" spans="1:57" s="115" customFormat="1">
      <c r="A218" s="81"/>
      <c r="B218" s="82"/>
      <c r="C218" s="82"/>
      <c r="D218" s="82"/>
      <c r="E218" s="83">
        <f t="shared" si="13"/>
        <v>0</v>
      </c>
      <c r="F218" s="84"/>
      <c r="G218" s="82">
        <f t="shared" si="14"/>
        <v>0</v>
      </c>
      <c r="H218" s="85"/>
      <c r="I218" s="83"/>
      <c r="J218" s="81"/>
      <c r="K218" s="84"/>
      <c r="L218" s="84"/>
      <c r="M218" s="86"/>
      <c r="N218" s="87"/>
      <c r="O218" s="87"/>
      <c r="P218" s="88"/>
      <c r="Q218" s="87"/>
      <c r="R218" s="14"/>
      <c r="S218" s="114"/>
      <c r="T218" s="439"/>
      <c r="U218" s="439"/>
      <c r="V218" s="439"/>
      <c r="W218" s="81"/>
      <c r="X218" s="91"/>
      <c r="Y218" s="14"/>
      <c r="Z218" s="14"/>
      <c r="AA218" s="14"/>
      <c r="AB218" s="14"/>
      <c r="AC218" s="14"/>
      <c r="AD218" s="81"/>
      <c r="AE218" s="92"/>
      <c r="AF218" s="92"/>
      <c r="AG218" s="92"/>
      <c r="AH218" s="93"/>
      <c r="AI218" s="14"/>
      <c r="AJ218" s="14"/>
      <c r="AK218" s="14"/>
      <c r="AL218" s="14"/>
      <c r="AM218" s="15"/>
      <c r="AN218" s="114"/>
      <c r="AO218" s="114"/>
      <c r="AP218" s="114"/>
      <c r="AQ218" s="94">
        <v>42818</v>
      </c>
      <c r="AR218" s="95">
        <v>49.6</v>
      </c>
      <c r="AS218" s="96">
        <v>12.7</v>
      </c>
      <c r="AT218" s="97">
        <f t="shared" si="12"/>
        <v>62.3</v>
      </c>
      <c r="AU218" s="83">
        <f t="shared" si="15"/>
        <v>-0.74000000000000199</v>
      </c>
      <c r="AV218" s="84"/>
      <c r="AW218" s="83"/>
      <c r="AX218" s="82"/>
      <c r="AY218" s="114"/>
      <c r="BC218" s="82"/>
      <c r="BE218" s="82"/>
    </row>
    <row r="219" spans="1:57" s="115" customFormat="1">
      <c r="A219" s="81"/>
      <c r="B219" s="82"/>
      <c r="C219" s="82"/>
      <c r="D219" s="82"/>
      <c r="E219" s="83">
        <f t="shared" si="13"/>
        <v>0</v>
      </c>
      <c r="F219" s="84"/>
      <c r="G219" s="82">
        <f t="shared" si="14"/>
        <v>0</v>
      </c>
      <c r="H219" s="85"/>
      <c r="I219" s="83"/>
      <c r="J219" s="81"/>
      <c r="K219" s="84"/>
      <c r="L219" s="84"/>
      <c r="M219" s="86"/>
      <c r="N219" s="87"/>
      <c r="O219" s="87"/>
      <c r="P219" s="88"/>
      <c r="Q219" s="87"/>
      <c r="R219" s="14"/>
      <c r="S219" s="114"/>
      <c r="T219" s="439"/>
      <c r="U219" s="439"/>
      <c r="V219" s="439"/>
      <c r="W219" s="81"/>
      <c r="X219" s="91"/>
      <c r="Y219" s="14"/>
      <c r="Z219" s="14"/>
      <c r="AA219" s="14"/>
      <c r="AB219" s="14"/>
      <c r="AC219" s="14"/>
      <c r="AD219" s="81"/>
      <c r="AE219" s="92"/>
      <c r="AF219" s="92"/>
      <c r="AG219" s="92"/>
      <c r="AH219" s="93"/>
      <c r="AI219" s="14"/>
      <c r="AJ219" s="14"/>
      <c r="AK219" s="14"/>
      <c r="AL219" s="14"/>
      <c r="AM219" s="15"/>
      <c r="AN219" s="114"/>
      <c r="AO219" s="114"/>
      <c r="AP219" s="114"/>
      <c r="AQ219" s="94">
        <v>42825</v>
      </c>
      <c r="AR219" s="95">
        <v>45.5</v>
      </c>
      <c r="AS219" s="96">
        <v>12.75</v>
      </c>
      <c r="AT219" s="97">
        <f t="shared" si="12"/>
        <v>58.25</v>
      </c>
      <c r="AU219" s="83">
        <f t="shared" si="15"/>
        <v>-4.0499999999999972</v>
      </c>
      <c r="AV219" s="84"/>
      <c r="AW219" s="83"/>
      <c r="AX219" s="82"/>
      <c r="AY219" s="114"/>
      <c r="BC219" s="82"/>
      <c r="BE219" s="82"/>
    </row>
    <row r="220" spans="1:57" s="115" customFormat="1">
      <c r="A220" s="81"/>
      <c r="B220" s="82"/>
      <c r="C220" s="82"/>
      <c r="D220" s="82"/>
      <c r="E220" s="83">
        <f t="shared" si="13"/>
        <v>0</v>
      </c>
      <c r="F220" s="84"/>
      <c r="G220" s="82">
        <f t="shared" si="14"/>
        <v>0</v>
      </c>
      <c r="H220" s="85"/>
      <c r="I220" s="83"/>
      <c r="J220" s="81"/>
      <c r="K220" s="84"/>
      <c r="L220" s="84"/>
      <c r="M220" s="86"/>
      <c r="N220" s="87"/>
      <c r="O220" s="87"/>
      <c r="P220" s="88"/>
      <c r="Q220" s="87"/>
      <c r="R220" s="14"/>
      <c r="S220" s="114"/>
      <c r="T220" s="439"/>
      <c r="U220" s="439"/>
      <c r="V220" s="439"/>
      <c r="W220" s="81"/>
      <c r="X220" s="91"/>
      <c r="Y220" s="14"/>
      <c r="Z220" s="14"/>
      <c r="AA220" s="14"/>
      <c r="AB220" s="14"/>
      <c r="AC220" s="14"/>
      <c r="AD220" s="81"/>
      <c r="AE220" s="92"/>
      <c r="AF220" s="92"/>
      <c r="AG220" s="92"/>
      <c r="AH220" s="93"/>
      <c r="AI220" s="14"/>
      <c r="AJ220" s="14"/>
      <c r="AK220" s="14"/>
      <c r="AL220" s="14"/>
      <c r="AM220" s="15"/>
      <c r="AN220" s="114"/>
      <c r="AO220" s="114"/>
      <c r="AP220" s="114"/>
      <c r="AQ220" s="94">
        <v>42832</v>
      </c>
      <c r="AR220" s="95">
        <v>44.3</v>
      </c>
      <c r="AS220" s="96">
        <v>10.9</v>
      </c>
      <c r="AT220" s="97">
        <f t="shared" si="12"/>
        <v>55.199999999999996</v>
      </c>
      <c r="AU220" s="83">
        <f t="shared" si="15"/>
        <v>-3.0500000000000043</v>
      </c>
      <c r="AV220" s="84"/>
      <c r="AW220" s="83"/>
      <c r="AX220" s="82"/>
      <c r="AY220" s="114"/>
      <c r="BC220" s="82"/>
      <c r="BE220" s="82"/>
    </row>
    <row r="221" spans="1:57" s="115" customFormat="1">
      <c r="A221" s="81"/>
      <c r="B221" s="82"/>
      <c r="C221" s="82"/>
      <c r="D221" s="82"/>
      <c r="E221" s="83">
        <f t="shared" si="13"/>
        <v>0</v>
      </c>
      <c r="F221" s="84"/>
      <c r="G221" s="82">
        <f t="shared" si="14"/>
        <v>0</v>
      </c>
      <c r="H221" s="85"/>
      <c r="I221" s="83"/>
      <c r="J221" s="81"/>
      <c r="K221" s="84"/>
      <c r="L221" s="84"/>
      <c r="M221" s="86"/>
      <c r="N221" s="87"/>
      <c r="O221" s="87"/>
      <c r="P221" s="88"/>
      <c r="Q221" s="87"/>
      <c r="R221" s="14"/>
      <c r="S221" s="114"/>
      <c r="T221" s="439"/>
      <c r="U221" s="439"/>
      <c r="V221" s="439"/>
      <c r="W221" s="81"/>
      <c r="X221" s="91"/>
      <c r="Y221" s="14"/>
      <c r="Z221" s="14"/>
      <c r="AA221" s="14"/>
      <c r="AB221" s="14"/>
      <c r="AC221" s="14"/>
      <c r="AD221" s="81"/>
      <c r="AE221" s="92"/>
      <c r="AF221" s="92"/>
      <c r="AG221" s="92"/>
      <c r="AH221" s="93"/>
      <c r="AI221" s="14"/>
      <c r="AJ221" s="14"/>
      <c r="AK221" s="14"/>
      <c r="AL221" s="14"/>
      <c r="AM221" s="15"/>
      <c r="AN221" s="114"/>
      <c r="AO221" s="114"/>
      <c r="AP221" s="114"/>
      <c r="AQ221" s="94">
        <v>42839</v>
      </c>
      <c r="AR221" s="95">
        <v>51.4</v>
      </c>
      <c r="AS221" s="96">
        <v>9.75</v>
      </c>
      <c r="AT221" s="97">
        <f t="shared" si="12"/>
        <v>61.15</v>
      </c>
      <c r="AU221" s="83">
        <f t="shared" si="15"/>
        <v>5.9500000000000028</v>
      </c>
      <c r="AV221" s="84"/>
      <c r="AW221" s="83"/>
      <c r="AX221" s="82"/>
      <c r="AY221" s="114"/>
      <c r="BC221" s="82"/>
      <c r="BE221" s="82"/>
    </row>
    <row r="222" spans="1:57" s="115" customFormat="1">
      <c r="A222" s="81"/>
      <c r="B222" s="82"/>
      <c r="C222" s="82"/>
      <c r="D222" s="82"/>
      <c r="E222" s="83">
        <f t="shared" si="13"/>
        <v>0</v>
      </c>
      <c r="F222" s="84"/>
      <c r="G222" s="82">
        <f t="shared" si="14"/>
        <v>0</v>
      </c>
      <c r="H222" s="85"/>
      <c r="I222" s="83"/>
      <c r="J222" s="81"/>
      <c r="K222" s="84"/>
      <c r="L222" s="84"/>
      <c r="M222" s="86"/>
      <c r="N222" s="87"/>
      <c r="O222" s="87"/>
      <c r="P222" s="88"/>
      <c r="Q222" s="87"/>
      <c r="R222" s="14"/>
      <c r="S222" s="114"/>
      <c r="T222" s="439"/>
      <c r="U222" s="439"/>
      <c r="V222" s="439"/>
      <c r="W222" s="81"/>
      <c r="X222" s="91"/>
      <c r="Y222" s="14"/>
      <c r="Z222" s="14"/>
      <c r="AA222" s="14"/>
      <c r="AB222" s="14"/>
      <c r="AC222" s="14"/>
      <c r="AD222" s="81"/>
      <c r="AE222" s="92"/>
      <c r="AF222" s="92"/>
      <c r="AG222" s="92"/>
      <c r="AH222" s="93"/>
      <c r="AI222" s="14"/>
      <c r="AJ222" s="14"/>
      <c r="AK222" s="14"/>
      <c r="AL222" s="14"/>
      <c r="AM222" s="15"/>
      <c r="AN222" s="114"/>
      <c r="AO222" s="114"/>
      <c r="AP222" s="114"/>
      <c r="AQ222" s="94">
        <v>42846</v>
      </c>
      <c r="AR222" s="95">
        <v>46.1</v>
      </c>
      <c r="AS222" s="96">
        <v>11.05</v>
      </c>
      <c r="AT222" s="97">
        <f t="shared" si="12"/>
        <v>57.150000000000006</v>
      </c>
      <c r="AU222" s="83">
        <f t="shared" si="15"/>
        <v>-3.9999999999999929</v>
      </c>
      <c r="AV222" s="84"/>
      <c r="AW222" s="83"/>
      <c r="AX222" s="82"/>
      <c r="AY222" s="114"/>
      <c r="BC222" s="82"/>
      <c r="BE222" s="82"/>
    </row>
    <row r="223" spans="1:57" s="115" customFormat="1">
      <c r="A223" s="81"/>
      <c r="B223" s="82"/>
      <c r="C223" s="82"/>
      <c r="D223" s="82"/>
      <c r="E223" s="83">
        <f t="shared" si="13"/>
        <v>0</v>
      </c>
      <c r="F223" s="84"/>
      <c r="G223" s="82">
        <f t="shared" si="14"/>
        <v>0</v>
      </c>
      <c r="H223" s="85"/>
      <c r="I223" s="83"/>
      <c r="J223" s="81"/>
      <c r="K223" s="84"/>
      <c r="L223" s="84"/>
      <c r="M223" s="86"/>
      <c r="N223" s="87"/>
      <c r="O223" s="87"/>
      <c r="P223" s="88"/>
      <c r="Q223" s="87"/>
      <c r="R223" s="14"/>
      <c r="S223" s="114"/>
      <c r="T223" s="439"/>
      <c r="U223" s="439"/>
      <c r="V223" s="439"/>
      <c r="W223" s="81"/>
      <c r="X223" s="91"/>
      <c r="Y223" s="14"/>
      <c r="Z223" s="14"/>
      <c r="AA223" s="14"/>
      <c r="AB223" s="14"/>
      <c r="AC223" s="14"/>
      <c r="AD223" s="81"/>
      <c r="AE223" s="92"/>
      <c r="AF223" s="92"/>
      <c r="AG223" s="92"/>
      <c r="AH223" s="93"/>
      <c r="AI223" s="14"/>
      <c r="AJ223" s="14"/>
      <c r="AK223" s="14"/>
      <c r="AL223" s="14"/>
      <c r="AM223" s="15"/>
      <c r="AN223" s="114"/>
      <c r="AO223" s="114"/>
      <c r="AP223" s="114"/>
      <c r="AQ223" s="94">
        <v>42853</v>
      </c>
      <c r="AR223" s="95">
        <v>45.1</v>
      </c>
      <c r="AS223" s="96">
        <v>9.1</v>
      </c>
      <c r="AT223" s="97">
        <f t="shared" si="12"/>
        <v>54.2</v>
      </c>
      <c r="AU223" s="83">
        <f t="shared" si="15"/>
        <v>-2.9500000000000028</v>
      </c>
      <c r="AV223" s="84"/>
      <c r="AW223" s="83"/>
      <c r="AX223" s="82"/>
      <c r="AY223" s="114"/>
      <c r="BC223" s="82"/>
      <c r="BE223" s="82"/>
    </row>
    <row r="224" spans="1:57" s="115" customFormat="1">
      <c r="A224" s="81"/>
      <c r="B224" s="82"/>
      <c r="C224" s="82"/>
      <c r="D224" s="82"/>
      <c r="E224" s="83">
        <f t="shared" si="13"/>
        <v>0</v>
      </c>
      <c r="F224" s="84"/>
      <c r="G224" s="82">
        <f t="shared" si="14"/>
        <v>0</v>
      </c>
      <c r="H224" s="85"/>
      <c r="I224" s="83"/>
      <c r="J224" s="81"/>
      <c r="K224" s="84"/>
      <c r="L224" s="84"/>
      <c r="M224" s="86"/>
      <c r="N224" s="87"/>
      <c r="O224" s="87"/>
      <c r="P224" s="88"/>
      <c r="Q224" s="87"/>
      <c r="R224" s="14"/>
      <c r="S224" s="114"/>
      <c r="T224" s="439"/>
      <c r="U224" s="439"/>
      <c r="V224" s="439"/>
      <c r="W224" s="81"/>
      <c r="X224" s="91"/>
      <c r="Y224" s="14"/>
      <c r="Z224" s="14"/>
      <c r="AA224" s="14"/>
      <c r="AB224" s="14"/>
      <c r="AC224" s="14"/>
      <c r="AD224" s="81"/>
      <c r="AE224" s="92"/>
      <c r="AF224" s="92"/>
      <c r="AG224" s="92"/>
      <c r="AH224" s="93"/>
      <c r="AI224" s="14"/>
      <c r="AJ224" s="14"/>
      <c r="AK224" s="14"/>
      <c r="AL224" s="14"/>
      <c r="AM224" s="15"/>
      <c r="AN224" s="114"/>
      <c r="AO224" s="114"/>
      <c r="AP224" s="114"/>
      <c r="AQ224" s="94">
        <v>42860</v>
      </c>
      <c r="AR224" s="95">
        <v>42.5</v>
      </c>
      <c r="AS224" s="96">
        <v>11.15</v>
      </c>
      <c r="AT224" s="97">
        <f t="shared" si="12"/>
        <v>53.65</v>
      </c>
      <c r="AU224" s="83">
        <f t="shared" si="15"/>
        <v>-0.55000000000000426</v>
      </c>
      <c r="AV224" s="84"/>
      <c r="AW224" s="83"/>
      <c r="AX224" s="82"/>
      <c r="AY224" s="114"/>
      <c r="BC224" s="82"/>
      <c r="BE224" s="82"/>
    </row>
    <row r="225" spans="1:57" s="115" customFormat="1">
      <c r="A225" s="81"/>
      <c r="B225" s="82"/>
      <c r="C225" s="82"/>
      <c r="D225" s="82"/>
      <c r="E225" s="83">
        <f t="shared" si="13"/>
        <v>0</v>
      </c>
      <c r="F225" s="84"/>
      <c r="G225" s="82">
        <f t="shared" si="14"/>
        <v>0</v>
      </c>
      <c r="H225" s="85"/>
      <c r="I225" s="83"/>
      <c r="J225" s="81"/>
      <c r="K225" s="84"/>
      <c r="L225" s="84"/>
      <c r="M225" s="86"/>
      <c r="N225" s="87"/>
      <c r="O225" s="87"/>
      <c r="P225" s="88"/>
      <c r="Q225" s="87"/>
      <c r="R225" s="14"/>
      <c r="S225" s="114"/>
      <c r="T225" s="439"/>
      <c r="U225" s="439"/>
      <c r="V225" s="439"/>
      <c r="W225" s="81"/>
      <c r="X225" s="91"/>
      <c r="Y225" s="14"/>
      <c r="Z225" s="14"/>
      <c r="AA225" s="14"/>
      <c r="AB225" s="14"/>
      <c r="AC225" s="14"/>
      <c r="AD225" s="81"/>
      <c r="AE225" s="92"/>
      <c r="AF225" s="92"/>
      <c r="AG225" s="92"/>
      <c r="AH225" s="93"/>
      <c r="AI225" s="14"/>
      <c r="AJ225" s="14"/>
      <c r="AK225" s="14"/>
      <c r="AL225" s="14"/>
      <c r="AM225" s="15"/>
      <c r="AN225" s="114"/>
      <c r="AO225" s="114"/>
      <c r="AP225" s="114"/>
      <c r="AQ225" s="94">
        <v>42867</v>
      </c>
      <c r="AR225" s="95">
        <v>39.700000000000003</v>
      </c>
      <c r="AS225" s="96">
        <v>8.23</v>
      </c>
      <c r="AT225" s="97">
        <f t="shared" si="12"/>
        <v>47.930000000000007</v>
      </c>
      <c r="AU225" s="83">
        <f t="shared" si="15"/>
        <v>-5.7199999999999918</v>
      </c>
      <c r="AV225" s="84"/>
      <c r="AW225" s="83"/>
      <c r="AX225" s="82"/>
      <c r="AY225" s="114"/>
      <c r="BC225" s="82"/>
      <c r="BE225" s="82"/>
    </row>
    <row r="226" spans="1:57" s="115" customFormat="1">
      <c r="A226" s="81"/>
      <c r="B226" s="82"/>
      <c r="C226" s="82"/>
      <c r="D226" s="82"/>
      <c r="E226" s="83">
        <f t="shared" si="13"/>
        <v>0</v>
      </c>
      <c r="F226" s="84"/>
      <c r="G226" s="82">
        <f t="shared" si="14"/>
        <v>0</v>
      </c>
      <c r="H226" s="85"/>
      <c r="I226" s="83"/>
      <c r="J226" s="81"/>
      <c r="K226" s="84"/>
      <c r="L226" s="84"/>
      <c r="M226" s="86"/>
      <c r="N226" s="87"/>
      <c r="O226" s="87"/>
      <c r="P226" s="88"/>
      <c r="Q226" s="87"/>
      <c r="R226" s="14"/>
      <c r="S226" s="114"/>
      <c r="T226" s="439"/>
      <c r="U226" s="439"/>
      <c r="V226" s="439"/>
      <c r="W226" s="81"/>
      <c r="X226" s="91"/>
      <c r="Y226" s="14"/>
      <c r="Z226" s="14"/>
      <c r="AA226" s="14"/>
      <c r="AB226" s="14"/>
      <c r="AC226" s="14"/>
      <c r="AD226" s="81"/>
      <c r="AE226" s="92"/>
      <c r="AF226" s="92"/>
      <c r="AG226" s="92"/>
      <c r="AH226" s="93"/>
      <c r="AI226" s="14"/>
      <c r="AJ226" s="14"/>
      <c r="AK226" s="14"/>
      <c r="AL226" s="14"/>
      <c r="AM226" s="15"/>
      <c r="AN226" s="114"/>
      <c r="AO226" s="114"/>
      <c r="AP226" s="114"/>
      <c r="AQ226" s="94">
        <v>42874</v>
      </c>
      <c r="AR226" s="95">
        <v>39.1</v>
      </c>
      <c r="AS226" s="96">
        <v>6.93</v>
      </c>
      <c r="AT226" s="97">
        <f t="shared" si="12"/>
        <v>46.03</v>
      </c>
      <c r="AU226" s="83">
        <f t="shared" si="15"/>
        <v>-1.9000000000000057</v>
      </c>
      <c r="AV226" s="84"/>
      <c r="AW226" s="83"/>
      <c r="AX226" s="82"/>
      <c r="AY226" s="114"/>
      <c r="BC226" s="82"/>
      <c r="BE226" s="82"/>
    </row>
    <row r="227" spans="1:57" s="115" customFormat="1">
      <c r="A227" s="81"/>
      <c r="B227" s="82"/>
      <c r="C227" s="82"/>
      <c r="D227" s="82"/>
      <c r="E227" s="83">
        <f t="shared" si="13"/>
        <v>0</v>
      </c>
      <c r="F227" s="84"/>
      <c r="G227" s="82">
        <f t="shared" si="14"/>
        <v>0</v>
      </c>
      <c r="H227" s="85"/>
      <c r="I227" s="83"/>
      <c r="J227" s="81"/>
      <c r="K227" s="84"/>
      <c r="L227" s="84"/>
      <c r="M227" s="86"/>
      <c r="N227" s="87"/>
      <c r="O227" s="87"/>
      <c r="P227" s="88"/>
      <c r="Q227" s="87"/>
      <c r="R227" s="14"/>
      <c r="S227" s="114"/>
      <c r="T227" s="439"/>
      <c r="U227" s="439"/>
      <c r="V227" s="439"/>
      <c r="W227" s="81"/>
      <c r="X227" s="91"/>
      <c r="Y227" s="14"/>
      <c r="Z227" s="14"/>
      <c r="AA227" s="14"/>
      <c r="AB227" s="14"/>
      <c r="AC227" s="14"/>
      <c r="AD227" s="81"/>
      <c r="AE227" s="92"/>
      <c r="AF227" s="92"/>
      <c r="AG227" s="92"/>
      <c r="AH227" s="93"/>
      <c r="AI227" s="14"/>
      <c r="AJ227" s="14"/>
      <c r="AK227" s="14"/>
      <c r="AL227" s="14"/>
      <c r="AM227" s="15"/>
      <c r="AN227" s="114"/>
      <c r="AO227" s="114"/>
      <c r="AP227" s="114"/>
      <c r="AQ227" s="94">
        <v>42881</v>
      </c>
      <c r="AR227" s="95">
        <v>39.299999999999997</v>
      </c>
      <c r="AS227" s="96">
        <v>8.5</v>
      </c>
      <c r="AT227" s="97">
        <f t="shared" si="12"/>
        <v>47.8</v>
      </c>
      <c r="AU227" s="83">
        <f t="shared" si="15"/>
        <v>1.769999999999996</v>
      </c>
      <c r="AV227" s="84"/>
      <c r="AW227" s="83"/>
      <c r="AX227" s="82"/>
      <c r="AY227" s="114"/>
      <c r="BC227" s="82"/>
      <c r="BE227" s="82"/>
    </row>
    <row r="228" spans="1:57" s="115" customFormat="1">
      <c r="A228" s="81"/>
      <c r="B228" s="82"/>
      <c r="C228" s="82"/>
      <c r="D228" s="82"/>
      <c r="E228" s="83">
        <f t="shared" si="13"/>
        <v>0</v>
      </c>
      <c r="F228" s="84"/>
      <c r="G228" s="82">
        <f t="shared" si="14"/>
        <v>0</v>
      </c>
      <c r="H228" s="85"/>
      <c r="I228" s="83"/>
      <c r="J228" s="81"/>
      <c r="K228" s="84"/>
      <c r="L228" s="84"/>
      <c r="M228" s="86"/>
      <c r="N228" s="87"/>
      <c r="O228" s="87"/>
      <c r="P228" s="88"/>
      <c r="Q228" s="87"/>
      <c r="R228" s="14"/>
      <c r="S228" s="114"/>
      <c r="T228" s="439"/>
      <c r="U228" s="439"/>
      <c r="V228" s="439"/>
      <c r="W228" s="81"/>
      <c r="X228" s="91"/>
      <c r="Y228" s="14"/>
      <c r="Z228" s="14"/>
      <c r="AA228" s="14"/>
      <c r="AB228" s="14"/>
      <c r="AC228" s="14"/>
      <c r="AD228" s="81"/>
      <c r="AE228" s="92"/>
      <c r="AF228" s="92"/>
      <c r="AG228" s="92"/>
      <c r="AH228" s="93"/>
      <c r="AI228" s="14"/>
      <c r="AJ228" s="14"/>
      <c r="AK228" s="14"/>
      <c r="AL228" s="14"/>
      <c r="AM228" s="15"/>
      <c r="AN228" s="114"/>
      <c r="AO228" s="114"/>
      <c r="AP228" s="114"/>
      <c r="AQ228" s="94">
        <v>42895</v>
      </c>
      <c r="AR228" s="95">
        <v>37.1</v>
      </c>
      <c r="AS228" s="96">
        <v>8.49</v>
      </c>
      <c r="AT228" s="97">
        <f t="shared" si="12"/>
        <v>45.59</v>
      </c>
      <c r="AU228" s="83">
        <f t="shared" si="15"/>
        <v>-2.2099999999999937</v>
      </c>
      <c r="AV228" s="84"/>
      <c r="AW228" s="83"/>
      <c r="AX228" s="82"/>
      <c r="AY228" s="114"/>
      <c r="BC228" s="82"/>
      <c r="BE228" s="82"/>
    </row>
    <row r="229" spans="1:57" s="115" customFormat="1">
      <c r="A229" s="81"/>
      <c r="B229" s="82"/>
      <c r="C229" s="82"/>
      <c r="D229" s="82"/>
      <c r="E229" s="83">
        <f t="shared" si="13"/>
        <v>0</v>
      </c>
      <c r="F229" s="84"/>
      <c r="G229" s="82">
        <f t="shared" si="14"/>
        <v>0</v>
      </c>
      <c r="H229" s="85"/>
      <c r="I229" s="83"/>
      <c r="J229" s="81"/>
      <c r="K229" s="84"/>
      <c r="L229" s="84"/>
      <c r="M229" s="86"/>
      <c r="N229" s="87"/>
      <c r="O229" s="87"/>
      <c r="P229" s="88"/>
      <c r="Q229" s="87"/>
      <c r="R229" s="14"/>
      <c r="S229" s="114"/>
      <c r="T229" s="439"/>
      <c r="U229" s="439"/>
      <c r="V229" s="439"/>
      <c r="W229" s="81"/>
      <c r="X229" s="91"/>
      <c r="Y229" s="14"/>
      <c r="Z229" s="14"/>
      <c r="AA229" s="14"/>
      <c r="AB229" s="14"/>
      <c r="AC229" s="14"/>
      <c r="AD229" s="81"/>
      <c r="AE229" s="92"/>
      <c r="AF229" s="92"/>
      <c r="AG229" s="92"/>
      <c r="AH229" s="93"/>
      <c r="AI229" s="14"/>
      <c r="AJ229" s="14"/>
      <c r="AK229" s="14"/>
      <c r="AL229" s="14"/>
      <c r="AM229" s="15"/>
      <c r="AN229" s="114"/>
      <c r="AO229" s="114"/>
      <c r="AP229" s="114"/>
      <c r="AQ229" s="94">
        <v>42902</v>
      </c>
      <c r="AR229" s="95">
        <v>35.5</v>
      </c>
      <c r="AS229" s="96">
        <v>10.52</v>
      </c>
      <c r="AT229" s="97">
        <f t="shared" si="12"/>
        <v>46.019999999999996</v>
      </c>
      <c r="AU229" s="83">
        <f t="shared" si="15"/>
        <v>0.42999999999999261</v>
      </c>
      <c r="AV229" s="84"/>
      <c r="AW229" s="83"/>
      <c r="AX229" s="82"/>
      <c r="AY229" s="114"/>
      <c r="BC229" s="82"/>
      <c r="BE229" s="82"/>
    </row>
    <row r="230" spans="1:57" s="115" customFormat="1">
      <c r="A230" s="81"/>
      <c r="B230" s="82"/>
      <c r="C230" s="82"/>
      <c r="D230" s="82"/>
      <c r="E230" s="83">
        <f t="shared" si="13"/>
        <v>0</v>
      </c>
      <c r="F230" s="84"/>
      <c r="G230" s="82">
        <f t="shared" si="14"/>
        <v>0</v>
      </c>
      <c r="H230" s="85"/>
      <c r="I230" s="83"/>
      <c r="J230" s="81"/>
      <c r="K230" s="84"/>
      <c r="L230" s="84"/>
      <c r="M230" s="86"/>
      <c r="N230" s="87"/>
      <c r="O230" s="87"/>
      <c r="P230" s="88"/>
      <c r="Q230" s="87"/>
      <c r="R230" s="14"/>
      <c r="S230" s="114"/>
      <c r="T230" s="439"/>
      <c r="U230" s="439"/>
      <c r="V230" s="439"/>
      <c r="W230" s="81"/>
      <c r="X230" s="91"/>
      <c r="Y230" s="14"/>
      <c r="Z230" s="14"/>
      <c r="AA230" s="14"/>
      <c r="AB230" s="14"/>
      <c r="AC230" s="14"/>
      <c r="AD230" s="81"/>
      <c r="AE230" s="92"/>
      <c r="AF230" s="92"/>
      <c r="AG230" s="92"/>
      <c r="AH230" s="93"/>
      <c r="AI230" s="14"/>
      <c r="AJ230" s="14"/>
      <c r="AK230" s="14"/>
      <c r="AL230" s="14"/>
      <c r="AM230" s="15"/>
      <c r="AN230" s="114"/>
      <c r="AO230" s="114"/>
      <c r="AP230" s="114"/>
      <c r="AQ230" s="94">
        <v>42909</v>
      </c>
      <c r="AR230" s="95">
        <v>34.799999999999997</v>
      </c>
      <c r="AS230" s="96">
        <v>10.050000000000001</v>
      </c>
      <c r="AT230" s="97">
        <f t="shared" si="12"/>
        <v>44.849999999999994</v>
      </c>
      <c r="AU230" s="83">
        <f t="shared" si="15"/>
        <v>-1.1700000000000017</v>
      </c>
      <c r="AV230" s="84"/>
      <c r="AW230" s="83"/>
      <c r="AX230" s="82"/>
      <c r="AY230" s="114"/>
      <c r="BC230" s="82"/>
      <c r="BE230" s="82"/>
    </row>
    <row r="231" spans="1:57" s="115" customFormat="1">
      <c r="A231" s="81"/>
      <c r="B231" s="82"/>
      <c r="C231" s="82"/>
      <c r="D231" s="82"/>
      <c r="E231" s="83">
        <f t="shared" si="13"/>
        <v>0</v>
      </c>
      <c r="F231" s="84"/>
      <c r="G231" s="82"/>
      <c r="H231" s="85"/>
      <c r="I231" s="83"/>
      <c r="J231" s="81"/>
      <c r="K231" s="84"/>
      <c r="L231" s="84"/>
      <c r="M231" s="86"/>
      <c r="N231" s="87"/>
      <c r="O231" s="87"/>
      <c r="P231" s="88"/>
      <c r="Q231" s="87"/>
      <c r="R231" s="14"/>
      <c r="S231" s="114"/>
      <c r="T231" s="439"/>
      <c r="U231" s="439"/>
      <c r="V231" s="439"/>
      <c r="W231" s="81"/>
      <c r="X231" s="91"/>
      <c r="Y231" s="14"/>
      <c r="Z231" s="14"/>
      <c r="AA231" s="14"/>
      <c r="AB231" s="14"/>
      <c r="AC231" s="14"/>
      <c r="AD231" s="81"/>
      <c r="AE231" s="92"/>
      <c r="AF231" s="92"/>
      <c r="AG231" s="92"/>
      <c r="AH231" s="93"/>
      <c r="AI231" s="14"/>
      <c r="AJ231" s="14"/>
      <c r="AK231" s="14"/>
      <c r="AL231" s="14"/>
      <c r="AM231" s="15"/>
      <c r="AN231" s="114"/>
      <c r="AO231" s="114"/>
      <c r="AP231" s="114"/>
      <c r="AQ231" s="94">
        <v>42916</v>
      </c>
      <c r="AR231" s="95">
        <v>36.1</v>
      </c>
      <c r="AS231" s="96">
        <v>9.3800000000000008</v>
      </c>
      <c r="AT231" s="97">
        <f t="shared" si="12"/>
        <v>45.480000000000004</v>
      </c>
      <c r="AU231" s="83">
        <f t="shared" si="15"/>
        <v>0.63000000000000966</v>
      </c>
      <c r="AV231" s="84"/>
      <c r="AW231" s="83"/>
      <c r="AX231" s="82"/>
      <c r="AY231" s="114"/>
      <c r="BC231" s="82"/>
      <c r="BE231" s="82"/>
    </row>
    <row r="232" spans="1:57" s="115" customFormat="1">
      <c r="A232" s="81"/>
      <c r="B232" s="82"/>
      <c r="C232" s="82"/>
      <c r="D232" s="82"/>
      <c r="E232" s="83">
        <f t="shared" si="13"/>
        <v>0</v>
      </c>
      <c r="F232" s="84"/>
      <c r="G232" s="82"/>
      <c r="H232" s="85"/>
      <c r="I232" s="83"/>
      <c r="J232" s="81"/>
      <c r="K232" s="84"/>
      <c r="L232" s="84"/>
      <c r="M232" s="86"/>
      <c r="N232" s="87"/>
      <c r="O232" s="87"/>
      <c r="P232" s="88"/>
      <c r="Q232" s="87"/>
      <c r="R232" s="14"/>
      <c r="S232" s="114"/>
      <c r="T232" s="439"/>
      <c r="U232" s="439"/>
      <c r="V232" s="439"/>
      <c r="W232" s="81"/>
      <c r="X232" s="91"/>
      <c r="Y232" s="14"/>
      <c r="Z232" s="14"/>
      <c r="AA232" s="14"/>
      <c r="AB232" s="14"/>
      <c r="AC232" s="14"/>
      <c r="AD232" s="81"/>
      <c r="AE232" s="92"/>
      <c r="AF232" s="92"/>
      <c r="AG232" s="92"/>
      <c r="AH232" s="93"/>
      <c r="AI232" s="14"/>
      <c r="AJ232" s="14"/>
      <c r="AK232" s="14"/>
      <c r="AL232" s="14"/>
      <c r="AM232" s="15"/>
      <c r="AN232" s="114"/>
      <c r="AO232" s="114"/>
      <c r="AP232" s="114"/>
      <c r="AQ232" s="94">
        <v>42923</v>
      </c>
      <c r="AR232" s="95">
        <v>35.200000000000003</v>
      </c>
      <c r="AS232" s="96">
        <v>10.6</v>
      </c>
      <c r="AT232" s="97">
        <f t="shared" si="12"/>
        <v>45.800000000000004</v>
      </c>
      <c r="AU232" s="83">
        <f t="shared" si="15"/>
        <v>0.32000000000000028</v>
      </c>
      <c r="AV232" s="84"/>
      <c r="AW232" s="83"/>
      <c r="AX232" s="82"/>
      <c r="AY232" s="114"/>
      <c r="BC232" s="82"/>
      <c r="BE232" s="82"/>
    </row>
    <row r="233" spans="1:57" s="115" customFormat="1">
      <c r="A233" s="81"/>
      <c r="B233" s="82"/>
      <c r="C233" s="82"/>
      <c r="D233" s="82"/>
      <c r="E233" s="83">
        <f t="shared" si="13"/>
        <v>0</v>
      </c>
      <c r="F233" s="84"/>
      <c r="G233" s="82"/>
      <c r="H233" s="85"/>
      <c r="I233" s="83"/>
      <c r="J233" s="81"/>
      <c r="K233" s="84"/>
      <c r="L233" s="84"/>
      <c r="M233" s="86"/>
      <c r="N233" s="87"/>
      <c r="O233" s="87"/>
      <c r="P233" s="88"/>
      <c r="Q233" s="87"/>
      <c r="R233" s="14"/>
      <c r="S233" s="114"/>
      <c r="T233" s="439"/>
      <c r="U233" s="439"/>
      <c r="V233" s="439"/>
      <c r="W233" s="81"/>
      <c r="X233" s="91"/>
      <c r="Y233" s="14"/>
      <c r="Z233" s="14"/>
      <c r="AA233" s="14"/>
      <c r="AB233" s="14"/>
      <c r="AC233" s="14"/>
      <c r="AD233" s="81"/>
      <c r="AE233" s="92"/>
      <c r="AF233" s="92"/>
      <c r="AG233" s="92"/>
      <c r="AH233" s="93"/>
      <c r="AI233" s="14"/>
      <c r="AJ233" s="14"/>
      <c r="AK233" s="14"/>
      <c r="AL233" s="14"/>
      <c r="AM233" s="15"/>
      <c r="AN233" s="114"/>
      <c r="AO233" s="114"/>
      <c r="AP233" s="114"/>
      <c r="AQ233" s="94">
        <v>42930</v>
      </c>
      <c r="AR233" s="95">
        <v>37.799999999999997</v>
      </c>
      <c r="AS233" s="96">
        <v>12.19</v>
      </c>
      <c r="AT233" s="97">
        <f t="shared" si="12"/>
        <v>49.989999999999995</v>
      </c>
      <c r="AU233" s="83">
        <f t="shared" si="15"/>
        <v>4.1899999999999906</v>
      </c>
      <c r="AV233" s="84"/>
      <c r="AW233" s="83"/>
      <c r="AX233" s="82"/>
      <c r="AY233" s="114"/>
      <c r="BC233" s="82"/>
      <c r="BE233" s="82"/>
    </row>
    <row r="234" spans="1:57" s="115" customFormat="1">
      <c r="A234" s="81"/>
      <c r="B234" s="82"/>
      <c r="C234" s="82"/>
      <c r="D234" s="82"/>
      <c r="E234" s="83">
        <f t="shared" si="13"/>
        <v>0</v>
      </c>
      <c r="F234" s="84"/>
      <c r="G234" s="82"/>
      <c r="H234" s="85"/>
      <c r="I234" s="83"/>
      <c r="J234" s="81"/>
      <c r="K234" s="84"/>
      <c r="L234" s="84"/>
      <c r="M234" s="86"/>
      <c r="N234" s="87"/>
      <c r="O234" s="87"/>
      <c r="P234" s="88"/>
      <c r="Q234" s="87"/>
      <c r="R234" s="14"/>
      <c r="S234" s="114"/>
      <c r="T234" s="439"/>
      <c r="U234" s="439"/>
      <c r="V234" s="439"/>
      <c r="W234" s="81"/>
      <c r="X234" s="91"/>
      <c r="Y234" s="14"/>
      <c r="Z234" s="14"/>
      <c r="AA234" s="14"/>
      <c r="AB234" s="14"/>
      <c r="AC234" s="14"/>
      <c r="AD234" s="81"/>
      <c r="AE234" s="92"/>
      <c r="AF234" s="92"/>
      <c r="AG234" s="92"/>
      <c r="AH234" s="93"/>
      <c r="AI234" s="14"/>
      <c r="AJ234" s="14"/>
      <c r="AK234" s="14"/>
      <c r="AL234" s="14"/>
      <c r="AM234" s="15"/>
      <c r="AN234" s="114"/>
      <c r="AO234" s="114"/>
      <c r="AP234" s="114"/>
      <c r="AQ234" s="94">
        <v>42937</v>
      </c>
      <c r="AR234" s="95">
        <v>42.5</v>
      </c>
      <c r="AS234" s="96">
        <v>10.35</v>
      </c>
      <c r="AT234" s="97">
        <f t="shared" si="12"/>
        <v>52.85</v>
      </c>
      <c r="AU234" s="83">
        <f t="shared" si="15"/>
        <v>2.8600000000000065</v>
      </c>
      <c r="AV234" s="84"/>
      <c r="AW234" s="83"/>
      <c r="AX234" s="82"/>
      <c r="AY234" s="114"/>
      <c r="BC234" s="82"/>
      <c r="BE234" s="82"/>
    </row>
    <row r="235" spans="1:57" s="115" customFormat="1">
      <c r="A235" s="81"/>
      <c r="B235" s="82"/>
      <c r="C235" s="82"/>
      <c r="D235" s="82"/>
      <c r="E235" s="83"/>
      <c r="F235" s="84"/>
      <c r="G235" s="82"/>
      <c r="H235" s="85"/>
      <c r="I235" s="83"/>
      <c r="J235" s="81"/>
      <c r="K235" s="84"/>
      <c r="L235" s="84"/>
      <c r="M235" s="86"/>
      <c r="N235" s="87"/>
      <c r="O235" s="87"/>
      <c r="P235" s="88"/>
      <c r="Q235" s="87"/>
      <c r="R235" s="14"/>
      <c r="S235" s="114"/>
      <c r="T235" s="439"/>
      <c r="U235" s="439"/>
      <c r="V235" s="439"/>
      <c r="W235" s="81"/>
      <c r="X235" s="91"/>
      <c r="Y235" s="14"/>
      <c r="Z235" s="14"/>
      <c r="AA235" s="14"/>
      <c r="AB235" s="14"/>
      <c r="AC235" s="14"/>
      <c r="AD235" s="81"/>
      <c r="AE235" s="92"/>
      <c r="AF235" s="92"/>
      <c r="AG235" s="92"/>
      <c r="AH235" s="93"/>
      <c r="AI235" s="14"/>
      <c r="AJ235" s="14"/>
      <c r="AK235" s="14"/>
      <c r="AL235" s="14"/>
      <c r="AM235" s="15"/>
      <c r="AN235" s="114"/>
      <c r="AO235" s="114"/>
      <c r="AP235" s="114"/>
      <c r="AQ235" s="94">
        <v>42944</v>
      </c>
      <c r="AR235" s="95">
        <v>44.5</v>
      </c>
      <c r="AS235" s="96">
        <v>12.77</v>
      </c>
      <c r="AT235" s="97">
        <f t="shared" si="12"/>
        <v>57.269999999999996</v>
      </c>
      <c r="AU235" s="83">
        <f t="shared" si="15"/>
        <v>4.4199999999999946</v>
      </c>
      <c r="AV235" s="84"/>
      <c r="AW235" s="83"/>
      <c r="AX235" s="82"/>
      <c r="AY235" s="114"/>
      <c r="BC235" s="82"/>
      <c r="BE235" s="82"/>
    </row>
    <row r="236" spans="1:57" s="115" customFormat="1">
      <c r="A236" s="81"/>
      <c r="B236" s="82"/>
      <c r="C236" s="82"/>
      <c r="D236" s="82"/>
      <c r="E236" s="83"/>
      <c r="F236" s="84"/>
      <c r="G236" s="82"/>
      <c r="H236" s="85"/>
      <c r="I236" s="83"/>
      <c r="J236" s="81"/>
      <c r="K236" s="84"/>
      <c r="L236" s="84"/>
      <c r="M236" s="86"/>
      <c r="N236" s="87"/>
      <c r="O236" s="87"/>
      <c r="P236" s="88"/>
      <c r="Q236" s="87"/>
      <c r="R236" s="14"/>
      <c r="S236" s="114"/>
      <c r="T236" s="439"/>
      <c r="U236" s="439"/>
      <c r="V236" s="439"/>
      <c r="W236" s="81"/>
      <c r="X236" s="91"/>
      <c r="Y236" s="14"/>
      <c r="Z236" s="14"/>
      <c r="AA236" s="14"/>
      <c r="AB236" s="14"/>
      <c r="AC236" s="14"/>
      <c r="AD236" s="81"/>
      <c r="AE236" s="92"/>
      <c r="AF236" s="92"/>
      <c r="AG236" s="92"/>
      <c r="AH236" s="93"/>
      <c r="AI236" s="14"/>
      <c r="AJ236" s="14"/>
      <c r="AK236" s="14"/>
      <c r="AL236" s="14"/>
      <c r="AM236" s="15"/>
      <c r="AN236" s="114"/>
      <c r="AO236" s="114"/>
      <c r="AP236" s="114"/>
      <c r="AQ236" s="94">
        <v>42951</v>
      </c>
      <c r="AR236" s="95">
        <v>43.9</v>
      </c>
      <c r="AS236" s="96">
        <v>13</v>
      </c>
      <c r="AT236" s="97">
        <f t="shared" si="12"/>
        <v>56.9</v>
      </c>
      <c r="AU236" s="83">
        <f t="shared" si="15"/>
        <v>-0.36999999999999744</v>
      </c>
      <c r="AV236" s="84"/>
      <c r="AW236" s="83"/>
      <c r="AX236" s="82"/>
      <c r="AY236" s="114"/>
      <c r="BC236" s="82"/>
      <c r="BE236" s="82"/>
    </row>
    <row r="237" spans="1:57" s="115" customFormat="1">
      <c r="A237" s="81"/>
      <c r="B237" s="82"/>
      <c r="C237" s="82"/>
      <c r="D237" s="82"/>
      <c r="E237" s="83"/>
      <c r="F237" s="84"/>
      <c r="G237" s="82"/>
      <c r="H237" s="85"/>
      <c r="I237" s="83"/>
      <c r="J237" s="81"/>
      <c r="K237" s="84"/>
      <c r="L237" s="84"/>
      <c r="M237" s="86"/>
      <c r="N237" s="87"/>
      <c r="O237" s="87"/>
      <c r="P237" s="88"/>
      <c r="Q237" s="87"/>
      <c r="R237" s="14"/>
      <c r="S237" s="114"/>
      <c r="T237" s="439"/>
      <c r="U237" s="439"/>
      <c r="V237" s="439"/>
      <c r="W237" s="81"/>
      <c r="X237" s="91"/>
      <c r="Y237" s="14"/>
      <c r="Z237" s="14"/>
      <c r="AA237" s="14"/>
      <c r="AB237" s="14"/>
      <c r="AC237" s="14"/>
      <c r="AD237" s="81"/>
      <c r="AE237" s="92"/>
      <c r="AF237" s="92"/>
      <c r="AG237" s="92"/>
      <c r="AH237" s="93"/>
      <c r="AI237" s="14"/>
      <c r="AJ237" s="14"/>
      <c r="AK237" s="14"/>
      <c r="AL237" s="14"/>
      <c r="AM237" s="15"/>
      <c r="AN237" s="114"/>
      <c r="AO237" s="114"/>
      <c r="AP237" s="114"/>
      <c r="AQ237" s="94">
        <v>42958</v>
      </c>
      <c r="AR237" s="95">
        <v>43.4</v>
      </c>
      <c r="AS237" s="96">
        <v>12.58</v>
      </c>
      <c r="AT237" s="97">
        <f t="shared" si="12"/>
        <v>55.98</v>
      </c>
      <c r="AU237" s="83">
        <f t="shared" si="15"/>
        <v>-0.92000000000000171</v>
      </c>
      <c r="AV237" s="84"/>
      <c r="AW237" s="83"/>
      <c r="AX237" s="82"/>
      <c r="AY237" s="114"/>
      <c r="BC237" s="82"/>
      <c r="BE237" s="82"/>
    </row>
    <row r="238" spans="1:57" s="115" customFormat="1">
      <c r="A238" s="81"/>
      <c r="B238" s="82"/>
      <c r="C238" s="82"/>
      <c r="D238" s="82"/>
      <c r="E238" s="83"/>
      <c r="F238" s="84"/>
      <c r="G238" s="82"/>
      <c r="H238" s="85"/>
      <c r="I238" s="83"/>
      <c r="J238" s="81"/>
      <c r="K238" s="84"/>
      <c r="L238" s="84"/>
      <c r="M238" s="86"/>
      <c r="N238" s="87"/>
      <c r="O238" s="87"/>
      <c r="P238" s="88"/>
      <c r="Q238" s="87"/>
      <c r="R238" s="14"/>
      <c r="S238" s="114"/>
      <c r="T238" s="439"/>
      <c r="U238" s="439"/>
      <c r="V238" s="439"/>
      <c r="W238" s="81"/>
      <c r="X238" s="91"/>
      <c r="Y238" s="14"/>
      <c r="Z238" s="14"/>
      <c r="AA238" s="14"/>
      <c r="AB238" s="14"/>
      <c r="AC238" s="14"/>
      <c r="AD238" s="81"/>
      <c r="AE238" s="92"/>
      <c r="AF238" s="92"/>
      <c r="AG238" s="92"/>
      <c r="AH238" s="93"/>
      <c r="AI238" s="14"/>
      <c r="AJ238" s="14"/>
      <c r="AK238" s="14"/>
      <c r="AL238" s="14"/>
      <c r="AM238" s="15"/>
      <c r="AN238" s="114"/>
      <c r="AO238" s="114"/>
      <c r="AP238" s="114"/>
      <c r="AQ238" s="94">
        <v>42965</v>
      </c>
      <c r="AR238" s="95">
        <v>50.5</v>
      </c>
      <c r="AS238" s="96">
        <v>14.35</v>
      </c>
      <c r="AT238" s="97">
        <f t="shared" si="12"/>
        <v>64.849999999999994</v>
      </c>
      <c r="AU238" s="83">
        <f t="shared" si="15"/>
        <v>8.8699999999999974</v>
      </c>
      <c r="AV238" s="84"/>
      <c r="AW238" s="83"/>
      <c r="AX238" s="82"/>
      <c r="AY238" s="114"/>
      <c r="BC238" s="82"/>
      <c r="BE238" s="82"/>
    </row>
    <row r="239" spans="1:57" s="115" customFormat="1">
      <c r="A239" s="81"/>
      <c r="B239" s="82"/>
      <c r="C239" s="82"/>
      <c r="D239" s="82"/>
      <c r="E239" s="83"/>
      <c r="F239" s="84"/>
      <c r="G239" s="82"/>
      <c r="H239" s="85"/>
      <c r="I239" s="83"/>
      <c r="J239" s="81"/>
      <c r="K239" s="84"/>
      <c r="L239" s="84"/>
      <c r="M239" s="86"/>
      <c r="N239" s="87"/>
      <c r="O239" s="87"/>
      <c r="P239" s="88"/>
      <c r="Q239" s="87"/>
      <c r="R239" s="14"/>
      <c r="S239" s="114"/>
      <c r="T239" s="439"/>
      <c r="U239" s="439"/>
      <c r="V239" s="439"/>
      <c r="W239" s="81"/>
      <c r="X239" s="91"/>
      <c r="Y239" s="14"/>
      <c r="Z239" s="14"/>
      <c r="AA239" s="14"/>
      <c r="AB239" s="14"/>
      <c r="AC239" s="14"/>
      <c r="AD239" s="81"/>
      <c r="AE239" s="92"/>
      <c r="AF239" s="92"/>
      <c r="AG239" s="92"/>
      <c r="AH239" s="93"/>
      <c r="AI239" s="14"/>
      <c r="AJ239" s="14"/>
      <c r="AK239" s="14"/>
      <c r="AL239" s="14"/>
      <c r="AM239" s="15"/>
      <c r="AN239" s="114"/>
      <c r="AO239" s="114"/>
      <c r="AP239" s="114"/>
      <c r="AQ239" s="94">
        <v>42972</v>
      </c>
      <c r="AR239" s="95">
        <v>50.8</v>
      </c>
      <c r="AS239" s="96">
        <v>13.6</v>
      </c>
      <c r="AT239" s="97">
        <f t="shared" si="12"/>
        <v>64.399999999999991</v>
      </c>
      <c r="AU239" s="83">
        <f t="shared" si="15"/>
        <v>-0.45000000000000284</v>
      </c>
      <c r="AV239" s="84"/>
      <c r="AW239" s="83"/>
      <c r="AX239" s="82"/>
      <c r="AY239" s="114"/>
      <c r="BC239" s="82"/>
      <c r="BE239" s="82"/>
    </row>
    <row r="240" spans="1:57" s="115" customFormat="1">
      <c r="A240" s="81"/>
      <c r="B240" s="82"/>
      <c r="C240" s="82"/>
      <c r="D240" s="82"/>
      <c r="E240" s="83"/>
      <c r="F240" s="84"/>
      <c r="G240" s="82"/>
      <c r="H240" s="85"/>
      <c r="I240" s="83"/>
      <c r="J240" s="81"/>
      <c r="K240" s="84"/>
      <c r="L240" s="84"/>
      <c r="M240" s="86"/>
      <c r="N240" s="87"/>
      <c r="O240" s="87"/>
      <c r="P240" s="88"/>
      <c r="Q240" s="87"/>
      <c r="R240" s="14"/>
      <c r="S240" s="114"/>
      <c r="T240" s="439"/>
      <c r="U240" s="439"/>
      <c r="V240" s="439"/>
      <c r="W240" s="81"/>
      <c r="X240" s="91"/>
      <c r="Y240" s="14"/>
      <c r="Z240" s="14"/>
      <c r="AA240" s="14"/>
      <c r="AB240" s="14"/>
      <c r="AC240" s="14"/>
      <c r="AD240" s="81"/>
      <c r="AE240" s="92"/>
      <c r="AF240" s="92"/>
      <c r="AG240" s="92"/>
      <c r="AH240" s="93"/>
      <c r="AI240" s="14"/>
      <c r="AJ240" s="14"/>
      <c r="AK240" s="14"/>
      <c r="AL240" s="14"/>
      <c r="AM240" s="15"/>
      <c r="AN240" s="114"/>
      <c r="AO240" s="114"/>
      <c r="AP240" s="114"/>
      <c r="AQ240" s="94">
        <v>42979</v>
      </c>
      <c r="AR240" s="95">
        <v>58.4</v>
      </c>
      <c r="AS240" s="96">
        <v>11.15</v>
      </c>
      <c r="AT240" s="97">
        <f t="shared" si="12"/>
        <v>69.55</v>
      </c>
      <c r="AU240" s="83">
        <f t="shared" si="15"/>
        <v>5.1500000000000057</v>
      </c>
      <c r="AV240" s="84"/>
      <c r="AW240" s="83"/>
      <c r="AX240" s="82"/>
      <c r="AY240" s="114"/>
      <c r="BC240" s="82"/>
      <c r="BE240" s="82"/>
    </row>
    <row r="241" spans="1:57" s="115" customFormat="1">
      <c r="A241" s="81"/>
      <c r="B241" s="82"/>
      <c r="C241" s="82"/>
      <c r="D241" s="82"/>
      <c r="E241" s="83"/>
      <c r="F241" s="84"/>
      <c r="G241" s="82"/>
      <c r="H241" s="85"/>
      <c r="I241" s="83"/>
      <c r="J241" s="81"/>
      <c r="K241" s="84"/>
      <c r="L241" s="84"/>
      <c r="M241" s="86"/>
      <c r="N241" s="87"/>
      <c r="O241" s="87"/>
      <c r="P241" s="88"/>
      <c r="Q241" s="87"/>
      <c r="R241" s="14"/>
      <c r="S241" s="114"/>
      <c r="T241" s="439"/>
      <c r="U241" s="439"/>
      <c r="V241" s="439"/>
      <c r="W241" s="81"/>
      <c r="X241" s="91"/>
      <c r="Y241" s="14"/>
      <c r="Z241" s="14"/>
      <c r="AA241" s="14"/>
      <c r="AB241" s="14"/>
      <c r="AC241" s="14"/>
      <c r="AD241" s="81"/>
      <c r="AE241" s="92"/>
      <c r="AF241" s="92"/>
      <c r="AG241" s="92"/>
      <c r="AH241" s="93"/>
      <c r="AI241" s="14"/>
      <c r="AJ241" s="14"/>
      <c r="AK241" s="14"/>
      <c r="AL241" s="14"/>
      <c r="AM241" s="15"/>
      <c r="AN241" s="114"/>
      <c r="AO241" s="114"/>
      <c r="AP241" s="114"/>
      <c r="AQ241" s="94">
        <v>42986</v>
      </c>
      <c r="AR241" s="95">
        <v>57.1</v>
      </c>
      <c r="AS241" s="96">
        <v>10.6</v>
      </c>
      <c r="AT241" s="97">
        <f t="shared" si="12"/>
        <v>67.7</v>
      </c>
      <c r="AU241" s="83">
        <f t="shared" si="15"/>
        <v>-1.8499999999999943</v>
      </c>
      <c r="AV241" s="84"/>
      <c r="AW241" s="83"/>
      <c r="AX241" s="82"/>
      <c r="AY241" s="114"/>
      <c r="BC241" s="82"/>
      <c r="BE241" s="82"/>
    </row>
    <row r="242" spans="1:57" s="115" customFormat="1">
      <c r="A242" s="81"/>
      <c r="B242" s="82"/>
      <c r="C242" s="82"/>
      <c r="D242" s="82"/>
      <c r="E242" s="83"/>
      <c r="F242" s="84"/>
      <c r="G242" s="82"/>
      <c r="H242" s="85"/>
      <c r="I242" s="83"/>
      <c r="J242" s="81"/>
      <c r="K242" s="84"/>
      <c r="L242" s="84"/>
      <c r="M242" s="86"/>
      <c r="N242" s="87"/>
      <c r="O242" s="87"/>
      <c r="P242" s="88"/>
      <c r="Q242" s="87"/>
      <c r="R242" s="14"/>
      <c r="S242" s="114"/>
      <c r="T242" s="439"/>
      <c r="U242" s="439"/>
      <c r="V242" s="439"/>
      <c r="W242" s="81"/>
      <c r="X242" s="91"/>
      <c r="Y242" s="14"/>
      <c r="Z242" s="14"/>
      <c r="AA242" s="14"/>
      <c r="AB242" s="14"/>
      <c r="AC242" s="14"/>
      <c r="AD242" s="81"/>
      <c r="AE242" s="92"/>
      <c r="AF242" s="92"/>
      <c r="AG242" s="92"/>
      <c r="AH242" s="93"/>
      <c r="AI242" s="14"/>
      <c r="AJ242" s="14"/>
      <c r="AK242" s="14"/>
      <c r="AL242" s="14"/>
      <c r="AM242" s="15"/>
      <c r="AN242" s="114"/>
      <c r="AO242" s="114"/>
      <c r="AP242" s="114"/>
      <c r="AQ242" s="94">
        <v>42993</v>
      </c>
      <c r="AR242" s="95">
        <v>55.9</v>
      </c>
      <c r="AS242" s="96">
        <v>8.8000000000000007</v>
      </c>
      <c r="AT242" s="97">
        <f t="shared" si="12"/>
        <v>64.7</v>
      </c>
      <c r="AU242" s="83">
        <f t="shared" si="15"/>
        <v>-3</v>
      </c>
      <c r="AV242" s="84"/>
      <c r="AW242" s="83"/>
      <c r="AX242" s="82"/>
      <c r="AY242" s="114"/>
      <c r="BC242" s="82"/>
      <c r="BE242" s="82"/>
    </row>
    <row r="243" spans="1:57" s="115" customFormat="1">
      <c r="A243" s="81"/>
      <c r="B243" s="82"/>
      <c r="C243" s="82"/>
      <c r="D243" s="82"/>
      <c r="E243" s="83"/>
      <c r="F243" s="84"/>
      <c r="G243" s="82"/>
      <c r="H243" s="85"/>
      <c r="I243" s="83"/>
      <c r="J243" s="81"/>
      <c r="K243" s="84"/>
      <c r="L243" s="84"/>
      <c r="M243" s="86"/>
      <c r="N243" s="87"/>
      <c r="O243" s="87"/>
      <c r="P243" s="88"/>
      <c r="Q243" s="87"/>
      <c r="R243" s="14"/>
      <c r="S243" s="114"/>
      <c r="T243" s="439"/>
      <c r="U243" s="439"/>
      <c r="V243" s="439"/>
      <c r="W243" s="81"/>
      <c r="X243" s="91"/>
      <c r="Y243" s="14"/>
      <c r="Z243" s="14"/>
      <c r="AA243" s="14"/>
      <c r="AB243" s="14"/>
      <c r="AC243" s="14"/>
      <c r="AD243" s="81"/>
      <c r="AE243" s="92"/>
      <c r="AF243" s="92"/>
      <c r="AG243" s="92"/>
      <c r="AH243" s="93"/>
      <c r="AI243" s="14"/>
      <c r="AJ243" s="14"/>
      <c r="AK243" s="14"/>
      <c r="AL243" s="14"/>
      <c r="AM243" s="15"/>
      <c r="AN243" s="114"/>
      <c r="AO243" s="114"/>
      <c r="AP243" s="114"/>
      <c r="AQ243" s="94">
        <v>43000</v>
      </c>
      <c r="AR243" s="95">
        <v>58.5</v>
      </c>
      <c r="AS243" s="96">
        <v>10.18</v>
      </c>
      <c r="AT243" s="97">
        <f t="shared" si="12"/>
        <v>68.680000000000007</v>
      </c>
      <c r="AU243" s="83">
        <f t="shared" si="15"/>
        <v>3.980000000000004</v>
      </c>
      <c r="AV243" s="84"/>
      <c r="AW243" s="83"/>
      <c r="AX243" s="82"/>
      <c r="AY243" s="114"/>
      <c r="BC243" s="82"/>
      <c r="BE243" s="82"/>
    </row>
    <row r="244" spans="1:57" s="115" customFormat="1">
      <c r="A244" s="81"/>
      <c r="B244" s="82"/>
      <c r="C244" s="82"/>
      <c r="D244" s="82"/>
      <c r="E244" s="83"/>
      <c r="F244" s="84"/>
      <c r="G244" s="82"/>
      <c r="H244" s="85"/>
      <c r="I244" s="83"/>
      <c r="J244" s="81"/>
      <c r="K244" s="84"/>
      <c r="L244" s="84"/>
      <c r="M244" s="86"/>
      <c r="N244" s="87"/>
      <c r="O244" s="87"/>
      <c r="P244" s="88"/>
      <c r="Q244" s="87"/>
      <c r="R244" s="14"/>
      <c r="S244" s="114"/>
      <c r="T244" s="439"/>
      <c r="U244" s="439"/>
      <c r="V244" s="439"/>
      <c r="W244" s="81"/>
      <c r="X244" s="91"/>
      <c r="Y244" s="14"/>
      <c r="Z244" s="14"/>
      <c r="AA244" s="14"/>
      <c r="AB244" s="14"/>
      <c r="AC244" s="14"/>
      <c r="AD244" s="81"/>
      <c r="AE244" s="92"/>
      <c r="AF244" s="92"/>
      <c r="AG244" s="92"/>
      <c r="AH244" s="93"/>
      <c r="AI244" s="14"/>
      <c r="AJ244" s="14"/>
      <c r="AK244" s="14"/>
      <c r="AL244" s="14"/>
      <c r="AM244" s="15"/>
      <c r="AN244" s="114"/>
      <c r="AO244" s="114"/>
      <c r="AP244" s="114"/>
      <c r="AQ244" s="94">
        <v>43007</v>
      </c>
      <c r="AR244" s="95">
        <v>57.1</v>
      </c>
      <c r="AS244" s="96">
        <v>6.42</v>
      </c>
      <c r="AT244" s="97">
        <f t="shared" si="12"/>
        <v>63.52</v>
      </c>
      <c r="AU244" s="83">
        <f t="shared" si="15"/>
        <v>-5.1600000000000037</v>
      </c>
      <c r="AV244" s="84"/>
      <c r="AW244" s="83"/>
      <c r="AX244" s="82"/>
      <c r="AY244" s="114"/>
      <c r="BC244" s="82"/>
      <c r="BE244" s="82"/>
    </row>
    <row r="245" spans="1:57" s="115" customFormat="1">
      <c r="A245" s="81"/>
      <c r="B245" s="82"/>
      <c r="C245" s="82"/>
      <c r="D245" s="82"/>
      <c r="E245" s="83"/>
      <c r="F245" s="84"/>
      <c r="G245" s="82"/>
      <c r="H245" s="85"/>
      <c r="I245" s="83"/>
      <c r="J245" s="81"/>
      <c r="K245" s="84"/>
      <c r="L245" s="84"/>
      <c r="M245" s="86"/>
      <c r="N245" s="87"/>
      <c r="O245" s="87"/>
      <c r="P245" s="88"/>
      <c r="Q245" s="87"/>
      <c r="R245" s="14"/>
      <c r="S245" s="114"/>
      <c r="T245" s="439"/>
      <c r="U245" s="439"/>
      <c r="V245" s="439"/>
      <c r="W245" s="81"/>
      <c r="X245" s="91"/>
      <c r="Y245" s="14"/>
      <c r="Z245" s="14"/>
      <c r="AA245" s="14"/>
      <c r="AB245" s="14"/>
      <c r="AC245" s="14"/>
      <c r="AD245" s="81"/>
      <c r="AE245" s="92"/>
      <c r="AF245" s="92"/>
      <c r="AG245" s="92"/>
      <c r="AH245" s="93"/>
      <c r="AI245" s="14"/>
      <c r="AJ245" s="14"/>
      <c r="AK245" s="14"/>
      <c r="AL245" s="14"/>
      <c r="AM245" s="15"/>
      <c r="AN245" s="114"/>
      <c r="AO245" s="114"/>
      <c r="AP245" s="114"/>
      <c r="AQ245" s="94">
        <v>43021</v>
      </c>
      <c r="AR245" s="95">
        <v>48.9</v>
      </c>
      <c r="AS245" s="96">
        <v>7.31</v>
      </c>
      <c r="AT245" s="97">
        <f t="shared" si="12"/>
        <v>56.21</v>
      </c>
      <c r="AU245" s="83">
        <f t="shared" si="15"/>
        <v>-7.3100000000000023</v>
      </c>
      <c r="AV245" s="84"/>
      <c r="AW245" s="83"/>
      <c r="AX245" s="82"/>
      <c r="AY245" s="114"/>
      <c r="BC245" s="82"/>
      <c r="BE245" s="82"/>
    </row>
    <row r="246" spans="1:57" s="115" customFormat="1">
      <c r="A246" s="81"/>
      <c r="B246" s="82"/>
      <c r="C246" s="82"/>
      <c r="D246" s="82"/>
      <c r="E246" s="83"/>
      <c r="F246" s="84"/>
      <c r="G246" s="82"/>
      <c r="H246" s="85"/>
      <c r="I246" s="83"/>
      <c r="J246" s="81"/>
      <c r="K246" s="84"/>
      <c r="L246" s="84"/>
      <c r="M246" s="86"/>
      <c r="N246" s="87"/>
      <c r="O246" s="87"/>
      <c r="P246" s="88"/>
      <c r="Q246" s="87"/>
      <c r="R246" s="14"/>
      <c r="S246" s="114"/>
      <c r="T246" s="439"/>
      <c r="U246" s="439"/>
      <c r="V246" s="439"/>
      <c r="W246" s="81"/>
      <c r="X246" s="91"/>
      <c r="Y246" s="14"/>
      <c r="Z246" s="14"/>
      <c r="AA246" s="14"/>
      <c r="AB246" s="14"/>
      <c r="AC246" s="14"/>
      <c r="AD246" s="81"/>
      <c r="AE246" s="92"/>
      <c r="AF246" s="92"/>
      <c r="AG246" s="92"/>
      <c r="AH246" s="93"/>
      <c r="AI246" s="14"/>
      <c r="AJ246" s="14"/>
      <c r="AK246" s="14"/>
      <c r="AL246" s="14"/>
      <c r="AM246" s="15"/>
      <c r="AN246" s="114"/>
      <c r="AO246" s="114"/>
      <c r="AP246" s="114"/>
      <c r="AQ246" s="94">
        <v>43028</v>
      </c>
      <c r="AR246" s="95">
        <v>40.6</v>
      </c>
      <c r="AS246" s="96">
        <v>7.91</v>
      </c>
      <c r="AT246" s="97">
        <f t="shared" si="12"/>
        <v>48.510000000000005</v>
      </c>
      <c r="AU246" s="83">
        <f t="shared" si="15"/>
        <v>-7.6999999999999957</v>
      </c>
      <c r="AV246" s="84"/>
      <c r="AW246" s="83"/>
      <c r="AX246" s="82"/>
      <c r="AY246" s="114"/>
      <c r="BC246" s="82"/>
      <c r="BE246" s="82"/>
    </row>
    <row r="247" spans="1:57" s="115" customFormat="1">
      <c r="A247" s="81"/>
      <c r="B247" s="82"/>
      <c r="C247" s="82"/>
      <c r="D247" s="82"/>
      <c r="E247" s="83"/>
      <c r="F247" s="84"/>
      <c r="G247" s="82"/>
      <c r="H247" s="85"/>
      <c r="I247" s="83"/>
      <c r="J247" s="81"/>
      <c r="K247" s="84"/>
      <c r="L247" s="84"/>
      <c r="M247" s="86"/>
      <c r="N247" s="87"/>
      <c r="O247" s="87"/>
      <c r="P247" s="88"/>
      <c r="Q247" s="87"/>
      <c r="R247" s="14"/>
      <c r="S247" s="114"/>
      <c r="T247" s="439"/>
      <c r="U247" s="439"/>
      <c r="V247" s="439"/>
      <c r="W247" s="81"/>
      <c r="X247" s="91"/>
      <c r="Y247" s="14"/>
      <c r="Z247" s="14"/>
      <c r="AA247" s="14"/>
      <c r="AB247" s="14"/>
      <c r="AC247" s="14"/>
      <c r="AD247" s="81"/>
      <c r="AE247" s="92"/>
      <c r="AF247" s="92"/>
      <c r="AG247" s="92"/>
      <c r="AH247" s="93"/>
      <c r="AI247" s="14"/>
      <c r="AJ247" s="14"/>
      <c r="AK247" s="14"/>
      <c r="AL247" s="14"/>
      <c r="AM247" s="15"/>
      <c r="AN247" s="114"/>
      <c r="AO247" s="114"/>
      <c r="AP247" s="114"/>
      <c r="AQ247" s="94">
        <v>43035</v>
      </c>
      <c r="AR247" s="95">
        <v>37.369999999999997</v>
      </c>
      <c r="AS247" s="96">
        <v>7.49</v>
      </c>
      <c r="AT247" s="97">
        <f t="shared" si="12"/>
        <v>44.86</v>
      </c>
      <c r="AU247" s="83">
        <f t="shared" si="15"/>
        <v>-3.6500000000000057</v>
      </c>
      <c r="AV247" s="84"/>
      <c r="AW247" s="83"/>
      <c r="AX247" s="82"/>
      <c r="AY247" s="114"/>
      <c r="BC247" s="82"/>
      <c r="BE247" s="82"/>
    </row>
    <row r="248" spans="1:57" s="115" customFormat="1">
      <c r="A248" s="81"/>
      <c r="B248" s="82"/>
      <c r="C248" s="82"/>
      <c r="D248" s="82"/>
      <c r="E248" s="83"/>
      <c r="F248" s="84"/>
      <c r="G248" s="82"/>
      <c r="H248" s="85"/>
      <c r="I248" s="83"/>
      <c r="J248" s="81"/>
      <c r="K248" s="84"/>
      <c r="L248" s="84"/>
      <c r="M248" s="86"/>
      <c r="N248" s="87"/>
      <c r="O248" s="87"/>
      <c r="P248" s="88"/>
      <c r="Q248" s="87"/>
      <c r="R248" s="14"/>
      <c r="S248" s="114"/>
      <c r="T248" s="439"/>
      <c r="U248" s="439"/>
      <c r="V248" s="439"/>
      <c r="W248" s="81"/>
      <c r="X248" s="91"/>
      <c r="Y248" s="14"/>
      <c r="Z248" s="14"/>
      <c r="AA248" s="14"/>
      <c r="AB248" s="14"/>
      <c r="AC248" s="14"/>
      <c r="AD248" s="81"/>
      <c r="AE248" s="92"/>
      <c r="AF248" s="92"/>
      <c r="AG248" s="92"/>
      <c r="AH248" s="93"/>
      <c r="AI248" s="14"/>
      <c r="AJ248" s="14"/>
      <c r="AK248" s="14"/>
      <c r="AL248" s="14"/>
      <c r="AM248" s="15"/>
      <c r="AN248" s="114"/>
      <c r="AO248" s="114"/>
      <c r="AP248" s="114"/>
      <c r="AQ248" s="94">
        <v>43042</v>
      </c>
      <c r="AR248" s="95">
        <v>38.14</v>
      </c>
      <c r="AS248" s="96">
        <v>8.8800000000000008</v>
      </c>
      <c r="AT248" s="97">
        <f t="shared" si="12"/>
        <v>47.02</v>
      </c>
      <c r="AU248" s="83">
        <f t="shared" si="15"/>
        <v>2.1600000000000037</v>
      </c>
      <c r="AV248" s="84"/>
      <c r="AW248" s="83"/>
      <c r="AX248" s="82"/>
      <c r="AY248" s="114"/>
      <c r="BC248" s="82"/>
      <c r="BE248" s="82"/>
    </row>
    <row r="249" spans="1:57" s="115" customFormat="1">
      <c r="A249" s="81"/>
      <c r="B249" s="82"/>
      <c r="C249" s="82"/>
      <c r="D249" s="82"/>
      <c r="E249" s="83"/>
      <c r="F249" s="84"/>
      <c r="G249" s="82"/>
      <c r="H249" s="85"/>
      <c r="I249" s="83"/>
      <c r="J249" s="81"/>
      <c r="K249" s="84"/>
      <c r="L249" s="84"/>
      <c r="M249" s="86"/>
      <c r="N249" s="87"/>
      <c r="O249" s="87"/>
      <c r="P249" s="88"/>
      <c r="Q249" s="87"/>
      <c r="R249" s="14"/>
      <c r="S249" s="114"/>
      <c r="T249" s="439"/>
      <c r="U249" s="439"/>
      <c r="V249" s="439"/>
      <c r="W249" s="81"/>
      <c r="X249" s="91"/>
      <c r="Y249" s="14"/>
      <c r="Z249" s="14"/>
      <c r="AA249" s="14"/>
      <c r="AB249" s="14"/>
      <c r="AC249" s="14"/>
      <c r="AD249" s="81"/>
      <c r="AE249" s="92"/>
      <c r="AF249" s="92"/>
      <c r="AG249" s="92"/>
      <c r="AH249" s="93"/>
      <c r="AI249" s="14"/>
      <c r="AJ249" s="14"/>
      <c r="AK249" s="14"/>
      <c r="AL249" s="14"/>
      <c r="AM249" s="15"/>
      <c r="AN249" s="114"/>
      <c r="AO249" s="114"/>
      <c r="AP249" s="114"/>
      <c r="AQ249" s="94">
        <v>43049</v>
      </c>
      <c r="AR249" s="95">
        <v>40.200000000000003</v>
      </c>
      <c r="AS249" s="96">
        <v>6.47</v>
      </c>
      <c r="AT249" s="97">
        <f t="shared" si="12"/>
        <v>46.67</v>
      </c>
      <c r="AU249" s="83">
        <f t="shared" si="15"/>
        <v>-0.35000000000000142</v>
      </c>
      <c r="AV249" s="84"/>
      <c r="AW249" s="83"/>
      <c r="AX249" s="82"/>
      <c r="AY249" s="114"/>
      <c r="BC249" s="82"/>
      <c r="BE249" s="82"/>
    </row>
    <row r="250" spans="1:57" s="115" customFormat="1">
      <c r="A250" s="81"/>
      <c r="B250" s="82"/>
      <c r="C250" s="82"/>
      <c r="D250" s="82"/>
      <c r="E250" s="83"/>
      <c r="F250" s="84"/>
      <c r="G250" s="82"/>
      <c r="H250" s="85"/>
      <c r="I250" s="83"/>
      <c r="J250" s="81"/>
      <c r="K250" s="84"/>
      <c r="L250" s="84"/>
      <c r="M250" s="86"/>
      <c r="N250" s="87"/>
      <c r="O250" s="87"/>
      <c r="P250" s="88"/>
      <c r="Q250" s="87"/>
      <c r="R250" s="14"/>
      <c r="S250" s="114"/>
      <c r="T250" s="439"/>
      <c r="U250" s="439"/>
      <c r="V250" s="439"/>
      <c r="W250" s="81"/>
      <c r="X250" s="91"/>
      <c r="Y250" s="14"/>
      <c r="Z250" s="14"/>
      <c r="AA250" s="14"/>
      <c r="AB250" s="14"/>
      <c r="AC250" s="14"/>
      <c r="AD250" s="81"/>
      <c r="AE250" s="92"/>
      <c r="AF250" s="92"/>
      <c r="AG250" s="92"/>
      <c r="AH250" s="93"/>
      <c r="AI250" s="14"/>
      <c r="AJ250" s="14"/>
      <c r="AK250" s="14"/>
      <c r="AL250" s="14"/>
      <c r="AM250" s="15"/>
      <c r="AN250" s="114"/>
      <c r="AO250" s="114"/>
      <c r="AP250" s="114"/>
      <c r="AQ250" s="94">
        <v>43056</v>
      </c>
      <c r="AR250" s="95">
        <v>35.700000000000003</v>
      </c>
      <c r="AS250" s="96">
        <v>4.76</v>
      </c>
      <c r="AT250" s="97">
        <f t="shared" si="12"/>
        <v>40.46</v>
      </c>
      <c r="AU250" s="83">
        <f t="shared" si="15"/>
        <v>-6.2100000000000009</v>
      </c>
      <c r="AV250" s="84"/>
      <c r="AW250" s="83"/>
      <c r="AX250" s="82"/>
      <c r="AY250" s="114"/>
      <c r="BC250" s="82"/>
      <c r="BE250" s="82"/>
    </row>
    <row r="251" spans="1:57" s="115" customFormat="1">
      <c r="A251" s="81"/>
      <c r="B251" s="82"/>
      <c r="C251" s="82"/>
      <c r="D251" s="82"/>
      <c r="E251" s="83"/>
      <c r="F251" s="84"/>
      <c r="G251" s="82"/>
      <c r="H251" s="85"/>
      <c r="I251" s="83"/>
      <c r="J251" s="81"/>
      <c r="K251" s="84"/>
      <c r="L251" s="84"/>
      <c r="M251" s="86"/>
      <c r="N251" s="87"/>
      <c r="O251" s="87"/>
      <c r="P251" s="88"/>
      <c r="Q251" s="87"/>
      <c r="R251" s="14"/>
      <c r="S251" s="114"/>
      <c r="T251" s="439"/>
      <c r="U251" s="439"/>
      <c r="V251" s="439"/>
      <c r="W251" s="81"/>
      <c r="X251" s="91"/>
      <c r="Y251" s="14"/>
      <c r="Z251" s="14"/>
      <c r="AA251" s="14"/>
      <c r="AB251" s="14"/>
      <c r="AC251" s="14"/>
      <c r="AD251" s="81"/>
      <c r="AE251" s="92"/>
      <c r="AF251" s="92"/>
      <c r="AG251" s="92"/>
      <c r="AH251" s="93"/>
      <c r="AI251" s="14"/>
      <c r="AJ251" s="14"/>
      <c r="AK251" s="14"/>
      <c r="AL251" s="14"/>
      <c r="AM251" s="15"/>
      <c r="AN251" s="114"/>
      <c r="AO251" s="114"/>
      <c r="AP251" s="114"/>
      <c r="AQ251" s="94">
        <v>43063</v>
      </c>
      <c r="AR251" s="95">
        <v>34.5</v>
      </c>
      <c r="AS251" s="96">
        <v>6</v>
      </c>
      <c r="AT251" s="97">
        <f t="shared" si="12"/>
        <v>40.5</v>
      </c>
      <c r="AU251" s="83">
        <f t="shared" si="15"/>
        <v>3.9999999999999147E-2</v>
      </c>
      <c r="AV251" s="84"/>
      <c r="AW251" s="83"/>
      <c r="AX251" s="82"/>
      <c r="AY251" s="114"/>
      <c r="BC251" s="82"/>
      <c r="BE251" s="82"/>
    </row>
    <row r="252" spans="1:57" s="115" customFormat="1">
      <c r="A252" s="81"/>
      <c r="B252" s="82"/>
      <c r="C252" s="82"/>
      <c r="D252" s="82"/>
      <c r="E252" s="83"/>
      <c r="F252" s="84"/>
      <c r="G252" s="82"/>
      <c r="H252" s="85"/>
      <c r="I252" s="83"/>
      <c r="J252" s="81"/>
      <c r="K252" s="84"/>
      <c r="L252" s="84"/>
      <c r="M252" s="86"/>
      <c r="N252" s="87"/>
      <c r="O252" s="87"/>
      <c r="P252" s="88"/>
      <c r="Q252" s="87"/>
      <c r="R252" s="14"/>
      <c r="S252" s="114"/>
      <c r="T252" s="439"/>
      <c r="U252" s="439"/>
      <c r="V252" s="439"/>
      <c r="W252" s="81"/>
      <c r="X252" s="91"/>
      <c r="Y252" s="14"/>
      <c r="Z252" s="14"/>
      <c r="AA252" s="14"/>
      <c r="AB252" s="14"/>
      <c r="AC252" s="14"/>
      <c r="AD252" s="81"/>
      <c r="AE252" s="92"/>
      <c r="AF252" s="92"/>
      <c r="AG252" s="92"/>
      <c r="AH252" s="93"/>
      <c r="AI252" s="14"/>
      <c r="AJ252" s="14"/>
      <c r="AK252" s="14"/>
      <c r="AL252" s="14"/>
      <c r="AM252" s="15"/>
      <c r="AN252" s="114"/>
      <c r="AO252" s="114"/>
      <c r="AP252" s="114"/>
      <c r="AQ252" s="94">
        <v>43070</v>
      </c>
      <c r="AR252" s="95">
        <v>31.5</v>
      </c>
      <c r="AS252" s="96">
        <v>7.7</v>
      </c>
      <c r="AT252" s="97">
        <f t="shared" si="12"/>
        <v>39.200000000000003</v>
      </c>
      <c r="AU252" s="83">
        <f t="shared" si="15"/>
        <v>-1.2999999999999972</v>
      </c>
      <c r="AV252" s="84"/>
      <c r="AW252" s="83"/>
      <c r="AX252" s="82"/>
      <c r="AY252" s="114"/>
      <c r="BC252" s="82"/>
      <c r="BE252" s="82"/>
    </row>
    <row r="253" spans="1:57" s="115" customFormat="1">
      <c r="A253" s="81"/>
      <c r="B253" s="82"/>
      <c r="C253" s="82"/>
      <c r="D253" s="82"/>
      <c r="E253" s="83"/>
      <c r="F253" s="84"/>
      <c r="G253" s="82"/>
      <c r="H253" s="85"/>
      <c r="I253" s="83"/>
      <c r="J253" s="81"/>
      <c r="K253" s="84"/>
      <c r="L253" s="84"/>
      <c r="M253" s="86"/>
      <c r="N253" s="87"/>
      <c r="O253" s="87"/>
      <c r="P253" s="88"/>
      <c r="Q253" s="87"/>
      <c r="R253" s="14"/>
      <c r="S253" s="114"/>
      <c r="T253" s="439"/>
      <c r="U253" s="439"/>
      <c r="V253" s="439"/>
      <c r="W253" s="81"/>
      <c r="X253" s="91"/>
      <c r="Y253" s="14"/>
      <c r="Z253" s="14"/>
      <c r="AA253" s="14"/>
      <c r="AB253" s="14"/>
      <c r="AC253" s="14"/>
      <c r="AD253" s="81"/>
      <c r="AE253" s="92"/>
      <c r="AF253" s="92"/>
      <c r="AG253" s="92"/>
      <c r="AH253" s="93"/>
      <c r="AI253" s="14"/>
      <c r="AJ253" s="14"/>
      <c r="AK253" s="14"/>
      <c r="AL253" s="14"/>
      <c r="AM253" s="15"/>
      <c r="AN253" s="114"/>
      <c r="AO253" s="114"/>
      <c r="AP253" s="114"/>
      <c r="AQ253" s="94">
        <v>43077</v>
      </c>
      <c r="AR253" s="95">
        <v>29.6</v>
      </c>
      <c r="AS253" s="96">
        <v>5.35</v>
      </c>
      <c r="AT253" s="97">
        <f t="shared" si="12"/>
        <v>34.950000000000003</v>
      </c>
      <c r="AU253" s="83">
        <f t="shared" si="15"/>
        <v>-4.25</v>
      </c>
      <c r="AV253" s="84"/>
      <c r="AW253" s="83"/>
      <c r="AX253" s="82"/>
      <c r="AY253" s="114"/>
      <c r="BC253" s="82"/>
      <c r="BE253" s="82"/>
    </row>
    <row r="254" spans="1:57" s="115" customFormat="1">
      <c r="A254" s="81"/>
      <c r="B254" s="82"/>
      <c r="C254" s="82"/>
      <c r="D254" s="82"/>
      <c r="E254" s="83"/>
      <c r="F254" s="84"/>
      <c r="G254" s="82"/>
      <c r="H254" s="85"/>
      <c r="I254" s="83"/>
      <c r="J254" s="81"/>
      <c r="K254" s="84"/>
      <c r="L254" s="84"/>
      <c r="M254" s="86"/>
      <c r="N254" s="87"/>
      <c r="O254" s="87"/>
      <c r="P254" s="88"/>
      <c r="Q254" s="87"/>
      <c r="R254" s="14"/>
      <c r="S254" s="114"/>
      <c r="T254" s="439"/>
      <c r="U254" s="439"/>
      <c r="V254" s="439"/>
      <c r="W254" s="81"/>
      <c r="X254" s="91"/>
      <c r="Y254" s="14"/>
      <c r="Z254" s="14"/>
      <c r="AA254" s="14"/>
      <c r="AB254" s="14"/>
      <c r="AC254" s="14"/>
      <c r="AD254" s="81"/>
      <c r="AE254" s="92"/>
      <c r="AF254" s="92"/>
      <c r="AG254" s="92"/>
      <c r="AH254" s="93"/>
      <c r="AI254" s="14"/>
      <c r="AJ254" s="14"/>
      <c r="AK254" s="14"/>
      <c r="AL254" s="14"/>
      <c r="AM254" s="15"/>
      <c r="AN254" s="114"/>
      <c r="AO254" s="114"/>
      <c r="AP254" s="114"/>
      <c r="AQ254" s="94">
        <v>43084</v>
      </c>
      <c r="AR254" s="95">
        <v>26.76</v>
      </c>
      <c r="AS254" s="96">
        <v>4.7699999999999996</v>
      </c>
      <c r="AT254" s="97">
        <f t="shared" si="12"/>
        <v>31.53</v>
      </c>
      <c r="AU254" s="83">
        <f t="shared" si="15"/>
        <v>-3.4200000000000017</v>
      </c>
      <c r="AV254" s="84"/>
      <c r="AW254" s="83"/>
      <c r="AX254" s="82"/>
      <c r="AY254" s="114"/>
      <c r="BC254" s="82"/>
      <c r="BE254" s="82"/>
    </row>
    <row r="255" spans="1:57" s="115" customFormat="1">
      <c r="A255" s="81"/>
      <c r="B255" s="82"/>
      <c r="C255" s="82"/>
      <c r="D255" s="82"/>
      <c r="E255" s="83"/>
      <c r="F255" s="84"/>
      <c r="G255" s="82"/>
      <c r="H255" s="85"/>
      <c r="I255" s="83"/>
      <c r="J255" s="81"/>
      <c r="K255" s="84"/>
      <c r="L255" s="84"/>
      <c r="M255" s="86"/>
      <c r="N255" s="87"/>
      <c r="O255" s="87"/>
      <c r="P255" s="88"/>
      <c r="Q255" s="87"/>
      <c r="R255" s="14"/>
      <c r="S255" s="114"/>
      <c r="T255" s="439"/>
      <c r="U255" s="439"/>
      <c r="V255" s="439"/>
      <c r="W255" s="81"/>
      <c r="X255" s="91"/>
      <c r="Y255" s="14"/>
      <c r="Z255" s="14"/>
      <c r="AA255" s="14"/>
      <c r="AB255" s="14"/>
      <c r="AC255" s="14"/>
      <c r="AD255" s="81"/>
      <c r="AE255" s="92"/>
      <c r="AF255" s="92"/>
      <c r="AG255" s="92"/>
      <c r="AH255" s="93"/>
      <c r="AI255" s="14"/>
      <c r="AJ255" s="14"/>
      <c r="AK255" s="14"/>
      <c r="AL255" s="14"/>
      <c r="AM255" s="15"/>
      <c r="AN255" s="114"/>
      <c r="AO255" s="114"/>
      <c r="AP255" s="114"/>
      <c r="AQ255" s="94">
        <v>43091</v>
      </c>
      <c r="AR255" s="95">
        <v>28.3</v>
      </c>
      <c r="AS255" s="96">
        <v>4.9800000000000004</v>
      </c>
      <c r="AT255" s="97">
        <f t="shared" si="12"/>
        <v>33.28</v>
      </c>
      <c r="AU255" s="83">
        <f t="shared" si="15"/>
        <v>1.75</v>
      </c>
      <c r="AV255" s="84"/>
      <c r="AW255" s="83"/>
      <c r="AX255" s="82"/>
      <c r="AY255" s="114"/>
      <c r="BC255" s="82"/>
      <c r="BE255" s="82"/>
    </row>
    <row r="256" spans="1:57" s="129" customFormat="1" ht="17.25" thickBot="1">
      <c r="A256" s="116"/>
      <c r="B256" s="117"/>
      <c r="C256" s="117"/>
      <c r="D256" s="117"/>
      <c r="E256" s="118"/>
      <c r="F256" s="119">
        <v>10</v>
      </c>
      <c r="G256" s="117">
        <f t="shared" si="14"/>
        <v>10</v>
      </c>
      <c r="H256" s="85"/>
      <c r="I256" s="118"/>
      <c r="J256" s="116"/>
      <c r="K256" s="119"/>
      <c r="L256" s="119"/>
      <c r="M256" s="86"/>
      <c r="N256" s="87"/>
      <c r="O256" s="87"/>
      <c r="P256" s="88"/>
      <c r="Q256" s="87"/>
      <c r="R256" s="39"/>
      <c r="S256" s="121"/>
      <c r="T256" s="440"/>
      <c r="U256" s="440"/>
      <c r="V256" s="440"/>
      <c r="W256" s="116"/>
      <c r="X256" s="122"/>
      <c r="Y256" s="39"/>
      <c r="Z256" s="39"/>
      <c r="AA256" s="39"/>
      <c r="AB256" s="39"/>
      <c r="AC256" s="39"/>
      <c r="AD256" s="116"/>
      <c r="AE256" s="123"/>
      <c r="AF256" s="123"/>
      <c r="AG256" s="123"/>
      <c r="AH256" s="124"/>
      <c r="AI256" s="39"/>
      <c r="AJ256" s="39"/>
      <c r="AK256" s="39"/>
      <c r="AL256" s="39"/>
      <c r="AM256" s="40"/>
      <c r="AN256" s="121"/>
      <c r="AO256" s="121"/>
      <c r="AP256" s="121"/>
      <c r="AQ256" s="125">
        <v>43098</v>
      </c>
      <c r="AR256" s="126">
        <v>29.7</v>
      </c>
      <c r="AS256" s="127">
        <v>4.46</v>
      </c>
      <c r="AT256" s="128">
        <f t="shared" si="12"/>
        <v>34.159999999999997</v>
      </c>
      <c r="AU256" s="118">
        <f t="shared" si="15"/>
        <v>0.87999999999999545</v>
      </c>
      <c r="AV256" s="84">
        <f t="shared" ref="AV256:AV319" si="16">F256+AT256</f>
        <v>44.16</v>
      </c>
      <c r="AW256" s="118">
        <f t="shared" ref="AW256:AW319" si="17">AV256-AV255</f>
        <v>44.16</v>
      </c>
      <c r="AX256" s="117"/>
      <c r="AY256" s="121"/>
      <c r="BC256" s="117"/>
      <c r="BE256" s="117"/>
    </row>
    <row r="257" spans="1:57" s="113" customFormat="1">
      <c r="A257" s="100"/>
      <c r="B257" s="101"/>
      <c r="C257" s="101"/>
      <c r="D257" s="101"/>
      <c r="E257" s="102"/>
      <c r="F257" s="103">
        <v>10</v>
      </c>
      <c r="G257" s="101">
        <f t="shared" si="14"/>
        <v>0</v>
      </c>
      <c r="H257" s="104"/>
      <c r="I257" s="102"/>
      <c r="J257" s="100"/>
      <c r="K257" s="84"/>
      <c r="L257" s="84"/>
      <c r="M257" s="86"/>
      <c r="N257" s="87"/>
      <c r="O257" s="87"/>
      <c r="P257" s="88"/>
      <c r="Q257" s="87"/>
      <c r="R257" s="26"/>
      <c r="S257" s="105"/>
      <c r="T257" s="438"/>
      <c r="U257" s="438"/>
      <c r="V257" s="438"/>
      <c r="W257" s="100"/>
      <c r="X257" s="106"/>
      <c r="Y257" s="26"/>
      <c r="Z257" s="26"/>
      <c r="AA257" s="26"/>
      <c r="AB257" s="26"/>
      <c r="AC257" s="26"/>
      <c r="AD257" s="100"/>
      <c r="AE257" s="92"/>
      <c r="AF257" s="92"/>
      <c r="AG257" s="92"/>
      <c r="AH257" s="93"/>
      <c r="AI257" s="14"/>
      <c r="AJ257" s="14"/>
      <c r="AK257" s="14"/>
      <c r="AL257" s="14"/>
      <c r="AM257" s="27"/>
      <c r="AN257" s="105"/>
      <c r="AO257" s="105"/>
      <c r="AP257" s="105"/>
      <c r="AQ257" s="109">
        <v>43105</v>
      </c>
      <c r="AR257" s="110">
        <v>30.6</v>
      </c>
      <c r="AS257" s="111">
        <v>2.84</v>
      </c>
      <c r="AT257" s="112">
        <f t="shared" si="12"/>
        <v>33.44</v>
      </c>
      <c r="AU257" s="102">
        <f t="shared" si="15"/>
        <v>-0.71999999999999886</v>
      </c>
      <c r="AV257" s="103">
        <f t="shared" si="16"/>
        <v>43.44</v>
      </c>
      <c r="AW257" s="102">
        <f t="shared" si="17"/>
        <v>-0.71999999999999886</v>
      </c>
      <c r="AX257" s="101"/>
      <c r="AY257" s="105"/>
      <c r="BC257" s="101"/>
      <c r="BE257" s="101"/>
    </row>
    <row r="258" spans="1:57" s="115" customFormat="1">
      <c r="A258" s="81"/>
      <c r="B258" s="82"/>
      <c r="C258" s="82"/>
      <c r="D258" s="82"/>
      <c r="E258" s="83"/>
      <c r="F258" s="84">
        <v>10</v>
      </c>
      <c r="G258" s="82">
        <f t="shared" si="14"/>
        <v>0</v>
      </c>
      <c r="H258" s="85"/>
      <c r="I258" s="83"/>
      <c r="J258" s="81"/>
      <c r="K258" s="84"/>
      <c r="L258" s="84"/>
      <c r="M258" s="86"/>
      <c r="N258" s="87"/>
      <c r="O258" s="87"/>
      <c r="P258" s="88"/>
      <c r="Q258" s="87"/>
      <c r="R258" s="14"/>
      <c r="S258" s="114"/>
      <c r="T258" s="439"/>
      <c r="U258" s="439"/>
      <c r="V258" s="439"/>
      <c r="W258" s="81"/>
      <c r="X258" s="91"/>
      <c r="Y258" s="14"/>
      <c r="Z258" s="14"/>
      <c r="AA258" s="14"/>
      <c r="AB258" s="14"/>
      <c r="AC258" s="14"/>
      <c r="AD258" s="81"/>
      <c r="AE258" s="92"/>
      <c r="AF258" s="92"/>
      <c r="AG258" s="92"/>
      <c r="AH258" s="93"/>
      <c r="AI258" s="14"/>
      <c r="AJ258" s="14"/>
      <c r="AK258" s="14"/>
      <c r="AL258" s="14"/>
      <c r="AM258" s="15"/>
      <c r="AN258" s="114"/>
      <c r="AO258" s="114"/>
      <c r="AP258" s="114"/>
      <c r="AQ258" s="94">
        <v>43112</v>
      </c>
      <c r="AR258" s="95">
        <v>27.1</v>
      </c>
      <c r="AS258" s="96">
        <v>7.75</v>
      </c>
      <c r="AT258" s="97">
        <f t="shared" ref="AT258:AT321" si="18">AR258+AS258</f>
        <v>34.85</v>
      </c>
      <c r="AU258" s="83">
        <f t="shared" si="15"/>
        <v>1.4100000000000037</v>
      </c>
      <c r="AV258" s="84">
        <f t="shared" si="16"/>
        <v>44.85</v>
      </c>
      <c r="AW258" s="83">
        <f t="shared" si="17"/>
        <v>1.4100000000000037</v>
      </c>
      <c r="AX258" s="82"/>
      <c r="AY258" s="114"/>
      <c r="BC258" s="82"/>
      <c r="BE258" s="82"/>
    </row>
    <row r="259" spans="1:57" s="115" customFormat="1">
      <c r="A259" s="81"/>
      <c r="B259" s="82"/>
      <c r="C259" s="82"/>
      <c r="D259" s="82"/>
      <c r="E259" s="83"/>
      <c r="F259" s="84">
        <v>14</v>
      </c>
      <c r="G259" s="82">
        <f t="shared" ref="G259:I322" si="19">F259-F258</f>
        <v>4</v>
      </c>
      <c r="H259" s="85"/>
      <c r="I259" s="83"/>
      <c r="J259" s="81"/>
      <c r="K259" s="84"/>
      <c r="L259" s="84"/>
      <c r="M259" s="86"/>
      <c r="N259" s="87"/>
      <c r="O259" s="87"/>
      <c r="P259" s="88"/>
      <c r="Q259" s="87"/>
      <c r="R259" s="14"/>
      <c r="S259" s="114"/>
      <c r="T259" s="439"/>
      <c r="U259" s="439"/>
      <c r="V259" s="439"/>
      <c r="W259" s="81"/>
      <c r="X259" s="91"/>
      <c r="Y259" s="14"/>
      <c r="Z259" s="14"/>
      <c r="AA259" s="14"/>
      <c r="AB259" s="14"/>
      <c r="AC259" s="14"/>
      <c r="AD259" s="81"/>
      <c r="AE259" s="92"/>
      <c r="AF259" s="92"/>
      <c r="AG259" s="92"/>
      <c r="AH259" s="93"/>
      <c r="AI259" s="14"/>
      <c r="AJ259" s="14"/>
      <c r="AK259" s="14"/>
      <c r="AL259" s="14"/>
      <c r="AM259" s="15"/>
      <c r="AN259" s="114"/>
      <c r="AO259" s="114"/>
      <c r="AP259" s="114"/>
      <c r="AQ259" s="94">
        <v>43119</v>
      </c>
      <c r="AR259" s="95">
        <v>28.6</v>
      </c>
      <c r="AS259" s="96">
        <v>6.68</v>
      </c>
      <c r="AT259" s="97">
        <f t="shared" si="18"/>
        <v>35.28</v>
      </c>
      <c r="AU259" s="83">
        <f t="shared" ref="AU259:AU322" si="20">AT259-AT258</f>
        <v>0.42999999999999972</v>
      </c>
      <c r="AV259" s="84">
        <f t="shared" si="16"/>
        <v>49.28</v>
      </c>
      <c r="AW259" s="83">
        <f t="shared" si="17"/>
        <v>4.43</v>
      </c>
      <c r="AX259" s="82"/>
      <c r="AY259" s="114"/>
      <c r="BC259" s="82"/>
      <c r="BE259" s="82"/>
    </row>
    <row r="260" spans="1:57" s="115" customFormat="1">
      <c r="A260" s="81"/>
      <c r="B260" s="82"/>
      <c r="C260" s="82"/>
      <c r="D260" s="82"/>
      <c r="E260" s="83"/>
      <c r="F260" s="84">
        <v>14</v>
      </c>
      <c r="G260" s="82">
        <f t="shared" si="19"/>
        <v>0</v>
      </c>
      <c r="H260" s="85"/>
      <c r="I260" s="83"/>
      <c r="J260" s="81"/>
      <c r="K260" s="84"/>
      <c r="L260" s="84"/>
      <c r="M260" s="86"/>
      <c r="N260" s="87"/>
      <c r="O260" s="87"/>
      <c r="P260" s="88"/>
      <c r="Q260" s="87"/>
      <c r="R260" s="14"/>
      <c r="S260" s="114"/>
      <c r="T260" s="439"/>
      <c r="U260" s="439"/>
      <c r="V260" s="439"/>
      <c r="W260" s="81"/>
      <c r="X260" s="91"/>
      <c r="Y260" s="14"/>
      <c r="Z260" s="14"/>
      <c r="AA260" s="14"/>
      <c r="AB260" s="14"/>
      <c r="AC260" s="14"/>
      <c r="AD260" s="81"/>
      <c r="AE260" s="92"/>
      <c r="AF260" s="92"/>
      <c r="AG260" s="92"/>
      <c r="AH260" s="93"/>
      <c r="AI260" s="14"/>
      <c r="AJ260" s="14"/>
      <c r="AK260" s="14"/>
      <c r="AL260" s="14"/>
      <c r="AM260" s="15"/>
      <c r="AN260" s="114"/>
      <c r="AO260" s="114"/>
      <c r="AP260" s="114"/>
      <c r="AQ260" s="94">
        <v>43126</v>
      </c>
      <c r="AR260" s="95">
        <v>30.4</v>
      </c>
      <c r="AS260" s="96">
        <v>5.8</v>
      </c>
      <c r="AT260" s="97">
        <f t="shared" si="18"/>
        <v>36.199999999999996</v>
      </c>
      <c r="AU260" s="83">
        <f t="shared" si="20"/>
        <v>0.9199999999999946</v>
      </c>
      <c r="AV260" s="84">
        <f t="shared" si="16"/>
        <v>50.199999999999996</v>
      </c>
      <c r="AW260" s="83">
        <f t="shared" si="17"/>
        <v>0.9199999999999946</v>
      </c>
      <c r="AX260" s="82"/>
      <c r="AY260" s="114"/>
      <c r="BC260" s="82"/>
      <c r="BE260" s="82"/>
    </row>
    <row r="261" spans="1:57" s="115" customFormat="1">
      <c r="A261" s="81"/>
      <c r="B261" s="82"/>
      <c r="C261" s="82"/>
      <c r="D261" s="82"/>
      <c r="E261" s="83"/>
      <c r="F261" s="84">
        <v>18</v>
      </c>
      <c r="G261" s="82">
        <f t="shared" si="19"/>
        <v>4</v>
      </c>
      <c r="H261" s="85"/>
      <c r="I261" s="83"/>
      <c r="J261" s="81"/>
      <c r="K261" s="84"/>
      <c r="L261" s="84"/>
      <c r="M261" s="86"/>
      <c r="N261" s="87"/>
      <c r="O261" s="87"/>
      <c r="P261" s="88"/>
      <c r="Q261" s="87"/>
      <c r="R261" s="14"/>
      <c r="S261" s="114"/>
      <c r="T261" s="439"/>
      <c r="U261" s="439"/>
      <c r="V261" s="439"/>
      <c r="W261" s="81"/>
      <c r="X261" s="91"/>
      <c r="Y261" s="14"/>
      <c r="Z261" s="14"/>
      <c r="AA261" s="14"/>
      <c r="AB261" s="14"/>
      <c r="AC261" s="14"/>
      <c r="AD261" s="81"/>
      <c r="AE261" s="92"/>
      <c r="AF261" s="92"/>
      <c r="AG261" s="92"/>
      <c r="AH261" s="93"/>
      <c r="AI261" s="14"/>
      <c r="AJ261" s="14"/>
      <c r="AK261" s="14"/>
      <c r="AL261" s="14"/>
      <c r="AM261" s="15"/>
      <c r="AN261" s="114"/>
      <c r="AO261" s="114"/>
      <c r="AP261" s="114"/>
      <c r="AQ261" s="94">
        <v>43133</v>
      </c>
      <c r="AR261" s="95">
        <v>30.3</v>
      </c>
      <c r="AS261" s="96">
        <v>7.58</v>
      </c>
      <c r="AT261" s="97">
        <f t="shared" si="18"/>
        <v>37.880000000000003</v>
      </c>
      <c r="AU261" s="83">
        <f t="shared" si="20"/>
        <v>1.6800000000000068</v>
      </c>
      <c r="AV261" s="84">
        <f t="shared" si="16"/>
        <v>55.88</v>
      </c>
      <c r="AW261" s="83">
        <f t="shared" si="17"/>
        <v>5.6800000000000068</v>
      </c>
      <c r="AX261" s="82"/>
      <c r="AY261" s="114"/>
      <c r="BC261" s="82"/>
      <c r="BE261" s="82"/>
    </row>
    <row r="262" spans="1:57" s="115" customFormat="1">
      <c r="A262" s="81"/>
      <c r="B262" s="82"/>
      <c r="C262" s="82"/>
      <c r="D262" s="82"/>
      <c r="E262" s="83"/>
      <c r="F262" s="84">
        <v>18</v>
      </c>
      <c r="G262" s="82">
        <f t="shared" si="19"/>
        <v>0</v>
      </c>
      <c r="H262" s="85"/>
      <c r="I262" s="83"/>
      <c r="J262" s="81"/>
      <c r="K262" s="84"/>
      <c r="L262" s="84"/>
      <c r="M262" s="86"/>
      <c r="N262" s="87"/>
      <c r="O262" s="87"/>
      <c r="P262" s="88"/>
      <c r="Q262" s="87"/>
      <c r="R262" s="14"/>
      <c r="S262" s="114"/>
      <c r="T262" s="439"/>
      <c r="U262" s="439"/>
      <c r="V262" s="439"/>
      <c r="W262" s="81"/>
      <c r="X262" s="91"/>
      <c r="Y262" s="14"/>
      <c r="Z262" s="14"/>
      <c r="AA262" s="14"/>
      <c r="AB262" s="14"/>
      <c r="AC262" s="14"/>
      <c r="AD262" s="81"/>
      <c r="AE262" s="92"/>
      <c r="AF262" s="92"/>
      <c r="AG262" s="92"/>
      <c r="AH262" s="93"/>
      <c r="AI262" s="14"/>
      <c r="AJ262" s="14"/>
      <c r="AK262" s="14"/>
      <c r="AL262" s="14"/>
      <c r="AM262" s="15"/>
      <c r="AN262" s="114"/>
      <c r="AO262" s="114"/>
      <c r="AP262" s="114"/>
      <c r="AQ262" s="94">
        <v>43140</v>
      </c>
      <c r="AR262" s="95">
        <v>29.2</v>
      </c>
      <c r="AS262" s="96">
        <v>8.5</v>
      </c>
      <c r="AT262" s="97">
        <f t="shared" si="18"/>
        <v>37.700000000000003</v>
      </c>
      <c r="AU262" s="83">
        <f t="shared" si="20"/>
        <v>-0.17999999999999972</v>
      </c>
      <c r="AV262" s="84">
        <f t="shared" si="16"/>
        <v>55.7</v>
      </c>
      <c r="AW262" s="83">
        <f t="shared" si="17"/>
        <v>-0.17999999999999972</v>
      </c>
      <c r="AX262" s="82"/>
      <c r="AY262" s="114"/>
      <c r="BC262" s="82"/>
      <c r="BE262" s="82"/>
    </row>
    <row r="263" spans="1:57" s="115" customFormat="1">
      <c r="A263" s="81"/>
      <c r="B263" s="82"/>
      <c r="C263" s="82"/>
      <c r="D263" s="82"/>
      <c r="E263" s="83"/>
      <c r="F263" s="84">
        <v>20</v>
      </c>
      <c r="G263" s="82">
        <f t="shared" si="19"/>
        <v>2</v>
      </c>
      <c r="H263" s="85"/>
      <c r="I263" s="83"/>
      <c r="J263" s="81"/>
      <c r="K263" s="84"/>
      <c r="L263" s="84"/>
      <c r="M263" s="86"/>
      <c r="N263" s="87"/>
      <c r="O263" s="87"/>
      <c r="P263" s="88"/>
      <c r="Q263" s="87"/>
      <c r="R263" s="14"/>
      <c r="S263" s="114"/>
      <c r="T263" s="439"/>
      <c r="U263" s="439"/>
      <c r="V263" s="439"/>
      <c r="W263" s="81"/>
      <c r="X263" s="91"/>
      <c r="Y263" s="14"/>
      <c r="Z263" s="14"/>
      <c r="AA263" s="14"/>
      <c r="AB263" s="14"/>
      <c r="AC263" s="14"/>
      <c r="AD263" s="81"/>
      <c r="AE263" s="92"/>
      <c r="AF263" s="92"/>
      <c r="AG263" s="92"/>
      <c r="AH263" s="93"/>
      <c r="AI263" s="14"/>
      <c r="AJ263" s="14"/>
      <c r="AK263" s="14"/>
      <c r="AL263" s="14"/>
      <c r="AM263" s="15"/>
      <c r="AN263" s="114"/>
      <c r="AO263" s="114"/>
      <c r="AP263" s="114"/>
      <c r="AQ263" s="94">
        <v>43153</v>
      </c>
      <c r="AR263" s="95">
        <v>37.299999999999997</v>
      </c>
      <c r="AS263" s="96">
        <v>10.58</v>
      </c>
      <c r="AT263" s="97">
        <f t="shared" si="18"/>
        <v>47.879999999999995</v>
      </c>
      <c r="AU263" s="83">
        <f t="shared" si="20"/>
        <v>10.179999999999993</v>
      </c>
      <c r="AV263" s="84">
        <f t="shared" si="16"/>
        <v>67.88</v>
      </c>
      <c r="AW263" s="83">
        <f t="shared" si="17"/>
        <v>12.179999999999993</v>
      </c>
      <c r="AX263" s="82"/>
      <c r="AY263" s="114"/>
      <c r="BC263" s="82"/>
      <c r="BE263" s="82"/>
    </row>
    <row r="264" spans="1:57" s="115" customFormat="1">
      <c r="A264" s="81"/>
      <c r="B264" s="82"/>
      <c r="C264" s="82"/>
      <c r="D264" s="82"/>
      <c r="E264" s="83"/>
      <c r="F264" s="84">
        <v>22</v>
      </c>
      <c r="G264" s="82">
        <f t="shared" si="19"/>
        <v>2</v>
      </c>
      <c r="H264" s="85"/>
      <c r="I264" s="83"/>
      <c r="J264" s="81"/>
      <c r="K264" s="84"/>
      <c r="L264" s="84"/>
      <c r="M264" s="86"/>
      <c r="N264" s="87"/>
      <c r="O264" s="87"/>
      <c r="P264" s="88"/>
      <c r="Q264" s="87"/>
      <c r="R264" s="14"/>
      <c r="S264" s="114"/>
      <c r="T264" s="439"/>
      <c r="U264" s="439"/>
      <c r="V264" s="439"/>
      <c r="W264" s="81"/>
      <c r="X264" s="91"/>
      <c r="Y264" s="14"/>
      <c r="Z264" s="14"/>
      <c r="AA264" s="14"/>
      <c r="AB264" s="14"/>
      <c r="AC264" s="14"/>
      <c r="AD264" s="81"/>
      <c r="AE264" s="92"/>
      <c r="AF264" s="92"/>
      <c r="AG264" s="92"/>
      <c r="AH264" s="93"/>
      <c r="AI264" s="14"/>
      <c r="AJ264" s="14"/>
      <c r="AK264" s="14"/>
      <c r="AL264" s="14"/>
      <c r="AM264" s="15"/>
      <c r="AN264" s="114"/>
      <c r="AO264" s="114"/>
      <c r="AP264" s="114"/>
      <c r="AQ264" s="94">
        <v>43160</v>
      </c>
      <c r="AR264" s="95">
        <v>35.6</v>
      </c>
      <c r="AS264" s="96">
        <v>9.83</v>
      </c>
      <c r="AT264" s="97">
        <f t="shared" si="18"/>
        <v>45.43</v>
      </c>
      <c r="AU264" s="83">
        <f t="shared" si="20"/>
        <v>-2.4499999999999957</v>
      </c>
      <c r="AV264" s="84">
        <f t="shared" si="16"/>
        <v>67.430000000000007</v>
      </c>
      <c r="AW264" s="83">
        <f t="shared" si="17"/>
        <v>-0.44999999999998863</v>
      </c>
      <c r="AX264" s="82"/>
      <c r="AY264" s="114"/>
      <c r="BC264" s="82"/>
      <c r="BE264" s="82"/>
    </row>
    <row r="265" spans="1:57" s="115" customFormat="1">
      <c r="A265" s="81"/>
      <c r="B265" s="82"/>
      <c r="C265" s="82"/>
      <c r="D265" s="82"/>
      <c r="E265" s="83"/>
      <c r="F265" s="84">
        <v>22</v>
      </c>
      <c r="G265" s="82">
        <f t="shared" si="19"/>
        <v>0</v>
      </c>
      <c r="H265" s="85"/>
      <c r="I265" s="83"/>
      <c r="J265" s="81"/>
      <c r="K265" s="84"/>
      <c r="L265" s="84"/>
      <c r="M265" s="86"/>
      <c r="N265" s="87"/>
      <c r="O265" s="87"/>
      <c r="P265" s="88"/>
      <c r="Q265" s="87"/>
      <c r="R265" s="14"/>
      <c r="S265" s="114"/>
      <c r="T265" s="439"/>
      <c r="U265" s="439"/>
      <c r="V265" s="439"/>
      <c r="W265" s="81"/>
      <c r="X265" s="91"/>
      <c r="Y265" s="14"/>
      <c r="Z265" s="14"/>
      <c r="AA265" s="14"/>
      <c r="AB265" s="14"/>
      <c r="AC265" s="14"/>
      <c r="AD265" s="81"/>
      <c r="AE265" s="92"/>
      <c r="AF265" s="92"/>
      <c r="AG265" s="92"/>
      <c r="AH265" s="93"/>
      <c r="AI265" s="14"/>
      <c r="AJ265" s="14"/>
      <c r="AK265" s="14"/>
      <c r="AL265" s="14"/>
      <c r="AM265" s="15"/>
      <c r="AN265" s="114"/>
      <c r="AO265" s="114"/>
      <c r="AP265" s="114"/>
      <c r="AQ265" s="94">
        <v>43167</v>
      </c>
      <c r="AR265" s="95">
        <v>31.1</v>
      </c>
      <c r="AS265" s="96">
        <v>10.25</v>
      </c>
      <c r="AT265" s="97">
        <f t="shared" si="18"/>
        <v>41.35</v>
      </c>
      <c r="AU265" s="83">
        <f t="shared" si="20"/>
        <v>-4.0799999999999983</v>
      </c>
      <c r="AV265" s="84">
        <f t="shared" si="16"/>
        <v>63.35</v>
      </c>
      <c r="AW265" s="83">
        <f t="shared" si="17"/>
        <v>-4.0800000000000054</v>
      </c>
      <c r="AX265" s="82"/>
      <c r="AY265" s="114"/>
      <c r="BC265" s="82"/>
      <c r="BE265" s="82"/>
    </row>
    <row r="266" spans="1:57" s="115" customFormat="1">
      <c r="A266" s="81"/>
      <c r="B266" s="82"/>
      <c r="C266" s="82"/>
      <c r="D266" s="82"/>
      <c r="E266" s="83"/>
      <c r="F266" s="84">
        <v>13</v>
      </c>
      <c r="G266" s="82">
        <f t="shared" si="19"/>
        <v>-9</v>
      </c>
      <c r="H266" s="85"/>
      <c r="I266" s="83"/>
      <c r="J266" s="81"/>
      <c r="K266" s="84"/>
      <c r="L266" s="84"/>
      <c r="M266" s="86"/>
      <c r="N266" s="87"/>
      <c r="O266" s="87"/>
      <c r="P266" s="88"/>
      <c r="Q266" s="87"/>
      <c r="R266" s="14"/>
      <c r="S266" s="114"/>
      <c r="T266" s="439"/>
      <c r="U266" s="439"/>
      <c r="V266" s="439"/>
      <c r="W266" s="81"/>
      <c r="X266" s="91"/>
      <c r="Y266" s="14"/>
      <c r="Z266" s="14"/>
      <c r="AA266" s="14"/>
      <c r="AB266" s="14"/>
      <c r="AC266" s="14"/>
      <c r="AD266" s="81"/>
      <c r="AE266" s="92"/>
      <c r="AF266" s="92"/>
      <c r="AG266" s="92"/>
      <c r="AH266" s="93"/>
      <c r="AI266" s="14"/>
      <c r="AJ266" s="14"/>
      <c r="AK266" s="14"/>
      <c r="AL266" s="14"/>
      <c r="AM266" s="15"/>
      <c r="AN266" s="114"/>
      <c r="AO266" s="114"/>
      <c r="AP266" s="114"/>
      <c r="AQ266" s="94">
        <v>43174</v>
      </c>
      <c r="AR266" s="95">
        <v>32.4</v>
      </c>
      <c r="AS266" s="96">
        <v>9.4</v>
      </c>
      <c r="AT266" s="97">
        <f t="shared" si="18"/>
        <v>41.8</v>
      </c>
      <c r="AU266" s="83">
        <f t="shared" si="20"/>
        <v>0.44999999999999574</v>
      </c>
      <c r="AV266" s="84">
        <f t="shared" si="16"/>
        <v>54.8</v>
      </c>
      <c r="AW266" s="83">
        <f t="shared" si="17"/>
        <v>-8.5500000000000043</v>
      </c>
      <c r="AX266" s="82"/>
      <c r="AY266" s="114"/>
      <c r="BC266" s="82"/>
      <c r="BE266" s="82"/>
    </row>
    <row r="267" spans="1:57" s="115" customFormat="1">
      <c r="A267" s="81"/>
      <c r="B267" s="82"/>
      <c r="C267" s="82"/>
      <c r="D267" s="82"/>
      <c r="E267" s="83"/>
      <c r="F267" s="84">
        <v>13</v>
      </c>
      <c r="G267" s="82">
        <f t="shared" si="19"/>
        <v>0</v>
      </c>
      <c r="H267" s="85"/>
      <c r="I267" s="83"/>
      <c r="J267" s="81"/>
      <c r="K267" s="84"/>
      <c r="L267" s="84"/>
      <c r="M267" s="86"/>
      <c r="N267" s="87"/>
      <c r="O267" s="87"/>
      <c r="P267" s="88"/>
      <c r="Q267" s="87"/>
      <c r="R267" s="14"/>
      <c r="S267" s="114"/>
      <c r="T267" s="439"/>
      <c r="U267" s="439"/>
      <c r="V267" s="439"/>
      <c r="W267" s="81"/>
      <c r="X267" s="91"/>
      <c r="Y267" s="14"/>
      <c r="Z267" s="14"/>
      <c r="AA267" s="14"/>
      <c r="AB267" s="14"/>
      <c r="AC267" s="14"/>
      <c r="AD267" s="81"/>
      <c r="AE267" s="92"/>
      <c r="AF267" s="92"/>
      <c r="AG267" s="92"/>
      <c r="AH267" s="93"/>
      <c r="AI267" s="14"/>
      <c r="AJ267" s="14"/>
      <c r="AK267" s="14"/>
      <c r="AL267" s="14"/>
      <c r="AM267" s="15"/>
      <c r="AN267" s="114"/>
      <c r="AO267" s="114"/>
      <c r="AP267" s="114"/>
      <c r="AQ267" s="94">
        <v>43181</v>
      </c>
      <c r="AR267" s="95">
        <v>31.6</v>
      </c>
      <c r="AS267" s="96">
        <v>9.69</v>
      </c>
      <c r="AT267" s="97">
        <f t="shared" si="18"/>
        <v>41.29</v>
      </c>
      <c r="AU267" s="83">
        <f t="shared" si="20"/>
        <v>-0.50999999999999801</v>
      </c>
      <c r="AV267" s="84">
        <f t="shared" si="16"/>
        <v>54.29</v>
      </c>
      <c r="AW267" s="83">
        <f t="shared" si="17"/>
        <v>-0.50999999999999801</v>
      </c>
      <c r="AX267" s="82"/>
      <c r="AY267" s="114"/>
      <c r="BC267" s="82"/>
      <c r="BE267" s="82"/>
    </row>
    <row r="268" spans="1:57" s="115" customFormat="1">
      <c r="A268" s="81"/>
      <c r="B268" s="82"/>
      <c r="C268" s="82"/>
      <c r="D268" s="82"/>
      <c r="E268" s="83"/>
      <c r="F268" s="84">
        <v>15</v>
      </c>
      <c r="G268" s="82">
        <f t="shared" si="19"/>
        <v>2</v>
      </c>
      <c r="H268" s="85"/>
      <c r="I268" s="83"/>
      <c r="J268" s="81"/>
      <c r="K268" s="84"/>
      <c r="L268" s="84">
        <v>103.62</v>
      </c>
      <c r="M268" s="86"/>
      <c r="N268" s="87"/>
      <c r="O268" s="87"/>
      <c r="P268" s="88"/>
      <c r="Q268" s="87"/>
      <c r="R268" s="14"/>
      <c r="S268" s="114"/>
      <c r="T268" s="439"/>
      <c r="U268" s="439"/>
      <c r="V268" s="439"/>
      <c r="W268" s="81"/>
      <c r="X268" s="91"/>
      <c r="Y268" s="14"/>
      <c r="Z268" s="14"/>
      <c r="AA268" s="14"/>
      <c r="AB268" s="14"/>
      <c r="AC268" s="14"/>
      <c r="AD268" s="81"/>
      <c r="AE268" s="92"/>
      <c r="AF268" s="92"/>
      <c r="AG268" s="92"/>
      <c r="AH268" s="93"/>
      <c r="AI268" s="14"/>
      <c r="AJ268" s="14"/>
      <c r="AK268" s="14"/>
      <c r="AL268" s="14"/>
      <c r="AM268" s="15"/>
      <c r="AN268" s="114"/>
      <c r="AO268" s="114"/>
      <c r="AP268" s="114"/>
      <c r="AQ268" s="94">
        <v>43188</v>
      </c>
      <c r="AR268" s="95">
        <v>33.700000000000003</v>
      </c>
      <c r="AS268" s="96">
        <v>8.23</v>
      </c>
      <c r="AT268" s="97">
        <f t="shared" si="18"/>
        <v>41.930000000000007</v>
      </c>
      <c r="AU268" s="83">
        <f t="shared" si="20"/>
        <v>0.64000000000000767</v>
      </c>
      <c r="AV268" s="84">
        <f t="shared" si="16"/>
        <v>56.930000000000007</v>
      </c>
      <c r="AW268" s="83">
        <f t="shared" si="17"/>
        <v>2.6400000000000077</v>
      </c>
      <c r="AX268" s="82"/>
      <c r="AY268" s="114"/>
      <c r="BC268" s="82"/>
      <c r="BE268" s="82"/>
    </row>
    <row r="269" spans="1:57" s="115" customFormat="1">
      <c r="A269" s="81"/>
      <c r="B269" s="82"/>
      <c r="C269" s="82"/>
      <c r="D269" s="82"/>
      <c r="E269" s="83"/>
      <c r="F269" s="84">
        <v>15</v>
      </c>
      <c r="G269" s="82">
        <f t="shared" si="19"/>
        <v>0</v>
      </c>
      <c r="H269" s="85"/>
      <c r="I269" s="83"/>
      <c r="J269" s="81"/>
      <c r="K269" s="84"/>
      <c r="L269" s="84">
        <v>104.4</v>
      </c>
      <c r="M269" s="86"/>
      <c r="N269" s="87"/>
      <c r="O269" s="87"/>
      <c r="P269" s="88"/>
      <c r="Q269" s="87"/>
      <c r="R269" s="14"/>
      <c r="S269" s="114"/>
      <c r="T269" s="439"/>
      <c r="U269" s="439"/>
      <c r="V269" s="439"/>
      <c r="W269" s="81"/>
      <c r="X269" s="91"/>
      <c r="Y269" s="14"/>
      <c r="Z269" s="14"/>
      <c r="AA269" s="14"/>
      <c r="AB269" s="14"/>
      <c r="AC269" s="14"/>
      <c r="AD269" s="81"/>
      <c r="AE269" s="92"/>
      <c r="AF269" s="92"/>
      <c r="AG269" s="92"/>
      <c r="AH269" s="93"/>
      <c r="AI269" s="14"/>
      <c r="AJ269" s="14"/>
      <c r="AK269" s="14"/>
      <c r="AL269" s="14"/>
      <c r="AM269" s="15"/>
      <c r="AN269" s="114"/>
      <c r="AO269" s="114"/>
      <c r="AP269" s="114"/>
      <c r="AQ269" s="94">
        <v>43198</v>
      </c>
      <c r="AR269" s="95">
        <v>29.8</v>
      </c>
      <c r="AS269" s="96">
        <v>10.46</v>
      </c>
      <c r="AT269" s="97">
        <f t="shared" si="18"/>
        <v>40.260000000000005</v>
      </c>
      <c r="AU269" s="83">
        <f t="shared" si="20"/>
        <v>-1.6700000000000017</v>
      </c>
      <c r="AV269" s="84">
        <f t="shared" si="16"/>
        <v>55.260000000000005</v>
      </c>
      <c r="AW269" s="83">
        <f t="shared" si="17"/>
        <v>-1.6700000000000017</v>
      </c>
      <c r="AX269" s="82"/>
      <c r="AY269" s="114"/>
      <c r="BC269" s="82"/>
      <c r="BE269" s="82"/>
    </row>
    <row r="270" spans="1:57" s="115" customFormat="1">
      <c r="A270" s="81"/>
      <c r="B270" s="82"/>
      <c r="C270" s="82"/>
      <c r="D270" s="82"/>
      <c r="E270" s="83"/>
      <c r="F270" s="84">
        <v>12</v>
      </c>
      <c r="G270" s="82">
        <f t="shared" si="19"/>
        <v>-3</v>
      </c>
      <c r="H270" s="85"/>
      <c r="I270" s="83"/>
      <c r="J270" s="81"/>
      <c r="K270" s="84"/>
      <c r="L270" s="84">
        <v>103.78</v>
      </c>
      <c r="M270" s="86"/>
      <c r="N270" s="87"/>
      <c r="O270" s="87"/>
      <c r="P270" s="88"/>
      <c r="Q270" s="87"/>
      <c r="R270" s="14"/>
      <c r="S270" s="114"/>
      <c r="T270" s="439"/>
      <c r="U270" s="439"/>
      <c r="V270" s="439"/>
      <c r="W270" s="81"/>
      <c r="X270" s="91"/>
      <c r="Y270" s="14"/>
      <c r="Z270" s="14"/>
      <c r="AA270" s="14"/>
      <c r="AB270" s="14"/>
      <c r="AC270" s="14"/>
      <c r="AD270" s="81"/>
      <c r="AE270" s="92"/>
      <c r="AF270" s="92"/>
      <c r="AG270" s="92"/>
      <c r="AH270" s="93"/>
      <c r="AI270" s="14"/>
      <c r="AJ270" s="14"/>
      <c r="AK270" s="14"/>
      <c r="AL270" s="14"/>
      <c r="AM270" s="15"/>
      <c r="AN270" s="114"/>
      <c r="AO270" s="114"/>
      <c r="AP270" s="114"/>
      <c r="AQ270" s="94">
        <v>43202</v>
      </c>
      <c r="AR270" s="95">
        <v>29.5</v>
      </c>
      <c r="AS270" s="96">
        <v>9.3000000000000007</v>
      </c>
      <c r="AT270" s="97">
        <f t="shared" si="18"/>
        <v>38.799999999999997</v>
      </c>
      <c r="AU270" s="83">
        <f t="shared" si="20"/>
        <v>-1.460000000000008</v>
      </c>
      <c r="AV270" s="84">
        <f t="shared" si="16"/>
        <v>50.8</v>
      </c>
      <c r="AW270" s="83">
        <f t="shared" si="17"/>
        <v>-4.460000000000008</v>
      </c>
      <c r="AX270" s="82"/>
      <c r="AY270" s="114"/>
      <c r="BC270" s="82"/>
      <c r="BE270" s="82"/>
    </row>
    <row r="271" spans="1:57" s="115" customFormat="1">
      <c r="A271" s="81"/>
      <c r="B271" s="82"/>
      <c r="C271" s="82"/>
      <c r="D271" s="82"/>
      <c r="E271" s="83"/>
      <c r="F271" s="84">
        <v>12</v>
      </c>
      <c r="G271" s="82">
        <f t="shared" si="19"/>
        <v>0</v>
      </c>
      <c r="H271" s="85"/>
      <c r="I271" s="83"/>
      <c r="J271" s="81"/>
      <c r="K271" s="84"/>
      <c r="L271" s="84">
        <v>102.34</v>
      </c>
      <c r="M271" s="86"/>
      <c r="N271" s="87"/>
      <c r="O271" s="87"/>
      <c r="P271" s="88"/>
      <c r="Q271" s="87"/>
      <c r="R271" s="14"/>
      <c r="S271" s="114"/>
      <c r="T271" s="439"/>
      <c r="U271" s="439"/>
      <c r="V271" s="439"/>
      <c r="W271" s="81"/>
      <c r="X271" s="91"/>
      <c r="Y271" s="14"/>
      <c r="Z271" s="14"/>
      <c r="AA271" s="14"/>
      <c r="AB271" s="14"/>
      <c r="AC271" s="14"/>
      <c r="AD271" s="81"/>
      <c r="AE271" s="92"/>
      <c r="AF271" s="92"/>
      <c r="AG271" s="92"/>
      <c r="AH271" s="93"/>
      <c r="AI271" s="14"/>
      <c r="AJ271" s="14"/>
      <c r="AK271" s="14"/>
      <c r="AL271" s="14"/>
      <c r="AM271" s="15"/>
      <c r="AN271" s="114"/>
      <c r="AO271" s="114"/>
      <c r="AP271" s="114"/>
      <c r="AQ271" s="94">
        <v>43209</v>
      </c>
      <c r="AR271" s="95">
        <v>31.78</v>
      </c>
      <c r="AS271" s="96">
        <v>8.6300000000000008</v>
      </c>
      <c r="AT271" s="97">
        <f t="shared" si="18"/>
        <v>40.410000000000004</v>
      </c>
      <c r="AU271" s="83">
        <f t="shared" si="20"/>
        <v>1.6100000000000065</v>
      </c>
      <c r="AV271" s="84">
        <f t="shared" si="16"/>
        <v>52.410000000000004</v>
      </c>
      <c r="AW271" s="83">
        <f t="shared" si="17"/>
        <v>1.6100000000000065</v>
      </c>
      <c r="AX271" s="82"/>
      <c r="AY271" s="114"/>
      <c r="BC271" s="82"/>
      <c r="BE271" s="82"/>
    </row>
    <row r="272" spans="1:57" s="115" customFormat="1">
      <c r="A272" s="81"/>
      <c r="B272" s="82"/>
      <c r="C272" s="82"/>
      <c r="D272" s="82"/>
      <c r="E272" s="83"/>
      <c r="F272" s="84">
        <v>14</v>
      </c>
      <c r="G272" s="82">
        <f t="shared" si="19"/>
        <v>2</v>
      </c>
      <c r="H272" s="85"/>
      <c r="I272" s="83"/>
      <c r="J272" s="81"/>
      <c r="K272" s="84"/>
      <c r="L272" s="84">
        <v>101.17</v>
      </c>
      <c r="M272" s="86"/>
      <c r="N272" s="87"/>
      <c r="O272" s="87"/>
      <c r="P272" s="88"/>
      <c r="Q272" s="87"/>
      <c r="R272" s="14"/>
      <c r="S272" s="114"/>
      <c r="T272" s="439"/>
      <c r="U272" s="439"/>
      <c r="V272" s="439"/>
      <c r="W272" s="81"/>
      <c r="X272" s="91"/>
      <c r="Y272" s="14"/>
      <c r="Z272" s="14"/>
      <c r="AA272" s="14"/>
      <c r="AB272" s="14"/>
      <c r="AC272" s="14"/>
      <c r="AD272" s="81"/>
      <c r="AE272" s="92"/>
      <c r="AF272" s="92"/>
      <c r="AG272" s="92"/>
      <c r="AH272" s="93"/>
      <c r="AI272" s="14"/>
      <c r="AJ272" s="14"/>
      <c r="AK272" s="14"/>
      <c r="AL272" s="14"/>
      <c r="AM272" s="15"/>
      <c r="AN272" s="114"/>
      <c r="AO272" s="114"/>
      <c r="AP272" s="114"/>
      <c r="AQ272" s="94">
        <v>43216</v>
      </c>
      <c r="AR272" s="95">
        <v>30.24</v>
      </c>
      <c r="AS272" s="96">
        <v>7.98</v>
      </c>
      <c r="AT272" s="97">
        <f t="shared" si="18"/>
        <v>38.22</v>
      </c>
      <c r="AU272" s="83">
        <f t="shared" si="20"/>
        <v>-2.1900000000000048</v>
      </c>
      <c r="AV272" s="84">
        <f t="shared" si="16"/>
        <v>52.22</v>
      </c>
      <c r="AW272" s="83">
        <f t="shared" si="17"/>
        <v>-0.19000000000000483</v>
      </c>
      <c r="AX272" s="82"/>
      <c r="AY272" s="114"/>
      <c r="BC272" s="82"/>
      <c r="BE272" s="82"/>
    </row>
    <row r="273" spans="1:57" s="115" customFormat="1">
      <c r="A273" s="81"/>
      <c r="B273" s="82"/>
      <c r="C273" s="82"/>
      <c r="D273" s="82"/>
      <c r="E273" s="83"/>
      <c r="F273" s="84">
        <v>14</v>
      </c>
      <c r="G273" s="82">
        <f t="shared" si="19"/>
        <v>0</v>
      </c>
      <c r="H273" s="85"/>
      <c r="I273" s="83"/>
      <c r="J273" s="81"/>
      <c r="K273" s="84"/>
      <c r="L273" s="84">
        <v>97.42</v>
      </c>
      <c r="M273" s="86"/>
      <c r="N273" s="87"/>
      <c r="O273" s="87"/>
      <c r="P273" s="88"/>
      <c r="Q273" s="87"/>
      <c r="R273" s="14"/>
      <c r="S273" s="114"/>
      <c r="T273" s="439"/>
      <c r="U273" s="439"/>
      <c r="V273" s="439"/>
      <c r="W273" s="81"/>
      <c r="X273" s="91"/>
      <c r="Y273" s="14"/>
      <c r="Z273" s="14"/>
      <c r="AA273" s="14"/>
      <c r="AB273" s="14"/>
      <c r="AC273" s="14"/>
      <c r="AD273" s="81"/>
      <c r="AE273" s="92"/>
      <c r="AF273" s="92"/>
      <c r="AG273" s="92"/>
      <c r="AH273" s="93"/>
      <c r="AI273" s="14"/>
      <c r="AJ273" s="14"/>
      <c r="AK273" s="14"/>
      <c r="AL273" s="14"/>
      <c r="AM273" s="15"/>
      <c r="AN273" s="114"/>
      <c r="AO273" s="114"/>
      <c r="AP273" s="114"/>
      <c r="AQ273" s="94">
        <v>43223</v>
      </c>
      <c r="AR273" s="95">
        <v>25.15</v>
      </c>
      <c r="AS273" s="96">
        <v>7.79</v>
      </c>
      <c r="AT273" s="97">
        <f t="shared" si="18"/>
        <v>32.94</v>
      </c>
      <c r="AU273" s="83">
        <f t="shared" si="20"/>
        <v>-5.2800000000000011</v>
      </c>
      <c r="AV273" s="84">
        <f t="shared" si="16"/>
        <v>46.94</v>
      </c>
      <c r="AW273" s="83">
        <f t="shared" si="17"/>
        <v>-5.2800000000000011</v>
      </c>
      <c r="AX273" s="82"/>
      <c r="AY273" s="114"/>
      <c r="BC273" s="82"/>
      <c r="BE273" s="82"/>
    </row>
    <row r="274" spans="1:57" s="115" customFormat="1">
      <c r="A274" s="81"/>
      <c r="B274" s="82"/>
      <c r="C274" s="82"/>
      <c r="D274" s="82"/>
      <c r="E274" s="83"/>
      <c r="F274" s="84">
        <v>11</v>
      </c>
      <c r="G274" s="82">
        <f t="shared" si="19"/>
        <v>-3</v>
      </c>
      <c r="H274" s="85"/>
      <c r="I274" s="83"/>
      <c r="J274" s="81"/>
      <c r="K274" s="84"/>
      <c r="L274" s="84">
        <v>97.88</v>
      </c>
      <c r="M274" s="86"/>
      <c r="N274" s="87"/>
      <c r="O274" s="87"/>
      <c r="P274" s="88"/>
      <c r="Q274" s="87"/>
      <c r="R274" s="14"/>
      <c r="S274" s="114"/>
      <c r="T274" s="439"/>
      <c r="U274" s="439"/>
      <c r="V274" s="439"/>
      <c r="W274" s="81"/>
      <c r="X274" s="91"/>
      <c r="Y274" s="14"/>
      <c r="Z274" s="14"/>
      <c r="AA274" s="14"/>
      <c r="AB274" s="14"/>
      <c r="AC274" s="14"/>
      <c r="AD274" s="81"/>
      <c r="AE274" s="92"/>
      <c r="AF274" s="92"/>
      <c r="AG274" s="92"/>
      <c r="AH274" s="93"/>
      <c r="AI274" s="14"/>
      <c r="AJ274" s="14"/>
      <c r="AK274" s="14"/>
      <c r="AL274" s="14"/>
      <c r="AM274" s="15"/>
      <c r="AN274" s="114"/>
      <c r="AO274" s="114"/>
      <c r="AP274" s="114"/>
      <c r="AQ274" s="94">
        <v>43230</v>
      </c>
      <c r="AR274" s="95">
        <v>22.4</v>
      </c>
      <c r="AS274" s="96">
        <v>4.25</v>
      </c>
      <c r="AT274" s="97">
        <f t="shared" si="18"/>
        <v>26.65</v>
      </c>
      <c r="AU274" s="83">
        <f t="shared" si="20"/>
        <v>-6.2899999999999991</v>
      </c>
      <c r="AV274" s="84">
        <f t="shared" si="16"/>
        <v>37.65</v>
      </c>
      <c r="AW274" s="83">
        <f t="shared" si="17"/>
        <v>-9.2899999999999991</v>
      </c>
      <c r="AX274" s="82"/>
      <c r="AY274" s="114"/>
      <c r="BC274" s="82"/>
      <c r="BE274" s="82"/>
    </row>
    <row r="275" spans="1:57" s="115" customFormat="1">
      <c r="A275" s="81"/>
      <c r="B275" s="82"/>
      <c r="C275" s="82"/>
      <c r="D275" s="82"/>
      <c r="E275" s="83"/>
      <c r="F275" s="84">
        <v>11</v>
      </c>
      <c r="G275" s="82">
        <f t="shared" si="19"/>
        <v>0</v>
      </c>
      <c r="H275" s="85"/>
      <c r="I275" s="83"/>
      <c r="J275" s="81"/>
      <c r="K275" s="84"/>
      <c r="L275" s="84">
        <v>100.72</v>
      </c>
      <c r="M275" s="86"/>
      <c r="N275" s="87"/>
      <c r="O275" s="87"/>
      <c r="P275" s="88"/>
      <c r="Q275" s="87"/>
      <c r="R275" s="14"/>
      <c r="S275" s="114"/>
      <c r="T275" s="439"/>
      <c r="U275" s="439"/>
      <c r="V275" s="439"/>
      <c r="W275" s="81"/>
      <c r="X275" s="91"/>
      <c r="Y275" s="14"/>
      <c r="Z275" s="14"/>
      <c r="AA275" s="14"/>
      <c r="AB275" s="14"/>
      <c r="AC275" s="14"/>
      <c r="AD275" s="81"/>
      <c r="AE275" s="92">
        <v>10.33</v>
      </c>
      <c r="AF275" s="92">
        <v>73.66</v>
      </c>
      <c r="AG275" s="92">
        <v>6.13</v>
      </c>
      <c r="AH275" s="93">
        <v>10.6</v>
      </c>
      <c r="AI275" s="14"/>
      <c r="AJ275" s="14"/>
      <c r="AK275" s="14"/>
      <c r="AL275" s="14"/>
      <c r="AM275" s="15"/>
      <c r="AN275" s="114"/>
      <c r="AO275" s="114"/>
      <c r="AP275" s="114"/>
      <c r="AQ275" s="94">
        <v>43237</v>
      </c>
      <c r="AR275" s="95">
        <v>21.87</v>
      </c>
      <c r="AS275" s="96">
        <v>6.79</v>
      </c>
      <c r="AT275" s="97">
        <f t="shared" si="18"/>
        <v>28.66</v>
      </c>
      <c r="AU275" s="83">
        <f t="shared" si="20"/>
        <v>2.0100000000000016</v>
      </c>
      <c r="AV275" s="84">
        <f t="shared" si="16"/>
        <v>39.659999999999997</v>
      </c>
      <c r="AW275" s="83">
        <f t="shared" si="17"/>
        <v>2.009999999999998</v>
      </c>
      <c r="AX275" s="82"/>
      <c r="AY275" s="114"/>
      <c r="BC275" s="82"/>
      <c r="BE275" s="82"/>
    </row>
    <row r="276" spans="1:57" s="115" customFormat="1">
      <c r="A276" s="81"/>
      <c r="B276" s="82"/>
      <c r="C276" s="82"/>
      <c r="D276" s="82"/>
      <c r="E276" s="83"/>
      <c r="F276" s="84">
        <v>11</v>
      </c>
      <c r="G276" s="82">
        <f t="shared" si="19"/>
        <v>0</v>
      </c>
      <c r="H276" s="85"/>
      <c r="I276" s="83"/>
      <c r="J276" s="81"/>
      <c r="K276" s="84"/>
      <c r="L276" s="84">
        <v>101.4</v>
      </c>
      <c r="M276" s="86"/>
      <c r="N276" s="87"/>
      <c r="O276" s="87"/>
      <c r="P276" s="88"/>
      <c r="Q276" s="87"/>
      <c r="R276" s="14"/>
      <c r="S276" s="114"/>
      <c r="T276" s="439"/>
      <c r="U276" s="439"/>
      <c r="V276" s="439"/>
      <c r="W276" s="81"/>
      <c r="X276" s="91"/>
      <c r="Y276" s="14"/>
      <c r="Z276" s="14"/>
      <c r="AA276" s="14"/>
      <c r="AB276" s="14"/>
      <c r="AC276" s="14"/>
      <c r="AD276" s="81"/>
      <c r="AE276" s="92">
        <v>10.25</v>
      </c>
      <c r="AF276" s="92">
        <v>73.03</v>
      </c>
      <c r="AG276" s="92">
        <v>7.99</v>
      </c>
      <c r="AH276" s="93">
        <v>10.14</v>
      </c>
      <c r="AI276" s="14"/>
      <c r="AJ276" s="14"/>
      <c r="AK276" s="14"/>
      <c r="AL276" s="14"/>
      <c r="AM276" s="15"/>
      <c r="AN276" s="114"/>
      <c r="AO276" s="114"/>
      <c r="AP276" s="114"/>
      <c r="AQ276" s="94">
        <v>43244</v>
      </c>
      <c r="AR276" s="95">
        <v>23.6</v>
      </c>
      <c r="AS276" s="96">
        <v>5.21</v>
      </c>
      <c r="AT276" s="97">
        <f t="shared" si="18"/>
        <v>28.810000000000002</v>
      </c>
      <c r="AU276" s="83">
        <f t="shared" si="20"/>
        <v>0.15000000000000213</v>
      </c>
      <c r="AV276" s="84">
        <f t="shared" si="16"/>
        <v>39.81</v>
      </c>
      <c r="AW276" s="83">
        <f t="shared" si="17"/>
        <v>0.15000000000000568</v>
      </c>
      <c r="AX276" s="82"/>
      <c r="AY276" s="114"/>
      <c r="BC276" s="82"/>
      <c r="BE276" s="82"/>
    </row>
    <row r="277" spans="1:57" s="115" customFormat="1">
      <c r="A277" s="81"/>
      <c r="B277" s="82"/>
      <c r="C277" s="82"/>
      <c r="D277" s="82"/>
      <c r="E277" s="83"/>
      <c r="F277" s="84">
        <v>15</v>
      </c>
      <c r="G277" s="82">
        <f t="shared" si="19"/>
        <v>4</v>
      </c>
      <c r="H277" s="85"/>
      <c r="I277" s="83"/>
      <c r="J277" s="81"/>
      <c r="K277" s="84"/>
      <c r="L277" s="84">
        <v>105.5</v>
      </c>
      <c r="M277" s="86"/>
      <c r="N277" s="87"/>
      <c r="O277" s="87"/>
      <c r="P277" s="88"/>
      <c r="Q277" s="87"/>
      <c r="R277" s="14"/>
      <c r="S277" s="114"/>
      <c r="T277" s="439"/>
      <c r="U277" s="439"/>
      <c r="V277" s="439"/>
      <c r="W277" s="81"/>
      <c r="X277" s="91"/>
      <c r="Y277" s="14"/>
      <c r="Z277" s="14"/>
      <c r="AA277" s="14"/>
      <c r="AB277" s="14"/>
      <c r="AC277" s="14"/>
      <c r="AD277" s="81"/>
      <c r="AE277" s="92">
        <v>11.13</v>
      </c>
      <c r="AF277" s="92">
        <v>76.28</v>
      </c>
      <c r="AG277" s="92">
        <v>7.95</v>
      </c>
      <c r="AH277" s="93">
        <v>10.14</v>
      </c>
      <c r="AI277" s="14"/>
      <c r="AJ277" s="14"/>
      <c r="AK277" s="14"/>
      <c r="AL277" s="14"/>
      <c r="AM277" s="15"/>
      <c r="AN277" s="114"/>
      <c r="AO277" s="114"/>
      <c r="AP277" s="114"/>
      <c r="AQ277" s="94">
        <v>43251</v>
      </c>
      <c r="AR277" s="95">
        <v>25.1</v>
      </c>
      <c r="AS277" s="96">
        <v>5.1100000000000003</v>
      </c>
      <c r="AT277" s="97">
        <f t="shared" si="18"/>
        <v>30.21</v>
      </c>
      <c r="AU277" s="83">
        <f t="shared" si="20"/>
        <v>1.3999999999999986</v>
      </c>
      <c r="AV277" s="84">
        <f t="shared" si="16"/>
        <v>45.21</v>
      </c>
      <c r="AW277" s="83">
        <f t="shared" si="17"/>
        <v>5.3999999999999986</v>
      </c>
      <c r="AX277" s="82"/>
      <c r="AY277" s="114"/>
      <c r="BC277" s="82"/>
      <c r="BE277" s="82"/>
    </row>
    <row r="278" spans="1:57" s="115" customFormat="1">
      <c r="A278" s="81"/>
      <c r="B278" s="82"/>
      <c r="C278" s="82"/>
      <c r="D278" s="82"/>
      <c r="E278" s="83"/>
      <c r="F278" s="84">
        <v>15</v>
      </c>
      <c r="G278" s="82">
        <f t="shared" si="19"/>
        <v>0</v>
      </c>
      <c r="H278" s="85"/>
      <c r="I278" s="83"/>
      <c r="J278" s="81"/>
      <c r="K278" s="84"/>
      <c r="L278" s="84">
        <v>109.4</v>
      </c>
      <c r="M278" s="86"/>
      <c r="N278" s="87"/>
      <c r="O278" s="87"/>
      <c r="P278" s="88"/>
      <c r="Q278" s="87"/>
      <c r="R278" s="14"/>
      <c r="S278" s="114"/>
      <c r="T278" s="439"/>
      <c r="U278" s="439"/>
      <c r="V278" s="439"/>
      <c r="W278" s="81"/>
      <c r="X278" s="91"/>
      <c r="Y278" s="14"/>
      <c r="Z278" s="14"/>
      <c r="AA278" s="14"/>
      <c r="AB278" s="14"/>
      <c r="AC278" s="14"/>
      <c r="AD278" s="81"/>
      <c r="AE278" s="92"/>
      <c r="AF278" s="92"/>
      <c r="AG278" s="92"/>
      <c r="AH278" s="93"/>
      <c r="AI278" s="14">
        <v>0.67910000000000004</v>
      </c>
      <c r="AJ278" s="14">
        <v>0.66310000000000002</v>
      </c>
      <c r="AK278" s="14">
        <v>0.70620000000000005</v>
      </c>
      <c r="AL278" s="14">
        <v>0.60209999999999997</v>
      </c>
      <c r="AM278" s="15">
        <v>0.59789999999999999</v>
      </c>
      <c r="AN278" s="114"/>
      <c r="AO278" s="114"/>
      <c r="AP278" s="114"/>
      <c r="AQ278" s="94">
        <v>43258</v>
      </c>
      <c r="AR278" s="95">
        <v>26.1</v>
      </c>
      <c r="AS278" s="96">
        <v>7.4</v>
      </c>
      <c r="AT278" s="97">
        <f t="shared" si="18"/>
        <v>33.5</v>
      </c>
      <c r="AU278" s="83">
        <f t="shared" si="20"/>
        <v>3.2899999999999991</v>
      </c>
      <c r="AV278" s="84">
        <f t="shared" si="16"/>
        <v>48.5</v>
      </c>
      <c r="AW278" s="83">
        <f t="shared" si="17"/>
        <v>3.2899999999999991</v>
      </c>
      <c r="AX278" s="82"/>
      <c r="AY278" s="114"/>
      <c r="BC278" s="82"/>
      <c r="BE278" s="82"/>
    </row>
    <row r="279" spans="1:57" s="115" customFormat="1">
      <c r="A279" s="81"/>
      <c r="B279" s="82"/>
      <c r="C279" s="82"/>
      <c r="D279" s="82"/>
      <c r="E279" s="83"/>
      <c r="F279" s="84">
        <v>12.87</v>
      </c>
      <c r="G279" s="82">
        <f t="shared" si="19"/>
        <v>-2.1300000000000008</v>
      </c>
      <c r="H279" s="85"/>
      <c r="I279" s="83"/>
      <c r="J279" s="81"/>
      <c r="K279" s="84"/>
      <c r="L279" s="84">
        <v>119.54</v>
      </c>
      <c r="M279" s="86"/>
      <c r="N279" s="87"/>
      <c r="O279" s="87"/>
      <c r="P279" s="88"/>
      <c r="Q279" s="87"/>
      <c r="R279" s="14"/>
      <c r="S279" s="114"/>
      <c r="T279" s="439"/>
      <c r="U279" s="439"/>
      <c r="V279" s="439"/>
      <c r="W279" s="81"/>
      <c r="X279" s="91"/>
      <c r="Y279" s="14"/>
      <c r="Z279" s="14"/>
      <c r="AA279" s="14"/>
      <c r="AB279" s="14"/>
      <c r="AC279" s="14"/>
      <c r="AD279" s="81"/>
      <c r="AE279" s="92">
        <v>12.16</v>
      </c>
      <c r="AF279" s="92">
        <v>87.27</v>
      </c>
      <c r="AG279" s="92">
        <v>10.09</v>
      </c>
      <c r="AH279" s="93">
        <v>10.01</v>
      </c>
      <c r="AI279" s="14">
        <v>0.75290000000000001</v>
      </c>
      <c r="AJ279" s="14">
        <v>0.61770000000000003</v>
      </c>
      <c r="AK279" s="14">
        <v>0.8377</v>
      </c>
      <c r="AL279" s="14">
        <v>0.58089999999999997</v>
      </c>
      <c r="AM279" s="15">
        <v>0.57089999999999996</v>
      </c>
      <c r="AN279" s="114"/>
      <c r="AO279" s="114"/>
      <c r="AP279" s="114"/>
      <c r="AQ279" s="94">
        <v>43265</v>
      </c>
      <c r="AR279" s="95">
        <v>23.2</v>
      </c>
      <c r="AS279" s="96">
        <v>7</v>
      </c>
      <c r="AT279" s="97">
        <f t="shared" si="18"/>
        <v>30.2</v>
      </c>
      <c r="AU279" s="83">
        <f t="shared" si="20"/>
        <v>-3.3000000000000007</v>
      </c>
      <c r="AV279" s="84">
        <f t="shared" si="16"/>
        <v>43.07</v>
      </c>
      <c r="AW279" s="83">
        <f t="shared" si="17"/>
        <v>-5.43</v>
      </c>
      <c r="AX279" s="82"/>
      <c r="AY279" s="114"/>
      <c r="BC279" s="82"/>
      <c r="BE279" s="82"/>
    </row>
    <row r="280" spans="1:57" s="115" customFormat="1">
      <c r="A280" s="81"/>
      <c r="B280" s="82"/>
      <c r="C280" s="82"/>
      <c r="D280" s="82"/>
      <c r="E280" s="83"/>
      <c r="F280" s="84">
        <v>13.27</v>
      </c>
      <c r="G280" s="82">
        <f t="shared" si="19"/>
        <v>0.40000000000000036</v>
      </c>
      <c r="H280" s="85"/>
      <c r="I280" s="83"/>
      <c r="J280" s="81"/>
      <c r="K280" s="84"/>
      <c r="L280" s="84">
        <v>119.13</v>
      </c>
      <c r="M280" s="86"/>
      <c r="N280" s="87"/>
      <c r="O280" s="87"/>
      <c r="P280" s="88"/>
      <c r="Q280" s="87"/>
      <c r="R280" s="14"/>
      <c r="S280" s="114"/>
      <c r="T280" s="439"/>
      <c r="U280" s="439"/>
      <c r="V280" s="439"/>
      <c r="W280" s="81"/>
      <c r="X280" s="91"/>
      <c r="Y280" s="14"/>
      <c r="Z280" s="14"/>
      <c r="AA280" s="14"/>
      <c r="AB280" s="14"/>
      <c r="AC280" s="14"/>
      <c r="AD280" s="81"/>
      <c r="AE280" s="92">
        <v>11.62</v>
      </c>
      <c r="AF280" s="92">
        <v>86.09</v>
      </c>
      <c r="AG280" s="92">
        <v>9.6199999999999992</v>
      </c>
      <c r="AH280" s="93">
        <v>11.8</v>
      </c>
      <c r="AI280" s="14">
        <v>0.76429999999999998</v>
      </c>
      <c r="AJ280" s="14">
        <v>0.59030000000000005</v>
      </c>
      <c r="AK280" s="14">
        <v>0.85019999999999996</v>
      </c>
      <c r="AL280" s="14">
        <v>0.55369999999999997</v>
      </c>
      <c r="AM280" s="15">
        <v>0.6724</v>
      </c>
      <c r="AN280" s="114"/>
      <c r="AO280" s="114"/>
      <c r="AP280" s="114"/>
      <c r="AQ280" s="94">
        <v>43272</v>
      </c>
      <c r="AR280" s="95">
        <v>26.67</v>
      </c>
      <c r="AS280" s="96">
        <v>10.050000000000001</v>
      </c>
      <c r="AT280" s="97">
        <f t="shared" si="18"/>
        <v>36.72</v>
      </c>
      <c r="AU280" s="83">
        <f t="shared" si="20"/>
        <v>6.52</v>
      </c>
      <c r="AV280" s="84">
        <f t="shared" si="16"/>
        <v>49.989999999999995</v>
      </c>
      <c r="AW280" s="83">
        <f t="shared" si="17"/>
        <v>6.9199999999999946</v>
      </c>
      <c r="AX280" s="82"/>
      <c r="AY280" s="114"/>
      <c r="BC280" s="82"/>
      <c r="BE280" s="82"/>
    </row>
    <row r="281" spans="1:57" s="115" customFormat="1">
      <c r="A281" s="81"/>
      <c r="B281" s="82"/>
      <c r="C281" s="82"/>
      <c r="D281" s="82"/>
      <c r="E281" s="83"/>
      <c r="F281" s="84">
        <v>13.82</v>
      </c>
      <c r="G281" s="82">
        <f t="shared" si="19"/>
        <v>0.55000000000000071</v>
      </c>
      <c r="H281" s="85"/>
      <c r="I281" s="83"/>
      <c r="J281" s="81"/>
      <c r="K281" s="84"/>
      <c r="L281" s="84">
        <v>118.98</v>
      </c>
      <c r="M281" s="86"/>
      <c r="N281" s="87"/>
      <c r="O281" s="87"/>
      <c r="P281" s="88"/>
      <c r="Q281" s="87"/>
      <c r="R281" s="14"/>
      <c r="S281" s="114"/>
      <c r="T281" s="439"/>
      <c r="U281" s="439"/>
      <c r="V281" s="439"/>
      <c r="W281" s="81"/>
      <c r="X281" s="91"/>
      <c r="Y281" s="14"/>
      <c r="Z281" s="14"/>
      <c r="AA281" s="14"/>
      <c r="AB281" s="14"/>
      <c r="AC281" s="14"/>
      <c r="AD281" s="81"/>
      <c r="AE281" s="92">
        <v>10.41</v>
      </c>
      <c r="AF281" s="92">
        <v>87.12</v>
      </c>
      <c r="AG281" s="92">
        <v>9.66</v>
      </c>
      <c r="AH281" s="93">
        <v>11.8</v>
      </c>
      <c r="AI281" s="14">
        <v>0.73340000000000005</v>
      </c>
      <c r="AJ281" s="14">
        <v>0.52859999999999996</v>
      </c>
      <c r="AK281" s="14">
        <v>0.83199999999999996</v>
      </c>
      <c r="AL281" s="14">
        <v>0.55579999999999996</v>
      </c>
      <c r="AM281" s="15">
        <v>0.57650000000000001</v>
      </c>
      <c r="AN281" s="114"/>
      <c r="AO281" s="114"/>
      <c r="AP281" s="114"/>
      <c r="AQ281" s="94">
        <v>43279</v>
      </c>
      <c r="AR281" s="95">
        <v>26.58</v>
      </c>
      <c r="AS281" s="96">
        <v>8.82</v>
      </c>
      <c r="AT281" s="97">
        <f t="shared" si="18"/>
        <v>35.4</v>
      </c>
      <c r="AU281" s="83">
        <f t="shared" si="20"/>
        <v>-1.3200000000000003</v>
      </c>
      <c r="AV281" s="84">
        <f t="shared" si="16"/>
        <v>49.22</v>
      </c>
      <c r="AW281" s="83">
        <f t="shared" si="17"/>
        <v>-0.76999999999999602</v>
      </c>
      <c r="AX281" s="82"/>
      <c r="AY281" s="114"/>
      <c r="BC281" s="82"/>
      <c r="BE281" s="82"/>
    </row>
    <row r="282" spans="1:57" s="115" customFormat="1">
      <c r="A282" s="81"/>
      <c r="B282" s="82"/>
      <c r="C282" s="82"/>
      <c r="D282" s="82"/>
      <c r="E282" s="83"/>
      <c r="F282" s="84">
        <v>12.72</v>
      </c>
      <c r="G282" s="82">
        <f t="shared" si="19"/>
        <v>-1.0999999999999996</v>
      </c>
      <c r="H282" s="85"/>
      <c r="I282" s="83"/>
      <c r="J282" s="81"/>
      <c r="K282" s="84"/>
      <c r="L282" s="84"/>
      <c r="M282" s="86"/>
      <c r="N282" s="87"/>
      <c r="O282" s="87"/>
      <c r="P282" s="88"/>
      <c r="Q282" s="87"/>
      <c r="R282" s="14"/>
      <c r="S282" s="114"/>
      <c r="T282" s="439"/>
      <c r="U282" s="439"/>
      <c r="V282" s="439"/>
      <c r="W282" s="81"/>
      <c r="X282" s="91"/>
      <c r="Y282" s="14"/>
      <c r="Z282" s="14"/>
      <c r="AA282" s="14"/>
      <c r="AB282" s="14"/>
      <c r="AC282" s="14"/>
      <c r="AD282" s="81"/>
      <c r="AE282" s="92"/>
      <c r="AF282" s="92"/>
      <c r="AG282" s="92"/>
      <c r="AH282" s="93"/>
      <c r="AI282" s="14"/>
      <c r="AJ282" s="14"/>
      <c r="AK282" s="14"/>
      <c r="AL282" s="14"/>
      <c r="AM282" s="15"/>
      <c r="AN282" s="114"/>
      <c r="AO282" s="114"/>
      <c r="AP282" s="114"/>
      <c r="AQ282" s="94">
        <v>43286</v>
      </c>
      <c r="AR282" s="95">
        <v>27.3</v>
      </c>
      <c r="AS282" s="96">
        <v>7.57</v>
      </c>
      <c r="AT282" s="97">
        <f t="shared" si="18"/>
        <v>34.870000000000005</v>
      </c>
      <c r="AU282" s="83">
        <f t="shared" si="20"/>
        <v>-0.52999999999999403</v>
      </c>
      <c r="AV282" s="84">
        <f t="shared" si="16"/>
        <v>47.59</v>
      </c>
      <c r="AW282" s="83">
        <f t="shared" si="17"/>
        <v>-1.6299999999999955</v>
      </c>
      <c r="AX282" s="82"/>
      <c r="AY282" s="114"/>
      <c r="BC282" s="82"/>
      <c r="BE282" s="82"/>
    </row>
    <row r="283" spans="1:57" s="115" customFormat="1">
      <c r="A283" s="130">
        <v>43293</v>
      </c>
      <c r="B283" s="82">
        <v>41.15</v>
      </c>
      <c r="C283" s="82">
        <v>9.31</v>
      </c>
      <c r="D283" s="82">
        <f t="shared" ref="D283:D346" si="21">C283+B283</f>
        <v>50.46</v>
      </c>
      <c r="E283" s="83">
        <f t="shared" ref="E283:E322" si="22">D283-D282</f>
        <v>50.46</v>
      </c>
      <c r="F283" s="84">
        <v>16.27</v>
      </c>
      <c r="G283" s="82">
        <f t="shared" si="19"/>
        <v>3.5499999999999989</v>
      </c>
      <c r="H283" s="85">
        <f t="shared" ref="H283:H346" si="23">F283+D283</f>
        <v>66.73</v>
      </c>
      <c r="I283" s="83"/>
      <c r="J283" s="81"/>
      <c r="K283" s="84"/>
      <c r="L283" s="84">
        <v>115.53</v>
      </c>
      <c r="M283" s="86"/>
      <c r="N283" s="87"/>
      <c r="O283" s="87"/>
      <c r="P283" s="88"/>
      <c r="Q283" s="87"/>
      <c r="R283" s="14"/>
      <c r="S283" s="114"/>
      <c r="T283" s="439"/>
      <c r="U283" s="439"/>
      <c r="V283" s="439"/>
      <c r="W283" s="81"/>
      <c r="X283" s="91"/>
      <c r="Y283" s="14"/>
      <c r="Z283" s="14"/>
      <c r="AA283" s="14"/>
      <c r="AB283" s="14"/>
      <c r="AC283" s="14"/>
      <c r="AD283" s="81"/>
      <c r="AE283" s="92">
        <v>11.09</v>
      </c>
      <c r="AF283" s="92">
        <v>83.1</v>
      </c>
      <c r="AG283" s="92">
        <v>9.19</v>
      </c>
      <c r="AH283" s="93">
        <v>12.16</v>
      </c>
      <c r="AI283" s="14">
        <v>0.71489999999999998</v>
      </c>
      <c r="AJ283" s="14">
        <v>0.56340000000000001</v>
      </c>
      <c r="AK283" s="14">
        <v>0.79830000000000001</v>
      </c>
      <c r="AL283" s="14">
        <v>0.52890000000000004</v>
      </c>
      <c r="AM283" s="15">
        <v>0.59430000000000005</v>
      </c>
      <c r="AN283" s="114"/>
      <c r="AO283" s="114"/>
      <c r="AP283" s="114"/>
      <c r="AQ283" s="94">
        <v>43293</v>
      </c>
      <c r="AR283" s="95">
        <v>28.3</v>
      </c>
      <c r="AS283" s="96">
        <v>10.25</v>
      </c>
      <c r="AT283" s="97">
        <f t="shared" si="18"/>
        <v>38.549999999999997</v>
      </c>
      <c r="AU283" s="83">
        <f t="shared" si="20"/>
        <v>3.6799999999999926</v>
      </c>
      <c r="AV283" s="84">
        <f t="shared" si="16"/>
        <v>54.819999999999993</v>
      </c>
      <c r="AW283" s="83">
        <f t="shared" si="17"/>
        <v>7.2299999999999898</v>
      </c>
      <c r="AX283" s="82"/>
      <c r="AY283" s="114"/>
      <c r="BC283" s="82"/>
      <c r="BE283" s="82"/>
    </row>
    <row r="284" spans="1:57" s="115" customFormat="1">
      <c r="A284" s="130">
        <v>43300</v>
      </c>
      <c r="B284" s="82">
        <v>43.1</v>
      </c>
      <c r="C284" s="82">
        <v>12.15</v>
      </c>
      <c r="D284" s="82">
        <f t="shared" si="21"/>
        <v>55.25</v>
      </c>
      <c r="E284" s="83">
        <f t="shared" si="22"/>
        <v>4.7899999999999991</v>
      </c>
      <c r="F284" s="84">
        <v>15.36</v>
      </c>
      <c r="G284" s="82">
        <f t="shared" si="19"/>
        <v>-0.91000000000000014</v>
      </c>
      <c r="H284" s="85">
        <f t="shared" si="23"/>
        <v>70.61</v>
      </c>
      <c r="I284" s="83">
        <f t="shared" si="19"/>
        <v>3.8799999999999955</v>
      </c>
      <c r="J284" s="81"/>
      <c r="K284" s="84"/>
      <c r="L284" s="84">
        <v>101.67</v>
      </c>
      <c r="M284" s="86"/>
      <c r="N284" s="87"/>
      <c r="O284" s="87"/>
      <c r="P284" s="88"/>
      <c r="Q284" s="87"/>
      <c r="R284" s="14"/>
      <c r="S284" s="114"/>
      <c r="T284" s="439"/>
      <c r="U284" s="439"/>
      <c r="V284" s="439"/>
      <c r="W284" s="81"/>
      <c r="X284" s="91"/>
      <c r="Y284" s="14"/>
      <c r="Z284" s="14"/>
      <c r="AA284" s="14"/>
      <c r="AB284" s="14"/>
      <c r="AC284" s="14"/>
      <c r="AD284" s="81"/>
      <c r="AE284" s="92">
        <v>11.87</v>
      </c>
      <c r="AF284" s="92">
        <v>69.239999999999995</v>
      </c>
      <c r="AG284" s="92">
        <v>9.32</v>
      </c>
      <c r="AH284" s="93">
        <v>11.33</v>
      </c>
      <c r="AI284" s="14">
        <v>0.62260000000000004</v>
      </c>
      <c r="AJ284" s="14">
        <v>0.59850000000000003</v>
      </c>
      <c r="AK284" s="14">
        <v>0.65469999999999995</v>
      </c>
      <c r="AL284" s="14">
        <v>0.53620000000000001</v>
      </c>
      <c r="AM284" s="15">
        <v>0.55379999999999996</v>
      </c>
      <c r="AN284" s="114"/>
      <c r="AO284" s="114"/>
      <c r="AP284" s="114"/>
      <c r="AQ284" s="94">
        <v>43300</v>
      </c>
      <c r="AR284" s="95">
        <v>28.3</v>
      </c>
      <c r="AS284" s="96">
        <v>11.82</v>
      </c>
      <c r="AT284" s="97">
        <f t="shared" si="18"/>
        <v>40.120000000000005</v>
      </c>
      <c r="AU284" s="83">
        <f t="shared" si="20"/>
        <v>1.5700000000000074</v>
      </c>
      <c r="AV284" s="84">
        <f t="shared" si="16"/>
        <v>55.480000000000004</v>
      </c>
      <c r="AW284" s="83">
        <f t="shared" si="17"/>
        <v>0.6600000000000108</v>
      </c>
      <c r="AX284" s="82"/>
      <c r="AY284" s="114"/>
      <c r="BC284" s="82"/>
      <c r="BE284" s="82"/>
    </row>
    <row r="285" spans="1:57" s="115" customFormat="1">
      <c r="A285" s="130">
        <v>43307</v>
      </c>
      <c r="B285" s="82">
        <v>41.78</v>
      </c>
      <c r="C285" s="82">
        <v>10.35</v>
      </c>
      <c r="D285" s="82">
        <f t="shared" si="21"/>
        <v>52.13</v>
      </c>
      <c r="E285" s="83">
        <f t="shared" si="22"/>
        <v>-3.1199999999999974</v>
      </c>
      <c r="F285" s="84">
        <v>14.7</v>
      </c>
      <c r="G285" s="82">
        <f t="shared" si="19"/>
        <v>-0.66000000000000014</v>
      </c>
      <c r="H285" s="85">
        <f t="shared" si="23"/>
        <v>66.83</v>
      </c>
      <c r="I285" s="83">
        <f t="shared" si="19"/>
        <v>-3.7800000000000011</v>
      </c>
      <c r="J285" s="81"/>
      <c r="K285" s="84"/>
      <c r="L285" s="84">
        <v>101.97</v>
      </c>
      <c r="M285" s="86"/>
      <c r="N285" s="87"/>
      <c r="O285" s="87"/>
      <c r="P285" s="88"/>
      <c r="Q285" s="87"/>
      <c r="R285" s="14"/>
      <c r="S285" s="114"/>
      <c r="T285" s="439"/>
      <c r="U285" s="439"/>
      <c r="V285" s="439"/>
      <c r="W285" s="81"/>
      <c r="X285" s="91"/>
      <c r="Y285" s="14"/>
      <c r="Z285" s="14"/>
      <c r="AA285" s="14"/>
      <c r="AB285" s="14"/>
      <c r="AC285" s="14"/>
      <c r="AD285" s="81"/>
      <c r="AE285" s="92">
        <v>10.69</v>
      </c>
      <c r="AF285" s="92">
        <v>71.16</v>
      </c>
      <c r="AG285" s="92">
        <v>8.5500000000000007</v>
      </c>
      <c r="AH285" s="93">
        <v>11.27</v>
      </c>
      <c r="AI285" s="14">
        <v>0.62450000000000006</v>
      </c>
      <c r="AJ285" s="14">
        <v>0.55820000000000003</v>
      </c>
      <c r="AK285" s="14">
        <v>0.67279999999999995</v>
      </c>
      <c r="AL285" s="14">
        <v>0.4919</v>
      </c>
      <c r="AM285" s="15">
        <v>0.55079999999999996</v>
      </c>
      <c r="AN285" s="114"/>
      <c r="AO285" s="114"/>
      <c r="AP285" s="114"/>
      <c r="AQ285" s="94">
        <v>43307</v>
      </c>
      <c r="AR285" s="95">
        <v>26.84</v>
      </c>
      <c r="AS285" s="96">
        <v>10.08</v>
      </c>
      <c r="AT285" s="97">
        <f t="shared" si="18"/>
        <v>36.92</v>
      </c>
      <c r="AU285" s="83">
        <f t="shared" si="20"/>
        <v>-3.2000000000000028</v>
      </c>
      <c r="AV285" s="84">
        <f t="shared" si="16"/>
        <v>51.620000000000005</v>
      </c>
      <c r="AW285" s="83">
        <f t="shared" si="17"/>
        <v>-3.8599999999999994</v>
      </c>
      <c r="AX285" s="82"/>
      <c r="AY285" s="114"/>
      <c r="BC285" s="82"/>
      <c r="BE285" s="82"/>
    </row>
    <row r="286" spans="1:57" s="115" customFormat="1">
      <c r="A286" s="130">
        <v>43314</v>
      </c>
      <c r="B286" s="82">
        <v>38.76</v>
      </c>
      <c r="C286" s="82">
        <v>10.65</v>
      </c>
      <c r="D286" s="82">
        <f t="shared" si="21"/>
        <v>49.41</v>
      </c>
      <c r="E286" s="83">
        <f t="shared" si="22"/>
        <v>-2.720000000000006</v>
      </c>
      <c r="F286" s="84">
        <v>12.1</v>
      </c>
      <c r="G286" s="82">
        <f t="shared" si="19"/>
        <v>-2.5999999999999996</v>
      </c>
      <c r="H286" s="85">
        <f t="shared" si="23"/>
        <v>61.51</v>
      </c>
      <c r="I286" s="83">
        <f t="shared" si="19"/>
        <v>-5.32</v>
      </c>
      <c r="J286" s="81"/>
      <c r="K286" s="84"/>
      <c r="L286" s="84">
        <v>115.18</v>
      </c>
      <c r="M286" s="86"/>
      <c r="N286" s="87"/>
      <c r="O286" s="87"/>
      <c r="P286" s="88"/>
      <c r="Q286" s="87"/>
      <c r="R286" s="14"/>
      <c r="S286" s="114"/>
      <c r="T286" s="439"/>
      <c r="U286" s="439"/>
      <c r="V286" s="439"/>
      <c r="W286" s="81"/>
      <c r="X286" s="91"/>
      <c r="Y286" s="14"/>
      <c r="Z286" s="14"/>
      <c r="AA286" s="14"/>
      <c r="AB286" s="14"/>
      <c r="AC286" s="14"/>
      <c r="AD286" s="81"/>
      <c r="AE286" s="92">
        <v>11.24</v>
      </c>
      <c r="AF286" s="92">
        <v>82.95</v>
      </c>
      <c r="AG286" s="92">
        <v>8.74</v>
      </c>
      <c r="AH286" s="93">
        <v>12.26</v>
      </c>
      <c r="AI286" s="14">
        <v>0.74480000000000002</v>
      </c>
      <c r="AJ286" s="14">
        <v>0.59719999999999995</v>
      </c>
      <c r="AK286" s="14">
        <v>0.80330000000000001</v>
      </c>
      <c r="AL286" s="14">
        <v>0.55300000000000005</v>
      </c>
      <c r="AM286" s="15">
        <v>0.73070000000000002</v>
      </c>
      <c r="AN286" s="114"/>
      <c r="AO286" s="114"/>
      <c r="AP286" s="114"/>
      <c r="AQ286" s="94">
        <v>43314</v>
      </c>
      <c r="AR286" s="95">
        <v>26.8</v>
      </c>
      <c r="AS286" s="96">
        <v>10.62</v>
      </c>
      <c r="AT286" s="97">
        <f t="shared" si="18"/>
        <v>37.42</v>
      </c>
      <c r="AU286" s="83">
        <f t="shared" si="20"/>
        <v>0.5</v>
      </c>
      <c r="AV286" s="84">
        <f t="shared" si="16"/>
        <v>49.52</v>
      </c>
      <c r="AW286" s="83">
        <f t="shared" si="17"/>
        <v>-2.1000000000000014</v>
      </c>
      <c r="AX286" s="82"/>
      <c r="AY286" s="114"/>
      <c r="BC286" s="82"/>
      <c r="BE286" s="82"/>
    </row>
    <row r="287" spans="1:57" s="115" customFormat="1">
      <c r="A287" s="130">
        <v>43321</v>
      </c>
      <c r="B287" s="82">
        <v>43.9</v>
      </c>
      <c r="C287" s="82">
        <v>12.85</v>
      </c>
      <c r="D287" s="82">
        <f t="shared" si="21"/>
        <v>56.75</v>
      </c>
      <c r="E287" s="83">
        <f t="shared" si="22"/>
        <v>7.3400000000000034</v>
      </c>
      <c r="F287" s="84">
        <v>10.65</v>
      </c>
      <c r="G287" s="82">
        <f t="shared" si="19"/>
        <v>-1.4499999999999993</v>
      </c>
      <c r="H287" s="85">
        <f t="shared" si="23"/>
        <v>67.400000000000006</v>
      </c>
      <c r="I287" s="83">
        <f t="shared" si="19"/>
        <v>5.8900000000000077</v>
      </c>
      <c r="J287" s="81"/>
      <c r="K287" s="84"/>
      <c r="L287" s="84">
        <v>112.84</v>
      </c>
      <c r="M287" s="86"/>
      <c r="N287" s="87"/>
      <c r="O287" s="87"/>
      <c r="P287" s="88"/>
      <c r="Q287" s="87"/>
      <c r="R287" s="14"/>
      <c r="S287" s="114"/>
      <c r="T287" s="439"/>
      <c r="U287" s="439"/>
      <c r="V287" s="439"/>
      <c r="W287" s="81"/>
      <c r="X287" s="91"/>
      <c r="Y287" s="14"/>
      <c r="Z287" s="14"/>
      <c r="AA287" s="14"/>
      <c r="AB287" s="14"/>
      <c r="AC287" s="14"/>
      <c r="AD287" s="81"/>
      <c r="AE287" s="92">
        <v>10.75</v>
      </c>
      <c r="AF287" s="92">
        <v>81.430000000000007</v>
      </c>
      <c r="AG287" s="92">
        <v>9.64</v>
      </c>
      <c r="AH287" s="93">
        <v>11.03</v>
      </c>
      <c r="AI287" s="14">
        <v>0.72970000000000002</v>
      </c>
      <c r="AJ287" s="14">
        <v>0.5716</v>
      </c>
      <c r="AK287" s="14">
        <v>0.78359999999999996</v>
      </c>
      <c r="AL287" s="14">
        <v>0.60960000000000003</v>
      </c>
      <c r="AM287" s="15">
        <v>0.65739999999999998</v>
      </c>
      <c r="AN287" s="114"/>
      <c r="AO287" s="114"/>
      <c r="AP287" s="114"/>
      <c r="AQ287" s="94">
        <v>43321</v>
      </c>
      <c r="AR287" s="95">
        <v>33.35</v>
      </c>
      <c r="AS287" s="96">
        <v>12.28</v>
      </c>
      <c r="AT287" s="97">
        <f t="shared" si="18"/>
        <v>45.63</v>
      </c>
      <c r="AU287" s="83">
        <f t="shared" si="20"/>
        <v>8.2100000000000009</v>
      </c>
      <c r="AV287" s="84">
        <f t="shared" si="16"/>
        <v>56.28</v>
      </c>
      <c r="AW287" s="83">
        <f t="shared" si="17"/>
        <v>6.759999999999998</v>
      </c>
      <c r="AX287" s="82"/>
      <c r="AY287" s="114"/>
      <c r="BC287" s="82"/>
      <c r="BE287" s="82"/>
    </row>
    <row r="288" spans="1:57" s="115" customFormat="1" ht="17.25" thickBot="1">
      <c r="A288" s="130">
        <v>43328</v>
      </c>
      <c r="B288" s="82">
        <v>49.03</v>
      </c>
      <c r="C288" s="82">
        <v>11.2</v>
      </c>
      <c r="D288" s="82">
        <f t="shared" si="21"/>
        <v>60.230000000000004</v>
      </c>
      <c r="E288" s="83">
        <f t="shared" si="22"/>
        <v>3.480000000000004</v>
      </c>
      <c r="F288" s="84">
        <v>10.94</v>
      </c>
      <c r="G288" s="82">
        <f t="shared" si="19"/>
        <v>0.28999999999999915</v>
      </c>
      <c r="H288" s="85">
        <f t="shared" si="23"/>
        <v>71.17</v>
      </c>
      <c r="I288" s="83">
        <f t="shared" si="19"/>
        <v>3.769999999999996</v>
      </c>
      <c r="J288" s="81"/>
      <c r="K288" s="84"/>
      <c r="L288" s="84">
        <v>114.72</v>
      </c>
      <c r="M288" s="86"/>
      <c r="N288" s="87"/>
      <c r="O288" s="87"/>
      <c r="P288" s="88"/>
      <c r="Q288" s="87"/>
      <c r="R288" s="14"/>
      <c r="S288" s="114"/>
      <c r="T288" s="439"/>
      <c r="U288" s="439"/>
      <c r="V288" s="439"/>
      <c r="W288" s="81"/>
      <c r="X288" s="91"/>
      <c r="Y288" s="14"/>
      <c r="Z288" s="14"/>
      <c r="AA288" s="14"/>
      <c r="AB288" s="14"/>
      <c r="AC288" s="14"/>
      <c r="AD288" s="81"/>
      <c r="AE288" s="92">
        <v>11.24</v>
      </c>
      <c r="AF288" s="92">
        <v>82.39</v>
      </c>
      <c r="AG288" s="92">
        <v>9.4600000000000009</v>
      </c>
      <c r="AH288" s="93">
        <v>11.63</v>
      </c>
      <c r="AI288" s="14">
        <v>0.7571</v>
      </c>
      <c r="AJ288" s="14">
        <v>0.61819999999999997</v>
      </c>
      <c r="AK288" s="14">
        <v>0.82720000000000005</v>
      </c>
      <c r="AL288" s="14">
        <v>0.56089999999999995</v>
      </c>
      <c r="AM288" s="15">
        <v>0.68879999999999997</v>
      </c>
      <c r="AN288" s="114"/>
      <c r="AO288" s="114"/>
      <c r="AP288" s="114"/>
      <c r="AQ288" s="94">
        <v>43328</v>
      </c>
      <c r="AR288" s="95">
        <v>38.549999999999997</v>
      </c>
      <c r="AS288" s="96">
        <v>11.55</v>
      </c>
      <c r="AT288" s="97">
        <f t="shared" si="18"/>
        <v>50.099999999999994</v>
      </c>
      <c r="AU288" s="83">
        <f t="shared" si="20"/>
        <v>4.4699999999999918</v>
      </c>
      <c r="AV288" s="84">
        <f t="shared" si="16"/>
        <v>61.039999999999992</v>
      </c>
      <c r="AW288" s="83">
        <f t="shared" si="17"/>
        <v>4.7599999999999909</v>
      </c>
      <c r="AX288" s="82"/>
      <c r="AY288" s="114"/>
      <c r="BC288" s="82"/>
      <c r="BE288" s="82"/>
    </row>
    <row r="289" spans="1:57" s="115" customFormat="1" ht="17.25" thickBot="1">
      <c r="A289" s="130">
        <v>43335</v>
      </c>
      <c r="B289" s="82">
        <v>52.3</v>
      </c>
      <c r="C289" s="82">
        <v>11.6</v>
      </c>
      <c r="D289" s="82">
        <f t="shared" si="21"/>
        <v>63.9</v>
      </c>
      <c r="E289" s="83">
        <f t="shared" si="22"/>
        <v>3.6699999999999946</v>
      </c>
      <c r="F289" s="84">
        <v>9.86</v>
      </c>
      <c r="G289" s="82">
        <f t="shared" si="19"/>
        <v>-1.08</v>
      </c>
      <c r="H289" s="85">
        <f t="shared" si="23"/>
        <v>73.759999999999991</v>
      </c>
      <c r="I289" s="83">
        <f t="shared" si="19"/>
        <v>2.5899999999999892</v>
      </c>
      <c r="J289" s="81"/>
      <c r="K289" s="84"/>
      <c r="L289" s="84">
        <v>113.35</v>
      </c>
      <c r="M289" s="86"/>
      <c r="N289" s="87"/>
      <c r="O289" s="87"/>
      <c r="P289" s="88"/>
      <c r="Q289" s="87"/>
      <c r="R289" s="131"/>
      <c r="S289" s="132"/>
      <c r="T289" s="441"/>
      <c r="U289" s="442"/>
      <c r="V289" s="513"/>
      <c r="W289" s="81"/>
      <c r="X289" s="133"/>
      <c r="Y289" s="134"/>
      <c r="Z289" s="134"/>
      <c r="AA289" s="134"/>
      <c r="AB289" s="134"/>
      <c r="AC289" s="134"/>
      <c r="AD289" s="81"/>
      <c r="AE289" s="92">
        <v>10.72</v>
      </c>
      <c r="AF289" s="92">
        <v>81.91</v>
      </c>
      <c r="AG289" s="92">
        <v>9.1</v>
      </c>
      <c r="AH289" s="93">
        <v>11.63</v>
      </c>
      <c r="AI289" s="14">
        <v>0.74919999999999998</v>
      </c>
      <c r="AJ289" s="14">
        <v>0.5827</v>
      </c>
      <c r="AK289" s="14">
        <v>0.82589999999999997</v>
      </c>
      <c r="AL289" s="14">
        <v>0.53949999999999998</v>
      </c>
      <c r="AM289" s="15">
        <v>0.68879999999999997</v>
      </c>
      <c r="AN289" s="135"/>
      <c r="AO289" s="135"/>
      <c r="AP289" s="135"/>
      <c r="AQ289" s="94">
        <v>43335</v>
      </c>
      <c r="AR289" s="95">
        <v>40.82</v>
      </c>
      <c r="AS289" s="96">
        <v>11.72</v>
      </c>
      <c r="AT289" s="97">
        <f t="shared" si="18"/>
        <v>52.54</v>
      </c>
      <c r="AU289" s="83">
        <f t="shared" si="20"/>
        <v>2.4400000000000048</v>
      </c>
      <c r="AV289" s="84">
        <f t="shared" si="16"/>
        <v>62.4</v>
      </c>
      <c r="AW289" s="83">
        <f t="shared" si="17"/>
        <v>1.3600000000000065</v>
      </c>
      <c r="AX289" s="82"/>
      <c r="AY289" s="132"/>
      <c r="AZ289" s="136"/>
      <c r="BC289" s="82"/>
      <c r="BE289" s="82"/>
    </row>
    <row r="290" spans="1:57" s="115" customFormat="1" ht="17.25" thickBot="1">
      <c r="A290" s="130">
        <v>43342</v>
      </c>
      <c r="B290" s="82">
        <v>58.51</v>
      </c>
      <c r="C290" s="82">
        <v>11.35</v>
      </c>
      <c r="D290" s="82">
        <f t="shared" si="21"/>
        <v>69.86</v>
      </c>
      <c r="E290" s="83">
        <f t="shared" si="22"/>
        <v>5.9600000000000009</v>
      </c>
      <c r="F290" s="84">
        <v>10.75</v>
      </c>
      <c r="G290" s="82">
        <f t="shared" si="19"/>
        <v>0.89000000000000057</v>
      </c>
      <c r="H290" s="85">
        <f t="shared" si="23"/>
        <v>80.61</v>
      </c>
      <c r="I290" s="83">
        <f t="shared" si="19"/>
        <v>6.8500000000000085</v>
      </c>
      <c r="J290" s="81"/>
      <c r="K290" s="84"/>
      <c r="L290" s="84">
        <v>115.38</v>
      </c>
      <c r="M290" s="86"/>
      <c r="N290" s="87"/>
      <c r="O290" s="87"/>
      <c r="P290" s="88"/>
      <c r="Q290" s="87"/>
      <c r="R290" s="137"/>
      <c r="S290" s="138"/>
      <c r="T290" s="443"/>
      <c r="U290" s="444"/>
      <c r="V290" s="514"/>
      <c r="W290" s="81"/>
      <c r="X290" s="139"/>
      <c r="Y290" s="140"/>
      <c r="Z290" s="140"/>
      <c r="AA290" s="140"/>
      <c r="AB290" s="140"/>
      <c r="AC290" s="140"/>
      <c r="AD290" s="81"/>
      <c r="AE290" s="92">
        <v>10.61</v>
      </c>
      <c r="AF290" s="92">
        <v>83.81</v>
      </c>
      <c r="AG290" s="92">
        <v>8.8800000000000008</v>
      </c>
      <c r="AH290" s="93">
        <v>12.08</v>
      </c>
      <c r="AI290" s="14">
        <v>0.76249999999999996</v>
      </c>
      <c r="AJ290" s="14">
        <v>0.57669999999999999</v>
      </c>
      <c r="AK290" s="14">
        <v>0.84499999999999997</v>
      </c>
      <c r="AL290" s="14">
        <v>0.52690000000000003</v>
      </c>
      <c r="AM290" s="15">
        <v>0.71579999999999999</v>
      </c>
      <c r="AN290" s="141"/>
      <c r="AO290" s="141"/>
      <c r="AP290" s="141"/>
      <c r="AQ290" s="94">
        <v>43342</v>
      </c>
      <c r="AR290" s="95">
        <v>43.8</v>
      </c>
      <c r="AS290" s="96">
        <v>12.05</v>
      </c>
      <c r="AT290" s="97">
        <f t="shared" si="18"/>
        <v>55.849999999999994</v>
      </c>
      <c r="AU290" s="83">
        <f t="shared" si="20"/>
        <v>3.3099999999999952</v>
      </c>
      <c r="AV290" s="84">
        <f t="shared" si="16"/>
        <v>66.599999999999994</v>
      </c>
      <c r="AW290" s="83">
        <f t="shared" si="17"/>
        <v>4.1999999999999957</v>
      </c>
      <c r="AX290" s="82"/>
      <c r="AY290" s="138"/>
      <c r="AZ290" s="142"/>
      <c r="BC290" s="82"/>
      <c r="BE290" s="82"/>
    </row>
    <row r="291" spans="1:57" s="115" customFormat="1" ht="17.25" thickBot="1">
      <c r="A291" s="130">
        <v>43349</v>
      </c>
      <c r="B291" s="82">
        <v>62.62</v>
      </c>
      <c r="C291" s="82">
        <v>13.4</v>
      </c>
      <c r="D291" s="82">
        <f t="shared" si="21"/>
        <v>76.02</v>
      </c>
      <c r="E291" s="83">
        <f t="shared" si="22"/>
        <v>6.1599999999999966</v>
      </c>
      <c r="F291" s="84">
        <v>9.25</v>
      </c>
      <c r="G291" s="82">
        <f t="shared" si="19"/>
        <v>-1.5</v>
      </c>
      <c r="H291" s="85">
        <f t="shared" si="23"/>
        <v>85.27</v>
      </c>
      <c r="I291" s="83">
        <f t="shared" si="19"/>
        <v>4.6599999999999966</v>
      </c>
      <c r="J291" s="81"/>
      <c r="K291" s="84"/>
      <c r="L291" s="84"/>
      <c r="M291" s="86"/>
      <c r="N291" s="87"/>
      <c r="O291" s="87"/>
      <c r="P291" s="88"/>
      <c r="Q291" s="87"/>
      <c r="R291" s="137"/>
      <c r="S291" s="138"/>
      <c r="T291" s="443"/>
      <c r="U291" s="444"/>
      <c r="V291" s="514"/>
      <c r="W291" s="81"/>
      <c r="X291" s="139"/>
      <c r="Y291" s="140"/>
      <c r="Z291" s="140"/>
      <c r="AA291" s="140"/>
      <c r="AB291" s="140"/>
      <c r="AC291" s="140"/>
      <c r="AD291" s="81"/>
      <c r="AE291" s="92"/>
      <c r="AF291" s="92"/>
      <c r="AG291" s="92"/>
      <c r="AH291" s="93"/>
      <c r="AI291" s="14"/>
      <c r="AJ291" s="14"/>
      <c r="AK291" s="14"/>
      <c r="AL291" s="14"/>
      <c r="AM291" s="15"/>
      <c r="AN291" s="141"/>
      <c r="AO291" s="141"/>
      <c r="AP291" s="141"/>
      <c r="AQ291" s="94">
        <v>43349</v>
      </c>
      <c r="AR291" s="95">
        <v>48.68</v>
      </c>
      <c r="AS291" s="96">
        <v>12.25</v>
      </c>
      <c r="AT291" s="97">
        <f t="shared" si="18"/>
        <v>60.93</v>
      </c>
      <c r="AU291" s="83">
        <f t="shared" si="20"/>
        <v>5.0800000000000054</v>
      </c>
      <c r="AV291" s="84">
        <f t="shared" si="16"/>
        <v>70.180000000000007</v>
      </c>
      <c r="AW291" s="83">
        <f t="shared" si="17"/>
        <v>3.5800000000000125</v>
      </c>
      <c r="AX291" s="82"/>
      <c r="AY291" s="138"/>
      <c r="AZ291" s="142"/>
      <c r="BC291" s="82"/>
      <c r="BE291" s="82"/>
    </row>
    <row r="292" spans="1:57" s="115" customFormat="1" ht="17.25" thickBot="1">
      <c r="A292" s="130">
        <v>43356</v>
      </c>
      <c r="B292" s="82">
        <v>60</v>
      </c>
      <c r="C292" s="82">
        <v>10.87</v>
      </c>
      <c r="D292" s="82">
        <f t="shared" si="21"/>
        <v>70.87</v>
      </c>
      <c r="E292" s="83">
        <f t="shared" si="22"/>
        <v>-5.1499999999999915</v>
      </c>
      <c r="F292" s="84">
        <v>8.7799999999999994</v>
      </c>
      <c r="G292" s="82">
        <f t="shared" si="19"/>
        <v>-0.47000000000000064</v>
      </c>
      <c r="H292" s="85">
        <f t="shared" si="23"/>
        <v>79.650000000000006</v>
      </c>
      <c r="I292" s="83">
        <f t="shared" si="19"/>
        <v>-5.6199999999999903</v>
      </c>
      <c r="J292" s="81"/>
      <c r="K292" s="84"/>
      <c r="L292" s="84"/>
      <c r="M292" s="86"/>
      <c r="N292" s="87"/>
      <c r="O292" s="87"/>
      <c r="P292" s="88"/>
      <c r="Q292" s="87"/>
      <c r="R292" s="137"/>
      <c r="S292" s="138"/>
      <c r="T292" s="443"/>
      <c r="U292" s="444"/>
      <c r="V292" s="514"/>
      <c r="W292" s="81"/>
      <c r="X292" s="139"/>
      <c r="Y292" s="140"/>
      <c r="Z292" s="140"/>
      <c r="AA292" s="140"/>
      <c r="AB292" s="140"/>
      <c r="AC292" s="140"/>
      <c r="AD292" s="81"/>
      <c r="AE292" s="92"/>
      <c r="AF292" s="92"/>
      <c r="AG292" s="92"/>
      <c r="AH292" s="93"/>
      <c r="AI292" s="14"/>
      <c r="AJ292" s="14"/>
      <c r="AK292" s="14"/>
      <c r="AL292" s="14"/>
      <c r="AM292" s="15"/>
      <c r="AN292" s="141"/>
      <c r="AO292" s="141"/>
      <c r="AP292" s="141"/>
      <c r="AQ292" s="94">
        <v>43356</v>
      </c>
      <c r="AR292" s="95">
        <v>44.5</v>
      </c>
      <c r="AS292" s="96">
        <v>10.210000000000001</v>
      </c>
      <c r="AT292" s="97">
        <f t="shared" si="18"/>
        <v>54.71</v>
      </c>
      <c r="AU292" s="83">
        <f t="shared" si="20"/>
        <v>-6.2199999999999989</v>
      </c>
      <c r="AV292" s="84">
        <f t="shared" si="16"/>
        <v>63.49</v>
      </c>
      <c r="AW292" s="83">
        <f t="shared" si="17"/>
        <v>-6.6900000000000048</v>
      </c>
      <c r="AX292" s="82"/>
      <c r="AY292" s="138"/>
      <c r="AZ292" s="142"/>
      <c r="BC292" s="82"/>
      <c r="BE292" s="82"/>
    </row>
    <row r="293" spans="1:57" s="115" customFormat="1" ht="17.25" thickBot="1">
      <c r="A293" s="130">
        <v>43363</v>
      </c>
      <c r="B293" s="82">
        <v>60.94</v>
      </c>
      <c r="C293" s="82">
        <v>8.06</v>
      </c>
      <c r="D293" s="82">
        <f t="shared" si="21"/>
        <v>69</v>
      </c>
      <c r="E293" s="83">
        <f t="shared" si="22"/>
        <v>-1.8700000000000045</v>
      </c>
      <c r="F293" s="84">
        <v>11.824</v>
      </c>
      <c r="G293" s="82">
        <f t="shared" si="19"/>
        <v>3.0440000000000005</v>
      </c>
      <c r="H293" s="85">
        <f t="shared" si="23"/>
        <v>80.823999999999998</v>
      </c>
      <c r="I293" s="83">
        <f t="shared" si="19"/>
        <v>1.1739999999999924</v>
      </c>
      <c r="J293" s="130">
        <v>43364</v>
      </c>
      <c r="K293" s="84"/>
      <c r="L293" s="84">
        <v>120.88</v>
      </c>
      <c r="M293" s="86"/>
      <c r="N293" s="87"/>
      <c r="O293" s="87"/>
      <c r="P293" s="88"/>
      <c r="Q293" s="87"/>
      <c r="R293" s="137"/>
      <c r="S293" s="138"/>
      <c r="T293" s="443"/>
      <c r="U293" s="444"/>
      <c r="V293" s="514"/>
      <c r="W293" s="130"/>
      <c r="X293" s="139"/>
      <c r="Y293" s="140"/>
      <c r="Z293" s="140"/>
      <c r="AA293" s="140"/>
      <c r="AB293" s="140"/>
      <c r="AC293" s="140"/>
      <c r="AD293" s="130">
        <v>43364</v>
      </c>
      <c r="AE293" s="92"/>
      <c r="AF293" s="92"/>
      <c r="AG293" s="92"/>
      <c r="AH293" s="93"/>
      <c r="AI293" s="14"/>
      <c r="AJ293" s="14"/>
      <c r="AK293" s="14"/>
      <c r="AL293" s="14"/>
      <c r="AM293" s="15"/>
      <c r="AN293" s="141"/>
      <c r="AO293" s="141"/>
      <c r="AP293" s="141"/>
      <c r="AQ293" s="94">
        <v>43363</v>
      </c>
      <c r="AR293" s="95">
        <v>46.5</v>
      </c>
      <c r="AS293" s="96">
        <v>8.0500000000000007</v>
      </c>
      <c r="AT293" s="97">
        <f t="shared" si="18"/>
        <v>54.55</v>
      </c>
      <c r="AU293" s="83">
        <f t="shared" si="20"/>
        <v>-0.16000000000000369</v>
      </c>
      <c r="AV293" s="84">
        <f t="shared" si="16"/>
        <v>66.373999999999995</v>
      </c>
      <c r="AW293" s="83">
        <f t="shared" si="17"/>
        <v>2.8839999999999932</v>
      </c>
      <c r="AX293" s="82"/>
      <c r="AY293" s="138"/>
      <c r="AZ293" s="142"/>
      <c r="BC293" s="82"/>
      <c r="BE293" s="82"/>
    </row>
    <row r="294" spans="1:57" s="115" customFormat="1" ht="17.25" thickBot="1">
      <c r="A294" s="130">
        <v>43370</v>
      </c>
      <c r="B294" s="82">
        <v>56.1</v>
      </c>
      <c r="C294" s="82">
        <v>10.220000000000001</v>
      </c>
      <c r="D294" s="82">
        <f t="shared" si="21"/>
        <v>66.320000000000007</v>
      </c>
      <c r="E294" s="83">
        <f t="shared" si="22"/>
        <v>-2.6799999999999926</v>
      </c>
      <c r="F294" s="84">
        <v>10.83</v>
      </c>
      <c r="G294" s="82">
        <f t="shared" si="19"/>
        <v>-0.99399999999999977</v>
      </c>
      <c r="H294" s="85">
        <f t="shared" si="23"/>
        <v>77.150000000000006</v>
      </c>
      <c r="I294" s="83">
        <f t="shared" si="19"/>
        <v>-3.6739999999999924</v>
      </c>
      <c r="J294" s="130">
        <v>43371</v>
      </c>
      <c r="K294" s="84"/>
      <c r="L294" s="84">
        <v>120.51</v>
      </c>
      <c r="M294" s="86"/>
      <c r="N294" s="87"/>
      <c r="O294" s="87"/>
      <c r="P294" s="88"/>
      <c r="Q294" s="87"/>
      <c r="R294" s="137"/>
      <c r="S294" s="138"/>
      <c r="T294" s="443"/>
      <c r="U294" s="444"/>
      <c r="V294" s="514"/>
      <c r="W294" s="130"/>
      <c r="X294" s="133"/>
      <c r="Y294" s="134"/>
      <c r="Z294" s="134"/>
      <c r="AA294" s="134"/>
      <c r="AB294" s="134"/>
      <c r="AC294" s="134"/>
      <c r="AD294" s="130">
        <v>43371</v>
      </c>
      <c r="AE294" s="92"/>
      <c r="AF294" s="92"/>
      <c r="AG294" s="92"/>
      <c r="AH294" s="93"/>
      <c r="AI294" s="14"/>
      <c r="AJ294" s="14"/>
      <c r="AK294" s="14"/>
      <c r="AL294" s="14"/>
      <c r="AM294" s="15"/>
      <c r="AN294" s="135"/>
      <c r="AO294" s="135"/>
      <c r="AP294" s="135"/>
      <c r="AQ294" s="94">
        <v>43370</v>
      </c>
      <c r="AR294" s="95">
        <v>44.5</v>
      </c>
      <c r="AS294" s="96">
        <v>10.199999999999999</v>
      </c>
      <c r="AT294" s="97">
        <f t="shared" si="18"/>
        <v>54.7</v>
      </c>
      <c r="AU294" s="83">
        <f t="shared" si="20"/>
        <v>0.15000000000000568</v>
      </c>
      <c r="AV294" s="84">
        <f t="shared" si="16"/>
        <v>65.53</v>
      </c>
      <c r="AW294" s="83">
        <f t="shared" si="17"/>
        <v>-0.84399999999999409</v>
      </c>
      <c r="AX294" s="82"/>
      <c r="AY294" s="132"/>
      <c r="AZ294" s="136"/>
      <c r="BC294" s="82"/>
      <c r="BE294" s="82"/>
    </row>
    <row r="295" spans="1:57" s="115" customFormat="1" ht="17.25" thickBot="1">
      <c r="A295" s="130">
        <v>43384</v>
      </c>
      <c r="B295" s="82">
        <v>52.17</v>
      </c>
      <c r="C295" s="82">
        <v>8.41</v>
      </c>
      <c r="D295" s="82">
        <f t="shared" si="21"/>
        <v>60.58</v>
      </c>
      <c r="E295" s="83">
        <f>D295-D294</f>
        <v>-5.7400000000000091</v>
      </c>
      <c r="F295" s="84">
        <v>11.85</v>
      </c>
      <c r="G295" s="82">
        <f>F295-F294</f>
        <v>1.0199999999999996</v>
      </c>
      <c r="H295" s="85">
        <f t="shared" si="23"/>
        <v>72.429999999999993</v>
      </c>
      <c r="I295" s="83">
        <f>H295-H294</f>
        <v>-4.7200000000000131</v>
      </c>
      <c r="J295" s="130">
        <v>43385</v>
      </c>
      <c r="K295" s="84"/>
      <c r="L295" s="84">
        <v>125.57</v>
      </c>
      <c r="M295" s="86"/>
      <c r="N295" s="87"/>
      <c r="O295" s="87"/>
      <c r="P295" s="88"/>
      <c r="Q295" s="87"/>
      <c r="R295" s="137"/>
      <c r="S295" s="138">
        <v>101.83499999999999</v>
      </c>
      <c r="T295" s="443">
        <v>127.92</v>
      </c>
      <c r="U295" s="444">
        <v>147.1</v>
      </c>
      <c r="V295" s="514"/>
      <c r="W295" s="130"/>
      <c r="X295" s="133"/>
      <c r="Y295" s="134"/>
      <c r="Z295" s="134"/>
      <c r="AA295" s="134"/>
      <c r="AB295" s="134"/>
      <c r="AC295" s="134"/>
      <c r="AD295" s="130">
        <v>43385</v>
      </c>
      <c r="AE295" s="92"/>
      <c r="AF295" s="92"/>
      <c r="AG295" s="92"/>
      <c r="AH295" s="93"/>
      <c r="AI295" s="14"/>
      <c r="AJ295" s="14"/>
      <c r="AK295" s="14"/>
      <c r="AL295" s="14"/>
      <c r="AM295" s="15"/>
      <c r="AN295" s="141"/>
      <c r="AO295" s="141"/>
      <c r="AP295" s="141"/>
      <c r="AQ295" s="94">
        <v>43384</v>
      </c>
      <c r="AR295" s="95">
        <v>42.2</v>
      </c>
      <c r="AS295" s="96">
        <v>8.35</v>
      </c>
      <c r="AT295" s="97">
        <f t="shared" si="18"/>
        <v>50.550000000000004</v>
      </c>
      <c r="AU295" s="83">
        <f>AT295-AT294</f>
        <v>-4.1499999999999986</v>
      </c>
      <c r="AV295" s="84">
        <f t="shared" si="16"/>
        <v>62.400000000000006</v>
      </c>
      <c r="AW295" s="83">
        <f>AV295-AV294</f>
        <v>-3.1299999999999955</v>
      </c>
      <c r="AX295" s="82"/>
      <c r="AY295" s="138"/>
      <c r="AZ295" s="136"/>
      <c r="BC295" s="82"/>
      <c r="BE295" s="82"/>
    </row>
    <row r="296" spans="1:57" s="115" customFormat="1" ht="17.25" thickBot="1">
      <c r="A296" s="130">
        <v>43391</v>
      </c>
      <c r="B296" s="82">
        <v>47.77</v>
      </c>
      <c r="C296" s="82">
        <v>10.3</v>
      </c>
      <c r="D296" s="82">
        <f t="shared" si="21"/>
        <v>58.070000000000007</v>
      </c>
      <c r="E296" s="83">
        <f t="shared" si="22"/>
        <v>-2.5099999999999909</v>
      </c>
      <c r="F296" s="84">
        <v>15.02</v>
      </c>
      <c r="G296" s="82">
        <f t="shared" si="19"/>
        <v>3.17</v>
      </c>
      <c r="H296" s="85">
        <f t="shared" si="23"/>
        <v>73.09</v>
      </c>
      <c r="I296" s="83">
        <f t="shared" si="19"/>
        <v>0.6600000000000108</v>
      </c>
      <c r="J296" s="130">
        <v>43392</v>
      </c>
      <c r="K296" s="84"/>
      <c r="L296" s="84">
        <v>126.59</v>
      </c>
      <c r="M296" s="86"/>
      <c r="N296" s="87"/>
      <c r="O296" s="87"/>
      <c r="P296" s="88"/>
      <c r="Q296" s="87"/>
      <c r="R296" s="137"/>
      <c r="S296" s="138">
        <v>105.02499999999999</v>
      </c>
      <c r="T296" s="443">
        <v>122.73399999999999</v>
      </c>
      <c r="U296" s="444">
        <v>132.47</v>
      </c>
      <c r="V296" s="514"/>
      <c r="W296" s="130"/>
      <c r="X296" s="91"/>
      <c r="Y296" s="14"/>
      <c r="Z296" s="14"/>
      <c r="AA296" s="14"/>
      <c r="AB296" s="14"/>
      <c r="AC296" s="14"/>
      <c r="AD296" s="130">
        <v>43392</v>
      </c>
      <c r="AE296" s="92"/>
      <c r="AF296" s="92"/>
      <c r="AG296" s="92"/>
      <c r="AH296" s="93"/>
      <c r="AI296" s="14"/>
      <c r="AJ296" s="14"/>
      <c r="AK296" s="14"/>
      <c r="AL296" s="14"/>
      <c r="AM296" s="15"/>
      <c r="AN296" s="114"/>
      <c r="AO296" s="114"/>
      <c r="AP296" s="114"/>
      <c r="AQ296" s="94">
        <v>43391</v>
      </c>
      <c r="AR296" s="95">
        <v>39.4</v>
      </c>
      <c r="AS296" s="96">
        <v>10.4</v>
      </c>
      <c r="AT296" s="97">
        <f t="shared" si="18"/>
        <v>49.8</v>
      </c>
      <c r="AU296" s="83">
        <f t="shared" si="20"/>
        <v>-0.75000000000000711</v>
      </c>
      <c r="AV296" s="84">
        <f t="shared" si="16"/>
        <v>64.819999999999993</v>
      </c>
      <c r="AW296" s="83">
        <f t="shared" si="17"/>
        <v>2.4199999999999875</v>
      </c>
      <c r="AX296" s="82"/>
      <c r="AY296" s="114"/>
      <c r="BC296" s="82"/>
      <c r="BE296" s="82"/>
    </row>
    <row r="297" spans="1:57" s="115" customFormat="1" ht="17.25" thickBot="1">
      <c r="A297" s="130">
        <v>43398</v>
      </c>
      <c r="B297" s="82">
        <v>53.03</v>
      </c>
      <c r="C297" s="82">
        <v>13.02</v>
      </c>
      <c r="D297" s="82">
        <f t="shared" si="21"/>
        <v>66.05</v>
      </c>
      <c r="E297" s="83">
        <f t="shared" si="22"/>
        <v>7.9799999999999898</v>
      </c>
      <c r="F297" s="84">
        <v>15.295</v>
      </c>
      <c r="G297" s="82">
        <f t="shared" si="19"/>
        <v>0.27500000000000036</v>
      </c>
      <c r="H297" s="85">
        <f t="shared" si="23"/>
        <v>81.344999999999999</v>
      </c>
      <c r="I297" s="83">
        <f t="shared" si="19"/>
        <v>8.2549999999999955</v>
      </c>
      <c r="J297" s="130">
        <v>43399</v>
      </c>
      <c r="K297" s="84"/>
      <c r="L297" s="84">
        <v>121.34</v>
      </c>
      <c r="M297" s="86"/>
      <c r="N297" s="87"/>
      <c r="O297" s="87"/>
      <c r="P297" s="88"/>
      <c r="Q297" s="87"/>
      <c r="R297" s="137"/>
      <c r="S297" s="138">
        <v>111.33499999999999</v>
      </c>
      <c r="T297" s="443">
        <v>115.1189</v>
      </c>
      <c r="U297" s="444">
        <v>130.44</v>
      </c>
      <c r="V297" s="514"/>
      <c r="W297" s="130"/>
      <c r="X297" s="91"/>
      <c r="Y297" s="14"/>
      <c r="Z297" s="14"/>
      <c r="AA297" s="14"/>
      <c r="AB297" s="14"/>
      <c r="AC297" s="14"/>
      <c r="AD297" s="130">
        <v>43399</v>
      </c>
      <c r="AE297" s="92"/>
      <c r="AF297" s="92"/>
      <c r="AG297" s="92"/>
      <c r="AH297" s="93"/>
      <c r="AI297" s="14"/>
      <c r="AJ297" s="14"/>
      <c r="AK297" s="14"/>
      <c r="AL297" s="14"/>
      <c r="AM297" s="15"/>
      <c r="AN297" s="114"/>
      <c r="AO297" s="114"/>
      <c r="AP297" s="114"/>
      <c r="AQ297" s="94">
        <v>43398</v>
      </c>
      <c r="AR297" s="95">
        <v>40.1</v>
      </c>
      <c r="AS297" s="96">
        <v>12.65</v>
      </c>
      <c r="AT297" s="97">
        <f t="shared" si="18"/>
        <v>52.75</v>
      </c>
      <c r="AU297" s="83">
        <f t="shared" si="20"/>
        <v>2.9500000000000028</v>
      </c>
      <c r="AV297" s="84">
        <f t="shared" si="16"/>
        <v>68.045000000000002</v>
      </c>
      <c r="AW297" s="83">
        <f t="shared" si="17"/>
        <v>3.2250000000000085</v>
      </c>
      <c r="AX297" s="82"/>
      <c r="AY297" s="114"/>
      <c r="BC297" s="82"/>
      <c r="BE297" s="82"/>
    </row>
    <row r="298" spans="1:57" s="115" customFormat="1" ht="17.25" thickBot="1">
      <c r="A298" s="130">
        <v>43405</v>
      </c>
      <c r="B298" s="82">
        <v>54.4</v>
      </c>
      <c r="C298" s="82">
        <v>15.73</v>
      </c>
      <c r="D298" s="82">
        <f t="shared" si="21"/>
        <v>70.13</v>
      </c>
      <c r="E298" s="83">
        <f t="shared" si="22"/>
        <v>4.0799999999999983</v>
      </c>
      <c r="F298" s="84">
        <v>18.684999999999999</v>
      </c>
      <c r="G298" s="82">
        <f t="shared" si="19"/>
        <v>3.3899999999999988</v>
      </c>
      <c r="H298" s="85">
        <f t="shared" si="23"/>
        <v>88.814999999999998</v>
      </c>
      <c r="I298" s="83">
        <f t="shared" si="19"/>
        <v>7.4699999999999989</v>
      </c>
      <c r="J298" s="130">
        <v>43406</v>
      </c>
      <c r="K298" s="84"/>
      <c r="L298" s="84">
        <v>122.88</v>
      </c>
      <c r="M298" s="86"/>
      <c r="N298" s="87"/>
      <c r="O298" s="87"/>
      <c r="P298" s="88"/>
      <c r="Q298" s="87"/>
      <c r="R298" s="137"/>
      <c r="S298" s="138">
        <v>107.72</v>
      </c>
      <c r="T298" s="443">
        <v>160.16740000000001</v>
      </c>
      <c r="U298" s="444">
        <v>125.98</v>
      </c>
      <c r="V298" s="514"/>
      <c r="W298" s="130"/>
      <c r="X298" s="91"/>
      <c r="Y298" s="14"/>
      <c r="Z298" s="14"/>
      <c r="AA298" s="14"/>
      <c r="AB298" s="14"/>
      <c r="AC298" s="14"/>
      <c r="AD298" s="130">
        <v>43406</v>
      </c>
      <c r="AE298" s="92"/>
      <c r="AF298" s="92"/>
      <c r="AG298" s="92"/>
      <c r="AH298" s="93"/>
      <c r="AI298" s="14"/>
      <c r="AJ298" s="14"/>
      <c r="AK298" s="14"/>
      <c r="AL298" s="14"/>
      <c r="AM298" s="15"/>
      <c r="AN298" s="114"/>
      <c r="AO298" s="114"/>
      <c r="AP298" s="114"/>
      <c r="AQ298" s="94">
        <v>43405</v>
      </c>
      <c r="AR298" s="95">
        <v>41.1</v>
      </c>
      <c r="AS298" s="96">
        <v>13.85</v>
      </c>
      <c r="AT298" s="97">
        <f t="shared" si="18"/>
        <v>54.95</v>
      </c>
      <c r="AU298" s="83">
        <f t="shared" si="20"/>
        <v>2.2000000000000028</v>
      </c>
      <c r="AV298" s="84">
        <f t="shared" si="16"/>
        <v>73.635000000000005</v>
      </c>
      <c r="AW298" s="83">
        <f t="shared" si="17"/>
        <v>5.5900000000000034</v>
      </c>
      <c r="AX298" s="82"/>
      <c r="AY298" s="114"/>
      <c r="BC298" s="82"/>
      <c r="BE298" s="82"/>
    </row>
    <row r="299" spans="1:57" s="115" customFormat="1" ht="17.25" thickBot="1">
      <c r="A299" s="130">
        <v>43412</v>
      </c>
      <c r="B299" s="82">
        <v>60.06</v>
      </c>
      <c r="C299" s="82">
        <v>12.73</v>
      </c>
      <c r="D299" s="82">
        <f t="shared" si="21"/>
        <v>72.790000000000006</v>
      </c>
      <c r="E299" s="83">
        <f t="shared" si="22"/>
        <v>2.6600000000000108</v>
      </c>
      <c r="F299" s="84">
        <v>21.78</v>
      </c>
      <c r="G299" s="82">
        <f t="shared" si="19"/>
        <v>3.0950000000000024</v>
      </c>
      <c r="H299" s="85">
        <f t="shared" si="23"/>
        <v>94.570000000000007</v>
      </c>
      <c r="I299" s="83">
        <f t="shared" si="19"/>
        <v>5.7550000000000097</v>
      </c>
      <c r="J299" s="130">
        <v>43413</v>
      </c>
      <c r="K299" s="84"/>
      <c r="L299" s="84">
        <v>120.02</v>
      </c>
      <c r="M299" s="86"/>
      <c r="N299" s="87"/>
      <c r="O299" s="87"/>
      <c r="P299" s="88"/>
      <c r="Q299" s="87"/>
      <c r="R299" s="137"/>
      <c r="S299" s="138">
        <v>117.44</v>
      </c>
      <c r="T299" s="443">
        <v>165.435</v>
      </c>
      <c r="U299" s="444">
        <v>126.21000000000001</v>
      </c>
      <c r="V299" s="514"/>
      <c r="W299" s="130"/>
      <c r="X299" s="91"/>
      <c r="Y299" s="14"/>
      <c r="Z299" s="14"/>
      <c r="AA299" s="14"/>
      <c r="AB299" s="14"/>
      <c r="AC299" s="14"/>
      <c r="AD299" s="130">
        <v>43413</v>
      </c>
      <c r="AE299" s="92"/>
      <c r="AF299" s="92"/>
      <c r="AG299" s="92"/>
      <c r="AH299" s="93"/>
      <c r="AI299" s="14"/>
      <c r="AJ299" s="14"/>
      <c r="AK299" s="14"/>
      <c r="AL299" s="14"/>
      <c r="AM299" s="15"/>
      <c r="AN299" s="114"/>
      <c r="AO299" s="114"/>
      <c r="AP299" s="114"/>
      <c r="AQ299" s="94">
        <v>43412</v>
      </c>
      <c r="AR299" s="95">
        <v>41.89</v>
      </c>
      <c r="AS299" s="96">
        <v>12.02</v>
      </c>
      <c r="AT299" s="97">
        <f t="shared" si="18"/>
        <v>53.91</v>
      </c>
      <c r="AU299" s="83">
        <f t="shared" si="20"/>
        <v>-1.0400000000000063</v>
      </c>
      <c r="AV299" s="84">
        <f t="shared" si="16"/>
        <v>75.69</v>
      </c>
      <c r="AW299" s="83">
        <f t="shared" si="17"/>
        <v>2.0549999999999926</v>
      </c>
      <c r="AX299" s="82"/>
      <c r="AY299" s="114"/>
      <c r="BC299" s="82"/>
      <c r="BE299" s="82"/>
    </row>
    <row r="300" spans="1:57" s="115" customFormat="1" ht="17.25" thickBot="1">
      <c r="A300" s="130">
        <v>43419</v>
      </c>
      <c r="B300" s="82">
        <v>62.15</v>
      </c>
      <c r="C300" s="82">
        <v>12.38</v>
      </c>
      <c r="D300" s="82">
        <f t="shared" si="21"/>
        <v>74.53</v>
      </c>
      <c r="E300" s="83">
        <f t="shared" si="22"/>
        <v>1.7399999999999949</v>
      </c>
      <c r="F300" s="84">
        <v>27.1</v>
      </c>
      <c r="G300" s="82">
        <f t="shared" si="19"/>
        <v>5.32</v>
      </c>
      <c r="H300" s="85">
        <f t="shared" si="23"/>
        <v>101.63</v>
      </c>
      <c r="I300" s="83">
        <f t="shared" si="19"/>
        <v>7.0599999999999881</v>
      </c>
      <c r="J300" s="130">
        <v>43420</v>
      </c>
      <c r="K300" s="84"/>
      <c r="L300" s="84">
        <v>121.74</v>
      </c>
      <c r="M300" s="86"/>
      <c r="N300" s="87"/>
      <c r="O300" s="87"/>
      <c r="P300" s="88"/>
      <c r="Q300" s="87"/>
      <c r="R300" s="137"/>
      <c r="S300" s="138">
        <v>150.30000000000001</v>
      </c>
      <c r="T300" s="443">
        <v>157.80000000000001</v>
      </c>
      <c r="U300" s="444">
        <v>130.69999999999999</v>
      </c>
      <c r="V300" s="514"/>
      <c r="W300" s="130"/>
      <c r="X300" s="91"/>
      <c r="Y300" s="14"/>
      <c r="Z300" s="14"/>
      <c r="AA300" s="14"/>
      <c r="AB300" s="14"/>
      <c r="AC300" s="14"/>
      <c r="AD300" s="130">
        <v>43420</v>
      </c>
      <c r="AE300" s="92"/>
      <c r="AF300" s="92"/>
      <c r="AG300" s="92"/>
      <c r="AH300" s="93"/>
      <c r="AI300" s="14"/>
      <c r="AJ300" s="14"/>
      <c r="AK300" s="14"/>
      <c r="AL300" s="14"/>
      <c r="AM300" s="15"/>
      <c r="AN300" s="114"/>
      <c r="AO300" s="114"/>
      <c r="AP300" s="114"/>
      <c r="AQ300" s="94">
        <v>43419</v>
      </c>
      <c r="AR300" s="95">
        <v>42.3</v>
      </c>
      <c r="AS300" s="96">
        <v>12.33</v>
      </c>
      <c r="AT300" s="97">
        <f t="shared" si="18"/>
        <v>54.629999999999995</v>
      </c>
      <c r="AU300" s="83">
        <f t="shared" si="20"/>
        <v>0.71999999999999886</v>
      </c>
      <c r="AV300" s="84">
        <f t="shared" si="16"/>
        <v>81.72999999999999</v>
      </c>
      <c r="AW300" s="83">
        <f t="shared" si="17"/>
        <v>6.039999999999992</v>
      </c>
      <c r="AX300" s="82"/>
      <c r="AY300" s="114"/>
      <c r="BC300" s="82"/>
      <c r="BE300" s="82"/>
    </row>
    <row r="301" spans="1:57" s="115" customFormat="1" ht="17.25" thickBot="1">
      <c r="A301" s="130">
        <v>43426</v>
      </c>
      <c r="B301" s="82">
        <v>63.2</v>
      </c>
      <c r="C301" s="82">
        <v>12.33</v>
      </c>
      <c r="D301" s="82">
        <f t="shared" si="21"/>
        <v>75.53</v>
      </c>
      <c r="E301" s="83">
        <f t="shared" si="22"/>
        <v>1</v>
      </c>
      <c r="F301" s="84">
        <v>29.648</v>
      </c>
      <c r="G301" s="82">
        <f t="shared" si="19"/>
        <v>2.5479999999999983</v>
      </c>
      <c r="H301" s="85">
        <f t="shared" si="23"/>
        <v>105.178</v>
      </c>
      <c r="I301" s="83">
        <f t="shared" si="19"/>
        <v>3.5480000000000018</v>
      </c>
      <c r="J301" s="130">
        <v>43427</v>
      </c>
      <c r="K301" s="84"/>
      <c r="L301" s="84">
        <v>126.19</v>
      </c>
      <c r="M301" s="86"/>
      <c r="N301" s="87"/>
      <c r="O301" s="87"/>
      <c r="P301" s="88"/>
      <c r="Q301" s="87"/>
      <c r="R301" s="137"/>
      <c r="S301" s="138">
        <v>150.11000000000001</v>
      </c>
      <c r="T301" s="443">
        <v>155.54</v>
      </c>
      <c r="U301" s="444">
        <v>145.33000000000001</v>
      </c>
      <c r="V301" s="514"/>
      <c r="W301" s="130"/>
      <c r="X301" s="91"/>
      <c r="Y301" s="14"/>
      <c r="Z301" s="14"/>
      <c r="AA301" s="14"/>
      <c r="AB301" s="14"/>
      <c r="AC301" s="14"/>
      <c r="AD301" s="130">
        <v>43427</v>
      </c>
      <c r="AE301" s="92"/>
      <c r="AF301" s="92"/>
      <c r="AG301" s="92"/>
      <c r="AH301" s="93"/>
      <c r="AI301" s="14"/>
      <c r="AJ301" s="14"/>
      <c r="AK301" s="14"/>
      <c r="AL301" s="14"/>
      <c r="AM301" s="15"/>
      <c r="AN301" s="114"/>
      <c r="AO301" s="114"/>
      <c r="AP301" s="114"/>
      <c r="AQ301" s="94">
        <v>43426</v>
      </c>
      <c r="AR301" s="95">
        <v>40.700000000000003</v>
      </c>
      <c r="AS301" s="96">
        <v>14.6</v>
      </c>
      <c r="AT301" s="97">
        <f t="shared" si="18"/>
        <v>55.300000000000004</v>
      </c>
      <c r="AU301" s="83">
        <f t="shared" si="20"/>
        <v>0.67000000000000881</v>
      </c>
      <c r="AV301" s="84">
        <f t="shared" si="16"/>
        <v>84.948000000000008</v>
      </c>
      <c r="AW301" s="83">
        <f t="shared" si="17"/>
        <v>3.2180000000000177</v>
      </c>
      <c r="AX301" s="82"/>
      <c r="AY301" s="114"/>
      <c r="BC301" s="82"/>
      <c r="BE301" s="82"/>
    </row>
    <row r="302" spans="1:57" s="115" customFormat="1" ht="17.25" thickBot="1">
      <c r="A302" s="130">
        <v>43433</v>
      </c>
      <c r="B302" s="82">
        <v>62.3</v>
      </c>
      <c r="C302" s="82">
        <v>12.03</v>
      </c>
      <c r="D302" s="82">
        <f t="shared" si="21"/>
        <v>74.33</v>
      </c>
      <c r="E302" s="83">
        <f t="shared" si="22"/>
        <v>-1.2000000000000028</v>
      </c>
      <c r="F302" s="84">
        <v>27.138000000000002</v>
      </c>
      <c r="G302" s="82">
        <f t="shared" si="19"/>
        <v>-2.509999999999998</v>
      </c>
      <c r="H302" s="85">
        <f t="shared" si="23"/>
        <v>101.468</v>
      </c>
      <c r="I302" s="83">
        <f t="shared" si="19"/>
        <v>-3.7099999999999937</v>
      </c>
      <c r="J302" s="130">
        <v>43434</v>
      </c>
      <c r="K302" s="84"/>
      <c r="L302" s="84">
        <v>122.41</v>
      </c>
      <c r="M302" s="86"/>
      <c r="N302" s="87"/>
      <c r="O302" s="87"/>
      <c r="P302" s="88"/>
      <c r="Q302" s="87"/>
      <c r="R302" s="137"/>
      <c r="S302" s="138">
        <v>146.535</v>
      </c>
      <c r="T302" s="443">
        <v>159.13999999999999</v>
      </c>
      <c r="U302" s="444">
        <v>142.82999999999998</v>
      </c>
      <c r="V302" s="514"/>
      <c r="W302" s="130"/>
      <c r="X302" s="91"/>
      <c r="Y302" s="14"/>
      <c r="Z302" s="14"/>
      <c r="AA302" s="14"/>
      <c r="AB302" s="14"/>
      <c r="AC302" s="14"/>
      <c r="AD302" s="130">
        <v>43434</v>
      </c>
      <c r="AE302" s="92"/>
      <c r="AF302" s="92"/>
      <c r="AG302" s="92"/>
      <c r="AH302" s="93"/>
      <c r="AI302" s="14"/>
      <c r="AJ302" s="14"/>
      <c r="AK302" s="14"/>
      <c r="AL302" s="14"/>
      <c r="AM302" s="15"/>
      <c r="AN302" s="114"/>
      <c r="AO302" s="114"/>
      <c r="AP302" s="114"/>
      <c r="AQ302" s="94">
        <v>43433</v>
      </c>
      <c r="AR302" s="95">
        <v>42</v>
      </c>
      <c r="AS302" s="96">
        <v>11.3</v>
      </c>
      <c r="AT302" s="97">
        <f t="shared" si="18"/>
        <v>53.3</v>
      </c>
      <c r="AU302" s="83">
        <f t="shared" si="20"/>
        <v>-2.0000000000000071</v>
      </c>
      <c r="AV302" s="84">
        <f t="shared" si="16"/>
        <v>80.438000000000002</v>
      </c>
      <c r="AW302" s="83">
        <f t="shared" si="17"/>
        <v>-4.5100000000000051</v>
      </c>
      <c r="AX302" s="82"/>
      <c r="AY302" s="114"/>
      <c r="BC302" s="82"/>
      <c r="BE302" s="82"/>
    </row>
    <row r="303" spans="1:57" s="115" customFormat="1" ht="17.25" thickBot="1">
      <c r="A303" s="130">
        <v>43440</v>
      </c>
      <c r="B303" s="82">
        <v>58.82</v>
      </c>
      <c r="C303" s="82">
        <v>12.05</v>
      </c>
      <c r="D303" s="82">
        <f t="shared" si="21"/>
        <v>70.87</v>
      </c>
      <c r="E303" s="83">
        <f t="shared" si="22"/>
        <v>-3.4599999999999937</v>
      </c>
      <c r="F303" s="84">
        <v>32.4</v>
      </c>
      <c r="G303" s="82">
        <f t="shared" si="19"/>
        <v>5.2619999999999969</v>
      </c>
      <c r="H303" s="85">
        <f t="shared" si="23"/>
        <v>103.27000000000001</v>
      </c>
      <c r="I303" s="83">
        <f t="shared" si="19"/>
        <v>1.8020000000000067</v>
      </c>
      <c r="J303" s="130">
        <v>43441</v>
      </c>
      <c r="K303" s="84"/>
      <c r="L303" s="84">
        <v>122.51</v>
      </c>
      <c r="M303" s="86"/>
      <c r="N303" s="87"/>
      <c r="O303" s="87"/>
      <c r="P303" s="88"/>
      <c r="Q303" s="87"/>
      <c r="R303" s="137"/>
      <c r="S303" s="138">
        <v>145.28</v>
      </c>
      <c r="T303" s="443">
        <v>163.76000000000002</v>
      </c>
      <c r="U303" s="444">
        <v>133.57</v>
      </c>
      <c r="V303" s="514"/>
      <c r="W303" s="130"/>
      <c r="X303" s="91"/>
      <c r="Y303" s="14"/>
      <c r="Z303" s="14"/>
      <c r="AA303" s="14"/>
      <c r="AB303" s="14"/>
      <c r="AC303" s="14"/>
      <c r="AD303" s="130">
        <v>43441</v>
      </c>
      <c r="AE303" s="92"/>
      <c r="AF303" s="92"/>
      <c r="AG303" s="92"/>
      <c r="AH303" s="93"/>
      <c r="AI303" s="14"/>
      <c r="AJ303" s="14"/>
      <c r="AK303" s="14"/>
      <c r="AL303" s="14"/>
      <c r="AM303" s="15"/>
      <c r="AN303" s="114"/>
      <c r="AO303" s="114"/>
      <c r="AP303" s="114"/>
      <c r="AQ303" s="94">
        <v>43440</v>
      </c>
      <c r="AR303" s="95">
        <v>40.880000000000003</v>
      </c>
      <c r="AS303" s="96">
        <v>11.4</v>
      </c>
      <c r="AT303" s="97">
        <f t="shared" si="18"/>
        <v>52.28</v>
      </c>
      <c r="AU303" s="83">
        <f t="shared" si="20"/>
        <v>-1.019999999999996</v>
      </c>
      <c r="AV303" s="84">
        <f t="shared" si="16"/>
        <v>84.68</v>
      </c>
      <c r="AW303" s="83">
        <f t="shared" si="17"/>
        <v>4.2420000000000044</v>
      </c>
      <c r="AX303" s="82"/>
      <c r="AY303" s="114"/>
      <c r="BC303" s="82"/>
      <c r="BE303" s="82"/>
    </row>
    <row r="304" spans="1:57" s="115" customFormat="1" ht="17.25" thickBot="1">
      <c r="A304" s="130">
        <v>43447</v>
      </c>
      <c r="B304" s="82">
        <v>65.3</v>
      </c>
      <c r="C304" s="82">
        <v>10.82</v>
      </c>
      <c r="D304" s="82">
        <f t="shared" si="21"/>
        <v>76.12</v>
      </c>
      <c r="E304" s="83">
        <f t="shared" si="22"/>
        <v>5.25</v>
      </c>
      <c r="F304" s="84">
        <v>30.4</v>
      </c>
      <c r="G304" s="82">
        <f t="shared" si="19"/>
        <v>-2</v>
      </c>
      <c r="H304" s="85">
        <f t="shared" si="23"/>
        <v>106.52000000000001</v>
      </c>
      <c r="I304" s="83">
        <f t="shared" si="19"/>
        <v>3.25</v>
      </c>
      <c r="J304" s="130">
        <v>43448</v>
      </c>
      <c r="K304" s="84"/>
      <c r="L304" s="84">
        <v>124.03</v>
      </c>
      <c r="M304" s="86"/>
      <c r="N304" s="87"/>
      <c r="O304" s="87"/>
      <c r="P304" s="88"/>
      <c r="Q304" s="87"/>
      <c r="R304" s="137"/>
      <c r="S304" s="138">
        <v>150.74</v>
      </c>
      <c r="T304" s="443">
        <v>159.57</v>
      </c>
      <c r="U304" s="444">
        <v>126.49000000000001</v>
      </c>
      <c r="V304" s="514"/>
      <c r="W304" s="130"/>
      <c r="X304" s="91"/>
      <c r="Y304" s="14"/>
      <c r="Z304" s="14"/>
      <c r="AA304" s="14"/>
      <c r="AB304" s="14"/>
      <c r="AC304" s="14"/>
      <c r="AD304" s="130">
        <v>43448</v>
      </c>
      <c r="AE304" s="92"/>
      <c r="AF304" s="92"/>
      <c r="AG304" s="92"/>
      <c r="AH304" s="93"/>
      <c r="AI304" s="14"/>
      <c r="AJ304" s="14"/>
      <c r="AK304" s="14"/>
      <c r="AL304" s="14"/>
      <c r="AM304" s="15"/>
      <c r="AN304" s="114"/>
      <c r="AO304" s="114"/>
      <c r="AP304" s="114"/>
      <c r="AQ304" s="94">
        <v>43447</v>
      </c>
      <c r="AR304" s="95">
        <v>43.65</v>
      </c>
      <c r="AS304" s="96">
        <v>9.35</v>
      </c>
      <c r="AT304" s="97">
        <f t="shared" si="18"/>
        <v>53</v>
      </c>
      <c r="AU304" s="83">
        <f t="shared" si="20"/>
        <v>0.71999999999999886</v>
      </c>
      <c r="AV304" s="84">
        <f t="shared" si="16"/>
        <v>83.4</v>
      </c>
      <c r="AW304" s="83">
        <f t="shared" si="17"/>
        <v>-1.2800000000000011</v>
      </c>
      <c r="AX304" s="82"/>
      <c r="AY304" s="114"/>
      <c r="BC304" s="82"/>
      <c r="BE304" s="82"/>
    </row>
    <row r="305" spans="1:58" s="115" customFormat="1" ht="17.25" thickBot="1">
      <c r="A305" s="130">
        <v>43454</v>
      </c>
      <c r="B305" s="82">
        <v>61.93</v>
      </c>
      <c r="C305" s="82">
        <v>13.03</v>
      </c>
      <c r="D305" s="82">
        <f t="shared" si="21"/>
        <v>74.959999999999994</v>
      </c>
      <c r="E305" s="83">
        <f t="shared" si="22"/>
        <v>-1.1600000000000108</v>
      </c>
      <c r="F305" s="84">
        <v>33.54</v>
      </c>
      <c r="G305" s="82">
        <f t="shared" si="19"/>
        <v>3.1400000000000006</v>
      </c>
      <c r="H305" s="85">
        <f t="shared" si="23"/>
        <v>108.5</v>
      </c>
      <c r="I305" s="83">
        <f t="shared" si="19"/>
        <v>1.9799999999999898</v>
      </c>
      <c r="J305" s="130">
        <v>43455</v>
      </c>
      <c r="K305" s="84"/>
      <c r="L305" s="84">
        <v>121.57</v>
      </c>
      <c r="M305" s="86"/>
      <c r="N305" s="87"/>
      <c r="O305" s="87"/>
      <c r="P305" s="88"/>
      <c r="Q305" s="87"/>
      <c r="R305" s="137"/>
      <c r="S305" s="138">
        <v>147.19</v>
      </c>
      <c r="T305" s="443">
        <v>162.08000000000001</v>
      </c>
      <c r="U305" s="444">
        <v>127.53</v>
      </c>
      <c r="V305" s="514"/>
      <c r="W305" s="130"/>
      <c r="X305" s="91"/>
      <c r="Y305" s="14"/>
      <c r="Z305" s="14"/>
      <c r="AA305" s="14"/>
      <c r="AB305" s="14"/>
      <c r="AC305" s="14"/>
      <c r="AD305" s="130">
        <v>43455</v>
      </c>
      <c r="AE305" s="92"/>
      <c r="AF305" s="92"/>
      <c r="AG305" s="92"/>
      <c r="AH305" s="93"/>
      <c r="AI305" s="14"/>
      <c r="AJ305" s="14"/>
      <c r="AK305" s="14"/>
      <c r="AL305" s="14"/>
      <c r="AM305" s="15"/>
      <c r="AN305" s="114"/>
      <c r="AO305" s="114"/>
      <c r="AP305" s="114"/>
      <c r="AQ305" s="94">
        <v>43454</v>
      </c>
      <c r="AR305" s="95">
        <v>43.28</v>
      </c>
      <c r="AS305" s="96">
        <v>10.08</v>
      </c>
      <c r="AT305" s="97">
        <f t="shared" si="18"/>
        <v>53.36</v>
      </c>
      <c r="AU305" s="83">
        <f t="shared" si="20"/>
        <v>0.35999999999999943</v>
      </c>
      <c r="AV305" s="84">
        <f t="shared" si="16"/>
        <v>86.9</v>
      </c>
      <c r="AW305" s="83">
        <f t="shared" si="17"/>
        <v>3.5</v>
      </c>
      <c r="AX305" s="82"/>
      <c r="AY305" s="114"/>
      <c r="BC305" s="82"/>
      <c r="BE305" s="82"/>
    </row>
    <row r="306" spans="1:58" s="115" customFormat="1" ht="17.25" thickBot="1">
      <c r="A306" s="130">
        <v>43461</v>
      </c>
      <c r="B306" s="82">
        <v>64.98</v>
      </c>
      <c r="C306" s="82">
        <v>8.9550000000000001</v>
      </c>
      <c r="D306" s="82">
        <f t="shared" si="21"/>
        <v>73.935000000000002</v>
      </c>
      <c r="E306" s="83">
        <f t="shared" si="22"/>
        <v>-1.0249999999999915</v>
      </c>
      <c r="F306" s="84">
        <v>32.634999999999998</v>
      </c>
      <c r="G306" s="82">
        <f t="shared" si="19"/>
        <v>-0.90500000000000114</v>
      </c>
      <c r="H306" s="85">
        <f t="shared" si="23"/>
        <v>106.57</v>
      </c>
      <c r="I306" s="83">
        <f t="shared" si="19"/>
        <v>-1.9300000000000068</v>
      </c>
      <c r="J306" s="130">
        <v>43462</v>
      </c>
      <c r="K306" s="84"/>
      <c r="L306" s="84">
        <v>121.55</v>
      </c>
      <c r="M306" s="86"/>
      <c r="N306" s="87"/>
      <c r="O306" s="87"/>
      <c r="P306" s="88"/>
      <c r="Q306" s="87"/>
      <c r="R306" s="137"/>
      <c r="S306" s="144">
        <v>139.94</v>
      </c>
      <c r="T306" s="445">
        <v>154.51999999999998</v>
      </c>
      <c r="U306" s="446">
        <v>127.22</v>
      </c>
      <c r="V306" s="514"/>
      <c r="W306" s="130"/>
      <c r="X306" s="91"/>
      <c r="Y306" s="14"/>
      <c r="Z306" s="14"/>
      <c r="AA306" s="14"/>
      <c r="AB306" s="14"/>
      <c r="AC306" s="14"/>
      <c r="AD306" s="130">
        <v>43462</v>
      </c>
      <c r="AE306" s="92"/>
      <c r="AF306" s="92"/>
      <c r="AG306" s="92"/>
      <c r="AH306" s="93"/>
      <c r="AI306" s="14"/>
      <c r="AJ306" s="14"/>
      <c r="AK306" s="14"/>
      <c r="AL306" s="14"/>
      <c r="AM306" s="15"/>
      <c r="AN306" s="114"/>
      <c r="AO306" s="114"/>
      <c r="AP306" s="114"/>
      <c r="AQ306" s="94">
        <v>43461</v>
      </c>
      <c r="AR306" s="95">
        <v>45.18</v>
      </c>
      <c r="AS306" s="96">
        <v>8.8699999999999992</v>
      </c>
      <c r="AT306" s="97">
        <f t="shared" si="18"/>
        <v>54.05</v>
      </c>
      <c r="AU306" s="83">
        <f t="shared" si="20"/>
        <v>0.68999999999999773</v>
      </c>
      <c r="AV306" s="84">
        <f t="shared" si="16"/>
        <v>86.685000000000002</v>
      </c>
      <c r="AW306" s="83">
        <f t="shared" si="17"/>
        <v>-0.21500000000000341</v>
      </c>
      <c r="AX306" s="82"/>
      <c r="AY306" s="114"/>
      <c r="BC306" s="82"/>
      <c r="BE306" s="82"/>
    </row>
    <row r="307" spans="1:58" s="113" customFormat="1" ht="17.25" thickBot="1">
      <c r="A307" s="145">
        <v>43468</v>
      </c>
      <c r="B307" s="101">
        <v>58.43</v>
      </c>
      <c r="C307" s="101">
        <v>9.6999999999999993</v>
      </c>
      <c r="D307" s="101">
        <f t="shared" si="21"/>
        <v>68.13</v>
      </c>
      <c r="E307" s="102">
        <f t="shared" si="22"/>
        <v>-5.8050000000000068</v>
      </c>
      <c r="F307" s="103">
        <v>33.704999999999998</v>
      </c>
      <c r="G307" s="101">
        <f t="shared" si="19"/>
        <v>1.0700000000000003</v>
      </c>
      <c r="H307" s="104">
        <f t="shared" si="23"/>
        <v>101.83499999999999</v>
      </c>
      <c r="I307" s="102">
        <f t="shared" si="19"/>
        <v>-4.7349999999999994</v>
      </c>
      <c r="J307" s="145">
        <v>43469</v>
      </c>
      <c r="K307" s="103"/>
      <c r="L307" s="103">
        <v>122.05</v>
      </c>
      <c r="M307" s="146"/>
      <c r="N307" s="147"/>
      <c r="O307" s="147"/>
      <c r="P307" s="148"/>
      <c r="Q307" s="147"/>
      <c r="R307" s="137"/>
      <c r="S307" s="150">
        <v>132.81</v>
      </c>
      <c r="T307" s="447">
        <v>152.46</v>
      </c>
      <c r="U307" s="448">
        <v>121.18</v>
      </c>
      <c r="V307" s="515"/>
      <c r="W307" s="145"/>
      <c r="X307" s="106"/>
      <c r="Y307" s="26"/>
      <c r="Z307" s="26"/>
      <c r="AA307" s="26"/>
      <c r="AB307" s="26"/>
      <c r="AC307" s="26"/>
      <c r="AD307" s="145">
        <v>43469</v>
      </c>
      <c r="AE307" s="107"/>
      <c r="AF307" s="107"/>
      <c r="AG307" s="107"/>
      <c r="AH307" s="108"/>
      <c r="AI307" s="26"/>
      <c r="AJ307" s="26"/>
      <c r="AK307" s="26"/>
      <c r="AL307" s="26"/>
      <c r="AM307" s="27"/>
      <c r="AN307" s="105"/>
      <c r="AO307" s="105"/>
      <c r="AP307" s="105"/>
      <c r="AQ307" s="109">
        <v>43468</v>
      </c>
      <c r="AR307" s="110">
        <v>42.15</v>
      </c>
      <c r="AS307" s="111">
        <v>8.9</v>
      </c>
      <c r="AT307" s="112">
        <f t="shared" si="18"/>
        <v>51.05</v>
      </c>
      <c r="AU307" s="102">
        <f t="shared" si="20"/>
        <v>-3</v>
      </c>
      <c r="AV307" s="103">
        <f t="shared" si="16"/>
        <v>84.754999999999995</v>
      </c>
      <c r="AW307" s="102">
        <f t="shared" si="17"/>
        <v>-1.9300000000000068</v>
      </c>
      <c r="AX307" s="101"/>
      <c r="AY307" s="105"/>
      <c r="BC307" s="101"/>
      <c r="BE307" s="101"/>
      <c r="BF307" s="113">
        <v>2020</v>
      </c>
    </row>
    <row r="308" spans="1:58" s="115" customFormat="1" ht="17.25" thickBot="1">
      <c r="A308" s="130">
        <v>43475</v>
      </c>
      <c r="B308" s="82">
        <v>65.41</v>
      </c>
      <c r="C308" s="82">
        <v>8.91</v>
      </c>
      <c r="D308" s="82">
        <f t="shared" si="21"/>
        <v>74.319999999999993</v>
      </c>
      <c r="E308" s="83">
        <f t="shared" si="22"/>
        <v>6.1899999999999977</v>
      </c>
      <c r="F308" s="84">
        <v>30.704999999999998</v>
      </c>
      <c r="G308" s="82">
        <f t="shared" si="19"/>
        <v>-3</v>
      </c>
      <c r="H308" s="85">
        <f t="shared" si="23"/>
        <v>105.02499999999999</v>
      </c>
      <c r="I308" s="83">
        <f t="shared" si="19"/>
        <v>3.1899999999999977</v>
      </c>
      <c r="J308" s="130">
        <v>43476</v>
      </c>
      <c r="K308" s="84"/>
      <c r="L308" s="84">
        <v>123.64</v>
      </c>
      <c r="M308" s="86"/>
      <c r="N308" s="87"/>
      <c r="O308" s="87"/>
      <c r="P308" s="88"/>
      <c r="Q308" s="87"/>
      <c r="R308" s="137"/>
      <c r="S308" s="138">
        <v>130.126</v>
      </c>
      <c r="T308" s="443">
        <v>165.79</v>
      </c>
      <c r="U308" s="444">
        <v>116.09</v>
      </c>
      <c r="V308" s="514"/>
      <c r="W308" s="130"/>
      <c r="X308" s="139"/>
      <c r="Y308" s="151"/>
      <c r="Z308" s="151"/>
      <c r="AA308" s="151"/>
      <c r="AB308" s="151"/>
      <c r="AC308" s="151"/>
      <c r="AD308" s="130">
        <v>43476</v>
      </c>
      <c r="AE308" s="92"/>
      <c r="AF308" s="92"/>
      <c r="AG308" s="92"/>
      <c r="AH308" s="93"/>
      <c r="AI308" s="14"/>
      <c r="AJ308" s="14"/>
      <c r="AK308" s="14"/>
      <c r="AL308" s="14"/>
      <c r="AM308" s="152"/>
      <c r="AN308" s="141"/>
      <c r="AO308" s="141"/>
      <c r="AP308" s="141"/>
      <c r="AQ308" s="94">
        <v>43475</v>
      </c>
      <c r="AR308" s="95">
        <v>46.7</v>
      </c>
      <c r="AS308" s="96">
        <v>8.6</v>
      </c>
      <c r="AT308" s="97">
        <f t="shared" si="18"/>
        <v>55.300000000000004</v>
      </c>
      <c r="AU308" s="83">
        <f t="shared" si="20"/>
        <v>4.2500000000000071</v>
      </c>
      <c r="AV308" s="84">
        <f t="shared" si="16"/>
        <v>86.004999999999995</v>
      </c>
      <c r="AW308" s="83">
        <f t="shared" si="17"/>
        <v>1.25</v>
      </c>
      <c r="AX308" s="82"/>
      <c r="AY308" s="141"/>
      <c r="BC308" s="82"/>
      <c r="BE308" s="82"/>
    </row>
    <row r="309" spans="1:58" s="115" customFormat="1" ht="17.25" thickBot="1">
      <c r="A309" s="130">
        <v>43482</v>
      </c>
      <c r="B309" s="82">
        <v>70.349999999999994</v>
      </c>
      <c r="C309" s="82">
        <v>10.66</v>
      </c>
      <c r="D309" s="82">
        <f t="shared" si="21"/>
        <v>81.009999999999991</v>
      </c>
      <c r="E309" s="83">
        <f t="shared" si="22"/>
        <v>6.6899999999999977</v>
      </c>
      <c r="F309" s="84">
        <v>30.324999999999999</v>
      </c>
      <c r="G309" s="82">
        <f t="shared" si="19"/>
        <v>-0.37999999999999901</v>
      </c>
      <c r="H309" s="85">
        <f t="shared" si="23"/>
        <v>111.33499999999999</v>
      </c>
      <c r="I309" s="83">
        <f t="shared" si="19"/>
        <v>6.3100000000000023</v>
      </c>
      <c r="J309" s="130">
        <v>43483</v>
      </c>
      <c r="K309" s="84"/>
      <c r="L309" s="84">
        <v>122.68</v>
      </c>
      <c r="M309" s="86"/>
      <c r="N309" s="87"/>
      <c r="O309" s="87"/>
      <c r="P309" s="88"/>
      <c r="Q309" s="87"/>
      <c r="R309" s="137"/>
      <c r="S309" s="138">
        <v>126</v>
      </c>
      <c r="T309" s="443">
        <v>166.37</v>
      </c>
      <c r="U309" s="444">
        <v>107.5</v>
      </c>
      <c r="V309" s="514"/>
      <c r="W309" s="130"/>
      <c r="X309" s="139"/>
      <c r="Y309" s="151"/>
      <c r="Z309" s="151"/>
      <c r="AA309" s="151"/>
      <c r="AB309" s="151"/>
      <c r="AC309" s="151"/>
      <c r="AD309" s="130">
        <v>43483</v>
      </c>
      <c r="AE309" s="92"/>
      <c r="AF309" s="92"/>
      <c r="AG309" s="92"/>
      <c r="AH309" s="93"/>
      <c r="AI309" s="14"/>
      <c r="AJ309" s="14"/>
      <c r="AK309" s="14"/>
      <c r="AL309" s="14"/>
      <c r="AM309" s="152"/>
      <c r="AN309" s="141"/>
      <c r="AO309" s="141"/>
      <c r="AP309" s="141"/>
      <c r="AQ309" s="94">
        <v>43482</v>
      </c>
      <c r="AR309" s="95">
        <v>51.6</v>
      </c>
      <c r="AS309" s="96">
        <v>11.95</v>
      </c>
      <c r="AT309" s="97">
        <f t="shared" si="18"/>
        <v>63.55</v>
      </c>
      <c r="AU309" s="83">
        <f t="shared" si="20"/>
        <v>8.2499999999999929</v>
      </c>
      <c r="AV309" s="84">
        <f t="shared" si="16"/>
        <v>93.875</v>
      </c>
      <c r="AW309" s="83">
        <f t="shared" si="17"/>
        <v>7.8700000000000045</v>
      </c>
      <c r="AX309" s="82"/>
      <c r="AY309" s="141"/>
      <c r="BC309" s="82"/>
      <c r="BE309" s="82"/>
    </row>
    <row r="310" spans="1:58" s="115" customFormat="1" ht="17.25" thickBot="1">
      <c r="A310" s="130">
        <v>43489</v>
      </c>
      <c r="B310" s="82">
        <v>70.52</v>
      </c>
      <c r="C310" s="82">
        <v>12.23</v>
      </c>
      <c r="D310" s="82">
        <f t="shared" si="21"/>
        <v>82.75</v>
      </c>
      <c r="E310" s="83">
        <f t="shared" si="22"/>
        <v>1.7400000000000091</v>
      </c>
      <c r="F310" s="84">
        <v>24.97</v>
      </c>
      <c r="G310" s="82">
        <f t="shared" si="19"/>
        <v>-5.3550000000000004</v>
      </c>
      <c r="H310" s="85">
        <f t="shared" si="23"/>
        <v>107.72</v>
      </c>
      <c r="I310" s="83">
        <f t="shared" si="19"/>
        <v>-3.6149999999999949</v>
      </c>
      <c r="J310" s="130">
        <v>43490</v>
      </c>
      <c r="K310" s="84"/>
      <c r="L310" s="84">
        <v>126.36</v>
      </c>
      <c r="M310" s="86"/>
      <c r="N310" s="87"/>
      <c r="O310" s="87"/>
      <c r="P310" s="88"/>
      <c r="Q310" s="87"/>
      <c r="R310" s="137"/>
      <c r="S310" s="138">
        <v>123.056</v>
      </c>
      <c r="T310" s="443">
        <v>167.52</v>
      </c>
      <c r="U310" s="444">
        <v>105.79</v>
      </c>
      <c r="V310" s="514"/>
      <c r="W310" s="130"/>
      <c r="X310" s="139"/>
      <c r="Y310" s="151"/>
      <c r="Z310" s="151"/>
      <c r="AA310" s="151"/>
      <c r="AB310" s="151"/>
      <c r="AC310" s="151"/>
      <c r="AD310" s="130">
        <v>43490</v>
      </c>
      <c r="AE310" s="92"/>
      <c r="AF310" s="92"/>
      <c r="AG310" s="92"/>
      <c r="AH310" s="93"/>
      <c r="AI310" s="14"/>
      <c r="AJ310" s="14"/>
      <c r="AK310" s="14"/>
      <c r="AL310" s="14"/>
      <c r="AM310" s="152"/>
      <c r="AN310" s="141"/>
      <c r="AO310" s="141"/>
      <c r="AP310" s="141"/>
      <c r="AQ310" s="94">
        <v>43489</v>
      </c>
      <c r="AR310" s="95">
        <v>54.35</v>
      </c>
      <c r="AS310" s="96">
        <v>12.35</v>
      </c>
      <c r="AT310" s="97">
        <f t="shared" si="18"/>
        <v>66.7</v>
      </c>
      <c r="AU310" s="83">
        <f t="shared" si="20"/>
        <v>3.1500000000000057</v>
      </c>
      <c r="AV310" s="84">
        <f t="shared" si="16"/>
        <v>91.67</v>
      </c>
      <c r="AW310" s="83">
        <f t="shared" si="17"/>
        <v>-2.2049999999999983</v>
      </c>
      <c r="AX310" s="82"/>
      <c r="AY310" s="141"/>
      <c r="BC310" s="82"/>
      <c r="BE310" s="82"/>
    </row>
    <row r="311" spans="1:58" s="115" customFormat="1" ht="17.25" thickBot="1">
      <c r="A311" s="130">
        <v>43496</v>
      </c>
      <c r="B311" s="82">
        <v>75.47</v>
      </c>
      <c r="C311" s="82">
        <v>16.38</v>
      </c>
      <c r="D311" s="82">
        <f t="shared" si="21"/>
        <v>91.85</v>
      </c>
      <c r="E311" s="83">
        <f t="shared" si="22"/>
        <v>9.0999999999999943</v>
      </c>
      <c r="F311" s="84">
        <v>25.59</v>
      </c>
      <c r="G311" s="82">
        <f t="shared" si="19"/>
        <v>0.62000000000000099</v>
      </c>
      <c r="H311" s="85">
        <f t="shared" si="23"/>
        <v>117.44</v>
      </c>
      <c r="I311" s="83">
        <f t="shared" si="19"/>
        <v>9.7199999999999989</v>
      </c>
      <c r="J311" s="130">
        <v>43496</v>
      </c>
      <c r="K311" s="84">
        <v>71.52</v>
      </c>
      <c r="L311" s="84">
        <v>124.81</v>
      </c>
      <c r="M311" s="86"/>
      <c r="N311" s="87"/>
      <c r="O311" s="87"/>
      <c r="P311" s="88"/>
      <c r="Q311" s="87"/>
      <c r="R311" s="137"/>
      <c r="S311" s="138">
        <v>119.09</v>
      </c>
      <c r="T311" s="443">
        <v>169.81</v>
      </c>
      <c r="U311" s="444">
        <v>102.15</v>
      </c>
      <c r="V311" s="514"/>
      <c r="W311" s="130"/>
      <c r="X311" s="139"/>
      <c r="Y311" s="151"/>
      <c r="Z311" s="151"/>
      <c r="AA311" s="151"/>
      <c r="AB311" s="151"/>
      <c r="AC311" s="151"/>
      <c r="AD311" s="130">
        <v>43496</v>
      </c>
      <c r="AE311" s="92">
        <v>13.115</v>
      </c>
      <c r="AF311" s="92">
        <v>94.19</v>
      </c>
      <c r="AG311" s="92">
        <v>12.365500000000001</v>
      </c>
      <c r="AH311" s="93">
        <v>5.1360000000000001</v>
      </c>
      <c r="AI311" s="14">
        <v>0.71519999999999995</v>
      </c>
      <c r="AJ311" s="14">
        <v>0.62139999999999995</v>
      </c>
      <c r="AK311" s="14">
        <v>0.86890000000000001</v>
      </c>
      <c r="AL311" s="14">
        <v>0.50619999999999998</v>
      </c>
      <c r="AM311" s="152">
        <v>0.24959999999999999</v>
      </c>
      <c r="AN311" s="141"/>
      <c r="AO311" s="141"/>
      <c r="AP311" s="141"/>
      <c r="AQ311" s="94">
        <v>43496</v>
      </c>
      <c r="AR311" s="95">
        <v>57.95</v>
      </c>
      <c r="AS311" s="96">
        <v>16</v>
      </c>
      <c r="AT311" s="97">
        <f t="shared" si="18"/>
        <v>73.95</v>
      </c>
      <c r="AU311" s="83">
        <f t="shared" si="20"/>
        <v>7.25</v>
      </c>
      <c r="AV311" s="84">
        <f t="shared" si="16"/>
        <v>99.54</v>
      </c>
      <c r="AW311" s="83">
        <f t="shared" si="17"/>
        <v>7.8700000000000045</v>
      </c>
      <c r="AX311" s="82"/>
      <c r="AY311" s="141"/>
      <c r="BC311" s="82"/>
      <c r="BE311" s="82"/>
    </row>
    <row r="312" spans="1:58" s="115" customFormat="1" ht="17.25" thickBot="1">
      <c r="A312" s="130">
        <v>43510</v>
      </c>
      <c r="B312" s="82">
        <v>81.02</v>
      </c>
      <c r="C312" s="82">
        <v>21.06</v>
      </c>
      <c r="D312" s="82">
        <f t="shared" si="21"/>
        <v>102.08</v>
      </c>
      <c r="E312" s="83">
        <f>D312-D311</f>
        <v>10.230000000000004</v>
      </c>
      <c r="F312" s="84">
        <v>48.22</v>
      </c>
      <c r="G312" s="82">
        <f>F312-F311</f>
        <v>22.63</v>
      </c>
      <c r="H312" s="85">
        <f t="shared" si="23"/>
        <v>150.30000000000001</v>
      </c>
      <c r="I312" s="83">
        <f>H312-H311</f>
        <v>32.860000000000014</v>
      </c>
      <c r="J312" s="130">
        <v>43511</v>
      </c>
      <c r="K312" s="84">
        <v>74.180000000000007</v>
      </c>
      <c r="L312" s="84">
        <v>129.44999999999999</v>
      </c>
      <c r="M312" s="86"/>
      <c r="N312" s="87"/>
      <c r="O312" s="87"/>
      <c r="P312" s="88"/>
      <c r="Q312" s="87"/>
      <c r="R312" s="137"/>
      <c r="S312" s="138">
        <v>115.34</v>
      </c>
      <c r="T312" s="443">
        <v>175.83</v>
      </c>
      <c r="U312" s="444">
        <v>114.75879999999999</v>
      </c>
      <c r="V312" s="514"/>
      <c r="W312" s="130"/>
      <c r="X312" s="139"/>
      <c r="Y312" s="151"/>
      <c r="Z312" s="151"/>
      <c r="AA312" s="151"/>
      <c r="AB312" s="151"/>
      <c r="AC312" s="151"/>
      <c r="AD312" s="130">
        <v>43511</v>
      </c>
      <c r="AE312" s="92">
        <v>13.747</v>
      </c>
      <c r="AF312" s="92">
        <v>91.637</v>
      </c>
      <c r="AG312" s="92">
        <v>12.304500000000001</v>
      </c>
      <c r="AH312" s="93">
        <v>11.375</v>
      </c>
      <c r="AI312" s="14">
        <v>0.72989999999999999</v>
      </c>
      <c r="AJ312" s="14">
        <v>0.65139999999999998</v>
      </c>
      <c r="AK312" s="14">
        <v>0.82769999999999999</v>
      </c>
      <c r="AL312" s="14">
        <v>0.50370000000000004</v>
      </c>
      <c r="AM312" s="152">
        <v>0.55269999999999997</v>
      </c>
      <c r="AN312" s="141"/>
      <c r="AO312" s="141"/>
      <c r="AP312" s="141"/>
      <c r="AQ312" s="94">
        <v>43510</v>
      </c>
      <c r="AR312" s="95">
        <v>61.4</v>
      </c>
      <c r="AS312" s="96">
        <v>22.5</v>
      </c>
      <c r="AT312" s="97">
        <f t="shared" si="18"/>
        <v>83.9</v>
      </c>
      <c r="AU312" s="83">
        <f>AT312-AT311</f>
        <v>9.9500000000000028</v>
      </c>
      <c r="AV312" s="84">
        <f t="shared" si="16"/>
        <v>132.12</v>
      </c>
      <c r="AW312" s="83">
        <f>AV312-AV311</f>
        <v>32.58</v>
      </c>
      <c r="AX312" s="82"/>
      <c r="AY312" s="141"/>
      <c r="BC312" s="82"/>
      <c r="BE312" s="82"/>
    </row>
    <row r="313" spans="1:58" s="115" customFormat="1" ht="17.25" thickBot="1">
      <c r="A313" s="130">
        <v>43517</v>
      </c>
      <c r="B313" s="82">
        <v>76.08</v>
      </c>
      <c r="C313" s="82">
        <v>24.72</v>
      </c>
      <c r="D313" s="82">
        <f t="shared" si="21"/>
        <v>100.8</v>
      </c>
      <c r="E313" s="83">
        <f t="shared" si="22"/>
        <v>-1.2800000000000011</v>
      </c>
      <c r="F313" s="84">
        <v>49.31</v>
      </c>
      <c r="G313" s="82">
        <f t="shared" si="19"/>
        <v>1.0900000000000034</v>
      </c>
      <c r="H313" s="85">
        <f t="shared" si="23"/>
        <v>150.11000000000001</v>
      </c>
      <c r="I313" s="83">
        <f t="shared" si="19"/>
        <v>-0.18999999999999773</v>
      </c>
      <c r="J313" s="130">
        <v>43518</v>
      </c>
      <c r="K313" s="84">
        <v>73</v>
      </c>
      <c r="L313" s="84">
        <v>129.08000000000001</v>
      </c>
      <c r="M313" s="86"/>
      <c r="N313" s="87"/>
      <c r="O313" s="87"/>
      <c r="P313" s="88"/>
      <c r="Q313" s="87"/>
      <c r="R313" s="137"/>
      <c r="S313" s="138">
        <v>114.41499999999999</v>
      </c>
      <c r="T313" s="443">
        <v>182.04</v>
      </c>
      <c r="U313" s="444">
        <v>112.09</v>
      </c>
      <c r="V313" s="514"/>
      <c r="W313" s="130"/>
      <c r="X313" s="139"/>
      <c r="Y313" s="140"/>
      <c r="Z313" s="140"/>
      <c r="AA313" s="140"/>
      <c r="AB313" s="140"/>
      <c r="AC313" s="140"/>
      <c r="AD313" s="130">
        <v>43518</v>
      </c>
      <c r="AE313" s="92">
        <v>13.74</v>
      </c>
      <c r="AF313" s="92">
        <v>92.177999999999997</v>
      </c>
      <c r="AG313" s="92">
        <v>11.8705</v>
      </c>
      <c r="AH313" s="93">
        <v>11.295</v>
      </c>
      <c r="AI313" s="14">
        <v>0.73</v>
      </c>
      <c r="AJ313" s="14">
        <v>0.65100000000000002</v>
      </c>
      <c r="AK313" s="14">
        <v>0.83250000000000002</v>
      </c>
      <c r="AL313" s="14">
        <v>0.48599999999999999</v>
      </c>
      <c r="AM313" s="152">
        <v>0.54879999999999995</v>
      </c>
      <c r="AN313" s="141"/>
      <c r="AO313" s="141"/>
      <c r="AP313" s="141"/>
      <c r="AQ313" s="94">
        <v>43517</v>
      </c>
      <c r="AR313" s="95">
        <v>60.75</v>
      </c>
      <c r="AS313" s="96">
        <v>22.85</v>
      </c>
      <c r="AT313" s="97">
        <f t="shared" si="18"/>
        <v>83.6</v>
      </c>
      <c r="AU313" s="83">
        <f t="shared" si="20"/>
        <v>-0.30000000000001137</v>
      </c>
      <c r="AV313" s="84">
        <f t="shared" si="16"/>
        <v>132.91</v>
      </c>
      <c r="AW313" s="83">
        <f t="shared" si="17"/>
        <v>0.78999999999999204</v>
      </c>
      <c r="AX313" s="82"/>
      <c r="AY313" s="138"/>
      <c r="AZ313" s="136"/>
      <c r="BA313" s="136"/>
      <c r="BC313" s="82"/>
      <c r="BE313" s="82"/>
    </row>
    <row r="314" spans="1:58" s="115" customFormat="1" ht="17.25" thickBot="1">
      <c r="A314" s="130">
        <v>43524</v>
      </c>
      <c r="B314" s="82">
        <v>80.8</v>
      </c>
      <c r="C314" s="82">
        <v>22.9</v>
      </c>
      <c r="D314" s="82">
        <f t="shared" si="21"/>
        <v>103.69999999999999</v>
      </c>
      <c r="E314" s="83">
        <f t="shared" si="22"/>
        <v>2.8999999999999915</v>
      </c>
      <c r="F314" s="84">
        <v>42.835000000000001</v>
      </c>
      <c r="G314" s="82">
        <f t="shared" si="19"/>
        <v>-6.4750000000000014</v>
      </c>
      <c r="H314" s="85">
        <f t="shared" si="23"/>
        <v>146.535</v>
      </c>
      <c r="I314" s="83">
        <f t="shared" si="19"/>
        <v>-3.5750000000000171</v>
      </c>
      <c r="J314" s="130">
        <v>43525</v>
      </c>
      <c r="K314" s="84">
        <v>72.83</v>
      </c>
      <c r="L314" s="84">
        <v>128.62</v>
      </c>
      <c r="M314" s="86"/>
      <c r="N314" s="87"/>
      <c r="O314" s="87"/>
      <c r="P314" s="88"/>
      <c r="Q314" s="87"/>
      <c r="R314" s="137"/>
      <c r="S314" s="138">
        <v>124.34</v>
      </c>
      <c r="T314" s="443">
        <v>175.74</v>
      </c>
      <c r="U314" s="444">
        <v>117.708</v>
      </c>
      <c r="V314" s="514"/>
      <c r="W314" s="130"/>
      <c r="X314" s="139"/>
      <c r="Y314" s="140"/>
      <c r="Z314" s="140"/>
      <c r="AA314" s="140"/>
      <c r="AB314" s="140"/>
      <c r="AC314" s="140"/>
      <c r="AD314" s="130">
        <v>43525</v>
      </c>
      <c r="AE314" s="92">
        <v>13.589</v>
      </c>
      <c r="AF314" s="92">
        <v>92.403000000000006</v>
      </c>
      <c r="AG314" s="92">
        <v>12.1675</v>
      </c>
      <c r="AH314" s="93">
        <v>10.465</v>
      </c>
      <c r="AI314" s="14">
        <v>0.72829999999999995</v>
      </c>
      <c r="AJ314" s="14">
        <v>0.64390000000000003</v>
      </c>
      <c r="AK314" s="14">
        <v>0.83620000000000005</v>
      </c>
      <c r="AL314" s="14">
        <v>0.49809999999999999</v>
      </c>
      <c r="AM314" s="152">
        <v>0.50849999999999995</v>
      </c>
      <c r="AN314" s="141"/>
      <c r="AO314" s="141"/>
      <c r="AP314" s="141"/>
      <c r="AQ314" s="94">
        <v>43524</v>
      </c>
      <c r="AR314" s="95">
        <v>63</v>
      </c>
      <c r="AS314" s="96">
        <v>22.35</v>
      </c>
      <c r="AT314" s="97">
        <f t="shared" si="18"/>
        <v>85.35</v>
      </c>
      <c r="AU314" s="83">
        <f t="shared" si="20"/>
        <v>1.75</v>
      </c>
      <c r="AV314" s="84">
        <f t="shared" si="16"/>
        <v>128.185</v>
      </c>
      <c r="AW314" s="83">
        <f t="shared" si="17"/>
        <v>-4.7249999999999943</v>
      </c>
      <c r="AX314" s="82"/>
      <c r="AY314" s="138"/>
      <c r="AZ314" s="142"/>
      <c r="BA314" s="142"/>
      <c r="BC314" s="82"/>
      <c r="BE314" s="82"/>
    </row>
    <row r="315" spans="1:58" s="115" customFormat="1" ht="17.25" thickBot="1">
      <c r="A315" s="130">
        <v>43531</v>
      </c>
      <c r="B315" s="82">
        <v>81.349999999999994</v>
      </c>
      <c r="C315" s="82">
        <v>23.28</v>
      </c>
      <c r="D315" s="82">
        <f t="shared" si="21"/>
        <v>104.63</v>
      </c>
      <c r="E315" s="83">
        <f t="shared" si="22"/>
        <v>0.93000000000000682</v>
      </c>
      <c r="F315" s="84">
        <v>40.65</v>
      </c>
      <c r="G315" s="82">
        <f t="shared" si="19"/>
        <v>-2.1850000000000023</v>
      </c>
      <c r="H315" s="85">
        <f t="shared" si="23"/>
        <v>145.28</v>
      </c>
      <c r="I315" s="83">
        <f t="shared" si="19"/>
        <v>-1.2549999999999955</v>
      </c>
      <c r="J315" s="130">
        <v>43532</v>
      </c>
      <c r="K315" s="84">
        <v>73.900000000000006</v>
      </c>
      <c r="L315" s="84">
        <v>130.53</v>
      </c>
      <c r="M315" s="86"/>
      <c r="N315" s="87"/>
      <c r="O315" s="87"/>
      <c r="P315" s="88"/>
      <c r="Q315" s="87"/>
      <c r="R315" s="137"/>
      <c r="S315" s="138">
        <v>119.85</v>
      </c>
      <c r="T315" s="443">
        <v>173.95</v>
      </c>
      <c r="U315" s="444">
        <v>102.01900000000001</v>
      </c>
      <c r="V315" s="514"/>
      <c r="W315" s="130"/>
      <c r="X315" s="139"/>
      <c r="Y315" s="140"/>
      <c r="Z315" s="140"/>
      <c r="AA315" s="140"/>
      <c r="AB315" s="140"/>
      <c r="AC315" s="140"/>
      <c r="AD315" s="130">
        <v>43532</v>
      </c>
      <c r="AE315" s="92">
        <v>13.773</v>
      </c>
      <c r="AF315" s="92">
        <v>92.918999999999997</v>
      </c>
      <c r="AG315" s="92">
        <v>11.859500000000001</v>
      </c>
      <c r="AH315" s="93">
        <v>11.975</v>
      </c>
      <c r="AI315" s="14">
        <v>0.73899999999999999</v>
      </c>
      <c r="AJ315" s="14">
        <v>0.65259999999999996</v>
      </c>
      <c r="AK315" s="14">
        <v>0.84079999999999999</v>
      </c>
      <c r="AL315" s="14">
        <v>0.48549999999999999</v>
      </c>
      <c r="AM315" s="152">
        <v>0.58189999999999997</v>
      </c>
      <c r="AN315" s="141"/>
      <c r="AO315" s="141"/>
      <c r="AP315" s="141"/>
      <c r="AQ315" s="94">
        <v>43531</v>
      </c>
      <c r="AR315" s="95">
        <v>60</v>
      </c>
      <c r="AS315" s="96">
        <v>23.05</v>
      </c>
      <c r="AT315" s="97">
        <f t="shared" si="18"/>
        <v>83.05</v>
      </c>
      <c r="AU315" s="83">
        <f t="shared" si="20"/>
        <v>-2.2999999999999972</v>
      </c>
      <c r="AV315" s="84">
        <f t="shared" si="16"/>
        <v>123.69999999999999</v>
      </c>
      <c r="AW315" s="83">
        <f t="shared" si="17"/>
        <v>-4.4850000000000136</v>
      </c>
      <c r="AX315" s="82"/>
      <c r="AY315" s="138"/>
      <c r="AZ315" s="142"/>
      <c r="BA315" s="142"/>
      <c r="BC315" s="82"/>
      <c r="BE315" s="82"/>
    </row>
    <row r="316" spans="1:58" s="115" customFormat="1" ht="17.25" thickBot="1">
      <c r="A316" s="130">
        <v>43538</v>
      </c>
      <c r="B316" s="82">
        <v>84.46</v>
      </c>
      <c r="C316" s="82">
        <v>21.07</v>
      </c>
      <c r="D316" s="82">
        <f t="shared" si="21"/>
        <v>105.53</v>
      </c>
      <c r="E316" s="83">
        <f t="shared" si="22"/>
        <v>0.90000000000000568</v>
      </c>
      <c r="F316" s="84">
        <v>45.21</v>
      </c>
      <c r="G316" s="82">
        <f t="shared" si="19"/>
        <v>4.5600000000000023</v>
      </c>
      <c r="H316" s="85">
        <f t="shared" si="23"/>
        <v>150.74</v>
      </c>
      <c r="I316" s="83">
        <f t="shared" si="19"/>
        <v>5.460000000000008</v>
      </c>
      <c r="J316" s="130">
        <v>43539</v>
      </c>
      <c r="K316" s="84">
        <v>73.209999999999994</v>
      </c>
      <c r="L316" s="84">
        <v>129.31</v>
      </c>
      <c r="M316" s="86"/>
      <c r="N316" s="87"/>
      <c r="O316" s="87"/>
      <c r="P316" s="88"/>
      <c r="Q316" s="87"/>
      <c r="R316" s="137"/>
      <c r="S316" s="138">
        <v>114.66</v>
      </c>
      <c r="T316" s="443">
        <v>176.67000000000002</v>
      </c>
      <c r="U316" s="444">
        <v>105.28</v>
      </c>
      <c r="V316" s="514"/>
      <c r="W316" s="130"/>
      <c r="X316" s="139"/>
      <c r="Y316" s="140"/>
      <c r="Z316" s="140"/>
      <c r="AA316" s="140"/>
      <c r="AB316" s="140"/>
      <c r="AC316" s="140"/>
      <c r="AD316" s="130">
        <v>43539</v>
      </c>
      <c r="AE316" s="92">
        <v>12.997999999999999</v>
      </c>
      <c r="AF316" s="92">
        <v>92.158000000000001</v>
      </c>
      <c r="AG316" s="92">
        <v>10.964499999999999</v>
      </c>
      <c r="AH316" s="93">
        <v>13.085000000000001</v>
      </c>
      <c r="AI316" s="14">
        <v>0.73160000000000003</v>
      </c>
      <c r="AJ316" s="14">
        <v>0.6159</v>
      </c>
      <c r="AK316" s="14">
        <v>0.83399999999999996</v>
      </c>
      <c r="AL316" s="14">
        <v>0.44890000000000002</v>
      </c>
      <c r="AM316" s="152">
        <v>0.63580000000000003</v>
      </c>
      <c r="AN316" s="141"/>
      <c r="AO316" s="141"/>
      <c r="AP316" s="141"/>
      <c r="AQ316" s="94">
        <v>43538</v>
      </c>
      <c r="AR316" s="95">
        <v>64.8</v>
      </c>
      <c r="AS316" s="96">
        <v>21.5</v>
      </c>
      <c r="AT316" s="97">
        <f t="shared" si="18"/>
        <v>86.3</v>
      </c>
      <c r="AU316" s="83">
        <f t="shared" si="20"/>
        <v>3.25</v>
      </c>
      <c r="AV316" s="84">
        <f t="shared" si="16"/>
        <v>131.51</v>
      </c>
      <c r="AW316" s="83">
        <f t="shared" si="17"/>
        <v>7.8100000000000023</v>
      </c>
      <c r="AX316" s="82"/>
      <c r="AY316" s="138"/>
      <c r="AZ316" s="142"/>
      <c r="BA316" s="142"/>
      <c r="BC316" s="82"/>
      <c r="BE316" s="82"/>
    </row>
    <row r="317" spans="1:58" s="115" customFormat="1" ht="17.25" thickBot="1">
      <c r="A317" s="130">
        <v>43545</v>
      </c>
      <c r="B317" s="82">
        <v>82.82</v>
      </c>
      <c r="C317" s="82">
        <v>19.670000000000002</v>
      </c>
      <c r="D317" s="82">
        <f t="shared" si="21"/>
        <v>102.49</v>
      </c>
      <c r="E317" s="83">
        <f t="shared" si="22"/>
        <v>-3.0400000000000063</v>
      </c>
      <c r="F317" s="84">
        <v>44.7</v>
      </c>
      <c r="G317" s="82">
        <f t="shared" si="19"/>
        <v>-0.50999999999999801</v>
      </c>
      <c r="H317" s="85">
        <f t="shared" si="23"/>
        <v>147.19</v>
      </c>
      <c r="I317" s="83">
        <f t="shared" si="19"/>
        <v>-3.5500000000000114</v>
      </c>
      <c r="J317" s="130">
        <v>43546</v>
      </c>
      <c r="K317" s="84"/>
      <c r="L317" s="84">
        <v>129.6</v>
      </c>
      <c r="M317" s="86"/>
      <c r="N317" s="87"/>
      <c r="O317" s="87"/>
      <c r="P317" s="88"/>
      <c r="Q317" s="87"/>
      <c r="R317" s="137"/>
      <c r="S317" s="138">
        <v>119.89</v>
      </c>
      <c r="T317" s="443">
        <v>173.45</v>
      </c>
      <c r="U317" s="444">
        <v>113.43939999999999</v>
      </c>
      <c r="V317" s="514"/>
      <c r="W317" s="130"/>
      <c r="X317" s="139"/>
      <c r="Y317" s="140"/>
      <c r="Z317" s="140"/>
      <c r="AA317" s="140"/>
      <c r="AB317" s="140"/>
      <c r="AC317" s="140"/>
      <c r="AD317" s="130">
        <v>43546</v>
      </c>
      <c r="AE317" s="92">
        <v>12.718</v>
      </c>
      <c r="AF317" s="92">
        <v>90.948999999999998</v>
      </c>
      <c r="AG317" s="92">
        <v>11.4345</v>
      </c>
      <c r="AH317" s="93">
        <v>14.494999999999999</v>
      </c>
      <c r="AI317" s="14">
        <v>0.73380000000000001</v>
      </c>
      <c r="AJ317" s="14">
        <v>0.60260000000000002</v>
      </c>
      <c r="AK317" s="14">
        <v>0.82299999999999995</v>
      </c>
      <c r="AL317" s="14">
        <v>0.46810000000000002</v>
      </c>
      <c r="AM317" s="152">
        <v>0.70430000000000004</v>
      </c>
      <c r="AN317" s="141"/>
      <c r="AO317" s="141"/>
      <c r="AP317" s="141"/>
      <c r="AQ317" s="94">
        <v>43545</v>
      </c>
      <c r="AR317" s="95">
        <v>62.55</v>
      </c>
      <c r="AS317" s="96">
        <v>20.95</v>
      </c>
      <c r="AT317" s="97">
        <f t="shared" si="18"/>
        <v>83.5</v>
      </c>
      <c r="AU317" s="83">
        <f t="shared" si="20"/>
        <v>-2.7999999999999972</v>
      </c>
      <c r="AV317" s="84">
        <f t="shared" si="16"/>
        <v>128.19999999999999</v>
      </c>
      <c r="AW317" s="83">
        <f t="shared" si="17"/>
        <v>-3.3100000000000023</v>
      </c>
      <c r="AX317" s="82"/>
      <c r="AY317" s="138"/>
      <c r="AZ317" s="142"/>
      <c r="BA317" s="142"/>
      <c r="BC317" s="82"/>
      <c r="BE317" s="82"/>
    </row>
    <row r="318" spans="1:58" s="115" customFormat="1" ht="17.25" thickBot="1">
      <c r="A318" s="130">
        <v>43552</v>
      </c>
      <c r="B318" s="82">
        <v>79.62</v>
      </c>
      <c r="C318" s="82">
        <v>18.38</v>
      </c>
      <c r="D318" s="82">
        <f t="shared" si="21"/>
        <v>98</v>
      </c>
      <c r="E318" s="83">
        <f t="shared" si="22"/>
        <v>-4.4899999999999949</v>
      </c>
      <c r="F318" s="84">
        <v>41.94</v>
      </c>
      <c r="G318" s="82">
        <f t="shared" si="19"/>
        <v>-2.7600000000000051</v>
      </c>
      <c r="H318" s="85">
        <f t="shared" si="23"/>
        <v>139.94</v>
      </c>
      <c r="I318" s="83">
        <f t="shared" si="19"/>
        <v>-7.25</v>
      </c>
      <c r="J318" s="130">
        <v>43553</v>
      </c>
      <c r="K318" s="84">
        <v>74.77</v>
      </c>
      <c r="L318" s="84">
        <v>132.07</v>
      </c>
      <c r="M318" s="86"/>
      <c r="N318" s="87"/>
      <c r="O318" s="87"/>
      <c r="P318" s="88"/>
      <c r="Q318" s="87"/>
      <c r="R318" s="137"/>
      <c r="S318" s="138">
        <v>125.17</v>
      </c>
      <c r="T318" s="443">
        <v>178.14</v>
      </c>
      <c r="U318" s="444">
        <v>112.5</v>
      </c>
      <c r="V318" s="514"/>
      <c r="W318" s="130"/>
      <c r="X318" s="139"/>
      <c r="Y318" s="151"/>
      <c r="Z318" s="151"/>
      <c r="AA318" s="151"/>
      <c r="AB318" s="151"/>
      <c r="AC318" s="151"/>
      <c r="AD318" s="130">
        <v>43553</v>
      </c>
      <c r="AE318" s="92">
        <v>11.837</v>
      </c>
      <c r="AF318" s="92">
        <v>94.046000000000006</v>
      </c>
      <c r="AG318" s="92">
        <v>10.669499999999999</v>
      </c>
      <c r="AH318" s="93">
        <v>15.231</v>
      </c>
      <c r="AI318" s="14">
        <v>0.74609999999999999</v>
      </c>
      <c r="AJ318" s="14">
        <v>0.56089999999999995</v>
      </c>
      <c r="AK318" s="14">
        <v>0.8478</v>
      </c>
      <c r="AL318" s="14">
        <v>0.44450000000000001</v>
      </c>
      <c r="AM318" s="152">
        <v>0.74009999999999998</v>
      </c>
      <c r="AN318" s="141"/>
      <c r="AO318" s="141"/>
      <c r="AP318" s="141"/>
      <c r="AQ318" s="94">
        <v>43552</v>
      </c>
      <c r="AR318" s="95">
        <v>62.1</v>
      </c>
      <c r="AS318" s="96">
        <v>19.25</v>
      </c>
      <c r="AT318" s="97">
        <f t="shared" si="18"/>
        <v>81.349999999999994</v>
      </c>
      <c r="AU318" s="83">
        <f t="shared" si="20"/>
        <v>-2.1500000000000057</v>
      </c>
      <c r="AV318" s="84">
        <f t="shared" si="16"/>
        <v>123.28999999999999</v>
      </c>
      <c r="AW318" s="83">
        <f t="shared" si="17"/>
        <v>-4.9099999999999966</v>
      </c>
      <c r="AX318" s="82"/>
      <c r="AY318" s="138"/>
      <c r="AZ318" s="142"/>
      <c r="BA318" s="142"/>
      <c r="BC318" s="82"/>
      <c r="BE318" s="82"/>
    </row>
    <row r="319" spans="1:58" s="115" customFormat="1" ht="17.25" thickBot="1">
      <c r="A319" s="130">
        <v>43559</v>
      </c>
      <c r="B319" s="82">
        <v>79.89</v>
      </c>
      <c r="C319" s="82">
        <v>14.68</v>
      </c>
      <c r="D319" s="82">
        <f t="shared" si="21"/>
        <v>94.57</v>
      </c>
      <c r="E319" s="83">
        <f t="shared" si="22"/>
        <v>-3.4300000000000068</v>
      </c>
      <c r="F319" s="84">
        <v>38.24</v>
      </c>
      <c r="G319" s="82">
        <f t="shared" si="19"/>
        <v>-3.6999999999999957</v>
      </c>
      <c r="H319" s="85">
        <f t="shared" si="23"/>
        <v>132.81</v>
      </c>
      <c r="I319" s="83">
        <f t="shared" si="19"/>
        <v>-7.1299999999999955</v>
      </c>
      <c r="J319" s="130">
        <v>43560</v>
      </c>
      <c r="K319" s="84">
        <v>74.23</v>
      </c>
      <c r="L319" s="84">
        <v>131.1</v>
      </c>
      <c r="M319" s="86"/>
      <c r="N319" s="87"/>
      <c r="O319" s="87"/>
      <c r="P319" s="88"/>
      <c r="Q319" s="87"/>
      <c r="R319" s="137"/>
      <c r="S319" s="138">
        <v>129.56</v>
      </c>
      <c r="T319" s="443">
        <v>173.08</v>
      </c>
      <c r="U319" s="444">
        <v>115.65</v>
      </c>
      <c r="V319" s="514"/>
      <c r="W319" s="130"/>
      <c r="X319" s="139"/>
      <c r="Y319" s="151"/>
      <c r="Z319" s="151"/>
      <c r="AA319" s="151"/>
      <c r="AB319" s="151"/>
      <c r="AC319" s="151"/>
      <c r="AD319" s="130">
        <v>43560</v>
      </c>
      <c r="AE319" s="92">
        <v>12.45</v>
      </c>
      <c r="AF319" s="92">
        <v>91.747</v>
      </c>
      <c r="AG319" s="92">
        <v>10.9275</v>
      </c>
      <c r="AH319" s="93">
        <v>15.972</v>
      </c>
      <c r="AI319" s="14">
        <v>0.74229999999999996</v>
      </c>
      <c r="AJ319" s="14">
        <v>0.58989999999999998</v>
      </c>
      <c r="AK319" s="14">
        <v>0.82709999999999995</v>
      </c>
      <c r="AL319" s="14">
        <v>0.45519999999999999</v>
      </c>
      <c r="AM319" s="152">
        <v>0.77610000000000001</v>
      </c>
      <c r="AN319" s="141"/>
      <c r="AO319" s="141"/>
      <c r="AP319" s="141"/>
      <c r="AQ319" s="94">
        <v>43559</v>
      </c>
      <c r="AR319" s="95">
        <v>65.400000000000006</v>
      </c>
      <c r="AS319" s="96">
        <v>14.9</v>
      </c>
      <c r="AT319" s="97">
        <f t="shared" si="18"/>
        <v>80.300000000000011</v>
      </c>
      <c r="AU319" s="83">
        <f t="shared" si="20"/>
        <v>-1.0499999999999829</v>
      </c>
      <c r="AV319" s="84">
        <f t="shared" si="16"/>
        <v>118.54000000000002</v>
      </c>
      <c r="AW319" s="83">
        <f t="shared" si="17"/>
        <v>-4.7499999999999716</v>
      </c>
      <c r="AX319" s="82"/>
      <c r="AY319" s="138"/>
      <c r="AZ319" s="142"/>
      <c r="BA319" s="142"/>
      <c r="BC319" s="82"/>
      <c r="BE319" s="82"/>
    </row>
    <row r="320" spans="1:58" s="115" customFormat="1" ht="17.25" thickBot="1">
      <c r="A320" s="130">
        <v>43566</v>
      </c>
      <c r="B320" s="82">
        <v>76.45</v>
      </c>
      <c r="C320" s="82">
        <v>17.440000000000001</v>
      </c>
      <c r="D320" s="82">
        <f t="shared" si="21"/>
        <v>93.89</v>
      </c>
      <c r="E320" s="83">
        <f t="shared" si="22"/>
        <v>-0.67999999999999261</v>
      </c>
      <c r="F320" s="84">
        <v>36.235999999999997</v>
      </c>
      <c r="G320" s="82">
        <f t="shared" si="19"/>
        <v>-2.0040000000000049</v>
      </c>
      <c r="H320" s="85">
        <f t="shared" si="23"/>
        <v>130.126</v>
      </c>
      <c r="I320" s="83">
        <f t="shared" si="19"/>
        <v>-2.6839999999999975</v>
      </c>
      <c r="J320" s="130">
        <v>43567</v>
      </c>
      <c r="K320" s="84">
        <v>68.5</v>
      </c>
      <c r="L320" s="84">
        <v>120.98</v>
      </c>
      <c r="M320" s="86"/>
      <c r="N320" s="87"/>
      <c r="O320" s="87"/>
      <c r="P320" s="88"/>
      <c r="Q320" s="87"/>
      <c r="R320" s="138">
        <v>66.73</v>
      </c>
      <c r="S320" s="138">
        <v>141.06</v>
      </c>
      <c r="T320" s="443">
        <v>177.29000000000002</v>
      </c>
      <c r="U320" s="444">
        <v>118.6086</v>
      </c>
      <c r="V320" s="514"/>
      <c r="W320" s="130"/>
      <c r="X320" s="91"/>
      <c r="Y320" s="14"/>
      <c r="Z320" s="14"/>
      <c r="AA320" s="14"/>
      <c r="AB320" s="14"/>
      <c r="AC320" s="14"/>
      <c r="AD320" s="130">
        <v>43567</v>
      </c>
      <c r="AE320" s="92">
        <v>13.356</v>
      </c>
      <c r="AF320" s="92">
        <v>82.587999999999994</v>
      </c>
      <c r="AG320" s="92">
        <v>10.3245</v>
      </c>
      <c r="AH320" s="93">
        <v>13.2814</v>
      </c>
      <c r="AI320" s="14">
        <v>0.67689999999999995</v>
      </c>
      <c r="AJ320" s="14">
        <v>0.63280000000000003</v>
      </c>
      <c r="AK320" s="14">
        <v>0.74450000000000005</v>
      </c>
      <c r="AL320" s="14">
        <v>0.43009999999999998</v>
      </c>
      <c r="AM320" s="15">
        <v>0.64539999999999997</v>
      </c>
      <c r="AN320" s="114"/>
      <c r="AO320" s="114"/>
      <c r="AP320" s="114"/>
      <c r="AQ320" s="94">
        <v>43566</v>
      </c>
      <c r="AR320" s="95">
        <v>60.65</v>
      </c>
      <c r="AS320" s="96">
        <v>16.55</v>
      </c>
      <c r="AT320" s="97">
        <f t="shared" si="18"/>
        <v>77.2</v>
      </c>
      <c r="AU320" s="83">
        <f t="shared" si="20"/>
        <v>-3.1000000000000085</v>
      </c>
      <c r="AV320" s="84">
        <f t="shared" ref="AV320:AV354" si="24">F320+AT320</f>
        <v>113.43600000000001</v>
      </c>
      <c r="AW320" s="83">
        <f t="shared" ref="AW320:AW354" si="25">AV320-AV319</f>
        <v>-5.1040000000000134</v>
      </c>
      <c r="AX320" s="82"/>
      <c r="AY320" s="114"/>
      <c r="BC320" s="82"/>
      <c r="BE320" s="82"/>
    </row>
    <row r="321" spans="1:57" s="115" customFormat="1" ht="17.25" thickBot="1">
      <c r="A321" s="130">
        <v>43573</v>
      </c>
      <c r="B321" s="82">
        <v>71.400000000000006</v>
      </c>
      <c r="C321" s="82">
        <v>16.29</v>
      </c>
      <c r="D321" s="82">
        <f t="shared" si="21"/>
        <v>87.69</v>
      </c>
      <c r="E321" s="83">
        <f t="shared" si="22"/>
        <v>-6.2000000000000028</v>
      </c>
      <c r="F321" s="84">
        <v>38.31</v>
      </c>
      <c r="G321" s="82">
        <f t="shared" si="19"/>
        <v>2.0740000000000052</v>
      </c>
      <c r="H321" s="85">
        <f t="shared" si="23"/>
        <v>126</v>
      </c>
      <c r="I321" s="83">
        <f t="shared" si="19"/>
        <v>-4.1260000000000048</v>
      </c>
      <c r="J321" s="130">
        <v>43574</v>
      </c>
      <c r="K321" s="84">
        <v>66.290000000000006</v>
      </c>
      <c r="L321" s="84">
        <v>117.08</v>
      </c>
      <c r="M321" s="86"/>
      <c r="N321" s="87"/>
      <c r="O321" s="87"/>
      <c r="P321" s="88"/>
      <c r="Q321" s="87"/>
      <c r="R321" s="138">
        <v>70.61</v>
      </c>
      <c r="S321" s="138">
        <v>148.62</v>
      </c>
      <c r="T321" s="115">
        <v>183.42000000000002</v>
      </c>
      <c r="U321" s="115">
        <v>120.27520000000001</v>
      </c>
      <c r="W321" s="130"/>
      <c r="X321" s="91"/>
      <c r="Y321" s="14"/>
      <c r="Z321" s="14"/>
      <c r="AA321" s="14"/>
      <c r="AB321" s="14"/>
      <c r="AC321" s="14"/>
      <c r="AD321" s="130">
        <v>43574</v>
      </c>
      <c r="AE321" s="92">
        <v>13.65</v>
      </c>
      <c r="AF321" s="92">
        <v>80.405000000000001</v>
      </c>
      <c r="AG321" s="92">
        <v>10.5665</v>
      </c>
      <c r="AH321" s="93">
        <v>12.457000000000001</v>
      </c>
      <c r="AI321" s="14">
        <v>0.66290000000000004</v>
      </c>
      <c r="AJ321" s="14">
        <v>0.64680000000000004</v>
      </c>
      <c r="AK321" s="14">
        <v>0.7248</v>
      </c>
      <c r="AL321" s="14">
        <v>0.44019999999999998</v>
      </c>
      <c r="AM321" s="15">
        <v>0.60529999999999995</v>
      </c>
      <c r="AN321" s="114"/>
      <c r="AO321" s="114"/>
      <c r="AP321" s="114"/>
      <c r="AQ321" s="94">
        <v>43573</v>
      </c>
      <c r="AR321" s="95">
        <v>59</v>
      </c>
      <c r="AS321" s="96">
        <v>15.33</v>
      </c>
      <c r="AT321" s="97">
        <f t="shared" si="18"/>
        <v>74.33</v>
      </c>
      <c r="AU321" s="83">
        <f t="shared" si="20"/>
        <v>-2.8700000000000045</v>
      </c>
      <c r="AV321" s="84">
        <f t="shared" si="24"/>
        <v>112.64</v>
      </c>
      <c r="AW321" s="83">
        <f t="shared" si="25"/>
        <v>-0.79600000000000648</v>
      </c>
      <c r="AX321" s="82"/>
      <c r="AY321" s="114"/>
      <c r="BC321" s="82"/>
      <c r="BE321" s="82"/>
    </row>
    <row r="322" spans="1:57" s="115" customFormat="1" ht="17.25" thickBot="1">
      <c r="A322" s="130">
        <v>43580</v>
      </c>
      <c r="B322" s="82">
        <v>69.28</v>
      </c>
      <c r="C322" s="82">
        <v>13.07</v>
      </c>
      <c r="D322" s="82">
        <f t="shared" si="21"/>
        <v>82.35</v>
      </c>
      <c r="E322" s="83">
        <f t="shared" si="22"/>
        <v>-5.3400000000000034</v>
      </c>
      <c r="F322" s="84">
        <v>40.706000000000003</v>
      </c>
      <c r="G322" s="82">
        <f t="shared" si="19"/>
        <v>2.3960000000000008</v>
      </c>
      <c r="H322" s="85">
        <f t="shared" si="23"/>
        <v>123.056</v>
      </c>
      <c r="I322" s="83">
        <f t="shared" si="19"/>
        <v>-2.9440000000000026</v>
      </c>
      <c r="J322" s="130">
        <v>43581</v>
      </c>
      <c r="K322" s="84">
        <v>67.98</v>
      </c>
      <c r="L322" s="84">
        <v>120.07</v>
      </c>
      <c r="M322" s="86"/>
      <c r="N322" s="87"/>
      <c r="O322" s="87"/>
      <c r="P322" s="88"/>
      <c r="Q322" s="87"/>
      <c r="R322" s="138">
        <v>66.83</v>
      </c>
      <c r="S322" s="138">
        <v>156.98999999999998</v>
      </c>
      <c r="T322" s="115">
        <v>191.10999999999999</v>
      </c>
      <c r="U322" s="115">
        <v>112.654</v>
      </c>
      <c r="W322" s="130"/>
      <c r="X322" s="91"/>
      <c r="Y322" s="14"/>
      <c r="Z322" s="14"/>
      <c r="AA322" s="14"/>
      <c r="AB322" s="14"/>
      <c r="AC322" s="14"/>
      <c r="AD322" s="130">
        <v>43581</v>
      </c>
      <c r="AE322" s="92">
        <v>12.788</v>
      </c>
      <c r="AF322" s="92">
        <v>91.912999999999997</v>
      </c>
      <c r="AG322" s="92">
        <v>11.269500000000001</v>
      </c>
      <c r="AH322" s="93">
        <v>14.934200000000001</v>
      </c>
      <c r="AI322" s="14">
        <v>0.74119999999999997</v>
      </c>
      <c r="AJ322" s="14">
        <v>0.60589999999999999</v>
      </c>
      <c r="AK322" s="14">
        <v>0.8286</v>
      </c>
      <c r="AL322" s="14">
        <v>0.46939999999999998</v>
      </c>
      <c r="AM322" s="15">
        <v>0.72570000000000001</v>
      </c>
      <c r="AN322" s="114"/>
      <c r="AO322" s="114"/>
      <c r="AP322" s="114"/>
      <c r="AQ322" s="94">
        <v>43580</v>
      </c>
      <c r="AR322" s="95">
        <v>61.05</v>
      </c>
      <c r="AS322" s="96">
        <v>12.2</v>
      </c>
      <c r="AT322" s="97">
        <f t="shared" ref="AT322:AT369" si="26">AR322+AS322</f>
        <v>73.25</v>
      </c>
      <c r="AU322" s="83">
        <f t="shared" si="20"/>
        <v>-1.0799999999999983</v>
      </c>
      <c r="AV322" s="84">
        <f t="shared" si="24"/>
        <v>113.956</v>
      </c>
      <c r="AW322" s="83">
        <f t="shared" si="25"/>
        <v>1.3160000000000025</v>
      </c>
      <c r="AX322" s="82"/>
      <c r="AY322" s="114"/>
      <c r="BC322" s="82"/>
      <c r="BE322" s="82"/>
    </row>
    <row r="323" spans="1:57" s="115" customFormat="1" ht="17.25" thickBot="1">
      <c r="A323" s="130">
        <v>43594</v>
      </c>
      <c r="B323" s="82">
        <v>66.040000000000006</v>
      </c>
      <c r="C323" s="82">
        <v>11.67</v>
      </c>
      <c r="D323" s="82">
        <f t="shared" si="21"/>
        <v>77.710000000000008</v>
      </c>
      <c r="E323" s="83">
        <f>D323-D322</f>
        <v>-4.6399999999999864</v>
      </c>
      <c r="F323" s="84">
        <v>41.38</v>
      </c>
      <c r="G323" s="82">
        <f>F323-F322</f>
        <v>0.67399999999999949</v>
      </c>
      <c r="H323" s="85">
        <f t="shared" si="23"/>
        <v>119.09</v>
      </c>
      <c r="I323" s="83">
        <f>H323-H322</f>
        <v>-3.965999999999994</v>
      </c>
      <c r="J323" s="130">
        <v>43595</v>
      </c>
      <c r="K323" s="84">
        <v>72.709999999999994</v>
      </c>
      <c r="L323" s="84">
        <v>128.41999999999999</v>
      </c>
      <c r="M323" s="86"/>
      <c r="N323" s="87"/>
      <c r="O323" s="87"/>
      <c r="P323" s="88"/>
      <c r="Q323" s="87"/>
      <c r="R323" s="138">
        <v>61.51</v>
      </c>
      <c r="S323" s="138">
        <v>163.76439999999999</v>
      </c>
      <c r="T323" s="115">
        <v>185.84</v>
      </c>
      <c r="U323" s="115">
        <v>107.206</v>
      </c>
      <c r="W323" s="130"/>
      <c r="X323" s="91"/>
      <c r="Y323" s="14"/>
      <c r="Z323" s="14"/>
      <c r="AA323" s="14"/>
      <c r="AB323" s="14"/>
      <c r="AC323" s="14"/>
      <c r="AD323" s="130">
        <v>43595</v>
      </c>
      <c r="AE323" s="92">
        <v>12.516999999999999</v>
      </c>
      <c r="AF323" s="92">
        <v>88.158000000000001</v>
      </c>
      <c r="AG323" s="92">
        <v>11.4285</v>
      </c>
      <c r="AH323" s="93">
        <v>16.317</v>
      </c>
      <c r="AI323" s="14">
        <v>0.72709999999999997</v>
      </c>
      <c r="AJ323" s="14">
        <v>0.59309999999999996</v>
      </c>
      <c r="AK323" s="14">
        <v>0.79469999999999996</v>
      </c>
      <c r="AL323" s="14">
        <v>0.47610000000000002</v>
      </c>
      <c r="AM323" s="15">
        <v>0.79290000000000005</v>
      </c>
      <c r="AN323" s="114"/>
      <c r="AO323" s="114"/>
      <c r="AP323" s="114"/>
      <c r="AQ323" s="94">
        <v>43594</v>
      </c>
      <c r="AR323" s="95">
        <v>53.45</v>
      </c>
      <c r="AS323" s="96">
        <v>11.3</v>
      </c>
      <c r="AT323" s="97">
        <f t="shared" si="26"/>
        <v>64.75</v>
      </c>
      <c r="AU323" s="83">
        <f>AT323-AT322</f>
        <v>-8.5</v>
      </c>
      <c r="AV323" s="84">
        <f t="shared" si="24"/>
        <v>106.13</v>
      </c>
      <c r="AW323" s="83">
        <f>AV323-AV322</f>
        <v>-7.8260000000000076</v>
      </c>
      <c r="AX323" s="82"/>
      <c r="AY323" s="114"/>
      <c r="BC323" s="82"/>
      <c r="BE323" s="82"/>
    </row>
    <row r="324" spans="1:57" s="115" customFormat="1" ht="17.25" thickBot="1">
      <c r="A324" s="130">
        <v>43601</v>
      </c>
      <c r="B324" s="82">
        <v>67.83</v>
      </c>
      <c r="C324" s="82">
        <v>9.1199999999999992</v>
      </c>
      <c r="D324" s="82">
        <f t="shared" si="21"/>
        <v>76.95</v>
      </c>
      <c r="E324" s="83">
        <f t="shared" ref="E324:E391" si="27">D324-D323</f>
        <v>-0.76000000000000512</v>
      </c>
      <c r="F324" s="84">
        <v>38.39</v>
      </c>
      <c r="G324" s="82">
        <f t="shared" ref="G324:I435" si="28">F324-F323</f>
        <v>-2.990000000000002</v>
      </c>
      <c r="H324" s="85">
        <f t="shared" si="23"/>
        <v>115.34</v>
      </c>
      <c r="I324" s="83">
        <f t="shared" ref="I324:I351" si="29">H324-H323</f>
        <v>-3.75</v>
      </c>
      <c r="J324" s="130">
        <v>43602</v>
      </c>
      <c r="K324" s="84">
        <v>67.91</v>
      </c>
      <c r="L324" s="84">
        <v>119.94</v>
      </c>
      <c r="M324" s="86"/>
      <c r="N324" s="87"/>
      <c r="O324" s="87"/>
      <c r="P324" s="88"/>
      <c r="Q324" s="87"/>
      <c r="R324" s="138">
        <v>67.400000000000006</v>
      </c>
      <c r="S324" s="138">
        <v>162.715</v>
      </c>
      <c r="T324" s="115">
        <v>179.63</v>
      </c>
      <c r="U324" s="115">
        <v>105.0598</v>
      </c>
      <c r="W324" s="130"/>
      <c r="X324" s="91"/>
      <c r="Y324" s="14"/>
      <c r="Z324" s="14"/>
      <c r="AA324" s="14"/>
      <c r="AB324" s="14"/>
      <c r="AC324" s="14"/>
      <c r="AD324" s="130">
        <v>43602</v>
      </c>
      <c r="AE324" s="92">
        <v>13.2</v>
      </c>
      <c r="AF324" s="92">
        <v>79.283000000000001</v>
      </c>
      <c r="AG324" s="92">
        <v>11.3865</v>
      </c>
      <c r="AH324" s="93">
        <v>16.317</v>
      </c>
      <c r="AI324" s="14">
        <v>0.68049999999999999</v>
      </c>
      <c r="AJ324" s="14">
        <v>0.62539999999999996</v>
      </c>
      <c r="AK324" s="14">
        <v>0.7147</v>
      </c>
      <c r="AL324" s="14">
        <v>0.4743</v>
      </c>
      <c r="AM324" s="15">
        <v>0.79290000000000005</v>
      </c>
      <c r="AN324" s="114"/>
      <c r="AO324" s="114"/>
      <c r="AP324" s="114"/>
      <c r="AQ324" s="94">
        <v>43601</v>
      </c>
      <c r="AR324" s="95">
        <v>55.2</v>
      </c>
      <c r="AS324" s="96">
        <v>9.4</v>
      </c>
      <c r="AT324" s="97">
        <f t="shared" si="26"/>
        <v>64.600000000000009</v>
      </c>
      <c r="AU324" s="83">
        <f t="shared" ref="AU324:AU369" si="30">AT324-AT323</f>
        <v>-0.14999999999999147</v>
      </c>
      <c r="AV324" s="84">
        <f t="shared" si="24"/>
        <v>102.99000000000001</v>
      </c>
      <c r="AW324" s="83">
        <f t="shared" si="25"/>
        <v>-3.1399999999999864</v>
      </c>
      <c r="AX324" s="82"/>
      <c r="AY324" s="114"/>
      <c r="BC324" s="82"/>
      <c r="BE324" s="82"/>
    </row>
    <row r="325" spans="1:57" s="115" customFormat="1" ht="17.25" thickBot="1">
      <c r="A325" s="130">
        <v>43608</v>
      </c>
      <c r="B325" s="82">
        <v>67.319999999999993</v>
      </c>
      <c r="C325" s="82">
        <v>9.73</v>
      </c>
      <c r="D325" s="82">
        <f t="shared" si="21"/>
        <v>77.05</v>
      </c>
      <c r="E325" s="83">
        <f t="shared" si="27"/>
        <v>9.9999999999994316E-2</v>
      </c>
      <c r="F325" s="84">
        <v>37.365000000000002</v>
      </c>
      <c r="G325" s="82">
        <f t="shared" si="28"/>
        <v>-1.0249999999999986</v>
      </c>
      <c r="H325" s="85">
        <f t="shared" si="23"/>
        <v>114.41499999999999</v>
      </c>
      <c r="I325" s="83">
        <f t="shared" si="29"/>
        <v>-0.92500000000001137</v>
      </c>
      <c r="J325" s="130">
        <v>43609</v>
      </c>
      <c r="K325" s="84">
        <v>70.34</v>
      </c>
      <c r="L325" s="84">
        <v>124.23</v>
      </c>
      <c r="M325" s="86"/>
      <c r="N325" s="87"/>
      <c r="O325" s="87"/>
      <c r="P325" s="88"/>
      <c r="Q325" s="87"/>
      <c r="R325" s="138">
        <v>71.17</v>
      </c>
      <c r="S325" s="138">
        <v>164.32</v>
      </c>
      <c r="T325" s="115">
        <v>178.1</v>
      </c>
      <c r="U325" s="115">
        <v>110.958</v>
      </c>
      <c r="W325" s="130"/>
      <c r="X325" s="91"/>
      <c r="Y325" s="14"/>
      <c r="Z325" s="14"/>
      <c r="AA325" s="14"/>
      <c r="AB325" s="14"/>
      <c r="AC325" s="14"/>
      <c r="AD325" s="130">
        <v>43609</v>
      </c>
      <c r="AE325" s="92">
        <v>13.593999999999999</v>
      </c>
      <c r="AF325" s="92">
        <v>84.421000000000006</v>
      </c>
      <c r="AG325" s="92">
        <v>9.8985000000000003</v>
      </c>
      <c r="AH325" s="93">
        <v>16.317</v>
      </c>
      <c r="AI325" s="14">
        <v>0.70340000000000003</v>
      </c>
      <c r="AJ325" s="14">
        <v>0.64410000000000001</v>
      </c>
      <c r="AK325" s="14">
        <v>0.76100000000000001</v>
      </c>
      <c r="AL325" s="14">
        <v>0.4123</v>
      </c>
      <c r="AM325" s="15">
        <v>0.70340000000000003</v>
      </c>
      <c r="AN325" s="114"/>
      <c r="AO325" s="114"/>
      <c r="AP325" s="114"/>
      <c r="AQ325" s="94">
        <v>43608</v>
      </c>
      <c r="AR325" s="95">
        <v>56.6</v>
      </c>
      <c r="AS325" s="96">
        <v>9.5500000000000007</v>
      </c>
      <c r="AT325" s="97">
        <f t="shared" si="26"/>
        <v>66.150000000000006</v>
      </c>
      <c r="AU325" s="83">
        <f t="shared" si="30"/>
        <v>1.5499999999999972</v>
      </c>
      <c r="AV325" s="84">
        <f t="shared" si="24"/>
        <v>103.51500000000001</v>
      </c>
      <c r="AW325" s="83">
        <f t="shared" si="25"/>
        <v>0.52500000000000568</v>
      </c>
      <c r="AX325" s="82"/>
      <c r="AY325" s="114"/>
      <c r="BC325" s="82"/>
      <c r="BE325" s="82"/>
    </row>
    <row r="326" spans="1:57" s="115" customFormat="1" ht="17.25" thickBot="1">
      <c r="A326" s="130">
        <v>43615</v>
      </c>
      <c r="B326" s="82">
        <v>71.17</v>
      </c>
      <c r="C326" s="82">
        <v>10.63</v>
      </c>
      <c r="D326" s="82">
        <f t="shared" si="21"/>
        <v>81.8</v>
      </c>
      <c r="E326" s="83">
        <f t="shared" si="27"/>
        <v>4.75</v>
      </c>
      <c r="F326" s="84">
        <v>42.54</v>
      </c>
      <c r="G326" s="82">
        <f t="shared" si="28"/>
        <v>5.1749999999999972</v>
      </c>
      <c r="H326" s="85">
        <f t="shared" si="23"/>
        <v>124.34</v>
      </c>
      <c r="I326" s="83">
        <f t="shared" si="29"/>
        <v>9.9250000000000114</v>
      </c>
      <c r="J326" s="130">
        <v>43616</v>
      </c>
      <c r="K326" s="84">
        <v>70.209999999999994</v>
      </c>
      <c r="L326" s="84">
        <v>124</v>
      </c>
      <c r="M326" s="86"/>
      <c r="N326" s="87"/>
      <c r="O326" s="87"/>
      <c r="P326" s="88"/>
      <c r="Q326" s="87"/>
      <c r="R326" s="138">
        <v>73.759999999999991</v>
      </c>
      <c r="S326" s="138">
        <v>172.02</v>
      </c>
      <c r="T326" s="115">
        <v>174.04</v>
      </c>
      <c r="U326" s="115">
        <v>117.24</v>
      </c>
      <c r="W326" s="130"/>
      <c r="X326" s="91"/>
      <c r="Y326" s="14"/>
      <c r="Z326" s="14"/>
      <c r="AA326" s="14"/>
      <c r="AB326" s="14"/>
      <c r="AC326" s="14"/>
      <c r="AD326" s="130">
        <v>43616</v>
      </c>
      <c r="AE326" s="92">
        <v>13.88</v>
      </c>
      <c r="AF326" s="92">
        <v>83.814999999999998</v>
      </c>
      <c r="AG326" s="92">
        <v>10.0585</v>
      </c>
      <c r="AH326" s="93">
        <v>16.242000000000001</v>
      </c>
      <c r="AI326" s="14">
        <v>0.70209999999999995</v>
      </c>
      <c r="AJ326" s="14">
        <v>0.65769999999999995</v>
      </c>
      <c r="AK326" s="14">
        <v>0.75560000000000005</v>
      </c>
      <c r="AL326" s="14">
        <v>0.41899999999999998</v>
      </c>
      <c r="AM326" s="15">
        <v>0.78920000000000001</v>
      </c>
      <c r="AN326" s="114"/>
      <c r="AO326" s="114"/>
      <c r="AP326" s="114"/>
      <c r="AQ326" s="94">
        <v>43615</v>
      </c>
      <c r="AR326" s="95">
        <v>57</v>
      </c>
      <c r="AS326" s="96">
        <v>11.15</v>
      </c>
      <c r="AT326" s="97">
        <f t="shared" si="26"/>
        <v>68.150000000000006</v>
      </c>
      <c r="AU326" s="83">
        <f t="shared" si="30"/>
        <v>2</v>
      </c>
      <c r="AV326" s="84">
        <f t="shared" si="24"/>
        <v>110.69</v>
      </c>
      <c r="AW326" s="83">
        <f t="shared" si="25"/>
        <v>7.1749999999999829</v>
      </c>
      <c r="AX326" s="82"/>
      <c r="AY326" s="114"/>
      <c r="BC326" s="82"/>
      <c r="BE326" s="82"/>
    </row>
    <row r="327" spans="1:57" s="115" customFormat="1" ht="17.25" thickBot="1">
      <c r="A327" s="130">
        <v>43622</v>
      </c>
      <c r="B327" s="82">
        <v>64.09</v>
      </c>
      <c r="C327" s="82">
        <v>10.47</v>
      </c>
      <c r="D327" s="82">
        <f t="shared" si="21"/>
        <v>74.56</v>
      </c>
      <c r="E327" s="83">
        <f t="shared" si="27"/>
        <v>-7.2399999999999949</v>
      </c>
      <c r="F327" s="84">
        <v>45.29</v>
      </c>
      <c r="G327" s="82">
        <f t="shared" si="28"/>
        <v>2.75</v>
      </c>
      <c r="H327" s="85">
        <f t="shared" si="23"/>
        <v>119.85</v>
      </c>
      <c r="I327" s="83">
        <f t="shared" si="29"/>
        <v>-4.4900000000000091</v>
      </c>
      <c r="J327" s="130">
        <v>43623</v>
      </c>
      <c r="K327" s="84">
        <v>75.19</v>
      </c>
      <c r="L327" s="84">
        <v>132.79</v>
      </c>
      <c r="M327" s="86"/>
      <c r="N327" s="87"/>
      <c r="O327" s="87"/>
      <c r="P327" s="88"/>
      <c r="Q327" s="87"/>
      <c r="R327" s="138">
        <v>80.61</v>
      </c>
      <c r="S327" s="138">
        <v>178.28</v>
      </c>
      <c r="T327" s="115">
        <v>176.25</v>
      </c>
      <c r="W327" s="130"/>
      <c r="X327" s="91"/>
      <c r="Y327" s="14"/>
      <c r="Z327" s="14"/>
      <c r="AA327" s="14"/>
      <c r="AB327" s="14"/>
      <c r="AC327" s="14"/>
      <c r="AD327" s="130">
        <v>43623</v>
      </c>
      <c r="AE327" s="92">
        <v>14.016999999999999</v>
      </c>
      <c r="AF327" s="92">
        <v>91.754400000000004</v>
      </c>
      <c r="AG327" s="92">
        <v>10.5985</v>
      </c>
      <c r="AH327" s="93">
        <v>16.422000000000001</v>
      </c>
      <c r="AI327" s="14">
        <v>0.75190000000000001</v>
      </c>
      <c r="AJ327" s="14">
        <v>0.66420000000000001</v>
      </c>
      <c r="AK327" s="14">
        <v>0.82720000000000005</v>
      </c>
      <c r="AL327" s="14">
        <v>0.4415</v>
      </c>
      <c r="AM327" s="15">
        <v>0.79800000000000004</v>
      </c>
      <c r="AN327" s="114"/>
      <c r="AO327" s="114"/>
      <c r="AP327" s="114"/>
      <c r="AQ327" s="94">
        <v>43622</v>
      </c>
      <c r="AR327" s="95">
        <v>55.6</v>
      </c>
      <c r="AS327" s="96">
        <v>12.1</v>
      </c>
      <c r="AT327" s="97">
        <f t="shared" si="26"/>
        <v>67.7</v>
      </c>
      <c r="AU327" s="83">
        <f t="shared" si="30"/>
        <v>-0.45000000000000284</v>
      </c>
      <c r="AV327" s="84">
        <f t="shared" si="24"/>
        <v>112.99000000000001</v>
      </c>
      <c r="AW327" s="83">
        <f t="shared" si="25"/>
        <v>2.3000000000000114</v>
      </c>
      <c r="AX327" s="82"/>
      <c r="AY327" s="114"/>
      <c r="BC327" s="82"/>
      <c r="BE327" s="82"/>
    </row>
    <row r="328" spans="1:57" s="115" customFormat="1" ht="17.25" thickBot="1">
      <c r="A328" s="130">
        <v>43629</v>
      </c>
      <c r="B328" s="82">
        <v>52.84</v>
      </c>
      <c r="C328" s="82">
        <v>16.34</v>
      </c>
      <c r="D328" s="82">
        <f t="shared" si="21"/>
        <v>69.180000000000007</v>
      </c>
      <c r="E328" s="83">
        <f t="shared" si="27"/>
        <v>-5.3799999999999955</v>
      </c>
      <c r="F328" s="84">
        <v>45.48</v>
      </c>
      <c r="G328" s="82">
        <f t="shared" si="28"/>
        <v>0.18999999999999773</v>
      </c>
      <c r="H328" s="85">
        <f t="shared" si="23"/>
        <v>114.66</v>
      </c>
      <c r="I328" s="83">
        <f t="shared" si="29"/>
        <v>-5.1899999999999977</v>
      </c>
      <c r="J328" s="130">
        <v>43630</v>
      </c>
      <c r="K328" s="84">
        <v>75.459999999999994</v>
      </c>
      <c r="L328" s="84">
        <v>133.04</v>
      </c>
      <c r="M328" s="86"/>
      <c r="N328" s="87"/>
      <c r="O328" s="87"/>
      <c r="P328" s="88"/>
      <c r="Q328" s="87"/>
      <c r="R328" s="138">
        <v>85.27</v>
      </c>
      <c r="S328" s="138">
        <v>182.178</v>
      </c>
      <c r="T328" s="115">
        <v>168.31</v>
      </c>
      <c r="W328" s="130"/>
      <c r="X328" s="91"/>
      <c r="Y328" s="14"/>
      <c r="Z328" s="14"/>
      <c r="AA328" s="14"/>
      <c r="AB328" s="14"/>
      <c r="AC328" s="14"/>
      <c r="AD328" s="130">
        <v>43630</v>
      </c>
      <c r="AE328" s="92">
        <v>13.754</v>
      </c>
      <c r="AF328" s="92">
        <v>92.266000000000005</v>
      </c>
      <c r="AG328" s="92">
        <v>10.038500000000001</v>
      </c>
      <c r="AH328" s="93">
        <v>16.122</v>
      </c>
      <c r="AI328" s="14">
        <v>0.75460000000000005</v>
      </c>
      <c r="AJ328" s="14">
        <v>0.65169999999999995</v>
      </c>
      <c r="AK328" s="14">
        <v>0.83650000000000002</v>
      </c>
      <c r="AL328" s="14">
        <v>0.41270000000000001</v>
      </c>
      <c r="AM328" s="15">
        <v>0.78339999999999999</v>
      </c>
      <c r="AN328" s="114"/>
      <c r="AO328" s="114"/>
      <c r="AP328" s="114"/>
      <c r="AQ328" s="94">
        <v>43629</v>
      </c>
      <c r="AR328" s="95">
        <v>48.1</v>
      </c>
      <c r="AS328" s="96">
        <v>16.649999999999999</v>
      </c>
      <c r="AT328" s="97">
        <f t="shared" si="26"/>
        <v>64.75</v>
      </c>
      <c r="AU328" s="83">
        <f t="shared" si="30"/>
        <v>-2.9500000000000028</v>
      </c>
      <c r="AV328" s="84">
        <f t="shared" si="24"/>
        <v>110.22999999999999</v>
      </c>
      <c r="AW328" s="83">
        <f t="shared" si="25"/>
        <v>-2.7600000000000193</v>
      </c>
      <c r="AX328" s="82"/>
      <c r="AY328" s="114"/>
      <c r="BC328" s="82"/>
      <c r="BE328" s="82"/>
    </row>
    <row r="329" spans="1:57" s="115" customFormat="1" ht="17.25" thickBot="1">
      <c r="A329" s="130">
        <v>43636</v>
      </c>
      <c r="B329" s="82">
        <v>55.14</v>
      </c>
      <c r="C329" s="82">
        <v>16.41</v>
      </c>
      <c r="D329" s="82">
        <f t="shared" si="21"/>
        <v>71.55</v>
      </c>
      <c r="E329" s="83">
        <f t="shared" si="27"/>
        <v>2.3699999999999903</v>
      </c>
      <c r="F329" s="84">
        <v>48.34</v>
      </c>
      <c r="G329" s="82">
        <f t="shared" si="28"/>
        <v>2.8600000000000065</v>
      </c>
      <c r="H329" s="85">
        <f t="shared" si="23"/>
        <v>119.89</v>
      </c>
      <c r="I329" s="83">
        <f t="shared" si="29"/>
        <v>5.230000000000004</v>
      </c>
      <c r="J329" s="130">
        <v>43637</v>
      </c>
      <c r="K329" s="84">
        <v>73.3</v>
      </c>
      <c r="L329" s="84">
        <v>129.22999999999999</v>
      </c>
      <c r="M329" s="86"/>
      <c r="N329" s="87"/>
      <c r="O329" s="87"/>
      <c r="P329" s="88"/>
      <c r="Q329" s="87"/>
      <c r="R329" s="138">
        <v>79.650000000000006</v>
      </c>
      <c r="S329" s="138">
        <v>177.85</v>
      </c>
      <c r="T329" s="115">
        <v>163.67000000000002</v>
      </c>
      <c r="W329" s="130"/>
      <c r="X329" s="91"/>
      <c r="Y329" s="14"/>
      <c r="Z329" s="14"/>
      <c r="AA329" s="14"/>
      <c r="AB329" s="14"/>
      <c r="AC329" s="14"/>
      <c r="AD329" s="130">
        <v>43637</v>
      </c>
      <c r="AE329" s="92">
        <v>13.741</v>
      </c>
      <c r="AF329" s="92">
        <v>88.99</v>
      </c>
      <c r="AG329" s="92">
        <v>10.233499999999999</v>
      </c>
      <c r="AH329" s="93">
        <v>16.262</v>
      </c>
      <c r="AI329" s="14">
        <v>0.73299999999999998</v>
      </c>
      <c r="AJ329" s="14">
        <v>0.65110000000000001</v>
      </c>
      <c r="AK329" s="14">
        <v>0.80679999999999996</v>
      </c>
      <c r="AL329" s="14">
        <v>0.42080000000000001</v>
      </c>
      <c r="AM329" s="15">
        <v>0.79020000000000001</v>
      </c>
      <c r="AN329" s="114"/>
      <c r="AO329" s="114"/>
      <c r="AP329" s="114"/>
      <c r="AQ329" s="94">
        <v>43636</v>
      </c>
      <c r="AR329" s="95">
        <v>51.2</v>
      </c>
      <c r="AS329" s="96">
        <v>15.9</v>
      </c>
      <c r="AT329" s="97">
        <f t="shared" si="26"/>
        <v>67.100000000000009</v>
      </c>
      <c r="AU329" s="83">
        <f t="shared" si="30"/>
        <v>2.3500000000000085</v>
      </c>
      <c r="AV329" s="84">
        <f t="shared" si="24"/>
        <v>115.44000000000001</v>
      </c>
      <c r="AW329" s="83">
        <f t="shared" si="25"/>
        <v>5.2100000000000222</v>
      </c>
      <c r="AX329" s="82"/>
      <c r="AY329" s="114"/>
      <c r="BC329" s="82"/>
      <c r="BE329" s="82"/>
    </row>
    <row r="330" spans="1:57" s="115" customFormat="1" ht="17.25" thickBot="1">
      <c r="A330" s="130">
        <v>43643</v>
      </c>
      <c r="B330" s="82">
        <v>62.19</v>
      </c>
      <c r="C330" s="82">
        <v>14.09</v>
      </c>
      <c r="D330" s="82">
        <f t="shared" si="21"/>
        <v>76.28</v>
      </c>
      <c r="E330" s="83">
        <f t="shared" si="27"/>
        <v>4.730000000000004</v>
      </c>
      <c r="F330" s="84">
        <v>48.89</v>
      </c>
      <c r="G330" s="82">
        <f t="shared" si="28"/>
        <v>0.54999999999999716</v>
      </c>
      <c r="H330" s="85">
        <f t="shared" si="23"/>
        <v>125.17</v>
      </c>
      <c r="I330" s="83">
        <f t="shared" si="29"/>
        <v>5.2800000000000011</v>
      </c>
      <c r="J330" s="130">
        <v>43644</v>
      </c>
      <c r="K330" s="84">
        <v>73</v>
      </c>
      <c r="L330" s="84">
        <v>129.16</v>
      </c>
      <c r="M330" s="86"/>
      <c r="N330" s="87"/>
      <c r="O330" s="87"/>
      <c r="P330" s="88"/>
      <c r="Q330" s="87"/>
      <c r="R330" s="138">
        <v>80.823999999999998</v>
      </c>
      <c r="S330" s="138">
        <v>188.16850000000002</v>
      </c>
      <c r="T330" s="115">
        <v>160.69</v>
      </c>
      <c r="W330" s="130"/>
      <c r="X330" s="91"/>
      <c r="Y330" s="14"/>
      <c r="Z330" s="14"/>
      <c r="AA330" s="14"/>
      <c r="AB330" s="14"/>
      <c r="AC330" s="14"/>
      <c r="AD330" s="130">
        <v>43644</v>
      </c>
      <c r="AE330" s="92">
        <v>12.956</v>
      </c>
      <c r="AF330" s="92">
        <v>88.932000000000002</v>
      </c>
      <c r="AG330" s="92">
        <v>10.6935</v>
      </c>
      <c r="AH330" s="93">
        <v>16.422000000000001</v>
      </c>
      <c r="AI330" s="14">
        <v>0.72909999999999997</v>
      </c>
      <c r="AJ330" s="14">
        <v>0.60189999999999999</v>
      </c>
      <c r="AK330" s="14">
        <v>0.80479999999999996</v>
      </c>
      <c r="AL330" s="14">
        <v>0.43969999999999998</v>
      </c>
      <c r="AM330" s="15">
        <v>0.79800000000000004</v>
      </c>
      <c r="AN330" s="114"/>
      <c r="AO330" s="114"/>
      <c r="AP330" s="114"/>
      <c r="AQ330" s="94">
        <v>43643</v>
      </c>
      <c r="AR330" s="95">
        <v>54.8</v>
      </c>
      <c r="AS330" s="96">
        <v>14</v>
      </c>
      <c r="AT330" s="97">
        <f t="shared" si="26"/>
        <v>68.8</v>
      </c>
      <c r="AU330" s="83">
        <f t="shared" si="30"/>
        <v>1.6999999999999886</v>
      </c>
      <c r="AV330" s="84">
        <f t="shared" si="24"/>
        <v>117.69</v>
      </c>
      <c r="AW330" s="83">
        <f t="shared" si="25"/>
        <v>2.2499999999999858</v>
      </c>
      <c r="AX330" s="82"/>
      <c r="AY330" s="114"/>
      <c r="BC330" s="82"/>
      <c r="BE330" s="82"/>
    </row>
    <row r="331" spans="1:57" s="115" customFormat="1" ht="17.25" thickBot="1">
      <c r="A331" s="130">
        <v>43650</v>
      </c>
      <c r="B331" s="82">
        <v>65.25</v>
      </c>
      <c r="C331" s="82">
        <v>14.69</v>
      </c>
      <c r="D331" s="82">
        <f t="shared" si="21"/>
        <v>79.94</v>
      </c>
      <c r="E331" s="83">
        <f t="shared" si="27"/>
        <v>3.6599999999999966</v>
      </c>
      <c r="F331" s="84">
        <v>49.62</v>
      </c>
      <c r="G331" s="82">
        <f t="shared" si="28"/>
        <v>0.72999999999999687</v>
      </c>
      <c r="H331" s="85">
        <f t="shared" si="23"/>
        <v>129.56</v>
      </c>
      <c r="I331" s="83">
        <f t="shared" si="29"/>
        <v>4.3900000000000006</v>
      </c>
      <c r="J331" s="130">
        <v>43651</v>
      </c>
      <c r="K331" s="84">
        <v>72.959999999999994</v>
      </c>
      <c r="L331" s="84">
        <v>129.09</v>
      </c>
      <c r="M331" s="86"/>
      <c r="N331" s="87"/>
      <c r="O331" s="87"/>
      <c r="P331" s="88"/>
      <c r="Q331" s="87"/>
      <c r="R331" s="138">
        <v>77.150000000000006</v>
      </c>
      <c r="S331" s="138">
        <v>176.19039999999998</v>
      </c>
      <c r="T331" s="115">
        <v>153.43</v>
      </c>
      <c r="W331" s="130"/>
      <c r="X331" s="91"/>
      <c r="Y331" s="14"/>
      <c r="Z331" s="14"/>
      <c r="AA331" s="14"/>
      <c r="AB331" s="14"/>
      <c r="AC331" s="14"/>
      <c r="AD331" s="130">
        <v>43651</v>
      </c>
      <c r="AE331" s="92">
        <v>12.939</v>
      </c>
      <c r="AF331" s="92">
        <v>88.385999999999996</v>
      </c>
      <c r="AG331" s="92">
        <v>11.763500000000001</v>
      </c>
      <c r="AH331" s="93">
        <v>16.001999999999999</v>
      </c>
      <c r="AI331" s="14">
        <v>0.72960000000000003</v>
      </c>
      <c r="AJ331" s="14">
        <v>0.60109999999999997</v>
      </c>
      <c r="AK331" s="14">
        <v>0.79979999999999996</v>
      </c>
      <c r="AL331" s="14">
        <v>0.48370000000000002</v>
      </c>
      <c r="AM331" s="15">
        <v>0.77759999999999996</v>
      </c>
      <c r="AN331" s="114"/>
      <c r="AO331" s="114"/>
      <c r="AP331" s="114"/>
      <c r="AQ331" s="94">
        <v>43650</v>
      </c>
      <c r="AR331" s="95">
        <v>54.8</v>
      </c>
      <c r="AS331" s="96">
        <v>14.8</v>
      </c>
      <c r="AT331" s="97">
        <f t="shared" si="26"/>
        <v>69.599999999999994</v>
      </c>
      <c r="AU331" s="83">
        <f t="shared" si="30"/>
        <v>0.79999999999999716</v>
      </c>
      <c r="AV331" s="84">
        <f t="shared" si="24"/>
        <v>119.22</v>
      </c>
      <c r="AW331" s="83">
        <f t="shared" si="25"/>
        <v>1.5300000000000011</v>
      </c>
      <c r="AX331" s="82"/>
      <c r="AY331" s="114"/>
      <c r="BC331" s="82"/>
      <c r="BE331" s="82"/>
    </row>
    <row r="332" spans="1:57" s="115" customFormat="1" ht="17.25" thickBot="1">
      <c r="A332" s="130">
        <v>43657</v>
      </c>
      <c r="B332" s="82">
        <v>69.23</v>
      </c>
      <c r="C332" s="82">
        <v>14.96</v>
      </c>
      <c r="D332" s="82">
        <f t="shared" si="21"/>
        <v>84.19</v>
      </c>
      <c r="E332" s="83">
        <f t="shared" si="27"/>
        <v>4.25</v>
      </c>
      <c r="F332" s="84">
        <v>56.87</v>
      </c>
      <c r="G332" s="82">
        <f t="shared" si="28"/>
        <v>7.25</v>
      </c>
      <c r="H332" s="85">
        <f t="shared" si="23"/>
        <v>141.06</v>
      </c>
      <c r="I332" s="83">
        <f t="shared" si="29"/>
        <v>11.5</v>
      </c>
      <c r="J332" s="130">
        <v>43658</v>
      </c>
      <c r="K332" s="84">
        <v>71.92</v>
      </c>
      <c r="L332" s="84">
        <v>127.25</v>
      </c>
      <c r="M332" s="86"/>
      <c r="N332" s="87"/>
      <c r="O332" s="87"/>
      <c r="P332" s="88"/>
      <c r="Q332" s="87"/>
      <c r="R332" s="138">
        <v>72.429999999999993</v>
      </c>
      <c r="S332" s="138">
        <v>177.39499999999998</v>
      </c>
      <c r="T332" s="115">
        <v>157.43</v>
      </c>
      <c r="W332" s="130"/>
      <c r="X332" s="91"/>
      <c r="Y332" s="14"/>
      <c r="Z332" s="14"/>
      <c r="AA332" s="14"/>
      <c r="AB332" s="14"/>
      <c r="AC332" s="14"/>
      <c r="AD332" s="130">
        <v>43658</v>
      </c>
      <c r="AE332" s="92">
        <v>13.329000000000001</v>
      </c>
      <c r="AF332" s="92">
        <v>87.902000000000001</v>
      </c>
      <c r="AG332" s="92">
        <v>11.1035</v>
      </c>
      <c r="AH332" s="93">
        <v>14.981999999999999</v>
      </c>
      <c r="AI332" s="14">
        <v>0.71960000000000002</v>
      </c>
      <c r="AJ332" s="14">
        <v>0.61919999999999997</v>
      </c>
      <c r="AK332" s="14">
        <v>0.7954</v>
      </c>
      <c r="AL332" s="14">
        <v>0.45650000000000002</v>
      </c>
      <c r="AM332" s="15">
        <v>0.72799999999999998</v>
      </c>
      <c r="AN332" s="114"/>
      <c r="AO332" s="114"/>
      <c r="AP332" s="114"/>
      <c r="AQ332" s="94">
        <v>43657</v>
      </c>
      <c r="AR332" s="95">
        <v>56.2</v>
      </c>
      <c r="AS332" s="96">
        <v>13.8</v>
      </c>
      <c r="AT332" s="97">
        <f t="shared" si="26"/>
        <v>70</v>
      </c>
      <c r="AU332" s="83">
        <f t="shared" si="30"/>
        <v>0.40000000000000568</v>
      </c>
      <c r="AV332" s="84">
        <f t="shared" si="24"/>
        <v>126.87</v>
      </c>
      <c r="AW332" s="83">
        <f t="shared" si="25"/>
        <v>7.6500000000000057</v>
      </c>
      <c r="AX332" s="82"/>
      <c r="AY332" s="114"/>
      <c r="BC332" s="82"/>
      <c r="BE332" s="82"/>
    </row>
    <row r="333" spans="1:57" s="115" customFormat="1" ht="17.25" thickBot="1">
      <c r="A333" s="130">
        <v>43664</v>
      </c>
      <c r="B333" s="82">
        <v>73.47</v>
      </c>
      <c r="C333" s="82">
        <v>16.43</v>
      </c>
      <c r="D333" s="82">
        <f t="shared" si="21"/>
        <v>89.9</v>
      </c>
      <c r="E333" s="83">
        <f t="shared" si="27"/>
        <v>5.710000000000008</v>
      </c>
      <c r="F333" s="84">
        <v>58.72</v>
      </c>
      <c r="G333" s="82">
        <f t="shared" si="28"/>
        <v>1.8500000000000014</v>
      </c>
      <c r="H333" s="85">
        <f t="shared" si="23"/>
        <v>148.62</v>
      </c>
      <c r="I333" s="83">
        <f t="shared" si="29"/>
        <v>7.5600000000000023</v>
      </c>
      <c r="J333" s="130">
        <v>43665</v>
      </c>
      <c r="K333" s="84"/>
      <c r="L333" s="84">
        <v>130.15</v>
      </c>
      <c r="M333" s="86"/>
      <c r="N333" s="87"/>
      <c r="O333" s="87"/>
      <c r="P333" s="88"/>
      <c r="Q333" s="87"/>
      <c r="R333" s="138">
        <v>73.09</v>
      </c>
      <c r="S333" s="138">
        <v>176.5352</v>
      </c>
      <c r="T333" s="115">
        <v>147.93</v>
      </c>
      <c r="W333" s="130"/>
      <c r="X333" s="91"/>
      <c r="Y333" s="14"/>
      <c r="Z333" s="14"/>
      <c r="AA333" s="14"/>
      <c r="AB333" s="14"/>
      <c r="AC333" s="14"/>
      <c r="AD333" s="130">
        <v>43665</v>
      </c>
      <c r="AE333" s="92">
        <v>12.792</v>
      </c>
      <c r="AF333" s="92">
        <v>90.808000000000007</v>
      </c>
      <c r="AG333" s="92">
        <v>11.538500000000001</v>
      </c>
      <c r="AH333" s="93">
        <v>15.012</v>
      </c>
      <c r="AI333" s="14">
        <v>0.73560000000000003</v>
      </c>
      <c r="AJ333" s="14">
        <v>0.59430000000000005</v>
      </c>
      <c r="AK333" s="14">
        <v>0.82169999999999999</v>
      </c>
      <c r="AL333" s="14">
        <v>0.47439999999999999</v>
      </c>
      <c r="AM333" s="15">
        <v>0.72950000000000004</v>
      </c>
      <c r="AN333" s="114"/>
      <c r="AO333" s="114"/>
      <c r="AP333" s="114"/>
      <c r="AQ333" s="94">
        <v>43664</v>
      </c>
      <c r="AR333" s="95">
        <v>57.1</v>
      </c>
      <c r="AS333" s="96">
        <v>15.95</v>
      </c>
      <c r="AT333" s="97">
        <f t="shared" si="26"/>
        <v>73.05</v>
      </c>
      <c r="AU333" s="83">
        <f t="shared" si="30"/>
        <v>3.0499999999999972</v>
      </c>
      <c r="AV333" s="84">
        <f t="shared" si="24"/>
        <v>131.76999999999998</v>
      </c>
      <c r="AW333" s="83">
        <f t="shared" si="25"/>
        <v>4.8999999999999773</v>
      </c>
      <c r="AX333" s="82"/>
      <c r="AY333" s="114"/>
      <c r="BC333" s="82"/>
      <c r="BE333" s="82"/>
    </row>
    <row r="334" spans="1:57" s="115" customFormat="1" ht="17.25" thickBot="1">
      <c r="A334" s="130">
        <v>43671</v>
      </c>
      <c r="B334" s="82">
        <v>76.459999999999994</v>
      </c>
      <c r="C334" s="82">
        <v>17.739999999999998</v>
      </c>
      <c r="D334" s="82">
        <f t="shared" si="21"/>
        <v>94.199999999999989</v>
      </c>
      <c r="E334" s="83">
        <f t="shared" si="27"/>
        <v>4.2999999999999829</v>
      </c>
      <c r="F334" s="84">
        <v>62.79</v>
      </c>
      <c r="G334" s="82">
        <f t="shared" si="28"/>
        <v>4.07</v>
      </c>
      <c r="H334" s="85">
        <f t="shared" si="23"/>
        <v>156.98999999999998</v>
      </c>
      <c r="I334" s="83">
        <f t="shared" si="29"/>
        <v>8.3699999999999761</v>
      </c>
      <c r="J334" s="130">
        <v>43672</v>
      </c>
      <c r="K334" s="84"/>
      <c r="L334" s="84">
        <v>126.76</v>
      </c>
      <c r="M334" s="86"/>
      <c r="N334" s="87"/>
      <c r="O334" s="87"/>
      <c r="P334" s="88"/>
      <c r="Q334" s="87"/>
      <c r="R334" s="138">
        <v>81.344999999999999</v>
      </c>
      <c r="S334" s="138">
        <v>186.79000000000002</v>
      </c>
      <c r="T334" s="115">
        <v>151.04999999999998</v>
      </c>
      <c r="W334" s="130"/>
      <c r="X334" s="91"/>
      <c r="Y334" s="14"/>
      <c r="Z334" s="14"/>
      <c r="AA334" s="14"/>
      <c r="AB334" s="14"/>
      <c r="AC334" s="14"/>
      <c r="AD334" s="130">
        <v>43672</v>
      </c>
      <c r="AE334" s="92">
        <v>11.733000000000001</v>
      </c>
      <c r="AF334" s="92">
        <v>87.733000000000004</v>
      </c>
      <c r="AG334" s="92">
        <v>10.2225</v>
      </c>
      <c r="AH334" s="93">
        <v>14.776999999999999</v>
      </c>
      <c r="AI334" s="14">
        <v>0.70350000000000001</v>
      </c>
      <c r="AJ334" s="14">
        <v>0.53979999999999995</v>
      </c>
      <c r="AK334" s="14">
        <v>0.79239999999999999</v>
      </c>
      <c r="AL334" s="14">
        <v>0.42399999999999999</v>
      </c>
      <c r="AM334" s="15">
        <v>0.72550000000000003</v>
      </c>
      <c r="AN334" s="114"/>
      <c r="AO334" s="114"/>
      <c r="AP334" s="114"/>
      <c r="AQ334" s="94">
        <v>43671</v>
      </c>
      <c r="AR334" s="95">
        <v>59.3</v>
      </c>
      <c r="AS334" s="96">
        <v>17.25</v>
      </c>
      <c r="AT334" s="97">
        <f t="shared" si="26"/>
        <v>76.55</v>
      </c>
      <c r="AU334" s="83">
        <f t="shared" si="30"/>
        <v>3.5</v>
      </c>
      <c r="AV334" s="84">
        <f t="shared" si="24"/>
        <v>139.34</v>
      </c>
      <c r="AW334" s="83">
        <f t="shared" si="25"/>
        <v>7.5700000000000216</v>
      </c>
      <c r="AX334" s="82"/>
      <c r="AY334" s="114"/>
      <c r="BC334" s="82"/>
      <c r="BE334" s="82"/>
    </row>
    <row r="335" spans="1:57" s="115" customFormat="1" ht="17.25" thickBot="1">
      <c r="A335" s="130">
        <v>43678</v>
      </c>
      <c r="B335" s="82">
        <v>83.66</v>
      </c>
      <c r="C335" s="82">
        <v>16.11</v>
      </c>
      <c r="D335" s="82">
        <f t="shared" si="21"/>
        <v>99.77</v>
      </c>
      <c r="E335" s="83">
        <f t="shared" si="27"/>
        <v>5.5700000000000074</v>
      </c>
      <c r="F335" s="84">
        <v>63.994399999999999</v>
      </c>
      <c r="G335" s="82">
        <f t="shared" si="28"/>
        <v>1.2043999999999997</v>
      </c>
      <c r="H335" s="85">
        <f t="shared" si="23"/>
        <v>163.76439999999999</v>
      </c>
      <c r="I335" s="83">
        <f t="shared" si="29"/>
        <v>6.7744000000000142</v>
      </c>
      <c r="J335" s="130">
        <v>43679</v>
      </c>
      <c r="K335" s="84">
        <v>69.05</v>
      </c>
      <c r="L335" s="84">
        <v>122.17</v>
      </c>
      <c r="M335" s="86"/>
      <c r="N335" s="87"/>
      <c r="O335" s="87"/>
      <c r="P335" s="88"/>
      <c r="Q335" s="87"/>
      <c r="R335" s="138">
        <v>88.814999999999998</v>
      </c>
      <c r="S335" s="138">
        <v>174.23610000000002</v>
      </c>
      <c r="T335" s="115">
        <v>164.98000000000002</v>
      </c>
      <c r="W335" s="130"/>
      <c r="X335" s="91"/>
      <c r="Y335" s="14"/>
      <c r="Z335" s="14"/>
      <c r="AA335" s="14"/>
      <c r="AB335" s="14"/>
      <c r="AC335" s="14"/>
      <c r="AD335" s="130">
        <v>43679</v>
      </c>
      <c r="AE335" s="92">
        <v>11.725</v>
      </c>
      <c r="AF335" s="92">
        <v>86.405000000000001</v>
      </c>
      <c r="AG335" s="92">
        <v>9.8844999999999992</v>
      </c>
      <c r="AH335" s="93">
        <v>14.512</v>
      </c>
      <c r="AI335" s="14">
        <v>0.6905</v>
      </c>
      <c r="AJ335" s="14">
        <v>0.53939999999999999</v>
      </c>
      <c r="AK335" s="14">
        <v>0.7772</v>
      </c>
      <c r="AL335" s="14">
        <v>0.41</v>
      </c>
      <c r="AM335" s="15">
        <v>0.71240000000000003</v>
      </c>
      <c r="AN335" s="114"/>
      <c r="AO335" s="114"/>
      <c r="AP335" s="114"/>
      <c r="AQ335" s="94">
        <v>43678</v>
      </c>
      <c r="AR335" s="95">
        <v>63.7</v>
      </c>
      <c r="AS335" s="96">
        <v>16.27</v>
      </c>
      <c r="AT335" s="97">
        <f t="shared" si="26"/>
        <v>79.97</v>
      </c>
      <c r="AU335" s="83">
        <f t="shared" si="30"/>
        <v>3.4200000000000017</v>
      </c>
      <c r="AV335" s="84">
        <f t="shared" si="24"/>
        <v>143.96440000000001</v>
      </c>
      <c r="AW335" s="83">
        <f t="shared" si="25"/>
        <v>4.6244000000000085</v>
      </c>
      <c r="AX335" s="82"/>
      <c r="AY335" s="114"/>
      <c r="BC335" s="82"/>
      <c r="BE335" s="82"/>
    </row>
    <row r="336" spans="1:57" s="115" customFormat="1" ht="17.25" thickBot="1">
      <c r="A336" s="130">
        <v>43685</v>
      </c>
      <c r="B336" s="82">
        <v>89.2</v>
      </c>
      <c r="C336" s="82">
        <v>16.29</v>
      </c>
      <c r="D336" s="82">
        <f t="shared" si="21"/>
        <v>105.49000000000001</v>
      </c>
      <c r="E336" s="83">
        <f t="shared" si="27"/>
        <v>5.7200000000000131</v>
      </c>
      <c r="F336" s="84">
        <v>57.225000000000001</v>
      </c>
      <c r="G336" s="82">
        <f t="shared" si="28"/>
        <v>-6.7693999999999974</v>
      </c>
      <c r="H336" s="85">
        <f t="shared" si="23"/>
        <v>162.715</v>
      </c>
      <c r="I336" s="83">
        <f t="shared" si="29"/>
        <v>-1.0493999999999915</v>
      </c>
      <c r="J336" s="130">
        <v>43686</v>
      </c>
      <c r="K336" s="84">
        <v>68.31</v>
      </c>
      <c r="L336" s="84">
        <v>121.88</v>
      </c>
      <c r="M336" s="86"/>
      <c r="N336" s="87"/>
      <c r="O336" s="87"/>
      <c r="P336" s="88"/>
      <c r="Q336" s="87"/>
      <c r="R336" s="138">
        <v>94.570000000000007</v>
      </c>
      <c r="S336" s="138">
        <v>175.99809999999999</v>
      </c>
      <c r="T336" s="115">
        <v>162.56</v>
      </c>
      <c r="W336" s="130"/>
      <c r="X336" s="91">
        <f>X337-6.84%</f>
        <v>0.7117</v>
      </c>
      <c r="Y336" s="14"/>
      <c r="Z336" s="14"/>
      <c r="AA336" s="14"/>
      <c r="AB336" s="14"/>
      <c r="AC336" s="14"/>
      <c r="AD336" s="130">
        <v>43686</v>
      </c>
      <c r="AE336" s="92">
        <v>11.204000000000001</v>
      </c>
      <c r="AF336" s="92">
        <v>88.477000000000004</v>
      </c>
      <c r="AG336" s="92">
        <v>9.6555</v>
      </c>
      <c r="AH336" s="93">
        <v>14.567</v>
      </c>
      <c r="AI336" s="14">
        <v>0.68310000000000004</v>
      </c>
      <c r="AJ336" s="14">
        <v>0.51549999999999996</v>
      </c>
      <c r="AK336" s="14">
        <v>0.78059999999999996</v>
      </c>
      <c r="AL336" s="14">
        <v>0.39839999999999998</v>
      </c>
      <c r="AM336" s="15">
        <v>0.72260000000000002</v>
      </c>
      <c r="AN336" s="114"/>
      <c r="AO336" s="114"/>
      <c r="AP336" s="114"/>
      <c r="AQ336" s="94">
        <v>43685</v>
      </c>
      <c r="AR336" s="95">
        <v>66.25</v>
      </c>
      <c r="AS336" s="96">
        <v>16.399999999999999</v>
      </c>
      <c r="AT336" s="97">
        <f t="shared" si="26"/>
        <v>82.65</v>
      </c>
      <c r="AU336" s="83">
        <f t="shared" si="30"/>
        <v>2.6800000000000068</v>
      </c>
      <c r="AV336" s="84">
        <f t="shared" si="24"/>
        <v>139.875</v>
      </c>
      <c r="AW336" s="83">
        <f t="shared" si="25"/>
        <v>-4.0894000000000119</v>
      </c>
      <c r="AX336" s="82"/>
      <c r="AY336" s="114"/>
      <c r="BC336" s="82"/>
      <c r="BE336" s="82"/>
    </row>
    <row r="337" spans="1:57" s="115" customFormat="1" ht="17.25" thickBot="1">
      <c r="A337" s="130">
        <v>43692</v>
      </c>
      <c r="B337" s="82">
        <v>101.79</v>
      </c>
      <c r="C337" s="82">
        <v>15.47</v>
      </c>
      <c r="D337" s="82">
        <f t="shared" si="21"/>
        <v>117.26</v>
      </c>
      <c r="E337" s="83">
        <f t="shared" si="27"/>
        <v>11.769999999999996</v>
      </c>
      <c r="F337" s="84">
        <v>47.06</v>
      </c>
      <c r="G337" s="82">
        <f t="shared" si="28"/>
        <v>-10.164999999999999</v>
      </c>
      <c r="H337" s="85">
        <f t="shared" si="23"/>
        <v>164.32</v>
      </c>
      <c r="I337" s="83">
        <f t="shared" si="29"/>
        <v>1.6049999999999898</v>
      </c>
      <c r="J337" s="130">
        <v>43693</v>
      </c>
      <c r="K337" s="84">
        <v>67.41</v>
      </c>
      <c r="L337" s="84">
        <v>120.98</v>
      </c>
      <c r="M337" s="86"/>
      <c r="N337" s="87"/>
      <c r="O337" s="87"/>
      <c r="P337" s="88"/>
      <c r="Q337" s="87"/>
      <c r="R337" s="138">
        <v>101.63</v>
      </c>
      <c r="S337" s="138">
        <v>171.1</v>
      </c>
      <c r="T337" s="115">
        <v>152.44</v>
      </c>
      <c r="W337" s="130"/>
      <c r="X337" s="91">
        <v>0.78010000000000002</v>
      </c>
      <c r="Y337" s="14"/>
      <c r="Z337" s="14"/>
      <c r="AA337" s="14"/>
      <c r="AB337" s="14"/>
      <c r="AC337" s="14"/>
      <c r="AD337" s="130">
        <v>43693</v>
      </c>
      <c r="AE337" s="92">
        <v>11.760999999999999</v>
      </c>
      <c r="AF337" s="92">
        <v>84.875</v>
      </c>
      <c r="AG337" s="92">
        <v>9.7364999999999995</v>
      </c>
      <c r="AH337" s="93">
        <v>14.612</v>
      </c>
      <c r="AI337" s="14">
        <v>0.67410000000000003</v>
      </c>
      <c r="AJ337" s="14">
        <v>0.54110000000000003</v>
      </c>
      <c r="AK337" s="14">
        <v>0.74880000000000002</v>
      </c>
      <c r="AL337" s="14">
        <v>0.4017</v>
      </c>
      <c r="AM337" s="15">
        <v>0.7248</v>
      </c>
      <c r="AN337" s="114"/>
      <c r="AO337" s="114"/>
      <c r="AP337" s="114"/>
      <c r="AQ337" s="94">
        <v>43692</v>
      </c>
      <c r="AR337" s="95">
        <v>70.95</v>
      </c>
      <c r="AS337" s="96">
        <v>15.5</v>
      </c>
      <c r="AT337" s="97">
        <f t="shared" si="26"/>
        <v>86.45</v>
      </c>
      <c r="AU337" s="83">
        <f t="shared" si="30"/>
        <v>3.7999999999999972</v>
      </c>
      <c r="AV337" s="84">
        <f t="shared" si="24"/>
        <v>133.51</v>
      </c>
      <c r="AW337" s="83">
        <f t="shared" si="25"/>
        <v>-6.3650000000000091</v>
      </c>
      <c r="AX337" s="82"/>
      <c r="AY337" s="114"/>
      <c r="BC337" s="82"/>
      <c r="BE337" s="82"/>
    </row>
    <row r="338" spans="1:57" s="115" customFormat="1" ht="17.25" thickBot="1">
      <c r="A338" s="130">
        <v>43699</v>
      </c>
      <c r="B338" s="82">
        <v>105.54</v>
      </c>
      <c r="C338" s="82">
        <v>16.079999999999998</v>
      </c>
      <c r="D338" s="82">
        <f t="shared" si="21"/>
        <v>121.62</v>
      </c>
      <c r="E338" s="83">
        <f t="shared" si="27"/>
        <v>4.3599999999999994</v>
      </c>
      <c r="F338" s="84">
        <v>50.4</v>
      </c>
      <c r="G338" s="82">
        <f t="shared" si="28"/>
        <v>3.3399999999999963</v>
      </c>
      <c r="H338" s="85">
        <f t="shared" si="23"/>
        <v>172.02</v>
      </c>
      <c r="I338" s="83">
        <f t="shared" si="29"/>
        <v>7.7000000000000171</v>
      </c>
      <c r="J338" s="130">
        <v>43700</v>
      </c>
      <c r="K338" s="84">
        <v>71.239999999999995</v>
      </c>
      <c r="L338" s="84">
        <v>127.86</v>
      </c>
      <c r="M338" s="86"/>
      <c r="N338" s="87"/>
      <c r="O338" s="87"/>
      <c r="P338" s="88"/>
      <c r="Q338" s="87"/>
      <c r="R338" s="138">
        <v>105.178</v>
      </c>
      <c r="S338" s="138">
        <v>164.8357</v>
      </c>
      <c r="T338" s="115">
        <v>152.23000000000002</v>
      </c>
      <c r="W338" s="130"/>
      <c r="X338" s="91">
        <v>0.69989999999999997</v>
      </c>
      <c r="Y338" s="14"/>
      <c r="Z338" s="14"/>
      <c r="AA338" s="14"/>
      <c r="AB338" s="14"/>
      <c r="AC338" s="14"/>
      <c r="AD338" s="130">
        <v>43700</v>
      </c>
      <c r="AE338" s="92">
        <v>13.585000000000001</v>
      </c>
      <c r="AF338" s="92">
        <v>89.623999999999995</v>
      </c>
      <c r="AG338" s="92">
        <v>8.7725000000000009</v>
      </c>
      <c r="AH338" s="93">
        <v>14.391999999999999</v>
      </c>
      <c r="AI338" s="14">
        <v>0.70409999999999995</v>
      </c>
      <c r="AJ338" s="14">
        <v>0.625</v>
      </c>
      <c r="AK338" s="14">
        <v>0.79069999999999996</v>
      </c>
      <c r="AL338" s="14">
        <v>0.3619</v>
      </c>
      <c r="AM338" s="15">
        <v>0.71389999999999998</v>
      </c>
      <c r="AN338" s="114"/>
      <c r="AO338" s="114"/>
      <c r="AP338" s="114"/>
      <c r="AQ338" s="94">
        <v>43699</v>
      </c>
      <c r="AR338" s="95">
        <v>73.2</v>
      </c>
      <c r="AS338" s="96">
        <v>15.65</v>
      </c>
      <c r="AT338" s="97">
        <f t="shared" si="26"/>
        <v>88.850000000000009</v>
      </c>
      <c r="AU338" s="83">
        <f t="shared" si="30"/>
        <v>2.4000000000000057</v>
      </c>
      <c r="AV338" s="84">
        <f t="shared" si="24"/>
        <v>139.25</v>
      </c>
      <c r="AW338" s="83">
        <f t="shared" si="25"/>
        <v>5.7400000000000091</v>
      </c>
      <c r="AX338" s="82"/>
      <c r="AY338" s="114"/>
      <c r="BC338" s="82"/>
      <c r="BE338" s="82"/>
    </row>
    <row r="339" spans="1:57" s="115" customFormat="1" ht="17.25" thickBot="1">
      <c r="A339" s="130">
        <v>43706</v>
      </c>
      <c r="B339" s="82">
        <v>113.2</v>
      </c>
      <c r="C339" s="82">
        <v>13.56</v>
      </c>
      <c r="D339" s="82">
        <f t="shared" si="21"/>
        <v>126.76</v>
      </c>
      <c r="E339" s="83">
        <f t="shared" si="27"/>
        <v>5.1400000000000006</v>
      </c>
      <c r="F339" s="84">
        <v>51.52</v>
      </c>
      <c r="G339" s="82">
        <f t="shared" si="28"/>
        <v>1.1200000000000045</v>
      </c>
      <c r="H339" s="85">
        <f t="shared" si="23"/>
        <v>178.28</v>
      </c>
      <c r="I339" s="83">
        <f t="shared" si="29"/>
        <v>6.2599999999999909</v>
      </c>
      <c r="J339" s="130">
        <v>43707</v>
      </c>
      <c r="K339" s="84">
        <v>67.209999999999994</v>
      </c>
      <c r="L339" s="84">
        <v>120.62</v>
      </c>
      <c r="M339" s="86"/>
      <c r="N339" s="87"/>
      <c r="O339" s="87"/>
      <c r="P339" s="88"/>
      <c r="Q339" s="87"/>
      <c r="R339" s="138">
        <v>101.468</v>
      </c>
      <c r="S339" s="138">
        <v>155.10120000000001</v>
      </c>
      <c r="T339" s="115">
        <v>150.46280000000002</v>
      </c>
      <c r="W339" s="130"/>
      <c r="X339" s="91">
        <v>0.74839999999999995</v>
      </c>
      <c r="Y339" s="14"/>
      <c r="Z339" s="14"/>
      <c r="AA339" s="14"/>
      <c r="AB339" s="14"/>
      <c r="AC339" s="14"/>
      <c r="AD339" s="130">
        <v>43707</v>
      </c>
      <c r="AE339" s="92">
        <v>13.923</v>
      </c>
      <c r="AF339" s="92">
        <v>86.269000000000005</v>
      </c>
      <c r="AG339" s="92">
        <v>8.1374999999999993</v>
      </c>
      <c r="AH339" s="93">
        <v>12.292</v>
      </c>
      <c r="AI339" s="14">
        <v>0.67210000000000003</v>
      </c>
      <c r="AJ339" s="14">
        <v>0.64059999999999995</v>
      </c>
      <c r="AK339" s="14">
        <v>0.7611</v>
      </c>
      <c r="AL339" s="14">
        <v>0.3357</v>
      </c>
      <c r="AM339" s="15">
        <v>0.60970000000000002</v>
      </c>
      <c r="AN339" s="114"/>
      <c r="AO339" s="114"/>
      <c r="AP339" s="114"/>
      <c r="AQ339" s="94">
        <v>43706</v>
      </c>
      <c r="AR339" s="95">
        <v>84</v>
      </c>
      <c r="AS339" s="96">
        <v>15.4</v>
      </c>
      <c r="AT339" s="97">
        <f t="shared" si="26"/>
        <v>99.4</v>
      </c>
      <c r="AU339" s="83">
        <f t="shared" si="30"/>
        <v>10.549999999999997</v>
      </c>
      <c r="AV339" s="84">
        <f t="shared" si="24"/>
        <v>150.92000000000002</v>
      </c>
      <c r="AW339" s="83">
        <f t="shared" si="25"/>
        <v>11.670000000000016</v>
      </c>
      <c r="AX339" s="82"/>
      <c r="AY339" s="114"/>
      <c r="BC339" s="82"/>
      <c r="BE339" s="82"/>
    </row>
    <row r="340" spans="1:57" s="115" customFormat="1" ht="17.25" thickBot="1">
      <c r="A340" s="130">
        <v>43713</v>
      </c>
      <c r="B340" s="82">
        <v>122.06</v>
      </c>
      <c r="C340" s="82">
        <v>14.07</v>
      </c>
      <c r="D340" s="82">
        <f t="shared" si="21"/>
        <v>136.13</v>
      </c>
      <c r="E340" s="83">
        <f t="shared" si="27"/>
        <v>9.3699999999999903</v>
      </c>
      <c r="F340" s="84">
        <v>46.048000000000002</v>
      </c>
      <c r="G340" s="82">
        <f t="shared" si="28"/>
        <v>-5.4720000000000013</v>
      </c>
      <c r="H340" s="85">
        <f t="shared" si="23"/>
        <v>182.178</v>
      </c>
      <c r="I340" s="83">
        <f t="shared" si="29"/>
        <v>3.8979999999999961</v>
      </c>
      <c r="J340" s="130">
        <v>43714</v>
      </c>
      <c r="K340" s="84">
        <v>69.209999999999994</v>
      </c>
      <c r="L340" s="84">
        <v>124.21</v>
      </c>
      <c r="M340" s="86"/>
      <c r="N340" s="87"/>
      <c r="O340" s="87"/>
      <c r="P340" s="88"/>
      <c r="Q340" s="87"/>
      <c r="R340" s="138">
        <v>103.27000000000001</v>
      </c>
      <c r="S340" s="138">
        <v>145.55000000000001</v>
      </c>
      <c r="T340" s="115">
        <v>153.3895</v>
      </c>
      <c r="W340" s="130"/>
      <c r="X340" s="91">
        <f>X341-0.41%</f>
        <v>0.74829999999999997</v>
      </c>
      <c r="Y340" s="14"/>
      <c r="Z340" s="14"/>
      <c r="AA340" s="14"/>
      <c r="AB340" s="14"/>
      <c r="AC340" s="14"/>
      <c r="AD340" s="130">
        <v>43714</v>
      </c>
      <c r="AE340" s="92">
        <v>13.913</v>
      </c>
      <c r="AF340" s="92">
        <v>86.292000000000002</v>
      </c>
      <c r="AG340" s="92">
        <v>7.8925000000000001</v>
      </c>
      <c r="AH340" s="93">
        <v>11.731999999999999</v>
      </c>
      <c r="AI340" s="14">
        <v>0.66769999999999996</v>
      </c>
      <c r="AJ340" s="14">
        <v>0.6401</v>
      </c>
      <c r="AK340" s="14">
        <v>0.76129999999999998</v>
      </c>
      <c r="AL340" s="14">
        <v>0.3256</v>
      </c>
      <c r="AM340" s="15">
        <v>0.58199999999999996</v>
      </c>
      <c r="AN340" s="114"/>
      <c r="AO340" s="114"/>
      <c r="AP340" s="114"/>
      <c r="AQ340" s="94">
        <v>43713</v>
      </c>
      <c r="AR340" s="95">
        <v>92.1</v>
      </c>
      <c r="AS340" s="96">
        <v>13.8</v>
      </c>
      <c r="AT340" s="97">
        <f t="shared" si="26"/>
        <v>105.89999999999999</v>
      </c>
      <c r="AU340" s="83">
        <f t="shared" si="30"/>
        <v>6.4999999999999858</v>
      </c>
      <c r="AV340" s="84">
        <f t="shared" si="24"/>
        <v>151.94799999999998</v>
      </c>
      <c r="AW340" s="83">
        <f t="shared" si="25"/>
        <v>1.0279999999999632</v>
      </c>
      <c r="AX340" s="82"/>
      <c r="AY340" s="114"/>
      <c r="BC340" s="82"/>
      <c r="BE340" s="82"/>
    </row>
    <row r="341" spans="1:57" s="115" customFormat="1" ht="17.25" thickBot="1">
      <c r="A341" s="130">
        <v>43720</v>
      </c>
      <c r="B341" s="82">
        <v>123.87</v>
      </c>
      <c r="C341" s="82">
        <v>12.35</v>
      </c>
      <c r="D341" s="82">
        <f t="shared" si="21"/>
        <v>136.22</v>
      </c>
      <c r="E341" s="83">
        <f t="shared" si="27"/>
        <v>9.0000000000003411E-2</v>
      </c>
      <c r="F341" s="84">
        <v>41.63</v>
      </c>
      <c r="G341" s="82">
        <f t="shared" si="28"/>
        <v>-4.4179999999999993</v>
      </c>
      <c r="H341" s="85">
        <f t="shared" si="23"/>
        <v>177.85</v>
      </c>
      <c r="I341" s="83">
        <f t="shared" si="29"/>
        <v>-4.328000000000003</v>
      </c>
      <c r="J341" s="130">
        <v>43721</v>
      </c>
      <c r="K341" s="84">
        <v>68.680000000000007</v>
      </c>
      <c r="L341" s="84">
        <v>123.27</v>
      </c>
      <c r="M341" s="86"/>
      <c r="N341" s="87"/>
      <c r="O341" s="87"/>
      <c r="P341" s="88"/>
      <c r="Q341" s="87"/>
      <c r="R341" s="138">
        <v>106.52000000000001</v>
      </c>
      <c r="S341" s="138">
        <v>139.7792</v>
      </c>
      <c r="T341" s="115">
        <v>153.6943</v>
      </c>
      <c r="W341" s="130"/>
      <c r="X341" s="91">
        <v>0.75239999999999996</v>
      </c>
      <c r="Y341" s="14"/>
      <c r="Z341" s="14"/>
      <c r="AA341" s="14"/>
      <c r="AB341" s="14"/>
      <c r="AC341" s="14"/>
      <c r="AD341" s="130">
        <v>43721</v>
      </c>
      <c r="AE341" s="92">
        <v>13.839</v>
      </c>
      <c r="AF341" s="92">
        <v>89.768000000000001</v>
      </c>
      <c r="AG341" s="92">
        <v>7.9275000000000002</v>
      </c>
      <c r="AH341" s="93">
        <v>11.731999999999999</v>
      </c>
      <c r="AI341" s="14">
        <v>0.68679999999999997</v>
      </c>
      <c r="AJ341" s="14">
        <v>0.63670000000000004</v>
      </c>
      <c r="AK341" s="14">
        <v>0.79200000000000004</v>
      </c>
      <c r="AL341" s="14">
        <v>0.3271</v>
      </c>
      <c r="AM341" s="15">
        <v>0.58199999999999996</v>
      </c>
      <c r="AN341" s="114"/>
      <c r="AO341" s="114"/>
      <c r="AP341" s="114"/>
      <c r="AQ341" s="94">
        <v>43720</v>
      </c>
      <c r="AR341" s="95">
        <v>91</v>
      </c>
      <c r="AS341" s="96">
        <v>13.67</v>
      </c>
      <c r="AT341" s="97">
        <f t="shared" si="26"/>
        <v>104.67</v>
      </c>
      <c r="AU341" s="83">
        <f t="shared" si="30"/>
        <v>-1.2299999999999898</v>
      </c>
      <c r="AV341" s="84">
        <f t="shared" si="24"/>
        <v>146.30000000000001</v>
      </c>
      <c r="AW341" s="83">
        <f t="shared" si="25"/>
        <v>-5.6479999999999677</v>
      </c>
      <c r="AX341" s="82"/>
      <c r="AY341" s="114"/>
      <c r="BC341" s="82"/>
      <c r="BE341" s="82"/>
    </row>
    <row r="342" spans="1:57" s="115" customFormat="1" ht="17.25" thickBot="1">
      <c r="A342" s="130">
        <v>43727</v>
      </c>
      <c r="B342" s="82">
        <v>132.06</v>
      </c>
      <c r="C342" s="82">
        <v>15.83</v>
      </c>
      <c r="D342" s="82">
        <f t="shared" si="21"/>
        <v>147.89000000000001</v>
      </c>
      <c r="E342" s="83">
        <f t="shared" si="27"/>
        <v>11.670000000000016</v>
      </c>
      <c r="F342" s="84">
        <v>40.278500000000001</v>
      </c>
      <c r="G342" s="82">
        <f t="shared" si="28"/>
        <v>-1.3515000000000015</v>
      </c>
      <c r="H342" s="85">
        <f t="shared" si="23"/>
        <v>188.16850000000002</v>
      </c>
      <c r="I342" s="83">
        <f t="shared" si="29"/>
        <v>10.318500000000029</v>
      </c>
      <c r="J342" s="130">
        <v>43728</v>
      </c>
      <c r="K342" s="84">
        <v>67.8</v>
      </c>
      <c r="L342" s="84">
        <v>121.68</v>
      </c>
      <c r="M342" s="86"/>
      <c r="N342" s="87"/>
      <c r="O342" s="87"/>
      <c r="P342" s="88"/>
      <c r="Q342" s="87"/>
      <c r="R342" s="138">
        <v>108.5</v>
      </c>
      <c r="S342" s="138">
        <v>145.89760000000001</v>
      </c>
      <c r="T342" s="115">
        <v>148.19999999999999</v>
      </c>
      <c r="W342" s="130"/>
      <c r="X342" s="91">
        <f>X343-7.97%</f>
        <v>0.70620000000000005</v>
      </c>
      <c r="Y342" s="14">
        <v>0.20519999999999999</v>
      </c>
      <c r="Z342" s="14">
        <v>0.34789999999999999</v>
      </c>
      <c r="AA342" s="14">
        <v>0.57999999999999996</v>
      </c>
      <c r="AB342" s="14">
        <v>0.9</v>
      </c>
      <c r="AC342" s="14">
        <v>0.7</v>
      </c>
      <c r="AD342" s="130">
        <v>43728</v>
      </c>
      <c r="AE342" s="92">
        <v>13.738</v>
      </c>
      <c r="AF342" s="92">
        <v>89.058999999999997</v>
      </c>
      <c r="AG342" s="92">
        <v>8.7225000000000001</v>
      </c>
      <c r="AH342" s="93">
        <v>10.856999999999999</v>
      </c>
      <c r="AI342" s="14">
        <v>0.68179999999999996</v>
      </c>
      <c r="AJ342" s="14">
        <v>0.63200000000000001</v>
      </c>
      <c r="AK342" s="14">
        <v>0.78569999999999995</v>
      </c>
      <c r="AL342" s="14">
        <v>0.3599</v>
      </c>
      <c r="AM342" s="15">
        <v>0.53859999999999997</v>
      </c>
      <c r="AN342" s="114"/>
      <c r="AO342" s="114"/>
      <c r="AP342" s="114"/>
      <c r="AQ342" s="94">
        <v>43727</v>
      </c>
      <c r="AR342" s="95">
        <v>96.1</v>
      </c>
      <c r="AS342" s="96">
        <v>15.65</v>
      </c>
      <c r="AT342" s="97">
        <f t="shared" si="26"/>
        <v>111.75</v>
      </c>
      <c r="AU342" s="83">
        <f t="shared" si="30"/>
        <v>7.0799999999999983</v>
      </c>
      <c r="AV342" s="84">
        <f t="shared" si="24"/>
        <v>152.02850000000001</v>
      </c>
      <c r="AW342" s="83">
        <f t="shared" si="25"/>
        <v>5.7284999999999968</v>
      </c>
      <c r="AX342" s="82"/>
      <c r="AY342" s="114"/>
      <c r="BC342" s="82"/>
      <c r="BE342" s="82"/>
    </row>
    <row r="343" spans="1:57" s="115" customFormat="1" ht="17.25" thickBot="1">
      <c r="A343" s="130">
        <v>43734</v>
      </c>
      <c r="B343" s="82">
        <v>125.16</v>
      </c>
      <c r="C343" s="82">
        <v>14.1</v>
      </c>
      <c r="D343" s="82">
        <f t="shared" si="21"/>
        <v>139.26</v>
      </c>
      <c r="E343" s="83">
        <f t="shared" si="27"/>
        <v>-8.6300000000000239</v>
      </c>
      <c r="F343" s="84">
        <v>36.930399999999999</v>
      </c>
      <c r="G343" s="82">
        <f t="shared" si="28"/>
        <v>-3.3481000000000023</v>
      </c>
      <c r="H343" s="85">
        <f t="shared" si="23"/>
        <v>176.19039999999998</v>
      </c>
      <c r="I343" s="83">
        <f t="shared" si="29"/>
        <v>-11.97810000000004</v>
      </c>
      <c r="J343" s="130">
        <v>43735</v>
      </c>
      <c r="K343" s="84">
        <v>68.19</v>
      </c>
      <c r="L343" s="84">
        <v>122.39</v>
      </c>
      <c r="M343" s="86"/>
      <c r="N343" s="87"/>
      <c r="O343" s="87"/>
      <c r="P343" s="88"/>
      <c r="Q343" s="87"/>
      <c r="R343" s="138">
        <v>106.57</v>
      </c>
      <c r="S343" s="138">
        <v>130.85900000000001</v>
      </c>
      <c r="T343" s="115">
        <v>137.5</v>
      </c>
      <c r="W343" s="130">
        <v>44101</v>
      </c>
      <c r="X343" s="91">
        <v>0.78590000000000004</v>
      </c>
      <c r="Y343" s="14">
        <v>0.16009999999999999</v>
      </c>
      <c r="Z343" s="14">
        <v>0.34789999999999999</v>
      </c>
      <c r="AA343" s="14">
        <v>0.57999999999999996</v>
      </c>
      <c r="AB343" s="14">
        <v>0.73</v>
      </c>
      <c r="AC343" s="14">
        <v>0.7</v>
      </c>
      <c r="AD343" s="130">
        <v>43735</v>
      </c>
      <c r="AE343" s="92">
        <v>13.781000000000001</v>
      </c>
      <c r="AF343" s="92">
        <v>88.679000000000002</v>
      </c>
      <c r="AG343" s="92">
        <v>8.5325000000000006</v>
      </c>
      <c r="AH343" s="93">
        <v>11.401999999999999</v>
      </c>
      <c r="AI343" s="14">
        <v>0.68189999999999995</v>
      </c>
      <c r="AJ343" s="14">
        <v>0.63400000000000001</v>
      </c>
      <c r="AK343" s="14">
        <v>0.78239999999999998</v>
      </c>
      <c r="AL343" s="14">
        <v>0.35199999999999998</v>
      </c>
      <c r="AM343" s="15">
        <v>0.56559999999999999</v>
      </c>
      <c r="AN343" s="114"/>
      <c r="AO343" s="114"/>
      <c r="AP343" s="114"/>
      <c r="AQ343" s="94">
        <v>43734</v>
      </c>
      <c r="AR343" s="95">
        <v>91.9</v>
      </c>
      <c r="AS343" s="96">
        <v>14.52</v>
      </c>
      <c r="AT343" s="97">
        <f t="shared" si="26"/>
        <v>106.42</v>
      </c>
      <c r="AU343" s="83">
        <f t="shared" si="30"/>
        <v>-5.3299999999999983</v>
      </c>
      <c r="AV343" s="84">
        <f t="shared" si="24"/>
        <v>143.35040000000001</v>
      </c>
      <c r="AW343" s="83">
        <f t="shared" si="25"/>
        <v>-8.6781000000000006</v>
      </c>
      <c r="AX343" s="82"/>
      <c r="AY343" s="114"/>
      <c r="BC343" s="82"/>
      <c r="BE343" s="82"/>
    </row>
    <row r="344" spans="1:57" s="115" customFormat="1" ht="17.25" thickBot="1">
      <c r="A344" s="130">
        <v>43748</v>
      </c>
      <c r="B344" s="82">
        <v>122.33</v>
      </c>
      <c r="C344" s="82">
        <v>14.75</v>
      </c>
      <c r="D344" s="82">
        <f t="shared" si="21"/>
        <v>137.07999999999998</v>
      </c>
      <c r="E344" s="83">
        <f t="shared" si="27"/>
        <v>-2.1800000000000068</v>
      </c>
      <c r="F344" s="84">
        <v>40.314999999999998</v>
      </c>
      <c r="G344" s="82">
        <f t="shared" si="28"/>
        <v>3.3845999999999989</v>
      </c>
      <c r="H344" s="85">
        <f t="shared" si="23"/>
        <v>177.39499999999998</v>
      </c>
      <c r="I344" s="83">
        <f t="shared" si="29"/>
        <v>1.2045999999999992</v>
      </c>
      <c r="J344" s="130">
        <v>43749</v>
      </c>
      <c r="K344" s="84">
        <v>66.290000000000006</v>
      </c>
      <c r="L344" s="84">
        <v>118.98</v>
      </c>
      <c r="M344" s="86"/>
      <c r="N344" s="87"/>
      <c r="O344" s="87"/>
      <c r="P344" s="88"/>
      <c r="Q344" s="87"/>
      <c r="R344" s="137"/>
      <c r="S344" s="138"/>
      <c r="W344" s="130"/>
      <c r="X344" s="91">
        <f>X345-1.5%</f>
        <v>0.78589999999999993</v>
      </c>
      <c r="Y344" s="14"/>
      <c r="Z344" s="14"/>
      <c r="AA344" s="14"/>
      <c r="AB344" s="14"/>
      <c r="AC344" s="14"/>
      <c r="AD344" s="130">
        <v>43749</v>
      </c>
      <c r="AE344" s="92">
        <v>14.24</v>
      </c>
      <c r="AF344" s="92">
        <v>86.947000000000003</v>
      </c>
      <c r="AG344" s="92">
        <v>7.5564999999999998</v>
      </c>
      <c r="AH344" s="93">
        <v>10.231999999999999</v>
      </c>
      <c r="AI344" s="14">
        <v>0.66290000000000004</v>
      </c>
      <c r="AJ344" s="14">
        <v>0.65510000000000002</v>
      </c>
      <c r="AK344" s="14">
        <v>0.7671</v>
      </c>
      <c r="AL344" s="14">
        <v>0.31180000000000002</v>
      </c>
      <c r="AM344" s="15">
        <v>0.50760000000000005</v>
      </c>
      <c r="AN344" s="114"/>
      <c r="AO344" s="114"/>
      <c r="AP344" s="114"/>
      <c r="AQ344" s="94">
        <v>43748</v>
      </c>
      <c r="AR344" s="95">
        <v>93.2</v>
      </c>
      <c r="AS344" s="96">
        <v>14.7</v>
      </c>
      <c r="AT344" s="97">
        <f t="shared" si="26"/>
        <v>107.9</v>
      </c>
      <c r="AU344" s="83">
        <f t="shared" si="30"/>
        <v>1.480000000000004</v>
      </c>
      <c r="AV344" s="84">
        <f t="shared" si="24"/>
        <v>148.215</v>
      </c>
      <c r="AW344" s="83">
        <f t="shared" si="25"/>
        <v>4.8645999999999958</v>
      </c>
      <c r="AX344" s="82"/>
      <c r="AY344" s="114"/>
      <c r="BC344" s="82"/>
      <c r="BE344" s="82"/>
    </row>
    <row r="345" spans="1:57" s="115" customFormat="1" ht="17.25" thickBot="1">
      <c r="A345" s="130">
        <v>43755</v>
      </c>
      <c r="B345" s="82">
        <v>122.36</v>
      </c>
      <c r="C345" s="82">
        <v>12.83</v>
      </c>
      <c r="D345" s="82">
        <f t="shared" si="21"/>
        <v>135.19</v>
      </c>
      <c r="E345" s="83">
        <f t="shared" si="27"/>
        <v>-1.8899999999999864</v>
      </c>
      <c r="F345" s="84">
        <v>41.345199999999998</v>
      </c>
      <c r="G345" s="82">
        <f t="shared" si="28"/>
        <v>1.0302000000000007</v>
      </c>
      <c r="H345" s="85">
        <f t="shared" si="23"/>
        <v>176.5352</v>
      </c>
      <c r="I345" s="83">
        <f t="shared" si="29"/>
        <v>-0.85979999999997858</v>
      </c>
      <c r="J345" s="130">
        <v>43756</v>
      </c>
      <c r="K345" s="84">
        <v>71.209999999999994</v>
      </c>
      <c r="L345" s="84">
        <v>127.8</v>
      </c>
      <c r="M345" s="86"/>
      <c r="N345" s="87"/>
      <c r="O345" s="87"/>
      <c r="P345" s="88"/>
      <c r="Q345" s="87"/>
      <c r="R345" s="137"/>
      <c r="S345" s="138"/>
      <c r="W345" s="130"/>
      <c r="X345" s="91">
        <v>0.80089999999999995</v>
      </c>
      <c r="Y345" s="14"/>
      <c r="Z345" s="14"/>
      <c r="AA345" s="14"/>
      <c r="AB345" s="14"/>
      <c r="AC345" s="14"/>
      <c r="AD345" s="130">
        <v>43756</v>
      </c>
      <c r="AE345" s="92">
        <v>15.002000000000001</v>
      </c>
      <c r="AF345" s="92">
        <v>90.763999999999996</v>
      </c>
      <c r="AG345" s="92">
        <v>8.4365000000000006</v>
      </c>
      <c r="AH345" s="93">
        <v>13.602</v>
      </c>
      <c r="AI345" s="14">
        <v>0.71209999999999996</v>
      </c>
      <c r="AJ345" s="14">
        <v>0.69020000000000004</v>
      </c>
      <c r="AK345" s="14">
        <v>0.80079999999999996</v>
      </c>
      <c r="AL345" s="14">
        <v>0.34810000000000002</v>
      </c>
      <c r="AM345" s="15">
        <v>0.67469999999999997</v>
      </c>
      <c r="AN345" s="114"/>
      <c r="AO345" s="114"/>
      <c r="AP345" s="114"/>
      <c r="AQ345" s="94">
        <v>43755</v>
      </c>
      <c r="AR345" s="95">
        <v>91.2</v>
      </c>
      <c r="AS345" s="96">
        <v>12.5</v>
      </c>
      <c r="AT345" s="97">
        <f t="shared" si="26"/>
        <v>103.7</v>
      </c>
      <c r="AU345" s="83">
        <f t="shared" si="30"/>
        <v>-4.2000000000000028</v>
      </c>
      <c r="AV345" s="84">
        <f t="shared" si="24"/>
        <v>145.04519999999999</v>
      </c>
      <c r="AW345" s="83">
        <f t="shared" si="25"/>
        <v>-3.1698000000000093</v>
      </c>
      <c r="AX345" s="82"/>
      <c r="AY345" s="114"/>
      <c r="BC345" s="82"/>
      <c r="BE345" s="82"/>
    </row>
    <row r="346" spans="1:57" s="115" customFormat="1" ht="17.25" thickBot="1">
      <c r="A346" s="130">
        <v>43762</v>
      </c>
      <c r="B346" s="82">
        <v>123.26</v>
      </c>
      <c r="C346" s="82">
        <v>12.72</v>
      </c>
      <c r="D346" s="82">
        <f t="shared" si="21"/>
        <v>135.98000000000002</v>
      </c>
      <c r="E346" s="83">
        <f t="shared" si="27"/>
        <v>0.79000000000002046</v>
      </c>
      <c r="F346" s="84">
        <v>50.81</v>
      </c>
      <c r="G346" s="82">
        <f t="shared" si="28"/>
        <v>9.4648000000000039</v>
      </c>
      <c r="H346" s="85">
        <f t="shared" si="23"/>
        <v>186.79000000000002</v>
      </c>
      <c r="I346" s="83">
        <f t="shared" si="29"/>
        <v>10.254800000000017</v>
      </c>
      <c r="J346" s="130">
        <v>43763</v>
      </c>
      <c r="K346" s="84">
        <v>71.290000000000006</v>
      </c>
      <c r="L346" s="84">
        <v>127.95</v>
      </c>
      <c r="M346" s="86"/>
      <c r="N346" s="87"/>
      <c r="O346" s="87"/>
      <c r="P346" s="88"/>
      <c r="Q346" s="87"/>
      <c r="R346" s="137"/>
      <c r="S346" s="138"/>
      <c r="W346" s="130"/>
      <c r="X346" s="91"/>
      <c r="Y346" s="14"/>
      <c r="Z346" s="14"/>
      <c r="AA346" s="14"/>
      <c r="AB346" s="14"/>
      <c r="AC346" s="14"/>
      <c r="AD346" s="130">
        <v>43763</v>
      </c>
      <c r="AE346" s="92">
        <v>14.121</v>
      </c>
      <c r="AF346" s="92">
        <v>91.789000000000001</v>
      </c>
      <c r="AG346" s="92">
        <v>7.6565000000000003</v>
      </c>
      <c r="AH346" s="93">
        <v>14.412000000000001</v>
      </c>
      <c r="AI346" s="14">
        <v>0.71289999999999998</v>
      </c>
      <c r="AJ346" s="14">
        <v>0.64970000000000006</v>
      </c>
      <c r="AK346" s="14">
        <v>0.80530000000000002</v>
      </c>
      <c r="AL346" s="14">
        <v>0.31590000000000001</v>
      </c>
      <c r="AM346" s="15">
        <v>0.67279999999999995</v>
      </c>
      <c r="AN346" s="114"/>
      <c r="AO346" s="114"/>
      <c r="AP346" s="114"/>
      <c r="AQ346" s="94">
        <v>43762</v>
      </c>
      <c r="AR346" s="95">
        <v>84.78</v>
      </c>
      <c r="AS346" s="96">
        <v>11.1</v>
      </c>
      <c r="AT346" s="115">
        <f t="shared" si="26"/>
        <v>95.88</v>
      </c>
      <c r="AU346" s="83">
        <f t="shared" si="30"/>
        <v>-7.8200000000000074</v>
      </c>
      <c r="AV346" s="84">
        <f t="shared" si="24"/>
        <v>146.69</v>
      </c>
      <c r="AW346" s="83">
        <f t="shared" si="25"/>
        <v>1.6448000000000036</v>
      </c>
      <c r="AX346" s="82"/>
      <c r="AY346" s="114"/>
      <c r="BC346" s="82"/>
      <c r="BE346" s="82"/>
    </row>
    <row r="347" spans="1:57" s="115" customFormat="1" ht="17.25" thickBot="1">
      <c r="A347" s="130">
        <v>43769</v>
      </c>
      <c r="B347" s="82">
        <v>114.9</v>
      </c>
      <c r="C347" s="82">
        <v>11.95</v>
      </c>
      <c r="D347" s="82">
        <f>C347+B347</f>
        <v>126.85000000000001</v>
      </c>
      <c r="E347" s="83">
        <f t="shared" si="27"/>
        <v>-9.1300000000000097</v>
      </c>
      <c r="F347" s="84">
        <v>47.386099999999999</v>
      </c>
      <c r="G347" s="82">
        <f t="shared" si="28"/>
        <v>-3.4239000000000033</v>
      </c>
      <c r="H347" s="85">
        <f t="shared" ref="H347:H390" si="31">F347+D347</f>
        <v>174.23610000000002</v>
      </c>
      <c r="I347" s="83">
        <f t="shared" si="29"/>
        <v>-12.553899999999999</v>
      </c>
      <c r="J347" s="130">
        <v>43770</v>
      </c>
      <c r="K347" s="84">
        <v>70.62</v>
      </c>
      <c r="L347" s="84">
        <v>128.09</v>
      </c>
      <c r="M347" s="86"/>
      <c r="N347" s="87"/>
      <c r="O347" s="87"/>
      <c r="P347" s="88"/>
      <c r="Q347" s="87"/>
      <c r="R347" s="137"/>
      <c r="S347" s="138"/>
      <c r="W347" s="130"/>
      <c r="X347" s="91">
        <f>X348-4.57%</f>
        <v>0.8024</v>
      </c>
      <c r="Y347" s="14"/>
      <c r="Z347" s="14"/>
      <c r="AA347" s="14"/>
      <c r="AB347" s="14"/>
      <c r="AC347" s="14"/>
      <c r="AD347" s="130">
        <v>43770</v>
      </c>
      <c r="AE347" s="92">
        <v>14.298999999999999</v>
      </c>
      <c r="AF347" s="92">
        <v>92.436000000000007</v>
      </c>
      <c r="AG347" s="92">
        <v>7.5694999999999997</v>
      </c>
      <c r="AH347" s="93">
        <v>13.785</v>
      </c>
      <c r="AI347" s="14">
        <v>0.70620000000000005</v>
      </c>
      <c r="AJ347" s="14">
        <v>0.65790000000000004</v>
      </c>
      <c r="AK347" s="14">
        <v>0.81100000000000005</v>
      </c>
      <c r="AL347" s="14">
        <v>0.31230000000000002</v>
      </c>
      <c r="AM347" s="15">
        <v>0.64349999999999996</v>
      </c>
      <c r="AN347" s="114"/>
      <c r="AO347" s="114"/>
      <c r="AP347" s="114"/>
      <c r="AQ347" s="94">
        <v>43769</v>
      </c>
      <c r="AR347" s="95">
        <v>79.42</v>
      </c>
      <c r="AS347" s="96">
        <v>13.23</v>
      </c>
      <c r="AT347" s="115">
        <f t="shared" si="26"/>
        <v>92.65</v>
      </c>
      <c r="AU347" s="83">
        <f t="shared" si="30"/>
        <v>-3.2299999999999898</v>
      </c>
      <c r="AV347" s="84">
        <f t="shared" si="24"/>
        <v>140.0361</v>
      </c>
      <c r="AW347" s="83">
        <f t="shared" si="25"/>
        <v>-6.653899999999993</v>
      </c>
      <c r="AX347" s="82"/>
      <c r="AY347" s="114"/>
      <c r="BC347" s="82"/>
      <c r="BE347" s="82"/>
    </row>
    <row r="348" spans="1:57" s="115" customFormat="1" ht="17.25" thickBot="1">
      <c r="A348" s="130">
        <v>43776</v>
      </c>
      <c r="B348" s="82">
        <v>117.15</v>
      </c>
      <c r="C348" s="82">
        <v>13.13</v>
      </c>
      <c r="D348" s="82">
        <f>C348+B348</f>
        <v>130.28</v>
      </c>
      <c r="E348" s="83">
        <f t="shared" si="27"/>
        <v>3.4299999999999926</v>
      </c>
      <c r="F348" s="84">
        <v>45.7181</v>
      </c>
      <c r="G348" s="82">
        <f t="shared" si="28"/>
        <v>-1.6679999999999993</v>
      </c>
      <c r="H348" s="85">
        <f t="shared" si="31"/>
        <v>175.99809999999999</v>
      </c>
      <c r="I348" s="83">
        <f t="shared" si="29"/>
        <v>1.761999999999972</v>
      </c>
      <c r="J348" s="130">
        <v>43777</v>
      </c>
      <c r="K348" s="84">
        <v>72.349999999999994</v>
      </c>
      <c r="L348" s="84">
        <v>131.22</v>
      </c>
      <c r="M348" s="86"/>
      <c r="N348" s="87"/>
      <c r="O348" s="87"/>
      <c r="P348" s="88"/>
      <c r="Q348" s="87"/>
      <c r="R348" s="137"/>
      <c r="S348" s="138"/>
      <c r="W348" s="130"/>
      <c r="X348" s="91">
        <v>0.84809999999999997</v>
      </c>
      <c r="Y348" s="14"/>
      <c r="Z348" s="14"/>
      <c r="AA348" s="14"/>
      <c r="AB348" s="14"/>
      <c r="AC348" s="14"/>
      <c r="AD348" s="130">
        <v>43777</v>
      </c>
      <c r="AE348" s="92">
        <v>13.476000000000001</v>
      </c>
      <c r="AF348" s="92">
        <v>95.468999999999994</v>
      </c>
      <c r="AG348" s="92">
        <v>8.8345000000000002</v>
      </c>
      <c r="AH348" s="93">
        <v>13.824999999999999</v>
      </c>
      <c r="AI348" s="14">
        <v>0.72350000000000003</v>
      </c>
      <c r="AJ348" s="14">
        <v>0.62</v>
      </c>
      <c r="AK348" s="14">
        <v>0.83760000000000001</v>
      </c>
      <c r="AL348" s="14">
        <v>0.36449999999999999</v>
      </c>
      <c r="AM348" s="15">
        <v>0.64539999999999997</v>
      </c>
      <c r="AN348" s="114"/>
      <c r="AO348" s="114"/>
      <c r="AP348" s="114"/>
      <c r="AQ348" s="94">
        <v>43776</v>
      </c>
      <c r="AR348" s="95">
        <v>80.099999999999994</v>
      </c>
      <c r="AS348" s="96">
        <v>13.05</v>
      </c>
      <c r="AT348" s="115">
        <f t="shared" si="26"/>
        <v>93.149999999999991</v>
      </c>
      <c r="AU348" s="83">
        <f t="shared" si="30"/>
        <v>0.49999999999998579</v>
      </c>
      <c r="AV348" s="84">
        <f t="shared" si="24"/>
        <v>138.8681</v>
      </c>
      <c r="AW348" s="83">
        <f t="shared" si="25"/>
        <v>-1.1680000000000064</v>
      </c>
      <c r="AX348" s="82"/>
      <c r="AY348" s="114"/>
      <c r="BC348" s="82"/>
      <c r="BE348" s="82"/>
    </row>
    <row r="349" spans="1:57" s="115" customFormat="1" ht="17.25" thickBot="1">
      <c r="A349" s="130">
        <v>43783</v>
      </c>
      <c r="B349" s="82">
        <v>109.77</v>
      </c>
      <c r="C349" s="82">
        <v>13.08</v>
      </c>
      <c r="D349" s="82">
        <f>C349+B349</f>
        <v>122.85</v>
      </c>
      <c r="E349" s="83">
        <f t="shared" si="27"/>
        <v>-7.4300000000000068</v>
      </c>
      <c r="F349" s="84">
        <v>48.25</v>
      </c>
      <c r="G349" s="82">
        <f t="shared" si="28"/>
        <v>2.5319000000000003</v>
      </c>
      <c r="H349" s="85">
        <f t="shared" si="31"/>
        <v>171.1</v>
      </c>
      <c r="I349" s="83">
        <f t="shared" si="29"/>
        <v>-4.8980999999999995</v>
      </c>
      <c r="J349" s="130">
        <v>43784</v>
      </c>
      <c r="K349" s="84">
        <v>72.58</v>
      </c>
      <c r="L349" s="84">
        <v>131.63999999999999</v>
      </c>
      <c r="M349" s="86"/>
      <c r="N349" s="87"/>
      <c r="O349" s="87"/>
      <c r="P349" s="88"/>
      <c r="Q349" s="87"/>
      <c r="R349" s="137"/>
      <c r="S349" s="138"/>
      <c r="W349" s="130"/>
      <c r="X349" s="91">
        <v>0.85560000000000003</v>
      </c>
      <c r="Y349" s="14"/>
      <c r="Z349" s="14"/>
      <c r="AA349" s="14"/>
      <c r="AB349" s="14"/>
      <c r="AC349" s="14"/>
      <c r="AD349" s="130">
        <v>43784</v>
      </c>
      <c r="AE349" s="92">
        <v>13.621</v>
      </c>
      <c r="AF349" s="92">
        <v>94.328999999999994</v>
      </c>
      <c r="AG349" s="92">
        <v>9.8644999999999996</v>
      </c>
      <c r="AH349" s="93">
        <v>13.824999999999999</v>
      </c>
      <c r="AI349" s="14">
        <v>0.7258</v>
      </c>
      <c r="AJ349" s="14">
        <v>0.62670000000000003</v>
      </c>
      <c r="AK349" s="14">
        <v>0.8276</v>
      </c>
      <c r="AL349" s="14">
        <v>0.40699999999999997</v>
      </c>
      <c r="AM349" s="15">
        <v>0.64539999999999997</v>
      </c>
      <c r="AN349" s="114"/>
      <c r="AO349" s="114"/>
      <c r="AP349" s="114"/>
      <c r="AQ349" s="94">
        <v>43783</v>
      </c>
      <c r="AR349" s="95">
        <v>78.900000000000006</v>
      </c>
      <c r="AS349" s="96">
        <v>12.3</v>
      </c>
      <c r="AT349" s="115">
        <f t="shared" si="26"/>
        <v>91.2</v>
      </c>
      <c r="AU349" s="83">
        <f t="shared" si="30"/>
        <v>-1.9499999999999886</v>
      </c>
      <c r="AV349" s="84">
        <f t="shared" si="24"/>
        <v>139.44999999999999</v>
      </c>
      <c r="AW349" s="83">
        <f t="shared" si="25"/>
        <v>0.58189999999999031</v>
      </c>
      <c r="AX349" s="82"/>
      <c r="AY349" s="114"/>
      <c r="BC349" s="82"/>
      <c r="BE349" s="82"/>
    </row>
    <row r="350" spans="1:57" s="115" customFormat="1" ht="17.25" thickBot="1">
      <c r="A350" s="130">
        <v>43790</v>
      </c>
      <c r="B350" s="82">
        <v>106.05</v>
      </c>
      <c r="C350" s="82">
        <v>11.79</v>
      </c>
      <c r="D350" s="82">
        <f>C350+B350</f>
        <v>117.84</v>
      </c>
      <c r="E350" s="83">
        <f t="shared" si="27"/>
        <v>-5.0099999999999909</v>
      </c>
      <c r="F350" s="84">
        <v>46.995699999999999</v>
      </c>
      <c r="G350" s="82">
        <f t="shared" si="28"/>
        <v>-1.2543000000000006</v>
      </c>
      <c r="H350" s="85">
        <f t="shared" si="31"/>
        <v>164.8357</v>
      </c>
      <c r="I350" s="83">
        <f t="shared" si="29"/>
        <v>-6.2642999999999915</v>
      </c>
      <c r="J350" s="130">
        <v>43791</v>
      </c>
      <c r="K350" s="84">
        <v>73.94</v>
      </c>
      <c r="L350" s="84">
        <v>134.1</v>
      </c>
      <c r="M350" s="86"/>
      <c r="N350" s="87"/>
      <c r="O350" s="87"/>
      <c r="P350" s="88"/>
      <c r="Q350" s="87"/>
      <c r="R350" s="137"/>
      <c r="S350" s="138"/>
      <c r="T350" s="449">
        <v>2019</v>
      </c>
      <c r="U350" s="450">
        <v>2020</v>
      </c>
      <c r="V350" s="516"/>
      <c r="W350" s="130"/>
      <c r="X350" s="91">
        <v>0.88959999999999995</v>
      </c>
      <c r="Y350" s="14"/>
      <c r="Z350" s="14"/>
      <c r="AA350" s="14"/>
      <c r="AB350" s="14"/>
      <c r="AC350" s="14"/>
      <c r="AD350" s="130">
        <v>43791</v>
      </c>
      <c r="AE350" s="92">
        <v>14.231</v>
      </c>
      <c r="AF350" s="92">
        <v>95.683999999999997</v>
      </c>
      <c r="AG350" s="92">
        <v>10.153499999999999</v>
      </c>
      <c r="AH350" s="93">
        <v>13.615</v>
      </c>
      <c r="AI350" s="14">
        <v>0.73939999999999995</v>
      </c>
      <c r="AJ350" s="14">
        <v>0.65469999999999995</v>
      </c>
      <c r="AK350" s="14">
        <v>0.83950000000000002</v>
      </c>
      <c r="AL350" s="14">
        <v>0.41889999999999999</v>
      </c>
      <c r="AM350" s="15">
        <v>0.63560000000000005</v>
      </c>
      <c r="AN350" s="114"/>
      <c r="AO350" s="114"/>
      <c r="AP350" s="114"/>
      <c r="AQ350" s="94">
        <v>43790</v>
      </c>
      <c r="AR350" s="95">
        <v>71.599999999999994</v>
      </c>
      <c r="AS350" s="96">
        <v>10.8</v>
      </c>
      <c r="AT350" s="115">
        <f t="shared" si="26"/>
        <v>82.399999999999991</v>
      </c>
      <c r="AU350" s="83">
        <f t="shared" si="30"/>
        <v>-8.8000000000000114</v>
      </c>
      <c r="AV350" s="84">
        <f t="shared" si="24"/>
        <v>129.39569999999998</v>
      </c>
      <c r="AW350" s="83">
        <f t="shared" si="25"/>
        <v>-10.054300000000012</v>
      </c>
      <c r="AX350" s="82"/>
      <c r="AY350" s="114"/>
      <c r="BC350" s="82"/>
      <c r="BE350" s="82"/>
    </row>
    <row r="351" spans="1:57" s="115" customFormat="1" ht="17.25" thickBot="1">
      <c r="A351" s="130">
        <v>43797</v>
      </c>
      <c r="B351" s="82">
        <v>97.31</v>
      </c>
      <c r="C351" s="82">
        <v>14.47</v>
      </c>
      <c r="D351" s="82">
        <f t="shared" ref="D351:D390" si="32">C351+B351</f>
        <v>111.78</v>
      </c>
      <c r="E351" s="83">
        <f t="shared" si="27"/>
        <v>-6.0600000000000023</v>
      </c>
      <c r="F351" s="84">
        <v>43.321199999999997</v>
      </c>
      <c r="G351" s="82">
        <f t="shared" si="28"/>
        <v>-3.6745000000000019</v>
      </c>
      <c r="H351" s="85">
        <f t="shared" si="31"/>
        <v>155.10120000000001</v>
      </c>
      <c r="I351" s="83">
        <f t="shared" si="29"/>
        <v>-9.734499999999997</v>
      </c>
      <c r="J351" s="130">
        <v>43798</v>
      </c>
      <c r="K351" s="84">
        <v>72.95</v>
      </c>
      <c r="L351" s="84">
        <v>132.31</v>
      </c>
      <c r="M351" s="86"/>
      <c r="N351" s="87"/>
      <c r="O351" s="87"/>
      <c r="P351" s="88"/>
      <c r="Q351" s="87"/>
      <c r="R351" s="137"/>
      <c r="S351" s="138"/>
      <c r="T351" s="451">
        <v>122.05</v>
      </c>
      <c r="U351" s="452">
        <v>130.63</v>
      </c>
      <c r="V351" s="517"/>
      <c r="W351" s="130"/>
      <c r="X351" s="91">
        <v>0.88959999999999995</v>
      </c>
      <c r="Y351" s="14"/>
      <c r="Z351" s="14"/>
      <c r="AA351" s="14"/>
      <c r="AB351" s="14"/>
      <c r="AC351" s="14"/>
      <c r="AD351" s="130">
        <v>43798</v>
      </c>
      <c r="AE351" s="92">
        <v>13.545</v>
      </c>
      <c r="AF351" s="92">
        <v>95.554000000000002</v>
      </c>
      <c r="AG351" s="92">
        <v>9.6635000000000009</v>
      </c>
      <c r="AH351" s="93">
        <v>13.545</v>
      </c>
      <c r="AI351" s="14">
        <v>0.72950000000000004</v>
      </c>
      <c r="AJ351" s="14">
        <v>0.62319999999999998</v>
      </c>
      <c r="AK351" s="14">
        <v>0.83840000000000003</v>
      </c>
      <c r="AL351" s="14">
        <v>0.3987</v>
      </c>
      <c r="AM351" s="15">
        <v>0.63229999999999997</v>
      </c>
      <c r="AN351" s="114"/>
      <c r="AO351" s="114"/>
      <c r="AP351" s="114"/>
      <c r="AQ351" s="94">
        <v>43797</v>
      </c>
      <c r="AR351" s="95">
        <v>69.5</v>
      </c>
      <c r="AS351" s="96">
        <v>14.5</v>
      </c>
      <c r="AT351" s="115">
        <f t="shared" si="26"/>
        <v>84</v>
      </c>
      <c r="AU351" s="83">
        <f t="shared" si="30"/>
        <v>1.6000000000000085</v>
      </c>
      <c r="AV351" s="84">
        <f t="shared" si="24"/>
        <v>127.3212</v>
      </c>
      <c r="AW351" s="83">
        <f t="shared" si="25"/>
        <v>-2.074499999999972</v>
      </c>
      <c r="AX351" s="82"/>
      <c r="AY351" s="114"/>
      <c r="BC351" s="82"/>
      <c r="BE351" s="82"/>
    </row>
    <row r="352" spans="1:57" s="115" customFormat="1" ht="17.25" thickBot="1">
      <c r="A352" s="130">
        <v>43805</v>
      </c>
      <c r="B352" s="82">
        <v>86.15</v>
      </c>
      <c r="C352" s="82">
        <v>12.6</v>
      </c>
      <c r="D352" s="82">
        <f t="shared" si="32"/>
        <v>98.75</v>
      </c>
      <c r="E352" s="83">
        <f t="shared" si="27"/>
        <v>-13.030000000000001</v>
      </c>
      <c r="F352" s="84">
        <v>46.8</v>
      </c>
      <c r="G352" s="82">
        <f t="shared" si="28"/>
        <v>3.4787999999999997</v>
      </c>
      <c r="H352" s="85">
        <f t="shared" si="31"/>
        <v>145.55000000000001</v>
      </c>
      <c r="I352" s="83">
        <f t="shared" si="28"/>
        <v>-9.5511999999999944</v>
      </c>
      <c r="J352" s="130">
        <v>43805</v>
      </c>
      <c r="K352" s="84">
        <v>71.25</v>
      </c>
      <c r="L352" s="84">
        <v>129.22</v>
      </c>
      <c r="M352" s="86"/>
      <c r="N352" s="87"/>
      <c r="O352" s="87"/>
      <c r="P352" s="88"/>
      <c r="Q352" s="87"/>
      <c r="R352" s="137"/>
      <c r="S352" s="138"/>
      <c r="T352" s="451">
        <v>123.64</v>
      </c>
      <c r="U352" s="452">
        <v>130.24</v>
      </c>
      <c r="V352" s="517"/>
      <c r="W352" s="130"/>
      <c r="X352" s="91">
        <v>0.90980000000000005</v>
      </c>
      <c r="Y352" s="14"/>
      <c r="Z352" s="14"/>
      <c r="AA352" s="14"/>
      <c r="AB352" s="14"/>
      <c r="AC352" s="14"/>
      <c r="AD352" s="130">
        <v>43805</v>
      </c>
      <c r="AE352" s="92">
        <v>13.279</v>
      </c>
      <c r="AF352" s="92">
        <v>95.323999999999998</v>
      </c>
      <c r="AG352" s="92">
        <v>10.3935</v>
      </c>
      <c r="AH352" s="93">
        <v>10.7</v>
      </c>
      <c r="AI352" s="14">
        <v>0.71509999999999996</v>
      </c>
      <c r="AJ352" s="14">
        <v>0.6109</v>
      </c>
      <c r="AK352" s="14">
        <v>0.83640000000000003</v>
      </c>
      <c r="AL352" s="14">
        <v>0.42880000000000001</v>
      </c>
      <c r="AM352" s="15">
        <v>0.4995</v>
      </c>
      <c r="AN352" s="114"/>
      <c r="AO352" s="114"/>
      <c r="AP352" s="114"/>
      <c r="AQ352" s="94">
        <v>43805</v>
      </c>
      <c r="AR352" s="95">
        <v>63.25</v>
      </c>
      <c r="AS352" s="96">
        <v>12.6</v>
      </c>
      <c r="AT352" s="115">
        <f t="shared" si="26"/>
        <v>75.849999999999994</v>
      </c>
      <c r="AU352" s="83">
        <f t="shared" si="30"/>
        <v>-8.1500000000000057</v>
      </c>
      <c r="AV352" s="84">
        <f t="shared" si="24"/>
        <v>122.64999999999999</v>
      </c>
      <c r="AW352" s="83">
        <f t="shared" si="25"/>
        <v>-4.6712000000000131</v>
      </c>
      <c r="AX352" s="82"/>
      <c r="AY352" s="114"/>
      <c r="BC352" s="82"/>
      <c r="BE352" s="82"/>
    </row>
    <row r="353" spans="1:57" s="115" customFormat="1" ht="17.25" thickBot="1">
      <c r="A353" s="130">
        <v>43811</v>
      </c>
      <c r="B353" s="82">
        <v>82.45</v>
      </c>
      <c r="C353" s="82">
        <v>11.44</v>
      </c>
      <c r="D353" s="82">
        <f t="shared" si="32"/>
        <v>93.89</v>
      </c>
      <c r="E353" s="83">
        <f t="shared" si="27"/>
        <v>-4.8599999999999994</v>
      </c>
      <c r="F353" s="84">
        <v>45.889200000000002</v>
      </c>
      <c r="G353" s="82">
        <f t="shared" si="28"/>
        <v>-0.91079999999999472</v>
      </c>
      <c r="H353" s="85">
        <f t="shared" si="31"/>
        <v>139.7792</v>
      </c>
      <c r="I353" s="83">
        <f t="shared" si="28"/>
        <v>-5.7708000000000084</v>
      </c>
      <c r="J353" s="130">
        <v>43812</v>
      </c>
      <c r="K353" s="84">
        <v>71.680000000000007</v>
      </c>
      <c r="L353" s="84">
        <v>130</v>
      </c>
      <c r="M353" s="86"/>
      <c r="N353" s="87"/>
      <c r="O353" s="87"/>
      <c r="P353" s="88"/>
      <c r="Q353" s="87"/>
      <c r="R353" s="137"/>
      <c r="S353" s="138"/>
      <c r="T353" s="451">
        <v>122.68</v>
      </c>
      <c r="U353" s="452">
        <v>131.19</v>
      </c>
      <c r="V353" s="517"/>
      <c r="W353" s="130"/>
      <c r="X353" s="91">
        <v>0.87429999999999997</v>
      </c>
      <c r="Y353" s="14"/>
      <c r="Z353" s="14"/>
      <c r="AA353" s="14"/>
      <c r="AB353" s="14"/>
      <c r="AC353" s="14"/>
      <c r="AD353" s="130">
        <v>43812</v>
      </c>
      <c r="AE353" s="92">
        <v>13.927</v>
      </c>
      <c r="AF353" s="92">
        <v>95.423000000000002</v>
      </c>
      <c r="AG353" s="92">
        <v>11.1335</v>
      </c>
      <c r="AH353" s="93">
        <v>9.52</v>
      </c>
      <c r="AI353" s="14">
        <v>0.71679999999999999</v>
      </c>
      <c r="AJ353" s="14">
        <v>0.64070000000000005</v>
      </c>
      <c r="AK353" s="14">
        <v>0.83720000000000006</v>
      </c>
      <c r="AL353" s="14">
        <v>0.45939999999999998</v>
      </c>
      <c r="AM353" s="15">
        <v>0.44440000000000002</v>
      </c>
      <c r="AN353" s="114"/>
      <c r="AO353" s="114"/>
      <c r="AP353" s="114"/>
      <c r="AQ353" s="94">
        <v>43811</v>
      </c>
      <c r="AR353" s="95">
        <v>59.2</v>
      </c>
      <c r="AS353" s="96">
        <v>11.3</v>
      </c>
      <c r="AT353" s="115">
        <f t="shared" si="26"/>
        <v>70.5</v>
      </c>
      <c r="AU353" s="83">
        <f t="shared" si="30"/>
        <v>-5.3499999999999943</v>
      </c>
      <c r="AV353" s="84">
        <f t="shared" si="24"/>
        <v>116.3892</v>
      </c>
      <c r="AW353" s="83">
        <f t="shared" si="25"/>
        <v>-6.260799999999989</v>
      </c>
      <c r="AX353" s="82"/>
      <c r="AY353" s="114"/>
      <c r="BC353" s="82"/>
      <c r="BE353" s="82"/>
    </row>
    <row r="354" spans="1:57" s="115" customFormat="1" ht="17.25" thickBot="1">
      <c r="A354" s="130">
        <v>43817</v>
      </c>
      <c r="B354" s="82">
        <v>84</v>
      </c>
      <c r="C354" s="82">
        <v>16.89</v>
      </c>
      <c r="D354" s="82">
        <f t="shared" si="32"/>
        <v>100.89</v>
      </c>
      <c r="E354" s="83">
        <f t="shared" si="27"/>
        <v>7</v>
      </c>
      <c r="F354" s="84">
        <v>45.007599999999996</v>
      </c>
      <c r="G354" s="82">
        <f t="shared" si="28"/>
        <v>-0.88160000000000593</v>
      </c>
      <c r="H354" s="85">
        <f t="shared" si="31"/>
        <v>145.89760000000001</v>
      </c>
      <c r="I354" s="83">
        <f t="shared" si="28"/>
        <v>6.1184000000000083</v>
      </c>
      <c r="J354" s="130">
        <v>43819</v>
      </c>
      <c r="K354" s="84">
        <v>72.28</v>
      </c>
      <c r="L354" s="84">
        <v>132.34</v>
      </c>
      <c r="M354" s="86"/>
      <c r="N354" s="87"/>
      <c r="O354" s="87"/>
      <c r="P354" s="88"/>
      <c r="Q354" s="87"/>
      <c r="R354" s="137"/>
      <c r="S354" s="138"/>
      <c r="T354" s="451">
        <v>126.36</v>
      </c>
      <c r="U354" s="452">
        <v>135.26</v>
      </c>
      <c r="V354" s="517"/>
      <c r="W354" s="130"/>
      <c r="X354" s="91">
        <v>0.89649999999999996</v>
      </c>
      <c r="Y354" s="14"/>
      <c r="Z354" s="14"/>
      <c r="AA354" s="14"/>
      <c r="AB354" s="14"/>
      <c r="AC354" s="14"/>
      <c r="AD354" s="130">
        <v>43819</v>
      </c>
      <c r="AE354" s="92">
        <v>14.379</v>
      </c>
      <c r="AF354" s="92">
        <v>95.558000000000007</v>
      </c>
      <c r="AG354" s="92">
        <v>10.923500000000001</v>
      </c>
      <c r="AH354" s="93">
        <v>8.74</v>
      </c>
      <c r="AI354" s="14">
        <v>0.70779999999999998</v>
      </c>
      <c r="AJ354" s="14"/>
      <c r="AK354" s="14"/>
      <c r="AL354" s="14"/>
      <c r="AM354" s="15"/>
      <c r="AN354" s="114"/>
      <c r="AO354" s="114"/>
      <c r="AP354" s="114"/>
      <c r="AQ354" s="94">
        <v>43818</v>
      </c>
      <c r="AR354" s="95">
        <v>57.65</v>
      </c>
      <c r="AS354" s="96">
        <v>16.739999999999998</v>
      </c>
      <c r="AT354" s="115">
        <f t="shared" si="26"/>
        <v>74.39</v>
      </c>
      <c r="AU354" s="83">
        <f t="shared" si="30"/>
        <v>3.8900000000000006</v>
      </c>
      <c r="AV354" s="84">
        <f t="shared" si="24"/>
        <v>119.3976</v>
      </c>
      <c r="AW354" s="83">
        <f t="shared" si="25"/>
        <v>3.0083999999999946</v>
      </c>
      <c r="AX354" s="82"/>
      <c r="AY354" s="114"/>
      <c r="BC354" s="82"/>
      <c r="BE354" s="82"/>
    </row>
    <row r="355" spans="1:57" s="115" customFormat="1" ht="17.25" thickBot="1">
      <c r="A355" s="130">
        <v>43824</v>
      </c>
      <c r="B355" s="82">
        <v>73.59</v>
      </c>
      <c r="C355" s="82">
        <v>14.36</v>
      </c>
      <c r="D355" s="82">
        <f t="shared" si="32"/>
        <v>87.95</v>
      </c>
      <c r="E355" s="83">
        <f t="shared" si="27"/>
        <v>-12.939999999999998</v>
      </c>
      <c r="F355" s="84">
        <v>42.908999999999999</v>
      </c>
      <c r="G355" s="82">
        <f t="shared" si="28"/>
        <v>-2.0985999999999976</v>
      </c>
      <c r="H355" s="85">
        <f t="shared" si="31"/>
        <v>130.85900000000001</v>
      </c>
      <c r="I355" s="83">
        <f t="shared" si="28"/>
        <v>-15.038600000000002</v>
      </c>
      <c r="J355" s="130">
        <v>43826</v>
      </c>
      <c r="K355" s="84">
        <v>70.489999999999995</v>
      </c>
      <c r="L355" s="84">
        <v>129.06</v>
      </c>
      <c r="M355" s="86"/>
      <c r="N355" s="87"/>
      <c r="O355" s="87"/>
      <c r="P355" s="88"/>
      <c r="Q355" s="87"/>
      <c r="R355" s="143"/>
      <c r="S355" s="144"/>
      <c r="T355" s="509">
        <v>124.81</v>
      </c>
      <c r="U355" s="510">
        <v>134.79</v>
      </c>
      <c r="V355" s="517"/>
      <c r="W355" s="130"/>
      <c r="X355" s="91">
        <v>0.88280000000000003</v>
      </c>
      <c r="Y355" s="14"/>
      <c r="Z355" s="14"/>
      <c r="AA355" s="14"/>
      <c r="AB355" s="14"/>
      <c r="AC355" s="14"/>
      <c r="AD355" s="130">
        <v>43826</v>
      </c>
      <c r="AE355" s="92">
        <v>14.327999999999999</v>
      </c>
      <c r="AF355" s="92">
        <v>95.265000000000001</v>
      </c>
      <c r="AG355" s="92">
        <v>10.923500000000001</v>
      </c>
      <c r="AH355" s="93">
        <v>8.5399999999999991</v>
      </c>
      <c r="AI355" s="14">
        <v>0.70489999999999997</v>
      </c>
      <c r="AJ355" s="14"/>
      <c r="AK355" s="14"/>
      <c r="AL355" s="14"/>
      <c r="AM355" s="15"/>
      <c r="AN355" s="114"/>
      <c r="AO355" s="114"/>
      <c r="AP355" s="114"/>
      <c r="AQ355" s="94">
        <v>43825</v>
      </c>
      <c r="AR355" s="95">
        <v>47.8</v>
      </c>
      <c r="AS355" s="96">
        <v>15</v>
      </c>
      <c r="AT355" s="115">
        <f t="shared" si="26"/>
        <v>62.8</v>
      </c>
      <c r="AU355" s="83">
        <f t="shared" si="30"/>
        <v>-11.590000000000003</v>
      </c>
      <c r="AV355" s="84"/>
      <c r="AW355" s="83"/>
      <c r="AX355" s="82"/>
      <c r="AY355" s="114"/>
      <c r="BC355" s="82"/>
      <c r="BE355" s="82"/>
    </row>
    <row r="356" spans="1:57" s="113" customFormat="1" ht="17.25" thickBot="1">
      <c r="A356" s="145">
        <v>43832</v>
      </c>
      <c r="B356" s="101">
        <v>73.75</v>
      </c>
      <c r="C356" s="101">
        <v>16.34</v>
      </c>
      <c r="D356" s="101">
        <f t="shared" si="32"/>
        <v>90.09</v>
      </c>
      <c r="E356" s="102">
        <f t="shared" si="27"/>
        <v>2.1400000000000006</v>
      </c>
      <c r="F356" s="103">
        <v>37.83</v>
      </c>
      <c r="G356" s="101">
        <f t="shared" si="28"/>
        <v>-5.0790000000000006</v>
      </c>
      <c r="H356" s="104">
        <f t="shared" si="31"/>
        <v>127.92</v>
      </c>
      <c r="I356" s="102">
        <f t="shared" si="28"/>
        <v>-2.9390000000000072</v>
      </c>
      <c r="J356" s="145">
        <v>43833</v>
      </c>
      <c r="K356" s="103">
        <v>71.349999999999994</v>
      </c>
      <c r="L356" s="103">
        <v>130.63</v>
      </c>
      <c r="M356" s="146"/>
      <c r="N356" s="147"/>
      <c r="O356" s="147"/>
      <c r="P356" s="148"/>
      <c r="Q356" s="147"/>
      <c r="R356" s="149"/>
      <c r="S356" s="150"/>
      <c r="T356" s="511">
        <v>129.44999999999999</v>
      </c>
      <c r="U356" s="512">
        <v>123.25</v>
      </c>
      <c r="V356" s="518"/>
      <c r="W356" s="145"/>
      <c r="X356" s="106">
        <v>0.88549999999999995</v>
      </c>
      <c r="Y356" s="26"/>
      <c r="Z356" s="26"/>
      <c r="AA356" s="26"/>
      <c r="AB356" s="26"/>
      <c r="AC356" s="26"/>
      <c r="AD356" s="145">
        <v>43833</v>
      </c>
      <c r="AE356" s="107">
        <v>13.952999999999999</v>
      </c>
      <c r="AF356" s="107">
        <v>97.304699999999997</v>
      </c>
      <c r="AG356" s="107">
        <v>10.9735</v>
      </c>
      <c r="AH356" s="108">
        <v>8.4</v>
      </c>
      <c r="AI356" s="26">
        <v>0.71350000000000002</v>
      </c>
      <c r="AJ356" s="26">
        <v>0.63759999999999994</v>
      </c>
      <c r="AK356" s="26">
        <v>0.83979999999999999</v>
      </c>
      <c r="AL356" s="26">
        <v>0.4587</v>
      </c>
      <c r="AM356" s="27">
        <v>0.3921</v>
      </c>
      <c r="AN356" s="105"/>
      <c r="AO356" s="105"/>
      <c r="AP356" s="105"/>
      <c r="AQ356" s="145">
        <v>43832</v>
      </c>
      <c r="AR356" s="110">
        <v>49.45</v>
      </c>
      <c r="AS356" s="111">
        <v>16.3</v>
      </c>
      <c r="AT356" s="113">
        <f t="shared" si="26"/>
        <v>65.75</v>
      </c>
      <c r="AU356" s="102">
        <f t="shared" si="30"/>
        <v>2.9500000000000028</v>
      </c>
      <c r="AV356" s="103"/>
      <c r="AW356" s="102"/>
      <c r="AX356" s="101"/>
      <c r="AY356" s="105"/>
      <c r="BC356" s="101"/>
      <c r="BE356" s="101"/>
    </row>
    <row r="357" spans="1:57" s="115" customFormat="1" ht="17.25" thickBot="1">
      <c r="A357" s="130">
        <v>43838</v>
      </c>
      <c r="B357" s="82">
        <v>70.72999999999999</v>
      </c>
      <c r="C357" s="82">
        <v>15.03</v>
      </c>
      <c r="D357" s="82">
        <f t="shared" si="32"/>
        <v>85.759999999999991</v>
      </c>
      <c r="E357" s="83">
        <f t="shared" si="27"/>
        <v>-4.3300000000000125</v>
      </c>
      <c r="F357" s="84">
        <v>36.974000000000004</v>
      </c>
      <c r="G357" s="82">
        <f t="shared" si="28"/>
        <v>-0.85599999999999454</v>
      </c>
      <c r="H357" s="85">
        <f t="shared" si="31"/>
        <v>122.73399999999999</v>
      </c>
      <c r="I357" s="83">
        <f t="shared" si="28"/>
        <v>-5.186000000000007</v>
      </c>
      <c r="J357" s="130">
        <v>43840</v>
      </c>
      <c r="K357" s="84">
        <v>71.13</v>
      </c>
      <c r="L357" s="84">
        <v>130.24</v>
      </c>
      <c r="M357" s="86"/>
      <c r="N357" s="87"/>
      <c r="O357" s="87"/>
      <c r="P357" s="88"/>
      <c r="Q357" s="87"/>
      <c r="R357" s="137"/>
      <c r="S357" s="138"/>
      <c r="T357" s="451">
        <v>129.08000000000001</v>
      </c>
      <c r="U357" s="452">
        <v>115.5</v>
      </c>
      <c r="V357" s="517"/>
      <c r="W357" s="130"/>
      <c r="X357" s="91">
        <f>X358-0.32%</f>
        <v>0.91390000000000005</v>
      </c>
      <c r="Y357" s="14"/>
      <c r="Z357" s="14"/>
      <c r="AA357" s="14"/>
      <c r="AB357" s="14"/>
      <c r="AC357" s="14"/>
      <c r="AD357" s="130">
        <v>43840</v>
      </c>
      <c r="AE357" s="92">
        <v>13.891999999999999</v>
      </c>
      <c r="AF357" s="92">
        <v>97.668999999999997</v>
      </c>
      <c r="AG357" s="92">
        <v>10.278499999999999</v>
      </c>
      <c r="AH357" s="93">
        <v>8.4</v>
      </c>
      <c r="AI357" s="14">
        <v>0.71519999999999995</v>
      </c>
      <c r="AJ357" s="14">
        <v>0.63480000000000003</v>
      </c>
      <c r="AK357" s="14">
        <v>0.84289999999999998</v>
      </c>
      <c r="AL357" s="14">
        <v>0.42970000000000003</v>
      </c>
      <c r="AM357" s="15">
        <v>0.3921</v>
      </c>
      <c r="AN357" s="114"/>
      <c r="AO357" s="114"/>
      <c r="AP357" s="114"/>
      <c r="AQ357" s="130">
        <v>43839</v>
      </c>
      <c r="AR357" s="95">
        <v>47.2</v>
      </c>
      <c r="AS357" s="96">
        <v>14.4</v>
      </c>
      <c r="AT357" s="115">
        <f t="shared" si="26"/>
        <v>61.6</v>
      </c>
      <c r="AU357" s="83">
        <f t="shared" si="30"/>
        <v>-4.1499999999999986</v>
      </c>
      <c r="AV357" s="84"/>
      <c r="AW357" s="83"/>
      <c r="AX357" s="82"/>
      <c r="AY357" s="114"/>
      <c r="BC357" s="82"/>
      <c r="BE357" s="82"/>
    </row>
    <row r="358" spans="1:57" s="115" customFormat="1" ht="17.25" thickBot="1">
      <c r="A358" s="130">
        <v>43845</v>
      </c>
      <c r="B358" s="82">
        <v>66.5</v>
      </c>
      <c r="C358" s="82">
        <v>13.7</v>
      </c>
      <c r="D358" s="82">
        <f t="shared" si="32"/>
        <v>80.2</v>
      </c>
      <c r="E358" s="83">
        <f t="shared" si="27"/>
        <v>-5.5599999999999881</v>
      </c>
      <c r="F358" s="84">
        <v>34.918900000000001</v>
      </c>
      <c r="G358" s="82">
        <f t="shared" si="28"/>
        <v>-2.055100000000003</v>
      </c>
      <c r="H358" s="85">
        <f t="shared" si="31"/>
        <v>115.1189</v>
      </c>
      <c r="I358" s="83">
        <f t="shared" si="28"/>
        <v>-7.6150999999999982</v>
      </c>
      <c r="J358" s="130">
        <v>43847</v>
      </c>
      <c r="K358" s="84">
        <v>71.650000000000006</v>
      </c>
      <c r="L358" s="84">
        <v>131.19</v>
      </c>
      <c r="M358" s="86"/>
      <c r="N358" s="87"/>
      <c r="O358" s="87"/>
      <c r="P358" s="88"/>
      <c r="Q358" s="87"/>
      <c r="R358" s="137"/>
      <c r="S358" s="138"/>
      <c r="T358" s="451">
        <v>128.62</v>
      </c>
      <c r="U358" s="452">
        <v>116.84</v>
      </c>
      <c r="V358" s="517"/>
      <c r="W358" s="130"/>
      <c r="X358" s="91">
        <v>0.91710000000000003</v>
      </c>
      <c r="Y358" s="14"/>
      <c r="Z358" s="14"/>
      <c r="AA358" s="14"/>
      <c r="AB358" s="14"/>
      <c r="AC358" s="14"/>
      <c r="AD358" s="130">
        <v>43847</v>
      </c>
      <c r="AE358" s="92">
        <v>14.097</v>
      </c>
      <c r="AF358" s="92">
        <v>97.024000000000001</v>
      </c>
      <c r="AG358" s="92">
        <v>10.9985</v>
      </c>
      <c r="AH358" s="93">
        <v>9.07</v>
      </c>
      <c r="AI358" s="14">
        <v>0.71650000000000003</v>
      </c>
      <c r="AJ358" s="14"/>
      <c r="AK358" s="14"/>
      <c r="AL358" s="14"/>
      <c r="AM358" s="15"/>
      <c r="AN358" s="114"/>
      <c r="AO358" s="114"/>
      <c r="AP358" s="114"/>
      <c r="AQ358" s="130">
        <v>43846</v>
      </c>
      <c r="AR358" s="95">
        <v>48.65</v>
      </c>
      <c r="AS358" s="96">
        <v>11.95</v>
      </c>
      <c r="AT358" s="115">
        <f t="shared" si="26"/>
        <v>60.599999999999994</v>
      </c>
      <c r="AU358" s="83">
        <f t="shared" si="30"/>
        <v>-1.0000000000000071</v>
      </c>
      <c r="AV358" s="84"/>
      <c r="AW358" s="83"/>
      <c r="AX358" s="82"/>
      <c r="AY358" s="114"/>
      <c r="BC358" s="82"/>
      <c r="BE358" s="82"/>
    </row>
    <row r="359" spans="1:57" s="115" customFormat="1" ht="17.25" thickBot="1">
      <c r="A359" s="130">
        <v>43871</v>
      </c>
      <c r="B359" s="82">
        <v>73.650000000000006</v>
      </c>
      <c r="C359" s="82">
        <v>17.96</v>
      </c>
      <c r="D359" s="82">
        <f t="shared" si="32"/>
        <v>91.610000000000014</v>
      </c>
      <c r="E359" s="83">
        <f t="shared" si="27"/>
        <v>11.410000000000011</v>
      </c>
      <c r="F359" s="84">
        <v>68.557400000000001</v>
      </c>
      <c r="G359" s="82">
        <f t="shared" si="28"/>
        <v>33.638500000000001</v>
      </c>
      <c r="H359" s="85">
        <f t="shared" si="31"/>
        <v>160.16740000000001</v>
      </c>
      <c r="I359" s="83">
        <f t="shared" si="28"/>
        <v>45.048500000000018</v>
      </c>
      <c r="J359" s="130">
        <v>43854</v>
      </c>
      <c r="K359" s="84">
        <v>73.88</v>
      </c>
      <c r="L359" s="84">
        <v>135.26</v>
      </c>
      <c r="M359" s="86"/>
      <c r="N359" s="87"/>
      <c r="O359" s="87"/>
      <c r="P359" s="88"/>
      <c r="Q359" s="87"/>
      <c r="R359" s="137"/>
      <c r="S359" s="138"/>
      <c r="T359" s="451">
        <v>130.53</v>
      </c>
      <c r="U359" s="452">
        <v>121.61</v>
      </c>
      <c r="V359" s="517"/>
      <c r="W359" s="130"/>
      <c r="X359" s="91"/>
      <c r="Y359" s="14"/>
      <c r="Z359" s="14"/>
      <c r="AA359" s="14"/>
      <c r="AB359" s="14"/>
      <c r="AC359" s="14"/>
      <c r="AD359" s="130">
        <v>43854</v>
      </c>
      <c r="AE359" s="92">
        <v>12.744</v>
      </c>
      <c r="AF359" s="92">
        <v>86.988500000000002</v>
      </c>
      <c r="AG359" s="92">
        <v>10.013500000000001</v>
      </c>
      <c r="AH359" s="93">
        <v>12.33</v>
      </c>
      <c r="AI359" s="14">
        <v>0.66210000000000002</v>
      </c>
      <c r="AJ359" s="14"/>
      <c r="AK359" s="14"/>
      <c r="AL359" s="14"/>
      <c r="AM359" s="15"/>
      <c r="AN359" s="114"/>
      <c r="AO359" s="114"/>
      <c r="AP359" s="114"/>
      <c r="AQ359" s="130">
        <v>43867</v>
      </c>
      <c r="AR359" s="95">
        <v>46.4</v>
      </c>
      <c r="AS359" s="96">
        <v>14.7</v>
      </c>
      <c r="AT359" s="115">
        <f t="shared" si="26"/>
        <v>61.099999999999994</v>
      </c>
      <c r="AU359" s="83">
        <f t="shared" si="30"/>
        <v>0.5</v>
      </c>
      <c r="AV359" s="84"/>
      <c r="AW359" s="83"/>
      <c r="AX359" s="82"/>
      <c r="AY359" s="114"/>
      <c r="BC359" s="82"/>
      <c r="BE359" s="82"/>
    </row>
    <row r="360" spans="1:57" s="115" customFormat="1" ht="17.25" thickBot="1">
      <c r="A360" s="130">
        <v>43880</v>
      </c>
      <c r="B360" s="82">
        <v>74.319999999999993</v>
      </c>
      <c r="C360" s="82">
        <v>19.899999999999999</v>
      </c>
      <c r="D360" s="82">
        <f t="shared" si="32"/>
        <v>94.22</v>
      </c>
      <c r="E360" s="83">
        <f t="shared" si="27"/>
        <v>2.6099999999999852</v>
      </c>
      <c r="F360" s="84">
        <v>71.215000000000003</v>
      </c>
      <c r="G360" s="82">
        <f t="shared" si="28"/>
        <v>2.6576000000000022</v>
      </c>
      <c r="H360" s="85">
        <f t="shared" si="31"/>
        <v>165.435</v>
      </c>
      <c r="I360" s="83">
        <f t="shared" si="28"/>
        <v>5.2675999999999874</v>
      </c>
      <c r="J360" s="130">
        <v>43861</v>
      </c>
      <c r="K360" s="84">
        <v>73.62</v>
      </c>
      <c r="L360" s="84">
        <v>134.79</v>
      </c>
      <c r="M360" s="86"/>
      <c r="N360" s="87"/>
      <c r="O360" s="87"/>
      <c r="P360" s="88"/>
      <c r="Q360" s="87"/>
      <c r="R360" s="137"/>
      <c r="S360" s="138"/>
      <c r="T360" s="451">
        <v>129.31</v>
      </c>
      <c r="U360" s="452">
        <v>127.79</v>
      </c>
      <c r="V360" s="517"/>
      <c r="W360" s="130"/>
      <c r="X360" s="91">
        <v>0.78939999999999999</v>
      </c>
      <c r="Y360" s="14"/>
      <c r="Z360" s="14"/>
      <c r="AA360" s="14"/>
      <c r="AB360" s="14"/>
      <c r="AC360" s="14"/>
      <c r="AD360" s="130">
        <v>43861</v>
      </c>
      <c r="AE360" s="92">
        <v>11.872999999999999</v>
      </c>
      <c r="AF360" s="92">
        <v>82.298500000000004</v>
      </c>
      <c r="AG360" s="92">
        <v>9.0414999999999992</v>
      </c>
      <c r="AH360" s="93">
        <v>12.076000000000001</v>
      </c>
      <c r="AI360" s="14">
        <v>0.62980000000000003</v>
      </c>
      <c r="AJ360" s="14"/>
      <c r="AK360" s="14"/>
      <c r="AL360" s="14"/>
      <c r="AM360" s="15"/>
      <c r="AN360" s="114"/>
      <c r="AO360" s="114"/>
      <c r="AP360" s="114"/>
      <c r="AQ360" s="130">
        <v>43874</v>
      </c>
      <c r="AR360" s="95">
        <v>52.7</v>
      </c>
      <c r="AS360" s="96">
        <v>17.2</v>
      </c>
      <c r="AT360" s="115">
        <f t="shared" si="26"/>
        <v>69.900000000000006</v>
      </c>
      <c r="AU360" s="83">
        <f t="shared" si="30"/>
        <v>8.8000000000000114</v>
      </c>
      <c r="AV360" s="84"/>
      <c r="AW360" s="83"/>
      <c r="AX360" s="82"/>
      <c r="AY360" s="114"/>
      <c r="BC360" s="82"/>
      <c r="BE360" s="82"/>
    </row>
    <row r="361" spans="1:57" s="115" customFormat="1" ht="17.25" thickBot="1">
      <c r="A361" s="130">
        <v>43887</v>
      </c>
      <c r="B361" s="82">
        <v>77.42</v>
      </c>
      <c r="C361" s="82">
        <v>19.12</v>
      </c>
      <c r="D361" s="82">
        <f t="shared" si="32"/>
        <v>96.54</v>
      </c>
      <c r="E361" s="83">
        <f t="shared" si="27"/>
        <v>2.3200000000000074</v>
      </c>
      <c r="F361" s="84">
        <v>61.26</v>
      </c>
      <c r="G361" s="82">
        <f t="shared" si="28"/>
        <v>-9.9550000000000054</v>
      </c>
      <c r="H361" s="85">
        <f t="shared" si="31"/>
        <v>157.80000000000001</v>
      </c>
      <c r="I361" s="83">
        <f t="shared" si="28"/>
        <v>-7.6349999999999909</v>
      </c>
      <c r="J361" s="130">
        <v>43868</v>
      </c>
      <c r="K361" s="84">
        <v>67.33</v>
      </c>
      <c r="L361" s="84">
        <v>123.25</v>
      </c>
      <c r="M361" s="86"/>
      <c r="N361" s="87"/>
      <c r="O361" s="87"/>
      <c r="P361" s="88"/>
      <c r="Q361" s="87"/>
      <c r="R361" s="137"/>
      <c r="S361" s="138"/>
      <c r="T361" s="451">
        <v>129.6</v>
      </c>
      <c r="U361" s="452">
        <v>131.19900000000001</v>
      </c>
      <c r="V361" s="517"/>
      <c r="W361" s="130"/>
      <c r="X361" s="91">
        <v>0.79420000000000002</v>
      </c>
      <c r="Y361" s="14"/>
      <c r="Z361" s="14"/>
      <c r="AA361" s="14"/>
      <c r="AB361" s="14"/>
      <c r="AC361" s="14"/>
      <c r="AD361" s="130">
        <v>43868</v>
      </c>
      <c r="AE361" s="92">
        <v>12.053000000000001</v>
      </c>
      <c r="AF361" s="92">
        <v>84.788499999999999</v>
      </c>
      <c r="AG361" s="92">
        <v>8.1504999999999992</v>
      </c>
      <c r="AH361" s="93">
        <v>12.061</v>
      </c>
      <c r="AI361" s="14">
        <v>0.63870000000000005</v>
      </c>
      <c r="AJ361" s="14">
        <v>0.54559999999999997</v>
      </c>
      <c r="AK361" s="14">
        <v>0.73340000000000005</v>
      </c>
      <c r="AL361" s="14">
        <v>0.3377</v>
      </c>
      <c r="AM361" s="15">
        <v>0.56310000000000004</v>
      </c>
      <c r="AN361" s="114"/>
      <c r="AO361" s="114"/>
      <c r="AP361" s="114"/>
      <c r="AQ361" s="130">
        <v>43881</v>
      </c>
      <c r="AR361" s="95">
        <v>55.85</v>
      </c>
      <c r="AS361" s="96">
        <v>19.8</v>
      </c>
      <c r="AT361" s="115">
        <f t="shared" si="26"/>
        <v>75.650000000000006</v>
      </c>
      <c r="AU361" s="83">
        <f t="shared" si="30"/>
        <v>5.75</v>
      </c>
      <c r="AV361" s="84"/>
      <c r="AW361" s="83"/>
      <c r="AX361" s="82"/>
      <c r="AY361" s="114"/>
      <c r="BC361" s="82"/>
      <c r="BE361" s="82"/>
    </row>
    <row r="362" spans="1:57" s="115" customFormat="1" ht="17.25" thickBot="1">
      <c r="A362" s="130">
        <v>43894</v>
      </c>
      <c r="B362" s="82">
        <v>80.81</v>
      </c>
      <c r="C362" s="82">
        <v>18.47</v>
      </c>
      <c r="D362" s="82">
        <f t="shared" si="32"/>
        <v>99.28</v>
      </c>
      <c r="E362" s="83">
        <f t="shared" si="27"/>
        <v>2.7399999999999949</v>
      </c>
      <c r="F362" s="84">
        <v>56.26</v>
      </c>
      <c r="G362" s="82">
        <f t="shared" si="28"/>
        <v>-5</v>
      </c>
      <c r="H362" s="85">
        <f t="shared" si="31"/>
        <v>155.54</v>
      </c>
      <c r="I362" s="83">
        <f t="shared" si="28"/>
        <v>-2.2600000000000193</v>
      </c>
      <c r="J362" s="130">
        <v>43875</v>
      </c>
      <c r="K362" s="84">
        <v>63.1</v>
      </c>
      <c r="L362" s="84">
        <v>115.5</v>
      </c>
      <c r="M362" s="86"/>
      <c r="N362" s="87"/>
      <c r="O362" s="87"/>
      <c r="P362" s="88"/>
      <c r="Q362" s="87"/>
      <c r="R362" s="137"/>
      <c r="S362" s="138"/>
      <c r="T362" s="451">
        <v>132.07</v>
      </c>
      <c r="U362" s="452">
        <v>130.958</v>
      </c>
      <c r="V362" s="517"/>
      <c r="W362" s="130"/>
      <c r="X362" s="91">
        <v>0.80979999999999996</v>
      </c>
      <c r="Y362" s="14"/>
      <c r="Z362" s="14"/>
      <c r="AA362" s="14"/>
      <c r="AB362" s="14"/>
      <c r="AC362" s="14"/>
      <c r="AD362" s="130">
        <v>43875</v>
      </c>
      <c r="AE362" s="92">
        <v>12.994999999999999</v>
      </c>
      <c r="AF362" s="92">
        <v>88.807500000000005</v>
      </c>
      <c r="AG362" s="92">
        <v>7.7454999999999998</v>
      </c>
      <c r="AH362" s="93">
        <v>12.061</v>
      </c>
      <c r="AI362" s="14">
        <v>0.66359999999999997</v>
      </c>
      <c r="AJ362" s="14">
        <v>0.58819999999999995</v>
      </c>
      <c r="AK362" s="14">
        <v>0.7681</v>
      </c>
      <c r="AL362" s="14">
        <v>0.32100000000000001</v>
      </c>
      <c r="AM362" s="15">
        <v>0.56310000000000004</v>
      </c>
      <c r="AN362" s="114"/>
      <c r="AO362" s="114"/>
      <c r="AP362" s="114"/>
      <c r="AQ362" s="130">
        <v>43888</v>
      </c>
      <c r="AR362" s="95">
        <v>57.55</v>
      </c>
      <c r="AS362" s="96">
        <v>19</v>
      </c>
      <c r="AT362" s="115">
        <f t="shared" si="26"/>
        <v>76.55</v>
      </c>
      <c r="AU362" s="83">
        <f t="shared" si="30"/>
        <v>0.89999999999999147</v>
      </c>
      <c r="AV362" s="84"/>
      <c r="AW362" s="83"/>
      <c r="AX362" s="82"/>
      <c r="AY362" s="114"/>
      <c r="BC362" s="82"/>
      <c r="BE362" s="82"/>
    </row>
    <row r="363" spans="1:57" s="115" customFormat="1" ht="17.25" thickBot="1">
      <c r="A363" s="130">
        <v>43901</v>
      </c>
      <c r="B363" s="82">
        <v>80.62</v>
      </c>
      <c r="C363" s="82">
        <v>19.579999999999998</v>
      </c>
      <c r="D363" s="82">
        <f t="shared" si="32"/>
        <v>100.2</v>
      </c>
      <c r="E363" s="83">
        <f t="shared" si="27"/>
        <v>0.92000000000000171</v>
      </c>
      <c r="F363" s="84">
        <v>58.94</v>
      </c>
      <c r="G363" s="82">
        <f t="shared" si="28"/>
        <v>2.6799999999999997</v>
      </c>
      <c r="H363" s="85">
        <f t="shared" si="31"/>
        <v>159.13999999999999</v>
      </c>
      <c r="I363" s="83">
        <f t="shared" si="28"/>
        <v>3.5999999999999943</v>
      </c>
      <c r="J363" s="130">
        <v>43882</v>
      </c>
      <c r="K363" s="84">
        <v>63.83</v>
      </c>
      <c r="L363" s="84">
        <v>116.84</v>
      </c>
      <c r="M363" s="86"/>
      <c r="N363" s="87"/>
      <c r="O363" s="87"/>
      <c r="P363" s="88"/>
      <c r="Q363" s="87"/>
      <c r="R363" s="137"/>
      <c r="S363" s="138"/>
      <c r="T363" s="451">
        <v>131.1</v>
      </c>
      <c r="U363" s="452">
        <v>130.876</v>
      </c>
      <c r="V363" s="517"/>
      <c r="W363" s="130">
        <v>43903</v>
      </c>
      <c r="X363" s="91">
        <v>0.82579999999999998</v>
      </c>
      <c r="Y363" s="14">
        <v>0.1163</v>
      </c>
      <c r="Z363" s="14">
        <v>0.3095</v>
      </c>
      <c r="AA363" s="14">
        <v>0.41</v>
      </c>
      <c r="AB363" s="14">
        <v>0.68</v>
      </c>
      <c r="AC363" s="14">
        <v>0.67500000000000004</v>
      </c>
      <c r="AD363" s="130">
        <v>43882</v>
      </c>
      <c r="AE363" s="92"/>
      <c r="AF363" s="92"/>
      <c r="AG363" s="92"/>
      <c r="AH363" s="93"/>
      <c r="AI363" s="14"/>
      <c r="AJ363" s="14"/>
      <c r="AK363" s="14"/>
      <c r="AL363" s="14"/>
      <c r="AM363" s="15"/>
      <c r="AN363" s="114"/>
      <c r="AO363" s="114"/>
      <c r="AP363" s="114"/>
      <c r="AQ363" s="130">
        <v>43895</v>
      </c>
      <c r="AR363" s="95">
        <v>57.1</v>
      </c>
      <c r="AS363" s="96">
        <v>18.899999999999999</v>
      </c>
      <c r="AT363" s="115">
        <f t="shared" si="26"/>
        <v>76</v>
      </c>
      <c r="AU363" s="83">
        <f t="shared" si="30"/>
        <v>-0.54999999999999716</v>
      </c>
      <c r="AV363" s="84"/>
      <c r="AW363" s="83"/>
      <c r="AX363" s="82"/>
      <c r="AY363" s="114"/>
      <c r="BC363" s="82"/>
      <c r="BE363" s="82"/>
    </row>
    <row r="364" spans="1:57" s="115" customFormat="1" ht="17.25" thickBot="1">
      <c r="A364" s="130">
        <v>43908</v>
      </c>
      <c r="B364" s="82">
        <v>84.28</v>
      </c>
      <c r="C364" s="82">
        <v>18.87</v>
      </c>
      <c r="D364" s="82">
        <f t="shared" si="32"/>
        <v>103.15</v>
      </c>
      <c r="E364" s="83">
        <f t="shared" si="27"/>
        <v>2.9500000000000028</v>
      </c>
      <c r="F364" s="84">
        <v>60.610000000000007</v>
      </c>
      <c r="G364" s="82">
        <f t="shared" si="28"/>
        <v>1.6700000000000088</v>
      </c>
      <c r="H364" s="85">
        <f t="shared" si="31"/>
        <v>163.76000000000002</v>
      </c>
      <c r="I364" s="83">
        <f t="shared" si="28"/>
        <v>4.620000000000033</v>
      </c>
      <c r="J364" s="130">
        <v>43889</v>
      </c>
      <c r="K364" s="84">
        <v>66.36</v>
      </c>
      <c r="L364" s="84">
        <v>121.61</v>
      </c>
      <c r="M364" s="86"/>
      <c r="N364" s="87"/>
      <c r="O364" s="87"/>
      <c r="P364" s="88"/>
      <c r="Q364" s="87"/>
      <c r="R364" s="137"/>
      <c r="S364" s="138"/>
      <c r="T364" s="451">
        <v>120.98</v>
      </c>
      <c r="U364" s="452">
        <v>127.07299999999999</v>
      </c>
      <c r="V364" s="517"/>
      <c r="W364" s="130">
        <v>43910</v>
      </c>
      <c r="X364" s="91">
        <v>0.85899999999999999</v>
      </c>
      <c r="Y364" s="14">
        <v>0.10730000000000001</v>
      </c>
      <c r="Z364" s="14">
        <v>0.48799999999999999</v>
      </c>
      <c r="AA364" s="14">
        <v>0.38</v>
      </c>
      <c r="AB364" s="14">
        <v>0.59</v>
      </c>
      <c r="AC364" s="14">
        <v>0.63500000000000001</v>
      </c>
      <c r="AD364" s="130">
        <v>43889</v>
      </c>
      <c r="AE364" s="92"/>
      <c r="AF364" s="92"/>
      <c r="AG364" s="92"/>
      <c r="AH364" s="93"/>
      <c r="AI364" s="14"/>
      <c r="AJ364" s="14"/>
      <c r="AK364" s="14"/>
      <c r="AL364" s="14"/>
      <c r="AM364" s="15"/>
      <c r="AN364" s="114"/>
      <c r="AO364" s="114"/>
      <c r="AP364" s="114"/>
      <c r="AQ364" s="130">
        <v>43902</v>
      </c>
      <c r="AR364" s="95">
        <v>58.5</v>
      </c>
      <c r="AS364" s="96">
        <v>20.58</v>
      </c>
      <c r="AT364" s="115">
        <f t="shared" si="26"/>
        <v>79.08</v>
      </c>
      <c r="AU364" s="83">
        <f t="shared" si="30"/>
        <v>3.0799999999999983</v>
      </c>
      <c r="AV364" s="84"/>
      <c r="AW364" s="83"/>
      <c r="AX364" s="82"/>
      <c r="AY364" s="114"/>
      <c r="BC364" s="82"/>
      <c r="BE364" s="82"/>
    </row>
    <row r="365" spans="1:57" s="115" customFormat="1" ht="17.25" thickBot="1">
      <c r="A365" s="130">
        <v>43915</v>
      </c>
      <c r="B365" s="82">
        <v>81.400000000000006</v>
      </c>
      <c r="C365" s="82">
        <v>18.079999999999998</v>
      </c>
      <c r="D365" s="82">
        <f t="shared" si="32"/>
        <v>99.48</v>
      </c>
      <c r="E365" s="83">
        <f t="shared" si="27"/>
        <v>-3.6700000000000017</v>
      </c>
      <c r="F365" s="84">
        <v>60.09</v>
      </c>
      <c r="G365" s="82">
        <f t="shared" si="28"/>
        <v>-0.52000000000000313</v>
      </c>
      <c r="H365" s="85">
        <f t="shared" si="31"/>
        <v>159.57</v>
      </c>
      <c r="I365" s="83">
        <f t="shared" si="28"/>
        <v>-4.1900000000000261</v>
      </c>
      <c r="J365" s="130">
        <v>43896</v>
      </c>
      <c r="K365" s="84">
        <v>69.73</v>
      </c>
      <c r="L365" s="84">
        <v>127.79</v>
      </c>
      <c r="M365" s="86"/>
      <c r="N365" s="87"/>
      <c r="O365" s="87"/>
      <c r="P365" s="88"/>
      <c r="Q365" s="87"/>
      <c r="R365" s="137"/>
      <c r="S365" s="138"/>
      <c r="T365" s="451">
        <v>117.08</v>
      </c>
      <c r="U365" s="452">
        <v>126.599</v>
      </c>
      <c r="V365" s="517"/>
      <c r="W365" s="130"/>
      <c r="X365" s="91"/>
      <c r="Y365" s="14"/>
      <c r="Z365" s="14"/>
      <c r="AA365" s="14"/>
      <c r="AB365" s="14"/>
      <c r="AC365" s="14"/>
      <c r="AD365" s="130">
        <v>43896</v>
      </c>
      <c r="AE365" s="92"/>
      <c r="AF365" s="92"/>
      <c r="AG365" s="92"/>
      <c r="AH365" s="93"/>
      <c r="AI365" s="14"/>
      <c r="AJ365" s="14"/>
      <c r="AK365" s="14"/>
      <c r="AL365" s="14"/>
      <c r="AM365" s="15"/>
      <c r="AN365" s="114"/>
      <c r="AO365" s="114"/>
      <c r="AP365" s="114"/>
      <c r="AQ365" s="130">
        <v>43909</v>
      </c>
      <c r="AR365" s="95">
        <v>59.45</v>
      </c>
      <c r="AS365" s="96">
        <v>17.98</v>
      </c>
      <c r="AT365" s="115">
        <f t="shared" si="26"/>
        <v>77.430000000000007</v>
      </c>
      <c r="AU365" s="83">
        <f t="shared" si="30"/>
        <v>-1.6499999999999915</v>
      </c>
      <c r="AV365" s="84"/>
      <c r="AW365" s="83"/>
      <c r="AX365" s="82"/>
      <c r="AY365" s="114"/>
      <c r="BC365" s="82"/>
      <c r="BE365" s="82"/>
    </row>
    <row r="366" spans="1:57" s="115" customFormat="1" ht="17.25" thickBot="1">
      <c r="A366" s="130">
        <v>43922</v>
      </c>
      <c r="B366" s="82">
        <v>87.46</v>
      </c>
      <c r="C366" s="82">
        <v>17.32</v>
      </c>
      <c r="D366" s="82">
        <f t="shared" si="32"/>
        <v>104.78</v>
      </c>
      <c r="E366" s="83">
        <f t="shared" si="27"/>
        <v>5.2999999999999972</v>
      </c>
      <c r="F366" s="84">
        <v>57.300000000000004</v>
      </c>
      <c r="G366" s="82">
        <f t="shared" si="28"/>
        <v>-2.7899999999999991</v>
      </c>
      <c r="H366" s="85">
        <f t="shared" si="31"/>
        <v>162.08000000000001</v>
      </c>
      <c r="I366" s="83">
        <f t="shared" si="28"/>
        <v>2.5100000000000193</v>
      </c>
      <c r="J366" s="130">
        <v>43903</v>
      </c>
      <c r="K366" s="84">
        <v>71.59</v>
      </c>
      <c r="L366" s="84">
        <v>131.19900000000001</v>
      </c>
      <c r="M366" s="86"/>
      <c r="N366" s="87"/>
      <c r="O366" s="87"/>
      <c r="P366" s="88"/>
      <c r="Q366" s="87"/>
      <c r="R366" s="137"/>
      <c r="S366" s="138"/>
      <c r="T366" s="451">
        <v>120.07</v>
      </c>
      <c r="U366" s="452">
        <v>124.997</v>
      </c>
      <c r="V366" s="517"/>
      <c r="W366" s="130"/>
      <c r="X366" s="91"/>
      <c r="Y366" s="14"/>
      <c r="Z366" s="14"/>
      <c r="AA366" s="14"/>
      <c r="AB366" s="14"/>
      <c r="AC366" s="14"/>
      <c r="AD366" s="130">
        <v>43903</v>
      </c>
      <c r="AE366" s="92"/>
      <c r="AF366" s="92"/>
      <c r="AG366" s="92"/>
      <c r="AH366" s="93"/>
      <c r="AI366" s="14"/>
      <c r="AJ366" s="14"/>
      <c r="AK366" s="14"/>
      <c r="AL366" s="14"/>
      <c r="AM366" s="15"/>
      <c r="AN366" s="114"/>
      <c r="AO366" s="114"/>
      <c r="AP366" s="114"/>
      <c r="AQ366" s="94">
        <v>43916</v>
      </c>
      <c r="AR366" s="95">
        <v>58.95</v>
      </c>
      <c r="AS366" s="96">
        <v>17.399999999999999</v>
      </c>
      <c r="AT366" s="115">
        <f t="shared" si="26"/>
        <v>76.349999999999994</v>
      </c>
      <c r="AU366" s="83">
        <f t="shared" si="30"/>
        <v>-1.0800000000000125</v>
      </c>
      <c r="AV366" s="84"/>
      <c r="AW366" s="83"/>
      <c r="AX366" s="82"/>
      <c r="AY366" s="114"/>
      <c r="BC366" s="82"/>
      <c r="BE366" s="82"/>
    </row>
    <row r="367" spans="1:57" s="115" customFormat="1" ht="17.25" thickBot="1">
      <c r="A367" s="130">
        <v>43929</v>
      </c>
      <c r="B367" s="82">
        <v>86.07</v>
      </c>
      <c r="C367" s="82">
        <v>15.09</v>
      </c>
      <c r="D367" s="82">
        <f t="shared" si="32"/>
        <v>101.16</v>
      </c>
      <c r="E367" s="83">
        <f t="shared" si="27"/>
        <v>-3.6200000000000045</v>
      </c>
      <c r="F367" s="84">
        <v>53.36</v>
      </c>
      <c r="G367" s="82">
        <f t="shared" si="28"/>
        <v>-3.9400000000000048</v>
      </c>
      <c r="H367" s="85">
        <f t="shared" si="31"/>
        <v>154.51999999999998</v>
      </c>
      <c r="I367" s="83">
        <f t="shared" si="28"/>
        <v>-7.5600000000000307</v>
      </c>
      <c r="J367" s="130">
        <v>43910</v>
      </c>
      <c r="K367" s="84">
        <v>71.459999999999994</v>
      </c>
      <c r="L367" s="84">
        <v>130.958</v>
      </c>
      <c r="M367" s="86"/>
      <c r="N367" s="87"/>
      <c r="O367" s="87"/>
      <c r="P367" s="88"/>
      <c r="Q367" s="87"/>
      <c r="R367" s="137"/>
      <c r="S367" s="138"/>
      <c r="T367" s="451">
        <v>128.41999999999999</v>
      </c>
      <c r="U367" s="452">
        <v>127.413</v>
      </c>
      <c r="V367" s="517"/>
      <c r="W367" s="130"/>
      <c r="X367" s="91"/>
      <c r="Y367" s="14"/>
      <c r="Z367" s="14"/>
      <c r="AA367" s="14"/>
      <c r="AB367" s="14"/>
      <c r="AC367" s="14"/>
      <c r="AD367" s="130">
        <v>43910</v>
      </c>
      <c r="AE367" s="92"/>
      <c r="AF367" s="92"/>
      <c r="AG367" s="92"/>
      <c r="AH367" s="93"/>
      <c r="AI367" s="14"/>
      <c r="AJ367" s="14"/>
      <c r="AK367" s="14"/>
      <c r="AL367" s="14"/>
      <c r="AM367" s="15"/>
      <c r="AN367" s="114"/>
      <c r="AO367" s="114"/>
      <c r="AP367" s="114"/>
      <c r="AQ367" s="94">
        <v>43923</v>
      </c>
      <c r="AR367" s="95">
        <v>60.85</v>
      </c>
      <c r="AS367" s="96">
        <v>15.6</v>
      </c>
      <c r="AT367" s="115">
        <f t="shared" si="26"/>
        <v>76.45</v>
      </c>
      <c r="AU367" s="83">
        <f t="shared" si="30"/>
        <v>0.10000000000000853</v>
      </c>
      <c r="AV367" s="84"/>
      <c r="AW367" s="83"/>
      <c r="AX367" s="82"/>
      <c r="AY367" s="114"/>
      <c r="BC367" s="82"/>
      <c r="BE367" s="82"/>
    </row>
    <row r="368" spans="1:57" s="115" customFormat="1" ht="17.25" thickBot="1">
      <c r="A368" s="130">
        <v>43936</v>
      </c>
      <c r="B368" s="82">
        <v>85.89</v>
      </c>
      <c r="C368" s="82">
        <v>13.3</v>
      </c>
      <c r="D368" s="82">
        <f t="shared" si="32"/>
        <v>99.19</v>
      </c>
      <c r="E368" s="83">
        <f t="shared" si="27"/>
        <v>-1.9699999999999989</v>
      </c>
      <c r="F368" s="84">
        <v>53.27</v>
      </c>
      <c r="G368" s="82">
        <f t="shared" si="28"/>
        <v>-8.9999999999996305E-2</v>
      </c>
      <c r="H368" s="85">
        <f t="shared" si="31"/>
        <v>152.46</v>
      </c>
      <c r="I368" s="83">
        <f t="shared" si="28"/>
        <v>-2.0599999999999739</v>
      </c>
      <c r="J368" s="130">
        <v>43917</v>
      </c>
      <c r="K368" s="84">
        <v>71.41</v>
      </c>
      <c r="L368" s="84">
        <v>130.876</v>
      </c>
      <c r="M368" s="86"/>
      <c r="N368" s="87"/>
      <c r="O368" s="87"/>
      <c r="P368" s="88"/>
      <c r="Q368" s="87"/>
      <c r="R368" s="137"/>
      <c r="S368" s="138"/>
      <c r="T368" s="451">
        <v>119.94</v>
      </c>
      <c r="U368" s="452">
        <v>125.875</v>
      </c>
      <c r="V368" s="517"/>
      <c r="W368" s="130"/>
      <c r="X368" s="91"/>
      <c r="Y368" s="14"/>
      <c r="Z368" s="14"/>
      <c r="AA368" s="14"/>
      <c r="AB368" s="14"/>
      <c r="AC368" s="14"/>
      <c r="AD368" s="130">
        <v>43917</v>
      </c>
      <c r="AE368" s="92"/>
      <c r="AF368" s="92"/>
      <c r="AG368" s="92"/>
      <c r="AH368" s="93"/>
      <c r="AI368" s="14"/>
      <c r="AJ368" s="14"/>
      <c r="AK368" s="14"/>
      <c r="AL368" s="14"/>
      <c r="AM368" s="15"/>
      <c r="AN368" s="114"/>
      <c r="AO368" s="114"/>
      <c r="AP368" s="114"/>
      <c r="AQ368" s="94">
        <v>43930</v>
      </c>
      <c r="AR368" s="95">
        <v>59.15</v>
      </c>
      <c r="AS368" s="96">
        <v>14.8</v>
      </c>
      <c r="AT368" s="115">
        <f t="shared" si="26"/>
        <v>73.95</v>
      </c>
      <c r="AU368" s="83">
        <f t="shared" si="30"/>
        <v>-2.5</v>
      </c>
      <c r="AV368" s="84"/>
      <c r="AW368" s="83"/>
      <c r="AX368" s="82"/>
      <c r="AY368" s="114"/>
      <c r="BC368" s="82"/>
      <c r="BE368" s="82"/>
    </row>
    <row r="369" spans="1:57" s="115" customFormat="1" ht="17.25" thickBot="1">
      <c r="A369" s="130">
        <v>43943</v>
      </c>
      <c r="B369" s="82">
        <v>92.3</v>
      </c>
      <c r="C369" s="82">
        <v>16.64</v>
      </c>
      <c r="D369" s="82">
        <f t="shared" si="32"/>
        <v>108.94</v>
      </c>
      <c r="E369" s="83">
        <f t="shared" si="27"/>
        <v>9.75</v>
      </c>
      <c r="F369" s="84">
        <v>56.85</v>
      </c>
      <c r="G369" s="82">
        <f t="shared" si="28"/>
        <v>3.5799999999999983</v>
      </c>
      <c r="H369" s="85">
        <f t="shared" si="31"/>
        <v>165.79</v>
      </c>
      <c r="I369" s="83">
        <f t="shared" si="28"/>
        <v>13.329999999999984</v>
      </c>
      <c r="J369" s="130">
        <v>43924</v>
      </c>
      <c r="K369" s="84">
        <v>69.02</v>
      </c>
      <c r="L369" s="84">
        <v>127.07299999999999</v>
      </c>
      <c r="M369" s="86"/>
      <c r="N369" s="87"/>
      <c r="O369" s="87"/>
      <c r="P369" s="88"/>
      <c r="Q369" s="87"/>
      <c r="R369" s="14"/>
      <c r="S369" s="114"/>
      <c r="T369" s="451">
        <v>124.23</v>
      </c>
      <c r="U369" s="452">
        <v>126.28100000000001</v>
      </c>
      <c r="V369" s="517"/>
      <c r="W369" s="130"/>
      <c r="X369" s="91"/>
      <c r="Y369" s="14"/>
      <c r="Z369" s="14"/>
      <c r="AA369" s="14"/>
      <c r="AB369" s="14"/>
      <c r="AC369" s="14"/>
      <c r="AD369" s="130">
        <v>43924</v>
      </c>
      <c r="AE369" s="92"/>
      <c r="AF369" s="92"/>
      <c r="AG369" s="92"/>
      <c r="AH369" s="93"/>
      <c r="AI369" s="14"/>
      <c r="AJ369" s="14"/>
      <c r="AK369" s="14"/>
      <c r="AL369" s="14"/>
      <c r="AM369" s="15"/>
      <c r="AN369" s="114"/>
      <c r="AO369" s="114"/>
      <c r="AP369" s="114"/>
      <c r="AQ369" s="94">
        <v>43937</v>
      </c>
      <c r="AR369" s="95">
        <v>56.95</v>
      </c>
      <c r="AS369" s="96">
        <v>12.9</v>
      </c>
      <c r="AT369" s="115">
        <f t="shared" si="26"/>
        <v>69.850000000000009</v>
      </c>
      <c r="AU369" s="83">
        <f t="shared" si="30"/>
        <v>-4.0999999999999943</v>
      </c>
      <c r="AV369" s="84"/>
      <c r="AW369" s="83"/>
      <c r="AX369" s="82"/>
      <c r="AY369" s="114"/>
      <c r="BC369" s="82"/>
      <c r="BE369" s="82"/>
    </row>
    <row r="370" spans="1:57" s="115" customFormat="1" ht="17.25" thickBot="1">
      <c r="A370" s="130">
        <v>43950</v>
      </c>
      <c r="B370" s="82">
        <v>96.15</v>
      </c>
      <c r="C370" s="82">
        <v>15.29</v>
      </c>
      <c r="D370" s="82">
        <f t="shared" si="32"/>
        <v>111.44</v>
      </c>
      <c r="E370" s="83">
        <f t="shared" si="27"/>
        <v>2.5</v>
      </c>
      <c r="F370" s="84">
        <v>54.93</v>
      </c>
      <c r="G370" s="82">
        <f t="shared" si="28"/>
        <v>-1.9200000000000017</v>
      </c>
      <c r="H370" s="85">
        <f t="shared" si="31"/>
        <v>166.37</v>
      </c>
      <c r="I370" s="83">
        <f t="shared" si="28"/>
        <v>0.58000000000001251</v>
      </c>
      <c r="J370" s="130">
        <v>43931</v>
      </c>
      <c r="K370" s="84">
        <v>68.77</v>
      </c>
      <c r="L370" s="84">
        <v>126.599</v>
      </c>
      <c r="M370" s="86"/>
      <c r="N370" s="87"/>
      <c r="O370" s="87"/>
      <c r="P370" s="88"/>
      <c r="Q370" s="87"/>
      <c r="R370" s="14"/>
      <c r="S370" s="114"/>
      <c r="T370" s="451">
        <v>124</v>
      </c>
      <c r="U370" s="452">
        <v>122.9128</v>
      </c>
      <c r="V370" s="517"/>
      <c r="W370" s="130"/>
      <c r="X370" s="91"/>
      <c r="Y370" s="14"/>
      <c r="Z370" s="14"/>
      <c r="AA370" s="14"/>
      <c r="AB370" s="14"/>
      <c r="AC370" s="14"/>
      <c r="AD370" s="130">
        <v>43931</v>
      </c>
      <c r="AE370" s="92"/>
      <c r="AF370" s="92"/>
      <c r="AG370" s="92"/>
      <c r="AH370" s="93"/>
      <c r="AI370" s="14"/>
      <c r="AJ370" s="14"/>
      <c r="AK370" s="14"/>
      <c r="AL370" s="14"/>
      <c r="AM370" s="15"/>
      <c r="AN370" s="114"/>
      <c r="AO370" s="114"/>
      <c r="AP370" s="114"/>
      <c r="AQ370" s="94"/>
      <c r="AR370" s="95"/>
      <c r="AS370" s="96"/>
      <c r="AU370" s="83"/>
      <c r="AV370" s="84"/>
      <c r="AW370" s="83"/>
      <c r="AX370" s="82"/>
      <c r="AY370" s="114"/>
      <c r="BC370" s="82"/>
      <c r="BE370" s="82"/>
    </row>
    <row r="371" spans="1:57" s="115" customFormat="1" ht="17.25" thickBot="1">
      <c r="A371" s="130">
        <v>43957</v>
      </c>
      <c r="B371" s="82">
        <v>95.03</v>
      </c>
      <c r="C371" s="82">
        <v>16.53</v>
      </c>
      <c r="D371" s="82">
        <f t="shared" si="32"/>
        <v>111.56</v>
      </c>
      <c r="E371" s="83">
        <f t="shared" si="27"/>
        <v>0.12000000000000455</v>
      </c>
      <c r="F371" s="84">
        <v>55.96</v>
      </c>
      <c r="G371" s="82">
        <f t="shared" si="28"/>
        <v>1.0300000000000011</v>
      </c>
      <c r="H371" s="85">
        <f t="shared" si="31"/>
        <v>167.52</v>
      </c>
      <c r="I371" s="83">
        <f t="shared" si="28"/>
        <v>1.1500000000000057</v>
      </c>
      <c r="J371" s="130">
        <v>43938</v>
      </c>
      <c r="K371" s="84">
        <v>67.88</v>
      </c>
      <c r="L371" s="84">
        <v>124.997</v>
      </c>
      <c r="M371" s="86"/>
      <c r="N371" s="87"/>
      <c r="O371" s="87"/>
      <c r="P371" s="88"/>
      <c r="Q371" s="87"/>
      <c r="R371" s="14"/>
      <c r="S371" s="114"/>
      <c r="T371" s="451">
        <v>132.79</v>
      </c>
      <c r="U371" s="452">
        <v>121.5005</v>
      </c>
      <c r="V371" s="517"/>
      <c r="W371" s="130"/>
      <c r="X371" s="91"/>
      <c r="Y371" s="14"/>
      <c r="Z371" s="14"/>
      <c r="AA371" s="14"/>
      <c r="AB371" s="14"/>
      <c r="AC371" s="14"/>
      <c r="AD371" s="130">
        <v>43938</v>
      </c>
      <c r="AE371" s="92"/>
      <c r="AF371" s="92"/>
      <c r="AG371" s="92"/>
      <c r="AH371" s="93"/>
      <c r="AI371" s="14"/>
      <c r="AJ371" s="14"/>
      <c r="AK371" s="14"/>
      <c r="AL371" s="14"/>
      <c r="AM371" s="15"/>
      <c r="AN371" s="114"/>
      <c r="AO371" s="114"/>
      <c r="AP371" s="114"/>
      <c r="AQ371" s="94"/>
      <c r="AR371" s="95"/>
      <c r="AS371" s="96"/>
      <c r="AU371" s="83"/>
      <c r="AV371" s="84"/>
      <c r="AW371" s="83"/>
      <c r="AX371" s="82"/>
      <c r="AY371" s="114"/>
      <c r="BC371" s="82"/>
      <c r="BE371" s="82"/>
    </row>
    <row r="372" spans="1:57" s="115" customFormat="1" ht="17.25" thickBot="1">
      <c r="A372" s="130">
        <v>43964</v>
      </c>
      <c r="B372" s="82">
        <v>93.34</v>
      </c>
      <c r="C372" s="82">
        <v>20.55</v>
      </c>
      <c r="D372" s="82">
        <f t="shared" si="32"/>
        <v>113.89</v>
      </c>
      <c r="E372" s="83">
        <f t="shared" si="27"/>
        <v>2.3299999999999983</v>
      </c>
      <c r="F372" s="84">
        <v>55.92</v>
      </c>
      <c r="G372" s="82">
        <f t="shared" si="28"/>
        <v>-3.9999999999999147E-2</v>
      </c>
      <c r="H372" s="85">
        <f t="shared" si="31"/>
        <v>169.81</v>
      </c>
      <c r="I372" s="83">
        <f t="shared" si="28"/>
        <v>2.289999999999992</v>
      </c>
      <c r="J372" s="130">
        <v>43945</v>
      </c>
      <c r="K372" s="84">
        <v>69.209999999999994</v>
      </c>
      <c r="L372" s="84">
        <v>127.413</v>
      </c>
      <c r="M372" s="86"/>
      <c r="N372" s="87"/>
      <c r="O372" s="87"/>
      <c r="P372" s="88"/>
      <c r="Q372" s="87"/>
      <c r="R372" s="14"/>
      <c r="S372" s="114"/>
      <c r="T372" s="451">
        <v>133.04</v>
      </c>
      <c r="U372" s="452">
        <v>120.3265</v>
      </c>
      <c r="V372" s="517"/>
      <c r="W372" s="130"/>
      <c r="X372" s="91"/>
      <c r="Y372" s="14"/>
      <c r="Z372" s="14"/>
      <c r="AA372" s="14"/>
      <c r="AB372" s="14"/>
      <c r="AC372" s="14"/>
      <c r="AD372" s="130"/>
      <c r="AE372" s="92"/>
      <c r="AF372" s="92"/>
      <c r="AG372" s="92"/>
      <c r="AH372" s="93"/>
      <c r="AI372" s="14"/>
      <c r="AJ372" s="14"/>
      <c r="AK372" s="14"/>
      <c r="AL372" s="14"/>
      <c r="AM372" s="15"/>
      <c r="AN372" s="114"/>
      <c r="AO372" s="114"/>
      <c r="AP372" s="114"/>
      <c r="AQ372" s="94"/>
      <c r="AR372" s="95"/>
      <c r="AS372" s="96"/>
      <c r="AU372" s="83"/>
      <c r="AV372" s="84"/>
      <c r="AW372" s="83"/>
      <c r="AX372" s="82"/>
      <c r="AY372" s="114"/>
      <c r="BC372" s="82"/>
      <c r="BE372" s="82"/>
    </row>
    <row r="373" spans="1:57" s="115" customFormat="1" ht="17.25" thickBot="1">
      <c r="A373" s="130">
        <v>43971</v>
      </c>
      <c r="B373" s="82">
        <v>99.8</v>
      </c>
      <c r="C373" s="82">
        <v>19.760000000000002</v>
      </c>
      <c r="D373" s="82">
        <f t="shared" si="32"/>
        <v>119.56</v>
      </c>
      <c r="E373" s="83">
        <f t="shared" si="27"/>
        <v>5.6700000000000017</v>
      </c>
      <c r="F373" s="84">
        <v>56.27</v>
      </c>
      <c r="G373" s="82">
        <f t="shared" si="28"/>
        <v>0.35000000000000142</v>
      </c>
      <c r="H373" s="85">
        <f t="shared" si="31"/>
        <v>175.83</v>
      </c>
      <c r="I373" s="83">
        <f t="shared" si="28"/>
        <v>6.0200000000000102</v>
      </c>
      <c r="J373" s="130">
        <v>43951</v>
      </c>
      <c r="K373" s="84">
        <v>68.37</v>
      </c>
      <c r="L373" s="84">
        <v>125.875</v>
      </c>
      <c r="M373" s="86"/>
      <c r="N373" s="87"/>
      <c r="O373" s="87"/>
      <c r="P373" s="88"/>
      <c r="Q373" s="87"/>
      <c r="R373" s="14"/>
      <c r="S373" s="114"/>
      <c r="T373" s="451">
        <v>129.22999999999999</v>
      </c>
      <c r="U373" s="452">
        <v>125.8265</v>
      </c>
      <c r="V373" s="517"/>
      <c r="W373" s="130"/>
      <c r="X373" s="91"/>
      <c r="Y373" s="14"/>
      <c r="Z373" s="14"/>
      <c r="AA373" s="14"/>
      <c r="AB373" s="14"/>
      <c r="AC373" s="14"/>
      <c r="AD373" s="130"/>
      <c r="AE373" s="92"/>
      <c r="AF373" s="92"/>
      <c r="AG373" s="92"/>
      <c r="AH373" s="93"/>
      <c r="AI373" s="14"/>
      <c r="AJ373" s="14"/>
      <c r="AK373" s="14"/>
      <c r="AL373" s="14"/>
      <c r="AM373" s="15"/>
      <c r="AN373" s="114"/>
      <c r="AO373" s="114"/>
      <c r="AP373" s="114"/>
      <c r="AQ373" s="94"/>
      <c r="AR373" s="95"/>
      <c r="AS373" s="96"/>
      <c r="AU373" s="83"/>
      <c r="AV373" s="84"/>
      <c r="AW373" s="83"/>
      <c r="AX373" s="82"/>
      <c r="AY373" s="114"/>
      <c r="BC373" s="82"/>
      <c r="BE373" s="82"/>
    </row>
    <row r="374" spans="1:57" s="115" customFormat="1">
      <c r="A374" s="130">
        <v>43978</v>
      </c>
      <c r="B374" s="82">
        <v>101.83</v>
      </c>
      <c r="C374" s="82">
        <v>20.59</v>
      </c>
      <c r="D374" s="82">
        <f t="shared" si="32"/>
        <v>122.42</v>
      </c>
      <c r="E374" s="83">
        <f t="shared" si="27"/>
        <v>2.8599999999999994</v>
      </c>
      <c r="F374" s="84">
        <v>59.62</v>
      </c>
      <c r="G374" s="82">
        <f t="shared" si="28"/>
        <v>3.3499999999999943</v>
      </c>
      <c r="H374" s="85">
        <f t="shared" si="31"/>
        <v>182.04</v>
      </c>
      <c r="I374" s="83">
        <f t="shared" si="28"/>
        <v>6.2099999999999795</v>
      </c>
      <c r="J374" s="130">
        <v>43959</v>
      </c>
      <c r="K374" s="84">
        <v>68.44</v>
      </c>
      <c r="L374" s="84">
        <v>126.28100000000001</v>
      </c>
      <c r="M374" s="86"/>
      <c r="N374" s="87"/>
      <c r="O374" s="87"/>
      <c r="P374" s="88"/>
      <c r="Q374" s="87"/>
      <c r="R374" s="14"/>
      <c r="S374" s="114"/>
      <c r="T374" s="82">
        <v>129.16</v>
      </c>
      <c r="U374" s="82">
        <v>124.4845</v>
      </c>
      <c r="V374" s="82"/>
      <c r="W374" s="130"/>
      <c r="X374" s="91"/>
      <c r="Y374" s="14"/>
      <c r="Z374" s="14"/>
      <c r="AA374" s="14"/>
      <c r="AB374" s="14"/>
      <c r="AC374" s="14"/>
      <c r="AD374" s="130"/>
      <c r="AE374" s="92"/>
      <c r="AF374" s="92"/>
      <c r="AG374" s="92"/>
      <c r="AH374" s="93"/>
      <c r="AI374" s="14"/>
      <c r="AJ374" s="14"/>
      <c r="AK374" s="14"/>
      <c r="AL374" s="14"/>
      <c r="AM374" s="15"/>
      <c r="AN374" s="114"/>
      <c r="AO374" s="114"/>
      <c r="AP374" s="114"/>
      <c r="AQ374" s="94"/>
      <c r="AR374" s="95"/>
      <c r="AS374" s="96"/>
      <c r="AU374" s="83"/>
      <c r="AV374" s="84"/>
      <c r="AW374" s="83"/>
      <c r="AX374" s="82"/>
      <c r="AY374" s="114"/>
      <c r="BC374" s="82"/>
      <c r="BE374" s="82"/>
    </row>
    <row r="375" spans="1:57" s="115" customFormat="1">
      <c r="A375" s="130">
        <v>43985</v>
      </c>
      <c r="B375" s="82">
        <v>97.6</v>
      </c>
      <c r="C375" s="82">
        <v>20.18</v>
      </c>
      <c r="D375" s="82">
        <f t="shared" si="32"/>
        <v>117.78</v>
      </c>
      <c r="E375" s="83">
        <f t="shared" si="27"/>
        <v>-4.6400000000000006</v>
      </c>
      <c r="F375" s="84">
        <v>57.96</v>
      </c>
      <c r="G375" s="82">
        <f t="shared" si="28"/>
        <v>-1.6599999999999966</v>
      </c>
      <c r="H375" s="85">
        <f t="shared" si="31"/>
        <v>175.74</v>
      </c>
      <c r="I375" s="83">
        <f t="shared" si="28"/>
        <v>-6.2999999999999829</v>
      </c>
      <c r="J375" s="130">
        <v>43966</v>
      </c>
      <c r="K375" s="84">
        <v>66.61</v>
      </c>
      <c r="L375" s="84">
        <v>122.9128</v>
      </c>
      <c r="M375" s="86"/>
      <c r="N375" s="87"/>
      <c r="O375" s="87"/>
      <c r="P375" s="88"/>
      <c r="Q375" s="87"/>
      <c r="R375" s="14"/>
      <c r="S375" s="114"/>
      <c r="T375" s="82">
        <v>129.09</v>
      </c>
      <c r="U375" s="82">
        <v>124.84</v>
      </c>
      <c r="V375" s="82"/>
      <c r="W375" s="130"/>
      <c r="X375" s="91"/>
      <c r="Y375" s="14"/>
      <c r="Z375" s="14"/>
      <c r="AA375" s="14"/>
      <c r="AB375" s="14"/>
      <c r="AC375" s="14"/>
      <c r="AD375" s="130"/>
      <c r="AE375" s="92"/>
      <c r="AF375" s="92"/>
      <c r="AG375" s="92"/>
      <c r="AH375" s="93"/>
      <c r="AI375" s="14"/>
      <c r="AJ375" s="14"/>
      <c r="AK375" s="14"/>
      <c r="AL375" s="14"/>
      <c r="AM375" s="15"/>
      <c r="AN375" s="114"/>
      <c r="AO375" s="114"/>
      <c r="AP375" s="114"/>
      <c r="AQ375" s="94"/>
      <c r="AR375" s="95"/>
      <c r="AS375" s="96"/>
      <c r="AU375" s="83"/>
      <c r="AV375" s="84"/>
      <c r="AW375" s="83"/>
      <c r="AX375" s="82"/>
      <c r="AY375" s="114"/>
      <c r="BC375" s="82"/>
      <c r="BE375" s="82"/>
    </row>
    <row r="376" spans="1:57" s="115" customFormat="1">
      <c r="A376" s="130">
        <v>43992</v>
      </c>
      <c r="B376" s="82">
        <v>97.68</v>
      </c>
      <c r="C376" s="82">
        <v>18.850000000000001</v>
      </c>
      <c r="D376" s="82">
        <f t="shared" si="32"/>
        <v>116.53</v>
      </c>
      <c r="E376" s="83">
        <f t="shared" si="27"/>
        <v>-1.25</v>
      </c>
      <c r="F376" s="84">
        <v>57.42</v>
      </c>
      <c r="G376" s="82">
        <f t="shared" si="28"/>
        <v>-0.53999999999999915</v>
      </c>
      <c r="H376" s="85">
        <f t="shared" si="31"/>
        <v>173.95</v>
      </c>
      <c r="I376" s="83">
        <f t="shared" si="28"/>
        <v>-1.7900000000000205</v>
      </c>
      <c r="J376" s="130">
        <v>43973</v>
      </c>
      <c r="K376" s="84">
        <v>64.239999999999995</v>
      </c>
      <c r="L376" s="84">
        <v>121.5005</v>
      </c>
      <c r="M376" s="86">
        <v>27</v>
      </c>
      <c r="N376" s="87">
        <v>197</v>
      </c>
      <c r="O376" s="87">
        <v>-37</v>
      </c>
      <c r="P376" s="88">
        <v>133</v>
      </c>
      <c r="Q376" s="87"/>
      <c r="R376" s="14"/>
      <c r="S376" s="114"/>
      <c r="T376" s="82">
        <v>127.25</v>
      </c>
      <c r="U376" s="82">
        <v>123.16</v>
      </c>
      <c r="V376" s="82"/>
      <c r="W376" s="130"/>
      <c r="X376" s="91"/>
      <c r="Y376" s="14"/>
      <c r="Z376" s="14"/>
      <c r="AA376" s="14"/>
      <c r="AB376" s="14"/>
      <c r="AC376" s="14"/>
      <c r="AD376" s="130"/>
      <c r="AE376" s="92"/>
      <c r="AF376" s="92"/>
      <c r="AG376" s="92"/>
      <c r="AH376" s="93"/>
      <c r="AI376" s="14"/>
      <c r="AJ376" s="14"/>
      <c r="AK376" s="14"/>
      <c r="AL376" s="14"/>
      <c r="AM376" s="15"/>
      <c r="AN376" s="114"/>
      <c r="AO376" s="114"/>
      <c r="AP376" s="114"/>
      <c r="AQ376" s="94"/>
      <c r="AR376" s="95"/>
      <c r="AS376" s="96"/>
      <c r="AU376" s="83"/>
      <c r="AV376" s="84"/>
      <c r="AW376" s="83"/>
      <c r="AX376" s="82"/>
      <c r="AY376" s="114"/>
      <c r="BC376" s="82"/>
      <c r="BE376" s="82"/>
    </row>
    <row r="377" spans="1:57" s="115" customFormat="1">
      <c r="A377" s="130">
        <v>43999</v>
      </c>
      <c r="B377" s="82">
        <v>101.15</v>
      </c>
      <c r="C377" s="82">
        <v>17</v>
      </c>
      <c r="D377" s="82">
        <f t="shared" si="32"/>
        <v>118.15</v>
      </c>
      <c r="E377" s="83">
        <f t="shared" si="27"/>
        <v>1.6200000000000045</v>
      </c>
      <c r="F377" s="84">
        <v>58.52</v>
      </c>
      <c r="G377" s="82">
        <f t="shared" si="28"/>
        <v>1.1000000000000014</v>
      </c>
      <c r="H377" s="85">
        <f t="shared" si="31"/>
        <v>176.67000000000002</v>
      </c>
      <c r="I377" s="83">
        <f t="shared" si="28"/>
        <v>2.7200000000000273</v>
      </c>
      <c r="J377" s="130">
        <v>43980</v>
      </c>
      <c r="K377" s="84">
        <v>63.4</v>
      </c>
      <c r="L377" s="84">
        <v>120.3265</v>
      </c>
      <c r="M377" s="86"/>
      <c r="N377" s="87"/>
      <c r="O377" s="87"/>
      <c r="P377" s="88"/>
      <c r="Q377" s="87"/>
      <c r="R377" s="14"/>
      <c r="S377" s="114"/>
      <c r="T377" s="82">
        <v>130.15</v>
      </c>
      <c r="U377" s="82">
        <v>120.49</v>
      </c>
      <c r="V377" s="82"/>
      <c r="W377" s="130"/>
      <c r="X377" s="91"/>
      <c r="Y377" s="14"/>
      <c r="Z377" s="14"/>
      <c r="AA377" s="14"/>
      <c r="AB377" s="14"/>
      <c r="AC377" s="14"/>
      <c r="AD377" s="130"/>
      <c r="AE377" s="92"/>
      <c r="AF377" s="92"/>
      <c r="AG377" s="92"/>
      <c r="AH377" s="93"/>
      <c r="AI377" s="14"/>
      <c r="AJ377" s="14"/>
      <c r="AK377" s="14"/>
      <c r="AL377" s="14"/>
      <c r="AM377" s="15"/>
      <c r="AN377" s="114"/>
      <c r="AO377" s="114"/>
      <c r="AP377" s="114"/>
      <c r="AQ377" s="94"/>
      <c r="AR377" s="95"/>
      <c r="AS377" s="96"/>
      <c r="AU377" s="83"/>
      <c r="AV377" s="84"/>
      <c r="AW377" s="83"/>
      <c r="AX377" s="82"/>
      <c r="AY377" s="114"/>
      <c r="BC377" s="82"/>
      <c r="BE377" s="82"/>
    </row>
    <row r="378" spans="1:57" s="115" customFormat="1">
      <c r="A378" s="130">
        <v>44006</v>
      </c>
      <c r="B378" s="82">
        <v>96.52</v>
      </c>
      <c r="C378" s="82">
        <v>21.82</v>
      </c>
      <c r="D378" s="82">
        <f t="shared" si="32"/>
        <v>118.34</v>
      </c>
      <c r="E378" s="83">
        <f t="shared" si="27"/>
        <v>0.18999999999999773</v>
      </c>
      <c r="F378" s="84">
        <v>55.11</v>
      </c>
      <c r="G378" s="82">
        <f t="shared" si="28"/>
        <v>-3.4100000000000037</v>
      </c>
      <c r="H378" s="85">
        <f t="shared" si="31"/>
        <v>173.45</v>
      </c>
      <c r="I378" s="83">
        <f t="shared" si="28"/>
        <v>-3.2200000000000273</v>
      </c>
      <c r="J378" s="130">
        <v>43987</v>
      </c>
      <c r="K378" s="84">
        <v>66.3</v>
      </c>
      <c r="L378" s="84">
        <v>125.8265</v>
      </c>
      <c r="M378" s="86"/>
      <c r="N378" s="87"/>
      <c r="O378" s="87"/>
      <c r="P378" s="88"/>
      <c r="Q378" s="87"/>
      <c r="R378" s="14"/>
      <c r="S378" s="114"/>
      <c r="T378" s="82">
        <v>126.76</v>
      </c>
      <c r="U378" s="82">
        <v>115.61</v>
      </c>
      <c r="V378" s="82"/>
      <c r="W378" s="130"/>
      <c r="X378" s="91"/>
      <c r="Y378" s="14"/>
      <c r="Z378" s="14"/>
      <c r="AA378" s="14"/>
      <c r="AB378" s="14"/>
      <c r="AC378" s="14"/>
      <c r="AD378" s="130"/>
      <c r="AE378" s="92"/>
      <c r="AF378" s="92"/>
      <c r="AG378" s="92"/>
      <c r="AH378" s="93"/>
      <c r="AI378" s="14"/>
      <c r="AJ378" s="14"/>
      <c r="AK378" s="14"/>
      <c r="AL378" s="14"/>
      <c r="AM378" s="15"/>
      <c r="AN378" s="114"/>
      <c r="AO378" s="114"/>
      <c r="AP378" s="114"/>
      <c r="AQ378" s="94"/>
      <c r="AR378" s="95"/>
      <c r="AS378" s="96"/>
      <c r="AU378" s="83"/>
      <c r="AV378" s="84"/>
      <c r="AW378" s="83"/>
      <c r="AX378" s="82"/>
      <c r="AY378" s="114"/>
      <c r="BC378" s="82"/>
      <c r="BE378" s="82"/>
    </row>
    <row r="379" spans="1:57" s="115" customFormat="1">
      <c r="A379" s="130">
        <v>44013</v>
      </c>
      <c r="B379" s="82">
        <v>102.56</v>
      </c>
      <c r="C379" s="82">
        <v>19.63</v>
      </c>
      <c r="D379" s="82">
        <f t="shared" si="32"/>
        <v>122.19</v>
      </c>
      <c r="E379" s="83">
        <f t="shared" si="27"/>
        <v>3.8499999999999943</v>
      </c>
      <c r="F379" s="84">
        <v>55.95</v>
      </c>
      <c r="G379" s="82">
        <f t="shared" si="28"/>
        <v>0.84000000000000341</v>
      </c>
      <c r="H379" s="85">
        <f t="shared" si="31"/>
        <v>178.14</v>
      </c>
      <c r="I379" s="83">
        <f t="shared" si="28"/>
        <v>4.6899999999999977</v>
      </c>
      <c r="J379" s="130">
        <v>43994</v>
      </c>
      <c r="K379" s="84">
        <v>65.59</v>
      </c>
      <c r="L379" s="84">
        <v>124.4845</v>
      </c>
      <c r="M379" s="86"/>
      <c r="N379" s="87"/>
      <c r="O379" s="87"/>
      <c r="P379" s="88"/>
      <c r="Q379" s="87"/>
      <c r="R379" s="14"/>
      <c r="S379" s="114"/>
      <c r="T379" s="82">
        <v>122.17</v>
      </c>
      <c r="U379" s="82">
        <v>116.62</v>
      </c>
      <c r="V379" s="82"/>
      <c r="W379" s="130"/>
      <c r="X379" s="91"/>
      <c r="Y379" s="14"/>
      <c r="Z379" s="14"/>
      <c r="AA379" s="14"/>
      <c r="AB379" s="14"/>
      <c r="AC379" s="14"/>
      <c r="AD379" s="130"/>
      <c r="AE379" s="92"/>
      <c r="AF379" s="92"/>
      <c r="AG379" s="92"/>
      <c r="AH379" s="93"/>
      <c r="AI379" s="14"/>
      <c r="AJ379" s="14"/>
      <c r="AK379" s="14"/>
      <c r="AL379" s="14"/>
      <c r="AM379" s="15"/>
      <c r="AN379" s="114"/>
      <c r="AO379" s="114"/>
      <c r="AP379" s="114"/>
      <c r="AQ379" s="94"/>
      <c r="AR379" s="95"/>
      <c r="AS379" s="96"/>
      <c r="AU379" s="83"/>
      <c r="AV379" s="84"/>
      <c r="AW379" s="83"/>
      <c r="AX379" s="82"/>
      <c r="AY379" s="114"/>
      <c r="BC379" s="82"/>
      <c r="BE379" s="82"/>
    </row>
    <row r="380" spans="1:57" s="115" customFormat="1">
      <c r="A380" s="130">
        <v>44020</v>
      </c>
      <c r="B380" s="82">
        <v>101.17</v>
      </c>
      <c r="C380" s="82">
        <v>19.260000000000002</v>
      </c>
      <c r="D380" s="82">
        <f t="shared" si="32"/>
        <v>120.43</v>
      </c>
      <c r="E380" s="83">
        <f t="shared" si="27"/>
        <v>-1.7599999999999909</v>
      </c>
      <c r="F380" s="84">
        <v>52.65</v>
      </c>
      <c r="G380" s="82">
        <f t="shared" si="28"/>
        <v>-3.3000000000000043</v>
      </c>
      <c r="H380" s="85">
        <f t="shared" si="31"/>
        <v>173.08</v>
      </c>
      <c r="I380" s="83">
        <f t="shared" si="28"/>
        <v>-5.0599999999999739</v>
      </c>
      <c r="J380" s="130">
        <v>44001</v>
      </c>
      <c r="K380" s="84">
        <v>65.78</v>
      </c>
      <c r="L380" s="84">
        <v>124.84</v>
      </c>
      <c r="M380" s="86"/>
      <c r="N380" s="87"/>
      <c r="O380" s="87"/>
      <c r="P380" s="88"/>
      <c r="Q380" s="87"/>
      <c r="R380" s="14"/>
      <c r="S380" s="114"/>
      <c r="T380" s="82">
        <v>121.88</v>
      </c>
      <c r="U380" s="82">
        <v>124.94</v>
      </c>
      <c r="V380" s="82"/>
      <c r="W380" s="130"/>
      <c r="X380" s="91"/>
      <c r="Y380" s="14"/>
      <c r="Z380" s="14"/>
      <c r="AA380" s="14"/>
      <c r="AB380" s="14"/>
      <c r="AC380" s="14"/>
      <c r="AD380" s="130"/>
      <c r="AE380" s="92"/>
      <c r="AF380" s="92"/>
      <c r="AG380" s="92"/>
      <c r="AH380" s="93"/>
      <c r="AI380" s="14"/>
      <c r="AJ380" s="14"/>
      <c r="AK380" s="14"/>
      <c r="AL380" s="14"/>
      <c r="AM380" s="15"/>
      <c r="AN380" s="114"/>
      <c r="AO380" s="114"/>
      <c r="AP380" s="114"/>
      <c r="AQ380" s="94"/>
      <c r="AR380" s="95"/>
      <c r="AS380" s="96"/>
      <c r="AU380" s="83"/>
      <c r="AV380" s="84"/>
      <c r="AW380" s="83"/>
      <c r="AX380" s="82"/>
      <c r="AY380" s="114"/>
      <c r="BC380" s="82"/>
      <c r="BE380" s="82"/>
    </row>
    <row r="381" spans="1:57" s="115" customFormat="1">
      <c r="A381" s="130">
        <v>44027</v>
      </c>
      <c r="B381" s="82">
        <v>106.95</v>
      </c>
      <c r="C381" s="82">
        <v>19.78</v>
      </c>
      <c r="D381" s="82">
        <f t="shared" si="32"/>
        <v>126.73</v>
      </c>
      <c r="E381" s="83">
        <f t="shared" si="27"/>
        <v>6.2999999999999972</v>
      </c>
      <c r="F381" s="84">
        <v>50.56</v>
      </c>
      <c r="G381" s="82">
        <f t="shared" si="28"/>
        <v>-2.0899999999999963</v>
      </c>
      <c r="H381" s="85">
        <f t="shared" si="31"/>
        <v>177.29000000000002</v>
      </c>
      <c r="I381" s="83">
        <f t="shared" si="28"/>
        <v>4.210000000000008</v>
      </c>
      <c r="J381" s="130">
        <v>44006</v>
      </c>
      <c r="K381" s="84">
        <v>64.900000000000006</v>
      </c>
      <c r="L381" s="84">
        <v>123.16</v>
      </c>
      <c r="M381" s="86"/>
      <c r="N381" s="87"/>
      <c r="O381" s="87"/>
      <c r="P381" s="88"/>
      <c r="Q381" s="87"/>
      <c r="R381" s="14"/>
      <c r="S381" s="114"/>
      <c r="T381" s="82">
        <v>120.98</v>
      </c>
      <c r="U381" s="82">
        <v>123.46</v>
      </c>
      <c r="V381" s="82"/>
      <c r="W381" s="130"/>
      <c r="X381" s="91"/>
      <c r="Y381" s="14"/>
      <c r="Z381" s="14"/>
      <c r="AA381" s="14"/>
      <c r="AB381" s="14"/>
      <c r="AC381" s="14"/>
      <c r="AD381" s="130"/>
      <c r="AE381" s="92"/>
      <c r="AF381" s="92"/>
      <c r="AG381" s="92"/>
      <c r="AH381" s="93"/>
      <c r="AI381" s="14"/>
      <c r="AJ381" s="14"/>
      <c r="AK381" s="14"/>
      <c r="AL381" s="14"/>
      <c r="AM381" s="15"/>
      <c r="AN381" s="114"/>
      <c r="AO381" s="114"/>
      <c r="AP381" s="114"/>
      <c r="AQ381" s="94"/>
      <c r="AR381" s="95"/>
      <c r="AS381" s="96"/>
      <c r="AU381" s="83"/>
      <c r="AV381" s="84"/>
      <c r="AW381" s="83"/>
      <c r="AX381" s="82"/>
      <c r="AY381" s="114"/>
      <c r="BC381" s="82"/>
      <c r="BE381" s="82"/>
    </row>
    <row r="382" spans="1:57" s="115" customFormat="1">
      <c r="A382" s="130">
        <v>44034</v>
      </c>
      <c r="B382" s="82">
        <v>111.35</v>
      </c>
      <c r="C382" s="82">
        <v>19.71</v>
      </c>
      <c r="D382" s="82">
        <f t="shared" si="32"/>
        <v>131.06</v>
      </c>
      <c r="E382" s="83">
        <f t="shared" si="27"/>
        <v>4.3299999999999983</v>
      </c>
      <c r="F382" s="84">
        <v>52.36</v>
      </c>
      <c r="G382" s="82">
        <f t="shared" si="28"/>
        <v>1.7999999999999972</v>
      </c>
      <c r="H382" s="85">
        <f t="shared" si="31"/>
        <v>183.42000000000002</v>
      </c>
      <c r="I382" s="83">
        <f t="shared" si="28"/>
        <v>6.1299999999999955</v>
      </c>
      <c r="J382" s="130">
        <v>44015</v>
      </c>
      <c r="K382" s="84">
        <v>63.27</v>
      </c>
      <c r="L382" s="84">
        <v>120.49</v>
      </c>
      <c r="M382" s="86"/>
      <c r="N382" s="87"/>
      <c r="O382" s="87"/>
      <c r="P382" s="88"/>
      <c r="Q382" s="87"/>
      <c r="R382" s="14"/>
      <c r="S382" s="114"/>
      <c r="T382" s="82">
        <v>127.86</v>
      </c>
      <c r="U382" s="82">
        <v>136.18</v>
      </c>
      <c r="V382" s="82"/>
      <c r="W382" s="130"/>
      <c r="X382" s="91"/>
      <c r="Y382" s="14"/>
      <c r="Z382" s="14"/>
      <c r="AA382" s="14"/>
      <c r="AB382" s="14"/>
      <c r="AC382" s="14"/>
      <c r="AD382" s="130"/>
      <c r="AE382" s="92"/>
      <c r="AF382" s="92"/>
      <c r="AG382" s="92"/>
      <c r="AH382" s="93"/>
      <c r="AI382" s="14"/>
      <c r="AJ382" s="14"/>
      <c r="AK382" s="14"/>
      <c r="AL382" s="14"/>
      <c r="AM382" s="15"/>
      <c r="AN382" s="114"/>
      <c r="AO382" s="114"/>
      <c r="AP382" s="114"/>
      <c r="AQ382" s="94"/>
      <c r="AR382" s="95"/>
      <c r="AS382" s="96"/>
      <c r="AU382" s="83"/>
      <c r="AV382" s="84"/>
      <c r="AW382" s="83"/>
      <c r="AX382" s="82"/>
      <c r="AY382" s="114"/>
      <c r="BC382" s="82"/>
      <c r="BE382" s="82"/>
    </row>
    <row r="383" spans="1:57" s="115" customFormat="1">
      <c r="A383" s="130">
        <v>44041</v>
      </c>
      <c r="B383" s="82">
        <v>114.25</v>
      </c>
      <c r="C383" s="82">
        <v>20.88</v>
      </c>
      <c r="D383" s="82">
        <f t="shared" si="32"/>
        <v>135.13</v>
      </c>
      <c r="E383" s="83">
        <f t="shared" si="27"/>
        <v>4.0699999999999932</v>
      </c>
      <c r="F383" s="84">
        <v>55.98</v>
      </c>
      <c r="G383" s="82">
        <f t="shared" si="28"/>
        <v>3.6199999999999974</v>
      </c>
      <c r="H383" s="85">
        <f t="shared" si="31"/>
        <v>191.10999999999999</v>
      </c>
      <c r="I383" s="83">
        <f t="shared" si="28"/>
        <v>7.6899999999999693</v>
      </c>
      <c r="J383" s="130">
        <v>44022</v>
      </c>
      <c r="K383" s="84">
        <v>60.71</v>
      </c>
      <c r="L383" s="84">
        <v>115.61</v>
      </c>
      <c r="M383" s="86"/>
      <c r="N383" s="87"/>
      <c r="O383" s="87"/>
      <c r="P383" s="88"/>
      <c r="Q383" s="87"/>
      <c r="R383" s="14"/>
      <c r="S383" s="114"/>
      <c r="T383" s="82">
        <v>120.62</v>
      </c>
      <c r="U383" s="82">
        <v>140.79</v>
      </c>
      <c r="V383" s="82"/>
      <c r="W383" s="130"/>
      <c r="X383" s="91"/>
      <c r="Y383" s="14"/>
      <c r="Z383" s="14"/>
      <c r="AA383" s="14"/>
      <c r="AB383" s="14"/>
      <c r="AC383" s="14"/>
      <c r="AD383" s="130"/>
      <c r="AE383" s="92"/>
      <c r="AF383" s="92"/>
      <c r="AG383" s="92"/>
      <c r="AH383" s="93"/>
      <c r="AI383" s="14"/>
      <c r="AJ383" s="14"/>
      <c r="AK383" s="14"/>
      <c r="AL383" s="14"/>
      <c r="AM383" s="15"/>
      <c r="AN383" s="114"/>
      <c r="AO383" s="114"/>
      <c r="AP383" s="114"/>
      <c r="AQ383" s="94"/>
      <c r="AR383" s="95"/>
      <c r="AS383" s="96"/>
      <c r="AU383" s="83"/>
      <c r="AV383" s="84"/>
      <c r="AW383" s="83"/>
      <c r="AX383" s="82"/>
      <c r="AY383" s="114"/>
      <c r="BC383" s="82"/>
      <c r="BE383" s="82"/>
    </row>
    <row r="384" spans="1:57" s="115" customFormat="1">
      <c r="A384" s="130">
        <v>44048</v>
      </c>
      <c r="B384" s="82">
        <v>109.38</v>
      </c>
      <c r="C384" s="82">
        <v>21.47</v>
      </c>
      <c r="D384" s="82">
        <f t="shared" si="32"/>
        <v>130.85</v>
      </c>
      <c r="E384" s="83">
        <f t="shared" si="27"/>
        <v>-4.2800000000000011</v>
      </c>
      <c r="F384" s="84">
        <v>54.99</v>
      </c>
      <c r="G384" s="82">
        <f t="shared" si="28"/>
        <v>-0.98999999999999488</v>
      </c>
      <c r="H384" s="85">
        <f t="shared" si="31"/>
        <v>185.84</v>
      </c>
      <c r="I384" s="83">
        <f t="shared" si="28"/>
        <v>-5.2699999999999818</v>
      </c>
      <c r="J384" s="130">
        <v>44029</v>
      </c>
      <c r="K384" s="84">
        <v>61.24</v>
      </c>
      <c r="L384" s="84">
        <v>116.62</v>
      </c>
      <c r="M384" s="86"/>
      <c r="N384" s="87"/>
      <c r="O384" s="87"/>
      <c r="P384" s="88"/>
      <c r="Q384" s="87"/>
      <c r="R384" s="14"/>
      <c r="S384" s="114"/>
      <c r="T384" s="82">
        <v>124.21</v>
      </c>
      <c r="U384" s="82">
        <v>137.99</v>
      </c>
      <c r="V384" s="82"/>
      <c r="W384" s="130"/>
      <c r="X384" s="91"/>
      <c r="Y384" s="14"/>
      <c r="Z384" s="14"/>
      <c r="AA384" s="14"/>
      <c r="AB384" s="14"/>
      <c r="AC384" s="14"/>
      <c r="AD384" s="130"/>
      <c r="AE384" s="92"/>
      <c r="AF384" s="92"/>
      <c r="AG384" s="92"/>
      <c r="AH384" s="93"/>
      <c r="AI384" s="14"/>
      <c r="AJ384" s="14"/>
      <c r="AK384" s="14"/>
      <c r="AL384" s="14"/>
      <c r="AM384" s="15"/>
      <c r="AN384" s="114"/>
      <c r="AO384" s="114"/>
      <c r="AP384" s="114"/>
      <c r="AQ384" s="94"/>
      <c r="AR384" s="95"/>
      <c r="AS384" s="96"/>
      <c r="AU384" s="83"/>
      <c r="AV384" s="84"/>
      <c r="AW384" s="83"/>
      <c r="AX384" s="82"/>
      <c r="AY384" s="114"/>
      <c r="BC384" s="82"/>
      <c r="BE384" s="82"/>
    </row>
    <row r="385" spans="1:57" s="115" customFormat="1">
      <c r="A385" s="130">
        <v>44055</v>
      </c>
      <c r="B385" s="82">
        <v>103.43</v>
      </c>
      <c r="C385" s="82">
        <v>21.44</v>
      </c>
      <c r="D385" s="82">
        <f t="shared" si="32"/>
        <v>124.87</v>
      </c>
      <c r="E385" s="83">
        <f t="shared" si="27"/>
        <v>-5.9799999999999898</v>
      </c>
      <c r="F385" s="84">
        <v>54.76</v>
      </c>
      <c r="G385" s="82">
        <f t="shared" si="28"/>
        <v>-0.23000000000000398</v>
      </c>
      <c r="H385" s="85">
        <f t="shared" si="31"/>
        <v>179.63</v>
      </c>
      <c r="I385" s="83">
        <f t="shared" si="28"/>
        <v>-6.210000000000008</v>
      </c>
      <c r="J385" s="130">
        <v>44036</v>
      </c>
      <c r="K385" s="84">
        <v>65.44</v>
      </c>
      <c r="L385" s="84">
        <v>124.94</v>
      </c>
      <c r="M385" s="86"/>
      <c r="N385" s="87"/>
      <c r="O385" s="87"/>
      <c r="P385" s="88"/>
      <c r="Q385" s="87"/>
      <c r="R385" s="14"/>
      <c r="S385" s="114"/>
      <c r="T385" s="82">
        <v>123.27</v>
      </c>
      <c r="U385" s="82">
        <v>137.87</v>
      </c>
      <c r="V385" s="82"/>
      <c r="W385" s="130"/>
      <c r="X385" s="91"/>
      <c r="Y385" s="14"/>
      <c r="Z385" s="14"/>
      <c r="AA385" s="14"/>
      <c r="AB385" s="14"/>
      <c r="AC385" s="14"/>
      <c r="AD385" s="130"/>
      <c r="AE385" s="92"/>
      <c r="AF385" s="92"/>
      <c r="AG385" s="92"/>
      <c r="AH385" s="93"/>
      <c r="AI385" s="14"/>
      <c r="AJ385" s="14"/>
      <c r="AK385" s="14"/>
      <c r="AL385" s="14"/>
      <c r="AM385" s="15"/>
      <c r="AN385" s="114"/>
      <c r="AO385" s="114"/>
      <c r="AP385" s="114"/>
      <c r="AQ385" s="94"/>
      <c r="AR385" s="95"/>
      <c r="AS385" s="96"/>
      <c r="AU385" s="83"/>
      <c r="AV385" s="84"/>
      <c r="AW385" s="83"/>
      <c r="AX385" s="82"/>
      <c r="AY385" s="114"/>
      <c r="BC385" s="82"/>
      <c r="BE385" s="82"/>
    </row>
    <row r="386" spans="1:57" s="115" customFormat="1">
      <c r="A386" s="130">
        <v>44062</v>
      </c>
      <c r="B386" s="82">
        <v>106.25</v>
      </c>
      <c r="C386" s="82">
        <v>17.920000000000002</v>
      </c>
      <c r="D386" s="82">
        <f t="shared" si="32"/>
        <v>124.17</v>
      </c>
      <c r="E386" s="83">
        <f t="shared" si="27"/>
        <v>-0.70000000000000284</v>
      </c>
      <c r="F386" s="84">
        <v>53.93</v>
      </c>
      <c r="G386" s="82">
        <f t="shared" si="28"/>
        <v>-0.82999999999999829</v>
      </c>
      <c r="H386" s="85">
        <f t="shared" si="31"/>
        <v>178.1</v>
      </c>
      <c r="I386" s="83">
        <f t="shared" si="28"/>
        <v>-1.5300000000000011</v>
      </c>
      <c r="J386" s="130">
        <v>44043</v>
      </c>
      <c r="K386" s="84">
        <v>64.72</v>
      </c>
      <c r="L386" s="84">
        <v>123.46</v>
      </c>
      <c r="M386" s="86"/>
      <c r="N386" s="87"/>
      <c r="O386" s="87"/>
      <c r="P386" s="88"/>
      <c r="Q386" s="87"/>
      <c r="R386" s="14"/>
      <c r="S386" s="114"/>
      <c r="T386" s="82">
        <v>121.68</v>
      </c>
      <c r="U386" s="82">
        <v>135.87</v>
      </c>
      <c r="V386" s="82"/>
      <c r="W386" s="130"/>
      <c r="X386" s="91"/>
      <c r="Y386" s="14"/>
      <c r="Z386" s="14"/>
      <c r="AA386" s="14"/>
      <c r="AB386" s="14"/>
      <c r="AC386" s="14"/>
      <c r="AD386" s="130"/>
      <c r="AE386" s="92"/>
      <c r="AF386" s="92"/>
      <c r="AG386" s="92"/>
      <c r="AH386" s="93"/>
      <c r="AI386" s="14"/>
      <c r="AJ386" s="14"/>
      <c r="AK386" s="14"/>
      <c r="AL386" s="14"/>
      <c r="AM386" s="15"/>
      <c r="AN386" s="114"/>
      <c r="AO386" s="114"/>
      <c r="AP386" s="114"/>
      <c r="AQ386" s="94"/>
      <c r="AR386" s="95"/>
      <c r="AS386" s="96"/>
      <c r="AU386" s="83"/>
      <c r="AV386" s="84"/>
      <c r="AW386" s="83"/>
      <c r="AX386" s="82"/>
      <c r="AY386" s="114"/>
      <c r="BC386" s="82"/>
      <c r="BE386" s="82"/>
    </row>
    <row r="387" spans="1:57" s="115" customFormat="1">
      <c r="A387" s="130">
        <v>44069</v>
      </c>
      <c r="B387" s="82">
        <v>107.37</v>
      </c>
      <c r="C387" s="82">
        <v>16.77</v>
      </c>
      <c r="D387" s="82">
        <f t="shared" si="32"/>
        <v>124.14</v>
      </c>
      <c r="E387" s="83">
        <f t="shared" si="27"/>
        <v>-3.0000000000001137E-2</v>
      </c>
      <c r="F387" s="84">
        <v>49.9</v>
      </c>
      <c r="G387" s="82">
        <f t="shared" si="28"/>
        <v>-4.0300000000000011</v>
      </c>
      <c r="H387" s="85">
        <f t="shared" si="31"/>
        <v>174.04</v>
      </c>
      <c r="I387" s="83">
        <f t="shared" si="28"/>
        <v>-4.0600000000000023</v>
      </c>
      <c r="J387" s="130">
        <v>44050</v>
      </c>
      <c r="K387" s="84">
        <v>71.39</v>
      </c>
      <c r="L387" s="84">
        <v>136.18</v>
      </c>
      <c r="M387" s="86"/>
      <c r="N387" s="87"/>
      <c r="O387" s="87"/>
      <c r="P387" s="88"/>
      <c r="Q387" s="87"/>
      <c r="R387" s="14"/>
      <c r="S387" s="114"/>
      <c r="T387" s="82">
        <v>122.39</v>
      </c>
      <c r="U387" s="82">
        <v>141.51849999999999</v>
      </c>
      <c r="V387" s="82"/>
      <c r="W387" s="130"/>
      <c r="X387" s="91"/>
      <c r="Y387" s="14"/>
      <c r="Z387" s="14"/>
      <c r="AA387" s="14"/>
      <c r="AB387" s="14"/>
      <c r="AC387" s="14"/>
      <c r="AD387" s="130"/>
      <c r="AE387" s="92"/>
      <c r="AF387" s="92"/>
      <c r="AG387" s="92"/>
      <c r="AH387" s="93"/>
      <c r="AI387" s="14"/>
      <c r="AJ387" s="14"/>
      <c r="AK387" s="14"/>
      <c r="AL387" s="14"/>
      <c r="AM387" s="15"/>
      <c r="AN387" s="114"/>
      <c r="AO387" s="114"/>
      <c r="AP387" s="114"/>
      <c r="AQ387" s="94"/>
      <c r="AR387" s="95"/>
      <c r="AS387" s="96"/>
      <c r="AU387" s="83"/>
      <c r="AV387" s="84"/>
      <c r="AW387" s="83"/>
      <c r="AX387" s="82"/>
      <c r="AY387" s="114"/>
      <c r="BC387" s="82"/>
      <c r="BE387" s="82"/>
    </row>
    <row r="388" spans="1:57" s="115" customFormat="1">
      <c r="A388" s="130">
        <v>44076</v>
      </c>
      <c r="B388" s="82">
        <v>107.58</v>
      </c>
      <c r="C388" s="82">
        <v>17.79</v>
      </c>
      <c r="D388" s="82">
        <f t="shared" si="32"/>
        <v>125.37</v>
      </c>
      <c r="E388" s="83">
        <f t="shared" si="27"/>
        <v>1.230000000000004</v>
      </c>
      <c r="F388" s="84">
        <v>50.88</v>
      </c>
      <c r="G388" s="82">
        <f t="shared" si="28"/>
        <v>0.98000000000000398</v>
      </c>
      <c r="H388" s="85">
        <f t="shared" si="31"/>
        <v>176.25</v>
      </c>
      <c r="I388" s="83">
        <f t="shared" si="28"/>
        <v>2.210000000000008</v>
      </c>
      <c r="J388" s="130">
        <v>44057</v>
      </c>
      <c r="K388" s="84">
        <v>73.69</v>
      </c>
      <c r="L388" s="84">
        <v>140.79</v>
      </c>
      <c r="M388" s="86"/>
      <c r="N388" s="87"/>
      <c r="O388" s="87"/>
      <c r="P388" s="88"/>
      <c r="Q388" s="87"/>
      <c r="R388" s="14"/>
      <c r="S388" s="114"/>
      <c r="T388" s="82">
        <v>118.98</v>
      </c>
      <c r="U388" s="82">
        <v>142.1345</v>
      </c>
      <c r="V388" s="82"/>
      <c r="W388" s="130"/>
      <c r="X388" s="91"/>
      <c r="Y388" s="14"/>
      <c r="Z388" s="14"/>
      <c r="AA388" s="14"/>
      <c r="AB388" s="14"/>
      <c r="AC388" s="14"/>
      <c r="AD388" s="130"/>
      <c r="AE388" s="92"/>
      <c r="AF388" s="92"/>
      <c r="AG388" s="92"/>
      <c r="AH388" s="93"/>
      <c r="AI388" s="14"/>
      <c r="AJ388" s="14"/>
      <c r="AK388" s="14"/>
      <c r="AL388" s="14"/>
      <c r="AM388" s="15"/>
      <c r="AN388" s="114"/>
      <c r="AO388" s="114"/>
      <c r="AP388" s="114"/>
      <c r="AQ388" s="94"/>
      <c r="AR388" s="95"/>
      <c r="AS388" s="96"/>
      <c r="AU388" s="83"/>
      <c r="AV388" s="84"/>
      <c r="AW388" s="83"/>
      <c r="AX388" s="82"/>
      <c r="AY388" s="114"/>
      <c r="BC388" s="82"/>
      <c r="BE388" s="82"/>
    </row>
    <row r="389" spans="1:57" s="115" customFormat="1">
      <c r="A389" s="130">
        <v>44083</v>
      </c>
      <c r="B389" s="82">
        <v>104</v>
      </c>
      <c r="C389" s="82">
        <v>17.989999999999998</v>
      </c>
      <c r="D389" s="82">
        <f t="shared" si="32"/>
        <v>121.99</v>
      </c>
      <c r="E389" s="83">
        <f t="shared" si="27"/>
        <v>-3.3800000000000097</v>
      </c>
      <c r="F389" s="84">
        <v>46.32</v>
      </c>
      <c r="G389" s="82">
        <f t="shared" si="28"/>
        <v>-4.5600000000000023</v>
      </c>
      <c r="H389" s="85">
        <f t="shared" si="31"/>
        <v>168.31</v>
      </c>
      <c r="I389" s="83">
        <f t="shared" si="28"/>
        <v>-7.9399999999999977</v>
      </c>
      <c r="J389" s="130">
        <v>44064</v>
      </c>
      <c r="K389" s="84">
        <v>72.099999999999994</v>
      </c>
      <c r="L389" s="84">
        <v>137.99</v>
      </c>
      <c r="M389" s="86"/>
      <c r="N389" s="87"/>
      <c r="O389" s="87"/>
      <c r="P389" s="88"/>
      <c r="Q389" s="87"/>
      <c r="R389" s="14"/>
      <c r="S389" s="114"/>
      <c r="T389" s="82">
        <v>127.8</v>
      </c>
      <c r="U389" s="82">
        <v>143.36949999999999</v>
      </c>
      <c r="V389" s="82"/>
      <c r="W389" s="130"/>
      <c r="X389" s="91"/>
      <c r="Y389" s="14"/>
      <c r="Z389" s="14"/>
      <c r="AA389" s="14"/>
      <c r="AB389" s="14"/>
      <c r="AC389" s="14"/>
      <c r="AD389" s="130"/>
      <c r="AE389" s="92"/>
      <c r="AF389" s="92"/>
      <c r="AG389" s="92"/>
      <c r="AH389" s="93"/>
      <c r="AI389" s="14"/>
      <c r="AJ389" s="14"/>
      <c r="AK389" s="14"/>
      <c r="AL389" s="14"/>
      <c r="AM389" s="15"/>
      <c r="AN389" s="114"/>
      <c r="AO389" s="114"/>
      <c r="AP389" s="114"/>
      <c r="AQ389" s="94"/>
      <c r="AR389" s="95"/>
      <c r="AS389" s="96"/>
      <c r="AU389" s="83"/>
      <c r="AV389" s="84"/>
      <c r="AW389" s="83"/>
      <c r="AX389" s="82"/>
      <c r="AY389" s="114"/>
      <c r="BC389" s="82"/>
      <c r="BE389" s="82"/>
    </row>
    <row r="390" spans="1:57" s="115" customFormat="1">
      <c r="A390" s="130">
        <v>44090</v>
      </c>
      <c r="B390" s="82">
        <v>103.53</v>
      </c>
      <c r="C390" s="82">
        <v>17.010000000000002</v>
      </c>
      <c r="D390" s="82">
        <f t="shared" si="32"/>
        <v>120.54</v>
      </c>
      <c r="E390" s="83">
        <f t="shared" si="27"/>
        <v>-1.4499999999999886</v>
      </c>
      <c r="F390" s="84">
        <v>43.13</v>
      </c>
      <c r="G390" s="82">
        <f t="shared" si="28"/>
        <v>-3.1899999999999977</v>
      </c>
      <c r="H390" s="85">
        <f t="shared" si="31"/>
        <v>163.67000000000002</v>
      </c>
      <c r="I390" s="83">
        <f t="shared" si="28"/>
        <v>-4.6399999999999864</v>
      </c>
      <c r="J390" s="130">
        <v>44071</v>
      </c>
      <c r="K390" s="84">
        <v>72.14</v>
      </c>
      <c r="L390" s="84">
        <v>137.87</v>
      </c>
      <c r="M390" s="86"/>
      <c r="N390" s="87"/>
      <c r="O390" s="87"/>
      <c r="P390" s="88"/>
      <c r="Q390" s="87"/>
      <c r="R390" s="14"/>
      <c r="S390" s="114"/>
      <c r="T390" s="82">
        <v>127.95</v>
      </c>
      <c r="U390" s="82">
        <v>144.7765</v>
      </c>
      <c r="V390" s="82"/>
      <c r="W390" s="130"/>
      <c r="X390" s="91"/>
      <c r="Y390" s="14"/>
      <c r="Z390" s="14"/>
      <c r="AA390" s="14"/>
      <c r="AB390" s="14"/>
      <c r="AC390" s="14"/>
      <c r="AD390" s="130"/>
      <c r="AE390" s="92"/>
      <c r="AF390" s="92"/>
      <c r="AG390" s="92"/>
      <c r="AH390" s="93"/>
      <c r="AI390" s="14"/>
      <c r="AJ390" s="14"/>
      <c r="AK390" s="14"/>
      <c r="AL390" s="14"/>
      <c r="AM390" s="15"/>
      <c r="AN390" s="114"/>
      <c r="AO390" s="114"/>
      <c r="AP390" s="114"/>
      <c r="AQ390" s="94"/>
      <c r="AR390" s="95"/>
      <c r="AS390" s="96"/>
      <c r="AU390" s="83"/>
      <c r="AV390" s="84"/>
      <c r="AW390" s="83"/>
      <c r="AX390" s="82"/>
      <c r="AY390" s="114"/>
      <c r="BC390" s="82"/>
      <c r="BE390" s="82"/>
    </row>
    <row r="391" spans="1:57" s="115" customFormat="1">
      <c r="A391" s="130">
        <v>44097</v>
      </c>
      <c r="B391" s="82">
        <v>99.65</v>
      </c>
      <c r="C391" s="82">
        <v>15.52</v>
      </c>
      <c r="D391" s="82">
        <f>C391+B391</f>
        <v>115.17</v>
      </c>
      <c r="E391" s="83">
        <f t="shared" si="27"/>
        <v>-5.3700000000000045</v>
      </c>
      <c r="F391" s="84">
        <v>45.52</v>
      </c>
      <c r="G391" s="82">
        <f t="shared" si="28"/>
        <v>2.3900000000000006</v>
      </c>
      <c r="H391" s="85">
        <f t="shared" ref="H391:H399" si="33">F391+D391</f>
        <v>160.69</v>
      </c>
      <c r="I391" s="83">
        <f t="shared" si="28"/>
        <v>-2.9800000000000182</v>
      </c>
      <c r="J391" s="130">
        <v>44078</v>
      </c>
      <c r="K391" s="84">
        <v>70.88</v>
      </c>
      <c r="L391" s="84">
        <v>135.87</v>
      </c>
      <c r="M391" s="86"/>
      <c r="N391" s="87"/>
      <c r="O391" s="87"/>
      <c r="P391" s="88"/>
      <c r="Q391" s="87"/>
      <c r="R391" s="14"/>
      <c r="S391" s="114"/>
      <c r="T391" s="82">
        <v>128.09</v>
      </c>
      <c r="U391" s="82">
        <v>149.74850000000001</v>
      </c>
      <c r="V391" s="82"/>
      <c r="W391" s="130"/>
      <c r="X391" s="91"/>
      <c r="Y391" s="14"/>
      <c r="Z391" s="14"/>
      <c r="AA391" s="14"/>
      <c r="AB391" s="14"/>
      <c r="AC391" s="14"/>
      <c r="AD391" s="130"/>
      <c r="AE391" s="92"/>
      <c r="AF391" s="92"/>
      <c r="AG391" s="92"/>
      <c r="AH391" s="93"/>
      <c r="AI391" s="14"/>
      <c r="AJ391" s="14"/>
      <c r="AK391" s="14"/>
      <c r="AL391" s="14"/>
      <c r="AM391" s="15"/>
      <c r="AN391" s="114"/>
      <c r="AO391" s="114"/>
      <c r="AP391" s="114"/>
      <c r="AQ391" s="94"/>
      <c r="AR391" s="95"/>
      <c r="AS391" s="96"/>
      <c r="AU391" s="83"/>
      <c r="AV391" s="84"/>
      <c r="AW391" s="83"/>
      <c r="AX391" s="82"/>
      <c r="AY391" s="114"/>
      <c r="BC391" s="82"/>
      <c r="BE391" s="82"/>
    </row>
    <row r="392" spans="1:57" s="115" customFormat="1">
      <c r="A392" s="130">
        <v>44104</v>
      </c>
      <c r="B392" s="82">
        <v>94.75</v>
      </c>
      <c r="C392" s="82">
        <v>13.08</v>
      </c>
      <c r="D392" s="82">
        <f t="shared" ref="D392:D395" si="34">C392+B392</f>
        <v>107.83</v>
      </c>
      <c r="E392" s="83">
        <f t="shared" ref="E392:E395" si="35">D392-D391</f>
        <v>-7.3400000000000034</v>
      </c>
      <c r="F392" s="84">
        <v>45.6</v>
      </c>
      <c r="G392" s="82">
        <f t="shared" si="28"/>
        <v>7.9999999999998295E-2</v>
      </c>
      <c r="H392" s="85">
        <f t="shared" si="33"/>
        <v>153.43</v>
      </c>
      <c r="I392" s="83">
        <f t="shared" si="28"/>
        <v>-7.2599999999999909</v>
      </c>
      <c r="J392" s="130">
        <v>44085</v>
      </c>
      <c r="K392" s="84">
        <v>73.83</v>
      </c>
      <c r="L392" s="84">
        <v>141.51849999999999</v>
      </c>
      <c r="M392" s="86"/>
      <c r="N392" s="87"/>
      <c r="O392" s="87"/>
      <c r="P392" s="88"/>
      <c r="Q392" s="87"/>
      <c r="R392" s="14"/>
      <c r="S392" s="114"/>
      <c r="T392" s="82">
        <v>131.22</v>
      </c>
      <c r="U392" s="82">
        <v>147.70400000000001</v>
      </c>
      <c r="V392" s="82"/>
      <c r="W392" s="130"/>
      <c r="X392" s="91"/>
      <c r="Y392" s="14"/>
      <c r="Z392" s="14"/>
      <c r="AA392" s="14"/>
      <c r="AB392" s="14"/>
      <c r="AC392" s="14"/>
      <c r="AD392" s="130"/>
      <c r="AE392" s="92"/>
      <c r="AF392" s="92"/>
      <c r="AG392" s="92"/>
      <c r="AH392" s="93"/>
      <c r="AI392" s="14"/>
      <c r="AJ392" s="14"/>
      <c r="AK392" s="14"/>
      <c r="AL392" s="14"/>
      <c r="AM392" s="15"/>
      <c r="AN392" s="114"/>
      <c r="AO392" s="114"/>
      <c r="AP392" s="114"/>
      <c r="AQ392" s="94"/>
      <c r="AR392" s="95"/>
      <c r="AS392" s="96"/>
      <c r="AU392" s="83"/>
      <c r="AV392" s="84"/>
      <c r="AW392" s="83"/>
      <c r="AX392" s="82"/>
      <c r="AY392" s="114"/>
      <c r="BC392" s="82"/>
      <c r="BE392" s="82"/>
    </row>
    <row r="393" spans="1:57" s="115" customFormat="1">
      <c r="A393" s="130">
        <v>44113</v>
      </c>
      <c r="B393" s="82">
        <v>92.7</v>
      </c>
      <c r="C393" s="82">
        <v>13.6</v>
      </c>
      <c r="D393" s="82">
        <f t="shared" si="34"/>
        <v>106.3</v>
      </c>
      <c r="E393" s="83">
        <f t="shared" si="35"/>
        <v>-1.5300000000000011</v>
      </c>
      <c r="F393" s="84">
        <v>51.13</v>
      </c>
      <c r="G393" s="82">
        <f t="shared" si="28"/>
        <v>5.5300000000000011</v>
      </c>
      <c r="H393" s="85">
        <f t="shared" si="33"/>
        <v>157.43</v>
      </c>
      <c r="I393" s="83">
        <f t="shared" si="28"/>
        <v>4</v>
      </c>
      <c r="J393" s="130">
        <v>44092</v>
      </c>
      <c r="K393" s="84">
        <v>74.150000000000006</v>
      </c>
      <c r="L393" s="84">
        <v>142.1345</v>
      </c>
      <c r="M393" s="86"/>
      <c r="N393" s="87"/>
      <c r="O393" s="87"/>
      <c r="P393" s="88"/>
      <c r="Q393" s="87"/>
      <c r="R393" s="14"/>
      <c r="S393" s="114"/>
      <c r="T393" s="82">
        <v>131.63999999999999</v>
      </c>
      <c r="U393" s="82">
        <v>148.92850000000001</v>
      </c>
      <c r="V393" s="82"/>
      <c r="W393" s="130"/>
      <c r="X393" s="91"/>
      <c r="Y393" s="14"/>
      <c r="Z393" s="14"/>
      <c r="AA393" s="14"/>
      <c r="AB393" s="14"/>
      <c r="AC393" s="14"/>
      <c r="AD393" s="130"/>
      <c r="AE393" s="92"/>
      <c r="AF393" s="92"/>
      <c r="AG393" s="92"/>
      <c r="AH393" s="93"/>
      <c r="AI393" s="14"/>
      <c r="AJ393" s="14"/>
      <c r="AK393" s="14"/>
      <c r="AL393" s="14"/>
      <c r="AM393" s="15"/>
      <c r="AN393" s="114"/>
      <c r="AO393" s="114"/>
      <c r="AP393" s="114"/>
      <c r="AQ393" s="94"/>
      <c r="AR393" s="95"/>
      <c r="AS393" s="96"/>
      <c r="AU393" s="83"/>
      <c r="AV393" s="84"/>
      <c r="AW393" s="83"/>
      <c r="AX393" s="82"/>
      <c r="AY393" s="114"/>
      <c r="BC393" s="82"/>
      <c r="BE393" s="82"/>
    </row>
    <row r="394" spans="1:57" s="115" customFormat="1">
      <c r="A394" s="130">
        <v>44118</v>
      </c>
      <c r="B394" s="82">
        <v>87.09</v>
      </c>
      <c r="C394" s="82">
        <v>13.98</v>
      </c>
      <c r="D394" s="82">
        <f t="shared" si="34"/>
        <v>101.07000000000001</v>
      </c>
      <c r="E394" s="83">
        <f t="shared" si="35"/>
        <v>-5.2299999999999898</v>
      </c>
      <c r="F394" s="84">
        <v>46.86</v>
      </c>
      <c r="G394" s="82">
        <f t="shared" si="28"/>
        <v>-4.2700000000000031</v>
      </c>
      <c r="H394" s="85">
        <f t="shared" si="33"/>
        <v>147.93</v>
      </c>
      <c r="I394" s="83">
        <f t="shared" si="28"/>
        <v>-9.5</v>
      </c>
      <c r="J394" s="130">
        <v>44099</v>
      </c>
      <c r="K394" s="84">
        <v>74.55</v>
      </c>
      <c r="L394" s="84">
        <v>143.36949999999999</v>
      </c>
      <c r="M394" s="86"/>
      <c r="N394" s="87"/>
      <c r="O394" s="87"/>
      <c r="P394" s="88"/>
      <c r="Q394" s="87"/>
      <c r="R394" s="14"/>
      <c r="S394" s="114"/>
      <c r="T394" s="82">
        <v>134.1</v>
      </c>
      <c r="U394" s="82">
        <v>148.89449999999999</v>
      </c>
      <c r="V394" s="82"/>
      <c r="W394" s="130"/>
      <c r="X394" s="91"/>
      <c r="Y394" s="14"/>
      <c r="Z394" s="14"/>
      <c r="AA394" s="14"/>
      <c r="AB394" s="14"/>
      <c r="AC394" s="14"/>
      <c r="AD394" s="130"/>
      <c r="AE394" s="92"/>
      <c r="AF394" s="92"/>
      <c r="AG394" s="92"/>
      <c r="AH394" s="93"/>
      <c r="AI394" s="14"/>
      <c r="AJ394" s="14"/>
      <c r="AK394" s="14"/>
      <c r="AL394" s="14"/>
      <c r="AM394" s="15"/>
      <c r="AN394" s="114"/>
      <c r="AO394" s="114"/>
      <c r="AP394" s="114"/>
      <c r="AQ394" s="94"/>
      <c r="AR394" s="95"/>
      <c r="AS394" s="96"/>
      <c r="AU394" s="83"/>
      <c r="AV394" s="84"/>
      <c r="AW394" s="83"/>
      <c r="AX394" s="82"/>
      <c r="AY394" s="114"/>
      <c r="BC394" s="82"/>
      <c r="BE394" s="82"/>
    </row>
    <row r="395" spans="1:57" s="115" customFormat="1">
      <c r="A395" s="130">
        <v>44125</v>
      </c>
      <c r="B395" s="82">
        <v>89.74</v>
      </c>
      <c r="C395" s="82">
        <v>15.44</v>
      </c>
      <c r="D395" s="82">
        <f t="shared" si="34"/>
        <v>105.17999999999999</v>
      </c>
      <c r="E395" s="83">
        <f t="shared" si="35"/>
        <v>4.1099999999999852</v>
      </c>
      <c r="F395" s="84">
        <v>45.87</v>
      </c>
      <c r="G395" s="82">
        <f t="shared" si="28"/>
        <v>-0.99000000000000199</v>
      </c>
      <c r="H395" s="85">
        <f t="shared" si="33"/>
        <v>151.04999999999998</v>
      </c>
      <c r="I395" s="83">
        <f t="shared" si="28"/>
        <v>3.1199999999999761</v>
      </c>
      <c r="J395" s="130">
        <v>44104</v>
      </c>
      <c r="K395" s="84">
        <v>75.28</v>
      </c>
      <c r="L395" s="84">
        <v>144.7765</v>
      </c>
      <c r="M395" s="86"/>
      <c r="N395" s="87"/>
      <c r="O395" s="87"/>
      <c r="P395" s="88"/>
      <c r="Q395" s="87"/>
      <c r="R395" s="14"/>
      <c r="S395" s="114"/>
      <c r="T395" s="82">
        <v>132.31</v>
      </c>
      <c r="U395" s="82">
        <v>146.42750000000001</v>
      </c>
      <c r="V395" s="82"/>
      <c r="W395" s="130"/>
      <c r="X395" s="91"/>
      <c r="Y395" s="14"/>
      <c r="Z395" s="14"/>
      <c r="AA395" s="14"/>
      <c r="AB395" s="14"/>
      <c r="AC395" s="14"/>
      <c r="AD395" s="130"/>
      <c r="AE395" s="92"/>
      <c r="AF395" s="92"/>
      <c r="AG395" s="92"/>
      <c r="AH395" s="93"/>
      <c r="AI395" s="14"/>
      <c r="AJ395" s="14"/>
      <c r="AK395" s="14"/>
      <c r="AL395" s="14"/>
      <c r="AM395" s="15"/>
      <c r="AN395" s="114"/>
      <c r="AO395" s="114"/>
      <c r="AP395" s="114"/>
      <c r="AQ395" s="94"/>
      <c r="AR395" s="95"/>
      <c r="AS395" s="96"/>
      <c r="AU395" s="83"/>
      <c r="AV395" s="84"/>
      <c r="AW395" s="83"/>
      <c r="AX395" s="82"/>
      <c r="AY395" s="114"/>
      <c r="BC395" s="82"/>
      <c r="BE395" s="82"/>
    </row>
    <row r="396" spans="1:57" s="115" customFormat="1">
      <c r="A396" s="130">
        <v>44132</v>
      </c>
      <c r="B396" s="82">
        <v>101.27000000000001</v>
      </c>
      <c r="C396" s="82">
        <v>17.940000000000001</v>
      </c>
      <c r="D396" s="82">
        <f t="shared" ref="D396:D410" si="36">C396+B396</f>
        <v>119.21000000000001</v>
      </c>
      <c r="E396" s="83">
        <f t="shared" ref="E396:E410" si="37">D396-D395</f>
        <v>14.030000000000015</v>
      </c>
      <c r="F396" s="84">
        <v>45.77</v>
      </c>
      <c r="G396" s="82">
        <f t="shared" si="28"/>
        <v>-9.9999999999994316E-2</v>
      </c>
      <c r="H396" s="85">
        <f t="shared" si="33"/>
        <v>164.98000000000002</v>
      </c>
      <c r="I396" s="83">
        <f t="shared" si="28"/>
        <v>13.930000000000035</v>
      </c>
      <c r="J396" s="130">
        <v>44113</v>
      </c>
      <c r="K396" s="84">
        <v>77.86</v>
      </c>
      <c r="L396" s="84">
        <v>149.74850000000001</v>
      </c>
      <c r="M396" s="86"/>
      <c r="N396" s="87"/>
      <c r="O396" s="87"/>
      <c r="P396" s="88"/>
      <c r="Q396" s="87"/>
      <c r="R396" s="14"/>
      <c r="S396" s="114"/>
      <c r="T396" s="82">
        <v>129.22</v>
      </c>
      <c r="U396" s="82">
        <v>141.39949999999999</v>
      </c>
      <c r="V396" s="82"/>
      <c r="W396" s="130"/>
      <c r="X396" s="91"/>
      <c r="Y396" s="14"/>
      <c r="Z396" s="14"/>
      <c r="AA396" s="14"/>
      <c r="AB396" s="14"/>
      <c r="AC396" s="14"/>
      <c r="AD396" s="130"/>
      <c r="AE396" s="92"/>
      <c r="AF396" s="92"/>
      <c r="AG396" s="92"/>
      <c r="AH396" s="93"/>
      <c r="AI396" s="14"/>
      <c r="AJ396" s="14"/>
      <c r="AK396" s="14"/>
      <c r="AL396" s="14"/>
      <c r="AM396" s="15"/>
      <c r="AN396" s="114"/>
      <c r="AO396" s="114"/>
      <c r="AP396" s="114"/>
      <c r="AQ396" s="94"/>
      <c r="AR396" s="95"/>
      <c r="AS396" s="96"/>
      <c r="AU396" s="83"/>
      <c r="AV396" s="84"/>
      <c r="AW396" s="83"/>
      <c r="AX396" s="82"/>
      <c r="AY396" s="114"/>
      <c r="BC396" s="82"/>
      <c r="BE396" s="82"/>
    </row>
    <row r="397" spans="1:57" s="115" customFormat="1">
      <c r="A397" s="130">
        <v>44139</v>
      </c>
      <c r="B397" s="82">
        <v>99.94</v>
      </c>
      <c r="C397" s="82">
        <v>16.68</v>
      </c>
      <c r="D397" s="82">
        <f t="shared" si="36"/>
        <v>116.62</v>
      </c>
      <c r="E397" s="83">
        <f t="shared" si="37"/>
        <v>-2.5900000000000034</v>
      </c>
      <c r="F397" s="84">
        <v>45.94</v>
      </c>
      <c r="G397" s="82">
        <f t="shared" si="28"/>
        <v>0.1699999999999946</v>
      </c>
      <c r="H397" s="85">
        <f t="shared" si="33"/>
        <v>162.56</v>
      </c>
      <c r="I397" s="83">
        <f t="shared" si="28"/>
        <v>-2.4200000000000159</v>
      </c>
      <c r="J397" s="130">
        <v>44120</v>
      </c>
      <c r="K397" s="84">
        <v>76.8</v>
      </c>
      <c r="L397" s="84">
        <v>147.70400000000001</v>
      </c>
      <c r="M397" s="86"/>
      <c r="N397" s="87"/>
      <c r="O397" s="87"/>
      <c r="P397" s="88"/>
      <c r="Q397" s="87"/>
      <c r="R397" s="14"/>
      <c r="S397" s="114"/>
      <c r="T397" s="82">
        <v>130</v>
      </c>
      <c r="U397" s="82">
        <v>142.48650000000001</v>
      </c>
      <c r="V397" s="82"/>
      <c r="W397" s="130"/>
      <c r="X397" s="91"/>
      <c r="Y397" s="14"/>
      <c r="Z397" s="14"/>
      <c r="AA397" s="14"/>
      <c r="AB397" s="14"/>
      <c r="AC397" s="14"/>
      <c r="AD397" s="130"/>
      <c r="AE397" s="92"/>
      <c r="AF397" s="92"/>
      <c r="AG397" s="92"/>
      <c r="AH397" s="93"/>
      <c r="AI397" s="14"/>
      <c r="AJ397" s="14"/>
      <c r="AK397" s="14"/>
      <c r="AL397" s="14"/>
      <c r="AM397" s="15"/>
      <c r="AN397" s="114"/>
      <c r="AO397" s="114"/>
      <c r="AP397" s="114"/>
      <c r="AQ397" s="94"/>
      <c r="AR397" s="95"/>
      <c r="AS397" s="96"/>
      <c r="AU397" s="83"/>
      <c r="AV397" s="84"/>
      <c r="AW397" s="83"/>
      <c r="AX397" s="82"/>
      <c r="AY397" s="114"/>
      <c r="BC397" s="82"/>
      <c r="BE397" s="82"/>
    </row>
    <row r="398" spans="1:57" s="115" customFormat="1">
      <c r="A398" s="130">
        <v>44146</v>
      </c>
      <c r="B398" s="82">
        <v>101.33000000000001</v>
      </c>
      <c r="C398" s="82">
        <v>12.92</v>
      </c>
      <c r="D398" s="82">
        <f t="shared" si="36"/>
        <v>114.25000000000001</v>
      </c>
      <c r="E398" s="83">
        <f t="shared" si="37"/>
        <v>-2.3699999999999903</v>
      </c>
      <c r="F398" s="84">
        <v>38.19</v>
      </c>
      <c r="G398" s="82">
        <f t="shared" si="28"/>
        <v>-7.75</v>
      </c>
      <c r="H398" s="85">
        <f t="shared" si="33"/>
        <v>152.44</v>
      </c>
      <c r="I398" s="83">
        <f t="shared" si="28"/>
        <v>-10.120000000000005</v>
      </c>
      <c r="J398" s="130">
        <v>44127</v>
      </c>
      <c r="K398" s="84">
        <v>76.88</v>
      </c>
      <c r="L398" s="84">
        <v>148.92850000000001</v>
      </c>
      <c r="M398" s="86"/>
      <c r="N398" s="87"/>
      <c r="O398" s="87"/>
      <c r="P398" s="88"/>
      <c r="Q398" s="87"/>
      <c r="R398" s="14"/>
      <c r="S398" s="114"/>
      <c r="T398" s="82">
        <v>132.34</v>
      </c>
      <c r="U398" s="82">
        <v>143.80250000000001</v>
      </c>
      <c r="V398" s="82"/>
      <c r="W398" s="130"/>
      <c r="X398" s="91"/>
      <c r="Y398" s="14"/>
      <c r="Z398" s="14"/>
      <c r="AA398" s="14"/>
      <c r="AB398" s="14"/>
      <c r="AC398" s="14"/>
      <c r="AD398" s="130"/>
      <c r="AE398" s="92"/>
      <c r="AF398" s="92"/>
      <c r="AG398" s="92"/>
      <c r="AH398" s="93"/>
      <c r="AI398" s="14"/>
      <c r="AJ398" s="14"/>
      <c r="AK398" s="14"/>
      <c r="AL398" s="14"/>
      <c r="AM398" s="15"/>
      <c r="AN398" s="114"/>
      <c r="AO398" s="114"/>
      <c r="AP398" s="114"/>
      <c r="AQ398" s="94"/>
      <c r="AR398" s="95"/>
      <c r="AS398" s="96"/>
      <c r="AU398" s="83"/>
      <c r="AV398" s="84"/>
      <c r="AW398" s="83"/>
      <c r="AX398" s="82"/>
      <c r="AY398" s="114"/>
      <c r="BC398" s="82"/>
      <c r="BE398" s="82"/>
    </row>
    <row r="399" spans="1:57" s="115" customFormat="1">
      <c r="A399" s="130">
        <v>44153</v>
      </c>
      <c r="B399" s="82">
        <v>97.87</v>
      </c>
      <c r="C399" s="82">
        <v>13.85</v>
      </c>
      <c r="D399" s="82">
        <f t="shared" si="36"/>
        <v>111.72</v>
      </c>
      <c r="E399" s="83">
        <f t="shared" si="37"/>
        <v>-2.5300000000000153</v>
      </c>
      <c r="F399" s="84">
        <f>1.92+2.2+21.72+1.35+4.05+9.27</f>
        <v>40.510000000000005</v>
      </c>
      <c r="G399" s="82">
        <f t="shared" si="28"/>
        <v>2.3200000000000074</v>
      </c>
      <c r="H399" s="85">
        <f t="shared" si="33"/>
        <v>152.23000000000002</v>
      </c>
      <c r="I399" s="83">
        <f t="shared" si="28"/>
        <v>-0.20999999999997954</v>
      </c>
      <c r="J399" s="130">
        <v>44134</v>
      </c>
      <c r="K399" s="84">
        <v>76.87</v>
      </c>
      <c r="L399" s="84">
        <v>148.89449999999999</v>
      </c>
      <c r="M399" s="86"/>
      <c r="N399" s="87"/>
      <c r="O399" s="87"/>
      <c r="P399" s="88"/>
      <c r="Q399" s="87"/>
      <c r="R399" s="14"/>
      <c r="S399" s="114"/>
      <c r="T399" s="82">
        <v>129.06</v>
      </c>
      <c r="U399" s="82">
        <v>146.74199999999999</v>
      </c>
      <c r="V399" s="82"/>
      <c r="W399" s="130"/>
      <c r="X399" s="91"/>
      <c r="Y399" s="14"/>
      <c r="Z399" s="14"/>
      <c r="AA399" s="14"/>
      <c r="AB399" s="14"/>
      <c r="AC399" s="14"/>
      <c r="AD399" s="130"/>
      <c r="AE399" s="92"/>
      <c r="AF399" s="92"/>
      <c r="AG399" s="92"/>
      <c r="AH399" s="93"/>
      <c r="AI399" s="14"/>
      <c r="AJ399" s="14"/>
      <c r="AK399" s="14"/>
      <c r="AL399" s="14"/>
      <c r="AM399" s="15"/>
      <c r="AN399" s="114"/>
      <c r="AO399" s="114"/>
      <c r="AP399" s="114"/>
      <c r="AQ399" s="94"/>
      <c r="AR399" s="95"/>
      <c r="AS399" s="96"/>
      <c r="AU399" s="83"/>
      <c r="AV399" s="84"/>
      <c r="AW399" s="83"/>
      <c r="AX399" s="82"/>
      <c r="AY399" s="114"/>
      <c r="BC399" s="82"/>
      <c r="BE399" s="82"/>
    </row>
    <row r="400" spans="1:57" s="115" customFormat="1">
      <c r="A400" s="130">
        <v>44160</v>
      </c>
      <c r="B400" s="82">
        <v>95.75</v>
      </c>
      <c r="C400" s="82">
        <v>11.93</v>
      </c>
      <c r="D400" s="82">
        <f t="shared" si="36"/>
        <v>107.68</v>
      </c>
      <c r="E400" s="83">
        <f t="shared" si="37"/>
        <v>-4.039999999999992</v>
      </c>
      <c r="F400" s="84">
        <v>42.782800000000002</v>
      </c>
      <c r="G400" s="82">
        <f t="shared" si="28"/>
        <v>2.2727999999999966</v>
      </c>
      <c r="H400" s="85">
        <f t="shared" ref="H400:H413" si="38">F400+D400</f>
        <v>150.46280000000002</v>
      </c>
      <c r="I400" s="83">
        <f t="shared" ref="I400:I413" si="39">H400-H399</f>
        <v>-1.7672000000000025</v>
      </c>
      <c r="J400" s="130">
        <v>44141</v>
      </c>
      <c r="K400" s="84">
        <v>75.59</v>
      </c>
      <c r="L400" s="84">
        <v>146.42750000000001</v>
      </c>
      <c r="M400" s="86"/>
      <c r="N400" s="87"/>
      <c r="O400" s="87"/>
      <c r="P400" s="88"/>
      <c r="Q400" s="87"/>
      <c r="R400" s="14"/>
      <c r="S400" s="114"/>
      <c r="T400" s="82"/>
      <c r="U400" s="82">
        <v>144.37299999999999</v>
      </c>
      <c r="V400" s="82"/>
      <c r="W400" s="130"/>
      <c r="X400" s="91"/>
      <c r="Y400" s="14"/>
      <c r="Z400" s="14"/>
      <c r="AA400" s="14"/>
      <c r="AB400" s="14"/>
      <c r="AC400" s="14"/>
      <c r="AD400" s="130"/>
      <c r="AE400" s="92"/>
      <c r="AF400" s="92"/>
      <c r="AG400" s="92"/>
      <c r="AH400" s="93"/>
      <c r="AI400" s="14"/>
      <c r="AJ400" s="14"/>
      <c r="AK400" s="14"/>
      <c r="AL400" s="14"/>
      <c r="AM400" s="15"/>
      <c r="AN400" s="114"/>
      <c r="AO400" s="114"/>
      <c r="AP400" s="114"/>
      <c r="AQ400" s="94"/>
      <c r="AR400" s="95"/>
      <c r="AS400" s="96"/>
      <c r="AU400" s="83"/>
      <c r="AV400" s="84"/>
      <c r="AW400" s="83"/>
      <c r="AX400" s="82"/>
      <c r="AY400" s="114"/>
      <c r="BC400" s="82"/>
      <c r="BE400" s="82"/>
    </row>
    <row r="401" spans="1:57" s="115" customFormat="1" ht="17.25" customHeight="1">
      <c r="A401" s="130">
        <v>44167</v>
      </c>
      <c r="B401" s="82">
        <v>94.73</v>
      </c>
      <c r="C401" s="82">
        <v>12.83</v>
      </c>
      <c r="D401" s="82">
        <f t="shared" si="36"/>
        <v>107.56</v>
      </c>
      <c r="E401" s="83">
        <f t="shared" si="37"/>
        <v>-0.12000000000000455</v>
      </c>
      <c r="F401" s="84">
        <v>45.829500000000003</v>
      </c>
      <c r="G401" s="82">
        <f t="shared" si="28"/>
        <v>3.0467000000000013</v>
      </c>
      <c r="H401" s="85">
        <f t="shared" si="38"/>
        <v>153.3895</v>
      </c>
      <c r="I401" s="83">
        <f t="shared" si="39"/>
        <v>2.9266999999999825</v>
      </c>
      <c r="J401" s="130">
        <v>44148</v>
      </c>
      <c r="K401" s="84">
        <v>73</v>
      </c>
      <c r="L401" s="84">
        <v>141.39949999999999</v>
      </c>
      <c r="M401" s="86"/>
      <c r="N401" s="87"/>
      <c r="O401" s="87"/>
      <c r="P401" s="88"/>
      <c r="Q401" s="87"/>
      <c r="R401" s="14"/>
      <c r="S401" s="114"/>
      <c r="T401" s="82"/>
      <c r="U401" s="82">
        <v>141.05000000000001</v>
      </c>
      <c r="V401" s="82"/>
      <c r="W401" s="130"/>
      <c r="X401" s="91"/>
      <c r="Y401" s="14"/>
      <c r="Z401" s="14"/>
      <c r="AA401" s="14"/>
      <c r="AB401" s="14"/>
      <c r="AC401" s="14"/>
      <c r="AD401" s="130"/>
      <c r="AE401" s="92"/>
      <c r="AF401" s="92"/>
      <c r="AG401" s="92"/>
      <c r="AH401" s="93"/>
      <c r="AI401" s="14"/>
      <c r="AJ401" s="14"/>
      <c r="AK401" s="14"/>
      <c r="AL401" s="14"/>
      <c r="AM401" s="15"/>
      <c r="AN401" s="114"/>
      <c r="AO401" s="114"/>
      <c r="AP401" s="114"/>
      <c r="AQ401" s="94"/>
      <c r="AR401" s="95"/>
      <c r="AS401" s="96"/>
      <c r="AU401" s="83"/>
      <c r="AV401" s="84"/>
      <c r="AW401" s="83"/>
      <c r="AX401" s="82"/>
      <c r="AY401" s="114"/>
      <c r="BC401" s="82"/>
      <c r="BE401" s="82"/>
    </row>
    <row r="402" spans="1:57" s="115" customFormat="1">
      <c r="A402" s="130">
        <v>44174</v>
      </c>
      <c r="B402" s="82">
        <v>92.49</v>
      </c>
      <c r="C402" s="82">
        <v>15.13</v>
      </c>
      <c r="D402" s="82">
        <f t="shared" si="36"/>
        <v>107.61999999999999</v>
      </c>
      <c r="E402" s="83">
        <f t="shared" si="37"/>
        <v>5.9999999999988063E-2</v>
      </c>
      <c r="F402" s="84">
        <v>46.074300000000001</v>
      </c>
      <c r="G402" s="82">
        <f t="shared" si="28"/>
        <v>0.24479999999999791</v>
      </c>
      <c r="H402" s="85">
        <f t="shared" si="38"/>
        <v>153.6943</v>
      </c>
      <c r="I402" s="83">
        <f t="shared" si="39"/>
        <v>0.30480000000000018</v>
      </c>
      <c r="J402" s="130">
        <v>44155</v>
      </c>
      <c r="K402" s="84">
        <v>73.56</v>
      </c>
      <c r="L402" s="84">
        <v>142.48650000000001</v>
      </c>
      <c r="M402" s="86"/>
      <c r="N402" s="87"/>
      <c r="O402" s="87"/>
      <c r="P402" s="88"/>
      <c r="Q402" s="87"/>
      <c r="R402" s="14"/>
      <c r="S402" s="114"/>
      <c r="T402" s="82"/>
      <c r="U402" s="82"/>
      <c r="V402" s="82"/>
      <c r="W402" s="130"/>
      <c r="X402" s="91"/>
      <c r="Y402" s="14"/>
      <c r="Z402" s="14"/>
      <c r="AA402" s="14"/>
      <c r="AB402" s="14"/>
      <c r="AC402" s="14"/>
      <c r="AD402" s="130"/>
      <c r="AE402" s="92"/>
      <c r="AF402" s="92"/>
      <c r="AG402" s="92"/>
      <c r="AH402" s="93"/>
      <c r="AI402" s="14"/>
      <c r="AJ402" s="14"/>
      <c r="AK402" s="14"/>
      <c r="AL402" s="14"/>
      <c r="AM402" s="15"/>
      <c r="AN402" s="114"/>
      <c r="AO402" s="114"/>
      <c r="AP402" s="114"/>
      <c r="AQ402" s="94"/>
      <c r="AR402" s="95"/>
      <c r="AS402" s="96"/>
      <c r="AU402" s="83"/>
      <c r="AV402" s="84"/>
      <c r="AW402" s="83"/>
      <c r="AX402" s="82"/>
      <c r="AY402" s="114"/>
      <c r="BC402" s="82"/>
      <c r="BE402" s="82"/>
    </row>
    <row r="403" spans="1:57" s="115" customFormat="1">
      <c r="A403" s="130">
        <v>44181</v>
      </c>
      <c r="B403" s="82">
        <v>92.92</v>
      </c>
      <c r="C403" s="82">
        <v>12.3</v>
      </c>
      <c r="D403" s="82">
        <f t="shared" si="36"/>
        <v>105.22</v>
      </c>
      <c r="E403" s="83">
        <f t="shared" si="37"/>
        <v>-2.3999999999999915</v>
      </c>
      <c r="F403" s="84">
        <v>42.98</v>
      </c>
      <c r="G403" s="82">
        <f t="shared" si="28"/>
        <v>-3.094300000000004</v>
      </c>
      <c r="H403" s="85">
        <f t="shared" si="38"/>
        <v>148.19999999999999</v>
      </c>
      <c r="I403" s="83">
        <f t="shared" si="39"/>
        <v>-5.4943000000000097</v>
      </c>
      <c r="J403" s="130">
        <v>44162</v>
      </c>
      <c r="K403" s="84">
        <v>74.239999999999995</v>
      </c>
      <c r="L403" s="84">
        <v>143.80250000000001</v>
      </c>
      <c r="M403" s="86"/>
      <c r="N403" s="87"/>
      <c r="O403" s="87"/>
      <c r="P403" s="88"/>
      <c r="Q403" s="87"/>
      <c r="R403" s="14"/>
      <c r="S403" s="114"/>
      <c r="T403" s="82"/>
      <c r="U403" s="82"/>
      <c r="V403" s="82"/>
      <c r="W403" s="130"/>
      <c r="X403" s="91"/>
      <c r="Y403" s="14"/>
      <c r="Z403" s="14"/>
      <c r="AA403" s="14"/>
      <c r="AB403" s="14"/>
      <c r="AC403" s="14"/>
      <c r="AD403" s="130"/>
      <c r="AE403" s="92"/>
      <c r="AF403" s="92"/>
      <c r="AG403" s="92"/>
      <c r="AH403" s="93"/>
      <c r="AI403" s="14"/>
      <c r="AJ403" s="14"/>
      <c r="AK403" s="14"/>
      <c r="AL403" s="14"/>
      <c r="AM403" s="15"/>
      <c r="AN403" s="114"/>
      <c r="AO403" s="114"/>
      <c r="AP403" s="114"/>
      <c r="AQ403" s="94"/>
      <c r="AR403" s="95"/>
      <c r="AS403" s="96"/>
      <c r="AU403" s="83"/>
      <c r="AV403" s="84"/>
      <c r="AW403" s="83"/>
      <c r="AX403" s="82"/>
      <c r="AY403" s="114"/>
      <c r="BC403" s="82"/>
      <c r="BE403" s="82"/>
    </row>
    <row r="404" spans="1:57" s="115" customFormat="1">
      <c r="A404" s="130">
        <v>44188</v>
      </c>
      <c r="B404" s="82">
        <v>91.61</v>
      </c>
      <c r="C404" s="82">
        <v>10.01</v>
      </c>
      <c r="D404" s="82">
        <f t="shared" si="36"/>
        <v>101.62</v>
      </c>
      <c r="E404" s="83">
        <f t="shared" si="37"/>
        <v>-3.5999999999999943</v>
      </c>
      <c r="F404" s="84">
        <v>35.880000000000003</v>
      </c>
      <c r="G404" s="82">
        <f t="shared" si="28"/>
        <v>-7.0999999999999943</v>
      </c>
      <c r="H404" s="85">
        <f t="shared" si="38"/>
        <v>137.5</v>
      </c>
      <c r="I404" s="83">
        <f t="shared" si="39"/>
        <v>-10.699999999999989</v>
      </c>
      <c r="J404" s="130">
        <v>44169</v>
      </c>
      <c r="K404" s="84">
        <v>75.75</v>
      </c>
      <c r="L404" s="84">
        <v>146.74199999999999</v>
      </c>
      <c r="M404" s="86"/>
      <c r="N404" s="87"/>
      <c r="O404" s="87"/>
      <c r="P404" s="88"/>
      <c r="Q404" s="87"/>
      <c r="R404" s="14"/>
      <c r="S404" s="114"/>
      <c r="T404" s="82"/>
      <c r="U404" s="82"/>
      <c r="V404" s="82"/>
      <c r="W404" s="130"/>
      <c r="X404" s="91"/>
      <c r="Y404" s="14"/>
      <c r="Z404" s="14"/>
      <c r="AA404" s="14"/>
      <c r="AB404" s="14"/>
      <c r="AC404" s="14"/>
      <c r="AD404" s="130"/>
      <c r="AE404" s="92"/>
      <c r="AF404" s="92"/>
      <c r="AG404" s="92"/>
      <c r="AH404" s="93"/>
      <c r="AI404" s="14"/>
      <c r="AJ404" s="14"/>
      <c r="AK404" s="14"/>
      <c r="AL404" s="14"/>
      <c r="AM404" s="15"/>
      <c r="AN404" s="114"/>
      <c r="AO404" s="114"/>
      <c r="AP404" s="114"/>
      <c r="AQ404" s="94"/>
      <c r="AR404" s="95"/>
      <c r="AS404" s="96"/>
      <c r="AU404" s="83"/>
      <c r="AV404" s="84"/>
      <c r="AW404" s="83"/>
      <c r="AX404" s="82"/>
      <c r="AY404" s="114"/>
      <c r="BC404" s="82"/>
      <c r="BE404" s="82"/>
    </row>
    <row r="405" spans="1:57" s="129" customFormat="1" ht="17.25" thickBot="1">
      <c r="A405" s="153">
        <v>44195</v>
      </c>
      <c r="B405" s="117">
        <v>99.78</v>
      </c>
      <c r="C405" s="117">
        <v>10.54</v>
      </c>
      <c r="D405" s="117">
        <f t="shared" si="36"/>
        <v>110.32</v>
      </c>
      <c r="E405" s="118">
        <f t="shared" si="37"/>
        <v>8.6999999999999886</v>
      </c>
      <c r="F405" s="119">
        <v>35.26</v>
      </c>
      <c r="G405" s="117">
        <f t="shared" si="28"/>
        <v>-0.62000000000000455</v>
      </c>
      <c r="H405" s="120">
        <f t="shared" si="38"/>
        <v>145.57999999999998</v>
      </c>
      <c r="I405" s="118">
        <f t="shared" si="39"/>
        <v>8.0799999999999841</v>
      </c>
      <c r="J405" s="153">
        <v>44176</v>
      </c>
      <c r="K405" s="119">
        <v>74.53</v>
      </c>
      <c r="L405" s="119">
        <v>144.37299999999999</v>
      </c>
      <c r="M405" s="154"/>
      <c r="N405" s="155"/>
      <c r="O405" s="155"/>
      <c r="P405" s="156"/>
      <c r="Q405" s="155"/>
      <c r="R405" s="39"/>
      <c r="S405" s="121"/>
      <c r="T405" s="117"/>
      <c r="U405" s="117"/>
      <c r="V405" s="117"/>
      <c r="W405" s="153"/>
      <c r="X405" s="122"/>
      <c r="Y405" s="39"/>
      <c r="Z405" s="39"/>
      <c r="AA405" s="39"/>
      <c r="AB405" s="39"/>
      <c r="AC405" s="39"/>
      <c r="AD405" s="153"/>
      <c r="AE405" s="123"/>
      <c r="AF405" s="123"/>
      <c r="AG405" s="123"/>
      <c r="AH405" s="124"/>
      <c r="AI405" s="39"/>
      <c r="AJ405" s="39"/>
      <c r="AK405" s="39"/>
      <c r="AL405" s="39"/>
      <c r="AM405" s="40"/>
      <c r="AN405" s="121"/>
      <c r="AO405" s="121"/>
      <c r="AP405" s="121"/>
      <c r="AQ405" s="125"/>
      <c r="AR405" s="126"/>
      <c r="AS405" s="127"/>
      <c r="AU405" s="118"/>
      <c r="AV405" s="119"/>
      <c r="AW405" s="118"/>
      <c r="AX405" s="117"/>
      <c r="AY405" s="121"/>
      <c r="BC405" s="117"/>
      <c r="BE405" s="117"/>
    </row>
    <row r="406" spans="1:57">
      <c r="A406" s="130">
        <v>44202</v>
      </c>
      <c r="B406" s="82">
        <v>93.72</v>
      </c>
      <c r="C406" s="82">
        <v>17.010000000000002</v>
      </c>
      <c r="D406" s="82">
        <f t="shared" si="36"/>
        <v>110.73</v>
      </c>
      <c r="E406" s="83">
        <f t="shared" si="37"/>
        <v>0.4100000000000108</v>
      </c>
      <c r="F406" s="84">
        <v>36.369999999999997</v>
      </c>
      <c r="G406" s="82">
        <f t="shared" si="28"/>
        <v>1.1099999999999994</v>
      </c>
      <c r="H406" s="85">
        <f t="shared" si="38"/>
        <v>147.1</v>
      </c>
      <c r="I406" s="83">
        <f t="shared" si="39"/>
        <v>1.5200000000000102</v>
      </c>
      <c r="J406" s="130">
        <v>44183</v>
      </c>
      <c r="K406" s="84">
        <v>72.819999999999993</v>
      </c>
      <c r="L406" s="84">
        <v>141.053</v>
      </c>
      <c r="T406" s="99"/>
      <c r="U406" s="99"/>
      <c r="V406" s="99"/>
      <c r="W406" s="130"/>
      <c r="AD406" s="130"/>
      <c r="AW406" s="83"/>
    </row>
    <row r="407" spans="1:57">
      <c r="A407" s="130">
        <v>44209</v>
      </c>
      <c r="B407" s="82">
        <v>83.81</v>
      </c>
      <c r="C407" s="82">
        <v>14.16</v>
      </c>
      <c r="D407" s="82">
        <f t="shared" si="36"/>
        <v>97.97</v>
      </c>
      <c r="E407" s="83">
        <f t="shared" si="37"/>
        <v>-12.760000000000005</v>
      </c>
      <c r="F407" s="84">
        <v>34.5</v>
      </c>
      <c r="G407" s="82">
        <f t="shared" si="28"/>
        <v>-1.8699999999999974</v>
      </c>
      <c r="H407" s="85">
        <f t="shared" si="38"/>
        <v>132.47</v>
      </c>
      <c r="I407" s="83">
        <f t="shared" si="39"/>
        <v>-14.629999999999995</v>
      </c>
      <c r="J407" s="130">
        <v>44190</v>
      </c>
      <c r="K407" s="84">
        <v>68.55</v>
      </c>
      <c r="L407" s="84">
        <v>138.255</v>
      </c>
      <c r="T407" s="99"/>
      <c r="U407" s="99"/>
      <c r="V407" s="99"/>
      <c r="W407" s="130"/>
      <c r="AD407" s="130"/>
      <c r="AW407" s="83"/>
    </row>
    <row r="408" spans="1:57">
      <c r="A408" s="130">
        <v>44216</v>
      </c>
      <c r="B408" s="82">
        <v>85.4</v>
      </c>
      <c r="C408" s="82">
        <v>10.92</v>
      </c>
      <c r="D408" s="82">
        <f t="shared" si="36"/>
        <v>96.320000000000007</v>
      </c>
      <c r="E408" s="83">
        <f t="shared" si="37"/>
        <v>-1.6499999999999915</v>
      </c>
      <c r="F408" s="84">
        <v>34.119999999999997</v>
      </c>
      <c r="G408" s="82">
        <f t="shared" si="28"/>
        <v>-0.38000000000000256</v>
      </c>
      <c r="H408" s="85">
        <f t="shared" si="38"/>
        <v>130.44</v>
      </c>
      <c r="I408" s="83">
        <f t="shared" si="39"/>
        <v>-2.0300000000000011</v>
      </c>
      <c r="J408" s="130">
        <v>44196</v>
      </c>
      <c r="K408" s="84">
        <v>74.23</v>
      </c>
      <c r="L408" s="84">
        <v>144.30799999999999</v>
      </c>
      <c r="T408" s="99"/>
      <c r="U408" s="99"/>
      <c r="V408" s="99"/>
      <c r="W408" s="130"/>
      <c r="AD408" s="130"/>
      <c r="AW408" s="83"/>
    </row>
    <row r="409" spans="1:57">
      <c r="A409" s="130">
        <v>44223</v>
      </c>
      <c r="B409" s="82">
        <v>83.69</v>
      </c>
      <c r="C409" s="82">
        <v>10.62</v>
      </c>
      <c r="D409" s="82">
        <f t="shared" si="36"/>
        <v>94.31</v>
      </c>
      <c r="E409" s="83">
        <f t="shared" si="37"/>
        <v>-2.0100000000000051</v>
      </c>
      <c r="F409" s="84">
        <v>31.67</v>
      </c>
      <c r="G409" s="82">
        <f t="shared" si="28"/>
        <v>-2.4499999999999957</v>
      </c>
      <c r="H409" s="85">
        <f t="shared" si="38"/>
        <v>125.98</v>
      </c>
      <c r="I409" s="83">
        <f t="shared" si="39"/>
        <v>-4.4599999999999937</v>
      </c>
      <c r="J409" s="130">
        <v>44204</v>
      </c>
      <c r="K409" s="84">
        <v>72.47</v>
      </c>
      <c r="L409" s="84">
        <v>140.893</v>
      </c>
      <c r="T409" s="99"/>
      <c r="U409" s="99"/>
      <c r="V409" s="99"/>
      <c r="W409" s="130"/>
      <c r="AD409" s="130"/>
      <c r="AW409" s="83"/>
    </row>
    <row r="410" spans="1:57">
      <c r="A410" s="130">
        <v>44230</v>
      </c>
      <c r="B410" s="82">
        <v>81.73</v>
      </c>
      <c r="C410" s="82">
        <v>9.6</v>
      </c>
      <c r="D410" s="82">
        <f t="shared" si="36"/>
        <v>91.33</v>
      </c>
      <c r="E410" s="83">
        <f t="shared" si="37"/>
        <v>-2.980000000000004</v>
      </c>
      <c r="F410" s="84">
        <v>34.880000000000003</v>
      </c>
      <c r="G410" s="82">
        <f t="shared" si="28"/>
        <v>3.2100000000000009</v>
      </c>
      <c r="H410" s="85">
        <f t="shared" si="38"/>
        <v>126.21000000000001</v>
      </c>
      <c r="I410" s="83">
        <f t="shared" si="39"/>
        <v>0.23000000000000398</v>
      </c>
      <c r="J410" s="130">
        <v>44211</v>
      </c>
      <c r="K410" s="84">
        <v>74.14</v>
      </c>
      <c r="L410" s="84">
        <v>144.53299999999999</v>
      </c>
      <c r="T410" s="99"/>
      <c r="U410" s="99"/>
      <c r="V410" s="99"/>
      <c r="W410" s="130"/>
      <c r="AD410" s="130"/>
      <c r="AW410" s="83"/>
    </row>
    <row r="411" spans="1:57">
      <c r="A411" s="130">
        <v>44236</v>
      </c>
      <c r="B411" s="82">
        <v>79.819999999999993</v>
      </c>
      <c r="C411" s="82">
        <v>12.9</v>
      </c>
      <c r="D411" s="82">
        <f t="shared" ref="D411" si="40">C411+B411</f>
        <v>92.72</v>
      </c>
      <c r="E411" s="83">
        <f t="shared" ref="E411" si="41">D411-D410</f>
        <v>1.3900000000000006</v>
      </c>
      <c r="F411" s="84">
        <v>37.979999999999997</v>
      </c>
      <c r="G411" s="82">
        <f t="shared" si="28"/>
        <v>3.0999999999999943</v>
      </c>
      <c r="H411" s="85">
        <f t="shared" si="38"/>
        <v>130.69999999999999</v>
      </c>
      <c r="I411" s="83">
        <f t="shared" si="39"/>
        <v>4.4899999999999807</v>
      </c>
      <c r="J411" s="130">
        <v>44218</v>
      </c>
      <c r="K411" s="84">
        <v>76.39</v>
      </c>
      <c r="L411" s="84">
        <v>148.92699999999999</v>
      </c>
      <c r="T411" s="99"/>
      <c r="U411" s="99"/>
      <c r="V411" s="99"/>
      <c r="W411" s="130"/>
      <c r="AD411" s="130"/>
      <c r="AW411" s="83"/>
    </row>
    <row r="412" spans="1:57">
      <c r="A412" s="130">
        <v>44245</v>
      </c>
      <c r="B412" s="82">
        <v>77.680000000000007</v>
      </c>
      <c r="C412" s="82">
        <v>12.92</v>
      </c>
      <c r="D412" s="82">
        <f t="shared" ref="D412" si="42">C412+B412</f>
        <v>90.600000000000009</v>
      </c>
      <c r="E412" s="83">
        <f t="shared" ref="E412" si="43">D412-D411</f>
        <v>-2.1199999999999903</v>
      </c>
      <c r="F412" s="84">
        <v>54.73</v>
      </c>
      <c r="G412" s="82">
        <f t="shared" si="28"/>
        <v>16.75</v>
      </c>
      <c r="H412" s="85">
        <f t="shared" si="38"/>
        <v>145.33000000000001</v>
      </c>
      <c r="I412" s="83">
        <f t="shared" si="39"/>
        <v>14.630000000000024</v>
      </c>
      <c r="J412" s="130">
        <v>44225</v>
      </c>
      <c r="K412" s="84">
        <v>75.12</v>
      </c>
      <c r="L412" s="84">
        <v>146.44300000000001</v>
      </c>
      <c r="T412" s="99"/>
      <c r="U412" s="99"/>
      <c r="V412" s="99"/>
      <c r="W412" s="130"/>
      <c r="AD412" s="130"/>
      <c r="AW412" s="83"/>
    </row>
    <row r="413" spans="1:57">
      <c r="A413" s="130">
        <v>44251</v>
      </c>
      <c r="B413" s="82">
        <v>74.349999999999994</v>
      </c>
      <c r="C413" s="82">
        <v>14.05</v>
      </c>
      <c r="D413" s="82">
        <f t="shared" ref="D413" si="44">C413+B413</f>
        <v>88.399999999999991</v>
      </c>
      <c r="E413" s="83">
        <f t="shared" ref="E413" si="45">D413-D412</f>
        <v>-2.2000000000000171</v>
      </c>
      <c r="F413" s="84">
        <v>54.43</v>
      </c>
      <c r="G413" s="82">
        <f t="shared" si="28"/>
        <v>-0.29999999999999716</v>
      </c>
      <c r="H413" s="85">
        <f t="shared" si="38"/>
        <v>142.82999999999998</v>
      </c>
      <c r="I413" s="83">
        <f t="shared" si="39"/>
        <v>-2.5000000000000284</v>
      </c>
      <c r="J413" s="130">
        <v>44232</v>
      </c>
      <c r="K413" s="84">
        <v>76.62</v>
      </c>
      <c r="L413" s="84">
        <v>149.363</v>
      </c>
      <c r="T413" s="99"/>
      <c r="U413" s="99"/>
      <c r="V413" s="99"/>
      <c r="W413" s="130"/>
      <c r="AD413" s="130"/>
      <c r="AW413" s="83"/>
    </row>
    <row r="414" spans="1:57">
      <c r="A414" s="130">
        <v>44258</v>
      </c>
      <c r="B414" s="82">
        <v>67.61</v>
      </c>
      <c r="C414" s="82">
        <v>14.42</v>
      </c>
      <c r="D414" s="82">
        <f t="shared" ref="D414" si="46">C414+B414</f>
        <v>82.03</v>
      </c>
      <c r="E414" s="83">
        <f t="shared" ref="E414" si="47">D414-D413</f>
        <v>-6.3699999999999903</v>
      </c>
      <c r="F414" s="84">
        <v>51.54</v>
      </c>
      <c r="G414" s="82">
        <f t="shared" si="28"/>
        <v>-2.8900000000000006</v>
      </c>
      <c r="H414" s="85">
        <f t="shared" ref="H414:H418" si="48">F414+D414</f>
        <v>133.57</v>
      </c>
      <c r="I414" s="83">
        <f t="shared" ref="I414:I418" si="49">H414-H413</f>
        <v>-9.2599999999999909</v>
      </c>
      <c r="J414" s="130">
        <v>44237</v>
      </c>
      <c r="K414" s="84">
        <v>78.290000000000006</v>
      </c>
      <c r="L414" s="84">
        <v>152.63</v>
      </c>
      <c r="T414" s="99"/>
      <c r="U414" s="99"/>
      <c r="V414" s="99"/>
      <c r="W414" s="130"/>
      <c r="AD414" s="130"/>
      <c r="AW414" s="83"/>
    </row>
    <row r="415" spans="1:57">
      <c r="A415" s="130">
        <v>44265</v>
      </c>
      <c r="B415" s="82">
        <v>69.11</v>
      </c>
      <c r="C415" s="82">
        <v>11.28</v>
      </c>
      <c r="D415" s="82">
        <f t="shared" ref="D415" si="50">C415+B415</f>
        <v>80.39</v>
      </c>
      <c r="E415" s="83">
        <f t="shared" ref="E415" si="51">D415-D414</f>
        <v>-1.6400000000000006</v>
      </c>
      <c r="F415" s="84">
        <v>46.1</v>
      </c>
      <c r="G415" s="82">
        <f t="shared" si="28"/>
        <v>-5.4399999999999977</v>
      </c>
      <c r="H415" s="85">
        <f t="shared" si="48"/>
        <v>126.49000000000001</v>
      </c>
      <c r="I415" s="83">
        <f t="shared" si="49"/>
        <v>-7.0799999999999841</v>
      </c>
      <c r="J415" s="130">
        <v>44246</v>
      </c>
      <c r="K415" s="84">
        <v>77.72</v>
      </c>
      <c r="L415" s="84">
        <v>151.52000000000001</v>
      </c>
      <c r="T415" s="99"/>
      <c r="U415" s="99"/>
      <c r="V415" s="99"/>
      <c r="W415" s="130"/>
      <c r="AD415" s="130"/>
      <c r="AW415" s="83"/>
    </row>
    <row r="416" spans="1:57">
      <c r="A416" s="130">
        <v>44272</v>
      </c>
      <c r="B416" s="82">
        <v>73.17</v>
      </c>
      <c r="C416" s="82">
        <v>8.41</v>
      </c>
      <c r="D416" s="82">
        <f t="shared" ref="D416" si="52">C416+B416</f>
        <v>81.58</v>
      </c>
      <c r="E416" s="83">
        <f t="shared" ref="E416" si="53">D416-D415</f>
        <v>1.1899999999999977</v>
      </c>
      <c r="F416" s="84">
        <v>45.95</v>
      </c>
      <c r="G416" s="82">
        <f t="shared" si="28"/>
        <v>-0.14999999999999858</v>
      </c>
      <c r="H416" s="85">
        <f t="shared" si="48"/>
        <v>127.53</v>
      </c>
      <c r="I416" s="83">
        <f t="shared" si="49"/>
        <v>1.039999999999992</v>
      </c>
      <c r="J416" s="130">
        <v>44253</v>
      </c>
      <c r="K416" s="84">
        <v>78.48</v>
      </c>
      <c r="L416" s="84">
        <v>153.97999999999999</v>
      </c>
      <c r="T416" s="99"/>
      <c r="U416" s="99"/>
      <c r="V416" s="99"/>
      <c r="W416" s="130"/>
      <c r="AD416" s="130"/>
      <c r="AW416" s="83"/>
    </row>
    <row r="417" spans="1:49">
      <c r="A417" s="130">
        <v>44279</v>
      </c>
      <c r="B417" s="82">
        <v>70.789999999999992</v>
      </c>
      <c r="C417" s="82">
        <v>11.12</v>
      </c>
      <c r="D417" s="82">
        <f t="shared" ref="D417:D418" si="54">C417+B417</f>
        <v>81.91</v>
      </c>
      <c r="E417" s="83">
        <f t="shared" ref="E417:E418" si="55">D417-D416</f>
        <v>0.32999999999999829</v>
      </c>
      <c r="F417" s="84">
        <v>45.31</v>
      </c>
      <c r="G417" s="82">
        <f t="shared" si="28"/>
        <v>-0.64000000000000057</v>
      </c>
      <c r="H417" s="85">
        <f t="shared" si="48"/>
        <v>127.22</v>
      </c>
      <c r="I417" s="83">
        <f t="shared" si="49"/>
        <v>-0.31000000000000227</v>
      </c>
      <c r="J417" s="130">
        <v>44260</v>
      </c>
      <c r="K417" s="84">
        <v>78.2</v>
      </c>
      <c r="L417" s="84">
        <v>153.44</v>
      </c>
      <c r="T417" s="99"/>
      <c r="U417" s="99"/>
      <c r="V417" s="99"/>
      <c r="W417" s="130"/>
      <c r="AD417" s="130"/>
      <c r="AW417" s="83"/>
    </row>
    <row r="418" spans="1:49">
      <c r="A418" s="130">
        <v>44286</v>
      </c>
      <c r="B418" s="82">
        <v>67.75</v>
      </c>
      <c r="C418" s="82">
        <v>10.81</v>
      </c>
      <c r="D418" s="82">
        <f t="shared" si="54"/>
        <v>78.56</v>
      </c>
      <c r="E418" s="83">
        <f t="shared" si="55"/>
        <v>-3.3499999999999943</v>
      </c>
      <c r="F418" s="84">
        <v>42.62</v>
      </c>
      <c r="G418" s="82">
        <f t="shared" si="28"/>
        <v>-2.6900000000000048</v>
      </c>
      <c r="H418" s="85">
        <f t="shared" si="48"/>
        <v>121.18</v>
      </c>
      <c r="I418" s="83">
        <f t="shared" si="49"/>
        <v>-6.039999999999992</v>
      </c>
      <c r="J418" s="130">
        <v>44267</v>
      </c>
      <c r="K418" s="84">
        <v>79.010000000000005</v>
      </c>
      <c r="L418" s="84">
        <v>155.02000000000001</v>
      </c>
      <c r="T418" s="99"/>
      <c r="U418" s="99"/>
      <c r="V418" s="99"/>
      <c r="W418" s="130"/>
      <c r="AD418" s="130"/>
      <c r="AW418" s="83"/>
    </row>
    <row r="419" spans="1:49">
      <c r="A419" s="130">
        <v>44293</v>
      </c>
      <c r="B419" s="82">
        <v>62.49</v>
      </c>
      <c r="C419" s="82">
        <v>12.24</v>
      </c>
      <c r="D419" s="82">
        <f t="shared" ref="D419:D425" si="56">C419+B419</f>
        <v>74.73</v>
      </c>
      <c r="E419" s="83">
        <f t="shared" ref="E419:E425" si="57">D419-D418</f>
        <v>-3.8299999999999983</v>
      </c>
      <c r="F419" s="84">
        <v>41.36</v>
      </c>
      <c r="G419" s="82">
        <f t="shared" si="28"/>
        <v>-1.259999999999998</v>
      </c>
      <c r="H419" s="85">
        <f t="shared" ref="H419:H425" si="58">F419+D419</f>
        <v>116.09</v>
      </c>
      <c r="I419" s="83">
        <f t="shared" ref="I419:I425" si="59">H419-H418</f>
        <v>-5.0900000000000034</v>
      </c>
      <c r="J419" s="130">
        <v>44274</v>
      </c>
      <c r="K419" s="84">
        <v>76.44</v>
      </c>
      <c r="L419" s="84">
        <v>149.97900000000001</v>
      </c>
      <c r="T419" s="99"/>
      <c r="U419" s="99"/>
      <c r="V419" s="99"/>
      <c r="W419" s="130"/>
      <c r="AD419" s="130"/>
      <c r="AW419" s="83"/>
    </row>
    <row r="420" spans="1:49">
      <c r="A420" s="130">
        <v>44300</v>
      </c>
      <c r="B420" s="82">
        <v>59.38</v>
      </c>
      <c r="C420" s="82">
        <v>8.31</v>
      </c>
      <c r="D420" s="82">
        <f t="shared" si="56"/>
        <v>67.69</v>
      </c>
      <c r="E420" s="83">
        <f t="shared" si="57"/>
        <v>-7.0400000000000063</v>
      </c>
      <c r="F420" s="84">
        <v>39.81</v>
      </c>
      <c r="G420" s="82">
        <f t="shared" si="28"/>
        <v>-1.5499999999999972</v>
      </c>
      <c r="H420" s="85">
        <f t="shared" si="58"/>
        <v>107.5</v>
      </c>
      <c r="I420" s="83">
        <f t="shared" si="59"/>
        <v>-8.5900000000000034</v>
      </c>
      <c r="J420" s="130">
        <v>44281</v>
      </c>
      <c r="K420" s="84">
        <v>74.56</v>
      </c>
      <c r="L420" s="84">
        <v>146.29050000000001</v>
      </c>
      <c r="T420" s="99"/>
      <c r="U420" s="99"/>
      <c r="V420" s="99"/>
      <c r="W420" s="130"/>
      <c r="AD420" s="130"/>
      <c r="AW420" s="83"/>
    </row>
    <row r="421" spans="1:49">
      <c r="A421" s="130">
        <v>44307</v>
      </c>
      <c r="B421" s="82">
        <v>64.25</v>
      </c>
      <c r="C421" s="82">
        <v>4.34</v>
      </c>
      <c r="D421" s="82">
        <f t="shared" si="56"/>
        <v>68.59</v>
      </c>
      <c r="E421" s="83">
        <f t="shared" si="57"/>
        <v>0.90000000000000568</v>
      </c>
      <c r="F421" s="84">
        <v>37.200000000000003</v>
      </c>
      <c r="G421" s="82">
        <f t="shared" si="28"/>
        <v>-2.6099999999999994</v>
      </c>
      <c r="H421" s="85">
        <f t="shared" si="58"/>
        <v>105.79</v>
      </c>
      <c r="I421" s="83">
        <f t="shared" si="59"/>
        <v>-1.7099999999999937</v>
      </c>
      <c r="J421" s="130">
        <v>44288</v>
      </c>
      <c r="K421" s="84">
        <v>75.569999999999993</v>
      </c>
      <c r="L421" s="84">
        <v>148.26900000000001</v>
      </c>
      <c r="T421" s="99"/>
      <c r="U421" s="99"/>
      <c r="V421" s="99"/>
      <c r="W421" s="130"/>
      <c r="AD421" s="130"/>
      <c r="AW421" s="83"/>
    </row>
    <row r="422" spans="1:49">
      <c r="A422" s="130">
        <v>44314</v>
      </c>
      <c r="B422" s="82">
        <v>59.75</v>
      </c>
      <c r="C422" s="82">
        <v>6.08</v>
      </c>
      <c r="D422" s="82">
        <f t="shared" si="56"/>
        <v>65.83</v>
      </c>
      <c r="E422" s="83">
        <f t="shared" si="57"/>
        <v>-2.7600000000000051</v>
      </c>
      <c r="F422" s="84">
        <v>36.32</v>
      </c>
      <c r="G422" s="82">
        <f t="shared" si="28"/>
        <v>-0.88000000000000256</v>
      </c>
      <c r="H422" s="85">
        <f t="shared" si="58"/>
        <v>102.15</v>
      </c>
      <c r="I422" s="83">
        <f t="shared" si="59"/>
        <v>-3.6400000000000006</v>
      </c>
      <c r="J422" s="130">
        <v>44295</v>
      </c>
      <c r="K422" s="84">
        <v>75.95</v>
      </c>
      <c r="L422" s="84">
        <v>149.01300000000001</v>
      </c>
      <c r="T422" s="99"/>
      <c r="U422" s="99"/>
      <c r="V422" s="99"/>
      <c r="W422" s="130"/>
      <c r="AD422" s="130"/>
      <c r="AW422" s="83"/>
    </row>
    <row r="423" spans="1:49">
      <c r="A423" s="130">
        <v>44322</v>
      </c>
      <c r="B423" s="82">
        <v>68.38</v>
      </c>
      <c r="C423" s="82">
        <v>9.8000000000000007</v>
      </c>
      <c r="D423" s="82">
        <f t="shared" si="56"/>
        <v>78.179999999999993</v>
      </c>
      <c r="E423" s="83">
        <f t="shared" si="57"/>
        <v>12.349999999999994</v>
      </c>
      <c r="F423" s="84">
        <v>36.578800000000001</v>
      </c>
      <c r="G423" s="82">
        <f t="shared" si="28"/>
        <v>0.25880000000000081</v>
      </c>
      <c r="H423" s="85">
        <f t="shared" si="58"/>
        <v>114.75879999999999</v>
      </c>
      <c r="I423" s="83">
        <f t="shared" si="59"/>
        <v>12.608799999999988</v>
      </c>
      <c r="J423" s="130">
        <v>44302</v>
      </c>
      <c r="K423" s="84">
        <v>77.459999999999994</v>
      </c>
      <c r="L423" s="84">
        <v>151.99100000000001</v>
      </c>
      <c r="T423" s="99"/>
      <c r="U423" s="99"/>
      <c r="V423" s="99"/>
      <c r="W423" s="130"/>
      <c r="AD423" s="130"/>
      <c r="AW423" s="83"/>
    </row>
    <row r="424" spans="1:49">
      <c r="A424" s="130">
        <v>44328</v>
      </c>
      <c r="B424" s="82">
        <v>65.44</v>
      </c>
      <c r="C424" s="82">
        <v>10.11</v>
      </c>
      <c r="D424" s="82">
        <f t="shared" si="56"/>
        <v>75.55</v>
      </c>
      <c r="E424" s="83">
        <f t="shared" si="57"/>
        <v>-2.6299999999999955</v>
      </c>
      <c r="F424" s="84">
        <v>36.54</v>
      </c>
      <c r="G424" s="82">
        <f t="shared" si="28"/>
        <v>-3.8800000000001944E-2</v>
      </c>
      <c r="H424" s="85">
        <f t="shared" si="58"/>
        <v>112.09</v>
      </c>
      <c r="I424" s="83">
        <f t="shared" si="59"/>
        <v>-2.6687999999999903</v>
      </c>
      <c r="J424" s="130">
        <v>44309</v>
      </c>
      <c r="K424" s="84">
        <v>79.64</v>
      </c>
      <c r="L424" s="84">
        <v>156.25800000000001</v>
      </c>
      <c r="T424" s="99"/>
      <c r="U424" s="99"/>
      <c r="V424" s="99"/>
      <c r="W424" s="130"/>
      <c r="AD424" s="130"/>
      <c r="AW424" s="83"/>
    </row>
    <row r="425" spans="1:49">
      <c r="A425" s="130">
        <v>44335</v>
      </c>
      <c r="B425" s="82">
        <v>69.2</v>
      </c>
      <c r="C425" s="82">
        <v>10.14</v>
      </c>
      <c r="D425" s="82">
        <f t="shared" si="56"/>
        <v>79.34</v>
      </c>
      <c r="E425" s="83">
        <f t="shared" si="57"/>
        <v>3.7900000000000063</v>
      </c>
      <c r="F425" s="84">
        <v>38.368000000000002</v>
      </c>
      <c r="G425" s="82">
        <f t="shared" si="28"/>
        <v>1.828000000000003</v>
      </c>
      <c r="H425" s="85">
        <f t="shared" si="58"/>
        <v>117.708</v>
      </c>
      <c r="I425" s="83">
        <f t="shared" si="59"/>
        <v>5.617999999999995</v>
      </c>
      <c r="J425" s="130">
        <v>44316</v>
      </c>
      <c r="K425" s="84">
        <v>81</v>
      </c>
      <c r="L425" s="84">
        <v>158.89269999999999</v>
      </c>
      <c r="T425" s="99"/>
      <c r="U425" s="99"/>
      <c r="V425" s="99"/>
      <c r="W425" s="130"/>
      <c r="AD425" s="130"/>
      <c r="AW425" s="83"/>
    </row>
    <row r="426" spans="1:49">
      <c r="A426" s="130">
        <v>44342</v>
      </c>
      <c r="B426" s="82">
        <v>56.550000000000004</v>
      </c>
      <c r="C426" s="82">
        <v>7.73</v>
      </c>
      <c r="D426" s="82">
        <f t="shared" ref="D426:D428" si="60">C426+B426</f>
        <v>64.28</v>
      </c>
      <c r="E426" s="83">
        <f t="shared" ref="E426:E428" si="61">D426-D425</f>
        <v>-15.060000000000002</v>
      </c>
      <c r="F426" s="84">
        <v>37.739000000000004</v>
      </c>
      <c r="G426" s="82">
        <f t="shared" si="28"/>
        <v>-0.62899999999999778</v>
      </c>
      <c r="H426" s="85">
        <f t="shared" ref="H426:H428" si="62">F426+D426</f>
        <v>102.01900000000001</v>
      </c>
      <c r="I426" s="83">
        <f t="shared" ref="I426:I428" si="63">H426-H425</f>
        <v>-15.688999999999993</v>
      </c>
      <c r="J426" s="130">
        <v>44323</v>
      </c>
      <c r="K426" s="84">
        <v>81.09</v>
      </c>
      <c r="L426" s="84">
        <v>160.81299999999999</v>
      </c>
      <c r="T426" s="99"/>
      <c r="U426" s="99"/>
      <c r="V426" s="99"/>
      <c r="W426" s="130"/>
      <c r="AD426" s="130"/>
      <c r="AW426" s="83"/>
    </row>
    <row r="427" spans="1:49">
      <c r="A427" s="130">
        <v>44349</v>
      </c>
      <c r="B427" s="82">
        <v>53.5</v>
      </c>
      <c r="C427" s="82">
        <v>9.5399999999999991</v>
      </c>
      <c r="D427" s="82">
        <f t="shared" si="60"/>
        <v>63.04</v>
      </c>
      <c r="E427" s="83">
        <f t="shared" si="61"/>
        <v>-1.240000000000002</v>
      </c>
      <c r="F427" s="84">
        <v>42.24</v>
      </c>
      <c r="G427" s="82">
        <f t="shared" si="28"/>
        <v>4.5009999999999977</v>
      </c>
      <c r="H427" s="85">
        <f t="shared" si="62"/>
        <v>105.28</v>
      </c>
      <c r="I427" s="83">
        <f t="shared" si="63"/>
        <v>3.2609999999999957</v>
      </c>
      <c r="J427" s="130">
        <v>44330</v>
      </c>
      <c r="K427" s="84">
        <v>80.41</v>
      </c>
      <c r="L427" s="84">
        <v>159.45400000000001</v>
      </c>
      <c r="T427" s="99"/>
      <c r="U427" s="99"/>
      <c r="V427" s="99"/>
      <c r="W427" s="130"/>
      <c r="AD427" s="130"/>
      <c r="AW427" s="83"/>
    </row>
    <row r="428" spans="1:49">
      <c r="A428" s="130">
        <v>44356</v>
      </c>
      <c r="B428" s="82">
        <v>57.099999999999994</v>
      </c>
      <c r="C428" s="82">
        <v>10.119999999999999</v>
      </c>
      <c r="D428" s="82">
        <f t="shared" si="60"/>
        <v>67.22</v>
      </c>
      <c r="E428" s="83">
        <f t="shared" si="61"/>
        <v>4.18</v>
      </c>
      <c r="F428" s="84">
        <v>46.219399999999993</v>
      </c>
      <c r="G428" s="82">
        <f t="shared" si="28"/>
        <v>3.9793999999999912</v>
      </c>
      <c r="H428" s="85">
        <f t="shared" si="62"/>
        <v>113.43939999999999</v>
      </c>
      <c r="I428" s="83">
        <f t="shared" si="63"/>
        <v>8.1593999999999909</v>
      </c>
      <c r="J428" s="130">
        <v>44337</v>
      </c>
      <c r="K428" s="84">
        <v>82.11</v>
      </c>
      <c r="L428" s="84">
        <v>162.83099999999999</v>
      </c>
      <c r="T428" s="99"/>
      <c r="U428" s="99"/>
      <c r="V428" s="99"/>
      <c r="W428" s="130"/>
      <c r="AD428" s="130"/>
      <c r="AW428" s="83"/>
    </row>
    <row r="429" spans="1:49">
      <c r="A429" s="130">
        <v>44363</v>
      </c>
      <c r="B429" s="82">
        <v>55.71</v>
      </c>
      <c r="C429" s="82">
        <v>11.85</v>
      </c>
      <c r="D429" s="82">
        <f t="shared" ref="D429:D431" si="64">C429+B429</f>
        <v>67.56</v>
      </c>
      <c r="E429" s="83">
        <f t="shared" ref="E429:E431" si="65">D429-D428</f>
        <v>0.34000000000000341</v>
      </c>
      <c r="F429" s="84">
        <v>44.940000000000005</v>
      </c>
      <c r="G429" s="82">
        <f t="shared" si="28"/>
        <v>-1.2793999999999883</v>
      </c>
      <c r="H429" s="85">
        <f t="shared" ref="H429:H431" si="66">F429+D429</f>
        <v>112.5</v>
      </c>
      <c r="I429" s="83">
        <f t="shared" ref="I429:I431" si="67">H429-H428</f>
        <v>-0.93939999999999202</v>
      </c>
      <c r="J429" s="130">
        <v>44344</v>
      </c>
      <c r="K429" s="84">
        <v>81.41</v>
      </c>
      <c r="L429" s="84">
        <v>164.45</v>
      </c>
      <c r="T429" s="99"/>
      <c r="U429" s="99"/>
      <c r="V429" s="99"/>
      <c r="W429" s="130"/>
      <c r="AD429" s="130"/>
      <c r="AW429" s="83"/>
    </row>
    <row r="430" spans="1:49">
      <c r="A430" s="130">
        <v>44370</v>
      </c>
      <c r="B430" s="82">
        <v>62.12</v>
      </c>
      <c r="C430" s="82">
        <v>11.23</v>
      </c>
      <c r="D430" s="82">
        <f t="shared" si="64"/>
        <v>73.349999999999994</v>
      </c>
      <c r="E430" s="83">
        <f t="shared" si="65"/>
        <v>5.789999999999992</v>
      </c>
      <c r="F430" s="84">
        <v>42.300000000000004</v>
      </c>
      <c r="G430" s="82">
        <f t="shared" si="28"/>
        <v>-2.6400000000000006</v>
      </c>
      <c r="H430" s="85">
        <f t="shared" si="66"/>
        <v>115.65</v>
      </c>
      <c r="I430" s="83">
        <f t="shared" si="67"/>
        <v>3.1500000000000057</v>
      </c>
      <c r="J430" s="130">
        <v>44351</v>
      </c>
      <c r="K430" s="84">
        <v>78.86</v>
      </c>
      <c r="L430" s="84">
        <v>156.398</v>
      </c>
      <c r="T430" s="99"/>
      <c r="U430" s="99"/>
      <c r="V430" s="99"/>
      <c r="W430" s="130"/>
      <c r="AD430" s="130"/>
      <c r="AW430" s="83"/>
    </row>
    <row r="431" spans="1:49">
      <c r="A431" s="130">
        <v>44377</v>
      </c>
      <c r="B431" s="82">
        <v>62.76</v>
      </c>
      <c r="C431" s="82">
        <v>10.32</v>
      </c>
      <c r="D431" s="82">
        <f t="shared" si="64"/>
        <v>73.08</v>
      </c>
      <c r="E431" s="83">
        <f t="shared" si="65"/>
        <v>-0.26999999999999602</v>
      </c>
      <c r="F431" s="84">
        <v>45.528599999999997</v>
      </c>
      <c r="G431" s="82">
        <f t="shared" si="28"/>
        <v>3.228599999999993</v>
      </c>
      <c r="H431" s="85">
        <f t="shared" si="66"/>
        <v>118.6086</v>
      </c>
      <c r="I431" s="83">
        <f t="shared" si="67"/>
        <v>2.9585999999999899</v>
      </c>
      <c r="J431" s="130">
        <v>44358</v>
      </c>
      <c r="K431" s="84">
        <v>79.56</v>
      </c>
      <c r="L431" s="84">
        <v>157.779</v>
      </c>
      <c r="T431" s="99"/>
      <c r="U431" s="99"/>
      <c r="V431" s="99"/>
      <c r="W431" s="130"/>
      <c r="AD431" s="130"/>
      <c r="AW431" s="83"/>
    </row>
    <row r="432" spans="1:49">
      <c r="A432" s="130">
        <v>44384</v>
      </c>
      <c r="B432" s="82">
        <v>61.35</v>
      </c>
      <c r="C432" s="82">
        <v>12.96</v>
      </c>
      <c r="D432" s="82">
        <f t="shared" ref="D432:D434" si="68">C432+B432</f>
        <v>74.31</v>
      </c>
      <c r="E432" s="83">
        <f t="shared" ref="E432:E434" si="69">D432-D431</f>
        <v>1.230000000000004</v>
      </c>
      <c r="F432" s="84">
        <v>45.965200000000003</v>
      </c>
      <c r="G432" s="82">
        <f t="shared" si="28"/>
        <v>0.43660000000000565</v>
      </c>
      <c r="H432" s="85">
        <f t="shared" ref="H432:H434" si="70">F432+D432</f>
        <v>120.27520000000001</v>
      </c>
      <c r="I432" s="83">
        <f t="shared" ref="I432:I434" si="71">H432-H431</f>
        <v>1.6666000000000167</v>
      </c>
      <c r="J432" s="130">
        <v>44365</v>
      </c>
      <c r="K432" s="84">
        <v>77.819999999999993</v>
      </c>
      <c r="L432" s="84">
        <v>154.31800000000001</v>
      </c>
      <c r="T432" s="99"/>
      <c r="U432" s="99"/>
      <c r="V432" s="99"/>
      <c r="W432" s="130"/>
      <c r="AD432" s="130"/>
      <c r="AW432" s="83"/>
    </row>
    <row r="433" spans="1:49">
      <c r="A433" s="130">
        <v>44391</v>
      </c>
      <c r="B433" s="82">
        <v>58.55</v>
      </c>
      <c r="C433" s="82">
        <v>12.2</v>
      </c>
      <c r="D433" s="82">
        <f t="shared" si="68"/>
        <v>70.75</v>
      </c>
      <c r="E433" s="83">
        <f t="shared" si="69"/>
        <v>-3.5600000000000023</v>
      </c>
      <c r="F433" s="84">
        <v>41.904000000000003</v>
      </c>
      <c r="G433" s="82">
        <f t="shared" si="28"/>
        <v>-4.0611999999999995</v>
      </c>
      <c r="H433" s="85">
        <f t="shared" si="70"/>
        <v>112.654</v>
      </c>
      <c r="I433" s="83">
        <f t="shared" si="71"/>
        <v>-7.621200000000016</v>
      </c>
      <c r="J433" s="130">
        <v>44372</v>
      </c>
      <c r="K433" s="84">
        <v>76.790000000000006</v>
      </c>
      <c r="L433" s="84">
        <v>155.18799999999999</v>
      </c>
      <c r="T433" s="99"/>
      <c r="U433" s="99"/>
      <c r="V433" s="99"/>
      <c r="W433" s="130"/>
      <c r="AD433" s="130"/>
      <c r="AW433" s="83"/>
    </row>
    <row r="434" spans="1:49">
      <c r="A434" s="130">
        <v>44398</v>
      </c>
      <c r="B434" s="82">
        <v>58.05</v>
      </c>
      <c r="C434" s="82">
        <v>9.32</v>
      </c>
      <c r="D434" s="82">
        <f t="shared" si="68"/>
        <v>67.37</v>
      </c>
      <c r="E434" s="83">
        <f t="shared" si="69"/>
        <v>-3.3799999999999955</v>
      </c>
      <c r="F434" s="84">
        <v>39.835999999999999</v>
      </c>
      <c r="G434" s="82">
        <f t="shared" si="28"/>
        <v>-2.0680000000000049</v>
      </c>
      <c r="H434" s="85">
        <f t="shared" si="70"/>
        <v>107.206</v>
      </c>
      <c r="I434" s="83">
        <f t="shared" si="71"/>
        <v>-5.4479999999999933</v>
      </c>
      <c r="J434" s="130">
        <v>44379</v>
      </c>
      <c r="K434" s="84">
        <v>76.33</v>
      </c>
      <c r="L434" s="84">
        <v>154.251</v>
      </c>
      <c r="T434" s="99"/>
      <c r="U434" s="99"/>
      <c r="V434" s="99"/>
      <c r="W434" s="130"/>
      <c r="AD434" s="130"/>
      <c r="AW434" s="83"/>
    </row>
    <row r="435" spans="1:49">
      <c r="A435" s="130">
        <v>44405</v>
      </c>
      <c r="B435" s="82">
        <v>50.95</v>
      </c>
      <c r="C435" s="82">
        <v>11.88</v>
      </c>
      <c r="D435" s="82">
        <f t="shared" ref="D435:D436" si="72">C435+B435</f>
        <v>62.830000000000005</v>
      </c>
      <c r="E435" s="83">
        <f t="shared" ref="E435:E436" si="73">D435-D434</f>
        <v>-4.5399999999999991</v>
      </c>
      <c r="F435" s="84">
        <v>42.229799999999997</v>
      </c>
      <c r="G435" s="82">
        <f t="shared" si="28"/>
        <v>2.3937999999999988</v>
      </c>
      <c r="H435" s="85">
        <f t="shared" ref="H435:H437" si="74">F435+D435</f>
        <v>105.0598</v>
      </c>
      <c r="I435" s="83">
        <f t="shared" ref="I435:I437" si="75">H435-H434</f>
        <v>-2.1462000000000074</v>
      </c>
      <c r="J435" s="130">
        <v>44386</v>
      </c>
      <c r="K435" s="84">
        <v>74.010000000000005</v>
      </c>
      <c r="L435" s="84">
        <v>149.571</v>
      </c>
      <c r="T435" s="99"/>
      <c r="U435" s="99"/>
      <c r="V435" s="99"/>
      <c r="W435" s="130"/>
      <c r="AD435" s="130"/>
      <c r="AW435" s="83"/>
    </row>
    <row r="436" spans="1:49">
      <c r="A436" s="130">
        <v>44412</v>
      </c>
      <c r="B436" s="82">
        <v>53.3</v>
      </c>
      <c r="C436" s="82">
        <v>13.61</v>
      </c>
      <c r="D436" s="82">
        <f t="shared" si="72"/>
        <v>66.91</v>
      </c>
      <c r="E436" s="83">
        <f t="shared" si="73"/>
        <v>4.0799999999999912</v>
      </c>
      <c r="F436" s="84">
        <v>44.047999999999995</v>
      </c>
      <c r="G436" s="82">
        <f t="shared" ref="G436:G440" si="76">F436-F435</f>
        <v>1.8181999999999974</v>
      </c>
      <c r="H436" s="85">
        <f t="shared" si="74"/>
        <v>110.958</v>
      </c>
      <c r="I436" s="83">
        <f t="shared" si="75"/>
        <v>5.8982000000000028</v>
      </c>
      <c r="J436" s="130">
        <v>44393</v>
      </c>
      <c r="K436" s="84">
        <v>73.8</v>
      </c>
      <c r="L436" s="84">
        <v>149.15199999999999</v>
      </c>
      <c r="T436" s="99"/>
      <c r="U436" s="99"/>
      <c r="V436" s="99"/>
      <c r="W436" s="130"/>
      <c r="AD436" s="130"/>
      <c r="AW436" s="83"/>
    </row>
    <row r="437" spans="1:49">
      <c r="A437" s="130">
        <v>44419</v>
      </c>
      <c r="B437" s="82">
        <v>61.49</v>
      </c>
      <c r="C437" s="82">
        <v>13.17</v>
      </c>
      <c r="D437" s="82">
        <f t="shared" ref="D437" si="77">C437+B437</f>
        <v>74.66</v>
      </c>
      <c r="E437" s="83">
        <f t="shared" ref="E437" si="78">D437-D436</f>
        <v>7.75</v>
      </c>
      <c r="F437" s="84">
        <v>42.58</v>
      </c>
      <c r="G437" s="82">
        <f t="shared" si="76"/>
        <v>-1.4679999999999964</v>
      </c>
      <c r="H437" s="85">
        <f t="shared" si="74"/>
        <v>117.24</v>
      </c>
      <c r="I437" s="83">
        <f t="shared" si="75"/>
        <v>6.2819999999999965</v>
      </c>
      <c r="J437" s="130">
        <v>44400</v>
      </c>
      <c r="K437" s="84">
        <v>75.64</v>
      </c>
      <c r="L437" s="84">
        <v>152.86000000000001</v>
      </c>
      <c r="T437" s="99"/>
      <c r="U437" s="99"/>
      <c r="V437" s="99"/>
      <c r="W437" s="130"/>
      <c r="AD437" s="130"/>
      <c r="AW437" s="83"/>
    </row>
    <row r="438" spans="1:49">
      <c r="A438" s="130">
        <v>44426</v>
      </c>
      <c r="B438" s="82">
        <v>68.75</v>
      </c>
      <c r="C438" s="82">
        <v>15.55</v>
      </c>
      <c r="D438" s="82">
        <f t="shared" ref="D438:D440" si="79">C438+B438</f>
        <v>84.3</v>
      </c>
      <c r="E438" s="83">
        <f t="shared" ref="E438:E440" si="80">D438-D437</f>
        <v>9.64</v>
      </c>
      <c r="F438" s="84">
        <v>39.063500000000005</v>
      </c>
      <c r="G438" s="82">
        <f t="shared" si="76"/>
        <v>-3.5164999999999935</v>
      </c>
      <c r="H438" s="85">
        <f t="shared" ref="H438:H440" si="81">F438+D438</f>
        <v>123.3635</v>
      </c>
      <c r="I438" s="83">
        <f t="shared" ref="I438:I440" si="82">H438-H437</f>
        <v>6.123500000000007</v>
      </c>
      <c r="J438" s="130"/>
      <c r="T438" s="99"/>
      <c r="U438" s="99"/>
      <c r="V438" s="99"/>
      <c r="W438" s="130"/>
      <c r="AD438" s="130"/>
      <c r="AW438" s="83"/>
    </row>
    <row r="439" spans="1:49">
      <c r="A439" s="130">
        <v>44433</v>
      </c>
      <c r="B439" s="82">
        <v>67.489999999999995</v>
      </c>
      <c r="C439" s="82">
        <v>17.59</v>
      </c>
      <c r="D439" s="82">
        <f t="shared" si="79"/>
        <v>85.08</v>
      </c>
      <c r="E439" s="83">
        <f t="shared" si="80"/>
        <v>0.78000000000000114</v>
      </c>
      <c r="F439" s="84">
        <v>37.390999999999998</v>
      </c>
      <c r="G439" s="82">
        <f t="shared" si="76"/>
        <v>-1.6725000000000065</v>
      </c>
      <c r="H439" s="85">
        <f t="shared" si="81"/>
        <v>122.471</v>
      </c>
      <c r="I439" s="83">
        <f t="shared" si="82"/>
        <v>-0.89249999999999829</v>
      </c>
      <c r="J439" s="130"/>
      <c r="T439" s="99"/>
      <c r="U439" s="99"/>
      <c r="V439" s="99"/>
      <c r="W439" s="130"/>
      <c r="AD439" s="130"/>
      <c r="AW439" s="83"/>
    </row>
    <row r="440" spans="1:49">
      <c r="A440" s="130">
        <v>44440</v>
      </c>
      <c r="B440" s="82">
        <v>63.65</v>
      </c>
      <c r="C440" s="82">
        <v>14.86</v>
      </c>
      <c r="D440" s="82">
        <f t="shared" ref="D440" si="83">C440+B440</f>
        <v>78.509999999999991</v>
      </c>
      <c r="E440" s="83">
        <f t="shared" ref="E440" si="84">D440-D439</f>
        <v>-6.5700000000000074</v>
      </c>
      <c r="F440" s="84">
        <v>37.703800000000001</v>
      </c>
      <c r="G440" s="82">
        <f t="shared" si="76"/>
        <v>0.31280000000000285</v>
      </c>
      <c r="H440" s="85">
        <f t="shared" si="81"/>
        <v>116.21379999999999</v>
      </c>
      <c r="I440" s="83">
        <f t="shared" si="82"/>
        <v>-6.2572000000000116</v>
      </c>
      <c r="J440" s="130"/>
      <c r="T440" s="99"/>
      <c r="U440" s="99"/>
      <c r="V440" s="99"/>
      <c r="W440" s="130"/>
      <c r="AD440" s="130"/>
      <c r="AW440" s="83"/>
    </row>
    <row r="441" spans="1:49">
      <c r="A441" s="130"/>
      <c r="J441" s="130"/>
      <c r="T441" s="99"/>
      <c r="U441" s="99"/>
      <c r="V441" s="99"/>
      <c r="W441" s="130"/>
      <c r="AD441" s="130"/>
      <c r="AW441" s="83"/>
    </row>
    <row r="442" spans="1:49">
      <c r="A442" s="130"/>
      <c r="J442" s="130"/>
      <c r="T442" s="99"/>
      <c r="U442" s="99"/>
      <c r="V442" s="99"/>
      <c r="W442" s="130"/>
      <c r="AD442" s="130"/>
      <c r="AW442" s="83"/>
    </row>
    <row r="443" spans="1:49">
      <c r="A443" s="130"/>
      <c r="J443" s="130"/>
      <c r="T443" s="99"/>
      <c r="U443" s="99"/>
      <c r="V443" s="99"/>
      <c r="W443" s="130"/>
      <c r="AD443" s="130"/>
      <c r="AW443" s="83"/>
    </row>
    <row r="444" spans="1:49">
      <c r="A444" s="130"/>
      <c r="J444" s="130"/>
      <c r="T444" s="99"/>
      <c r="U444" s="99"/>
      <c r="V444" s="99"/>
      <c r="W444" s="130"/>
      <c r="AD444" s="130"/>
      <c r="AW444" s="83"/>
    </row>
    <row r="445" spans="1:49">
      <c r="A445" s="130"/>
      <c r="J445" s="130"/>
      <c r="T445" s="99"/>
      <c r="U445" s="99"/>
      <c r="V445" s="99"/>
      <c r="W445" s="130"/>
      <c r="AD445" s="130"/>
      <c r="AW445" s="83"/>
    </row>
    <row r="446" spans="1:49">
      <c r="A446" s="130"/>
      <c r="J446" s="130"/>
      <c r="T446" s="99"/>
      <c r="U446" s="99"/>
      <c r="V446" s="99"/>
      <c r="W446" s="130"/>
      <c r="AD446" s="130"/>
      <c r="AW446" s="83"/>
    </row>
    <row r="447" spans="1:49">
      <c r="A447" s="130"/>
      <c r="J447" s="130"/>
      <c r="T447" s="99"/>
      <c r="U447" s="99"/>
      <c r="V447" s="99"/>
      <c r="W447" s="130"/>
      <c r="AD447" s="130"/>
      <c r="AW447" s="83"/>
    </row>
    <row r="448" spans="1:49">
      <c r="A448" s="130"/>
      <c r="J448" s="130"/>
      <c r="T448" s="99"/>
      <c r="U448" s="99"/>
      <c r="V448" s="99"/>
      <c r="W448" s="130"/>
      <c r="AD448" s="130"/>
      <c r="AW448" s="83"/>
    </row>
    <row r="449" spans="1:49">
      <c r="A449" s="130"/>
      <c r="J449" s="130"/>
      <c r="T449" s="99"/>
      <c r="U449" s="99"/>
      <c r="V449" s="99"/>
      <c r="W449" s="130"/>
      <c r="AD449" s="130"/>
      <c r="AW449" s="83"/>
    </row>
    <row r="450" spans="1:49">
      <c r="A450" s="130"/>
      <c r="J450" s="130"/>
      <c r="T450" s="99"/>
      <c r="U450" s="99"/>
      <c r="V450" s="99"/>
      <c r="W450" s="130"/>
      <c r="AD450" s="130"/>
      <c r="AW450" s="83"/>
    </row>
    <row r="451" spans="1:49">
      <c r="A451" s="130"/>
      <c r="J451" s="130"/>
      <c r="U451" s="99"/>
      <c r="V451" s="99"/>
      <c r="W451" s="130"/>
      <c r="AD451" s="130"/>
      <c r="AW451" s="83"/>
    </row>
    <row r="452" spans="1:49">
      <c r="A452" s="130"/>
      <c r="J452" s="130"/>
      <c r="M452" s="158" t="s">
        <v>265</v>
      </c>
      <c r="O452" s="158"/>
      <c r="U452" s="99"/>
      <c r="V452" s="99"/>
      <c r="W452" s="130"/>
      <c r="AD452" s="130"/>
      <c r="AW452" s="83"/>
    </row>
    <row r="453" spans="1:49">
      <c r="A453" s="130"/>
      <c r="J453" s="130"/>
      <c r="U453" s="99"/>
      <c r="V453" s="99"/>
      <c r="W453" s="130"/>
      <c r="AD453" s="130"/>
      <c r="AW453" s="83"/>
    </row>
    <row r="454" spans="1:49">
      <c r="A454" s="130"/>
      <c r="J454" s="130"/>
      <c r="K454" s="458" t="s">
        <v>767</v>
      </c>
      <c r="L454" s="84">
        <v>126.72</v>
      </c>
      <c r="U454" s="99"/>
      <c r="V454" s="99"/>
      <c r="W454" s="130"/>
      <c r="AD454" s="130"/>
      <c r="AW454" s="83"/>
    </row>
    <row r="455" spans="1:49">
      <c r="A455" s="130"/>
      <c r="J455" s="130"/>
      <c r="L455" s="84">
        <f>(L392-L454)*52</f>
        <v>769.52199999999948</v>
      </c>
      <c r="U455" s="99"/>
      <c r="V455" s="99"/>
      <c r="W455" s="130"/>
      <c r="AD455" s="130"/>
      <c r="AW455" s="83"/>
    </row>
    <row r="456" spans="1:49">
      <c r="A456" s="130"/>
      <c r="J456" s="130"/>
      <c r="U456" s="99"/>
      <c r="V456" s="99"/>
      <c r="W456" s="130"/>
      <c r="AD456" s="130"/>
      <c r="AW456" s="83"/>
    </row>
    <row r="457" spans="1:49">
      <c r="A457" s="130"/>
      <c r="J457" s="130"/>
      <c r="U457" s="99"/>
      <c r="V457" s="99"/>
      <c r="W457" s="130"/>
      <c r="AD457" s="130"/>
      <c r="AW457" s="83"/>
    </row>
    <row r="458" spans="1:49">
      <c r="A458" s="130"/>
      <c r="J458" s="130"/>
      <c r="U458" s="99"/>
      <c r="V458" s="99"/>
      <c r="W458" s="130"/>
      <c r="AD458" s="130"/>
      <c r="AW458" s="83"/>
    </row>
    <row r="459" spans="1:49">
      <c r="A459" s="130"/>
      <c r="J459" s="130"/>
      <c r="U459" s="99"/>
      <c r="V459" s="99"/>
      <c r="W459" s="130"/>
      <c r="AD459" s="130"/>
      <c r="AW459" s="83"/>
    </row>
    <row r="460" spans="1:49">
      <c r="A460" s="130"/>
      <c r="J460" s="130"/>
      <c r="T460" s="82"/>
      <c r="U460" s="99"/>
      <c r="V460" s="99"/>
      <c r="W460" s="130"/>
      <c r="AD460" s="130"/>
      <c r="AW460" s="83"/>
    </row>
    <row r="461" spans="1:49">
      <c r="A461" s="130"/>
      <c r="J461" s="130"/>
      <c r="T461" s="82"/>
      <c r="U461" s="99"/>
      <c r="V461" s="99"/>
      <c r="W461" s="130"/>
      <c r="AD461" s="130"/>
      <c r="AW461" s="83"/>
    </row>
    <row r="462" spans="1:49">
      <c r="A462" s="130"/>
      <c r="J462" s="130"/>
      <c r="T462" s="82"/>
      <c r="U462" s="99"/>
      <c r="V462" s="99"/>
      <c r="W462" s="130"/>
      <c r="AD462" s="130"/>
      <c r="AW462" s="83"/>
    </row>
    <row r="463" spans="1:49">
      <c r="A463" s="130"/>
      <c r="J463" s="130"/>
      <c r="T463" s="82"/>
      <c r="U463" s="99"/>
      <c r="V463" s="99"/>
      <c r="W463" s="130"/>
      <c r="AD463" s="130"/>
      <c r="AW463" s="83"/>
    </row>
    <row r="464" spans="1:49">
      <c r="A464" s="130"/>
      <c r="J464" s="130"/>
      <c r="T464" s="98"/>
      <c r="U464" s="99"/>
      <c r="V464" s="99"/>
      <c r="W464" s="130"/>
      <c r="AD464" s="130"/>
      <c r="AW464" s="83"/>
    </row>
    <row r="465" spans="1:57">
      <c r="A465" s="130"/>
      <c r="J465" s="130"/>
      <c r="T465" s="98"/>
      <c r="U465" s="99"/>
      <c r="V465" s="99"/>
      <c r="W465" s="130"/>
      <c r="AD465" s="130"/>
      <c r="AW465" s="83"/>
    </row>
    <row r="466" spans="1:57">
      <c r="A466" s="130"/>
      <c r="J466" s="130"/>
      <c r="T466" s="98"/>
      <c r="U466" s="99"/>
      <c r="V466" s="99"/>
      <c r="W466" s="130"/>
      <c r="AD466" s="130"/>
      <c r="AW466" s="83"/>
    </row>
    <row r="467" spans="1:57">
      <c r="A467" s="130"/>
      <c r="J467" s="130"/>
      <c r="T467" s="98"/>
      <c r="U467" s="99"/>
      <c r="V467" s="99"/>
      <c r="W467" s="130"/>
      <c r="AD467" s="130"/>
      <c r="AW467" s="83"/>
    </row>
    <row r="468" spans="1:57">
      <c r="A468" s="130"/>
      <c r="J468" s="130"/>
      <c r="T468" s="98"/>
      <c r="U468" s="99"/>
      <c r="V468" s="99"/>
      <c r="W468" s="130"/>
      <c r="AD468" s="130"/>
      <c r="AW468" s="83"/>
    </row>
    <row r="469" spans="1:57">
      <c r="A469" s="130"/>
      <c r="J469" s="130"/>
      <c r="T469" s="98"/>
      <c r="U469" s="99"/>
      <c r="V469" s="99"/>
      <c r="W469" s="130"/>
      <c r="AD469" s="130"/>
      <c r="AW469" s="83"/>
    </row>
    <row r="470" spans="1:57">
      <c r="A470" s="130"/>
      <c r="J470" s="130"/>
      <c r="T470" s="98"/>
      <c r="U470" s="99"/>
      <c r="V470" s="99"/>
      <c r="W470" s="130"/>
      <c r="AD470" s="130"/>
      <c r="AW470" s="83"/>
    </row>
    <row r="471" spans="1:57">
      <c r="A471" s="130"/>
      <c r="J471" s="130"/>
      <c r="T471" s="98"/>
      <c r="U471" s="99"/>
      <c r="V471" s="99"/>
      <c r="W471" s="130"/>
      <c r="AD471" s="130"/>
      <c r="AW471" s="83"/>
    </row>
    <row r="472" spans="1:57">
      <c r="A472" s="130"/>
      <c r="J472" s="130"/>
      <c r="T472" s="98"/>
      <c r="U472" s="99"/>
      <c r="V472" s="99"/>
      <c r="W472" s="130"/>
      <c r="AD472" s="130"/>
      <c r="AW472" s="83"/>
    </row>
    <row r="473" spans="1:57">
      <c r="A473" s="130"/>
      <c r="J473" s="130"/>
      <c r="T473" s="98"/>
      <c r="U473" s="99"/>
      <c r="V473" s="99"/>
      <c r="W473" s="130"/>
      <c r="AD473" s="130"/>
      <c r="AW473" s="83"/>
    </row>
    <row r="474" spans="1:57">
      <c r="A474" s="130"/>
      <c r="J474" s="130"/>
      <c r="W474" s="130"/>
      <c r="AD474" s="130"/>
      <c r="AW474" s="83"/>
    </row>
    <row r="475" spans="1:57" s="115" customFormat="1">
      <c r="A475" s="82"/>
      <c r="B475" s="82"/>
      <c r="C475" s="82"/>
      <c r="D475" s="92"/>
      <c r="E475" s="82"/>
      <c r="F475" s="92"/>
      <c r="G475" s="82"/>
      <c r="H475" s="82"/>
      <c r="I475" s="82"/>
      <c r="J475" s="82"/>
      <c r="K475" s="92"/>
      <c r="L475" s="92"/>
      <c r="M475" s="86"/>
      <c r="N475" s="87"/>
      <c r="O475" s="87"/>
      <c r="P475" s="88"/>
      <c r="Q475" s="87"/>
      <c r="R475" s="14"/>
      <c r="S475" s="114"/>
      <c r="T475" s="439"/>
      <c r="U475" s="439"/>
      <c r="V475" s="439"/>
      <c r="W475" s="82"/>
      <c r="X475" s="14"/>
      <c r="Y475" s="14"/>
      <c r="Z475" s="14"/>
      <c r="AA475" s="14"/>
      <c r="AB475" s="14"/>
      <c r="AC475" s="14"/>
      <c r="AD475" s="82"/>
      <c r="AE475" s="92"/>
      <c r="AF475" s="92"/>
      <c r="AG475" s="92"/>
      <c r="AH475" s="92"/>
      <c r="AI475" s="14"/>
      <c r="AJ475" s="14"/>
      <c r="AK475" s="14"/>
      <c r="AL475" s="14"/>
      <c r="AM475" s="14"/>
      <c r="AN475" s="114"/>
      <c r="AO475" s="114"/>
      <c r="AP475" s="114"/>
      <c r="AQ475" s="159"/>
      <c r="AR475" s="96"/>
      <c r="AS475" s="96"/>
      <c r="AU475" s="82"/>
      <c r="AV475" s="92"/>
      <c r="AW475" s="82"/>
      <c r="AX475" s="82"/>
      <c r="AY475" s="114"/>
      <c r="BC475" s="82"/>
      <c r="BE475" s="82"/>
    </row>
    <row r="476" spans="1:57" s="115" customFormat="1">
      <c r="A476" s="82"/>
      <c r="B476" s="82"/>
      <c r="C476" s="82"/>
      <c r="D476" s="92"/>
      <c r="E476" s="82"/>
      <c r="F476" s="92"/>
      <c r="G476" s="82"/>
      <c r="H476" s="82"/>
      <c r="I476" s="82"/>
      <c r="J476" s="82"/>
      <c r="K476" s="92"/>
      <c r="L476" s="92"/>
      <c r="M476" s="86"/>
      <c r="N476" s="87"/>
      <c r="O476" s="87"/>
      <c r="P476" s="88"/>
      <c r="Q476" s="87"/>
      <c r="R476" s="14"/>
      <c r="S476" s="114"/>
      <c r="T476" s="439"/>
      <c r="U476" s="439"/>
      <c r="V476" s="439"/>
      <c r="W476" s="82"/>
      <c r="X476" s="14"/>
      <c r="Y476" s="14"/>
      <c r="Z476" s="14"/>
      <c r="AA476" s="14"/>
      <c r="AB476" s="14"/>
      <c r="AC476" s="14"/>
      <c r="AD476" s="82"/>
      <c r="AE476" s="92"/>
      <c r="AF476" s="92"/>
      <c r="AG476" s="92"/>
      <c r="AH476" s="92"/>
      <c r="AI476" s="14"/>
      <c r="AJ476" s="14"/>
      <c r="AK476" s="14"/>
      <c r="AL476" s="14"/>
      <c r="AM476" s="14"/>
      <c r="AN476" s="114"/>
      <c r="AO476" s="114"/>
      <c r="AP476" s="114"/>
      <c r="AQ476" s="159"/>
      <c r="AR476" s="96"/>
      <c r="AS476" s="96"/>
      <c r="AU476" s="82"/>
      <c r="AV476" s="92"/>
      <c r="AW476" s="82"/>
      <c r="AX476" s="82"/>
      <c r="AY476" s="114"/>
      <c r="BC476" s="82"/>
      <c r="BE476" s="82"/>
    </row>
    <row r="477" spans="1:57" s="115" customFormat="1">
      <c r="A477" s="82"/>
      <c r="B477" s="82"/>
      <c r="C477" s="82"/>
      <c r="D477" s="92"/>
      <c r="E477" s="82"/>
      <c r="F477" s="92"/>
      <c r="G477" s="82"/>
      <c r="H477" s="82"/>
      <c r="I477" s="82"/>
      <c r="J477" s="82"/>
      <c r="K477" s="92"/>
      <c r="L477" s="92"/>
      <c r="M477" s="86"/>
      <c r="N477" s="87"/>
      <c r="O477" s="87"/>
      <c r="P477" s="88"/>
      <c r="Q477" s="87"/>
      <c r="R477" s="14"/>
      <c r="S477" s="114"/>
      <c r="T477" s="439"/>
      <c r="U477" s="439"/>
      <c r="V477" s="439"/>
      <c r="W477" s="82"/>
      <c r="X477" s="14"/>
      <c r="Y477" s="14"/>
      <c r="Z477" s="14"/>
      <c r="AA477" s="14"/>
      <c r="AB477" s="14"/>
      <c r="AC477" s="14"/>
      <c r="AD477" s="82"/>
      <c r="AE477" s="92"/>
      <c r="AF477" s="92"/>
      <c r="AG477" s="92"/>
      <c r="AH477" s="92"/>
      <c r="AI477" s="14"/>
      <c r="AJ477" s="14"/>
      <c r="AK477" s="14"/>
      <c r="AL477" s="14"/>
      <c r="AM477" s="14"/>
      <c r="AN477" s="114"/>
      <c r="AO477" s="114"/>
      <c r="AP477" s="114"/>
      <c r="AQ477" s="159"/>
      <c r="AR477" s="96"/>
      <c r="AS477" s="96"/>
      <c r="AU477" s="82"/>
      <c r="AV477" s="92"/>
      <c r="AW477" s="82"/>
      <c r="AX477" s="82"/>
      <c r="AY477" s="114"/>
      <c r="BC477" s="82"/>
      <c r="BE477" s="82"/>
    </row>
    <row r="478" spans="1:57" s="115" customFormat="1">
      <c r="A478" s="82"/>
      <c r="B478" s="82"/>
      <c r="C478" s="82"/>
      <c r="D478" s="92"/>
      <c r="E478" s="82"/>
      <c r="F478" s="92"/>
      <c r="G478" s="82"/>
      <c r="H478" s="82"/>
      <c r="I478" s="82"/>
      <c r="J478" s="82"/>
      <c r="K478" s="92"/>
      <c r="L478" s="92"/>
      <c r="M478" s="86"/>
      <c r="N478" s="87"/>
      <c r="O478" s="87"/>
      <c r="P478" s="88"/>
      <c r="Q478" s="87"/>
      <c r="R478" s="14"/>
      <c r="S478" s="114"/>
      <c r="T478" s="439"/>
      <c r="U478" s="439"/>
      <c r="V478" s="439"/>
      <c r="W478" s="82"/>
      <c r="X478" s="14"/>
      <c r="Y478" s="14"/>
      <c r="Z478" s="14"/>
      <c r="AA478" s="14"/>
      <c r="AB478" s="14"/>
      <c r="AC478" s="14"/>
      <c r="AD478" s="82"/>
      <c r="AE478" s="92"/>
      <c r="AF478" s="92"/>
      <c r="AG478" s="92"/>
      <c r="AH478" s="92"/>
      <c r="AI478" s="14"/>
      <c r="AJ478" s="14"/>
      <c r="AK478" s="14"/>
      <c r="AL478" s="14"/>
      <c r="AM478" s="14"/>
      <c r="AN478" s="114"/>
      <c r="AO478" s="114"/>
      <c r="AP478" s="114"/>
      <c r="AQ478" s="159"/>
      <c r="AR478" s="96"/>
      <c r="AS478" s="96"/>
      <c r="AU478" s="82"/>
      <c r="AV478" s="92"/>
      <c r="AW478" s="82"/>
      <c r="AX478" s="82"/>
      <c r="AY478" s="114"/>
      <c r="BC478" s="82"/>
      <c r="BE478" s="82"/>
    </row>
    <row r="479" spans="1:57" s="115" customFormat="1">
      <c r="A479" s="82"/>
      <c r="B479" s="82"/>
      <c r="C479" s="82"/>
      <c r="D479" s="92"/>
      <c r="E479" s="82"/>
      <c r="F479" s="92"/>
      <c r="G479" s="82"/>
      <c r="H479" s="82"/>
      <c r="I479" s="82"/>
      <c r="J479" s="82"/>
      <c r="K479" s="92"/>
      <c r="L479" s="92"/>
      <c r="M479" s="86"/>
      <c r="N479" s="87"/>
      <c r="O479" s="87"/>
      <c r="P479" s="88"/>
      <c r="Q479" s="87"/>
      <c r="R479" s="14"/>
      <c r="S479" s="114"/>
      <c r="T479" s="439"/>
      <c r="U479" s="439"/>
      <c r="V479" s="439"/>
      <c r="W479" s="82"/>
      <c r="X479" s="14"/>
      <c r="Y479" s="14"/>
      <c r="Z479" s="14"/>
      <c r="AA479" s="14"/>
      <c r="AB479" s="14"/>
      <c r="AC479" s="14"/>
      <c r="AD479" s="82"/>
      <c r="AE479" s="92"/>
      <c r="AF479" s="92"/>
      <c r="AG479" s="92"/>
      <c r="AH479" s="92"/>
      <c r="AI479" s="14"/>
      <c r="AJ479" s="14"/>
      <c r="AK479" s="14"/>
      <c r="AL479" s="14"/>
      <c r="AM479" s="14"/>
      <c r="AN479" s="114"/>
      <c r="AO479" s="114"/>
      <c r="AP479" s="114"/>
      <c r="AQ479" s="159"/>
      <c r="AR479" s="96"/>
      <c r="AS479" s="96"/>
      <c r="AU479" s="82"/>
      <c r="AV479" s="92"/>
      <c r="AW479" s="82"/>
      <c r="AX479" s="82"/>
      <c r="AY479" s="114"/>
      <c r="BC479" s="82"/>
      <c r="BE479" s="82"/>
    </row>
    <row r="480" spans="1:57" s="115" customFormat="1">
      <c r="A480" s="82"/>
      <c r="B480" s="82"/>
      <c r="C480" s="82"/>
      <c r="D480" s="92"/>
      <c r="E480" s="82"/>
      <c r="F480" s="92"/>
      <c r="G480" s="82"/>
      <c r="H480" s="82"/>
      <c r="I480" s="82"/>
      <c r="J480" s="82"/>
      <c r="K480" s="92"/>
      <c r="L480" s="92"/>
      <c r="M480" s="86"/>
      <c r="N480" s="87"/>
      <c r="O480" s="87"/>
      <c r="P480" s="88"/>
      <c r="Q480" s="87"/>
      <c r="R480" s="14"/>
      <c r="S480" s="114"/>
      <c r="T480" s="439"/>
      <c r="U480" s="439"/>
      <c r="V480" s="439"/>
      <c r="W480" s="82"/>
      <c r="X480" s="14"/>
      <c r="Y480" s="14"/>
      <c r="Z480" s="14"/>
      <c r="AA480" s="14"/>
      <c r="AB480" s="14"/>
      <c r="AC480" s="14"/>
      <c r="AD480" s="82"/>
      <c r="AE480" s="92"/>
      <c r="AF480" s="92"/>
      <c r="AG480" s="92"/>
      <c r="AH480" s="92"/>
      <c r="AI480" s="14"/>
      <c r="AJ480" s="14"/>
      <c r="AK480" s="14"/>
      <c r="AL480" s="14"/>
      <c r="AM480" s="14"/>
      <c r="AN480" s="114"/>
      <c r="AO480" s="114"/>
      <c r="AP480" s="114"/>
      <c r="AQ480" s="159"/>
      <c r="AR480" s="96"/>
      <c r="AS480" s="96"/>
      <c r="AU480" s="82"/>
      <c r="AV480" s="92"/>
      <c r="AW480" s="82"/>
      <c r="AX480" s="82"/>
      <c r="AY480" s="114"/>
      <c r="BC480" s="82"/>
      <c r="BE480" s="82"/>
    </row>
    <row r="481" spans="1:57" s="115" customFormat="1">
      <c r="A481" s="82"/>
      <c r="B481" s="82"/>
      <c r="C481" s="82"/>
      <c r="D481" s="92"/>
      <c r="E481" s="82"/>
      <c r="F481" s="92"/>
      <c r="G481" s="82"/>
      <c r="H481" s="82"/>
      <c r="I481" s="82"/>
      <c r="J481" s="82"/>
      <c r="K481" s="92"/>
      <c r="L481" s="92"/>
      <c r="M481" s="86"/>
      <c r="N481" s="87"/>
      <c r="O481" s="87"/>
      <c r="P481" s="88"/>
      <c r="Q481" s="87"/>
      <c r="R481" s="14"/>
      <c r="S481" s="114"/>
      <c r="T481" s="439"/>
      <c r="U481" s="439"/>
      <c r="V481" s="439"/>
      <c r="W481" s="82"/>
      <c r="X481" s="14"/>
      <c r="Y481" s="14"/>
      <c r="Z481" s="14"/>
      <c r="AA481" s="14"/>
      <c r="AB481" s="14"/>
      <c r="AC481" s="14"/>
      <c r="AD481" s="82"/>
      <c r="AE481" s="92"/>
      <c r="AF481" s="92"/>
      <c r="AG481" s="92"/>
      <c r="AH481" s="92"/>
      <c r="AI481" s="14"/>
      <c r="AJ481" s="14"/>
      <c r="AK481" s="14"/>
      <c r="AL481" s="14"/>
      <c r="AM481" s="14"/>
      <c r="AN481" s="114"/>
      <c r="AO481" s="114"/>
      <c r="AP481" s="114"/>
      <c r="AQ481" s="159"/>
      <c r="AR481" s="96"/>
      <c r="AS481" s="96"/>
      <c r="AU481" s="82"/>
      <c r="AV481" s="92"/>
      <c r="AW481" s="82"/>
      <c r="AX481" s="82"/>
      <c r="AY481" s="114"/>
      <c r="BC481" s="82"/>
      <c r="BE481" s="82"/>
    </row>
    <row r="482" spans="1:57" s="115" customFormat="1">
      <c r="A482" s="82"/>
      <c r="B482" s="82"/>
      <c r="C482" s="82"/>
      <c r="D482" s="92"/>
      <c r="E482" s="82"/>
      <c r="F482" s="92"/>
      <c r="G482" s="82"/>
      <c r="H482" s="82"/>
      <c r="I482" s="82"/>
      <c r="J482" s="82"/>
      <c r="K482" s="92"/>
      <c r="L482" s="92"/>
      <c r="M482" s="86"/>
      <c r="N482" s="87"/>
      <c r="O482" s="87"/>
      <c r="P482" s="88"/>
      <c r="Q482" s="87"/>
      <c r="R482" s="14"/>
      <c r="S482" s="114"/>
      <c r="T482" s="439"/>
      <c r="U482" s="439"/>
      <c r="V482" s="439"/>
      <c r="W482" s="82"/>
      <c r="X482" s="14"/>
      <c r="Y482" s="14"/>
      <c r="Z482" s="14"/>
      <c r="AA482" s="14"/>
      <c r="AB482" s="14"/>
      <c r="AC482" s="14"/>
      <c r="AD482" s="82"/>
      <c r="AE482" s="92"/>
      <c r="AF482" s="92"/>
      <c r="AG482" s="92"/>
      <c r="AH482" s="92"/>
      <c r="AI482" s="14"/>
      <c r="AJ482" s="14"/>
      <c r="AK482" s="14"/>
      <c r="AL482" s="14"/>
      <c r="AM482" s="14"/>
      <c r="AN482" s="114"/>
      <c r="AO482" s="114"/>
      <c r="AP482" s="114"/>
      <c r="AQ482" s="159"/>
      <c r="AR482" s="96"/>
      <c r="AS482" s="96"/>
      <c r="AU482" s="82"/>
      <c r="AV482" s="92"/>
      <c r="AW482" s="82"/>
      <c r="AX482" s="82"/>
      <c r="AY482" s="114"/>
      <c r="BC482" s="82"/>
      <c r="BE482" s="82"/>
    </row>
    <row r="483" spans="1:57" s="115" customFormat="1">
      <c r="A483" s="82"/>
      <c r="B483" s="82"/>
      <c r="C483" s="82"/>
      <c r="D483" s="92"/>
      <c r="E483" s="82"/>
      <c r="F483" s="92"/>
      <c r="G483" s="82"/>
      <c r="H483" s="82"/>
      <c r="I483" s="82"/>
      <c r="J483" s="82"/>
      <c r="K483" s="92"/>
      <c r="L483" s="92"/>
      <c r="M483" s="86"/>
      <c r="N483" s="87"/>
      <c r="O483" s="87"/>
      <c r="P483" s="88"/>
      <c r="Q483" s="87"/>
      <c r="R483" s="14"/>
      <c r="S483" s="114"/>
      <c r="T483" s="439"/>
      <c r="U483" s="439"/>
      <c r="V483" s="439"/>
      <c r="W483" s="82"/>
      <c r="X483" s="14"/>
      <c r="Y483" s="14"/>
      <c r="Z483" s="14"/>
      <c r="AA483" s="14"/>
      <c r="AB483" s="14"/>
      <c r="AC483" s="14"/>
      <c r="AD483" s="82"/>
      <c r="AE483" s="92"/>
      <c r="AF483" s="92"/>
      <c r="AG483" s="92"/>
      <c r="AH483" s="92"/>
      <c r="AI483" s="14"/>
      <c r="AJ483" s="14"/>
      <c r="AK483" s="14"/>
      <c r="AL483" s="14"/>
      <c r="AM483" s="14"/>
      <c r="AN483" s="114"/>
      <c r="AO483" s="114"/>
      <c r="AP483" s="114"/>
      <c r="AQ483" s="159"/>
      <c r="AR483" s="96"/>
      <c r="AS483" s="96"/>
      <c r="AU483" s="82"/>
      <c r="AV483" s="92"/>
      <c r="AW483" s="82"/>
      <c r="AX483" s="82"/>
      <c r="AY483" s="114"/>
      <c r="BC483" s="82"/>
      <c r="BE483" s="82"/>
    </row>
    <row r="484" spans="1:57" s="115" customFormat="1">
      <c r="A484" s="82"/>
      <c r="B484" s="82"/>
      <c r="C484" s="82"/>
      <c r="D484" s="92"/>
      <c r="E484" s="82"/>
      <c r="F484" s="92"/>
      <c r="G484" s="82"/>
      <c r="H484" s="82"/>
      <c r="I484" s="82"/>
      <c r="J484" s="82"/>
      <c r="K484" s="92"/>
      <c r="L484" s="92"/>
      <c r="M484" s="86"/>
      <c r="N484" s="87"/>
      <c r="O484" s="87"/>
      <c r="P484" s="88"/>
      <c r="Q484" s="87"/>
      <c r="R484" s="14"/>
      <c r="S484" s="114"/>
      <c r="T484" s="439"/>
      <c r="U484" s="439"/>
      <c r="V484" s="439"/>
      <c r="W484" s="82"/>
      <c r="X484" s="14"/>
      <c r="Y484" s="14"/>
      <c r="Z484" s="14"/>
      <c r="AA484" s="14"/>
      <c r="AB484" s="14"/>
      <c r="AC484" s="14"/>
      <c r="AD484" s="82"/>
      <c r="AE484" s="92"/>
      <c r="AF484" s="92"/>
      <c r="AG484" s="92"/>
      <c r="AH484" s="92"/>
      <c r="AI484" s="14"/>
      <c r="AJ484" s="14"/>
      <c r="AK484" s="14"/>
      <c r="AL484" s="14"/>
      <c r="AM484" s="14"/>
      <c r="AN484" s="114"/>
      <c r="AO484" s="114"/>
      <c r="AP484" s="114"/>
      <c r="AQ484" s="159"/>
      <c r="AR484" s="96"/>
      <c r="AS484" s="96"/>
      <c r="AU484" s="82"/>
      <c r="AV484" s="92"/>
      <c r="AW484" s="82"/>
      <c r="AX484" s="82"/>
      <c r="AY484" s="114"/>
      <c r="BC484" s="82"/>
      <c r="BE484" s="82"/>
    </row>
    <row r="485" spans="1:57" s="115" customFormat="1">
      <c r="A485" s="82"/>
      <c r="B485" s="82"/>
      <c r="C485" s="82"/>
      <c r="D485" s="92"/>
      <c r="E485" s="82"/>
      <c r="F485" s="92"/>
      <c r="G485" s="82"/>
      <c r="H485" s="82"/>
      <c r="I485" s="82"/>
      <c r="J485" s="82"/>
      <c r="K485" s="92"/>
      <c r="L485" s="92"/>
      <c r="M485" s="86"/>
      <c r="N485" s="87"/>
      <c r="O485" s="87"/>
      <c r="P485" s="88"/>
      <c r="Q485" s="87"/>
      <c r="R485" s="14"/>
      <c r="S485" s="114"/>
      <c r="T485" s="439"/>
      <c r="U485" s="439"/>
      <c r="V485" s="439"/>
      <c r="W485" s="82"/>
      <c r="X485" s="14"/>
      <c r="Y485" s="14"/>
      <c r="Z485" s="14"/>
      <c r="AA485" s="14"/>
      <c r="AB485" s="14"/>
      <c r="AC485" s="14"/>
      <c r="AD485" s="82"/>
      <c r="AE485" s="92"/>
      <c r="AF485" s="92"/>
      <c r="AG485" s="92"/>
      <c r="AH485" s="92"/>
      <c r="AI485" s="14"/>
      <c r="AJ485" s="14"/>
      <c r="AK485" s="14"/>
      <c r="AL485" s="14"/>
      <c r="AM485" s="14"/>
      <c r="AN485" s="114"/>
      <c r="AO485" s="114"/>
      <c r="AP485" s="114"/>
      <c r="AQ485" s="159"/>
      <c r="AR485" s="96"/>
      <c r="AS485" s="96"/>
      <c r="AU485" s="82"/>
      <c r="AV485" s="92"/>
      <c r="AW485" s="82"/>
      <c r="AX485" s="82"/>
      <c r="AY485" s="114"/>
      <c r="BC485" s="82"/>
      <c r="BE485" s="82"/>
    </row>
    <row r="486" spans="1:57" s="115" customFormat="1">
      <c r="A486" s="82"/>
      <c r="B486" s="82"/>
      <c r="C486" s="82"/>
      <c r="D486" s="92"/>
      <c r="E486" s="82"/>
      <c r="F486" s="92"/>
      <c r="G486" s="82"/>
      <c r="H486" s="82"/>
      <c r="I486" s="82"/>
      <c r="J486" s="82"/>
      <c r="K486" s="92"/>
      <c r="L486" s="92"/>
      <c r="M486" s="86"/>
      <c r="N486" s="87"/>
      <c r="O486" s="87"/>
      <c r="P486" s="88"/>
      <c r="Q486" s="87"/>
      <c r="R486" s="14"/>
      <c r="S486" s="114"/>
      <c r="T486" s="439"/>
      <c r="U486" s="439"/>
      <c r="V486" s="439"/>
      <c r="W486" s="82"/>
      <c r="X486" s="14"/>
      <c r="Y486" s="14"/>
      <c r="Z486" s="14"/>
      <c r="AA486" s="14"/>
      <c r="AB486" s="14"/>
      <c r="AC486" s="14"/>
      <c r="AD486" s="82"/>
      <c r="AE486" s="92"/>
      <c r="AF486" s="92"/>
      <c r="AG486" s="92"/>
      <c r="AH486" s="92"/>
      <c r="AI486" s="14"/>
      <c r="AJ486" s="14"/>
      <c r="AK486" s="14"/>
      <c r="AL486" s="14"/>
      <c r="AM486" s="14"/>
      <c r="AN486" s="114"/>
      <c r="AO486" s="114"/>
      <c r="AP486" s="114"/>
      <c r="AQ486" s="159"/>
      <c r="AR486" s="96"/>
      <c r="AS486" s="96"/>
      <c r="AU486" s="82"/>
      <c r="AV486" s="92"/>
      <c r="AW486" s="82"/>
      <c r="AX486" s="82"/>
      <c r="AY486" s="114"/>
      <c r="BC486" s="82"/>
      <c r="BE486" s="82"/>
    </row>
    <row r="487" spans="1:57" s="115" customFormat="1">
      <c r="A487" s="82"/>
      <c r="B487" s="82"/>
      <c r="C487" s="82"/>
      <c r="D487" s="92"/>
      <c r="E487" s="82"/>
      <c r="F487" s="92"/>
      <c r="G487" s="82"/>
      <c r="H487" s="82"/>
      <c r="I487" s="82"/>
      <c r="J487" s="82"/>
      <c r="K487" s="92"/>
      <c r="L487" s="92"/>
      <c r="M487" s="86"/>
      <c r="N487" s="87"/>
      <c r="O487" s="87"/>
      <c r="P487" s="88"/>
      <c r="Q487" s="87"/>
      <c r="R487" s="14"/>
      <c r="S487" s="114"/>
      <c r="T487" s="439"/>
      <c r="U487" s="439"/>
      <c r="V487" s="439"/>
      <c r="W487" s="82"/>
      <c r="X487" s="14"/>
      <c r="Y487" s="14"/>
      <c r="Z487" s="14"/>
      <c r="AA487" s="14"/>
      <c r="AB487" s="14"/>
      <c r="AC487" s="14"/>
      <c r="AD487" s="82"/>
      <c r="AE487" s="92"/>
      <c r="AF487" s="92"/>
      <c r="AG487" s="92"/>
      <c r="AH487" s="92"/>
      <c r="AI487" s="14"/>
      <c r="AJ487" s="14"/>
      <c r="AK487" s="14"/>
      <c r="AL487" s="14"/>
      <c r="AM487" s="14"/>
      <c r="AN487" s="114"/>
      <c r="AO487" s="114"/>
      <c r="AP487" s="114"/>
      <c r="AQ487" s="159"/>
      <c r="AR487" s="96"/>
      <c r="AS487" s="96"/>
      <c r="AU487" s="82"/>
      <c r="AV487" s="92"/>
      <c r="AW487" s="82"/>
      <c r="AX487" s="82"/>
      <c r="AY487" s="114"/>
      <c r="BC487" s="82"/>
      <c r="BE487" s="82"/>
    </row>
    <row r="488" spans="1:57" s="115" customFormat="1">
      <c r="A488" s="82"/>
      <c r="B488" s="82"/>
      <c r="C488" s="82"/>
      <c r="D488" s="92"/>
      <c r="E488" s="82"/>
      <c r="F488" s="92"/>
      <c r="G488" s="82"/>
      <c r="H488" s="82"/>
      <c r="I488" s="82"/>
      <c r="J488" s="82"/>
      <c r="K488" s="92"/>
      <c r="L488" s="92"/>
      <c r="M488" s="86"/>
      <c r="N488" s="87"/>
      <c r="O488" s="87"/>
      <c r="P488" s="88"/>
      <c r="Q488" s="87"/>
      <c r="R488" s="14"/>
      <c r="S488" s="114"/>
      <c r="T488" s="439"/>
      <c r="U488" s="439"/>
      <c r="V488" s="439"/>
      <c r="W488" s="82"/>
      <c r="X488" s="14"/>
      <c r="Y488" s="14"/>
      <c r="Z488" s="14"/>
      <c r="AA488" s="14"/>
      <c r="AB488" s="14"/>
      <c r="AC488" s="14"/>
      <c r="AD488" s="82"/>
      <c r="AE488" s="92"/>
      <c r="AF488" s="92"/>
      <c r="AG488" s="92"/>
      <c r="AH488" s="92"/>
      <c r="AI488" s="14"/>
      <c r="AJ488" s="14"/>
      <c r="AK488" s="14"/>
      <c r="AL488" s="14"/>
      <c r="AM488" s="14"/>
      <c r="AN488" s="114"/>
      <c r="AO488" s="114"/>
      <c r="AP488" s="114"/>
      <c r="AQ488" s="159"/>
      <c r="AR488" s="96"/>
      <c r="AS488" s="96"/>
      <c r="AU488" s="82"/>
      <c r="AV488" s="92"/>
      <c r="AW488" s="82"/>
      <c r="AX488" s="82"/>
      <c r="AY488" s="114"/>
      <c r="BC488" s="82"/>
      <c r="BE488" s="82"/>
    </row>
    <row r="489" spans="1:57" s="115" customFormat="1">
      <c r="A489" s="82"/>
      <c r="B489" s="82"/>
      <c r="C489" s="82"/>
      <c r="D489" s="92"/>
      <c r="E489" s="82"/>
      <c r="F489" s="92"/>
      <c r="G489" s="82"/>
      <c r="H489" s="82"/>
      <c r="I489" s="82"/>
      <c r="J489" s="82"/>
      <c r="K489" s="92"/>
      <c r="L489" s="92"/>
      <c r="M489" s="86"/>
      <c r="N489" s="87"/>
      <c r="O489" s="87"/>
      <c r="P489" s="88"/>
      <c r="Q489" s="87"/>
      <c r="R489" s="14"/>
      <c r="S489" s="114"/>
      <c r="T489" s="439"/>
      <c r="U489" s="439"/>
      <c r="V489" s="439"/>
      <c r="W489" s="82"/>
      <c r="X489" s="14"/>
      <c r="Y489" s="14"/>
      <c r="Z489" s="14"/>
      <c r="AA489" s="14"/>
      <c r="AB489" s="14"/>
      <c r="AC489" s="14"/>
      <c r="AD489" s="82"/>
      <c r="AE489" s="92"/>
      <c r="AF489" s="92"/>
      <c r="AG489" s="92"/>
      <c r="AH489" s="92"/>
      <c r="AI489" s="14"/>
      <c r="AJ489" s="14"/>
      <c r="AK489" s="14"/>
      <c r="AL489" s="14"/>
      <c r="AM489" s="14"/>
      <c r="AN489" s="114"/>
      <c r="AO489" s="114"/>
      <c r="AP489" s="114"/>
      <c r="AQ489" s="159"/>
      <c r="AR489" s="96"/>
      <c r="AS489" s="96"/>
      <c r="AU489" s="82"/>
      <c r="AV489" s="92"/>
      <c r="AW489" s="82"/>
      <c r="AX489" s="82"/>
      <c r="AY489" s="114"/>
      <c r="BC489" s="82"/>
      <c r="BE489" s="82"/>
    </row>
    <row r="490" spans="1:57" s="115" customFormat="1">
      <c r="A490" s="82"/>
      <c r="B490" s="82"/>
      <c r="C490" s="82"/>
      <c r="D490" s="92"/>
      <c r="E490" s="82"/>
      <c r="F490" s="92"/>
      <c r="G490" s="82"/>
      <c r="H490" s="82"/>
      <c r="I490" s="82"/>
      <c r="J490" s="82"/>
      <c r="K490" s="92"/>
      <c r="L490" s="92"/>
      <c r="M490" s="86"/>
      <c r="N490" s="87"/>
      <c r="O490" s="87"/>
      <c r="P490" s="88"/>
      <c r="Q490" s="87"/>
      <c r="R490" s="14"/>
      <c r="S490" s="114"/>
      <c r="T490" s="439"/>
      <c r="U490" s="439"/>
      <c r="V490" s="439"/>
      <c r="W490" s="82"/>
      <c r="X490" s="14"/>
      <c r="Y490" s="14"/>
      <c r="Z490" s="14"/>
      <c r="AA490" s="14"/>
      <c r="AB490" s="14"/>
      <c r="AC490" s="14"/>
      <c r="AD490" s="82"/>
      <c r="AE490" s="92"/>
      <c r="AF490" s="92"/>
      <c r="AG490" s="92"/>
      <c r="AH490" s="92"/>
      <c r="AI490" s="14"/>
      <c r="AJ490" s="14"/>
      <c r="AK490" s="14"/>
      <c r="AL490" s="14"/>
      <c r="AM490" s="14"/>
      <c r="AN490" s="114"/>
      <c r="AO490" s="114"/>
      <c r="AP490" s="114"/>
      <c r="AQ490" s="159"/>
      <c r="AR490" s="96"/>
      <c r="AS490" s="96"/>
      <c r="AU490" s="82"/>
      <c r="AV490" s="92"/>
      <c r="AW490" s="82"/>
      <c r="AX490" s="82"/>
      <c r="AY490" s="114"/>
      <c r="BC490" s="82"/>
      <c r="BE490" s="82"/>
    </row>
    <row r="491" spans="1:57" s="115" customFormat="1">
      <c r="B491" s="160"/>
      <c r="C491" s="82"/>
      <c r="D491" s="92"/>
      <c r="E491" s="82"/>
      <c r="F491" s="82"/>
      <c r="G491" s="82"/>
      <c r="H491" s="82"/>
      <c r="I491" s="82"/>
      <c r="J491" s="82"/>
      <c r="K491" s="92"/>
      <c r="L491" s="92"/>
      <c r="M491" s="86"/>
      <c r="N491" s="87"/>
      <c r="O491" s="87"/>
      <c r="P491" s="88"/>
      <c r="Q491" s="87"/>
      <c r="R491" s="14"/>
      <c r="S491" s="114"/>
      <c r="T491" s="439"/>
      <c r="U491" s="439"/>
      <c r="V491" s="439"/>
      <c r="W491" s="82"/>
      <c r="X491" s="14"/>
      <c r="Y491" s="14"/>
      <c r="Z491" s="14"/>
      <c r="AA491" s="14"/>
      <c r="AB491" s="14"/>
      <c r="AC491" s="14"/>
      <c r="AD491" s="82"/>
      <c r="AE491" s="92"/>
      <c r="AF491" s="92"/>
      <c r="AG491" s="92"/>
      <c r="AH491" s="92"/>
      <c r="AI491" s="14"/>
      <c r="AJ491" s="14"/>
      <c r="AK491" s="14"/>
      <c r="AL491" s="14"/>
      <c r="AM491" s="14"/>
      <c r="AN491" s="114"/>
      <c r="AO491" s="114"/>
      <c r="AP491" s="114"/>
      <c r="AQ491" s="159"/>
      <c r="AR491" s="96"/>
      <c r="AS491" s="96"/>
      <c r="AY491" s="114"/>
      <c r="BC491" s="82"/>
      <c r="BE491" s="82"/>
    </row>
    <row r="492" spans="1:57" s="115" customFormat="1">
      <c r="B492" s="160"/>
      <c r="C492" s="82"/>
      <c r="D492" s="92"/>
      <c r="E492" s="82"/>
      <c r="F492" s="82"/>
      <c r="G492" s="82"/>
      <c r="H492" s="82"/>
      <c r="I492" s="82"/>
      <c r="J492" s="82"/>
      <c r="K492" s="92"/>
      <c r="L492" s="92"/>
      <c r="M492" s="86"/>
      <c r="N492" s="87"/>
      <c r="O492" s="87"/>
      <c r="P492" s="88"/>
      <c r="Q492" s="87"/>
      <c r="R492" s="14"/>
      <c r="S492" s="114"/>
      <c r="T492" s="439"/>
      <c r="U492" s="439"/>
      <c r="V492" s="439"/>
      <c r="W492" s="82"/>
      <c r="X492" s="14"/>
      <c r="Y492" s="14"/>
      <c r="Z492" s="14"/>
      <c r="AA492" s="14"/>
      <c r="AB492" s="14"/>
      <c r="AC492" s="14"/>
      <c r="AD492" s="82"/>
      <c r="AE492" s="92"/>
      <c r="AF492" s="92"/>
      <c r="AG492" s="92"/>
      <c r="AH492" s="92"/>
      <c r="AI492" s="14"/>
      <c r="AJ492" s="14"/>
      <c r="AK492" s="14"/>
      <c r="AL492" s="14"/>
      <c r="AM492" s="14"/>
      <c r="AN492" s="114"/>
      <c r="AO492" s="114"/>
      <c r="AP492" s="114"/>
      <c r="AQ492" s="159"/>
      <c r="AR492" s="96"/>
      <c r="AS492" s="96"/>
      <c r="AY492" s="114"/>
      <c r="BC492" s="82"/>
      <c r="BE492" s="82"/>
    </row>
    <row r="493" spans="1:57" s="115" customFormat="1">
      <c r="B493" s="161"/>
      <c r="C493" s="82"/>
      <c r="D493" s="92"/>
      <c r="E493" s="82"/>
      <c r="F493" s="82"/>
      <c r="G493" s="82"/>
      <c r="H493" s="82"/>
      <c r="I493" s="82"/>
      <c r="J493" s="82"/>
      <c r="K493" s="92"/>
      <c r="L493" s="92"/>
      <c r="M493" s="86"/>
      <c r="N493" s="87"/>
      <c r="O493" s="87"/>
      <c r="P493" s="88"/>
      <c r="Q493" s="87"/>
      <c r="R493" s="14"/>
      <c r="S493" s="114"/>
      <c r="T493" s="439"/>
      <c r="U493" s="439"/>
      <c r="V493" s="439"/>
      <c r="W493" s="82"/>
      <c r="X493" s="14"/>
      <c r="Y493" s="14"/>
      <c r="Z493" s="14"/>
      <c r="AA493" s="14"/>
      <c r="AB493" s="14"/>
      <c r="AC493" s="14"/>
      <c r="AD493" s="82"/>
      <c r="AE493" s="92"/>
      <c r="AF493" s="92"/>
      <c r="AG493" s="92"/>
      <c r="AH493" s="92"/>
      <c r="AI493" s="14"/>
      <c r="AJ493" s="14"/>
      <c r="AK493" s="14"/>
      <c r="AL493" s="14"/>
      <c r="AM493" s="14"/>
      <c r="AN493" s="114"/>
      <c r="AO493" s="114"/>
      <c r="AP493" s="114"/>
      <c r="AQ493" s="159"/>
      <c r="AR493" s="96"/>
      <c r="AS493" s="96"/>
      <c r="AY493" s="114"/>
      <c r="BC493" s="82"/>
      <c r="BE493" s="82"/>
    </row>
    <row r="494" spans="1:57" s="115" customFormat="1">
      <c r="B494" s="161"/>
      <c r="C494" s="82"/>
      <c r="D494" s="92"/>
      <c r="E494" s="82"/>
      <c r="F494" s="82"/>
      <c r="G494" s="82"/>
      <c r="H494" s="82"/>
      <c r="I494" s="82"/>
      <c r="J494" s="82"/>
      <c r="K494" s="92"/>
      <c r="L494" s="92"/>
      <c r="M494" s="86"/>
      <c r="N494" s="87"/>
      <c r="O494" s="87"/>
      <c r="P494" s="88"/>
      <c r="Q494" s="87"/>
      <c r="R494" s="14"/>
      <c r="S494" s="114"/>
      <c r="T494" s="439"/>
      <c r="U494" s="439"/>
      <c r="V494" s="439"/>
      <c r="W494" s="82"/>
      <c r="X494" s="14"/>
      <c r="Y494" s="14"/>
      <c r="Z494" s="14"/>
      <c r="AA494" s="14"/>
      <c r="AB494" s="14"/>
      <c r="AC494" s="14"/>
      <c r="AD494" s="82"/>
      <c r="AE494" s="92"/>
      <c r="AF494" s="92"/>
      <c r="AG494" s="92"/>
      <c r="AH494" s="92"/>
      <c r="AI494" s="14"/>
      <c r="AJ494" s="14"/>
      <c r="AK494" s="14"/>
      <c r="AL494" s="14"/>
      <c r="AM494" s="14"/>
      <c r="AN494" s="114"/>
      <c r="AO494" s="114"/>
      <c r="AP494" s="114"/>
      <c r="AQ494" s="159"/>
      <c r="AR494" s="96"/>
      <c r="AS494" s="96"/>
      <c r="AY494" s="114"/>
      <c r="BC494" s="82"/>
      <c r="BE494" s="82"/>
    </row>
    <row r="495" spans="1:57" s="115" customFormat="1">
      <c r="C495" s="82"/>
      <c r="D495" s="92"/>
      <c r="E495" s="82"/>
      <c r="F495" s="82"/>
      <c r="G495" s="82"/>
      <c r="H495" s="82"/>
      <c r="I495" s="82"/>
      <c r="J495" s="82"/>
      <c r="K495" s="92"/>
      <c r="L495" s="92"/>
      <c r="M495" s="86"/>
      <c r="N495" s="87"/>
      <c r="O495" s="87"/>
      <c r="P495" s="88"/>
      <c r="Q495" s="87"/>
      <c r="R495" s="14"/>
      <c r="S495" s="114"/>
      <c r="T495" s="439"/>
      <c r="U495" s="439"/>
      <c r="V495" s="439"/>
      <c r="W495" s="82"/>
      <c r="X495" s="14"/>
      <c r="Y495" s="14"/>
      <c r="Z495" s="14"/>
      <c r="AA495" s="14"/>
      <c r="AB495" s="14"/>
      <c r="AC495" s="14"/>
      <c r="AD495" s="82"/>
      <c r="AE495" s="92"/>
      <c r="AF495" s="92"/>
      <c r="AG495" s="92"/>
      <c r="AH495" s="92"/>
      <c r="AI495" s="14"/>
      <c r="AJ495" s="14"/>
      <c r="AK495" s="14"/>
      <c r="AL495" s="14"/>
      <c r="AM495" s="14"/>
      <c r="AN495" s="114"/>
      <c r="AO495" s="114"/>
      <c r="AP495" s="114"/>
      <c r="AQ495" s="159"/>
      <c r="AR495" s="114"/>
      <c r="AS495" s="96"/>
      <c r="AY495" s="114"/>
      <c r="BC495" s="82"/>
      <c r="BE495" s="82"/>
    </row>
    <row r="496" spans="1:57" s="115" customFormat="1">
      <c r="B496" s="162"/>
      <c r="C496" s="82"/>
      <c r="D496" s="82"/>
      <c r="E496" s="82"/>
      <c r="F496" s="82"/>
      <c r="G496" s="92"/>
      <c r="H496" s="82"/>
      <c r="M496" s="86"/>
      <c r="N496" s="87"/>
      <c r="O496" s="87"/>
      <c r="P496" s="88"/>
      <c r="Q496" s="87"/>
      <c r="R496" s="14"/>
      <c r="S496" s="114"/>
      <c r="T496" s="439"/>
      <c r="U496" s="439"/>
      <c r="V496" s="439"/>
      <c r="X496" s="14"/>
      <c r="Y496" s="14"/>
      <c r="Z496" s="14"/>
      <c r="AA496" s="14"/>
      <c r="AB496" s="14"/>
      <c r="AC496" s="14"/>
      <c r="AE496" s="92"/>
      <c r="AF496" s="92"/>
      <c r="AG496" s="92"/>
      <c r="AH496" s="92"/>
      <c r="AI496" s="14"/>
      <c r="AJ496" s="14"/>
      <c r="AK496" s="14"/>
      <c r="AL496" s="14"/>
      <c r="AM496" s="14"/>
      <c r="AN496" s="114"/>
      <c r="AO496" s="114"/>
      <c r="AP496" s="114"/>
      <c r="AQ496" s="159"/>
      <c r="AR496" s="82"/>
      <c r="AS496" s="82"/>
      <c r="AY496" s="114"/>
      <c r="BC496" s="82"/>
      <c r="BE496" s="82"/>
    </row>
    <row r="497" spans="2:57" s="115" customFormat="1">
      <c r="B497" s="157"/>
      <c r="C497" s="82"/>
      <c r="D497" s="82"/>
      <c r="E497" s="82"/>
      <c r="F497" s="87"/>
      <c r="G497" s="92"/>
      <c r="H497" s="82"/>
      <c r="M497" s="86"/>
      <c r="N497" s="87"/>
      <c r="O497" s="87"/>
      <c r="P497" s="88"/>
      <c r="Q497" s="87"/>
      <c r="R497" s="14"/>
      <c r="S497" s="114"/>
      <c r="T497" s="439"/>
      <c r="U497" s="439"/>
      <c r="V497" s="439"/>
      <c r="X497" s="14"/>
      <c r="Y497" s="14"/>
      <c r="Z497" s="14"/>
      <c r="AA497" s="14"/>
      <c r="AB497" s="14"/>
      <c r="AC497" s="14"/>
      <c r="AE497" s="92"/>
      <c r="AF497" s="92"/>
      <c r="AG497" s="92"/>
      <c r="AH497" s="92"/>
      <c r="AI497" s="14"/>
      <c r="AJ497" s="14"/>
      <c r="AK497" s="14"/>
      <c r="AL497" s="14"/>
      <c r="AM497" s="14"/>
      <c r="AN497" s="114"/>
      <c r="AO497" s="114"/>
      <c r="AP497" s="114"/>
      <c r="AQ497" s="159"/>
      <c r="AR497" s="82"/>
      <c r="AS497" s="82"/>
      <c r="AY497" s="114"/>
      <c r="BC497" s="82"/>
      <c r="BE497" s="82"/>
    </row>
    <row r="498" spans="2:57" s="115" customFormat="1">
      <c r="B498" s="160"/>
      <c r="E498" s="82"/>
      <c r="F498" s="87"/>
      <c r="G498" s="92"/>
      <c r="H498" s="82"/>
      <c r="M498" s="86"/>
      <c r="N498" s="87"/>
      <c r="O498" s="87"/>
      <c r="P498" s="88"/>
      <c r="Q498" s="87"/>
      <c r="R498" s="14"/>
      <c r="S498" s="114"/>
      <c r="T498" s="439"/>
      <c r="U498" s="439"/>
      <c r="V498" s="439"/>
      <c r="X498" s="14"/>
      <c r="Y498" s="14"/>
      <c r="Z498" s="14"/>
      <c r="AA498" s="14"/>
      <c r="AB498" s="14"/>
      <c r="AC498" s="14"/>
      <c r="AE498" s="92"/>
      <c r="AF498" s="92"/>
      <c r="AG498" s="92"/>
      <c r="AH498" s="92"/>
      <c r="AI498" s="14"/>
      <c r="AJ498" s="14"/>
      <c r="AK498" s="14"/>
      <c r="AL498" s="14"/>
      <c r="AM498" s="14"/>
      <c r="AN498" s="114"/>
      <c r="AO498" s="114"/>
      <c r="AP498" s="114"/>
      <c r="AQ498" s="159"/>
      <c r="AR498" s="82"/>
      <c r="AS498" s="82"/>
      <c r="AY498" s="114"/>
      <c r="BC498" s="82"/>
      <c r="BE498" s="82"/>
    </row>
    <row r="499" spans="2:57" s="115" customFormat="1">
      <c r="B499" s="163"/>
      <c r="E499" s="82"/>
      <c r="F499" s="87"/>
      <c r="G499" s="92"/>
      <c r="H499" s="82"/>
      <c r="M499" s="86"/>
      <c r="N499" s="87"/>
      <c r="O499" s="87"/>
      <c r="P499" s="88"/>
      <c r="Q499" s="87"/>
      <c r="R499" s="14"/>
      <c r="S499" s="114"/>
      <c r="T499" s="439"/>
      <c r="U499" s="439"/>
      <c r="V499" s="439"/>
      <c r="X499" s="14"/>
      <c r="Y499" s="14"/>
      <c r="Z499" s="14"/>
      <c r="AA499" s="14"/>
      <c r="AB499" s="14"/>
      <c r="AC499" s="14"/>
      <c r="AE499" s="92"/>
      <c r="AF499" s="92"/>
      <c r="AG499" s="92"/>
      <c r="AH499" s="92"/>
      <c r="AI499" s="14"/>
      <c r="AJ499" s="14"/>
      <c r="AK499" s="14"/>
      <c r="AL499" s="14"/>
      <c r="AM499" s="14"/>
      <c r="AN499" s="114"/>
      <c r="AO499" s="114"/>
      <c r="AP499" s="114"/>
      <c r="AQ499" s="159"/>
      <c r="AR499" s="82"/>
      <c r="AS499" s="82"/>
      <c r="AY499" s="114"/>
      <c r="BC499" s="82"/>
      <c r="BE499" s="82"/>
    </row>
    <row r="500" spans="2:57" s="115" customFormat="1">
      <c r="B500" s="163"/>
      <c r="E500" s="82"/>
      <c r="F500" s="87"/>
      <c r="G500" s="92"/>
      <c r="H500" s="82"/>
      <c r="M500" s="86"/>
      <c r="N500" s="87"/>
      <c r="O500" s="87"/>
      <c r="P500" s="88"/>
      <c r="Q500" s="87"/>
      <c r="R500" s="14"/>
      <c r="S500" s="114"/>
      <c r="T500" s="439"/>
      <c r="U500" s="439"/>
      <c r="V500" s="439"/>
      <c r="X500" s="14"/>
      <c r="Y500" s="14"/>
      <c r="Z500" s="14"/>
      <c r="AA500" s="14"/>
      <c r="AB500" s="14"/>
      <c r="AC500" s="14"/>
      <c r="AE500" s="92"/>
      <c r="AF500" s="92"/>
      <c r="AG500" s="92"/>
      <c r="AH500" s="92"/>
      <c r="AI500" s="14"/>
      <c r="AJ500" s="14"/>
      <c r="AK500" s="14"/>
      <c r="AL500" s="14"/>
      <c r="AM500" s="14"/>
      <c r="AN500" s="114"/>
      <c r="AO500" s="114"/>
      <c r="AP500" s="114"/>
      <c r="AQ500" s="159"/>
      <c r="AR500" s="82"/>
      <c r="AS500" s="82"/>
      <c r="AY500" s="114"/>
      <c r="BC500" s="82"/>
      <c r="BE500" s="82"/>
    </row>
    <row r="501" spans="2:57" s="115" customFormat="1">
      <c r="B501" s="157"/>
      <c r="E501" s="82"/>
      <c r="F501" s="87"/>
      <c r="G501" s="92"/>
      <c r="H501" s="82"/>
      <c r="M501" s="86"/>
      <c r="N501" s="87"/>
      <c r="O501" s="87"/>
      <c r="P501" s="88"/>
      <c r="Q501" s="87"/>
      <c r="R501" s="14"/>
      <c r="S501" s="114"/>
      <c r="T501" s="439"/>
      <c r="U501" s="439"/>
      <c r="V501" s="439"/>
      <c r="X501" s="14"/>
      <c r="Y501" s="14"/>
      <c r="Z501" s="14"/>
      <c r="AA501" s="14"/>
      <c r="AB501" s="14"/>
      <c r="AC501" s="14"/>
      <c r="AE501" s="92"/>
      <c r="AF501" s="92"/>
      <c r="AG501" s="92"/>
      <c r="AH501" s="92"/>
      <c r="AI501" s="14"/>
      <c r="AJ501" s="14"/>
      <c r="AK501" s="14"/>
      <c r="AL501" s="14"/>
      <c r="AM501" s="14"/>
      <c r="AN501" s="114"/>
      <c r="AO501" s="114"/>
      <c r="AP501" s="114"/>
      <c r="AQ501" s="159"/>
      <c r="AR501" s="82"/>
      <c r="AS501" s="82"/>
      <c r="AY501" s="114"/>
      <c r="BC501" s="82"/>
      <c r="BE501" s="82"/>
    </row>
    <row r="502" spans="2:57" s="115" customFormat="1">
      <c r="B502" s="157"/>
      <c r="C502" s="82"/>
      <c r="D502" s="82"/>
      <c r="E502" s="82"/>
      <c r="F502" s="87"/>
      <c r="G502" s="92"/>
      <c r="H502" s="82"/>
      <c r="M502" s="86"/>
      <c r="N502" s="87"/>
      <c r="O502" s="87"/>
      <c r="P502" s="88"/>
      <c r="Q502" s="87"/>
      <c r="R502" s="14"/>
      <c r="S502" s="114"/>
      <c r="T502" s="439"/>
      <c r="U502" s="439"/>
      <c r="V502" s="439"/>
      <c r="X502" s="14"/>
      <c r="Y502" s="14"/>
      <c r="Z502" s="14"/>
      <c r="AA502" s="14"/>
      <c r="AB502" s="14"/>
      <c r="AC502" s="14"/>
      <c r="AE502" s="92"/>
      <c r="AF502" s="92"/>
      <c r="AG502" s="92"/>
      <c r="AH502" s="92"/>
      <c r="AI502" s="14"/>
      <c r="AJ502" s="14"/>
      <c r="AK502" s="14"/>
      <c r="AL502" s="14"/>
      <c r="AM502" s="14"/>
      <c r="AN502" s="114"/>
      <c r="AO502" s="114"/>
      <c r="AP502" s="114"/>
      <c r="AQ502" s="159"/>
      <c r="AR502" s="82"/>
      <c r="AS502" s="82"/>
      <c r="AY502" s="114"/>
      <c r="BC502" s="82"/>
      <c r="BE502" s="82"/>
    </row>
    <row r="503" spans="2:57" s="115" customFormat="1">
      <c r="B503" s="157"/>
      <c r="C503" s="82"/>
      <c r="E503" s="82"/>
      <c r="F503" s="87"/>
      <c r="G503" s="92"/>
      <c r="H503" s="82"/>
      <c r="M503" s="86"/>
      <c r="N503" s="87"/>
      <c r="O503" s="87"/>
      <c r="P503" s="88"/>
      <c r="Q503" s="87"/>
      <c r="R503" s="14"/>
      <c r="S503" s="114"/>
      <c r="T503" s="439"/>
      <c r="U503" s="439"/>
      <c r="V503" s="439"/>
      <c r="X503" s="14"/>
      <c r="Y503" s="14"/>
      <c r="Z503" s="14"/>
      <c r="AA503" s="14"/>
      <c r="AB503" s="14"/>
      <c r="AC503" s="14"/>
      <c r="AE503" s="92"/>
      <c r="AF503" s="92"/>
      <c r="AG503" s="164"/>
      <c r="AH503" s="164"/>
      <c r="AI503" s="164"/>
      <c r="AJ503" s="164"/>
      <c r="AK503" s="164"/>
      <c r="AL503" s="164"/>
      <c r="AM503" s="14"/>
      <c r="AN503" s="114"/>
      <c r="AO503" s="114"/>
      <c r="AP503" s="114"/>
      <c r="AQ503" s="159"/>
      <c r="AR503" s="82"/>
      <c r="AS503" s="82"/>
      <c r="AY503" s="114"/>
      <c r="BC503" s="82"/>
      <c r="BE503" s="82"/>
    </row>
    <row r="504" spans="2:57" s="115" customFormat="1">
      <c r="B504" s="157"/>
      <c r="C504" s="82"/>
      <c r="E504" s="82"/>
      <c r="F504" s="87"/>
      <c r="G504" s="92"/>
      <c r="H504" s="82"/>
      <c r="M504" s="86"/>
      <c r="N504" s="87"/>
      <c r="O504" s="87"/>
      <c r="P504" s="88"/>
      <c r="Q504" s="87"/>
      <c r="R504" s="14"/>
      <c r="S504" s="114"/>
      <c r="T504" s="439"/>
      <c r="U504" s="439"/>
      <c r="V504" s="439"/>
      <c r="X504" s="14"/>
      <c r="Y504" s="14"/>
      <c r="Z504" s="14"/>
      <c r="AA504" s="14"/>
      <c r="AB504" s="14"/>
      <c r="AC504" s="14"/>
      <c r="AE504" s="92"/>
      <c r="AF504" s="92"/>
      <c r="AG504" s="165" t="s">
        <v>266</v>
      </c>
      <c r="AH504" s="164"/>
      <c r="AI504" s="164"/>
      <c r="AJ504" s="164"/>
      <c r="AK504" s="164"/>
      <c r="AL504" s="164"/>
      <c r="AM504" s="14"/>
      <c r="AN504" s="114"/>
      <c r="AO504" s="114"/>
      <c r="AP504" s="114"/>
      <c r="AQ504" s="159"/>
      <c r="AR504" s="82"/>
      <c r="AS504" s="82"/>
      <c r="AY504" s="114"/>
      <c r="BC504" s="82"/>
      <c r="BE504" s="82"/>
    </row>
    <row r="505" spans="2:57" s="115" customFormat="1" ht="15.75" customHeight="1">
      <c r="B505" s="157"/>
      <c r="C505" s="82"/>
      <c r="E505" s="82"/>
      <c r="F505" s="87"/>
      <c r="G505" s="92"/>
      <c r="H505" s="82"/>
      <c r="M505" s="86"/>
      <c r="N505" s="87"/>
      <c r="O505" s="87"/>
      <c r="P505" s="88"/>
      <c r="Q505" s="87"/>
      <c r="R505" s="14"/>
      <c r="S505" s="114"/>
      <c r="T505" s="439"/>
      <c r="U505" s="439"/>
      <c r="V505" s="439"/>
      <c r="X505" s="14"/>
      <c r="Y505" s="14"/>
      <c r="Z505" s="14"/>
      <c r="AA505" s="14"/>
      <c r="AB505" s="14"/>
      <c r="AC505" s="14"/>
      <c r="AE505" s="92"/>
      <c r="AF505" s="92"/>
      <c r="AG505" s="166" t="s">
        <v>267</v>
      </c>
      <c r="AH505" s="164"/>
      <c r="AI505" s="164" t="s">
        <v>268</v>
      </c>
      <c r="AJ505" s="164"/>
      <c r="AK505" s="167" t="s">
        <v>269</v>
      </c>
      <c r="AL505" s="164"/>
      <c r="AM505" s="14"/>
      <c r="AN505" s="114"/>
      <c r="AO505" s="114"/>
      <c r="AP505" s="114"/>
      <c r="AQ505" s="159"/>
      <c r="AR505" s="82"/>
      <c r="AS505" s="82"/>
      <c r="AY505" s="114"/>
      <c r="BC505" s="82"/>
      <c r="BE505" s="82"/>
    </row>
    <row r="506" spans="2:57" s="115" customFormat="1" ht="15.75" customHeight="1">
      <c r="B506" s="157"/>
      <c r="C506" s="82"/>
      <c r="E506" s="82"/>
      <c r="F506" s="87"/>
      <c r="G506" s="92"/>
      <c r="H506" s="82"/>
      <c r="M506" s="86"/>
      <c r="N506" s="87"/>
      <c r="O506" s="87"/>
      <c r="P506" s="88"/>
      <c r="Q506" s="87"/>
      <c r="R506" s="14"/>
      <c r="S506" s="114"/>
      <c r="T506" s="439"/>
      <c r="U506" s="439"/>
      <c r="V506" s="439"/>
      <c r="X506" s="14"/>
      <c r="Y506" s="14"/>
      <c r="Z506" s="14"/>
      <c r="AA506" s="14"/>
      <c r="AB506" s="14"/>
      <c r="AC506" s="14"/>
      <c r="AE506" s="92"/>
      <c r="AF506" s="92"/>
      <c r="AG506" s="166" t="s">
        <v>270</v>
      </c>
      <c r="AH506" s="164"/>
      <c r="AI506" s="164" t="s">
        <v>271</v>
      </c>
      <c r="AJ506" s="164"/>
      <c r="AK506" s="167" t="s">
        <v>272</v>
      </c>
      <c r="AL506" s="164"/>
      <c r="AM506" s="14"/>
      <c r="AN506" s="114"/>
      <c r="AO506" s="114"/>
      <c r="AP506" s="114"/>
      <c r="AQ506" s="159"/>
      <c r="AR506" s="82"/>
      <c r="AS506" s="82"/>
      <c r="AY506" s="114"/>
      <c r="BC506" s="82"/>
      <c r="BE506" s="82"/>
    </row>
    <row r="507" spans="2:57" s="115" customFormat="1" ht="15.75" customHeight="1">
      <c r="F507" s="82"/>
      <c r="G507" s="92"/>
      <c r="H507" s="82"/>
      <c r="M507" s="86"/>
      <c r="N507" s="87"/>
      <c r="O507" s="87"/>
      <c r="P507" s="88"/>
      <c r="Q507" s="87"/>
      <c r="R507" s="14"/>
      <c r="S507" s="114"/>
      <c r="T507" s="439"/>
      <c r="U507" s="439"/>
      <c r="V507" s="439"/>
      <c r="X507" s="14"/>
      <c r="Y507" s="14"/>
      <c r="Z507" s="14"/>
      <c r="AA507" s="14"/>
      <c r="AB507" s="14"/>
      <c r="AC507" s="14"/>
      <c r="AE507" s="92"/>
      <c r="AF507" s="92"/>
      <c r="AG507" s="166" t="s">
        <v>273</v>
      </c>
      <c r="AH507" s="164"/>
      <c r="AI507" s="164"/>
      <c r="AJ507" s="164"/>
      <c r="AK507" s="167" t="s">
        <v>274</v>
      </c>
      <c r="AL507" s="164"/>
      <c r="AM507" s="14"/>
      <c r="AN507" s="114"/>
      <c r="AO507" s="114"/>
      <c r="AP507" s="114"/>
      <c r="AQ507" s="159"/>
      <c r="AR507" s="82"/>
      <c r="AS507" s="82"/>
      <c r="AY507" s="114"/>
      <c r="BC507" s="82"/>
      <c r="BE507" s="82"/>
    </row>
    <row r="508" spans="2:57" s="115" customFormat="1" ht="15.75" customHeight="1">
      <c r="B508" s="160"/>
      <c r="F508" s="87"/>
      <c r="G508" s="92"/>
      <c r="H508" s="157"/>
      <c r="M508" s="86"/>
      <c r="N508" s="87"/>
      <c r="O508" s="87"/>
      <c r="P508" s="88"/>
      <c r="Q508" s="87"/>
      <c r="R508" s="14"/>
      <c r="S508" s="114"/>
      <c r="T508" s="439"/>
      <c r="U508" s="439"/>
      <c r="V508" s="439"/>
      <c r="X508" s="14"/>
      <c r="Y508" s="14"/>
      <c r="Z508" s="14"/>
      <c r="AA508" s="14"/>
      <c r="AB508" s="14"/>
      <c r="AC508" s="14"/>
      <c r="AE508" s="92"/>
      <c r="AF508" s="92"/>
      <c r="AG508" s="166" t="s">
        <v>275</v>
      </c>
      <c r="AH508" s="164"/>
      <c r="AI508" s="164"/>
      <c r="AJ508" s="164"/>
      <c r="AK508" s="167" t="s">
        <v>276</v>
      </c>
      <c r="AL508" s="164"/>
      <c r="AM508" s="14"/>
      <c r="AN508" s="114"/>
      <c r="AO508" s="114"/>
      <c r="AP508" s="114"/>
      <c r="AQ508" s="159"/>
      <c r="AR508" s="82"/>
      <c r="AS508" s="82"/>
      <c r="AY508" s="114"/>
      <c r="BC508" s="82"/>
      <c r="BE508" s="82"/>
    </row>
    <row r="509" spans="2:57" s="115" customFormat="1" ht="15.75" customHeight="1">
      <c r="F509" s="87"/>
      <c r="G509" s="92"/>
      <c r="H509" s="82"/>
      <c r="M509" s="86"/>
      <c r="N509" s="87"/>
      <c r="O509" s="87"/>
      <c r="P509" s="88"/>
      <c r="Q509" s="87"/>
      <c r="R509" s="14"/>
      <c r="S509" s="114"/>
      <c r="T509" s="439"/>
      <c r="U509" s="439"/>
      <c r="V509" s="439"/>
      <c r="X509" s="14"/>
      <c r="Y509" s="14"/>
      <c r="Z509" s="14"/>
      <c r="AA509" s="14"/>
      <c r="AB509" s="14"/>
      <c r="AC509" s="14"/>
      <c r="AE509" s="92"/>
      <c r="AF509" s="92"/>
      <c r="AG509" s="166" t="s">
        <v>277</v>
      </c>
      <c r="AH509" s="164"/>
      <c r="AI509" s="164"/>
      <c r="AJ509" s="164"/>
      <c r="AK509" s="167" t="s">
        <v>276</v>
      </c>
      <c r="AL509" s="164"/>
      <c r="AM509" s="14"/>
      <c r="AN509" s="114"/>
      <c r="AO509" s="114"/>
      <c r="AP509" s="114"/>
      <c r="AQ509" s="159"/>
      <c r="AR509" s="82"/>
      <c r="AS509" s="82"/>
      <c r="AY509" s="114"/>
      <c r="BC509" s="82"/>
      <c r="BE509" s="82"/>
    </row>
    <row r="510" spans="2:57" s="115" customFormat="1" ht="15.75" customHeight="1">
      <c r="B510" s="160"/>
      <c r="F510" s="87"/>
      <c r="G510" s="92"/>
      <c r="H510" s="82"/>
      <c r="M510" s="86"/>
      <c r="N510" s="87"/>
      <c r="O510" s="87"/>
      <c r="P510" s="88"/>
      <c r="Q510" s="87"/>
      <c r="R510" s="14"/>
      <c r="S510" s="114"/>
      <c r="T510" s="439"/>
      <c r="U510" s="439"/>
      <c r="V510" s="439"/>
      <c r="X510" s="14"/>
      <c r="Y510" s="14"/>
      <c r="Z510" s="14"/>
      <c r="AA510" s="14"/>
      <c r="AB510" s="14"/>
      <c r="AC510" s="14"/>
      <c r="AE510" s="92"/>
      <c r="AF510" s="92"/>
      <c r="AG510" s="166"/>
      <c r="AH510" s="164"/>
      <c r="AI510" s="164"/>
      <c r="AJ510" s="164"/>
      <c r="AK510" s="167"/>
      <c r="AL510" s="164"/>
      <c r="AM510" s="14"/>
      <c r="AN510" s="114"/>
      <c r="AO510" s="114"/>
      <c r="AP510" s="114"/>
      <c r="AQ510" s="159"/>
      <c r="AR510" s="82"/>
      <c r="AS510" s="82"/>
      <c r="AY510" s="114"/>
      <c r="BC510" s="82"/>
      <c r="BE510" s="82"/>
    </row>
    <row r="511" spans="2:57" s="115" customFormat="1" ht="15.75" customHeight="1">
      <c r="M511" s="86"/>
      <c r="N511" s="87"/>
      <c r="O511" s="87"/>
      <c r="P511" s="88"/>
      <c r="Q511" s="87"/>
      <c r="R511" s="14"/>
      <c r="S511" s="114"/>
      <c r="T511" s="439"/>
      <c r="U511" s="439"/>
      <c r="V511" s="439"/>
      <c r="X511" s="14"/>
      <c r="Y511" s="14"/>
      <c r="Z511" s="14"/>
      <c r="AA511" s="14"/>
      <c r="AB511" s="14"/>
      <c r="AC511" s="14"/>
      <c r="AE511" s="92"/>
      <c r="AF511" s="92"/>
      <c r="AG511" s="165" t="s">
        <v>278</v>
      </c>
      <c r="AH511" s="164"/>
      <c r="AI511" s="164"/>
      <c r="AJ511" s="164"/>
      <c r="AK511" s="167"/>
      <c r="AL511" s="164"/>
      <c r="AM511" s="14"/>
      <c r="AN511" s="114"/>
      <c r="AO511" s="114"/>
      <c r="AP511" s="114"/>
      <c r="AQ511" s="159"/>
      <c r="AR511" s="82"/>
      <c r="AS511" s="82"/>
      <c r="AY511" s="114"/>
      <c r="BC511" s="82"/>
      <c r="BE511" s="82"/>
    </row>
    <row r="512" spans="2:57" s="115" customFormat="1" ht="15.75" customHeight="1">
      <c r="M512" s="86"/>
      <c r="N512" s="87"/>
      <c r="O512" s="87"/>
      <c r="P512" s="88"/>
      <c r="Q512" s="87"/>
      <c r="R512" s="14"/>
      <c r="S512" s="114"/>
      <c r="T512" s="439"/>
      <c r="U512" s="439"/>
      <c r="V512" s="439"/>
      <c r="X512" s="14"/>
      <c r="Y512" s="14"/>
      <c r="Z512" s="14"/>
      <c r="AA512" s="14"/>
      <c r="AB512" s="14"/>
      <c r="AC512" s="14"/>
      <c r="AE512" s="92"/>
      <c r="AF512" s="92"/>
      <c r="AG512" s="166" t="s">
        <v>279</v>
      </c>
      <c r="AH512" s="164"/>
      <c r="AI512" s="164" t="s">
        <v>280</v>
      </c>
      <c r="AJ512" s="164"/>
      <c r="AK512" s="167" t="s">
        <v>281</v>
      </c>
      <c r="AL512" s="164"/>
      <c r="AM512" s="14"/>
      <c r="AN512" s="114"/>
      <c r="AO512" s="114"/>
      <c r="AP512" s="114"/>
      <c r="AQ512" s="159"/>
      <c r="AR512" s="82"/>
      <c r="AS512" s="82"/>
      <c r="AY512" s="114"/>
      <c r="BC512" s="82"/>
      <c r="BE512" s="82"/>
    </row>
    <row r="513" spans="1:57" s="115" customFormat="1" ht="15.75" customHeight="1">
      <c r="M513" s="86"/>
      <c r="N513" s="87"/>
      <c r="O513" s="87"/>
      <c r="P513" s="88"/>
      <c r="Q513" s="87"/>
      <c r="R513" s="14"/>
      <c r="S513" s="114"/>
      <c r="T513" s="439"/>
      <c r="U513" s="439"/>
      <c r="V513" s="439"/>
      <c r="X513" s="14"/>
      <c r="Y513" s="14"/>
      <c r="Z513" s="14"/>
      <c r="AA513" s="14"/>
      <c r="AB513" s="14"/>
      <c r="AC513" s="14"/>
      <c r="AE513" s="92"/>
      <c r="AF513" s="92"/>
      <c r="AG513" s="166" t="s">
        <v>282</v>
      </c>
      <c r="AH513" s="164"/>
      <c r="AI513" s="164" t="s">
        <v>280</v>
      </c>
      <c r="AJ513" s="164"/>
      <c r="AK513" s="167" t="s">
        <v>283</v>
      </c>
      <c r="AL513" s="164"/>
      <c r="AM513" s="14"/>
      <c r="AN513" s="114"/>
      <c r="AO513" s="114"/>
      <c r="AP513" s="114"/>
      <c r="AQ513" s="159"/>
      <c r="AR513" s="82"/>
      <c r="AS513" s="82"/>
      <c r="AY513" s="114"/>
      <c r="BC513" s="82"/>
      <c r="BE513" s="82"/>
    </row>
    <row r="514" spans="1:57" s="115" customFormat="1" ht="15.75" customHeight="1">
      <c r="B514" s="160"/>
      <c r="F514" s="82"/>
      <c r="G514" s="92"/>
      <c r="H514" s="82"/>
      <c r="M514" s="86"/>
      <c r="N514" s="87"/>
      <c r="O514" s="87"/>
      <c r="P514" s="88"/>
      <c r="Q514" s="87"/>
      <c r="R514" s="14"/>
      <c r="S514" s="114"/>
      <c r="T514" s="439"/>
      <c r="U514" s="439"/>
      <c r="V514" s="439"/>
      <c r="X514" s="14"/>
      <c r="Y514" s="14"/>
      <c r="Z514" s="14"/>
      <c r="AA514" s="14"/>
      <c r="AB514" s="14"/>
      <c r="AC514" s="14"/>
      <c r="AE514" s="92"/>
      <c r="AF514" s="92"/>
      <c r="AG514" s="166" t="s">
        <v>284</v>
      </c>
      <c r="AH514" s="164"/>
      <c r="AI514" s="164" t="s">
        <v>271</v>
      </c>
      <c r="AJ514" s="164"/>
      <c r="AK514" s="167" t="s">
        <v>285</v>
      </c>
      <c r="AL514" s="164"/>
      <c r="AM514" s="14"/>
      <c r="AN514" s="114"/>
      <c r="AO514" s="114"/>
      <c r="AP514" s="114"/>
      <c r="AQ514" s="159"/>
      <c r="AR514" s="82"/>
      <c r="AS514" s="82"/>
      <c r="AY514" s="114"/>
      <c r="BC514" s="82"/>
      <c r="BE514" s="82"/>
    </row>
    <row r="515" spans="1:57" s="115" customFormat="1" ht="15.75" customHeight="1">
      <c r="B515" s="160"/>
      <c r="C515" s="168"/>
      <c r="F515" s="82"/>
      <c r="G515" s="92"/>
      <c r="H515" s="82"/>
      <c r="M515" s="86"/>
      <c r="N515" s="87"/>
      <c r="O515" s="87"/>
      <c r="P515" s="88"/>
      <c r="Q515" s="87"/>
      <c r="R515" s="14"/>
      <c r="S515" s="114"/>
      <c r="T515" s="439"/>
      <c r="U515" s="439"/>
      <c r="V515" s="439"/>
      <c r="X515" s="14"/>
      <c r="Y515" s="14"/>
      <c r="Z515" s="14"/>
      <c r="AA515" s="14"/>
      <c r="AB515" s="14"/>
      <c r="AC515" s="14"/>
      <c r="AE515" s="92"/>
      <c r="AF515" s="92"/>
      <c r="AG515" s="164"/>
      <c r="AH515" s="164"/>
      <c r="AI515" s="164"/>
      <c r="AJ515" s="164"/>
      <c r="AK515" s="164"/>
      <c r="AL515" s="164"/>
      <c r="AM515" s="14"/>
      <c r="AN515" s="114"/>
      <c r="AO515" s="114"/>
      <c r="AP515" s="114"/>
      <c r="AQ515" s="159"/>
      <c r="AR515" s="82"/>
      <c r="AS515" s="82"/>
      <c r="AY515" s="114"/>
      <c r="BC515" s="82"/>
      <c r="BE515" s="82"/>
    </row>
    <row r="516" spans="1:57" s="115" customFormat="1" ht="15.75" customHeight="1">
      <c r="B516" s="160"/>
      <c r="C516" s="168"/>
      <c r="F516" s="82"/>
      <c r="G516" s="92"/>
      <c r="H516" s="82"/>
      <c r="M516" s="86"/>
      <c r="N516" s="87"/>
      <c r="O516" s="87"/>
      <c r="P516" s="88"/>
      <c r="Q516" s="87"/>
      <c r="R516" s="14"/>
      <c r="S516" s="114"/>
      <c r="T516" s="439"/>
      <c r="U516" s="439"/>
      <c r="V516" s="439"/>
      <c r="X516" s="14"/>
      <c r="Y516" s="14"/>
      <c r="Z516" s="14"/>
      <c r="AA516" s="14"/>
      <c r="AB516" s="14"/>
      <c r="AC516" s="14"/>
      <c r="AE516" s="92"/>
      <c r="AF516" s="92"/>
      <c r="AG516" s="169" t="s">
        <v>286</v>
      </c>
      <c r="AH516" s="164"/>
      <c r="AI516" s="164"/>
      <c r="AJ516" s="164"/>
      <c r="AK516" s="164"/>
      <c r="AL516" s="164"/>
      <c r="AM516" s="14"/>
      <c r="AN516" s="114"/>
      <c r="AO516" s="114"/>
      <c r="AP516" s="114"/>
      <c r="AQ516" s="159"/>
      <c r="AR516" s="82"/>
      <c r="AS516" s="82"/>
      <c r="AY516" s="114"/>
      <c r="BC516" s="82"/>
      <c r="BE516" s="82"/>
    </row>
    <row r="517" spans="1:57" s="115" customFormat="1" ht="15.75" customHeight="1">
      <c r="B517" s="160"/>
      <c r="F517" s="82"/>
      <c r="G517" s="92"/>
      <c r="H517" s="82"/>
      <c r="M517" s="86"/>
      <c r="N517" s="87"/>
      <c r="O517" s="87"/>
      <c r="P517" s="88"/>
      <c r="Q517" s="87"/>
      <c r="R517" s="14"/>
      <c r="S517" s="114"/>
      <c r="T517" s="439"/>
      <c r="U517" s="439"/>
      <c r="V517" s="439"/>
      <c r="X517" s="14"/>
      <c r="Y517" s="14"/>
      <c r="Z517" s="14"/>
      <c r="AA517" s="14"/>
      <c r="AB517" s="14"/>
      <c r="AC517" s="14"/>
      <c r="AE517" s="92"/>
      <c r="AF517" s="92"/>
      <c r="AG517" s="164" t="s">
        <v>287</v>
      </c>
      <c r="AH517" s="164"/>
      <c r="AI517" s="164" t="s">
        <v>288</v>
      </c>
      <c r="AJ517" s="164"/>
      <c r="AK517" s="164" t="s">
        <v>289</v>
      </c>
      <c r="AL517" s="164"/>
      <c r="AM517" s="14"/>
      <c r="AN517" s="114"/>
      <c r="AO517" s="114"/>
      <c r="AP517" s="114"/>
      <c r="AQ517" s="159"/>
      <c r="AR517" s="82"/>
      <c r="AS517" s="82"/>
      <c r="AY517" s="114"/>
      <c r="BC517" s="82"/>
      <c r="BE517" s="82"/>
    </row>
    <row r="518" spans="1:57" s="115" customFormat="1" ht="15.75" customHeight="1">
      <c r="B518" s="160"/>
      <c r="C518" s="168"/>
      <c r="F518" s="82"/>
      <c r="G518" s="92"/>
      <c r="H518" s="82"/>
      <c r="M518" s="86"/>
      <c r="N518" s="87"/>
      <c r="O518" s="87"/>
      <c r="P518" s="88"/>
      <c r="Q518" s="87"/>
      <c r="R518" s="14"/>
      <c r="S518" s="114"/>
      <c r="T518" s="439"/>
      <c r="U518" s="439"/>
      <c r="V518" s="439"/>
      <c r="X518" s="14"/>
      <c r="Y518" s="14"/>
      <c r="Z518" s="14"/>
      <c r="AA518" s="14"/>
      <c r="AB518" s="14"/>
      <c r="AC518" s="14"/>
      <c r="AE518" s="92"/>
      <c r="AF518" s="92"/>
      <c r="AG518" s="164" t="s">
        <v>290</v>
      </c>
      <c r="AH518" s="164"/>
      <c r="AI518" s="164" t="s">
        <v>291</v>
      </c>
      <c r="AJ518" s="164"/>
      <c r="AK518" s="164" t="s">
        <v>292</v>
      </c>
      <c r="AL518" s="164"/>
      <c r="AM518" s="14"/>
      <c r="AN518" s="114"/>
      <c r="AO518" s="114"/>
      <c r="AP518" s="114"/>
      <c r="AQ518" s="159"/>
      <c r="AR518" s="82"/>
      <c r="AS518" s="82"/>
      <c r="AY518" s="114"/>
      <c r="BC518" s="82"/>
      <c r="BE518" s="82"/>
    </row>
    <row r="519" spans="1:57" s="115" customFormat="1" ht="15.75" customHeight="1">
      <c r="B519" s="160"/>
      <c r="F519" s="82"/>
      <c r="G519" s="92"/>
      <c r="H519" s="82"/>
      <c r="M519" s="86"/>
      <c r="N519" s="87"/>
      <c r="O519" s="87"/>
      <c r="P519" s="88"/>
      <c r="Q519" s="87"/>
      <c r="R519" s="14"/>
      <c r="S519" s="114"/>
      <c r="T519" s="439"/>
      <c r="U519" s="439"/>
      <c r="V519" s="439"/>
      <c r="X519" s="14"/>
      <c r="Y519" s="14"/>
      <c r="Z519" s="14"/>
      <c r="AA519" s="14"/>
      <c r="AB519" s="14"/>
      <c r="AC519" s="14"/>
      <c r="AE519" s="92"/>
      <c r="AF519" s="92"/>
      <c r="AG519" s="164"/>
      <c r="AH519" s="164"/>
      <c r="AI519" s="164"/>
      <c r="AJ519" s="164"/>
      <c r="AK519" s="164"/>
      <c r="AL519" s="164"/>
      <c r="AM519" s="14"/>
      <c r="AN519" s="114"/>
      <c r="AO519" s="114"/>
      <c r="AP519" s="114"/>
      <c r="AQ519" s="159"/>
      <c r="AR519" s="82"/>
      <c r="AS519" s="82"/>
      <c r="AY519" s="114"/>
      <c r="BC519" s="82"/>
      <c r="BE519" s="82"/>
    </row>
    <row r="520" spans="1:57" s="115" customFormat="1" ht="15.75" customHeight="1">
      <c r="B520" s="160"/>
      <c r="F520" s="82"/>
      <c r="G520" s="92"/>
      <c r="H520" s="82"/>
      <c r="M520" s="86"/>
      <c r="N520" s="87"/>
      <c r="O520" s="87"/>
      <c r="P520" s="88"/>
      <c r="Q520" s="87"/>
      <c r="R520" s="14"/>
      <c r="S520" s="114"/>
      <c r="T520" s="439"/>
      <c r="U520" s="439"/>
      <c r="V520" s="439"/>
      <c r="X520" s="14"/>
      <c r="Y520" s="14"/>
      <c r="Z520" s="14"/>
      <c r="AA520" s="14"/>
      <c r="AB520" s="14"/>
      <c r="AC520" s="14"/>
      <c r="AE520" s="92"/>
      <c r="AF520" s="92"/>
      <c r="AG520" s="164"/>
      <c r="AH520" s="164"/>
      <c r="AI520" s="164"/>
      <c r="AJ520" s="164"/>
      <c r="AK520" s="164"/>
      <c r="AL520" s="164"/>
      <c r="AM520" s="14"/>
      <c r="AN520" s="114"/>
      <c r="AO520" s="114"/>
      <c r="AP520" s="114"/>
      <c r="AQ520" s="159"/>
      <c r="AR520" s="82"/>
      <c r="AS520" s="82"/>
      <c r="AY520" s="114"/>
      <c r="BC520" s="82"/>
      <c r="BE520" s="82"/>
    </row>
    <row r="521" spans="1:57" s="115" customFormat="1" ht="15.75" customHeight="1">
      <c r="F521" s="82"/>
      <c r="G521" s="92"/>
      <c r="H521" s="82"/>
      <c r="M521" s="86"/>
      <c r="N521" s="87"/>
      <c r="O521" s="87"/>
      <c r="P521" s="88"/>
      <c r="Q521" s="87"/>
      <c r="R521" s="14"/>
      <c r="S521" s="114"/>
      <c r="T521" s="439"/>
      <c r="U521" s="439"/>
      <c r="V521" s="439"/>
      <c r="X521" s="14"/>
      <c r="Y521" s="14"/>
      <c r="Z521" s="14"/>
      <c r="AA521" s="14"/>
      <c r="AB521" s="14"/>
      <c r="AC521" s="14"/>
      <c r="AE521" s="92"/>
      <c r="AF521" s="92"/>
      <c r="AG521" s="164"/>
      <c r="AH521" s="164"/>
      <c r="AI521" s="164"/>
      <c r="AJ521" s="164"/>
      <c r="AK521" s="164"/>
      <c r="AL521" s="164"/>
      <c r="AM521" s="14"/>
      <c r="AN521" s="114"/>
      <c r="AO521" s="114"/>
      <c r="AP521" s="114"/>
      <c r="AQ521" s="159"/>
      <c r="AR521" s="82"/>
      <c r="AS521" s="82"/>
      <c r="AY521" s="114"/>
      <c r="BC521" s="82"/>
      <c r="BE521" s="82"/>
    </row>
    <row r="522" spans="1:57" s="115" customFormat="1" ht="15.75" customHeight="1">
      <c r="B522" s="157"/>
      <c r="C522" s="82"/>
      <c r="D522" s="14"/>
      <c r="E522" s="82"/>
      <c r="F522" s="82"/>
      <c r="G522" s="170"/>
      <c r="H522" s="82"/>
      <c r="I522" s="163"/>
      <c r="J522" s="163"/>
      <c r="K522" s="92"/>
      <c r="L522" s="92"/>
      <c r="M522" s="86"/>
      <c r="N522" s="87"/>
      <c r="O522" s="87"/>
      <c r="P522" s="88"/>
      <c r="Q522" s="87"/>
      <c r="R522" s="14"/>
      <c r="S522" s="114"/>
      <c r="T522" s="439"/>
      <c r="U522" s="439"/>
      <c r="V522" s="439"/>
      <c r="W522" s="163"/>
      <c r="X522" s="14"/>
      <c r="Y522" s="14"/>
      <c r="Z522" s="14"/>
      <c r="AA522" s="14"/>
      <c r="AB522" s="14"/>
      <c r="AC522" s="14"/>
      <c r="AD522" s="163"/>
      <c r="AE522" s="92"/>
      <c r="AF522" s="92"/>
      <c r="AG522" s="164"/>
      <c r="AH522" s="164"/>
      <c r="AI522" s="164"/>
      <c r="AJ522" s="164"/>
      <c r="AK522" s="164"/>
      <c r="AL522" s="164"/>
      <c r="AM522" s="14"/>
      <c r="AN522" s="114"/>
      <c r="AO522" s="114"/>
      <c r="AP522" s="114"/>
      <c r="AQ522" s="159"/>
      <c r="AR522" s="96"/>
      <c r="AS522" s="96"/>
      <c r="AY522" s="114"/>
      <c r="BC522" s="82"/>
      <c r="BE522" s="82"/>
    </row>
    <row r="523" spans="1:57" s="115" customFormat="1" ht="15.75" customHeight="1">
      <c r="B523" s="157"/>
      <c r="C523" s="82"/>
      <c r="D523" s="82"/>
      <c r="E523" s="171"/>
      <c r="F523" s="82"/>
      <c r="G523" s="92"/>
      <c r="H523" s="82"/>
      <c r="I523" s="163"/>
      <c r="J523" s="163"/>
      <c r="K523" s="92"/>
      <c r="L523" s="92"/>
      <c r="M523" s="86"/>
      <c r="N523" s="87"/>
      <c r="O523" s="87"/>
      <c r="P523" s="88"/>
      <c r="Q523" s="87"/>
      <c r="R523" s="14"/>
      <c r="S523" s="114"/>
      <c r="T523" s="439"/>
      <c r="U523" s="439"/>
      <c r="V523" s="439"/>
      <c r="W523" s="163"/>
      <c r="X523" s="14"/>
      <c r="Y523" s="14"/>
      <c r="Z523" s="14"/>
      <c r="AA523" s="14"/>
      <c r="AB523" s="14"/>
      <c r="AC523" s="14"/>
      <c r="AD523" s="163"/>
      <c r="AE523" s="92"/>
      <c r="AF523" s="92"/>
      <c r="AG523" s="164"/>
      <c r="AH523" s="164"/>
      <c r="AI523" s="164"/>
      <c r="AJ523" s="164"/>
      <c r="AK523" s="164"/>
      <c r="AL523" s="164"/>
      <c r="AM523" s="14"/>
      <c r="AN523" s="114"/>
      <c r="AO523" s="114"/>
      <c r="AP523" s="114"/>
      <c r="AQ523" s="159"/>
      <c r="AR523" s="96"/>
      <c r="AS523" s="96"/>
      <c r="AY523" s="114"/>
      <c r="BC523" s="82"/>
      <c r="BE523" s="82"/>
    </row>
    <row r="524" spans="1:57" s="115" customFormat="1" ht="15.75" customHeight="1">
      <c r="B524" s="157"/>
      <c r="C524" s="82"/>
      <c r="D524" s="82"/>
      <c r="E524" s="82"/>
      <c r="F524" s="82"/>
      <c r="G524" s="92"/>
      <c r="H524" s="82"/>
      <c r="I524" s="163"/>
      <c r="J524" s="163"/>
      <c r="K524" s="92"/>
      <c r="L524" s="92"/>
      <c r="M524" s="86"/>
      <c r="N524" s="87"/>
      <c r="O524" s="87"/>
      <c r="P524" s="88"/>
      <c r="Q524" s="87"/>
      <c r="R524" s="14"/>
      <c r="S524" s="114"/>
      <c r="T524" s="439"/>
      <c r="U524" s="439"/>
      <c r="V524" s="439"/>
      <c r="W524" s="163"/>
      <c r="X524" s="14"/>
      <c r="Y524" s="14"/>
      <c r="Z524" s="14"/>
      <c r="AA524" s="14"/>
      <c r="AB524" s="14"/>
      <c r="AC524" s="14"/>
      <c r="AD524" s="163"/>
      <c r="AE524" s="92"/>
      <c r="AF524" s="92"/>
      <c r="AG524" s="164"/>
      <c r="AH524" s="164"/>
      <c r="AI524" s="164"/>
      <c r="AJ524" s="164"/>
      <c r="AK524" s="164"/>
      <c r="AL524" s="164"/>
      <c r="AM524" s="14"/>
      <c r="AN524" s="114"/>
      <c r="AO524" s="114"/>
      <c r="AP524" s="114"/>
      <c r="AQ524" s="159"/>
      <c r="AR524" s="96"/>
      <c r="AS524" s="96"/>
      <c r="AY524" s="114"/>
      <c r="BC524" s="82"/>
      <c r="BE524" s="82"/>
    </row>
    <row r="525" spans="1:57" s="115" customFormat="1" ht="15.75" customHeight="1">
      <c r="E525" s="82"/>
      <c r="F525" s="92"/>
      <c r="G525" s="82"/>
      <c r="H525" s="82"/>
      <c r="I525" s="163"/>
      <c r="J525" s="163"/>
      <c r="K525" s="92"/>
      <c r="L525" s="92"/>
      <c r="M525" s="86"/>
      <c r="N525" s="87"/>
      <c r="O525" s="87"/>
      <c r="P525" s="88"/>
      <c r="Q525" s="87"/>
      <c r="R525" s="14"/>
      <c r="S525" s="114"/>
      <c r="T525" s="439"/>
      <c r="U525" s="439"/>
      <c r="V525" s="439"/>
      <c r="W525" s="163"/>
      <c r="X525" s="14"/>
      <c r="Y525" s="14"/>
      <c r="Z525" s="14"/>
      <c r="AA525" s="14"/>
      <c r="AB525" s="14"/>
      <c r="AC525" s="14"/>
      <c r="AD525" s="163"/>
      <c r="AE525" s="92"/>
      <c r="AF525" s="92"/>
      <c r="AG525" s="164"/>
      <c r="AH525" s="164"/>
      <c r="AI525" s="164"/>
      <c r="AJ525" s="164"/>
      <c r="AK525" s="164"/>
      <c r="AL525" s="164"/>
      <c r="AM525" s="14"/>
      <c r="AN525" s="114"/>
      <c r="AO525" s="114"/>
      <c r="AP525" s="114"/>
      <c r="AQ525" s="159"/>
      <c r="AR525" s="96"/>
      <c r="AS525" s="96"/>
      <c r="AU525" s="82"/>
      <c r="AV525" s="92"/>
      <c r="AW525" s="82"/>
      <c r="AX525" s="82"/>
      <c r="AY525" s="114"/>
      <c r="BC525" s="82"/>
      <c r="BE525" s="82"/>
    </row>
    <row r="526" spans="1:57" s="115" customFormat="1">
      <c r="E526" s="82"/>
      <c r="F526" s="92"/>
      <c r="G526" s="82"/>
      <c r="H526" s="82"/>
      <c r="I526" s="82"/>
      <c r="J526" s="82"/>
      <c r="K526" s="92"/>
      <c r="L526" s="92"/>
      <c r="M526" s="86"/>
      <c r="N526" s="87"/>
      <c r="O526" s="87"/>
      <c r="P526" s="88"/>
      <c r="Q526" s="87"/>
      <c r="R526" s="14"/>
      <c r="S526" s="114"/>
      <c r="T526" s="439"/>
      <c r="U526" s="439"/>
      <c r="V526" s="439"/>
      <c r="W526" s="82"/>
      <c r="X526" s="14"/>
      <c r="Y526" s="14"/>
      <c r="Z526" s="14"/>
      <c r="AA526" s="14"/>
      <c r="AB526" s="14"/>
      <c r="AC526" s="14"/>
      <c r="AD526" s="82"/>
      <c r="AE526" s="92"/>
      <c r="AF526" s="92"/>
      <c r="AG526" s="164"/>
      <c r="AH526" s="164"/>
      <c r="AI526" s="164"/>
      <c r="AJ526" s="164"/>
      <c r="AK526" s="167"/>
      <c r="AL526" s="164"/>
      <c r="AM526" s="14"/>
      <c r="AN526" s="114"/>
      <c r="AO526" s="114"/>
      <c r="AP526" s="114"/>
      <c r="AQ526" s="159"/>
      <c r="AR526" s="96"/>
      <c r="AS526" s="96"/>
      <c r="AU526" s="82"/>
      <c r="AV526" s="92"/>
      <c r="AW526" s="82"/>
      <c r="AX526" s="82"/>
      <c r="AY526" s="114"/>
      <c r="BC526" s="82"/>
      <c r="BE526" s="82"/>
    </row>
    <row r="527" spans="1:57" s="115" customFormat="1">
      <c r="A527" s="157"/>
      <c r="B527" s="82"/>
      <c r="C527" s="82"/>
      <c r="D527" s="82"/>
      <c r="E527" s="82"/>
      <c r="F527" s="92"/>
      <c r="G527" s="82"/>
      <c r="H527" s="82"/>
      <c r="I527" s="82"/>
      <c r="J527" s="82"/>
      <c r="K527" s="92"/>
      <c r="L527" s="92"/>
      <c r="M527" s="86"/>
      <c r="N527" s="87"/>
      <c r="O527" s="87"/>
      <c r="P527" s="88"/>
      <c r="Q527" s="87"/>
      <c r="R527" s="14"/>
      <c r="S527" s="114"/>
      <c r="T527" s="439"/>
      <c r="U527" s="439"/>
      <c r="V527" s="439"/>
      <c r="W527" s="82"/>
      <c r="X527" s="14"/>
      <c r="Y527" s="14"/>
      <c r="Z527" s="14"/>
      <c r="AA527" s="14"/>
      <c r="AB527" s="14"/>
      <c r="AC527" s="14"/>
      <c r="AD527" s="82"/>
      <c r="AE527" s="92"/>
      <c r="AF527" s="92"/>
      <c r="AG527" s="164"/>
      <c r="AH527" s="164"/>
      <c r="AI527" s="164"/>
      <c r="AJ527" s="164"/>
      <c r="AK527" s="167"/>
      <c r="AL527" s="164"/>
      <c r="AM527" s="14"/>
      <c r="AN527" s="114"/>
      <c r="AO527" s="114"/>
      <c r="AP527" s="114"/>
      <c r="AQ527" s="159"/>
      <c r="AR527" s="96"/>
      <c r="AS527" s="96"/>
      <c r="AU527" s="82"/>
      <c r="AV527" s="92"/>
      <c r="AW527" s="82"/>
      <c r="AX527" s="82"/>
      <c r="AY527" s="114"/>
      <c r="BC527" s="82"/>
      <c r="BE527" s="82"/>
    </row>
    <row r="528" spans="1:57" s="115" customFormat="1">
      <c r="A528" s="157"/>
      <c r="B528" s="82"/>
      <c r="C528" s="82"/>
      <c r="D528" s="82"/>
      <c r="E528" s="82"/>
      <c r="F528" s="92"/>
      <c r="G528" s="82"/>
      <c r="H528" s="82"/>
      <c r="I528" s="82"/>
      <c r="J528" s="82"/>
      <c r="K528" s="92"/>
      <c r="L528" s="92"/>
      <c r="M528" s="86"/>
      <c r="N528" s="87"/>
      <c r="O528" s="87"/>
      <c r="P528" s="88"/>
      <c r="Q528" s="87"/>
      <c r="R528" s="14"/>
      <c r="S528" s="114"/>
      <c r="T528" s="439"/>
      <c r="U528" s="439"/>
      <c r="V528" s="439"/>
      <c r="W528" s="82"/>
      <c r="X528" s="14"/>
      <c r="Y528" s="14"/>
      <c r="Z528" s="14"/>
      <c r="AA528" s="14"/>
      <c r="AB528" s="14"/>
      <c r="AC528" s="14"/>
      <c r="AD528" s="82"/>
      <c r="AE528" s="92"/>
      <c r="AF528" s="92"/>
      <c r="AG528" s="164"/>
      <c r="AH528" s="164"/>
      <c r="AI528" s="164"/>
      <c r="AJ528" s="164"/>
      <c r="AK528" s="167"/>
      <c r="AL528" s="164"/>
      <c r="AM528" s="14"/>
      <c r="AN528" s="114"/>
      <c r="AO528" s="114"/>
      <c r="AP528" s="114"/>
      <c r="AQ528" s="159"/>
      <c r="AR528" s="96"/>
      <c r="AS528" s="96"/>
      <c r="AU528" s="82"/>
      <c r="AV528" s="92"/>
      <c r="AW528" s="82"/>
      <c r="AX528" s="82"/>
      <c r="AY528" s="114"/>
      <c r="BC528" s="82"/>
      <c r="BE528" s="82"/>
    </row>
    <row r="529" spans="1:57" s="115" customFormat="1">
      <c r="A529" s="157"/>
      <c r="B529" s="82"/>
      <c r="C529" s="82"/>
      <c r="D529" s="82"/>
      <c r="E529" s="82"/>
      <c r="F529" s="92"/>
      <c r="G529" s="82"/>
      <c r="H529" s="82"/>
      <c r="I529" s="82"/>
      <c r="J529" s="82"/>
      <c r="K529" s="92"/>
      <c r="L529" s="92"/>
      <c r="M529" s="86"/>
      <c r="N529" s="87"/>
      <c r="O529" s="87"/>
      <c r="P529" s="88"/>
      <c r="Q529" s="87"/>
      <c r="R529" s="14"/>
      <c r="S529" s="114"/>
      <c r="T529" s="439"/>
      <c r="U529" s="439"/>
      <c r="V529" s="439"/>
      <c r="W529" s="82"/>
      <c r="X529" s="14"/>
      <c r="Y529" s="14"/>
      <c r="Z529" s="14"/>
      <c r="AA529" s="14"/>
      <c r="AB529" s="14"/>
      <c r="AC529" s="14"/>
      <c r="AD529" s="82"/>
      <c r="AE529" s="92"/>
      <c r="AF529" s="92"/>
      <c r="AG529" s="92"/>
      <c r="AH529" s="92"/>
      <c r="AI529" s="14"/>
      <c r="AJ529" s="14"/>
      <c r="AK529" s="167"/>
      <c r="AL529" s="14"/>
      <c r="AM529" s="14"/>
      <c r="AN529" s="114"/>
      <c r="AO529" s="114"/>
      <c r="AP529" s="114"/>
      <c r="AQ529" s="159"/>
      <c r="AR529" s="96"/>
      <c r="AS529" s="96"/>
      <c r="AU529" s="82"/>
      <c r="AV529" s="92"/>
      <c r="AW529" s="82"/>
      <c r="AX529" s="82"/>
      <c r="AY529" s="114"/>
      <c r="BC529" s="82"/>
      <c r="BE529" s="82"/>
    </row>
    <row r="530" spans="1:57" s="115" customFormat="1">
      <c r="A530" s="157"/>
      <c r="B530" s="82"/>
      <c r="C530" s="82"/>
      <c r="D530" s="82"/>
      <c r="E530" s="82"/>
      <c r="F530" s="92"/>
      <c r="G530" s="82"/>
      <c r="H530" s="82"/>
      <c r="I530" s="82"/>
      <c r="J530" s="82"/>
      <c r="K530" s="92"/>
      <c r="L530" s="92"/>
      <c r="M530" s="86"/>
      <c r="N530" s="87"/>
      <c r="O530" s="87"/>
      <c r="P530" s="88"/>
      <c r="Q530" s="87"/>
      <c r="R530" s="14"/>
      <c r="S530" s="114"/>
      <c r="T530" s="439"/>
      <c r="U530" s="439"/>
      <c r="V530" s="439"/>
      <c r="W530" s="82"/>
      <c r="X530" s="14"/>
      <c r="Y530" s="14"/>
      <c r="Z530" s="14"/>
      <c r="AA530" s="14"/>
      <c r="AB530" s="14"/>
      <c r="AC530" s="14"/>
      <c r="AD530" s="82"/>
      <c r="AE530" s="92"/>
      <c r="AF530" s="92"/>
      <c r="AG530" s="92"/>
      <c r="AH530" s="92"/>
      <c r="AI530" s="14"/>
      <c r="AJ530" s="14"/>
      <c r="AK530" s="167"/>
      <c r="AL530" s="14"/>
      <c r="AM530" s="14"/>
      <c r="AN530" s="114"/>
      <c r="AO530" s="114"/>
      <c r="AP530" s="114"/>
      <c r="AQ530" s="159"/>
      <c r="AR530" s="96"/>
      <c r="AS530" s="96"/>
      <c r="AU530" s="82"/>
      <c r="AV530" s="92"/>
      <c r="AW530" s="82"/>
      <c r="AX530" s="82"/>
      <c r="AY530" s="114"/>
      <c r="BC530" s="82"/>
      <c r="BE530" s="82"/>
    </row>
    <row r="531" spans="1:57" s="115" customFormat="1">
      <c r="A531" s="157"/>
      <c r="B531" s="82"/>
      <c r="C531" s="82"/>
      <c r="D531" s="82"/>
      <c r="E531" s="82"/>
      <c r="F531" s="92"/>
      <c r="G531" s="82"/>
      <c r="H531" s="82"/>
      <c r="I531" s="82"/>
      <c r="J531" s="82"/>
      <c r="K531" s="92"/>
      <c r="L531" s="92"/>
      <c r="M531" s="86"/>
      <c r="N531" s="87"/>
      <c r="O531" s="87"/>
      <c r="P531" s="88"/>
      <c r="Q531" s="87"/>
      <c r="R531" s="14"/>
      <c r="S531" s="114"/>
      <c r="T531" s="439"/>
      <c r="U531" s="439"/>
      <c r="V531" s="439"/>
      <c r="W531" s="82"/>
      <c r="X531" s="14"/>
      <c r="Y531" s="14"/>
      <c r="Z531" s="14"/>
      <c r="AA531" s="14"/>
      <c r="AB531" s="14"/>
      <c r="AC531" s="14"/>
      <c r="AD531" s="82"/>
      <c r="AE531" s="92"/>
      <c r="AF531" s="92"/>
      <c r="AG531" s="92"/>
      <c r="AH531" s="92"/>
      <c r="AI531" s="14"/>
      <c r="AJ531" s="14"/>
      <c r="AK531" s="167"/>
      <c r="AL531" s="14"/>
      <c r="AM531" s="14"/>
      <c r="AN531" s="114"/>
      <c r="AO531" s="114"/>
      <c r="AP531" s="114"/>
      <c r="AQ531" s="159"/>
      <c r="AR531" s="96"/>
      <c r="AS531" s="96"/>
      <c r="AU531" s="82"/>
      <c r="AV531" s="92"/>
      <c r="AW531" s="82"/>
      <c r="AX531" s="82"/>
      <c r="AY531" s="114"/>
      <c r="BC531" s="82"/>
      <c r="BE531" s="82"/>
    </row>
    <row r="532" spans="1:57" s="115" customFormat="1">
      <c r="A532" s="157"/>
      <c r="B532" s="82"/>
      <c r="C532" s="82"/>
      <c r="D532" s="82"/>
      <c r="E532" s="82"/>
      <c r="F532" s="92"/>
      <c r="G532" s="82"/>
      <c r="H532" s="82"/>
      <c r="I532" s="82"/>
      <c r="J532" s="82"/>
      <c r="K532" s="92"/>
      <c r="L532" s="92"/>
      <c r="M532" s="86"/>
      <c r="N532" s="87"/>
      <c r="O532" s="87"/>
      <c r="P532" s="88"/>
      <c r="Q532" s="87"/>
      <c r="R532" s="14"/>
      <c r="S532" s="114"/>
      <c r="T532" s="439"/>
      <c r="U532" s="439"/>
      <c r="V532" s="439"/>
      <c r="W532" s="82"/>
      <c r="X532" s="14"/>
      <c r="Y532" s="14"/>
      <c r="Z532" s="14"/>
      <c r="AA532" s="14"/>
      <c r="AB532" s="14"/>
      <c r="AC532" s="14"/>
      <c r="AD532" s="82"/>
      <c r="AE532" s="92"/>
      <c r="AF532" s="92"/>
      <c r="AG532" s="92"/>
      <c r="AH532" s="92"/>
      <c r="AI532" s="14"/>
      <c r="AJ532" s="14"/>
      <c r="AK532" s="172"/>
      <c r="AL532" s="14"/>
      <c r="AM532" s="14"/>
      <c r="AN532" s="114"/>
      <c r="AO532" s="114"/>
      <c r="AP532" s="114"/>
      <c r="AQ532" s="159"/>
      <c r="AR532" s="96"/>
      <c r="AS532" s="96"/>
      <c r="AU532" s="82"/>
      <c r="AV532" s="92"/>
      <c r="AW532" s="82"/>
      <c r="AX532" s="82"/>
      <c r="AY532" s="114"/>
      <c r="BC532" s="82"/>
      <c r="BE532" s="82"/>
    </row>
    <row r="533" spans="1:57" s="115" customFormat="1">
      <c r="A533" s="157"/>
      <c r="B533" s="82"/>
      <c r="C533" s="82"/>
      <c r="D533" s="82"/>
      <c r="E533" s="82"/>
      <c r="F533" s="92"/>
      <c r="G533" s="82"/>
      <c r="H533" s="82"/>
      <c r="I533" s="82"/>
      <c r="J533" s="82"/>
      <c r="K533" s="92"/>
      <c r="L533" s="92"/>
      <c r="M533" s="86"/>
      <c r="N533" s="87"/>
      <c r="O533" s="87"/>
      <c r="P533" s="88"/>
      <c r="Q533" s="87"/>
      <c r="R533" s="14"/>
      <c r="S533" s="114"/>
      <c r="T533" s="439"/>
      <c r="U533" s="439"/>
      <c r="V533" s="439"/>
      <c r="W533" s="82"/>
      <c r="X533" s="14"/>
      <c r="Y533" s="14"/>
      <c r="Z533" s="14"/>
      <c r="AA533" s="14"/>
      <c r="AB533" s="14"/>
      <c r="AC533" s="14"/>
      <c r="AD533" s="82"/>
      <c r="AE533" s="92"/>
      <c r="AF533" s="92"/>
      <c r="AG533" s="92"/>
      <c r="AH533" s="92"/>
      <c r="AI533" s="14"/>
      <c r="AJ533" s="14"/>
      <c r="AK533" s="14"/>
      <c r="AL533" s="14"/>
      <c r="AM533" s="14"/>
      <c r="AN533" s="114"/>
      <c r="AO533" s="114"/>
      <c r="AP533" s="114"/>
      <c r="AQ533" s="159"/>
      <c r="AR533" s="96"/>
      <c r="AS533" s="96"/>
      <c r="AU533" s="82"/>
      <c r="AV533" s="92"/>
      <c r="AW533" s="82"/>
      <c r="AX533" s="82"/>
      <c r="AY533" s="114"/>
      <c r="BC533" s="82"/>
      <c r="BE533" s="82"/>
    </row>
    <row r="534" spans="1:57" s="115" customFormat="1">
      <c r="A534" s="157"/>
      <c r="B534" s="82"/>
      <c r="C534" s="82"/>
      <c r="D534" s="82"/>
      <c r="E534" s="82"/>
      <c r="F534" s="92"/>
      <c r="G534" s="82"/>
      <c r="H534" s="82"/>
      <c r="I534" s="82"/>
      <c r="J534" s="82"/>
      <c r="K534" s="92"/>
      <c r="L534" s="92"/>
      <c r="M534" s="86"/>
      <c r="N534" s="87"/>
      <c r="O534" s="87"/>
      <c r="P534" s="88"/>
      <c r="Q534" s="87"/>
      <c r="R534" s="14"/>
      <c r="S534" s="114"/>
      <c r="T534" s="439"/>
      <c r="U534" s="439"/>
      <c r="V534" s="439"/>
      <c r="W534" s="82"/>
      <c r="X534" s="14"/>
      <c r="Y534" s="14"/>
      <c r="Z534" s="14"/>
      <c r="AA534" s="14"/>
      <c r="AB534" s="14"/>
      <c r="AC534" s="14"/>
      <c r="AD534" s="82"/>
      <c r="AE534" s="92"/>
      <c r="AF534" s="92"/>
      <c r="AG534" s="92"/>
      <c r="AH534" s="92"/>
      <c r="AI534" s="14"/>
      <c r="AJ534" s="14"/>
      <c r="AK534" s="14"/>
      <c r="AL534" s="14"/>
      <c r="AM534" s="14"/>
      <c r="AN534" s="114"/>
      <c r="AO534" s="114"/>
      <c r="AP534" s="114"/>
      <c r="AQ534" s="159"/>
      <c r="AR534" s="96"/>
      <c r="AS534" s="96"/>
      <c r="AU534" s="82"/>
      <c r="AV534" s="92"/>
      <c r="AW534" s="82"/>
      <c r="AX534" s="82"/>
      <c r="AY534" s="114"/>
      <c r="BC534" s="82"/>
      <c r="BE534" s="82"/>
    </row>
    <row r="535" spans="1:57" s="115" customFormat="1">
      <c r="A535" s="157"/>
      <c r="B535" s="82"/>
      <c r="C535" s="82"/>
      <c r="D535" s="82"/>
      <c r="E535" s="82"/>
      <c r="F535" s="92"/>
      <c r="G535" s="82"/>
      <c r="H535" s="82"/>
      <c r="I535" s="82"/>
      <c r="J535" s="82"/>
      <c r="K535" s="92"/>
      <c r="L535" s="92"/>
      <c r="M535" s="86"/>
      <c r="N535" s="87"/>
      <c r="O535" s="87"/>
      <c r="P535" s="88"/>
      <c r="Q535" s="87"/>
      <c r="R535" s="14"/>
      <c r="S535" s="114"/>
      <c r="T535" s="439"/>
      <c r="U535" s="439"/>
      <c r="V535" s="439"/>
      <c r="W535" s="82"/>
      <c r="X535" s="14"/>
      <c r="Y535" s="14"/>
      <c r="Z535" s="14"/>
      <c r="AA535" s="14"/>
      <c r="AB535" s="14"/>
      <c r="AC535" s="14"/>
      <c r="AD535" s="82"/>
      <c r="AE535" s="92"/>
      <c r="AF535" s="92"/>
      <c r="AG535" s="92"/>
      <c r="AH535" s="92"/>
      <c r="AI535" s="14"/>
      <c r="AJ535" s="14"/>
      <c r="AK535" s="14"/>
      <c r="AL535" s="14"/>
      <c r="AM535" s="14"/>
      <c r="AN535" s="114"/>
      <c r="AO535" s="114"/>
      <c r="AP535" s="114"/>
      <c r="AQ535" s="159"/>
      <c r="AR535" s="96"/>
      <c r="AS535" s="96"/>
      <c r="AU535" s="82"/>
      <c r="AV535" s="92"/>
      <c r="AW535" s="82"/>
      <c r="AX535" s="82"/>
      <c r="AY535" s="114"/>
      <c r="BC535" s="82"/>
      <c r="BE535" s="82"/>
    </row>
    <row r="536" spans="1:57" s="115" customFormat="1">
      <c r="A536" s="157"/>
      <c r="B536" s="82"/>
      <c r="C536" s="82"/>
      <c r="D536" s="82"/>
      <c r="E536" s="82"/>
      <c r="F536" s="92"/>
      <c r="G536" s="82"/>
      <c r="H536" s="82"/>
      <c r="I536" s="82"/>
      <c r="J536" s="82"/>
      <c r="K536" s="92"/>
      <c r="L536" s="92"/>
      <c r="M536" s="86"/>
      <c r="N536" s="87"/>
      <c r="O536" s="87"/>
      <c r="P536" s="88"/>
      <c r="Q536" s="87"/>
      <c r="R536" s="14"/>
      <c r="S536" s="114"/>
      <c r="T536" s="439"/>
      <c r="U536" s="439"/>
      <c r="V536" s="439"/>
      <c r="W536" s="82"/>
      <c r="X536" s="14"/>
      <c r="Y536" s="14"/>
      <c r="Z536" s="14"/>
      <c r="AA536" s="14"/>
      <c r="AB536" s="14"/>
      <c r="AC536" s="14"/>
      <c r="AD536" s="82"/>
      <c r="AE536" s="92"/>
      <c r="AF536" s="92"/>
      <c r="AG536" s="92"/>
      <c r="AH536" s="92"/>
      <c r="AI536" s="14"/>
      <c r="AJ536" s="14"/>
      <c r="AK536" s="14"/>
      <c r="AL536" s="14"/>
      <c r="AM536" s="14"/>
      <c r="AN536" s="114"/>
      <c r="AO536" s="114"/>
      <c r="AP536" s="114"/>
      <c r="AQ536" s="159"/>
      <c r="AR536" s="96"/>
      <c r="AS536" s="96"/>
      <c r="AU536" s="82"/>
      <c r="AV536" s="92"/>
      <c r="AW536" s="82"/>
      <c r="AX536" s="82"/>
      <c r="AY536" s="114"/>
      <c r="BC536" s="82"/>
      <c r="BE536" s="82"/>
    </row>
    <row r="537" spans="1:57" s="115" customFormat="1">
      <c r="A537" s="157"/>
      <c r="B537" s="82"/>
      <c r="C537" s="82"/>
      <c r="D537" s="82"/>
      <c r="E537" s="82"/>
      <c r="F537" s="92"/>
      <c r="G537" s="82"/>
      <c r="H537" s="82"/>
      <c r="I537" s="82"/>
      <c r="J537" s="82"/>
      <c r="K537" s="92"/>
      <c r="L537" s="92"/>
      <c r="M537" s="86"/>
      <c r="N537" s="87"/>
      <c r="O537" s="87"/>
      <c r="P537" s="88"/>
      <c r="Q537" s="87"/>
      <c r="R537" s="14"/>
      <c r="S537" s="114"/>
      <c r="T537" s="439"/>
      <c r="U537" s="439"/>
      <c r="V537" s="439"/>
      <c r="W537" s="82"/>
      <c r="X537" s="14"/>
      <c r="Y537" s="14"/>
      <c r="Z537" s="14"/>
      <c r="AA537" s="14"/>
      <c r="AB537" s="14"/>
      <c r="AC537" s="14"/>
      <c r="AD537" s="82"/>
      <c r="AE537" s="92"/>
      <c r="AF537" s="92"/>
      <c r="AG537" s="92"/>
      <c r="AH537" s="92"/>
      <c r="AI537" s="14"/>
      <c r="AJ537" s="14"/>
      <c r="AK537" s="14"/>
      <c r="AL537" s="14"/>
      <c r="AM537" s="14"/>
      <c r="AN537" s="114"/>
      <c r="AO537" s="114"/>
      <c r="AP537" s="114"/>
      <c r="AQ537" s="159"/>
      <c r="AR537" s="96"/>
      <c r="AS537" s="96"/>
      <c r="AU537" s="82"/>
      <c r="AV537" s="92"/>
      <c r="AW537" s="82"/>
      <c r="AX537" s="82"/>
      <c r="AY537" s="114"/>
      <c r="BC537" s="82"/>
      <c r="BE537" s="82"/>
    </row>
    <row r="538" spans="1:57" s="115" customFormat="1">
      <c r="A538" s="157"/>
      <c r="B538" s="82"/>
      <c r="C538" s="82"/>
      <c r="D538" s="82"/>
      <c r="E538" s="82"/>
      <c r="F538" s="92"/>
      <c r="G538" s="82"/>
      <c r="H538" s="82"/>
      <c r="I538" s="82"/>
      <c r="J538" s="82"/>
      <c r="K538" s="92"/>
      <c r="L538" s="92"/>
      <c r="M538" s="86"/>
      <c r="N538" s="87"/>
      <c r="O538" s="87"/>
      <c r="P538" s="88"/>
      <c r="Q538" s="87"/>
      <c r="R538" s="14"/>
      <c r="S538" s="114"/>
      <c r="T538" s="439"/>
      <c r="U538" s="439"/>
      <c r="V538" s="439"/>
      <c r="W538" s="82"/>
      <c r="X538" s="14"/>
      <c r="Y538" s="14"/>
      <c r="Z538" s="14"/>
      <c r="AA538" s="14"/>
      <c r="AB538" s="14"/>
      <c r="AC538" s="14"/>
      <c r="AD538" s="82"/>
      <c r="AE538" s="92"/>
      <c r="AF538" s="92"/>
      <c r="AG538" s="92"/>
      <c r="AH538" s="92"/>
      <c r="AI538" s="14"/>
      <c r="AJ538" s="14"/>
      <c r="AK538" s="14"/>
      <c r="AL538" s="14"/>
      <c r="AM538" s="14"/>
      <c r="AN538" s="114"/>
      <c r="AO538" s="114"/>
      <c r="AP538" s="114"/>
      <c r="AQ538" s="159"/>
      <c r="AR538" s="96"/>
      <c r="AS538" s="96"/>
      <c r="AU538" s="82"/>
      <c r="AV538" s="92"/>
      <c r="AW538" s="82"/>
      <c r="AX538" s="82"/>
      <c r="AY538" s="114"/>
      <c r="BC538" s="82"/>
      <c r="BE538" s="82"/>
    </row>
    <row r="539" spans="1:57" s="115" customFormat="1">
      <c r="A539" s="173"/>
      <c r="B539" s="82"/>
      <c r="C539" s="82"/>
      <c r="D539" s="82"/>
      <c r="E539" s="82"/>
      <c r="F539" s="92"/>
      <c r="G539" s="82"/>
      <c r="H539" s="85"/>
      <c r="I539" s="83"/>
      <c r="J539" s="82"/>
      <c r="K539" s="84"/>
      <c r="L539" s="84"/>
      <c r="M539" s="86"/>
      <c r="N539" s="87"/>
      <c r="O539" s="87"/>
      <c r="P539" s="88"/>
      <c r="Q539" s="87"/>
      <c r="R539" s="14"/>
      <c r="S539" s="114"/>
      <c r="T539" s="439"/>
      <c r="U539" s="439"/>
      <c r="V539" s="439"/>
      <c r="W539" s="82"/>
      <c r="X539" s="14"/>
      <c r="Y539" s="14"/>
      <c r="Z539" s="14"/>
      <c r="AA539" s="14"/>
      <c r="AB539" s="14"/>
      <c r="AC539" s="14"/>
      <c r="AD539" s="82"/>
      <c r="AE539" s="92"/>
      <c r="AF539" s="92"/>
      <c r="AG539" s="92"/>
      <c r="AH539" s="93"/>
      <c r="AI539" s="14"/>
      <c r="AJ539" s="14"/>
      <c r="AK539" s="14"/>
      <c r="AL539" s="14"/>
      <c r="AM539" s="14"/>
      <c r="AN539" s="114"/>
      <c r="AO539" s="114"/>
      <c r="AP539" s="114"/>
      <c r="AQ539" s="159"/>
      <c r="AR539" s="96"/>
      <c r="AS539" s="96"/>
      <c r="AU539" s="82"/>
      <c r="AV539" s="92"/>
      <c r="AW539" s="82"/>
      <c r="AX539" s="82"/>
      <c r="AY539" s="114"/>
      <c r="BC539" s="82"/>
      <c r="BE539" s="82"/>
    </row>
    <row r="540" spans="1:57" s="115" customFormat="1">
      <c r="A540" s="173"/>
      <c r="B540" s="82"/>
      <c r="C540" s="82"/>
      <c r="D540" s="82"/>
      <c r="E540" s="82"/>
      <c r="F540" s="92"/>
      <c r="G540" s="82"/>
      <c r="H540" s="85"/>
      <c r="I540" s="83"/>
      <c r="J540" s="82"/>
      <c r="K540" s="84"/>
      <c r="L540" s="84"/>
      <c r="M540" s="86"/>
      <c r="N540" s="87"/>
      <c r="O540" s="87"/>
      <c r="P540" s="88"/>
      <c r="Q540" s="87"/>
      <c r="R540" s="14"/>
      <c r="S540" s="114"/>
      <c r="T540" s="439"/>
      <c r="U540" s="439"/>
      <c r="V540" s="439"/>
      <c r="W540" s="82"/>
      <c r="X540" s="14"/>
      <c r="Y540" s="14"/>
      <c r="Z540" s="14"/>
      <c r="AA540" s="14"/>
      <c r="AB540" s="14"/>
      <c r="AC540" s="14"/>
      <c r="AD540" s="82"/>
      <c r="AE540" s="92"/>
      <c r="AF540" s="92"/>
      <c r="AG540" s="92"/>
      <c r="AH540" s="93"/>
      <c r="AI540" s="14"/>
      <c r="AJ540" s="14"/>
      <c r="AK540" s="14"/>
      <c r="AL540" s="14"/>
      <c r="AM540" s="14"/>
      <c r="AN540" s="114"/>
      <c r="AO540" s="114"/>
      <c r="AP540" s="114"/>
      <c r="AQ540" s="159"/>
      <c r="AR540" s="96"/>
      <c r="AS540" s="96"/>
      <c r="AU540" s="82"/>
      <c r="AV540" s="92"/>
      <c r="AW540" s="82"/>
      <c r="AX540" s="82"/>
      <c r="AY540" s="114"/>
      <c r="BC540" s="82"/>
      <c r="BE540" s="82"/>
    </row>
    <row r="541" spans="1:57" s="115" customFormat="1">
      <c r="A541" s="173"/>
      <c r="B541" s="82"/>
      <c r="C541" s="82"/>
      <c r="D541" s="82"/>
      <c r="E541" s="82"/>
      <c r="F541" s="92"/>
      <c r="G541" s="82"/>
      <c r="H541" s="85"/>
      <c r="I541" s="83"/>
      <c r="J541" s="82"/>
      <c r="K541" s="84"/>
      <c r="L541" s="84"/>
      <c r="M541" s="86"/>
      <c r="N541" s="87"/>
      <c r="O541" s="87"/>
      <c r="P541" s="88"/>
      <c r="Q541" s="87"/>
      <c r="R541" s="14"/>
      <c r="S541" s="114"/>
      <c r="T541" s="439"/>
      <c r="U541" s="439"/>
      <c r="V541" s="439"/>
      <c r="W541" s="82"/>
      <c r="X541" s="14"/>
      <c r="Y541" s="14"/>
      <c r="Z541" s="14"/>
      <c r="AA541" s="14"/>
      <c r="AB541" s="14"/>
      <c r="AC541" s="14"/>
      <c r="AD541" s="82"/>
      <c r="AE541" s="92"/>
      <c r="AF541" s="92"/>
      <c r="AG541" s="92"/>
      <c r="AH541" s="93"/>
      <c r="AI541" s="14"/>
      <c r="AJ541" s="14"/>
      <c r="AK541" s="14"/>
      <c r="AL541" s="14"/>
      <c r="AM541" s="14"/>
      <c r="AN541" s="114"/>
      <c r="AO541" s="114"/>
      <c r="AP541" s="114"/>
      <c r="AQ541" s="159"/>
      <c r="AR541" s="96"/>
      <c r="AS541" s="96"/>
      <c r="AU541" s="82"/>
      <c r="AV541" s="92"/>
      <c r="AW541" s="82"/>
      <c r="AX541" s="82"/>
      <c r="AY541" s="114"/>
      <c r="BC541" s="82"/>
      <c r="BE541" s="82"/>
    </row>
    <row r="542" spans="1:57" s="115" customFormat="1">
      <c r="A542" s="173"/>
      <c r="B542" s="82"/>
      <c r="C542" s="82"/>
      <c r="D542" s="82"/>
      <c r="E542" s="82"/>
      <c r="F542" s="92"/>
      <c r="G542" s="82"/>
      <c r="H542" s="85"/>
      <c r="I542" s="83"/>
      <c r="J542" s="82"/>
      <c r="K542" s="84"/>
      <c r="L542" s="84"/>
      <c r="M542" s="86"/>
      <c r="N542" s="87"/>
      <c r="O542" s="87"/>
      <c r="P542" s="88"/>
      <c r="Q542" s="87"/>
      <c r="R542" s="14"/>
      <c r="S542" s="114"/>
      <c r="T542" s="439"/>
      <c r="U542" s="439"/>
      <c r="V542" s="439"/>
      <c r="W542" s="82"/>
      <c r="X542" s="14"/>
      <c r="Y542" s="14"/>
      <c r="Z542" s="14"/>
      <c r="AA542" s="14"/>
      <c r="AB542" s="14"/>
      <c r="AC542" s="14"/>
      <c r="AD542" s="82"/>
      <c r="AE542" s="92"/>
      <c r="AF542" s="92"/>
      <c r="AG542" s="92"/>
      <c r="AH542" s="93"/>
      <c r="AI542" s="14"/>
      <c r="AJ542" s="14"/>
      <c r="AK542" s="14"/>
      <c r="AL542" s="14"/>
      <c r="AM542" s="14"/>
      <c r="AN542" s="114"/>
      <c r="AO542" s="114"/>
      <c r="AP542" s="114"/>
      <c r="AQ542" s="159"/>
      <c r="AR542" s="96"/>
      <c r="AS542" s="96"/>
      <c r="AU542" s="82"/>
      <c r="AV542" s="92"/>
      <c r="AW542" s="82"/>
      <c r="AX542" s="82"/>
      <c r="AY542" s="114"/>
      <c r="BC542" s="82"/>
      <c r="BE542" s="82"/>
    </row>
    <row r="543" spans="1:57" s="115" customFormat="1">
      <c r="A543" s="173"/>
      <c r="B543" s="82"/>
      <c r="C543" s="82"/>
      <c r="D543" s="82"/>
      <c r="E543" s="82"/>
      <c r="F543" s="92"/>
      <c r="G543" s="82"/>
      <c r="H543" s="85"/>
      <c r="I543" s="83"/>
      <c r="J543" s="82"/>
      <c r="K543" s="84"/>
      <c r="L543" s="84"/>
      <c r="M543" s="86"/>
      <c r="N543" s="87"/>
      <c r="O543" s="87"/>
      <c r="P543" s="88"/>
      <c r="Q543" s="87"/>
      <c r="R543" s="14"/>
      <c r="S543" s="114"/>
      <c r="T543" s="439"/>
      <c r="U543" s="439"/>
      <c r="V543" s="439"/>
      <c r="W543" s="82"/>
      <c r="X543" s="14"/>
      <c r="Y543" s="14"/>
      <c r="Z543" s="14"/>
      <c r="AA543" s="14"/>
      <c r="AB543" s="14"/>
      <c r="AC543" s="14"/>
      <c r="AD543" s="82"/>
      <c r="AE543" s="92"/>
      <c r="AF543" s="92"/>
      <c r="AG543" s="92"/>
      <c r="AH543" s="93"/>
      <c r="AI543" s="14"/>
      <c r="AJ543" s="14"/>
      <c r="AK543" s="14"/>
      <c r="AL543" s="14"/>
      <c r="AM543" s="14"/>
      <c r="AN543" s="114"/>
      <c r="AO543" s="114"/>
      <c r="AP543" s="114"/>
      <c r="AQ543" s="159"/>
      <c r="AR543" s="96"/>
      <c r="AS543" s="96"/>
      <c r="AU543" s="82"/>
      <c r="AV543" s="92"/>
      <c r="AW543" s="82"/>
      <c r="AX543" s="82"/>
      <c r="AY543" s="114"/>
      <c r="BC543" s="82"/>
      <c r="BE543" s="82"/>
    </row>
    <row r="544" spans="1:57" s="115" customFormat="1">
      <c r="A544" s="173"/>
      <c r="B544" s="82"/>
      <c r="C544" s="82"/>
      <c r="D544" s="82"/>
      <c r="E544" s="82"/>
      <c r="F544" s="92"/>
      <c r="G544" s="82"/>
      <c r="H544" s="85"/>
      <c r="I544" s="83"/>
      <c r="J544" s="82"/>
      <c r="K544" s="84"/>
      <c r="L544" s="84"/>
      <c r="M544" s="86"/>
      <c r="N544" s="87"/>
      <c r="O544" s="87"/>
      <c r="P544" s="88"/>
      <c r="Q544" s="87"/>
      <c r="R544" s="14"/>
      <c r="S544" s="114"/>
      <c r="T544" s="439"/>
      <c r="U544" s="439"/>
      <c r="V544" s="439"/>
      <c r="W544" s="82"/>
      <c r="X544" s="14"/>
      <c r="Y544" s="14"/>
      <c r="Z544" s="14"/>
      <c r="AA544" s="14"/>
      <c r="AB544" s="14"/>
      <c r="AC544" s="14"/>
      <c r="AD544" s="82"/>
      <c r="AE544" s="92"/>
      <c r="AF544" s="92"/>
      <c r="AG544" s="92"/>
      <c r="AH544" s="93"/>
      <c r="AI544" s="14"/>
      <c r="AJ544" s="14"/>
      <c r="AK544" s="14"/>
      <c r="AL544" s="14"/>
      <c r="AM544" s="14"/>
      <c r="AN544" s="114"/>
      <c r="AO544" s="114"/>
      <c r="AP544" s="114"/>
      <c r="AQ544" s="159"/>
      <c r="AR544" s="96"/>
      <c r="AS544" s="96"/>
      <c r="AU544" s="82"/>
      <c r="AV544" s="92"/>
      <c r="AW544" s="82"/>
      <c r="AX544" s="82"/>
      <c r="AY544" s="114"/>
      <c r="BC544" s="82"/>
      <c r="BE544" s="82"/>
    </row>
    <row r="545" spans="1:57" s="115" customFormat="1">
      <c r="A545" s="173"/>
      <c r="B545" s="82"/>
      <c r="C545" s="82"/>
      <c r="D545" s="82"/>
      <c r="E545" s="82"/>
      <c r="F545" s="92"/>
      <c r="G545" s="82"/>
      <c r="H545" s="85"/>
      <c r="I545" s="83"/>
      <c r="J545" s="82"/>
      <c r="K545" s="84"/>
      <c r="L545" s="84"/>
      <c r="M545" s="86"/>
      <c r="N545" s="87"/>
      <c r="O545" s="87"/>
      <c r="P545" s="88"/>
      <c r="Q545" s="87"/>
      <c r="R545" s="14"/>
      <c r="S545" s="114"/>
      <c r="T545" s="439"/>
      <c r="U545" s="439"/>
      <c r="V545" s="439"/>
      <c r="W545" s="82"/>
      <c r="X545" s="14"/>
      <c r="Y545" s="14"/>
      <c r="Z545" s="14"/>
      <c r="AA545" s="14"/>
      <c r="AB545" s="14"/>
      <c r="AC545" s="14"/>
      <c r="AD545" s="82"/>
      <c r="AE545" s="92"/>
      <c r="AF545" s="92"/>
      <c r="AG545" s="92"/>
      <c r="AH545" s="93"/>
      <c r="AI545" s="14"/>
      <c r="AJ545" s="14"/>
      <c r="AK545" s="14"/>
      <c r="AL545" s="14"/>
      <c r="AM545" s="14"/>
      <c r="AN545" s="114"/>
      <c r="AO545" s="114"/>
      <c r="AP545" s="114"/>
      <c r="AQ545" s="159"/>
      <c r="AR545" s="96"/>
      <c r="AS545" s="96"/>
      <c r="AU545" s="82"/>
      <c r="AV545" s="92"/>
      <c r="AW545" s="82"/>
      <c r="AX545" s="82"/>
      <c r="AY545" s="114"/>
      <c r="BC545" s="82"/>
      <c r="BE545" s="82"/>
    </row>
    <row r="546" spans="1:57" s="115" customFormat="1">
      <c r="A546" s="173"/>
      <c r="B546" s="82"/>
      <c r="C546" s="82"/>
      <c r="D546" s="82"/>
      <c r="E546" s="82"/>
      <c r="F546" s="92"/>
      <c r="G546" s="82"/>
      <c r="H546" s="85"/>
      <c r="I546" s="83"/>
      <c r="J546" s="82"/>
      <c r="K546" s="84"/>
      <c r="L546" s="84"/>
      <c r="M546" s="86"/>
      <c r="N546" s="87"/>
      <c r="O546" s="87"/>
      <c r="P546" s="88"/>
      <c r="Q546" s="87"/>
      <c r="R546" s="14"/>
      <c r="S546" s="114"/>
      <c r="T546" s="439"/>
      <c r="U546" s="439"/>
      <c r="V546" s="439"/>
      <c r="W546" s="82"/>
      <c r="X546" s="14"/>
      <c r="Y546" s="14"/>
      <c r="Z546" s="14"/>
      <c r="AA546" s="14"/>
      <c r="AB546" s="14"/>
      <c r="AC546" s="14"/>
      <c r="AD546" s="82"/>
      <c r="AE546" s="92"/>
      <c r="AF546" s="92"/>
      <c r="AG546" s="92"/>
      <c r="AH546" s="93"/>
      <c r="AI546" s="14"/>
      <c r="AJ546" s="14"/>
      <c r="AK546" s="14"/>
      <c r="AL546" s="14"/>
      <c r="AM546" s="14"/>
      <c r="AN546" s="114"/>
      <c r="AO546" s="114"/>
      <c r="AP546" s="114"/>
      <c r="AQ546" s="159"/>
      <c r="AR546" s="96"/>
      <c r="AS546" s="96"/>
      <c r="AU546" s="82"/>
      <c r="AV546" s="92"/>
      <c r="AW546" s="82"/>
      <c r="AX546" s="82"/>
      <c r="AY546" s="114"/>
      <c r="BC546" s="82"/>
      <c r="BE546" s="82"/>
    </row>
    <row r="547" spans="1:57" s="115" customFormat="1">
      <c r="A547" s="173"/>
      <c r="B547" s="82"/>
      <c r="C547" s="82"/>
      <c r="D547" s="82"/>
      <c r="E547" s="82"/>
      <c r="F547" s="92"/>
      <c r="G547" s="82"/>
      <c r="H547" s="85"/>
      <c r="I547" s="83"/>
      <c r="J547" s="82"/>
      <c r="K547" s="84"/>
      <c r="L547" s="84"/>
      <c r="M547" s="86"/>
      <c r="N547" s="87"/>
      <c r="O547" s="87"/>
      <c r="P547" s="88"/>
      <c r="Q547" s="87"/>
      <c r="R547" s="14"/>
      <c r="S547" s="114"/>
      <c r="T547" s="439"/>
      <c r="U547" s="439"/>
      <c r="V547" s="439"/>
      <c r="W547" s="82"/>
      <c r="X547" s="14"/>
      <c r="Y547" s="14"/>
      <c r="Z547" s="14"/>
      <c r="AA547" s="14"/>
      <c r="AB547" s="14"/>
      <c r="AC547" s="14"/>
      <c r="AD547" s="82"/>
      <c r="AE547" s="92"/>
      <c r="AF547" s="92"/>
      <c r="AG547" s="92"/>
      <c r="AH547" s="93"/>
      <c r="AI547" s="14"/>
      <c r="AJ547" s="14"/>
      <c r="AK547" s="14"/>
      <c r="AL547" s="14"/>
      <c r="AM547" s="14"/>
      <c r="AN547" s="114"/>
      <c r="AO547" s="114"/>
      <c r="AP547" s="114"/>
      <c r="AQ547" s="159"/>
      <c r="AR547" s="96"/>
      <c r="AS547" s="96"/>
      <c r="AU547" s="82"/>
      <c r="AV547" s="92"/>
      <c r="AW547" s="82"/>
      <c r="AX547" s="82"/>
      <c r="AY547" s="114"/>
      <c r="BC547" s="82"/>
      <c r="BE547" s="82"/>
    </row>
    <row r="548" spans="1:57" s="115" customFormat="1">
      <c r="A548" s="173"/>
      <c r="B548" s="82"/>
      <c r="C548" s="82"/>
      <c r="D548" s="82"/>
      <c r="E548" s="82"/>
      <c r="F548" s="92"/>
      <c r="G548" s="82"/>
      <c r="H548" s="85"/>
      <c r="I548" s="83"/>
      <c r="J548" s="82"/>
      <c r="K548" s="84"/>
      <c r="L548" s="84"/>
      <c r="M548" s="86"/>
      <c r="N548" s="87"/>
      <c r="O548" s="87"/>
      <c r="P548" s="88"/>
      <c r="Q548" s="87"/>
      <c r="R548" s="14"/>
      <c r="S548" s="114"/>
      <c r="T548" s="439"/>
      <c r="U548" s="439"/>
      <c r="V548" s="439"/>
      <c r="W548" s="82"/>
      <c r="X548" s="14"/>
      <c r="Y548" s="14"/>
      <c r="Z548" s="14"/>
      <c r="AA548" s="14"/>
      <c r="AB548" s="14"/>
      <c r="AC548" s="14"/>
      <c r="AD548" s="82"/>
      <c r="AE548" s="92"/>
      <c r="AF548" s="92"/>
      <c r="AG548" s="92"/>
      <c r="AH548" s="93"/>
      <c r="AI548" s="14"/>
      <c r="AJ548" s="14"/>
      <c r="AK548" s="14"/>
      <c r="AL548" s="14"/>
      <c r="AM548" s="14"/>
      <c r="AN548" s="114"/>
      <c r="AO548" s="114"/>
      <c r="AP548" s="114"/>
      <c r="AQ548" s="159"/>
      <c r="AR548" s="96"/>
      <c r="AS548" s="96"/>
      <c r="AU548" s="82"/>
      <c r="AV548" s="92"/>
      <c r="AW548" s="82"/>
      <c r="AX548" s="82"/>
      <c r="AY548" s="114"/>
      <c r="BC548" s="82"/>
      <c r="BE548" s="82"/>
    </row>
    <row r="549" spans="1:57" s="115" customFormat="1">
      <c r="A549" s="173"/>
      <c r="B549" s="82"/>
      <c r="C549" s="82"/>
      <c r="D549" s="82"/>
      <c r="E549" s="82"/>
      <c r="F549" s="92"/>
      <c r="G549" s="82"/>
      <c r="H549" s="85"/>
      <c r="I549" s="83"/>
      <c r="J549" s="82"/>
      <c r="K549" s="84"/>
      <c r="L549" s="84"/>
      <c r="M549" s="86"/>
      <c r="N549" s="87"/>
      <c r="O549" s="87"/>
      <c r="P549" s="88"/>
      <c r="Q549" s="87"/>
      <c r="R549" s="14"/>
      <c r="S549" s="114"/>
      <c r="T549" s="439"/>
      <c r="U549" s="439"/>
      <c r="V549" s="439"/>
      <c r="W549" s="82"/>
      <c r="X549" s="14"/>
      <c r="Y549" s="14"/>
      <c r="Z549" s="14"/>
      <c r="AA549" s="14"/>
      <c r="AB549" s="14"/>
      <c r="AC549" s="14"/>
      <c r="AD549" s="82"/>
      <c r="AE549" s="92"/>
      <c r="AF549" s="92"/>
      <c r="AG549" s="92"/>
      <c r="AH549" s="93"/>
      <c r="AI549" s="14"/>
      <c r="AJ549" s="14"/>
      <c r="AK549" s="14"/>
      <c r="AL549" s="14"/>
      <c r="AM549" s="14"/>
      <c r="AN549" s="114"/>
      <c r="AO549" s="114"/>
      <c r="AP549" s="114"/>
      <c r="AQ549" s="159"/>
      <c r="AR549" s="96"/>
      <c r="AS549" s="96"/>
      <c r="AU549" s="82"/>
      <c r="AV549" s="92"/>
      <c r="AW549" s="82"/>
      <c r="AX549" s="82"/>
      <c r="AY549" s="114"/>
      <c r="BC549" s="82"/>
      <c r="BE549" s="82"/>
    </row>
    <row r="550" spans="1:57" s="115" customFormat="1">
      <c r="A550" s="173"/>
      <c r="B550" s="82"/>
      <c r="C550" s="82"/>
      <c r="D550" s="82"/>
      <c r="E550" s="82"/>
      <c r="F550" s="92"/>
      <c r="G550" s="82"/>
      <c r="H550" s="85"/>
      <c r="I550" s="83"/>
      <c r="J550" s="82"/>
      <c r="K550" s="84"/>
      <c r="L550" s="84"/>
      <c r="M550" s="86"/>
      <c r="N550" s="87"/>
      <c r="O550" s="87"/>
      <c r="P550" s="88"/>
      <c r="Q550" s="87"/>
      <c r="R550" s="14"/>
      <c r="S550" s="114"/>
      <c r="T550" s="439"/>
      <c r="U550" s="439"/>
      <c r="V550" s="439"/>
      <c r="W550" s="82"/>
      <c r="X550" s="14"/>
      <c r="Y550" s="14"/>
      <c r="Z550" s="14"/>
      <c r="AA550" s="14"/>
      <c r="AB550" s="14"/>
      <c r="AC550" s="14"/>
      <c r="AD550" s="82"/>
      <c r="AE550" s="92"/>
      <c r="AF550" s="92"/>
      <c r="AG550" s="92"/>
      <c r="AH550" s="93"/>
      <c r="AI550" s="14"/>
      <c r="AJ550" s="14"/>
      <c r="AK550" s="14"/>
      <c r="AL550" s="14"/>
      <c r="AM550" s="14"/>
      <c r="AN550" s="114"/>
      <c r="AO550" s="114"/>
      <c r="AP550" s="114"/>
      <c r="AQ550" s="159"/>
      <c r="AR550" s="96"/>
      <c r="AS550" s="96"/>
      <c r="AU550" s="82"/>
      <c r="AV550" s="92"/>
      <c r="AW550" s="82"/>
      <c r="AX550" s="82"/>
      <c r="AY550" s="114"/>
      <c r="BC550" s="82"/>
      <c r="BE550" s="82"/>
    </row>
    <row r="551" spans="1:57" s="115" customFormat="1">
      <c r="A551" s="173"/>
      <c r="B551" s="82"/>
      <c r="C551" s="82"/>
      <c r="D551" s="82"/>
      <c r="E551" s="82"/>
      <c r="F551" s="92"/>
      <c r="G551" s="82"/>
      <c r="H551" s="85"/>
      <c r="I551" s="83"/>
      <c r="J551" s="82"/>
      <c r="K551" s="84"/>
      <c r="L551" s="84"/>
      <c r="M551" s="86"/>
      <c r="N551" s="87"/>
      <c r="O551" s="87"/>
      <c r="P551" s="88"/>
      <c r="Q551" s="87"/>
      <c r="R551" s="14"/>
      <c r="S551" s="114"/>
      <c r="T551" s="439"/>
      <c r="U551" s="439"/>
      <c r="V551" s="439"/>
      <c r="W551" s="82"/>
      <c r="X551" s="14"/>
      <c r="Y551" s="14"/>
      <c r="Z551" s="14"/>
      <c r="AA551" s="14"/>
      <c r="AB551" s="14"/>
      <c r="AC551" s="14"/>
      <c r="AD551" s="82"/>
      <c r="AE551" s="92"/>
      <c r="AF551" s="92"/>
      <c r="AG551" s="92"/>
      <c r="AH551" s="93"/>
      <c r="AI551" s="14"/>
      <c r="AJ551" s="14"/>
      <c r="AK551" s="14"/>
      <c r="AL551" s="14"/>
      <c r="AM551" s="14"/>
      <c r="AN551" s="114"/>
      <c r="AO551" s="114"/>
      <c r="AP551" s="114"/>
      <c r="AQ551" s="159"/>
      <c r="AR551" s="96"/>
      <c r="AS551" s="96"/>
      <c r="AU551" s="82"/>
      <c r="AV551" s="92"/>
      <c r="AW551" s="82"/>
      <c r="AX551" s="82"/>
      <c r="AY551" s="114"/>
      <c r="BC551" s="82"/>
      <c r="BE551" s="82"/>
    </row>
    <row r="552" spans="1:57" s="115" customFormat="1">
      <c r="A552" s="173"/>
      <c r="B552" s="82"/>
      <c r="C552" s="82"/>
      <c r="D552" s="82"/>
      <c r="E552" s="82"/>
      <c r="F552" s="92"/>
      <c r="G552" s="82"/>
      <c r="H552" s="85"/>
      <c r="I552" s="83"/>
      <c r="J552" s="82"/>
      <c r="K552" s="84"/>
      <c r="L552" s="84"/>
      <c r="M552" s="86"/>
      <c r="N552" s="87"/>
      <c r="O552" s="87"/>
      <c r="P552" s="88"/>
      <c r="Q552" s="87"/>
      <c r="R552" s="14"/>
      <c r="S552" s="114"/>
      <c r="T552" s="439"/>
      <c r="U552" s="439"/>
      <c r="V552" s="439"/>
      <c r="W552" s="82"/>
      <c r="X552" s="14"/>
      <c r="Y552" s="14"/>
      <c r="Z552" s="14"/>
      <c r="AA552" s="14"/>
      <c r="AB552" s="14"/>
      <c r="AC552" s="14"/>
      <c r="AD552" s="82"/>
      <c r="AE552" s="92"/>
      <c r="AF552" s="92"/>
      <c r="AG552" s="92"/>
      <c r="AH552" s="93"/>
      <c r="AI552" s="14"/>
      <c r="AJ552" s="14"/>
      <c r="AK552" s="14"/>
      <c r="AL552" s="14"/>
      <c r="AM552" s="14"/>
      <c r="AN552" s="114"/>
      <c r="AO552" s="114"/>
      <c r="AP552" s="114"/>
      <c r="AQ552" s="159"/>
      <c r="AR552" s="96"/>
      <c r="AS552" s="96"/>
      <c r="AU552" s="82"/>
      <c r="AV552" s="92"/>
      <c r="AW552" s="82"/>
      <c r="AX552" s="82"/>
      <c r="AY552" s="114"/>
      <c r="BC552" s="82"/>
      <c r="BE552" s="82"/>
    </row>
    <row r="553" spans="1:57" s="115" customFormat="1">
      <c r="A553" s="173"/>
      <c r="B553" s="82"/>
      <c r="C553" s="82"/>
      <c r="D553" s="82"/>
      <c r="E553" s="82"/>
      <c r="F553" s="92"/>
      <c r="G553" s="82"/>
      <c r="H553" s="85"/>
      <c r="I553" s="83"/>
      <c r="J553" s="82"/>
      <c r="K553" s="84"/>
      <c r="L553" s="84"/>
      <c r="M553" s="86"/>
      <c r="N553" s="87"/>
      <c r="O553" s="87"/>
      <c r="P553" s="88"/>
      <c r="Q553" s="87"/>
      <c r="R553" s="14"/>
      <c r="S553" s="114"/>
      <c r="T553" s="439"/>
      <c r="U553" s="439"/>
      <c r="V553" s="439"/>
      <c r="W553" s="82"/>
      <c r="X553" s="14"/>
      <c r="Y553" s="14"/>
      <c r="Z553" s="14"/>
      <c r="AA553" s="14"/>
      <c r="AB553" s="14"/>
      <c r="AC553" s="14"/>
      <c r="AD553" s="82"/>
      <c r="AE553" s="92"/>
      <c r="AF553" s="92"/>
      <c r="AG553" s="92"/>
      <c r="AH553" s="93"/>
      <c r="AI553" s="14"/>
      <c r="AJ553" s="14"/>
      <c r="AK553" s="14"/>
      <c r="AL553" s="14"/>
      <c r="AM553" s="14"/>
      <c r="AN553" s="114"/>
      <c r="AO553" s="114"/>
      <c r="AP553" s="114"/>
      <c r="AQ553" s="159"/>
      <c r="AR553" s="96"/>
      <c r="AS553" s="96"/>
      <c r="AU553" s="82"/>
      <c r="AV553" s="92"/>
      <c r="AW553" s="82"/>
      <c r="AX553" s="82"/>
      <c r="AY553" s="114"/>
      <c r="BC553" s="82"/>
      <c r="BE553" s="82"/>
    </row>
    <row r="554" spans="1:57" s="115" customFormat="1">
      <c r="A554" s="173"/>
      <c r="B554" s="82"/>
      <c r="C554" s="82"/>
      <c r="D554" s="82"/>
      <c r="E554" s="82"/>
      <c r="F554" s="92"/>
      <c r="G554" s="82"/>
      <c r="H554" s="85"/>
      <c r="I554" s="83"/>
      <c r="J554" s="82"/>
      <c r="K554" s="84"/>
      <c r="L554" s="84"/>
      <c r="M554" s="86"/>
      <c r="N554" s="87"/>
      <c r="O554" s="87"/>
      <c r="P554" s="88"/>
      <c r="Q554" s="87"/>
      <c r="R554" s="14"/>
      <c r="S554" s="114"/>
      <c r="T554" s="439"/>
      <c r="U554" s="439"/>
      <c r="V554" s="439"/>
      <c r="W554" s="82"/>
      <c r="X554" s="14"/>
      <c r="Y554" s="14"/>
      <c r="Z554" s="14"/>
      <c r="AA554" s="14"/>
      <c r="AB554" s="14"/>
      <c r="AC554" s="14"/>
      <c r="AD554" s="82"/>
      <c r="AE554" s="92"/>
      <c r="AF554" s="92"/>
      <c r="AG554" s="92"/>
      <c r="AH554" s="93"/>
      <c r="AI554" s="14"/>
      <c r="AJ554" s="14"/>
      <c r="AK554" s="14"/>
      <c r="AL554" s="14"/>
      <c r="AM554" s="14"/>
      <c r="AN554" s="114"/>
      <c r="AO554" s="114"/>
      <c r="AP554" s="114"/>
      <c r="AQ554" s="159"/>
      <c r="AR554" s="96"/>
      <c r="AS554" s="96"/>
      <c r="AU554" s="82"/>
      <c r="AV554" s="92"/>
      <c r="AW554" s="82"/>
      <c r="AX554" s="82"/>
      <c r="AY554" s="114"/>
      <c r="BC554" s="82"/>
      <c r="BE554" s="82"/>
    </row>
    <row r="555" spans="1:57" s="115" customFormat="1">
      <c r="A555" s="173"/>
      <c r="B555" s="82"/>
      <c r="C555" s="82"/>
      <c r="D555" s="82"/>
      <c r="E555" s="82"/>
      <c r="F555" s="92"/>
      <c r="G555" s="82"/>
      <c r="H555" s="85"/>
      <c r="I555" s="83"/>
      <c r="J555" s="82"/>
      <c r="K555" s="84"/>
      <c r="L555" s="84"/>
      <c r="M555" s="86"/>
      <c r="N555" s="87"/>
      <c r="O555" s="87"/>
      <c r="P555" s="88"/>
      <c r="Q555" s="87"/>
      <c r="R555" s="14"/>
      <c r="S555" s="114"/>
      <c r="T555" s="439"/>
      <c r="U555" s="439"/>
      <c r="V555" s="439"/>
      <c r="W555" s="82"/>
      <c r="X555" s="14"/>
      <c r="Y555" s="14"/>
      <c r="Z555" s="14"/>
      <c r="AA555" s="14"/>
      <c r="AB555" s="14"/>
      <c r="AC555" s="14"/>
      <c r="AD555" s="82"/>
      <c r="AE555" s="92"/>
      <c r="AF555" s="92"/>
      <c r="AG555" s="92"/>
      <c r="AH555" s="93"/>
      <c r="AI555" s="14"/>
      <c r="AJ555" s="14"/>
      <c r="AK555" s="14"/>
      <c r="AL555" s="14"/>
      <c r="AM555" s="14"/>
      <c r="AN555" s="114"/>
      <c r="AO555" s="114"/>
      <c r="AP555" s="114"/>
      <c r="AQ555" s="159"/>
      <c r="AR555" s="96"/>
      <c r="AS555" s="96"/>
      <c r="AU555" s="82"/>
      <c r="AV555" s="92"/>
      <c r="AW555" s="82"/>
      <c r="AX555" s="82"/>
      <c r="AY555" s="114"/>
      <c r="BC555" s="82"/>
      <c r="BE555" s="82"/>
    </row>
    <row r="556" spans="1:57" s="115" customFormat="1">
      <c r="A556" s="173"/>
      <c r="B556" s="82"/>
      <c r="C556" s="82"/>
      <c r="D556" s="82"/>
      <c r="E556" s="82"/>
      <c r="F556" s="92"/>
      <c r="G556" s="82"/>
      <c r="H556" s="85"/>
      <c r="I556" s="83"/>
      <c r="J556" s="82"/>
      <c r="K556" s="84"/>
      <c r="L556" s="84"/>
      <c r="M556" s="86"/>
      <c r="N556" s="87"/>
      <c r="O556" s="87"/>
      <c r="P556" s="88"/>
      <c r="Q556" s="87"/>
      <c r="R556" s="14"/>
      <c r="S556" s="114"/>
      <c r="T556" s="439"/>
      <c r="U556" s="439"/>
      <c r="V556" s="439"/>
      <c r="W556" s="82"/>
      <c r="X556" s="14"/>
      <c r="Y556" s="14"/>
      <c r="Z556" s="14"/>
      <c r="AA556" s="14"/>
      <c r="AB556" s="14"/>
      <c r="AC556" s="14"/>
      <c r="AD556" s="82"/>
      <c r="AE556" s="92"/>
      <c r="AF556" s="92"/>
      <c r="AG556" s="92"/>
      <c r="AH556" s="93"/>
      <c r="AI556" s="14"/>
      <c r="AJ556" s="14"/>
      <c r="AK556" s="14"/>
      <c r="AL556" s="14"/>
      <c r="AM556" s="14"/>
      <c r="AN556" s="114"/>
      <c r="AO556" s="114"/>
      <c r="AP556" s="114"/>
      <c r="AQ556" s="159"/>
      <c r="AR556" s="96"/>
      <c r="AS556" s="96"/>
      <c r="AU556" s="82"/>
      <c r="AV556" s="92"/>
      <c r="AW556" s="82"/>
      <c r="AX556" s="82"/>
      <c r="AY556" s="114"/>
      <c r="BC556" s="82"/>
      <c r="BE556" s="82"/>
    </row>
    <row r="557" spans="1:57" s="115" customFormat="1">
      <c r="A557" s="173"/>
      <c r="B557" s="82"/>
      <c r="C557" s="82"/>
      <c r="D557" s="82"/>
      <c r="E557" s="82"/>
      <c r="F557" s="92"/>
      <c r="G557" s="82"/>
      <c r="H557" s="85"/>
      <c r="I557" s="83"/>
      <c r="J557" s="82"/>
      <c r="K557" s="84"/>
      <c r="L557" s="84"/>
      <c r="M557" s="86"/>
      <c r="N557" s="87"/>
      <c r="O557" s="87"/>
      <c r="P557" s="88"/>
      <c r="Q557" s="87"/>
      <c r="R557" s="14"/>
      <c r="S557" s="114"/>
      <c r="T557" s="439"/>
      <c r="U557" s="439"/>
      <c r="V557" s="439"/>
      <c r="W557" s="82"/>
      <c r="X557" s="14"/>
      <c r="Y557" s="14"/>
      <c r="Z557" s="14"/>
      <c r="AA557" s="14"/>
      <c r="AB557" s="14"/>
      <c r="AC557" s="14"/>
      <c r="AD557" s="82"/>
      <c r="AE557" s="92"/>
      <c r="AF557" s="92"/>
      <c r="AG557" s="92"/>
      <c r="AH557" s="93"/>
      <c r="AI557" s="14"/>
      <c r="AJ557" s="14"/>
      <c r="AK557" s="14"/>
      <c r="AL557" s="14"/>
      <c r="AM557" s="14"/>
      <c r="AN557" s="114"/>
      <c r="AO557" s="114"/>
      <c r="AP557" s="114"/>
      <c r="AQ557" s="159"/>
      <c r="AR557" s="96"/>
      <c r="AS557" s="96"/>
      <c r="AU557" s="82"/>
      <c r="AV557" s="92"/>
      <c r="AW557" s="82"/>
      <c r="AX557" s="82"/>
      <c r="AY557" s="114"/>
      <c r="BC557" s="82"/>
      <c r="BE557" s="82"/>
    </row>
    <row r="558" spans="1:57" s="115" customFormat="1">
      <c r="A558" s="173"/>
      <c r="B558" s="82"/>
      <c r="C558" s="82"/>
      <c r="D558" s="82"/>
      <c r="E558" s="82"/>
      <c r="F558" s="92"/>
      <c r="G558" s="82"/>
      <c r="H558" s="85"/>
      <c r="I558" s="83"/>
      <c r="J558" s="82"/>
      <c r="K558" s="84"/>
      <c r="L558" s="84"/>
      <c r="M558" s="86"/>
      <c r="N558" s="87"/>
      <c r="O558" s="87"/>
      <c r="P558" s="88"/>
      <c r="Q558" s="87"/>
      <c r="R558" s="14"/>
      <c r="S558" s="114"/>
      <c r="T558" s="439"/>
      <c r="U558" s="439"/>
      <c r="V558" s="439"/>
      <c r="W558" s="82"/>
      <c r="X558" s="14"/>
      <c r="Y558" s="14"/>
      <c r="Z558" s="14"/>
      <c r="AA558" s="14"/>
      <c r="AB558" s="14"/>
      <c r="AC558" s="14"/>
      <c r="AD558" s="82"/>
      <c r="AE558" s="92"/>
      <c r="AF558" s="92"/>
      <c r="AG558" s="92"/>
      <c r="AH558" s="93"/>
      <c r="AI558" s="14"/>
      <c r="AJ558" s="14"/>
      <c r="AK558" s="14"/>
      <c r="AL558" s="14"/>
      <c r="AM558" s="14"/>
      <c r="AN558" s="114"/>
      <c r="AO558" s="114"/>
      <c r="AP558" s="114"/>
      <c r="AQ558" s="159"/>
      <c r="AR558" s="96"/>
      <c r="AS558" s="96"/>
      <c r="AU558" s="82"/>
      <c r="AV558" s="92"/>
      <c r="AW558" s="82"/>
      <c r="AX558" s="82"/>
      <c r="AY558" s="114"/>
      <c r="BC558" s="82"/>
      <c r="BE558" s="82"/>
    </row>
    <row r="559" spans="1:57" s="115" customFormat="1">
      <c r="A559" s="173"/>
      <c r="B559" s="82"/>
      <c r="C559" s="82"/>
      <c r="D559" s="82"/>
      <c r="E559" s="82"/>
      <c r="F559" s="92"/>
      <c r="G559" s="82"/>
      <c r="H559" s="85"/>
      <c r="I559" s="83"/>
      <c r="J559" s="82"/>
      <c r="K559" s="84"/>
      <c r="L559" s="84"/>
      <c r="M559" s="86"/>
      <c r="N559" s="87"/>
      <c r="O559" s="87"/>
      <c r="P559" s="88"/>
      <c r="Q559" s="87"/>
      <c r="R559" s="14"/>
      <c r="S559" s="114"/>
      <c r="T559" s="439"/>
      <c r="U559" s="439"/>
      <c r="V559" s="439"/>
      <c r="W559" s="82"/>
      <c r="X559" s="14"/>
      <c r="Y559" s="14"/>
      <c r="Z559" s="14"/>
      <c r="AA559" s="14"/>
      <c r="AB559" s="14"/>
      <c r="AC559" s="14"/>
      <c r="AD559" s="82"/>
      <c r="AE559" s="92"/>
      <c r="AF559" s="92"/>
      <c r="AG559" s="92"/>
      <c r="AH559" s="93"/>
      <c r="AI559" s="14"/>
      <c r="AJ559" s="14"/>
      <c r="AK559" s="14"/>
      <c r="AL559" s="14"/>
      <c r="AM559" s="14"/>
      <c r="AN559" s="114"/>
      <c r="AO559" s="114"/>
      <c r="AP559" s="114"/>
      <c r="AQ559" s="159"/>
      <c r="AR559" s="96"/>
      <c r="AS559" s="96"/>
      <c r="AU559" s="82"/>
      <c r="AV559" s="92"/>
      <c r="AW559" s="82"/>
      <c r="AX559" s="82"/>
      <c r="AY559" s="114"/>
      <c r="BC559" s="82"/>
      <c r="BE559" s="82"/>
    </row>
    <row r="560" spans="1:57" s="115" customFormat="1">
      <c r="A560" s="173"/>
      <c r="B560" s="82"/>
      <c r="C560" s="82"/>
      <c r="D560" s="82"/>
      <c r="E560" s="82"/>
      <c r="F560" s="92"/>
      <c r="G560" s="82"/>
      <c r="H560" s="85"/>
      <c r="I560" s="83"/>
      <c r="J560" s="82"/>
      <c r="K560" s="84"/>
      <c r="L560" s="84"/>
      <c r="M560" s="86"/>
      <c r="N560" s="87"/>
      <c r="O560" s="87"/>
      <c r="P560" s="88"/>
      <c r="Q560" s="87"/>
      <c r="R560" s="14"/>
      <c r="S560" s="114"/>
      <c r="T560" s="439"/>
      <c r="U560" s="439"/>
      <c r="V560" s="439"/>
      <c r="W560" s="82"/>
      <c r="X560" s="14"/>
      <c r="Y560" s="14"/>
      <c r="Z560" s="14"/>
      <c r="AA560" s="14"/>
      <c r="AB560" s="14"/>
      <c r="AC560" s="14"/>
      <c r="AD560" s="82"/>
      <c r="AE560" s="92"/>
      <c r="AF560" s="92"/>
      <c r="AG560" s="92"/>
      <c r="AH560" s="93"/>
      <c r="AI560" s="14"/>
      <c r="AJ560" s="14"/>
      <c r="AK560" s="14"/>
      <c r="AL560" s="14"/>
      <c r="AM560" s="14"/>
      <c r="AN560" s="114"/>
      <c r="AO560" s="114"/>
      <c r="AP560" s="114"/>
      <c r="AQ560" s="159"/>
      <c r="AR560" s="96"/>
      <c r="AS560" s="96"/>
      <c r="AU560" s="82"/>
      <c r="AV560" s="92"/>
      <c r="AW560" s="82"/>
      <c r="AX560" s="82"/>
      <c r="AY560" s="114"/>
      <c r="BC560" s="82"/>
      <c r="BE560" s="82"/>
    </row>
    <row r="561" spans="1:57" s="115" customFormat="1">
      <c r="A561" s="173"/>
      <c r="B561" s="82"/>
      <c r="C561" s="82"/>
      <c r="D561" s="82"/>
      <c r="E561" s="82"/>
      <c r="F561" s="92"/>
      <c r="G561" s="82"/>
      <c r="H561" s="85"/>
      <c r="I561" s="83"/>
      <c r="J561" s="82"/>
      <c r="K561" s="84"/>
      <c r="L561" s="84"/>
      <c r="M561" s="86"/>
      <c r="N561" s="87"/>
      <c r="O561" s="87"/>
      <c r="P561" s="88"/>
      <c r="Q561" s="87"/>
      <c r="R561" s="14"/>
      <c r="S561" s="114"/>
      <c r="T561" s="439"/>
      <c r="U561" s="439"/>
      <c r="V561" s="439"/>
      <c r="W561" s="82"/>
      <c r="X561" s="14"/>
      <c r="Y561" s="14"/>
      <c r="Z561" s="14"/>
      <c r="AA561" s="14"/>
      <c r="AB561" s="14"/>
      <c r="AC561" s="14"/>
      <c r="AD561" s="82"/>
      <c r="AE561" s="92"/>
      <c r="AF561" s="92"/>
      <c r="AG561" s="92"/>
      <c r="AH561" s="93"/>
      <c r="AI561" s="14"/>
      <c r="AJ561" s="14"/>
      <c r="AK561" s="14"/>
      <c r="AL561" s="14"/>
      <c r="AM561" s="14"/>
      <c r="AN561" s="114"/>
      <c r="AO561" s="114"/>
      <c r="AP561" s="114"/>
      <c r="AQ561" s="159"/>
      <c r="AR561" s="96"/>
      <c r="AS561" s="96"/>
      <c r="AU561" s="82"/>
      <c r="AV561" s="92"/>
      <c r="AW561" s="82"/>
      <c r="AX561" s="82"/>
      <c r="AY561" s="114"/>
      <c r="BC561" s="82"/>
      <c r="BE561" s="82"/>
    </row>
    <row r="562" spans="1:57" s="115" customFormat="1">
      <c r="A562" s="173"/>
      <c r="B562" s="82"/>
      <c r="C562" s="82"/>
      <c r="D562" s="82"/>
      <c r="E562" s="82"/>
      <c r="F562" s="92"/>
      <c r="G562" s="82"/>
      <c r="H562" s="85"/>
      <c r="I562" s="83"/>
      <c r="J562" s="82"/>
      <c r="K562" s="84"/>
      <c r="L562" s="84"/>
      <c r="M562" s="86"/>
      <c r="N562" s="87"/>
      <c r="O562" s="87"/>
      <c r="P562" s="88"/>
      <c r="Q562" s="87"/>
      <c r="R562" s="14"/>
      <c r="S562" s="114"/>
      <c r="T562" s="439"/>
      <c r="U562" s="439"/>
      <c r="V562" s="439"/>
      <c r="W562" s="82"/>
      <c r="X562" s="14"/>
      <c r="Y562" s="14"/>
      <c r="Z562" s="14"/>
      <c r="AA562" s="14"/>
      <c r="AB562" s="14"/>
      <c r="AC562" s="14"/>
      <c r="AD562" s="82"/>
      <c r="AE562" s="92"/>
      <c r="AF562" s="92"/>
      <c r="AG562" s="92"/>
      <c r="AH562" s="93"/>
      <c r="AI562" s="14"/>
      <c r="AJ562" s="14"/>
      <c r="AK562" s="14"/>
      <c r="AL562" s="14"/>
      <c r="AM562" s="14"/>
      <c r="AN562" s="114"/>
      <c r="AO562" s="114"/>
      <c r="AP562" s="114"/>
      <c r="AQ562" s="159"/>
      <c r="AR562" s="96"/>
      <c r="AS562" s="96"/>
      <c r="AU562" s="82"/>
      <c r="AV562" s="92"/>
      <c r="AW562" s="82"/>
      <c r="AX562" s="82"/>
      <c r="AY562" s="114"/>
      <c r="BC562" s="82"/>
      <c r="BE562" s="82"/>
    </row>
    <row r="563" spans="1:57" s="115" customFormat="1">
      <c r="A563" s="173"/>
      <c r="B563" s="82"/>
      <c r="C563" s="82"/>
      <c r="D563" s="82"/>
      <c r="E563" s="82"/>
      <c r="F563" s="92"/>
      <c r="G563" s="82"/>
      <c r="H563" s="85"/>
      <c r="I563" s="83"/>
      <c r="J563" s="82"/>
      <c r="K563" s="84"/>
      <c r="L563" s="84"/>
      <c r="M563" s="86"/>
      <c r="N563" s="87"/>
      <c r="O563" s="87"/>
      <c r="P563" s="88"/>
      <c r="Q563" s="87"/>
      <c r="R563" s="14"/>
      <c r="S563" s="114"/>
      <c r="T563" s="439"/>
      <c r="U563" s="439"/>
      <c r="V563" s="439"/>
      <c r="W563" s="82"/>
      <c r="X563" s="14"/>
      <c r="Y563" s="14"/>
      <c r="Z563" s="14"/>
      <c r="AA563" s="14"/>
      <c r="AB563" s="14"/>
      <c r="AC563" s="14"/>
      <c r="AD563" s="82"/>
      <c r="AE563" s="92"/>
      <c r="AF563" s="92"/>
      <c r="AG563" s="92"/>
      <c r="AH563" s="93"/>
      <c r="AI563" s="14"/>
      <c r="AJ563" s="14"/>
      <c r="AK563" s="14"/>
      <c r="AL563" s="14"/>
      <c r="AM563" s="14"/>
      <c r="AN563" s="114"/>
      <c r="AO563" s="114"/>
      <c r="AP563" s="114"/>
      <c r="AQ563" s="159"/>
      <c r="AR563" s="96"/>
      <c r="AS563" s="96"/>
      <c r="AU563" s="82"/>
      <c r="AV563" s="92"/>
      <c r="AW563" s="82"/>
      <c r="AX563" s="82"/>
      <c r="AY563" s="114"/>
      <c r="BC563" s="82"/>
      <c r="BE563" s="82"/>
    </row>
    <row r="564" spans="1:57" s="115" customFormat="1">
      <c r="A564" s="173"/>
      <c r="B564" s="82"/>
      <c r="C564" s="82"/>
      <c r="D564" s="82"/>
      <c r="E564" s="82"/>
      <c r="F564" s="92"/>
      <c r="G564" s="82"/>
      <c r="H564" s="85"/>
      <c r="I564" s="83"/>
      <c r="J564" s="82"/>
      <c r="K564" s="84"/>
      <c r="L564" s="84"/>
      <c r="M564" s="86"/>
      <c r="N564" s="87"/>
      <c r="O564" s="87"/>
      <c r="P564" s="88"/>
      <c r="Q564" s="87"/>
      <c r="R564" s="14"/>
      <c r="S564" s="114"/>
      <c r="T564" s="439"/>
      <c r="U564" s="439"/>
      <c r="V564" s="439"/>
      <c r="W564" s="82"/>
      <c r="X564" s="14"/>
      <c r="Y564" s="14"/>
      <c r="Z564" s="14"/>
      <c r="AA564" s="14"/>
      <c r="AB564" s="14"/>
      <c r="AC564" s="14"/>
      <c r="AD564" s="82"/>
      <c r="AE564" s="92"/>
      <c r="AF564" s="92"/>
      <c r="AG564" s="92"/>
      <c r="AH564" s="93"/>
      <c r="AI564" s="14"/>
      <c r="AJ564" s="14"/>
      <c r="AK564" s="14"/>
      <c r="AL564" s="14"/>
      <c r="AM564" s="14"/>
      <c r="AN564" s="114"/>
      <c r="AO564" s="114"/>
      <c r="AP564" s="114"/>
      <c r="AQ564" s="159"/>
      <c r="AR564" s="96"/>
      <c r="AS564" s="96"/>
      <c r="AU564" s="82"/>
      <c r="AV564" s="92"/>
      <c r="AW564" s="82"/>
      <c r="AX564" s="82"/>
      <c r="AY564" s="114"/>
      <c r="BC564" s="82"/>
      <c r="BE564" s="82"/>
    </row>
    <row r="565" spans="1:57" s="115" customFormat="1">
      <c r="A565" s="173"/>
      <c r="B565" s="82"/>
      <c r="C565" s="82"/>
      <c r="D565" s="82"/>
      <c r="E565" s="82"/>
      <c r="F565" s="92"/>
      <c r="G565" s="82"/>
      <c r="H565" s="85"/>
      <c r="I565" s="83"/>
      <c r="J565" s="82"/>
      <c r="K565" s="84"/>
      <c r="L565" s="84"/>
      <c r="M565" s="86"/>
      <c r="N565" s="87"/>
      <c r="O565" s="87"/>
      <c r="P565" s="88"/>
      <c r="Q565" s="87"/>
      <c r="R565" s="14"/>
      <c r="S565" s="114"/>
      <c r="T565" s="439"/>
      <c r="U565" s="439"/>
      <c r="V565" s="439"/>
      <c r="W565" s="82"/>
      <c r="X565" s="14"/>
      <c r="Y565" s="14"/>
      <c r="Z565" s="14"/>
      <c r="AA565" s="14"/>
      <c r="AB565" s="14"/>
      <c r="AC565" s="14"/>
      <c r="AD565" s="82"/>
      <c r="AE565" s="92"/>
      <c r="AF565" s="92"/>
      <c r="AG565" s="92"/>
      <c r="AH565" s="93"/>
      <c r="AI565" s="14"/>
      <c r="AJ565" s="14"/>
      <c r="AK565" s="14"/>
      <c r="AL565" s="14"/>
      <c r="AM565" s="14"/>
      <c r="AN565" s="114"/>
      <c r="AO565" s="114"/>
      <c r="AP565" s="114"/>
      <c r="AQ565" s="159"/>
      <c r="AR565" s="96"/>
      <c r="AS565" s="96"/>
      <c r="AU565" s="82"/>
      <c r="AV565" s="92"/>
      <c r="AW565" s="82"/>
      <c r="AX565" s="82"/>
      <c r="AY565" s="114"/>
      <c r="BC565" s="82"/>
      <c r="BE565" s="82"/>
    </row>
    <row r="566" spans="1:57" s="115" customFormat="1">
      <c r="A566" s="173"/>
      <c r="B566" s="82"/>
      <c r="C566" s="82"/>
      <c r="D566" s="82"/>
      <c r="E566" s="82"/>
      <c r="F566" s="92"/>
      <c r="G566" s="82"/>
      <c r="H566" s="85"/>
      <c r="I566" s="83"/>
      <c r="J566" s="82"/>
      <c r="K566" s="84"/>
      <c r="L566" s="84"/>
      <c r="M566" s="86"/>
      <c r="N566" s="87"/>
      <c r="O566" s="87"/>
      <c r="P566" s="88"/>
      <c r="Q566" s="87"/>
      <c r="R566" s="14"/>
      <c r="S566" s="114"/>
      <c r="T566" s="439"/>
      <c r="U566" s="439"/>
      <c r="V566" s="439"/>
      <c r="W566" s="82"/>
      <c r="X566" s="14"/>
      <c r="Y566" s="14"/>
      <c r="Z566" s="14"/>
      <c r="AA566" s="14"/>
      <c r="AB566" s="14"/>
      <c r="AC566" s="14"/>
      <c r="AD566" s="82"/>
      <c r="AE566" s="92"/>
      <c r="AF566" s="92"/>
      <c r="AG566" s="92"/>
      <c r="AH566" s="93"/>
      <c r="AI566" s="14"/>
      <c r="AJ566" s="14"/>
      <c r="AK566" s="14"/>
      <c r="AL566" s="14"/>
      <c r="AM566" s="14"/>
      <c r="AN566" s="114"/>
      <c r="AO566" s="114"/>
      <c r="AP566" s="114"/>
      <c r="AQ566" s="159"/>
      <c r="AR566" s="96"/>
      <c r="AS566" s="96"/>
      <c r="AU566" s="82"/>
      <c r="AV566" s="92"/>
      <c r="AW566" s="82"/>
      <c r="AX566" s="82"/>
      <c r="AY566" s="114"/>
      <c r="BC566" s="82"/>
      <c r="BE566" s="82"/>
    </row>
    <row r="567" spans="1:57" s="115" customFormat="1">
      <c r="A567" s="173"/>
      <c r="B567" s="82"/>
      <c r="C567" s="82"/>
      <c r="D567" s="82"/>
      <c r="E567" s="82"/>
      <c r="F567" s="92"/>
      <c r="G567" s="82"/>
      <c r="H567" s="85"/>
      <c r="I567" s="83"/>
      <c r="J567" s="82"/>
      <c r="K567" s="84"/>
      <c r="L567" s="84"/>
      <c r="M567" s="86"/>
      <c r="N567" s="87"/>
      <c r="O567" s="87"/>
      <c r="P567" s="88"/>
      <c r="Q567" s="87"/>
      <c r="R567" s="14"/>
      <c r="S567" s="114"/>
      <c r="T567" s="439"/>
      <c r="U567" s="439"/>
      <c r="V567" s="439"/>
      <c r="W567" s="82"/>
      <c r="X567" s="14"/>
      <c r="Y567" s="14"/>
      <c r="Z567" s="14"/>
      <c r="AA567" s="14"/>
      <c r="AB567" s="14"/>
      <c r="AC567" s="14"/>
      <c r="AD567" s="82"/>
      <c r="AE567" s="92"/>
      <c r="AF567" s="92"/>
      <c r="AG567" s="92"/>
      <c r="AH567" s="93"/>
      <c r="AI567" s="14"/>
      <c r="AJ567" s="14"/>
      <c r="AK567" s="14"/>
      <c r="AL567" s="14"/>
      <c r="AM567" s="14"/>
      <c r="AN567" s="114"/>
      <c r="AO567" s="114"/>
      <c r="AP567" s="114"/>
      <c r="AQ567" s="159"/>
      <c r="AR567" s="96"/>
      <c r="AS567" s="96"/>
      <c r="AU567" s="82"/>
      <c r="AV567" s="92"/>
      <c r="AW567" s="82"/>
      <c r="AX567" s="82"/>
      <c r="AY567" s="114"/>
      <c r="BC567" s="82"/>
      <c r="BE567" s="82"/>
    </row>
    <row r="568" spans="1:57" s="115" customFormat="1">
      <c r="A568" s="173"/>
      <c r="B568" s="82"/>
      <c r="C568" s="82"/>
      <c r="D568" s="82"/>
      <c r="E568" s="82"/>
      <c r="F568" s="92"/>
      <c r="G568" s="82"/>
      <c r="H568" s="85"/>
      <c r="I568" s="83"/>
      <c r="J568" s="82"/>
      <c r="K568" s="84"/>
      <c r="L568" s="84"/>
      <c r="M568" s="86"/>
      <c r="N568" s="87"/>
      <c r="O568" s="87"/>
      <c r="P568" s="88"/>
      <c r="Q568" s="87"/>
      <c r="R568" s="14"/>
      <c r="S568" s="114"/>
      <c r="T568" s="439"/>
      <c r="U568" s="439"/>
      <c r="V568" s="439"/>
      <c r="W568" s="82"/>
      <c r="X568" s="14"/>
      <c r="Y568" s="14"/>
      <c r="Z568" s="14"/>
      <c r="AA568" s="14"/>
      <c r="AB568" s="14"/>
      <c r="AC568" s="14"/>
      <c r="AD568" s="82"/>
      <c r="AE568" s="92"/>
      <c r="AF568" s="92"/>
      <c r="AG568" s="92"/>
      <c r="AH568" s="93"/>
      <c r="AI568" s="14"/>
      <c r="AJ568" s="14"/>
      <c r="AK568" s="14"/>
      <c r="AL568" s="14"/>
      <c r="AM568" s="14"/>
      <c r="AN568" s="114"/>
      <c r="AO568" s="114"/>
      <c r="AP568" s="114"/>
      <c r="AQ568" s="159"/>
      <c r="AR568" s="96"/>
      <c r="AS568" s="96"/>
      <c r="AU568" s="82"/>
      <c r="AV568" s="92"/>
      <c r="AW568" s="82"/>
      <c r="AX568" s="82"/>
      <c r="AY568" s="114"/>
      <c r="BC568" s="82"/>
      <c r="BE568" s="82"/>
    </row>
    <row r="569" spans="1:57" s="115" customFormat="1">
      <c r="A569" s="173"/>
      <c r="B569" s="82"/>
      <c r="C569" s="82"/>
      <c r="D569" s="82"/>
      <c r="E569" s="82"/>
      <c r="F569" s="92"/>
      <c r="G569" s="82"/>
      <c r="H569" s="85"/>
      <c r="I569" s="83"/>
      <c r="J569" s="82"/>
      <c r="K569" s="84"/>
      <c r="L569" s="84"/>
      <c r="M569" s="86"/>
      <c r="N569" s="87"/>
      <c r="O569" s="87"/>
      <c r="P569" s="88"/>
      <c r="Q569" s="87"/>
      <c r="R569" s="14"/>
      <c r="S569" s="114"/>
      <c r="T569" s="439"/>
      <c r="U569" s="439"/>
      <c r="V569" s="439"/>
      <c r="W569" s="82"/>
      <c r="X569" s="14"/>
      <c r="Y569" s="14"/>
      <c r="Z569" s="14"/>
      <c r="AA569" s="14"/>
      <c r="AB569" s="14"/>
      <c r="AC569" s="14"/>
      <c r="AD569" s="82"/>
      <c r="AE569" s="92"/>
      <c r="AF569" s="92"/>
      <c r="AG569" s="92"/>
      <c r="AH569" s="93"/>
      <c r="AI569" s="14"/>
      <c r="AJ569" s="14"/>
      <c r="AK569" s="14"/>
      <c r="AL569" s="14"/>
      <c r="AM569" s="14"/>
      <c r="AN569" s="114"/>
      <c r="AO569" s="114"/>
      <c r="AP569" s="114"/>
      <c r="AQ569" s="159"/>
      <c r="AR569" s="96"/>
      <c r="AS569" s="96"/>
      <c r="AU569" s="82"/>
      <c r="AV569" s="92"/>
      <c r="AW569" s="82"/>
      <c r="AX569" s="82"/>
      <c r="AY569" s="114"/>
      <c r="BC569" s="82"/>
      <c r="BE569" s="82"/>
    </row>
    <row r="570" spans="1:57" s="115" customFormat="1">
      <c r="A570" s="173"/>
      <c r="B570" s="82"/>
      <c r="C570" s="82"/>
      <c r="D570" s="82"/>
      <c r="E570" s="82"/>
      <c r="F570" s="92"/>
      <c r="G570" s="82"/>
      <c r="H570" s="85"/>
      <c r="I570" s="83"/>
      <c r="J570" s="82"/>
      <c r="K570" s="84"/>
      <c r="L570" s="84"/>
      <c r="M570" s="86"/>
      <c r="N570" s="87"/>
      <c r="O570" s="87"/>
      <c r="P570" s="88"/>
      <c r="Q570" s="87"/>
      <c r="R570" s="14"/>
      <c r="S570" s="114"/>
      <c r="T570" s="439"/>
      <c r="U570" s="439"/>
      <c r="V570" s="439"/>
      <c r="W570" s="82"/>
      <c r="X570" s="14"/>
      <c r="Y570" s="14"/>
      <c r="Z570" s="14"/>
      <c r="AA570" s="14"/>
      <c r="AB570" s="14"/>
      <c r="AC570" s="14"/>
      <c r="AD570" s="82"/>
      <c r="AE570" s="92"/>
      <c r="AF570" s="92"/>
      <c r="AG570" s="92"/>
      <c r="AH570" s="93"/>
      <c r="AI570" s="14"/>
      <c r="AJ570" s="14"/>
      <c r="AK570" s="14"/>
      <c r="AL570" s="14"/>
      <c r="AM570" s="14"/>
      <c r="AN570" s="114"/>
      <c r="AO570" s="114"/>
      <c r="AP570" s="114"/>
      <c r="AQ570" s="159"/>
      <c r="AR570" s="96"/>
      <c r="AS570" s="96"/>
      <c r="AU570" s="82"/>
      <c r="AV570" s="92"/>
      <c r="AW570" s="82"/>
      <c r="AX570" s="82"/>
      <c r="AY570" s="114"/>
      <c r="BC570" s="82"/>
      <c r="BE570" s="82"/>
    </row>
    <row r="571" spans="1:57" s="115" customFormat="1">
      <c r="A571" s="173"/>
      <c r="B571" s="82"/>
      <c r="C571" s="82"/>
      <c r="D571" s="82"/>
      <c r="E571" s="82"/>
      <c r="F571" s="92"/>
      <c r="G571" s="82"/>
      <c r="H571" s="85"/>
      <c r="I571" s="83"/>
      <c r="J571" s="82"/>
      <c r="K571" s="84"/>
      <c r="L571" s="84"/>
      <c r="M571" s="86"/>
      <c r="N571" s="87"/>
      <c r="O571" s="87"/>
      <c r="P571" s="88"/>
      <c r="Q571" s="87"/>
      <c r="R571" s="14"/>
      <c r="S571" s="114"/>
      <c r="T571" s="439"/>
      <c r="U571" s="439"/>
      <c r="V571" s="439"/>
      <c r="W571" s="82"/>
      <c r="X571" s="14"/>
      <c r="Y571" s="14"/>
      <c r="Z571" s="14"/>
      <c r="AA571" s="14"/>
      <c r="AB571" s="14"/>
      <c r="AC571" s="14"/>
      <c r="AD571" s="82"/>
      <c r="AE571" s="92"/>
      <c r="AF571" s="92"/>
      <c r="AG571" s="92"/>
      <c r="AH571" s="93"/>
      <c r="AI571" s="14"/>
      <c r="AJ571" s="14"/>
      <c r="AK571" s="14"/>
      <c r="AL571" s="14"/>
      <c r="AM571" s="14"/>
      <c r="AN571" s="114"/>
      <c r="AO571" s="114"/>
      <c r="AP571" s="114"/>
      <c r="AQ571" s="159"/>
      <c r="AR571" s="96"/>
      <c r="AS571" s="96"/>
      <c r="AU571" s="82"/>
      <c r="AV571" s="92"/>
      <c r="AW571" s="82"/>
      <c r="AX571" s="82"/>
      <c r="AY571" s="114"/>
      <c r="BC571" s="82"/>
      <c r="BE571" s="82"/>
    </row>
    <row r="572" spans="1:57" s="115" customFormat="1">
      <c r="A572" s="173"/>
      <c r="B572" s="82"/>
      <c r="C572" s="82"/>
      <c r="D572" s="82"/>
      <c r="E572" s="82"/>
      <c r="F572" s="92"/>
      <c r="G572" s="82"/>
      <c r="H572" s="85"/>
      <c r="I572" s="83"/>
      <c r="J572" s="82"/>
      <c r="K572" s="84"/>
      <c r="L572" s="84"/>
      <c r="M572" s="86"/>
      <c r="N572" s="87"/>
      <c r="O572" s="87"/>
      <c r="P572" s="88"/>
      <c r="Q572" s="87"/>
      <c r="R572" s="14"/>
      <c r="S572" s="114"/>
      <c r="T572" s="439"/>
      <c r="U572" s="439"/>
      <c r="V572" s="439"/>
      <c r="W572" s="82"/>
      <c r="X572" s="14"/>
      <c r="Y572" s="14"/>
      <c r="Z572" s="14"/>
      <c r="AA572" s="14"/>
      <c r="AB572" s="14"/>
      <c r="AC572" s="14"/>
      <c r="AD572" s="82"/>
      <c r="AE572" s="92"/>
      <c r="AF572" s="92"/>
      <c r="AG572" s="92"/>
      <c r="AH572" s="93"/>
      <c r="AI572" s="14"/>
      <c r="AJ572" s="14"/>
      <c r="AK572" s="14"/>
      <c r="AL572" s="14"/>
      <c r="AM572" s="14"/>
      <c r="AN572" s="114"/>
      <c r="AO572" s="114"/>
      <c r="AP572" s="114"/>
      <c r="AQ572" s="159"/>
      <c r="AR572" s="96"/>
      <c r="AS572" s="96"/>
      <c r="AU572" s="82"/>
      <c r="AV572" s="92"/>
      <c r="AW572" s="82"/>
      <c r="AX572" s="82"/>
      <c r="AY572" s="114"/>
      <c r="BC572" s="82"/>
      <c r="BE572" s="82"/>
    </row>
    <row r="573" spans="1:57" s="115" customFormat="1">
      <c r="A573" s="173"/>
      <c r="B573" s="82"/>
      <c r="C573" s="82"/>
      <c r="D573" s="82"/>
      <c r="E573" s="82"/>
      <c r="F573" s="92"/>
      <c r="G573" s="82"/>
      <c r="H573" s="85"/>
      <c r="I573" s="83"/>
      <c r="J573" s="82"/>
      <c r="K573" s="84"/>
      <c r="L573" s="84"/>
      <c r="M573" s="86"/>
      <c r="N573" s="87"/>
      <c r="O573" s="87"/>
      <c r="P573" s="88"/>
      <c r="Q573" s="87"/>
      <c r="R573" s="14"/>
      <c r="S573" s="114"/>
      <c r="T573" s="439"/>
      <c r="U573" s="439"/>
      <c r="V573" s="439"/>
      <c r="W573" s="82"/>
      <c r="X573" s="14"/>
      <c r="Y573" s="14"/>
      <c r="Z573" s="14"/>
      <c r="AA573" s="14"/>
      <c r="AB573" s="14"/>
      <c r="AC573" s="14"/>
      <c r="AD573" s="82"/>
      <c r="AE573" s="92"/>
      <c r="AF573" s="92"/>
      <c r="AG573" s="92"/>
      <c r="AH573" s="93"/>
      <c r="AI573" s="14"/>
      <c r="AJ573" s="14"/>
      <c r="AK573" s="14"/>
      <c r="AL573" s="14"/>
      <c r="AM573" s="14"/>
      <c r="AN573" s="114"/>
      <c r="AO573" s="114"/>
      <c r="AP573" s="114"/>
      <c r="AQ573" s="159"/>
      <c r="AR573" s="96"/>
      <c r="AS573" s="96"/>
      <c r="AU573" s="82"/>
      <c r="AV573" s="92"/>
      <c r="AW573" s="82"/>
      <c r="AX573" s="82"/>
      <c r="AY573" s="114"/>
      <c r="BC573" s="82"/>
      <c r="BE573" s="82"/>
    </row>
    <row r="574" spans="1:57" s="115" customFormat="1">
      <c r="A574" s="173"/>
      <c r="B574" s="82"/>
      <c r="C574" s="82"/>
      <c r="D574" s="82"/>
      <c r="E574" s="82"/>
      <c r="F574" s="92"/>
      <c r="G574" s="82"/>
      <c r="H574" s="85"/>
      <c r="I574" s="83"/>
      <c r="J574" s="82"/>
      <c r="K574" s="84"/>
      <c r="L574" s="84"/>
      <c r="M574" s="86"/>
      <c r="N574" s="87"/>
      <c r="O574" s="87"/>
      <c r="P574" s="88"/>
      <c r="Q574" s="87"/>
      <c r="R574" s="14"/>
      <c r="S574" s="114"/>
      <c r="T574" s="439"/>
      <c r="U574" s="439"/>
      <c r="V574" s="439"/>
      <c r="W574" s="82"/>
      <c r="X574" s="14"/>
      <c r="Y574" s="14"/>
      <c r="Z574" s="14"/>
      <c r="AA574" s="14"/>
      <c r="AB574" s="14"/>
      <c r="AC574" s="14"/>
      <c r="AD574" s="82"/>
      <c r="AE574" s="92"/>
      <c r="AF574" s="92"/>
      <c r="AG574" s="92"/>
      <c r="AH574" s="93"/>
      <c r="AI574" s="14"/>
      <c r="AJ574" s="14"/>
      <c r="AK574" s="14"/>
      <c r="AL574" s="14"/>
      <c r="AM574" s="14"/>
      <c r="AN574" s="114"/>
      <c r="AO574" s="114"/>
      <c r="AP574" s="114"/>
      <c r="AQ574" s="159"/>
      <c r="AR574" s="96"/>
      <c r="AS574" s="96"/>
      <c r="AU574" s="82"/>
      <c r="AV574" s="92"/>
      <c r="AW574" s="82"/>
      <c r="AX574" s="82"/>
      <c r="AY574" s="114"/>
      <c r="BC574" s="82"/>
      <c r="BE574" s="82"/>
    </row>
    <row r="575" spans="1:57" s="115" customFormat="1">
      <c r="A575" s="173"/>
      <c r="B575" s="82"/>
      <c r="C575" s="82"/>
      <c r="D575" s="82"/>
      <c r="E575" s="82"/>
      <c r="F575" s="92"/>
      <c r="G575" s="82"/>
      <c r="H575" s="85"/>
      <c r="I575" s="83"/>
      <c r="J575" s="82"/>
      <c r="K575" s="84"/>
      <c r="L575" s="84"/>
      <c r="M575" s="86"/>
      <c r="N575" s="87"/>
      <c r="O575" s="87"/>
      <c r="P575" s="88"/>
      <c r="Q575" s="87"/>
      <c r="R575" s="14"/>
      <c r="S575" s="114"/>
      <c r="T575" s="439"/>
      <c r="U575" s="439"/>
      <c r="V575" s="439"/>
      <c r="W575" s="82"/>
      <c r="X575" s="14"/>
      <c r="Y575" s="14"/>
      <c r="Z575" s="14"/>
      <c r="AA575" s="14"/>
      <c r="AB575" s="14"/>
      <c r="AC575" s="14"/>
      <c r="AD575" s="82"/>
      <c r="AE575" s="92"/>
      <c r="AF575" s="92"/>
      <c r="AG575" s="92"/>
      <c r="AH575" s="93"/>
      <c r="AI575" s="14"/>
      <c r="AJ575" s="14"/>
      <c r="AK575" s="14"/>
      <c r="AL575" s="14"/>
      <c r="AM575" s="14"/>
      <c r="AN575" s="114"/>
      <c r="AO575" s="114"/>
      <c r="AP575" s="114"/>
      <c r="AQ575" s="159"/>
      <c r="AR575" s="96"/>
      <c r="AS575" s="96"/>
      <c r="AU575" s="82"/>
      <c r="AV575" s="92"/>
      <c r="AW575" s="82"/>
      <c r="AX575" s="82"/>
      <c r="AY575" s="114"/>
      <c r="BC575" s="82"/>
      <c r="BE575" s="82"/>
    </row>
    <row r="576" spans="1:57" s="115" customFormat="1">
      <c r="A576" s="173"/>
      <c r="B576" s="82"/>
      <c r="C576" s="82"/>
      <c r="D576" s="82"/>
      <c r="E576" s="82"/>
      <c r="F576" s="92"/>
      <c r="G576" s="82"/>
      <c r="H576" s="85"/>
      <c r="I576" s="83"/>
      <c r="J576" s="82"/>
      <c r="K576" s="84"/>
      <c r="L576" s="84"/>
      <c r="M576" s="86"/>
      <c r="N576" s="87"/>
      <c r="O576" s="87"/>
      <c r="P576" s="88"/>
      <c r="Q576" s="87"/>
      <c r="R576" s="14"/>
      <c r="S576" s="114"/>
      <c r="T576" s="439"/>
      <c r="U576" s="439"/>
      <c r="V576" s="439"/>
      <c r="W576" s="82"/>
      <c r="X576" s="14"/>
      <c r="Y576" s="14"/>
      <c r="Z576" s="14"/>
      <c r="AA576" s="14"/>
      <c r="AB576" s="14"/>
      <c r="AC576" s="14"/>
      <c r="AD576" s="82"/>
      <c r="AE576" s="92"/>
      <c r="AF576" s="92"/>
      <c r="AG576" s="92"/>
      <c r="AH576" s="93"/>
      <c r="AI576" s="14"/>
      <c r="AJ576" s="14"/>
      <c r="AK576" s="14"/>
      <c r="AL576" s="14"/>
      <c r="AM576" s="14"/>
      <c r="AN576" s="114"/>
      <c r="AO576" s="114"/>
      <c r="AP576" s="114"/>
      <c r="AQ576" s="159"/>
      <c r="AR576" s="96"/>
      <c r="AS576" s="96"/>
      <c r="AU576" s="82"/>
      <c r="AV576" s="92"/>
      <c r="AW576" s="82"/>
      <c r="AX576" s="82"/>
      <c r="AY576" s="114"/>
      <c r="BC576" s="82"/>
      <c r="BE576" s="82"/>
    </row>
    <row r="577" spans="1:57" s="115" customFormat="1">
      <c r="A577" s="173"/>
      <c r="B577" s="82"/>
      <c r="C577" s="82"/>
      <c r="D577" s="82"/>
      <c r="E577" s="82"/>
      <c r="F577" s="92"/>
      <c r="G577" s="82"/>
      <c r="H577" s="85"/>
      <c r="I577" s="83"/>
      <c r="J577" s="82"/>
      <c r="K577" s="84"/>
      <c r="L577" s="84"/>
      <c r="M577" s="86"/>
      <c r="N577" s="87"/>
      <c r="O577" s="87"/>
      <c r="P577" s="88"/>
      <c r="Q577" s="87"/>
      <c r="R577" s="14"/>
      <c r="S577" s="114"/>
      <c r="T577" s="439"/>
      <c r="U577" s="439"/>
      <c r="V577" s="439"/>
      <c r="W577" s="82"/>
      <c r="X577" s="14"/>
      <c r="Y577" s="14"/>
      <c r="Z577" s="14"/>
      <c r="AA577" s="14"/>
      <c r="AB577" s="14"/>
      <c r="AC577" s="14"/>
      <c r="AD577" s="82"/>
      <c r="AE577" s="92"/>
      <c r="AF577" s="92"/>
      <c r="AG577" s="92"/>
      <c r="AH577" s="93"/>
      <c r="AI577" s="14"/>
      <c r="AJ577" s="14"/>
      <c r="AK577" s="14"/>
      <c r="AL577" s="14"/>
      <c r="AM577" s="14"/>
      <c r="AN577" s="114"/>
      <c r="AO577" s="114"/>
      <c r="AP577" s="114"/>
      <c r="AQ577" s="159"/>
      <c r="AR577" s="96"/>
      <c r="AS577" s="96"/>
      <c r="AU577" s="82"/>
      <c r="AV577" s="92"/>
      <c r="AW577" s="82"/>
      <c r="AX577" s="82"/>
      <c r="AY577" s="114"/>
      <c r="BC577" s="82"/>
      <c r="BE577" s="82"/>
    </row>
    <row r="578" spans="1:57" s="115" customFormat="1">
      <c r="A578" s="173"/>
      <c r="B578" s="82"/>
      <c r="C578" s="82"/>
      <c r="D578" s="82"/>
      <c r="E578" s="82"/>
      <c r="F578" s="92"/>
      <c r="G578" s="82"/>
      <c r="H578" s="85"/>
      <c r="I578" s="83"/>
      <c r="J578" s="82"/>
      <c r="K578" s="84"/>
      <c r="L578" s="84"/>
      <c r="M578" s="86"/>
      <c r="N578" s="87"/>
      <c r="O578" s="87"/>
      <c r="P578" s="88"/>
      <c r="Q578" s="87"/>
      <c r="R578" s="14"/>
      <c r="S578" s="114"/>
      <c r="T578" s="439"/>
      <c r="U578" s="439"/>
      <c r="V578" s="439"/>
      <c r="W578" s="82"/>
      <c r="X578" s="14"/>
      <c r="Y578" s="14"/>
      <c r="Z578" s="14"/>
      <c r="AA578" s="14"/>
      <c r="AB578" s="14"/>
      <c r="AC578" s="14"/>
      <c r="AD578" s="82"/>
      <c r="AE578" s="92"/>
      <c r="AF578" s="92"/>
      <c r="AG578" s="92"/>
      <c r="AH578" s="93"/>
      <c r="AI578" s="14"/>
      <c r="AJ578" s="14"/>
      <c r="AK578" s="14"/>
      <c r="AL578" s="14"/>
      <c r="AM578" s="14"/>
      <c r="AN578" s="114"/>
      <c r="AO578" s="114"/>
      <c r="AP578" s="114"/>
      <c r="AQ578" s="159"/>
      <c r="AR578" s="96"/>
      <c r="AS578" s="96"/>
      <c r="AU578" s="82"/>
      <c r="AV578" s="92"/>
      <c r="AW578" s="82"/>
      <c r="AX578" s="82"/>
      <c r="AY578" s="114"/>
      <c r="BC578" s="82"/>
      <c r="BE578" s="82"/>
    </row>
    <row r="579" spans="1:57" s="115" customFormat="1">
      <c r="A579" s="173"/>
      <c r="B579" s="82"/>
      <c r="C579" s="82"/>
      <c r="D579" s="82"/>
      <c r="E579" s="82"/>
      <c r="F579" s="92"/>
      <c r="G579" s="82"/>
      <c r="H579" s="85"/>
      <c r="I579" s="83"/>
      <c r="J579" s="82"/>
      <c r="K579" s="84"/>
      <c r="L579" s="84"/>
      <c r="M579" s="86"/>
      <c r="N579" s="87"/>
      <c r="O579" s="87"/>
      <c r="P579" s="88"/>
      <c r="Q579" s="87"/>
      <c r="R579" s="14"/>
      <c r="S579" s="114"/>
      <c r="T579" s="439"/>
      <c r="U579" s="439"/>
      <c r="V579" s="439"/>
      <c r="W579" s="82"/>
      <c r="X579" s="14"/>
      <c r="Y579" s="14"/>
      <c r="Z579" s="14"/>
      <c r="AA579" s="14"/>
      <c r="AB579" s="14"/>
      <c r="AC579" s="14"/>
      <c r="AD579" s="82"/>
      <c r="AE579" s="92"/>
      <c r="AF579" s="92"/>
      <c r="AG579" s="92"/>
      <c r="AH579" s="93"/>
      <c r="AI579" s="14"/>
      <c r="AJ579" s="14"/>
      <c r="AK579" s="14"/>
      <c r="AL579" s="14"/>
      <c r="AM579" s="14"/>
      <c r="AN579" s="114"/>
      <c r="AO579" s="114"/>
      <c r="AP579" s="114"/>
      <c r="AQ579" s="159"/>
      <c r="AR579" s="96"/>
      <c r="AS579" s="96"/>
      <c r="AU579" s="82"/>
      <c r="AV579" s="92"/>
      <c r="AW579" s="82"/>
      <c r="AX579" s="82"/>
      <c r="AY579" s="114"/>
      <c r="BC579" s="82"/>
      <c r="BE579" s="82"/>
    </row>
    <row r="580" spans="1:57" s="115" customFormat="1">
      <c r="A580" s="173"/>
      <c r="B580" s="82"/>
      <c r="C580" s="82"/>
      <c r="D580" s="82"/>
      <c r="E580" s="82"/>
      <c r="F580" s="92"/>
      <c r="G580" s="82"/>
      <c r="H580" s="85"/>
      <c r="I580" s="83"/>
      <c r="J580" s="82"/>
      <c r="K580" s="84"/>
      <c r="L580" s="84"/>
      <c r="M580" s="86"/>
      <c r="N580" s="87"/>
      <c r="O580" s="87"/>
      <c r="P580" s="88"/>
      <c r="Q580" s="87"/>
      <c r="R580" s="14"/>
      <c r="S580" s="114"/>
      <c r="T580" s="439"/>
      <c r="U580" s="439"/>
      <c r="V580" s="439"/>
      <c r="W580" s="82"/>
      <c r="X580" s="14"/>
      <c r="Y580" s="14"/>
      <c r="Z580" s="14"/>
      <c r="AA580" s="14"/>
      <c r="AB580" s="14"/>
      <c r="AC580" s="14"/>
      <c r="AD580" s="82"/>
      <c r="AE580" s="92"/>
      <c r="AF580" s="92"/>
      <c r="AG580" s="92"/>
      <c r="AH580" s="93"/>
      <c r="AI580" s="14"/>
      <c r="AJ580" s="14"/>
      <c r="AK580" s="14"/>
      <c r="AL580" s="14"/>
      <c r="AM580" s="14"/>
      <c r="AN580" s="114"/>
      <c r="AO580" s="114"/>
      <c r="AP580" s="114"/>
      <c r="AQ580" s="159"/>
      <c r="AR580" s="96"/>
      <c r="AS580" s="96"/>
      <c r="AU580" s="82"/>
      <c r="AV580" s="92"/>
      <c r="AW580" s="82"/>
      <c r="AX580" s="82"/>
      <c r="AY580" s="114"/>
      <c r="BC580" s="82"/>
      <c r="BE580" s="82"/>
    </row>
    <row r="581" spans="1:57" s="115" customFormat="1">
      <c r="A581" s="173"/>
      <c r="B581" s="82"/>
      <c r="C581" s="82"/>
      <c r="D581" s="82"/>
      <c r="E581" s="82"/>
      <c r="F581" s="92"/>
      <c r="G581" s="82"/>
      <c r="H581" s="85"/>
      <c r="I581" s="83"/>
      <c r="J581" s="82"/>
      <c r="K581" s="84"/>
      <c r="L581" s="84"/>
      <c r="M581" s="86"/>
      <c r="N581" s="87"/>
      <c r="O581" s="87"/>
      <c r="P581" s="88"/>
      <c r="Q581" s="87"/>
      <c r="R581" s="14"/>
      <c r="S581" s="114"/>
      <c r="T581" s="439"/>
      <c r="U581" s="439"/>
      <c r="V581" s="439"/>
      <c r="W581" s="82"/>
      <c r="X581" s="14"/>
      <c r="Y581" s="14"/>
      <c r="Z581" s="14"/>
      <c r="AA581" s="14"/>
      <c r="AB581" s="14"/>
      <c r="AC581" s="14"/>
      <c r="AD581" s="82"/>
      <c r="AE581" s="92"/>
      <c r="AF581" s="92"/>
      <c r="AG581" s="92"/>
      <c r="AH581" s="93"/>
      <c r="AI581" s="14"/>
      <c r="AJ581" s="14"/>
      <c r="AK581" s="14"/>
      <c r="AL581" s="14"/>
      <c r="AM581" s="14"/>
      <c r="AN581" s="114"/>
      <c r="AO581" s="114"/>
      <c r="AP581" s="114"/>
      <c r="AQ581" s="159"/>
      <c r="AR581" s="96"/>
      <c r="AS581" s="96"/>
      <c r="AU581" s="82"/>
      <c r="AV581" s="92"/>
      <c r="AW581" s="82"/>
      <c r="AX581" s="82"/>
      <c r="AY581" s="114"/>
      <c r="BC581" s="82"/>
      <c r="BE581" s="82"/>
    </row>
    <row r="582" spans="1:57" s="115" customFormat="1">
      <c r="A582" s="173"/>
      <c r="B582" s="82"/>
      <c r="C582" s="82"/>
      <c r="D582" s="82"/>
      <c r="E582" s="82"/>
      <c r="F582" s="92"/>
      <c r="G582" s="82"/>
      <c r="H582" s="85"/>
      <c r="I582" s="83"/>
      <c r="J582" s="82"/>
      <c r="K582" s="84"/>
      <c r="L582" s="84"/>
      <c r="M582" s="86"/>
      <c r="N582" s="87"/>
      <c r="O582" s="87"/>
      <c r="P582" s="88"/>
      <c r="Q582" s="87"/>
      <c r="R582" s="14"/>
      <c r="S582" s="114"/>
      <c r="T582" s="439"/>
      <c r="U582" s="439"/>
      <c r="V582" s="439"/>
      <c r="W582" s="82"/>
      <c r="X582" s="14"/>
      <c r="Y582" s="14"/>
      <c r="Z582" s="14"/>
      <c r="AA582" s="14"/>
      <c r="AB582" s="14"/>
      <c r="AC582" s="14"/>
      <c r="AD582" s="82"/>
      <c r="AE582" s="92"/>
      <c r="AF582" s="92"/>
      <c r="AG582" s="92"/>
      <c r="AH582" s="93"/>
      <c r="AI582" s="14"/>
      <c r="AJ582" s="14"/>
      <c r="AK582" s="14"/>
      <c r="AL582" s="14"/>
      <c r="AM582" s="14"/>
      <c r="AN582" s="114"/>
      <c r="AO582" s="114"/>
      <c r="AP582" s="114"/>
      <c r="AQ582" s="159"/>
      <c r="AR582" s="96"/>
      <c r="AS582" s="96"/>
      <c r="AU582" s="82"/>
      <c r="AV582" s="92"/>
      <c r="AW582" s="82"/>
      <c r="AX582" s="82"/>
      <c r="AY582" s="114"/>
      <c r="BC582" s="82"/>
      <c r="BE582" s="82"/>
    </row>
    <row r="583" spans="1:57" s="115" customFormat="1">
      <c r="A583" s="173"/>
      <c r="B583" s="82"/>
      <c r="C583" s="82"/>
      <c r="D583" s="82"/>
      <c r="E583" s="82"/>
      <c r="F583" s="92"/>
      <c r="G583" s="82"/>
      <c r="H583" s="85"/>
      <c r="I583" s="83"/>
      <c r="J583" s="82"/>
      <c r="K583" s="84"/>
      <c r="L583" s="84"/>
      <c r="M583" s="86"/>
      <c r="N583" s="87"/>
      <c r="O583" s="87"/>
      <c r="P583" s="88"/>
      <c r="Q583" s="87"/>
      <c r="R583" s="14"/>
      <c r="S583" s="114"/>
      <c r="T583" s="439"/>
      <c r="U583" s="439"/>
      <c r="V583" s="439"/>
      <c r="W583" s="82"/>
      <c r="X583" s="14"/>
      <c r="Y583" s="14"/>
      <c r="Z583" s="14"/>
      <c r="AA583" s="14"/>
      <c r="AB583" s="14"/>
      <c r="AC583" s="14"/>
      <c r="AD583" s="82"/>
      <c r="AE583" s="92"/>
      <c r="AF583" s="92"/>
      <c r="AG583" s="92"/>
      <c r="AH583" s="93"/>
      <c r="AI583" s="14"/>
      <c r="AJ583" s="14"/>
      <c r="AK583" s="14"/>
      <c r="AL583" s="14"/>
      <c r="AM583" s="14"/>
      <c r="AN583" s="114"/>
      <c r="AO583" s="114"/>
      <c r="AP583" s="114"/>
      <c r="AQ583" s="159"/>
      <c r="AR583" s="96"/>
      <c r="AS583" s="96"/>
      <c r="AU583" s="82"/>
      <c r="AV583" s="92"/>
      <c r="AW583" s="82"/>
      <c r="AX583" s="82"/>
      <c r="AY583" s="114"/>
      <c r="BC583" s="82"/>
      <c r="BE583" s="82"/>
    </row>
    <row r="584" spans="1:57" s="115" customFormat="1">
      <c r="A584" s="173"/>
      <c r="B584" s="82"/>
      <c r="C584" s="82"/>
      <c r="D584" s="82"/>
      <c r="E584" s="82"/>
      <c r="F584" s="92"/>
      <c r="G584" s="82"/>
      <c r="H584" s="85"/>
      <c r="I584" s="83"/>
      <c r="J584" s="82"/>
      <c r="K584" s="84"/>
      <c r="L584" s="84"/>
      <c r="M584" s="86"/>
      <c r="N584" s="87"/>
      <c r="O584" s="87"/>
      <c r="P584" s="88"/>
      <c r="Q584" s="87"/>
      <c r="R584" s="14"/>
      <c r="S584" s="114"/>
      <c r="T584" s="439"/>
      <c r="U584" s="439"/>
      <c r="V584" s="439"/>
      <c r="W584" s="82"/>
      <c r="X584" s="14"/>
      <c r="Y584" s="14"/>
      <c r="Z584" s="14"/>
      <c r="AA584" s="14"/>
      <c r="AB584" s="14"/>
      <c r="AC584" s="14"/>
      <c r="AD584" s="82"/>
      <c r="AE584" s="92"/>
      <c r="AF584" s="92"/>
      <c r="AG584" s="92"/>
      <c r="AH584" s="93"/>
      <c r="AI584" s="14"/>
      <c r="AJ584" s="14"/>
      <c r="AK584" s="14"/>
      <c r="AL584" s="14"/>
      <c r="AM584" s="14"/>
      <c r="AN584" s="114"/>
      <c r="AO584" s="114"/>
      <c r="AP584" s="114"/>
      <c r="AQ584" s="159"/>
      <c r="AR584" s="96"/>
      <c r="AS584" s="96"/>
      <c r="AU584" s="82"/>
      <c r="AV584" s="92"/>
      <c r="AW584" s="82"/>
      <c r="AX584" s="82"/>
      <c r="AY584" s="114"/>
      <c r="BC584" s="82"/>
      <c r="BE584" s="82"/>
    </row>
    <row r="585" spans="1:57" s="115" customFormat="1">
      <c r="A585" s="173"/>
      <c r="B585" s="82"/>
      <c r="C585" s="82"/>
      <c r="D585" s="82"/>
      <c r="E585" s="82"/>
      <c r="F585" s="92"/>
      <c r="G585" s="82"/>
      <c r="H585" s="85"/>
      <c r="I585" s="83"/>
      <c r="J585" s="82"/>
      <c r="K585" s="84"/>
      <c r="L585" s="84"/>
      <c r="M585" s="86"/>
      <c r="N585" s="87"/>
      <c r="O585" s="87"/>
      <c r="P585" s="88"/>
      <c r="Q585" s="87"/>
      <c r="R585" s="14"/>
      <c r="S585" s="114"/>
      <c r="T585" s="439"/>
      <c r="U585" s="439"/>
      <c r="V585" s="439"/>
      <c r="W585" s="82"/>
      <c r="X585" s="14"/>
      <c r="Y585" s="14"/>
      <c r="Z585" s="14"/>
      <c r="AA585" s="14"/>
      <c r="AB585" s="14"/>
      <c r="AC585" s="14"/>
      <c r="AD585" s="82"/>
      <c r="AE585" s="92"/>
      <c r="AF585" s="92"/>
      <c r="AG585" s="92"/>
      <c r="AH585" s="93"/>
      <c r="AI585" s="14"/>
      <c r="AJ585" s="14"/>
      <c r="AK585" s="14"/>
      <c r="AL585" s="14"/>
      <c r="AM585" s="14"/>
      <c r="AN585" s="114"/>
      <c r="AO585" s="114"/>
      <c r="AP585" s="114"/>
      <c r="AQ585" s="159"/>
      <c r="AR585" s="96"/>
      <c r="AS585" s="96"/>
      <c r="AU585" s="82"/>
      <c r="AV585" s="92"/>
      <c r="AW585" s="82"/>
      <c r="AX585" s="82"/>
      <c r="AY585" s="114"/>
      <c r="BC585" s="82"/>
      <c r="BE585" s="82"/>
    </row>
    <row r="586" spans="1:57" s="115" customFormat="1">
      <c r="A586" s="173"/>
      <c r="B586" s="82"/>
      <c r="C586" s="82"/>
      <c r="D586" s="82"/>
      <c r="E586" s="82"/>
      <c r="F586" s="92"/>
      <c r="G586" s="82"/>
      <c r="H586" s="85"/>
      <c r="I586" s="83"/>
      <c r="J586" s="82"/>
      <c r="K586" s="84"/>
      <c r="L586" s="84"/>
      <c r="M586" s="86"/>
      <c r="N586" s="87"/>
      <c r="O586" s="87"/>
      <c r="P586" s="88"/>
      <c r="Q586" s="87"/>
      <c r="R586" s="14"/>
      <c r="S586" s="114"/>
      <c r="T586" s="439"/>
      <c r="U586" s="439"/>
      <c r="V586" s="439"/>
      <c r="W586" s="82"/>
      <c r="X586" s="14"/>
      <c r="Y586" s="14"/>
      <c r="Z586" s="14"/>
      <c r="AA586" s="14"/>
      <c r="AB586" s="14"/>
      <c r="AC586" s="14"/>
      <c r="AD586" s="82"/>
      <c r="AE586" s="92"/>
      <c r="AF586" s="92"/>
      <c r="AG586" s="92"/>
      <c r="AH586" s="93"/>
      <c r="AI586" s="14"/>
      <c r="AJ586" s="14"/>
      <c r="AK586" s="14"/>
      <c r="AL586" s="14"/>
      <c r="AM586" s="14"/>
      <c r="AN586" s="114"/>
      <c r="AO586" s="114"/>
      <c r="AP586" s="114"/>
      <c r="AQ586" s="159"/>
      <c r="AR586" s="96"/>
      <c r="AS586" s="96"/>
      <c r="AU586" s="82"/>
      <c r="AV586" s="92"/>
      <c r="AW586" s="82"/>
      <c r="AX586" s="82"/>
      <c r="AY586" s="114"/>
      <c r="BC586" s="82"/>
      <c r="BE586" s="82"/>
    </row>
    <row r="587" spans="1:57" s="115" customFormat="1">
      <c r="A587" s="173"/>
      <c r="B587" s="82"/>
      <c r="C587" s="82"/>
      <c r="D587" s="82"/>
      <c r="E587" s="82"/>
      <c r="F587" s="92"/>
      <c r="G587" s="82"/>
      <c r="H587" s="85"/>
      <c r="I587" s="83"/>
      <c r="J587" s="82"/>
      <c r="K587" s="84"/>
      <c r="L587" s="84"/>
      <c r="M587" s="86"/>
      <c r="N587" s="87"/>
      <c r="O587" s="87"/>
      <c r="P587" s="88"/>
      <c r="Q587" s="87"/>
      <c r="R587" s="14"/>
      <c r="S587" s="114"/>
      <c r="T587" s="439"/>
      <c r="U587" s="439"/>
      <c r="V587" s="439"/>
      <c r="W587" s="82"/>
      <c r="X587" s="14"/>
      <c r="Y587" s="14"/>
      <c r="Z587" s="14"/>
      <c r="AA587" s="14"/>
      <c r="AB587" s="14"/>
      <c r="AC587" s="14"/>
      <c r="AD587" s="82"/>
      <c r="AE587" s="92"/>
      <c r="AF587" s="92"/>
      <c r="AG587" s="92"/>
      <c r="AH587" s="93"/>
      <c r="AI587" s="14"/>
      <c r="AJ587" s="14"/>
      <c r="AK587" s="14"/>
      <c r="AL587" s="14"/>
      <c r="AM587" s="14"/>
      <c r="AN587" s="114"/>
      <c r="AO587" s="114"/>
      <c r="AP587" s="114"/>
      <c r="AQ587" s="159"/>
      <c r="AR587" s="96"/>
      <c r="AS587" s="96"/>
      <c r="AU587" s="82"/>
      <c r="AV587" s="92"/>
      <c r="AW587" s="82"/>
      <c r="AX587" s="82"/>
      <c r="AY587" s="114"/>
      <c r="BC587" s="82"/>
      <c r="BE587" s="82"/>
    </row>
    <row r="588" spans="1:57" s="115" customFormat="1">
      <c r="A588" s="173"/>
      <c r="B588" s="82"/>
      <c r="C588" s="82"/>
      <c r="D588" s="82"/>
      <c r="E588" s="82"/>
      <c r="F588" s="92"/>
      <c r="G588" s="82"/>
      <c r="H588" s="85"/>
      <c r="I588" s="83"/>
      <c r="J588" s="82"/>
      <c r="K588" s="84"/>
      <c r="L588" s="84"/>
      <c r="M588" s="86"/>
      <c r="N588" s="87"/>
      <c r="O588" s="87"/>
      <c r="P588" s="88"/>
      <c r="Q588" s="87"/>
      <c r="R588" s="14"/>
      <c r="S588" s="114"/>
      <c r="T588" s="439"/>
      <c r="U588" s="439"/>
      <c r="V588" s="439"/>
      <c r="W588" s="82"/>
      <c r="X588" s="14"/>
      <c r="Y588" s="14"/>
      <c r="Z588" s="14"/>
      <c r="AA588" s="14"/>
      <c r="AB588" s="14"/>
      <c r="AC588" s="14"/>
      <c r="AD588" s="82"/>
      <c r="AE588" s="92"/>
      <c r="AF588" s="92"/>
      <c r="AG588" s="92"/>
      <c r="AH588" s="93"/>
      <c r="AI588" s="14"/>
      <c r="AJ588" s="14"/>
      <c r="AK588" s="14"/>
      <c r="AL588" s="14"/>
      <c r="AM588" s="14"/>
      <c r="AN588" s="114"/>
      <c r="AO588" s="114"/>
      <c r="AP588" s="114"/>
      <c r="AQ588" s="159"/>
      <c r="AR588" s="96"/>
      <c r="AS588" s="96"/>
      <c r="AU588" s="82"/>
      <c r="AV588" s="92"/>
      <c r="AW588" s="82"/>
      <c r="AX588" s="82"/>
      <c r="AY588" s="114"/>
      <c r="BC588" s="82"/>
      <c r="BE588" s="82"/>
    </row>
    <row r="589" spans="1:57" s="115" customFormat="1">
      <c r="A589" s="173"/>
      <c r="B589" s="82"/>
      <c r="C589" s="82"/>
      <c r="D589" s="82"/>
      <c r="E589" s="82"/>
      <c r="F589" s="92"/>
      <c r="G589" s="82"/>
      <c r="H589" s="85"/>
      <c r="I589" s="83"/>
      <c r="J589" s="82"/>
      <c r="K589" s="84"/>
      <c r="L589" s="84"/>
      <c r="M589" s="86"/>
      <c r="N589" s="87"/>
      <c r="O589" s="87"/>
      <c r="P589" s="88"/>
      <c r="Q589" s="87"/>
      <c r="R589" s="14"/>
      <c r="S589" s="114"/>
      <c r="T589" s="439"/>
      <c r="U589" s="439"/>
      <c r="V589" s="439"/>
      <c r="W589" s="82"/>
      <c r="X589" s="14"/>
      <c r="Y589" s="14"/>
      <c r="Z589" s="14"/>
      <c r="AA589" s="14"/>
      <c r="AB589" s="14"/>
      <c r="AC589" s="14"/>
      <c r="AD589" s="82"/>
      <c r="AE589" s="92"/>
      <c r="AF589" s="92"/>
      <c r="AG589" s="92"/>
      <c r="AH589" s="93"/>
      <c r="AI589" s="14"/>
      <c r="AJ589" s="14"/>
      <c r="AK589" s="14"/>
      <c r="AL589" s="14"/>
      <c r="AM589" s="14"/>
      <c r="AN589" s="114"/>
      <c r="AO589" s="114"/>
      <c r="AP589" s="114"/>
      <c r="AQ589" s="159"/>
      <c r="AR589" s="96"/>
      <c r="AS589" s="96"/>
      <c r="AU589" s="82"/>
      <c r="AV589" s="92"/>
      <c r="AW589" s="82"/>
      <c r="AX589" s="82"/>
      <c r="AY589" s="114"/>
      <c r="BC589" s="82"/>
      <c r="BE589" s="82"/>
    </row>
    <row r="590" spans="1:57" s="115" customFormat="1">
      <c r="A590" s="173"/>
      <c r="B590" s="82"/>
      <c r="C590" s="82"/>
      <c r="D590" s="82"/>
      <c r="E590" s="82"/>
      <c r="F590" s="92"/>
      <c r="G590" s="82"/>
      <c r="H590" s="85"/>
      <c r="I590" s="83"/>
      <c r="J590" s="82"/>
      <c r="K590" s="84"/>
      <c r="L590" s="84"/>
      <c r="M590" s="86"/>
      <c r="N590" s="87"/>
      <c r="O590" s="87"/>
      <c r="P590" s="88"/>
      <c r="Q590" s="87"/>
      <c r="R590" s="14"/>
      <c r="S590" s="114"/>
      <c r="T590" s="439"/>
      <c r="U590" s="439"/>
      <c r="V590" s="439"/>
      <c r="W590" s="82"/>
      <c r="X590" s="14"/>
      <c r="Y590" s="14"/>
      <c r="Z590" s="14"/>
      <c r="AA590" s="14"/>
      <c r="AB590" s="14"/>
      <c r="AC590" s="14"/>
      <c r="AD590" s="82"/>
      <c r="AE590" s="92"/>
      <c r="AF590" s="92"/>
      <c r="AG590" s="92"/>
      <c r="AH590" s="93"/>
      <c r="AI590" s="14"/>
      <c r="AJ590" s="14"/>
      <c r="AK590" s="14"/>
      <c r="AL590" s="14"/>
      <c r="AM590" s="14"/>
      <c r="AN590" s="114"/>
      <c r="AO590" s="114"/>
      <c r="AP590" s="114"/>
      <c r="AQ590" s="159"/>
      <c r="AR590" s="96"/>
      <c r="AS590" s="96"/>
      <c r="AU590" s="82"/>
      <c r="AV590" s="92"/>
      <c r="AW590" s="82"/>
      <c r="AX590" s="82"/>
      <c r="AY590" s="114"/>
      <c r="BC590" s="82"/>
      <c r="BE590" s="82"/>
    </row>
    <row r="591" spans="1:57" s="115" customFormat="1">
      <c r="A591" s="173"/>
      <c r="B591" s="82"/>
      <c r="C591" s="82"/>
      <c r="D591" s="82"/>
      <c r="E591" s="82"/>
      <c r="F591" s="92"/>
      <c r="G591" s="82"/>
      <c r="H591" s="85"/>
      <c r="I591" s="83"/>
      <c r="J591" s="82"/>
      <c r="K591" s="84"/>
      <c r="L591" s="84"/>
      <c r="M591" s="86"/>
      <c r="N591" s="87"/>
      <c r="O591" s="87"/>
      <c r="P591" s="88"/>
      <c r="Q591" s="87"/>
      <c r="R591" s="14"/>
      <c r="S591" s="114"/>
      <c r="T591" s="439"/>
      <c r="U591" s="439"/>
      <c r="V591" s="439"/>
      <c r="W591" s="82"/>
      <c r="X591" s="14"/>
      <c r="Y591" s="14"/>
      <c r="Z591" s="14"/>
      <c r="AA591" s="14"/>
      <c r="AB591" s="14"/>
      <c r="AC591" s="14"/>
      <c r="AD591" s="82"/>
      <c r="AE591" s="92"/>
      <c r="AF591" s="92"/>
      <c r="AG591" s="92"/>
      <c r="AH591" s="93"/>
      <c r="AI591" s="14"/>
      <c r="AJ591" s="14"/>
      <c r="AK591" s="14"/>
      <c r="AL591" s="14"/>
      <c r="AM591" s="14"/>
      <c r="AN591" s="114"/>
      <c r="AO591" s="114"/>
      <c r="AP591" s="114"/>
      <c r="AQ591" s="159"/>
      <c r="AR591" s="96"/>
      <c r="AS591" s="96"/>
      <c r="AU591" s="82"/>
      <c r="AV591" s="92"/>
      <c r="AW591" s="82"/>
      <c r="AX591" s="82"/>
      <c r="AY591" s="114"/>
      <c r="BC591" s="82"/>
      <c r="BE591" s="82"/>
    </row>
    <row r="592" spans="1:57" s="115" customFormat="1">
      <c r="A592" s="173"/>
      <c r="B592" s="82"/>
      <c r="C592" s="82"/>
      <c r="D592" s="82"/>
      <c r="E592" s="82"/>
      <c r="F592" s="92"/>
      <c r="G592" s="82"/>
      <c r="H592" s="85"/>
      <c r="I592" s="83"/>
      <c r="J592" s="82"/>
      <c r="K592" s="84"/>
      <c r="L592" s="84"/>
      <c r="M592" s="86"/>
      <c r="N592" s="87"/>
      <c r="O592" s="87"/>
      <c r="P592" s="88"/>
      <c r="Q592" s="87"/>
      <c r="R592" s="14"/>
      <c r="S592" s="114"/>
      <c r="T592" s="439"/>
      <c r="U592" s="439"/>
      <c r="V592" s="439"/>
      <c r="W592" s="82"/>
      <c r="X592" s="14"/>
      <c r="Y592" s="14"/>
      <c r="Z592" s="14"/>
      <c r="AA592" s="14"/>
      <c r="AB592" s="14"/>
      <c r="AC592" s="14"/>
      <c r="AD592" s="82"/>
      <c r="AE592" s="92"/>
      <c r="AF592" s="92"/>
      <c r="AG592" s="92"/>
      <c r="AH592" s="93"/>
      <c r="AI592" s="14"/>
      <c r="AJ592" s="14"/>
      <c r="AK592" s="14"/>
      <c r="AL592" s="14"/>
      <c r="AM592" s="14"/>
      <c r="AN592" s="114"/>
      <c r="AO592" s="114"/>
      <c r="AP592" s="114"/>
      <c r="AQ592" s="159"/>
      <c r="AR592" s="96"/>
      <c r="AS592" s="96"/>
      <c r="AU592" s="82"/>
      <c r="AV592" s="92"/>
      <c r="AW592" s="82"/>
      <c r="AX592" s="82"/>
      <c r="AY592" s="114"/>
      <c r="BC592" s="82"/>
      <c r="BE592" s="82"/>
    </row>
    <row r="593" spans="1:57" s="115" customFormat="1">
      <c r="A593" s="173"/>
      <c r="B593" s="82"/>
      <c r="C593" s="82"/>
      <c r="D593" s="82"/>
      <c r="E593" s="82"/>
      <c r="F593" s="92"/>
      <c r="G593" s="82"/>
      <c r="H593" s="85"/>
      <c r="I593" s="83"/>
      <c r="J593" s="82"/>
      <c r="K593" s="84"/>
      <c r="L593" s="84"/>
      <c r="M593" s="86"/>
      <c r="N593" s="87"/>
      <c r="O593" s="87"/>
      <c r="P593" s="88"/>
      <c r="Q593" s="87"/>
      <c r="R593" s="14"/>
      <c r="S593" s="114"/>
      <c r="T593" s="439"/>
      <c r="U593" s="439"/>
      <c r="V593" s="439"/>
      <c r="W593" s="82"/>
      <c r="X593" s="14"/>
      <c r="Y593" s="14"/>
      <c r="Z593" s="14"/>
      <c r="AA593" s="14"/>
      <c r="AB593" s="14"/>
      <c r="AC593" s="14"/>
      <c r="AD593" s="82"/>
      <c r="AE593" s="92"/>
      <c r="AF593" s="92"/>
      <c r="AG593" s="92"/>
      <c r="AH593" s="93"/>
      <c r="AI593" s="14"/>
      <c r="AJ593" s="14"/>
      <c r="AK593" s="14"/>
      <c r="AL593" s="14"/>
      <c r="AM593" s="14"/>
      <c r="AN593" s="114"/>
      <c r="AO593" s="114"/>
      <c r="AP593" s="114"/>
      <c r="AQ593" s="159"/>
      <c r="AR593" s="96"/>
      <c r="AS593" s="96"/>
      <c r="AU593" s="82"/>
      <c r="AV593" s="92"/>
      <c r="AW593" s="82"/>
      <c r="AX593" s="82"/>
      <c r="AY593" s="114"/>
      <c r="BC593" s="82"/>
      <c r="BE593" s="82"/>
    </row>
    <row r="594" spans="1:57" s="115" customFormat="1">
      <c r="A594" s="173"/>
      <c r="B594" s="82"/>
      <c r="C594" s="82"/>
      <c r="D594" s="82"/>
      <c r="E594" s="82"/>
      <c r="F594" s="92"/>
      <c r="G594" s="82"/>
      <c r="H594" s="85"/>
      <c r="I594" s="83"/>
      <c r="J594" s="82"/>
      <c r="K594" s="84"/>
      <c r="L594" s="84"/>
      <c r="M594" s="86"/>
      <c r="N594" s="87"/>
      <c r="O594" s="87"/>
      <c r="P594" s="88"/>
      <c r="Q594" s="87"/>
      <c r="R594" s="14"/>
      <c r="S594" s="114"/>
      <c r="T594" s="439"/>
      <c r="U594" s="439"/>
      <c r="V594" s="439"/>
      <c r="W594" s="82"/>
      <c r="X594" s="14"/>
      <c r="Y594" s="14"/>
      <c r="Z594" s="14"/>
      <c r="AA594" s="14"/>
      <c r="AB594" s="14"/>
      <c r="AC594" s="14"/>
      <c r="AD594" s="82"/>
      <c r="AE594" s="92"/>
      <c r="AF594" s="92"/>
      <c r="AG594" s="92"/>
      <c r="AH594" s="93"/>
      <c r="AI594" s="14"/>
      <c r="AJ594" s="14"/>
      <c r="AK594" s="14"/>
      <c r="AL594" s="14"/>
      <c r="AM594" s="14"/>
      <c r="AN594" s="114"/>
      <c r="AO594" s="114"/>
      <c r="AP594" s="114"/>
      <c r="AQ594" s="159"/>
      <c r="AR594" s="96"/>
      <c r="AS594" s="96"/>
      <c r="AU594" s="82"/>
      <c r="AV594" s="92"/>
      <c r="AW594" s="82"/>
      <c r="AX594" s="82"/>
      <c r="AY594" s="114"/>
      <c r="BC594" s="82"/>
      <c r="BE594" s="82"/>
    </row>
    <row r="595" spans="1:57" s="115" customFormat="1">
      <c r="A595" s="173"/>
      <c r="B595" s="82"/>
      <c r="C595" s="82"/>
      <c r="D595" s="82"/>
      <c r="E595" s="82"/>
      <c r="F595" s="92"/>
      <c r="G595" s="82"/>
      <c r="H595" s="85"/>
      <c r="I595" s="83"/>
      <c r="J595" s="82"/>
      <c r="K595" s="84"/>
      <c r="L595" s="84"/>
      <c r="M595" s="86"/>
      <c r="N595" s="87"/>
      <c r="O595" s="87"/>
      <c r="P595" s="88"/>
      <c r="Q595" s="87"/>
      <c r="R595" s="14"/>
      <c r="S595" s="114"/>
      <c r="T595" s="439"/>
      <c r="U595" s="439"/>
      <c r="V595" s="439"/>
      <c r="W595" s="82"/>
      <c r="X595" s="14"/>
      <c r="Y595" s="14"/>
      <c r="Z595" s="14"/>
      <c r="AA595" s="14"/>
      <c r="AB595" s="14"/>
      <c r="AC595" s="14"/>
      <c r="AD595" s="82"/>
      <c r="AE595" s="92"/>
      <c r="AF595" s="92"/>
      <c r="AG595" s="92"/>
      <c r="AH595" s="93"/>
      <c r="AI595" s="14"/>
      <c r="AJ595" s="14"/>
      <c r="AK595" s="14"/>
      <c r="AL595" s="14"/>
      <c r="AM595" s="14"/>
      <c r="AN595" s="114"/>
      <c r="AO595" s="114"/>
      <c r="AP595" s="114"/>
      <c r="AQ595" s="159"/>
      <c r="AR595" s="96"/>
      <c r="AS595" s="96"/>
      <c r="AU595" s="82"/>
      <c r="AV595" s="92"/>
      <c r="AW595" s="82"/>
      <c r="AX595" s="82"/>
      <c r="AY595" s="114"/>
      <c r="BC595" s="82"/>
      <c r="BE595" s="82"/>
    </row>
    <row r="596" spans="1:57" s="115" customFormat="1">
      <c r="A596" s="173"/>
      <c r="B596" s="82"/>
      <c r="C596" s="82"/>
      <c r="D596" s="82"/>
      <c r="E596" s="82"/>
      <c r="F596" s="92"/>
      <c r="G596" s="82"/>
      <c r="H596" s="85"/>
      <c r="I596" s="83"/>
      <c r="J596" s="82"/>
      <c r="K596" s="84"/>
      <c r="L596" s="84"/>
      <c r="M596" s="86"/>
      <c r="N596" s="87"/>
      <c r="O596" s="87"/>
      <c r="P596" s="88"/>
      <c r="Q596" s="87"/>
      <c r="R596" s="14"/>
      <c r="S596" s="114"/>
      <c r="T596" s="439"/>
      <c r="U596" s="439"/>
      <c r="V596" s="439"/>
      <c r="W596" s="82"/>
      <c r="X596" s="14"/>
      <c r="Y596" s="14"/>
      <c r="Z596" s="14"/>
      <c r="AA596" s="14"/>
      <c r="AB596" s="14"/>
      <c r="AC596" s="14"/>
      <c r="AD596" s="82"/>
      <c r="AE596" s="92"/>
      <c r="AF596" s="92"/>
      <c r="AG596" s="92"/>
      <c r="AH596" s="93"/>
      <c r="AI596" s="14"/>
      <c r="AJ596" s="14"/>
      <c r="AK596" s="14"/>
      <c r="AL596" s="14"/>
      <c r="AM596" s="14"/>
      <c r="AN596" s="114"/>
      <c r="AO596" s="114"/>
      <c r="AP596" s="114"/>
      <c r="AQ596" s="159"/>
      <c r="AR596" s="96"/>
      <c r="AS596" s="96"/>
      <c r="AU596" s="82"/>
      <c r="AV596" s="92"/>
      <c r="AW596" s="82"/>
      <c r="AX596" s="82"/>
      <c r="AY596" s="114"/>
      <c r="BC596" s="82"/>
      <c r="BE596" s="82"/>
    </row>
    <row r="597" spans="1:57" s="115" customFormat="1">
      <c r="A597" s="173"/>
      <c r="B597" s="82"/>
      <c r="C597" s="82"/>
      <c r="D597" s="82"/>
      <c r="E597" s="82"/>
      <c r="F597" s="92"/>
      <c r="G597" s="82"/>
      <c r="H597" s="85"/>
      <c r="I597" s="83"/>
      <c r="J597" s="82"/>
      <c r="K597" s="84"/>
      <c r="L597" s="84"/>
      <c r="M597" s="86"/>
      <c r="N597" s="87"/>
      <c r="O597" s="87"/>
      <c r="P597" s="88"/>
      <c r="Q597" s="87"/>
      <c r="R597" s="14"/>
      <c r="S597" s="114"/>
      <c r="T597" s="439"/>
      <c r="U597" s="439"/>
      <c r="V597" s="439"/>
      <c r="W597" s="82"/>
      <c r="X597" s="14"/>
      <c r="Y597" s="14"/>
      <c r="Z597" s="14"/>
      <c r="AA597" s="14"/>
      <c r="AB597" s="14"/>
      <c r="AC597" s="14"/>
      <c r="AD597" s="82"/>
      <c r="AE597" s="92"/>
      <c r="AF597" s="92"/>
      <c r="AG597" s="92"/>
      <c r="AH597" s="93"/>
      <c r="AI597" s="14"/>
      <c r="AJ597" s="14"/>
      <c r="AK597" s="14"/>
      <c r="AL597" s="14"/>
      <c r="AM597" s="14"/>
      <c r="AN597" s="114"/>
      <c r="AO597" s="114"/>
      <c r="AP597" s="114"/>
      <c r="AQ597" s="159"/>
      <c r="AR597" s="96"/>
      <c r="AS597" s="96"/>
      <c r="AU597" s="82"/>
      <c r="AV597" s="92"/>
      <c r="AW597" s="82"/>
      <c r="AX597" s="82"/>
      <c r="AY597" s="114"/>
      <c r="BC597" s="82"/>
      <c r="BE597" s="82"/>
    </row>
    <row r="598" spans="1:57" s="115" customFormat="1">
      <c r="A598" s="173"/>
      <c r="B598" s="82"/>
      <c r="C598" s="82"/>
      <c r="D598" s="82"/>
      <c r="E598" s="82"/>
      <c r="F598" s="92"/>
      <c r="G598" s="82"/>
      <c r="H598" s="85"/>
      <c r="I598" s="83"/>
      <c r="J598" s="82"/>
      <c r="K598" s="84"/>
      <c r="L598" s="84"/>
      <c r="M598" s="86"/>
      <c r="N598" s="87"/>
      <c r="O598" s="87"/>
      <c r="P598" s="88"/>
      <c r="Q598" s="87"/>
      <c r="R598" s="14"/>
      <c r="S598" s="114"/>
      <c r="T598" s="439"/>
      <c r="U598" s="439"/>
      <c r="V598" s="439"/>
      <c r="W598" s="82"/>
      <c r="X598" s="14"/>
      <c r="Y598" s="14"/>
      <c r="Z598" s="14"/>
      <c r="AA598" s="14"/>
      <c r="AB598" s="14"/>
      <c r="AC598" s="14"/>
      <c r="AD598" s="82"/>
      <c r="AE598" s="92"/>
      <c r="AF598" s="92"/>
      <c r="AG598" s="92"/>
      <c r="AH598" s="93"/>
      <c r="AI598" s="14"/>
      <c r="AJ598" s="14"/>
      <c r="AK598" s="14"/>
      <c r="AL598" s="14"/>
      <c r="AM598" s="14"/>
      <c r="AN598" s="114"/>
      <c r="AO598" s="114"/>
      <c r="AP598" s="114"/>
      <c r="AQ598" s="159"/>
      <c r="AR598" s="96"/>
      <c r="AS598" s="96"/>
      <c r="AU598" s="82"/>
      <c r="AV598" s="92"/>
      <c r="AW598" s="82"/>
      <c r="AX598" s="82"/>
      <c r="AY598" s="114"/>
      <c r="BC598" s="82"/>
      <c r="BE598" s="82"/>
    </row>
    <row r="599" spans="1:57" s="115" customFormat="1">
      <c r="A599" s="173"/>
      <c r="B599" s="82"/>
      <c r="C599" s="82"/>
      <c r="D599" s="82"/>
      <c r="E599" s="82"/>
      <c r="F599" s="92"/>
      <c r="G599" s="82"/>
      <c r="H599" s="85"/>
      <c r="I599" s="83"/>
      <c r="J599" s="82"/>
      <c r="K599" s="84"/>
      <c r="L599" s="84"/>
      <c r="M599" s="86"/>
      <c r="N599" s="87"/>
      <c r="O599" s="87"/>
      <c r="P599" s="88"/>
      <c r="Q599" s="87"/>
      <c r="R599" s="14"/>
      <c r="S599" s="114"/>
      <c r="T599" s="439"/>
      <c r="U599" s="439"/>
      <c r="V599" s="439"/>
      <c r="W599" s="82"/>
      <c r="X599" s="14"/>
      <c r="Y599" s="14"/>
      <c r="Z599" s="14"/>
      <c r="AA599" s="14"/>
      <c r="AB599" s="14"/>
      <c r="AC599" s="14"/>
      <c r="AD599" s="82"/>
      <c r="AE599" s="92"/>
      <c r="AF599" s="92"/>
      <c r="AG599" s="92"/>
      <c r="AH599" s="93"/>
      <c r="AI599" s="14"/>
      <c r="AJ599" s="14"/>
      <c r="AK599" s="14"/>
      <c r="AL599" s="14"/>
      <c r="AM599" s="14"/>
      <c r="AN599" s="114"/>
      <c r="AO599" s="114"/>
      <c r="AP599" s="114"/>
      <c r="AQ599" s="159"/>
      <c r="AR599" s="96"/>
      <c r="AS599" s="96"/>
      <c r="AU599" s="82"/>
      <c r="AV599" s="92"/>
      <c r="AW599" s="82"/>
      <c r="AX599" s="82"/>
      <c r="AY599" s="114"/>
      <c r="BC599" s="82"/>
      <c r="BE599" s="82"/>
    </row>
    <row r="600" spans="1:57" s="115" customFormat="1">
      <c r="A600" s="173"/>
      <c r="B600" s="82"/>
      <c r="C600" s="82"/>
      <c r="D600" s="82"/>
      <c r="E600" s="82"/>
      <c r="F600" s="92"/>
      <c r="G600" s="82"/>
      <c r="H600" s="85"/>
      <c r="I600" s="83"/>
      <c r="J600" s="82"/>
      <c r="K600" s="84"/>
      <c r="L600" s="84"/>
      <c r="M600" s="86"/>
      <c r="N600" s="87"/>
      <c r="O600" s="87"/>
      <c r="P600" s="88"/>
      <c r="Q600" s="87"/>
      <c r="R600" s="14"/>
      <c r="S600" s="114"/>
      <c r="T600" s="439"/>
      <c r="U600" s="439"/>
      <c r="V600" s="439"/>
      <c r="W600" s="82"/>
      <c r="X600" s="14"/>
      <c r="Y600" s="14"/>
      <c r="Z600" s="14"/>
      <c r="AA600" s="14"/>
      <c r="AB600" s="14"/>
      <c r="AC600" s="14"/>
      <c r="AD600" s="82"/>
      <c r="AE600" s="92"/>
      <c r="AF600" s="92"/>
      <c r="AG600" s="92"/>
      <c r="AH600" s="93"/>
      <c r="AI600" s="14"/>
      <c r="AJ600" s="14"/>
      <c r="AK600" s="14"/>
      <c r="AL600" s="14"/>
      <c r="AM600" s="14"/>
      <c r="AN600" s="114"/>
      <c r="AO600" s="114"/>
      <c r="AP600" s="114"/>
      <c r="AQ600" s="159"/>
      <c r="AR600" s="96"/>
      <c r="AS600" s="96"/>
      <c r="AU600" s="82"/>
      <c r="AV600" s="92"/>
      <c r="AW600" s="82"/>
      <c r="AX600" s="82"/>
      <c r="AY600" s="114"/>
      <c r="BC600" s="82"/>
      <c r="BE600" s="82"/>
    </row>
    <row r="601" spans="1:57" s="115" customFormat="1">
      <c r="A601" s="173"/>
      <c r="B601" s="82"/>
      <c r="C601" s="82"/>
      <c r="D601" s="82"/>
      <c r="E601" s="82"/>
      <c r="F601" s="92"/>
      <c r="G601" s="82"/>
      <c r="H601" s="85"/>
      <c r="I601" s="83"/>
      <c r="J601" s="82"/>
      <c r="K601" s="84"/>
      <c r="L601" s="84"/>
      <c r="M601" s="86"/>
      <c r="N601" s="87"/>
      <c r="O601" s="87"/>
      <c r="P601" s="88"/>
      <c r="Q601" s="87"/>
      <c r="R601" s="14"/>
      <c r="S601" s="114"/>
      <c r="T601" s="439"/>
      <c r="U601" s="439"/>
      <c r="V601" s="439"/>
      <c r="W601" s="82"/>
      <c r="X601" s="14"/>
      <c r="Y601" s="14"/>
      <c r="Z601" s="14"/>
      <c r="AA601" s="14"/>
      <c r="AB601" s="14"/>
      <c r="AC601" s="14"/>
      <c r="AD601" s="82"/>
      <c r="AE601" s="92"/>
      <c r="AF601" s="92"/>
      <c r="AG601" s="92"/>
      <c r="AH601" s="93"/>
      <c r="AI601" s="14"/>
      <c r="AJ601" s="14"/>
      <c r="AK601" s="14"/>
      <c r="AL601" s="14"/>
      <c r="AM601" s="14"/>
      <c r="AN601" s="114"/>
      <c r="AO601" s="114"/>
      <c r="AP601" s="114"/>
      <c r="AQ601" s="159"/>
      <c r="AR601" s="96"/>
      <c r="AS601" s="96"/>
      <c r="AU601" s="82"/>
      <c r="AV601" s="92"/>
      <c r="AW601" s="82"/>
      <c r="AX601" s="82"/>
      <c r="AY601" s="114"/>
      <c r="BC601" s="82"/>
      <c r="BE601" s="82"/>
    </row>
    <row r="602" spans="1:57" s="115" customFormat="1">
      <c r="A602" s="173"/>
      <c r="B602" s="82"/>
      <c r="C602" s="82"/>
      <c r="D602" s="82"/>
      <c r="E602" s="82"/>
      <c r="F602" s="92"/>
      <c r="G602" s="82"/>
      <c r="H602" s="85"/>
      <c r="I602" s="83"/>
      <c r="J602" s="82"/>
      <c r="K602" s="84"/>
      <c r="L602" s="84"/>
      <c r="M602" s="86"/>
      <c r="N602" s="87"/>
      <c r="O602" s="87"/>
      <c r="P602" s="88"/>
      <c r="Q602" s="87"/>
      <c r="R602" s="14"/>
      <c r="S602" s="114"/>
      <c r="T602" s="439"/>
      <c r="U602" s="439"/>
      <c r="V602" s="439"/>
      <c r="W602" s="82"/>
      <c r="X602" s="14"/>
      <c r="Y602" s="14"/>
      <c r="Z602" s="14"/>
      <c r="AA602" s="14"/>
      <c r="AB602" s="14"/>
      <c r="AC602" s="14"/>
      <c r="AD602" s="82"/>
      <c r="AE602" s="92"/>
      <c r="AF602" s="92"/>
      <c r="AG602" s="92"/>
      <c r="AH602" s="93"/>
      <c r="AI602" s="14"/>
      <c r="AJ602" s="14"/>
      <c r="AK602" s="14"/>
      <c r="AL602" s="14"/>
      <c r="AM602" s="14"/>
      <c r="AN602" s="114"/>
      <c r="AO602" s="114"/>
      <c r="AP602" s="114"/>
      <c r="AQ602" s="159"/>
      <c r="AR602" s="96"/>
      <c r="AS602" s="96"/>
      <c r="AU602" s="82"/>
      <c r="AV602" s="92"/>
      <c r="AW602" s="82"/>
      <c r="AX602" s="82"/>
      <c r="AY602" s="114"/>
      <c r="BC602" s="82"/>
      <c r="BE602" s="82"/>
    </row>
    <row r="603" spans="1:57" s="115" customFormat="1">
      <c r="A603" s="173"/>
      <c r="B603" s="82"/>
      <c r="C603" s="82"/>
      <c r="D603" s="82"/>
      <c r="E603" s="82"/>
      <c r="F603" s="92"/>
      <c r="G603" s="82"/>
      <c r="H603" s="85"/>
      <c r="I603" s="83"/>
      <c r="J603" s="82"/>
      <c r="K603" s="84"/>
      <c r="L603" s="84"/>
      <c r="M603" s="86"/>
      <c r="N603" s="87"/>
      <c r="O603" s="87"/>
      <c r="P603" s="88"/>
      <c r="Q603" s="87"/>
      <c r="R603" s="14"/>
      <c r="S603" s="114"/>
      <c r="T603" s="439"/>
      <c r="U603" s="439"/>
      <c r="V603" s="439"/>
      <c r="W603" s="82"/>
      <c r="X603" s="14"/>
      <c r="Y603" s="14"/>
      <c r="Z603" s="14"/>
      <c r="AA603" s="14"/>
      <c r="AB603" s="14"/>
      <c r="AC603" s="14"/>
      <c r="AD603" s="82"/>
      <c r="AE603" s="92"/>
      <c r="AF603" s="92"/>
      <c r="AG603" s="92"/>
      <c r="AH603" s="93"/>
      <c r="AI603" s="14"/>
      <c r="AJ603" s="14"/>
      <c r="AK603" s="14"/>
      <c r="AL603" s="14"/>
      <c r="AM603" s="14"/>
      <c r="AN603" s="114"/>
      <c r="AO603" s="114"/>
      <c r="AP603" s="114"/>
      <c r="AQ603" s="159"/>
      <c r="AR603" s="96"/>
      <c r="AS603" s="96"/>
      <c r="AU603" s="82"/>
      <c r="AV603" s="92"/>
      <c r="AW603" s="82"/>
      <c r="AX603" s="82"/>
      <c r="AY603" s="114"/>
      <c r="BC603" s="82"/>
      <c r="BE603" s="82"/>
    </row>
    <row r="604" spans="1:57" s="115" customFormat="1">
      <c r="A604" s="173"/>
      <c r="B604" s="82"/>
      <c r="C604" s="82"/>
      <c r="D604" s="82"/>
      <c r="E604" s="82"/>
      <c r="F604" s="92"/>
      <c r="G604" s="82"/>
      <c r="H604" s="85"/>
      <c r="I604" s="83"/>
      <c r="J604" s="82"/>
      <c r="K604" s="84"/>
      <c r="L604" s="84"/>
      <c r="M604" s="86"/>
      <c r="N604" s="87"/>
      <c r="O604" s="87"/>
      <c r="P604" s="88"/>
      <c r="Q604" s="87"/>
      <c r="R604" s="14"/>
      <c r="S604" s="114"/>
      <c r="T604" s="439"/>
      <c r="U604" s="439"/>
      <c r="V604" s="439"/>
      <c r="W604" s="82"/>
      <c r="X604" s="14"/>
      <c r="Y604" s="14"/>
      <c r="Z604" s="14"/>
      <c r="AA604" s="14"/>
      <c r="AB604" s="14"/>
      <c r="AC604" s="14"/>
      <c r="AD604" s="82"/>
      <c r="AE604" s="92"/>
      <c r="AF604" s="92"/>
      <c r="AG604" s="92"/>
      <c r="AH604" s="93"/>
      <c r="AI604" s="14"/>
      <c r="AJ604" s="14"/>
      <c r="AK604" s="14"/>
      <c r="AL604" s="14"/>
      <c r="AM604" s="14"/>
      <c r="AN604" s="114"/>
      <c r="AO604" s="114"/>
      <c r="AP604" s="114"/>
      <c r="AQ604" s="159"/>
      <c r="AR604" s="96"/>
      <c r="AS604" s="96"/>
      <c r="AU604" s="82"/>
      <c r="AV604" s="92"/>
      <c r="AW604" s="82"/>
      <c r="AX604" s="82"/>
      <c r="AY604" s="114"/>
      <c r="BC604" s="82"/>
      <c r="BE604" s="82"/>
    </row>
    <row r="605" spans="1:57" s="115" customFormat="1">
      <c r="A605" s="173"/>
      <c r="B605" s="82"/>
      <c r="C605" s="82"/>
      <c r="D605" s="82"/>
      <c r="E605" s="82"/>
      <c r="F605" s="92"/>
      <c r="G605" s="82"/>
      <c r="H605" s="85"/>
      <c r="I605" s="83"/>
      <c r="J605" s="82"/>
      <c r="K605" s="84"/>
      <c r="L605" s="84"/>
      <c r="M605" s="86"/>
      <c r="N605" s="87"/>
      <c r="O605" s="87"/>
      <c r="P605" s="88"/>
      <c r="Q605" s="87"/>
      <c r="R605" s="14"/>
      <c r="S605" s="114"/>
      <c r="T605" s="439"/>
      <c r="U605" s="439"/>
      <c r="V605" s="439"/>
      <c r="W605" s="82"/>
      <c r="X605" s="14"/>
      <c r="Y605" s="14"/>
      <c r="Z605" s="14"/>
      <c r="AA605" s="14"/>
      <c r="AB605" s="14"/>
      <c r="AC605" s="14"/>
      <c r="AD605" s="82"/>
      <c r="AE605" s="92"/>
      <c r="AF605" s="92"/>
      <c r="AG605" s="92"/>
      <c r="AH605" s="93"/>
      <c r="AI605" s="14"/>
      <c r="AJ605" s="14"/>
      <c r="AK605" s="14"/>
      <c r="AL605" s="14"/>
      <c r="AM605" s="14"/>
      <c r="AN605" s="114"/>
      <c r="AO605" s="114"/>
      <c r="AP605" s="114"/>
      <c r="AQ605" s="159"/>
      <c r="AR605" s="96"/>
      <c r="AS605" s="96"/>
      <c r="AU605" s="82"/>
      <c r="AV605" s="92"/>
      <c r="AW605" s="82"/>
      <c r="AX605" s="82"/>
      <c r="AY605" s="114"/>
      <c r="BC605" s="82"/>
      <c r="BE605" s="82"/>
    </row>
    <row r="606" spans="1:57" s="115" customFormat="1">
      <c r="A606" s="173"/>
      <c r="B606" s="82"/>
      <c r="C606" s="82"/>
      <c r="D606" s="82"/>
      <c r="E606" s="82"/>
      <c r="F606" s="92"/>
      <c r="G606" s="82"/>
      <c r="H606" s="85"/>
      <c r="I606" s="83"/>
      <c r="J606" s="82"/>
      <c r="K606" s="84"/>
      <c r="L606" s="84"/>
      <c r="M606" s="86"/>
      <c r="N606" s="87"/>
      <c r="O606" s="87"/>
      <c r="P606" s="88"/>
      <c r="Q606" s="87"/>
      <c r="R606" s="14"/>
      <c r="S606" s="114"/>
      <c r="T606" s="439"/>
      <c r="U606" s="439"/>
      <c r="V606" s="439"/>
      <c r="W606" s="82"/>
      <c r="X606" s="14"/>
      <c r="Y606" s="14"/>
      <c r="Z606" s="14"/>
      <c r="AA606" s="14"/>
      <c r="AB606" s="14"/>
      <c r="AC606" s="14"/>
      <c r="AD606" s="82"/>
      <c r="AE606" s="92"/>
      <c r="AF606" s="92"/>
      <c r="AG606" s="92"/>
      <c r="AH606" s="93"/>
      <c r="AI606" s="14"/>
      <c r="AJ606" s="14"/>
      <c r="AK606" s="14"/>
      <c r="AL606" s="14"/>
      <c r="AM606" s="14"/>
      <c r="AN606" s="114"/>
      <c r="AO606" s="114"/>
      <c r="AP606" s="114"/>
      <c r="AQ606" s="159"/>
      <c r="AR606" s="96"/>
      <c r="AS606" s="96"/>
      <c r="AU606" s="82"/>
      <c r="AV606" s="92"/>
      <c r="AW606" s="82"/>
      <c r="AX606" s="82"/>
      <c r="AY606" s="114"/>
      <c r="BC606" s="82"/>
      <c r="BE606" s="82"/>
    </row>
    <row r="607" spans="1:57" s="115" customFormat="1">
      <c r="A607" s="173"/>
      <c r="B607" s="82"/>
      <c r="C607" s="82"/>
      <c r="D607" s="82"/>
      <c r="E607" s="82"/>
      <c r="F607" s="92"/>
      <c r="G607" s="82"/>
      <c r="H607" s="85"/>
      <c r="I607" s="83"/>
      <c r="J607" s="82"/>
      <c r="K607" s="84"/>
      <c r="L607" s="84"/>
      <c r="M607" s="86"/>
      <c r="N607" s="87"/>
      <c r="O607" s="87"/>
      <c r="P607" s="88"/>
      <c r="Q607" s="87"/>
      <c r="R607" s="14"/>
      <c r="S607" s="114"/>
      <c r="T607" s="439"/>
      <c r="U607" s="439"/>
      <c r="V607" s="439"/>
      <c r="W607" s="82"/>
      <c r="X607" s="14"/>
      <c r="Y607" s="14"/>
      <c r="Z607" s="14"/>
      <c r="AA607" s="14"/>
      <c r="AB607" s="14"/>
      <c r="AC607" s="14"/>
      <c r="AD607" s="82"/>
      <c r="AE607" s="92"/>
      <c r="AF607" s="92"/>
      <c r="AG607" s="92"/>
      <c r="AH607" s="93"/>
      <c r="AI607" s="14"/>
      <c r="AJ607" s="14"/>
      <c r="AK607" s="14"/>
      <c r="AL607" s="14"/>
      <c r="AM607" s="14"/>
      <c r="AN607" s="114"/>
      <c r="AO607" s="114"/>
      <c r="AP607" s="114"/>
      <c r="AQ607" s="159"/>
      <c r="AR607" s="96"/>
      <c r="AS607" s="96"/>
      <c r="AU607" s="82"/>
      <c r="AV607" s="92"/>
      <c r="AW607" s="82"/>
      <c r="AX607" s="82"/>
      <c r="AY607" s="114"/>
      <c r="BC607" s="82"/>
      <c r="BE607" s="82"/>
    </row>
    <row r="608" spans="1:57" s="115" customFormat="1">
      <c r="A608" s="173"/>
      <c r="B608" s="82"/>
      <c r="C608" s="82"/>
      <c r="D608" s="82"/>
      <c r="E608" s="82"/>
      <c r="F608" s="92"/>
      <c r="G608" s="82"/>
      <c r="H608" s="85"/>
      <c r="I608" s="83"/>
      <c r="J608" s="82"/>
      <c r="K608" s="84"/>
      <c r="L608" s="84"/>
      <c r="M608" s="86"/>
      <c r="N608" s="87"/>
      <c r="O608" s="87"/>
      <c r="P608" s="88"/>
      <c r="Q608" s="87"/>
      <c r="R608" s="14"/>
      <c r="S608" s="114"/>
      <c r="T608" s="439"/>
      <c r="U608" s="439"/>
      <c r="V608" s="439"/>
      <c r="W608" s="82"/>
      <c r="X608" s="14"/>
      <c r="Y608" s="14"/>
      <c r="Z608" s="14"/>
      <c r="AA608" s="14"/>
      <c r="AB608" s="14"/>
      <c r="AC608" s="14"/>
      <c r="AD608" s="82"/>
      <c r="AE608" s="92"/>
      <c r="AF608" s="92"/>
      <c r="AG608" s="92"/>
      <c r="AH608" s="93"/>
      <c r="AI608" s="14"/>
      <c r="AJ608" s="14"/>
      <c r="AK608" s="14"/>
      <c r="AL608" s="14"/>
      <c r="AM608" s="14"/>
      <c r="AN608" s="114"/>
      <c r="AO608" s="114"/>
      <c r="AP608" s="114"/>
      <c r="AQ608" s="159"/>
      <c r="AR608" s="96"/>
      <c r="AS608" s="96"/>
      <c r="AU608" s="82"/>
      <c r="AV608" s="92"/>
      <c r="AW608" s="82"/>
      <c r="AX608" s="82"/>
      <c r="AY608" s="114"/>
      <c r="BC608" s="82"/>
      <c r="BE608" s="82"/>
    </row>
    <row r="609" spans="1:57" s="115" customFormat="1">
      <c r="A609" s="173"/>
      <c r="B609" s="82"/>
      <c r="C609" s="82"/>
      <c r="D609" s="82"/>
      <c r="E609" s="82"/>
      <c r="F609" s="92"/>
      <c r="G609" s="82"/>
      <c r="H609" s="85"/>
      <c r="I609" s="83"/>
      <c r="J609" s="82"/>
      <c r="K609" s="84"/>
      <c r="L609" s="84"/>
      <c r="M609" s="86"/>
      <c r="N609" s="87"/>
      <c r="O609" s="87"/>
      <c r="P609" s="88"/>
      <c r="Q609" s="87"/>
      <c r="R609" s="14"/>
      <c r="S609" s="114"/>
      <c r="T609" s="439"/>
      <c r="U609" s="439"/>
      <c r="V609" s="439"/>
      <c r="W609" s="82"/>
      <c r="X609" s="14"/>
      <c r="Y609" s="14"/>
      <c r="Z609" s="14"/>
      <c r="AA609" s="14"/>
      <c r="AB609" s="14"/>
      <c r="AC609" s="14"/>
      <c r="AD609" s="82"/>
      <c r="AE609" s="92"/>
      <c r="AF609" s="92"/>
      <c r="AG609" s="92"/>
      <c r="AH609" s="93"/>
      <c r="AI609" s="14"/>
      <c r="AJ609" s="14"/>
      <c r="AK609" s="14"/>
      <c r="AL609" s="14"/>
      <c r="AM609" s="14"/>
      <c r="AN609" s="114"/>
      <c r="AO609" s="114"/>
      <c r="AP609" s="114"/>
      <c r="AQ609" s="159"/>
      <c r="AR609" s="96"/>
      <c r="AS609" s="96"/>
      <c r="AU609" s="82"/>
      <c r="AV609" s="92"/>
      <c r="AW609" s="82"/>
      <c r="AX609" s="82"/>
      <c r="AY609" s="114"/>
      <c r="BC609" s="82"/>
      <c r="BE609" s="82"/>
    </row>
    <row r="610" spans="1:57" s="115" customFormat="1">
      <c r="A610" s="173"/>
      <c r="B610" s="82"/>
      <c r="C610" s="82"/>
      <c r="D610" s="82"/>
      <c r="E610" s="82"/>
      <c r="F610" s="92"/>
      <c r="G610" s="82"/>
      <c r="H610" s="85"/>
      <c r="I610" s="83"/>
      <c r="J610" s="82"/>
      <c r="K610" s="84"/>
      <c r="L610" s="84"/>
      <c r="M610" s="86"/>
      <c r="N610" s="87"/>
      <c r="O610" s="87"/>
      <c r="P610" s="88"/>
      <c r="Q610" s="87"/>
      <c r="R610" s="14"/>
      <c r="S610" s="114"/>
      <c r="T610" s="439"/>
      <c r="U610" s="439"/>
      <c r="V610" s="439"/>
      <c r="W610" s="82"/>
      <c r="X610" s="14"/>
      <c r="Y610" s="14"/>
      <c r="Z610" s="14"/>
      <c r="AA610" s="14"/>
      <c r="AB610" s="14"/>
      <c r="AC610" s="14"/>
      <c r="AD610" s="82"/>
      <c r="AE610" s="92"/>
      <c r="AF610" s="92"/>
      <c r="AG610" s="92"/>
      <c r="AH610" s="93"/>
      <c r="AI610" s="14"/>
      <c r="AJ610" s="14"/>
      <c r="AK610" s="14"/>
      <c r="AL610" s="14"/>
      <c r="AM610" s="14"/>
      <c r="AN610" s="114"/>
      <c r="AO610" s="114"/>
      <c r="AP610" s="114"/>
      <c r="AQ610" s="159"/>
      <c r="AR610" s="96"/>
      <c r="AS610" s="96"/>
      <c r="AU610" s="82"/>
      <c r="AV610" s="92"/>
      <c r="AW610" s="82"/>
      <c r="AX610" s="82"/>
      <c r="AY610" s="114"/>
      <c r="BC610" s="82"/>
      <c r="BE610" s="82"/>
    </row>
    <row r="611" spans="1:57" s="115" customFormat="1">
      <c r="A611" s="173"/>
      <c r="B611" s="82"/>
      <c r="C611" s="82"/>
      <c r="D611" s="82"/>
      <c r="E611" s="82"/>
      <c r="F611" s="92"/>
      <c r="G611" s="82"/>
      <c r="H611" s="85"/>
      <c r="I611" s="83"/>
      <c r="J611" s="82"/>
      <c r="K611" s="84"/>
      <c r="L611" s="84"/>
      <c r="M611" s="86"/>
      <c r="N611" s="87"/>
      <c r="O611" s="87"/>
      <c r="P611" s="88"/>
      <c r="Q611" s="87"/>
      <c r="R611" s="14"/>
      <c r="S611" s="114"/>
      <c r="T611" s="439"/>
      <c r="U611" s="439"/>
      <c r="V611" s="439"/>
      <c r="W611" s="82"/>
      <c r="X611" s="14"/>
      <c r="Y611" s="14"/>
      <c r="Z611" s="14"/>
      <c r="AA611" s="14"/>
      <c r="AB611" s="14"/>
      <c r="AC611" s="14"/>
      <c r="AD611" s="82"/>
      <c r="AE611" s="92"/>
      <c r="AF611" s="92"/>
      <c r="AG611" s="92"/>
      <c r="AH611" s="93"/>
      <c r="AI611" s="14"/>
      <c r="AJ611" s="14"/>
      <c r="AK611" s="14"/>
      <c r="AL611" s="14"/>
      <c r="AM611" s="14"/>
      <c r="AN611" s="114"/>
      <c r="AO611" s="114"/>
      <c r="AP611" s="114"/>
      <c r="AQ611" s="159"/>
      <c r="AR611" s="96"/>
      <c r="AS611" s="96"/>
      <c r="AU611" s="82"/>
      <c r="AV611" s="92"/>
      <c r="AW611" s="82"/>
      <c r="AX611" s="82"/>
      <c r="AY611" s="114"/>
      <c r="BC611" s="82"/>
      <c r="BE611" s="82"/>
    </row>
    <row r="612" spans="1:57" s="115" customFormat="1">
      <c r="A612" s="173"/>
      <c r="B612" s="82"/>
      <c r="C612" s="82"/>
      <c r="D612" s="82"/>
      <c r="E612" s="82"/>
      <c r="F612" s="92"/>
      <c r="G612" s="82"/>
      <c r="H612" s="85"/>
      <c r="I612" s="83"/>
      <c r="J612" s="82"/>
      <c r="K612" s="84"/>
      <c r="L612" s="84"/>
      <c r="M612" s="86"/>
      <c r="N612" s="87"/>
      <c r="O612" s="87"/>
      <c r="P612" s="88"/>
      <c r="Q612" s="87"/>
      <c r="R612" s="14"/>
      <c r="S612" s="114"/>
      <c r="T612" s="439"/>
      <c r="U612" s="439"/>
      <c r="V612" s="439"/>
      <c r="W612" s="82"/>
      <c r="X612" s="14"/>
      <c r="Y612" s="14"/>
      <c r="Z612" s="14"/>
      <c r="AA612" s="14"/>
      <c r="AB612" s="14"/>
      <c r="AC612" s="14"/>
      <c r="AD612" s="82"/>
      <c r="AE612" s="92"/>
      <c r="AF612" s="92"/>
      <c r="AG612" s="92"/>
      <c r="AH612" s="93"/>
      <c r="AI612" s="14"/>
      <c r="AJ612" s="14"/>
      <c r="AK612" s="14"/>
      <c r="AL612" s="14"/>
      <c r="AM612" s="14"/>
      <c r="AN612" s="114"/>
      <c r="AO612" s="114"/>
      <c r="AP612" s="114"/>
      <c r="AQ612" s="159"/>
      <c r="AR612" s="96"/>
      <c r="AS612" s="96"/>
      <c r="AU612" s="82"/>
      <c r="AV612" s="92"/>
      <c r="AW612" s="82"/>
      <c r="AX612" s="82"/>
      <c r="AY612" s="114"/>
      <c r="BC612" s="82"/>
      <c r="BE612" s="82"/>
    </row>
    <row r="613" spans="1:57" s="115" customFormat="1">
      <c r="A613" s="173"/>
      <c r="B613" s="82"/>
      <c r="C613" s="82"/>
      <c r="D613" s="82"/>
      <c r="E613" s="82"/>
      <c r="F613" s="92"/>
      <c r="G613" s="82"/>
      <c r="H613" s="85"/>
      <c r="I613" s="83"/>
      <c r="J613" s="82"/>
      <c r="K613" s="84"/>
      <c r="L613" s="84"/>
      <c r="M613" s="86"/>
      <c r="N613" s="87"/>
      <c r="O613" s="87"/>
      <c r="P613" s="88"/>
      <c r="Q613" s="87"/>
      <c r="R613" s="14"/>
      <c r="S613" s="114"/>
      <c r="T613" s="439"/>
      <c r="U613" s="439"/>
      <c r="V613" s="439"/>
      <c r="W613" s="82"/>
      <c r="X613" s="14"/>
      <c r="Y613" s="14"/>
      <c r="Z613" s="14"/>
      <c r="AA613" s="14"/>
      <c r="AB613" s="14"/>
      <c r="AC613" s="14"/>
      <c r="AD613" s="82"/>
      <c r="AE613" s="92"/>
      <c r="AF613" s="92"/>
      <c r="AG613" s="92"/>
      <c r="AH613" s="93"/>
      <c r="AI613" s="14"/>
      <c r="AJ613" s="14"/>
      <c r="AK613" s="14"/>
      <c r="AL613" s="14"/>
      <c r="AM613" s="14"/>
      <c r="AN613" s="114"/>
      <c r="AO613" s="114"/>
      <c r="AP613" s="114"/>
      <c r="AQ613" s="159"/>
      <c r="AR613" s="96"/>
      <c r="AS613" s="96"/>
      <c r="AU613" s="82"/>
      <c r="AV613" s="92"/>
      <c r="AW613" s="82"/>
      <c r="AX613" s="82"/>
      <c r="AY613" s="114"/>
      <c r="BC613" s="82"/>
      <c r="BE613" s="82"/>
    </row>
    <row r="614" spans="1:57" s="115" customFormat="1">
      <c r="A614" s="173"/>
      <c r="B614" s="82"/>
      <c r="C614" s="82"/>
      <c r="D614" s="82"/>
      <c r="E614" s="82"/>
      <c r="F614" s="92"/>
      <c r="G614" s="82"/>
      <c r="H614" s="85"/>
      <c r="I614" s="83"/>
      <c r="J614" s="82"/>
      <c r="K614" s="84"/>
      <c r="L614" s="84"/>
      <c r="M614" s="86"/>
      <c r="N614" s="87"/>
      <c r="O614" s="87"/>
      <c r="P614" s="88"/>
      <c r="Q614" s="87"/>
      <c r="R614" s="14"/>
      <c r="S614" s="114"/>
      <c r="T614" s="439"/>
      <c r="U614" s="439"/>
      <c r="V614" s="439"/>
      <c r="W614" s="82"/>
      <c r="X614" s="14"/>
      <c r="Y614" s="14"/>
      <c r="Z614" s="14"/>
      <c r="AA614" s="14"/>
      <c r="AB614" s="14"/>
      <c r="AC614" s="14"/>
      <c r="AD614" s="82"/>
      <c r="AE614" s="92"/>
      <c r="AF614" s="92"/>
      <c r="AG614" s="92"/>
      <c r="AH614" s="93"/>
      <c r="AI614" s="14"/>
      <c r="AJ614" s="14"/>
      <c r="AK614" s="14"/>
      <c r="AL614" s="14"/>
      <c r="AM614" s="14"/>
      <c r="AN614" s="114"/>
      <c r="AO614" s="114"/>
      <c r="AP614" s="114"/>
      <c r="AQ614" s="159"/>
      <c r="AR614" s="96"/>
      <c r="AS614" s="96"/>
      <c r="AU614" s="82"/>
      <c r="AV614" s="92"/>
      <c r="AW614" s="82"/>
      <c r="AX614" s="82"/>
      <c r="AY614" s="114"/>
      <c r="BC614" s="82"/>
      <c r="BE614" s="82"/>
    </row>
    <row r="615" spans="1:57" s="115" customFormat="1">
      <c r="A615" s="173"/>
      <c r="B615" s="82"/>
      <c r="C615" s="82"/>
      <c r="D615" s="82"/>
      <c r="E615" s="82"/>
      <c r="F615" s="92"/>
      <c r="G615" s="82"/>
      <c r="H615" s="85"/>
      <c r="I615" s="83"/>
      <c r="J615" s="82"/>
      <c r="K615" s="84"/>
      <c r="L615" s="84"/>
      <c r="M615" s="86"/>
      <c r="N615" s="87"/>
      <c r="O615" s="87"/>
      <c r="P615" s="88"/>
      <c r="Q615" s="87"/>
      <c r="R615" s="14"/>
      <c r="S615" s="114"/>
      <c r="T615" s="439"/>
      <c r="U615" s="439"/>
      <c r="V615" s="439"/>
      <c r="W615" s="82"/>
      <c r="X615" s="14"/>
      <c r="Y615" s="14"/>
      <c r="Z615" s="14"/>
      <c r="AA615" s="14"/>
      <c r="AB615" s="14"/>
      <c r="AC615" s="14"/>
      <c r="AD615" s="82"/>
      <c r="AE615" s="92"/>
      <c r="AF615" s="92"/>
      <c r="AG615" s="92"/>
      <c r="AH615" s="93"/>
      <c r="AI615" s="14"/>
      <c r="AJ615" s="14"/>
      <c r="AK615" s="14"/>
      <c r="AL615" s="14"/>
      <c r="AM615" s="14"/>
      <c r="AN615" s="114"/>
      <c r="AO615" s="114"/>
      <c r="AP615" s="114"/>
      <c r="AQ615" s="159"/>
      <c r="AR615" s="96"/>
      <c r="AS615" s="96"/>
      <c r="AU615" s="82"/>
      <c r="AV615" s="92"/>
      <c r="AW615" s="82"/>
      <c r="AX615" s="82"/>
      <c r="AY615" s="114"/>
      <c r="BC615" s="82"/>
      <c r="BE615" s="82"/>
    </row>
    <row r="616" spans="1:57" s="115" customFormat="1">
      <c r="A616" s="173"/>
      <c r="B616" s="82"/>
      <c r="C616" s="82"/>
      <c r="D616" s="82"/>
      <c r="E616" s="82"/>
      <c r="F616" s="92"/>
      <c r="G616" s="82"/>
      <c r="H616" s="85"/>
      <c r="I616" s="83"/>
      <c r="J616" s="82"/>
      <c r="K616" s="84"/>
      <c r="L616" s="84"/>
      <c r="M616" s="86"/>
      <c r="N616" s="87"/>
      <c r="O616" s="87"/>
      <c r="P616" s="88"/>
      <c r="Q616" s="87"/>
      <c r="R616" s="14"/>
      <c r="S616" s="114"/>
      <c r="T616" s="439"/>
      <c r="U616" s="439"/>
      <c r="V616" s="439"/>
      <c r="W616" s="82"/>
      <c r="X616" s="14"/>
      <c r="Y616" s="14"/>
      <c r="Z616" s="14"/>
      <c r="AA616" s="14"/>
      <c r="AB616" s="14"/>
      <c r="AC616" s="14"/>
      <c r="AD616" s="82"/>
      <c r="AE616" s="92"/>
      <c r="AF616" s="92"/>
      <c r="AG616" s="92"/>
      <c r="AH616" s="93"/>
      <c r="AI616" s="14"/>
      <c r="AJ616" s="14"/>
      <c r="AK616" s="14"/>
      <c r="AL616" s="14"/>
      <c r="AM616" s="14"/>
      <c r="AN616" s="114"/>
      <c r="AO616" s="114"/>
      <c r="AP616" s="114"/>
      <c r="AQ616" s="159"/>
      <c r="AR616" s="96"/>
      <c r="AS616" s="96"/>
      <c r="AU616" s="82"/>
      <c r="AV616" s="92"/>
      <c r="AW616" s="82"/>
      <c r="AX616" s="82"/>
      <c r="AY616" s="114"/>
      <c r="BC616" s="82"/>
      <c r="BE616" s="82"/>
    </row>
    <row r="617" spans="1:57" s="115" customFormat="1">
      <c r="A617" s="173"/>
      <c r="B617" s="82"/>
      <c r="C617" s="82"/>
      <c r="D617" s="82"/>
      <c r="E617" s="82"/>
      <c r="F617" s="92"/>
      <c r="G617" s="82"/>
      <c r="H617" s="85"/>
      <c r="I617" s="83"/>
      <c r="J617" s="82"/>
      <c r="K617" s="84"/>
      <c r="L617" s="84"/>
      <c r="M617" s="86"/>
      <c r="N617" s="87"/>
      <c r="O617" s="87"/>
      <c r="P617" s="88"/>
      <c r="Q617" s="87"/>
      <c r="R617" s="14"/>
      <c r="S617" s="114"/>
      <c r="T617" s="439"/>
      <c r="U617" s="439"/>
      <c r="V617" s="439"/>
      <c r="W617" s="82"/>
      <c r="X617" s="14"/>
      <c r="Y617" s="14"/>
      <c r="Z617" s="14"/>
      <c r="AA617" s="14"/>
      <c r="AB617" s="14"/>
      <c r="AC617" s="14"/>
      <c r="AD617" s="82"/>
      <c r="AE617" s="92"/>
      <c r="AF617" s="92"/>
      <c r="AG617" s="92"/>
      <c r="AH617" s="93"/>
      <c r="AI617" s="14"/>
      <c r="AJ617" s="14"/>
      <c r="AK617" s="14"/>
      <c r="AL617" s="14"/>
      <c r="AM617" s="14"/>
      <c r="AN617" s="114"/>
      <c r="AO617" s="114"/>
      <c r="AP617" s="114"/>
      <c r="AQ617" s="159"/>
      <c r="AR617" s="96"/>
      <c r="AS617" s="96"/>
      <c r="AU617" s="82"/>
      <c r="AV617" s="92"/>
      <c r="AW617" s="82"/>
      <c r="AX617" s="82"/>
      <c r="AY617" s="114"/>
      <c r="BC617" s="82"/>
      <c r="BE617" s="82"/>
    </row>
    <row r="618" spans="1:57" s="115" customFormat="1">
      <c r="A618" s="173"/>
      <c r="B618" s="82"/>
      <c r="C618" s="82"/>
      <c r="D618" s="82"/>
      <c r="E618" s="82"/>
      <c r="F618" s="92"/>
      <c r="G618" s="82"/>
      <c r="H618" s="85"/>
      <c r="I618" s="83"/>
      <c r="J618" s="82"/>
      <c r="K618" s="84"/>
      <c r="L618" s="84"/>
      <c r="M618" s="86"/>
      <c r="N618" s="87"/>
      <c r="O618" s="87"/>
      <c r="P618" s="88"/>
      <c r="Q618" s="87"/>
      <c r="R618" s="14"/>
      <c r="S618" s="114"/>
      <c r="T618" s="439"/>
      <c r="U618" s="439"/>
      <c r="V618" s="439"/>
      <c r="W618" s="82"/>
      <c r="X618" s="14"/>
      <c r="Y618" s="14"/>
      <c r="Z618" s="14"/>
      <c r="AA618" s="14"/>
      <c r="AB618" s="14"/>
      <c r="AC618" s="14"/>
      <c r="AD618" s="82"/>
      <c r="AE618" s="92"/>
      <c r="AF618" s="92"/>
      <c r="AG618" s="92"/>
      <c r="AH618" s="93"/>
      <c r="AI618" s="14"/>
      <c r="AJ618" s="14"/>
      <c r="AK618" s="14"/>
      <c r="AL618" s="14"/>
      <c r="AM618" s="14"/>
      <c r="AN618" s="114"/>
      <c r="AO618" s="114"/>
      <c r="AP618" s="114"/>
      <c r="AQ618" s="159"/>
      <c r="AR618" s="96"/>
      <c r="AS618" s="96"/>
      <c r="AU618" s="82"/>
      <c r="AV618" s="92"/>
      <c r="AW618" s="82"/>
      <c r="AX618" s="82"/>
      <c r="AY618" s="114"/>
      <c r="BC618" s="82"/>
      <c r="BE618" s="82"/>
    </row>
    <row r="619" spans="1:57" s="115" customFormat="1">
      <c r="A619" s="173"/>
      <c r="B619" s="82"/>
      <c r="C619" s="82"/>
      <c r="D619" s="82"/>
      <c r="E619" s="82"/>
      <c r="F619" s="92"/>
      <c r="G619" s="82"/>
      <c r="H619" s="85"/>
      <c r="I619" s="83"/>
      <c r="J619" s="82"/>
      <c r="K619" s="84"/>
      <c r="L619" s="84"/>
      <c r="M619" s="86"/>
      <c r="N619" s="87"/>
      <c r="O619" s="87"/>
      <c r="P619" s="88"/>
      <c r="Q619" s="87"/>
      <c r="R619" s="14"/>
      <c r="S619" s="114"/>
      <c r="T619" s="439"/>
      <c r="U619" s="439"/>
      <c r="V619" s="439"/>
      <c r="W619" s="82"/>
      <c r="X619" s="14"/>
      <c r="Y619" s="14"/>
      <c r="Z619" s="14"/>
      <c r="AA619" s="14"/>
      <c r="AB619" s="14"/>
      <c r="AC619" s="14"/>
      <c r="AD619" s="82"/>
      <c r="AE619" s="92"/>
      <c r="AF619" s="92"/>
      <c r="AG619" s="92"/>
      <c r="AH619" s="93"/>
      <c r="AI619" s="14"/>
      <c r="AJ619" s="14"/>
      <c r="AK619" s="14"/>
      <c r="AL619" s="14"/>
      <c r="AM619" s="14"/>
      <c r="AN619" s="114"/>
      <c r="AO619" s="114"/>
      <c r="AP619" s="114"/>
      <c r="AQ619" s="159"/>
      <c r="AR619" s="96"/>
      <c r="AS619" s="96"/>
      <c r="AU619" s="82"/>
      <c r="AV619" s="92"/>
      <c r="AW619" s="82"/>
      <c r="AX619" s="82"/>
      <c r="AY619" s="114"/>
      <c r="BC619" s="82"/>
      <c r="BE619" s="82"/>
    </row>
    <row r="620" spans="1:57" s="115" customFormat="1">
      <c r="A620" s="173"/>
      <c r="B620" s="82"/>
      <c r="C620" s="82"/>
      <c r="D620" s="82"/>
      <c r="E620" s="82"/>
      <c r="F620" s="92"/>
      <c r="G620" s="82"/>
      <c r="H620" s="85"/>
      <c r="I620" s="83"/>
      <c r="J620" s="82"/>
      <c r="K620" s="84"/>
      <c r="L620" s="84"/>
      <c r="M620" s="86"/>
      <c r="N620" s="87"/>
      <c r="O620" s="87"/>
      <c r="P620" s="88"/>
      <c r="Q620" s="87"/>
      <c r="R620" s="14"/>
      <c r="S620" s="114"/>
      <c r="T620" s="439"/>
      <c r="U620" s="439"/>
      <c r="V620" s="439"/>
      <c r="W620" s="82"/>
      <c r="X620" s="14"/>
      <c r="Y620" s="14"/>
      <c r="Z620" s="14"/>
      <c r="AA620" s="14"/>
      <c r="AB620" s="14"/>
      <c r="AC620" s="14"/>
      <c r="AD620" s="82"/>
      <c r="AE620" s="92"/>
      <c r="AF620" s="92"/>
      <c r="AG620" s="92"/>
      <c r="AH620" s="93"/>
      <c r="AI620" s="14"/>
      <c r="AJ620" s="14"/>
      <c r="AK620" s="14"/>
      <c r="AL620" s="14"/>
      <c r="AM620" s="14"/>
      <c r="AN620" s="114"/>
      <c r="AO620" s="114"/>
      <c r="AP620" s="114"/>
      <c r="AQ620" s="159"/>
      <c r="AR620" s="96"/>
      <c r="AS620" s="96"/>
      <c r="AU620" s="82"/>
      <c r="AV620" s="92"/>
      <c r="AW620" s="82"/>
      <c r="AX620" s="82"/>
      <c r="AY620" s="114"/>
      <c r="BC620" s="82"/>
      <c r="BE620" s="82"/>
    </row>
    <row r="621" spans="1:57" s="115" customFormat="1">
      <c r="A621" s="173"/>
      <c r="B621" s="82"/>
      <c r="C621" s="82"/>
      <c r="D621" s="82"/>
      <c r="E621" s="82"/>
      <c r="F621" s="92"/>
      <c r="G621" s="82"/>
      <c r="H621" s="85"/>
      <c r="I621" s="83"/>
      <c r="J621" s="82"/>
      <c r="K621" s="84"/>
      <c r="L621" s="84"/>
      <c r="M621" s="86"/>
      <c r="N621" s="87"/>
      <c r="O621" s="87"/>
      <c r="P621" s="88"/>
      <c r="Q621" s="87"/>
      <c r="R621" s="14"/>
      <c r="S621" s="114"/>
      <c r="T621" s="439"/>
      <c r="U621" s="439"/>
      <c r="V621" s="439"/>
      <c r="W621" s="82"/>
      <c r="X621" s="14"/>
      <c r="Y621" s="14"/>
      <c r="Z621" s="14"/>
      <c r="AA621" s="14"/>
      <c r="AB621" s="14"/>
      <c r="AC621" s="14"/>
      <c r="AD621" s="82"/>
      <c r="AE621" s="92"/>
      <c r="AF621" s="92"/>
      <c r="AG621" s="92"/>
      <c r="AH621" s="93"/>
      <c r="AI621" s="14"/>
      <c r="AJ621" s="14"/>
      <c r="AK621" s="14"/>
      <c r="AL621" s="14"/>
      <c r="AM621" s="14"/>
      <c r="AN621" s="114"/>
      <c r="AO621" s="114"/>
      <c r="AP621" s="114"/>
      <c r="AQ621" s="159"/>
      <c r="AR621" s="96"/>
      <c r="AS621" s="96"/>
      <c r="AU621" s="82"/>
      <c r="AV621" s="92"/>
      <c r="AW621" s="82"/>
      <c r="AX621" s="82"/>
      <c r="AY621" s="114"/>
      <c r="BC621" s="82"/>
      <c r="BE621" s="82"/>
    </row>
    <row r="622" spans="1:57" s="115" customFormat="1">
      <c r="A622" s="173"/>
      <c r="B622" s="82"/>
      <c r="C622" s="82"/>
      <c r="D622" s="82"/>
      <c r="E622" s="82"/>
      <c r="F622" s="92"/>
      <c r="G622" s="82"/>
      <c r="H622" s="85"/>
      <c r="I622" s="83"/>
      <c r="J622" s="82"/>
      <c r="K622" s="84"/>
      <c r="L622" s="84"/>
      <c r="M622" s="86"/>
      <c r="N622" s="87"/>
      <c r="O622" s="87"/>
      <c r="P622" s="88"/>
      <c r="Q622" s="87"/>
      <c r="R622" s="14"/>
      <c r="S622" s="114"/>
      <c r="T622" s="439"/>
      <c r="U622" s="439"/>
      <c r="V622" s="439"/>
      <c r="W622" s="82"/>
      <c r="X622" s="14"/>
      <c r="Y622" s="14"/>
      <c r="Z622" s="14"/>
      <c r="AA622" s="14"/>
      <c r="AB622" s="14"/>
      <c r="AC622" s="14"/>
      <c r="AD622" s="82"/>
      <c r="AE622" s="92"/>
      <c r="AF622" s="92"/>
      <c r="AG622" s="92"/>
      <c r="AH622" s="93"/>
      <c r="AI622" s="14"/>
      <c r="AJ622" s="14"/>
      <c r="AK622" s="14"/>
      <c r="AL622" s="14"/>
      <c r="AM622" s="14"/>
      <c r="AN622" s="114"/>
      <c r="AO622" s="114"/>
      <c r="AP622" s="114"/>
      <c r="AQ622" s="159"/>
      <c r="AR622" s="96"/>
      <c r="AS622" s="96"/>
      <c r="AU622" s="82"/>
      <c r="AV622" s="92"/>
      <c r="AW622" s="82"/>
      <c r="AX622" s="82"/>
      <c r="AY622" s="114"/>
      <c r="BC622" s="82"/>
      <c r="BE622" s="82"/>
    </row>
    <row r="623" spans="1:57" s="115" customFormat="1">
      <c r="A623" s="173"/>
      <c r="B623" s="82"/>
      <c r="C623" s="82"/>
      <c r="D623" s="82"/>
      <c r="E623" s="82"/>
      <c r="F623" s="92"/>
      <c r="G623" s="82"/>
      <c r="H623" s="85"/>
      <c r="I623" s="83"/>
      <c r="J623" s="82"/>
      <c r="K623" s="84"/>
      <c r="L623" s="84"/>
      <c r="M623" s="86"/>
      <c r="N623" s="87"/>
      <c r="O623" s="87"/>
      <c r="P623" s="88"/>
      <c r="Q623" s="87"/>
      <c r="R623" s="14"/>
      <c r="S623" s="114"/>
      <c r="T623" s="439"/>
      <c r="U623" s="439"/>
      <c r="V623" s="439"/>
      <c r="W623" s="82"/>
      <c r="X623" s="14"/>
      <c r="Y623" s="14"/>
      <c r="Z623" s="14"/>
      <c r="AA623" s="14"/>
      <c r="AB623" s="14"/>
      <c r="AC623" s="14"/>
      <c r="AD623" s="82"/>
      <c r="AE623" s="92"/>
      <c r="AF623" s="92"/>
      <c r="AG623" s="92"/>
      <c r="AH623" s="93"/>
      <c r="AI623" s="14"/>
      <c r="AJ623" s="14"/>
      <c r="AK623" s="14"/>
      <c r="AL623" s="14"/>
      <c r="AM623" s="14"/>
      <c r="AN623" s="114"/>
      <c r="AO623" s="114"/>
      <c r="AP623" s="114"/>
      <c r="AQ623" s="159"/>
      <c r="AR623" s="96"/>
      <c r="AS623" s="96"/>
      <c r="AU623" s="82"/>
      <c r="AV623" s="92"/>
      <c r="AW623" s="82"/>
      <c r="AX623" s="82"/>
      <c r="AY623" s="114"/>
      <c r="BC623" s="82"/>
      <c r="BE623" s="82"/>
    </row>
    <row r="624" spans="1:57" s="115" customFormat="1">
      <c r="A624" s="173"/>
      <c r="B624" s="82"/>
      <c r="C624" s="82"/>
      <c r="D624" s="82"/>
      <c r="E624" s="82"/>
      <c r="F624" s="92"/>
      <c r="G624" s="82"/>
      <c r="H624" s="85"/>
      <c r="I624" s="83"/>
      <c r="J624" s="82"/>
      <c r="K624" s="84"/>
      <c r="L624" s="84"/>
      <c r="M624" s="86"/>
      <c r="N624" s="87"/>
      <c r="O624" s="87"/>
      <c r="P624" s="88"/>
      <c r="Q624" s="87"/>
      <c r="R624" s="14"/>
      <c r="S624" s="114"/>
      <c r="T624" s="439"/>
      <c r="U624" s="439"/>
      <c r="V624" s="439"/>
      <c r="W624" s="82"/>
      <c r="X624" s="14"/>
      <c r="Y624" s="14"/>
      <c r="Z624" s="14"/>
      <c r="AA624" s="14"/>
      <c r="AB624" s="14"/>
      <c r="AC624" s="14"/>
      <c r="AD624" s="82"/>
      <c r="AE624" s="92"/>
      <c r="AF624" s="92"/>
      <c r="AG624" s="92"/>
      <c r="AH624" s="93"/>
      <c r="AI624" s="14"/>
      <c r="AJ624" s="14"/>
      <c r="AK624" s="14"/>
      <c r="AL624" s="14"/>
      <c r="AM624" s="14"/>
      <c r="AN624" s="114"/>
      <c r="AO624" s="114"/>
      <c r="AP624" s="114"/>
      <c r="AQ624" s="159"/>
      <c r="AR624" s="96"/>
      <c r="AS624" s="96"/>
      <c r="AU624" s="82"/>
      <c r="AV624" s="92"/>
      <c r="AW624" s="82"/>
      <c r="AX624" s="82"/>
      <c r="AY624" s="114"/>
      <c r="BC624" s="82"/>
      <c r="BE624" s="82"/>
    </row>
    <row r="625" spans="1:57" s="115" customFormat="1">
      <c r="A625" s="173"/>
      <c r="B625" s="82"/>
      <c r="C625" s="82"/>
      <c r="D625" s="82"/>
      <c r="E625" s="82"/>
      <c r="F625" s="92"/>
      <c r="G625" s="82"/>
      <c r="H625" s="85"/>
      <c r="I625" s="83"/>
      <c r="J625" s="82"/>
      <c r="K625" s="84"/>
      <c r="L625" s="84"/>
      <c r="M625" s="86"/>
      <c r="N625" s="87"/>
      <c r="O625" s="87"/>
      <c r="P625" s="88"/>
      <c r="Q625" s="87"/>
      <c r="R625" s="14"/>
      <c r="S625" s="114"/>
      <c r="T625" s="439"/>
      <c r="U625" s="439"/>
      <c r="V625" s="439"/>
      <c r="W625" s="82"/>
      <c r="X625" s="14"/>
      <c r="Y625" s="14"/>
      <c r="Z625" s="14"/>
      <c r="AA625" s="14"/>
      <c r="AB625" s="14"/>
      <c r="AC625" s="14"/>
      <c r="AD625" s="82"/>
      <c r="AE625" s="92"/>
      <c r="AF625" s="92"/>
      <c r="AG625" s="92"/>
      <c r="AH625" s="93"/>
      <c r="AI625" s="14"/>
      <c r="AJ625" s="14"/>
      <c r="AK625" s="14"/>
      <c r="AL625" s="14"/>
      <c r="AM625" s="14"/>
      <c r="AN625" s="114"/>
      <c r="AO625" s="114"/>
      <c r="AP625" s="114"/>
      <c r="AQ625" s="159"/>
      <c r="AR625" s="96"/>
      <c r="AS625" s="96"/>
      <c r="AU625" s="82"/>
      <c r="AV625" s="92"/>
      <c r="AW625" s="82"/>
      <c r="AX625" s="82"/>
      <c r="AY625" s="114"/>
      <c r="BC625" s="82"/>
      <c r="BE625" s="82"/>
    </row>
    <row r="626" spans="1:57" s="115" customFormat="1">
      <c r="A626" s="173"/>
      <c r="B626" s="82"/>
      <c r="C626" s="82"/>
      <c r="D626" s="82"/>
      <c r="E626" s="82"/>
      <c r="F626" s="92"/>
      <c r="G626" s="82"/>
      <c r="H626" s="85"/>
      <c r="I626" s="83"/>
      <c r="J626" s="82"/>
      <c r="K626" s="84"/>
      <c r="L626" s="84"/>
      <c r="M626" s="86"/>
      <c r="N626" s="87"/>
      <c r="O626" s="87"/>
      <c r="P626" s="88"/>
      <c r="Q626" s="87"/>
      <c r="R626" s="14"/>
      <c r="S626" s="114"/>
      <c r="T626" s="439"/>
      <c r="U626" s="439"/>
      <c r="V626" s="439"/>
      <c r="W626" s="82"/>
      <c r="X626" s="14"/>
      <c r="Y626" s="14"/>
      <c r="Z626" s="14"/>
      <c r="AA626" s="14"/>
      <c r="AB626" s="14"/>
      <c r="AC626" s="14"/>
      <c r="AD626" s="82"/>
      <c r="AE626" s="92"/>
      <c r="AF626" s="92"/>
      <c r="AG626" s="92"/>
      <c r="AH626" s="93"/>
      <c r="AI626" s="14"/>
      <c r="AJ626" s="14"/>
      <c r="AK626" s="14"/>
      <c r="AL626" s="14"/>
      <c r="AM626" s="14"/>
      <c r="AN626" s="114"/>
      <c r="AO626" s="114"/>
      <c r="AP626" s="114"/>
      <c r="AQ626" s="159"/>
      <c r="AR626" s="96"/>
      <c r="AS626" s="96"/>
      <c r="AU626" s="82"/>
      <c r="AV626" s="92"/>
      <c r="AW626" s="82"/>
      <c r="AX626" s="82"/>
      <c r="AY626" s="114"/>
      <c r="BC626" s="82"/>
      <c r="BE626" s="82"/>
    </row>
    <row r="627" spans="1:57" s="115" customFormat="1">
      <c r="A627" s="173"/>
      <c r="B627" s="82"/>
      <c r="C627" s="82"/>
      <c r="D627" s="82"/>
      <c r="E627" s="82"/>
      <c r="F627" s="92"/>
      <c r="G627" s="82"/>
      <c r="H627" s="85"/>
      <c r="I627" s="83"/>
      <c r="J627" s="82"/>
      <c r="K627" s="84"/>
      <c r="L627" s="84"/>
      <c r="M627" s="86"/>
      <c r="N627" s="87"/>
      <c r="O627" s="87"/>
      <c r="P627" s="88"/>
      <c r="Q627" s="87"/>
      <c r="R627" s="14"/>
      <c r="S627" s="114"/>
      <c r="T627" s="439"/>
      <c r="U627" s="439"/>
      <c r="V627" s="439"/>
      <c r="W627" s="82"/>
      <c r="X627" s="14"/>
      <c r="Y627" s="14"/>
      <c r="Z627" s="14"/>
      <c r="AA627" s="14"/>
      <c r="AB627" s="14"/>
      <c r="AC627" s="14"/>
      <c r="AD627" s="82"/>
      <c r="AE627" s="92"/>
      <c r="AF627" s="92"/>
      <c r="AG627" s="92"/>
      <c r="AH627" s="93"/>
      <c r="AI627" s="14"/>
      <c r="AJ627" s="14"/>
      <c r="AK627" s="14"/>
      <c r="AL627" s="14"/>
      <c r="AM627" s="14"/>
      <c r="AN627" s="114"/>
      <c r="AO627" s="114"/>
      <c r="AP627" s="114"/>
      <c r="AQ627" s="159"/>
      <c r="AR627" s="96"/>
      <c r="AS627" s="96"/>
      <c r="AU627" s="82"/>
      <c r="AV627" s="92"/>
      <c r="AW627" s="82"/>
      <c r="AX627" s="82"/>
      <c r="AY627" s="114"/>
      <c r="BC627" s="82"/>
      <c r="BE627" s="82"/>
    </row>
    <row r="628" spans="1:57" s="115" customFormat="1">
      <c r="A628" s="173"/>
      <c r="B628" s="82"/>
      <c r="C628" s="82"/>
      <c r="D628" s="82"/>
      <c r="E628" s="82"/>
      <c r="F628" s="92"/>
      <c r="G628" s="82"/>
      <c r="H628" s="85"/>
      <c r="I628" s="83"/>
      <c r="J628" s="82"/>
      <c r="K628" s="84"/>
      <c r="L628" s="84"/>
      <c r="M628" s="86"/>
      <c r="N628" s="87"/>
      <c r="O628" s="87"/>
      <c r="P628" s="88"/>
      <c r="Q628" s="87"/>
      <c r="R628" s="14"/>
      <c r="S628" s="114"/>
      <c r="T628" s="439"/>
      <c r="U628" s="439"/>
      <c r="V628" s="439"/>
      <c r="W628" s="82"/>
      <c r="X628" s="14"/>
      <c r="Y628" s="14"/>
      <c r="Z628" s="14"/>
      <c r="AA628" s="14"/>
      <c r="AB628" s="14"/>
      <c r="AC628" s="14"/>
      <c r="AD628" s="82"/>
      <c r="AE628" s="92"/>
      <c r="AF628" s="92"/>
      <c r="AG628" s="92"/>
      <c r="AH628" s="93"/>
      <c r="AI628" s="14"/>
      <c r="AJ628" s="14"/>
      <c r="AK628" s="14"/>
      <c r="AL628" s="14"/>
      <c r="AM628" s="14"/>
      <c r="AN628" s="114"/>
      <c r="AO628" s="114"/>
      <c r="AP628" s="114"/>
      <c r="AQ628" s="159"/>
      <c r="AR628" s="96"/>
      <c r="AS628" s="96"/>
      <c r="AU628" s="82"/>
      <c r="AV628" s="92"/>
      <c r="AW628" s="82"/>
      <c r="AX628" s="82"/>
      <c r="AY628" s="114"/>
      <c r="BC628" s="82"/>
      <c r="BE628" s="82"/>
    </row>
    <row r="629" spans="1:57" s="115" customFormat="1">
      <c r="A629" s="173"/>
      <c r="B629" s="82"/>
      <c r="C629" s="82"/>
      <c r="D629" s="82"/>
      <c r="E629" s="82"/>
      <c r="F629" s="92"/>
      <c r="G629" s="82"/>
      <c r="H629" s="85"/>
      <c r="I629" s="83"/>
      <c r="J629" s="82"/>
      <c r="K629" s="84"/>
      <c r="L629" s="84"/>
      <c r="M629" s="86"/>
      <c r="N629" s="87"/>
      <c r="O629" s="87"/>
      <c r="P629" s="88"/>
      <c r="Q629" s="87"/>
      <c r="R629" s="14"/>
      <c r="S629" s="114"/>
      <c r="T629" s="439"/>
      <c r="U629" s="439"/>
      <c r="V629" s="439"/>
      <c r="W629" s="82"/>
      <c r="X629" s="14"/>
      <c r="Y629" s="14"/>
      <c r="Z629" s="14"/>
      <c r="AA629" s="14"/>
      <c r="AB629" s="14"/>
      <c r="AC629" s="14"/>
      <c r="AD629" s="82"/>
      <c r="AE629" s="92"/>
      <c r="AF629" s="92"/>
      <c r="AG629" s="92"/>
      <c r="AH629" s="93"/>
      <c r="AI629" s="14"/>
      <c r="AJ629" s="14"/>
      <c r="AK629" s="14"/>
      <c r="AL629" s="14"/>
      <c r="AM629" s="14"/>
      <c r="AN629" s="114"/>
      <c r="AO629" s="114"/>
      <c r="AP629" s="114"/>
      <c r="AQ629" s="159"/>
      <c r="AR629" s="96"/>
      <c r="AS629" s="96"/>
      <c r="AU629" s="82"/>
      <c r="AV629" s="92"/>
      <c r="AW629" s="82"/>
      <c r="AX629" s="82"/>
      <c r="AY629" s="114"/>
      <c r="BC629" s="82"/>
      <c r="BE629" s="82"/>
    </row>
    <row r="630" spans="1:57" s="115" customFormat="1">
      <c r="A630" s="173"/>
      <c r="B630" s="82"/>
      <c r="C630" s="82"/>
      <c r="D630" s="82"/>
      <c r="E630" s="82"/>
      <c r="F630" s="92"/>
      <c r="G630" s="82"/>
      <c r="H630" s="85"/>
      <c r="I630" s="83"/>
      <c r="J630" s="82"/>
      <c r="K630" s="84"/>
      <c r="L630" s="84"/>
      <c r="M630" s="86"/>
      <c r="N630" s="87"/>
      <c r="O630" s="87"/>
      <c r="P630" s="88"/>
      <c r="Q630" s="87"/>
      <c r="R630" s="14"/>
      <c r="S630" s="114"/>
      <c r="T630" s="439"/>
      <c r="U630" s="439"/>
      <c r="V630" s="439"/>
      <c r="W630" s="82"/>
      <c r="X630" s="14"/>
      <c r="Y630" s="14"/>
      <c r="Z630" s="14"/>
      <c r="AA630" s="14"/>
      <c r="AB630" s="14"/>
      <c r="AC630" s="14"/>
      <c r="AD630" s="82"/>
      <c r="AE630" s="92"/>
      <c r="AF630" s="92"/>
      <c r="AG630" s="92"/>
      <c r="AH630" s="93"/>
      <c r="AI630" s="14"/>
      <c r="AJ630" s="14"/>
      <c r="AK630" s="14"/>
      <c r="AL630" s="14"/>
      <c r="AM630" s="14"/>
      <c r="AN630" s="114"/>
      <c r="AO630" s="114"/>
      <c r="AP630" s="114"/>
      <c r="AQ630" s="159"/>
      <c r="AR630" s="96"/>
      <c r="AS630" s="96"/>
      <c r="AU630" s="82"/>
      <c r="AV630" s="92"/>
      <c r="AW630" s="82"/>
      <c r="AX630" s="82"/>
      <c r="AY630" s="114"/>
      <c r="BC630" s="82"/>
      <c r="BE630" s="82"/>
    </row>
    <row r="631" spans="1:57" s="115" customFormat="1">
      <c r="A631" s="173"/>
      <c r="B631" s="82"/>
      <c r="C631" s="82"/>
      <c r="D631" s="82"/>
      <c r="E631" s="82"/>
      <c r="F631" s="92"/>
      <c r="G631" s="82"/>
      <c r="H631" s="85"/>
      <c r="I631" s="83"/>
      <c r="J631" s="82"/>
      <c r="K631" s="84"/>
      <c r="L631" s="84"/>
      <c r="M631" s="86"/>
      <c r="N631" s="87"/>
      <c r="O631" s="87"/>
      <c r="P631" s="88"/>
      <c r="Q631" s="87"/>
      <c r="R631" s="14"/>
      <c r="S631" s="114"/>
      <c r="T631" s="439"/>
      <c r="U631" s="439"/>
      <c r="V631" s="439"/>
      <c r="W631" s="82"/>
      <c r="X631" s="14"/>
      <c r="Y631" s="14"/>
      <c r="Z631" s="14"/>
      <c r="AA631" s="14"/>
      <c r="AB631" s="14"/>
      <c r="AC631" s="14"/>
      <c r="AD631" s="82"/>
      <c r="AE631" s="92"/>
      <c r="AF631" s="92"/>
      <c r="AG631" s="92"/>
      <c r="AH631" s="93"/>
      <c r="AI631" s="14"/>
      <c r="AJ631" s="14"/>
      <c r="AK631" s="14"/>
      <c r="AL631" s="14"/>
      <c r="AM631" s="14"/>
      <c r="AN631" s="114"/>
      <c r="AO631" s="114"/>
      <c r="AP631" s="114"/>
      <c r="AQ631" s="159"/>
      <c r="AR631" s="96"/>
      <c r="AS631" s="96"/>
      <c r="AU631" s="82"/>
      <c r="AV631" s="92"/>
      <c r="AW631" s="82"/>
      <c r="AX631" s="82"/>
      <c r="AY631" s="114"/>
      <c r="BC631" s="82"/>
      <c r="BE631" s="82"/>
    </row>
    <row r="632" spans="1:57" s="115" customFormat="1">
      <c r="A632" s="173"/>
      <c r="B632" s="82"/>
      <c r="C632" s="82"/>
      <c r="D632" s="82"/>
      <c r="E632" s="82"/>
      <c r="F632" s="92"/>
      <c r="G632" s="82"/>
      <c r="H632" s="85"/>
      <c r="I632" s="83"/>
      <c r="J632" s="82"/>
      <c r="K632" s="84"/>
      <c r="L632" s="84"/>
      <c r="M632" s="86"/>
      <c r="N632" s="87"/>
      <c r="O632" s="87"/>
      <c r="P632" s="88"/>
      <c r="Q632" s="87"/>
      <c r="R632" s="14"/>
      <c r="S632" s="114"/>
      <c r="T632" s="439"/>
      <c r="U632" s="439"/>
      <c r="V632" s="439"/>
      <c r="W632" s="82"/>
      <c r="X632" s="14"/>
      <c r="Y632" s="14"/>
      <c r="Z632" s="14"/>
      <c r="AA632" s="14"/>
      <c r="AB632" s="14"/>
      <c r="AC632" s="14"/>
      <c r="AD632" s="82"/>
      <c r="AE632" s="92"/>
      <c r="AF632" s="92"/>
      <c r="AG632" s="92"/>
      <c r="AH632" s="93"/>
      <c r="AI632" s="14"/>
      <c r="AJ632" s="14"/>
      <c r="AK632" s="14"/>
      <c r="AL632" s="14"/>
      <c r="AM632" s="14"/>
      <c r="AN632" s="114"/>
      <c r="AO632" s="114"/>
      <c r="AP632" s="114"/>
      <c r="AQ632" s="159"/>
      <c r="AR632" s="96"/>
      <c r="AS632" s="96"/>
      <c r="AU632" s="82"/>
      <c r="AV632" s="92"/>
      <c r="AW632" s="82"/>
      <c r="AX632" s="82"/>
      <c r="AY632" s="114"/>
      <c r="BC632" s="82"/>
      <c r="BE632" s="82"/>
    </row>
    <row r="633" spans="1:57" s="115" customFormat="1">
      <c r="A633" s="173"/>
      <c r="B633" s="82"/>
      <c r="C633" s="82"/>
      <c r="D633" s="82"/>
      <c r="E633" s="82"/>
      <c r="F633" s="92"/>
      <c r="G633" s="82"/>
      <c r="H633" s="85"/>
      <c r="I633" s="83"/>
      <c r="J633" s="82"/>
      <c r="K633" s="84"/>
      <c r="L633" s="84"/>
      <c r="M633" s="86"/>
      <c r="N633" s="87"/>
      <c r="O633" s="87"/>
      <c r="P633" s="88"/>
      <c r="Q633" s="87"/>
      <c r="R633" s="14"/>
      <c r="S633" s="114"/>
      <c r="T633" s="439"/>
      <c r="U633" s="439"/>
      <c r="V633" s="439"/>
      <c r="W633" s="82"/>
      <c r="X633" s="14"/>
      <c r="Y633" s="14"/>
      <c r="Z633" s="14"/>
      <c r="AA633" s="14"/>
      <c r="AB633" s="14"/>
      <c r="AC633" s="14"/>
      <c r="AD633" s="82"/>
      <c r="AE633" s="92"/>
      <c r="AF633" s="92"/>
      <c r="AG633" s="92"/>
      <c r="AH633" s="93"/>
      <c r="AI633" s="14"/>
      <c r="AJ633" s="14"/>
      <c r="AK633" s="14"/>
      <c r="AL633" s="14"/>
      <c r="AM633" s="14"/>
      <c r="AN633" s="114"/>
      <c r="AO633" s="114"/>
      <c r="AP633" s="114"/>
      <c r="AQ633" s="159"/>
      <c r="AR633" s="96"/>
      <c r="AS633" s="96"/>
      <c r="AU633" s="82"/>
      <c r="AV633" s="92"/>
      <c r="AW633" s="82"/>
      <c r="AX633" s="82"/>
      <c r="AY633" s="114"/>
      <c r="BC633" s="82"/>
      <c r="BE633" s="82"/>
    </row>
    <row r="634" spans="1:57" s="115" customFormat="1">
      <c r="A634" s="173"/>
      <c r="B634" s="82"/>
      <c r="C634" s="82"/>
      <c r="D634" s="82"/>
      <c r="E634" s="82"/>
      <c r="F634" s="92"/>
      <c r="G634" s="82"/>
      <c r="H634" s="85"/>
      <c r="I634" s="83"/>
      <c r="J634" s="82"/>
      <c r="K634" s="84"/>
      <c r="L634" s="84"/>
      <c r="M634" s="86"/>
      <c r="N634" s="87"/>
      <c r="O634" s="87"/>
      <c r="P634" s="88"/>
      <c r="Q634" s="87"/>
      <c r="R634" s="14"/>
      <c r="S634" s="114"/>
      <c r="T634" s="439"/>
      <c r="U634" s="439"/>
      <c r="V634" s="439"/>
      <c r="W634" s="82"/>
      <c r="X634" s="14"/>
      <c r="Y634" s="14"/>
      <c r="Z634" s="14"/>
      <c r="AA634" s="14"/>
      <c r="AB634" s="14"/>
      <c r="AC634" s="14"/>
      <c r="AD634" s="82"/>
      <c r="AE634" s="92"/>
      <c r="AF634" s="92"/>
      <c r="AG634" s="92"/>
      <c r="AH634" s="93"/>
      <c r="AI634" s="14"/>
      <c r="AJ634" s="14"/>
      <c r="AK634" s="14"/>
      <c r="AL634" s="14"/>
      <c r="AM634" s="14"/>
      <c r="AN634" s="114"/>
      <c r="AO634" s="114"/>
      <c r="AP634" s="114"/>
      <c r="AQ634" s="159"/>
      <c r="AR634" s="96"/>
      <c r="AS634" s="96"/>
      <c r="AU634" s="82"/>
      <c r="AV634" s="92"/>
      <c r="AW634" s="82"/>
      <c r="AX634" s="82"/>
      <c r="AY634" s="114"/>
      <c r="BC634" s="82"/>
      <c r="BE634" s="82"/>
    </row>
    <row r="635" spans="1:57" s="115" customFormat="1">
      <c r="A635" s="173"/>
      <c r="B635" s="82"/>
      <c r="C635" s="82"/>
      <c r="D635" s="82"/>
      <c r="E635" s="82"/>
      <c r="F635" s="92"/>
      <c r="G635" s="82"/>
      <c r="H635" s="85"/>
      <c r="I635" s="83"/>
      <c r="J635" s="82"/>
      <c r="K635" s="84"/>
      <c r="L635" s="84"/>
      <c r="M635" s="86"/>
      <c r="N635" s="87"/>
      <c r="O635" s="87"/>
      <c r="P635" s="88"/>
      <c r="Q635" s="87"/>
      <c r="R635" s="14"/>
      <c r="S635" s="114"/>
      <c r="T635" s="439"/>
      <c r="U635" s="439"/>
      <c r="V635" s="439"/>
      <c r="W635" s="82"/>
      <c r="X635" s="14"/>
      <c r="Y635" s="14"/>
      <c r="Z635" s="14"/>
      <c r="AA635" s="14"/>
      <c r="AB635" s="14"/>
      <c r="AC635" s="14"/>
      <c r="AD635" s="82"/>
      <c r="AE635" s="92"/>
      <c r="AF635" s="92"/>
      <c r="AG635" s="92"/>
      <c r="AH635" s="93"/>
      <c r="AI635" s="14"/>
      <c r="AJ635" s="14"/>
      <c r="AK635" s="14"/>
      <c r="AL635" s="14"/>
      <c r="AM635" s="14"/>
      <c r="AN635" s="114"/>
      <c r="AO635" s="114"/>
      <c r="AP635" s="114"/>
      <c r="AQ635" s="159"/>
      <c r="AR635" s="96"/>
      <c r="AS635" s="96"/>
      <c r="AU635" s="82"/>
      <c r="AV635" s="92"/>
      <c r="AW635" s="82"/>
      <c r="AX635" s="82"/>
      <c r="AY635" s="114"/>
      <c r="BC635" s="82"/>
      <c r="BE635" s="82"/>
    </row>
    <row r="636" spans="1:57" s="115" customFormat="1">
      <c r="A636" s="173"/>
      <c r="B636" s="82"/>
      <c r="C636" s="82"/>
      <c r="D636" s="82"/>
      <c r="E636" s="82"/>
      <c r="F636" s="92"/>
      <c r="G636" s="82"/>
      <c r="H636" s="85"/>
      <c r="I636" s="83"/>
      <c r="J636" s="82"/>
      <c r="K636" s="84"/>
      <c r="L636" s="84"/>
      <c r="M636" s="86"/>
      <c r="N636" s="87"/>
      <c r="O636" s="87"/>
      <c r="P636" s="88"/>
      <c r="Q636" s="87"/>
      <c r="R636" s="14"/>
      <c r="S636" s="114"/>
      <c r="T636" s="439"/>
      <c r="U636" s="439"/>
      <c r="V636" s="439"/>
      <c r="W636" s="82"/>
      <c r="X636" s="14"/>
      <c r="Y636" s="14"/>
      <c r="Z636" s="14"/>
      <c r="AA636" s="14"/>
      <c r="AB636" s="14"/>
      <c r="AC636" s="14"/>
      <c r="AD636" s="82"/>
      <c r="AE636" s="92"/>
      <c r="AF636" s="92"/>
      <c r="AG636" s="92"/>
      <c r="AH636" s="93"/>
      <c r="AI636" s="14"/>
      <c r="AJ636" s="14"/>
      <c r="AK636" s="14"/>
      <c r="AL636" s="14"/>
      <c r="AM636" s="14"/>
      <c r="AN636" s="114"/>
      <c r="AO636" s="114"/>
      <c r="AP636" s="114"/>
      <c r="AQ636" s="159"/>
      <c r="AR636" s="96"/>
      <c r="AS636" s="96"/>
      <c r="AU636" s="82"/>
      <c r="AV636" s="92"/>
      <c r="AW636" s="82"/>
      <c r="AX636" s="82"/>
      <c r="AY636" s="114"/>
      <c r="BC636" s="82"/>
      <c r="BE636" s="82"/>
    </row>
    <row r="637" spans="1:57" s="115" customFormat="1">
      <c r="A637" s="173"/>
      <c r="B637" s="82"/>
      <c r="C637" s="82"/>
      <c r="D637" s="82"/>
      <c r="E637" s="82"/>
      <c r="F637" s="92"/>
      <c r="G637" s="82"/>
      <c r="H637" s="85"/>
      <c r="I637" s="83"/>
      <c r="J637" s="82"/>
      <c r="K637" s="84"/>
      <c r="L637" s="84"/>
      <c r="M637" s="86"/>
      <c r="N637" s="87"/>
      <c r="O637" s="87"/>
      <c r="P637" s="88"/>
      <c r="Q637" s="87"/>
      <c r="R637" s="14"/>
      <c r="S637" s="114"/>
      <c r="T637" s="439"/>
      <c r="U637" s="439"/>
      <c r="V637" s="439"/>
      <c r="W637" s="82"/>
      <c r="X637" s="14"/>
      <c r="Y637" s="14"/>
      <c r="Z637" s="14"/>
      <c r="AA637" s="14"/>
      <c r="AB637" s="14"/>
      <c r="AC637" s="14"/>
      <c r="AD637" s="82"/>
      <c r="AE637" s="92"/>
      <c r="AF637" s="92"/>
      <c r="AG637" s="92"/>
      <c r="AH637" s="93"/>
      <c r="AI637" s="14"/>
      <c r="AJ637" s="14"/>
      <c r="AK637" s="14"/>
      <c r="AL637" s="14"/>
      <c r="AM637" s="14"/>
      <c r="AN637" s="114"/>
      <c r="AO637" s="114"/>
      <c r="AP637" s="114"/>
      <c r="AQ637" s="159"/>
      <c r="AR637" s="96"/>
      <c r="AS637" s="96"/>
      <c r="AU637" s="82"/>
      <c r="AV637" s="92"/>
      <c r="AW637" s="82"/>
      <c r="AX637" s="82"/>
      <c r="AY637" s="114"/>
      <c r="BC637" s="82"/>
      <c r="BE637" s="82"/>
    </row>
    <row r="638" spans="1:57" s="115" customFormat="1">
      <c r="A638" s="173"/>
      <c r="B638" s="82"/>
      <c r="C638" s="82"/>
      <c r="D638" s="82"/>
      <c r="E638" s="82"/>
      <c r="F638" s="92"/>
      <c r="G638" s="82"/>
      <c r="H638" s="85"/>
      <c r="I638" s="83"/>
      <c r="J638" s="82"/>
      <c r="K638" s="84"/>
      <c r="L638" s="84"/>
      <c r="M638" s="86"/>
      <c r="N638" s="87"/>
      <c r="O638" s="87"/>
      <c r="P638" s="88"/>
      <c r="Q638" s="87"/>
      <c r="R638" s="14"/>
      <c r="S638" s="114"/>
      <c r="T638" s="439"/>
      <c r="U638" s="439"/>
      <c r="V638" s="439"/>
      <c r="W638" s="82"/>
      <c r="X638" s="14"/>
      <c r="Y638" s="14"/>
      <c r="Z638" s="14"/>
      <c r="AA638" s="14"/>
      <c r="AB638" s="14"/>
      <c r="AC638" s="14"/>
      <c r="AD638" s="82"/>
      <c r="AE638" s="92"/>
      <c r="AF638" s="92"/>
      <c r="AG638" s="92"/>
      <c r="AH638" s="93"/>
      <c r="AI638" s="14"/>
      <c r="AJ638" s="14"/>
      <c r="AK638" s="14"/>
      <c r="AL638" s="14"/>
      <c r="AM638" s="14"/>
      <c r="AN638" s="114"/>
      <c r="AO638" s="114"/>
      <c r="AP638" s="114"/>
      <c r="AQ638" s="159"/>
      <c r="AR638" s="96"/>
      <c r="AS638" s="96"/>
      <c r="AU638" s="82"/>
      <c r="AV638" s="92"/>
      <c r="AW638" s="82"/>
      <c r="AX638" s="82"/>
      <c r="AY638" s="114"/>
      <c r="BC638" s="82"/>
      <c r="BE638" s="82"/>
    </row>
    <row r="639" spans="1:57" s="115" customFormat="1">
      <c r="A639" s="173"/>
      <c r="B639" s="82"/>
      <c r="C639" s="82"/>
      <c r="D639" s="82"/>
      <c r="E639" s="82"/>
      <c r="F639" s="92"/>
      <c r="G639" s="82"/>
      <c r="H639" s="85"/>
      <c r="I639" s="83"/>
      <c r="J639" s="82"/>
      <c r="K639" s="84"/>
      <c r="L639" s="84"/>
      <c r="M639" s="86"/>
      <c r="N639" s="87"/>
      <c r="O639" s="87"/>
      <c r="P639" s="88"/>
      <c r="Q639" s="87"/>
      <c r="R639" s="14"/>
      <c r="S639" s="114"/>
      <c r="T639" s="439"/>
      <c r="U639" s="439"/>
      <c r="V639" s="439"/>
      <c r="W639" s="82"/>
      <c r="X639" s="14"/>
      <c r="Y639" s="14"/>
      <c r="Z639" s="14"/>
      <c r="AA639" s="14"/>
      <c r="AB639" s="14"/>
      <c r="AC639" s="14"/>
      <c r="AD639" s="82"/>
      <c r="AE639" s="92"/>
      <c r="AF639" s="92"/>
      <c r="AG639" s="92"/>
      <c r="AH639" s="93"/>
      <c r="AI639" s="14"/>
      <c r="AJ639" s="14"/>
      <c r="AK639" s="14"/>
      <c r="AL639" s="14"/>
      <c r="AM639" s="14"/>
      <c r="AN639" s="114"/>
      <c r="AO639" s="114"/>
      <c r="AP639" s="114"/>
      <c r="AQ639" s="159"/>
      <c r="AR639" s="96"/>
      <c r="AS639" s="96"/>
      <c r="AU639" s="82"/>
      <c r="AV639" s="92"/>
      <c r="AW639" s="82"/>
      <c r="AX639" s="82"/>
      <c r="AY639" s="114"/>
      <c r="BC639" s="82"/>
      <c r="BE639" s="82"/>
    </row>
    <row r="640" spans="1:57" s="115" customFormat="1">
      <c r="A640" s="173"/>
      <c r="B640" s="82"/>
      <c r="C640" s="82"/>
      <c r="D640" s="82"/>
      <c r="E640" s="82"/>
      <c r="F640" s="92"/>
      <c r="G640" s="82"/>
      <c r="H640" s="85"/>
      <c r="I640" s="83"/>
      <c r="J640" s="82"/>
      <c r="K640" s="84"/>
      <c r="L640" s="84"/>
      <c r="M640" s="86"/>
      <c r="N640" s="87"/>
      <c r="O640" s="87"/>
      <c r="P640" s="88"/>
      <c r="Q640" s="87"/>
      <c r="R640" s="14"/>
      <c r="S640" s="114"/>
      <c r="T640" s="439"/>
      <c r="U640" s="439"/>
      <c r="V640" s="439"/>
      <c r="W640" s="82"/>
      <c r="X640" s="14"/>
      <c r="Y640" s="14"/>
      <c r="Z640" s="14"/>
      <c r="AA640" s="14"/>
      <c r="AB640" s="14"/>
      <c r="AC640" s="14"/>
      <c r="AD640" s="82"/>
      <c r="AE640" s="92"/>
      <c r="AF640" s="92"/>
      <c r="AG640" s="92"/>
      <c r="AH640" s="93"/>
      <c r="AI640" s="14"/>
      <c r="AJ640" s="14"/>
      <c r="AK640" s="14"/>
      <c r="AL640" s="14"/>
      <c r="AM640" s="14"/>
      <c r="AN640" s="114"/>
      <c r="AO640" s="114"/>
      <c r="AP640" s="114"/>
      <c r="AQ640" s="159"/>
      <c r="AR640" s="96"/>
      <c r="AS640" s="96"/>
      <c r="AU640" s="82"/>
      <c r="AV640" s="92"/>
      <c r="AW640" s="82"/>
      <c r="AX640" s="82"/>
      <c r="AY640" s="114"/>
      <c r="BC640" s="82"/>
      <c r="BE640" s="82"/>
    </row>
    <row r="641" spans="1:57" s="115" customFormat="1">
      <c r="A641" s="173"/>
      <c r="B641" s="82"/>
      <c r="C641" s="82"/>
      <c r="D641" s="82"/>
      <c r="E641" s="82"/>
      <c r="F641" s="92"/>
      <c r="G641" s="82"/>
      <c r="H641" s="85"/>
      <c r="I641" s="83"/>
      <c r="J641" s="82"/>
      <c r="K641" s="84"/>
      <c r="L641" s="84"/>
      <c r="M641" s="86"/>
      <c r="N641" s="87"/>
      <c r="O641" s="87"/>
      <c r="P641" s="88"/>
      <c r="Q641" s="87"/>
      <c r="R641" s="14"/>
      <c r="S641" s="114"/>
      <c r="T641" s="439"/>
      <c r="U641" s="439"/>
      <c r="V641" s="439"/>
      <c r="W641" s="82"/>
      <c r="X641" s="14"/>
      <c r="Y641" s="14"/>
      <c r="Z641" s="14"/>
      <c r="AA641" s="14"/>
      <c r="AB641" s="14"/>
      <c r="AC641" s="14"/>
      <c r="AD641" s="82"/>
      <c r="AE641" s="92"/>
      <c r="AF641" s="92"/>
      <c r="AG641" s="92"/>
      <c r="AH641" s="93"/>
      <c r="AI641" s="14"/>
      <c r="AJ641" s="14"/>
      <c r="AK641" s="14"/>
      <c r="AL641" s="14"/>
      <c r="AM641" s="14"/>
      <c r="AN641" s="114"/>
      <c r="AO641" s="114"/>
      <c r="AP641" s="114"/>
      <c r="AQ641" s="159"/>
      <c r="AR641" s="96"/>
      <c r="AS641" s="96"/>
      <c r="AU641" s="82"/>
      <c r="AV641" s="92"/>
      <c r="AW641" s="82"/>
      <c r="AX641" s="82"/>
      <c r="AY641" s="114"/>
      <c r="BC641" s="82"/>
      <c r="BE641" s="82"/>
    </row>
    <row r="642" spans="1:57" s="115" customFormat="1">
      <c r="A642" s="173"/>
      <c r="B642" s="82"/>
      <c r="C642" s="82"/>
      <c r="D642" s="82"/>
      <c r="E642" s="82"/>
      <c r="F642" s="92"/>
      <c r="G642" s="82"/>
      <c r="H642" s="85"/>
      <c r="I642" s="83"/>
      <c r="J642" s="82"/>
      <c r="K642" s="84"/>
      <c r="L642" s="84"/>
      <c r="M642" s="86"/>
      <c r="N642" s="87"/>
      <c r="O642" s="87"/>
      <c r="P642" s="88"/>
      <c r="Q642" s="87"/>
      <c r="R642" s="14"/>
      <c r="S642" s="114"/>
      <c r="T642" s="439"/>
      <c r="U642" s="439"/>
      <c r="V642" s="439"/>
      <c r="W642" s="82"/>
      <c r="X642" s="14"/>
      <c r="Y642" s="14"/>
      <c r="Z642" s="14"/>
      <c r="AA642" s="14"/>
      <c r="AB642" s="14"/>
      <c r="AC642" s="14"/>
      <c r="AD642" s="82"/>
      <c r="AE642" s="92"/>
      <c r="AF642" s="92"/>
      <c r="AG642" s="92"/>
      <c r="AH642" s="93"/>
      <c r="AI642" s="14"/>
      <c r="AJ642" s="14"/>
      <c r="AK642" s="14"/>
      <c r="AL642" s="14"/>
      <c r="AM642" s="14"/>
      <c r="AN642" s="114"/>
      <c r="AO642" s="114"/>
      <c r="AP642" s="114"/>
      <c r="AQ642" s="159"/>
      <c r="AR642" s="96"/>
      <c r="AS642" s="96"/>
      <c r="AU642" s="82"/>
      <c r="AV642" s="92"/>
      <c r="AW642" s="82"/>
      <c r="AX642" s="82"/>
      <c r="AY642" s="114"/>
      <c r="BC642" s="82"/>
      <c r="BE642" s="82"/>
    </row>
    <row r="643" spans="1:57" s="115" customFormat="1">
      <c r="A643" s="173"/>
      <c r="B643" s="82"/>
      <c r="C643" s="82"/>
      <c r="D643" s="82"/>
      <c r="E643" s="82"/>
      <c r="F643" s="92"/>
      <c r="G643" s="82"/>
      <c r="H643" s="85"/>
      <c r="I643" s="83"/>
      <c r="J643" s="82"/>
      <c r="K643" s="84"/>
      <c r="L643" s="84"/>
      <c r="M643" s="86"/>
      <c r="N643" s="87"/>
      <c r="O643" s="87"/>
      <c r="P643" s="88"/>
      <c r="Q643" s="87"/>
      <c r="R643" s="14"/>
      <c r="S643" s="114"/>
      <c r="T643" s="439"/>
      <c r="U643" s="439"/>
      <c r="V643" s="439"/>
      <c r="W643" s="82"/>
      <c r="X643" s="14"/>
      <c r="Y643" s="14"/>
      <c r="Z643" s="14"/>
      <c r="AA643" s="14"/>
      <c r="AB643" s="14"/>
      <c r="AC643" s="14"/>
      <c r="AD643" s="82"/>
      <c r="AE643" s="92"/>
      <c r="AF643" s="92"/>
      <c r="AG643" s="92"/>
      <c r="AH643" s="93"/>
      <c r="AI643" s="14"/>
      <c r="AJ643" s="14"/>
      <c r="AK643" s="14"/>
      <c r="AL643" s="14"/>
      <c r="AM643" s="14"/>
      <c r="AN643" s="114"/>
      <c r="AO643" s="114"/>
      <c r="AP643" s="114"/>
      <c r="AQ643" s="159"/>
      <c r="AR643" s="96"/>
      <c r="AS643" s="96"/>
      <c r="AU643" s="82"/>
      <c r="AV643" s="92"/>
      <c r="AW643" s="82"/>
      <c r="AX643" s="82"/>
      <c r="AY643" s="114"/>
      <c r="BC643" s="82"/>
      <c r="BE643" s="82"/>
    </row>
    <row r="644" spans="1:57" s="115" customFormat="1">
      <c r="A644" s="173"/>
      <c r="B644" s="82"/>
      <c r="C644" s="82"/>
      <c r="D644" s="82"/>
      <c r="E644" s="82"/>
      <c r="F644" s="92"/>
      <c r="G644" s="82"/>
      <c r="H644" s="85"/>
      <c r="I644" s="83"/>
      <c r="J644" s="82"/>
      <c r="K644" s="84"/>
      <c r="L644" s="84"/>
      <c r="M644" s="86"/>
      <c r="N644" s="87"/>
      <c r="O644" s="87"/>
      <c r="P644" s="88"/>
      <c r="Q644" s="87"/>
      <c r="R644" s="14"/>
      <c r="S644" s="114"/>
      <c r="T644" s="439"/>
      <c r="U644" s="439"/>
      <c r="V644" s="439"/>
      <c r="W644" s="82"/>
      <c r="X644" s="14"/>
      <c r="Y644" s="14"/>
      <c r="Z644" s="14"/>
      <c r="AA644" s="14"/>
      <c r="AB644" s="14"/>
      <c r="AC644" s="14"/>
      <c r="AD644" s="82"/>
      <c r="AE644" s="92"/>
      <c r="AF644" s="92"/>
      <c r="AG644" s="92"/>
      <c r="AH644" s="93"/>
      <c r="AI644" s="14"/>
      <c r="AJ644" s="14"/>
      <c r="AK644" s="14"/>
      <c r="AL644" s="14"/>
      <c r="AM644" s="14"/>
      <c r="AN644" s="114"/>
      <c r="AO644" s="114"/>
      <c r="AP644" s="114"/>
      <c r="AQ644" s="159"/>
      <c r="AR644" s="96"/>
      <c r="AS644" s="96"/>
      <c r="AU644" s="82"/>
      <c r="AV644" s="92"/>
      <c r="AW644" s="82"/>
      <c r="AX644" s="82"/>
      <c r="AY644" s="114"/>
      <c r="BC644" s="82"/>
      <c r="BE644" s="82"/>
    </row>
    <row r="645" spans="1:57" s="115" customFormat="1">
      <c r="A645" s="173"/>
      <c r="B645" s="82"/>
      <c r="C645" s="82"/>
      <c r="D645" s="82"/>
      <c r="E645" s="82"/>
      <c r="F645" s="92"/>
      <c r="G645" s="82"/>
      <c r="H645" s="85"/>
      <c r="I645" s="83"/>
      <c r="J645" s="82"/>
      <c r="K645" s="84"/>
      <c r="L645" s="84"/>
      <c r="M645" s="86"/>
      <c r="N645" s="87"/>
      <c r="O645" s="87"/>
      <c r="P645" s="88"/>
      <c r="Q645" s="87"/>
      <c r="R645" s="14"/>
      <c r="S645" s="114"/>
      <c r="T645" s="439"/>
      <c r="U645" s="439"/>
      <c r="V645" s="439"/>
      <c r="W645" s="82"/>
      <c r="X645" s="14"/>
      <c r="Y645" s="14"/>
      <c r="Z645" s="14"/>
      <c r="AA645" s="14"/>
      <c r="AB645" s="14"/>
      <c r="AC645" s="14"/>
      <c r="AD645" s="82"/>
      <c r="AE645" s="92"/>
      <c r="AF645" s="92"/>
      <c r="AG645" s="92"/>
      <c r="AH645" s="93"/>
      <c r="AI645" s="14"/>
      <c r="AJ645" s="14"/>
      <c r="AK645" s="14"/>
      <c r="AL645" s="14"/>
      <c r="AM645" s="14"/>
      <c r="AN645" s="114"/>
      <c r="AO645" s="114"/>
      <c r="AP645" s="114"/>
      <c r="AQ645" s="159"/>
      <c r="AR645" s="96"/>
      <c r="AS645" s="96"/>
      <c r="AU645" s="82"/>
      <c r="AV645" s="92"/>
      <c r="AW645" s="82"/>
      <c r="AX645" s="82"/>
      <c r="AY645" s="114"/>
      <c r="BC645" s="82"/>
      <c r="BE645" s="82"/>
    </row>
    <row r="646" spans="1:57" s="115" customFormat="1">
      <c r="A646" s="173"/>
      <c r="B646" s="82"/>
      <c r="C646" s="82"/>
      <c r="D646" s="82"/>
      <c r="E646" s="82"/>
      <c r="F646" s="92"/>
      <c r="G646" s="82"/>
      <c r="H646" s="85"/>
      <c r="I646" s="83"/>
      <c r="J646" s="82"/>
      <c r="K646" s="84"/>
      <c r="L646" s="84"/>
      <c r="M646" s="86"/>
      <c r="N646" s="87"/>
      <c r="O646" s="87"/>
      <c r="P646" s="88"/>
      <c r="Q646" s="87"/>
      <c r="R646" s="14"/>
      <c r="S646" s="114"/>
      <c r="T646" s="439"/>
      <c r="U646" s="439"/>
      <c r="V646" s="439"/>
      <c r="W646" s="82"/>
      <c r="X646" s="14"/>
      <c r="Y646" s="14"/>
      <c r="Z646" s="14"/>
      <c r="AA646" s="14"/>
      <c r="AB646" s="14"/>
      <c r="AC646" s="14"/>
      <c r="AD646" s="82"/>
      <c r="AE646" s="92"/>
      <c r="AF646" s="92"/>
      <c r="AG646" s="92"/>
      <c r="AH646" s="93"/>
      <c r="AI646" s="14"/>
      <c r="AJ646" s="14"/>
      <c r="AK646" s="14"/>
      <c r="AL646" s="14"/>
      <c r="AM646" s="14"/>
      <c r="AN646" s="114"/>
      <c r="AO646" s="114"/>
      <c r="AP646" s="114"/>
      <c r="AQ646" s="159"/>
      <c r="AR646" s="96"/>
      <c r="AS646" s="96"/>
      <c r="AU646" s="82"/>
      <c r="AV646" s="92"/>
      <c r="AW646" s="82"/>
      <c r="AX646" s="82"/>
      <c r="AY646" s="114"/>
      <c r="BC646" s="82"/>
      <c r="BE646" s="82"/>
    </row>
    <row r="647" spans="1:57" s="115" customFormat="1">
      <c r="A647" s="173"/>
      <c r="B647" s="82"/>
      <c r="C647" s="82"/>
      <c r="D647" s="82"/>
      <c r="E647" s="82"/>
      <c r="F647" s="92"/>
      <c r="G647" s="82"/>
      <c r="H647" s="85"/>
      <c r="I647" s="83"/>
      <c r="J647" s="82"/>
      <c r="K647" s="84"/>
      <c r="L647" s="84"/>
      <c r="M647" s="86"/>
      <c r="N647" s="87"/>
      <c r="O647" s="87"/>
      <c r="P647" s="88"/>
      <c r="Q647" s="87"/>
      <c r="R647" s="14"/>
      <c r="S647" s="114"/>
      <c r="T647" s="439"/>
      <c r="U647" s="439"/>
      <c r="V647" s="439"/>
      <c r="W647" s="82"/>
      <c r="X647" s="14"/>
      <c r="Y647" s="14"/>
      <c r="Z647" s="14"/>
      <c r="AA647" s="14"/>
      <c r="AB647" s="14"/>
      <c r="AC647" s="14"/>
      <c r="AD647" s="82"/>
      <c r="AE647" s="92"/>
      <c r="AF647" s="92"/>
      <c r="AG647" s="92"/>
      <c r="AH647" s="93"/>
      <c r="AI647" s="14"/>
      <c r="AJ647" s="14"/>
      <c r="AK647" s="14"/>
      <c r="AL647" s="14"/>
      <c r="AM647" s="14"/>
      <c r="AN647" s="114"/>
      <c r="AO647" s="114"/>
      <c r="AP647" s="114"/>
      <c r="AQ647" s="159"/>
      <c r="AR647" s="96"/>
      <c r="AS647" s="96"/>
      <c r="AU647" s="82"/>
      <c r="AV647" s="92"/>
      <c r="AW647" s="82"/>
      <c r="AX647" s="82"/>
      <c r="AY647" s="114"/>
      <c r="BC647" s="82"/>
      <c r="BE647" s="82"/>
    </row>
    <row r="648" spans="1:57" s="115" customFormat="1">
      <c r="A648" s="173"/>
      <c r="B648" s="82"/>
      <c r="C648" s="82"/>
      <c r="D648" s="82"/>
      <c r="E648" s="82"/>
      <c r="F648" s="92"/>
      <c r="G648" s="82"/>
      <c r="H648" s="85"/>
      <c r="I648" s="83"/>
      <c r="J648" s="82"/>
      <c r="K648" s="84"/>
      <c r="L648" s="84"/>
      <c r="M648" s="86"/>
      <c r="N648" s="87"/>
      <c r="O648" s="87"/>
      <c r="P648" s="88"/>
      <c r="Q648" s="87"/>
      <c r="R648" s="14"/>
      <c r="S648" s="114"/>
      <c r="T648" s="439"/>
      <c r="U648" s="439"/>
      <c r="V648" s="439"/>
      <c r="W648" s="82"/>
      <c r="X648" s="14"/>
      <c r="Y648" s="14"/>
      <c r="Z648" s="14"/>
      <c r="AA648" s="14"/>
      <c r="AB648" s="14"/>
      <c r="AC648" s="14"/>
      <c r="AD648" s="82"/>
      <c r="AE648" s="92"/>
      <c r="AF648" s="92"/>
      <c r="AG648" s="92"/>
      <c r="AH648" s="93"/>
      <c r="AI648" s="14"/>
      <c r="AJ648" s="14"/>
      <c r="AK648" s="14"/>
      <c r="AL648" s="14"/>
      <c r="AM648" s="14"/>
      <c r="AN648" s="114"/>
      <c r="AO648" s="114"/>
      <c r="AP648" s="114"/>
      <c r="AQ648" s="159"/>
      <c r="AR648" s="96"/>
      <c r="AS648" s="96"/>
      <c r="AU648" s="82"/>
      <c r="AV648" s="92"/>
      <c r="AW648" s="82"/>
      <c r="AX648" s="82"/>
      <c r="AY648" s="114"/>
      <c r="BC648" s="82"/>
      <c r="BE648" s="82"/>
    </row>
    <row r="649" spans="1:57" s="115" customFormat="1">
      <c r="A649" s="173"/>
      <c r="B649" s="82"/>
      <c r="C649" s="82"/>
      <c r="D649" s="82"/>
      <c r="E649" s="82"/>
      <c r="F649" s="92"/>
      <c r="G649" s="82"/>
      <c r="H649" s="85"/>
      <c r="I649" s="83"/>
      <c r="J649" s="82"/>
      <c r="K649" s="84"/>
      <c r="L649" s="84"/>
      <c r="M649" s="86"/>
      <c r="N649" s="87"/>
      <c r="O649" s="87"/>
      <c r="P649" s="88"/>
      <c r="Q649" s="87"/>
      <c r="R649" s="14"/>
      <c r="S649" s="114"/>
      <c r="T649" s="439"/>
      <c r="U649" s="439"/>
      <c r="V649" s="439"/>
      <c r="W649" s="82"/>
      <c r="X649" s="14"/>
      <c r="Y649" s="14"/>
      <c r="Z649" s="14"/>
      <c r="AA649" s="14"/>
      <c r="AB649" s="14"/>
      <c r="AC649" s="14"/>
      <c r="AD649" s="82"/>
      <c r="AE649" s="92"/>
      <c r="AF649" s="92"/>
      <c r="AG649" s="92"/>
      <c r="AH649" s="93"/>
      <c r="AI649" s="14"/>
      <c r="AJ649" s="14"/>
      <c r="AK649" s="14"/>
      <c r="AL649" s="14"/>
      <c r="AM649" s="14"/>
      <c r="AN649" s="114"/>
      <c r="AO649" s="114"/>
      <c r="AP649" s="114"/>
      <c r="AQ649" s="159"/>
      <c r="AR649" s="96"/>
      <c r="AS649" s="96"/>
      <c r="AU649" s="82"/>
      <c r="AV649" s="92"/>
      <c r="AW649" s="82"/>
      <c r="AX649" s="82"/>
      <c r="AY649" s="114"/>
      <c r="BC649" s="82"/>
      <c r="BE649" s="82"/>
    </row>
    <row r="650" spans="1:57" s="115" customFormat="1">
      <c r="A650" s="173"/>
      <c r="B650" s="82"/>
      <c r="C650" s="82"/>
      <c r="D650" s="82"/>
      <c r="E650" s="82"/>
      <c r="F650" s="92"/>
      <c r="G650" s="82"/>
      <c r="H650" s="85"/>
      <c r="I650" s="83"/>
      <c r="J650" s="82"/>
      <c r="K650" s="84"/>
      <c r="L650" s="84"/>
      <c r="M650" s="86"/>
      <c r="N650" s="87"/>
      <c r="O650" s="87"/>
      <c r="P650" s="88"/>
      <c r="Q650" s="87"/>
      <c r="R650" s="14"/>
      <c r="S650" s="114"/>
      <c r="T650" s="439"/>
      <c r="U650" s="439"/>
      <c r="V650" s="439"/>
      <c r="W650" s="82"/>
      <c r="X650" s="14"/>
      <c r="Y650" s="14"/>
      <c r="Z650" s="14"/>
      <c r="AA650" s="14"/>
      <c r="AB650" s="14"/>
      <c r="AC650" s="14"/>
      <c r="AD650" s="82"/>
      <c r="AE650" s="92"/>
      <c r="AF650" s="92"/>
      <c r="AG650" s="92"/>
      <c r="AH650" s="93"/>
      <c r="AI650" s="14"/>
      <c r="AJ650" s="14"/>
      <c r="AK650" s="14"/>
      <c r="AL650" s="14"/>
      <c r="AM650" s="14"/>
      <c r="AN650" s="114"/>
      <c r="AO650" s="114"/>
      <c r="AP650" s="114"/>
      <c r="AQ650" s="159"/>
      <c r="AR650" s="96"/>
      <c r="AS650" s="96"/>
      <c r="AU650" s="82"/>
      <c r="AV650" s="92"/>
      <c r="AW650" s="82"/>
      <c r="AX650" s="82"/>
      <c r="AY650" s="114"/>
      <c r="BC650" s="82"/>
      <c r="BE650" s="82"/>
    </row>
    <row r="651" spans="1:57" s="115" customFormat="1">
      <c r="A651" s="173"/>
      <c r="B651" s="82"/>
      <c r="C651" s="82"/>
      <c r="D651" s="82"/>
      <c r="E651" s="82"/>
      <c r="F651" s="92"/>
      <c r="G651" s="82"/>
      <c r="H651" s="85"/>
      <c r="I651" s="83"/>
      <c r="J651" s="82"/>
      <c r="K651" s="84"/>
      <c r="L651" s="84"/>
      <c r="M651" s="86"/>
      <c r="N651" s="87"/>
      <c r="O651" s="87"/>
      <c r="P651" s="88"/>
      <c r="Q651" s="87"/>
      <c r="R651" s="14"/>
      <c r="S651" s="114"/>
      <c r="T651" s="439"/>
      <c r="U651" s="439"/>
      <c r="V651" s="439"/>
      <c r="W651" s="82"/>
      <c r="X651" s="14"/>
      <c r="Y651" s="14"/>
      <c r="Z651" s="14"/>
      <c r="AA651" s="14"/>
      <c r="AB651" s="14"/>
      <c r="AC651" s="14"/>
      <c r="AD651" s="82"/>
      <c r="AE651" s="92"/>
      <c r="AF651" s="92"/>
      <c r="AG651" s="92"/>
      <c r="AH651" s="93"/>
      <c r="AI651" s="14"/>
      <c r="AJ651" s="14"/>
      <c r="AK651" s="14"/>
      <c r="AL651" s="14"/>
      <c r="AM651" s="14"/>
      <c r="AN651" s="114"/>
      <c r="AO651" s="114"/>
      <c r="AP651" s="114"/>
      <c r="AQ651" s="159"/>
      <c r="AR651" s="96"/>
      <c r="AS651" s="96"/>
      <c r="AU651" s="82"/>
      <c r="AV651" s="92"/>
      <c r="AW651" s="82"/>
      <c r="AX651" s="82"/>
      <c r="AY651" s="114"/>
      <c r="BC651" s="82"/>
      <c r="BE651" s="82"/>
    </row>
    <row r="652" spans="1:57" s="115" customFormat="1">
      <c r="A652" s="173"/>
      <c r="B652" s="82"/>
      <c r="C652" s="82"/>
      <c r="D652" s="82"/>
      <c r="E652" s="82"/>
      <c r="F652" s="92"/>
      <c r="G652" s="82"/>
      <c r="H652" s="85"/>
      <c r="I652" s="83"/>
      <c r="J652" s="82"/>
      <c r="K652" s="84"/>
      <c r="L652" s="84"/>
      <c r="M652" s="86"/>
      <c r="N652" s="87"/>
      <c r="O652" s="87"/>
      <c r="P652" s="88"/>
      <c r="Q652" s="87"/>
      <c r="R652" s="14"/>
      <c r="S652" s="114"/>
      <c r="T652" s="439"/>
      <c r="U652" s="439"/>
      <c r="V652" s="439"/>
      <c r="W652" s="82"/>
      <c r="X652" s="14"/>
      <c r="Y652" s="14"/>
      <c r="Z652" s="14"/>
      <c r="AA652" s="14"/>
      <c r="AB652" s="14"/>
      <c r="AC652" s="14"/>
      <c r="AD652" s="82"/>
      <c r="AE652" s="92"/>
      <c r="AF652" s="92"/>
      <c r="AG652" s="92"/>
      <c r="AH652" s="93"/>
      <c r="AI652" s="14"/>
      <c r="AJ652" s="14"/>
      <c r="AK652" s="14"/>
      <c r="AL652" s="14"/>
      <c r="AM652" s="14"/>
      <c r="AN652" s="114"/>
      <c r="AO652" s="114"/>
      <c r="AP652" s="114"/>
      <c r="AQ652" s="159"/>
      <c r="AR652" s="96"/>
      <c r="AS652" s="96"/>
      <c r="AU652" s="82"/>
      <c r="AV652" s="92"/>
      <c r="AW652" s="82"/>
      <c r="AX652" s="82"/>
      <c r="AY652" s="114"/>
      <c r="BC652" s="82"/>
      <c r="BE652" s="82"/>
    </row>
    <row r="653" spans="1:57" s="115" customFormat="1">
      <c r="A653" s="173"/>
      <c r="B653" s="82"/>
      <c r="C653" s="82"/>
      <c r="D653" s="82"/>
      <c r="E653" s="82"/>
      <c r="F653" s="92"/>
      <c r="G653" s="82"/>
      <c r="H653" s="85"/>
      <c r="I653" s="83"/>
      <c r="J653" s="82"/>
      <c r="K653" s="84"/>
      <c r="L653" s="84"/>
      <c r="M653" s="86"/>
      <c r="N653" s="87"/>
      <c r="O653" s="87"/>
      <c r="P653" s="88"/>
      <c r="Q653" s="87"/>
      <c r="R653" s="14"/>
      <c r="S653" s="114"/>
      <c r="T653" s="439"/>
      <c r="U653" s="439"/>
      <c r="V653" s="439"/>
      <c r="W653" s="82"/>
      <c r="X653" s="14"/>
      <c r="Y653" s="14"/>
      <c r="Z653" s="14"/>
      <c r="AA653" s="14"/>
      <c r="AB653" s="14"/>
      <c r="AC653" s="14"/>
      <c r="AD653" s="82"/>
      <c r="AE653" s="92"/>
      <c r="AF653" s="92"/>
      <c r="AG653" s="92"/>
      <c r="AH653" s="93"/>
      <c r="AI653" s="14"/>
      <c r="AJ653" s="14"/>
      <c r="AK653" s="14"/>
      <c r="AL653" s="14"/>
      <c r="AM653" s="14"/>
      <c r="AN653" s="114"/>
      <c r="AO653" s="114"/>
      <c r="AP653" s="114"/>
      <c r="AQ653" s="159"/>
      <c r="AR653" s="96"/>
      <c r="AS653" s="96"/>
      <c r="AU653" s="82"/>
      <c r="AV653" s="92"/>
      <c r="AW653" s="82"/>
      <c r="AX653" s="82"/>
      <c r="AY653" s="114"/>
      <c r="BC653" s="82"/>
      <c r="BE653" s="82"/>
    </row>
    <row r="654" spans="1:57" s="115" customFormat="1">
      <c r="A654" s="173"/>
      <c r="B654" s="82"/>
      <c r="C654" s="82"/>
      <c r="D654" s="82"/>
      <c r="E654" s="82"/>
      <c r="F654" s="92"/>
      <c r="G654" s="82"/>
      <c r="H654" s="85"/>
      <c r="I654" s="83"/>
      <c r="J654" s="82"/>
      <c r="K654" s="84"/>
      <c r="L654" s="84"/>
      <c r="M654" s="86"/>
      <c r="N654" s="87"/>
      <c r="O654" s="87"/>
      <c r="P654" s="88"/>
      <c r="Q654" s="87"/>
      <c r="R654" s="14"/>
      <c r="S654" s="114"/>
      <c r="T654" s="439"/>
      <c r="U654" s="439"/>
      <c r="V654" s="439"/>
      <c r="W654" s="82"/>
      <c r="X654" s="14"/>
      <c r="Y654" s="14"/>
      <c r="Z654" s="14"/>
      <c r="AA654" s="14"/>
      <c r="AB654" s="14"/>
      <c r="AC654" s="14"/>
      <c r="AD654" s="82"/>
      <c r="AE654" s="92"/>
      <c r="AF654" s="92"/>
      <c r="AG654" s="92"/>
      <c r="AH654" s="93"/>
      <c r="AI654" s="14"/>
      <c r="AJ654" s="14"/>
      <c r="AK654" s="14"/>
      <c r="AL654" s="14"/>
      <c r="AM654" s="14"/>
      <c r="AN654" s="114"/>
      <c r="AO654" s="114"/>
      <c r="AP654" s="114"/>
      <c r="AQ654" s="159"/>
      <c r="AR654" s="96"/>
      <c r="AS654" s="96"/>
      <c r="AU654" s="82"/>
      <c r="AV654" s="92"/>
      <c r="AW654" s="82"/>
      <c r="AX654" s="82"/>
      <c r="AY654" s="114"/>
      <c r="BC654" s="82"/>
      <c r="BE654" s="82"/>
    </row>
    <row r="655" spans="1:57" s="115" customFormat="1">
      <c r="A655" s="173"/>
      <c r="B655" s="82"/>
      <c r="C655" s="82"/>
      <c r="D655" s="82"/>
      <c r="E655" s="82"/>
      <c r="F655" s="92"/>
      <c r="G655" s="82"/>
      <c r="H655" s="85"/>
      <c r="I655" s="83"/>
      <c r="J655" s="82"/>
      <c r="K655" s="84"/>
      <c r="L655" s="84"/>
      <c r="M655" s="86"/>
      <c r="N655" s="87"/>
      <c r="O655" s="87"/>
      <c r="P655" s="88"/>
      <c r="Q655" s="87"/>
      <c r="R655" s="14"/>
      <c r="S655" s="114"/>
      <c r="T655" s="439"/>
      <c r="U655" s="439"/>
      <c r="V655" s="439"/>
      <c r="W655" s="82"/>
      <c r="X655" s="14"/>
      <c r="Y655" s="14"/>
      <c r="Z655" s="14"/>
      <c r="AA655" s="14"/>
      <c r="AB655" s="14"/>
      <c r="AC655" s="14"/>
      <c r="AD655" s="82"/>
      <c r="AE655" s="92"/>
      <c r="AF655" s="92"/>
      <c r="AG655" s="92"/>
      <c r="AH655" s="93"/>
      <c r="AI655" s="14"/>
      <c r="AJ655" s="14"/>
      <c r="AK655" s="14"/>
      <c r="AL655" s="14"/>
      <c r="AM655" s="14"/>
      <c r="AN655" s="114"/>
      <c r="AO655" s="114"/>
      <c r="AP655" s="114"/>
      <c r="AQ655" s="159"/>
      <c r="AR655" s="96"/>
      <c r="AS655" s="96"/>
      <c r="AU655" s="82"/>
      <c r="AV655" s="92"/>
      <c r="AW655" s="82"/>
      <c r="AX655" s="82"/>
      <c r="AY655" s="114"/>
      <c r="BC655" s="82"/>
      <c r="BE655" s="82"/>
    </row>
    <row r="656" spans="1:57" s="115" customFormat="1">
      <c r="A656" s="173"/>
      <c r="B656" s="82"/>
      <c r="C656" s="82"/>
      <c r="D656" s="82"/>
      <c r="E656" s="82"/>
      <c r="F656" s="92"/>
      <c r="G656" s="82"/>
      <c r="H656" s="85"/>
      <c r="I656" s="83"/>
      <c r="J656" s="82"/>
      <c r="K656" s="84"/>
      <c r="L656" s="84"/>
      <c r="M656" s="86"/>
      <c r="N656" s="87"/>
      <c r="O656" s="87"/>
      <c r="P656" s="88"/>
      <c r="Q656" s="87"/>
      <c r="R656" s="14"/>
      <c r="S656" s="114"/>
      <c r="T656" s="439"/>
      <c r="U656" s="439"/>
      <c r="V656" s="439"/>
      <c r="W656" s="82"/>
      <c r="X656" s="14"/>
      <c r="Y656" s="14"/>
      <c r="Z656" s="14"/>
      <c r="AA656" s="14"/>
      <c r="AB656" s="14"/>
      <c r="AC656" s="14"/>
      <c r="AD656" s="82"/>
      <c r="AE656" s="92"/>
      <c r="AF656" s="92"/>
      <c r="AG656" s="92"/>
      <c r="AH656" s="93"/>
      <c r="AI656" s="14"/>
      <c r="AJ656" s="14"/>
      <c r="AK656" s="14"/>
      <c r="AL656" s="14"/>
      <c r="AM656" s="14"/>
      <c r="AN656" s="114"/>
      <c r="AO656" s="114"/>
      <c r="AP656" s="114"/>
      <c r="AQ656" s="159"/>
      <c r="AR656" s="96"/>
      <c r="AS656" s="96"/>
      <c r="AU656" s="82"/>
      <c r="AV656" s="92"/>
      <c r="AW656" s="82"/>
      <c r="AX656" s="82"/>
      <c r="AY656" s="114"/>
      <c r="BC656" s="82"/>
      <c r="BE656" s="82"/>
    </row>
    <row r="657" spans="1:57" s="115" customFormat="1">
      <c r="A657" s="173"/>
      <c r="B657" s="82"/>
      <c r="C657" s="82"/>
      <c r="D657" s="82"/>
      <c r="E657" s="82"/>
      <c r="F657" s="92"/>
      <c r="G657" s="82"/>
      <c r="H657" s="85"/>
      <c r="I657" s="83"/>
      <c r="J657" s="82"/>
      <c r="K657" s="84"/>
      <c r="L657" s="84"/>
      <c r="M657" s="86"/>
      <c r="N657" s="87"/>
      <c r="O657" s="87"/>
      <c r="P657" s="88"/>
      <c r="Q657" s="87"/>
      <c r="R657" s="14"/>
      <c r="S657" s="114"/>
      <c r="T657" s="439"/>
      <c r="U657" s="439"/>
      <c r="V657" s="439"/>
      <c r="W657" s="82"/>
      <c r="X657" s="14"/>
      <c r="Y657" s="14"/>
      <c r="Z657" s="14"/>
      <c r="AA657" s="14"/>
      <c r="AB657" s="14"/>
      <c r="AC657" s="14"/>
      <c r="AD657" s="82"/>
      <c r="AE657" s="92"/>
      <c r="AF657" s="92"/>
      <c r="AG657" s="92"/>
      <c r="AH657" s="93"/>
      <c r="AI657" s="14"/>
      <c r="AJ657" s="14"/>
      <c r="AK657" s="14"/>
      <c r="AL657" s="14"/>
      <c r="AM657" s="14"/>
      <c r="AN657" s="114"/>
      <c r="AO657" s="114"/>
      <c r="AP657" s="114"/>
      <c r="AQ657" s="159"/>
      <c r="AR657" s="96"/>
      <c r="AS657" s="96"/>
      <c r="AU657" s="82"/>
      <c r="AV657" s="92"/>
      <c r="AW657" s="82"/>
      <c r="AX657" s="82"/>
      <c r="AY657" s="114"/>
      <c r="BC657" s="82"/>
      <c r="BE657" s="82"/>
    </row>
    <row r="658" spans="1:57" s="115" customFormat="1">
      <c r="A658" s="173"/>
      <c r="B658" s="82"/>
      <c r="C658" s="82"/>
      <c r="D658" s="82"/>
      <c r="E658" s="82"/>
      <c r="F658" s="92"/>
      <c r="G658" s="82"/>
      <c r="H658" s="85"/>
      <c r="I658" s="83"/>
      <c r="J658" s="82"/>
      <c r="K658" s="84"/>
      <c r="L658" s="84"/>
      <c r="M658" s="86"/>
      <c r="N658" s="87"/>
      <c r="O658" s="87"/>
      <c r="P658" s="88"/>
      <c r="Q658" s="87"/>
      <c r="R658" s="14"/>
      <c r="S658" s="114"/>
      <c r="T658" s="439"/>
      <c r="U658" s="439"/>
      <c r="V658" s="439"/>
      <c r="W658" s="82"/>
      <c r="X658" s="14"/>
      <c r="Y658" s="14"/>
      <c r="Z658" s="14"/>
      <c r="AA658" s="14"/>
      <c r="AB658" s="14"/>
      <c r="AC658" s="14"/>
      <c r="AD658" s="82"/>
      <c r="AE658" s="92"/>
      <c r="AF658" s="92"/>
      <c r="AG658" s="92"/>
      <c r="AH658" s="93"/>
      <c r="AI658" s="14"/>
      <c r="AJ658" s="14"/>
      <c r="AK658" s="14"/>
      <c r="AL658" s="14"/>
      <c r="AM658" s="14"/>
      <c r="AN658" s="114"/>
      <c r="AO658" s="114"/>
      <c r="AP658" s="114"/>
      <c r="AQ658" s="159"/>
      <c r="AR658" s="96"/>
      <c r="AS658" s="96"/>
      <c r="AU658" s="82"/>
      <c r="AV658" s="92"/>
      <c r="AW658" s="82"/>
      <c r="AX658" s="82"/>
      <c r="AY658" s="114"/>
      <c r="BC658" s="82"/>
      <c r="BE658" s="82"/>
    </row>
    <row r="659" spans="1:57" s="115" customFormat="1">
      <c r="A659" s="173"/>
      <c r="B659" s="82"/>
      <c r="C659" s="82"/>
      <c r="D659" s="82"/>
      <c r="E659" s="82"/>
      <c r="F659" s="92"/>
      <c r="G659" s="82"/>
      <c r="H659" s="85"/>
      <c r="I659" s="83"/>
      <c r="J659" s="82"/>
      <c r="K659" s="84"/>
      <c r="L659" s="84"/>
      <c r="M659" s="86"/>
      <c r="N659" s="87"/>
      <c r="O659" s="87"/>
      <c r="P659" s="88"/>
      <c r="Q659" s="87"/>
      <c r="R659" s="14"/>
      <c r="S659" s="114"/>
      <c r="T659" s="439"/>
      <c r="U659" s="439"/>
      <c r="V659" s="439"/>
      <c r="W659" s="82"/>
      <c r="X659" s="14"/>
      <c r="Y659" s="14"/>
      <c r="Z659" s="14"/>
      <c r="AA659" s="14"/>
      <c r="AB659" s="14"/>
      <c r="AC659" s="14"/>
      <c r="AD659" s="82"/>
      <c r="AE659" s="92"/>
      <c r="AF659" s="92"/>
      <c r="AG659" s="92"/>
      <c r="AH659" s="93"/>
      <c r="AI659" s="14"/>
      <c r="AJ659" s="14"/>
      <c r="AK659" s="14"/>
      <c r="AL659" s="14"/>
      <c r="AM659" s="14"/>
      <c r="AN659" s="114"/>
      <c r="AO659" s="114"/>
      <c r="AP659" s="114"/>
      <c r="AQ659" s="159"/>
      <c r="AR659" s="96"/>
      <c r="AS659" s="96"/>
      <c r="AU659" s="82"/>
      <c r="AV659" s="92"/>
      <c r="AW659" s="82"/>
      <c r="AX659" s="82"/>
      <c r="AY659" s="114"/>
      <c r="BC659" s="82"/>
      <c r="BE659" s="82"/>
    </row>
    <row r="660" spans="1:57" s="115" customFormat="1">
      <c r="A660" s="173"/>
      <c r="B660" s="82"/>
      <c r="C660" s="82"/>
      <c r="D660" s="82"/>
      <c r="E660" s="82"/>
      <c r="F660" s="92"/>
      <c r="G660" s="82"/>
      <c r="H660" s="85"/>
      <c r="I660" s="83"/>
      <c r="J660" s="82"/>
      <c r="K660" s="84"/>
      <c r="L660" s="84"/>
      <c r="M660" s="86"/>
      <c r="N660" s="87"/>
      <c r="O660" s="87"/>
      <c r="P660" s="88"/>
      <c r="Q660" s="87"/>
      <c r="R660" s="14"/>
      <c r="S660" s="114"/>
      <c r="T660" s="439"/>
      <c r="U660" s="439"/>
      <c r="V660" s="439"/>
      <c r="W660" s="82"/>
      <c r="X660" s="14"/>
      <c r="Y660" s="14"/>
      <c r="Z660" s="14"/>
      <c r="AA660" s="14"/>
      <c r="AB660" s="14"/>
      <c r="AC660" s="14"/>
      <c r="AD660" s="82"/>
      <c r="AE660" s="92"/>
      <c r="AF660" s="92"/>
      <c r="AG660" s="92"/>
      <c r="AH660" s="93"/>
      <c r="AI660" s="14"/>
      <c r="AJ660" s="14"/>
      <c r="AK660" s="14"/>
      <c r="AL660" s="14"/>
      <c r="AM660" s="14"/>
      <c r="AN660" s="114"/>
      <c r="AO660" s="114"/>
      <c r="AP660" s="114"/>
      <c r="AQ660" s="159"/>
      <c r="AR660" s="96"/>
      <c r="AS660" s="96"/>
      <c r="AU660" s="82"/>
      <c r="AV660" s="92"/>
      <c r="AW660" s="82"/>
      <c r="AX660" s="82"/>
      <c r="AY660" s="114"/>
      <c r="BC660" s="82"/>
      <c r="BE660" s="82"/>
    </row>
    <row r="661" spans="1:57" s="115" customFormat="1">
      <c r="A661" s="173"/>
      <c r="B661" s="82"/>
      <c r="C661" s="82"/>
      <c r="D661" s="82"/>
      <c r="E661" s="82"/>
      <c r="F661" s="92"/>
      <c r="G661" s="82"/>
      <c r="H661" s="85"/>
      <c r="I661" s="83"/>
      <c r="J661" s="82"/>
      <c r="K661" s="84"/>
      <c r="L661" s="84"/>
      <c r="M661" s="86"/>
      <c r="N661" s="87"/>
      <c r="O661" s="87"/>
      <c r="P661" s="88"/>
      <c r="Q661" s="87"/>
      <c r="R661" s="14"/>
      <c r="S661" s="114"/>
      <c r="T661" s="439"/>
      <c r="U661" s="439"/>
      <c r="V661" s="439"/>
      <c r="W661" s="82"/>
      <c r="X661" s="14"/>
      <c r="Y661" s="14"/>
      <c r="Z661" s="14"/>
      <c r="AA661" s="14"/>
      <c r="AB661" s="14"/>
      <c r="AC661" s="14"/>
      <c r="AD661" s="82"/>
      <c r="AE661" s="92"/>
      <c r="AF661" s="92"/>
      <c r="AG661" s="92"/>
      <c r="AH661" s="93"/>
      <c r="AI661" s="14"/>
      <c r="AJ661" s="14"/>
      <c r="AK661" s="14"/>
      <c r="AL661" s="14"/>
      <c r="AM661" s="14"/>
      <c r="AN661" s="114"/>
      <c r="AO661" s="114"/>
      <c r="AP661" s="114"/>
      <c r="AQ661" s="159"/>
      <c r="AR661" s="96"/>
      <c r="AS661" s="96"/>
      <c r="AU661" s="82"/>
      <c r="AV661" s="92"/>
      <c r="AW661" s="82"/>
      <c r="AX661" s="82"/>
      <c r="AY661" s="114"/>
      <c r="BC661" s="82"/>
      <c r="BE661" s="82"/>
    </row>
    <row r="662" spans="1:57" s="115" customFormat="1">
      <c r="A662" s="173"/>
      <c r="B662" s="82"/>
      <c r="C662" s="82"/>
      <c r="D662" s="82"/>
      <c r="E662" s="82"/>
      <c r="F662" s="92"/>
      <c r="G662" s="82"/>
      <c r="H662" s="85"/>
      <c r="I662" s="83"/>
      <c r="J662" s="82"/>
      <c r="K662" s="84"/>
      <c r="L662" s="84"/>
      <c r="M662" s="86"/>
      <c r="N662" s="87"/>
      <c r="O662" s="87"/>
      <c r="P662" s="88"/>
      <c r="Q662" s="87"/>
      <c r="R662" s="14"/>
      <c r="S662" s="114"/>
      <c r="T662" s="439"/>
      <c r="U662" s="439"/>
      <c r="V662" s="439"/>
      <c r="W662" s="82"/>
      <c r="X662" s="14"/>
      <c r="Y662" s="14"/>
      <c r="Z662" s="14"/>
      <c r="AA662" s="14"/>
      <c r="AB662" s="14"/>
      <c r="AC662" s="14"/>
      <c r="AD662" s="82"/>
      <c r="AE662" s="92"/>
      <c r="AF662" s="92"/>
      <c r="AG662" s="92"/>
      <c r="AH662" s="93"/>
      <c r="AI662" s="14"/>
      <c r="AJ662" s="14"/>
      <c r="AK662" s="14"/>
      <c r="AL662" s="14"/>
      <c r="AM662" s="14"/>
      <c r="AN662" s="114"/>
      <c r="AO662" s="114"/>
      <c r="AP662" s="114"/>
      <c r="AQ662" s="159"/>
      <c r="AR662" s="96"/>
      <c r="AS662" s="96"/>
      <c r="AU662" s="82"/>
      <c r="AV662" s="92"/>
      <c r="AW662" s="82"/>
      <c r="AX662" s="82"/>
      <c r="AY662" s="114"/>
      <c r="BC662" s="82"/>
      <c r="BE662" s="82"/>
    </row>
    <row r="663" spans="1:57" s="115" customFormat="1">
      <c r="A663" s="173"/>
      <c r="B663" s="82"/>
      <c r="C663" s="82"/>
      <c r="D663" s="82"/>
      <c r="E663" s="82"/>
      <c r="F663" s="92"/>
      <c r="G663" s="82"/>
      <c r="H663" s="85"/>
      <c r="I663" s="83"/>
      <c r="J663" s="82"/>
      <c r="K663" s="84"/>
      <c r="L663" s="84"/>
      <c r="M663" s="86"/>
      <c r="N663" s="87"/>
      <c r="O663" s="87"/>
      <c r="P663" s="88"/>
      <c r="Q663" s="87"/>
      <c r="R663" s="14"/>
      <c r="S663" s="114"/>
      <c r="T663" s="439"/>
      <c r="U663" s="439"/>
      <c r="V663" s="439"/>
      <c r="W663" s="82"/>
      <c r="X663" s="14"/>
      <c r="Y663" s="14"/>
      <c r="Z663" s="14"/>
      <c r="AA663" s="14"/>
      <c r="AB663" s="14"/>
      <c r="AC663" s="14"/>
      <c r="AD663" s="82"/>
      <c r="AE663" s="92"/>
      <c r="AF663" s="92"/>
      <c r="AG663" s="92"/>
      <c r="AH663" s="93"/>
      <c r="AI663" s="14"/>
      <c r="AJ663" s="14"/>
      <c r="AK663" s="14"/>
      <c r="AL663" s="14"/>
      <c r="AM663" s="14"/>
      <c r="AN663" s="114"/>
      <c r="AO663" s="114"/>
      <c r="AP663" s="114"/>
      <c r="AQ663" s="159"/>
      <c r="AR663" s="96"/>
      <c r="AS663" s="96"/>
      <c r="AU663" s="82"/>
      <c r="AV663" s="92"/>
      <c r="AW663" s="82"/>
      <c r="AX663" s="82"/>
      <c r="AY663" s="114"/>
      <c r="BC663" s="82"/>
      <c r="BE663" s="82"/>
    </row>
    <row r="664" spans="1:57" s="115" customFormat="1">
      <c r="A664" s="173"/>
      <c r="B664" s="82"/>
      <c r="C664" s="82"/>
      <c r="D664" s="82"/>
      <c r="E664" s="82"/>
      <c r="F664" s="92"/>
      <c r="G664" s="82"/>
      <c r="H664" s="85"/>
      <c r="I664" s="83"/>
      <c r="J664" s="82"/>
      <c r="K664" s="84"/>
      <c r="L664" s="84"/>
      <c r="M664" s="86"/>
      <c r="N664" s="87"/>
      <c r="O664" s="87"/>
      <c r="P664" s="88"/>
      <c r="Q664" s="87"/>
      <c r="R664" s="14"/>
      <c r="S664" s="114"/>
      <c r="T664" s="439"/>
      <c r="U664" s="439"/>
      <c r="V664" s="439"/>
      <c r="W664" s="82"/>
      <c r="X664" s="14"/>
      <c r="Y664" s="14"/>
      <c r="Z664" s="14"/>
      <c r="AA664" s="14"/>
      <c r="AB664" s="14"/>
      <c r="AC664" s="14"/>
      <c r="AD664" s="82"/>
      <c r="AE664" s="92"/>
      <c r="AF664" s="92"/>
      <c r="AG664" s="92"/>
      <c r="AH664" s="93"/>
      <c r="AI664" s="14"/>
      <c r="AJ664" s="14"/>
      <c r="AK664" s="14"/>
      <c r="AL664" s="14"/>
      <c r="AM664" s="14"/>
      <c r="AN664" s="114"/>
      <c r="AO664" s="114"/>
      <c r="AP664" s="114"/>
      <c r="AQ664" s="159"/>
      <c r="AR664" s="96"/>
      <c r="AS664" s="96"/>
      <c r="AU664" s="82"/>
      <c r="AV664" s="92"/>
      <c r="AW664" s="82"/>
      <c r="AX664" s="82"/>
      <c r="AY664" s="114"/>
      <c r="BC664" s="82"/>
      <c r="BE664" s="82"/>
    </row>
    <row r="665" spans="1:57" s="115" customFormat="1">
      <c r="A665" s="173"/>
      <c r="B665" s="82"/>
      <c r="C665" s="82"/>
      <c r="D665" s="82"/>
      <c r="E665" s="82"/>
      <c r="F665" s="92"/>
      <c r="G665" s="82"/>
      <c r="H665" s="85"/>
      <c r="I665" s="83"/>
      <c r="J665" s="82"/>
      <c r="K665" s="84"/>
      <c r="L665" s="84"/>
      <c r="M665" s="86"/>
      <c r="N665" s="87"/>
      <c r="O665" s="87"/>
      <c r="P665" s="88"/>
      <c r="Q665" s="87"/>
      <c r="R665" s="14"/>
      <c r="S665" s="114"/>
      <c r="T665" s="439"/>
      <c r="U665" s="439"/>
      <c r="V665" s="439"/>
      <c r="W665" s="82"/>
      <c r="X665" s="14"/>
      <c r="Y665" s="14"/>
      <c r="Z665" s="14"/>
      <c r="AA665" s="14"/>
      <c r="AB665" s="14"/>
      <c r="AC665" s="14"/>
      <c r="AD665" s="82"/>
      <c r="AE665" s="92"/>
      <c r="AF665" s="92"/>
      <c r="AG665" s="92"/>
      <c r="AH665" s="93"/>
      <c r="AI665" s="14"/>
      <c r="AJ665" s="14"/>
      <c r="AK665" s="14"/>
      <c r="AL665" s="14"/>
      <c r="AM665" s="14"/>
      <c r="AN665" s="114"/>
      <c r="AO665" s="114"/>
      <c r="AP665" s="114"/>
      <c r="AQ665" s="159"/>
      <c r="AR665" s="96"/>
      <c r="AS665" s="96"/>
      <c r="AU665" s="82"/>
      <c r="AV665" s="92"/>
      <c r="AW665" s="82"/>
      <c r="AX665" s="82"/>
      <c r="AY665" s="114"/>
      <c r="BC665" s="82"/>
      <c r="BE665" s="82"/>
    </row>
    <row r="666" spans="1:57" s="115" customFormat="1">
      <c r="A666" s="173"/>
      <c r="B666" s="82"/>
      <c r="C666" s="82"/>
      <c r="D666" s="82"/>
      <c r="E666" s="82"/>
      <c r="F666" s="92"/>
      <c r="G666" s="82"/>
      <c r="H666" s="85"/>
      <c r="I666" s="83"/>
      <c r="J666" s="82"/>
      <c r="K666" s="84"/>
      <c r="L666" s="84"/>
      <c r="M666" s="86"/>
      <c r="N666" s="87"/>
      <c r="O666" s="87"/>
      <c r="P666" s="88"/>
      <c r="Q666" s="87"/>
      <c r="R666" s="14"/>
      <c r="S666" s="114"/>
      <c r="T666" s="439"/>
      <c r="U666" s="439"/>
      <c r="V666" s="439"/>
      <c r="W666" s="82"/>
      <c r="X666" s="14"/>
      <c r="Y666" s="14"/>
      <c r="Z666" s="14"/>
      <c r="AA666" s="14"/>
      <c r="AB666" s="14"/>
      <c r="AC666" s="14"/>
      <c r="AD666" s="82"/>
      <c r="AE666" s="92"/>
      <c r="AF666" s="92"/>
      <c r="AG666" s="92"/>
      <c r="AH666" s="93"/>
      <c r="AI666" s="14"/>
      <c r="AJ666" s="14"/>
      <c r="AK666" s="14"/>
      <c r="AL666" s="14"/>
      <c r="AM666" s="14"/>
      <c r="AN666" s="114"/>
      <c r="AO666" s="114"/>
      <c r="AP666" s="114"/>
      <c r="AQ666" s="159"/>
      <c r="AR666" s="96"/>
      <c r="AS666" s="96"/>
      <c r="AU666" s="82"/>
      <c r="AV666" s="92"/>
      <c r="AW666" s="82"/>
      <c r="AX666" s="82"/>
      <c r="AY666" s="114"/>
      <c r="BC666" s="82"/>
      <c r="BE666" s="82"/>
    </row>
    <row r="667" spans="1:57" s="115" customFormat="1">
      <c r="A667" s="173"/>
      <c r="B667" s="82"/>
      <c r="C667" s="82"/>
      <c r="D667" s="82"/>
      <c r="E667" s="82"/>
      <c r="F667" s="92"/>
      <c r="G667" s="82"/>
      <c r="H667" s="85"/>
      <c r="I667" s="83"/>
      <c r="J667" s="82"/>
      <c r="K667" s="84"/>
      <c r="L667" s="84"/>
      <c r="M667" s="86"/>
      <c r="N667" s="87"/>
      <c r="O667" s="87"/>
      <c r="P667" s="88"/>
      <c r="Q667" s="87"/>
      <c r="R667" s="14"/>
      <c r="S667" s="114"/>
      <c r="T667" s="439"/>
      <c r="U667" s="439"/>
      <c r="V667" s="439"/>
      <c r="W667" s="82"/>
      <c r="X667" s="14"/>
      <c r="Y667" s="14"/>
      <c r="Z667" s="14"/>
      <c r="AA667" s="14"/>
      <c r="AB667" s="14"/>
      <c r="AC667" s="14"/>
      <c r="AD667" s="82"/>
      <c r="AE667" s="92"/>
      <c r="AF667" s="92"/>
      <c r="AG667" s="92"/>
      <c r="AH667" s="93"/>
      <c r="AI667" s="14"/>
      <c r="AJ667" s="14"/>
      <c r="AK667" s="14"/>
      <c r="AL667" s="14"/>
      <c r="AM667" s="14"/>
      <c r="AN667" s="114"/>
      <c r="AO667" s="114"/>
      <c r="AP667" s="114"/>
      <c r="AQ667" s="159"/>
      <c r="AR667" s="96"/>
      <c r="AS667" s="96"/>
      <c r="AU667" s="82"/>
      <c r="AV667" s="92"/>
      <c r="AW667" s="82"/>
      <c r="AX667" s="82"/>
      <c r="AY667" s="114"/>
      <c r="BC667" s="82"/>
      <c r="BE667" s="82"/>
    </row>
    <row r="668" spans="1:57" s="115" customFormat="1">
      <c r="A668" s="173"/>
      <c r="B668" s="82"/>
      <c r="C668" s="82"/>
      <c r="D668" s="82"/>
      <c r="E668" s="82"/>
      <c r="F668" s="92"/>
      <c r="G668" s="82"/>
      <c r="H668" s="85"/>
      <c r="I668" s="83"/>
      <c r="J668" s="82"/>
      <c r="K668" s="84"/>
      <c r="L668" s="84"/>
      <c r="M668" s="86"/>
      <c r="N668" s="87"/>
      <c r="O668" s="87"/>
      <c r="P668" s="88"/>
      <c r="Q668" s="87"/>
      <c r="R668" s="14"/>
      <c r="S668" s="114"/>
      <c r="T668" s="439"/>
      <c r="U668" s="439"/>
      <c r="V668" s="439"/>
      <c r="W668" s="82"/>
      <c r="X668" s="14"/>
      <c r="Y668" s="14"/>
      <c r="Z668" s="14"/>
      <c r="AA668" s="14"/>
      <c r="AB668" s="14"/>
      <c r="AC668" s="14"/>
      <c r="AD668" s="82"/>
      <c r="AE668" s="92"/>
      <c r="AF668" s="92"/>
      <c r="AG668" s="92"/>
      <c r="AH668" s="93"/>
      <c r="AI668" s="14"/>
      <c r="AJ668" s="14"/>
      <c r="AK668" s="14"/>
      <c r="AL668" s="14"/>
      <c r="AM668" s="14"/>
      <c r="AN668" s="114"/>
      <c r="AO668" s="114"/>
      <c r="AP668" s="114"/>
      <c r="AQ668" s="159"/>
      <c r="AR668" s="96"/>
      <c r="AS668" s="96"/>
      <c r="AU668" s="82"/>
      <c r="AV668" s="92"/>
      <c r="AW668" s="82"/>
      <c r="AX668" s="82"/>
      <c r="AY668" s="114"/>
      <c r="BC668" s="82"/>
      <c r="BE668" s="82"/>
    </row>
    <row r="669" spans="1:57" s="115" customFormat="1">
      <c r="A669" s="173"/>
      <c r="B669" s="82"/>
      <c r="C669" s="82"/>
      <c r="D669" s="82"/>
      <c r="E669" s="82"/>
      <c r="F669" s="92"/>
      <c r="G669" s="82"/>
      <c r="H669" s="85"/>
      <c r="I669" s="83"/>
      <c r="J669" s="82"/>
      <c r="K669" s="84"/>
      <c r="L669" s="84"/>
      <c r="M669" s="86"/>
      <c r="N669" s="87"/>
      <c r="O669" s="87"/>
      <c r="P669" s="88"/>
      <c r="Q669" s="87"/>
      <c r="R669" s="14"/>
      <c r="S669" s="114"/>
      <c r="T669" s="439"/>
      <c r="U669" s="439"/>
      <c r="V669" s="439"/>
      <c r="W669" s="82"/>
      <c r="X669" s="14"/>
      <c r="Y669" s="14"/>
      <c r="Z669" s="14"/>
      <c r="AA669" s="14"/>
      <c r="AB669" s="14"/>
      <c r="AC669" s="14"/>
      <c r="AD669" s="82"/>
      <c r="AE669" s="92"/>
      <c r="AF669" s="92"/>
      <c r="AG669" s="92"/>
      <c r="AH669" s="93"/>
      <c r="AI669" s="14"/>
      <c r="AJ669" s="14"/>
      <c r="AK669" s="14"/>
      <c r="AL669" s="14"/>
      <c r="AM669" s="14"/>
      <c r="AN669" s="114"/>
      <c r="AO669" s="114"/>
      <c r="AP669" s="114"/>
      <c r="AQ669" s="159"/>
      <c r="AR669" s="96"/>
      <c r="AS669" s="96"/>
      <c r="AU669" s="82"/>
      <c r="AV669" s="92"/>
      <c r="AW669" s="82"/>
      <c r="AX669" s="82"/>
      <c r="AY669" s="114"/>
      <c r="BC669" s="82"/>
      <c r="BE669" s="82"/>
    </row>
    <row r="670" spans="1:57" s="115" customFormat="1">
      <c r="A670" s="173"/>
      <c r="B670" s="82"/>
      <c r="C670" s="82"/>
      <c r="D670" s="82"/>
      <c r="E670" s="82"/>
      <c r="F670" s="92"/>
      <c r="G670" s="82"/>
      <c r="H670" s="85"/>
      <c r="I670" s="83"/>
      <c r="J670" s="82"/>
      <c r="K670" s="84"/>
      <c r="L670" s="84"/>
      <c r="M670" s="86"/>
      <c r="N670" s="87"/>
      <c r="O670" s="87"/>
      <c r="P670" s="88"/>
      <c r="Q670" s="87"/>
      <c r="R670" s="14"/>
      <c r="S670" s="114"/>
      <c r="T670" s="439"/>
      <c r="U670" s="439"/>
      <c r="V670" s="439"/>
      <c r="W670" s="82"/>
      <c r="X670" s="14"/>
      <c r="Y670" s="14"/>
      <c r="Z670" s="14"/>
      <c r="AA670" s="14"/>
      <c r="AB670" s="14"/>
      <c r="AC670" s="14"/>
      <c r="AD670" s="82"/>
      <c r="AE670" s="92"/>
      <c r="AF670" s="92"/>
      <c r="AG670" s="92"/>
      <c r="AH670" s="93"/>
      <c r="AI670" s="14"/>
      <c r="AJ670" s="14"/>
      <c r="AK670" s="14"/>
      <c r="AL670" s="14"/>
      <c r="AM670" s="14"/>
      <c r="AN670" s="114"/>
      <c r="AO670" s="114"/>
      <c r="AP670" s="114"/>
      <c r="AQ670" s="159"/>
      <c r="AR670" s="96"/>
      <c r="AS670" s="96"/>
      <c r="AU670" s="82"/>
      <c r="AV670" s="92"/>
      <c r="AW670" s="82"/>
      <c r="AX670" s="82"/>
      <c r="AY670" s="114"/>
      <c r="BC670" s="82"/>
      <c r="BE670" s="82"/>
    </row>
    <row r="671" spans="1:57" s="115" customFormat="1">
      <c r="A671" s="173"/>
      <c r="B671" s="82"/>
      <c r="C671" s="82"/>
      <c r="D671" s="82"/>
      <c r="E671" s="82"/>
      <c r="F671" s="92"/>
      <c r="G671" s="82"/>
      <c r="H671" s="85"/>
      <c r="I671" s="83"/>
      <c r="J671" s="82"/>
      <c r="K671" s="84"/>
      <c r="L671" s="84"/>
      <c r="M671" s="86"/>
      <c r="N671" s="87"/>
      <c r="O671" s="87"/>
      <c r="P671" s="88"/>
      <c r="Q671" s="87"/>
      <c r="R671" s="14"/>
      <c r="S671" s="114"/>
      <c r="T671" s="439"/>
      <c r="U671" s="439"/>
      <c r="V671" s="439"/>
      <c r="W671" s="82"/>
      <c r="X671" s="14"/>
      <c r="Y671" s="14"/>
      <c r="Z671" s="14"/>
      <c r="AA671" s="14"/>
      <c r="AB671" s="14"/>
      <c r="AC671" s="14"/>
      <c r="AD671" s="82"/>
      <c r="AE671" s="92"/>
      <c r="AF671" s="92"/>
      <c r="AG671" s="92"/>
      <c r="AH671" s="93"/>
      <c r="AI671" s="14"/>
      <c r="AJ671" s="14"/>
      <c r="AK671" s="14"/>
      <c r="AL671" s="14"/>
      <c r="AM671" s="14"/>
      <c r="AN671" s="114"/>
      <c r="AO671" s="114"/>
      <c r="AP671" s="114"/>
      <c r="AQ671" s="159"/>
      <c r="AR671" s="96"/>
      <c r="AS671" s="96"/>
      <c r="AU671" s="82"/>
      <c r="AV671" s="92"/>
      <c r="AW671" s="82"/>
      <c r="AX671" s="82"/>
      <c r="AY671" s="114"/>
      <c r="BC671" s="82"/>
      <c r="BE671" s="82"/>
    </row>
    <row r="672" spans="1:57" s="115" customFormat="1">
      <c r="A672" s="173"/>
      <c r="B672" s="82"/>
      <c r="C672" s="82"/>
      <c r="D672" s="82"/>
      <c r="E672" s="82"/>
      <c r="F672" s="92"/>
      <c r="G672" s="82"/>
      <c r="H672" s="85"/>
      <c r="I672" s="83"/>
      <c r="J672" s="82"/>
      <c r="K672" s="84"/>
      <c r="L672" s="84"/>
      <c r="M672" s="86"/>
      <c r="N672" s="87"/>
      <c r="O672" s="87"/>
      <c r="P672" s="88"/>
      <c r="Q672" s="87"/>
      <c r="R672" s="14"/>
      <c r="S672" s="114"/>
      <c r="T672" s="439"/>
      <c r="U672" s="439"/>
      <c r="V672" s="439"/>
      <c r="W672" s="82"/>
      <c r="X672" s="14"/>
      <c r="Y672" s="14"/>
      <c r="Z672" s="14"/>
      <c r="AA672" s="14"/>
      <c r="AB672" s="14"/>
      <c r="AC672" s="14"/>
      <c r="AD672" s="82"/>
      <c r="AE672" s="92"/>
      <c r="AF672" s="92"/>
      <c r="AG672" s="92"/>
      <c r="AH672" s="93"/>
      <c r="AI672" s="14"/>
      <c r="AJ672" s="14"/>
      <c r="AK672" s="14"/>
      <c r="AL672" s="14"/>
      <c r="AM672" s="14"/>
      <c r="AN672" s="114"/>
      <c r="AO672" s="114"/>
      <c r="AP672" s="114"/>
      <c r="AQ672" s="159"/>
      <c r="AR672" s="96"/>
      <c r="AS672" s="96"/>
      <c r="AU672" s="82"/>
      <c r="AV672" s="92"/>
      <c r="AW672" s="82"/>
      <c r="AX672" s="82"/>
      <c r="AY672" s="114"/>
      <c r="BC672" s="82"/>
      <c r="BE672" s="82"/>
    </row>
  </sheetData>
  <phoneticPr fontId="3" type="noConversion"/>
  <pageMargins left="0.7" right="0.7" top="0.75" bottom="0.75" header="0.3" footer="0.3"/>
  <pageSetup paperSize="9" orientation="portrait" r:id="rId1"/>
  <ignoredErrors>
    <ignoredError sqref="H356:H398 H339:H355 H321:H338 H297:H320 H284:H296 F399:H399 H400:H428 H429:H431 H432:H434 H435:H436 H437:H440" formula="1"/>
  </ignoredErrors>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A94"/>
  <sheetViews>
    <sheetView zoomScale="85" zoomScaleNormal="85" workbookViewId="0">
      <pane ySplit="1" topLeftCell="A53" activePane="bottomLeft" state="frozen"/>
      <selection pane="bottomLeft"/>
    </sheetView>
  </sheetViews>
  <sheetFormatPr defaultColWidth="12" defaultRowHeight="13.5"/>
  <cols>
    <col min="1" max="1" width="10.875" style="519" bestFit="1" customWidth="1"/>
    <col min="2" max="2" width="5.125" style="519" bestFit="1" customWidth="1"/>
    <col min="3" max="3" width="7.625" style="519" bestFit="1" customWidth="1"/>
    <col min="4" max="4" width="7.375" style="521" bestFit="1" customWidth="1"/>
    <col min="5" max="5" width="5" style="522" bestFit="1" customWidth="1"/>
    <col min="6" max="6" width="6.625" style="522" bestFit="1" customWidth="1"/>
    <col min="7" max="7" width="11.75" style="522" bestFit="1" customWidth="1"/>
    <col min="8" max="8" width="11.75" style="523" bestFit="1" customWidth="1"/>
    <col min="9" max="9" width="5" style="521" bestFit="1" customWidth="1"/>
    <col min="10" max="10" width="6.375" style="522" bestFit="1" customWidth="1"/>
    <col min="11" max="12" width="7.375" style="522" bestFit="1" customWidth="1"/>
    <col min="13" max="13" width="6.375" style="522" bestFit="1" customWidth="1"/>
    <col min="14" max="14" width="5" style="522" bestFit="1" customWidth="1"/>
    <col min="15" max="16" width="6.625" style="522" bestFit="1" customWidth="1"/>
    <col min="17" max="17" width="7.375" style="522" bestFit="1" customWidth="1"/>
    <col min="18" max="19" width="6.375" style="522" bestFit="1" customWidth="1"/>
    <col min="20" max="20" width="5" style="522" bestFit="1" customWidth="1"/>
    <col min="21" max="21" width="7.375" style="522" bestFit="1" customWidth="1"/>
    <col min="22" max="22" width="5" style="522" bestFit="1" customWidth="1"/>
    <col min="23" max="24" width="8.25" style="522" bestFit="1" customWidth="1"/>
    <col min="25" max="25" width="5" style="522" bestFit="1" customWidth="1"/>
    <col min="26" max="26" width="6.625" style="522" bestFit="1" customWidth="1"/>
    <col min="27" max="27" width="6.625" style="523" bestFit="1" customWidth="1"/>
    <col min="28" max="16384" width="12" style="519"/>
  </cols>
  <sheetData>
    <row r="1" spans="1:27" ht="33.75" thickBot="1">
      <c r="A1" s="212" t="s">
        <v>830</v>
      </c>
      <c r="B1" s="213" t="s">
        <v>313</v>
      </c>
      <c r="C1" s="213" t="s">
        <v>12</v>
      </c>
      <c r="D1" s="212" t="s">
        <v>814</v>
      </c>
      <c r="E1" s="219" t="s">
        <v>813</v>
      </c>
      <c r="F1" s="219" t="s">
        <v>817</v>
      </c>
      <c r="G1" s="219" t="s">
        <v>816</v>
      </c>
      <c r="H1" s="520" t="s">
        <v>815</v>
      </c>
      <c r="I1" s="212" t="s">
        <v>818</v>
      </c>
      <c r="J1" s="219" t="s">
        <v>819</v>
      </c>
      <c r="K1" s="219" t="s">
        <v>820</v>
      </c>
      <c r="L1" s="219" t="s">
        <v>821</v>
      </c>
      <c r="M1" s="219" t="s">
        <v>822</v>
      </c>
      <c r="N1" s="219" t="s">
        <v>823</v>
      </c>
      <c r="O1" s="219" t="s">
        <v>824</v>
      </c>
      <c r="P1" s="219" t="s">
        <v>825</v>
      </c>
      <c r="Q1" s="219" t="s">
        <v>342</v>
      </c>
      <c r="R1" s="219" t="s">
        <v>826</v>
      </c>
      <c r="S1" s="219" t="s">
        <v>827</v>
      </c>
      <c r="T1" s="219" t="s">
        <v>829</v>
      </c>
      <c r="U1" s="219" t="s">
        <v>828</v>
      </c>
      <c r="V1" s="219" t="s">
        <v>338</v>
      </c>
      <c r="W1" s="219" t="s">
        <v>831</v>
      </c>
      <c r="X1" s="219" t="s">
        <v>832</v>
      </c>
      <c r="Y1" s="219" t="s">
        <v>833</v>
      </c>
      <c r="Z1" s="219" t="s">
        <v>834</v>
      </c>
      <c r="AA1" s="520" t="s">
        <v>835</v>
      </c>
    </row>
    <row r="2" spans="1:27" ht="16.5">
      <c r="A2" s="220">
        <v>42005</v>
      </c>
      <c r="B2" s="186"/>
      <c r="C2" s="28"/>
      <c r="D2" s="221"/>
      <c r="E2" s="222"/>
      <c r="F2" s="222"/>
      <c r="G2" s="222"/>
      <c r="H2" s="223"/>
      <c r="I2" s="221"/>
      <c r="J2" s="222"/>
      <c r="K2" s="222"/>
      <c r="L2" s="222"/>
      <c r="M2" s="222"/>
      <c r="N2" s="222"/>
      <c r="O2" s="222"/>
      <c r="P2" s="222"/>
      <c r="Q2" s="222"/>
      <c r="R2" s="222"/>
      <c r="S2" s="222"/>
      <c r="T2" s="222"/>
      <c r="U2" s="222"/>
      <c r="V2" s="222"/>
      <c r="W2" s="222"/>
      <c r="X2" s="222"/>
      <c r="Y2" s="222"/>
      <c r="Z2" s="222"/>
      <c r="AA2" s="223"/>
    </row>
    <row r="3" spans="1:27" ht="16.5">
      <c r="A3" s="225">
        <v>42036</v>
      </c>
      <c r="B3" s="190"/>
      <c r="C3" s="16"/>
      <c r="D3" s="226"/>
      <c r="E3" s="227"/>
      <c r="F3" s="227"/>
      <c r="G3" s="227"/>
      <c r="H3" s="228"/>
      <c r="I3" s="226"/>
      <c r="J3" s="227"/>
      <c r="K3" s="227"/>
      <c r="L3" s="227"/>
      <c r="M3" s="227"/>
      <c r="N3" s="227"/>
      <c r="O3" s="227"/>
      <c r="P3" s="227"/>
      <c r="Q3" s="227"/>
      <c r="R3" s="227"/>
      <c r="S3" s="227"/>
      <c r="T3" s="227"/>
      <c r="U3" s="227"/>
      <c r="V3" s="227"/>
      <c r="W3" s="227"/>
      <c r="X3" s="227"/>
      <c r="Y3" s="227"/>
      <c r="Z3" s="227"/>
      <c r="AA3" s="228"/>
    </row>
    <row r="4" spans="1:27" ht="16.5">
      <c r="A4" s="225">
        <v>42064</v>
      </c>
      <c r="B4" s="190"/>
      <c r="C4" s="16"/>
      <c r="D4" s="226"/>
      <c r="E4" s="227"/>
      <c r="F4" s="227"/>
      <c r="G4" s="227"/>
      <c r="H4" s="228"/>
      <c r="I4" s="226"/>
      <c r="J4" s="227"/>
      <c r="K4" s="227"/>
      <c r="L4" s="227"/>
      <c r="M4" s="227"/>
      <c r="N4" s="227"/>
      <c r="O4" s="227"/>
      <c r="P4" s="227"/>
      <c r="Q4" s="227"/>
      <c r="R4" s="227"/>
      <c r="S4" s="227"/>
      <c r="T4" s="227"/>
      <c r="U4" s="227"/>
      <c r="V4" s="227"/>
      <c r="W4" s="227"/>
      <c r="X4" s="227"/>
      <c r="Y4" s="227"/>
      <c r="Z4" s="227"/>
      <c r="AA4" s="228"/>
    </row>
    <row r="5" spans="1:27" ht="16.5">
      <c r="A5" s="225">
        <v>42095</v>
      </c>
      <c r="B5" s="190"/>
      <c r="C5" s="16"/>
      <c r="D5" s="226"/>
      <c r="E5" s="227"/>
      <c r="F5" s="227"/>
      <c r="G5" s="227"/>
      <c r="H5" s="228"/>
      <c r="I5" s="226"/>
      <c r="J5" s="227"/>
      <c r="K5" s="227"/>
      <c r="L5" s="227"/>
      <c r="M5" s="227"/>
      <c r="N5" s="227"/>
      <c r="O5" s="227"/>
      <c r="P5" s="227"/>
      <c r="Q5" s="227"/>
      <c r="R5" s="227"/>
      <c r="S5" s="227"/>
      <c r="T5" s="227"/>
      <c r="U5" s="227"/>
      <c r="V5" s="227"/>
      <c r="W5" s="227"/>
      <c r="X5" s="227"/>
      <c r="Y5" s="227"/>
      <c r="Z5" s="227"/>
      <c r="AA5" s="228"/>
    </row>
    <row r="6" spans="1:27" ht="16.5">
      <c r="A6" s="225">
        <v>42125</v>
      </c>
      <c r="B6" s="190"/>
      <c r="C6" s="16"/>
      <c r="D6" s="226"/>
      <c r="E6" s="227"/>
      <c r="F6" s="227"/>
      <c r="G6" s="227"/>
      <c r="H6" s="228"/>
      <c r="I6" s="226"/>
      <c r="J6" s="227"/>
      <c r="K6" s="227"/>
      <c r="L6" s="227"/>
      <c r="M6" s="227"/>
      <c r="N6" s="227"/>
      <c r="O6" s="227"/>
      <c r="P6" s="227"/>
      <c r="Q6" s="227"/>
      <c r="R6" s="227"/>
      <c r="S6" s="227"/>
      <c r="T6" s="227"/>
      <c r="U6" s="227"/>
      <c r="V6" s="227"/>
      <c r="W6" s="227"/>
      <c r="X6" s="227"/>
      <c r="Y6" s="227"/>
      <c r="Z6" s="227"/>
      <c r="AA6" s="228"/>
    </row>
    <row r="7" spans="1:27" ht="16.5">
      <c r="A7" s="225">
        <v>42156</v>
      </c>
      <c r="B7" s="190"/>
      <c r="C7" s="16"/>
      <c r="D7" s="226"/>
      <c r="E7" s="227"/>
      <c r="F7" s="227"/>
      <c r="G7" s="227"/>
      <c r="H7" s="228"/>
      <c r="I7" s="226"/>
      <c r="J7" s="227"/>
      <c r="K7" s="227"/>
      <c r="L7" s="227"/>
      <c r="M7" s="227"/>
      <c r="N7" s="227"/>
      <c r="O7" s="227"/>
      <c r="P7" s="227"/>
      <c r="Q7" s="227"/>
      <c r="R7" s="227"/>
      <c r="S7" s="227"/>
      <c r="T7" s="227"/>
      <c r="U7" s="227"/>
      <c r="V7" s="227"/>
      <c r="W7" s="227"/>
      <c r="X7" s="227"/>
      <c r="Y7" s="227"/>
      <c r="Z7" s="227"/>
      <c r="AA7" s="228"/>
    </row>
    <row r="8" spans="1:27" ht="16.5">
      <c r="A8" s="225">
        <v>42186</v>
      </c>
      <c r="B8" s="190"/>
      <c r="C8" s="16"/>
      <c r="D8" s="226"/>
      <c r="E8" s="227"/>
      <c r="F8" s="227"/>
      <c r="G8" s="227"/>
      <c r="H8" s="228"/>
      <c r="I8" s="226"/>
      <c r="J8" s="227"/>
      <c r="K8" s="227"/>
      <c r="L8" s="227"/>
      <c r="M8" s="227"/>
      <c r="N8" s="227"/>
      <c r="O8" s="227"/>
      <c r="P8" s="227"/>
      <c r="Q8" s="227"/>
      <c r="R8" s="227"/>
      <c r="S8" s="227"/>
      <c r="T8" s="227"/>
      <c r="U8" s="227"/>
      <c r="V8" s="227"/>
      <c r="W8" s="227"/>
      <c r="X8" s="227"/>
      <c r="Y8" s="227"/>
      <c r="Z8" s="227"/>
      <c r="AA8" s="228"/>
    </row>
    <row r="9" spans="1:27" ht="16.5">
      <c r="A9" s="225">
        <v>42217</v>
      </c>
      <c r="B9" s="190"/>
      <c r="C9" s="16"/>
      <c r="D9" s="226"/>
      <c r="E9" s="227"/>
      <c r="F9" s="227"/>
      <c r="G9" s="227"/>
      <c r="H9" s="228"/>
      <c r="I9" s="226"/>
      <c r="J9" s="227"/>
      <c r="K9" s="227"/>
      <c r="L9" s="227"/>
      <c r="M9" s="227"/>
      <c r="N9" s="227"/>
      <c r="O9" s="227"/>
      <c r="P9" s="227"/>
      <c r="Q9" s="227"/>
      <c r="R9" s="227"/>
      <c r="S9" s="227"/>
      <c r="T9" s="227"/>
      <c r="U9" s="227"/>
      <c r="V9" s="227"/>
      <c r="W9" s="227"/>
      <c r="X9" s="227"/>
      <c r="Y9" s="227"/>
      <c r="Z9" s="227"/>
      <c r="AA9" s="228"/>
    </row>
    <row r="10" spans="1:27" ht="16.5">
      <c r="A10" s="225">
        <v>42248</v>
      </c>
      <c r="B10" s="190"/>
      <c r="C10" s="16"/>
      <c r="D10" s="226"/>
      <c r="E10" s="227"/>
      <c r="F10" s="227"/>
      <c r="G10" s="227"/>
      <c r="H10" s="228"/>
      <c r="I10" s="226"/>
      <c r="J10" s="227"/>
      <c r="K10" s="227"/>
      <c r="L10" s="227"/>
      <c r="M10" s="227"/>
      <c r="N10" s="227"/>
      <c r="O10" s="227"/>
      <c r="P10" s="227"/>
      <c r="Q10" s="227"/>
      <c r="R10" s="227"/>
      <c r="S10" s="227"/>
      <c r="T10" s="227"/>
      <c r="U10" s="227"/>
      <c r="V10" s="227"/>
      <c r="W10" s="227"/>
      <c r="X10" s="227"/>
      <c r="Y10" s="227"/>
      <c r="Z10" s="227"/>
      <c r="AA10" s="228"/>
    </row>
    <row r="11" spans="1:27" ht="16.5">
      <c r="A11" s="225">
        <v>42278</v>
      </c>
      <c r="B11" s="190"/>
      <c r="C11" s="16"/>
      <c r="D11" s="226"/>
      <c r="E11" s="227"/>
      <c r="F11" s="227"/>
      <c r="G11" s="227"/>
      <c r="H11" s="228"/>
      <c r="I11" s="226"/>
      <c r="J11" s="227"/>
      <c r="K11" s="227"/>
      <c r="L11" s="227"/>
      <c r="M11" s="227"/>
      <c r="N11" s="227"/>
      <c r="O11" s="227"/>
      <c r="P11" s="227"/>
      <c r="Q11" s="227"/>
      <c r="R11" s="227"/>
      <c r="S11" s="227"/>
      <c r="T11" s="227"/>
      <c r="U11" s="227"/>
      <c r="V11" s="227"/>
      <c r="W11" s="227"/>
      <c r="X11" s="227"/>
      <c r="Y11" s="227"/>
      <c r="Z11" s="227"/>
      <c r="AA11" s="228"/>
    </row>
    <row r="12" spans="1:27" ht="16.5">
      <c r="A12" s="225">
        <v>42309</v>
      </c>
      <c r="B12" s="190"/>
      <c r="C12" s="16"/>
      <c r="D12" s="226"/>
      <c r="E12" s="227"/>
      <c r="F12" s="227"/>
      <c r="G12" s="227"/>
      <c r="H12" s="228"/>
      <c r="I12" s="226"/>
      <c r="J12" s="227"/>
      <c r="K12" s="227"/>
      <c r="L12" s="227"/>
      <c r="M12" s="227"/>
      <c r="N12" s="227"/>
      <c r="O12" s="227"/>
      <c r="P12" s="227"/>
      <c r="Q12" s="227"/>
      <c r="R12" s="227"/>
      <c r="S12" s="227"/>
      <c r="T12" s="227"/>
      <c r="U12" s="227"/>
      <c r="V12" s="227"/>
      <c r="W12" s="227"/>
      <c r="X12" s="227"/>
      <c r="Y12" s="227"/>
      <c r="Z12" s="227"/>
      <c r="AA12" s="228"/>
    </row>
    <row r="13" spans="1:27" ht="17.25" thickBot="1">
      <c r="A13" s="230">
        <v>42339</v>
      </c>
      <c r="B13" s="194"/>
      <c r="C13" s="41"/>
      <c r="D13" s="232"/>
      <c r="E13" s="233"/>
      <c r="F13" s="233"/>
      <c r="G13" s="233"/>
      <c r="H13" s="234"/>
      <c r="I13" s="232"/>
      <c r="J13" s="233"/>
      <c r="K13" s="233"/>
      <c r="L13" s="233"/>
      <c r="M13" s="233"/>
      <c r="N13" s="233"/>
      <c r="O13" s="233"/>
      <c r="P13" s="233"/>
      <c r="Q13" s="233"/>
      <c r="R13" s="233"/>
      <c r="S13" s="233"/>
      <c r="T13" s="233"/>
      <c r="U13" s="233"/>
      <c r="V13" s="233"/>
      <c r="W13" s="233"/>
      <c r="X13" s="233"/>
      <c r="Y13" s="233"/>
      <c r="Z13" s="233"/>
      <c r="AA13" s="234"/>
    </row>
    <row r="14" spans="1:27" ht="16.5">
      <c r="A14" s="220">
        <v>42370</v>
      </c>
      <c r="B14" s="186"/>
      <c r="C14" s="20" t="e">
        <f>(SUM(B14)/SUM(B2))-1</f>
        <v>#DIV/0!</v>
      </c>
      <c r="D14" s="221"/>
      <c r="E14" s="222"/>
      <c r="F14" s="222"/>
      <c r="G14" s="222"/>
      <c r="H14" s="223"/>
      <c r="I14" s="221"/>
      <c r="J14" s="222"/>
      <c r="K14" s="222"/>
      <c r="L14" s="222"/>
      <c r="M14" s="222"/>
      <c r="N14" s="222"/>
      <c r="O14" s="222"/>
      <c r="P14" s="222"/>
      <c r="Q14" s="222"/>
      <c r="R14" s="222"/>
      <c r="S14" s="222"/>
      <c r="T14" s="222"/>
      <c r="U14" s="222"/>
      <c r="V14" s="222"/>
      <c r="W14" s="222"/>
      <c r="X14" s="222"/>
      <c r="Y14" s="222"/>
      <c r="Z14" s="222"/>
      <c r="AA14" s="223"/>
    </row>
    <row r="15" spans="1:27" ht="16.5">
      <c r="A15" s="225">
        <v>42401</v>
      </c>
      <c r="B15" s="190"/>
      <c r="C15" s="8" t="e">
        <f>(SUM(B14:B15)/SUM(B2:B3))-1</f>
        <v>#DIV/0!</v>
      </c>
      <c r="D15" s="226"/>
      <c r="E15" s="227"/>
      <c r="F15" s="227"/>
      <c r="G15" s="227"/>
      <c r="H15" s="228"/>
      <c r="I15" s="226"/>
      <c r="J15" s="227"/>
      <c r="K15" s="227"/>
      <c r="L15" s="227"/>
      <c r="M15" s="227"/>
      <c r="N15" s="227"/>
      <c r="O15" s="227"/>
      <c r="P15" s="227"/>
      <c r="Q15" s="227"/>
      <c r="R15" s="227"/>
      <c r="S15" s="227"/>
      <c r="T15" s="227"/>
      <c r="U15" s="227"/>
      <c r="V15" s="227"/>
      <c r="W15" s="227"/>
      <c r="X15" s="227"/>
      <c r="Y15" s="227"/>
      <c r="Z15" s="227"/>
      <c r="AA15" s="228"/>
    </row>
    <row r="16" spans="1:27" ht="16.5">
      <c r="A16" s="225">
        <v>42430</v>
      </c>
      <c r="B16" s="190"/>
      <c r="C16" s="8" t="e">
        <f>(SUM(B14:B16)/SUM(B2:B4))-1</f>
        <v>#DIV/0!</v>
      </c>
      <c r="D16" s="226"/>
      <c r="E16" s="227"/>
      <c r="F16" s="227"/>
      <c r="G16" s="227"/>
      <c r="H16" s="228"/>
      <c r="I16" s="226"/>
      <c r="J16" s="227"/>
      <c r="K16" s="227"/>
      <c r="L16" s="227"/>
      <c r="M16" s="227"/>
      <c r="N16" s="227"/>
      <c r="O16" s="227"/>
      <c r="P16" s="227"/>
      <c r="Q16" s="227"/>
      <c r="R16" s="227"/>
      <c r="S16" s="227"/>
      <c r="T16" s="227"/>
      <c r="U16" s="227"/>
      <c r="V16" s="227"/>
      <c r="W16" s="227"/>
      <c r="X16" s="227"/>
      <c r="Y16" s="227"/>
      <c r="Z16" s="227"/>
      <c r="AA16" s="228"/>
    </row>
    <row r="17" spans="1:27" ht="16.5">
      <c r="A17" s="225">
        <v>42461</v>
      </c>
      <c r="B17" s="190"/>
      <c r="C17" s="8" t="e">
        <f>(SUM(B14:B17)/SUM(B2:B5))-1</f>
        <v>#DIV/0!</v>
      </c>
      <c r="D17" s="226"/>
      <c r="E17" s="227"/>
      <c r="F17" s="227"/>
      <c r="G17" s="227"/>
      <c r="H17" s="228"/>
      <c r="I17" s="226"/>
      <c r="J17" s="227"/>
      <c r="K17" s="227"/>
      <c r="L17" s="227"/>
      <c r="M17" s="227"/>
      <c r="N17" s="227"/>
      <c r="O17" s="227"/>
      <c r="P17" s="227"/>
      <c r="Q17" s="227"/>
      <c r="R17" s="227"/>
      <c r="S17" s="227"/>
      <c r="T17" s="227"/>
      <c r="U17" s="227"/>
      <c r="V17" s="227"/>
      <c r="W17" s="227"/>
      <c r="X17" s="227"/>
      <c r="Y17" s="227"/>
      <c r="Z17" s="227"/>
      <c r="AA17" s="228"/>
    </row>
    <row r="18" spans="1:27" ht="16.5">
      <c r="A18" s="225">
        <v>42491</v>
      </c>
      <c r="B18" s="190"/>
      <c r="C18" s="8" t="e">
        <f>(SUM(B14:B18)/SUM(B2:B6))-1</f>
        <v>#DIV/0!</v>
      </c>
      <c r="D18" s="226"/>
      <c r="E18" s="227"/>
      <c r="F18" s="227"/>
      <c r="G18" s="227"/>
      <c r="H18" s="228"/>
      <c r="I18" s="226"/>
      <c r="J18" s="227"/>
      <c r="K18" s="227"/>
      <c r="L18" s="227"/>
      <c r="M18" s="227"/>
      <c r="N18" s="227"/>
      <c r="O18" s="227"/>
      <c r="P18" s="227"/>
      <c r="Q18" s="227"/>
      <c r="R18" s="227"/>
      <c r="S18" s="227"/>
      <c r="T18" s="227"/>
      <c r="U18" s="227"/>
      <c r="V18" s="227"/>
      <c r="W18" s="227"/>
      <c r="X18" s="227"/>
      <c r="Y18" s="227"/>
      <c r="Z18" s="227"/>
      <c r="AA18" s="228"/>
    </row>
    <row r="19" spans="1:27" ht="16.5">
      <c r="A19" s="225">
        <v>42522</v>
      </c>
      <c r="B19" s="190"/>
      <c r="C19" s="8" t="e">
        <f>(SUM(B14:B19)/SUM(B2:B7))-1</f>
        <v>#DIV/0!</v>
      </c>
      <c r="D19" s="226"/>
      <c r="E19" s="227"/>
      <c r="F19" s="227"/>
      <c r="G19" s="227"/>
      <c r="H19" s="228"/>
      <c r="I19" s="226"/>
      <c r="J19" s="227"/>
      <c r="K19" s="227"/>
      <c r="L19" s="227"/>
      <c r="M19" s="227"/>
      <c r="N19" s="227"/>
      <c r="O19" s="227"/>
      <c r="P19" s="227"/>
      <c r="Q19" s="227"/>
      <c r="R19" s="227"/>
      <c r="S19" s="227"/>
      <c r="T19" s="227"/>
      <c r="U19" s="227"/>
      <c r="V19" s="227"/>
      <c r="W19" s="227"/>
      <c r="X19" s="227"/>
      <c r="Y19" s="227"/>
      <c r="Z19" s="227"/>
      <c r="AA19" s="228"/>
    </row>
    <row r="20" spans="1:27" ht="16.5">
      <c r="A20" s="225">
        <v>42552</v>
      </c>
      <c r="B20" s="190"/>
      <c r="C20" s="8" t="e">
        <f>(SUM(B14:B20)/SUM(B2:B8))-1</f>
        <v>#DIV/0!</v>
      </c>
      <c r="D20" s="226"/>
      <c r="E20" s="227"/>
      <c r="F20" s="227"/>
      <c r="G20" s="227"/>
      <c r="H20" s="228"/>
      <c r="I20" s="226"/>
      <c r="J20" s="227"/>
      <c r="K20" s="227"/>
      <c r="L20" s="227"/>
      <c r="M20" s="227"/>
      <c r="N20" s="227"/>
      <c r="O20" s="227"/>
      <c r="P20" s="227"/>
      <c r="Q20" s="227"/>
      <c r="R20" s="227"/>
      <c r="S20" s="227"/>
      <c r="T20" s="227"/>
      <c r="U20" s="227"/>
      <c r="V20" s="227"/>
      <c r="W20" s="227"/>
      <c r="X20" s="227"/>
      <c r="Y20" s="227"/>
      <c r="Z20" s="227"/>
      <c r="AA20" s="228"/>
    </row>
    <row r="21" spans="1:27" ht="16.5">
      <c r="A21" s="225">
        <v>42583</v>
      </c>
      <c r="B21" s="190"/>
      <c r="C21" s="8" t="e">
        <f>(SUM(B14:B21)/SUM(B2:B9))-1</f>
        <v>#DIV/0!</v>
      </c>
      <c r="D21" s="226"/>
      <c r="E21" s="227"/>
      <c r="F21" s="227"/>
      <c r="G21" s="227"/>
      <c r="H21" s="228"/>
      <c r="I21" s="226"/>
      <c r="J21" s="227"/>
      <c r="K21" s="227"/>
      <c r="L21" s="227"/>
      <c r="M21" s="227"/>
      <c r="N21" s="227"/>
      <c r="O21" s="227"/>
      <c r="P21" s="227"/>
      <c r="Q21" s="227"/>
      <c r="R21" s="227"/>
      <c r="S21" s="227"/>
      <c r="T21" s="227"/>
      <c r="U21" s="227"/>
      <c r="V21" s="227"/>
      <c r="W21" s="227"/>
      <c r="X21" s="227"/>
      <c r="Y21" s="227"/>
      <c r="Z21" s="227"/>
      <c r="AA21" s="228"/>
    </row>
    <row r="22" spans="1:27" ht="16.5">
      <c r="A22" s="225">
        <v>42614</v>
      </c>
      <c r="B22" s="190"/>
      <c r="C22" s="8" t="e">
        <f>(SUM(B14:B22)/SUM(B2:B10))-1</f>
        <v>#DIV/0!</v>
      </c>
      <c r="D22" s="226"/>
      <c r="E22" s="227"/>
      <c r="F22" s="227"/>
      <c r="G22" s="227"/>
      <c r="H22" s="228"/>
      <c r="I22" s="226"/>
      <c r="J22" s="227"/>
      <c r="K22" s="227"/>
      <c r="L22" s="227"/>
      <c r="M22" s="227"/>
      <c r="N22" s="227"/>
      <c r="O22" s="227"/>
      <c r="P22" s="227"/>
      <c r="Q22" s="227"/>
      <c r="R22" s="227"/>
      <c r="S22" s="227"/>
      <c r="T22" s="227"/>
      <c r="U22" s="227"/>
      <c r="V22" s="227"/>
      <c r="W22" s="227"/>
      <c r="X22" s="227"/>
      <c r="Y22" s="227"/>
      <c r="Z22" s="227"/>
      <c r="AA22" s="228"/>
    </row>
    <row r="23" spans="1:27" ht="16.5">
      <c r="A23" s="225">
        <v>42644</v>
      </c>
      <c r="B23" s="190"/>
      <c r="C23" s="8" t="e">
        <f>(SUM(B14:B23)/SUM(B2:B11))-1</f>
        <v>#DIV/0!</v>
      </c>
      <c r="D23" s="226"/>
      <c r="E23" s="227"/>
      <c r="F23" s="227"/>
      <c r="G23" s="227"/>
      <c r="H23" s="228"/>
      <c r="I23" s="226"/>
      <c r="J23" s="227"/>
      <c r="K23" s="227"/>
      <c r="L23" s="227"/>
      <c r="M23" s="227"/>
      <c r="N23" s="227"/>
      <c r="O23" s="227"/>
      <c r="P23" s="227"/>
      <c r="Q23" s="227"/>
      <c r="R23" s="227"/>
      <c r="S23" s="227"/>
      <c r="T23" s="227"/>
      <c r="U23" s="227"/>
      <c r="V23" s="227"/>
      <c r="W23" s="227"/>
      <c r="X23" s="227"/>
      <c r="Y23" s="227"/>
      <c r="Z23" s="227"/>
      <c r="AA23" s="228"/>
    </row>
    <row r="24" spans="1:27" ht="16.5">
      <c r="A24" s="225">
        <v>42675</v>
      </c>
      <c r="B24" s="190"/>
      <c r="C24" s="8" t="e">
        <f>(SUM(B14:B24)/SUM(B2:B12))-1</f>
        <v>#DIV/0!</v>
      </c>
      <c r="D24" s="226"/>
      <c r="E24" s="227"/>
      <c r="F24" s="227"/>
      <c r="G24" s="227"/>
      <c r="H24" s="228"/>
      <c r="I24" s="226"/>
      <c r="J24" s="227"/>
      <c r="K24" s="227"/>
      <c r="L24" s="227"/>
      <c r="M24" s="227"/>
      <c r="N24" s="227"/>
      <c r="O24" s="227"/>
      <c r="P24" s="227"/>
      <c r="Q24" s="227"/>
      <c r="R24" s="227"/>
      <c r="S24" s="227"/>
      <c r="T24" s="227"/>
      <c r="U24" s="227"/>
      <c r="V24" s="227"/>
      <c r="W24" s="227"/>
      <c r="X24" s="227"/>
      <c r="Y24" s="227"/>
      <c r="Z24" s="227"/>
      <c r="AA24" s="228"/>
    </row>
    <row r="25" spans="1:27" ht="17.25" thickBot="1">
      <c r="A25" s="230">
        <v>42705</v>
      </c>
      <c r="B25" s="194"/>
      <c r="C25" s="33" t="e">
        <f>(SUM(B14:B25)/SUM(B2:B13))-1</f>
        <v>#DIV/0!</v>
      </c>
      <c r="D25" s="232"/>
      <c r="E25" s="233"/>
      <c r="F25" s="233"/>
      <c r="G25" s="233"/>
      <c r="H25" s="234"/>
      <c r="I25" s="232"/>
      <c r="J25" s="233"/>
      <c r="K25" s="233"/>
      <c r="L25" s="233"/>
      <c r="M25" s="233"/>
      <c r="N25" s="233"/>
      <c r="O25" s="233"/>
      <c r="P25" s="233"/>
      <c r="Q25" s="233"/>
      <c r="R25" s="233"/>
      <c r="S25" s="233"/>
      <c r="T25" s="233"/>
      <c r="U25" s="233"/>
      <c r="V25" s="233"/>
      <c r="W25" s="233"/>
      <c r="X25" s="233"/>
      <c r="Y25" s="233"/>
      <c r="Z25" s="233"/>
      <c r="AA25" s="234"/>
    </row>
    <row r="26" spans="1:27" ht="16.5">
      <c r="A26" s="225">
        <v>42736</v>
      </c>
      <c r="B26" s="190"/>
      <c r="C26" s="20" t="e">
        <f>(SUM(B26)/SUM(B14))-1</f>
        <v>#DIV/0!</v>
      </c>
      <c r="D26" s="226"/>
      <c r="E26" s="227"/>
      <c r="F26" s="227"/>
      <c r="G26" s="227"/>
      <c r="H26" s="228"/>
      <c r="I26" s="226"/>
      <c r="J26" s="227"/>
      <c r="K26" s="227"/>
      <c r="L26" s="227"/>
      <c r="M26" s="227"/>
      <c r="N26" s="227"/>
      <c r="O26" s="227"/>
      <c r="P26" s="227"/>
      <c r="Q26" s="227"/>
      <c r="R26" s="227"/>
      <c r="S26" s="227"/>
      <c r="T26" s="227"/>
      <c r="U26" s="227"/>
      <c r="V26" s="227"/>
      <c r="W26" s="227"/>
      <c r="X26" s="227"/>
      <c r="Y26" s="227"/>
      <c r="Z26" s="227"/>
      <c r="AA26" s="228"/>
    </row>
    <row r="27" spans="1:27" ht="16.5">
      <c r="A27" s="225">
        <v>42767</v>
      </c>
      <c r="B27" s="190"/>
      <c r="C27" s="8" t="e">
        <f>(SUM(B26:B27)/SUM(B14:B15))-1</f>
        <v>#DIV/0!</v>
      </c>
      <c r="D27" s="226"/>
      <c r="E27" s="227"/>
      <c r="F27" s="227"/>
      <c r="G27" s="227"/>
      <c r="H27" s="228"/>
      <c r="I27" s="226"/>
      <c r="J27" s="227"/>
      <c r="K27" s="227"/>
      <c r="L27" s="227"/>
      <c r="M27" s="227"/>
      <c r="N27" s="227"/>
      <c r="O27" s="227"/>
      <c r="P27" s="227"/>
      <c r="Q27" s="227"/>
      <c r="R27" s="227"/>
      <c r="S27" s="227"/>
      <c r="T27" s="227"/>
      <c r="U27" s="227"/>
      <c r="V27" s="227"/>
      <c r="W27" s="227"/>
      <c r="X27" s="227"/>
      <c r="Y27" s="227"/>
      <c r="Z27" s="227"/>
      <c r="AA27" s="228"/>
    </row>
    <row r="28" spans="1:27" ht="16.5">
      <c r="A28" s="225">
        <v>42795</v>
      </c>
      <c r="B28" s="190"/>
      <c r="C28" s="8" t="e">
        <f>(SUM(B26:B28)/SUM(B14:B16))-1</f>
        <v>#DIV/0!</v>
      </c>
      <c r="D28" s="226"/>
      <c r="E28" s="227"/>
      <c r="F28" s="227"/>
      <c r="G28" s="227"/>
      <c r="H28" s="228"/>
      <c r="I28" s="226"/>
      <c r="J28" s="227"/>
      <c r="K28" s="227"/>
      <c r="L28" s="227"/>
      <c r="M28" s="227"/>
      <c r="N28" s="227"/>
      <c r="O28" s="227"/>
      <c r="P28" s="227"/>
      <c r="Q28" s="227"/>
      <c r="R28" s="227"/>
      <c r="S28" s="227"/>
      <c r="T28" s="227"/>
      <c r="U28" s="227"/>
      <c r="V28" s="227"/>
      <c r="W28" s="227"/>
      <c r="X28" s="227"/>
      <c r="Y28" s="227"/>
      <c r="Z28" s="227"/>
      <c r="AA28" s="228"/>
    </row>
    <row r="29" spans="1:27" ht="16.5">
      <c r="A29" s="225">
        <v>42826</v>
      </c>
      <c r="B29" s="190"/>
      <c r="C29" s="8" t="e">
        <f>(SUM(B26:B29)/SUM(B14:B17))-1</f>
        <v>#DIV/0!</v>
      </c>
      <c r="D29" s="226"/>
      <c r="E29" s="227"/>
      <c r="F29" s="227"/>
      <c r="G29" s="227"/>
      <c r="H29" s="228"/>
      <c r="I29" s="226"/>
      <c r="J29" s="227"/>
      <c r="K29" s="227"/>
      <c r="L29" s="227"/>
      <c r="M29" s="227"/>
      <c r="N29" s="227"/>
      <c r="O29" s="227"/>
      <c r="P29" s="227"/>
      <c r="Q29" s="227"/>
      <c r="R29" s="227"/>
      <c r="S29" s="227"/>
      <c r="T29" s="227"/>
      <c r="U29" s="227"/>
      <c r="V29" s="227"/>
      <c r="W29" s="227"/>
      <c r="X29" s="227"/>
      <c r="Y29" s="227"/>
      <c r="Z29" s="227"/>
      <c r="AA29" s="228"/>
    </row>
    <row r="30" spans="1:27" ht="16.5">
      <c r="A30" s="225">
        <v>42856</v>
      </c>
      <c r="B30" s="190"/>
      <c r="C30" s="8" t="e">
        <f>(SUM(B26:B30)/SUM(B14:B18))-1</f>
        <v>#DIV/0!</v>
      </c>
      <c r="D30" s="226"/>
      <c r="E30" s="227"/>
      <c r="F30" s="227"/>
      <c r="G30" s="227"/>
      <c r="H30" s="228"/>
      <c r="I30" s="226"/>
      <c r="J30" s="227"/>
      <c r="K30" s="227"/>
      <c r="L30" s="227"/>
      <c r="M30" s="227"/>
      <c r="N30" s="227"/>
      <c r="O30" s="227"/>
      <c r="P30" s="227"/>
      <c r="Q30" s="227"/>
      <c r="R30" s="227"/>
      <c r="S30" s="227"/>
      <c r="T30" s="227"/>
      <c r="U30" s="227"/>
      <c r="V30" s="227"/>
      <c r="W30" s="227"/>
      <c r="X30" s="227"/>
      <c r="Y30" s="227"/>
      <c r="Z30" s="227"/>
      <c r="AA30" s="228"/>
    </row>
    <row r="31" spans="1:27" ht="16.5">
      <c r="A31" s="225">
        <v>42887</v>
      </c>
      <c r="B31" s="190"/>
      <c r="C31" s="8" t="e">
        <f>(SUM(B26:B31)/SUM(B14:B19))-1</f>
        <v>#DIV/0!</v>
      </c>
      <c r="D31" s="226"/>
      <c r="E31" s="227"/>
      <c r="F31" s="227"/>
      <c r="G31" s="227"/>
      <c r="H31" s="228"/>
      <c r="I31" s="226"/>
      <c r="J31" s="227"/>
      <c r="K31" s="227"/>
      <c r="L31" s="227"/>
      <c r="M31" s="227"/>
      <c r="N31" s="227"/>
      <c r="O31" s="227"/>
      <c r="P31" s="227"/>
      <c r="Q31" s="227"/>
      <c r="R31" s="227"/>
      <c r="S31" s="227"/>
      <c r="T31" s="227"/>
      <c r="U31" s="227"/>
      <c r="V31" s="227"/>
      <c r="W31" s="227"/>
      <c r="X31" s="227"/>
      <c r="Y31" s="227"/>
      <c r="Z31" s="227"/>
      <c r="AA31" s="228"/>
    </row>
    <row r="32" spans="1:27" ht="16.5">
      <c r="A32" s="225">
        <v>42917</v>
      </c>
      <c r="B32" s="190"/>
      <c r="C32" s="8" t="e">
        <f>(SUM(B26:B32)/SUM(B14:B20))-1</f>
        <v>#DIV/0!</v>
      </c>
      <c r="D32" s="226"/>
      <c r="E32" s="227"/>
      <c r="F32" s="227"/>
      <c r="G32" s="227"/>
      <c r="H32" s="228"/>
      <c r="I32" s="226"/>
      <c r="J32" s="227"/>
      <c r="K32" s="227"/>
      <c r="L32" s="227"/>
      <c r="M32" s="227"/>
      <c r="N32" s="227"/>
      <c r="O32" s="227"/>
      <c r="P32" s="227"/>
      <c r="Q32" s="227"/>
      <c r="R32" s="227"/>
      <c r="S32" s="227"/>
      <c r="T32" s="227"/>
      <c r="U32" s="227"/>
      <c r="V32" s="227"/>
      <c r="W32" s="227"/>
      <c r="X32" s="227"/>
      <c r="Y32" s="227"/>
      <c r="Z32" s="227"/>
      <c r="AA32" s="228"/>
    </row>
    <row r="33" spans="1:27" ht="16.5">
      <c r="A33" s="225">
        <v>42948</v>
      </c>
      <c r="B33" s="190"/>
      <c r="C33" s="8" t="e">
        <f>(SUM(B26:B33)/SUM(B14:B21))-1</f>
        <v>#DIV/0!</v>
      </c>
      <c r="D33" s="226"/>
      <c r="E33" s="227"/>
      <c r="F33" s="227"/>
      <c r="G33" s="227"/>
      <c r="H33" s="228"/>
      <c r="I33" s="226"/>
      <c r="J33" s="227"/>
      <c r="K33" s="227"/>
      <c r="L33" s="227"/>
      <c r="M33" s="227"/>
      <c r="N33" s="227"/>
      <c r="O33" s="227"/>
      <c r="P33" s="227"/>
      <c r="Q33" s="227"/>
      <c r="R33" s="227"/>
      <c r="S33" s="227"/>
      <c r="T33" s="227"/>
      <c r="U33" s="227"/>
      <c r="V33" s="227"/>
      <c r="W33" s="227"/>
      <c r="X33" s="227"/>
      <c r="Y33" s="227"/>
      <c r="Z33" s="227"/>
      <c r="AA33" s="228"/>
    </row>
    <row r="34" spans="1:27" ht="16.5">
      <c r="A34" s="225">
        <v>42979</v>
      </c>
      <c r="B34" s="190"/>
      <c r="C34" s="8" t="e">
        <f>(SUM(B26:B34)/SUM(B14:B22))-1</f>
        <v>#DIV/0!</v>
      </c>
      <c r="D34" s="226"/>
      <c r="E34" s="227"/>
      <c r="F34" s="227"/>
      <c r="G34" s="227"/>
      <c r="H34" s="228"/>
      <c r="I34" s="226"/>
      <c r="J34" s="227"/>
      <c r="K34" s="227"/>
      <c r="L34" s="227"/>
      <c r="M34" s="227"/>
      <c r="N34" s="227"/>
      <c r="O34" s="227"/>
      <c r="P34" s="227"/>
      <c r="Q34" s="227"/>
      <c r="R34" s="227"/>
      <c r="S34" s="227"/>
      <c r="T34" s="227"/>
      <c r="U34" s="227"/>
      <c r="V34" s="227"/>
      <c r="W34" s="227"/>
      <c r="X34" s="227"/>
      <c r="Y34" s="227"/>
      <c r="Z34" s="227"/>
      <c r="AA34" s="228"/>
    </row>
    <row r="35" spans="1:27" ht="16.5">
      <c r="A35" s="225">
        <v>43009</v>
      </c>
      <c r="B35" s="190"/>
      <c r="C35" s="8" t="e">
        <f>(SUM(B26:B35)/SUM(B14:B23))-1</f>
        <v>#DIV/0!</v>
      </c>
      <c r="D35" s="226"/>
      <c r="E35" s="227"/>
      <c r="F35" s="227"/>
      <c r="G35" s="227"/>
      <c r="H35" s="228"/>
      <c r="I35" s="226"/>
      <c r="J35" s="227"/>
      <c r="K35" s="227"/>
      <c r="L35" s="227"/>
      <c r="M35" s="227"/>
      <c r="N35" s="227"/>
      <c r="O35" s="227"/>
      <c r="P35" s="227"/>
      <c r="Q35" s="227"/>
      <c r="R35" s="227"/>
      <c r="S35" s="227"/>
      <c r="T35" s="227"/>
      <c r="U35" s="227"/>
      <c r="V35" s="227"/>
      <c r="W35" s="227"/>
      <c r="X35" s="227"/>
      <c r="Y35" s="227"/>
      <c r="Z35" s="227"/>
      <c r="AA35" s="228"/>
    </row>
    <row r="36" spans="1:27" ht="16.5">
      <c r="A36" s="225">
        <v>43040</v>
      </c>
      <c r="B36" s="190"/>
      <c r="C36" s="8" t="e">
        <f>(SUM(B26:B36)/SUM(B14:B24))-1</f>
        <v>#DIV/0!</v>
      </c>
      <c r="D36" s="226"/>
      <c r="E36" s="227"/>
      <c r="F36" s="227"/>
      <c r="G36" s="227"/>
      <c r="H36" s="228"/>
      <c r="I36" s="226"/>
      <c r="J36" s="227"/>
      <c r="K36" s="227"/>
      <c r="L36" s="227"/>
      <c r="M36" s="227"/>
      <c r="N36" s="227"/>
      <c r="O36" s="227"/>
      <c r="P36" s="227"/>
      <c r="Q36" s="227"/>
      <c r="R36" s="227"/>
      <c r="S36" s="227"/>
      <c r="T36" s="227"/>
      <c r="U36" s="227"/>
      <c r="V36" s="227"/>
      <c r="W36" s="227"/>
      <c r="X36" s="227"/>
      <c r="Y36" s="227"/>
      <c r="Z36" s="227"/>
      <c r="AA36" s="228"/>
    </row>
    <row r="37" spans="1:27" ht="17.25" thickBot="1">
      <c r="A37" s="230">
        <v>43070</v>
      </c>
      <c r="B37" s="194"/>
      <c r="C37" s="33" t="e">
        <f>(SUM(B26:B37)/SUM(B14:B25))-1</f>
        <v>#DIV/0!</v>
      </c>
      <c r="D37" s="226"/>
      <c r="E37" s="227"/>
      <c r="F37" s="227"/>
      <c r="G37" s="227"/>
      <c r="H37" s="228"/>
      <c r="I37" s="226"/>
      <c r="J37" s="227"/>
      <c r="K37" s="227"/>
      <c r="L37" s="227"/>
      <c r="M37" s="227"/>
      <c r="N37" s="227"/>
      <c r="O37" s="227"/>
      <c r="P37" s="227"/>
      <c r="Q37" s="227"/>
      <c r="R37" s="227"/>
      <c r="S37" s="227"/>
      <c r="T37" s="227"/>
      <c r="U37" s="227"/>
      <c r="V37" s="227"/>
      <c r="W37" s="227"/>
      <c r="X37" s="227"/>
      <c r="Y37" s="227"/>
      <c r="Z37" s="227"/>
      <c r="AA37" s="228"/>
    </row>
    <row r="38" spans="1:27" ht="16.5">
      <c r="A38" s="220">
        <v>43101</v>
      </c>
      <c r="B38" s="186"/>
      <c r="C38" s="20" t="e">
        <f>(SUM(B38)/SUM(B26))-1</f>
        <v>#DIV/0!</v>
      </c>
      <c r="D38" s="221"/>
      <c r="E38" s="222"/>
      <c r="F38" s="222"/>
      <c r="G38" s="222"/>
      <c r="H38" s="223"/>
      <c r="I38" s="221"/>
      <c r="J38" s="222"/>
      <c r="K38" s="222"/>
      <c r="L38" s="222"/>
      <c r="M38" s="222"/>
      <c r="N38" s="222"/>
      <c r="O38" s="222"/>
      <c r="P38" s="222"/>
      <c r="Q38" s="222"/>
      <c r="R38" s="222"/>
      <c r="S38" s="222"/>
      <c r="T38" s="222"/>
      <c r="U38" s="222"/>
      <c r="V38" s="222"/>
      <c r="W38" s="222"/>
      <c r="X38" s="222"/>
      <c r="Y38" s="222"/>
      <c r="Z38" s="222"/>
      <c r="AA38" s="223"/>
    </row>
    <row r="39" spans="1:27" ht="16.5">
      <c r="A39" s="225">
        <v>43132</v>
      </c>
      <c r="B39" s="190"/>
      <c r="C39" s="8" t="e">
        <f>(SUM(B38:B39)/SUM(B26:B27))-1</f>
        <v>#DIV/0!</v>
      </c>
      <c r="D39" s="226"/>
      <c r="E39" s="227"/>
      <c r="F39" s="227"/>
      <c r="G39" s="227"/>
      <c r="H39" s="228"/>
      <c r="I39" s="226"/>
      <c r="J39" s="227"/>
      <c r="K39" s="227"/>
      <c r="L39" s="227"/>
      <c r="M39" s="227"/>
      <c r="N39" s="227"/>
      <c r="O39" s="227"/>
      <c r="P39" s="227"/>
      <c r="Q39" s="227"/>
      <c r="R39" s="227"/>
      <c r="S39" s="227"/>
      <c r="T39" s="227"/>
      <c r="U39" s="227"/>
      <c r="V39" s="227"/>
      <c r="W39" s="227"/>
      <c r="X39" s="227"/>
      <c r="Y39" s="227"/>
      <c r="Z39" s="227"/>
      <c r="AA39" s="228"/>
    </row>
    <row r="40" spans="1:27" ht="16.5">
      <c r="A40" s="225">
        <v>43160</v>
      </c>
      <c r="B40" s="190"/>
      <c r="C40" s="8" t="e">
        <f>(SUM(B38:B40)/SUM(B26:B28))-1</f>
        <v>#DIV/0!</v>
      </c>
      <c r="D40" s="226"/>
      <c r="E40" s="227"/>
      <c r="F40" s="227"/>
      <c r="G40" s="227"/>
      <c r="H40" s="228"/>
      <c r="I40" s="226"/>
      <c r="J40" s="227"/>
      <c r="K40" s="227"/>
      <c r="L40" s="227"/>
      <c r="M40" s="227"/>
      <c r="N40" s="227"/>
      <c r="O40" s="227"/>
      <c r="P40" s="227"/>
      <c r="Q40" s="227"/>
      <c r="R40" s="227"/>
      <c r="S40" s="227"/>
      <c r="T40" s="227"/>
      <c r="U40" s="227"/>
      <c r="V40" s="227"/>
      <c r="W40" s="227"/>
      <c r="X40" s="227"/>
      <c r="Y40" s="227"/>
      <c r="Z40" s="227"/>
      <c r="AA40" s="228"/>
    </row>
    <row r="41" spans="1:27" ht="16.5">
      <c r="A41" s="225">
        <v>43191</v>
      </c>
      <c r="B41" s="190"/>
      <c r="C41" s="8" t="e">
        <f>(SUM(B38:B41)/SUM(B26:B29))-1</f>
        <v>#DIV/0!</v>
      </c>
      <c r="D41" s="226"/>
      <c r="E41" s="227"/>
      <c r="F41" s="227"/>
      <c r="G41" s="227"/>
      <c r="H41" s="228"/>
      <c r="I41" s="226"/>
      <c r="J41" s="227"/>
      <c r="K41" s="227"/>
      <c r="L41" s="227"/>
      <c r="M41" s="227"/>
      <c r="N41" s="227"/>
      <c r="O41" s="227"/>
      <c r="P41" s="227"/>
      <c r="Q41" s="227"/>
      <c r="R41" s="227"/>
      <c r="S41" s="227"/>
      <c r="T41" s="227"/>
      <c r="U41" s="227"/>
      <c r="V41" s="227"/>
      <c r="W41" s="227"/>
      <c r="X41" s="227"/>
      <c r="Y41" s="227"/>
      <c r="Z41" s="227"/>
      <c r="AA41" s="228"/>
    </row>
    <row r="42" spans="1:27" ht="16.5">
      <c r="A42" s="225">
        <v>43221</v>
      </c>
      <c r="B42" s="190"/>
      <c r="C42" s="8" t="e">
        <f>(SUM(B38:B42)/SUM(B26:B30))-1</f>
        <v>#DIV/0!</v>
      </c>
      <c r="D42" s="226"/>
      <c r="E42" s="227"/>
      <c r="F42" s="227"/>
      <c r="G42" s="227"/>
      <c r="H42" s="228"/>
      <c r="I42" s="226"/>
      <c r="J42" s="227"/>
      <c r="K42" s="227"/>
      <c r="L42" s="227"/>
      <c r="M42" s="227"/>
      <c r="N42" s="227"/>
      <c r="O42" s="227"/>
      <c r="P42" s="227"/>
      <c r="Q42" s="227"/>
      <c r="R42" s="227"/>
      <c r="S42" s="227"/>
      <c r="T42" s="227"/>
      <c r="U42" s="227"/>
      <c r="V42" s="227"/>
      <c r="W42" s="227"/>
      <c r="X42" s="227"/>
      <c r="Y42" s="227"/>
      <c r="Z42" s="227"/>
      <c r="AA42" s="228"/>
    </row>
    <row r="43" spans="1:27" ht="16.5">
      <c r="A43" s="225">
        <v>43252</v>
      </c>
      <c r="B43" s="190"/>
      <c r="C43" s="8" t="e">
        <f>(SUM(B38:B43)/SUM(B26:B31))-1</f>
        <v>#DIV/0!</v>
      </c>
      <c r="D43" s="226"/>
      <c r="E43" s="227"/>
      <c r="F43" s="227"/>
      <c r="G43" s="227"/>
      <c r="H43" s="228"/>
      <c r="I43" s="226"/>
      <c r="J43" s="227"/>
      <c r="K43" s="227"/>
      <c r="L43" s="227"/>
      <c r="M43" s="227"/>
      <c r="N43" s="227"/>
      <c r="O43" s="227"/>
      <c r="P43" s="227"/>
      <c r="Q43" s="227"/>
      <c r="R43" s="227"/>
      <c r="S43" s="227"/>
      <c r="T43" s="227"/>
      <c r="U43" s="227"/>
      <c r="V43" s="227"/>
      <c r="W43" s="227"/>
      <c r="X43" s="227"/>
      <c r="Y43" s="227"/>
      <c r="Z43" s="227"/>
      <c r="AA43" s="228"/>
    </row>
    <row r="44" spans="1:27" ht="16.5">
      <c r="A44" s="225">
        <v>43282</v>
      </c>
      <c r="B44" s="190"/>
      <c r="C44" s="8" t="e">
        <f>(SUM(B38:B44)/SUM(B26:B32))-1</f>
        <v>#DIV/0!</v>
      </c>
      <c r="D44" s="226"/>
      <c r="E44" s="227"/>
      <c r="F44" s="227"/>
      <c r="G44" s="227"/>
      <c r="H44" s="228"/>
      <c r="I44" s="226"/>
      <c r="J44" s="227"/>
      <c r="K44" s="227"/>
      <c r="L44" s="227"/>
      <c r="M44" s="227"/>
      <c r="N44" s="227"/>
      <c r="O44" s="227"/>
      <c r="P44" s="227"/>
      <c r="Q44" s="227"/>
      <c r="R44" s="227"/>
      <c r="S44" s="227"/>
      <c r="T44" s="227"/>
      <c r="U44" s="227"/>
      <c r="V44" s="227"/>
      <c r="W44" s="227"/>
      <c r="X44" s="227"/>
      <c r="Y44" s="227"/>
      <c r="Z44" s="227"/>
      <c r="AA44" s="228"/>
    </row>
    <row r="45" spans="1:27" ht="16.5">
      <c r="A45" s="225">
        <v>43313</v>
      </c>
      <c r="B45" s="190"/>
      <c r="C45" s="8" t="e">
        <f>(SUM(B38:B45)/SUM(B26:B33))-1</f>
        <v>#DIV/0!</v>
      </c>
      <c r="D45" s="226"/>
      <c r="E45" s="227"/>
      <c r="F45" s="227"/>
      <c r="G45" s="227"/>
      <c r="H45" s="228"/>
      <c r="I45" s="226"/>
      <c r="J45" s="227"/>
      <c r="K45" s="227"/>
      <c r="L45" s="227"/>
      <c r="M45" s="227"/>
      <c r="N45" s="227"/>
      <c r="O45" s="227"/>
      <c r="P45" s="227"/>
      <c r="Q45" s="227"/>
      <c r="R45" s="227"/>
      <c r="S45" s="227"/>
      <c r="T45" s="227"/>
      <c r="U45" s="227"/>
      <c r="V45" s="227"/>
      <c r="W45" s="227"/>
      <c r="X45" s="227"/>
      <c r="Y45" s="227"/>
      <c r="Z45" s="227"/>
      <c r="AA45" s="228"/>
    </row>
    <row r="46" spans="1:27" ht="16.5">
      <c r="A46" s="225">
        <v>43344</v>
      </c>
      <c r="B46" s="190"/>
      <c r="C46" s="8" t="e">
        <f>(SUM(B38:B46)/SUM(B26:B34))-1</f>
        <v>#DIV/0!</v>
      </c>
      <c r="D46" s="226"/>
      <c r="E46" s="227"/>
      <c r="F46" s="227"/>
      <c r="G46" s="227"/>
      <c r="H46" s="228"/>
      <c r="I46" s="226"/>
      <c r="J46" s="227"/>
      <c r="K46" s="227"/>
      <c r="L46" s="227"/>
      <c r="M46" s="227"/>
      <c r="N46" s="227"/>
      <c r="O46" s="227"/>
      <c r="P46" s="227"/>
      <c r="Q46" s="227"/>
      <c r="R46" s="227"/>
      <c r="S46" s="227"/>
      <c r="T46" s="227"/>
      <c r="U46" s="227"/>
      <c r="V46" s="227"/>
      <c r="W46" s="227"/>
      <c r="X46" s="227"/>
      <c r="Y46" s="227"/>
      <c r="Z46" s="227"/>
      <c r="AA46" s="228"/>
    </row>
    <row r="47" spans="1:27" ht="16.5">
      <c r="A47" s="225">
        <v>43374</v>
      </c>
      <c r="B47" s="190"/>
      <c r="C47" s="8" t="e">
        <f>(SUM(B38:B47)/SUM(B26:B35))-1</f>
        <v>#DIV/0!</v>
      </c>
      <c r="D47" s="226"/>
      <c r="E47" s="227"/>
      <c r="F47" s="227"/>
      <c r="G47" s="227"/>
      <c r="H47" s="228"/>
      <c r="I47" s="226"/>
      <c r="J47" s="227"/>
      <c r="K47" s="227"/>
      <c r="L47" s="227"/>
      <c r="M47" s="227"/>
      <c r="N47" s="227"/>
      <c r="O47" s="227"/>
      <c r="P47" s="227"/>
      <c r="Q47" s="227"/>
      <c r="R47" s="227"/>
      <c r="S47" s="227"/>
      <c r="T47" s="227"/>
      <c r="U47" s="227"/>
      <c r="V47" s="227"/>
      <c r="W47" s="227"/>
      <c r="X47" s="227"/>
      <c r="Y47" s="227"/>
      <c r="Z47" s="227"/>
      <c r="AA47" s="228"/>
    </row>
    <row r="48" spans="1:27" ht="16.5">
      <c r="A48" s="225">
        <v>43405</v>
      </c>
      <c r="B48" s="190"/>
      <c r="C48" s="8" t="e">
        <f>(SUM(B38:B48)/SUM(B26:B36))-1</f>
        <v>#DIV/0!</v>
      </c>
      <c r="D48" s="226"/>
      <c r="E48" s="227"/>
      <c r="F48" s="227"/>
      <c r="G48" s="227"/>
      <c r="H48" s="228"/>
      <c r="I48" s="226"/>
      <c r="J48" s="227"/>
      <c r="K48" s="227"/>
      <c r="L48" s="227"/>
      <c r="M48" s="227"/>
      <c r="N48" s="227"/>
      <c r="O48" s="227"/>
      <c r="P48" s="227"/>
      <c r="Q48" s="227"/>
      <c r="R48" s="227"/>
      <c r="S48" s="227"/>
      <c r="T48" s="227"/>
      <c r="U48" s="227"/>
      <c r="V48" s="227"/>
      <c r="W48" s="227"/>
      <c r="X48" s="227"/>
      <c r="Y48" s="227"/>
      <c r="Z48" s="227"/>
      <c r="AA48" s="228"/>
    </row>
    <row r="49" spans="1:27" ht="17.25" thickBot="1">
      <c r="A49" s="225">
        <v>43435</v>
      </c>
      <c r="B49" s="194"/>
      <c r="C49" s="33" t="e">
        <f>(SUM(B38:B49)/SUM(B26:B37))-1</f>
        <v>#DIV/0!</v>
      </c>
      <c r="D49" s="226"/>
      <c r="E49" s="227"/>
      <c r="F49" s="227"/>
      <c r="G49" s="227"/>
      <c r="H49" s="228"/>
      <c r="I49" s="226"/>
      <c r="J49" s="227"/>
      <c r="K49" s="227"/>
      <c r="L49" s="227"/>
      <c r="M49" s="227"/>
      <c r="N49" s="227"/>
      <c r="O49" s="227"/>
      <c r="P49" s="227"/>
      <c r="Q49" s="227"/>
      <c r="R49" s="227"/>
      <c r="S49" s="227"/>
      <c r="T49" s="227"/>
      <c r="U49" s="227"/>
      <c r="V49" s="227"/>
      <c r="W49" s="227"/>
      <c r="X49" s="227"/>
      <c r="Y49" s="227"/>
      <c r="Z49" s="227"/>
      <c r="AA49" s="228"/>
    </row>
    <row r="50" spans="1:27" ht="16.5">
      <c r="A50" s="220">
        <v>43466</v>
      </c>
      <c r="B50" s="186"/>
      <c r="C50" s="20" t="e">
        <f>(SUM(B50)/SUM(B38))-1</f>
        <v>#DIV/0!</v>
      </c>
      <c r="D50" s="221"/>
      <c r="E50" s="222"/>
      <c r="F50" s="222"/>
      <c r="G50" s="222"/>
      <c r="H50" s="223"/>
      <c r="I50" s="221"/>
      <c r="J50" s="222"/>
      <c r="K50" s="222"/>
      <c r="L50" s="222"/>
      <c r="M50" s="222"/>
      <c r="N50" s="222"/>
      <c r="O50" s="222"/>
      <c r="P50" s="222"/>
      <c r="Q50" s="222"/>
      <c r="R50" s="222"/>
      <c r="S50" s="222"/>
      <c r="T50" s="222"/>
      <c r="U50" s="222"/>
      <c r="V50" s="222"/>
      <c r="W50" s="222"/>
      <c r="X50" s="222"/>
      <c r="Y50" s="222"/>
      <c r="Z50" s="222"/>
      <c r="AA50" s="223"/>
    </row>
    <row r="51" spans="1:27" ht="16.5">
      <c r="A51" s="225">
        <v>43497</v>
      </c>
      <c r="B51" s="190"/>
      <c r="C51" s="8" t="e">
        <f>(SUM(B50:B51)/SUM(B38:B39))-1</f>
        <v>#DIV/0!</v>
      </c>
      <c r="D51" s="226"/>
      <c r="E51" s="227"/>
      <c r="F51" s="227"/>
      <c r="G51" s="227"/>
      <c r="H51" s="228"/>
      <c r="I51" s="226"/>
      <c r="J51" s="227"/>
      <c r="K51" s="227"/>
      <c r="L51" s="227"/>
      <c r="M51" s="227"/>
      <c r="N51" s="227"/>
      <c r="O51" s="227"/>
      <c r="P51" s="227"/>
      <c r="Q51" s="227"/>
      <c r="R51" s="227"/>
      <c r="S51" s="227"/>
      <c r="T51" s="227"/>
      <c r="U51" s="227"/>
      <c r="V51" s="227"/>
      <c r="W51" s="227"/>
      <c r="X51" s="227"/>
      <c r="Y51" s="227"/>
      <c r="Z51" s="227"/>
      <c r="AA51" s="228"/>
    </row>
    <row r="52" spans="1:27" ht="16.5">
      <c r="A52" s="225">
        <v>43525</v>
      </c>
      <c r="B52" s="190"/>
      <c r="C52" s="8" t="e">
        <f>(SUM(B50:B52)/SUM(B38:B40))-1</f>
        <v>#DIV/0!</v>
      </c>
      <c r="D52" s="226"/>
      <c r="E52" s="227"/>
      <c r="F52" s="227"/>
      <c r="G52" s="227"/>
      <c r="H52" s="228"/>
      <c r="I52" s="226"/>
      <c r="J52" s="227"/>
      <c r="K52" s="227"/>
      <c r="L52" s="227"/>
      <c r="M52" s="227"/>
      <c r="N52" s="227"/>
      <c r="O52" s="227"/>
      <c r="P52" s="227"/>
      <c r="Q52" s="227"/>
      <c r="R52" s="227"/>
      <c r="S52" s="227"/>
      <c r="T52" s="227"/>
      <c r="U52" s="227"/>
      <c r="V52" s="227"/>
      <c r="W52" s="227"/>
      <c r="X52" s="227"/>
      <c r="Y52" s="227"/>
      <c r="Z52" s="227"/>
      <c r="AA52" s="228"/>
    </row>
    <row r="53" spans="1:27" ht="16.5">
      <c r="A53" s="225">
        <v>43556</v>
      </c>
      <c r="B53" s="190"/>
      <c r="C53" s="8" t="e">
        <f>(SUM(B50:B53)/SUM(B38:B41))-1</f>
        <v>#DIV/0!</v>
      </c>
      <c r="D53" s="226"/>
      <c r="E53" s="227"/>
      <c r="F53" s="227"/>
      <c r="G53" s="227"/>
      <c r="H53" s="228"/>
      <c r="I53" s="226"/>
      <c r="J53" s="227"/>
      <c r="K53" s="227"/>
      <c r="L53" s="227"/>
      <c r="M53" s="227"/>
      <c r="N53" s="227"/>
      <c r="O53" s="227"/>
      <c r="P53" s="227"/>
      <c r="Q53" s="227"/>
      <c r="R53" s="227"/>
      <c r="S53" s="227"/>
      <c r="T53" s="227"/>
      <c r="U53" s="227"/>
      <c r="V53" s="227"/>
      <c r="W53" s="227"/>
      <c r="X53" s="227"/>
      <c r="Y53" s="227"/>
      <c r="Z53" s="227"/>
      <c r="AA53" s="228"/>
    </row>
    <row r="54" spans="1:27" ht="16.5">
      <c r="A54" s="225">
        <v>43586</v>
      </c>
      <c r="B54" s="190"/>
      <c r="C54" s="8" t="e">
        <f>(SUM(B50:B54)/SUM(B38:B42))-1</f>
        <v>#DIV/0!</v>
      </c>
      <c r="D54" s="226"/>
      <c r="E54" s="227"/>
      <c r="F54" s="227"/>
      <c r="G54" s="227"/>
      <c r="H54" s="228"/>
      <c r="I54" s="226"/>
      <c r="J54" s="227"/>
      <c r="K54" s="227"/>
      <c r="L54" s="227"/>
      <c r="M54" s="227"/>
      <c r="N54" s="227"/>
      <c r="O54" s="227"/>
      <c r="P54" s="227"/>
      <c r="Q54" s="227"/>
      <c r="R54" s="227"/>
      <c r="S54" s="227"/>
      <c r="T54" s="227"/>
      <c r="U54" s="227"/>
      <c r="V54" s="227"/>
      <c r="W54" s="227"/>
      <c r="X54" s="227"/>
      <c r="Y54" s="227"/>
      <c r="Z54" s="227"/>
      <c r="AA54" s="228"/>
    </row>
    <row r="55" spans="1:27" ht="16.5">
      <c r="A55" s="225">
        <v>43617</v>
      </c>
      <c r="B55" s="190"/>
      <c r="C55" s="8" t="e">
        <f>(SUM(B50:B55)/SUM(B38:B43))-1</f>
        <v>#DIV/0!</v>
      </c>
      <c r="D55" s="226"/>
      <c r="E55" s="227"/>
      <c r="F55" s="227"/>
      <c r="G55" s="227"/>
      <c r="H55" s="228"/>
      <c r="I55" s="226"/>
      <c r="J55" s="227"/>
      <c r="K55" s="227"/>
      <c r="L55" s="227"/>
      <c r="M55" s="227"/>
      <c r="N55" s="227"/>
      <c r="O55" s="227"/>
      <c r="P55" s="227"/>
      <c r="Q55" s="227"/>
      <c r="R55" s="227"/>
      <c r="S55" s="227"/>
      <c r="T55" s="227"/>
      <c r="U55" s="227"/>
      <c r="V55" s="227"/>
      <c r="W55" s="227"/>
      <c r="X55" s="227"/>
      <c r="Y55" s="227"/>
      <c r="Z55" s="227"/>
      <c r="AA55" s="228"/>
    </row>
    <row r="56" spans="1:27" ht="16.5">
      <c r="A56" s="225">
        <v>43647</v>
      </c>
      <c r="B56" s="190"/>
      <c r="C56" s="8" t="e">
        <f>(SUM(B50:B56)/SUM(B38:B44))-1</f>
        <v>#DIV/0!</v>
      </c>
      <c r="D56" s="226"/>
      <c r="E56" s="227"/>
      <c r="F56" s="227"/>
      <c r="G56" s="227"/>
      <c r="H56" s="228"/>
      <c r="I56" s="226"/>
      <c r="J56" s="227"/>
      <c r="K56" s="227"/>
      <c r="L56" s="227"/>
      <c r="M56" s="227"/>
      <c r="N56" s="227"/>
      <c r="O56" s="227"/>
      <c r="P56" s="227"/>
      <c r="Q56" s="227"/>
      <c r="R56" s="227"/>
      <c r="S56" s="227"/>
      <c r="T56" s="227"/>
      <c r="U56" s="227"/>
      <c r="V56" s="227"/>
      <c r="W56" s="227"/>
      <c r="X56" s="227"/>
      <c r="Y56" s="227"/>
      <c r="Z56" s="227"/>
      <c r="AA56" s="228"/>
    </row>
    <row r="57" spans="1:27" ht="16.5">
      <c r="A57" s="225">
        <v>43678</v>
      </c>
      <c r="B57" s="190"/>
      <c r="C57" s="8" t="e">
        <f>(SUM(B50:B57)/SUM(B38:B45))-1</f>
        <v>#DIV/0!</v>
      </c>
      <c r="D57" s="226"/>
      <c r="E57" s="227"/>
      <c r="F57" s="227"/>
      <c r="G57" s="227"/>
      <c r="H57" s="228"/>
      <c r="I57" s="226"/>
      <c r="J57" s="227"/>
      <c r="K57" s="227"/>
      <c r="L57" s="227"/>
      <c r="M57" s="227"/>
      <c r="N57" s="227"/>
      <c r="O57" s="227"/>
      <c r="P57" s="227"/>
      <c r="Q57" s="227"/>
      <c r="R57" s="227"/>
      <c r="S57" s="227"/>
      <c r="T57" s="227"/>
      <c r="U57" s="227"/>
      <c r="V57" s="227"/>
      <c r="W57" s="227"/>
      <c r="X57" s="227"/>
      <c r="Y57" s="227"/>
      <c r="Z57" s="227"/>
      <c r="AA57" s="228"/>
    </row>
    <row r="58" spans="1:27" ht="16.5">
      <c r="A58" s="225">
        <v>43709</v>
      </c>
      <c r="B58" s="190"/>
      <c r="C58" s="8" t="e">
        <f>(SUM(B50:B58)/SUM(B38:B46))-1</f>
        <v>#DIV/0!</v>
      </c>
      <c r="D58" s="226"/>
      <c r="E58" s="227"/>
      <c r="F58" s="227"/>
      <c r="G58" s="227"/>
      <c r="H58" s="228"/>
      <c r="I58" s="226"/>
      <c r="J58" s="227"/>
      <c r="K58" s="227"/>
      <c r="L58" s="227"/>
      <c r="M58" s="227"/>
      <c r="N58" s="227"/>
      <c r="O58" s="227"/>
      <c r="P58" s="227"/>
      <c r="Q58" s="227"/>
      <c r="R58" s="227"/>
      <c r="S58" s="227"/>
      <c r="T58" s="227"/>
      <c r="U58" s="227"/>
      <c r="V58" s="227"/>
      <c r="W58" s="227"/>
      <c r="X58" s="227"/>
      <c r="Y58" s="227"/>
      <c r="Z58" s="227"/>
      <c r="AA58" s="228"/>
    </row>
    <row r="59" spans="1:27" ht="16.5">
      <c r="A59" s="225">
        <v>43739</v>
      </c>
      <c r="B59" s="190"/>
      <c r="C59" s="8" t="e">
        <f>(SUM(B50:B59)/SUM(B38:B47))-1</f>
        <v>#DIV/0!</v>
      </c>
      <c r="D59" s="226"/>
      <c r="E59" s="227"/>
      <c r="F59" s="227"/>
      <c r="G59" s="227"/>
      <c r="H59" s="228"/>
      <c r="I59" s="226"/>
      <c r="J59" s="227"/>
      <c r="K59" s="227"/>
      <c r="L59" s="227"/>
      <c r="M59" s="227"/>
      <c r="N59" s="227"/>
      <c r="O59" s="227"/>
      <c r="P59" s="227"/>
      <c r="Q59" s="227"/>
      <c r="R59" s="227"/>
      <c r="S59" s="227"/>
      <c r="T59" s="227"/>
      <c r="U59" s="227"/>
      <c r="V59" s="227"/>
      <c r="W59" s="227"/>
      <c r="X59" s="227"/>
      <c r="Y59" s="227"/>
      <c r="Z59" s="227"/>
      <c r="AA59" s="228"/>
    </row>
    <row r="60" spans="1:27" ht="16.5">
      <c r="A60" s="225">
        <v>43770</v>
      </c>
      <c r="B60" s="190"/>
      <c r="C60" s="8" t="e">
        <f>(SUM(B50:B60)/SUM(B38:B48))-1</f>
        <v>#DIV/0!</v>
      </c>
      <c r="D60" s="226"/>
      <c r="E60" s="227"/>
      <c r="F60" s="227"/>
      <c r="G60" s="227"/>
      <c r="H60" s="228"/>
      <c r="I60" s="226"/>
      <c r="J60" s="227"/>
      <c r="K60" s="227"/>
      <c r="L60" s="227"/>
      <c r="M60" s="227"/>
      <c r="N60" s="227"/>
      <c r="O60" s="227"/>
      <c r="P60" s="227"/>
      <c r="Q60" s="227"/>
      <c r="R60" s="227"/>
      <c r="S60" s="227"/>
      <c r="T60" s="227"/>
      <c r="U60" s="227"/>
      <c r="V60" s="227"/>
      <c r="W60" s="227"/>
      <c r="X60" s="227"/>
      <c r="Y60" s="227"/>
      <c r="Z60" s="227"/>
      <c r="AA60" s="228"/>
    </row>
    <row r="61" spans="1:27" ht="17.25" thickBot="1">
      <c r="A61" s="225">
        <v>43800</v>
      </c>
      <c r="B61" s="190"/>
      <c r="C61" s="8" t="e">
        <f>(SUM(B50:B61)/SUM(B38:B49))-1</f>
        <v>#DIV/0!</v>
      </c>
      <c r="D61" s="226"/>
      <c r="E61" s="227"/>
      <c r="F61" s="227"/>
      <c r="G61" s="227"/>
      <c r="H61" s="228"/>
      <c r="I61" s="226"/>
      <c r="J61" s="227"/>
      <c r="K61" s="227"/>
      <c r="L61" s="227"/>
      <c r="M61" s="227"/>
      <c r="N61" s="227"/>
      <c r="O61" s="227"/>
      <c r="P61" s="227"/>
      <c r="Q61" s="227"/>
      <c r="R61" s="227"/>
      <c r="S61" s="227"/>
      <c r="T61" s="227"/>
      <c r="U61" s="227"/>
      <c r="V61" s="227"/>
      <c r="W61" s="227"/>
      <c r="X61" s="227"/>
      <c r="Y61" s="227"/>
      <c r="Z61" s="227"/>
      <c r="AA61" s="228"/>
    </row>
    <row r="62" spans="1:27" s="524" customFormat="1" ht="16.5">
      <c r="A62" s="220">
        <v>43831</v>
      </c>
      <c r="B62" s="186"/>
      <c r="C62" s="20" t="e">
        <f>(SUM(B62)/SUM(B50))-1</f>
        <v>#DIV/0!</v>
      </c>
      <c r="D62" s="221">
        <v>727.52499999999998</v>
      </c>
      <c r="E62" s="222"/>
      <c r="F62" s="222">
        <v>67.94</v>
      </c>
      <c r="G62" s="222"/>
      <c r="H62" s="223"/>
      <c r="I62" s="221">
        <v>164.48</v>
      </c>
      <c r="J62" s="222">
        <v>260</v>
      </c>
      <c r="K62" s="222"/>
      <c r="L62" s="222"/>
      <c r="M62" s="222"/>
      <c r="N62" s="222">
        <v>54</v>
      </c>
      <c r="O62" s="222"/>
      <c r="P62" s="222"/>
      <c r="Q62" s="222">
        <v>2.2749999999999999</v>
      </c>
      <c r="R62" s="222"/>
      <c r="S62" s="222"/>
      <c r="T62" s="222"/>
      <c r="U62" s="222"/>
      <c r="V62" s="222">
        <v>50.378</v>
      </c>
      <c r="W62" s="222"/>
      <c r="X62" s="222">
        <v>13.884</v>
      </c>
      <c r="Y62" s="222">
        <v>67.94</v>
      </c>
      <c r="Z62" s="222">
        <v>24.65</v>
      </c>
      <c r="AA62" s="223">
        <v>32.014000000000003</v>
      </c>
    </row>
    <row r="63" spans="1:27" s="522" customFormat="1" ht="16.5">
      <c r="A63" s="225">
        <v>43862</v>
      </c>
      <c r="B63" s="190"/>
      <c r="C63" s="8" t="e">
        <f>(SUM(B62:B63)/SUM(B50:B51))-1</f>
        <v>#DIV/0!</v>
      </c>
      <c r="D63" s="226">
        <v>435.19400000000002</v>
      </c>
      <c r="E63" s="227"/>
      <c r="F63" s="227"/>
      <c r="G63" s="227"/>
      <c r="H63" s="228">
        <v>11875.24</v>
      </c>
      <c r="I63" s="226">
        <v>65.739999999999995</v>
      </c>
      <c r="J63" s="227">
        <v>260</v>
      </c>
      <c r="K63" s="227"/>
      <c r="L63" s="227">
        <v>11875.24</v>
      </c>
      <c r="M63" s="227"/>
      <c r="N63" s="227">
        <v>89.63</v>
      </c>
      <c r="O63" s="227"/>
      <c r="P63" s="227"/>
      <c r="Q63" s="227"/>
      <c r="R63" s="227"/>
      <c r="S63" s="227">
        <v>4</v>
      </c>
      <c r="T63" s="227"/>
      <c r="U63" s="227"/>
      <c r="V63" s="227"/>
      <c r="W63" s="227"/>
      <c r="X63" s="227"/>
      <c r="Y63" s="227"/>
      <c r="Z63" s="227"/>
      <c r="AA63" s="228">
        <v>15.824</v>
      </c>
    </row>
    <row r="64" spans="1:27" s="522" customFormat="1" ht="16.5">
      <c r="A64" s="225">
        <v>43891</v>
      </c>
      <c r="B64" s="190"/>
      <c r="C64" s="8" t="e">
        <f>(SUM(B62:B64)/SUM(B50:B52))-1</f>
        <v>#DIV/0!</v>
      </c>
      <c r="D64" s="226">
        <v>5782.0889999999999</v>
      </c>
      <c r="E64" s="227"/>
      <c r="F64" s="227"/>
      <c r="G64" s="227"/>
      <c r="H64" s="228">
        <v>6092.0169999999998</v>
      </c>
      <c r="I64" s="226">
        <v>131.94</v>
      </c>
      <c r="J64" s="227">
        <v>590</v>
      </c>
      <c r="K64" s="227"/>
      <c r="L64" s="227">
        <v>2092.0169999999998</v>
      </c>
      <c r="M64" s="227"/>
      <c r="N64" s="227">
        <v>53.64</v>
      </c>
      <c r="O64" s="227"/>
      <c r="P64" s="227"/>
      <c r="Q64" s="227">
        <v>4000</v>
      </c>
      <c r="R64" s="227"/>
      <c r="S64" s="227">
        <v>4988.7039999999997</v>
      </c>
      <c r="T64" s="227"/>
      <c r="U64" s="227"/>
      <c r="V64" s="227">
        <v>5.03</v>
      </c>
      <c r="W64" s="227"/>
      <c r="X64" s="227"/>
      <c r="Y64" s="227"/>
      <c r="Z64" s="227">
        <v>12.775</v>
      </c>
      <c r="AA64" s="228"/>
    </row>
    <row r="65" spans="1:27" s="522" customFormat="1" ht="16.5">
      <c r="A65" s="225">
        <v>43922</v>
      </c>
      <c r="B65" s="190"/>
      <c r="C65" s="8" t="e">
        <f>(SUM(B62:B65)/SUM(B50:B53))-1</f>
        <v>#DIV/0!</v>
      </c>
      <c r="D65" s="226">
        <v>835.351</v>
      </c>
      <c r="E65" s="227"/>
      <c r="F65" s="227"/>
      <c r="G65" s="227"/>
      <c r="H65" s="228">
        <v>14999.567999999999</v>
      </c>
      <c r="I65" s="226">
        <v>65.86</v>
      </c>
      <c r="J65" s="227">
        <v>650</v>
      </c>
      <c r="K65" s="227"/>
      <c r="L65" s="227"/>
      <c r="M65" s="227"/>
      <c r="N65" s="227">
        <v>107.56</v>
      </c>
      <c r="O65" s="227"/>
      <c r="P65" s="227"/>
      <c r="Q65" s="227">
        <v>15001.843000000001</v>
      </c>
      <c r="R65" s="227">
        <v>3.12</v>
      </c>
      <c r="S65" s="227">
        <v>2999.0610000000001</v>
      </c>
      <c r="T65" s="227"/>
      <c r="U65" s="227"/>
      <c r="V65" s="227"/>
      <c r="W65" s="227"/>
      <c r="X65" s="227"/>
      <c r="Y65" s="227"/>
      <c r="Z65" s="227"/>
      <c r="AA65" s="228"/>
    </row>
    <row r="66" spans="1:27" s="522" customFormat="1" ht="16.5">
      <c r="A66" s="225">
        <v>43952</v>
      </c>
      <c r="B66" s="190"/>
      <c r="C66" s="8" t="e">
        <f>(SUM(B62:B66)/SUM(B50:B54))-1</f>
        <v>#DIV/0!</v>
      </c>
      <c r="D66" s="226">
        <v>269.62799999999999</v>
      </c>
      <c r="E66" s="227">
        <v>4.0640000000000001</v>
      </c>
      <c r="F66" s="227"/>
      <c r="G66" s="227"/>
      <c r="H66" s="228"/>
      <c r="I66" s="226">
        <v>165.02</v>
      </c>
      <c r="J66" s="227"/>
      <c r="K66" s="227"/>
      <c r="L66" s="227"/>
      <c r="M66" s="227"/>
      <c r="N66" s="227">
        <v>71.81</v>
      </c>
      <c r="O66" s="227"/>
      <c r="P66" s="227"/>
      <c r="Q66" s="227">
        <v>2.6539999999999999</v>
      </c>
      <c r="R66" s="227"/>
      <c r="S66" s="227">
        <v>5.5</v>
      </c>
      <c r="T66" s="227">
        <v>5.6879999999999997</v>
      </c>
      <c r="U66" s="227"/>
      <c r="V66" s="227">
        <v>3.2919999999999998</v>
      </c>
      <c r="W66" s="227"/>
      <c r="X66" s="227"/>
      <c r="Y66" s="227"/>
      <c r="Z66" s="227"/>
      <c r="AA66" s="228"/>
    </row>
    <row r="67" spans="1:27" s="522" customFormat="1" ht="16.5">
      <c r="A67" s="225">
        <v>43983</v>
      </c>
      <c r="B67" s="190"/>
      <c r="C67" s="8" t="e">
        <f>(SUM(B62:B67)/SUM(B50:B55))-1</f>
        <v>#DIV/0!</v>
      </c>
      <c r="D67" s="226">
        <v>778.553</v>
      </c>
      <c r="E67" s="227"/>
      <c r="F67" s="227">
        <v>14.94</v>
      </c>
      <c r="G67" s="227"/>
      <c r="H67" s="228">
        <v>2898.8159999999998</v>
      </c>
      <c r="I67" s="226">
        <v>327.32</v>
      </c>
      <c r="J67" s="227">
        <v>370</v>
      </c>
      <c r="K67" s="227"/>
      <c r="L67" s="227"/>
      <c r="M67" s="227"/>
      <c r="N67" s="227">
        <v>69.47</v>
      </c>
      <c r="O67" s="227"/>
      <c r="P67" s="227"/>
      <c r="Q67" s="227"/>
      <c r="R67" s="227">
        <v>3.78</v>
      </c>
      <c r="S67" s="227">
        <v>2898.8159999999998</v>
      </c>
      <c r="T67" s="227">
        <v>7.4829999999999997</v>
      </c>
      <c r="U67" s="227"/>
      <c r="V67" s="227"/>
      <c r="W67" s="227"/>
      <c r="X67" s="227"/>
      <c r="Y67" s="227">
        <v>14.94</v>
      </c>
      <c r="Z67" s="227"/>
      <c r="AA67" s="228"/>
    </row>
    <row r="68" spans="1:27" s="522" customFormat="1" ht="16.5">
      <c r="A68" s="225">
        <v>44013</v>
      </c>
      <c r="B68" s="190"/>
      <c r="C68" s="8" t="e">
        <f>(SUM(B62:B68)/SUM(B50:B56))-1</f>
        <v>#DIV/0!</v>
      </c>
      <c r="D68" s="226">
        <v>572.85199999999998</v>
      </c>
      <c r="E68" s="227"/>
      <c r="F68" s="227">
        <v>108.58</v>
      </c>
      <c r="G68" s="227"/>
      <c r="H68" s="228">
        <v>367.86799999999999</v>
      </c>
      <c r="I68" s="226">
        <v>263.8</v>
      </c>
      <c r="J68" s="227">
        <v>697.86800000000005</v>
      </c>
      <c r="K68" s="227"/>
      <c r="L68" s="227"/>
      <c r="M68" s="227"/>
      <c r="N68" s="227">
        <v>71.87</v>
      </c>
      <c r="O68" s="227"/>
      <c r="P68" s="227"/>
      <c r="Q68" s="227"/>
      <c r="R68" s="227"/>
      <c r="S68" s="227"/>
      <c r="T68" s="227"/>
      <c r="U68" s="227"/>
      <c r="V68" s="227"/>
      <c r="W68" s="227"/>
      <c r="X68" s="227"/>
      <c r="Y68" s="227">
        <v>10.08</v>
      </c>
      <c r="Z68" s="227"/>
      <c r="AA68" s="228"/>
    </row>
    <row r="69" spans="1:27" s="522" customFormat="1" ht="16.5">
      <c r="A69" s="225">
        <v>44044</v>
      </c>
      <c r="B69" s="190"/>
      <c r="C69" s="8" t="e">
        <f>(SUM(B62:B69)/SUM(B50:B57))-1</f>
        <v>#DIV/0!</v>
      </c>
      <c r="D69" s="226">
        <v>3625.442</v>
      </c>
      <c r="E69" s="227"/>
      <c r="F69" s="227">
        <v>42.3</v>
      </c>
      <c r="G69" s="227"/>
      <c r="H69" s="228">
        <v>7846.1109999999999</v>
      </c>
      <c r="I69" s="226">
        <v>330.54</v>
      </c>
      <c r="J69" s="227">
        <v>300</v>
      </c>
      <c r="K69" s="227"/>
      <c r="L69" s="227">
        <v>7846.1109999999999</v>
      </c>
      <c r="M69" s="227"/>
      <c r="N69" s="227">
        <v>17.97</v>
      </c>
      <c r="O69" s="227"/>
      <c r="P69" s="227"/>
      <c r="Q69" s="227"/>
      <c r="R69" s="227">
        <v>2976.7049999999999</v>
      </c>
      <c r="S69" s="227"/>
      <c r="T69" s="227"/>
      <c r="U69" s="227"/>
      <c r="V69" s="227"/>
      <c r="W69" s="227"/>
      <c r="X69" s="227"/>
      <c r="Y69" s="227">
        <v>42.3</v>
      </c>
      <c r="Z69" s="227"/>
      <c r="AA69" s="228"/>
    </row>
    <row r="70" spans="1:27" s="522" customFormat="1" ht="16.5">
      <c r="A70" s="225">
        <v>44075</v>
      </c>
      <c r="B70" s="190"/>
      <c r="C70" s="8" t="e">
        <f>(SUM(B62:B70)/SUM(B50:B58))-1</f>
        <v>#DIV/0!</v>
      </c>
      <c r="D70" s="226">
        <v>485.66800000000001</v>
      </c>
      <c r="E70" s="227"/>
      <c r="F70" s="227"/>
      <c r="G70" s="227"/>
      <c r="H70" s="228">
        <v>279.99200000000002</v>
      </c>
      <c r="I70" s="226">
        <v>363.48</v>
      </c>
      <c r="J70" s="227">
        <v>279.99200000000002</v>
      </c>
      <c r="K70" s="227"/>
      <c r="L70" s="227"/>
      <c r="M70" s="227"/>
      <c r="N70" s="227">
        <v>89.33</v>
      </c>
      <c r="O70" s="227"/>
      <c r="P70" s="227"/>
      <c r="Q70" s="227"/>
      <c r="R70" s="227">
        <v>5.67</v>
      </c>
      <c r="S70" s="227"/>
      <c r="T70" s="227"/>
      <c r="U70" s="227"/>
      <c r="V70" s="227"/>
      <c r="W70" s="227"/>
      <c r="X70" s="227"/>
      <c r="Y70" s="227"/>
      <c r="Z70" s="227"/>
      <c r="AA70" s="228"/>
    </row>
    <row r="71" spans="1:27" s="522" customFormat="1" ht="16.5">
      <c r="A71" s="225">
        <v>44105</v>
      </c>
      <c r="B71" s="190"/>
      <c r="C71" s="8" t="e">
        <f>(SUM(B62:B71)/SUM(B50:B59))-1</f>
        <v>#DIV/0!</v>
      </c>
      <c r="D71" s="226">
        <v>289.22500000000002</v>
      </c>
      <c r="E71" s="227"/>
      <c r="F71" s="227"/>
      <c r="G71" s="227"/>
      <c r="H71" s="228">
        <v>6787.18</v>
      </c>
      <c r="I71" s="226">
        <v>231.42</v>
      </c>
      <c r="J71" s="227">
        <v>1029.9449999999999</v>
      </c>
      <c r="K71" s="227"/>
      <c r="L71" s="227">
        <v>4760</v>
      </c>
      <c r="M71" s="227"/>
      <c r="N71" s="227">
        <v>53.6</v>
      </c>
      <c r="O71" s="227"/>
      <c r="P71" s="227"/>
      <c r="Q71" s="227">
        <v>2.2749999999999999</v>
      </c>
      <c r="R71" s="227">
        <v>997.23500000000001</v>
      </c>
      <c r="S71" s="227"/>
      <c r="T71" s="227"/>
      <c r="U71" s="227"/>
      <c r="V71" s="227">
        <v>1.93</v>
      </c>
      <c r="W71" s="227"/>
      <c r="X71" s="227"/>
      <c r="Y71" s="227"/>
      <c r="Z71" s="227"/>
      <c r="AA71" s="228"/>
    </row>
    <row r="72" spans="1:27" s="522" customFormat="1" ht="16.5">
      <c r="A72" s="225">
        <v>44136</v>
      </c>
      <c r="B72" s="190"/>
      <c r="C72" s="8" t="e">
        <f>(SUM(B62:B72)/SUM(B50:B60))-1</f>
        <v>#DIV/0!</v>
      </c>
      <c r="D72" s="226">
        <v>241.768</v>
      </c>
      <c r="E72" s="227">
        <v>1.143</v>
      </c>
      <c r="F72" s="227">
        <v>132.54</v>
      </c>
      <c r="G72" s="227"/>
      <c r="H72" s="228">
        <v>16980.199000000001</v>
      </c>
      <c r="I72" s="226">
        <v>308.44</v>
      </c>
      <c r="J72" s="227"/>
      <c r="K72" s="227"/>
      <c r="L72" s="227">
        <v>13980.199000000001</v>
      </c>
      <c r="M72" s="227"/>
      <c r="N72" s="227">
        <v>53.78</v>
      </c>
      <c r="O72" s="227"/>
      <c r="P72" s="227"/>
      <c r="Q72" s="227">
        <v>1.643</v>
      </c>
      <c r="R72" s="227">
        <v>3000</v>
      </c>
      <c r="S72" s="227"/>
      <c r="T72" s="227">
        <v>6.32</v>
      </c>
      <c r="U72" s="227"/>
      <c r="V72" s="227">
        <v>1.143</v>
      </c>
      <c r="W72" s="227">
        <v>3.7170000000000001</v>
      </c>
      <c r="X72" s="227"/>
      <c r="Y72" s="227"/>
      <c r="Z72" s="227"/>
      <c r="AA72" s="228"/>
    </row>
    <row r="73" spans="1:27" s="525" customFormat="1" ht="17.25" thickBot="1">
      <c r="A73" s="230">
        <v>44166</v>
      </c>
      <c r="B73" s="194"/>
      <c r="C73" s="33" t="e">
        <f>(SUM(B62:B73)/SUM(B50:B61))-1</f>
        <v>#DIV/0!</v>
      </c>
      <c r="D73" s="232">
        <v>406.524</v>
      </c>
      <c r="E73" s="233"/>
      <c r="F73" s="233"/>
      <c r="G73" s="233"/>
      <c r="H73" s="234">
        <v>35248.201000000001</v>
      </c>
      <c r="I73" s="232"/>
      <c r="J73" s="233">
        <v>655.80700000000002</v>
      </c>
      <c r="K73" s="233"/>
      <c r="L73" s="233"/>
      <c r="M73" s="233"/>
      <c r="N73" s="233">
        <v>89.56</v>
      </c>
      <c r="O73" s="233"/>
      <c r="P73" s="233"/>
      <c r="Q73" s="233">
        <v>26492.579000000002</v>
      </c>
      <c r="R73" s="233">
        <v>8399.8150000000005</v>
      </c>
      <c r="S73" s="233">
        <v>7</v>
      </c>
      <c r="T73" s="233"/>
      <c r="U73" s="233"/>
      <c r="V73" s="233">
        <v>8.7170000000000005</v>
      </c>
      <c r="W73" s="233"/>
      <c r="X73" s="233"/>
      <c r="Y73" s="233"/>
      <c r="Z73" s="233"/>
      <c r="AA73" s="234"/>
    </row>
    <row r="74" spans="1:27" ht="16.5">
      <c r="A74" s="225">
        <v>44197</v>
      </c>
      <c r="B74" s="190"/>
      <c r="C74" s="8" t="e">
        <f>(SUM(B74)/SUM(B62))-1</f>
        <v>#DIV/0!</v>
      </c>
      <c r="D74" s="226">
        <v>221.48500000000001</v>
      </c>
      <c r="E74" s="227">
        <v>2.8580000000000001</v>
      </c>
      <c r="F74" s="227"/>
      <c r="G74" s="227"/>
      <c r="H74" s="228">
        <v>36457.898999999998</v>
      </c>
      <c r="I74" s="226">
        <v>165.44</v>
      </c>
      <c r="J74" s="227">
        <v>349.74799999999999</v>
      </c>
      <c r="K74" s="227"/>
      <c r="L74" s="227"/>
      <c r="M74" s="227"/>
      <c r="N74" s="227">
        <v>53.77</v>
      </c>
      <c r="O74" s="227"/>
      <c r="P74" s="227">
        <v>2.2749999999999999</v>
      </c>
      <c r="Q74" s="227">
        <v>2997.9490000000001</v>
      </c>
      <c r="R74" s="227"/>
      <c r="S74" s="227"/>
      <c r="T74" s="227"/>
      <c r="U74" s="227">
        <v>33110.201999999997</v>
      </c>
      <c r="V74" s="227">
        <v>2.286</v>
      </c>
      <c r="W74" s="227"/>
      <c r="X74" s="227"/>
      <c r="Y74" s="227"/>
      <c r="Z74" s="227"/>
      <c r="AA74" s="228"/>
    </row>
    <row r="75" spans="1:27" ht="16.5">
      <c r="A75" s="225">
        <v>44228</v>
      </c>
      <c r="B75" s="190"/>
      <c r="C75" s="8" t="e">
        <f>(SUM(B74:B75)/SUM(B62:B63))-1</f>
        <v>#DIV/0!</v>
      </c>
      <c r="D75" s="226">
        <v>155.233</v>
      </c>
      <c r="E75" s="227"/>
      <c r="F75" s="227"/>
      <c r="G75" s="227"/>
      <c r="H75" s="228">
        <v>5500</v>
      </c>
      <c r="I75" s="226">
        <v>98.64</v>
      </c>
      <c r="J75" s="227"/>
      <c r="K75" s="227"/>
      <c r="L75" s="227">
        <v>5502.402</v>
      </c>
      <c r="M75" s="227">
        <v>0.40799999999999997</v>
      </c>
      <c r="N75" s="227">
        <v>53.76</v>
      </c>
      <c r="O75" s="227"/>
      <c r="P75" s="227"/>
      <c r="Q75" s="227"/>
      <c r="R75" s="227"/>
      <c r="S75" s="227"/>
      <c r="T75" s="227"/>
      <c r="U75" s="227"/>
      <c r="V75" s="227">
        <v>2.3E-2</v>
      </c>
      <c r="W75" s="227"/>
      <c r="X75" s="227"/>
      <c r="Y75" s="227"/>
      <c r="Z75" s="227"/>
      <c r="AA75" s="228"/>
    </row>
    <row r="76" spans="1:27" ht="16.5">
      <c r="A76" s="225">
        <v>44256</v>
      </c>
      <c r="B76" s="190"/>
      <c r="C76" s="8" t="e">
        <f>(SUM(B74:B76)/SUM(B62:B64))-1</f>
        <v>#DIV/0!</v>
      </c>
      <c r="D76" s="226">
        <v>21071.003000000001</v>
      </c>
      <c r="E76" s="227"/>
      <c r="F76" s="227"/>
      <c r="G76" s="227"/>
      <c r="H76" s="228">
        <v>43868.476999999999</v>
      </c>
      <c r="I76" s="226">
        <v>296.38</v>
      </c>
      <c r="J76" s="227">
        <v>360</v>
      </c>
      <c r="K76" s="227">
        <v>16067.8</v>
      </c>
      <c r="L76" s="227">
        <v>40302.680999999997</v>
      </c>
      <c r="M76" s="227"/>
      <c r="N76" s="227">
        <v>88.39</v>
      </c>
      <c r="O76" s="227"/>
      <c r="P76" s="227"/>
      <c r="Q76" s="227">
        <v>3004.5790000000002</v>
      </c>
      <c r="R76" s="227">
        <v>4800</v>
      </c>
      <c r="S76" s="227">
        <v>5.5</v>
      </c>
      <c r="T76" s="227">
        <v>4.55</v>
      </c>
      <c r="U76" s="227"/>
      <c r="V76" s="227"/>
      <c r="W76" s="227"/>
      <c r="X76" s="227"/>
      <c r="Y76" s="227"/>
      <c r="Z76" s="227"/>
      <c r="AA76" s="228"/>
    </row>
    <row r="77" spans="1:27" ht="16.5">
      <c r="A77" s="225">
        <v>44287</v>
      </c>
      <c r="B77" s="190"/>
      <c r="C77" s="8" t="e">
        <f>(SUM(B74:B77)/SUM(B62:B65))-1</f>
        <v>#DIV/0!</v>
      </c>
      <c r="D77" s="226">
        <v>3223.9279999999999</v>
      </c>
      <c r="E77" s="227"/>
      <c r="F77" s="227"/>
      <c r="G77" s="227">
        <v>2999.0610000000001</v>
      </c>
      <c r="H77" s="228">
        <v>74522.697</v>
      </c>
      <c r="I77" s="226">
        <v>166.54</v>
      </c>
      <c r="J77" s="227">
        <v>740</v>
      </c>
      <c r="K77" s="227"/>
      <c r="L77" s="227">
        <v>18474.251</v>
      </c>
      <c r="M77" s="227">
        <v>7379.7160000000003</v>
      </c>
      <c r="N77" s="227">
        <v>71.56</v>
      </c>
      <c r="O77" s="227">
        <v>3039.75</v>
      </c>
      <c r="P77" s="227"/>
      <c r="Q77" s="227">
        <v>45011.864000000001</v>
      </c>
      <c r="R77" s="227">
        <v>2861.6860000000001</v>
      </c>
      <c r="S77" s="227"/>
      <c r="T77" s="227"/>
      <c r="U77" s="227"/>
      <c r="V77" s="227">
        <v>1.1319999999999999</v>
      </c>
      <c r="W77" s="227"/>
      <c r="X77" s="227"/>
      <c r="Y77" s="227"/>
      <c r="Z77" s="227"/>
      <c r="AA77" s="228"/>
    </row>
    <row r="78" spans="1:27" ht="16.5">
      <c r="A78" s="225"/>
      <c r="B78" s="190"/>
      <c r="C78" s="8"/>
      <c r="D78" s="226"/>
      <c r="E78" s="227"/>
      <c r="F78" s="227"/>
      <c r="G78" s="227"/>
      <c r="H78" s="228"/>
      <c r="I78" s="226"/>
      <c r="J78" s="227"/>
      <c r="K78" s="227"/>
      <c r="L78" s="227"/>
      <c r="M78" s="227"/>
      <c r="N78" s="227"/>
      <c r="O78" s="227"/>
      <c r="P78" s="227"/>
      <c r="Q78" s="227"/>
      <c r="R78" s="227"/>
      <c r="S78" s="227"/>
      <c r="T78" s="227"/>
      <c r="U78" s="227"/>
      <c r="V78" s="227"/>
      <c r="W78" s="227"/>
      <c r="X78" s="227"/>
      <c r="Y78" s="227"/>
      <c r="Z78" s="227"/>
      <c r="AA78" s="228"/>
    </row>
    <row r="79" spans="1:27" ht="16.5">
      <c r="A79" s="225"/>
      <c r="B79" s="190"/>
      <c r="C79" s="8"/>
      <c r="D79" s="226"/>
      <c r="E79" s="227"/>
      <c r="F79" s="227"/>
      <c r="G79" s="227"/>
      <c r="H79" s="228"/>
      <c r="I79" s="226"/>
      <c r="J79" s="227"/>
      <c r="K79" s="227"/>
      <c r="L79" s="227"/>
      <c r="M79" s="227"/>
      <c r="N79" s="227"/>
      <c r="O79" s="227"/>
      <c r="P79" s="227"/>
      <c r="Q79" s="227"/>
      <c r="R79" s="227"/>
      <c r="S79" s="227"/>
      <c r="T79" s="227"/>
      <c r="U79" s="227"/>
      <c r="V79" s="227"/>
      <c r="W79" s="227"/>
      <c r="X79" s="227"/>
      <c r="Y79" s="227"/>
      <c r="Z79" s="227"/>
      <c r="AA79" s="228"/>
    </row>
    <row r="80" spans="1:27" ht="16.5">
      <c r="A80" s="225"/>
      <c r="B80" s="190"/>
      <c r="C80" s="8"/>
      <c r="D80" s="226"/>
      <c r="E80" s="227"/>
      <c r="F80" s="227"/>
      <c r="G80" s="227"/>
      <c r="H80" s="228"/>
      <c r="I80" s="226"/>
      <c r="J80" s="227"/>
      <c r="K80" s="227"/>
      <c r="L80" s="227"/>
      <c r="M80" s="227"/>
      <c r="N80" s="227"/>
      <c r="O80" s="227"/>
      <c r="P80" s="227"/>
      <c r="Q80" s="227"/>
      <c r="R80" s="227"/>
      <c r="S80" s="227"/>
      <c r="T80" s="227"/>
      <c r="U80" s="227"/>
      <c r="V80" s="227"/>
      <c r="W80" s="227"/>
      <c r="X80" s="227"/>
      <c r="Y80" s="227"/>
      <c r="Z80" s="227"/>
      <c r="AA80" s="228"/>
    </row>
    <row r="81" spans="1:27" ht="16.5">
      <c r="A81" s="225"/>
      <c r="B81" s="190"/>
      <c r="C81" s="8"/>
      <c r="D81" s="226"/>
      <c r="E81" s="227"/>
      <c r="F81" s="227"/>
      <c r="G81" s="227"/>
      <c r="H81" s="228"/>
      <c r="I81" s="226"/>
      <c r="J81" s="227"/>
      <c r="K81" s="227"/>
      <c r="L81" s="227"/>
      <c r="M81" s="227"/>
      <c r="N81" s="227"/>
      <c r="O81" s="227"/>
      <c r="P81" s="227"/>
      <c r="Q81" s="227"/>
      <c r="R81" s="227"/>
      <c r="S81" s="227"/>
      <c r="T81" s="227"/>
      <c r="U81" s="227"/>
      <c r="V81" s="227"/>
      <c r="W81" s="227"/>
      <c r="X81" s="227"/>
      <c r="Y81" s="227"/>
      <c r="Z81" s="227"/>
      <c r="AA81" s="228"/>
    </row>
    <row r="82" spans="1:27" ht="16.5">
      <c r="A82" s="225"/>
      <c r="B82" s="190"/>
      <c r="C82" s="8"/>
      <c r="D82" s="226"/>
      <c r="E82" s="227"/>
      <c r="F82" s="227"/>
      <c r="G82" s="227"/>
      <c r="H82" s="228"/>
      <c r="I82" s="226"/>
      <c r="J82" s="227"/>
      <c r="K82" s="227"/>
      <c r="L82" s="227"/>
      <c r="M82" s="227"/>
      <c r="N82" s="227"/>
      <c r="O82" s="227"/>
      <c r="P82" s="227"/>
      <c r="Q82" s="227"/>
      <c r="R82" s="227"/>
      <c r="S82" s="227"/>
      <c r="T82" s="227"/>
      <c r="U82" s="227"/>
      <c r="V82" s="227"/>
      <c r="W82" s="227"/>
      <c r="X82" s="227"/>
      <c r="Y82" s="227"/>
      <c r="Z82" s="227"/>
      <c r="AA82" s="228"/>
    </row>
    <row r="83" spans="1:27" ht="16.5">
      <c r="A83" s="225"/>
      <c r="B83" s="190"/>
      <c r="C83" s="8"/>
      <c r="D83" s="226"/>
      <c r="E83" s="227"/>
      <c r="F83" s="227"/>
      <c r="G83" s="227"/>
      <c r="H83" s="228"/>
      <c r="I83" s="226"/>
      <c r="J83" s="227"/>
      <c r="K83" s="227"/>
      <c r="L83" s="227"/>
      <c r="M83" s="227"/>
      <c r="N83" s="227"/>
      <c r="O83" s="227"/>
      <c r="P83" s="227"/>
      <c r="Q83" s="227"/>
      <c r="R83" s="227"/>
      <c r="S83" s="227"/>
      <c r="T83" s="227"/>
      <c r="U83" s="227"/>
      <c r="V83" s="227"/>
      <c r="W83" s="227"/>
      <c r="X83" s="227"/>
      <c r="Y83" s="227"/>
      <c r="Z83" s="227"/>
      <c r="AA83" s="228"/>
    </row>
    <row r="84" spans="1:27" ht="16.5">
      <c r="A84" s="225"/>
      <c r="B84" s="190"/>
      <c r="C84" s="8"/>
      <c r="D84" s="226"/>
      <c r="E84" s="227"/>
      <c r="F84" s="227"/>
      <c r="G84" s="227"/>
      <c r="H84" s="228"/>
      <c r="I84" s="226"/>
      <c r="J84" s="227"/>
      <c r="K84" s="227"/>
      <c r="L84" s="227"/>
      <c r="M84" s="227"/>
      <c r="N84" s="227"/>
      <c r="O84" s="227"/>
      <c r="P84" s="227"/>
      <c r="Q84" s="227"/>
      <c r="R84" s="227"/>
      <c r="S84" s="227"/>
      <c r="T84" s="227"/>
      <c r="U84" s="227"/>
      <c r="V84" s="227"/>
      <c r="W84" s="227"/>
      <c r="X84" s="227"/>
      <c r="Y84" s="227"/>
      <c r="Z84" s="227"/>
      <c r="AA84" s="228"/>
    </row>
    <row r="85" spans="1:27" ht="16.5">
      <c r="A85" s="225"/>
      <c r="B85" s="190"/>
      <c r="C85" s="8"/>
      <c r="D85" s="226"/>
      <c r="E85" s="227"/>
      <c r="F85" s="227"/>
      <c r="G85" s="227"/>
      <c r="H85" s="228"/>
      <c r="I85" s="226"/>
      <c r="J85" s="227"/>
      <c r="K85" s="227"/>
      <c r="L85" s="227"/>
      <c r="M85" s="227"/>
      <c r="N85" s="227"/>
      <c r="O85" s="227"/>
      <c r="P85" s="227"/>
      <c r="Q85" s="227"/>
      <c r="R85" s="227"/>
      <c r="S85" s="227"/>
      <c r="T85" s="227"/>
      <c r="U85" s="227"/>
      <c r="V85" s="227"/>
      <c r="W85" s="227"/>
      <c r="X85" s="227"/>
      <c r="Y85" s="227"/>
      <c r="Z85" s="227"/>
      <c r="AA85" s="228"/>
    </row>
    <row r="86" spans="1:27" ht="16.5">
      <c r="A86" s="225"/>
      <c r="B86" s="190"/>
      <c r="C86" s="8"/>
      <c r="D86" s="226"/>
      <c r="E86" s="227"/>
      <c r="F86" s="227"/>
      <c r="G86" s="227"/>
      <c r="H86" s="228"/>
      <c r="I86" s="226"/>
      <c r="J86" s="227"/>
      <c r="K86" s="227"/>
      <c r="L86" s="227"/>
      <c r="M86" s="227"/>
      <c r="N86" s="227"/>
      <c r="O86" s="227"/>
      <c r="P86" s="227"/>
      <c r="Q86" s="227"/>
      <c r="R86" s="227"/>
      <c r="S86" s="227"/>
      <c r="T86" s="227"/>
      <c r="U86" s="227"/>
      <c r="V86" s="227"/>
      <c r="W86" s="227"/>
      <c r="X86" s="227"/>
      <c r="Y86" s="227"/>
      <c r="Z86" s="227"/>
      <c r="AA86" s="228"/>
    </row>
    <row r="87" spans="1:27" ht="16.5">
      <c r="A87" s="225"/>
      <c r="B87" s="190"/>
      <c r="C87" s="8"/>
      <c r="D87" s="226"/>
      <c r="E87" s="227"/>
      <c r="F87" s="227"/>
      <c r="G87" s="227"/>
      <c r="H87" s="228"/>
      <c r="I87" s="226"/>
      <c r="J87" s="227"/>
      <c r="K87" s="227"/>
      <c r="L87" s="227"/>
      <c r="M87" s="227"/>
      <c r="N87" s="227"/>
      <c r="O87" s="227"/>
      <c r="P87" s="227"/>
      <c r="Q87" s="227"/>
      <c r="R87" s="227"/>
      <c r="S87" s="227"/>
      <c r="T87" s="227"/>
      <c r="U87" s="227"/>
      <c r="V87" s="227"/>
      <c r="W87" s="227"/>
      <c r="X87" s="227"/>
      <c r="Y87" s="227"/>
      <c r="Z87" s="227"/>
      <c r="AA87" s="228"/>
    </row>
    <row r="88" spans="1:27" ht="16.5">
      <c r="A88" s="225"/>
      <c r="B88" s="190"/>
      <c r="C88" s="8"/>
      <c r="D88" s="226"/>
      <c r="E88" s="227"/>
      <c r="F88" s="227"/>
      <c r="G88" s="227"/>
      <c r="H88" s="228"/>
      <c r="I88" s="226"/>
      <c r="J88" s="227"/>
      <c r="K88" s="227"/>
      <c r="L88" s="227"/>
      <c r="M88" s="227"/>
      <c r="N88" s="227"/>
      <c r="O88" s="227"/>
      <c r="P88" s="227"/>
      <c r="Q88" s="227"/>
      <c r="R88" s="227"/>
      <c r="S88" s="227"/>
      <c r="T88" s="227"/>
      <c r="U88" s="227"/>
      <c r="V88" s="227"/>
      <c r="W88" s="227"/>
      <c r="X88" s="227"/>
      <c r="Y88" s="227"/>
      <c r="Z88" s="227"/>
      <c r="AA88" s="228"/>
    </row>
    <row r="89" spans="1:27" ht="16.5">
      <c r="A89" s="225"/>
      <c r="B89" s="190"/>
      <c r="C89" s="8"/>
      <c r="D89" s="226"/>
      <c r="E89" s="227"/>
      <c r="F89" s="227"/>
      <c r="G89" s="227"/>
      <c r="H89" s="228"/>
      <c r="I89" s="226"/>
      <c r="J89" s="227"/>
      <c r="K89" s="227"/>
      <c r="L89" s="227"/>
      <c r="M89" s="227"/>
      <c r="N89" s="227"/>
      <c r="O89" s="227"/>
      <c r="P89" s="227"/>
      <c r="Q89" s="227"/>
      <c r="R89" s="227"/>
      <c r="S89" s="227"/>
      <c r="T89" s="227"/>
      <c r="U89" s="227"/>
      <c r="V89" s="227"/>
      <c r="W89" s="227"/>
      <c r="X89" s="227"/>
      <c r="Y89" s="227"/>
      <c r="Z89" s="227"/>
      <c r="AA89" s="228"/>
    </row>
    <row r="90" spans="1:27" ht="16.5">
      <c r="A90" s="225"/>
      <c r="B90" s="190"/>
      <c r="C90" s="8"/>
      <c r="D90" s="226"/>
      <c r="E90" s="227"/>
      <c r="F90" s="227"/>
      <c r="G90" s="227"/>
      <c r="H90" s="228"/>
      <c r="I90" s="226"/>
      <c r="J90" s="227"/>
      <c r="K90" s="227"/>
      <c r="L90" s="227"/>
      <c r="M90" s="227"/>
      <c r="N90" s="227"/>
      <c r="O90" s="227"/>
      <c r="P90" s="227"/>
      <c r="Q90" s="227"/>
      <c r="R90" s="227"/>
      <c r="S90" s="227"/>
      <c r="T90" s="227"/>
      <c r="U90" s="227"/>
      <c r="V90" s="227"/>
      <c r="W90" s="227"/>
      <c r="X90" s="227"/>
      <c r="Y90" s="227"/>
      <c r="Z90" s="227"/>
      <c r="AA90" s="228"/>
    </row>
    <row r="91" spans="1:27" ht="16.5">
      <c r="A91" s="225"/>
      <c r="B91" s="190"/>
      <c r="C91" s="8"/>
      <c r="D91" s="226"/>
      <c r="E91" s="227"/>
      <c r="F91" s="227"/>
      <c r="G91" s="227"/>
      <c r="H91" s="228"/>
      <c r="I91" s="226"/>
      <c r="J91" s="227"/>
      <c r="K91" s="227"/>
      <c r="L91" s="227"/>
      <c r="M91" s="227"/>
      <c r="N91" s="227"/>
      <c r="O91" s="227"/>
      <c r="P91" s="227"/>
      <c r="Q91" s="227"/>
      <c r="R91" s="227"/>
      <c r="S91" s="227"/>
      <c r="T91" s="227"/>
      <c r="U91" s="227"/>
      <c r="V91" s="227"/>
      <c r="W91" s="227"/>
      <c r="X91" s="227"/>
      <c r="Y91" s="227"/>
      <c r="Z91" s="227"/>
      <c r="AA91" s="228"/>
    </row>
    <row r="92" spans="1:27" ht="16.5">
      <c r="A92" s="225"/>
      <c r="B92" s="190"/>
      <c r="C92" s="8"/>
      <c r="D92" s="226"/>
      <c r="E92" s="227"/>
      <c r="F92" s="227"/>
      <c r="G92" s="227"/>
      <c r="H92" s="228"/>
      <c r="I92" s="226"/>
      <c r="J92" s="227"/>
      <c r="K92" s="227"/>
      <c r="L92" s="227"/>
      <c r="M92" s="227"/>
      <c r="N92" s="227"/>
      <c r="O92" s="227"/>
      <c r="P92" s="227"/>
      <c r="Q92" s="227"/>
      <c r="R92" s="227"/>
      <c r="S92" s="227"/>
      <c r="T92" s="227"/>
      <c r="U92" s="227"/>
      <c r="V92" s="227"/>
      <c r="W92" s="227"/>
      <c r="X92" s="227"/>
      <c r="Y92" s="227"/>
      <c r="Z92" s="227"/>
      <c r="AA92" s="228"/>
    </row>
    <row r="93" spans="1:27" ht="16.5">
      <c r="A93" s="225"/>
      <c r="B93" s="190"/>
      <c r="C93" s="8"/>
      <c r="D93" s="226"/>
      <c r="E93" s="227"/>
      <c r="F93" s="227"/>
      <c r="G93" s="227"/>
      <c r="H93" s="228"/>
      <c r="I93" s="226"/>
      <c r="J93" s="227"/>
      <c r="K93" s="227"/>
      <c r="L93" s="227"/>
      <c r="M93" s="227"/>
      <c r="N93" s="227"/>
      <c r="O93" s="227"/>
      <c r="P93" s="227"/>
      <c r="Q93" s="227"/>
      <c r="R93" s="227"/>
      <c r="S93" s="227"/>
      <c r="T93" s="227"/>
      <c r="U93" s="227"/>
      <c r="V93" s="227"/>
      <c r="W93" s="227"/>
      <c r="X93" s="227"/>
      <c r="Y93" s="227"/>
      <c r="Z93" s="227"/>
      <c r="AA93" s="228"/>
    </row>
    <row r="94" spans="1:27" ht="16.5">
      <c r="A94" s="225"/>
      <c r="B94" s="190"/>
      <c r="C94" s="8"/>
      <c r="D94" s="226"/>
      <c r="E94" s="227"/>
      <c r="F94" s="227"/>
      <c r="G94" s="227"/>
      <c r="H94" s="228"/>
      <c r="I94" s="226"/>
      <c r="J94" s="227"/>
      <c r="K94" s="227"/>
      <c r="L94" s="227"/>
      <c r="M94" s="227"/>
      <c r="N94" s="227"/>
      <c r="O94" s="227"/>
      <c r="P94" s="227"/>
      <c r="Q94" s="227"/>
      <c r="R94" s="227"/>
      <c r="S94" s="227"/>
      <c r="T94" s="227"/>
      <c r="U94" s="227"/>
      <c r="V94" s="227"/>
      <c r="W94" s="227"/>
      <c r="X94" s="227"/>
      <c r="Y94" s="227"/>
      <c r="Z94" s="227"/>
      <c r="AA94" s="228"/>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FF00"/>
  </sheetPr>
  <dimension ref="A1:AP142"/>
  <sheetViews>
    <sheetView zoomScale="85" zoomScaleNormal="85" workbookViewId="0">
      <pane ySplit="1" topLeftCell="A67" activePane="bottomLeft" state="frozen"/>
      <selection activeCell="B66" sqref="B66"/>
      <selection pane="bottomLeft" activeCell="B87" sqref="B87"/>
    </sheetView>
  </sheetViews>
  <sheetFormatPr defaultRowHeight="16.5"/>
  <cols>
    <col min="1" max="1" width="10.875" style="258" bestFit="1" customWidth="1"/>
    <col min="2" max="2" width="11.75" style="190" bestFit="1" customWidth="1"/>
    <col min="3" max="3" width="8.125" style="259" bestFit="1" customWidth="1"/>
    <col min="4" max="4" width="8.5" style="226" bestFit="1" customWidth="1"/>
    <col min="5" max="5" width="8.5" style="227" bestFit="1" customWidth="1"/>
    <col min="6" max="7" width="7.375" style="227" bestFit="1" customWidth="1"/>
    <col min="8" max="8" width="8.5" style="227" bestFit="1" customWidth="1"/>
    <col min="9" max="9" width="8.5" style="228" bestFit="1" customWidth="1"/>
    <col min="10" max="10" width="8.5" style="226" bestFit="1" customWidth="1"/>
    <col min="11" max="11" width="7.375" style="227" bestFit="1" customWidth="1"/>
    <col min="12" max="12" width="7.375" style="228" bestFit="1" customWidth="1"/>
    <col min="13" max="13" width="8.5" style="226" bestFit="1" customWidth="1"/>
    <col min="14" max="15" width="8.5" style="227" bestFit="1" customWidth="1"/>
    <col min="16" max="16" width="7.375" style="227" bestFit="1" customWidth="1"/>
    <col min="17" max="17" width="6.375" style="227" bestFit="1" customWidth="1"/>
    <col min="18" max="18" width="7.375" style="227" bestFit="1" customWidth="1"/>
    <col min="19" max="19" width="6" style="227" bestFit="1" customWidth="1"/>
    <col min="20" max="20" width="6.375" style="227" bestFit="1" customWidth="1"/>
    <col min="21" max="21" width="6.375" style="227" customWidth="1"/>
    <col min="22" max="22" width="6.625" style="227" bestFit="1" customWidth="1"/>
    <col min="23" max="23" width="6" style="227" bestFit="1" customWidth="1"/>
    <col min="24" max="25" width="8.25" style="227" customWidth="1"/>
    <col min="26" max="26" width="10" style="227" bestFit="1" customWidth="1"/>
    <col min="27" max="27" width="7.375" style="227" bestFit="1" customWidth="1"/>
    <col min="28" max="28" width="7.375" style="228" bestFit="1" customWidth="1"/>
    <col min="29" max="29" width="10.875" style="6" bestFit="1" customWidth="1"/>
    <col min="30" max="30" width="5.5" style="193" customWidth="1"/>
    <col min="31" max="41" width="5.5" style="240" customWidth="1"/>
    <col min="42" max="42" width="9.5" style="254" bestFit="1" customWidth="1"/>
  </cols>
  <sheetData>
    <row r="1" spans="1:42" ht="33.75" thickBot="1">
      <c r="A1" s="212" t="s">
        <v>779</v>
      </c>
      <c r="B1" s="213" t="s">
        <v>313</v>
      </c>
      <c r="C1" s="214" t="s">
        <v>314</v>
      </c>
      <c r="D1" s="216" t="s">
        <v>326</v>
      </c>
      <c r="E1" s="217" t="s">
        <v>327</v>
      </c>
      <c r="F1" s="217" t="s">
        <v>328</v>
      </c>
      <c r="G1" s="217" t="s">
        <v>329</v>
      </c>
      <c r="H1" s="217" t="s">
        <v>330</v>
      </c>
      <c r="I1" s="218" t="s">
        <v>331</v>
      </c>
      <c r="J1" s="216" t="s">
        <v>332</v>
      </c>
      <c r="K1" s="217" t="s">
        <v>333</v>
      </c>
      <c r="L1" s="218" t="s">
        <v>334</v>
      </c>
      <c r="M1" s="212" t="s">
        <v>335</v>
      </c>
      <c r="N1" s="217" t="s">
        <v>336</v>
      </c>
      <c r="O1" s="217" t="s">
        <v>337</v>
      </c>
      <c r="P1" s="217" t="s">
        <v>338</v>
      </c>
      <c r="Q1" s="217" t="s">
        <v>339</v>
      </c>
      <c r="R1" s="219" t="s">
        <v>340</v>
      </c>
      <c r="S1" s="217" t="s">
        <v>341</v>
      </c>
      <c r="T1" s="217" t="s">
        <v>342</v>
      </c>
      <c r="U1" s="217" t="s">
        <v>812</v>
      </c>
      <c r="V1" s="217" t="s">
        <v>343</v>
      </c>
      <c r="W1" s="217" t="s">
        <v>344</v>
      </c>
      <c r="X1" s="217" t="s">
        <v>345</v>
      </c>
      <c r="Y1" s="217" t="s">
        <v>346</v>
      </c>
      <c r="Z1" s="217" t="s">
        <v>347</v>
      </c>
      <c r="AA1" s="217" t="s">
        <v>348</v>
      </c>
      <c r="AB1" s="218" t="s">
        <v>349</v>
      </c>
      <c r="AC1" s="471" t="s">
        <v>779</v>
      </c>
      <c r="AD1" s="470" t="s">
        <v>315</v>
      </c>
      <c r="AE1" s="215" t="s">
        <v>316</v>
      </c>
      <c r="AF1" s="215" t="s">
        <v>317</v>
      </c>
      <c r="AG1" s="215" t="s">
        <v>318</v>
      </c>
      <c r="AH1" s="215" t="s">
        <v>319</v>
      </c>
      <c r="AI1" s="215" t="s">
        <v>320</v>
      </c>
      <c r="AJ1" s="215" t="s">
        <v>772</v>
      </c>
      <c r="AK1" s="215" t="s">
        <v>321</v>
      </c>
      <c r="AL1" s="215" t="s">
        <v>322</v>
      </c>
      <c r="AM1" s="215" t="s">
        <v>323</v>
      </c>
      <c r="AN1" s="215" t="s">
        <v>324</v>
      </c>
      <c r="AO1" s="215" t="s">
        <v>325</v>
      </c>
      <c r="AP1" s="69"/>
    </row>
    <row r="2" spans="1:42" s="224" customFormat="1">
      <c r="A2" s="220">
        <v>42005</v>
      </c>
      <c r="B2" s="186">
        <v>483775.37699999998</v>
      </c>
      <c r="C2" s="187"/>
      <c r="D2" s="221"/>
      <c r="E2" s="222"/>
      <c r="F2" s="222"/>
      <c r="G2" s="222"/>
      <c r="H2" s="222"/>
      <c r="I2" s="223"/>
      <c r="J2" s="221"/>
      <c r="K2" s="222"/>
      <c r="L2" s="223"/>
      <c r="M2" s="221"/>
      <c r="N2" s="222"/>
      <c r="O2" s="222"/>
      <c r="P2" s="222"/>
      <c r="Q2" s="222"/>
      <c r="R2" s="222"/>
      <c r="S2" s="222"/>
      <c r="T2" s="222"/>
      <c r="U2" s="222"/>
      <c r="V2" s="222"/>
      <c r="W2" s="222"/>
      <c r="X2" s="222"/>
      <c r="Y2" s="222"/>
      <c r="Z2" s="222"/>
      <c r="AA2" s="222"/>
      <c r="AB2" s="223"/>
      <c r="AC2" s="18">
        <v>42005</v>
      </c>
      <c r="AD2" s="189"/>
      <c r="AE2" s="189"/>
      <c r="AF2" s="189"/>
      <c r="AG2" s="189"/>
      <c r="AH2" s="189"/>
      <c r="AI2" s="189"/>
      <c r="AJ2" s="189"/>
      <c r="AK2" s="189"/>
      <c r="AL2" s="189"/>
      <c r="AM2" s="189"/>
      <c r="AN2" s="189"/>
      <c r="AO2" s="189"/>
      <c r="AP2" s="222"/>
    </row>
    <row r="3" spans="1:42" s="229" customFormat="1">
      <c r="A3" s="225">
        <v>42036</v>
      </c>
      <c r="B3" s="190">
        <v>313590.02500000002</v>
      </c>
      <c r="C3" s="191"/>
      <c r="D3" s="226"/>
      <c r="E3" s="227"/>
      <c r="F3" s="227"/>
      <c r="G3" s="227"/>
      <c r="H3" s="227"/>
      <c r="I3" s="228"/>
      <c r="J3" s="226"/>
      <c r="K3" s="227"/>
      <c r="L3" s="228"/>
      <c r="M3" s="226"/>
      <c r="N3" s="227"/>
      <c r="O3" s="227"/>
      <c r="P3" s="227"/>
      <c r="Q3" s="227"/>
      <c r="R3" s="227"/>
      <c r="S3" s="227"/>
      <c r="T3" s="227"/>
      <c r="U3" s="227"/>
      <c r="V3" s="227"/>
      <c r="W3" s="227"/>
      <c r="X3" s="227"/>
      <c r="Y3" s="227"/>
      <c r="Z3" s="227"/>
      <c r="AA3" s="227"/>
      <c r="AB3" s="228"/>
      <c r="AC3" s="6">
        <v>42036</v>
      </c>
      <c r="AD3" s="193"/>
      <c r="AE3" s="193"/>
      <c r="AF3" s="193"/>
      <c r="AG3" s="193"/>
      <c r="AH3" s="193"/>
      <c r="AI3" s="193"/>
      <c r="AJ3" s="193"/>
      <c r="AK3" s="193"/>
      <c r="AL3" s="193"/>
      <c r="AM3" s="193"/>
      <c r="AN3" s="193"/>
      <c r="AO3" s="193"/>
      <c r="AP3" s="227"/>
    </row>
    <row r="4" spans="1:42" s="229" customFormat="1">
      <c r="A4" s="225">
        <v>42064</v>
      </c>
      <c r="B4" s="190">
        <v>414998.59700000001</v>
      </c>
      <c r="C4" s="191"/>
      <c r="D4" s="226"/>
      <c r="E4" s="227"/>
      <c r="F4" s="227"/>
      <c r="G4" s="227"/>
      <c r="H4" s="227"/>
      <c r="I4" s="228"/>
      <c r="J4" s="226"/>
      <c r="K4" s="227"/>
      <c r="L4" s="228"/>
      <c r="M4" s="226"/>
      <c r="N4" s="227"/>
      <c r="O4" s="227"/>
      <c r="P4" s="227"/>
      <c r="Q4" s="227"/>
      <c r="R4" s="227"/>
      <c r="S4" s="227"/>
      <c r="T4" s="227"/>
      <c r="U4" s="227"/>
      <c r="V4" s="227"/>
      <c r="W4" s="227"/>
      <c r="X4" s="227"/>
      <c r="Y4" s="227"/>
      <c r="Z4" s="227"/>
      <c r="AA4" s="227"/>
      <c r="AB4" s="228"/>
      <c r="AC4" s="6">
        <v>42064</v>
      </c>
      <c r="AD4" s="193"/>
      <c r="AE4" s="193"/>
      <c r="AF4" s="193"/>
      <c r="AG4" s="193"/>
      <c r="AH4" s="193"/>
      <c r="AI4" s="193"/>
      <c r="AJ4" s="193"/>
      <c r="AK4" s="193"/>
      <c r="AL4" s="193"/>
      <c r="AM4" s="193"/>
      <c r="AN4" s="193"/>
      <c r="AO4" s="193"/>
      <c r="AP4" s="227"/>
    </row>
    <row r="5" spans="1:42" s="229" customFormat="1">
      <c r="A5" s="225">
        <v>42095</v>
      </c>
      <c r="B5" s="190">
        <v>512003.34499999997</v>
      </c>
      <c r="C5" s="191"/>
      <c r="D5" s="226"/>
      <c r="E5" s="227"/>
      <c r="F5" s="227"/>
      <c r="G5" s="227"/>
      <c r="H5" s="227"/>
      <c r="I5" s="228"/>
      <c r="J5" s="226"/>
      <c r="K5" s="227"/>
      <c r="L5" s="228"/>
      <c r="M5" s="226"/>
      <c r="N5" s="227"/>
      <c r="O5" s="227"/>
      <c r="P5" s="227"/>
      <c r="Q5" s="227"/>
      <c r="R5" s="227"/>
      <c r="S5" s="227"/>
      <c r="T5" s="227"/>
      <c r="U5" s="227"/>
      <c r="V5" s="227"/>
      <c r="W5" s="227"/>
      <c r="X5" s="227"/>
      <c r="Y5" s="227"/>
      <c r="Z5" s="227"/>
      <c r="AA5" s="227"/>
      <c r="AB5" s="228"/>
      <c r="AC5" s="6">
        <v>42095</v>
      </c>
      <c r="AD5" s="193"/>
      <c r="AE5" s="193"/>
      <c r="AF5" s="193"/>
      <c r="AG5" s="193"/>
      <c r="AH5" s="193"/>
      <c r="AI5" s="193"/>
      <c r="AJ5" s="193"/>
      <c r="AK5" s="193"/>
      <c r="AL5" s="193"/>
      <c r="AM5" s="193"/>
      <c r="AN5" s="193"/>
      <c r="AO5" s="193"/>
      <c r="AP5" s="227"/>
    </row>
    <row r="6" spans="1:42" s="229" customFormat="1">
      <c r="A6" s="225">
        <v>42125</v>
      </c>
      <c r="B6" s="190">
        <v>439758.83299999998</v>
      </c>
      <c r="C6" s="191"/>
      <c r="D6" s="226"/>
      <c r="E6" s="227"/>
      <c r="F6" s="227"/>
      <c r="G6" s="227"/>
      <c r="H6" s="227"/>
      <c r="I6" s="228"/>
      <c r="J6" s="226"/>
      <c r="K6" s="227"/>
      <c r="L6" s="228"/>
      <c r="M6" s="226"/>
      <c r="N6" s="227"/>
      <c r="O6" s="227"/>
      <c r="P6" s="227"/>
      <c r="Q6" s="227"/>
      <c r="R6" s="227"/>
      <c r="S6" s="227"/>
      <c r="T6" s="227"/>
      <c r="U6" s="227"/>
      <c r="V6" s="227"/>
      <c r="W6" s="227"/>
      <c r="X6" s="227"/>
      <c r="Y6" s="227"/>
      <c r="Z6" s="227"/>
      <c r="AA6" s="227"/>
      <c r="AB6" s="228"/>
      <c r="AC6" s="6">
        <v>42125</v>
      </c>
      <c r="AD6" s="193"/>
      <c r="AE6" s="193"/>
      <c r="AF6" s="193"/>
      <c r="AG6" s="193"/>
      <c r="AH6" s="193"/>
      <c r="AI6" s="193"/>
      <c r="AJ6" s="193"/>
      <c r="AK6" s="193"/>
      <c r="AL6" s="193"/>
      <c r="AM6" s="193"/>
      <c r="AN6" s="193"/>
      <c r="AO6" s="193"/>
      <c r="AP6" s="227"/>
    </row>
    <row r="7" spans="1:42" s="229" customFormat="1">
      <c r="A7" s="225">
        <v>42156</v>
      </c>
      <c r="B7" s="190">
        <v>441669.14399999997</v>
      </c>
      <c r="C7" s="191"/>
      <c r="D7" s="226"/>
      <c r="E7" s="227"/>
      <c r="F7" s="227"/>
      <c r="G7" s="227"/>
      <c r="H7" s="227"/>
      <c r="I7" s="228"/>
      <c r="J7" s="226"/>
      <c r="K7" s="227"/>
      <c r="L7" s="228"/>
      <c r="M7" s="226"/>
      <c r="N7" s="227"/>
      <c r="O7" s="227"/>
      <c r="P7" s="227"/>
      <c r="Q7" s="227"/>
      <c r="R7" s="227"/>
      <c r="S7" s="227"/>
      <c r="T7" s="227"/>
      <c r="U7" s="227"/>
      <c r="V7" s="227"/>
      <c r="W7" s="227"/>
      <c r="X7" s="227"/>
      <c r="Y7" s="227"/>
      <c r="Z7" s="227"/>
      <c r="AA7" s="227"/>
      <c r="AB7" s="228"/>
      <c r="AC7" s="6">
        <v>42156</v>
      </c>
      <c r="AD7" s="193"/>
      <c r="AE7" s="193"/>
      <c r="AF7" s="193"/>
      <c r="AG7" s="193"/>
      <c r="AH7" s="193"/>
      <c r="AI7" s="193"/>
      <c r="AJ7" s="193"/>
      <c r="AK7" s="193"/>
      <c r="AL7" s="193"/>
      <c r="AM7" s="193"/>
      <c r="AN7" s="193"/>
      <c r="AO7" s="193"/>
      <c r="AP7" s="227"/>
    </row>
    <row r="8" spans="1:42" s="229" customFormat="1">
      <c r="A8" s="225">
        <v>42186</v>
      </c>
      <c r="B8" s="190">
        <v>454471.74200000003</v>
      </c>
      <c r="C8" s="191"/>
      <c r="D8" s="226"/>
      <c r="E8" s="227"/>
      <c r="F8" s="227"/>
      <c r="G8" s="227"/>
      <c r="H8" s="227"/>
      <c r="I8" s="228"/>
      <c r="J8" s="226"/>
      <c r="K8" s="227"/>
      <c r="L8" s="228"/>
      <c r="M8" s="226"/>
      <c r="N8" s="227"/>
      <c r="O8" s="227"/>
      <c r="P8" s="227"/>
      <c r="Q8" s="227"/>
      <c r="R8" s="227"/>
      <c r="S8" s="227"/>
      <c r="T8" s="227"/>
      <c r="U8" s="227"/>
      <c r="V8" s="227"/>
      <c r="W8" s="227"/>
      <c r="X8" s="227"/>
      <c r="Y8" s="227"/>
      <c r="Z8" s="227"/>
      <c r="AA8" s="227"/>
      <c r="AB8" s="228"/>
      <c r="AC8" s="6">
        <v>42186</v>
      </c>
      <c r="AD8" s="193"/>
      <c r="AE8" s="193"/>
      <c r="AF8" s="193"/>
      <c r="AG8" s="193"/>
      <c r="AH8" s="193"/>
      <c r="AI8" s="193"/>
      <c r="AJ8" s="193"/>
      <c r="AK8" s="193"/>
      <c r="AL8" s="193"/>
      <c r="AM8" s="193"/>
      <c r="AN8" s="193"/>
      <c r="AO8" s="193"/>
      <c r="AP8" s="227"/>
    </row>
    <row r="9" spans="1:42" s="229" customFormat="1">
      <c r="A9" s="225">
        <v>42217</v>
      </c>
      <c r="B9" s="190">
        <v>468087.72700000001</v>
      </c>
      <c r="C9" s="191"/>
      <c r="D9" s="226"/>
      <c r="E9" s="227"/>
      <c r="F9" s="227"/>
      <c r="G9" s="227"/>
      <c r="H9" s="227"/>
      <c r="I9" s="228"/>
      <c r="J9" s="226"/>
      <c r="K9" s="227"/>
      <c r="L9" s="228"/>
      <c r="M9" s="226"/>
      <c r="N9" s="227"/>
      <c r="O9" s="227"/>
      <c r="P9" s="227"/>
      <c r="Q9" s="227"/>
      <c r="R9" s="227"/>
      <c r="S9" s="227"/>
      <c r="T9" s="227"/>
      <c r="U9" s="227"/>
      <c r="V9" s="227"/>
      <c r="W9" s="227"/>
      <c r="X9" s="227"/>
      <c r="Y9" s="227"/>
      <c r="Z9" s="227"/>
      <c r="AA9" s="227"/>
      <c r="AB9" s="228"/>
      <c r="AC9" s="6">
        <v>42217</v>
      </c>
      <c r="AD9" s="193"/>
      <c r="AE9" s="193"/>
      <c r="AF9" s="193"/>
      <c r="AG9" s="193"/>
      <c r="AH9" s="193"/>
      <c r="AI9" s="193"/>
      <c r="AJ9" s="193"/>
      <c r="AK9" s="193"/>
      <c r="AL9" s="193"/>
      <c r="AM9" s="193"/>
      <c r="AN9" s="193"/>
      <c r="AO9" s="193"/>
      <c r="AP9" s="227"/>
    </row>
    <row r="10" spans="1:42" s="229" customFormat="1">
      <c r="A10" s="225">
        <v>42248</v>
      </c>
      <c r="B10" s="190">
        <v>490237.65100000001</v>
      </c>
      <c r="C10" s="191"/>
      <c r="D10" s="226"/>
      <c r="E10" s="227"/>
      <c r="F10" s="227"/>
      <c r="G10" s="227"/>
      <c r="H10" s="227"/>
      <c r="I10" s="228"/>
      <c r="J10" s="226"/>
      <c r="K10" s="227"/>
      <c r="L10" s="228"/>
      <c r="M10" s="226"/>
      <c r="N10" s="227"/>
      <c r="O10" s="227"/>
      <c r="P10" s="227"/>
      <c r="Q10" s="227"/>
      <c r="R10" s="227"/>
      <c r="S10" s="227"/>
      <c r="T10" s="227"/>
      <c r="U10" s="227"/>
      <c r="V10" s="227"/>
      <c r="W10" s="227"/>
      <c r="X10" s="227"/>
      <c r="Y10" s="227"/>
      <c r="Z10" s="227"/>
      <c r="AA10" s="227"/>
      <c r="AB10" s="228"/>
      <c r="AC10" s="6">
        <v>42248</v>
      </c>
      <c r="AD10" s="193"/>
      <c r="AE10" s="193"/>
      <c r="AF10" s="193"/>
      <c r="AG10" s="193"/>
      <c r="AH10" s="193"/>
      <c r="AI10" s="193"/>
      <c r="AJ10" s="193"/>
      <c r="AK10" s="193"/>
      <c r="AL10" s="193"/>
      <c r="AM10" s="193"/>
      <c r="AN10" s="193"/>
      <c r="AO10" s="193"/>
      <c r="AP10" s="227"/>
    </row>
    <row r="11" spans="1:42" s="229" customFormat="1">
      <c r="A11" s="225">
        <v>42278</v>
      </c>
      <c r="B11" s="190">
        <v>523412.88799999998</v>
      </c>
      <c r="C11" s="191"/>
      <c r="D11" s="226"/>
      <c r="E11" s="227"/>
      <c r="F11" s="227"/>
      <c r="G11" s="227"/>
      <c r="H11" s="227"/>
      <c r="I11" s="228"/>
      <c r="J11" s="226"/>
      <c r="K11" s="227"/>
      <c r="L11" s="228"/>
      <c r="M11" s="226"/>
      <c r="N11" s="227"/>
      <c r="O11" s="227"/>
      <c r="P11" s="227"/>
      <c r="Q11" s="227"/>
      <c r="R11" s="227"/>
      <c r="S11" s="227"/>
      <c r="T11" s="227"/>
      <c r="U11" s="227"/>
      <c r="V11" s="227"/>
      <c r="W11" s="227"/>
      <c r="X11" s="227"/>
      <c r="Y11" s="227"/>
      <c r="Z11" s="227"/>
      <c r="AA11" s="227"/>
      <c r="AB11" s="228"/>
      <c r="AC11" s="6">
        <v>42278</v>
      </c>
      <c r="AD11" s="193"/>
      <c r="AE11" s="193"/>
      <c r="AF11" s="193"/>
      <c r="AG11" s="193"/>
      <c r="AH11" s="193"/>
      <c r="AI11" s="193"/>
      <c r="AJ11" s="193"/>
      <c r="AK11" s="193"/>
      <c r="AL11" s="193"/>
      <c r="AM11" s="193"/>
      <c r="AN11" s="193"/>
      <c r="AO11" s="193"/>
      <c r="AP11" s="227"/>
    </row>
    <row r="12" spans="1:42" s="229" customFormat="1">
      <c r="A12" s="225">
        <v>42309</v>
      </c>
      <c r="B12" s="190">
        <v>446540.35499999998</v>
      </c>
      <c r="C12" s="191"/>
      <c r="D12" s="226"/>
      <c r="E12" s="227"/>
      <c r="F12" s="227"/>
      <c r="G12" s="227"/>
      <c r="H12" s="227"/>
      <c r="I12" s="228"/>
      <c r="J12" s="226"/>
      <c r="K12" s="227"/>
      <c r="L12" s="228"/>
      <c r="M12" s="226"/>
      <c r="N12" s="227"/>
      <c r="O12" s="227"/>
      <c r="P12" s="227"/>
      <c r="Q12" s="227"/>
      <c r="R12" s="227"/>
      <c r="S12" s="227"/>
      <c r="T12" s="227"/>
      <c r="U12" s="227"/>
      <c r="V12" s="227"/>
      <c r="W12" s="227"/>
      <c r="X12" s="227"/>
      <c r="Y12" s="227"/>
      <c r="Z12" s="227"/>
      <c r="AA12" s="227"/>
      <c r="AB12" s="228"/>
      <c r="AC12" s="6">
        <v>42309</v>
      </c>
      <c r="AD12" s="193"/>
      <c r="AE12" s="193"/>
      <c r="AF12" s="193"/>
      <c r="AG12" s="193"/>
      <c r="AH12" s="193"/>
      <c r="AI12" s="193"/>
      <c r="AJ12" s="193"/>
      <c r="AK12" s="193"/>
      <c r="AL12" s="193"/>
      <c r="AM12" s="193"/>
      <c r="AN12" s="193"/>
      <c r="AO12" s="193"/>
      <c r="AP12" s="227"/>
    </row>
    <row r="13" spans="1:42" s="235" customFormat="1" ht="17.25" thickBot="1">
      <c r="A13" s="230">
        <v>42339</v>
      </c>
      <c r="B13" s="194">
        <v>550104.83700000006</v>
      </c>
      <c r="C13" s="195"/>
      <c r="D13" s="232"/>
      <c r="E13" s="233"/>
      <c r="F13" s="233"/>
      <c r="G13" s="233"/>
      <c r="H13" s="233"/>
      <c r="I13" s="234"/>
      <c r="J13" s="232"/>
      <c r="K13" s="233"/>
      <c r="L13" s="234"/>
      <c r="M13" s="232"/>
      <c r="N13" s="233"/>
      <c r="O13" s="233"/>
      <c r="P13" s="233"/>
      <c r="Q13" s="233"/>
      <c r="R13" s="233"/>
      <c r="S13" s="233"/>
      <c r="T13" s="233"/>
      <c r="U13" s="233"/>
      <c r="V13" s="233"/>
      <c r="W13" s="233"/>
      <c r="X13" s="233"/>
      <c r="Y13" s="233"/>
      <c r="Z13" s="233"/>
      <c r="AA13" s="233"/>
      <c r="AB13" s="234"/>
      <c r="AC13" s="31">
        <v>42339</v>
      </c>
      <c r="AD13" s="231"/>
      <c r="AE13" s="231"/>
      <c r="AF13" s="231"/>
      <c r="AG13" s="231"/>
      <c r="AH13" s="231"/>
      <c r="AI13" s="231"/>
      <c r="AJ13" s="231"/>
      <c r="AK13" s="231"/>
      <c r="AL13" s="231"/>
      <c r="AM13" s="231"/>
      <c r="AN13" s="231"/>
      <c r="AO13" s="231"/>
      <c r="AP13" s="233"/>
    </row>
    <row r="14" spans="1:42" s="224" customFormat="1">
      <c r="A14" s="220">
        <v>42370</v>
      </c>
      <c r="B14" s="186">
        <v>569790.79299999995</v>
      </c>
      <c r="C14" s="236">
        <f>(SUM(B14)/SUM(B2))-1</f>
        <v>0.17780031826630149</v>
      </c>
      <c r="D14" s="221"/>
      <c r="E14" s="222"/>
      <c r="F14" s="222"/>
      <c r="G14" s="222"/>
      <c r="H14" s="222"/>
      <c r="I14" s="223"/>
      <c r="J14" s="221"/>
      <c r="K14" s="222"/>
      <c r="L14" s="223"/>
      <c r="M14" s="221"/>
      <c r="N14" s="222"/>
      <c r="O14" s="222"/>
      <c r="P14" s="222"/>
      <c r="Q14" s="222"/>
      <c r="R14" s="222"/>
      <c r="S14" s="222"/>
      <c r="T14" s="222"/>
      <c r="U14" s="222"/>
      <c r="V14" s="222"/>
      <c r="W14" s="222"/>
      <c r="X14" s="222"/>
      <c r="Y14" s="222"/>
      <c r="Z14" s="222"/>
      <c r="AA14" s="222"/>
      <c r="AB14" s="223"/>
      <c r="AC14" s="18">
        <v>42370</v>
      </c>
      <c r="AD14" s="189"/>
      <c r="AE14" s="189"/>
      <c r="AF14" s="189"/>
      <c r="AG14" s="189"/>
      <c r="AH14" s="189"/>
      <c r="AI14" s="189"/>
      <c r="AJ14" s="189"/>
      <c r="AK14" s="189"/>
      <c r="AL14" s="189"/>
      <c r="AM14" s="189"/>
      <c r="AN14" s="189"/>
      <c r="AO14" s="189"/>
      <c r="AP14" s="222"/>
    </row>
    <row r="15" spans="1:42" s="229" customFormat="1">
      <c r="A15" s="225">
        <v>42401</v>
      </c>
      <c r="B15" s="190">
        <v>507160.25900000002</v>
      </c>
      <c r="C15" s="237">
        <f>(SUM(B14:B15)/SUM(B2:B3))-1</f>
        <v>0.35063679625266708</v>
      </c>
      <c r="D15" s="226"/>
      <c r="E15" s="227"/>
      <c r="F15" s="227"/>
      <c r="G15" s="227"/>
      <c r="H15" s="227"/>
      <c r="I15" s="228"/>
      <c r="J15" s="226"/>
      <c r="K15" s="227"/>
      <c r="L15" s="228"/>
      <c r="M15" s="226"/>
      <c r="N15" s="227"/>
      <c r="O15" s="227"/>
      <c r="P15" s="227"/>
      <c r="Q15" s="227"/>
      <c r="R15" s="227"/>
      <c r="S15" s="227"/>
      <c r="T15" s="227"/>
      <c r="U15" s="227"/>
      <c r="V15" s="227"/>
      <c r="W15" s="227"/>
      <c r="X15" s="227"/>
      <c r="Y15" s="227"/>
      <c r="Z15" s="227"/>
      <c r="AA15" s="227"/>
      <c r="AB15" s="228"/>
      <c r="AC15" s="6">
        <v>42401</v>
      </c>
      <c r="AD15" s="193"/>
      <c r="AE15" s="193"/>
      <c r="AF15" s="193"/>
      <c r="AG15" s="193"/>
      <c r="AH15" s="193"/>
      <c r="AI15" s="193"/>
      <c r="AJ15" s="193"/>
      <c r="AK15" s="193"/>
      <c r="AL15" s="193"/>
      <c r="AM15" s="193"/>
      <c r="AN15" s="193"/>
      <c r="AO15" s="193"/>
      <c r="AP15" s="227"/>
    </row>
    <row r="16" spans="1:42" s="229" customFormat="1">
      <c r="A16" s="225">
        <v>42430</v>
      </c>
      <c r="B16" s="190">
        <v>639128.652</v>
      </c>
      <c r="C16" s="237">
        <f>(SUM(B14:B16)/SUM(B2:B4))-1</f>
        <v>0.4154822358759267</v>
      </c>
      <c r="D16" s="226"/>
      <c r="E16" s="227"/>
      <c r="F16" s="227"/>
      <c r="G16" s="227"/>
      <c r="H16" s="227"/>
      <c r="I16" s="228"/>
      <c r="J16" s="226"/>
      <c r="K16" s="227"/>
      <c r="L16" s="228"/>
      <c r="M16" s="226"/>
      <c r="N16" s="227"/>
      <c r="O16" s="227"/>
      <c r="P16" s="227"/>
      <c r="Q16" s="227"/>
      <c r="R16" s="227"/>
      <c r="S16" s="227"/>
      <c r="T16" s="227"/>
      <c r="U16" s="227"/>
      <c r="V16" s="227"/>
      <c r="W16" s="227"/>
      <c r="X16" s="227"/>
      <c r="Y16" s="227"/>
      <c r="Z16" s="227"/>
      <c r="AA16" s="227"/>
      <c r="AB16" s="228"/>
      <c r="AC16" s="6">
        <v>42430</v>
      </c>
      <c r="AD16" s="193"/>
      <c r="AE16" s="193"/>
      <c r="AF16" s="193"/>
      <c r="AG16" s="193"/>
      <c r="AH16" s="193"/>
      <c r="AI16" s="193"/>
      <c r="AJ16" s="193"/>
      <c r="AK16" s="193"/>
      <c r="AL16" s="193"/>
      <c r="AM16" s="193"/>
      <c r="AN16" s="193"/>
      <c r="AO16" s="193"/>
      <c r="AP16" s="227"/>
    </row>
    <row r="17" spans="1:42" s="229" customFormat="1">
      <c r="A17" s="225">
        <v>42461</v>
      </c>
      <c r="B17" s="190">
        <v>723994.43400000001</v>
      </c>
      <c r="C17" s="237">
        <f>(SUM(B14:B17)/SUM(B2:B5))-1</f>
        <v>0.41505471353904255</v>
      </c>
      <c r="D17" s="226"/>
      <c r="E17" s="227"/>
      <c r="F17" s="227"/>
      <c r="G17" s="227"/>
      <c r="H17" s="227"/>
      <c r="I17" s="228"/>
      <c r="J17" s="226"/>
      <c r="K17" s="227"/>
      <c r="L17" s="228"/>
      <c r="M17" s="226"/>
      <c r="N17" s="227"/>
      <c r="O17" s="227"/>
      <c r="P17" s="227"/>
      <c r="Q17" s="227"/>
      <c r="R17" s="227"/>
      <c r="S17" s="227"/>
      <c r="T17" s="227"/>
      <c r="U17" s="227"/>
      <c r="V17" s="227"/>
      <c r="W17" s="227"/>
      <c r="X17" s="227"/>
      <c r="Y17" s="227"/>
      <c r="Z17" s="227"/>
      <c r="AA17" s="227"/>
      <c r="AB17" s="228"/>
      <c r="AC17" s="6">
        <v>42461</v>
      </c>
      <c r="AD17" s="193"/>
      <c r="AE17" s="193"/>
      <c r="AF17" s="193"/>
      <c r="AG17" s="193"/>
      <c r="AH17" s="193"/>
      <c r="AI17" s="193"/>
      <c r="AJ17" s="193"/>
      <c r="AK17" s="193"/>
      <c r="AL17" s="193"/>
      <c r="AM17" s="193"/>
      <c r="AN17" s="193"/>
      <c r="AO17" s="193"/>
      <c r="AP17" s="227"/>
    </row>
    <row r="18" spans="1:42" s="229" customFormat="1">
      <c r="A18" s="225">
        <v>42491</v>
      </c>
      <c r="B18" s="190">
        <v>926507.78799999994</v>
      </c>
      <c r="C18" s="237">
        <f>(SUM(B14:B18)/SUM(B2:B6))-1</f>
        <v>0.55563107261467204</v>
      </c>
      <c r="D18" s="226"/>
      <c r="E18" s="227"/>
      <c r="F18" s="227"/>
      <c r="G18" s="227"/>
      <c r="H18" s="227"/>
      <c r="I18" s="228"/>
      <c r="J18" s="226"/>
      <c r="K18" s="227"/>
      <c r="L18" s="228"/>
      <c r="M18" s="226"/>
      <c r="N18" s="227"/>
      <c r="O18" s="227"/>
      <c r="P18" s="227"/>
      <c r="Q18" s="227"/>
      <c r="R18" s="227"/>
      <c r="S18" s="227"/>
      <c r="T18" s="227"/>
      <c r="U18" s="227"/>
      <c r="V18" s="227"/>
      <c r="W18" s="227"/>
      <c r="X18" s="227"/>
      <c r="Y18" s="227"/>
      <c r="Z18" s="227"/>
      <c r="AA18" s="227"/>
      <c r="AB18" s="228"/>
      <c r="AC18" s="6">
        <v>42491</v>
      </c>
      <c r="AD18" s="193"/>
      <c r="AE18" s="193"/>
      <c r="AF18" s="193"/>
      <c r="AG18" s="193"/>
      <c r="AH18" s="193"/>
      <c r="AI18" s="193"/>
      <c r="AJ18" s="193"/>
      <c r="AK18" s="193"/>
      <c r="AL18" s="193"/>
      <c r="AM18" s="193"/>
      <c r="AN18" s="193"/>
      <c r="AO18" s="193"/>
      <c r="AP18" s="227"/>
    </row>
    <row r="19" spans="1:42" s="229" customFormat="1">
      <c r="A19" s="225">
        <v>42522</v>
      </c>
      <c r="B19" s="190">
        <v>901305.81900000002</v>
      </c>
      <c r="C19" s="237">
        <f>(SUM(B14:B19)/SUM(B2:B7))-1</f>
        <v>0.63784458073328465</v>
      </c>
      <c r="D19" s="226"/>
      <c r="E19" s="227"/>
      <c r="F19" s="227"/>
      <c r="G19" s="227"/>
      <c r="H19" s="227"/>
      <c r="I19" s="228"/>
      <c r="J19" s="226"/>
      <c r="K19" s="227"/>
      <c r="L19" s="228"/>
      <c r="M19" s="226"/>
      <c r="N19" s="227"/>
      <c r="O19" s="227"/>
      <c r="P19" s="227"/>
      <c r="Q19" s="227"/>
      <c r="R19" s="227"/>
      <c r="S19" s="227"/>
      <c r="T19" s="227"/>
      <c r="U19" s="227"/>
      <c r="V19" s="227"/>
      <c r="W19" s="227"/>
      <c r="X19" s="227"/>
      <c r="Y19" s="227"/>
      <c r="Z19" s="227"/>
      <c r="AA19" s="227"/>
      <c r="AB19" s="228"/>
      <c r="AC19" s="6">
        <v>42522</v>
      </c>
      <c r="AD19" s="193"/>
      <c r="AE19" s="193"/>
      <c r="AF19" s="193"/>
      <c r="AG19" s="193"/>
      <c r="AH19" s="193"/>
      <c r="AI19" s="193"/>
      <c r="AJ19" s="193"/>
      <c r="AK19" s="193"/>
      <c r="AL19" s="193"/>
      <c r="AM19" s="193"/>
      <c r="AN19" s="193"/>
      <c r="AO19" s="193"/>
      <c r="AP19" s="227"/>
    </row>
    <row r="20" spans="1:42" s="229" customFormat="1">
      <c r="A20" s="225">
        <v>42552</v>
      </c>
      <c r="B20" s="190">
        <v>893834.33700000006</v>
      </c>
      <c r="C20" s="237">
        <f>(SUM(B14:B20)/SUM(B2:B8))-1</f>
        <v>0.68669007499624235</v>
      </c>
      <c r="D20" s="226"/>
      <c r="E20" s="227"/>
      <c r="F20" s="227"/>
      <c r="G20" s="227"/>
      <c r="H20" s="227"/>
      <c r="I20" s="228"/>
      <c r="J20" s="226"/>
      <c r="K20" s="227"/>
      <c r="L20" s="228"/>
      <c r="M20" s="226"/>
      <c r="N20" s="227"/>
      <c r="O20" s="227"/>
      <c r="P20" s="227"/>
      <c r="Q20" s="227"/>
      <c r="R20" s="227"/>
      <c r="S20" s="227"/>
      <c r="T20" s="227"/>
      <c r="U20" s="227"/>
      <c r="V20" s="227"/>
      <c r="W20" s="227"/>
      <c r="X20" s="227"/>
      <c r="Y20" s="227"/>
      <c r="Z20" s="227"/>
      <c r="AA20" s="227"/>
      <c r="AB20" s="228"/>
      <c r="AC20" s="6">
        <v>42552</v>
      </c>
      <c r="AD20" s="193"/>
      <c r="AE20" s="193"/>
      <c r="AF20" s="193"/>
      <c r="AG20" s="193"/>
      <c r="AH20" s="193"/>
      <c r="AI20" s="193"/>
      <c r="AJ20" s="193"/>
      <c r="AK20" s="193"/>
      <c r="AL20" s="193"/>
      <c r="AM20" s="193"/>
      <c r="AN20" s="193"/>
      <c r="AO20" s="193"/>
      <c r="AP20" s="227"/>
    </row>
    <row r="21" spans="1:42" s="229" customFormat="1">
      <c r="A21" s="225">
        <v>42583</v>
      </c>
      <c r="B21" s="190">
        <v>782759.77099999995</v>
      </c>
      <c r="C21" s="237">
        <f>(SUM(B14:B21)/SUM(B2:B9))-1</f>
        <v>0.6847744081314453</v>
      </c>
      <c r="D21" s="226"/>
      <c r="E21" s="227"/>
      <c r="F21" s="227"/>
      <c r="G21" s="227"/>
      <c r="H21" s="227"/>
      <c r="I21" s="228"/>
      <c r="J21" s="226"/>
      <c r="K21" s="227"/>
      <c r="L21" s="228"/>
      <c r="M21" s="226"/>
      <c r="N21" s="227"/>
      <c r="O21" s="227"/>
      <c r="P21" s="227"/>
      <c r="Q21" s="227"/>
      <c r="R21" s="227"/>
      <c r="S21" s="227"/>
      <c r="T21" s="227"/>
      <c r="U21" s="227"/>
      <c r="V21" s="227"/>
      <c r="W21" s="227"/>
      <c r="X21" s="227"/>
      <c r="Y21" s="227"/>
      <c r="Z21" s="227"/>
      <c r="AA21" s="227"/>
      <c r="AB21" s="228"/>
      <c r="AC21" s="6">
        <v>42583</v>
      </c>
      <c r="AD21" s="193"/>
      <c r="AE21" s="193"/>
      <c r="AF21" s="193"/>
      <c r="AG21" s="193"/>
      <c r="AH21" s="193"/>
      <c r="AI21" s="193"/>
      <c r="AJ21" s="193"/>
      <c r="AK21" s="193"/>
      <c r="AL21" s="193"/>
      <c r="AM21" s="193"/>
      <c r="AN21" s="193"/>
      <c r="AO21" s="193"/>
      <c r="AP21" s="227"/>
    </row>
    <row r="22" spans="1:42" s="229" customFormat="1">
      <c r="A22" s="225">
        <v>42614</v>
      </c>
      <c r="B22" s="190">
        <v>841546.03099999996</v>
      </c>
      <c r="C22" s="237">
        <f>(SUM(B14:B22)/SUM(B2:B10))-1</f>
        <v>0.68865790289282014</v>
      </c>
      <c r="D22" s="226"/>
      <c r="E22" s="227"/>
      <c r="F22" s="227"/>
      <c r="G22" s="227"/>
      <c r="H22" s="227"/>
      <c r="I22" s="228"/>
      <c r="J22" s="226"/>
      <c r="K22" s="227"/>
      <c r="L22" s="228"/>
      <c r="M22" s="226"/>
      <c r="N22" s="227"/>
      <c r="O22" s="227"/>
      <c r="P22" s="227"/>
      <c r="Q22" s="227"/>
      <c r="R22" s="227"/>
      <c r="S22" s="227"/>
      <c r="T22" s="227"/>
      <c r="U22" s="227"/>
      <c r="V22" s="227"/>
      <c r="W22" s="227"/>
      <c r="X22" s="227"/>
      <c r="Y22" s="227"/>
      <c r="Z22" s="227"/>
      <c r="AA22" s="227"/>
      <c r="AB22" s="228"/>
      <c r="AC22" s="6">
        <v>42614</v>
      </c>
      <c r="AD22" s="193"/>
      <c r="AE22" s="193"/>
      <c r="AF22" s="193"/>
      <c r="AG22" s="193"/>
      <c r="AH22" s="193"/>
      <c r="AI22" s="193"/>
      <c r="AJ22" s="193"/>
      <c r="AK22" s="193"/>
      <c r="AL22" s="193"/>
      <c r="AM22" s="193"/>
      <c r="AN22" s="193"/>
      <c r="AO22" s="193"/>
      <c r="AP22" s="227"/>
    </row>
    <row r="23" spans="1:42" s="229" customFormat="1">
      <c r="A23" s="225">
        <v>42644</v>
      </c>
      <c r="B23" s="190">
        <v>581097.27500000002</v>
      </c>
      <c r="C23" s="237">
        <f>(SUM(B14:B23)/SUM(B2:B11))-1</f>
        <v>0.62199835212919008</v>
      </c>
      <c r="D23" s="226"/>
      <c r="E23" s="227"/>
      <c r="F23" s="227"/>
      <c r="G23" s="227"/>
      <c r="H23" s="227"/>
      <c r="I23" s="228"/>
      <c r="J23" s="226"/>
      <c r="K23" s="227"/>
      <c r="L23" s="228"/>
      <c r="M23" s="226"/>
      <c r="N23" s="227"/>
      <c r="O23" s="227"/>
      <c r="P23" s="227"/>
      <c r="Q23" s="227"/>
      <c r="R23" s="227"/>
      <c r="S23" s="227"/>
      <c r="T23" s="227"/>
      <c r="U23" s="227"/>
      <c r="V23" s="227"/>
      <c r="W23" s="227"/>
      <c r="X23" s="227"/>
      <c r="Y23" s="227"/>
      <c r="Z23" s="227"/>
      <c r="AA23" s="227"/>
      <c r="AB23" s="228"/>
      <c r="AC23" s="6">
        <v>42644</v>
      </c>
      <c r="AD23" s="193"/>
      <c r="AE23" s="193"/>
      <c r="AF23" s="193"/>
      <c r="AG23" s="193"/>
      <c r="AH23" s="193"/>
      <c r="AI23" s="193"/>
      <c r="AJ23" s="193"/>
      <c r="AK23" s="193"/>
      <c r="AL23" s="193"/>
      <c r="AM23" s="193"/>
      <c r="AN23" s="193"/>
      <c r="AO23" s="193"/>
      <c r="AP23" s="227"/>
    </row>
    <row r="24" spans="1:42" s="229" customFormat="1">
      <c r="A24" s="225">
        <v>42675</v>
      </c>
      <c r="B24" s="190">
        <v>679889.97499999998</v>
      </c>
      <c r="C24" s="237">
        <f>(SUM(B14:B24)/SUM(B2:B12))-1</f>
        <v>0.61309841459597614</v>
      </c>
      <c r="D24" s="226"/>
      <c r="E24" s="227"/>
      <c r="F24" s="227"/>
      <c r="G24" s="227"/>
      <c r="H24" s="227"/>
      <c r="I24" s="228"/>
      <c r="J24" s="226"/>
      <c r="K24" s="227"/>
      <c r="L24" s="228"/>
      <c r="M24" s="226"/>
      <c r="N24" s="227"/>
      <c r="O24" s="227"/>
      <c r="P24" s="227"/>
      <c r="Q24" s="227"/>
      <c r="R24" s="227"/>
      <c r="S24" s="227"/>
      <c r="T24" s="227"/>
      <c r="U24" s="227"/>
      <c r="V24" s="227"/>
      <c r="W24" s="227"/>
      <c r="X24" s="227"/>
      <c r="Y24" s="227"/>
      <c r="Z24" s="227"/>
      <c r="AA24" s="227"/>
      <c r="AB24" s="228"/>
      <c r="AC24" s="6">
        <v>42675</v>
      </c>
      <c r="AD24" s="193"/>
      <c r="AE24" s="193"/>
      <c r="AF24" s="193"/>
      <c r="AG24" s="193"/>
      <c r="AH24" s="193"/>
      <c r="AI24" s="193"/>
      <c r="AJ24" s="193"/>
      <c r="AK24" s="193"/>
      <c r="AL24" s="193"/>
      <c r="AM24" s="193"/>
      <c r="AN24" s="193"/>
      <c r="AO24" s="193"/>
      <c r="AP24" s="227"/>
    </row>
    <row r="25" spans="1:42" s="235" customFormat="1" ht="17.25" thickBot="1">
      <c r="A25" s="230">
        <v>42705</v>
      </c>
      <c r="B25" s="194">
        <v>759672.66700000002</v>
      </c>
      <c r="C25" s="238">
        <f>(SUM(B14:B25)/SUM(B2:B13))-1</f>
        <v>0.59004215333845544</v>
      </c>
      <c r="D25" s="232"/>
      <c r="E25" s="233"/>
      <c r="F25" s="233"/>
      <c r="G25" s="233"/>
      <c r="H25" s="233"/>
      <c r="I25" s="234"/>
      <c r="J25" s="232"/>
      <c r="K25" s="233"/>
      <c r="L25" s="234"/>
      <c r="M25" s="232"/>
      <c r="N25" s="233"/>
      <c r="O25" s="233"/>
      <c r="P25" s="233"/>
      <c r="Q25" s="233"/>
      <c r="R25" s="233"/>
      <c r="S25" s="233"/>
      <c r="T25" s="233"/>
      <c r="U25" s="233"/>
      <c r="V25" s="233"/>
      <c r="W25" s="233"/>
      <c r="X25" s="233"/>
      <c r="Y25" s="233"/>
      <c r="Z25" s="233"/>
      <c r="AA25" s="233"/>
      <c r="AB25" s="234"/>
      <c r="AC25" s="31">
        <v>42705</v>
      </c>
      <c r="AD25" s="231"/>
      <c r="AE25" s="231"/>
      <c r="AF25" s="231"/>
      <c r="AG25" s="231"/>
      <c r="AH25" s="231"/>
      <c r="AI25" s="231"/>
      <c r="AJ25" s="231"/>
      <c r="AK25" s="231"/>
      <c r="AL25" s="231"/>
      <c r="AM25" s="231"/>
      <c r="AN25" s="231"/>
      <c r="AO25" s="231"/>
      <c r="AP25" s="233"/>
    </row>
    <row r="26" spans="1:42">
      <c r="A26" s="225">
        <v>42736</v>
      </c>
      <c r="B26" s="190">
        <f t="shared" ref="B26:B56" si="0">SUM(D26:AB26)</f>
        <v>785985.69699999993</v>
      </c>
      <c r="C26" s="236">
        <f>(SUM(B26)/SUM(B14))-1</f>
        <v>0.37942856686348736</v>
      </c>
      <c r="E26" s="227">
        <v>57752.650999999998</v>
      </c>
      <c r="F26" s="227">
        <v>12401.348</v>
      </c>
      <c r="G26" s="227">
        <v>22763.838</v>
      </c>
      <c r="H26" s="227">
        <v>116684.86500000001</v>
      </c>
      <c r="I26" s="228">
        <v>217478.36</v>
      </c>
      <c r="J26" s="226">
        <v>50173.925999999999</v>
      </c>
      <c r="K26" s="227">
        <v>6174.4809999999998</v>
      </c>
      <c r="L26" s="228">
        <v>15740.339</v>
      </c>
      <c r="M26" s="226">
        <v>21399.866999999998</v>
      </c>
      <c r="N26" s="227">
        <v>37857.385999999999</v>
      </c>
      <c r="O26" s="227">
        <v>227478.77</v>
      </c>
      <c r="P26" s="227">
        <v>15.365</v>
      </c>
      <c r="S26" s="227">
        <v>56.938000000000002</v>
      </c>
      <c r="T26" s="227">
        <v>7.5629999999999997</v>
      </c>
      <c r="AC26" s="6">
        <v>42736</v>
      </c>
      <c r="AE26" s="193"/>
      <c r="AF26" s="193"/>
      <c r="AG26" s="193"/>
      <c r="AH26" s="193"/>
      <c r="AI26" s="193"/>
      <c r="AJ26" s="193"/>
      <c r="AK26" s="193"/>
      <c r="AL26" s="193"/>
      <c r="AM26" s="193"/>
      <c r="AN26" s="193"/>
      <c r="AO26" s="193"/>
      <c r="AP26" s="227"/>
    </row>
    <row r="27" spans="1:42">
      <c r="A27" s="225">
        <v>42767</v>
      </c>
      <c r="B27" s="190">
        <f t="shared" si="0"/>
        <v>675378.272</v>
      </c>
      <c r="C27" s="237">
        <f>(SUM(B26:B27)/SUM(B14:B15))-1</f>
        <v>0.35694557917568215</v>
      </c>
      <c r="E27" s="227">
        <v>86648.16</v>
      </c>
      <c r="F27" s="227">
        <v>10499.209000000001</v>
      </c>
      <c r="G27" s="227">
        <v>44823.038</v>
      </c>
      <c r="H27" s="227">
        <v>96088.994999999995</v>
      </c>
      <c r="I27" s="228">
        <v>252145.09</v>
      </c>
      <c r="J27" s="226">
        <v>15877.369000000001</v>
      </c>
      <c r="K27" s="227">
        <v>4993.83</v>
      </c>
      <c r="L27" s="228">
        <v>3750</v>
      </c>
      <c r="M27" s="226">
        <v>27003.16</v>
      </c>
      <c r="N27" s="227">
        <v>0.113</v>
      </c>
      <c r="O27" s="227">
        <v>114266.32399999999</v>
      </c>
      <c r="P27" s="227">
        <v>19246.651000000002</v>
      </c>
      <c r="S27" s="227">
        <v>18.835999999999999</v>
      </c>
      <c r="T27" s="227">
        <v>17.497</v>
      </c>
      <c r="AC27" s="6">
        <v>42767</v>
      </c>
      <c r="AE27" s="193"/>
      <c r="AF27" s="193"/>
      <c r="AG27" s="193"/>
      <c r="AH27" s="193"/>
      <c r="AI27" s="193"/>
      <c r="AJ27" s="193"/>
      <c r="AK27" s="193"/>
      <c r="AL27" s="193"/>
      <c r="AM27" s="193"/>
      <c r="AN27" s="193"/>
      <c r="AO27" s="193"/>
      <c r="AP27" s="227"/>
    </row>
    <row r="28" spans="1:42">
      <c r="A28" s="225">
        <v>42795</v>
      </c>
      <c r="B28" s="190">
        <f t="shared" si="0"/>
        <v>527308.3629999999</v>
      </c>
      <c r="C28" s="237">
        <f>(SUM(B26:B28)/SUM(B14:B16))-1</f>
        <v>0.15884613480633525</v>
      </c>
      <c r="E28" s="227">
        <v>19950.813999999998</v>
      </c>
      <c r="F28" s="227">
        <v>10037.642</v>
      </c>
      <c r="G28" s="227">
        <v>40012.035000000003</v>
      </c>
      <c r="H28" s="227">
        <v>19672.179</v>
      </c>
      <c r="I28" s="228">
        <v>198119.99799999999</v>
      </c>
      <c r="J28" s="226">
        <v>34880.353999999999</v>
      </c>
      <c r="L28" s="228">
        <v>15450.875</v>
      </c>
      <c r="M28" s="226">
        <v>29434.437000000002</v>
      </c>
      <c r="N28" s="227">
        <v>10527.78</v>
      </c>
      <c r="O28" s="227">
        <v>148234.18400000001</v>
      </c>
      <c r="P28" s="227">
        <v>27.305</v>
      </c>
      <c r="S28" s="227">
        <v>30.492000000000001</v>
      </c>
      <c r="T28" s="227">
        <v>5.9379999999999997</v>
      </c>
      <c r="AA28" s="227">
        <v>924.33</v>
      </c>
      <c r="AC28" s="6">
        <v>42795</v>
      </c>
      <c r="AE28" s="193"/>
      <c r="AF28" s="193"/>
      <c r="AG28" s="193"/>
      <c r="AH28" s="193"/>
      <c r="AI28" s="193"/>
      <c r="AJ28" s="193"/>
      <c r="AK28" s="193"/>
      <c r="AL28" s="193"/>
      <c r="AM28" s="193"/>
      <c r="AN28" s="193"/>
      <c r="AO28" s="193"/>
      <c r="AP28" s="227"/>
    </row>
    <row r="29" spans="1:42">
      <c r="A29" s="225">
        <v>42826</v>
      </c>
      <c r="B29" s="190">
        <f t="shared" si="0"/>
        <v>553630.05799999996</v>
      </c>
      <c r="C29" s="237">
        <f>(SUM(B26:B29)/SUM(B14:B17))-1</f>
        <v>4.1895551617866511E-2</v>
      </c>
      <c r="D29" s="226">
        <v>15750</v>
      </c>
      <c r="E29" s="227">
        <v>44100.589</v>
      </c>
      <c r="F29" s="227">
        <v>18548.939999999999</v>
      </c>
      <c r="G29" s="227">
        <v>15747.839</v>
      </c>
      <c r="H29" s="227">
        <v>36621.457999999999</v>
      </c>
      <c r="I29" s="228">
        <v>174070.16099999999</v>
      </c>
      <c r="J29" s="226">
        <v>44925.928999999996</v>
      </c>
      <c r="K29" s="227">
        <v>10000</v>
      </c>
      <c r="M29" s="226">
        <v>1.4E-2</v>
      </c>
      <c r="N29" s="227">
        <v>1.9E-2</v>
      </c>
      <c r="O29" s="227">
        <v>193742.74</v>
      </c>
      <c r="P29" s="227">
        <v>41.619</v>
      </c>
      <c r="S29" s="227">
        <v>3</v>
      </c>
      <c r="T29" s="227">
        <v>11.85</v>
      </c>
      <c r="W29" s="227">
        <v>65.900000000000006</v>
      </c>
      <c r="AC29" s="6">
        <v>42826</v>
      </c>
      <c r="AE29" s="193"/>
      <c r="AF29" s="193"/>
      <c r="AG29" s="193"/>
      <c r="AH29" s="193"/>
      <c r="AI29" s="193"/>
      <c r="AJ29" s="193"/>
      <c r="AK29" s="193"/>
      <c r="AL29" s="193"/>
      <c r="AM29" s="193"/>
      <c r="AN29" s="193"/>
      <c r="AO29" s="193"/>
      <c r="AP29" s="227"/>
    </row>
    <row r="30" spans="1:42">
      <c r="A30" s="225">
        <v>42856</v>
      </c>
      <c r="B30" s="190">
        <f t="shared" si="0"/>
        <v>653048.49</v>
      </c>
      <c r="C30" s="237">
        <f>(SUM(B26:B30)/SUM(B14:B18))-1</f>
        <v>-5.0861986954064076E-2</v>
      </c>
      <c r="D30" s="226">
        <v>10500</v>
      </c>
      <c r="E30" s="227">
        <v>28712.542000000001</v>
      </c>
      <c r="G30" s="227">
        <v>51659.741999999998</v>
      </c>
      <c r="H30" s="227">
        <v>72634.149000000005</v>
      </c>
      <c r="I30" s="228">
        <v>243650.68700000001</v>
      </c>
      <c r="J30" s="226">
        <v>50602.311000000002</v>
      </c>
      <c r="K30" s="227">
        <v>15591.467000000001</v>
      </c>
      <c r="L30" s="228">
        <v>30857.476999999999</v>
      </c>
      <c r="M30" s="226">
        <v>15000</v>
      </c>
      <c r="N30" s="227">
        <v>21003.205999999998</v>
      </c>
      <c r="O30" s="227">
        <v>112682.762</v>
      </c>
      <c r="P30" s="227">
        <v>10.932</v>
      </c>
      <c r="S30" s="227">
        <v>64.635999999999996</v>
      </c>
      <c r="T30" s="227">
        <v>18.239000000000001</v>
      </c>
      <c r="W30" s="227">
        <v>60.34</v>
      </c>
      <c r="AC30" s="6">
        <v>42856</v>
      </c>
      <c r="AE30" s="193"/>
      <c r="AF30" s="193"/>
      <c r="AG30" s="193"/>
      <c r="AH30" s="193"/>
      <c r="AI30" s="193"/>
      <c r="AJ30" s="193"/>
      <c r="AK30" s="193"/>
      <c r="AL30" s="193"/>
      <c r="AM30" s="193"/>
      <c r="AN30" s="193"/>
      <c r="AO30" s="193"/>
      <c r="AP30" s="227"/>
    </row>
    <row r="31" spans="1:42">
      <c r="A31" s="225">
        <v>42887</v>
      </c>
      <c r="B31" s="190">
        <f t="shared" si="0"/>
        <v>699789.43799999997</v>
      </c>
      <c r="C31" s="237">
        <f>(SUM(B26:B31)/SUM(B14:B19))-1</f>
        <v>-8.7337683011154299E-2</v>
      </c>
      <c r="D31" s="226">
        <v>7256.415</v>
      </c>
      <c r="E31" s="227">
        <v>82011.361999999994</v>
      </c>
      <c r="F31" s="227">
        <v>13151.612999999999</v>
      </c>
      <c r="G31" s="227">
        <v>41761.858999999997</v>
      </c>
      <c r="H31" s="227">
        <v>80462.285999999993</v>
      </c>
      <c r="I31" s="228">
        <v>175706.08900000001</v>
      </c>
      <c r="J31" s="226">
        <v>80133.767999999996</v>
      </c>
      <c r="K31" s="227">
        <v>12100</v>
      </c>
      <c r="M31" s="226">
        <v>18184.969000000001</v>
      </c>
      <c r="N31" s="227">
        <v>46896.786</v>
      </c>
      <c r="O31" s="227">
        <v>142035.579</v>
      </c>
      <c r="P31" s="227">
        <v>6.7140000000000004</v>
      </c>
      <c r="S31" s="227">
        <v>61.301000000000002</v>
      </c>
      <c r="T31" s="227">
        <v>20.696999999999999</v>
      </c>
      <c r="AC31" s="6">
        <v>42887</v>
      </c>
      <c r="AE31" s="193"/>
      <c r="AF31" s="193"/>
      <c r="AG31" s="193"/>
      <c r="AH31" s="193"/>
      <c r="AI31" s="193"/>
      <c r="AJ31" s="193"/>
      <c r="AK31" s="193"/>
      <c r="AL31" s="193"/>
      <c r="AM31" s="193"/>
      <c r="AN31" s="193"/>
      <c r="AO31" s="193"/>
      <c r="AP31" s="227"/>
    </row>
    <row r="32" spans="1:42">
      <c r="A32" s="225">
        <v>42917</v>
      </c>
      <c r="B32" s="190">
        <f t="shared" si="0"/>
        <v>859714.98000000021</v>
      </c>
      <c r="C32" s="237">
        <f>(SUM(B26:B32)/SUM(B14:B20))-1</f>
        <v>-7.8823845518306568E-2</v>
      </c>
      <c r="D32" s="226">
        <v>6550</v>
      </c>
      <c r="E32" s="227">
        <v>98153.388000000006</v>
      </c>
      <c r="F32" s="227">
        <v>9640</v>
      </c>
      <c r="G32" s="227">
        <v>24651.388999999999</v>
      </c>
      <c r="H32" s="227">
        <v>83757.747000000003</v>
      </c>
      <c r="I32" s="228">
        <v>278091.86900000001</v>
      </c>
      <c r="J32" s="226">
        <v>82106.058000000005</v>
      </c>
      <c r="K32" s="227">
        <v>17015.741000000002</v>
      </c>
      <c r="L32" s="228">
        <v>14747.768</v>
      </c>
      <c r="M32" s="226">
        <v>84859.341</v>
      </c>
      <c r="N32" s="227">
        <v>67889.788</v>
      </c>
      <c r="O32" s="227">
        <v>72169.697</v>
      </c>
      <c r="P32" s="227">
        <v>19982.063999999998</v>
      </c>
      <c r="S32" s="227">
        <v>66.040999999999997</v>
      </c>
      <c r="T32" s="227">
        <v>15.228999999999999</v>
      </c>
      <c r="W32" s="227">
        <v>18.86</v>
      </c>
      <c r="AC32" s="6">
        <v>42917</v>
      </c>
      <c r="AE32" s="193"/>
      <c r="AF32" s="193"/>
      <c r="AG32" s="193"/>
      <c r="AH32" s="193"/>
      <c r="AI32" s="193"/>
      <c r="AJ32" s="193"/>
      <c r="AK32" s="193"/>
      <c r="AL32" s="193"/>
      <c r="AM32" s="193"/>
      <c r="AN32" s="193"/>
      <c r="AO32" s="193"/>
      <c r="AP32" s="227"/>
    </row>
    <row r="33" spans="1:42">
      <c r="A33" s="225">
        <v>42948</v>
      </c>
      <c r="B33" s="190">
        <f t="shared" si="0"/>
        <v>695822.86099999992</v>
      </c>
      <c r="C33" s="237">
        <f>(SUM(B26:B33)/SUM(B14:B21))-1</f>
        <v>-8.3069257541898645E-2</v>
      </c>
      <c r="E33" s="227">
        <v>59514.040999999997</v>
      </c>
      <c r="F33" s="227">
        <v>8204.1790000000001</v>
      </c>
      <c r="G33" s="227">
        <v>31143.627</v>
      </c>
      <c r="H33" s="227">
        <v>68051.082999999999</v>
      </c>
      <c r="I33" s="228">
        <v>272979.24599999998</v>
      </c>
      <c r="J33" s="226">
        <v>30359.123</v>
      </c>
      <c r="K33" s="227">
        <v>36577.105000000003</v>
      </c>
      <c r="L33" s="228">
        <v>10016.736000000001</v>
      </c>
      <c r="M33" s="226">
        <v>46004.917000000001</v>
      </c>
      <c r="O33" s="227">
        <v>113246.924</v>
      </c>
      <c r="P33" s="227">
        <v>19275.919999999998</v>
      </c>
      <c r="S33" s="227">
        <v>31.834</v>
      </c>
      <c r="T33" s="227">
        <v>18.068000000000001</v>
      </c>
      <c r="W33" s="227">
        <v>400.05799999999999</v>
      </c>
      <c r="AC33" s="6">
        <v>42948</v>
      </c>
      <c r="AE33" s="193"/>
      <c r="AF33" s="193"/>
      <c r="AG33" s="193"/>
      <c r="AH33" s="193"/>
      <c r="AI33" s="193"/>
      <c r="AJ33" s="193"/>
      <c r="AK33" s="193"/>
      <c r="AL33" s="193"/>
      <c r="AM33" s="193"/>
      <c r="AN33" s="193"/>
      <c r="AO33" s="193"/>
      <c r="AP33" s="227"/>
    </row>
    <row r="34" spans="1:42">
      <c r="A34" s="225">
        <v>42979</v>
      </c>
      <c r="B34" s="190">
        <f t="shared" si="0"/>
        <v>775484.00600000017</v>
      </c>
      <c r="C34" s="237">
        <f>(SUM(B26:B34)/SUM(B14:B22))-1</f>
        <v>-8.2502714190143989E-2</v>
      </c>
      <c r="D34" s="226">
        <v>14754.825000000001</v>
      </c>
      <c r="E34" s="227">
        <v>85046.994000000006</v>
      </c>
      <c r="G34" s="227">
        <v>26162.813999999998</v>
      </c>
      <c r="H34" s="227">
        <v>79454.387000000002</v>
      </c>
      <c r="I34" s="228">
        <v>199489.79199999999</v>
      </c>
      <c r="J34" s="226">
        <v>97724.225999999995</v>
      </c>
      <c r="K34" s="227">
        <v>12005.163</v>
      </c>
      <c r="L34" s="228">
        <v>25025.875</v>
      </c>
      <c r="M34" s="226">
        <v>28396.838</v>
      </c>
      <c r="N34" s="227">
        <v>38292.580999999998</v>
      </c>
      <c r="O34" s="227">
        <v>168988.91500000001</v>
      </c>
      <c r="P34" s="227">
        <v>58.53</v>
      </c>
      <c r="S34" s="227">
        <v>59.210999999999999</v>
      </c>
      <c r="T34" s="227">
        <v>23.855</v>
      </c>
      <c r="AC34" s="6">
        <v>42979</v>
      </c>
      <c r="AE34" s="193"/>
      <c r="AF34" s="193"/>
      <c r="AG34" s="193"/>
      <c r="AH34" s="193"/>
      <c r="AI34" s="193"/>
      <c r="AJ34" s="193"/>
      <c r="AK34" s="193"/>
      <c r="AL34" s="193"/>
      <c r="AM34" s="193"/>
      <c r="AN34" s="193"/>
      <c r="AO34" s="193"/>
      <c r="AP34" s="227"/>
    </row>
    <row r="35" spans="1:42">
      <c r="A35" s="225">
        <v>43009</v>
      </c>
      <c r="B35" s="190">
        <f t="shared" si="0"/>
        <v>564589.58800000011</v>
      </c>
      <c r="C35" s="237">
        <f>(SUM(B26:B35)/SUM(B14:B23))-1</f>
        <v>-7.8235864541526978E-2</v>
      </c>
      <c r="E35" s="227">
        <v>73447.565000000002</v>
      </c>
      <c r="F35" s="227">
        <v>7548.99</v>
      </c>
      <c r="G35" s="227">
        <v>26105.491000000002</v>
      </c>
      <c r="H35" s="227">
        <v>50008.85</v>
      </c>
      <c r="I35" s="228">
        <v>129998.073</v>
      </c>
      <c r="J35" s="226">
        <v>10000</v>
      </c>
      <c r="L35" s="228">
        <v>10786.023999999999</v>
      </c>
      <c r="M35" s="226">
        <v>41516.982000000004</v>
      </c>
      <c r="N35" s="227">
        <v>67032.421000000002</v>
      </c>
      <c r="O35" s="227">
        <v>147781.932</v>
      </c>
      <c r="P35" s="227">
        <v>27.053000000000001</v>
      </c>
      <c r="S35" s="227">
        <v>28.437000000000001</v>
      </c>
      <c r="T35" s="227">
        <v>8.6709999999999994</v>
      </c>
      <c r="W35" s="227">
        <v>299.09899999999999</v>
      </c>
      <c r="AC35" s="6">
        <v>43009</v>
      </c>
      <c r="AE35" s="193"/>
      <c r="AF35" s="193"/>
      <c r="AG35" s="193"/>
      <c r="AH35" s="193"/>
      <c r="AI35" s="193"/>
      <c r="AJ35" s="193"/>
      <c r="AK35" s="193"/>
      <c r="AL35" s="193"/>
      <c r="AM35" s="193"/>
      <c r="AN35" s="193"/>
      <c r="AO35" s="193"/>
      <c r="AP35" s="227"/>
    </row>
    <row r="36" spans="1:42">
      <c r="A36" s="225">
        <v>43040</v>
      </c>
      <c r="B36" s="190">
        <f t="shared" si="0"/>
        <v>832863.90799999994</v>
      </c>
      <c r="C36" s="237">
        <f>(SUM(B26:B36)/SUM(B14:B24))-1</f>
        <v>-5.2615717250370841E-2</v>
      </c>
      <c r="D36" s="226">
        <v>38674.987000000001</v>
      </c>
      <c r="E36" s="227">
        <v>87849.502999999997</v>
      </c>
      <c r="G36" s="227">
        <v>32661.018</v>
      </c>
      <c r="H36" s="227">
        <v>57911.358</v>
      </c>
      <c r="I36" s="228">
        <v>261301.88099999999</v>
      </c>
      <c r="J36" s="226">
        <v>20000.400000000001</v>
      </c>
      <c r="K36" s="227">
        <v>14088.323</v>
      </c>
      <c r="M36" s="226">
        <v>39168.663</v>
      </c>
      <c r="N36" s="227">
        <v>40622.273000000001</v>
      </c>
      <c r="O36" s="227">
        <v>209916.70199999999</v>
      </c>
      <c r="P36" s="227">
        <v>20060.582999999999</v>
      </c>
      <c r="S36" s="227">
        <v>85.21</v>
      </c>
      <c r="T36" s="227">
        <v>12.762</v>
      </c>
      <c r="W36" s="227">
        <v>19.02</v>
      </c>
      <c r="X36" s="227">
        <v>10491.225</v>
      </c>
      <c r="AC36" s="6">
        <v>43040</v>
      </c>
      <c r="AE36" s="193"/>
      <c r="AF36" s="193"/>
      <c r="AG36" s="193"/>
      <c r="AH36" s="193"/>
      <c r="AI36" s="193"/>
      <c r="AJ36" s="193"/>
      <c r="AK36" s="193"/>
      <c r="AL36" s="193"/>
      <c r="AM36" s="193"/>
      <c r="AN36" s="193"/>
      <c r="AO36" s="193"/>
      <c r="AP36" s="227"/>
    </row>
    <row r="37" spans="1:42" ht="17.25" thickBot="1">
      <c r="A37" s="230">
        <v>43070</v>
      </c>
      <c r="B37" s="194">
        <f t="shared" si="0"/>
        <v>509708.65900000004</v>
      </c>
      <c r="C37" s="238">
        <f>(SUM(B26:B37)/SUM(B14:B25))-1</f>
        <v>-7.6460469158852074E-2</v>
      </c>
      <c r="E37" s="227">
        <v>7600</v>
      </c>
      <c r="G37" s="233">
        <v>57705.065999999999</v>
      </c>
      <c r="H37" s="227">
        <v>39583.108</v>
      </c>
      <c r="I37" s="228">
        <v>120266.29399999999</v>
      </c>
      <c r="J37" s="226">
        <v>25338.17</v>
      </c>
      <c r="K37" s="227">
        <v>12587.217000000001</v>
      </c>
      <c r="L37" s="228">
        <v>4750</v>
      </c>
      <c r="M37" s="226">
        <v>17382.536</v>
      </c>
      <c r="N37" s="227">
        <v>13010.52</v>
      </c>
      <c r="O37" s="227">
        <v>165379.17800000001</v>
      </c>
      <c r="P37" s="227">
        <v>35.774000000000001</v>
      </c>
      <c r="R37" s="227">
        <v>27449.489000000001</v>
      </c>
      <c r="S37" s="227">
        <v>11.586</v>
      </c>
      <c r="T37" s="227">
        <v>21.922000000000001</v>
      </c>
      <c r="Y37" s="227">
        <v>6193.1710000000003</v>
      </c>
      <c r="AA37" s="227">
        <v>12394.628000000001</v>
      </c>
      <c r="AC37" s="31">
        <v>43070</v>
      </c>
      <c r="AE37" s="193"/>
      <c r="AF37" s="193"/>
      <c r="AG37" s="193"/>
      <c r="AH37" s="193"/>
      <c r="AI37" s="193"/>
      <c r="AJ37" s="193"/>
      <c r="AK37" s="193"/>
      <c r="AL37" s="193"/>
      <c r="AM37" s="193"/>
      <c r="AN37" s="193"/>
      <c r="AO37" s="193"/>
      <c r="AP37" s="227"/>
    </row>
    <row r="38" spans="1:42">
      <c r="A38" s="220">
        <v>43101</v>
      </c>
      <c r="B38" s="186">
        <f t="shared" si="0"/>
        <v>797223.69400000002</v>
      </c>
      <c r="C38" s="236">
        <f>(SUM(B38)/SUM(B26))-1</f>
        <v>1.4297966289837039E-2</v>
      </c>
      <c r="D38" s="221"/>
      <c r="E38" s="222">
        <v>127362.46799999999</v>
      </c>
      <c r="F38" s="222"/>
      <c r="G38" s="222">
        <v>35315.269</v>
      </c>
      <c r="H38" s="222">
        <v>61551.457999999999</v>
      </c>
      <c r="I38" s="223">
        <v>282912.59399999998</v>
      </c>
      <c r="J38" s="221">
        <v>29026.091</v>
      </c>
      <c r="K38" s="222"/>
      <c r="L38" s="223">
        <v>19861.580999999998</v>
      </c>
      <c r="M38" s="221">
        <v>0.01</v>
      </c>
      <c r="N38" s="222">
        <v>38341.887000000002</v>
      </c>
      <c r="O38" s="222">
        <v>202722.65700000001</v>
      </c>
      <c r="P38" s="222">
        <v>77.444000000000003</v>
      </c>
      <c r="Q38" s="222"/>
      <c r="R38" s="222"/>
      <c r="S38" s="222">
        <v>30.187000000000001</v>
      </c>
      <c r="T38" s="222">
        <v>22.047999999999998</v>
      </c>
      <c r="U38" s="222"/>
      <c r="V38" s="222"/>
      <c r="W38" s="222"/>
      <c r="X38" s="222"/>
      <c r="Y38" s="222"/>
      <c r="Z38" s="222"/>
      <c r="AA38" s="222"/>
      <c r="AB38" s="223"/>
      <c r="AC38" s="18">
        <v>43101</v>
      </c>
      <c r="AD38" s="189">
        <v>13.672023299999999</v>
      </c>
      <c r="AE38" s="189">
        <v>6.5842742000000003</v>
      </c>
      <c r="AF38" s="189">
        <v>36.483595100000002</v>
      </c>
      <c r="AG38" s="189">
        <v>6.8641927999999997</v>
      </c>
      <c r="AH38" s="189">
        <v>6.7866714999999997</v>
      </c>
      <c r="AI38" s="189"/>
      <c r="AJ38" s="189"/>
      <c r="AK38" s="189">
        <v>8.3786419999999993</v>
      </c>
      <c r="AL38" s="189"/>
      <c r="AM38" s="189"/>
      <c r="AN38" s="189"/>
      <c r="AO38" s="189">
        <v>0.9533372</v>
      </c>
      <c r="AP38" s="222"/>
    </row>
    <row r="39" spans="1:42">
      <c r="A39" s="225">
        <v>43132</v>
      </c>
      <c r="B39" s="190">
        <f t="shared" si="0"/>
        <v>597276.56099999999</v>
      </c>
      <c r="C39" s="237">
        <f>(SUM(B38:B39)/SUM(B26:B27))-1</f>
        <v>-4.5754319538721444E-2</v>
      </c>
      <c r="D39" s="226">
        <v>19702.5</v>
      </c>
      <c r="E39" s="227">
        <v>46750.65</v>
      </c>
      <c r="G39" s="227">
        <v>20950.439999999999</v>
      </c>
      <c r="H39" s="227">
        <v>38066.665000000001</v>
      </c>
      <c r="I39" s="228">
        <v>205734.04500000001</v>
      </c>
      <c r="J39" s="226">
        <v>29414.115000000002</v>
      </c>
      <c r="K39" s="227">
        <v>10000</v>
      </c>
      <c r="M39" s="226">
        <v>43600.173999999999</v>
      </c>
      <c r="N39" s="227">
        <v>2E-3</v>
      </c>
      <c r="O39" s="227">
        <v>163216.69099999999</v>
      </c>
      <c r="P39" s="227">
        <v>19794.59</v>
      </c>
      <c r="S39" s="227">
        <v>29.007000000000001</v>
      </c>
      <c r="T39" s="227">
        <v>6.8369999999999997</v>
      </c>
      <c r="V39" s="227">
        <v>10.845000000000001</v>
      </c>
      <c r="AC39" s="6">
        <v>43132</v>
      </c>
      <c r="AD39" s="193">
        <v>8.5929035000000002</v>
      </c>
      <c r="AE39" s="193">
        <v>3.0055208000000002</v>
      </c>
      <c r="AF39" s="193">
        <v>28.1694736</v>
      </c>
      <c r="AG39" s="193">
        <v>5.2191407999999999</v>
      </c>
      <c r="AH39" s="193">
        <v>4.5269506000000002</v>
      </c>
      <c r="AI39" s="193"/>
      <c r="AJ39" s="193"/>
      <c r="AK39" s="193">
        <v>5.3236439000000004</v>
      </c>
      <c r="AL39" s="193">
        <v>0.95</v>
      </c>
      <c r="AM39" s="193"/>
      <c r="AN39" s="193">
        <v>2.9404792999999998</v>
      </c>
      <c r="AO39" s="193"/>
      <c r="AP39" s="227"/>
    </row>
    <row r="40" spans="1:42">
      <c r="A40" s="225">
        <v>43160</v>
      </c>
      <c r="B40" s="190">
        <f t="shared" si="0"/>
        <v>730090.23999999987</v>
      </c>
      <c r="C40" s="237">
        <f>(SUM(B38:B40)/SUM(B26:B28))-1</f>
        <v>6.8346182934675426E-2</v>
      </c>
      <c r="D40" s="226">
        <v>10000</v>
      </c>
      <c r="E40" s="227">
        <v>30751.036</v>
      </c>
      <c r="F40" s="227">
        <v>15747.050999999999</v>
      </c>
      <c r="H40" s="227">
        <v>150933.10500000001</v>
      </c>
      <c r="I40" s="228">
        <v>250052.99400000001</v>
      </c>
      <c r="J40" s="226">
        <v>29217.876</v>
      </c>
      <c r="K40" s="227">
        <v>54590.161999999997</v>
      </c>
      <c r="L40" s="228">
        <v>10002.093000000001</v>
      </c>
      <c r="M40" s="226">
        <v>10500</v>
      </c>
      <c r="N40" s="227">
        <v>3.2000000000000001E-2</v>
      </c>
      <c r="O40" s="227">
        <v>168180.139</v>
      </c>
      <c r="P40" s="227">
        <v>34.746000000000002</v>
      </c>
      <c r="S40" s="227">
        <v>14.439</v>
      </c>
      <c r="T40" s="227">
        <v>15.026</v>
      </c>
      <c r="V40" s="227">
        <v>32.540999999999997</v>
      </c>
      <c r="W40" s="227">
        <v>19</v>
      </c>
      <c r="AC40" s="6">
        <v>43160</v>
      </c>
      <c r="AD40" s="193">
        <v>13.108682399999999</v>
      </c>
      <c r="AE40" s="193">
        <v>7.2620062000000001</v>
      </c>
      <c r="AF40" s="193">
        <v>30.850868699999999</v>
      </c>
      <c r="AG40" s="193">
        <v>7.9667703999999997</v>
      </c>
      <c r="AH40" s="193">
        <v>5.6492851999999996</v>
      </c>
      <c r="AI40" s="193"/>
      <c r="AJ40" s="193"/>
      <c r="AK40" s="193">
        <v>7.6523092999999998</v>
      </c>
      <c r="AL40" s="193"/>
      <c r="AM40" s="193"/>
      <c r="AN40" s="193"/>
      <c r="AO40" s="193"/>
      <c r="AP40" s="227"/>
    </row>
    <row r="41" spans="1:42">
      <c r="A41" s="225">
        <v>43191</v>
      </c>
      <c r="B41" s="190">
        <f t="shared" si="0"/>
        <v>602762.15</v>
      </c>
      <c r="C41" s="237">
        <f>(SUM(B38:B41)/SUM(B26:B29))-1</f>
        <v>7.2788451809621346E-2</v>
      </c>
      <c r="D41" s="226">
        <v>5000</v>
      </c>
      <c r="E41" s="227">
        <v>79979.163</v>
      </c>
      <c r="F41" s="227">
        <v>12501.653</v>
      </c>
      <c r="G41" s="227">
        <v>9771.7009999999991</v>
      </c>
      <c r="H41" s="227">
        <v>55432.582999999999</v>
      </c>
      <c r="I41" s="228">
        <v>244070.995</v>
      </c>
      <c r="K41" s="227">
        <v>14616.021000000001</v>
      </c>
      <c r="L41" s="228">
        <v>12000.02</v>
      </c>
      <c r="M41" s="226">
        <v>69757.248000000007</v>
      </c>
      <c r="N41" s="227">
        <v>2E-3</v>
      </c>
      <c r="O41" s="227">
        <v>99457.104999999996</v>
      </c>
      <c r="P41" s="227">
        <v>68.084999999999994</v>
      </c>
      <c r="S41" s="227">
        <v>46.893000000000001</v>
      </c>
      <c r="T41" s="227">
        <v>41.991</v>
      </c>
      <c r="V41" s="227">
        <v>18.690000000000001</v>
      </c>
      <c r="AC41" s="6">
        <v>43191</v>
      </c>
      <c r="AD41" s="193">
        <v>13.366468599999999</v>
      </c>
      <c r="AE41" s="193">
        <v>3.1270777000000001</v>
      </c>
      <c r="AF41" s="193">
        <v>22.624016000000001</v>
      </c>
      <c r="AG41" s="193">
        <v>7.4055970999999996</v>
      </c>
      <c r="AH41" s="193">
        <v>4.9645397999999998</v>
      </c>
      <c r="AI41" s="193"/>
      <c r="AJ41" s="193"/>
      <c r="AK41" s="193">
        <v>7.7385342000000001</v>
      </c>
      <c r="AL41" s="193"/>
      <c r="AM41" s="193">
        <v>1.05</v>
      </c>
      <c r="AN41" s="193"/>
      <c r="AO41" s="193"/>
      <c r="AP41" s="227"/>
    </row>
    <row r="42" spans="1:42">
      <c r="A42" s="225">
        <v>43221</v>
      </c>
      <c r="B42" s="190">
        <f t="shared" si="0"/>
        <v>521722.67499999993</v>
      </c>
      <c r="C42" s="237">
        <f>(SUM(B38:B42)/SUM(B26:B30))-1</f>
        <v>1.6813314724297035E-2</v>
      </c>
      <c r="E42" s="227">
        <v>23139.953000000001</v>
      </c>
      <c r="F42" s="227">
        <v>5250</v>
      </c>
      <c r="G42" s="227">
        <v>31458.171999999999</v>
      </c>
      <c r="H42" s="227">
        <v>81019.165999999997</v>
      </c>
      <c r="I42" s="228">
        <v>196835.133</v>
      </c>
      <c r="J42" s="226">
        <v>29175.73</v>
      </c>
      <c r="K42" s="227">
        <v>14318.777</v>
      </c>
      <c r="L42" s="228">
        <v>14250.081</v>
      </c>
      <c r="M42" s="226">
        <v>81768.551000000007</v>
      </c>
      <c r="N42" s="227">
        <v>2.879</v>
      </c>
      <c r="O42" s="227">
        <v>44323.822</v>
      </c>
      <c r="P42" s="227">
        <v>25.587</v>
      </c>
      <c r="S42" s="227">
        <v>56.478999999999999</v>
      </c>
      <c r="T42" s="227">
        <v>17.497</v>
      </c>
      <c r="V42" s="227">
        <v>80.847999999999999</v>
      </c>
      <c r="AC42" s="6">
        <v>43221</v>
      </c>
      <c r="AD42" s="193">
        <v>4.0420137</v>
      </c>
      <c r="AE42" s="193">
        <v>2.3344195000000001</v>
      </c>
      <c r="AF42" s="193">
        <v>19.269424099999998</v>
      </c>
      <c r="AG42" s="193">
        <v>14.3553427</v>
      </c>
      <c r="AH42" s="193">
        <v>5.0986815999999999</v>
      </c>
      <c r="AI42" s="193"/>
      <c r="AJ42" s="193"/>
      <c r="AK42" s="193">
        <v>5.9311916</v>
      </c>
      <c r="AL42" s="193"/>
      <c r="AM42" s="193"/>
      <c r="AN42" s="193"/>
      <c r="AO42" s="193"/>
      <c r="AP42" s="227"/>
    </row>
    <row r="43" spans="1:42">
      <c r="A43" s="225">
        <v>43252</v>
      </c>
      <c r="B43" s="190">
        <f t="shared" si="0"/>
        <v>459130.75800000003</v>
      </c>
      <c r="C43" s="237">
        <f>(SUM(B38:B43)/SUM(B26:B31))-1</f>
        <v>-4.7991657485649708E-2</v>
      </c>
      <c r="E43" s="227">
        <v>33235.089</v>
      </c>
      <c r="F43" s="227">
        <v>19964.129000000001</v>
      </c>
      <c r="G43" s="227">
        <v>10339.049999999999</v>
      </c>
      <c r="H43" s="227">
        <v>36124.277000000002</v>
      </c>
      <c r="I43" s="228">
        <v>71075.990999999995</v>
      </c>
      <c r="J43" s="226">
        <v>67084.172999999995</v>
      </c>
      <c r="K43" s="227">
        <v>30264.532999999999</v>
      </c>
      <c r="L43" s="228">
        <v>9750.0280000000002</v>
      </c>
      <c r="M43" s="226">
        <v>56038.552000000003</v>
      </c>
      <c r="N43" s="227">
        <v>3.2719999999999998</v>
      </c>
      <c r="O43" s="227">
        <v>91010.706000000006</v>
      </c>
      <c r="P43" s="227">
        <v>34084.726000000002</v>
      </c>
      <c r="S43" s="227">
        <v>112.938</v>
      </c>
      <c r="T43" s="227">
        <v>24.276</v>
      </c>
      <c r="V43" s="227">
        <v>3.7999999999999999E-2</v>
      </c>
      <c r="W43" s="227">
        <v>18.98</v>
      </c>
      <c r="AC43" s="6">
        <v>43252</v>
      </c>
      <c r="AD43" s="193">
        <v>3.0463659000000001</v>
      </c>
      <c r="AE43" s="193">
        <v>3.0462354999999999</v>
      </c>
      <c r="AF43" s="193">
        <v>17.9273405</v>
      </c>
      <c r="AG43" s="193">
        <v>9.1414322000000006</v>
      </c>
      <c r="AH43" s="193">
        <v>4.5288684999999997</v>
      </c>
      <c r="AI43" s="193">
        <v>0.5</v>
      </c>
      <c r="AJ43" s="193"/>
      <c r="AK43" s="193">
        <v>7.2233904999999998</v>
      </c>
      <c r="AL43" s="193"/>
      <c r="AM43" s="193">
        <v>0.5</v>
      </c>
      <c r="AN43" s="193"/>
      <c r="AO43" s="193"/>
      <c r="AP43" s="227"/>
    </row>
    <row r="44" spans="1:42">
      <c r="A44" s="225">
        <v>43282</v>
      </c>
      <c r="B44" s="190">
        <f t="shared" si="0"/>
        <v>504793.23599999998</v>
      </c>
      <c r="C44" s="237">
        <f>(SUM(B38:B44)/SUM(B26:B32))-1</f>
        <v>-0.11395845930956472</v>
      </c>
      <c r="E44" s="227">
        <v>37232.875</v>
      </c>
      <c r="F44" s="227">
        <v>26247.083999999999</v>
      </c>
      <c r="G44" s="227">
        <v>4815.3829999999998</v>
      </c>
      <c r="H44" s="227">
        <v>82594.971000000005</v>
      </c>
      <c r="I44" s="228">
        <v>183139.44200000001</v>
      </c>
      <c r="J44" s="226">
        <v>64555.91</v>
      </c>
      <c r="K44" s="227">
        <v>32662.101999999999</v>
      </c>
      <c r="M44" s="226">
        <v>2E-3</v>
      </c>
      <c r="N44" s="227">
        <v>5.9969999999999999</v>
      </c>
      <c r="O44" s="227">
        <v>73350.267999999996</v>
      </c>
      <c r="P44" s="227">
        <v>36.642000000000003</v>
      </c>
      <c r="S44" s="227">
        <v>87.045000000000002</v>
      </c>
      <c r="T44" s="227">
        <v>17.402999999999999</v>
      </c>
      <c r="V44" s="227">
        <v>48.112000000000002</v>
      </c>
      <c r="AC44" s="6">
        <v>43282</v>
      </c>
      <c r="AD44" s="193">
        <v>12.6926886</v>
      </c>
      <c r="AE44" s="193">
        <v>2.2566259999999998</v>
      </c>
      <c r="AF44" s="193">
        <v>15.643414699999999</v>
      </c>
      <c r="AG44" s="193">
        <v>6.5609222000000003</v>
      </c>
      <c r="AH44" s="193">
        <v>2.1899012999999998</v>
      </c>
      <c r="AI44" s="193"/>
      <c r="AJ44" s="193"/>
      <c r="AK44" s="193">
        <v>9.6522321000000009</v>
      </c>
      <c r="AL44" s="193"/>
      <c r="AM44" s="193">
        <v>1</v>
      </c>
      <c r="AN44" s="193"/>
      <c r="AO44" s="193"/>
      <c r="AP44" s="227"/>
    </row>
    <row r="45" spans="1:42">
      <c r="A45" s="225">
        <v>43313</v>
      </c>
      <c r="B45" s="190">
        <f t="shared" si="0"/>
        <v>714546.57400000002</v>
      </c>
      <c r="C45" s="237">
        <f>(SUM(B38:B45)/SUM(B26:B33))-1</f>
        <v>-9.5975630139934043E-2</v>
      </c>
      <c r="E45" s="227">
        <v>75355.475999999995</v>
      </c>
      <c r="G45" s="227">
        <v>25794.63</v>
      </c>
      <c r="H45" s="227">
        <v>70485.744000000006</v>
      </c>
      <c r="I45" s="228">
        <v>253445.15900000001</v>
      </c>
      <c r="J45" s="226">
        <v>19295.473999999998</v>
      </c>
      <c r="K45" s="227">
        <v>30915.937999999998</v>
      </c>
      <c r="L45" s="228">
        <v>9750.02</v>
      </c>
      <c r="M45" s="226">
        <v>34166.813000000002</v>
      </c>
      <c r="N45" s="227">
        <v>0.13</v>
      </c>
      <c r="O45" s="227">
        <v>174319.21100000001</v>
      </c>
      <c r="P45" s="227">
        <v>20823.066999999999</v>
      </c>
      <c r="S45" s="227">
        <v>45.271000000000001</v>
      </c>
      <c r="T45" s="227">
        <v>13.324</v>
      </c>
      <c r="V45" s="227">
        <v>59.116999999999997</v>
      </c>
      <c r="W45" s="227">
        <v>77.2</v>
      </c>
      <c r="AC45" s="6">
        <v>43313</v>
      </c>
      <c r="AD45" s="193">
        <v>16.1577214</v>
      </c>
      <c r="AE45" s="193">
        <v>1.9758639</v>
      </c>
      <c r="AF45" s="193">
        <v>27.494317800000001</v>
      </c>
      <c r="AG45" s="193">
        <v>11.8918526</v>
      </c>
      <c r="AH45" s="193">
        <v>2.5528393999999999</v>
      </c>
      <c r="AI45" s="193"/>
      <c r="AJ45" s="193"/>
      <c r="AK45" s="193">
        <v>9.8879614999999994</v>
      </c>
      <c r="AL45" s="193"/>
      <c r="AM45" s="193">
        <v>1.0203428000000001</v>
      </c>
      <c r="AN45" s="193"/>
      <c r="AO45" s="193"/>
      <c r="AP45" s="227"/>
    </row>
    <row r="46" spans="1:42">
      <c r="A46" s="225">
        <v>43344</v>
      </c>
      <c r="B46" s="190">
        <f t="shared" si="0"/>
        <v>537680.98599999992</v>
      </c>
      <c r="C46" s="237">
        <f>(SUM(B38:B46)/SUM(B26:B34))-1</f>
        <v>-0.12221578411136691</v>
      </c>
      <c r="E46" s="227">
        <v>29480.075000000001</v>
      </c>
      <c r="F46" s="227">
        <v>11505.485000000001</v>
      </c>
      <c r="G46" s="227">
        <v>9623.8709999999992</v>
      </c>
      <c r="H46" s="227">
        <v>77579.573000000004</v>
      </c>
      <c r="I46" s="228">
        <v>190001.49900000001</v>
      </c>
      <c r="K46" s="227">
        <v>20930.831999999999</v>
      </c>
      <c r="L46" s="228">
        <v>19500.12</v>
      </c>
      <c r="M46" s="226">
        <v>21.783999999999999</v>
      </c>
      <c r="N46" s="227">
        <v>19772.342000000001</v>
      </c>
      <c r="O46" s="227">
        <v>159091.546</v>
      </c>
      <c r="P46" s="227">
        <v>64.454999999999998</v>
      </c>
      <c r="S46" s="227">
        <v>31.163</v>
      </c>
      <c r="T46" s="227">
        <v>20.72</v>
      </c>
      <c r="V46" s="227">
        <v>1E-3</v>
      </c>
      <c r="W46" s="227">
        <v>57.52</v>
      </c>
      <c r="AC46" s="6">
        <v>43344</v>
      </c>
      <c r="AD46" s="193">
        <v>14.969123700000001</v>
      </c>
      <c r="AE46" s="193">
        <v>1.5426012</v>
      </c>
      <c r="AF46" s="193">
        <v>18.220252299999999</v>
      </c>
      <c r="AG46" s="193">
        <v>11.8691619</v>
      </c>
      <c r="AH46" s="193">
        <v>2.5463011</v>
      </c>
      <c r="AI46" s="193"/>
      <c r="AJ46" s="193"/>
      <c r="AK46" s="193">
        <v>4.6212457000000002</v>
      </c>
      <c r="AL46" s="193"/>
      <c r="AM46" s="193">
        <v>1</v>
      </c>
      <c r="AN46" s="193"/>
      <c r="AO46" s="193"/>
      <c r="AP46" s="227"/>
    </row>
    <row r="47" spans="1:42">
      <c r="A47" s="225">
        <v>43374</v>
      </c>
      <c r="B47" s="190">
        <f t="shared" si="0"/>
        <v>665533.83299999975</v>
      </c>
      <c r="C47" s="237">
        <f>(SUM(B38:B47)/SUM(B26:B35))-1</f>
        <v>-9.7189688271027252E-2</v>
      </c>
      <c r="E47" s="227">
        <v>95857.758000000002</v>
      </c>
      <c r="F47" s="227">
        <v>17273.504000000001</v>
      </c>
      <c r="G47" s="227">
        <v>10486.593999999999</v>
      </c>
      <c r="H47" s="227">
        <v>68063.903999999995</v>
      </c>
      <c r="I47" s="228">
        <v>226668.66200000001</v>
      </c>
      <c r="J47" s="226">
        <v>19400.8</v>
      </c>
      <c r="K47" s="227">
        <v>31581.377</v>
      </c>
      <c r="L47" s="228">
        <v>19000.042000000001</v>
      </c>
      <c r="M47" s="226">
        <v>32029.636999999999</v>
      </c>
      <c r="N47" s="227">
        <v>2.383</v>
      </c>
      <c r="O47" s="227">
        <v>145013.67800000001</v>
      </c>
      <c r="P47" s="227">
        <v>26.132000000000001</v>
      </c>
      <c r="S47" s="227">
        <v>64.168000000000006</v>
      </c>
      <c r="T47" s="227">
        <v>3.6459999999999999</v>
      </c>
      <c r="V47" s="227">
        <v>61.548000000000002</v>
      </c>
      <c r="AC47" s="6">
        <v>43374</v>
      </c>
      <c r="AD47" s="193">
        <v>10.688463799999999</v>
      </c>
      <c r="AE47" s="193">
        <v>1.1435633000000001</v>
      </c>
      <c r="AF47" s="193">
        <v>26.864913099999999</v>
      </c>
      <c r="AG47" s="193">
        <v>15.3312299</v>
      </c>
      <c r="AH47" s="193">
        <v>3.5940724999999998</v>
      </c>
      <c r="AI47" s="193"/>
      <c r="AJ47" s="193"/>
      <c r="AK47" s="193">
        <v>8.9312614999999997</v>
      </c>
      <c r="AL47" s="193"/>
      <c r="AM47" s="193"/>
      <c r="AN47" s="193"/>
      <c r="AO47" s="193"/>
      <c r="AP47" s="227"/>
    </row>
    <row r="48" spans="1:42">
      <c r="A48" s="225">
        <v>43405</v>
      </c>
      <c r="B48" s="190">
        <f t="shared" si="0"/>
        <v>580460.01799999992</v>
      </c>
      <c r="C48" s="237">
        <f>(SUM(B38:B48)/SUM(B26:B36))-1</f>
        <v>-0.11968008049874879</v>
      </c>
      <c r="D48" s="226">
        <v>122591.064</v>
      </c>
      <c r="E48" s="227">
        <v>92294.819000000003</v>
      </c>
      <c r="F48" s="227">
        <v>8217.5</v>
      </c>
      <c r="G48" s="227">
        <v>10499.043</v>
      </c>
      <c r="H48" s="227">
        <v>24542.006000000001</v>
      </c>
      <c r="I48" s="228">
        <v>161403.92000000001</v>
      </c>
      <c r="J48" s="226">
        <v>14550.29</v>
      </c>
      <c r="K48" s="227">
        <v>35248.493000000002</v>
      </c>
      <c r="M48" s="226">
        <v>29500.006000000001</v>
      </c>
      <c r="N48" s="227">
        <v>2.7610000000000001</v>
      </c>
      <c r="O48" s="227">
        <v>81388.775999999998</v>
      </c>
      <c r="P48" s="227">
        <v>32.427999999999997</v>
      </c>
      <c r="S48" s="227">
        <v>85.594999999999999</v>
      </c>
      <c r="T48" s="227">
        <v>23.349</v>
      </c>
      <c r="V48" s="227">
        <v>79.968000000000004</v>
      </c>
      <c r="AC48" s="6">
        <v>43405</v>
      </c>
      <c r="AD48" s="193">
        <v>16.145810000000001</v>
      </c>
      <c r="AE48" s="193">
        <v>8.3039687999999998</v>
      </c>
      <c r="AF48" s="193">
        <v>20.8314187</v>
      </c>
      <c r="AG48" s="193">
        <v>3.3852793999999999</v>
      </c>
      <c r="AH48" s="193">
        <v>4.4309623</v>
      </c>
      <c r="AI48" s="193"/>
      <c r="AJ48" s="193"/>
      <c r="AK48" s="193">
        <v>3.9517790000000002</v>
      </c>
      <c r="AL48" s="193"/>
      <c r="AM48" s="193"/>
      <c r="AN48" s="193"/>
      <c r="AO48" s="193"/>
      <c r="AP48" s="227"/>
    </row>
    <row r="49" spans="1:42" ht="17.25" thickBot="1">
      <c r="A49" s="225">
        <v>43435</v>
      </c>
      <c r="B49" s="194">
        <f t="shared" si="0"/>
        <v>717226.98099999991</v>
      </c>
      <c r="C49" s="238">
        <f>(SUM(B38:B49)/SUM(B26:B37))-1</f>
        <v>-8.6665253501166384E-2</v>
      </c>
      <c r="D49" s="226">
        <v>204473.55100000001</v>
      </c>
      <c r="E49" s="227">
        <v>29250</v>
      </c>
      <c r="F49" s="227">
        <v>11550</v>
      </c>
      <c r="G49" s="227">
        <v>15605.368</v>
      </c>
      <c r="H49" s="227">
        <v>49083.508999999998</v>
      </c>
      <c r="I49" s="228">
        <v>131774.076</v>
      </c>
      <c r="J49" s="226">
        <v>40533.817000000003</v>
      </c>
      <c r="K49" s="227">
        <v>19390.376</v>
      </c>
      <c r="M49" s="226">
        <v>30047.569</v>
      </c>
      <c r="N49" s="227">
        <v>17810.409</v>
      </c>
      <c r="O49" s="227">
        <v>122964.99</v>
      </c>
      <c r="P49" s="227">
        <v>49.987000000000002</v>
      </c>
      <c r="S49" s="227">
        <v>12.819000000000001</v>
      </c>
      <c r="T49" s="227">
        <v>48.247</v>
      </c>
      <c r="V49" s="227">
        <v>94.054000000000002</v>
      </c>
      <c r="W49" s="227">
        <v>57.38</v>
      </c>
      <c r="AB49" s="228">
        <v>44480.828999999998</v>
      </c>
      <c r="AC49" s="6">
        <v>43435</v>
      </c>
      <c r="AD49" s="193">
        <v>12.2316153</v>
      </c>
      <c r="AE49" s="193">
        <v>10.0088493</v>
      </c>
      <c r="AF49" s="193">
        <v>39.314383200000002</v>
      </c>
      <c r="AG49" s="193">
        <v>0.80024269999999997</v>
      </c>
      <c r="AH49" s="193">
        <v>1.0404735000000001</v>
      </c>
      <c r="AI49" s="193">
        <v>1</v>
      </c>
      <c r="AJ49" s="193"/>
      <c r="AK49" s="193">
        <v>7.3273986999999998</v>
      </c>
      <c r="AL49" s="193"/>
      <c r="AM49" s="193"/>
      <c r="AN49" s="193"/>
      <c r="AO49" s="193"/>
      <c r="AP49" s="227"/>
    </row>
    <row r="50" spans="1:42" s="224" customFormat="1">
      <c r="A50" s="220">
        <v>43466</v>
      </c>
      <c r="B50" s="186">
        <f t="shared" si="0"/>
        <v>887485.0419999999</v>
      </c>
      <c r="C50" s="236">
        <f>(SUM(B50)/SUM(B38))-1</f>
        <v>0.11321960031960598</v>
      </c>
      <c r="D50" s="221">
        <v>67924.138000000006</v>
      </c>
      <c r="E50" s="222">
        <v>149482.21799999999</v>
      </c>
      <c r="F50" s="222"/>
      <c r="G50" s="222">
        <v>5249.6009999999997</v>
      </c>
      <c r="H50" s="222">
        <v>101234.728</v>
      </c>
      <c r="I50" s="223">
        <v>228704.88200000001</v>
      </c>
      <c r="J50" s="221">
        <v>108102.048</v>
      </c>
      <c r="K50" s="222">
        <v>39518.133000000002</v>
      </c>
      <c r="L50" s="223">
        <v>25000.080000000002</v>
      </c>
      <c r="M50" s="221">
        <v>19500.166000000001</v>
      </c>
      <c r="N50" s="222">
        <v>4.0000000000000001E-3</v>
      </c>
      <c r="O50" s="222">
        <v>142540.85500000001</v>
      </c>
      <c r="P50" s="222">
        <v>10.371</v>
      </c>
      <c r="Q50" s="222"/>
      <c r="R50" s="222"/>
      <c r="S50" s="222">
        <v>85.703999999999994</v>
      </c>
      <c r="T50" s="222">
        <v>21.393000000000001</v>
      </c>
      <c r="U50" s="222"/>
      <c r="V50" s="222">
        <v>72.400999999999996</v>
      </c>
      <c r="W50" s="222">
        <v>38.32</v>
      </c>
      <c r="X50" s="222"/>
      <c r="Y50" s="222"/>
      <c r="Z50" s="222"/>
      <c r="AA50" s="222"/>
      <c r="AB50" s="223"/>
      <c r="AC50" s="18">
        <v>43466</v>
      </c>
      <c r="AD50" s="189">
        <v>17.0231949</v>
      </c>
      <c r="AE50" s="189">
        <v>16.4832459</v>
      </c>
      <c r="AF50" s="189">
        <v>37.559966099999997</v>
      </c>
      <c r="AG50" s="189">
        <v>7.1275304000000004</v>
      </c>
      <c r="AH50" s="189">
        <v>6.7254632000000001</v>
      </c>
      <c r="AI50" s="189">
        <v>2.0999999999999999E-5</v>
      </c>
      <c r="AJ50" s="189"/>
      <c r="AK50" s="189">
        <v>3.8298781000000002</v>
      </c>
      <c r="AL50" s="189"/>
      <c r="AM50" s="189"/>
      <c r="AN50" s="189"/>
      <c r="AO50" s="189"/>
      <c r="AP50" s="222"/>
    </row>
    <row r="51" spans="1:42" s="229" customFormat="1">
      <c r="A51" s="225">
        <v>43497</v>
      </c>
      <c r="B51" s="190">
        <f t="shared" si="0"/>
        <v>728144.2849999998</v>
      </c>
      <c r="C51" s="237">
        <f>(SUM(B50:B51)/SUM(B38:B39))-1</f>
        <v>0.15857227075229163</v>
      </c>
      <c r="D51" s="226">
        <v>81047.548999999999</v>
      </c>
      <c r="E51" s="227">
        <v>110511.936</v>
      </c>
      <c r="F51" s="227"/>
      <c r="G51" s="227">
        <v>10375.866</v>
      </c>
      <c r="H51" s="227">
        <v>96792.661999999997</v>
      </c>
      <c r="I51" s="228">
        <v>247722.72500000001</v>
      </c>
      <c r="J51" s="226">
        <v>25705.781999999999</v>
      </c>
      <c r="K51" s="227">
        <v>24900.388999999999</v>
      </c>
      <c r="L51" s="228">
        <v>12950.022000000001</v>
      </c>
      <c r="M51" s="226">
        <v>0</v>
      </c>
      <c r="N51" s="227">
        <v>9750.0040000000008</v>
      </c>
      <c r="O51" s="227">
        <v>108295.29300000001</v>
      </c>
      <c r="P51" s="227">
        <v>18.123999999999999</v>
      </c>
      <c r="Q51" s="227"/>
      <c r="R51" s="227"/>
      <c r="S51" s="227">
        <v>2.3340000000000001</v>
      </c>
      <c r="T51" s="227">
        <v>16.408999999999999</v>
      </c>
      <c r="U51" s="227"/>
      <c r="V51" s="227">
        <v>36.19</v>
      </c>
      <c r="W51" s="227">
        <v>19</v>
      </c>
      <c r="X51" s="227"/>
      <c r="Y51" s="227"/>
      <c r="Z51" s="227"/>
      <c r="AA51" s="227"/>
      <c r="AB51" s="228"/>
      <c r="AC51" s="6">
        <v>43497</v>
      </c>
      <c r="AD51" s="193">
        <v>24.773402900000001</v>
      </c>
      <c r="AE51" s="193">
        <v>6.5581825</v>
      </c>
      <c r="AF51" s="193">
        <v>21.791774499999999</v>
      </c>
      <c r="AG51" s="193">
        <v>9.6663297000000004</v>
      </c>
      <c r="AH51" s="193">
        <v>3.9522854999999999</v>
      </c>
      <c r="AI51" s="193">
        <v>0.78749999999999998</v>
      </c>
      <c r="AJ51" s="193"/>
      <c r="AK51" s="193">
        <v>5.2854673999999999</v>
      </c>
      <c r="AL51" s="193"/>
      <c r="AM51" s="193"/>
      <c r="AN51" s="193"/>
      <c r="AO51" s="193"/>
      <c r="AP51" s="227"/>
    </row>
    <row r="52" spans="1:42" s="229" customFormat="1">
      <c r="A52" s="225">
        <v>43525</v>
      </c>
      <c r="B52" s="190">
        <f t="shared" si="0"/>
        <v>672527.67699999979</v>
      </c>
      <c r="C52" s="237">
        <f>(SUM(B50:B52)/SUM(B38:B40))-1</f>
        <v>7.6987310912355111E-2</v>
      </c>
      <c r="D52" s="226">
        <v>58667.485000000001</v>
      </c>
      <c r="E52" s="227">
        <v>49448.873</v>
      </c>
      <c r="F52" s="227">
        <v>9874.6209999999992</v>
      </c>
      <c r="G52" s="227">
        <v>10488.367</v>
      </c>
      <c r="H52" s="227">
        <v>117967.34600000001</v>
      </c>
      <c r="I52" s="228">
        <v>147910.90599999999</v>
      </c>
      <c r="J52" s="226"/>
      <c r="K52" s="227">
        <v>11325.619000000001</v>
      </c>
      <c r="L52" s="228">
        <v>9040.4240000000009</v>
      </c>
      <c r="M52" s="226">
        <v>74301.748000000007</v>
      </c>
      <c r="N52" s="227">
        <v>57144.874000000003</v>
      </c>
      <c r="O52" s="227">
        <v>85311.260999999999</v>
      </c>
      <c r="P52" s="227">
        <v>9.9450000000000003</v>
      </c>
      <c r="Q52" s="227"/>
      <c r="R52" s="227"/>
      <c r="S52" s="227">
        <v>36.869</v>
      </c>
      <c r="T52" s="227">
        <v>23.673999999999999</v>
      </c>
      <c r="U52" s="227"/>
      <c r="V52" s="227"/>
      <c r="W52" s="227">
        <v>38.46</v>
      </c>
      <c r="X52" s="227"/>
      <c r="Y52" s="227"/>
      <c r="Z52" s="227"/>
      <c r="AA52" s="227"/>
      <c r="AB52" s="228">
        <v>40937.205000000002</v>
      </c>
      <c r="AC52" s="6">
        <v>43525</v>
      </c>
      <c r="AD52" s="193">
        <v>14.792238299999999</v>
      </c>
      <c r="AE52" s="193">
        <v>1.5781171000000001</v>
      </c>
      <c r="AF52" s="193">
        <v>31.677190400000001</v>
      </c>
      <c r="AG52" s="193">
        <v>11.7605878</v>
      </c>
      <c r="AH52" s="193">
        <v>4.2805834000000003</v>
      </c>
      <c r="AI52" s="193">
        <v>0.57751399999999997</v>
      </c>
      <c r="AJ52" s="193"/>
      <c r="AK52" s="193">
        <v>2.587059</v>
      </c>
      <c r="AL52" s="193"/>
      <c r="AM52" s="193"/>
      <c r="AN52" s="193"/>
      <c r="AO52" s="193"/>
      <c r="AP52" s="227"/>
    </row>
    <row r="53" spans="1:42" s="229" customFormat="1">
      <c r="A53" s="225">
        <v>43556</v>
      </c>
      <c r="B53" s="190">
        <f t="shared" si="0"/>
        <v>632876.12800000003</v>
      </c>
      <c r="C53" s="237">
        <f>(SUM(B50:B53)/SUM(B38:B41))-1</f>
        <v>7.1014097628728123E-2</v>
      </c>
      <c r="D53" s="226">
        <v>16958.895</v>
      </c>
      <c r="E53" s="227">
        <v>51798.720999999998</v>
      </c>
      <c r="F53" s="227">
        <v>5249.6779999999999</v>
      </c>
      <c r="G53" s="227"/>
      <c r="H53" s="227">
        <v>51609.510999999999</v>
      </c>
      <c r="I53" s="228">
        <v>119342.52499999999</v>
      </c>
      <c r="J53" s="226">
        <v>27250.240000000002</v>
      </c>
      <c r="K53" s="227">
        <v>4750</v>
      </c>
      <c r="L53" s="228">
        <v>25165.108</v>
      </c>
      <c r="M53" s="226">
        <v>99486.03</v>
      </c>
      <c r="N53" s="227">
        <v>46323.254000000001</v>
      </c>
      <c r="O53" s="227">
        <v>184792.64300000001</v>
      </c>
      <c r="P53" s="227">
        <v>13.397</v>
      </c>
      <c r="Q53" s="227"/>
      <c r="R53" s="227"/>
      <c r="S53" s="227">
        <v>59.811</v>
      </c>
      <c r="T53" s="227">
        <v>29.253</v>
      </c>
      <c r="U53" s="227"/>
      <c r="V53" s="227">
        <v>47.061999999999998</v>
      </c>
      <c r="W53" s="227"/>
      <c r="X53" s="227"/>
      <c r="Y53" s="227"/>
      <c r="Z53" s="227"/>
      <c r="AA53" s="227"/>
      <c r="AB53" s="228"/>
      <c r="AC53" s="6">
        <v>43556</v>
      </c>
      <c r="AD53" s="193">
        <v>10.2532108</v>
      </c>
      <c r="AE53" s="193">
        <v>4.9169302000000004</v>
      </c>
      <c r="AF53" s="193">
        <v>21.838941699999999</v>
      </c>
      <c r="AG53" s="193">
        <v>14.651987699999999</v>
      </c>
      <c r="AH53" s="193">
        <v>2.0338630000000002</v>
      </c>
      <c r="AI53" s="193">
        <v>2.0000140000000002</v>
      </c>
      <c r="AJ53" s="193"/>
      <c r="AK53" s="193">
        <v>7.5933178000000003</v>
      </c>
      <c r="AL53" s="193"/>
      <c r="AM53" s="193"/>
      <c r="AN53" s="193"/>
      <c r="AO53" s="193"/>
      <c r="AP53" s="227"/>
    </row>
    <row r="54" spans="1:42" s="229" customFormat="1">
      <c r="A54" s="225">
        <v>43586</v>
      </c>
      <c r="B54" s="190">
        <f t="shared" si="0"/>
        <v>819946.46600000013</v>
      </c>
      <c r="C54" s="237">
        <f>(SUM(B50:B54)/SUM(B38:B42))-1</f>
        <v>0.15139823782232287</v>
      </c>
      <c r="D54" s="226">
        <v>134103.73800000001</v>
      </c>
      <c r="E54" s="227">
        <v>19534.233</v>
      </c>
      <c r="F54" s="227">
        <v>5250</v>
      </c>
      <c r="G54" s="227"/>
      <c r="H54" s="227">
        <v>64304.035000000003</v>
      </c>
      <c r="I54" s="228">
        <v>221207.927</v>
      </c>
      <c r="J54" s="226">
        <v>30397.199000000001</v>
      </c>
      <c r="K54" s="227">
        <v>27179.106</v>
      </c>
      <c r="L54" s="228">
        <v>14534.179</v>
      </c>
      <c r="M54" s="226">
        <v>124025.379</v>
      </c>
      <c r="N54" s="227">
        <v>13155.745999999999</v>
      </c>
      <c r="O54" s="227">
        <v>154817.90299999999</v>
      </c>
      <c r="P54" s="227">
        <v>3.7509999999999999</v>
      </c>
      <c r="Q54" s="227">
        <v>5250</v>
      </c>
      <c r="R54" s="227"/>
      <c r="S54" s="227">
        <v>33.924999999999997</v>
      </c>
      <c r="T54" s="227">
        <v>6036.6450000000004</v>
      </c>
      <c r="U54" s="227"/>
      <c r="V54" s="227">
        <v>93.94</v>
      </c>
      <c r="W54" s="227">
        <v>18.760000000000002</v>
      </c>
      <c r="X54" s="227"/>
      <c r="Y54" s="227"/>
      <c r="Z54" s="227"/>
      <c r="AA54" s="227"/>
      <c r="AB54" s="228"/>
      <c r="AC54" s="6">
        <v>43586</v>
      </c>
      <c r="AD54" s="193">
        <v>19.515229099999999</v>
      </c>
      <c r="AE54" s="193">
        <v>4.1561642000000001</v>
      </c>
      <c r="AF54" s="193">
        <v>24.5172621</v>
      </c>
      <c r="AG54" s="193">
        <v>22.716450999999999</v>
      </c>
      <c r="AH54" s="193">
        <v>5.2518054999999997</v>
      </c>
      <c r="AI54" s="193">
        <v>2.0300159999999998</v>
      </c>
      <c r="AJ54" s="193"/>
      <c r="AK54" s="193">
        <v>3.7993096</v>
      </c>
      <c r="AL54" s="193"/>
      <c r="AM54" s="193"/>
      <c r="AN54" s="193"/>
      <c r="AO54" s="193"/>
      <c r="AP54" s="227"/>
    </row>
    <row r="55" spans="1:42" s="229" customFormat="1">
      <c r="A55" s="225">
        <v>43617</v>
      </c>
      <c r="B55" s="190">
        <f t="shared" si="0"/>
        <v>907307.89800000016</v>
      </c>
      <c r="C55" s="237">
        <f>(SUM(B50:B55)/SUM(B38:B43))-1</f>
        <v>0.25351380107413757</v>
      </c>
      <c r="D55" s="226">
        <v>111675.951</v>
      </c>
      <c r="E55" s="227">
        <v>64350.720000000001</v>
      </c>
      <c r="F55" s="227"/>
      <c r="G55" s="227">
        <v>10084.611000000001</v>
      </c>
      <c r="H55" s="227">
        <v>64167.699000000001</v>
      </c>
      <c r="I55" s="228">
        <v>336656.848</v>
      </c>
      <c r="J55" s="226">
        <v>58036.449000000001</v>
      </c>
      <c r="K55" s="227">
        <v>36342.296999999999</v>
      </c>
      <c r="L55" s="228">
        <v>24130.098000000002</v>
      </c>
      <c r="M55" s="226">
        <v>75060.442999999999</v>
      </c>
      <c r="N55" s="227">
        <v>2.54</v>
      </c>
      <c r="O55" s="227">
        <v>65151.417999999998</v>
      </c>
      <c r="P55" s="227">
        <v>30.035</v>
      </c>
      <c r="Q55" s="227"/>
      <c r="R55" s="227"/>
      <c r="S55" s="227">
        <v>51.42</v>
      </c>
      <c r="T55" s="227">
        <v>9.5779999999999994</v>
      </c>
      <c r="U55" s="227"/>
      <c r="V55" s="227">
        <v>18.135999999999999</v>
      </c>
      <c r="W55" s="227"/>
      <c r="X55" s="227"/>
      <c r="Y55" s="227"/>
      <c r="Z55" s="227"/>
      <c r="AA55" s="227"/>
      <c r="AB55" s="228">
        <v>61539.654999999999</v>
      </c>
      <c r="AC55" s="6">
        <v>43617</v>
      </c>
      <c r="AD55" s="193">
        <v>19.632539399999999</v>
      </c>
      <c r="AE55" s="193">
        <v>16.891204999999999</v>
      </c>
      <c r="AF55" s="193">
        <v>25.887879099999999</v>
      </c>
      <c r="AG55" s="193">
        <v>17.609881600000001</v>
      </c>
      <c r="AH55" s="193">
        <v>4.0927788999999999</v>
      </c>
      <c r="AI55" s="193"/>
      <c r="AJ55" s="193"/>
      <c r="AK55" s="193">
        <v>6.6141218000000004</v>
      </c>
      <c r="AL55" s="193"/>
      <c r="AM55" s="193"/>
      <c r="AN55" s="193"/>
      <c r="AO55" s="193"/>
      <c r="AP55" s="227"/>
    </row>
    <row r="56" spans="1:42" s="229" customFormat="1">
      <c r="A56" s="225">
        <v>43647</v>
      </c>
      <c r="B56" s="190">
        <f t="shared" si="0"/>
        <v>972594.88299999991</v>
      </c>
      <c r="C56" s="237">
        <f>(SUM(B50:B56)/SUM(B38:B44))-1</f>
        <v>0.33417595401013633</v>
      </c>
      <c r="D56" s="226">
        <v>119775.708</v>
      </c>
      <c r="E56" s="227">
        <v>109759.25900000001</v>
      </c>
      <c r="F56" s="227"/>
      <c r="G56" s="227"/>
      <c r="H56" s="227">
        <v>105592.21799999999</v>
      </c>
      <c r="I56" s="228">
        <v>291931.158</v>
      </c>
      <c r="J56" s="226">
        <v>55868.743999999999</v>
      </c>
      <c r="K56" s="227">
        <v>33909.042000000001</v>
      </c>
      <c r="L56" s="228">
        <v>19494.509999999998</v>
      </c>
      <c r="M56" s="226">
        <v>55781.909</v>
      </c>
      <c r="N56" s="227">
        <v>17073.131000000001</v>
      </c>
      <c r="O56" s="227">
        <v>159378.61199999999</v>
      </c>
      <c r="P56" s="227">
        <v>3.891</v>
      </c>
      <c r="Q56" s="227"/>
      <c r="R56" s="227"/>
      <c r="S56" s="227">
        <v>75.036000000000001</v>
      </c>
      <c r="T56" s="227">
        <v>3900.9090000000001</v>
      </c>
      <c r="U56" s="227"/>
      <c r="V56" s="227">
        <v>50.756</v>
      </c>
      <c r="W56" s="227"/>
      <c r="X56" s="227"/>
      <c r="Y56" s="227"/>
      <c r="Z56" s="227"/>
      <c r="AA56" s="227"/>
      <c r="AB56" s="228"/>
      <c r="AC56" s="6">
        <v>43647</v>
      </c>
      <c r="AD56" s="193">
        <v>22.507632699999998</v>
      </c>
      <c r="AE56" s="193">
        <v>10.6511522</v>
      </c>
      <c r="AF56" s="193">
        <v>36.823209800000001</v>
      </c>
      <c r="AG56" s="193">
        <v>15.5697858</v>
      </c>
      <c r="AH56" s="193">
        <v>4.4405495999999998</v>
      </c>
      <c r="AI56" s="193"/>
      <c r="AJ56" s="193"/>
      <c r="AK56" s="193">
        <v>5.7825962000000004</v>
      </c>
      <c r="AL56" s="193"/>
      <c r="AM56" s="193"/>
      <c r="AN56" s="193"/>
      <c r="AO56" s="193">
        <v>0.98499999999999999</v>
      </c>
      <c r="AP56" s="227"/>
    </row>
    <row r="57" spans="1:42" s="229" customFormat="1">
      <c r="A57" s="225">
        <v>43678</v>
      </c>
      <c r="B57" s="190">
        <v>1073139.8400000001</v>
      </c>
      <c r="C57" s="237">
        <f>(SUM(B50:B57)/SUM(B38:B45))-1</f>
        <v>0.35849008231498769</v>
      </c>
      <c r="D57" s="226">
        <v>67553.745999999999</v>
      </c>
      <c r="E57" s="227">
        <v>123447.55</v>
      </c>
      <c r="F57" s="227"/>
      <c r="G57" s="227"/>
      <c r="H57" s="227">
        <v>162799.26999999999</v>
      </c>
      <c r="I57" s="228">
        <v>191362.834</v>
      </c>
      <c r="J57" s="226">
        <v>84223.002999999997</v>
      </c>
      <c r="K57" s="227">
        <v>9035.8970000000008</v>
      </c>
      <c r="L57" s="228">
        <v>14869.141</v>
      </c>
      <c r="M57" s="226">
        <v>211052.18</v>
      </c>
      <c r="N57" s="227">
        <v>32710.008000000002</v>
      </c>
      <c r="O57" s="227">
        <v>147889.51500000001</v>
      </c>
      <c r="P57" s="227">
        <v>5.0170000000000003</v>
      </c>
      <c r="Q57" s="227"/>
      <c r="R57" s="227"/>
      <c r="S57" s="227">
        <v>57.146000000000001</v>
      </c>
      <c r="T57" s="227">
        <v>8025.8180000000002</v>
      </c>
      <c r="U57" s="227"/>
      <c r="V57" s="227">
        <v>34.744</v>
      </c>
      <c r="W57" s="227"/>
      <c r="X57" s="227"/>
      <c r="Y57" s="227">
        <v>20025.207999999999</v>
      </c>
      <c r="Z57" s="227"/>
      <c r="AA57" s="227"/>
      <c r="AB57" s="228"/>
      <c r="AC57" s="6">
        <v>43678</v>
      </c>
      <c r="AD57" s="193">
        <v>11.0603628</v>
      </c>
      <c r="AE57" s="193">
        <v>20.723045500000001</v>
      </c>
      <c r="AF57" s="193">
        <v>43.453151200000001</v>
      </c>
      <c r="AG57" s="193">
        <v>19.4339884</v>
      </c>
      <c r="AH57" s="193">
        <v>6.0451625</v>
      </c>
      <c r="AI57" s="193"/>
      <c r="AJ57" s="193"/>
      <c r="AK57" s="193">
        <v>5.5416629999999998</v>
      </c>
      <c r="AL57" s="193"/>
      <c r="AM57" s="193"/>
      <c r="AN57" s="193"/>
      <c r="AO57" s="193">
        <v>1.0499885</v>
      </c>
      <c r="AP57" s="227"/>
    </row>
    <row r="58" spans="1:42" s="229" customFormat="1">
      <c r="A58" s="225">
        <v>43709</v>
      </c>
      <c r="B58" s="190">
        <v>966827</v>
      </c>
      <c r="C58" s="237">
        <f>(SUM(B50:B58)/SUM(B38:B46))-1</f>
        <v>0.40174404386492091</v>
      </c>
      <c r="D58" s="226">
        <v>107174.719</v>
      </c>
      <c r="E58" s="227">
        <v>108126.364</v>
      </c>
      <c r="F58" s="227"/>
      <c r="G58" s="227">
        <v>5229.6899999999996</v>
      </c>
      <c r="H58" s="227">
        <v>36590.9</v>
      </c>
      <c r="I58" s="228">
        <v>237899.35500000001</v>
      </c>
      <c r="J58" s="226">
        <v>44245.671999999999</v>
      </c>
      <c r="K58" s="227">
        <v>42606.688999999998</v>
      </c>
      <c r="L58" s="228">
        <v>4751.0129999999999</v>
      </c>
      <c r="M58" s="226">
        <v>101659.087</v>
      </c>
      <c r="N58" s="227">
        <v>134360.655</v>
      </c>
      <c r="O58" s="227">
        <v>144005.03599999999</v>
      </c>
      <c r="P58" s="227">
        <v>4.766</v>
      </c>
      <c r="Q58" s="227"/>
      <c r="R58" s="227"/>
      <c r="S58" s="227">
        <v>17.577999999999999</v>
      </c>
      <c r="T58" s="227">
        <v>10.63</v>
      </c>
      <c r="U58" s="227"/>
      <c r="V58" s="227">
        <v>64.715999999999994</v>
      </c>
      <c r="W58" s="227"/>
      <c r="X58" s="227"/>
      <c r="Y58" s="227"/>
      <c r="Z58" s="227"/>
      <c r="AA58" s="227"/>
      <c r="AB58" s="228"/>
      <c r="AC58" s="6">
        <v>43709</v>
      </c>
      <c r="AD58" s="193">
        <v>17.514074699999998</v>
      </c>
      <c r="AE58" s="193">
        <v>17.812823399999999</v>
      </c>
      <c r="AF58" s="193">
        <v>23.694442500000001</v>
      </c>
      <c r="AG58" s="193">
        <v>29.233575900000002</v>
      </c>
      <c r="AH58" s="193">
        <v>3.5583562999999998</v>
      </c>
      <c r="AI58" s="193"/>
      <c r="AJ58" s="193"/>
      <c r="AK58" s="193">
        <v>4.8691893000000004</v>
      </c>
      <c r="AL58" s="193"/>
      <c r="AM58" s="193"/>
      <c r="AN58" s="193"/>
      <c r="AO58" s="193"/>
      <c r="AP58" s="227"/>
    </row>
    <row r="59" spans="1:42" s="229" customFormat="1">
      <c r="A59" s="225">
        <v>43739</v>
      </c>
      <c r="B59" s="190">
        <v>1120455.406</v>
      </c>
      <c r="C59" s="237">
        <f>(SUM(B50:B59)/SUM(B38:B47))-1</f>
        <v>0.43233524266795365</v>
      </c>
      <c r="D59" s="226">
        <v>54625.459000000003</v>
      </c>
      <c r="E59" s="227">
        <v>148715.49799999999</v>
      </c>
      <c r="F59" s="227"/>
      <c r="G59" s="227"/>
      <c r="H59" s="227">
        <v>71951.06</v>
      </c>
      <c r="I59" s="228">
        <v>312618.65000000002</v>
      </c>
      <c r="J59" s="226">
        <v>79370.824999999997</v>
      </c>
      <c r="K59" s="227">
        <v>19760.453000000001</v>
      </c>
      <c r="L59" s="228">
        <v>14200.045</v>
      </c>
      <c r="M59" s="226">
        <v>186716.39600000001</v>
      </c>
      <c r="N59" s="227">
        <v>7.0000000000000001E-3</v>
      </c>
      <c r="O59" s="227">
        <v>188454.25099999999</v>
      </c>
      <c r="P59" s="227">
        <v>2.7029999999999998</v>
      </c>
      <c r="Q59" s="227"/>
      <c r="R59" s="227"/>
      <c r="S59" s="227">
        <v>57.234000000000002</v>
      </c>
      <c r="T59" s="227">
        <v>15.381</v>
      </c>
      <c r="U59" s="227"/>
      <c r="V59" s="227">
        <v>50.725000000000001</v>
      </c>
      <c r="W59" s="227"/>
      <c r="X59" s="227"/>
      <c r="Y59" s="227"/>
      <c r="Z59" s="227"/>
      <c r="AA59" s="227"/>
      <c r="AB59" s="228">
        <v>43869.805</v>
      </c>
      <c r="AC59" s="6">
        <v>43739</v>
      </c>
      <c r="AD59" s="193">
        <v>24.5325144</v>
      </c>
      <c r="AE59" s="193">
        <v>11.470638299999999</v>
      </c>
      <c r="AF59" s="193">
        <v>41.535807900000002</v>
      </c>
      <c r="AG59" s="193">
        <v>21.5513908</v>
      </c>
      <c r="AH59" s="193">
        <v>3.5987537999999999</v>
      </c>
      <c r="AI59" s="193">
        <v>1</v>
      </c>
      <c r="AJ59" s="193"/>
      <c r="AK59" s="193">
        <v>8.3521841999999999</v>
      </c>
      <c r="AL59" s="193">
        <v>1.1318212999999999</v>
      </c>
      <c r="AM59" s="193"/>
      <c r="AN59" s="193"/>
      <c r="AO59" s="193"/>
      <c r="AP59" s="227"/>
    </row>
    <row r="60" spans="1:42" s="229" customFormat="1">
      <c r="A60" s="225">
        <v>43770</v>
      </c>
      <c r="B60" s="190">
        <v>920948.68900000001</v>
      </c>
      <c r="C60" s="237">
        <f>(SUM(B50:B60)/SUM(B38:B48))-1</f>
        <v>0.44567638460438208</v>
      </c>
      <c r="D60" s="226">
        <v>54979.154999999999</v>
      </c>
      <c r="E60" s="227">
        <v>92299.945999999996</v>
      </c>
      <c r="F60" s="227"/>
      <c r="G60" s="227">
        <v>15738.502</v>
      </c>
      <c r="H60" s="227">
        <v>114198.766</v>
      </c>
      <c r="I60" s="228">
        <v>302527.24699999997</v>
      </c>
      <c r="J60" s="226">
        <v>34101.281999999999</v>
      </c>
      <c r="K60" s="227">
        <v>47133.839</v>
      </c>
      <c r="L60" s="228"/>
      <c r="M60" s="226">
        <v>93523.941999999995</v>
      </c>
      <c r="N60" s="227">
        <v>55936.785000000003</v>
      </c>
      <c r="O60" s="227">
        <v>110288.473</v>
      </c>
      <c r="P60" s="227">
        <v>7.2709999999999999</v>
      </c>
      <c r="Q60" s="227"/>
      <c r="R60" s="227"/>
      <c r="S60" s="227">
        <v>108.771</v>
      </c>
      <c r="T60" s="227">
        <v>33.241999999999997</v>
      </c>
      <c r="U60" s="227"/>
      <c r="V60" s="227">
        <v>65.171999999999997</v>
      </c>
      <c r="W60" s="227"/>
      <c r="X60" s="227"/>
      <c r="Y60" s="227"/>
      <c r="Z60" s="227"/>
      <c r="AA60" s="227"/>
      <c r="AB60" s="228"/>
      <c r="AC60" s="6">
        <v>43770</v>
      </c>
      <c r="AD60" s="193">
        <v>20.852042900000001</v>
      </c>
      <c r="AE60" s="193">
        <v>19.927651600000001</v>
      </c>
      <c r="AF60" s="193">
        <v>28.804423700000001</v>
      </c>
      <c r="AG60" s="193">
        <v>6.6270002000000003</v>
      </c>
      <c r="AH60" s="193">
        <v>5.7159227000000001</v>
      </c>
      <c r="AI60" s="193">
        <v>1.5</v>
      </c>
      <c r="AJ60" s="193"/>
      <c r="AK60" s="193">
        <v>7.0105313000000002</v>
      </c>
      <c r="AL60" s="193"/>
      <c r="AM60" s="193"/>
      <c r="AN60" s="193"/>
      <c r="AO60" s="193"/>
      <c r="AP60" s="227"/>
    </row>
    <row r="61" spans="1:42" s="235" customFormat="1" ht="17.25" thickBot="1">
      <c r="A61" s="230">
        <v>43800</v>
      </c>
      <c r="B61" s="194">
        <v>1193145.6499999999</v>
      </c>
      <c r="C61" s="238">
        <f>(SUM(B50:B61)/SUM(B38:B49))-1</f>
        <v>0.46671275012136437</v>
      </c>
      <c r="D61" s="232">
        <v>53756.56</v>
      </c>
      <c r="E61" s="233">
        <v>103469.913</v>
      </c>
      <c r="F61" s="233"/>
      <c r="G61" s="233">
        <v>10468.142</v>
      </c>
      <c r="H61" s="233">
        <v>110642.758</v>
      </c>
      <c r="I61" s="234">
        <v>417884.08199999999</v>
      </c>
      <c r="J61" s="232">
        <v>9901.0969999999998</v>
      </c>
      <c r="K61" s="233">
        <v>20300</v>
      </c>
      <c r="L61" s="234"/>
      <c r="M61" s="232">
        <v>137454.52600000001</v>
      </c>
      <c r="N61" s="233">
        <v>22136.659</v>
      </c>
      <c r="O61" s="233">
        <v>223915.80900000001</v>
      </c>
      <c r="P61" s="233">
        <v>3.3460000000000001</v>
      </c>
      <c r="Q61" s="233"/>
      <c r="R61" s="233"/>
      <c r="S61" s="233">
        <v>4.1429999999999998</v>
      </c>
      <c r="T61" s="233">
        <v>47.371000000000002</v>
      </c>
      <c r="U61" s="233"/>
      <c r="V61" s="233">
        <v>87.289000000000001</v>
      </c>
      <c r="W61" s="233">
        <v>33.979999999999997</v>
      </c>
      <c r="X61" s="233"/>
      <c r="Y61" s="233"/>
      <c r="Z61" s="233"/>
      <c r="AA61" s="233"/>
      <c r="AB61" s="234">
        <v>83034.134999999995</v>
      </c>
      <c r="AC61" s="31">
        <v>43800</v>
      </c>
      <c r="AD61" s="231"/>
      <c r="AE61" s="231"/>
      <c r="AF61" s="231"/>
      <c r="AG61" s="231"/>
      <c r="AH61" s="231"/>
      <c r="AI61" s="231"/>
      <c r="AJ61" s="231"/>
      <c r="AK61" s="231"/>
      <c r="AL61" s="231"/>
      <c r="AM61" s="231"/>
      <c r="AN61" s="231"/>
      <c r="AO61" s="231"/>
      <c r="AP61" s="233"/>
    </row>
    <row r="62" spans="1:42" s="224" customFormat="1">
      <c r="A62" s="220">
        <v>43831</v>
      </c>
      <c r="B62" s="186">
        <v>1048221.334</v>
      </c>
      <c r="C62" s="236">
        <f>(SUM(B62)/SUM(B50))-1</f>
        <v>0.18111436744643195</v>
      </c>
      <c r="D62" s="221">
        <v>98452.470499999996</v>
      </c>
      <c r="E62" s="222">
        <v>86263.103499999997</v>
      </c>
      <c r="F62" s="222">
        <v>0</v>
      </c>
      <c r="G62" s="222">
        <v>0</v>
      </c>
      <c r="H62" s="222">
        <v>110702.764</v>
      </c>
      <c r="I62" s="223">
        <v>215695.82699999999</v>
      </c>
      <c r="J62" s="221">
        <v>0</v>
      </c>
      <c r="K62" s="222">
        <v>30643.249</v>
      </c>
      <c r="L62" s="223">
        <v>4859.8019999999997</v>
      </c>
      <c r="M62" s="221">
        <v>109856.4935</v>
      </c>
      <c r="N62" s="222">
        <v>44949.4015</v>
      </c>
      <c r="O62" s="222">
        <v>130614.072</v>
      </c>
      <c r="P62" s="222">
        <v>5.6615000000000002</v>
      </c>
      <c r="Q62" s="222">
        <v>0</v>
      </c>
      <c r="R62" s="222">
        <v>0</v>
      </c>
      <c r="S62" s="222">
        <v>66.421499999999995</v>
      </c>
      <c r="T62" s="222">
        <v>4.2720000000000002</v>
      </c>
      <c r="U62" s="222"/>
      <c r="V62" s="222">
        <v>9.0250000000000004</v>
      </c>
      <c r="W62" s="222">
        <v>0</v>
      </c>
      <c r="X62" s="222">
        <v>0</v>
      </c>
      <c r="Y62" s="222">
        <v>0</v>
      </c>
      <c r="Z62" s="222">
        <v>8395.518</v>
      </c>
      <c r="AA62" s="222">
        <v>0</v>
      </c>
      <c r="AB62" s="223">
        <v>20394.976500000001</v>
      </c>
      <c r="AC62" s="18">
        <v>43831</v>
      </c>
      <c r="AD62" s="189">
        <v>18.468208400000002</v>
      </c>
      <c r="AE62" s="189">
        <v>11.6830011</v>
      </c>
      <c r="AF62" s="189">
        <v>26.673634</v>
      </c>
      <c r="AG62" s="189">
        <v>18.842363649999999</v>
      </c>
      <c r="AH62" s="189">
        <v>4.1554810499999997</v>
      </c>
      <c r="AI62" s="189">
        <v>1.7749999999999999</v>
      </c>
      <c r="AJ62" s="189"/>
      <c r="AK62" s="189">
        <v>4.1789375</v>
      </c>
      <c r="AL62" s="189"/>
      <c r="AM62" s="189"/>
      <c r="AN62" s="189"/>
      <c r="AO62" s="189"/>
      <c r="AP62" s="222"/>
    </row>
    <row r="63" spans="1:42" s="229" customFormat="1">
      <c r="A63" s="225">
        <v>43862</v>
      </c>
      <c r="B63" s="190">
        <v>673517.7</v>
      </c>
      <c r="C63" s="237">
        <f>(SUM(B62:B63)/SUM(B50:B51))-1</f>
        <v>6.5677012187586037E-2</v>
      </c>
      <c r="D63" s="226">
        <v>98452.470499999996</v>
      </c>
      <c r="E63" s="227">
        <v>86263.103499999997</v>
      </c>
      <c r="F63" s="227">
        <v>0</v>
      </c>
      <c r="G63" s="227">
        <v>0</v>
      </c>
      <c r="H63" s="227">
        <v>110702.764</v>
      </c>
      <c r="I63" s="228">
        <v>215695.82699999999</v>
      </c>
      <c r="J63" s="226">
        <v>0</v>
      </c>
      <c r="K63" s="227">
        <v>30643.249</v>
      </c>
      <c r="L63" s="228">
        <v>4859.8019999999997</v>
      </c>
      <c r="M63" s="226">
        <v>109856.4935</v>
      </c>
      <c r="N63" s="227">
        <v>44949.4015</v>
      </c>
      <c r="O63" s="227">
        <v>130614.072</v>
      </c>
      <c r="P63" s="227">
        <v>5.6615000000000002</v>
      </c>
      <c r="Q63" s="227">
        <v>0</v>
      </c>
      <c r="R63" s="227">
        <v>0</v>
      </c>
      <c r="S63" s="227">
        <v>66.421499999999995</v>
      </c>
      <c r="T63" s="227">
        <v>4.2720000000000002</v>
      </c>
      <c r="U63" s="227"/>
      <c r="V63" s="227">
        <v>9.0250000000000004</v>
      </c>
      <c r="W63" s="227">
        <v>0</v>
      </c>
      <c r="X63" s="227">
        <v>0</v>
      </c>
      <c r="Y63" s="227">
        <v>0</v>
      </c>
      <c r="Z63" s="227">
        <v>8395.518</v>
      </c>
      <c r="AA63" s="227">
        <v>0</v>
      </c>
      <c r="AB63" s="228">
        <v>20394.976500000001</v>
      </c>
      <c r="AC63" s="6">
        <v>43862</v>
      </c>
      <c r="AD63" s="193">
        <v>18.468208400000002</v>
      </c>
      <c r="AE63" s="193">
        <v>11.6830011</v>
      </c>
      <c r="AF63" s="193">
        <v>26.673634</v>
      </c>
      <c r="AG63" s="193">
        <v>18.842363649999999</v>
      </c>
      <c r="AH63" s="193">
        <v>4.1554810499999997</v>
      </c>
      <c r="AI63" s="193">
        <v>1.7749999999999999</v>
      </c>
      <c r="AJ63" s="193"/>
      <c r="AK63" s="193">
        <v>4.1789375</v>
      </c>
      <c r="AL63" s="193"/>
      <c r="AM63" s="193"/>
      <c r="AN63" s="193"/>
      <c r="AO63" s="193"/>
      <c r="AP63" s="227"/>
    </row>
    <row r="64" spans="1:42" s="229" customFormat="1" ht="15.75" customHeight="1">
      <c r="A64" s="225">
        <v>43891</v>
      </c>
      <c r="B64" s="190">
        <v>845640.64800000004</v>
      </c>
      <c r="C64" s="237">
        <f>(SUM(B62:B64)/SUM(B50:B52))-1</f>
        <v>0.12202950999948126</v>
      </c>
      <c r="D64" s="226">
        <v>27023.946</v>
      </c>
      <c r="E64" s="227">
        <v>65115.21</v>
      </c>
      <c r="F64" s="227"/>
      <c r="G64" s="227"/>
      <c r="H64" s="227">
        <v>55901.277999999998</v>
      </c>
      <c r="I64" s="228">
        <v>218857.08600000001</v>
      </c>
      <c r="J64" s="226">
        <v>25089.074000000001</v>
      </c>
      <c r="K64" s="227">
        <v>10006.749</v>
      </c>
      <c r="L64" s="228">
        <v>13999.02</v>
      </c>
      <c r="M64" s="226">
        <v>151563.12400000001</v>
      </c>
      <c r="N64" s="227">
        <v>6.6000000000000003E-2</v>
      </c>
      <c r="O64" s="227">
        <v>194657.88099999999</v>
      </c>
      <c r="P64" s="227">
        <v>15.962</v>
      </c>
      <c r="Q64" s="227"/>
      <c r="R64" s="227"/>
      <c r="S64" s="227">
        <v>13.115</v>
      </c>
      <c r="T64" s="227">
        <v>56.857999999999997</v>
      </c>
      <c r="U64" s="227"/>
      <c r="V64" s="227">
        <v>68.605000000000004</v>
      </c>
      <c r="W64" s="227">
        <v>35.4</v>
      </c>
      <c r="X64" s="227"/>
      <c r="Y64" s="227"/>
      <c r="Z64" s="227"/>
      <c r="AA64" s="227"/>
      <c r="AB64" s="228">
        <v>83223.668000000005</v>
      </c>
      <c r="AC64" s="6">
        <v>43891</v>
      </c>
      <c r="AD64" s="193">
        <v>5.3319653999999996</v>
      </c>
      <c r="AE64" s="193">
        <v>12.1004629</v>
      </c>
      <c r="AF64" s="193">
        <v>39.171731700000002</v>
      </c>
      <c r="AG64" s="193">
        <v>8.9921412000000007</v>
      </c>
      <c r="AH64" s="193">
        <v>3.0633433000000001</v>
      </c>
      <c r="AI64" s="193"/>
      <c r="AJ64" s="193">
        <v>12.3220613</v>
      </c>
      <c r="AK64" s="193">
        <v>3.5735429000000001</v>
      </c>
      <c r="AL64" s="193"/>
      <c r="AM64" s="193"/>
      <c r="AN64" s="193"/>
      <c r="AO64" s="193"/>
      <c r="AP64" s="227"/>
    </row>
    <row r="65" spans="1:42" s="229" customFormat="1">
      <c r="A65" s="225">
        <v>43922</v>
      </c>
      <c r="B65" s="190">
        <v>1073792.2180000001</v>
      </c>
      <c r="C65" s="237">
        <f>(SUM(B62:B65)/SUM(B50:B53))-1</f>
        <v>0.24653563840507697</v>
      </c>
      <c r="D65" s="226">
        <v>62430.900999999998</v>
      </c>
      <c r="E65" s="227">
        <v>133137.533</v>
      </c>
      <c r="F65" s="227"/>
      <c r="G65" s="227"/>
      <c r="H65" s="227">
        <v>76187.251000000004</v>
      </c>
      <c r="I65" s="228">
        <v>414178.03399999999</v>
      </c>
      <c r="J65" s="226">
        <v>58510.53</v>
      </c>
      <c r="K65" s="227"/>
      <c r="L65" s="228">
        <v>20864.560000000001</v>
      </c>
      <c r="M65" s="226">
        <v>93784.807000000001</v>
      </c>
      <c r="N65" s="227">
        <v>39957.375</v>
      </c>
      <c r="O65" s="227">
        <v>88084.016000000003</v>
      </c>
      <c r="P65" s="227">
        <v>6.2759999999999998</v>
      </c>
      <c r="Q65" s="227"/>
      <c r="R65" s="227"/>
      <c r="S65" s="227">
        <v>19.143999999999998</v>
      </c>
      <c r="T65" s="227">
        <v>10.571</v>
      </c>
      <c r="U65" s="227"/>
      <c r="V65" s="227">
        <v>17.75</v>
      </c>
      <c r="W65" s="227">
        <v>36.619999999999997</v>
      </c>
      <c r="X65" s="227"/>
      <c r="Y65" s="227"/>
      <c r="Z65" s="227"/>
      <c r="AA65" s="227"/>
      <c r="AB65" s="228">
        <v>86559.599000000002</v>
      </c>
      <c r="AC65" s="6">
        <v>43922</v>
      </c>
      <c r="AD65" s="193">
        <v>19.8207697</v>
      </c>
      <c r="AE65" s="193">
        <v>16.019919399999999</v>
      </c>
      <c r="AF65" s="193">
        <v>29.607010800000001</v>
      </c>
      <c r="AG65" s="193">
        <v>15.4201429</v>
      </c>
      <c r="AH65" s="193">
        <v>2.6089414999999998</v>
      </c>
      <c r="AI65" s="193"/>
      <c r="AJ65" s="193">
        <v>17.253449400000001</v>
      </c>
      <c r="AK65" s="193">
        <v>4.8460191000000004</v>
      </c>
      <c r="AL65" s="193"/>
      <c r="AM65" s="193"/>
      <c r="AN65" s="193"/>
      <c r="AO65" s="193">
        <v>1.8</v>
      </c>
      <c r="AP65" s="227"/>
    </row>
    <row r="66" spans="1:42" s="229" customFormat="1">
      <c r="A66" s="225">
        <v>43952</v>
      </c>
      <c r="B66" s="190">
        <v>1059578.5220000001</v>
      </c>
      <c r="C66" s="237">
        <f>(SUM(B62:B66)/SUM(B50:B54))-1</f>
        <v>0.25655601664150041</v>
      </c>
      <c r="D66" s="226">
        <v>73542.732000000004</v>
      </c>
      <c r="E66" s="227">
        <v>126387.156</v>
      </c>
      <c r="F66" s="227"/>
      <c r="G66" s="227">
        <v>15739.044</v>
      </c>
      <c r="H66" s="227">
        <v>133350.67499999999</v>
      </c>
      <c r="I66" s="228">
        <v>329753.62800000003</v>
      </c>
      <c r="J66" s="226">
        <v>64104.872000000003</v>
      </c>
      <c r="K66" s="227">
        <v>18281.011999999999</v>
      </c>
      <c r="L66" s="228">
        <v>10020.439</v>
      </c>
      <c r="M66" s="226">
        <v>90344.327999999994</v>
      </c>
      <c r="N66" s="227">
        <v>85882.316000000006</v>
      </c>
      <c r="O66" s="227">
        <v>109089.72900000001</v>
      </c>
      <c r="P66" s="227">
        <v>2955.7890000000002</v>
      </c>
      <c r="Q66" s="227"/>
      <c r="R66" s="227"/>
      <c r="S66" s="227">
        <v>74.061000000000007</v>
      </c>
      <c r="T66" s="227">
        <v>7.21</v>
      </c>
      <c r="U66" s="227"/>
      <c r="V66" s="227"/>
      <c r="W66" s="227"/>
      <c r="X66" s="227"/>
      <c r="Y66" s="227"/>
      <c r="Z66" s="227"/>
      <c r="AA66" s="227"/>
      <c r="AB66" s="228"/>
      <c r="AC66" s="6">
        <v>43952</v>
      </c>
      <c r="AD66" s="193">
        <v>17.591585299999998</v>
      </c>
      <c r="AE66" s="193">
        <v>20.353623599999999</v>
      </c>
      <c r="AF66" s="193">
        <v>28.065383499999999</v>
      </c>
      <c r="AG66" s="193">
        <v>18.927017299999999</v>
      </c>
      <c r="AH66" s="193">
        <v>4.8956913999999996</v>
      </c>
      <c r="AI66" s="193"/>
      <c r="AJ66" s="193">
        <v>10.388144</v>
      </c>
      <c r="AK66" s="193">
        <v>5.7324896000000001</v>
      </c>
      <c r="AL66" s="193"/>
      <c r="AM66" s="193"/>
      <c r="AN66" s="193"/>
      <c r="AO66" s="193"/>
      <c r="AP66" s="227"/>
    </row>
    <row r="67" spans="1:42" s="229" customFormat="1">
      <c r="A67" s="225">
        <v>43983</v>
      </c>
      <c r="B67" s="190">
        <v>1274267.7309999999</v>
      </c>
      <c r="C67" s="237">
        <f>(SUM(B62:B67)/SUM(B50:B55))-1</f>
        <v>0.28542353676309706</v>
      </c>
      <c r="D67" s="226">
        <v>173877.85500000001</v>
      </c>
      <c r="E67" s="227">
        <v>183899.88200000001</v>
      </c>
      <c r="F67" s="227"/>
      <c r="G67" s="227"/>
      <c r="H67" s="227">
        <v>111800.202</v>
      </c>
      <c r="I67" s="228">
        <v>318693.272</v>
      </c>
      <c r="J67" s="226">
        <v>68000.414000000004</v>
      </c>
      <c r="K67" s="227">
        <v>67580.947</v>
      </c>
      <c r="L67" s="228">
        <v>19000.076000000001</v>
      </c>
      <c r="M67" s="226">
        <v>69378.303</v>
      </c>
      <c r="N67" s="227">
        <v>122300.125</v>
      </c>
      <c r="O67" s="227">
        <v>139581.18100000001</v>
      </c>
      <c r="P67" s="227">
        <v>0.69499999999999995</v>
      </c>
      <c r="Q67" s="227"/>
      <c r="R67" s="227"/>
      <c r="S67" s="227">
        <v>73.39</v>
      </c>
      <c r="T67" s="227">
        <v>22.302</v>
      </c>
      <c r="U67" s="227"/>
      <c r="V67" s="227">
        <v>18.010000000000002</v>
      </c>
      <c r="W67" s="227"/>
      <c r="X67" s="227"/>
      <c r="Y67" s="227"/>
      <c r="Z67" s="227"/>
      <c r="AA67" s="227"/>
      <c r="AB67" s="228"/>
      <c r="AC67" s="6">
        <v>43983</v>
      </c>
      <c r="AD67" s="193">
        <v>22.9367029</v>
      </c>
      <c r="AE67" s="193">
        <v>24.213433800000001</v>
      </c>
      <c r="AF67" s="193">
        <v>42.851244299999998</v>
      </c>
      <c r="AG67" s="193">
        <v>12.3294923</v>
      </c>
      <c r="AH67" s="193">
        <v>5.4687334999999999</v>
      </c>
      <c r="AI67" s="193"/>
      <c r="AJ67" s="193">
        <v>10.6987045</v>
      </c>
      <c r="AK67" s="193">
        <v>4.2342557000000003</v>
      </c>
      <c r="AL67" s="193"/>
      <c r="AM67" s="193"/>
      <c r="AN67" s="193"/>
      <c r="AO67" s="193">
        <v>4.6941556999999996</v>
      </c>
      <c r="AP67" s="227"/>
    </row>
    <row r="68" spans="1:42" s="229" customFormat="1">
      <c r="A68" s="225">
        <v>44013</v>
      </c>
      <c r="B68" s="190">
        <v>1362647.59</v>
      </c>
      <c r="C68" s="237">
        <f>(SUM(B62:B68)/SUM(B50:B56))-1</f>
        <v>0.30542951235094717</v>
      </c>
      <c r="D68" s="226">
        <v>204644.234</v>
      </c>
      <c r="E68" s="227">
        <v>195373.753</v>
      </c>
      <c r="F68" s="227"/>
      <c r="G68" s="227">
        <v>6300</v>
      </c>
      <c r="H68" s="227">
        <v>262982.75699999998</v>
      </c>
      <c r="I68" s="228">
        <v>356233.12599999999</v>
      </c>
      <c r="J68" s="226">
        <v>24551.353999999999</v>
      </c>
      <c r="K68" s="227">
        <v>5700</v>
      </c>
      <c r="L68" s="228">
        <v>9538.0879999999997</v>
      </c>
      <c r="M68" s="226">
        <v>30010.862000000001</v>
      </c>
      <c r="N68" s="227">
        <v>70152.066000000006</v>
      </c>
      <c r="O68" s="227">
        <v>179842.391</v>
      </c>
      <c r="P68" s="227">
        <v>13.348000000000001</v>
      </c>
      <c r="Q68" s="227"/>
      <c r="R68" s="227"/>
      <c r="S68" s="227">
        <v>55.731000000000002</v>
      </c>
      <c r="T68" s="227">
        <v>10.568</v>
      </c>
      <c r="U68" s="227"/>
      <c r="V68" s="227">
        <v>47.131999999999998</v>
      </c>
      <c r="W68" s="227"/>
      <c r="X68" s="227"/>
      <c r="Y68" s="227"/>
      <c r="Z68" s="227"/>
      <c r="AA68" s="227"/>
      <c r="AB68" s="228">
        <v>17179.764999999999</v>
      </c>
      <c r="AC68" s="6">
        <v>44013</v>
      </c>
      <c r="AD68" s="193"/>
      <c r="AE68" s="193"/>
      <c r="AF68" s="193"/>
      <c r="AG68" s="193"/>
      <c r="AH68" s="193"/>
      <c r="AI68" s="193"/>
      <c r="AJ68" s="193"/>
      <c r="AK68" s="193"/>
      <c r="AL68" s="193"/>
      <c r="AM68" s="193"/>
      <c r="AN68" s="193"/>
      <c r="AO68" s="193"/>
      <c r="AP68" s="227"/>
    </row>
    <row r="69" spans="1:42" s="229" customFormat="1">
      <c r="A69" s="225">
        <v>44044</v>
      </c>
      <c r="B69" s="190">
        <v>975001.63100000005</v>
      </c>
      <c r="C69" s="237">
        <f>(SUM(B62:B69)/SUM(B50:B57))-1</f>
        <v>0.24180456862030053</v>
      </c>
      <c r="D69" s="226">
        <v>237200.27799999999</v>
      </c>
      <c r="E69" s="227">
        <v>103950.481</v>
      </c>
      <c r="F69" s="227"/>
      <c r="G69" s="227"/>
      <c r="H69" s="227">
        <v>181137.861</v>
      </c>
      <c r="I69" s="228">
        <v>181769.321</v>
      </c>
      <c r="J69" s="226">
        <v>9400</v>
      </c>
      <c r="K69" s="227">
        <v>11307.05</v>
      </c>
      <c r="L69" s="228">
        <v>9448.0560000000005</v>
      </c>
      <c r="M69" s="226">
        <v>140262.36199999999</v>
      </c>
      <c r="N69" s="227">
        <v>23001.007000000001</v>
      </c>
      <c r="O69" s="227">
        <v>76288.824999999997</v>
      </c>
      <c r="P69" s="227">
        <v>33.344000000000001</v>
      </c>
      <c r="Q69" s="227"/>
      <c r="R69" s="227"/>
      <c r="S69" s="227">
        <v>103.955</v>
      </c>
      <c r="T69" s="227">
        <v>1042.7940000000001</v>
      </c>
      <c r="U69" s="227"/>
      <c r="V69" s="227">
        <v>54.31</v>
      </c>
      <c r="W69" s="227"/>
      <c r="X69" s="227"/>
      <c r="Y69" s="227"/>
      <c r="Z69" s="227"/>
      <c r="AA69" s="227"/>
      <c r="AB69" s="228"/>
      <c r="AC69" s="6">
        <v>44044</v>
      </c>
      <c r="AD69" s="193"/>
      <c r="AE69" s="193"/>
      <c r="AF69" s="193"/>
      <c r="AG69" s="193"/>
      <c r="AH69" s="193"/>
      <c r="AI69" s="193"/>
      <c r="AJ69" s="193"/>
      <c r="AK69" s="193"/>
      <c r="AL69" s="193"/>
      <c r="AM69" s="193"/>
      <c r="AN69" s="193"/>
      <c r="AO69" s="193"/>
      <c r="AP69" s="227"/>
    </row>
    <row r="70" spans="1:42" s="229" customFormat="1">
      <c r="A70" s="225">
        <v>44075</v>
      </c>
      <c r="B70" s="190">
        <v>1241766.46</v>
      </c>
      <c r="C70" s="237">
        <f>(SUM(B62:B70)/SUM(B50:B58))-1</f>
        <v>0.24717685479354423</v>
      </c>
      <c r="D70" s="226">
        <v>441800.59</v>
      </c>
      <c r="E70" s="227">
        <v>318648.59100000001</v>
      </c>
      <c r="F70" s="227"/>
      <c r="G70" s="227"/>
      <c r="H70" s="227">
        <v>127896.856</v>
      </c>
      <c r="I70" s="228"/>
      <c r="J70" s="226">
        <v>38405.879999999997</v>
      </c>
      <c r="K70" s="227">
        <v>4981.9889999999996</v>
      </c>
      <c r="L70" s="228">
        <v>20000.07</v>
      </c>
      <c r="M70" s="226">
        <v>39021.771999999997</v>
      </c>
      <c r="N70" s="227">
        <v>85045.361000000004</v>
      </c>
      <c r="O70" s="227">
        <v>139387.08499999999</v>
      </c>
      <c r="P70" s="227">
        <v>3.3929999999999998</v>
      </c>
      <c r="Q70" s="227"/>
      <c r="R70" s="227"/>
      <c r="S70" s="227">
        <v>110.887</v>
      </c>
      <c r="T70" s="227">
        <v>1452.05</v>
      </c>
      <c r="U70" s="227"/>
      <c r="V70" s="227">
        <v>73.414000000000001</v>
      </c>
      <c r="W70" s="227"/>
      <c r="X70" s="227"/>
      <c r="Y70" s="227"/>
      <c r="Z70" s="227"/>
      <c r="AA70" s="227"/>
      <c r="AB70" s="228">
        <v>24927.475999999999</v>
      </c>
      <c r="AC70" s="6">
        <v>44075</v>
      </c>
      <c r="AD70" s="193"/>
      <c r="AE70" s="193"/>
      <c r="AF70" s="193"/>
      <c r="AG70" s="193"/>
      <c r="AH70" s="193"/>
      <c r="AI70" s="193"/>
      <c r="AJ70" s="193"/>
      <c r="AK70" s="193"/>
      <c r="AL70" s="193"/>
      <c r="AM70" s="193"/>
      <c r="AN70" s="193"/>
      <c r="AO70" s="193"/>
      <c r="AP70" s="227"/>
    </row>
    <row r="71" spans="1:42" s="229" customFormat="1">
      <c r="A71" s="225">
        <v>44105</v>
      </c>
      <c r="B71" s="190">
        <v>1238684.0830000001</v>
      </c>
      <c r="C71" s="237">
        <f>(SUM(B62:B71)/SUM(B50:B59))-1</f>
        <v>0.22910186787877218</v>
      </c>
      <c r="D71" s="226">
        <v>549082.82900000003</v>
      </c>
      <c r="E71" s="227">
        <v>251903.11</v>
      </c>
      <c r="F71" s="227"/>
      <c r="G71" s="227"/>
      <c r="H71" s="227">
        <v>119069.004</v>
      </c>
      <c r="I71" s="228">
        <v>107807.711</v>
      </c>
      <c r="J71" s="226">
        <v>28941.85</v>
      </c>
      <c r="K71" s="227">
        <v>10000</v>
      </c>
      <c r="L71" s="228"/>
      <c r="M71" s="226">
        <v>40477.648000000001</v>
      </c>
      <c r="N71" s="227">
        <v>25452.223000000002</v>
      </c>
      <c r="O71" s="227">
        <v>104822.698</v>
      </c>
      <c r="P71" s="227">
        <v>6.0380000000000003</v>
      </c>
      <c r="Q71" s="227"/>
      <c r="R71" s="227"/>
      <c r="S71" s="227">
        <v>1.9950000000000001</v>
      </c>
      <c r="T71" s="227">
        <v>1008.549</v>
      </c>
      <c r="U71" s="227"/>
      <c r="V71" s="227">
        <v>43.448</v>
      </c>
      <c r="W71" s="227"/>
      <c r="X71" s="227"/>
      <c r="Y71" s="227"/>
      <c r="Z71" s="227"/>
      <c r="AA71" s="227"/>
      <c r="AB71" s="228"/>
      <c r="AC71" s="6">
        <v>44105</v>
      </c>
      <c r="AD71" s="193"/>
      <c r="AE71" s="193"/>
      <c r="AF71" s="193"/>
      <c r="AG71" s="193"/>
      <c r="AH71" s="193"/>
      <c r="AI71" s="193"/>
      <c r="AJ71" s="193"/>
      <c r="AK71" s="193"/>
      <c r="AL71" s="193"/>
      <c r="AM71" s="193"/>
      <c r="AN71" s="193"/>
      <c r="AO71" s="193"/>
      <c r="AP71" s="227"/>
    </row>
    <row r="72" spans="1:42" s="229" customFormat="1">
      <c r="A72" s="225">
        <v>44136</v>
      </c>
      <c r="B72" s="190">
        <v>1106759.6799999999</v>
      </c>
      <c r="C72" s="237">
        <f>(SUM(B62:B72)/SUM(B50:B60))-1</f>
        <v>0.22650658685945779</v>
      </c>
      <c r="D72" s="226">
        <v>411883.20799999998</v>
      </c>
      <c r="E72" s="227">
        <v>266102.96799999999</v>
      </c>
      <c r="F72" s="227"/>
      <c r="G72" s="227"/>
      <c r="H72" s="227">
        <v>102040.232</v>
      </c>
      <c r="I72" s="228">
        <v>75357.846999999994</v>
      </c>
      <c r="J72" s="226">
        <v>33646.055</v>
      </c>
      <c r="K72" s="227">
        <v>32112.235000000001</v>
      </c>
      <c r="L72" s="228"/>
      <c r="M72" s="226">
        <v>68996.483999999997</v>
      </c>
      <c r="N72" s="227">
        <v>6.8120000000000003</v>
      </c>
      <c r="O72" s="227">
        <v>116496.383</v>
      </c>
      <c r="P72" s="227">
        <v>0.27100000000000002</v>
      </c>
      <c r="Q72" s="227"/>
      <c r="R72" s="227"/>
      <c r="S72" s="227">
        <v>12.555999999999999</v>
      </c>
      <c r="T72" s="227">
        <v>24.702999999999999</v>
      </c>
      <c r="U72" s="227"/>
      <c r="V72" s="227">
        <v>37.593000000000004</v>
      </c>
      <c r="W72" s="227"/>
      <c r="X72" s="227"/>
      <c r="Y72" s="227"/>
      <c r="Z72" s="227"/>
      <c r="AA72" s="227"/>
      <c r="AB72" s="228"/>
      <c r="AC72" s="6">
        <v>44136</v>
      </c>
      <c r="AD72" s="193"/>
      <c r="AE72" s="193"/>
      <c r="AF72" s="193"/>
      <c r="AG72" s="193"/>
      <c r="AH72" s="193"/>
      <c r="AI72" s="193"/>
      <c r="AJ72" s="193"/>
      <c r="AK72" s="193"/>
      <c r="AL72" s="193"/>
      <c r="AM72" s="193"/>
      <c r="AN72" s="193"/>
      <c r="AO72" s="193"/>
      <c r="AP72" s="227"/>
    </row>
    <row r="73" spans="1:42" s="235" customFormat="1" ht="17.25" thickBot="1">
      <c r="A73" s="230">
        <v>44166</v>
      </c>
      <c r="B73" s="194">
        <v>1106287.5190000001</v>
      </c>
      <c r="C73" s="238">
        <f>(SUM(B62:B73)/SUM(B50:B61))-1</f>
        <v>0.19373004687338957</v>
      </c>
      <c r="D73" s="232">
        <v>389908.11</v>
      </c>
      <c r="E73" s="233">
        <v>323656.58199999999</v>
      </c>
      <c r="F73" s="233"/>
      <c r="G73" s="233"/>
      <c r="H73" s="233">
        <v>153563.22899999999</v>
      </c>
      <c r="I73" s="234">
        <v>40450.548999999999</v>
      </c>
      <c r="J73" s="232"/>
      <c r="K73" s="233">
        <v>5797.66</v>
      </c>
      <c r="L73" s="234"/>
      <c r="M73" s="232">
        <v>19010.919999999998</v>
      </c>
      <c r="N73" s="233">
        <v>43805.597999999998</v>
      </c>
      <c r="O73" s="233">
        <v>129968.666</v>
      </c>
      <c r="P73" s="233">
        <v>3.8159999999999998</v>
      </c>
      <c r="Q73" s="233"/>
      <c r="R73" s="233"/>
      <c r="S73" s="233">
        <v>32.777000000000001</v>
      </c>
      <c r="T73" s="233">
        <v>30.010999999999999</v>
      </c>
      <c r="U73" s="233">
        <v>7.3520000000000003</v>
      </c>
      <c r="V73" s="233">
        <v>1.6870000000000001</v>
      </c>
      <c r="W73" s="233">
        <v>37.700000000000003</v>
      </c>
      <c r="X73" s="233"/>
      <c r="Y73" s="233"/>
      <c r="Z73" s="233"/>
      <c r="AA73" s="233"/>
      <c r="AB73" s="234"/>
      <c r="AC73" s="31">
        <v>44166</v>
      </c>
      <c r="AD73" s="231"/>
      <c r="AE73" s="231"/>
      <c r="AF73" s="231"/>
      <c r="AG73" s="231"/>
      <c r="AH73" s="231"/>
      <c r="AI73" s="231"/>
      <c r="AJ73" s="231"/>
      <c r="AK73" s="231"/>
      <c r="AL73" s="231"/>
      <c r="AM73" s="231"/>
      <c r="AN73" s="231"/>
      <c r="AO73" s="231"/>
      <c r="AP73" s="233"/>
    </row>
    <row r="74" spans="1:42" s="229" customFormat="1">
      <c r="A74" s="225">
        <v>44197</v>
      </c>
      <c r="B74" s="190">
        <v>853730.51199999999</v>
      </c>
      <c r="C74" s="236">
        <f>(SUM(B74)/SUM(B62))-1</f>
        <v>-0.18554365923638039</v>
      </c>
      <c r="D74" s="226">
        <v>311586.41899999999</v>
      </c>
      <c r="E74" s="227">
        <v>212279.33499999999</v>
      </c>
      <c r="F74" s="227"/>
      <c r="G74" s="227"/>
      <c r="H74" s="227">
        <v>75606.872000000003</v>
      </c>
      <c r="I74" s="228">
        <v>34562.627</v>
      </c>
      <c r="J74" s="226">
        <v>24252.019</v>
      </c>
      <c r="K74" s="227">
        <v>14775.504000000001</v>
      </c>
      <c r="L74" s="228"/>
      <c r="M74" s="226">
        <v>32.590000000000003</v>
      </c>
      <c r="N74" s="227">
        <v>88533.634999999995</v>
      </c>
      <c r="O74" s="227">
        <v>89980.278000000006</v>
      </c>
      <c r="P74" s="227">
        <v>2.8660000000000001</v>
      </c>
      <c r="Q74" s="227"/>
      <c r="R74" s="227"/>
      <c r="S74" s="227">
        <v>1E-3</v>
      </c>
      <c r="T74" s="227">
        <v>1945.8209999999999</v>
      </c>
      <c r="U74" s="227">
        <v>2.5779999999999998</v>
      </c>
      <c r="V74" s="227">
        <v>35.909999999999997</v>
      </c>
      <c r="W74" s="227"/>
      <c r="X74" s="227"/>
      <c r="Y74" s="227"/>
      <c r="Z74" s="227"/>
      <c r="AA74" s="227"/>
      <c r="AB74" s="228"/>
      <c r="AC74" s="6">
        <v>44197</v>
      </c>
      <c r="AD74" s="193"/>
      <c r="AE74" s="193"/>
      <c r="AF74" s="193"/>
      <c r="AG74" s="193"/>
      <c r="AH74" s="193"/>
      <c r="AI74" s="193"/>
      <c r="AJ74" s="193"/>
      <c r="AK74" s="193"/>
      <c r="AL74" s="193"/>
      <c r="AM74" s="193"/>
      <c r="AN74" s="193"/>
      <c r="AO74" s="193"/>
      <c r="AP74" s="227"/>
    </row>
    <row r="75" spans="1:42" s="229" customFormat="1">
      <c r="A75" s="225">
        <v>44228</v>
      </c>
      <c r="B75" s="190">
        <v>813132.473</v>
      </c>
      <c r="C75" s="237">
        <f>(SUM(B74:B75)/SUM(B62:B63))-1</f>
        <v>-3.1872454487199664E-2</v>
      </c>
      <c r="D75" s="226">
        <v>270886.89799999999</v>
      </c>
      <c r="E75" s="227">
        <v>123334.16099999999</v>
      </c>
      <c r="F75" s="227"/>
      <c r="G75" s="227"/>
      <c r="H75" s="227">
        <v>128282.887</v>
      </c>
      <c r="I75" s="228"/>
      <c r="J75" s="226">
        <v>14300.49</v>
      </c>
      <c r="K75" s="227">
        <v>4750</v>
      </c>
      <c r="L75" s="228"/>
      <c r="M75" s="226">
        <v>25021.737000000001</v>
      </c>
      <c r="N75" s="227">
        <v>40076.856</v>
      </c>
      <c r="O75" s="227">
        <v>186334.856</v>
      </c>
      <c r="P75" s="227">
        <v>12.932</v>
      </c>
      <c r="Q75" s="227"/>
      <c r="R75" s="227"/>
      <c r="S75" s="227">
        <v>60.259</v>
      </c>
      <c r="T75" s="227">
        <v>30.126999999999999</v>
      </c>
      <c r="U75" s="227">
        <v>4.2690000000000001</v>
      </c>
      <c r="V75" s="227">
        <v>4.7E-2</v>
      </c>
      <c r="W75" s="227">
        <v>37.76</v>
      </c>
      <c r="X75" s="227"/>
      <c r="Y75" s="227"/>
      <c r="Z75" s="227"/>
      <c r="AA75" s="227"/>
      <c r="AB75" s="228"/>
      <c r="AC75" s="6">
        <v>44228</v>
      </c>
      <c r="AD75" s="193"/>
      <c r="AE75" s="193"/>
      <c r="AF75" s="193"/>
      <c r="AG75" s="193"/>
      <c r="AH75" s="193"/>
      <c r="AI75" s="193"/>
      <c r="AJ75" s="193"/>
      <c r="AK75" s="193"/>
      <c r="AL75" s="193"/>
      <c r="AM75" s="193"/>
      <c r="AN75" s="193"/>
      <c r="AO75" s="193"/>
      <c r="AP75" s="227"/>
    </row>
    <row r="76" spans="1:42" s="229" customFormat="1">
      <c r="A76" s="225">
        <v>44256</v>
      </c>
      <c r="B76" s="190">
        <v>968326.80200000003</v>
      </c>
      <c r="C76" s="237">
        <f>(SUM(B74:B76)/SUM(B62:B64))-1</f>
        <v>2.6412184171830555E-2</v>
      </c>
      <c r="D76" s="226">
        <v>368576.11700000003</v>
      </c>
      <c r="E76" s="227">
        <v>139478.84099999999</v>
      </c>
      <c r="F76" s="227"/>
      <c r="G76" s="227"/>
      <c r="H76" s="227">
        <v>118500.003</v>
      </c>
      <c r="I76" s="228">
        <v>21218.008000000002</v>
      </c>
      <c r="J76" s="226">
        <v>29210.79</v>
      </c>
      <c r="K76" s="227">
        <v>5018.9449999999997</v>
      </c>
      <c r="L76" s="228"/>
      <c r="M76" s="226">
        <v>76300.535000000003</v>
      </c>
      <c r="N76" s="227">
        <v>106387.72900000001</v>
      </c>
      <c r="O76" s="227">
        <v>68514.191000000006</v>
      </c>
      <c r="P76" s="227">
        <v>2.3530000000000002</v>
      </c>
      <c r="Q76" s="227"/>
      <c r="R76" s="227"/>
      <c r="S76" s="227">
        <v>212.35599999999999</v>
      </c>
      <c r="T76" s="227">
        <v>4007.5680000000002</v>
      </c>
      <c r="U76" s="227">
        <v>12.436999999999999</v>
      </c>
      <c r="V76" s="227">
        <v>18.079999999999998</v>
      </c>
      <c r="W76" s="227"/>
      <c r="X76" s="227"/>
      <c r="Y76" s="227"/>
      <c r="Z76" s="227"/>
      <c r="AA76" s="227"/>
      <c r="AB76" s="228">
        <v>30864.042000000001</v>
      </c>
      <c r="AC76" s="6">
        <v>44256</v>
      </c>
      <c r="AD76" s="193"/>
      <c r="AE76" s="193"/>
      <c r="AF76" s="193"/>
      <c r="AG76" s="193"/>
      <c r="AH76" s="193"/>
      <c r="AI76" s="193"/>
      <c r="AJ76" s="193"/>
      <c r="AK76" s="193"/>
      <c r="AL76" s="193"/>
      <c r="AM76" s="193"/>
      <c r="AN76" s="193"/>
      <c r="AO76" s="193"/>
      <c r="AP76" s="227"/>
    </row>
    <row r="77" spans="1:42" s="229" customFormat="1">
      <c r="A77" s="225">
        <v>44287</v>
      </c>
      <c r="B77" s="190">
        <v>1008966.567</v>
      </c>
      <c r="C77" s="237">
        <f>(SUM(B74:B77)/SUM(B62:B65))-1</f>
        <v>8.1964106116494406E-4</v>
      </c>
      <c r="D77" s="226">
        <v>523656.49400000001</v>
      </c>
      <c r="E77" s="227">
        <v>140339.424</v>
      </c>
      <c r="F77" s="227"/>
      <c r="G77" s="227"/>
      <c r="H77" s="227">
        <v>90232.938999999998</v>
      </c>
      <c r="I77" s="228">
        <v>47014.805</v>
      </c>
      <c r="J77" s="226"/>
      <c r="K77" s="227"/>
      <c r="L77" s="228">
        <v>10000.09</v>
      </c>
      <c r="M77" s="226">
        <v>60784.387000000002</v>
      </c>
      <c r="N77" s="227">
        <v>7.9000000000000001E-2</v>
      </c>
      <c r="O77" s="227">
        <v>124815.054</v>
      </c>
      <c r="P77" s="227">
        <v>11.785</v>
      </c>
      <c r="Q77" s="227"/>
      <c r="R77" s="227"/>
      <c r="S77" s="227">
        <v>36.655999999999999</v>
      </c>
      <c r="T77" s="227">
        <v>27.533999999999999</v>
      </c>
      <c r="U77" s="227">
        <v>2.8820000000000001</v>
      </c>
      <c r="V77" s="227">
        <v>35.969000000000001</v>
      </c>
      <c r="W77" s="227"/>
      <c r="X77" s="227"/>
      <c r="Y77" s="227"/>
      <c r="Z77" s="227"/>
      <c r="AA77" s="227"/>
      <c r="AB77" s="228">
        <v>12000</v>
      </c>
      <c r="AC77" s="6">
        <v>44287</v>
      </c>
      <c r="AD77" s="193"/>
      <c r="AE77" s="193"/>
      <c r="AF77" s="193"/>
      <c r="AG77" s="193"/>
      <c r="AH77" s="193"/>
      <c r="AI77" s="193"/>
      <c r="AJ77" s="193"/>
      <c r="AK77" s="193"/>
      <c r="AL77" s="193"/>
      <c r="AM77" s="193"/>
      <c r="AN77" s="193"/>
      <c r="AO77" s="193"/>
      <c r="AP77" s="227"/>
    </row>
    <row r="78" spans="1:42" s="229" customFormat="1">
      <c r="A78" s="225">
        <v>44317</v>
      </c>
      <c r="B78" s="190">
        <v>1087911.9210000001</v>
      </c>
      <c r="C78" s="237">
        <f>(SUM(B74:B78)/SUM(B62:B66))-1</f>
        <v>6.6623092460789124E-3</v>
      </c>
      <c r="D78" s="226"/>
      <c r="E78" s="227"/>
      <c r="F78" s="227"/>
      <c r="G78" s="227"/>
      <c r="H78" s="227"/>
      <c r="I78" s="228"/>
      <c r="J78" s="226"/>
      <c r="K78" s="227"/>
      <c r="L78" s="228"/>
      <c r="M78" s="226"/>
      <c r="N78" s="227"/>
      <c r="O78" s="227"/>
      <c r="P78" s="227"/>
      <c r="Q78" s="227"/>
      <c r="R78" s="227"/>
      <c r="S78" s="227"/>
      <c r="T78" s="227"/>
      <c r="U78" s="227"/>
      <c r="V78" s="227"/>
      <c r="W78" s="227"/>
      <c r="X78" s="227"/>
      <c r="Y78" s="227"/>
      <c r="Z78" s="227"/>
      <c r="AA78" s="227"/>
      <c r="AB78" s="228"/>
      <c r="AC78" s="6"/>
      <c r="AD78" s="193"/>
      <c r="AE78" s="193"/>
      <c r="AF78" s="193"/>
      <c r="AG78" s="193"/>
      <c r="AH78" s="193"/>
      <c r="AI78" s="193"/>
      <c r="AJ78" s="193"/>
      <c r="AK78" s="193"/>
      <c r="AL78" s="193"/>
      <c r="AM78" s="193"/>
      <c r="AN78" s="193"/>
      <c r="AO78" s="193"/>
      <c r="AP78" s="227"/>
    </row>
    <row r="79" spans="1:42" s="229" customFormat="1">
      <c r="A79" s="225">
        <v>44348</v>
      </c>
      <c r="B79" s="190">
        <v>1122925.9410000001</v>
      </c>
      <c r="C79" s="237">
        <f>(SUM(B74:B79)/SUM(B62:B67))-1</f>
        <v>-2.0087627171431643E-2</v>
      </c>
      <c r="D79" s="226"/>
      <c r="E79" s="227"/>
      <c r="F79" s="227"/>
      <c r="G79" s="227"/>
      <c r="H79" s="227"/>
      <c r="I79" s="228"/>
      <c r="J79" s="226"/>
      <c r="K79" s="227"/>
      <c r="L79" s="228"/>
      <c r="M79" s="226"/>
      <c r="N79" s="227"/>
      <c r="O79" s="227"/>
      <c r="P79" s="227"/>
      <c r="Q79" s="227"/>
      <c r="R79" s="227"/>
      <c r="S79" s="227"/>
      <c r="T79" s="227"/>
      <c r="U79" s="227"/>
      <c r="V79" s="227"/>
      <c r="W79" s="227"/>
      <c r="X79" s="227"/>
      <c r="Y79" s="227"/>
      <c r="Z79" s="227"/>
      <c r="AA79" s="227"/>
      <c r="AB79" s="228"/>
      <c r="AC79" s="6"/>
      <c r="AD79" s="193"/>
      <c r="AE79" s="193"/>
      <c r="AF79" s="193"/>
      <c r="AG79" s="193"/>
      <c r="AH79" s="193"/>
      <c r="AI79" s="193"/>
      <c r="AJ79" s="193"/>
      <c r="AK79" s="193"/>
      <c r="AL79" s="193"/>
      <c r="AM79" s="193"/>
      <c r="AN79" s="193"/>
      <c r="AO79" s="193"/>
      <c r="AP79" s="227"/>
    </row>
    <row r="80" spans="1:42" s="229" customFormat="1">
      <c r="A80" s="225">
        <v>44378</v>
      </c>
      <c r="B80" s="190"/>
      <c r="C80" s="237"/>
      <c r="D80" s="226"/>
      <c r="E80" s="227"/>
      <c r="F80" s="227"/>
      <c r="G80" s="227"/>
      <c r="H80" s="227"/>
      <c r="I80" s="228"/>
      <c r="J80" s="226"/>
      <c r="K80" s="227"/>
      <c r="L80" s="228"/>
      <c r="M80" s="226"/>
      <c r="N80" s="227"/>
      <c r="O80" s="227"/>
      <c r="P80" s="227"/>
      <c r="Q80" s="227"/>
      <c r="R80" s="227"/>
      <c r="S80" s="227"/>
      <c r="T80" s="227"/>
      <c r="U80" s="227"/>
      <c r="V80" s="227"/>
      <c r="W80" s="227"/>
      <c r="X80" s="227"/>
      <c r="Y80" s="227"/>
      <c r="Z80" s="227"/>
      <c r="AA80" s="227"/>
      <c r="AB80" s="228"/>
      <c r="AC80" s="6"/>
      <c r="AD80" s="193"/>
      <c r="AE80" s="193"/>
      <c r="AF80" s="193"/>
      <c r="AG80" s="193"/>
      <c r="AH80" s="193"/>
      <c r="AI80" s="193"/>
      <c r="AJ80" s="193"/>
      <c r="AK80" s="193"/>
      <c r="AL80" s="193"/>
      <c r="AM80" s="193"/>
      <c r="AN80" s="193"/>
      <c r="AO80" s="193"/>
      <c r="AP80" s="227"/>
    </row>
    <row r="81" spans="1:42" s="229" customFormat="1">
      <c r="A81" s="225">
        <v>44409</v>
      </c>
      <c r="B81" s="190"/>
      <c r="C81" s="191"/>
      <c r="D81" s="226"/>
      <c r="E81" s="227"/>
      <c r="F81" s="227"/>
      <c r="G81" s="227"/>
      <c r="H81" s="227"/>
      <c r="I81" s="228"/>
      <c r="J81" s="226"/>
      <c r="K81" s="227"/>
      <c r="L81" s="228"/>
      <c r="M81" s="226"/>
      <c r="N81" s="227"/>
      <c r="O81" s="227"/>
      <c r="P81" s="227"/>
      <c r="Q81" s="227"/>
      <c r="R81" s="227"/>
      <c r="S81" s="227"/>
      <c r="T81" s="227"/>
      <c r="U81" s="227"/>
      <c r="V81" s="227"/>
      <c r="W81" s="227"/>
      <c r="X81" s="227"/>
      <c r="Y81" s="227"/>
      <c r="Z81" s="227"/>
      <c r="AA81" s="227"/>
      <c r="AB81" s="228"/>
      <c r="AC81" s="6"/>
      <c r="AD81" s="193"/>
      <c r="AE81" s="193"/>
      <c r="AF81" s="193"/>
      <c r="AG81" s="193"/>
      <c r="AH81" s="193"/>
      <c r="AI81" s="193"/>
      <c r="AJ81" s="193"/>
      <c r="AK81" s="193"/>
      <c r="AL81" s="193"/>
      <c r="AM81" s="193"/>
      <c r="AN81" s="193"/>
      <c r="AO81" s="193"/>
      <c r="AP81" s="227"/>
    </row>
    <row r="82" spans="1:42" s="229" customFormat="1">
      <c r="A82" s="225"/>
      <c r="B82" s="190"/>
      <c r="C82" s="191"/>
      <c r="D82" s="226"/>
      <c r="E82" s="227"/>
      <c r="F82" s="227"/>
      <c r="G82" s="227"/>
      <c r="H82" s="227"/>
      <c r="I82" s="228"/>
      <c r="J82" s="226"/>
      <c r="K82" s="227"/>
      <c r="L82" s="228"/>
      <c r="M82" s="226"/>
      <c r="N82" s="227"/>
      <c r="O82" s="227"/>
      <c r="P82" s="227"/>
      <c r="Q82" s="227"/>
      <c r="R82" s="227"/>
      <c r="S82" s="227"/>
      <c r="T82" s="227"/>
      <c r="U82" s="227"/>
      <c r="V82" s="227"/>
      <c r="W82" s="227"/>
      <c r="X82" s="227"/>
      <c r="Y82" s="227"/>
      <c r="Z82" s="227"/>
      <c r="AA82" s="227"/>
      <c r="AB82" s="228"/>
      <c r="AC82" s="6"/>
      <c r="AD82" s="193"/>
      <c r="AE82" s="193"/>
      <c r="AF82" s="193"/>
      <c r="AG82" s="193"/>
      <c r="AH82" s="193"/>
      <c r="AI82" s="193"/>
      <c r="AJ82" s="193"/>
      <c r="AK82" s="193"/>
      <c r="AL82" s="193"/>
      <c r="AM82" s="193"/>
      <c r="AN82" s="193"/>
      <c r="AO82" s="193"/>
      <c r="AP82" s="227"/>
    </row>
    <row r="83" spans="1:42" s="229" customFormat="1">
      <c r="A83" s="225"/>
      <c r="B83" s="190"/>
      <c r="C83" s="191"/>
      <c r="D83" s="226"/>
      <c r="E83" s="227"/>
      <c r="F83" s="227"/>
      <c r="G83" s="227"/>
      <c r="H83" s="227"/>
      <c r="I83" s="228"/>
      <c r="J83" s="226"/>
      <c r="K83" s="227"/>
      <c r="L83" s="228"/>
      <c r="M83" s="226"/>
      <c r="N83" s="227"/>
      <c r="O83" s="227"/>
      <c r="P83" s="227"/>
      <c r="Q83" s="227"/>
      <c r="R83" s="227"/>
      <c r="S83" s="227"/>
      <c r="T83" s="227"/>
      <c r="U83" s="227"/>
      <c r="V83" s="227"/>
      <c r="W83" s="227"/>
      <c r="X83" s="227"/>
      <c r="Y83" s="227"/>
      <c r="Z83" s="227"/>
      <c r="AA83" s="227"/>
      <c r="AB83" s="228"/>
      <c r="AC83" s="6"/>
      <c r="AD83" s="193"/>
      <c r="AE83" s="193"/>
      <c r="AF83" s="193"/>
      <c r="AG83" s="193"/>
      <c r="AH83" s="193"/>
      <c r="AI83" s="193"/>
      <c r="AJ83" s="193"/>
      <c r="AK83" s="193"/>
      <c r="AL83" s="193"/>
      <c r="AM83" s="193"/>
      <c r="AN83" s="193"/>
      <c r="AO83" s="193"/>
      <c r="AP83" s="227"/>
    </row>
    <row r="84" spans="1:42" s="229" customFormat="1">
      <c r="A84" s="225"/>
      <c r="B84" s="190"/>
      <c r="C84" s="191"/>
      <c r="D84" s="226"/>
      <c r="E84" s="227"/>
      <c r="F84" s="227"/>
      <c r="G84" s="227"/>
      <c r="H84" s="227"/>
      <c r="I84" s="228"/>
      <c r="J84" s="226"/>
      <c r="K84" s="227"/>
      <c r="L84" s="228"/>
      <c r="M84" s="226"/>
      <c r="N84" s="227"/>
      <c r="O84" s="227"/>
      <c r="P84" s="227"/>
      <c r="Q84" s="227"/>
      <c r="R84" s="227"/>
      <c r="S84" s="227"/>
      <c r="T84" s="227"/>
      <c r="U84" s="227"/>
      <c r="V84" s="227"/>
      <c r="W84" s="227"/>
      <c r="X84" s="227"/>
      <c r="Y84" s="227"/>
      <c r="Z84" s="227"/>
      <c r="AA84" s="227"/>
      <c r="AB84" s="228"/>
      <c r="AC84" s="6"/>
      <c r="AD84" s="193"/>
      <c r="AE84" s="193"/>
      <c r="AF84" s="193"/>
      <c r="AG84" s="193"/>
      <c r="AH84" s="193"/>
      <c r="AI84" s="193"/>
      <c r="AJ84" s="193"/>
      <c r="AK84" s="193"/>
      <c r="AL84" s="193"/>
      <c r="AM84" s="193"/>
      <c r="AN84" s="193"/>
      <c r="AO84" s="193"/>
      <c r="AP84" s="227"/>
    </row>
    <row r="85" spans="1:42" s="229" customFormat="1">
      <c r="A85" s="225"/>
      <c r="B85" s="240">
        <f>(SUM(B50:B61)-SUM(B38:B49))/10000</f>
        <v>346.69512579999997</v>
      </c>
      <c r="C85" s="191"/>
      <c r="D85" s="226"/>
      <c r="E85" s="227"/>
      <c r="F85" s="227"/>
      <c r="G85" s="227"/>
      <c r="H85" s="227"/>
      <c r="I85" s="228"/>
      <c r="J85" s="226"/>
      <c r="K85" s="227"/>
      <c r="L85" s="228"/>
      <c r="M85" s="226"/>
      <c r="N85" s="227"/>
      <c r="O85" s="227"/>
      <c r="P85" s="227"/>
      <c r="Q85" s="227"/>
      <c r="R85" s="227"/>
      <c r="S85" s="227"/>
      <c r="T85" s="227"/>
      <c r="U85" s="227"/>
      <c r="V85" s="227"/>
      <c r="W85" s="227"/>
      <c r="X85" s="227"/>
      <c r="Y85" s="227"/>
      <c r="Z85" s="227"/>
      <c r="AA85" s="227"/>
      <c r="AB85" s="228"/>
      <c r="AC85" s="6"/>
      <c r="AD85" s="193"/>
      <c r="AE85" s="193"/>
      <c r="AF85" s="193"/>
      <c r="AG85" s="193"/>
      <c r="AH85" s="193"/>
      <c r="AI85" s="193"/>
      <c r="AJ85" s="193"/>
      <c r="AK85" s="193"/>
      <c r="AL85" s="193"/>
      <c r="AM85" s="193"/>
      <c r="AN85" s="193"/>
      <c r="AO85" s="193"/>
      <c r="AP85" s="227"/>
    </row>
    <row r="86" spans="1:42" s="241" customFormat="1">
      <c r="A86" s="239"/>
      <c r="B86" s="475">
        <f>(SUM(B62:B73)-SUM(B50:B61))/10000</f>
        <v>211.07661520000008</v>
      </c>
      <c r="C86" s="192"/>
      <c r="D86" s="240">
        <f>(SUM(D62:D73)-SUM(D50:D61))/10000</f>
        <v>184.00565209999996</v>
      </c>
      <c r="E86" s="193">
        <f t="shared" ref="E86:AB86" si="1">(SUM(E62:E73)-SUM(E50:E61))/10000</f>
        <v>100.97562419999996</v>
      </c>
      <c r="F86" s="193">
        <f t="shared" si="1"/>
        <v>-2.0374298999999998</v>
      </c>
      <c r="G86" s="193">
        <f t="shared" si="1"/>
        <v>-4.5595735000000008</v>
      </c>
      <c r="H86" s="193">
        <f t="shared" si="1"/>
        <v>44.748392000000017</v>
      </c>
      <c r="I86" s="192">
        <f t="shared" si="1"/>
        <v>-58.127691099999936</v>
      </c>
      <c r="J86" s="240">
        <f t="shared" si="1"/>
        <v>-20.655231199999992</v>
      </c>
      <c r="K86" s="193">
        <f t="shared" si="1"/>
        <v>-8.9707324000000046</v>
      </c>
      <c r="L86" s="192">
        <f t="shared" si="1"/>
        <v>-5.1544706999999992</v>
      </c>
      <c r="M86" s="240">
        <f t="shared" si="1"/>
        <v>-21.599820900000015</v>
      </c>
      <c r="N86" s="193">
        <f t="shared" si="1"/>
        <v>19.690808499999996</v>
      </c>
      <c r="O86" s="193">
        <f t="shared" si="1"/>
        <v>-17.539407000000029</v>
      </c>
      <c r="P86" s="193">
        <f t="shared" si="1"/>
        <v>0.29376380000000002</v>
      </c>
      <c r="Q86" s="193">
        <f t="shared" si="1"/>
        <v>-0.52500000000000002</v>
      </c>
      <c r="R86" s="193">
        <f t="shared" si="1"/>
        <v>0</v>
      </c>
      <c r="S86" s="193">
        <f t="shared" si="1"/>
        <v>4.0483000000000064E-3</v>
      </c>
      <c r="T86" s="193">
        <f t="shared" si="1"/>
        <v>-1.4496142999999999</v>
      </c>
      <c r="U86" s="193">
        <f t="shared" si="1"/>
        <v>7.3519999999999998E-4</v>
      </c>
      <c r="V86" s="193">
        <f t="shared" si="1"/>
        <v>-2.4113200000000005E-2</v>
      </c>
      <c r="W86" s="193">
        <f t="shared" si="1"/>
        <v>-3.8800000000000011E-3</v>
      </c>
      <c r="X86" s="193">
        <f t="shared" si="1"/>
        <v>0</v>
      </c>
      <c r="Y86" s="193">
        <f t="shared" si="1"/>
        <v>-2.0025207999999997</v>
      </c>
      <c r="Z86" s="193">
        <f t="shared" si="1"/>
        <v>1.6791035999999999</v>
      </c>
      <c r="AA86" s="193">
        <f t="shared" si="1"/>
        <v>0</v>
      </c>
      <c r="AB86" s="192">
        <f t="shared" si="1"/>
        <v>2.3299661000000049</v>
      </c>
      <c r="AC86" s="472"/>
      <c r="AD86" s="193"/>
      <c r="AE86" s="193"/>
      <c r="AF86" s="193"/>
      <c r="AG86" s="193"/>
      <c r="AH86" s="193"/>
      <c r="AI86" s="193"/>
      <c r="AJ86" s="193"/>
      <c r="AK86" s="193"/>
      <c r="AL86" s="193"/>
      <c r="AM86" s="193"/>
      <c r="AN86" s="193"/>
      <c r="AO86" s="193"/>
      <c r="AP86" s="193"/>
    </row>
    <row r="87" spans="1:42" s="241" customFormat="1">
      <c r="A87" s="239"/>
      <c r="B87" s="240">
        <f>(SUM(B74:B79)-SUM(B62:B67))/10000</f>
        <v>-12.002393699999992</v>
      </c>
      <c r="C87" s="192"/>
      <c r="D87" s="475"/>
      <c r="E87" s="476"/>
      <c r="F87" s="476"/>
      <c r="G87" s="476"/>
      <c r="H87" s="476"/>
      <c r="I87" s="477"/>
      <c r="J87" s="475"/>
      <c r="K87" s="476"/>
      <c r="L87" s="477"/>
      <c r="M87" s="475"/>
      <c r="N87" s="476"/>
      <c r="O87" s="476"/>
      <c r="P87" s="476"/>
      <c r="Q87" s="476"/>
      <c r="R87" s="476"/>
      <c r="S87" s="476"/>
      <c r="T87" s="476"/>
      <c r="U87" s="476"/>
      <c r="V87" s="476"/>
      <c r="W87" s="476"/>
      <c r="X87" s="476"/>
      <c r="Y87" s="476"/>
      <c r="Z87" s="476"/>
      <c r="AA87" s="476"/>
      <c r="AB87" s="477"/>
      <c r="AC87" s="472"/>
      <c r="AD87" s="193"/>
      <c r="AE87" s="193"/>
      <c r="AF87" s="193"/>
      <c r="AG87" s="193"/>
      <c r="AH87" s="193"/>
      <c r="AI87" s="193"/>
      <c r="AJ87" s="193"/>
      <c r="AK87" s="193"/>
      <c r="AL87" s="193"/>
      <c r="AM87" s="193"/>
      <c r="AN87" s="193"/>
      <c r="AO87" s="193"/>
      <c r="AP87" s="193"/>
    </row>
    <row r="88" spans="1:42" s="241" customFormat="1">
      <c r="A88" s="239"/>
      <c r="B88" s="240"/>
      <c r="C88" s="192"/>
      <c r="D88" s="475"/>
      <c r="E88" s="476"/>
      <c r="F88" s="476"/>
      <c r="G88" s="476"/>
      <c r="H88" s="476"/>
      <c r="I88" s="477"/>
      <c r="J88" s="475"/>
      <c r="K88" s="476"/>
      <c r="L88" s="477"/>
      <c r="M88" s="475"/>
      <c r="N88" s="476"/>
      <c r="O88" s="476"/>
      <c r="P88" s="476"/>
      <c r="Q88" s="476"/>
      <c r="R88" s="476"/>
      <c r="S88" s="476"/>
      <c r="T88" s="476"/>
      <c r="U88" s="476"/>
      <c r="V88" s="476"/>
      <c r="W88" s="476"/>
      <c r="X88" s="476"/>
      <c r="Y88" s="476"/>
      <c r="Z88" s="476"/>
      <c r="AA88" s="476"/>
      <c r="AB88" s="477"/>
      <c r="AC88" s="472"/>
      <c r="AD88" s="193"/>
      <c r="AE88" s="193"/>
      <c r="AF88" s="193"/>
      <c r="AG88" s="193"/>
      <c r="AH88" s="193"/>
      <c r="AI88" s="193"/>
      <c r="AJ88" s="193"/>
      <c r="AK88" s="193"/>
      <c r="AL88" s="193"/>
      <c r="AM88" s="193"/>
      <c r="AN88" s="193"/>
      <c r="AO88" s="193"/>
      <c r="AP88" s="193"/>
    </row>
    <row r="89" spans="1:42" s="241" customFormat="1">
      <c r="A89" s="239"/>
      <c r="B89" s="240"/>
      <c r="C89" s="192"/>
      <c r="D89" s="475"/>
      <c r="E89" s="476"/>
      <c r="F89" s="476"/>
      <c r="G89" s="476"/>
      <c r="H89" s="476"/>
      <c r="I89" s="477"/>
      <c r="J89" s="475"/>
      <c r="K89" s="476"/>
      <c r="L89" s="477"/>
      <c r="M89" s="475"/>
      <c r="N89" s="476"/>
      <c r="O89" s="476"/>
      <c r="P89" s="476"/>
      <c r="Q89" s="476"/>
      <c r="R89" s="476"/>
      <c r="S89" s="476"/>
      <c r="T89" s="476"/>
      <c r="U89" s="476"/>
      <c r="V89" s="476"/>
      <c r="W89" s="476"/>
      <c r="X89" s="476"/>
      <c r="Y89" s="476"/>
      <c r="Z89" s="476"/>
      <c r="AA89" s="476"/>
      <c r="AB89" s="477"/>
      <c r="AC89" s="472"/>
      <c r="AD89" s="193"/>
      <c r="AE89" s="193"/>
      <c r="AF89" s="193"/>
      <c r="AG89" s="193"/>
      <c r="AH89" s="193"/>
      <c r="AI89" s="193"/>
      <c r="AJ89" s="193"/>
      <c r="AK89" s="193"/>
      <c r="AL89" s="193"/>
      <c r="AM89" s="193"/>
      <c r="AN89" s="193"/>
      <c r="AO89" s="193"/>
      <c r="AP89" s="193"/>
    </row>
    <row r="90" spans="1:42" s="229" customFormat="1">
      <c r="A90" s="225"/>
      <c r="B90" s="190"/>
      <c r="C90" s="191"/>
      <c r="D90" s="226"/>
      <c r="E90" s="227"/>
      <c r="F90" s="227"/>
      <c r="G90" s="227"/>
      <c r="H90" s="227"/>
      <c r="I90" s="228"/>
      <c r="J90" s="226"/>
      <c r="K90" s="227"/>
      <c r="L90" s="228"/>
      <c r="M90" s="226"/>
      <c r="N90" s="227"/>
      <c r="O90" s="227"/>
      <c r="P90" s="227"/>
      <c r="Q90" s="227"/>
      <c r="R90" s="227"/>
      <c r="S90" s="227"/>
      <c r="T90" s="227"/>
      <c r="U90" s="227"/>
      <c r="V90" s="227"/>
      <c r="W90" s="227"/>
      <c r="X90" s="227"/>
      <c r="Y90" s="227"/>
      <c r="Z90" s="227"/>
      <c r="AA90" s="227"/>
      <c r="AB90" s="228"/>
      <c r="AC90" s="6"/>
      <c r="AD90" s="193"/>
      <c r="AE90" s="193"/>
      <c r="AF90" s="193"/>
      <c r="AG90" s="193"/>
      <c r="AH90" s="193"/>
      <c r="AI90" s="193"/>
      <c r="AJ90" s="193"/>
      <c r="AK90" s="193"/>
      <c r="AL90" s="193"/>
      <c r="AM90" s="193"/>
      <c r="AN90" s="193"/>
      <c r="AO90" s="193"/>
      <c r="AP90" s="227"/>
    </row>
    <row r="91" spans="1:42" s="229" customFormat="1">
      <c r="A91" s="225"/>
      <c r="B91" s="190"/>
      <c r="C91" s="191"/>
      <c r="D91" s="226"/>
      <c r="E91" s="227"/>
      <c r="F91" s="227"/>
      <c r="G91" s="227"/>
      <c r="H91" s="227"/>
      <c r="I91" s="228"/>
      <c r="J91" s="226"/>
      <c r="K91" s="227"/>
      <c r="L91" s="228"/>
      <c r="M91" s="226"/>
      <c r="N91" s="227"/>
      <c r="O91" s="227"/>
      <c r="P91" s="227"/>
      <c r="Q91" s="227"/>
      <c r="R91" s="227"/>
      <c r="S91" s="227"/>
      <c r="T91" s="227"/>
      <c r="U91" s="227"/>
      <c r="V91" s="227"/>
      <c r="W91" s="227"/>
      <c r="X91" s="227"/>
      <c r="Y91" s="227"/>
      <c r="Z91" s="227"/>
      <c r="AA91" s="227"/>
      <c r="AB91" s="228"/>
      <c r="AC91" s="6"/>
      <c r="AD91" s="193"/>
      <c r="AE91" s="193"/>
      <c r="AF91" s="193"/>
      <c r="AG91" s="193"/>
      <c r="AH91" s="193"/>
      <c r="AI91" s="193"/>
      <c r="AJ91" s="193"/>
      <c r="AK91" s="193"/>
      <c r="AL91" s="193"/>
      <c r="AM91" s="193"/>
      <c r="AN91" s="193"/>
      <c r="AO91" s="193"/>
      <c r="AP91" s="227"/>
    </row>
    <row r="92" spans="1:42" s="229" customFormat="1">
      <c r="A92" s="225"/>
      <c r="B92" s="190"/>
      <c r="C92" s="191"/>
      <c r="D92" s="226"/>
      <c r="E92" s="227"/>
      <c r="F92" s="227"/>
      <c r="G92" s="227"/>
      <c r="H92" s="227"/>
      <c r="I92" s="228"/>
      <c r="J92" s="226"/>
      <c r="K92" s="227"/>
      <c r="L92" s="228"/>
      <c r="M92" s="226"/>
      <c r="N92" s="227"/>
      <c r="O92" s="227"/>
      <c r="P92" s="227"/>
      <c r="Q92" s="227"/>
      <c r="R92" s="227"/>
      <c r="S92" s="227"/>
      <c r="T92" s="227"/>
      <c r="U92" s="227"/>
      <c r="V92" s="227"/>
      <c r="W92" s="227"/>
      <c r="X92" s="227"/>
      <c r="Y92" s="227"/>
      <c r="Z92" s="227"/>
      <c r="AA92" s="227"/>
      <c r="AB92" s="228"/>
      <c r="AC92" s="6"/>
      <c r="AD92" s="193"/>
      <c r="AE92" s="193"/>
      <c r="AF92" s="193"/>
      <c r="AG92" s="193"/>
      <c r="AH92" s="193"/>
      <c r="AI92" s="193"/>
      <c r="AJ92" s="193"/>
      <c r="AK92" s="193"/>
      <c r="AL92" s="193"/>
      <c r="AM92" s="193"/>
      <c r="AN92" s="193"/>
      <c r="AO92" s="193"/>
      <c r="AP92" s="227"/>
    </row>
    <row r="93" spans="1:42" s="229" customFormat="1">
      <c r="A93" s="225"/>
      <c r="B93" s="190"/>
      <c r="C93" s="191"/>
      <c r="D93" s="226"/>
      <c r="E93" s="227"/>
      <c r="F93" s="227"/>
      <c r="G93" s="227"/>
      <c r="H93" s="227"/>
      <c r="I93" s="228"/>
      <c r="J93" s="226"/>
      <c r="K93" s="227"/>
      <c r="L93" s="228"/>
      <c r="M93" s="226"/>
      <c r="N93" s="227"/>
      <c r="O93" s="227"/>
      <c r="P93" s="227"/>
      <c r="Q93" s="227"/>
      <c r="R93" s="227"/>
      <c r="S93" s="227"/>
      <c r="T93" s="227"/>
      <c r="U93" s="227"/>
      <c r="V93" s="227"/>
      <c r="W93" s="227"/>
      <c r="X93" s="227"/>
      <c r="Y93" s="227"/>
      <c r="Z93" s="227"/>
      <c r="AA93" s="227"/>
      <c r="AB93" s="228"/>
      <c r="AC93" s="6"/>
      <c r="AD93" s="193"/>
      <c r="AE93" s="193"/>
      <c r="AF93" s="193"/>
      <c r="AG93" s="193"/>
      <c r="AH93" s="193"/>
      <c r="AI93" s="193"/>
      <c r="AJ93" s="193"/>
      <c r="AK93" s="193"/>
      <c r="AL93" s="193"/>
      <c r="AM93" s="193"/>
      <c r="AN93" s="193"/>
      <c r="AO93" s="193"/>
      <c r="AP93" s="227"/>
    </row>
    <row r="94" spans="1:42" s="229" customFormat="1">
      <c r="A94" s="225"/>
      <c r="B94" s="197" t="s">
        <v>350</v>
      </c>
      <c r="C94" s="191"/>
      <c r="D94" s="226"/>
      <c r="E94" s="227"/>
      <c r="F94" s="227"/>
      <c r="G94" s="227"/>
      <c r="H94" s="227"/>
      <c r="I94" s="228"/>
      <c r="J94" s="226"/>
      <c r="K94" s="227"/>
      <c r="L94" s="228"/>
      <c r="M94" s="226"/>
      <c r="N94" s="227"/>
      <c r="O94" s="227"/>
      <c r="P94" s="227"/>
      <c r="Q94" s="227"/>
      <c r="R94" s="227"/>
      <c r="S94" s="227"/>
      <c r="T94" s="227"/>
      <c r="U94" s="227"/>
      <c r="V94" s="227"/>
      <c r="W94" s="227"/>
      <c r="X94" s="227"/>
      <c r="Y94" s="227"/>
      <c r="Z94" s="227"/>
      <c r="AA94" s="227"/>
      <c r="AB94" s="228"/>
      <c r="AC94" s="6"/>
      <c r="AD94" s="193"/>
      <c r="AE94" s="193"/>
      <c r="AF94" s="193"/>
      <c r="AG94" s="193"/>
      <c r="AH94" s="193"/>
      <c r="AI94" s="193"/>
      <c r="AJ94" s="193"/>
      <c r="AK94" s="193"/>
      <c r="AL94" s="193"/>
      <c r="AM94" s="193"/>
      <c r="AN94" s="193"/>
      <c r="AO94" s="193"/>
      <c r="AP94" s="227"/>
    </row>
    <row r="95" spans="1:42" s="229" customFormat="1">
      <c r="A95" s="225"/>
      <c r="B95" s="197" t="s">
        <v>351</v>
      </c>
      <c r="C95" s="191"/>
      <c r="D95" s="226"/>
      <c r="E95" s="227"/>
      <c r="F95" s="227"/>
      <c r="G95" s="227"/>
      <c r="H95" s="227"/>
      <c r="I95" s="228"/>
      <c r="J95" s="226"/>
      <c r="K95" s="227"/>
      <c r="L95" s="228"/>
      <c r="M95" s="226"/>
      <c r="N95" s="227"/>
      <c r="O95" s="227"/>
      <c r="P95" s="227"/>
      <c r="Q95" s="227"/>
      <c r="R95" s="227"/>
      <c r="S95" s="227"/>
      <c r="T95" s="227"/>
      <c r="U95" s="227"/>
      <c r="V95" s="227"/>
      <c r="W95" s="227"/>
      <c r="X95" s="227"/>
      <c r="Y95" s="227"/>
      <c r="Z95" s="227"/>
      <c r="AA95" s="227"/>
      <c r="AB95" s="228"/>
      <c r="AC95" s="6"/>
      <c r="AD95" s="193"/>
      <c r="AE95" s="193"/>
      <c r="AF95" s="193"/>
      <c r="AG95" s="193"/>
      <c r="AH95" s="193"/>
      <c r="AI95" s="193"/>
      <c r="AJ95" s="193"/>
      <c r="AK95" s="193"/>
      <c r="AL95" s="193"/>
      <c r="AM95" s="193"/>
      <c r="AN95" s="193"/>
      <c r="AO95" s="193"/>
      <c r="AP95" s="227"/>
    </row>
    <row r="96" spans="1:42" s="229" customFormat="1">
      <c r="A96" s="225"/>
      <c r="B96" s="197" t="s">
        <v>762</v>
      </c>
      <c r="C96" s="191"/>
      <c r="D96" s="226"/>
      <c r="E96" s="227"/>
      <c r="F96" s="227"/>
      <c r="G96" s="227"/>
      <c r="H96" s="227"/>
      <c r="I96" s="228"/>
      <c r="J96" s="226"/>
      <c r="K96" s="227"/>
      <c r="L96" s="228"/>
      <c r="M96" s="226"/>
      <c r="N96" s="227"/>
      <c r="O96" s="227"/>
      <c r="P96" s="227"/>
      <c r="Q96" s="478"/>
      <c r="R96" s="227"/>
      <c r="S96" s="227"/>
      <c r="T96" s="227"/>
      <c r="U96" s="227"/>
      <c r="V96" s="227"/>
      <c r="W96" s="227"/>
      <c r="X96" s="227"/>
      <c r="Y96" s="227"/>
      <c r="Z96" s="227"/>
      <c r="AA96" s="227"/>
      <c r="AB96" s="228"/>
      <c r="AC96" s="6"/>
      <c r="AD96" s="193"/>
      <c r="AE96" s="193"/>
      <c r="AF96" s="193"/>
      <c r="AG96" s="193"/>
      <c r="AH96" s="193"/>
      <c r="AI96" s="193"/>
      <c r="AJ96" s="193"/>
      <c r="AK96" s="193"/>
      <c r="AL96" s="193"/>
      <c r="AM96" s="193"/>
      <c r="AN96" s="193"/>
      <c r="AO96" s="193"/>
      <c r="AP96" s="227"/>
    </row>
    <row r="97" spans="1:42" s="229" customFormat="1">
      <c r="A97" s="225"/>
      <c r="B97" s="197" t="s">
        <v>804</v>
      </c>
      <c r="C97" s="191"/>
      <c r="D97" s="226"/>
      <c r="E97" s="227"/>
      <c r="F97" s="227"/>
      <c r="G97" s="227"/>
      <c r="H97" s="227"/>
      <c r="I97" s="228"/>
      <c r="J97" s="226"/>
      <c r="K97" s="227"/>
      <c r="L97" s="228"/>
      <c r="M97" s="226"/>
      <c r="N97" s="227"/>
      <c r="O97" s="227"/>
      <c r="P97" s="227"/>
      <c r="Q97" s="227"/>
      <c r="R97" s="227"/>
      <c r="S97" s="227"/>
      <c r="T97" s="227"/>
      <c r="U97" s="227"/>
      <c r="V97" s="227"/>
      <c r="W97" s="227"/>
      <c r="X97" s="227"/>
      <c r="Y97" s="227"/>
      <c r="Z97" s="227"/>
      <c r="AA97" s="227"/>
      <c r="AB97" s="228"/>
      <c r="AC97" s="6"/>
      <c r="AD97" s="193"/>
      <c r="AE97" s="193"/>
      <c r="AF97" s="193"/>
      <c r="AG97" s="193"/>
      <c r="AH97" s="193"/>
      <c r="AI97" s="193"/>
      <c r="AJ97" s="193"/>
      <c r="AK97" s="193"/>
      <c r="AL97" s="193"/>
      <c r="AM97" s="193"/>
      <c r="AN97" s="193"/>
      <c r="AO97" s="193"/>
      <c r="AP97" s="227"/>
    </row>
    <row r="98" spans="1:42" s="229" customFormat="1">
      <c r="A98" s="225"/>
      <c r="B98" s="197"/>
      <c r="C98" s="191"/>
      <c r="D98" s="226"/>
      <c r="E98" s="227"/>
      <c r="F98" s="227"/>
      <c r="G98" s="227"/>
      <c r="H98" s="227"/>
      <c r="I98" s="228"/>
      <c r="J98" s="226"/>
      <c r="K98" s="227"/>
      <c r="L98" s="228"/>
      <c r="M98" s="226"/>
      <c r="N98" s="227"/>
      <c r="O98" s="227"/>
      <c r="P98" s="227"/>
      <c r="Q98" s="227"/>
      <c r="R98" s="227"/>
      <c r="S98" s="227"/>
      <c r="T98" s="227"/>
      <c r="U98" s="227"/>
      <c r="V98" s="227"/>
      <c r="W98" s="227"/>
      <c r="X98" s="227"/>
      <c r="Y98" s="227"/>
      <c r="Z98" s="227"/>
      <c r="AA98" s="227"/>
      <c r="AB98" s="228"/>
      <c r="AC98" s="6"/>
      <c r="AD98" s="193"/>
      <c r="AE98" s="193"/>
      <c r="AF98" s="193"/>
      <c r="AG98" s="193"/>
      <c r="AH98" s="193"/>
      <c r="AI98" s="193"/>
      <c r="AJ98" s="193"/>
      <c r="AK98" s="193"/>
      <c r="AL98" s="193"/>
      <c r="AM98" s="193"/>
      <c r="AN98" s="193"/>
      <c r="AO98" s="193"/>
      <c r="AP98" s="227"/>
    </row>
    <row r="99" spans="1:42" s="229" customFormat="1">
      <c r="A99" s="225"/>
      <c r="B99" s="190"/>
      <c r="C99" s="191"/>
      <c r="D99" s="226"/>
      <c r="E99" s="227"/>
      <c r="F99" s="227"/>
      <c r="G99" s="227"/>
      <c r="H99" s="227"/>
      <c r="I99" s="228"/>
      <c r="J99" s="226"/>
      <c r="K99" s="227"/>
      <c r="L99" s="228"/>
      <c r="M99" s="226"/>
      <c r="N99" s="227"/>
      <c r="O99" s="227"/>
      <c r="P99" s="227"/>
      <c r="Q99" s="227"/>
      <c r="R99" s="227"/>
      <c r="S99" s="227"/>
      <c r="T99" s="227"/>
      <c r="U99" s="227"/>
      <c r="V99" s="227"/>
      <c r="W99" s="227"/>
      <c r="X99" s="227"/>
      <c r="Y99" s="227"/>
      <c r="Z99" s="227"/>
      <c r="AA99" s="227"/>
      <c r="AB99" s="228"/>
      <c r="AC99" s="6"/>
      <c r="AD99" s="193"/>
      <c r="AE99" s="193"/>
      <c r="AF99" s="193"/>
      <c r="AG99" s="193"/>
      <c r="AH99" s="193"/>
      <c r="AI99" s="193"/>
      <c r="AJ99" s="193"/>
      <c r="AK99" s="193"/>
      <c r="AL99" s="193"/>
      <c r="AM99" s="193"/>
      <c r="AN99" s="193"/>
      <c r="AO99" s="193"/>
      <c r="AP99" s="227"/>
    </row>
    <row r="100" spans="1:42" s="229" customFormat="1">
      <c r="A100" s="225"/>
      <c r="B100" s="190"/>
      <c r="C100" s="191"/>
      <c r="D100" s="226"/>
      <c r="E100" s="227"/>
      <c r="F100" s="227"/>
      <c r="G100" s="227"/>
      <c r="H100" s="227"/>
      <c r="I100" s="228"/>
      <c r="J100" s="226"/>
      <c r="K100" s="227"/>
      <c r="L100" s="228"/>
      <c r="M100" s="226"/>
      <c r="N100" s="227"/>
      <c r="O100" s="227"/>
      <c r="P100" s="227"/>
      <c r="Q100" s="227"/>
      <c r="R100" s="227"/>
      <c r="S100" s="227"/>
      <c r="T100" s="227"/>
      <c r="U100" s="227"/>
      <c r="V100" s="227"/>
      <c r="W100" s="227"/>
      <c r="X100" s="227"/>
      <c r="Y100" s="227"/>
      <c r="Z100" s="227"/>
      <c r="AA100" s="227"/>
      <c r="AB100" s="228"/>
      <c r="AC100" s="6"/>
      <c r="AD100" s="193"/>
      <c r="AE100" s="193"/>
      <c r="AF100" s="193"/>
      <c r="AG100" s="193"/>
      <c r="AH100" s="193"/>
      <c r="AI100" s="193"/>
      <c r="AJ100" s="193"/>
      <c r="AK100" s="193"/>
      <c r="AL100" s="193"/>
      <c r="AM100" s="193"/>
      <c r="AN100" s="193"/>
      <c r="AO100" s="193"/>
      <c r="AP100" s="227"/>
    </row>
    <row r="101" spans="1:42">
      <c r="A101" s="242"/>
      <c r="B101" s="243"/>
      <c r="C101" s="244"/>
      <c r="AC101" s="48"/>
      <c r="AE101" s="193"/>
      <c r="AF101" s="193"/>
      <c r="AG101" s="193"/>
      <c r="AH101" s="193"/>
      <c r="AI101" s="193"/>
      <c r="AJ101" s="193"/>
      <c r="AK101" s="193"/>
      <c r="AL101" s="193"/>
      <c r="AM101" s="193"/>
      <c r="AN101" s="193"/>
      <c r="AO101" s="193"/>
      <c r="AP101" s="227"/>
    </row>
    <row r="102" spans="1:42">
      <c r="A102" s="242"/>
      <c r="B102" s="243"/>
      <c r="C102" s="244"/>
      <c r="AC102" s="48"/>
      <c r="AE102" s="193"/>
      <c r="AF102" s="193"/>
      <c r="AG102" s="193"/>
      <c r="AH102" s="193"/>
      <c r="AI102" s="193"/>
      <c r="AJ102" s="193"/>
      <c r="AK102" s="193"/>
      <c r="AL102" s="193"/>
      <c r="AM102" s="193"/>
      <c r="AN102" s="193"/>
      <c r="AO102" s="193"/>
      <c r="AP102" s="227"/>
    </row>
    <row r="103" spans="1:42">
      <c r="A103" s="242"/>
      <c r="B103" s="243"/>
      <c r="C103" s="244"/>
      <c r="AC103" s="48"/>
      <c r="AE103" s="193"/>
      <c r="AF103" s="193"/>
      <c r="AG103" s="193"/>
      <c r="AH103" s="193"/>
      <c r="AI103" s="193"/>
      <c r="AJ103" s="193"/>
      <c r="AK103" s="193"/>
      <c r="AL103" s="193"/>
      <c r="AM103" s="193"/>
      <c r="AN103" s="193"/>
      <c r="AO103" s="193"/>
      <c r="AP103" s="227"/>
    </row>
    <row r="104" spans="1:42">
      <c r="A104" s="242"/>
      <c r="B104" s="243"/>
      <c r="C104" s="244"/>
      <c r="AC104" s="48"/>
      <c r="AE104" s="193"/>
      <c r="AF104" s="193"/>
      <c r="AG104" s="193"/>
      <c r="AH104" s="193"/>
      <c r="AI104" s="193"/>
      <c r="AJ104" s="193"/>
      <c r="AK104" s="193"/>
      <c r="AL104" s="193"/>
      <c r="AM104" s="193"/>
      <c r="AN104" s="193"/>
      <c r="AO104" s="193"/>
      <c r="AP104" s="227"/>
    </row>
    <row r="105" spans="1:42">
      <c r="A105" s="242"/>
      <c r="B105" s="243"/>
      <c r="C105" s="244"/>
      <c r="D105" s="243"/>
      <c r="E105" s="43"/>
      <c r="AC105" s="48"/>
      <c r="AE105" s="193"/>
      <c r="AF105" s="193"/>
      <c r="AG105" s="193"/>
      <c r="AH105" s="193"/>
      <c r="AI105" s="193"/>
      <c r="AJ105" s="193"/>
      <c r="AK105" s="193"/>
      <c r="AL105" s="193"/>
      <c r="AM105" s="193"/>
      <c r="AN105" s="193"/>
      <c r="AO105" s="193"/>
      <c r="AP105" s="227"/>
    </row>
    <row r="106" spans="1:42">
      <c r="A106" s="242"/>
      <c r="B106" s="243"/>
      <c r="C106" s="244"/>
      <c r="D106" s="243"/>
      <c r="E106" s="43"/>
      <c r="AC106" s="48"/>
      <c r="AE106" s="193"/>
      <c r="AF106" s="193"/>
      <c r="AG106" s="193"/>
      <c r="AH106" s="193"/>
      <c r="AI106" s="193"/>
      <c r="AJ106" s="193"/>
      <c r="AK106" s="193"/>
      <c r="AL106" s="193"/>
      <c r="AM106" s="193"/>
      <c r="AN106" s="193"/>
      <c r="AO106" s="193"/>
      <c r="AP106" s="227"/>
    </row>
    <row r="107" spans="1:42">
      <c r="A107" s="242"/>
      <c r="B107" s="243"/>
      <c r="C107" s="244"/>
      <c r="D107" s="243"/>
      <c r="E107" s="43"/>
      <c r="AC107" s="48"/>
      <c r="AE107" s="193"/>
      <c r="AF107" s="193"/>
      <c r="AG107" s="193"/>
      <c r="AH107" s="193"/>
      <c r="AI107" s="193"/>
      <c r="AJ107" s="193"/>
      <c r="AK107" s="193"/>
      <c r="AL107" s="193"/>
      <c r="AM107" s="193"/>
      <c r="AN107" s="193"/>
      <c r="AO107" s="193"/>
      <c r="AP107" s="227"/>
    </row>
    <row r="108" spans="1:42">
      <c r="A108" s="242"/>
      <c r="B108" s="243"/>
      <c r="C108" s="244"/>
      <c r="D108" s="243"/>
      <c r="E108" s="43"/>
      <c r="AC108" s="48"/>
      <c r="AE108" s="193"/>
      <c r="AF108" s="193"/>
      <c r="AG108" s="193"/>
      <c r="AH108" s="193"/>
      <c r="AI108" s="193"/>
      <c r="AJ108" s="193"/>
      <c r="AK108" s="193"/>
      <c r="AL108" s="193"/>
      <c r="AM108" s="193"/>
      <c r="AN108" s="193"/>
      <c r="AO108" s="193"/>
      <c r="AP108" s="227"/>
    </row>
    <row r="109" spans="1:42">
      <c r="A109" s="242"/>
      <c r="B109" s="243"/>
      <c r="C109" s="244"/>
      <c r="D109" s="243"/>
      <c r="E109" s="43"/>
      <c r="AC109" s="48"/>
      <c r="AE109" s="193"/>
      <c r="AF109" s="193"/>
      <c r="AG109" s="193"/>
      <c r="AH109" s="193"/>
      <c r="AI109" s="193"/>
      <c r="AJ109" s="193"/>
      <c r="AK109" s="193"/>
      <c r="AL109" s="193"/>
      <c r="AM109" s="193"/>
      <c r="AN109" s="193"/>
      <c r="AO109" s="193"/>
      <c r="AP109" s="227"/>
    </row>
    <row r="110" spans="1:42">
      <c r="A110" s="242"/>
      <c r="B110" s="243"/>
      <c r="C110" s="244"/>
      <c r="D110" s="243"/>
      <c r="E110" s="43"/>
      <c r="AC110" s="48"/>
      <c r="AE110" s="193"/>
      <c r="AF110" s="193"/>
      <c r="AG110" s="193"/>
      <c r="AH110" s="193"/>
      <c r="AI110" s="193"/>
      <c r="AJ110" s="193"/>
      <c r="AK110" s="193"/>
      <c r="AL110" s="193"/>
      <c r="AM110" s="193"/>
      <c r="AN110" s="193"/>
      <c r="AO110" s="193"/>
      <c r="AP110" s="227"/>
    </row>
    <row r="111" spans="1:42">
      <c r="A111" s="242"/>
      <c r="B111" s="243"/>
      <c r="C111" s="244"/>
      <c r="D111" s="243"/>
      <c r="E111" s="43"/>
      <c r="AC111" s="48"/>
      <c r="AE111" s="193"/>
      <c r="AF111" s="193"/>
      <c r="AG111" s="193"/>
      <c r="AH111" s="193"/>
      <c r="AI111" s="193"/>
      <c r="AJ111" s="193"/>
      <c r="AK111" s="193"/>
      <c r="AL111" s="193"/>
      <c r="AM111" s="193"/>
      <c r="AN111" s="193"/>
      <c r="AO111" s="193"/>
      <c r="AP111" s="227"/>
    </row>
    <row r="112" spans="1:42">
      <c r="A112" s="242"/>
      <c r="B112" s="243"/>
      <c r="C112" s="244"/>
      <c r="D112" s="243"/>
      <c r="E112" s="43"/>
      <c r="AC112" s="48"/>
      <c r="AE112" s="193"/>
      <c r="AF112" s="193"/>
      <c r="AG112" s="193"/>
      <c r="AH112" s="193"/>
      <c r="AI112" s="193"/>
      <c r="AJ112" s="193"/>
      <c r="AK112" s="193"/>
      <c r="AL112" s="193"/>
      <c r="AM112" s="193"/>
      <c r="AN112" s="193"/>
      <c r="AO112" s="193"/>
      <c r="AP112" s="227"/>
    </row>
    <row r="113" spans="1:42">
      <c r="A113" s="242"/>
      <c r="B113" s="243"/>
      <c r="C113" s="244"/>
      <c r="D113" s="243"/>
      <c r="E113" s="43"/>
      <c r="AC113" s="48"/>
      <c r="AE113" s="193"/>
      <c r="AF113" s="193"/>
      <c r="AG113" s="193"/>
      <c r="AH113" s="193"/>
      <c r="AI113" s="193"/>
      <c r="AJ113" s="193"/>
      <c r="AK113" s="193"/>
      <c r="AL113" s="193"/>
      <c r="AM113" s="193"/>
      <c r="AN113" s="193"/>
      <c r="AO113" s="193"/>
      <c r="AP113" s="227"/>
    </row>
    <row r="114" spans="1:42">
      <c r="A114" s="242"/>
      <c r="B114" s="243"/>
      <c r="C114" s="244"/>
      <c r="D114" s="243"/>
      <c r="E114" s="43"/>
      <c r="AC114" s="48"/>
      <c r="AE114" s="193"/>
      <c r="AF114" s="193"/>
      <c r="AG114" s="193"/>
      <c r="AH114" s="193"/>
      <c r="AI114" s="193"/>
      <c r="AJ114" s="193"/>
      <c r="AK114" s="193"/>
      <c r="AL114" s="193"/>
      <c r="AM114" s="193"/>
      <c r="AN114" s="193"/>
      <c r="AO114" s="193"/>
      <c r="AP114" s="227"/>
    </row>
    <row r="115" spans="1:42">
      <c r="A115" s="242"/>
      <c r="B115" s="243"/>
      <c r="C115" s="244"/>
      <c r="D115" s="243"/>
      <c r="E115" s="43"/>
      <c r="AC115" s="48"/>
      <c r="AE115" s="193"/>
      <c r="AF115" s="193"/>
      <c r="AG115" s="193"/>
      <c r="AH115" s="193"/>
      <c r="AI115" s="193"/>
      <c r="AJ115" s="193"/>
      <c r="AK115" s="193"/>
      <c r="AL115" s="193"/>
      <c r="AM115" s="193"/>
      <c r="AN115" s="193"/>
      <c r="AO115" s="193"/>
      <c r="AP115" s="227"/>
    </row>
    <row r="116" spans="1:42">
      <c r="A116" s="242"/>
      <c r="B116" s="243"/>
      <c r="C116" s="244"/>
      <c r="D116" s="243"/>
      <c r="E116" s="43"/>
      <c r="AC116" s="48"/>
      <c r="AE116" s="193"/>
      <c r="AF116" s="193"/>
      <c r="AG116" s="193"/>
      <c r="AH116" s="193"/>
      <c r="AI116" s="193"/>
      <c r="AJ116" s="193"/>
      <c r="AK116" s="193"/>
      <c r="AL116" s="193"/>
      <c r="AM116" s="193"/>
      <c r="AN116" s="193"/>
      <c r="AO116" s="193"/>
      <c r="AP116" s="227"/>
    </row>
    <row r="117" spans="1:42">
      <c r="A117" s="242"/>
      <c r="B117" s="243"/>
      <c r="C117" s="244"/>
      <c r="D117" s="243"/>
      <c r="E117" s="43"/>
      <c r="AC117" s="48"/>
      <c r="AE117" s="193"/>
      <c r="AF117" s="193"/>
      <c r="AG117" s="193"/>
      <c r="AH117" s="193"/>
      <c r="AI117" s="193"/>
      <c r="AJ117" s="193"/>
      <c r="AK117" s="193"/>
      <c r="AL117" s="193"/>
      <c r="AM117" s="193"/>
      <c r="AN117" s="193"/>
      <c r="AO117" s="193"/>
      <c r="AP117" s="227"/>
    </row>
    <row r="118" spans="1:42">
      <c r="A118" s="242"/>
      <c r="B118" s="243"/>
      <c r="C118" s="244"/>
      <c r="D118" s="243"/>
      <c r="E118" s="43"/>
      <c r="AC118" s="48"/>
      <c r="AE118" s="193"/>
      <c r="AF118" s="193"/>
      <c r="AG118" s="193"/>
      <c r="AH118" s="193"/>
      <c r="AI118" s="193"/>
      <c r="AJ118" s="193"/>
      <c r="AK118" s="193"/>
      <c r="AL118" s="193"/>
      <c r="AM118" s="193"/>
      <c r="AN118" s="193"/>
      <c r="AO118" s="193"/>
      <c r="AP118" s="227"/>
    </row>
    <row r="119" spans="1:42">
      <c r="A119" s="242"/>
      <c r="B119" s="243"/>
      <c r="C119" s="244"/>
      <c r="D119" s="243"/>
      <c r="E119" s="43"/>
      <c r="AC119" s="48"/>
      <c r="AE119" s="193"/>
      <c r="AF119" s="193"/>
      <c r="AG119" s="193"/>
      <c r="AH119" s="193"/>
      <c r="AI119" s="193"/>
      <c r="AJ119" s="193"/>
      <c r="AK119" s="193"/>
      <c r="AL119" s="193"/>
      <c r="AM119" s="193"/>
      <c r="AN119" s="193"/>
      <c r="AO119" s="193"/>
      <c r="AP119" s="227"/>
    </row>
    <row r="120" spans="1:42">
      <c r="A120" s="242"/>
      <c r="B120" s="243"/>
      <c r="C120" s="244"/>
      <c r="D120" s="243"/>
      <c r="E120" s="43"/>
      <c r="AC120" s="48"/>
      <c r="AE120" s="193"/>
      <c r="AF120" s="193"/>
      <c r="AG120" s="193"/>
      <c r="AH120" s="193"/>
      <c r="AI120" s="193"/>
      <c r="AJ120" s="193"/>
      <c r="AK120" s="193"/>
      <c r="AL120" s="193"/>
      <c r="AM120" s="193"/>
      <c r="AN120" s="193"/>
      <c r="AO120" s="193"/>
      <c r="AP120" s="227"/>
    </row>
    <row r="121" spans="1:42">
      <c r="A121" s="242"/>
      <c r="B121" s="243"/>
      <c r="C121" s="244"/>
      <c r="D121" s="243"/>
      <c r="E121" s="43"/>
      <c r="AC121" s="48"/>
      <c r="AE121" s="193"/>
      <c r="AF121" s="193"/>
      <c r="AG121" s="193"/>
      <c r="AH121" s="193"/>
      <c r="AI121" s="193"/>
      <c r="AJ121" s="193"/>
      <c r="AK121" s="193"/>
      <c r="AL121" s="193"/>
      <c r="AM121" s="193"/>
      <c r="AN121" s="193"/>
      <c r="AO121" s="193"/>
      <c r="AP121" s="227"/>
    </row>
    <row r="122" spans="1:42">
      <c r="A122" s="242"/>
      <c r="B122" s="243"/>
      <c r="C122" s="244"/>
      <c r="D122" s="243"/>
      <c r="E122" s="43"/>
      <c r="AC122" s="48"/>
      <c r="AE122" s="193"/>
      <c r="AF122" s="193"/>
      <c r="AG122" s="193"/>
      <c r="AH122" s="193"/>
      <c r="AI122" s="193"/>
      <c r="AJ122" s="193"/>
      <c r="AK122" s="193"/>
      <c r="AL122" s="193"/>
      <c r="AM122" s="193"/>
      <c r="AN122" s="193"/>
      <c r="AO122" s="193"/>
      <c r="AP122" s="227"/>
    </row>
    <row r="123" spans="1:42">
      <c r="A123" s="242"/>
      <c r="B123" s="243"/>
      <c r="C123" s="244"/>
      <c r="D123" s="243"/>
      <c r="E123" s="43"/>
      <c r="AC123" s="48"/>
      <c r="AE123" s="193"/>
      <c r="AF123" s="193"/>
      <c r="AG123" s="193"/>
      <c r="AH123" s="193"/>
      <c r="AI123" s="193"/>
      <c r="AJ123" s="193"/>
      <c r="AK123" s="193"/>
      <c r="AL123" s="193"/>
      <c r="AM123" s="193"/>
      <c r="AN123" s="193"/>
      <c r="AO123" s="193"/>
      <c r="AP123" s="227"/>
    </row>
    <row r="124" spans="1:42">
      <c r="A124" s="242"/>
      <c r="B124" s="243"/>
      <c r="C124" s="244"/>
      <c r="D124" s="243"/>
      <c r="E124" s="43"/>
      <c r="AC124" s="48"/>
      <c r="AE124" s="193"/>
      <c r="AF124" s="193"/>
      <c r="AG124" s="193"/>
      <c r="AH124" s="193"/>
      <c r="AI124" s="193"/>
      <c r="AJ124" s="193"/>
      <c r="AK124" s="193"/>
      <c r="AL124" s="193"/>
      <c r="AM124" s="193"/>
      <c r="AN124" s="193"/>
      <c r="AO124" s="193"/>
      <c r="AP124" s="227"/>
    </row>
    <row r="125" spans="1:42">
      <c r="A125" s="242"/>
      <c r="B125" s="243"/>
      <c r="C125" s="244"/>
      <c r="D125" s="243"/>
      <c r="E125" s="43"/>
      <c r="AC125" s="48"/>
      <c r="AE125" s="193"/>
      <c r="AF125" s="193"/>
      <c r="AG125" s="193"/>
      <c r="AH125" s="193"/>
      <c r="AI125" s="193"/>
      <c r="AJ125" s="193"/>
      <c r="AK125" s="193"/>
      <c r="AL125" s="193"/>
      <c r="AM125" s="193"/>
      <c r="AN125" s="193"/>
      <c r="AO125" s="193"/>
      <c r="AP125" s="227"/>
    </row>
    <row r="126" spans="1:42">
      <c r="A126" s="242"/>
      <c r="B126" s="243"/>
      <c r="C126" s="244"/>
      <c r="D126" s="243"/>
      <c r="E126" s="43"/>
      <c r="AC126" s="48"/>
      <c r="AE126" s="193"/>
      <c r="AF126" s="193"/>
      <c r="AG126" s="193"/>
      <c r="AH126" s="193"/>
      <c r="AI126" s="193"/>
      <c r="AJ126" s="193"/>
      <c r="AK126" s="193"/>
      <c r="AL126" s="193"/>
      <c r="AM126" s="193"/>
      <c r="AN126" s="193"/>
      <c r="AO126" s="193"/>
      <c r="AP126" s="227"/>
    </row>
    <row r="127" spans="1:42">
      <c r="A127" s="242"/>
      <c r="B127" s="243"/>
      <c r="C127" s="244"/>
      <c r="D127" s="243"/>
      <c r="E127" s="43"/>
      <c r="AC127" s="48"/>
      <c r="AE127" s="193"/>
      <c r="AF127" s="193"/>
      <c r="AG127" s="193"/>
      <c r="AH127" s="193"/>
      <c r="AI127" s="193"/>
      <c r="AJ127" s="193"/>
      <c r="AK127" s="193"/>
      <c r="AL127" s="193"/>
      <c r="AM127" s="193"/>
      <c r="AN127" s="193"/>
      <c r="AO127" s="193"/>
      <c r="AP127" s="227"/>
    </row>
    <row r="128" spans="1:42">
      <c r="A128" s="242"/>
      <c r="B128" s="243"/>
      <c r="C128" s="244"/>
      <c r="D128" s="243"/>
      <c r="E128" s="43"/>
      <c r="AC128" s="48"/>
      <c r="AE128" s="193"/>
      <c r="AF128" s="193"/>
      <c r="AG128" s="193"/>
      <c r="AH128" s="193"/>
      <c r="AI128" s="193"/>
      <c r="AJ128" s="193"/>
      <c r="AK128" s="193"/>
      <c r="AL128" s="193"/>
      <c r="AM128" s="193"/>
      <c r="AN128" s="193"/>
      <c r="AO128" s="193"/>
      <c r="AP128" s="227"/>
    </row>
    <row r="129" spans="1:42">
      <c r="A129" s="242"/>
      <c r="B129" s="243"/>
      <c r="C129" s="244"/>
      <c r="D129" s="243"/>
      <c r="E129" s="43"/>
      <c r="AC129" s="48"/>
      <c r="AE129" s="193"/>
      <c r="AF129" s="193"/>
      <c r="AG129" s="193"/>
      <c r="AH129" s="193"/>
      <c r="AI129" s="193"/>
      <c r="AJ129" s="193"/>
      <c r="AK129" s="193"/>
      <c r="AL129" s="193"/>
      <c r="AM129" s="193"/>
      <c r="AN129" s="193"/>
      <c r="AO129" s="193"/>
      <c r="AP129" s="227"/>
    </row>
    <row r="130" spans="1:42">
      <c r="A130" s="245"/>
      <c r="B130" s="246"/>
      <c r="C130" s="247"/>
      <c r="D130" s="249"/>
      <c r="E130" s="250"/>
      <c r="AC130" s="473"/>
      <c r="AD130" s="248"/>
      <c r="AE130" s="248"/>
      <c r="AF130" s="248"/>
      <c r="AG130" s="248"/>
      <c r="AH130" s="248"/>
      <c r="AI130" s="248"/>
      <c r="AJ130" s="248"/>
      <c r="AK130" s="248"/>
      <c r="AL130" s="248"/>
      <c r="AM130" s="248"/>
      <c r="AN130" s="248"/>
      <c r="AO130" s="248"/>
      <c r="AP130" s="227"/>
    </row>
    <row r="131" spans="1:42">
      <c r="A131" s="245"/>
      <c r="B131" s="251"/>
      <c r="C131" s="252"/>
      <c r="D131" s="249"/>
      <c r="E131" s="250"/>
      <c r="AC131" s="473"/>
      <c r="AD131" s="253"/>
      <c r="AE131" s="253"/>
      <c r="AF131" s="253"/>
      <c r="AG131" s="253"/>
      <c r="AH131" s="253"/>
      <c r="AI131" s="253"/>
      <c r="AJ131" s="253"/>
      <c r="AK131" s="253"/>
      <c r="AL131" s="253"/>
      <c r="AM131" s="253"/>
      <c r="AN131" s="253"/>
      <c r="AO131" s="253"/>
      <c r="AP131" s="227"/>
    </row>
    <row r="132" spans="1:42">
      <c r="A132" s="245"/>
      <c r="B132" s="246"/>
      <c r="C132" s="247"/>
      <c r="D132" s="249"/>
      <c r="E132" s="250"/>
      <c r="AC132" s="473"/>
      <c r="AD132" s="248"/>
      <c r="AE132" s="248"/>
      <c r="AF132" s="248"/>
      <c r="AG132" s="248"/>
      <c r="AH132" s="248"/>
      <c r="AI132" s="248"/>
      <c r="AJ132" s="248"/>
      <c r="AK132" s="248"/>
      <c r="AL132" s="248"/>
      <c r="AM132" s="248"/>
      <c r="AN132" s="248"/>
      <c r="AO132" s="248"/>
      <c r="AP132" s="227"/>
    </row>
    <row r="133" spans="1:42">
      <c r="A133" s="245"/>
      <c r="B133" s="251"/>
      <c r="C133" s="252"/>
      <c r="D133" s="249"/>
      <c r="E133" s="250"/>
      <c r="AC133" s="473"/>
      <c r="AD133" s="253"/>
      <c r="AE133" s="253"/>
      <c r="AF133" s="253"/>
      <c r="AG133" s="253"/>
      <c r="AH133" s="253"/>
      <c r="AI133" s="253"/>
      <c r="AJ133" s="253"/>
      <c r="AK133" s="253"/>
      <c r="AL133" s="253"/>
      <c r="AM133" s="253"/>
      <c r="AN133" s="253"/>
      <c r="AO133" s="253"/>
      <c r="AP133" s="227"/>
    </row>
    <row r="134" spans="1:42">
      <c r="A134" s="245"/>
      <c r="B134" s="246"/>
      <c r="C134" s="247"/>
      <c r="D134" s="249"/>
      <c r="E134" s="250"/>
      <c r="AC134" s="473"/>
      <c r="AD134" s="248"/>
      <c r="AE134" s="248"/>
      <c r="AF134" s="248"/>
      <c r="AG134" s="248"/>
      <c r="AH134" s="248"/>
      <c r="AI134" s="248"/>
      <c r="AJ134" s="248"/>
      <c r="AK134" s="248"/>
      <c r="AL134" s="248"/>
      <c r="AM134" s="248"/>
      <c r="AN134" s="248"/>
      <c r="AO134" s="248"/>
      <c r="AP134" s="227"/>
    </row>
    <row r="135" spans="1:42">
      <c r="A135" s="245"/>
      <c r="B135" s="251"/>
      <c r="C135" s="252"/>
      <c r="D135" s="249"/>
      <c r="E135" s="250"/>
      <c r="AC135" s="473"/>
      <c r="AD135" s="253"/>
      <c r="AE135" s="253"/>
      <c r="AF135" s="253"/>
      <c r="AG135" s="253"/>
      <c r="AH135" s="253"/>
      <c r="AI135" s="253"/>
      <c r="AJ135" s="253"/>
      <c r="AK135" s="253"/>
      <c r="AL135" s="253"/>
      <c r="AM135" s="253"/>
      <c r="AN135" s="253"/>
      <c r="AO135" s="253"/>
    </row>
    <row r="136" spans="1:42">
      <c r="A136" s="245"/>
      <c r="B136" s="246"/>
      <c r="C136" s="247"/>
      <c r="D136" s="249"/>
      <c r="E136" s="250"/>
      <c r="AC136" s="473"/>
      <c r="AD136" s="248"/>
      <c r="AE136" s="248"/>
      <c r="AF136" s="248"/>
      <c r="AG136" s="248"/>
      <c r="AH136" s="248"/>
      <c r="AI136" s="248"/>
      <c r="AJ136" s="248"/>
      <c r="AK136" s="248"/>
      <c r="AL136" s="248"/>
      <c r="AM136" s="248"/>
      <c r="AN136" s="248"/>
      <c r="AO136" s="248"/>
    </row>
    <row r="137" spans="1:42">
      <c r="A137" s="245"/>
      <c r="B137" s="251"/>
      <c r="C137" s="252"/>
      <c r="D137" s="249"/>
      <c r="E137" s="250"/>
      <c r="AC137" s="473"/>
      <c r="AD137" s="253"/>
      <c r="AE137" s="253"/>
      <c r="AF137" s="253"/>
      <c r="AG137" s="253"/>
      <c r="AH137" s="253"/>
      <c r="AI137" s="253"/>
      <c r="AJ137" s="253"/>
      <c r="AK137" s="253"/>
      <c r="AL137" s="253"/>
      <c r="AM137" s="253"/>
      <c r="AN137" s="253"/>
      <c r="AO137" s="253"/>
    </row>
    <row r="138" spans="1:42">
      <c r="A138" s="245"/>
      <c r="B138" s="246"/>
      <c r="C138" s="247"/>
      <c r="D138" s="249"/>
      <c r="E138" s="250"/>
      <c r="AC138" s="473"/>
      <c r="AD138" s="248"/>
      <c r="AE138" s="248"/>
      <c r="AF138" s="248"/>
      <c r="AG138" s="248"/>
      <c r="AH138" s="248"/>
      <c r="AI138" s="248"/>
      <c r="AJ138" s="248"/>
      <c r="AK138" s="248"/>
      <c r="AL138" s="248"/>
      <c r="AM138" s="248"/>
      <c r="AN138" s="248"/>
      <c r="AO138" s="248"/>
    </row>
    <row r="139" spans="1:42">
      <c r="A139" s="245"/>
      <c r="B139" s="251"/>
      <c r="C139" s="252"/>
      <c r="D139" s="249"/>
      <c r="E139" s="250"/>
      <c r="AC139" s="473"/>
      <c r="AD139" s="253"/>
      <c r="AE139" s="253"/>
      <c r="AF139" s="253"/>
      <c r="AG139" s="253"/>
      <c r="AH139" s="253"/>
      <c r="AI139" s="253"/>
      <c r="AJ139" s="253"/>
      <c r="AK139" s="253"/>
      <c r="AL139" s="253"/>
      <c r="AM139" s="253"/>
      <c r="AN139" s="253"/>
      <c r="AO139" s="253"/>
    </row>
    <row r="140" spans="1:42">
      <c r="A140" s="245"/>
      <c r="B140" s="246"/>
      <c r="C140" s="247"/>
      <c r="D140" s="249"/>
      <c r="E140" s="250"/>
      <c r="AC140" s="473"/>
      <c r="AD140" s="248"/>
      <c r="AE140" s="248"/>
      <c r="AF140" s="248"/>
      <c r="AG140" s="248"/>
      <c r="AH140" s="248"/>
      <c r="AI140" s="248"/>
      <c r="AJ140" s="248"/>
      <c r="AK140" s="248"/>
      <c r="AL140" s="248"/>
      <c r="AM140" s="248"/>
      <c r="AN140" s="248"/>
      <c r="AO140" s="248"/>
    </row>
    <row r="141" spans="1:42">
      <c r="A141" s="255"/>
      <c r="B141" s="256"/>
      <c r="C141" s="257"/>
      <c r="D141" s="256"/>
      <c r="E141" s="229"/>
      <c r="AC141" s="474"/>
      <c r="AD141" s="241"/>
      <c r="AE141" s="241"/>
      <c r="AF141" s="241"/>
      <c r="AG141" s="241"/>
      <c r="AH141" s="241"/>
      <c r="AI141" s="241"/>
      <c r="AJ141" s="241"/>
      <c r="AK141" s="241"/>
      <c r="AL141" s="241"/>
      <c r="AM141" s="241"/>
      <c r="AN141" s="241"/>
      <c r="AO141" s="241"/>
    </row>
    <row r="142" spans="1:42">
      <c r="A142" s="255"/>
      <c r="B142" s="256"/>
      <c r="C142" s="257"/>
      <c r="D142" s="256"/>
      <c r="E142" s="229"/>
      <c r="AC142" s="474"/>
      <c r="AD142" s="241"/>
      <c r="AE142" s="241"/>
      <c r="AF142" s="241"/>
      <c r="AG142" s="241"/>
      <c r="AH142" s="241"/>
      <c r="AI142" s="241"/>
      <c r="AJ142" s="241"/>
      <c r="AK142" s="241"/>
      <c r="AL142" s="241"/>
      <c r="AM142" s="241"/>
      <c r="AN142" s="241"/>
      <c r="AO142" s="241"/>
    </row>
  </sheetData>
  <phoneticPr fontId="3" type="noConversion"/>
  <pageMargins left="0.7" right="0.7" top="0.75" bottom="0.75" header="0.3" footer="0.3"/>
  <pageSetup paperSize="9" orientation="portrait" r:id="rId1"/>
  <ignoredErrors>
    <ignoredError sqref="B56 B42:B55 B26:C41 C63:C68 U86" formulaRange="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FFFF00"/>
  </sheetPr>
  <dimension ref="A1"/>
  <sheetViews>
    <sheetView workbookViewId="0">
      <selection activeCell="E90" sqref="E90"/>
    </sheetView>
  </sheetViews>
  <sheetFormatPr defaultRowHeight="13.5"/>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FF00"/>
  </sheetPr>
  <dimension ref="A1:B1278"/>
  <sheetViews>
    <sheetView zoomScale="85" zoomScaleNormal="85" workbookViewId="0">
      <pane ySplit="1" topLeftCell="A1279" activePane="bottomLeft" state="frozen"/>
      <selection activeCell="B66" sqref="B66"/>
      <selection pane="bottomLeft" activeCell="I1280" sqref="I1280"/>
    </sheetView>
  </sheetViews>
  <sheetFormatPr defaultColWidth="9" defaultRowHeight="16.5"/>
  <cols>
    <col min="1" max="1" width="11.125" style="262" bestFit="1" customWidth="1"/>
    <col min="2" max="2" width="14.125" style="178" bestFit="1" customWidth="1"/>
    <col min="3" max="16384" width="9" style="2"/>
  </cols>
  <sheetData>
    <row r="1" spans="1:2" s="261" customFormat="1">
      <c r="A1" s="260" t="s">
        <v>857</v>
      </c>
      <c r="B1" s="175" t="s">
        <v>352</v>
      </c>
    </row>
    <row r="2" spans="1:2">
      <c r="A2" s="262">
        <v>41523</v>
      </c>
      <c r="B2" s="178">
        <v>52.16</v>
      </c>
    </row>
    <row r="3" spans="1:2">
      <c r="A3" s="262">
        <v>41528</v>
      </c>
      <c r="B3" s="178">
        <v>56.9</v>
      </c>
    </row>
    <row r="4" spans="1:2">
      <c r="A4" s="262">
        <v>41530</v>
      </c>
      <c r="B4" s="178">
        <v>56.61</v>
      </c>
    </row>
    <row r="5" spans="1:2">
      <c r="A5" s="262">
        <v>41533</v>
      </c>
      <c r="B5" s="178">
        <v>55.26</v>
      </c>
    </row>
    <row r="6" spans="1:2">
      <c r="A6" s="262">
        <v>41535</v>
      </c>
      <c r="B6" s="178">
        <v>56.02</v>
      </c>
    </row>
    <row r="7" spans="1:2">
      <c r="A7" s="262">
        <v>41537</v>
      </c>
      <c r="B7" s="178">
        <v>56.02</v>
      </c>
    </row>
    <row r="8" spans="1:2">
      <c r="A8" s="262">
        <v>41540</v>
      </c>
      <c r="B8" s="178">
        <v>55.58</v>
      </c>
    </row>
    <row r="9" spans="1:2">
      <c r="A9" s="262">
        <v>41544</v>
      </c>
      <c r="B9" s="178">
        <v>58.65</v>
      </c>
    </row>
    <row r="10" spans="1:2">
      <c r="A10" s="262">
        <v>41547</v>
      </c>
      <c r="B10" s="178">
        <v>59.58</v>
      </c>
    </row>
    <row r="11" spans="1:2">
      <c r="A11" s="262">
        <v>41555</v>
      </c>
      <c r="B11" s="178">
        <v>61.2</v>
      </c>
    </row>
    <row r="12" spans="1:2">
      <c r="A12" s="262">
        <v>41558</v>
      </c>
      <c r="B12" s="178">
        <v>61.7</v>
      </c>
    </row>
    <row r="13" spans="1:2">
      <c r="A13" s="262">
        <v>41562</v>
      </c>
      <c r="B13" s="178">
        <v>62.6</v>
      </c>
    </row>
    <row r="14" spans="1:2">
      <c r="A14" s="262">
        <v>41565</v>
      </c>
      <c r="B14" s="178">
        <v>60.5</v>
      </c>
    </row>
    <row r="15" spans="1:2">
      <c r="A15" s="262">
        <v>41569</v>
      </c>
      <c r="B15" s="178">
        <v>57.2</v>
      </c>
    </row>
    <row r="16" spans="1:2">
      <c r="A16" s="262">
        <v>41577</v>
      </c>
      <c r="B16" s="178">
        <v>59.4</v>
      </c>
    </row>
    <row r="17" spans="1:2">
      <c r="A17" s="262">
        <v>41583</v>
      </c>
      <c r="B17" s="178">
        <v>58.1</v>
      </c>
    </row>
    <row r="18" spans="1:2">
      <c r="A18" s="262">
        <v>41586</v>
      </c>
      <c r="B18" s="178">
        <v>58.3</v>
      </c>
    </row>
    <row r="19" spans="1:2">
      <c r="A19" s="262">
        <v>41591</v>
      </c>
      <c r="B19" s="178">
        <v>60.1</v>
      </c>
    </row>
    <row r="20" spans="1:2">
      <c r="A20" s="262">
        <v>41596</v>
      </c>
      <c r="B20" s="178">
        <v>59.9</v>
      </c>
    </row>
    <row r="21" spans="1:2">
      <c r="A21" s="262">
        <v>41597</v>
      </c>
      <c r="B21" s="178">
        <v>60.1</v>
      </c>
    </row>
    <row r="22" spans="1:2">
      <c r="A22" s="262">
        <v>41599</v>
      </c>
      <c r="B22" s="178">
        <v>60.1</v>
      </c>
    </row>
    <row r="23" spans="1:2">
      <c r="A23" s="262">
        <v>41603</v>
      </c>
      <c r="B23" s="178">
        <v>56.6</v>
      </c>
    </row>
    <row r="24" spans="1:2">
      <c r="A24" s="262">
        <v>41605</v>
      </c>
      <c r="B24" s="178">
        <v>56.8</v>
      </c>
    </row>
    <row r="25" spans="1:2">
      <c r="A25" s="262">
        <v>41607</v>
      </c>
      <c r="B25" s="178">
        <v>56.8</v>
      </c>
    </row>
    <row r="26" spans="1:2">
      <c r="A26" s="262">
        <v>41610</v>
      </c>
      <c r="B26" s="178">
        <v>57.6</v>
      </c>
    </row>
    <row r="27" spans="1:2">
      <c r="A27" s="262">
        <v>41612</v>
      </c>
      <c r="B27" s="178">
        <v>57.4</v>
      </c>
    </row>
    <row r="28" spans="1:2">
      <c r="A28" s="262">
        <v>41613</v>
      </c>
      <c r="B28" s="178">
        <v>58</v>
      </c>
    </row>
    <row r="29" spans="1:2">
      <c r="A29" s="262">
        <v>41617</v>
      </c>
      <c r="B29" s="178">
        <v>57.6</v>
      </c>
    </row>
    <row r="30" spans="1:2">
      <c r="A30" s="262">
        <v>41619</v>
      </c>
      <c r="B30" s="178">
        <v>57.9</v>
      </c>
    </row>
    <row r="31" spans="1:2">
      <c r="A31" s="262">
        <v>41621</v>
      </c>
      <c r="B31" s="178">
        <v>57.9</v>
      </c>
    </row>
    <row r="32" spans="1:2">
      <c r="A32" s="262">
        <v>41624</v>
      </c>
      <c r="B32" s="178">
        <v>55.7</v>
      </c>
    </row>
    <row r="33" spans="1:2">
      <c r="A33" s="262">
        <v>41626</v>
      </c>
      <c r="B33" s="178">
        <v>54.7</v>
      </c>
    </row>
    <row r="34" spans="1:2">
      <c r="A34" s="262">
        <v>41628</v>
      </c>
      <c r="B34" s="178">
        <v>54.7</v>
      </c>
    </row>
    <row r="35" spans="1:2">
      <c r="A35" s="262">
        <v>41631</v>
      </c>
      <c r="B35" s="178">
        <v>56.8</v>
      </c>
    </row>
    <row r="36" spans="1:2">
      <c r="A36" s="262">
        <v>41633</v>
      </c>
      <c r="B36" s="178">
        <v>57.8</v>
      </c>
    </row>
    <row r="37" spans="1:2">
      <c r="A37" s="262">
        <v>41635</v>
      </c>
      <c r="B37" s="178">
        <v>58.5</v>
      </c>
    </row>
    <row r="38" spans="1:2">
      <c r="A38" s="262">
        <v>41639</v>
      </c>
      <c r="B38" s="178">
        <v>58.3</v>
      </c>
    </row>
    <row r="39" spans="1:2">
      <c r="A39" s="262">
        <v>41640</v>
      </c>
      <c r="B39" s="178">
        <v>58.1</v>
      </c>
    </row>
    <row r="40" spans="1:2">
      <c r="A40" s="262">
        <v>41642</v>
      </c>
      <c r="B40" s="178">
        <v>56.6</v>
      </c>
    </row>
    <row r="41" spans="1:2">
      <c r="A41" s="262">
        <v>41645</v>
      </c>
      <c r="B41" s="178">
        <v>56.2</v>
      </c>
    </row>
    <row r="42" spans="1:2">
      <c r="A42" s="262">
        <v>41647</v>
      </c>
      <c r="B42" s="178">
        <v>57.4</v>
      </c>
    </row>
    <row r="43" spans="1:2">
      <c r="A43" s="262">
        <v>41649</v>
      </c>
      <c r="B43" s="178">
        <v>57.7</v>
      </c>
    </row>
    <row r="44" spans="1:2">
      <c r="A44" s="262">
        <v>41652</v>
      </c>
      <c r="B44" s="178">
        <v>55.1</v>
      </c>
    </row>
    <row r="45" spans="1:2">
      <c r="A45" s="262">
        <v>41654</v>
      </c>
      <c r="B45" s="178">
        <v>55.1</v>
      </c>
    </row>
    <row r="46" spans="1:2">
      <c r="A46" s="262">
        <v>41656</v>
      </c>
      <c r="B46" s="178">
        <v>53.7</v>
      </c>
    </row>
    <row r="47" spans="1:2">
      <c r="A47" s="262">
        <v>41659</v>
      </c>
      <c r="B47" s="178">
        <v>54.4</v>
      </c>
    </row>
    <row r="48" spans="1:2">
      <c r="A48" s="262">
        <v>41661</v>
      </c>
      <c r="B48" s="178">
        <v>56.8</v>
      </c>
    </row>
    <row r="49" spans="1:2">
      <c r="A49" s="262">
        <v>41663</v>
      </c>
      <c r="B49" s="178">
        <v>57.2</v>
      </c>
    </row>
    <row r="50" spans="1:2">
      <c r="A50" s="262">
        <v>41666</v>
      </c>
      <c r="B50" s="178">
        <v>57.4</v>
      </c>
    </row>
    <row r="51" spans="1:2">
      <c r="A51" s="262">
        <v>41668</v>
      </c>
      <c r="B51" s="178">
        <v>57.7</v>
      </c>
    </row>
    <row r="52" spans="1:2">
      <c r="A52" s="262">
        <v>41677</v>
      </c>
      <c r="B52" s="178">
        <v>57.7</v>
      </c>
    </row>
    <row r="53" spans="1:2">
      <c r="A53" s="262">
        <v>41680</v>
      </c>
      <c r="B53" s="178">
        <v>58.4</v>
      </c>
    </row>
    <row r="54" spans="1:2">
      <c r="A54" s="262">
        <v>41682</v>
      </c>
      <c r="B54" s="178">
        <v>59.9</v>
      </c>
    </row>
    <row r="55" spans="1:2">
      <c r="A55" s="262">
        <v>41689</v>
      </c>
      <c r="B55" s="178">
        <v>61.9</v>
      </c>
    </row>
    <row r="56" spans="1:2">
      <c r="A56" s="262">
        <v>41694</v>
      </c>
      <c r="B56" s="178">
        <v>62</v>
      </c>
    </row>
    <row r="57" spans="1:2">
      <c r="A57" s="262">
        <v>41698</v>
      </c>
      <c r="B57" s="178">
        <v>65</v>
      </c>
    </row>
    <row r="58" spans="1:2">
      <c r="A58" s="262">
        <v>41701</v>
      </c>
      <c r="B58" s="178">
        <v>64.599999999999994</v>
      </c>
    </row>
    <row r="59" spans="1:2">
      <c r="A59" s="262">
        <v>41705</v>
      </c>
      <c r="B59" s="178">
        <v>61.7</v>
      </c>
    </row>
    <row r="60" spans="1:2">
      <c r="A60" s="262">
        <v>41710</v>
      </c>
      <c r="B60" s="178">
        <v>60.7</v>
      </c>
    </row>
    <row r="61" spans="1:2">
      <c r="A61" s="262">
        <v>41715</v>
      </c>
      <c r="B61" s="178">
        <v>60</v>
      </c>
    </row>
    <row r="62" spans="1:2">
      <c r="A62" s="262">
        <v>41719</v>
      </c>
      <c r="B62" s="178">
        <v>62.6</v>
      </c>
    </row>
    <row r="63" spans="1:2">
      <c r="A63" s="262">
        <v>41722</v>
      </c>
      <c r="B63" s="178">
        <v>62.1</v>
      </c>
    </row>
    <row r="64" spans="1:2">
      <c r="A64" s="262">
        <v>41729</v>
      </c>
      <c r="B64" s="178">
        <v>60.7</v>
      </c>
    </row>
    <row r="65" spans="1:2">
      <c r="A65" s="262">
        <v>41730</v>
      </c>
      <c r="B65" s="178">
        <v>58.1</v>
      </c>
    </row>
    <row r="66" spans="1:2">
      <c r="A66" s="262">
        <v>41732</v>
      </c>
      <c r="B66" s="178">
        <v>58.1</v>
      </c>
    </row>
    <row r="67" spans="1:2">
      <c r="A67" s="262">
        <v>41735</v>
      </c>
      <c r="B67" s="178">
        <v>64.099999999999994</v>
      </c>
    </row>
    <row r="68" spans="1:2">
      <c r="A68" s="262">
        <v>41737</v>
      </c>
      <c r="B68" s="178">
        <v>57.4</v>
      </c>
    </row>
    <row r="69" spans="1:2">
      <c r="A69" s="262">
        <v>41739</v>
      </c>
      <c r="B69" s="178">
        <v>56.3</v>
      </c>
    </row>
    <row r="70" spans="1:2">
      <c r="A70" s="262">
        <v>41744</v>
      </c>
      <c r="B70" s="178">
        <v>58.1</v>
      </c>
    </row>
    <row r="71" spans="1:2">
      <c r="A71" s="262">
        <v>41746</v>
      </c>
      <c r="B71" s="178">
        <v>58.1</v>
      </c>
    </row>
    <row r="72" spans="1:2">
      <c r="A72" s="262">
        <v>41750</v>
      </c>
      <c r="B72" s="178">
        <v>58.1</v>
      </c>
    </row>
    <row r="73" spans="1:2">
      <c r="A73" s="262">
        <v>41754</v>
      </c>
      <c r="B73" s="178">
        <v>57.4</v>
      </c>
    </row>
    <row r="74" spans="1:2">
      <c r="A74" s="262">
        <v>41759</v>
      </c>
      <c r="B74" s="178">
        <v>56.3</v>
      </c>
    </row>
    <row r="75" spans="1:2">
      <c r="A75" s="262">
        <v>41763</v>
      </c>
      <c r="B75" s="178">
        <v>63.5</v>
      </c>
    </row>
    <row r="76" spans="1:2">
      <c r="A76" s="262">
        <v>41765</v>
      </c>
      <c r="B76" s="178">
        <v>64.099999999999994</v>
      </c>
    </row>
    <row r="77" spans="1:2">
      <c r="A77" s="262">
        <v>41767</v>
      </c>
      <c r="B77" s="178">
        <v>61.1</v>
      </c>
    </row>
    <row r="78" spans="1:2">
      <c r="A78" s="262">
        <v>41769</v>
      </c>
      <c r="B78" s="178">
        <v>63.1</v>
      </c>
    </row>
    <row r="79" spans="1:2">
      <c r="A79" s="262">
        <v>41771</v>
      </c>
      <c r="B79" s="178">
        <v>62.8</v>
      </c>
    </row>
    <row r="80" spans="1:2">
      <c r="A80" s="262">
        <v>41774</v>
      </c>
      <c r="B80" s="178">
        <v>63.2</v>
      </c>
    </row>
    <row r="81" spans="1:2">
      <c r="A81" s="262">
        <v>41775</v>
      </c>
      <c r="B81" s="178">
        <v>63.2</v>
      </c>
    </row>
    <row r="82" spans="1:2">
      <c r="A82" s="262">
        <v>41778</v>
      </c>
      <c r="B82" s="178">
        <v>63.3</v>
      </c>
    </row>
    <row r="83" spans="1:2">
      <c r="A83" s="262">
        <v>41780</v>
      </c>
      <c r="B83" s="178">
        <v>61.2</v>
      </c>
    </row>
    <row r="84" spans="1:2">
      <c r="A84" s="262">
        <v>41782</v>
      </c>
      <c r="B84" s="178">
        <v>62.1</v>
      </c>
    </row>
    <row r="85" spans="1:2">
      <c r="A85" s="262">
        <v>41785</v>
      </c>
      <c r="B85" s="178">
        <v>61</v>
      </c>
    </row>
    <row r="86" spans="1:2">
      <c r="A86" s="262">
        <v>41787</v>
      </c>
      <c r="B86" s="178">
        <v>60.9</v>
      </c>
    </row>
    <row r="87" spans="1:2">
      <c r="A87" s="262">
        <v>41789</v>
      </c>
      <c r="B87" s="178">
        <v>62.5</v>
      </c>
    </row>
    <row r="88" spans="1:2">
      <c r="A88" s="262">
        <v>41793</v>
      </c>
      <c r="B88" s="178">
        <v>62.3</v>
      </c>
    </row>
    <row r="89" spans="1:2">
      <c r="A89" s="262">
        <v>41795</v>
      </c>
      <c r="B89" s="178">
        <v>63</v>
      </c>
    </row>
    <row r="90" spans="1:2">
      <c r="A90" s="262">
        <v>41797</v>
      </c>
      <c r="B90" s="178">
        <v>62.4</v>
      </c>
    </row>
    <row r="91" spans="1:2">
      <c r="A91" s="262">
        <v>41799</v>
      </c>
      <c r="B91" s="178">
        <v>62.3</v>
      </c>
    </row>
    <row r="92" spans="1:2">
      <c r="A92" s="262">
        <v>41801</v>
      </c>
      <c r="B92" s="178">
        <v>61.2</v>
      </c>
    </row>
    <row r="93" spans="1:2">
      <c r="A93" s="262">
        <v>41803</v>
      </c>
      <c r="B93" s="178">
        <v>60</v>
      </c>
    </row>
    <row r="94" spans="1:2">
      <c r="A94" s="262">
        <v>41805</v>
      </c>
      <c r="B94" s="178">
        <v>60</v>
      </c>
    </row>
    <row r="95" spans="1:2">
      <c r="A95" s="262">
        <v>41807</v>
      </c>
      <c r="B95" s="178">
        <v>60.9</v>
      </c>
    </row>
    <row r="96" spans="1:2">
      <c r="A96" s="262">
        <v>41808</v>
      </c>
      <c r="B96" s="178">
        <v>60.9</v>
      </c>
    </row>
    <row r="97" spans="1:2">
      <c r="A97" s="262">
        <v>41809</v>
      </c>
      <c r="B97" s="178">
        <v>60.9</v>
      </c>
    </row>
    <row r="98" spans="1:2">
      <c r="A98" s="262">
        <v>41811</v>
      </c>
      <c r="B98" s="178">
        <v>58.8</v>
      </c>
    </row>
    <row r="99" spans="1:2">
      <c r="A99" s="262">
        <v>41813</v>
      </c>
      <c r="B99" s="178">
        <v>58.3</v>
      </c>
    </row>
    <row r="100" spans="1:2">
      <c r="A100" s="262">
        <v>41815</v>
      </c>
      <c r="B100" s="178">
        <v>54.9</v>
      </c>
    </row>
    <row r="101" spans="1:2">
      <c r="A101" s="262">
        <v>41817</v>
      </c>
      <c r="B101" s="178">
        <v>55.9</v>
      </c>
    </row>
    <row r="102" spans="1:2">
      <c r="A102" s="262">
        <v>41820</v>
      </c>
      <c r="B102" s="178">
        <v>57.8</v>
      </c>
    </row>
    <row r="103" spans="1:2">
      <c r="A103" s="262">
        <v>41821</v>
      </c>
      <c r="B103" s="178">
        <v>59.9</v>
      </c>
    </row>
    <row r="104" spans="1:2">
      <c r="A104" s="262">
        <v>41823</v>
      </c>
      <c r="B104" s="178">
        <v>59.5</v>
      </c>
    </row>
    <row r="105" spans="1:2">
      <c r="A105" s="262">
        <v>41827</v>
      </c>
      <c r="B105" s="178">
        <v>59.9</v>
      </c>
    </row>
    <row r="106" spans="1:2">
      <c r="A106" s="262">
        <v>41829</v>
      </c>
      <c r="B106" s="178">
        <v>61.1</v>
      </c>
    </row>
    <row r="107" spans="1:2">
      <c r="A107" s="262">
        <v>41831</v>
      </c>
      <c r="B107" s="178">
        <v>59.8</v>
      </c>
    </row>
    <row r="108" spans="1:2">
      <c r="A108" s="262">
        <v>41834</v>
      </c>
      <c r="B108" s="178">
        <v>60.4</v>
      </c>
    </row>
    <row r="109" spans="1:2">
      <c r="A109" s="262">
        <v>41835</v>
      </c>
      <c r="B109" s="178">
        <v>62.5</v>
      </c>
    </row>
    <row r="110" spans="1:2">
      <c r="A110" s="262">
        <v>41838</v>
      </c>
      <c r="B110" s="178">
        <v>62.4</v>
      </c>
    </row>
    <row r="111" spans="1:2">
      <c r="A111" s="262">
        <v>41842</v>
      </c>
      <c r="B111" s="178">
        <v>62.1</v>
      </c>
    </row>
    <row r="112" spans="1:2">
      <c r="A112" s="262">
        <v>41845</v>
      </c>
      <c r="B112" s="178">
        <v>58.6</v>
      </c>
    </row>
    <row r="113" spans="1:2">
      <c r="A113" s="262">
        <v>41848</v>
      </c>
      <c r="B113" s="178">
        <v>60.8</v>
      </c>
    </row>
    <row r="114" spans="1:2">
      <c r="A114" s="262">
        <v>41851</v>
      </c>
      <c r="B114" s="178">
        <v>59.8</v>
      </c>
    </row>
    <row r="115" spans="1:2">
      <c r="A115" s="262">
        <v>41852</v>
      </c>
      <c r="B115" s="178">
        <v>60.6</v>
      </c>
    </row>
    <row r="116" spans="1:2">
      <c r="A116" s="262">
        <v>41855</v>
      </c>
      <c r="B116" s="178">
        <v>60.6</v>
      </c>
    </row>
    <row r="117" spans="1:2">
      <c r="A117" s="262">
        <v>41857</v>
      </c>
      <c r="B117" s="178">
        <v>61.2</v>
      </c>
    </row>
    <row r="118" spans="1:2">
      <c r="A118" s="262">
        <v>41859</v>
      </c>
      <c r="B118" s="178">
        <v>58.9</v>
      </c>
    </row>
    <row r="119" spans="1:2">
      <c r="A119" s="262">
        <v>41864</v>
      </c>
      <c r="B119" s="178">
        <v>58.7</v>
      </c>
    </row>
    <row r="120" spans="1:2">
      <c r="A120" s="262">
        <v>41866</v>
      </c>
      <c r="B120" s="178">
        <v>60.4</v>
      </c>
    </row>
    <row r="121" spans="1:2">
      <c r="A121" s="262">
        <v>41870</v>
      </c>
      <c r="B121" s="178">
        <v>58.3</v>
      </c>
    </row>
    <row r="122" spans="1:2">
      <c r="A122" s="262">
        <v>41874</v>
      </c>
      <c r="B122" s="178">
        <v>59.2</v>
      </c>
    </row>
    <row r="123" spans="1:2">
      <c r="A123" s="262">
        <v>41877</v>
      </c>
      <c r="B123" s="178">
        <v>59.7</v>
      </c>
    </row>
    <row r="124" spans="1:2">
      <c r="A124" s="262">
        <v>41880</v>
      </c>
      <c r="B124" s="178">
        <v>59.6</v>
      </c>
    </row>
    <row r="125" spans="1:2">
      <c r="A125" s="262">
        <v>41883</v>
      </c>
      <c r="B125" s="178">
        <v>59.4</v>
      </c>
    </row>
    <row r="126" spans="1:2">
      <c r="A126" s="262">
        <v>41885</v>
      </c>
      <c r="B126" s="178">
        <v>59</v>
      </c>
    </row>
    <row r="127" spans="1:2">
      <c r="A127" s="262">
        <v>41887</v>
      </c>
      <c r="B127" s="178">
        <v>60.2</v>
      </c>
    </row>
    <row r="128" spans="1:2">
      <c r="A128" s="262">
        <v>41892</v>
      </c>
      <c r="B128" s="178">
        <v>60.3</v>
      </c>
    </row>
    <row r="129" spans="1:2">
      <c r="A129" s="262">
        <v>41894</v>
      </c>
      <c r="B129" s="178">
        <v>62.4</v>
      </c>
    </row>
    <row r="130" spans="1:2">
      <c r="A130" s="262">
        <v>41898</v>
      </c>
      <c r="B130" s="178">
        <v>59.9</v>
      </c>
    </row>
    <row r="131" spans="1:2">
      <c r="A131" s="262">
        <v>41900</v>
      </c>
      <c r="B131" s="178">
        <v>59.8</v>
      </c>
    </row>
    <row r="132" spans="1:2">
      <c r="A132" s="262">
        <v>41904</v>
      </c>
      <c r="B132" s="178">
        <v>60.2</v>
      </c>
    </row>
    <row r="133" spans="1:2">
      <c r="A133" s="262">
        <v>41905</v>
      </c>
      <c r="B133" s="178">
        <v>58.4</v>
      </c>
    </row>
    <row r="134" spans="1:2">
      <c r="A134" s="262">
        <v>41906</v>
      </c>
      <c r="B134" s="178">
        <v>58.4</v>
      </c>
    </row>
    <row r="135" spans="1:2">
      <c r="A135" s="262">
        <v>41907</v>
      </c>
      <c r="B135" s="178">
        <v>58.2</v>
      </c>
    </row>
    <row r="136" spans="1:2">
      <c r="A136" s="262">
        <v>41908</v>
      </c>
      <c r="B136" s="178">
        <v>58.3</v>
      </c>
    </row>
    <row r="137" spans="1:2">
      <c r="A137" s="262">
        <v>41910</v>
      </c>
      <c r="B137" s="178">
        <v>59.6</v>
      </c>
    </row>
    <row r="138" spans="1:2">
      <c r="A138" s="262">
        <v>41912</v>
      </c>
      <c r="B138" s="178">
        <v>60.5</v>
      </c>
    </row>
    <row r="139" spans="1:2">
      <c r="A139" s="262">
        <v>41920</v>
      </c>
      <c r="B139" s="178">
        <v>59.2</v>
      </c>
    </row>
    <row r="140" spans="1:2">
      <c r="A140" s="262">
        <v>41922</v>
      </c>
      <c r="B140" s="178">
        <v>58.5</v>
      </c>
    </row>
    <row r="141" spans="1:2">
      <c r="A141" s="262">
        <v>41923</v>
      </c>
      <c r="B141" s="178">
        <v>57.2</v>
      </c>
    </row>
    <row r="142" spans="1:2">
      <c r="A142" s="262">
        <v>41925</v>
      </c>
      <c r="B142" s="178">
        <v>59.5</v>
      </c>
    </row>
    <row r="143" spans="1:2">
      <c r="A143" s="262">
        <v>41927</v>
      </c>
      <c r="B143" s="178">
        <v>57.5</v>
      </c>
    </row>
    <row r="144" spans="1:2">
      <c r="A144" s="262">
        <v>41929</v>
      </c>
      <c r="B144" s="178">
        <v>57.3</v>
      </c>
    </row>
    <row r="145" spans="1:2">
      <c r="A145" s="262">
        <v>41932</v>
      </c>
      <c r="B145" s="178">
        <v>57.5</v>
      </c>
    </row>
    <row r="146" spans="1:2">
      <c r="A146" s="262">
        <v>41934</v>
      </c>
      <c r="B146" s="178">
        <v>59.9</v>
      </c>
    </row>
    <row r="147" spans="1:2">
      <c r="A147" s="262">
        <v>41936</v>
      </c>
      <c r="B147" s="178">
        <v>58.6</v>
      </c>
    </row>
    <row r="148" spans="1:2">
      <c r="A148" s="262">
        <v>41940</v>
      </c>
      <c r="B148" s="178">
        <v>59.5</v>
      </c>
    </row>
    <row r="149" spans="1:2">
      <c r="A149" s="262">
        <v>41942</v>
      </c>
      <c r="B149" s="178">
        <v>59.6</v>
      </c>
    </row>
    <row r="150" spans="1:2">
      <c r="A150" s="262">
        <v>41946</v>
      </c>
      <c r="B150" s="178">
        <v>56.4</v>
      </c>
    </row>
    <row r="151" spans="1:2">
      <c r="A151" s="262">
        <v>41947</v>
      </c>
      <c r="B151" s="178">
        <v>56.8</v>
      </c>
    </row>
    <row r="152" spans="1:2">
      <c r="A152" s="262">
        <v>41948</v>
      </c>
      <c r="B152" s="178">
        <v>56.4</v>
      </c>
    </row>
    <row r="153" spans="1:2">
      <c r="A153" s="262">
        <v>41949</v>
      </c>
      <c r="B153" s="178">
        <v>56.4</v>
      </c>
    </row>
    <row r="154" spans="1:2">
      <c r="A154" s="262">
        <v>41950</v>
      </c>
      <c r="B154" s="178">
        <v>55.8</v>
      </c>
    </row>
    <row r="155" spans="1:2">
      <c r="A155" s="262">
        <v>41953</v>
      </c>
      <c r="B155" s="178">
        <v>54.2</v>
      </c>
    </row>
    <row r="156" spans="1:2">
      <c r="A156" s="262">
        <v>41954</v>
      </c>
      <c r="B156" s="178">
        <v>52.2</v>
      </c>
    </row>
    <row r="157" spans="1:2">
      <c r="A157" s="262">
        <v>41956</v>
      </c>
      <c r="B157" s="178">
        <v>52.4</v>
      </c>
    </row>
    <row r="158" spans="1:2">
      <c r="A158" s="262">
        <v>41957</v>
      </c>
      <c r="B158" s="178">
        <v>53</v>
      </c>
    </row>
    <row r="159" spans="1:2">
      <c r="A159" s="262">
        <v>41961</v>
      </c>
      <c r="B159" s="178">
        <v>56.6</v>
      </c>
    </row>
    <row r="160" spans="1:2">
      <c r="A160" s="262">
        <v>41963</v>
      </c>
      <c r="B160" s="178">
        <v>58.4</v>
      </c>
    </row>
    <row r="161" spans="1:2">
      <c r="A161" s="262">
        <v>41967</v>
      </c>
      <c r="B161" s="178">
        <v>58.6</v>
      </c>
    </row>
    <row r="162" spans="1:2">
      <c r="A162" s="262">
        <v>41969</v>
      </c>
      <c r="B162" s="178">
        <v>59.4</v>
      </c>
    </row>
    <row r="163" spans="1:2">
      <c r="A163" s="262">
        <v>41971</v>
      </c>
      <c r="B163" s="178">
        <v>58.8</v>
      </c>
    </row>
    <row r="164" spans="1:2">
      <c r="A164" s="262">
        <v>41974</v>
      </c>
      <c r="B164" s="178">
        <v>58.3</v>
      </c>
    </row>
    <row r="165" spans="1:2">
      <c r="A165" s="262">
        <v>41976</v>
      </c>
      <c r="B165" s="178">
        <v>61.6</v>
      </c>
    </row>
    <row r="166" spans="1:2">
      <c r="A166" s="262">
        <v>41978</v>
      </c>
      <c r="B166" s="178">
        <v>60.4</v>
      </c>
    </row>
    <row r="167" spans="1:2">
      <c r="A167" s="262">
        <v>41981</v>
      </c>
      <c r="B167" s="178">
        <v>60.3</v>
      </c>
    </row>
    <row r="168" spans="1:2">
      <c r="A168" s="262">
        <v>41983</v>
      </c>
      <c r="B168" s="178">
        <v>60</v>
      </c>
    </row>
    <row r="169" spans="1:2">
      <c r="A169" s="262">
        <v>41984</v>
      </c>
      <c r="B169" s="178">
        <v>59.9</v>
      </c>
    </row>
    <row r="170" spans="1:2">
      <c r="A170" s="262">
        <v>41988</v>
      </c>
      <c r="B170" s="178">
        <v>60.1</v>
      </c>
    </row>
    <row r="171" spans="1:2">
      <c r="A171" s="262">
        <v>41989</v>
      </c>
      <c r="B171" s="178">
        <v>60.1</v>
      </c>
    </row>
    <row r="172" spans="1:2">
      <c r="A172" s="262">
        <v>41991</v>
      </c>
      <c r="B172" s="178">
        <v>59.6</v>
      </c>
    </row>
    <row r="173" spans="1:2">
      <c r="A173" s="262">
        <v>41995</v>
      </c>
      <c r="B173" s="178">
        <v>57.9</v>
      </c>
    </row>
    <row r="174" spans="1:2">
      <c r="A174" s="262">
        <v>41997</v>
      </c>
      <c r="B174" s="178">
        <v>58.2</v>
      </c>
    </row>
    <row r="175" spans="1:2">
      <c r="A175" s="262">
        <v>41998</v>
      </c>
      <c r="B175" s="178">
        <v>58.6</v>
      </c>
    </row>
    <row r="176" spans="1:2">
      <c r="A176" s="262">
        <v>42002</v>
      </c>
      <c r="B176" s="178">
        <v>58.4</v>
      </c>
    </row>
    <row r="177" spans="1:2">
      <c r="A177" s="262">
        <v>42004</v>
      </c>
      <c r="B177" s="178">
        <v>58.4</v>
      </c>
    </row>
    <row r="178" spans="1:2">
      <c r="A178" s="262">
        <v>42008</v>
      </c>
      <c r="B178" s="178">
        <v>60.2</v>
      </c>
    </row>
    <row r="179" spans="1:2">
      <c r="A179" s="262">
        <v>42010</v>
      </c>
      <c r="B179" s="178">
        <v>60.1</v>
      </c>
    </row>
    <row r="180" spans="1:2">
      <c r="A180" s="262">
        <v>42012</v>
      </c>
      <c r="B180" s="178">
        <v>58.6</v>
      </c>
    </row>
    <row r="181" spans="1:2">
      <c r="A181" s="262">
        <v>42016</v>
      </c>
      <c r="B181" s="178">
        <v>60.1</v>
      </c>
    </row>
    <row r="182" spans="1:2">
      <c r="A182" s="262">
        <v>42018</v>
      </c>
      <c r="B182" s="178">
        <v>59</v>
      </c>
    </row>
    <row r="183" spans="1:2">
      <c r="A183" s="262">
        <v>42020</v>
      </c>
      <c r="B183" s="178">
        <v>58.6</v>
      </c>
    </row>
    <row r="184" spans="1:2">
      <c r="A184" s="262">
        <v>42023</v>
      </c>
      <c r="B184" s="178">
        <v>56.8</v>
      </c>
    </row>
    <row r="185" spans="1:2">
      <c r="A185" s="262">
        <v>42024</v>
      </c>
      <c r="B185" s="178">
        <v>56.8</v>
      </c>
    </row>
    <row r="186" spans="1:2">
      <c r="A186" s="262">
        <v>42026</v>
      </c>
      <c r="B186" s="178">
        <v>58.6</v>
      </c>
    </row>
    <row r="187" spans="1:2">
      <c r="A187" s="262">
        <v>42027</v>
      </c>
      <c r="B187" s="178">
        <v>58.6</v>
      </c>
    </row>
    <row r="188" spans="1:2">
      <c r="A188" s="262">
        <v>42030</v>
      </c>
      <c r="B188" s="178">
        <v>56.7</v>
      </c>
    </row>
    <row r="189" spans="1:2">
      <c r="A189" s="262">
        <v>42032</v>
      </c>
      <c r="B189" s="178">
        <v>56</v>
      </c>
    </row>
    <row r="190" spans="1:2">
      <c r="A190" s="262">
        <v>42034</v>
      </c>
      <c r="B190" s="178">
        <v>56.2</v>
      </c>
    </row>
    <row r="191" spans="1:2">
      <c r="A191" s="262">
        <v>42037</v>
      </c>
      <c r="B191" s="178">
        <v>56.2</v>
      </c>
    </row>
    <row r="192" spans="1:2">
      <c r="A192" s="262">
        <v>42038</v>
      </c>
      <c r="B192" s="178">
        <v>55.7</v>
      </c>
    </row>
    <row r="193" spans="1:2">
      <c r="A193" s="262">
        <v>42040</v>
      </c>
      <c r="B193" s="178">
        <v>55.4</v>
      </c>
    </row>
    <row r="194" spans="1:2">
      <c r="A194" s="262">
        <v>42041</v>
      </c>
      <c r="B194" s="178">
        <v>55.4</v>
      </c>
    </row>
    <row r="195" spans="1:2">
      <c r="A195" s="262">
        <v>42044</v>
      </c>
      <c r="B195" s="178">
        <v>56.1</v>
      </c>
    </row>
    <row r="196" spans="1:2">
      <c r="A196" s="262">
        <v>42046</v>
      </c>
      <c r="B196" s="178">
        <v>56</v>
      </c>
    </row>
    <row r="197" spans="1:2">
      <c r="A197" s="262">
        <v>42048</v>
      </c>
      <c r="B197" s="178">
        <v>56.1</v>
      </c>
    </row>
    <row r="198" spans="1:2">
      <c r="A198" s="262">
        <v>42050</v>
      </c>
      <c r="B198" s="178">
        <v>56.7</v>
      </c>
    </row>
    <row r="199" spans="1:2">
      <c r="A199" s="262">
        <v>42051</v>
      </c>
      <c r="B199" s="178">
        <v>56.5</v>
      </c>
    </row>
    <row r="200" spans="1:2">
      <c r="A200" s="262">
        <v>42060</v>
      </c>
      <c r="B200" s="178">
        <v>55.8</v>
      </c>
    </row>
    <row r="201" spans="1:2">
      <c r="A201" s="262">
        <v>42061</v>
      </c>
      <c r="B201" s="178">
        <v>54.4</v>
      </c>
    </row>
    <row r="202" spans="1:2">
      <c r="A202" s="262">
        <v>42062</v>
      </c>
      <c r="B202" s="178">
        <v>53.6</v>
      </c>
    </row>
    <row r="203" spans="1:2">
      <c r="A203" s="262">
        <v>42063</v>
      </c>
      <c r="B203" s="178">
        <v>53.6</v>
      </c>
    </row>
    <row r="204" spans="1:2">
      <c r="A204" s="262">
        <v>42065</v>
      </c>
      <c r="B204" s="178">
        <v>53.6</v>
      </c>
    </row>
    <row r="205" spans="1:2">
      <c r="A205" s="262">
        <v>42066</v>
      </c>
      <c r="B205" s="178">
        <v>53.4</v>
      </c>
    </row>
    <row r="206" spans="1:2">
      <c r="A206" s="262">
        <v>42068</v>
      </c>
      <c r="B206" s="178">
        <v>52.4</v>
      </c>
    </row>
    <row r="207" spans="1:2">
      <c r="A207" s="262">
        <v>42072</v>
      </c>
      <c r="B207" s="178">
        <v>52.3</v>
      </c>
    </row>
    <row r="208" spans="1:2">
      <c r="A208" s="262">
        <v>42074</v>
      </c>
      <c r="B208" s="178">
        <v>53</v>
      </c>
    </row>
    <row r="209" spans="1:2">
      <c r="A209" s="262">
        <v>42076</v>
      </c>
      <c r="B209" s="178">
        <v>54.9</v>
      </c>
    </row>
    <row r="210" spans="1:2">
      <c r="A210" s="262">
        <v>42080</v>
      </c>
      <c r="B210" s="178">
        <v>54.8</v>
      </c>
    </row>
    <row r="211" spans="1:2">
      <c r="A211" s="262">
        <v>42082</v>
      </c>
      <c r="B211" s="178">
        <v>55.3</v>
      </c>
    </row>
    <row r="212" spans="1:2">
      <c r="A212" s="262">
        <v>42086</v>
      </c>
      <c r="B212" s="178">
        <v>55.4</v>
      </c>
    </row>
    <row r="213" spans="1:2">
      <c r="A213" s="262">
        <v>42088</v>
      </c>
      <c r="B213" s="178">
        <v>56.3</v>
      </c>
    </row>
    <row r="214" spans="1:2">
      <c r="A214" s="262">
        <v>42090</v>
      </c>
      <c r="B214" s="178">
        <v>56.6</v>
      </c>
    </row>
    <row r="215" spans="1:2">
      <c r="A215" s="262">
        <v>42094</v>
      </c>
      <c r="B215" s="178">
        <v>56.6</v>
      </c>
    </row>
    <row r="216" spans="1:2">
      <c r="A216" s="262">
        <v>42096</v>
      </c>
      <c r="B216" s="178">
        <v>54.2</v>
      </c>
    </row>
    <row r="217" spans="1:2">
      <c r="A217" s="262">
        <v>42097</v>
      </c>
      <c r="B217" s="178">
        <v>53.8</v>
      </c>
    </row>
    <row r="218" spans="1:2">
      <c r="A218" s="262">
        <v>42101</v>
      </c>
      <c r="B218" s="178">
        <v>54.9</v>
      </c>
    </row>
    <row r="219" spans="1:2">
      <c r="A219" s="262">
        <v>42103</v>
      </c>
      <c r="B219" s="178">
        <v>52.1</v>
      </c>
    </row>
    <row r="220" spans="1:2">
      <c r="A220" s="262">
        <v>42107</v>
      </c>
      <c r="B220" s="178">
        <v>51.8</v>
      </c>
    </row>
    <row r="221" spans="1:2">
      <c r="A221" s="262">
        <v>42109</v>
      </c>
      <c r="B221" s="178">
        <v>51.5</v>
      </c>
    </row>
    <row r="222" spans="1:2">
      <c r="A222" s="262">
        <v>42110</v>
      </c>
      <c r="B222" s="178">
        <v>51.9</v>
      </c>
    </row>
    <row r="223" spans="1:2">
      <c r="A223" s="262">
        <v>42111</v>
      </c>
      <c r="B223" s="178">
        <v>52.7</v>
      </c>
    </row>
    <row r="224" spans="1:2">
      <c r="A224" s="262">
        <v>42114</v>
      </c>
      <c r="B224" s="178">
        <v>53.2</v>
      </c>
    </row>
    <row r="225" spans="1:2">
      <c r="A225" s="262">
        <v>42115</v>
      </c>
      <c r="B225" s="178">
        <v>54.1</v>
      </c>
    </row>
    <row r="226" spans="1:2">
      <c r="A226" s="262">
        <v>42116</v>
      </c>
      <c r="B226" s="178">
        <v>53.5</v>
      </c>
    </row>
    <row r="227" spans="1:2">
      <c r="A227" s="262">
        <v>42118</v>
      </c>
      <c r="B227" s="178">
        <v>55.8</v>
      </c>
    </row>
    <row r="228" spans="1:2">
      <c r="A228" s="262">
        <v>42122</v>
      </c>
      <c r="B228" s="178">
        <v>55.3</v>
      </c>
    </row>
    <row r="229" spans="1:2">
      <c r="A229" s="262">
        <v>42124</v>
      </c>
      <c r="B229" s="178">
        <v>56.1</v>
      </c>
    </row>
    <row r="230" spans="1:2">
      <c r="A230" s="262">
        <v>42128</v>
      </c>
      <c r="B230" s="178">
        <v>56.8</v>
      </c>
    </row>
    <row r="231" spans="1:2">
      <c r="A231" s="262">
        <v>42129</v>
      </c>
      <c r="B231" s="178">
        <v>56.7</v>
      </c>
    </row>
    <row r="232" spans="1:2">
      <c r="A232" s="262">
        <v>42131</v>
      </c>
      <c r="B232" s="178">
        <v>56</v>
      </c>
    </row>
    <row r="233" spans="1:2">
      <c r="A233" s="262">
        <v>42132</v>
      </c>
      <c r="B233" s="178">
        <v>57</v>
      </c>
    </row>
    <row r="234" spans="1:2">
      <c r="A234" s="262">
        <v>42135</v>
      </c>
      <c r="B234" s="178">
        <v>57.3</v>
      </c>
    </row>
    <row r="235" spans="1:2">
      <c r="A235" s="262">
        <v>42136</v>
      </c>
      <c r="B235" s="178">
        <v>57.4</v>
      </c>
    </row>
    <row r="236" spans="1:2">
      <c r="A236" s="262">
        <v>42138</v>
      </c>
      <c r="B236" s="178">
        <v>57.5</v>
      </c>
    </row>
    <row r="237" spans="1:2">
      <c r="A237" s="262">
        <v>42139</v>
      </c>
      <c r="B237" s="178">
        <v>57.7</v>
      </c>
    </row>
    <row r="238" spans="1:2">
      <c r="A238" s="262">
        <v>42142</v>
      </c>
      <c r="B238" s="178">
        <v>59.1</v>
      </c>
    </row>
    <row r="239" spans="1:2">
      <c r="A239" s="262">
        <v>42143</v>
      </c>
      <c r="B239" s="178">
        <v>57.9</v>
      </c>
    </row>
    <row r="240" spans="1:2">
      <c r="A240" s="262">
        <v>42144</v>
      </c>
      <c r="B240" s="178">
        <v>59.3</v>
      </c>
    </row>
    <row r="241" spans="1:2">
      <c r="A241" s="262">
        <v>42145</v>
      </c>
      <c r="B241" s="178">
        <v>57.8</v>
      </c>
    </row>
    <row r="242" spans="1:2">
      <c r="A242" s="262">
        <v>42147</v>
      </c>
      <c r="B242" s="178">
        <v>59.6</v>
      </c>
    </row>
    <row r="243" spans="1:2">
      <c r="A243" s="262">
        <v>42149</v>
      </c>
      <c r="B243" s="178">
        <v>58.6</v>
      </c>
    </row>
    <row r="244" spans="1:2">
      <c r="A244" s="262">
        <v>42151</v>
      </c>
      <c r="B244" s="178">
        <v>59.8</v>
      </c>
    </row>
    <row r="245" spans="1:2">
      <c r="A245" s="262">
        <v>42153</v>
      </c>
      <c r="B245" s="178">
        <v>60</v>
      </c>
    </row>
    <row r="246" spans="1:2">
      <c r="A246" s="262">
        <v>42156</v>
      </c>
      <c r="B246" s="178">
        <v>60.3</v>
      </c>
    </row>
    <row r="247" spans="1:2">
      <c r="A247" s="262">
        <v>42157</v>
      </c>
      <c r="B247" s="178">
        <v>59.9</v>
      </c>
    </row>
    <row r="248" spans="1:2">
      <c r="A248" s="262">
        <v>42159</v>
      </c>
      <c r="B248" s="178">
        <v>59.5</v>
      </c>
    </row>
    <row r="249" spans="1:2">
      <c r="A249" s="262">
        <v>42163</v>
      </c>
      <c r="B249" s="178">
        <v>60.4</v>
      </c>
    </row>
    <row r="250" spans="1:2">
      <c r="A250" s="262">
        <v>42165</v>
      </c>
      <c r="B250" s="178">
        <v>61.3</v>
      </c>
    </row>
    <row r="251" spans="1:2">
      <c r="A251" s="262">
        <v>42167</v>
      </c>
      <c r="B251" s="178">
        <v>61.3</v>
      </c>
    </row>
    <row r="252" spans="1:2">
      <c r="A252" s="262">
        <v>42170</v>
      </c>
      <c r="B252" s="178">
        <v>59.5</v>
      </c>
    </row>
    <row r="253" spans="1:2">
      <c r="A253" s="262">
        <v>42171</v>
      </c>
      <c r="B253" s="178">
        <v>59.1</v>
      </c>
    </row>
    <row r="254" spans="1:2">
      <c r="A254" s="262">
        <v>42173</v>
      </c>
      <c r="B254" s="178">
        <v>57.7</v>
      </c>
    </row>
    <row r="255" spans="1:2">
      <c r="A255" s="262">
        <v>42178</v>
      </c>
      <c r="B255" s="178">
        <v>57.8</v>
      </c>
    </row>
    <row r="256" spans="1:2">
      <c r="A256" s="262">
        <v>42180</v>
      </c>
      <c r="B256" s="178">
        <v>56.6</v>
      </c>
    </row>
    <row r="257" spans="1:2">
      <c r="A257" s="262">
        <v>42181</v>
      </c>
      <c r="B257" s="178">
        <v>58.4</v>
      </c>
    </row>
    <row r="258" spans="1:2">
      <c r="A258" s="262">
        <v>42185</v>
      </c>
      <c r="B258" s="178">
        <v>57</v>
      </c>
    </row>
    <row r="259" spans="1:2">
      <c r="A259" s="262">
        <v>42186</v>
      </c>
      <c r="B259" s="178">
        <v>58.4</v>
      </c>
    </row>
    <row r="260" spans="1:2">
      <c r="A260" s="262">
        <v>42188</v>
      </c>
      <c r="B260" s="178">
        <v>57.6</v>
      </c>
    </row>
    <row r="261" spans="1:2">
      <c r="A261" s="262">
        <v>42191</v>
      </c>
      <c r="B261" s="178">
        <v>58.7</v>
      </c>
    </row>
    <row r="262" spans="1:2">
      <c r="A262" s="262">
        <v>42193</v>
      </c>
      <c r="B262" s="178">
        <v>58.4</v>
      </c>
    </row>
    <row r="263" spans="1:2">
      <c r="A263" s="262">
        <v>42195</v>
      </c>
      <c r="B263" s="178">
        <v>58.3</v>
      </c>
    </row>
    <row r="264" spans="1:2">
      <c r="A264" s="262">
        <v>42199</v>
      </c>
      <c r="B264" s="178">
        <v>58</v>
      </c>
    </row>
    <row r="265" spans="1:2">
      <c r="A265" s="262">
        <v>42201</v>
      </c>
      <c r="B265" s="178">
        <v>58</v>
      </c>
    </row>
    <row r="266" spans="1:2">
      <c r="A266" s="262">
        <v>42202</v>
      </c>
      <c r="B266" s="178">
        <v>57.5</v>
      </c>
    </row>
    <row r="267" spans="1:2">
      <c r="A267" s="262">
        <v>42205</v>
      </c>
      <c r="B267" s="178">
        <v>57.5</v>
      </c>
    </row>
    <row r="268" spans="1:2">
      <c r="A268" s="262">
        <v>42208</v>
      </c>
      <c r="B268" s="178">
        <v>57.3</v>
      </c>
    </row>
    <row r="269" spans="1:2">
      <c r="A269" s="262">
        <v>42212</v>
      </c>
      <c r="B269" s="178">
        <v>58.5</v>
      </c>
    </row>
    <row r="270" spans="1:2">
      <c r="A270" s="262">
        <v>42214</v>
      </c>
      <c r="B270" s="178">
        <v>57.9</v>
      </c>
    </row>
    <row r="271" spans="1:2">
      <c r="A271" s="262">
        <v>42216</v>
      </c>
      <c r="B271" s="178">
        <v>62</v>
      </c>
    </row>
    <row r="272" spans="1:2">
      <c r="A272" s="262">
        <v>42219</v>
      </c>
      <c r="B272" s="178">
        <v>62</v>
      </c>
    </row>
    <row r="273" spans="1:2">
      <c r="A273" s="262">
        <v>42220</v>
      </c>
      <c r="B273" s="178">
        <v>62.1</v>
      </c>
    </row>
    <row r="274" spans="1:2">
      <c r="A274" s="262">
        <v>42222</v>
      </c>
      <c r="B274" s="178">
        <v>61.1</v>
      </c>
    </row>
    <row r="275" spans="1:2">
      <c r="A275" s="262">
        <v>42226</v>
      </c>
      <c r="B275" s="178">
        <v>58.1</v>
      </c>
    </row>
    <row r="276" spans="1:2">
      <c r="A276" s="262">
        <v>42227</v>
      </c>
      <c r="B276" s="178">
        <v>57.8</v>
      </c>
    </row>
    <row r="277" spans="1:2">
      <c r="A277" s="262">
        <v>42229</v>
      </c>
      <c r="B277" s="178">
        <v>57.7</v>
      </c>
    </row>
    <row r="278" spans="1:2">
      <c r="A278" s="262">
        <v>42233</v>
      </c>
      <c r="B278" s="178">
        <v>57.8</v>
      </c>
    </row>
    <row r="279" spans="1:2">
      <c r="A279" s="262">
        <v>42235</v>
      </c>
      <c r="B279" s="178">
        <v>58.9</v>
      </c>
    </row>
    <row r="280" spans="1:2">
      <c r="A280" s="262">
        <v>42237</v>
      </c>
      <c r="B280" s="178">
        <v>59.3</v>
      </c>
    </row>
    <row r="281" spans="1:2">
      <c r="A281" s="262">
        <v>42240</v>
      </c>
      <c r="B281" s="178">
        <v>58.2</v>
      </c>
    </row>
    <row r="282" spans="1:2">
      <c r="A282" s="262">
        <v>42242</v>
      </c>
      <c r="B282" s="178">
        <v>57.9</v>
      </c>
    </row>
    <row r="283" spans="1:2">
      <c r="A283" s="262">
        <v>42244</v>
      </c>
      <c r="B283" s="178">
        <v>57.4</v>
      </c>
    </row>
    <row r="284" spans="1:2">
      <c r="A284" s="262">
        <v>42248</v>
      </c>
      <c r="B284" s="178">
        <v>58</v>
      </c>
    </row>
    <row r="285" spans="1:2">
      <c r="A285" s="262">
        <v>42249</v>
      </c>
      <c r="B285" s="178">
        <v>57.9</v>
      </c>
    </row>
    <row r="286" spans="1:2">
      <c r="A286" s="262">
        <v>42253</v>
      </c>
      <c r="B286" s="178">
        <v>57.9</v>
      </c>
    </row>
    <row r="287" spans="1:2">
      <c r="A287" s="262">
        <v>42255</v>
      </c>
      <c r="B287" s="178">
        <v>57.5</v>
      </c>
    </row>
    <row r="288" spans="1:2">
      <c r="A288" s="262">
        <v>42257</v>
      </c>
      <c r="B288" s="178">
        <v>57.8</v>
      </c>
    </row>
    <row r="289" spans="1:2">
      <c r="A289" s="262">
        <v>42258</v>
      </c>
      <c r="B289" s="178">
        <v>56.8</v>
      </c>
    </row>
    <row r="290" spans="1:2">
      <c r="A290" s="262">
        <v>42262</v>
      </c>
      <c r="B290" s="178">
        <v>56.7</v>
      </c>
    </row>
    <row r="291" spans="1:2">
      <c r="A291" s="262">
        <v>42264</v>
      </c>
      <c r="B291" s="178">
        <v>56.6</v>
      </c>
    </row>
    <row r="292" spans="1:2">
      <c r="A292" s="262">
        <v>42268</v>
      </c>
      <c r="B292" s="178">
        <v>59.6</v>
      </c>
    </row>
    <row r="293" spans="1:2">
      <c r="A293" s="262">
        <v>42270</v>
      </c>
      <c r="B293" s="178">
        <v>59.9</v>
      </c>
    </row>
    <row r="294" spans="1:2">
      <c r="A294" s="262">
        <v>42272</v>
      </c>
      <c r="B294" s="178">
        <v>59.9</v>
      </c>
    </row>
    <row r="295" spans="1:2">
      <c r="A295" s="262">
        <v>42275</v>
      </c>
      <c r="B295" s="178">
        <v>60</v>
      </c>
    </row>
    <row r="296" spans="1:2">
      <c r="A296" s="262">
        <v>42277</v>
      </c>
      <c r="B296" s="178">
        <v>60</v>
      </c>
    </row>
    <row r="297" spans="1:2">
      <c r="A297" s="262">
        <v>42285</v>
      </c>
      <c r="B297" s="178">
        <v>60.6</v>
      </c>
    </row>
    <row r="298" spans="1:2">
      <c r="A298" s="262">
        <v>42287</v>
      </c>
      <c r="B298" s="178">
        <v>61.7</v>
      </c>
    </row>
    <row r="299" spans="1:2">
      <c r="A299" s="262">
        <v>42289</v>
      </c>
      <c r="B299" s="178">
        <v>61.2</v>
      </c>
    </row>
    <row r="300" spans="1:2">
      <c r="A300" s="262">
        <v>42290</v>
      </c>
      <c r="B300" s="178">
        <v>59.8</v>
      </c>
    </row>
    <row r="301" spans="1:2">
      <c r="A301" s="262">
        <v>42292</v>
      </c>
      <c r="B301" s="178">
        <v>59.4</v>
      </c>
    </row>
    <row r="302" spans="1:2">
      <c r="A302" s="262">
        <v>42293</v>
      </c>
      <c r="B302" s="178">
        <v>59.7</v>
      </c>
    </row>
    <row r="303" spans="1:2">
      <c r="A303" s="262">
        <v>42296</v>
      </c>
      <c r="B303" s="178">
        <v>58.4</v>
      </c>
    </row>
    <row r="304" spans="1:2">
      <c r="A304" s="262">
        <v>42299</v>
      </c>
      <c r="B304" s="178">
        <v>58.2</v>
      </c>
    </row>
    <row r="305" spans="1:2">
      <c r="A305" s="262">
        <v>42303</v>
      </c>
      <c r="B305" s="178">
        <v>58.1</v>
      </c>
    </row>
    <row r="306" spans="1:2">
      <c r="A306" s="262">
        <v>42305</v>
      </c>
      <c r="B306" s="178">
        <v>57.6</v>
      </c>
    </row>
    <row r="307" spans="1:2">
      <c r="A307" s="262">
        <v>42307</v>
      </c>
      <c r="B307" s="178">
        <v>59.2</v>
      </c>
    </row>
    <row r="308" spans="1:2">
      <c r="A308" s="262">
        <v>42311</v>
      </c>
      <c r="B308" s="178">
        <v>60.5</v>
      </c>
    </row>
    <row r="309" spans="1:2">
      <c r="A309" s="262">
        <v>42312</v>
      </c>
      <c r="B309" s="178">
        <v>60.5</v>
      </c>
    </row>
    <row r="310" spans="1:2">
      <c r="A310" s="262">
        <v>42314</v>
      </c>
      <c r="B310" s="178">
        <v>60.4</v>
      </c>
    </row>
    <row r="311" spans="1:2">
      <c r="A311" s="262">
        <v>42317</v>
      </c>
      <c r="B311" s="178">
        <v>60.6</v>
      </c>
    </row>
    <row r="312" spans="1:2">
      <c r="A312" s="262">
        <v>42319</v>
      </c>
      <c r="B312" s="178">
        <v>62</v>
      </c>
    </row>
    <row r="313" spans="1:2">
      <c r="A313" s="262">
        <v>42321</v>
      </c>
      <c r="B313" s="178">
        <v>61.2</v>
      </c>
    </row>
    <row r="314" spans="1:2">
      <c r="A314" s="262">
        <v>42324</v>
      </c>
      <c r="B314" s="178">
        <v>62.6</v>
      </c>
    </row>
    <row r="315" spans="1:2">
      <c r="A315" s="262">
        <v>42325</v>
      </c>
      <c r="B315" s="178">
        <v>63.1</v>
      </c>
    </row>
    <row r="316" spans="1:2">
      <c r="A316" s="262">
        <v>42327</v>
      </c>
      <c r="B316" s="178">
        <v>63.2</v>
      </c>
    </row>
    <row r="317" spans="1:2">
      <c r="A317" s="262">
        <v>42328</v>
      </c>
      <c r="B317" s="178">
        <v>63.2</v>
      </c>
    </row>
    <row r="318" spans="1:2">
      <c r="A318" s="262">
        <v>42331</v>
      </c>
      <c r="B318" s="178">
        <v>64</v>
      </c>
    </row>
    <row r="319" spans="1:2">
      <c r="A319" s="262">
        <v>42333</v>
      </c>
      <c r="B319" s="178">
        <v>63.3</v>
      </c>
    </row>
    <row r="320" spans="1:2">
      <c r="A320" s="262">
        <v>42335</v>
      </c>
      <c r="B320" s="178">
        <v>63.2</v>
      </c>
    </row>
    <row r="321" spans="1:2">
      <c r="A321" s="262">
        <v>42339</v>
      </c>
      <c r="B321" s="178">
        <v>62.2</v>
      </c>
    </row>
    <row r="322" spans="1:2">
      <c r="A322" s="262">
        <v>42340</v>
      </c>
      <c r="B322" s="178">
        <v>62.2</v>
      </c>
    </row>
    <row r="323" spans="1:2">
      <c r="A323" s="262">
        <v>42342</v>
      </c>
      <c r="B323" s="178">
        <v>62.7</v>
      </c>
    </row>
    <row r="324" spans="1:2">
      <c r="A324" s="262">
        <v>42345</v>
      </c>
      <c r="B324" s="178">
        <v>61.8</v>
      </c>
    </row>
    <row r="325" spans="1:2">
      <c r="A325" s="262">
        <v>42347</v>
      </c>
      <c r="B325" s="178">
        <v>61.8</v>
      </c>
    </row>
    <row r="326" spans="1:2">
      <c r="A326" s="262">
        <v>42348</v>
      </c>
      <c r="B326" s="178">
        <v>60.3</v>
      </c>
    </row>
    <row r="327" spans="1:2">
      <c r="A327" s="262">
        <v>42349</v>
      </c>
      <c r="B327" s="178">
        <v>61.5</v>
      </c>
    </row>
    <row r="328" spans="1:2">
      <c r="A328" s="262">
        <v>42353</v>
      </c>
      <c r="B328" s="178">
        <v>61.5</v>
      </c>
    </row>
    <row r="329" spans="1:2">
      <c r="A329" s="262">
        <v>42355</v>
      </c>
      <c r="B329" s="178">
        <v>61.7</v>
      </c>
    </row>
    <row r="330" spans="1:2">
      <c r="A330" s="262">
        <v>42360</v>
      </c>
      <c r="B330" s="178">
        <v>60.3</v>
      </c>
    </row>
    <row r="331" spans="1:2">
      <c r="A331" s="262">
        <v>42363</v>
      </c>
      <c r="B331" s="178">
        <v>61.5</v>
      </c>
    </row>
    <row r="332" spans="1:2">
      <c r="A332" s="262">
        <v>42367</v>
      </c>
      <c r="B332" s="178">
        <v>60.5</v>
      </c>
    </row>
    <row r="333" spans="1:2">
      <c r="A333" s="262">
        <v>42369</v>
      </c>
      <c r="B333" s="178">
        <v>60.2</v>
      </c>
    </row>
    <row r="334" spans="1:2">
      <c r="A334" s="262">
        <v>42373</v>
      </c>
      <c r="B334" s="178">
        <v>59.6</v>
      </c>
    </row>
    <row r="335" spans="1:2">
      <c r="A335" s="262">
        <v>42376</v>
      </c>
      <c r="B335" s="178">
        <v>59.2</v>
      </c>
    </row>
    <row r="336" spans="1:2">
      <c r="A336" s="262">
        <v>42377</v>
      </c>
      <c r="B336" s="178">
        <v>59.4</v>
      </c>
    </row>
    <row r="337" spans="1:2">
      <c r="A337" s="262">
        <v>42380</v>
      </c>
      <c r="B337" s="178">
        <v>59.9</v>
      </c>
    </row>
    <row r="338" spans="1:2">
      <c r="A338" s="262">
        <v>42381</v>
      </c>
      <c r="B338" s="178">
        <v>60.5</v>
      </c>
    </row>
    <row r="339" spans="1:2">
      <c r="A339" s="262">
        <v>42382</v>
      </c>
      <c r="B339" s="178">
        <v>60.5</v>
      </c>
    </row>
    <row r="340" spans="1:2">
      <c r="A340" s="262">
        <v>42383</v>
      </c>
      <c r="B340" s="178">
        <v>60.4</v>
      </c>
    </row>
    <row r="341" spans="1:2">
      <c r="A341" s="262">
        <v>42384</v>
      </c>
      <c r="B341" s="178">
        <v>60.4</v>
      </c>
    </row>
    <row r="342" spans="1:2">
      <c r="A342" s="262">
        <v>42387</v>
      </c>
      <c r="B342" s="178">
        <v>59.9</v>
      </c>
    </row>
    <row r="343" spans="1:2">
      <c r="A343" s="262">
        <v>42388</v>
      </c>
      <c r="B343" s="178">
        <v>59.9</v>
      </c>
    </row>
    <row r="344" spans="1:2">
      <c r="A344" s="262">
        <v>42390</v>
      </c>
      <c r="B344" s="178">
        <v>59.8</v>
      </c>
    </row>
    <row r="345" spans="1:2">
      <c r="A345" s="262">
        <v>42391</v>
      </c>
      <c r="B345" s="178">
        <v>60.6</v>
      </c>
    </row>
    <row r="346" spans="1:2">
      <c r="A346" s="262">
        <v>42394</v>
      </c>
      <c r="B346" s="178">
        <v>59</v>
      </c>
    </row>
    <row r="347" spans="1:2">
      <c r="A347" s="262">
        <v>42397</v>
      </c>
      <c r="B347" s="178">
        <v>58.9</v>
      </c>
    </row>
    <row r="348" spans="1:2">
      <c r="A348" s="262">
        <v>42401</v>
      </c>
      <c r="B348" s="178">
        <v>59.6</v>
      </c>
    </row>
    <row r="349" spans="1:2">
      <c r="A349" s="262">
        <v>42403</v>
      </c>
      <c r="B349" s="178">
        <v>58.3</v>
      </c>
    </row>
    <row r="350" spans="1:2">
      <c r="A350" s="262">
        <v>42405</v>
      </c>
      <c r="B350" s="178">
        <v>58.3</v>
      </c>
    </row>
    <row r="351" spans="1:2">
      <c r="A351" s="262">
        <v>42414</v>
      </c>
      <c r="B351" s="178">
        <v>58.3</v>
      </c>
    </row>
    <row r="352" spans="1:2">
      <c r="A352" s="262">
        <v>42417</v>
      </c>
      <c r="B352" s="178">
        <v>58.8</v>
      </c>
    </row>
    <row r="353" spans="1:2">
      <c r="A353" s="262">
        <v>42419</v>
      </c>
      <c r="B353" s="178">
        <v>59.6</v>
      </c>
    </row>
    <row r="354" spans="1:2">
      <c r="A354" s="262">
        <v>42423</v>
      </c>
      <c r="B354" s="178">
        <v>59.7</v>
      </c>
    </row>
    <row r="355" spans="1:2">
      <c r="A355" s="262">
        <v>42426</v>
      </c>
      <c r="B355" s="178">
        <v>59.4</v>
      </c>
    </row>
    <row r="356" spans="1:2">
      <c r="A356" s="262">
        <v>42430</v>
      </c>
      <c r="B356" s="178">
        <v>59.6</v>
      </c>
    </row>
    <row r="357" spans="1:2">
      <c r="A357" s="262">
        <v>42431</v>
      </c>
      <c r="B357" s="178">
        <v>59.3</v>
      </c>
    </row>
    <row r="358" spans="1:2">
      <c r="A358" s="262">
        <v>42433</v>
      </c>
      <c r="B358" s="178">
        <v>59.3</v>
      </c>
    </row>
    <row r="359" spans="1:2">
      <c r="A359" s="262">
        <v>42437</v>
      </c>
      <c r="B359" s="178">
        <v>60.2</v>
      </c>
    </row>
    <row r="360" spans="1:2">
      <c r="A360" s="262">
        <v>42440</v>
      </c>
      <c r="B360" s="178">
        <v>61.1</v>
      </c>
    </row>
    <row r="361" spans="1:2">
      <c r="A361" s="262">
        <v>42445</v>
      </c>
      <c r="B361" s="178">
        <v>58.7</v>
      </c>
    </row>
    <row r="362" spans="1:2">
      <c r="A362" s="262">
        <v>42447</v>
      </c>
      <c r="B362" s="178">
        <v>58.7</v>
      </c>
    </row>
    <row r="363" spans="1:2">
      <c r="A363" s="262">
        <v>42450</v>
      </c>
      <c r="B363" s="178">
        <v>60</v>
      </c>
    </row>
    <row r="364" spans="1:2">
      <c r="A364" s="262">
        <v>42451</v>
      </c>
      <c r="B364" s="178">
        <v>58.9</v>
      </c>
    </row>
    <row r="365" spans="1:2">
      <c r="A365" s="262">
        <v>42453</v>
      </c>
      <c r="B365" s="178">
        <v>58</v>
      </c>
    </row>
    <row r="366" spans="1:2">
      <c r="A366" s="262">
        <v>42457</v>
      </c>
      <c r="B366" s="178">
        <v>57.2</v>
      </c>
    </row>
    <row r="367" spans="1:2">
      <c r="A367" s="262">
        <v>42459</v>
      </c>
      <c r="B367" s="178">
        <v>56.9</v>
      </c>
    </row>
    <row r="368" spans="1:2">
      <c r="A368" s="262">
        <v>42461</v>
      </c>
      <c r="B368" s="178">
        <v>57.1</v>
      </c>
    </row>
    <row r="369" spans="1:2">
      <c r="A369" s="262">
        <v>42465</v>
      </c>
      <c r="B369" s="178">
        <v>60</v>
      </c>
    </row>
    <row r="370" spans="1:2">
      <c r="A370" s="262">
        <v>42467</v>
      </c>
      <c r="B370" s="178">
        <v>59.1</v>
      </c>
    </row>
    <row r="371" spans="1:2">
      <c r="A371" s="262">
        <v>42475</v>
      </c>
      <c r="B371" s="178">
        <v>58.1</v>
      </c>
    </row>
    <row r="372" spans="1:2">
      <c r="A372" s="262">
        <v>42480</v>
      </c>
      <c r="B372" s="178">
        <v>59.8</v>
      </c>
    </row>
    <row r="373" spans="1:2">
      <c r="A373" s="262">
        <v>42485</v>
      </c>
      <c r="B373" s="178">
        <v>59.1</v>
      </c>
    </row>
    <row r="374" spans="1:2">
      <c r="A374" s="262">
        <v>42488</v>
      </c>
      <c r="B374" s="178">
        <v>60.2</v>
      </c>
    </row>
    <row r="375" spans="1:2">
      <c r="A375" s="262">
        <v>42493</v>
      </c>
      <c r="B375" s="178">
        <v>57.6</v>
      </c>
    </row>
    <row r="376" spans="1:2">
      <c r="A376" s="262">
        <v>42494</v>
      </c>
      <c r="B376" s="178">
        <v>55.7</v>
      </c>
    </row>
    <row r="377" spans="1:2">
      <c r="A377" s="262">
        <v>42496</v>
      </c>
      <c r="B377" s="178">
        <v>56.3</v>
      </c>
    </row>
    <row r="378" spans="1:2">
      <c r="A378" s="262">
        <v>42500</v>
      </c>
      <c r="B378" s="178">
        <v>58.5</v>
      </c>
    </row>
    <row r="379" spans="1:2">
      <c r="A379" s="262">
        <v>42502</v>
      </c>
      <c r="B379" s="178">
        <v>58.7</v>
      </c>
    </row>
    <row r="380" spans="1:2">
      <c r="A380" s="262">
        <v>42506</v>
      </c>
      <c r="B380" s="178">
        <v>59</v>
      </c>
    </row>
    <row r="381" spans="1:2">
      <c r="A381" s="262">
        <v>42515</v>
      </c>
      <c r="B381" s="178">
        <v>57.5</v>
      </c>
    </row>
    <row r="382" spans="1:2">
      <c r="A382" s="262">
        <v>42516</v>
      </c>
      <c r="B382" s="178">
        <v>57.4</v>
      </c>
    </row>
    <row r="383" spans="1:2">
      <c r="A383" s="262">
        <v>42517</v>
      </c>
      <c r="B383" s="178">
        <v>57.4</v>
      </c>
    </row>
    <row r="384" spans="1:2">
      <c r="A384" s="262">
        <v>42521</v>
      </c>
      <c r="B384" s="178">
        <v>56.7</v>
      </c>
    </row>
    <row r="385" spans="1:2">
      <c r="A385" s="262">
        <v>42522</v>
      </c>
      <c r="B385" s="178">
        <v>54.8</v>
      </c>
    </row>
    <row r="386" spans="1:2">
      <c r="A386" s="262">
        <v>42524</v>
      </c>
      <c r="B386" s="178">
        <v>54.4</v>
      </c>
    </row>
    <row r="387" spans="1:2">
      <c r="A387" s="262">
        <v>42527</v>
      </c>
      <c r="B387" s="178">
        <v>53.9</v>
      </c>
    </row>
    <row r="388" spans="1:2">
      <c r="A388" s="262">
        <v>42529</v>
      </c>
      <c r="B388" s="178">
        <v>54.5</v>
      </c>
    </row>
    <row r="389" spans="1:2">
      <c r="A389" s="262">
        <v>42533</v>
      </c>
      <c r="B389" s="178">
        <v>54.2</v>
      </c>
    </row>
    <row r="390" spans="1:2">
      <c r="A390" s="262">
        <v>42535</v>
      </c>
      <c r="B390" s="178">
        <v>54.2</v>
      </c>
    </row>
    <row r="391" spans="1:2">
      <c r="A391" s="262">
        <v>42537</v>
      </c>
      <c r="B391" s="178">
        <v>54</v>
      </c>
    </row>
    <row r="392" spans="1:2">
      <c r="A392" s="262">
        <v>42538</v>
      </c>
      <c r="B392" s="178">
        <v>55.7</v>
      </c>
    </row>
    <row r="393" spans="1:2">
      <c r="A393" s="262">
        <v>42541</v>
      </c>
      <c r="B393" s="178">
        <v>57.7</v>
      </c>
    </row>
    <row r="394" spans="1:2">
      <c r="A394" s="262">
        <v>42545</v>
      </c>
      <c r="B394" s="178">
        <v>58.6</v>
      </c>
    </row>
    <row r="395" spans="1:2">
      <c r="A395" s="262">
        <v>42550</v>
      </c>
      <c r="B395" s="178">
        <v>58.4</v>
      </c>
    </row>
    <row r="396" spans="1:2">
      <c r="A396" s="262">
        <v>42552</v>
      </c>
      <c r="B396" s="178">
        <v>57.7</v>
      </c>
    </row>
    <row r="397" spans="1:2">
      <c r="A397" s="262">
        <v>42557</v>
      </c>
      <c r="B397" s="178">
        <v>57.3</v>
      </c>
    </row>
    <row r="398" spans="1:2">
      <c r="A398" s="262">
        <v>42559</v>
      </c>
      <c r="B398" s="178">
        <v>56.4</v>
      </c>
    </row>
    <row r="399" spans="1:2">
      <c r="A399" s="262">
        <v>42562</v>
      </c>
      <c r="B399" s="178">
        <v>55.3</v>
      </c>
    </row>
    <row r="400" spans="1:2">
      <c r="A400" s="262">
        <v>42563</v>
      </c>
      <c r="B400" s="178">
        <v>55.12</v>
      </c>
    </row>
    <row r="401" spans="1:2">
      <c r="A401" s="262">
        <v>42565</v>
      </c>
      <c r="B401" s="178">
        <v>55.53</v>
      </c>
    </row>
    <row r="402" spans="1:2">
      <c r="A402" s="262">
        <v>42569</v>
      </c>
      <c r="B402" s="178">
        <v>54.92</v>
      </c>
    </row>
    <row r="403" spans="1:2">
      <c r="A403" s="262">
        <v>42573</v>
      </c>
      <c r="B403" s="178">
        <v>58.4</v>
      </c>
    </row>
    <row r="404" spans="1:2">
      <c r="A404" s="262">
        <v>42578</v>
      </c>
      <c r="B404" s="178">
        <v>58.3</v>
      </c>
    </row>
    <row r="405" spans="1:2">
      <c r="A405" s="262">
        <v>42585</v>
      </c>
      <c r="B405" s="178">
        <v>58.8</v>
      </c>
    </row>
    <row r="406" spans="1:2">
      <c r="A406" s="262">
        <v>42590</v>
      </c>
      <c r="B406" s="178">
        <v>58.5</v>
      </c>
    </row>
    <row r="407" spans="1:2">
      <c r="A407" s="262">
        <v>42591</v>
      </c>
      <c r="B407" s="178">
        <v>58.7</v>
      </c>
    </row>
    <row r="408" spans="1:2">
      <c r="A408" s="262">
        <v>42593</v>
      </c>
      <c r="B408" s="178">
        <v>58</v>
      </c>
    </row>
    <row r="409" spans="1:2">
      <c r="A409" s="262">
        <v>42598</v>
      </c>
      <c r="B409" s="178">
        <v>58.1</v>
      </c>
    </row>
    <row r="410" spans="1:2">
      <c r="A410" s="262">
        <v>42601</v>
      </c>
      <c r="B410" s="178">
        <v>57.5</v>
      </c>
    </row>
    <row r="411" spans="1:2">
      <c r="A411" s="262">
        <v>42605</v>
      </c>
      <c r="B411" s="178">
        <v>56.1</v>
      </c>
    </row>
    <row r="412" spans="1:2">
      <c r="A412" s="262">
        <v>42611</v>
      </c>
      <c r="B412" s="178">
        <v>57.7</v>
      </c>
    </row>
    <row r="413" spans="1:2">
      <c r="A413" s="262">
        <v>42613</v>
      </c>
      <c r="B413" s="178">
        <v>59.5</v>
      </c>
    </row>
    <row r="414" spans="1:2">
      <c r="A414" s="262">
        <v>42614</v>
      </c>
      <c r="B414" s="178">
        <v>60.1</v>
      </c>
    </row>
    <row r="415" spans="1:2">
      <c r="A415" s="262">
        <v>42618</v>
      </c>
      <c r="B415" s="178">
        <v>60.4</v>
      </c>
    </row>
    <row r="416" spans="1:2">
      <c r="A416" s="262">
        <v>42620</v>
      </c>
      <c r="B416" s="178">
        <v>60.7</v>
      </c>
    </row>
    <row r="417" spans="1:2">
      <c r="A417" s="262">
        <v>42622</v>
      </c>
      <c r="B417" s="178">
        <v>60.5</v>
      </c>
    </row>
    <row r="418" spans="1:2">
      <c r="A418" s="262">
        <v>42625</v>
      </c>
      <c r="B418" s="178">
        <v>60.2</v>
      </c>
    </row>
    <row r="419" spans="1:2">
      <c r="A419" s="262">
        <v>42627</v>
      </c>
      <c r="B419" s="178">
        <v>59.5</v>
      </c>
    </row>
    <row r="420" spans="1:2">
      <c r="A420" s="262">
        <v>42631</v>
      </c>
      <c r="B420" s="178">
        <v>60.5</v>
      </c>
    </row>
    <row r="421" spans="1:2">
      <c r="A421" s="262">
        <v>42632</v>
      </c>
      <c r="B421" s="178">
        <v>60.7</v>
      </c>
    </row>
    <row r="422" spans="1:2">
      <c r="A422" s="262">
        <v>42634</v>
      </c>
      <c r="B422" s="178">
        <v>61.5</v>
      </c>
    </row>
    <row r="423" spans="1:2">
      <c r="A423" s="262">
        <v>42636</v>
      </c>
      <c r="B423" s="178">
        <v>61.6</v>
      </c>
    </row>
    <row r="424" spans="1:2">
      <c r="A424" s="262">
        <v>42639</v>
      </c>
      <c r="B424" s="178">
        <v>59.9</v>
      </c>
    </row>
    <row r="425" spans="1:2">
      <c r="A425" s="262">
        <v>42641</v>
      </c>
      <c r="B425" s="178">
        <v>61.2</v>
      </c>
    </row>
    <row r="426" spans="1:2">
      <c r="A426" s="262">
        <v>42643</v>
      </c>
      <c r="B426" s="178">
        <v>62.2</v>
      </c>
    </row>
    <row r="427" spans="1:2">
      <c r="A427" s="262">
        <v>42651</v>
      </c>
      <c r="B427" s="178">
        <v>61.8</v>
      </c>
    </row>
    <row r="428" spans="1:2">
      <c r="A428" s="262">
        <v>42652</v>
      </c>
      <c r="B428" s="178">
        <v>62.9</v>
      </c>
    </row>
    <row r="429" spans="1:2">
      <c r="A429" s="262">
        <v>42653</v>
      </c>
      <c r="B429" s="178">
        <v>61.5</v>
      </c>
    </row>
    <row r="430" spans="1:2">
      <c r="A430" s="262">
        <v>42654</v>
      </c>
      <c r="B430" s="178">
        <v>62.8</v>
      </c>
    </row>
    <row r="431" spans="1:2">
      <c r="A431" s="262">
        <v>42656</v>
      </c>
      <c r="B431" s="178">
        <v>62.8</v>
      </c>
    </row>
    <row r="432" spans="1:2">
      <c r="A432" s="262">
        <v>42657</v>
      </c>
      <c r="B432" s="178">
        <v>62.8</v>
      </c>
    </row>
    <row r="433" spans="1:2">
      <c r="A433" s="262">
        <v>42660</v>
      </c>
      <c r="B433" s="178">
        <v>61.5</v>
      </c>
    </row>
    <row r="434" spans="1:2">
      <c r="A434" s="262">
        <v>42661</v>
      </c>
      <c r="B434" s="178">
        <v>61.52</v>
      </c>
    </row>
    <row r="435" spans="1:2">
      <c r="A435" s="262">
        <v>42663</v>
      </c>
      <c r="B435" s="178">
        <v>63.82</v>
      </c>
    </row>
    <row r="436" spans="1:2">
      <c r="A436" s="262">
        <v>42664</v>
      </c>
      <c r="B436" s="178">
        <v>63.61</v>
      </c>
    </row>
    <row r="437" spans="1:2">
      <c r="A437" s="262">
        <v>42667</v>
      </c>
      <c r="B437" s="178">
        <v>63.61</v>
      </c>
    </row>
    <row r="438" spans="1:2">
      <c r="A438" s="262">
        <v>42669</v>
      </c>
      <c r="B438" s="178">
        <v>63.87</v>
      </c>
    </row>
    <row r="439" spans="1:2">
      <c r="A439" s="262">
        <v>42671</v>
      </c>
      <c r="B439" s="178">
        <v>64.08</v>
      </c>
    </row>
    <row r="440" spans="1:2">
      <c r="A440" s="262">
        <v>42674</v>
      </c>
      <c r="B440" s="178">
        <v>64.53</v>
      </c>
    </row>
    <row r="441" spans="1:2">
      <c r="A441" s="262">
        <v>42675</v>
      </c>
      <c r="B441" s="178">
        <v>63.21</v>
      </c>
    </row>
    <row r="442" spans="1:2">
      <c r="A442" s="262">
        <v>42677</v>
      </c>
      <c r="B442" s="178">
        <v>63.2</v>
      </c>
    </row>
    <row r="443" spans="1:2">
      <c r="A443" s="262">
        <v>42678</v>
      </c>
      <c r="B443" s="178">
        <v>63.2</v>
      </c>
    </row>
    <row r="444" spans="1:2">
      <c r="A444" s="262">
        <v>42681</v>
      </c>
      <c r="B444" s="178">
        <v>63.5</v>
      </c>
    </row>
    <row r="445" spans="1:2">
      <c r="A445" s="262">
        <v>42683</v>
      </c>
      <c r="B445" s="178">
        <v>63.44</v>
      </c>
    </row>
    <row r="446" spans="1:2">
      <c r="A446" s="262">
        <v>42685</v>
      </c>
      <c r="B446" s="178">
        <v>64.22</v>
      </c>
    </row>
    <row r="447" spans="1:2">
      <c r="A447" s="262">
        <v>42688</v>
      </c>
      <c r="B447" s="178">
        <v>64.209999999999994</v>
      </c>
    </row>
    <row r="448" spans="1:2">
      <c r="A448" s="262">
        <v>42689</v>
      </c>
      <c r="B448" s="178">
        <v>64.3</v>
      </c>
    </row>
    <row r="449" spans="1:2">
      <c r="A449" s="262">
        <v>42691</v>
      </c>
      <c r="B449" s="178">
        <v>62.84</v>
      </c>
    </row>
    <row r="450" spans="1:2">
      <c r="A450" s="262">
        <v>42694</v>
      </c>
      <c r="B450" s="178">
        <v>61.28</v>
      </c>
    </row>
    <row r="451" spans="1:2">
      <c r="A451" s="262">
        <v>42695</v>
      </c>
      <c r="B451" s="178">
        <v>62.54</v>
      </c>
    </row>
    <row r="452" spans="1:2">
      <c r="A452" s="262">
        <v>42697</v>
      </c>
      <c r="B452" s="178">
        <v>62.25</v>
      </c>
    </row>
    <row r="453" spans="1:2">
      <c r="A453" s="262">
        <v>42699</v>
      </c>
      <c r="B453" s="178">
        <v>62.25</v>
      </c>
    </row>
    <row r="454" spans="1:2">
      <c r="A454" s="262">
        <v>42702</v>
      </c>
      <c r="B454" s="178">
        <v>62.26</v>
      </c>
    </row>
    <row r="455" spans="1:2">
      <c r="A455" s="262">
        <v>42705</v>
      </c>
      <c r="B455" s="178">
        <v>61.28</v>
      </c>
    </row>
    <row r="456" spans="1:2">
      <c r="A456" s="262">
        <v>42709</v>
      </c>
      <c r="B456" s="178">
        <v>60.82</v>
      </c>
    </row>
    <row r="457" spans="1:2">
      <c r="A457" s="262">
        <v>42711</v>
      </c>
      <c r="B457" s="178">
        <v>60.13</v>
      </c>
    </row>
    <row r="458" spans="1:2">
      <c r="A458" s="262">
        <v>42713</v>
      </c>
      <c r="B458" s="178">
        <v>59.12</v>
      </c>
    </row>
    <row r="459" spans="1:2">
      <c r="A459" s="262">
        <v>42717</v>
      </c>
      <c r="B459" s="178">
        <v>60.44</v>
      </c>
    </row>
    <row r="460" spans="1:2">
      <c r="A460" s="262">
        <v>42719</v>
      </c>
      <c r="B460" s="178">
        <v>60.44</v>
      </c>
    </row>
    <row r="461" spans="1:2">
      <c r="A461" s="262">
        <v>42720</v>
      </c>
      <c r="B461" s="178">
        <v>60.56</v>
      </c>
    </row>
    <row r="462" spans="1:2">
      <c r="A462" s="262">
        <v>42723</v>
      </c>
      <c r="B462" s="178">
        <v>60.44</v>
      </c>
    </row>
    <row r="463" spans="1:2">
      <c r="A463" s="262">
        <v>42725</v>
      </c>
      <c r="B463" s="178">
        <v>60.13</v>
      </c>
    </row>
    <row r="464" spans="1:2">
      <c r="A464" s="262">
        <v>42727</v>
      </c>
      <c r="B464" s="178">
        <v>59.63</v>
      </c>
    </row>
    <row r="465" spans="1:2">
      <c r="A465" s="262">
        <v>42730</v>
      </c>
      <c r="B465" s="178">
        <v>59.65</v>
      </c>
    </row>
    <row r="466" spans="1:2">
      <c r="A466" s="262">
        <v>42732</v>
      </c>
      <c r="B466" s="178">
        <v>59.37</v>
      </c>
    </row>
    <row r="467" spans="1:2">
      <c r="A467" s="262">
        <v>42734</v>
      </c>
      <c r="B467" s="178">
        <v>59.82</v>
      </c>
    </row>
    <row r="468" spans="1:2">
      <c r="A468" s="262">
        <v>42737</v>
      </c>
      <c r="B468" s="178">
        <v>59.82</v>
      </c>
    </row>
    <row r="469" spans="1:2">
      <c r="A469" s="262">
        <v>42739</v>
      </c>
      <c r="B469" s="178">
        <v>60.11</v>
      </c>
    </row>
    <row r="470" spans="1:2">
      <c r="A470" s="262">
        <v>42741</v>
      </c>
      <c r="B470" s="178">
        <v>60.6</v>
      </c>
    </row>
    <row r="471" spans="1:2">
      <c r="A471" s="262">
        <v>42744</v>
      </c>
      <c r="B471" s="178">
        <v>59.97</v>
      </c>
    </row>
    <row r="472" spans="1:2">
      <c r="A472" s="262">
        <v>42746</v>
      </c>
      <c r="B472" s="178">
        <v>59.72</v>
      </c>
    </row>
    <row r="473" spans="1:2">
      <c r="A473" s="262">
        <v>42748</v>
      </c>
      <c r="B473" s="178">
        <v>59.98</v>
      </c>
    </row>
    <row r="474" spans="1:2">
      <c r="A474" s="262">
        <v>42751</v>
      </c>
      <c r="B474" s="178">
        <v>60.31</v>
      </c>
    </row>
    <row r="475" spans="1:2">
      <c r="A475" s="262">
        <v>42752</v>
      </c>
      <c r="B475" s="178">
        <v>60.31</v>
      </c>
    </row>
    <row r="476" spans="1:2">
      <c r="A476" s="262">
        <v>42753</v>
      </c>
      <c r="B476" s="178">
        <v>60.31</v>
      </c>
    </row>
    <row r="477" spans="1:2">
      <c r="A477" s="262">
        <v>42754</v>
      </c>
      <c r="B477" s="178">
        <v>59.81</v>
      </c>
    </row>
    <row r="478" spans="1:2">
      <c r="A478" s="262">
        <v>42755</v>
      </c>
      <c r="B478" s="178">
        <v>59.81</v>
      </c>
    </row>
    <row r="479" spans="1:2">
      <c r="A479" s="262">
        <v>42757</v>
      </c>
      <c r="B479" s="178">
        <v>61.04</v>
      </c>
    </row>
    <row r="480" spans="1:2">
      <c r="A480" s="262">
        <v>42758</v>
      </c>
      <c r="B480" s="178">
        <v>61.04</v>
      </c>
    </row>
    <row r="481" spans="1:2">
      <c r="A481" s="262">
        <v>42759</v>
      </c>
      <c r="B481" s="178">
        <v>60.29</v>
      </c>
    </row>
    <row r="482" spans="1:2">
      <c r="A482" s="262">
        <v>42760</v>
      </c>
      <c r="B482" s="178">
        <v>61.78</v>
      </c>
    </row>
    <row r="483" spans="1:2">
      <c r="A483" s="262">
        <v>42769</v>
      </c>
      <c r="B483" s="178">
        <v>63.26</v>
      </c>
    </row>
    <row r="484" spans="1:2">
      <c r="A484" s="262">
        <v>42772</v>
      </c>
      <c r="B484" s="178">
        <v>63.26</v>
      </c>
    </row>
    <row r="485" spans="1:2">
      <c r="A485" s="262">
        <v>42774</v>
      </c>
      <c r="B485" s="178">
        <v>63.95</v>
      </c>
    </row>
    <row r="486" spans="1:2">
      <c r="A486" s="262">
        <v>42776</v>
      </c>
      <c r="B486" s="178">
        <v>63.95</v>
      </c>
    </row>
    <row r="487" spans="1:2">
      <c r="A487" s="262">
        <v>42779</v>
      </c>
      <c r="B487" s="178">
        <v>63.54</v>
      </c>
    </row>
    <row r="488" spans="1:2">
      <c r="A488" s="262">
        <v>42781</v>
      </c>
      <c r="B488" s="178">
        <v>63.85</v>
      </c>
    </row>
    <row r="489" spans="1:2">
      <c r="A489" s="262">
        <v>42782</v>
      </c>
      <c r="B489" s="178">
        <v>63.2</v>
      </c>
    </row>
    <row r="490" spans="1:2">
      <c r="A490" s="262">
        <v>42783</v>
      </c>
      <c r="B490" s="178">
        <v>61.74</v>
      </c>
    </row>
    <row r="491" spans="1:2">
      <c r="A491" s="262">
        <v>42786</v>
      </c>
      <c r="B491" s="178">
        <v>60.89</v>
      </c>
    </row>
    <row r="492" spans="1:2">
      <c r="A492" s="262">
        <v>42788</v>
      </c>
      <c r="B492" s="178">
        <v>62.48</v>
      </c>
    </row>
    <row r="493" spans="1:2">
      <c r="A493" s="262">
        <v>42790</v>
      </c>
      <c r="B493" s="178">
        <v>62.48</v>
      </c>
    </row>
    <row r="494" spans="1:2">
      <c r="A494" s="262">
        <v>42793</v>
      </c>
      <c r="B494" s="178">
        <v>63.71</v>
      </c>
    </row>
    <row r="495" spans="1:2">
      <c r="A495" s="262">
        <v>42794</v>
      </c>
      <c r="B495" s="178">
        <v>63.07</v>
      </c>
    </row>
    <row r="496" spans="1:2">
      <c r="A496" s="262">
        <v>42796</v>
      </c>
      <c r="B496" s="178">
        <v>62.69</v>
      </c>
    </row>
    <row r="497" spans="1:2">
      <c r="A497" s="262">
        <v>42803</v>
      </c>
      <c r="B497" s="178">
        <v>62.69</v>
      </c>
    </row>
    <row r="498" spans="1:2">
      <c r="A498" s="262">
        <v>42807</v>
      </c>
      <c r="B498" s="178">
        <v>62.32</v>
      </c>
    </row>
    <row r="499" spans="1:2">
      <c r="A499" s="262">
        <v>42809</v>
      </c>
      <c r="B499" s="178">
        <v>61.53</v>
      </c>
    </row>
    <row r="500" spans="1:2">
      <c r="A500" s="262">
        <v>42811</v>
      </c>
      <c r="B500" s="178">
        <v>61.14</v>
      </c>
    </row>
    <row r="501" spans="1:2">
      <c r="A501" s="262">
        <v>42814</v>
      </c>
      <c r="B501" s="178">
        <v>60.8</v>
      </c>
    </row>
    <row r="502" spans="1:2">
      <c r="A502" s="262">
        <v>42815</v>
      </c>
      <c r="B502" s="178">
        <v>58.95</v>
      </c>
    </row>
    <row r="503" spans="1:2">
      <c r="A503" s="262">
        <v>42816</v>
      </c>
      <c r="B503" s="178">
        <v>59.47</v>
      </c>
    </row>
    <row r="504" spans="1:2">
      <c r="A504" s="262">
        <v>42818</v>
      </c>
      <c r="B504" s="178">
        <v>59.55</v>
      </c>
    </row>
    <row r="505" spans="1:2">
      <c r="A505" s="262">
        <v>42821</v>
      </c>
      <c r="B505" s="178">
        <v>57.98</v>
      </c>
    </row>
    <row r="506" spans="1:2">
      <c r="A506" s="262">
        <v>42823</v>
      </c>
      <c r="B506" s="178">
        <v>57.77</v>
      </c>
    </row>
    <row r="507" spans="1:2">
      <c r="A507" s="262">
        <v>42825</v>
      </c>
      <c r="B507" s="178">
        <v>58.23</v>
      </c>
    </row>
    <row r="508" spans="1:2">
      <c r="A508" s="262">
        <v>42826</v>
      </c>
      <c r="B508" s="178">
        <v>58.32</v>
      </c>
    </row>
    <row r="509" spans="1:2">
      <c r="A509" s="262">
        <v>42830</v>
      </c>
      <c r="B509" s="178">
        <v>57.72</v>
      </c>
    </row>
    <row r="510" spans="1:2">
      <c r="A510" s="262">
        <v>42831</v>
      </c>
      <c r="B510" s="178">
        <v>58.24</v>
      </c>
    </row>
    <row r="511" spans="1:2">
      <c r="A511" s="262">
        <v>42832</v>
      </c>
      <c r="B511" s="178">
        <v>58.24</v>
      </c>
    </row>
    <row r="512" spans="1:2">
      <c r="A512" s="262">
        <v>42835</v>
      </c>
      <c r="B512" s="178">
        <v>57.24</v>
      </c>
    </row>
    <row r="513" spans="1:2">
      <c r="A513" s="262">
        <v>42837</v>
      </c>
      <c r="B513" s="178">
        <v>57.15</v>
      </c>
    </row>
    <row r="514" spans="1:2">
      <c r="A514" s="262">
        <v>42839</v>
      </c>
      <c r="B514" s="178">
        <v>57.4</v>
      </c>
    </row>
    <row r="515" spans="1:2">
      <c r="A515" s="262">
        <v>42842</v>
      </c>
      <c r="B515" s="178">
        <v>57.17</v>
      </c>
    </row>
    <row r="516" spans="1:2">
      <c r="A516" s="262">
        <v>42844</v>
      </c>
      <c r="B516" s="178">
        <v>54.39</v>
      </c>
    </row>
    <row r="517" spans="1:2">
      <c r="A517" s="262">
        <v>42846</v>
      </c>
      <c r="B517" s="178">
        <v>54.76</v>
      </c>
    </row>
    <row r="518" spans="1:2">
      <c r="A518" s="262">
        <v>42849</v>
      </c>
      <c r="B518" s="178">
        <v>55.67</v>
      </c>
    </row>
    <row r="519" spans="1:2">
      <c r="A519" s="262">
        <v>42850</v>
      </c>
      <c r="B519" s="178">
        <v>56.18</v>
      </c>
    </row>
    <row r="520" spans="1:2">
      <c r="A520" s="262">
        <v>42851</v>
      </c>
      <c r="B520" s="178">
        <v>58.2</v>
      </c>
    </row>
    <row r="521" spans="1:2">
      <c r="A521" s="262">
        <v>42852</v>
      </c>
      <c r="B521" s="178">
        <v>58.27</v>
      </c>
    </row>
    <row r="522" spans="1:2">
      <c r="A522" s="262">
        <v>42853</v>
      </c>
      <c r="B522" s="178">
        <v>58.27</v>
      </c>
    </row>
    <row r="523" spans="1:2">
      <c r="A523" s="262">
        <v>42858</v>
      </c>
      <c r="B523" s="178">
        <v>59.26</v>
      </c>
    </row>
    <row r="524" spans="1:2">
      <c r="A524" s="262">
        <v>42860</v>
      </c>
      <c r="B524" s="178">
        <v>61.96</v>
      </c>
    </row>
    <row r="525" spans="1:2">
      <c r="A525" s="262">
        <v>42863</v>
      </c>
      <c r="B525" s="178">
        <v>62.05</v>
      </c>
    </row>
    <row r="526" spans="1:2">
      <c r="A526" s="262">
        <v>42865</v>
      </c>
      <c r="B526" s="178">
        <v>60.68</v>
      </c>
    </row>
    <row r="527" spans="1:2">
      <c r="A527" s="262">
        <v>42867</v>
      </c>
      <c r="B527" s="178">
        <v>59.57</v>
      </c>
    </row>
    <row r="528" spans="1:2">
      <c r="A528" s="262">
        <v>42871</v>
      </c>
      <c r="B528" s="178">
        <v>60.82</v>
      </c>
    </row>
    <row r="529" spans="1:2">
      <c r="A529" s="262">
        <v>42872</v>
      </c>
      <c r="B529" s="178">
        <v>60.95</v>
      </c>
    </row>
    <row r="530" spans="1:2">
      <c r="A530" s="262">
        <v>42874</v>
      </c>
      <c r="B530" s="178">
        <v>61.33</v>
      </c>
    </row>
    <row r="531" spans="1:2">
      <c r="A531" s="262">
        <v>42877</v>
      </c>
      <c r="B531" s="178">
        <v>63.22</v>
      </c>
    </row>
    <row r="532" spans="1:2">
      <c r="A532" s="262">
        <v>42879</v>
      </c>
      <c r="B532" s="178">
        <v>62.25</v>
      </c>
    </row>
    <row r="533" spans="1:2">
      <c r="A533" s="262">
        <v>42881</v>
      </c>
      <c r="B533" s="178">
        <v>60.15</v>
      </c>
    </row>
    <row r="534" spans="1:2">
      <c r="A534" s="262">
        <v>42882</v>
      </c>
      <c r="B534" s="178">
        <v>59.77</v>
      </c>
    </row>
    <row r="535" spans="1:2">
      <c r="A535" s="262">
        <v>42886</v>
      </c>
      <c r="B535" s="178">
        <v>59.53</v>
      </c>
    </row>
    <row r="536" spans="1:2">
      <c r="A536" s="262">
        <v>42887</v>
      </c>
      <c r="B536" s="178">
        <v>60.21</v>
      </c>
    </row>
    <row r="537" spans="1:2">
      <c r="A537" s="262">
        <v>42891</v>
      </c>
      <c r="B537" s="178">
        <v>57.86</v>
      </c>
    </row>
    <row r="538" spans="1:2">
      <c r="A538" s="262">
        <v>42893</v>
      </c>
      <c r="B538" s="178">
        <v>58.26</v>
      </c>
    </row>
    <row r="539" spans="1:2">
      <c r="A539" s="262">
        <v>42895</v>
      </c>
      <c r="B539" s="178">
        <v>57.92</v>
      </c>
    </row>
    <row r="540" spans="1:2">
      <c r="A540" s="262">
        <v>42898</v>
      </c>
      <c r="B540" s="178">
        <v>58.87</v>
      </c>
    </row>
    <row r="541" spans="1:2">
      <c r="A541" s="262">
        <v>42900</v>
      </c>
      <c r="B541" s="178">
        <v>58.25</v>
      </c>
    </row>
    <row r="542" spans="1:2">
      <c r="A542" s="262">
        <v>42902</v>
      </c>
      <c r="B542" s="178">
        <v>60.15</v>
      </c>
    </row>
    <row r="543" spans="1:2">
      <c r="A543" s="262">
        <v>42905</v>
      </c>
      <c r="B543" s="178">
        <v>60.34</v>
      </c>
    </row>
    <row r="544" spans="1:2">
      <c r="A544" s="262">
        <v>42906</v>
      </c>
      <c r="B544" s="178">
        <v>61.1</v>
      </c>
    </row>
    <row r="545" spans="1:2">
      <c r="A545" s="262">
        <v>42908</v>
      </c>
      <c r="B545" s="178">
        <v>61.57</v>
      </c>
    </row>
    <row r="546" spans="1:2">
      <c r="A546" s="262">
        <v>42912</v>
      </c>
      <c r="B546" s="178">
        <v>62.27</v>
      </c>
    </row>
    <row r="547" spans="1:2">
      <c r="A547" s="262">
        <v>42914</v>
      </c>
      <c r="B547" s="178">
        <v>63.29</v>
      </c>
    </row>
    <row r="548" spans="1:2">
      <c r="A548" s="262">
        <v>42916</v>
      </c>
      <c r="B548" s="178">
        <v>62.34</v>
      </c>
    </row>
    <row r="549" spans="1:2">
      <c r="A549" s="262">
        <v>42919</v>
      </c>
      <c r="B549" s="178">
        <v>64.349999999999994</v>
      </c>
    </row>
    <row r="550" spans="1:2">
      <c r="A550" s="262">
        <v>42920</v>
      </c>
      <c r="B550" s="178">
        <v>63.33</v>
      </c>
    </row>
    <row r="551" spans="1:2">
      <c r="A551" s="262">
        <v>42921</v>
      </c>
      <c r="B551" s="178">
        <v>63.33</v>
      </c>
    </row>
    <row r="552" spans="1:2">
      <c r="A552" s="262">
        <v>42922</v>
      </c>
      <c r="B552" s="178">
        <v>63.33</v>
      </c>
    </row>
    <row r="553" spans="1:2">
      <c r="A553" s="262">
        <v>42923</v>
      </c>
      <c r="B553" s="178">
        <v>63.33</v>
      </c>
    </row>
    <row r="554" spans="1:2">
      <c r="A554" s="262">
        <v>42926</v>
      </c>
      <c r="B554" s="178">
        <v>61.59</v>
      </c>
    </row>
    <row r="555" spans="1:2">
      <c r="A555" s="262">
        <v>42927</v>
      </c>
      <c r="B555" s="178">
        <v>62.22</v>
      </c>
    </row>
    <row r="556" spans="1:2">
      <c r="A556" s="262">
        <v>42928</v>
      </c>
      <c r="B556" s="178">
        <v>61.94</v>
      </c>
    </row>
    <row r="557" spans="1:2">
      <c r="A557" s="262">
        <v>42929</v>
      </c>
      <c r="B557" s="178">
        <v>61.66</v>
      </c>
    </row>
    <row r="558" spans="1:2">
      <c r="A558" s="262">
        <v>42930</v>
      </c>
      <c r="B558" s="178">
        <v>61.66</v>
      </c>
    </row>
    <row r="559" spans="1:2">
      <c r="A559" s="262">
        <v>42933</v>
      </c>
      <c r="B559" s="178">
        <v>61.66</v>
      </c>
    </row>
    <row r="560" spans="1:2">
      <c r="A560" s="262">
        <v>42934</v>
      </c>
      <c r="B560" s="178">
        <v>63.39</v>
      </c>
    </row>
    <row r="561" spans="1:2">
      <c r="A561" s="262">
        <v>42935</v>
      </c>
      <c r="B561" s="178">
        <v>62.81</v>
      </c>
    </row>
    <row r="562" spans="1:2">
      <c r="A562" s="262">
        <v>42936</v>
      </c>
      <c r="B562" s="178">
        <v>63.73</v>
      </c>
    </row>
    <row r="563" spans="1:2">
      <c r="A563" s="262">
        <v>42937</v>
      </c>
      <c r="B563" s="178">
        <v>63.69</v>
      </c>
    </row>
    <row r="564" spans="1:2">
      <c r="A564" s="262">
        <v>42940</v>
      </c>
      <c r="B564" s="178">
        <v>62.47</v>
      </c>
    </row>
    <row r="565" spans="1:2">
      <c r="A565" s="262">
        <v>42941</v>
      </c>
      <c r="B565" s="178">
        <v>62.41</v>
      </c>
    </row>
    <row r="566" spans="1:2">
      <c r="A566" s="262">
        <v>42942</v>
      </c>
      <c r="B566" s="178">
        <v>62.64</v>
      </c>
    </row>
    <row r="567" spans="1:2">
      <c r="A567" s="262">
        <v>42943</v>
      </c>
      <c r="B567" s="178">
        <v>62.35</v>
      </c>
    </row>
    <row r="568" spans="1:2">
      <c r="A568" s="262">
        <v>42944</v>
      </c>
      <c r="B568" s="178">
        <v>62.35</v>
      </c>
    </row>
    <row r="569" spans="1:2">
      <c r="A569" s="262">
        <v>42947</v>
      </c>
      <c r="B569" s="178">
        <v>64.73</v>
      </c>
    </row>
    <row r="570" spans="1:2">
      <c r="A570" s="262">
        <v>42948</v>
      </c>
      <c r="B570" s="178">
        <v>64.73</v>
      </c>
    </row>
    <row r="571" spans="1:2">
      <c r="A571" s="262">
        <v>42949</v>
      </c>
      <c r="B571" s="178">
        <v>62.76</v>
      </c>
    </row>
    <row r="572" spans="1:2">
      <c r="A572" s="262">
        <v>42950</v>
      </c>
      <c r="B572" s="178">
        <v>62.76</v>
      </c>
    </row>
    <row r="573" spans="1:2">
      <c r="A573" s="262">
        <v>42951</v>
      </c>
      <c r="B573" s="178">
        <v>64.42</v>
      </c>
    </row>
    <row r="574" spans="1:2">
      <c r="A574" s="262">
        <v>42954</v>
      </c>
      <c r="B574" s="178">
        <v>64.42</v>
      </c>
    </row>
    <row r="575" spans="1:2">
      <c r="A575" s="262">
        <v>42955</v>
      </c>
      <c r="B575" s="178">
        <v>64.97</v>
      </c>
    </row>
    <row r="576" spans="1:2">
      <c r="A576" s="262">
        <v>42956</v>
      </c>
      <c r="B576" s="178">
        <v>64.97</v>
      </c>
    </row>
    <row r="577" spans="1:2">
      <c r="A577" s="262">
        <v>42957</v>
      </c>
      <c r="B577" s="178">
        <v>64.77</v>
      </c>
    </row>
    <row r="578" spans="1:2">
      <c r="A578" s="262">
        <v>42958</v>
      </c>
      <c r="B578" s="178">
        <v>64.77</v>
      </c>
    </row>
    <row r="579" spans="1:2">
      <c r="A579" s="262">
        <v>42961</v>
      </c>
      <c r="B579" s="178">
        <v>64.959999999999994</v>
      </c>
    </row>
    <row r="580" spans="1:2">
      <c r="A580" s="262">
        <v>42962</v>
      </c>
      <c r="B580" s="178">
        <v>65.39</v>
      </c>
    </row>
    <row r="581" spans="1:2">
      <c r="A581" s="262">
        <v>42963</v>
      </c>
      <c r="B581" s="178">
        <v>65.06</v>
      </c>
    </row>
    <row r="582" spans="1:2">
      <c r="A582" s="262">
        <v>42964</v>
      </c>
      <c r="B582" s="178">
        <v>65.11</v>
      </c>
    </row>
    <row r="583" spans="1:2">
      <c r="A583" s="262">
        <v>42965</v>
      </c>
      <c r="B583" s="178">
        <v>65.11</v>
      </c>
    </row>
    <row r="584" spans="1:2">
      <c r="A584" s="262">
        <v>42968</v>
      </c>
      <c r="B584" s="178">
        <v>65.11</v>
      </c>
    </row>
    <row r="585" spans="1:2">
      <c r="A585" s="262">
        <v>42969</v>
      </c>
      <c r="B585" s="178">
        <v>63.33</v>
      </c>
    </row>
    <row r="586" spans="1:2">
      <c r="A586" s="262">
        <v>42970</v>
      </c>
      <c r="B586" s="178">
        <v>63.85</v>
      </c>
    </row>
    <row r="587" spans="1:2">
      <c r="A587" s="262">
        <v>42971</v>
      </c>
      <c r="B587" s="178">
        <v>63.85</v>
      </c>
    </row>
    <row r="588" spans="1:2">
      <c r="A588" s="262">
        <v>42972</v>
      </c>
      <c r="B588" s="178">
        <v>62.38</v>
      </c>
    </row>
    <row r="589" spans="1:2">
      <c r="A589" s="262">
        <v>42975</v>
      </c>
      <c r="B589" s="178">
        <v>62.25</v>
      </c>
    </row>
    <row r="590" spans="1:2">
      <c r="A590" s="262">
        <v>42976</v>
      </c>
      <c r="B590" s="178">
        <v>58.81</v>
      </c>
    </row>
    <row r="591" spans="1:2">
      <c r="A591" s="262">
        <v>42977</v>
      </c>
      <c r="B591" s="178">
        <v>59.18</v>
      </c>
    </row>
    <row r="592" spans="1:2">
      <c r="A592" s="262">
        <v>42978</v>
      </c>
      <c r="B592" s="178">
        <v>59.68</v>
      </c>
    </row>
    <row r="593" spans="1:2">
      <c r="A593" s="262">
        <v>42979</v>
      </c>
      <c r="B593" s="178">
        <v>59.15</v>
      </c>
    </row>
    <row r="594" spans="1:2">
      <c r="A594" s="262">
        <v>42982</v>
      </c>
      <c r="B594" s="178">
        <v>62.39</v>
      </c>
    </row>
    <row r="595" spans="1:2">
      <c r="A595" s="262">
        <v>42983</v>
      </c>
      <c r="B595" s="178">
        <v>63.57</v>
      </c>
    </row>
    <row r="596" spans="1:2">
      <c r="A596" s="262">
        <v>42984</v>
      </c>
      <c r="B596" s="178">
        <v>63.01</v>
      </c>
    </row>
    <row r="597" spans="1:2">
      <c r="A597" s="262">
        <v>42985</v>
      </c>
      <c r="B597" s="178">
        <v>61.99</v>
      </c>
    </row>
    <row r="598" spans="1:2">
      <c r="A598" s="262">
        <v>42986</v>
      </c>
      <c r="B598" s="178">
        <v>61.99</v>
      </c>
    </row>
    <row r="599" spans="1:2">
      <c r="A599" s="262">
        <v>42989</v>
      </c>
      <c r="B599" s="178">
        <v>63.18</v>
      </c>
    </row>
    <row r="600" spans="1:2">
      <c r="A600" s="262">
        <v>42990</v>
      </c>
      <c r="B600" s="178">
        <v>62.56</v>
      </c>
    </row>
    <row r="601" spans="1:2">
      <c r="A601" s="262">
        <v>42991</v>
      </c>
      <c r="B601" s="178">
        <v>62.56</v>
      </c>
    </row>
    <row r="602" spans="1:2">
      <c r="A602" s="262">
        <v>42992</v>
      </c>
      <c r="B602" s="178">
        <v>62.95</v>
      </c>
    </row>
    <row r="603" spans="1:2">
      <c r="A603" s="262">
        <v>42993</v>
      </c>
      <c r="B603" s="178">
        <v>62.95</v>
      </c>
    </row>
    <row r="604" spans="1:2">
      <c r="A604" s="262">
        <v>42996</v>
      </c>
      <c r="B604" s="178">
        <v>63.52</v>
      </c>
    </row>
    <row r="605" spans="1:2">
      <c r="A605" s="262">
        <v>42997</v>
      </c>
      <c r="B605" s="178">
        <v>64.459999999999994</v>
      </c>
    </row>
    <row r="606" spans="1:2">
      <c r="A606" s="262">
        <v>42998</v>
      </c>
      <c r="B606" s="178">
        <v>64.459999999999994</v>
      </c>
    </row>
    <row r="607" spans="1:2">
      <c r="A607" s="262">
        <v>42999</v>
      </c>
      <c r="B607" s="178">
        <v>64.41</v>
      </c>
    </row>
    <row r="608" spans="1:2">
      <c r="A608" s="262">
        <v>43000</v>
      </c>
      <c r="B608" s="178">
        <v>64.41</v>
      </c>
    </row>
    <row r="609" spans="1:2">
      <c r="A609" s="262">
        <v>43003</v>
      </c>
      <c r="B609" s="178">
        <v>65.16</v>
      </c>
    </row>
    <row r="610" spans="1:2">
      <c r="A610" s="262">
        <v>43004</v>
      </c>
      <c r="B610" s="178">
        <v>65.16</v>
      </c>
    </row>
    <row r="611" spans="1:2">
      <c r="A611" s="262">
        <v>43005</v>
      </c>
      <c r="B611" s="178">
        <v>65.91</v>
      </c>
    </row>
    <row r="612" spans="1:2">
      <c r="A612" s="262">
        <v>43006</v>
      </c>
      <c r="B612" s="178">
        <v>66.540000000000006</v>
      </c>
    </row>
    <row r="613" spans="1:2">
      <c r="A613" s="262">
        <v>43007</v>
      </c>
      <c r="B613" s="178">
        <v>66.34</v>
      </c>
    </row>
    <row r="614" spans="1:2">
      <c r="A614" s="262">
        <v>43008</v>
      </c>
      <c r="B614" s="178">
        <v>66.39</v>
      </c>
    </row>
    <row r="615" spans="1:2">
      <c r="A615" s="262">
        <v>43017</v>
      </c>
      <c r="B615" s="178">
        <v>65.819999999999993</v>
      </c>
    </row>
    <row r="616" spans="1:2">
      <c r="A616" s="262">
        <v>43018</v>
      </c>
      <c r="B616" s="178">
        <v>65.349999999999994</v>
      </c>
    </row>
    <row r="617" spans="1:2">
      <c r="A617" s="262">
        <v>43019</v>
      </c>
      <c r="B617" s="178">
        <v>64.61</v>
      </c>
    </row>
    <row r="618" spans="1:2">
      <c r="A618" s="262">
        <v>43020</v>
      </c>
      <c r="B618" s="178">
        <v>63.79</v>
      </c>
    </row>
    <row r="619" spans="1:2">
      <c r="A619" s="262">
        <v>43021</v>
      </c>
      <c r="B619" s="178">
        <v>66.34</v>
      </c>
    </row>
    <row r="620" spans="1:2">
      <c r="A620" s="262">
        <v>43024</v>
      </c>
      <c r="B620" s="178">
        <v>66.39</v>
      </c>
    </row>
    <row r="621" spans="1:2">
      <c r="A621" s="262">
        <v>43025</v>
      </c>
      <c r="B621" s="178">
        <v>65.819999999999993</v>
      </c>
    </row>
    <row r="622" spans="1:2">
      <c r="A622" s="262">
        <v>43026</v>
      </c>
      <c r="B622" s="178">
        <v>65.349999999999994</v>
      </c>
    </row>
    <row r="623" spans="1:2">
      <c r="A623" s="262">
        <v>43027</v>
      </c>
      <c r="B623" s="178">
        <v>64.61</v>
      </c>
    </row>
    <row r="624" spans="1:2">
      <c r="A624" s="262">
        <v>43028</v>
      </c>
      <c r="B624" s="178">
        <v>62.85</v>
      </c>
    </row>
    <row r="625" spans="1:2">
      <c r="A625" s="262">
        <v>43031</v>
      </c>
      <c r="B625" s="178">
        <v>63.42</v>
      </c>
    </row>
    <row r="626" spans="1:2">
      <c r="A626" s="262">
        <v>43032</v>
      </c>
      <c r="B626" s="178">
        <v>61.63</v>
      </c>
    </row>
    <row r="627" spans="1:2">
      <c r="A627" s="262">
        <v>43033</v>
      </c>
      <c r="B627" s="178">
        <v>60.77</v>
      </c>
    </row>
    <row r="628" spans="1:2">
      <c r="A628" s="262">
        <v>43034</v>
      </c>
      <c r="B628" s="178">
        <v>60.32</v>
      </c>
    </row>
    <row r="629" spans="1:2">
      <c r="A629" s="262">
        <v>43035</v>
      </c>
      <c r="B629" s="178">
        <v>60.43</v>
      </c>
    </row>
    <row r="630" spans="1:2">
      <c r="A630" s="262">
        <v>43038</v>
      </c>
      <c r="B630" s="178">
        <v>61.27</v>
      </c>
    </row>
    <row r="631" spans="1:2">
      <c r="A631" s="262">
        <v>43039</v>
      </c>
      <c r="B631" s="178">
        <v>62.15</v>
      </c>
    </row>
    <row r="632" spans="1:2">
      <c r="A632" s="262">
        <v>43040</v>
      </c>
      <c r="B632" s="178">
        <v>62.15</v>
      </c>
    </row>
    <row r="633" spans="1:2">
      <c r="A633" s="262">
        <v>43041</v>
      </c>
      <c r="B633" s="178">
        <v>62.15</v>
      </c>
    </row>
    <row r="634" spans="1:2">
      <c r="A634" s="262">
        <v>43042</v>
      </c>
      <c r="B634" s="178">
        <v>61.84</v>
      </c>
    </row>
    <row r="635" spans="1:2">
      <c r="A635" s="262">
        <v>43045</v>
      </c>
      <c r="B635" s="178">
        <v>61.23</v>
      </c>
    </row>
    <row r="636" spans="1:2">
      <c r="A636" s="262">
        <v>43046</v>
      </c>
      <c r="B636" s="178">
        <v>61.92</v>
      </c>
    </row>
    <row r="637" spans="1:2">
      <c r="A637" s="262">
        <v>43047</v>
      </c>
      <c r="B637" s="178">
        <v>61.71</v>
      </c>
    </row>
    <row r="638" spans="1:2">
      <c r="A638" s="262">
        <v>43048</v>
      </c>
      <c r="B638" s="178">
        <v>60.86</v>
      </c>
    </row>
    <row r="639" spans="1:2">
      <c r="A639" s="262">
        <v>43049</v>
      </c>
      <c r="B639" s="178">
        <v>63.18</v>
      </c>
    </row>
    <row r="640" spans="1:2">
      <c r="A640" s="262">
        <v>43052</v>
      </c>
      <c r="B640" s="178">
        <v>63.63</v>
      </c>
    </row>
    <row r="641" spans="1:2">
      <c r="A641" s="262">
        <v>43053</v>
      </c>
      <c r="B641" s="178">
        <v>66.69</v>
      </c>
    </row>
    <row r="642" spans="1:2">
      <c r="A642" s="262">
        <v>43054</v>
      </c>
      <c r="B642" s="178">
        <v>67.06</v>
      </c>
    </row>
    <row r="643" spans="1:2">
      <c r="A643" s="262">
        <v>43055</v>
      </c>
      <c r="B643" s="178">
        <v>66.62</v>
      </c>
    </row>
    <row r="644" spans="1:2">
      <c r="A644" s="262">
        <v>43056</v>
      </c>
      <c r="B644" s="178">
        <v>66.62</v>
      </c>
    </row>
    <row r="645" spans="1:2">
      <c r="A645" s="262">
        <v>43059</v>
      </c>
      <c r="B645" s="178">
        <v>66.28</v>
      </c>
    </row>
    <row r="646" spans="1:2">
      <c r="A646" s="262">
        <v>43060</v>
      </c>
      <c r="B646" s="178">
        <v>63.68</v>
      </c>
    </row>
    <row r="647" spans="1:2">
      <c r="A647" s="262">
        <v>43061</v>
      </c>
      <c r="B647" s="178">
        <v>62.69</v>
      </c>
    </row>
    <row r="648" spans="1:2">
      <c r="A648" s="262">
        <v>43062</v>
      </c>
      <c r="B648" s="178">
        <v>62.69</v>
      </c>
    </row>
    <row r="649" spans="1:2">
      <c r="A649" s="262">
        <v>43063</v>
      </c>
      <c r="B649" s="178">
        <v>62.69</v>
      </c>
    </row>
    <row r="650" spans="1:2">
      <c r="A650" s="262">
        <v>43066</v>
      </c>
      <c r="B650" s="178">
        <v>61.16</v>
      </c>
    </row>
    <row r="651" spans="1:2">
      <c r="A651" s="262">
        <v>43067</v>
      </c>
      <c r="B651" s="178">
        <v>61.77</v>
      </c>
    </row>
    <row r="652" spans="1:2">
      <c r="A652" s="262">
        <v>43068</v>
      </c>
      <c r="B652" s="178">
        <v>61.77</v>
      </c>
    </row>
    <row r="653" spans="1:2">
      <c r="A653" s="262">
        <v>43069</v>
      </c>
      <c r="B653" s="178">
        <v>61.32</v>
      </c>
    </row>
    <row r="654" spans="1:2">
      <c r="A654" s="262">
        <v>43070</v>
      </c>
      <c r="B654" s="178">
        <v>61.27</v>
      </c>
    </row>
    <row r="655" spans="1:2">
      <c r="A655" s="262">
        <v>43073</v>
      </c>
      <c r="B655" s="178">
        <v>60.32</v>
      </c>
    </row>
    <row r="656" spans="1:2">
      <c r="A656" s="262">
        <v>43074</v>
      </c>
      <c r="B656" s="178">
        <v>60.35</v>
      </c>
    </row>
    <row r="657" spans="1:2">
      <c r="A657" s="262">
        <v>43075</v>
      </c>
      <c r="B657" s="178">
        <v>60.35</v>
      </c>
    </row>
    <row r="658" spans="1:2">
      <c r="A658" s="262">
        <v>43076</v>
      </c>
      <c r="B658" s="178">
        <v>59.79</v>
      </c>
    </row>
    <row r="659" spans="1:2">
      <c r="A659" s="262">
        <v>43077</v>
      </c>
      <c r="B659" s="178">
        <v>59.9</v>
      </c>
    </row>
    <row r="660" spans="1:2">
      <c r="A660" s="262">
        <v>43080</v>
      </c>
      <c r="B660" s="178">
        <v>59.34</v>
      </c>
    </row>
    <row r="661" spans="1:2">
      <c r="A661" s="262">
        <v>43081</v>
      </c>
      <c r="B661" s="178">
        <v>58.46</v>
      </c>
    </row>
    <row r="662" spans="1:2">
      <c r="A662" s="262">
        <v>43082</v>
      </c>
      <c r="B662" s="178">
        <v>58.46</v>
      </c>
    </row>
    <row r="663" spans="1:2">
      <c r="A663" s="262">
        <v>43083</v>
      </c>
      <c r="B663" s="178">
        <v>57.5</v>
      </c>
    </row>
    <row r="664" spans="1:2">
      <c r="A664" s="262">
        <v>43084</v>
      </c>
      <c r="B664" s="178">
        <v>57.3</v>
      </c>
    </row>
    <row r="665" spans="1:2">
      <c r="A665" s="262">
        <v>43087</v>
      </c>
      <c r="B665" s="178">
        <v>57.62</v>
      </c>
    </row>
    <row r="666" spans="1:2">
      <c r="A666" s="262">
        <v>43088</v>
      </c>
      <c r="B666" s="178">
        <v>56.46</v>
      </c>
    </row>
    <row r="667" spans="1:2">
      <c r="A667" s="262">
        <v>43089</v>
      </c>
      <c r="B667" s="178">
        <v>56.7</v>
      </c>
    </row>
    <row r="668" spans="1:2">
      <c r="A668" s="262">
        <v>43090</v>
      </c>
      <c r="B668" s="178">
        <v>56.45</v>
      </c>
    </row>
    <row r="669" spans="1:2">
      <c r="A669" s="262">
        <v>43091</v>
      </c>
      <c r="B669" s="178">
        <v>56.45</v>
      </c>
    </row>
    <row r="670" spans="1:2">
      <c r="A670" s="262">
        <v>43094</v>
      </c>
      <c r="B670" s="178">
        <v>57.26</v>
      </c>
    </row>
    <row r="671" spans="1:2">
      <c r="A671" s="262">
        <v>43095</v>
      </c>
      <c r="B671" s="178">
        <v>56.6</v>
      </c>
    </row>
    <row r="672" spans="1:2">
      <c r="A672" s="262">
        <v>43096</v>
      </c>
      <c r="B672" s="178">
        <v>57.23</v>
      </c>
    </row>
    <row r="673" spans="1:2">
      <c r="A673" s="262">
        <v>43097</v>
      </c>
      <c r="B673" s="178">
        <v>57.23</v>
      </c>
    </row>
    <row r="674" spans="1:2">
      <c r="A674" s="262">
        <v>43098</v>
      </c>
      <c r="B674" s="178">
        <v>57.23</v>
      </c>
    </row>
    <row r="675" spans="1:2">
      <c r="A675" s="262">
        <v>43102</v>
      </c>
      <c r="B675" s="178">
        <v>57.95</v>
      </c>
    </row>
    <row r="676" spans="1:2">
      <c r="A676" s="262">
        <v>43103</v>
      </c>
      <c r="B676" s="178">
        <v>58.04</v>
      </c>
    </row>
    <row r="677" spans="1:2">
      <c r="A677" s="262">
        <v>43104</v>
      </c>
      <c r="B677" s="178">
        <v>57.76</v>
      </c>
    </row>
    <row r="678" spans="1:2">
      <c r="A678" s="262">
        <v>43105</v>
      </c>
      <c r="B678" s="178">
        <v>57.76</v>
      </c>
    </row>
    <row r="679" spans="1:2">
      <c r="A679" s="262">
        <v>43108</v>
      </c>
      <c r="B679" s="178">
        <v>57.99</v>
      </c>
    </row>
    <row r="680" spans="1:2">
      <c r="A680" s="262">
        <v>43109</v>
      </c>
      <c r="B680" s="178">
        <v>57.67</v>
      </c>
    </row>
    <row r="681" spans="1:2">
      <c r="A681" s="262">
        <v>43110</v>
      </c>
      <c r="B681" s="178">
        <v>57.77</v>
      </c>
    </row>
    <row r="682" spans="1:2">
      <c r="A682" s="262">
        <v>43111</v>
      </c>
      <c r="B682" s="178">
        <v>58.27</v>
      </c>
    </row>
    <row r="683" spans="1:2">
      <c r="A683" s="262">
        <v>43112</v>
      </c>
      <c r="B683" s="178">
        <v>58.21</v>
      </c>
    </row>
    <row r="684" spans="1:2">
      <c r="A684" s="262">
        <v>43115</v>
      </c>
      <c r="B684" s="178">
        <v>59.67</v>
      </c>
    </row>
    <row r="685" spans="1:2">
      <c r="A685" s="262">
        <v>43116</v>
      </c>
      <c r="B685" s="178">
        <v>58.99</v>
      </c>
    </row>
    <row r="686" spans="1:2">
      <c r="A686" s="262">
        <v>43117</v>
      </c>
      <c r="B686" s="178">
        <v>58.99</v>
      </c>
    </row>
    <row r="687" spans="1:2">
      <c r="A687" s="262">
        <v>43118</v>
      </c>
      <c r="B687" s="178">
        <v>58.99</v>
      </c>
    </row>
    <row r="688" spans="1:2">
      <c r="A688" s="262">
        <v>43119</v>
      </c>
      <c r="B688" s="178">
        <v>58.99</v>
      </c>
    </row>
    <row r="689" spans="1:2">
      <c r="A689" s="262">
        <v>43122</v>
      </c>
      <c r="B689" s="178">
        <v>58.99</v>
      </c>
    </row>
    <row r="690" spans="1:2">
      <c r="A690" s="262">
        <v>43123</v>
      </c>
      <c r="B690" s="178">
        <v>58.97</v>
      </c>
    </row>
    <row r="691" spans="1:2">
      <c r="A691" s="262">
        <v>43124</v>
      </c>
      <c r="B691" s="178">
        <v>58.97</v>
      </c>
    </row>
    <row r="692" spans="1:2">
      <c r="A692" s="262">
        <v>43125</v>
      </c>
      <c r="B692" s="178">
        <v>58.97</v>
      </c>
    </row>
    <row r="693" spans="1:2">
      <c r="A693" s="262">
        <v>43126</v>
      </c>
      <c r="B693" s="178">
        <v>58.97</v>
      </c>
    </row>
    <row r="694" spans="1:2">
      <c r="A694" s="262">
        <v>43129</v>
      </c>
      <c r="B694" s="178">
        <v>60.24</v>
      </c>
    </row>
    <row r="695" spans="1:2">
      <c r="A695" s="262">
        <v>43130</v>
      </c>
      <c r="B695" s="178">
        <v>60.74</v>
      </c>
    </row>
    <row r="696" spans="1:2">
      <c r="A696" s="262">
        <v>43131</v>
      </c>
      <c r="B696" s="178">
        <v>61.25</v>
      </c>
    </row>
    <row r="697" spans="1:2">
      <c r="A697" s="262">
        <v>43132</v>
      </c>
      <c r="B697" s="178">
        <v>61.25</v>
      </c>
    </row>
    <row r="698" spans="1:2">
      <c r="A698" s="262">
        <v>43133</v>
      </c>
      <c r="B698" s="178">
        <v>61.51</v>
      </c>
    </row>
    <row r="699" spans="1:2">
      <c r="A699" s="262">
        <v>43136</v>
      </c>
      <c r="B699" s="178">
        <v>61.26</v>
      </c>
    </row>
    <row r="700" spans="1:2">
      <c r="A700" s="262">
        <v>43137</v>
      </c>
      <c r="B700" s="178">
        <v>60.91</v>
      </c>
    </row>
    <row r="701" spans="1:2">
      <c r="A701" s="262">
        <v>43138</v>
      </c>
      <c r="B701" s="178">
        <v>60.91</v>
      </c>
    </row>
    <row r="702" spans="1:2">
      <c r="A702" s="262">
        <v>43139</v>
      </c>
      <c r="B702" s="178">
        <v>61.78</v>
      </c>
    </row>
    <row r="703" spans="1:2">
      <c r="A703" s="262">
        <v>43140</v>
      </c>
      <c r="B703" s="178">
        <v>61.04</v>
      </c>
    </row>
    <row r="704" spans="1:2">
      <c r="A704" s="262">
        <v>43142</v>
      </c>
      <c r="B704" s="178">
        <v>61.04</v>
      </c>
    </row>
    <row r="705" spans="1:2">
      <c r="A705" s="262">
        <v>43143</v>
      </c>
      <c r="B705" s="178">
        <v>61.11</v>
      </c>
    </row>
    <row r="706" spans="1:2">
      <c r="A706" s="262">
        <v>43144</v>
      </c>
      <c r="B706" s="178">
        <v>61.11</v>
      </c>
    </row>
    <row r="707" spans="1:2">
      <c r="A707" s="262">
        <v>43153</v>
      </c>
      <c r="B707" s="178">
        <v>61.11</v>
      </c>
    </row>
    <row r="708" spans="1:2">
      <c r="A708" s="262">
        <v>43154</v>
      </c>
      <c r="B708" s="178">
        <v>61.71</v>
      </c>
    </row>
    <row r="709" spans="1:2">
      <c r="A709" s="262">
        <v>43155</v>
      </c>
      <c r="B709" s="178">
        <v>61.71</v>
      </c>
    </row>
    <row r="710" spans="1:2">
      <c r="A710" s="262">
        <v>43157</v>
      </c>
      <c r="B710" s="178">
        <v>61.67</v>
      </c>
    </row>
    <row r="711" spans="1:2">
      <c r="A711" s="262">
        <v>43158</v>
      </c>
      <c r="B711" s="178">
        <v>62.47</v>
      </c>
    </row>
    <row r="712" spans="1:2">
      <c r="A712" s="262">
        <v>43159</v>
      </c>
      <c r="B712" s="178">
        <v>62.06</v>
      </c>
    </row>
    <row r="713" spans="1:2">
      <c r="A713" s="262">
        <v>43160</v>
      </c>
      <c r="B713" s="178">
        <v>63.12</v>
      </c>
    </row>
    <row r="714" spans="1:2">
      <c r="A714" s="262">
        <v>43161</v>
      </c>
      <c r="B714" s="178">
        <v>63.2</v>
      </c>
    </row>
    <row r="715" spans="1:2">
      <c r="A715" s="262">
        <v>43164</v>
      </c>
      <c r="B715" s="178">
        <v>64.33</v>
      </c>
    </row>
    <row r="716" spans="1:2">
      <c r="A716" s="262">
        <v>43165</v>
      </c>
      <c r="B716" s="178">
        <v>65.31</v>
      </c>
    </row>
    <row r="717" spans="1:2">
      <c r="A717" s="262">
        <v>43166</v>
      </c>
      <c r="B717" s="178">
        <v>65.94</v>
      </c>
    </row>
    <row r="718" spans="1:2">
      <c r="A718" s="262">
        <v>43167</v>
      </c>
      <c r="B718" s="178">
        <v>66.08</v>
      </c>
    </row>
    <row r="719" spans="1:2">
      <c r="A719" s="262">
        <v>43168</v>
      </c>
      <c r="B719" s="178">
        <v>65.97</v>
      </c>
    </row>
    <row r="720" spans="1:2">
      <c r="A720" s="262">
        <v>43171</v>
      </c>
      <c r="B720" s="178">
        <v>65.069999999999993</v>
      </c>
    </row>
    <row r="721" spans="1:2">
      <c r="A721" s="262">
        <v>43172</v>
      </c>
      <c r="B721" s="178">
        <v>62.67</v>
      </c>
    </row>
    <row r="722" spans="1:2">
      <c r="A722" s="262">
        <v>43173</v>
      </c>
      <c r="B722" s="178">
        <v>61.21</v>
      </c>
    </row>
    <row r="723" spans="1:2">
      <c r="A723" s="262">
        <v>43174</v>
      </c>
      <c r="B723" s="178">
        <v>61.69</v>
      </c>
    </row>
    <row r="724" spans="1:2">
      <c r="A724" s="262">
        <v>43175</v>
      </c>
      <c r="B724" s="178">
        <v>61.34</v>
      </c>
    </row>
    <row r="725" spans="1:2">
      <c r="A725" s="262">
        <v>43178</v>
      </c>
      <c r="B725" s="178">
        <v>62.11</v>
      </c>
    </row>
    <row r="726" spans="1:2">
      <c r="A726" s="262">
        <v>43179</v>
      </c>
      <c r="B726" s="178">
        <v>61.99</v>
      </c>
    </row>
    <row r="727" spans="1:2">
      <c r="A727" s="262">
        <v>43180</v>
      </c>
      <c r="B727" s="178">
        <v>62.38</v>
      </c>
    </row>
    <row r="728" spans="1:2">
      <c r="A728" s="262">
        <v>43181</v>
      </c>
      <c r="B728" s="178">
        <v>61.85</v>
      </c>
    </row>
    <row r="729" spans="1:2">
      <c r="A729" s="262">
        <v>43182</v>
      </c>
      <c r="B729" s="178">
        <v>61</v>
      </c>
    </row>
    <row r="730" spans="1:2">
      <c r="A730" s="262">
        <v>43185</v>
      </c>
      <c r="B730" s="178">
        <v>58.77</v>
      </c>
    </row>
    <row r="731" spans="1:2">
      <c r="A731" s="262">
        <v>43186</v>
      </c>
      <c r="B731" s="178">
        <v>58.77</v>
      </c>
    </row>
    <row r="732" spans="1:2">
      <c r="A732" s="262">
        <v>43187</v>
      </c>
      <c r="B732" s="178">
        <v>59.26</v>
      </c>
    </row>
    <row r="733" spans="1:2">
      <c r="A733" s="262">
        <v>43188</v>
      </c>
      <c r="B733" s="178">
        <v>59.26</v>
      </c>
    </row>
    <row r="734" spans="1:2">
      <c r="A734" s="262">
        <v>43189</v>
      </c>
      <c r="B734" s="178">
        <v>56.44</v>
      </c>
    </row>
    <row r="735" spans="1:2">
      <c r="A735" s="262">
        <v>43192</v>
      </c>
      <c r="B735" s="178">
        <v>56.18</v>
      </c>
    </row>
    <row r="736" spans="1:2">
      <c r="A736" s="262">
        <v>43193</v>
      </c>
      <c r="B736" s="178">
        <v>57.08</v>
      </c>
    </row>
    <row r="737" spans="1:2">
      <c r="A737" s="262">
        <v>43194</v>
      </c>
      <c r="B737" s="178">
        <v>59.33</v>
      </c>
    </row>
    <row r="738" spans="1:2">
      <c r="A738" s="262">
        <v>43198</v>
      </c>
      <c r="B738" s="178">
        <v>58.49</v>
      </c>
    </row>
    <row r="739" spans="1:2">
      <c r="A739" s="262">
        <v>43199</v>
      </c>
      <c r="B739" s="178">
        <v>60.91</v>
      </c>
    </row>
    <row r="740" spans="1:2">
      <c r="A740" s="262">
        <v>43200</v>
      </c>
      <c r="B740" s="178">
        <v>60.32</v>
      </c>
    </row>
    <row r="741" spans="1:2">
      <c r="A741" s="262">
        <v>43201</v>
      </c>
      <c r="B741" s="178">
        <v>59.79</v>
      </c>
    </row>
    <row r="742" spans="1:2">
      <c r="A742" s="262">
        <v>43202</v>
      </c>
      <c r="B742" s="178">
        <v>59.51</v>
      </c>
    </row>
    <row r="743" spans="1:2">
      <c r="A743" s="262">
        <v>43203</v>
      </c>
      <c r="B743" s="178">
        <v>59.62</v>
      </c>
    </row>
    <row r="744" spans="1:2">
      <c r="A744" s="262">
        <v>43206</v>
      </c>
      <c r="B744" s="178">
        <v>61.88</v>
      </c>
    </row>
    <row r="745" spans="1:2">
      <c r="A745" s="262">
        <v>43207</v>
      </c>
      <c r="B745" s="178">
        <v>59.82</v>
      </c>
    </row>
    <row r="746" spans="1:2">
      <c r="A746" s="262">
        <v>43208</v>
      </c>
      <c r="B746" s="178">
        <v>60.52</v>
      </c>
    </row>
    <row r="747" spans="1:2">
      <c r="A747" s="262">
        <v>43209</v>
      </c>
      <c r="B747" s="178">
        <v>60.52</v>
      </c>
    </row>
    <row r="748" spans="1:2">
      <c r="A748" s="262">
        <v>43210</v>
      </c>
      <c r="B748" s="178">
        <v>59.37</v>
      </c>
    </row>
    <row r="749" spans="1:2">
      <c r="A749" s="262">
        <v>43213</v>
      </c>
      <c r="B749" s="178">
        <v>58.45</v>
      </c>
    </row>
    <row r="750" spans="1:2">
      <c r="A750" s="262">
        <v>43214</v>
      </c>
      <c r="B750" s="178">
        <v>58.77</v>
      </c>
    </row>
    <row r="751" spans="1:2">
      <c r="A751" s="262">
        <v>43215</v>
      </c>
      <c r="B751" s="178">
        <v>57.88</v>
      </c>
    </row>
    <row r="752" spans="1:2">
      <c r="A752" s="262">
        <v>43216</v>
      </c>
      <c r="B752" s="178">
        <v>57.87</v>
      </c>
    </row>
    <row r="753" spans="1:2">
      <c r="A753" s="262">
        <v>43217</v>
      </c>
      <c r="B753" s="178">
        <v>58.93</v>
      </c>
    </row>
    <row r="754" spans="1:2">
      <c r="A754" s="262">
        <v>43218</v>
      </c>
      <c r="B754" s="178">
        <v>58.88</v>
      </c>
    </row>
    <row r="755" spans="1:2">
      <c r="A755" s="262">
        <v>43222</v>
      </c>
      <c r="B755" s="178">
        <v>59.71</v>
      </c>
    </row>
    <row r="756" spans="1:2">
      <c r="A756" s="262">
        <v>43223</v>
      </c>
      <c r="B756" s="178">
        <v>60.75</v>
      </c>
    </row>
    <row r="757" spans="1:2">
      <c r="A757" s="262">
        <v>43224</v>
      </c>
      <c r="B757" s="178">
        <v>60.07</v>
      </c>
    </row>
    <row r="758" spans="1:2">
      <c r="A758" s="262">
        <v>43227</v>
      </c>
      <c r="B758" s="178">
        <v>60.94</v>
      </c>
    </row>
    <row r="759" spans="1:2">
      <c r="A759" s="262">
        <v>43228</v>
      </c>
      <c r="B759" s="178">
        <v>61.04</v>
      </c>
    </row>
    <row r="760" spans="1:2">
      <c r="A760" s="262">
        <v>43229</v>
      </c>
      <c r="B760" s="178">
        <v>60.93</v>
      </c>
    </row>
    <row r="761" spans="1:2">
      <c r="A761" s="262">
        <v>43230</v>
      </c>
      <c r="B761" s="178">
        <v>61.1</v>
      </c>
    </row>
    <row r="762" spans="1:2">
      <c r="A762" s="262">
        <v>43231</v>
      </c>
      <c r="B762" s="178">
        <v>61.1</v>
      </c>
    </row>
    <row r="763" spans="1:2">
      <c r="A763" s="262">
        <v>43234</v>
      </c>
      <c r="B763" s="178">
        <v>61.44</v>
      </c>
    </row>
    <row r="764" spans="1:2">
      <c r="A764" s="262">
        <v>43235</v>
      </c>
      <c r="B764" s="178">
        <v>63.03</v>
      </c>
    </row>
    <row r="765" spans="1:2">
      <c r="A765" s="262">
        <v>43236</v>
      </c>
      <c r="B765" s="178">
        <v>64.81</v>
      </c>
    </row>
    <row r="766" spans="1:2">
      <c r="A766" s="262">
        <v>43237</v>
      </c>
      <c r="B766" s="178">
        <v>65.06</v>
      </c>
    </row>
    <row r="767" spans="1:2">
      <c r="A767" s="262">
        <v>43238</v>
      </c>
      <c r="B767" s="178">
        <v>64.680000000000007</v>
      </c>
    </row>
    <row r="768" spans="1:2">
      <c r="A768" s="262">
        <v>43241</v>
      </c>
      <c r="B768" s="178">
        <v>65.099999999999994</v>
      </c>
    </row>
    <row r="769" spans="1:2">
      <c r="A769" s="262">
        <v>43242</v>
      </c>
      <c r="B769" s="178">
        <v>65.38</v>
      </c>
    </row>
    <row r="770" spans="1:2">
      <c r="A770" s="262">
        <v>43243</v>
      </c>
      <c r="B770" s="178">
        <v>64.84</v>
      </c>
    </row>
    <row r="771" spans="1:2">
      <c r="A771" s="262">
        <v>43244</v>
      </c>
      <c r="B771" s="178">
        <v>65.87</v>
      </c>
    </row>
    <row r="772" spans="1:2">
      <c r="A772" s="262">
        <v>43245</v>
      </c>
      <c r="B772" s="178">
        <v>67.099999999999994</v>
      </c>
    </row>
    <row r="773" spans="1:2">
      <c r="A773" s="262">
        <v>43248</v>
      </c>
      <c r="B773" s="178">
        <v>67.64</v>
      </c>
    </row>
    <row r="774" spans="1:2">
      <c r="A774" s="262">
        <v>43249</v>
      </c>
      <c r="B774" s="178">
        <v>68.88</v>
      </c>
    </row>
    <row r="775" spans="1:2">
      <c r="A775" s="262">
        <v>43250</v>
      </c>
      <c r="B775" s="178">
        <v>70.42</v>
      </c>
    </row>
    <row r="776" spans="1:2">
      <c r="A776" s="262">
        <v>43251</v>
      </c>
      <c r="B776" s="178">
        <v>69.61</v>
      </c>
    </row>
    <row r="777" spans="1:2">
      <c r="A777" s="262">
        <v>43252</v>
      </c>
      <c r="B777" s="178">
        <v>69.36</v>
      </c>
    </row>
    <row r="778" spans="1:2">
      <c r="A778" s="262">
        <v>43255</v>
      </c>
      <c r="B778" s="178">
        <v>66.2</v>
      </c>
    </row>
    <row r="779" spans="1:2">
      <c r="A779" s="262">
        <v>43256</v>
      </c>
      <c r="B779" s="178">
        <v>66.010000000000005</v>
      </c>
    </row>
    <row r="780" spans="1:2">
      <c r="A780" s="262">
        <v>43257</v>
      </c>
      <c r="B780" s="178">
        <v>65.83</v>
      </c>
    </row>
    <row r="781" spans="1:2">
      <c r="A781" s="262">
        <v>43258</v>
      </c>
      <c r="B781" s="178">
        <v>65.900000000000006</v>
      </c>
    </row>
    <row r="782" spans="1:2">
      <c r="A782" s="262">
        <v>43259</v>
      </c>
      <c r="B782" s="178">
        <v>66.09</v>
      </c>
    </row>
    <row r="783" spans="1:2">
      <c r="A783" s="262">
        <v>43262</v>
      </c>
      <c r="B783" s="178">
        <v>63.06</v>
      </c>
    </row>
    <row r="784" spans="1:2">
      <c r="A784" s="262">
        <v>43263</v>
      </c>
      <c r="B784" s="178">
        <v>62.39</v>
      </c>
    </row>
    <row r="785" spans="1:2">
      <c r="A785" s="262">
        <v>43264</v>
      </c>
      <c r="B785" s="178">
        <v>62.43</v>
      </c>
    </row>
    <row r="786" spans="1:2">
      <c r="A786" s="262">
        <v>43265</v>
      </c>
      <c r="B786" s="178">
        <v>65.319999999999993</v>
      </c>
    </row>
    <row r="787" spans="1:2">
      <c r="A787" s="262">
        <v>43266</v>
      </c>
      <c r="B787" s="178">
        <v>65.2</v>
      </c>
    </row>
    <row r="788" spans="1:2">
      <c r="A788" s="262">
        <v>43270</v>
      </c>
      <c r="B788" s="178">
        <v>66.91</v>
      </c>
    </row>
    <row r="789" spans="1:2">
      <c r="A789" s="262">
        <v>43271</v>
      </c>
      <c r="B789" s="178">
        <v>66.7</v>
      </c>
    </row>
    <row r="790" spans="1:2">
      <c r="A790" s="262">
        <v>43272</v>
      </c>
      <c r="B790" s="178">
        <v>66.61</v>
      </c>
    </row>
    <row r="791" spans="1:2">
      <c r="A791" s="262">
        <v>43273</v>
      </c>
      <c r="B791" s="178">
        <v>67.62</v>
      </c>
    </row>
    <row r="792" spans="1:2">
      <c r="A792" s="262">
        <v>43276</v>
      </c>
      <c r="B792" s="178">
        <v>67.45</v>
      </c>
    </row>
    <row r="793" spans="1:2">
      <c r="A793" s="262">
        <v>43277</v>
      </c>
      <c r="B793" s="178">
        <v>67.36</v>
      </c>
    </row>
    <row r="794" spans="1:2">
      <c r="A794" s="262">
        <v>43278</v>
      </c>
      <c r="B794" s="178">
        <v>67.36</v>
      </c>
    </row>
    <row r="795" spans="1:2">
      <c r="A795" s="262">
        <v>43279</v>
      </c>
      <c r="B795" s="178">
        <v>67.349999999999994</v>
      </c>
    </row>
    <row r="796" spans="1:2">
      <c r="A796" s="262">
        <v>43280</v>
      </c>
      <c r="B796" s="178">
        <v>67.31</v>
      </c>
    </row>
    <row r="797" spans="1:2">
      <c r="A797" s="262">
        <v>43283</v>
      </c>
      <c r="B797" s="178">
        <v>67.569999999999993</v>
      </c>
    </row>
    <row r="798" spans="1:2">
      <c r="A798" s="262">
        <v>43284</v>
      </c>
      <c r="B798" s="178">
        <v>68.44</v>
      </c>
    </row>
    <row r="799" spans="1:2">
      <c r="A799" s="262">
        <v>43285</v>
      </c>
      <c r="B799" s="178">
        <v>68.37</v>
      </c>
    </row>
    <row r="800" spans="1:2">
      <c r="A800" s="262">
        <v>43286</v>
      </c>
      <c r="B800" s="178">
        <v>67.790000000000006</v>
      </c>
    </row>
    <row r="801" spans="1:2">
      <c r="A801" s="262">
        <v>43287</v>
      </c>
      <c r="B801" s="178">
        <v>66.48</v>
      </c>
    </row>
    <row r="802" spans="1:2">
      <c r="A802" s="262">
        <v>43290</v>
      </c>
      <c r="B802" s="178">
        <v>67.83</v>
      </c>
    </row>
    <row r="803" spans="1:2">
      <c r="A803" s="262">
        <v>43291</v>
      </c>
      <c r="B803" s="178">
        <v>66.930000000000007</v>
      </c>
    </row>
    <row r="804" spans="1:2">
      <c r="A804" s="262">
        <v>43292</v>
      </c>
      <c r="B804" s="178">
        <v>66</v>
      </c>
    </row>
    <row r="805" spans="1:2">
      <c r="A805" s="262">
        <v>43293</v>
      </c>
      <c r="B805" s="178">
        <v>65.459999999999994</v>
      </c>
    </row>
    <row r="806" spans="1:2">
      <c r="A806" s="262">
        <v>43294</v>
      </c>
      <c r="B806" s="178">
        <v>65.39</v>
      </c>
    </row>
    <row r="807" spans="1:2">
      <c r="A807" s="262">
        <v>43297</v>
      </c>
      <c r="B807" s="178">
        <v>65.23</v>
      </c>
    </row>
    <row r="808" spans="1:2">
      <c r="A808" s="262">
        <v>43298</v>
      </c>
      <c r="B808" s="178">
        <v>65.739999999999995</v>
      </c>
    </row>
    <row r="809" spans="1:2">
      <c r="A809" s="262">
        <v>43299</v>
      </c>
      <c r="B809" s="178">
        <v>66.290000000000006</v>
      </c>
    </row>
    <row r="810" spans="1:2">
      <c r="A810" s="262">
        <v>43300</v>
      </c>
      <c r="B810" s="178">
        <v>65.959999999999994</v>
      </c>
    </row>
    <row r="811" spans="1:2">
      <c r="A811" s="262">
        <v>43301</v>
      </c>
      <c r="B811" s="178">
        <v>66.97</v>
      </c>
    </row>
    <row r="812" spans="1:2">
      <c r="A812" s="262">
        <v>43304</v>
      </c>
      <c r="B812" s="178">
        <v>68.53</v>
      </c>
    </row>
    <row r="813" spans="1:2">
      <c r="A813" s="262">
        <v>43305</v>
      </c>
      <c r="B813" s="178">
        <v>67.849999999999994</v>
      </c>
    </row>
    <row r="814" spans="1:2">
      <c r="A814" s="262">
        <v>43306</v>
      </c>
      <c r="B814" s="178">
        <v>67.92</v>
      </c>
    </row>
    <row r="815" spans="1:2">
      <c r="A815" s="262">
        <v>43307</v>
      </c>
      <c r="B815" s="178">
        <v>67.459999999999994</v>
      </c>
    </row>
    <row r="816" spans="1:2">
      <c r="A816" s="262">
        <v>43308</v>
      </c>
      <c r="B816" s="178">
        <v>67.31</v>
      </c>
    </row>
    <row r="817" spans="1:2">
      <c r="A817" s="262">
        <v>43311</v>
      </c>
      <c r="B817" s="178">
        <v>67.239999999999995</v>
      </c>
    </row>
    <row r="818" spans="1:2">
      <c r="A818" s="262">
        <v>43312</v>
      </c>
      <c r="B818" s="178">
        <v>66.739999999999995</v>
      </c>
    </row>
    <row r="819" spans="1:2">
      <c r="A819" s="262">
        <v>43313</v>
      </c>
      <c r="B819" s="178">
        <v>66.63</v>
      </c>
    </row>
    <row r="820" spans="1:2">
      <c r="A820" s="262">
        <v>43314</v>
      </c>
      <c r="B820" s="178">
        <v>65.849999999999994</v>
      </c>
    </row>
    <row r="821" spans="1:2">
      <c r="A821" s="262">
        <v>43315</v>
      </c>
      <c r="B821" s="178">
        <v>65.510000000000005</v>
      </c>
    </row>
    <row r="822" spans="1:2">
      <c r="A822" s="262">
        <v>43318</v>
      </c>
      <c r="B822" s="178">
        <v>66.03</v>
      </c>
    </row>
    <row r="823" spans="1:2">
      <c r="A823" s="262">
        <v>43319</v>
      </c>
      <c r="B823" s="178">
        <v>66.78</v>
      </c>
    </row>
    <row r="824" spans="1:2">
      <c r="A824" s="262">
        <v>43320</v>
      </c>
      <c r="B824" s="178">
        <v>66.78</v>
      </c>
    </row>
    <row r="825" spans="1:2">
      <c r="A825" s="262">
        <v>43321</v>
      </c>
      <c r="B825" s="178">
        <v>65.03</v>
      </c>
    </row>
    <row r="826" spans="1:2">
      <c r="A826" s="262">
        <v>43322</v>
      </c>
      <c r="B826" s="178">
        <v>65.03</v>
      </c>
    </row>
    <row r="827" spans="1:2">
      <c r="A827" s="262">
        <v>43325</v>
      </c>
      <c r="B827" s="178">
        <v>67.77</v>
      </c>
    </row>
    <row r="828" spans="1:2">
      <c r="A828" s="262">
        <v>43326</v>
      </c>
      <c r="B828" s="178">
        <v>67.900000000000006</v>
      </c>
    </row>
    <row r="829" spans="1:2">
      <c r="A829" s="262">
        <v>43327</v>
      </c>
      <c r="B829" s="178">
        <v>67.12</v>
      </c>
    </row>
    <row r="830" spans="1:2">
      <c r="A830" s="262">
        <v>43328</v>
      </c>
      <c r="B830" s="178">
        <v>66.400000000000006</v>
      </c>
    </row>
    <row r="831" spans="1:2">
      <c r="A831" s="262">
        <v>43329</v>
      </c>
      <c r="B831" s="178">
        <v>67.349999999999994</v>
      </c>
    </row>
    <row r="832" spans="1:2">
      <c r="A832" s="262">
        <v>43332</v>
      </c>
      <c r="B832" s="178">
        <v>66.91</v>
      </c>
    </row>
    <row r="833" spans="1:2">
      <c r="A833" s="262">
        <v>43333</v>
      </c>
      <c r="B833" s="178">
        <v>67.72</v>
      </c>
    </row>
    <row r="834" spans="1:2">
      <c r="A834" s="262">
        <v>43334</v>
      </c>
      <c r="B834" s="178">
        <v>67.89</v>
      </c>
    </row>
    <row r="835" spans="1:2">
      <c r="A835" s="262">
        <v>43335</v>
      </c>
      <c r="B835" s="178">
        <v>65.8</v>
      </c>
    </row>
    <row r="836" spans="1:2">
      <c r="A836" s="262">
        <v>43336</v>
      </c>
      <c r="B836" s="178">
        <v>65.53</v>
      </c>
    </row>
    <row r="837" spans="1:2">
      <c r="A837" s="262">
        <v>43339</v>
      </c>
      <c r="B837" s="178">
        <v>65.709999999999994</v>
      </c>
    </row>
    <row r="838" spans="1:2">
      <c r="A838" s="262">
        <v>43340</v>
      </c>
      <c r="B838" s="178">
        <v>66.319999999999993</v>
      </c>
    </row>
    <row r="839" spans="1:2">
      <c r="A839" s="262">
        <v>43341</v>
      </c>
      <c r="B839" s="178">
        <v>66.349999999999994</v>
      </c>
    </row>
    <row r="840" spans="1:2">
      <c r="A840" s="262">
        <v>43342</v>
      </c>
      <c r="B840" s="178">
        <v>66.69</v>
      </c>
    </row>
    <row r="841" spans="1:2">
      <c r="A841" s="262">
        <v>43343</v>
      </c>
      <c r="B841" s="178">
        <v>66.77</v>
      </c>
    </row>
    <row r="842" spans="1:2">
      <c r="A842" s="262">
        <v>43346</v>
      </c>
      <c r="B842" s="178">
        <v>67.2</v>
      </c>
    </row>
    <row r="843" spans="1:2">
      <c r="A843" s="262">
        <v>43347</v>
      </c>
      <c r="B843" s="178">
        <v>67.47</v>
      </c>
    </row>
    <row r="844" spans="1:2">
      <c r="A844" s="262">
        <v>43348</v>
      </c>
      <c r="B844" s="178">
        <v>67.47</v>
      </c>
    </row>
    <row r="845" spans="1:2">
      <c r="A845" s="262">
        <v>43349</v>
      </c>
      <c r="B845" s="178">
        <v>66.73</v>
      </c>
    </row>
    <row r="846" spans="1:2">
      <c r="A846" s="262">
        <v>43350</v>
      </c>
      <c r="B846" s="178">
        <v>66.83</v>
      </c>
    </row>
    <row r="847" spans="1:2">
      <c r="A847" s="262">
        <v>43353</v>
      </c>
      <c r="B847" s="178">
        <v>66.27</v>
      </c>
    </row>
    <row r="848" spans="1:2">
      <c r="A848" s="262">
        <v>43354</v>
      </c>
      <c r="B848" s="178">
        <v>67.27</v>
      </c>
    </row>
    <row r="849" spans="1:2">
      <c r="A849" s="262">
        <v>43355</v>
      </c>
      <c r="B849" s="178">
        <v>66.819999999999993</v>
      </c>
    </row>
    <row r="850" spans="1:2">
      <c r="A850" s="262">
        <v>43356</v>
      </c>
      <c r="B850" s="178">
        <v>65.67</v>
      </c>
    </row>
    <row r="851" spans="1:2">
      <c r="A851" s="262">
        <v>43357</v>
      </c>
      <c r="B851" s="178">
        <v>66.180000000000007</v>
      </c>
    </row>
    <row r="852" spans="1:2">
      <c r="A852" s="262">
        <v>43360</v>
      </c>
      <c r="B852" s="178">
        <v>64.930000000000007</v>
      </c>
    </row>
    <row r="853" spans="1:2">
      <c r="A853" s="262">
        <v>43361</v>
      </c>
      <c r="B853" s="178">
        <v>64.959999999999994</v>
      </c>
    </row>
    <row r="854" spans="1:2">
      <c r="A854" s="262">
        <v>43362</v>
      </c>
      <c r="B854" s="178">
        <v>64.91</v>
      </c>
    </row>
    <row r="855" spans="1:2">
      <c r="A855" s="262">
        <v>43363</v>
      </c>
      <c r="B855" s="178">
        <v>64.25</v>
      </c>
    </row>
    <row r="856" spans="1:2">
      <c r="A856" s="262">
        <v>43364</v>
      </c>
      <c r="B856" s="178">
        <v>64.03</v>
      </c>
    </row>
    <row r="857" spans="1:2">
      <c r="A857" s="262">
        <v>43367</v>
      </c>
      <c r="B857" s="178">
        <v>64.03</v>
      </c>
    </row>
    <row r="858" spans="1:2">
      <c r="A858" s="262">
        <v>43368</v>
      </c>
      <c r="B858" s="178">
        <v>65.47</v>
      </c>
    </row>
    <row r="859" spans="1:2">
      <c r="A859" s="262">
        <v>43369</v>
      </c>
      <c r="B859" s="178">
        <v>66.849999999999994</v>
      </c>
    </row>
    <row r="860" spans="1:2">
      <c r="A860" s="262">
        <v>43370</v>
      </c>
      <c r="B860" s="178">
        <v>66.27</v>
      </c>
    </row>
    <row r="861" spans="1:2">
      <c r="A861" s="262">
        <v>43371</v>
      </c>
      <c r="B861" s="178">
        <v>67.540000000000006</v>
      </c>
    </row>
    <row r="862" spans="1:2">
      <c r="A862" s="262">
        <v>43381</v>
      </c>
      <c r="B862" s="178">
        <v>68.959999999999994</v>
      </c>
    </row>
    <row r="863" spans="1:2">
      <c r="A863" s="262">
        <v>43382</v>
      </c>
      <c r="B863" s="178">
        <v>70.67</v>
      </c>
    </row>
    <row r="864" spans="1:2">
      <c r="A864" s="262">
        <v>43383</v>
      </c>
      <c r="B864" s="178">
        <v>70.02</v>
      </c>
    </row>
    <row r="865" spans="1:2">
      <c r="A865" s="262">
        <v>43384</v>
      </c>
      <c r="B865" s="178">
        <v>69.11</v>
      </c>
    </row>
    <row r="866" spans="1:2">
      <c r="A866" s="262">
        <v>43385</v>
      </c>
      <c r="B866" s="178">
        <v>68.91</v>
      </c>
    </row>
    <row r="867" spans="1:2">
      <c r="A867" s="262">
        <v>43388</v>
      </c>
      <c r="B867" s="178">
        <v>69.38</v>
      </c>
    </row>
    <row r="868" spans="1:2">
      <c r="A868" s="262">
        <v>43389</v>
      </c>
      <c r="B868" s="178">
        <v>70.45</v>
      </c>
    </row>
    <row r="869" spans="1:2">
      <c r="A869" s="262">
        <v>43390</v>
      </c>
      <c r="B869" s="178">
        <v>70.349999999999994</v>
      </c>
    </row>
    <row r="870" spans="1:2">
      <c r="A870" s="262">
        <v>43391</v>
      </c>
      <c r="B870" s="178">
        <v>70.349999999999994</v>
      </c>
    </row>
    <row r="871" spans="1:2">
      <c r="A871" s="262">
        <v>43392</v>
      </c>
      <c r="B871" s="178">
        <v>70.2</v>
      </c>
    </row>
    <row r="872" spans="1:2">
      <c r="A872" s="262">
        <v>43395</v>
      </c>
      <c r="B872" s="178">
        <v>69.33</v>
      </c>
    </row>
    <row r="873" spans="1:2">
      <c r="A873" s="262">
        <v>43396</v>
      </c>
      <c r="B873" s="178">
        <v>68.55</v>
      </c>
    </row>
    <row r="874" spans="1:2">
      <c r="A874" s="262">
        <v>43397</v>
      </c>
      <c r="B874" s="178">
        <v>67.63</v>
      </c>
    </row>
    <row r="875" spans="1:2">
      <c r="A875" s="262">
        <v>43398</v>
      </c>
      <c r="B875" s="178">
        <v>67.489999999999995</v>
      </c>
    </row>
    <row r="876" spans="1:2">
      <c r="A876" s="262">
        <v>43399</v>
      </c>
      <c r="B876" s="178">
        <v>66.84</v>
      </c>
    </row>
    <row r="877" spans="1:2">
      <c r="A877" s="262">
        <v>43402</v>
      </c>
      <c r="B877" s="178">
        <v>65.73</v>
      </c>
    </row>
    <row r="878" spans="1:2">
      <c r="A878" s="262">
        <v>43403</v>
      </c>
      <c r="B878" s="178">
        <v>66.8</v>
      </c>
    </row>
    <row r="879" spans="1:2">
      <c r="A879" s="262">
        <v>43404</v>
      </c>
      <c r="B879" s="178">
        <v>67.33</v>
      </c>
    </row>
    <row r="880" spans="1:2">
      <c r="A880" s="262">
        <v>43405</v>
      </c>
      <c r="B880" s="178">
        <v>68.209999999999994</v>
      </c>
    </row>
    <row r="881" spans="1:2">
      <c r="A881" s="262">
        <v>43412</v>
      </c>
      <c r="B881" s="178">
        <v>68.5</v>
      </c>
    </row>
    <row r="882" spans="1:2">
      <c r="A882" s="262">
        <v>43419</v>
      </c>
      <c r="B882" s="178">
        <v>66.290000000000006</v>
      </c>
    </row>
    <row r="883" spans="1:2">
      <c r="A883" s="262">
        <v>43420</v>
      </c>
      <c r="B883" s="178">
        <v>66.03</v>
      </c>
    </row>
    <row r="884" spans="1:2">
      <c r="A884" s="262">
        <v>43423</v>
      </c>
      <c r="B884" s="178">
        <v>64.180000000000007</v>
      </c>
    </row>
    <row r="885" spans="1:2">
      <c r="A885" s="262">
        <v>43424</v>
      </c>
      <c r="B885" s="178">
        <v>65.05</v>
      </c>
    </row>
    <row r="886" spans="1:2">
      <c r="A886" s="262">
        <v>43425</v>
      </c>
      <c r="B886" s="178">
        <v>64.989999999999995</v>
      </c>
    </row>
    <row r="887" spans="1:2">
      <c r="A887" s="262">
        <v>43426</v>
      </c>
      <c r="B887" s="178">
        <v>64.989999999999995</v>
      </c>
    </row>
    <row r="888" spans="1:2">
      <c r="A888" s="262">
        <v>43427</v>
      </c>
      <c r="B888" s="178">
        <v>66.930000000000007</v>
      </c>
    </row>
    <row r="889" spans="1:2">
      <c r="A889" s="262">
        <v>43430</v>
      </c>
      <c r="B889" s="178">
        <v>67.569999999999993</v>
      </c>
    </row>
    <row r="890" spans="1:2">
      <c r="A890" s="262">
        <v>43431</v>
      </c>
      <c r="B890" s="178">
        <v>67.05</v>
      </c>
    </row>
    <row r="891" spans="1:2">
      <c r="A891" s="262">
        <v>43432</v>
      </c>
      <c r="B891" s="178">
        <v>66.58</v>
      </c>
    </row>
    <row r="892" spans="1:2">
      <c r="A892" s="262">
        <v>43433</v>
      </c>
      <c r="B892" s="178">
        <v>66.709999999999994</v>
      </c>
    </row>
    <row r="893" spans="1:2">
      <c r="A893" s="262">
        <v>43434</v>
      </c>
      <c r="B893" s="178">
        <v>66.569999999999993</v>
      </c>
    </row>
    <row r="894" spans="1:2">
      <c r="A894" s="262">
        <v>43437</v>
      </c>
      <c r="B894" s="178">
        <v>66.64</v>
      </c>
    </row>
    <row r="895" spans="1:2">
      <c r="A895" s="262">
        <v>43438</v>
      </c>
      <c r="B895" s="178">
        <v>67.540000000000006</v>
      </c>
    </row>
    <row r="896" spans="1:2">
      <c r="A896" s="262">
        <v>43439</v>
      </c>
      <c r="B896" s="178">
        <v>67.150000000000006</v>
      </c>
    </row>
    <row r="897" spans="1:2">
      <c r="A897" s="262">
        <v>43440</v>
      </c>
      <c r="B897" s="178">
        <v>67.150000000000006</v>
      </c>
    </row>
    <row r="898" spans="1:2">
      <c r="A898" s="262">
        <v>43441</v>
      </c>
      <c r="B898" s="178">
        <v>66.900000000000006</v>
      </c>
    </row>
    <row r="899" spans="1:2">
      <c r="A899" s="262">
        <v>43444</v>
      </c>
      <c r="B899" s="178">
        <v>66.069999999999993</v>
      </c>
    </row>
    <row r="900" spans="1:2">
      <c r="A900" s="262">
        <v>43445</v>
      </c>
      <c r="B900" s="178">
        <v>66.47</v>
      </c>
    </row>
    <row r="901" spans="1:2">
      <c r="A901" s="262">
        <v>43446</v>
      </c>
      <c r="B901" s="178">
        <v>66.92</v>
      </c>
    </row>
    <row r="902" spans="1:2">
      <c r="A902" s="262">
        <v>43447</v>
      </c>
      <c r="B902" s="178">
        <v>66.989999999999995</v>
      </c>
    </row>
    <row r="903" spans="1:2">
      <c r="A903" s="262">
        <v>43448</v>
      </c>
      <c r="B903" s="178">
        <v>69.38</v>
      </c>
    </row>
    <row r="904" spans="1:2">
      <c r="A904" s="262">
        <v>43451</v>
      </c>
      <c r="B904" s="178">
        <v>68.099999999999994</v>
      </c>
    </row>
    <row r="905" spans="1:2">
      <c r="A905" s="262">
        <v>43452</v>
      </c>
      <c r="B905" s="178">
        <v>68.290000000000006</v>
      </c>
    </row>
    <row r="906" spans="1:2">
      <c r="A906" s="262">
        <v>43453</v>
      </c>
      <c r="B906" s="178">
        <v>68.290000000000006</v>
      </c>
    </row>
    <row r="907" spans="1:2">
      <c r="A907" s="262">
        <v>43454</v>
      </c>
      <c r="B907" s="178">
        <v>68.14</v>
      </c>
    </row>
    <row r="908" spans="1:2">
      <c r="A908" s="262">
        <v>43455</v>
      </c>
      <c r="B908" s="178">
        <v>68.28</v>
      </c>
    </row>
    <row r="909" spans="1:2">
      <c r="A909" s="262">
        <v>43458</v>
      </c>
      <c r="B909" s="178">
        <v>68.66</v>
      </c>
    </row>
    <row r="910" spans="1:2">
      <c r="A910" s="262">
        <v>43459</v>
      </c>
      <c r="B910" s="178">
        <v>68.44</v>
      </c>
    </row>
    <row r="911" spans="1:2">
      <c r="A911" s="262">
        <v>43460</v>
      </c>
      <c r="B911" s="178">
        <v>68.14</v>
      </c>
    </row>
    <row r="912" spans="1:2">
      <c r="A912" s="262">
        <v>43461</v>
      </c>
      <c r="B912" s="178">
        <v>68.14</v>
      </c>
    </row>
    <row r="913" spans="1:2">
      <c r="A913" s="262">
        <v>43462</v>
      </c>
      <c r="B913" s="178">
        <v>67.69</v>
      </c>
    </row>
    <row r="914" spans="1:2">
      <c r="A914" s="262">
        <v>43463</v>
      </c>
      <c r="B914" s="178">
        <v>67.69</v>
      </c>
    </row>
    <row r="915" spans="1:2">
      <c r="A915" s="262">
        <v>43467</v>
      </c>
      <c r="B915" s="178">
        <v>70.11</v>
      </c>
    </row>
    <row r="916" spans="1:2">
      <c r="A916" s="262">
        <v>43468</v>
      </c>
      <c r="B916" s="178">
        <v>70.02</v>
      </c>
    </row>
    <row r="917" spans="1:2">
      <c r="A917" s="262">
        <v>43469</v>
      </c>
      <c r="B917" s="178">
        <v>71.040000000000006</v>
      </c>
    </row>
    <row r="918" spans="1:2">
      <c r="A918" s="262">
        <v>43472</v>
      </c>
      <c r="B918" s="178">
        <v>70.959999999999994</v>
      </c>
    </row>
    <row r="919" spans="1:2">
      <c r="A919" s="262">
        <v>43473</v>
      </c>
      <c r="B919" s="178">
        <v>70.95</v>
      </c>
    </row>
    <row r="920" spans="1:2">
      <c r="A920" s="262">
        <v>43474</v>
      </c>
      <c r="B920" s="178">
        <v>71.900000000000006</v>
      </c>
    </row>
    <row r="921" spans="1:2">
      <c r="A921" s="262">
        <v>43475</v>
      </c>
      <c r="B921" s="178">
        <v>70.52</v>
      </c>
    </row>
    <row r="922" spans="1:2">
      <c r="A922" s="262">
        <v>43476</v>
      </c>
      <c r="B922" s="178">
        <v>70.13</v>
      </c>
    </row>
    <row r="923" spans="1:2">
      <c r="A923" s="262">
        <v>43479</v>
      </c>
      <c r="B923" s="178">
        <v>70.92</v>
      </c>
    </row>
    <row r="924" spans="1:2">
      <c r="A924" s="262">
        <v>43480</v>
      </c>
      <c r="B924" s="178">
        <v>70.92</v>
      </c>
    </row>
    <row r="925" spans="1:2">
      <c r="A925" s="262">
        <v>43481</v>
      </c>
      <c r="B925" s="178">
        <v>70.97</v>
      </c>
    </row>
    <row r="926" spans="1:2">
      <c r="A926" s="262">
        <v>43482</v>
      </c>
      <c r="B926" s="178">
        <v>70.97</v>
      </c>
    </row>
    <row r="927" spans="1:2">
      <c r="A927" s="262">
        <v>43483</v>
      </c>
      <c r="B927" s="178">
        <v>70.97</v>
      </c>
    </row>
    <row r="928" spans="1:2">
      <c r="A928" s="262">
        <v>43486</v>
      </c>
      <c r="B928" s="178">
        <v>71.290000000000006</v>
      </c>
    </row>
    <row r="929" spans="1:2">
      <c r="A929" s="262">
        <v>43487</v>
      </c>
      <c r="B929" s="178">
        <v>71.69</v>
      </c>
    </row>
    <row r="930" spans="1:2">
      <c r="A930" s="262">
        <v>43488</v>
      </c>
      <c r="B930" s="178">
        <v>71.209999999999994</v>
      </c>
    </row>
    <row r="931" spans="1:2">
      <c r="A931" s="262">
        <v>43489</v>
      </c>
      <c r="B931" s="178">
        <v>71.260000000000005</v>
      </c>
    </row>
    <row r="932" spans="1:2">
      <c r="A932" s="262">
        <v>43490</v>
      </c>
      <c r="B932" s="178">
        <v>71.98</v>
      </c>
    </row>
    <row r="933" spans="1:2">
      <c r="A933" s="262">
        <v>43493</v>
      </c>
      <c r="B933" s="178">
        <v>71.98</v>
      </c>
    </row>
    <row r="934" spans="1:2">
      <c r="A934" s="262">
        <v>43494</v>
      </c>
      <c r="B934" s="178">
        <v>71.849999999999994</v>
      </c>
    </row>
    <row r="935" spans="1:2">
      <c r="A935" s="262">
        <v>43495</v>
      </c>
      <c r="B935" s="178">
        <v>71.849999999999994</v>
      </c>
    </row>
    <row r="936" spans="1:2">
      <c r="A936" s="262">
        <v>43496</v>
      </c>
      <c r="B936" s="178">
        <v>71.849999999999994</v>
      </c>
    </row>
    <row r="937" spans="1:2">
      <c r="A937" s="262">
        <v>43497</v>
      </c>
      <c r="B937" s="178">
        <v>71.819999999999993</v>
      </c>
    </row>
    <row r="938" spans="1:2">
      <c r="A938" s="262">
        <v>43498</v>
      </c>
      <c r="B938" s="178">
        <v>72.400000000000006</v>
      </c>
    </row>
    <row r="939" spans="1:2">
      <c r="A939" s="262">
        <v>43507</v>
      </c>
      <c r="B939" s="178">
        <v>71.47</v>
      </c>
    </row>
    <row r="940" spans="1:2">
      <c r="A940" s="262">
        <v>43508</v>
      </c>
      <c r="B940" s="178">
        <v>71.81</v>
      </c>
    </row>
    <row r="941" spans="1:2">
      <c r="A941" s="262">
        <v>43509</v>
      </c>
      <c r="B941" s="178">
        <v>72.06</v>
      </c>
    </row>
    <row r="942" spans="1:2">
      <c r="A942" s="262">
        <v>43510</v>
      </c>
      <c r="B942" s="178">
        <v>72.28</v>
      </c>
    </row>
    <row r="943" spans="1:2">
      <c r="A943" s="262">
        <v>43511</v>
      </c>
      <c r="B943" s="178">
        <v>72.319999999999993</v>
      </c>
    </row>
    <row r="944" spans="1:2">
      <c r="A944" s="262">
        <v>43514</v>
      </c>
      <c r="B944" s="178">
        <v>72.19</v>
      </c>
    </row>
    <row r="945" spans="1:2">
      <c r="A945" s="262">
        <v>43515</v>
      </c>
      <c r="B945" s="178">
        <v>71.239999999999995</v>
      </c>
    </row>
    <row r="946" spans="1:2">
      <c r="A946" s="262">
        <v>43516</v>
      </c>
      <c r="B946" s="178">
        <v>70.760000000000005</v>
      </c>
    </row>
    <row r="947" spans="1:2">
      <c r="A947" s="262">
        <v>43517</v>
      </c>
      <c r="B947" s="178">
        <v>70.89</v>
      </c>
    </row>
    <row r="948" spans="1:2">
      <c r="A948" s="262">
        <v>43518</v>
      </c>
      <c r="B948" s="178">
        <v>70.88</v>
      </c>
    </row>
    <row r="949" spans="1:2">
      <c r="A949" s="262">
        <v>43521</v>
      </c>
      <c r="B949" s="178">
        <v>70.92</v>
      </c>
    </row>
    <row r="950" spans="1:2">
      <c r="A950" s="262">
        <v>43522</v>
      </c>
      <c r="B950" s="178">
        <v>70.81</v>
      </c>
    </row>
    <row r="951" spans="1:2">
      <c r="A951" s="262">
        <v>43523</v>
      </c>
      <c r="B951" s="178">
        <v>70.58</v>
      </c>
    </row>
    <row r="952" spans="1:2">
      <c r="A952" s="262">
        <v>43524</v>
      </c>
      <c r="B952" s="178">
        <v>70.95</v>
      </c>
    </row>
    <row r="953" spans="1:2">
      <c r="A953" s="262">
        <v>43525</v>
      </c>
      <c r="B953" s="178">
        <v>70.5</v>
      </c>
    </row>
    <row r="954" spans="1:2">
      <c r="A954" s="262">
        <v>43528</v>
      </c>
      <c r="B954" s="178">
        <v>70.89</v>
      </c>
    </row>
    <row r="955" spans="1:2">
      <c r="A955" s="262">
        <v>43529</v>
      </c>
      <c r="B955" s="178">
        <v>71.12</v>
      </c>
    </row>
    <row r="956" spans="1:2">
      <c r="A956" s="262">
        <v>43530</v>
      </c>
      <c r="B956" s="178">
        <v>71.42</v>
      </c>
    </row>
    <row r="957" spans="1:2">
      <c r="A957" s="262">
        <v>43531</v>
      </c>
      <c r="B957" s="178">
        <v>71.760000000000005</v>
      </c>
    </row>
    <row r="958" spans="1:2">
      <c r="A958" s="262">
        <v>43532</v>
      </c>
      <c r="B958" s="178">
        <v>70.5</v>
      </c>
    </row>
    <row r="959" spans="1:2">
      <c r="A959" s="262">
        <v>43535</v>
      </c>
      <c r="B959" s="178">
        <v>71.459999999999994</v>
      </c>
    </row>
    <row r="960" spans="1:2">
      <c r="A960" s="262">
        <v>43536</v>
      </c>
      <c r="B960" s="178">
        <v>71.42</v>
      </c>
    </row>
    <row r="961" spans="1:2">
      <c r="A961" s="262">
        <v>43537</v>
      </c>
      <c r="B961" s="178">
        <v>71.31</v>
      </c>
    </row>
    <row r="962" spans="1:2">
      <c r="A962" s="262">
        <v>43538</v>
      </c>
      <c r="B962" s="178">
        <v>71.31</v>
      </c>
    </row>
    <row r="963" spans="1:2">
      <c r="A963" s="262">
        <v>43539</v>
      </c>
      <c r="B963" s="178">
        <v>71.56</v>
      </c>
    </row>
    <row r="964" spans="1:2">
      <c r="A964" s="262">
        <v>43542</v>
      </c>
      <c r="B964" s="178">
        <v>72.38</v>
      </c>
    </row>
    <row r="965" spans="1:2">
      <c r="A965" s="262">
        <v>43543</v>
      </c>
      <c r="B965" s="178">
        <v>72.180000000000007</v>
      </c>
    </row>
    <row r="966" spans="1:2">
      <c r="A966" s="262">
        <v>43544</v>
      </c>
      <c r="B966" s="178">
        <v>71.319999999999993</v>
      </c>
    </row>
    <row r="967" spans="1:2">
      <c r="A967" s="262">
        <v>43545</v>
      </c>
      <c r="B967" s="178">
        <v>70.62</v>
      </c>
    </row>
    <row r="968" spans="1:2">
      <c r="A968" s="262">
        <v>43546</v>
      </c>
      <c r="B968" s="178">
        <v>70.25</v>
      </c>
    </row>
    <row r="969" spans="1:2">
      <c r="A969" s="262">
        <v>43549</v>
      </c>
      <c r="B969" s="178">
        <v>69.87</v>
      </c>
    </row>
    <row r="970" spans="1:2">
      <c r="A970" s="262">
        <v>43550</v>
      </c>
      <c r="B970" s="178">
        <v>69.31</v>
      </c>
    </row>
    <row r="971" spans="1:2">
      <c r="A971" s="262">
        <v>43551</v>
      </c>
      <c r="B971" s="178">
        <v>70.28</v>
      </c>
    </row>
    <row r="972" spans="1:2">
      <c r="A972" s="262">
        <v>43552</v>
      </c>
      <c r="B972" s="178">
        <v>69.790000000000006</v>
      </c>
    </row>
    <row r="973" spans="1:2">
      <c r="A973" s="262">
        <v>43553</v>
      </c>
      <c r="B973" s="178">
        <v>68.78</v>
      </c>
    </row>
    <row r="974" spans="1:2">
      <c r="A974" s="262">
        <v>43556</v>
      </c>
      <c r="B974" s="178">
        <v>67.78</v>
      </c>
    </row>
    <row r="975" spans="1:2">
      <c r="A975" s="262">
        <v>43557</v>
      </c>
      <c r="B975" s="178">
        <v>68.09</v>
      </c>
    </row>
    <row r="976" spans="1:2">
      <c r="A976" s="262">
        <v>43558</v>
      </c>
      <c r="B976" s="178">
        <v>68.349999999999994</v>
      </c>
    </row>
    <row r="977" spans="1:2">
      <c r="A977" s="262">
        <v>43559</v>
      </c>
      <c r="B977" s="178">
        <v>68.540000000000006</v>
      </c>
    </row>
    <row r="978" spans="1:2">
      <c r="A978" s="262">
        <v>43560</v>
      </c>
      <c r="B978" s="178">
        <v>68.28</v>
      </c>
    </row>
    <row r="979" spans="1:2">
      <c r="A979" s="262">
        <v>43563</v>
      </c>
      <c r="B979" s="178">
        <v>65.52</v>
      </c>
    </row>
    <row r="980" spans="1:2">
      <c r="A980" s="262">
        <v>43564</v>
      </c>
      <c r="B980" s="178">
        <v>64.010000000000005</v>
      </c>
    </row>
    <row r="981" spans="1:2">
      <c r="A981" s="262">
        <v>43565</v>
      </c>
      <c r="B981" s="178">
        <v>63.17</v>
      </c>
    </row>
    <row r="982" spans="1:2">
      <c r="A982" s="262">
        <v>43566</v>
      </c>
      <c r="B982" s="178">
        <v>63.62</v>
      </c>
    </row>
    <row r="983" spans="1:2">
      <c r="A983" s="262">
        <v>43567</v>
      </c>
      <c r="B983" s="178">
        <v>63.17</v>
      </c>
    </row>
    <row r="984" spans="1:2">
      <c r="A984" s="262">
        <v>43570</v>
      </c>
      <c r="B984" s="178">
        <v>62.48</v>
      </c>
    </row>
    <row r="985" spans="1:2">
      <c r="A985" s="262">
        <v>43571</v>
      </c>
      <c r="B985" s="178">
        <v>61.94</v>
      </c>
    </row>
    <row r="986" spans="1:2">
      <c r="A986" s="262">
        <v>43572</v>
      </c>
      <c r="B986" s="178">
        <v>61.94</v>
      </c>
    </row>
    <row r="987" spans="1:2">
      <c r="A987" s="262">
        <v>43573</v>
      </c>
      <c r="B987" s="178">
        <v>62.71</v>
      </c>
    </row>
    <row r="988" spans="1:2">
      <c r="A988" s="262">
        <v>43574</v>
      </c>
      <c r="B988" s="178">
        <v>62.77</v>
      </c>
    </row>
    <row r="989" spans="1:2">
      <c r="A989" s="262">
        <v>43577</v>
      </c>
      <c r="B989" s="178">
        <v>62.24</v>
      </c>
    </row>
    <row r="990" spans="1:2">
      <c r="A990" s="262">
        <v>43578</v>
      </c>
      <c r="B990" s="178">
        <v>64.760000000000005</v>
      </c>
    </row>
    <row r="991" spans="1:2">
      <c r="A991" s="262">
        <v>43579</v>
      </c>
      <c r="B991" s="178">
        <v>64.760000000000005</v>
      </c>
    </row>
    <row r="992" spans="1:2">
      <c r="A992" s="262">
        <v>43580</v>
      </c>
      <c r="B992" s="178">
        <v>64.98</v>
      </c>
    </row>
    <row r="993" spans="1:2">
      <c r="A993" s="262">
        <v>43581</v>
      </c>
      <c r="B993" s="178">
        <v>64.89</v>
      </c>
    </row>
    <row r="994" spans="1:2">
      <c r="A994" s="262">
        <v>43583</v>
      </c>
      <c r="B994" s="178">
        <v>64.41</v>
      </c>
    </row>
    <row r="995" spans="1:2">
      <c r="A995" s="262">
        <v>43584</v>
      </c>
      <c r="B995" s="178">
        <v>66.67</v>
      </c>
    </row>
    <row r="996" spans="1:2">
      <c r="A996" s="262">
        <v>43585</v>
      </c>
      <c r="B996" s="178">
        <v>66.52</v>
      </c>
    </row>
    <row r="997" spans="1:2">
      <c r="A997" s="262">
        <v>43590</v>
      </c>
      <c r="B997" s="178">
        <v>70.760000000000005</v>
      </c>
    </row>
    <row r="998" spans="1:2">
      <c r="A998" s="262">
        <v>43591</v>
      </c>
      <c r="B998" s="178">
        <v>69.66</v>
      </c>
    </row>
    <row r="999" spans="1:2">
      <c r="A999" s="262">
        <v>43592</v>
      </c>
      <c r="B999" s="178">
        <v>69.83</v>
      </c>
    </row>
    <row r="1000" spans="1:2">
      <c r="A1000" s="262">
        <v>43593</v>
      </c>
      <c r="B1000" s="178">
        <v>67.08</v>
      </c>
    </row>
    <row r="1001" spans="1:2">
      <c r="A1001" s="262">
        <v>43594</v>
      </c>
      <c r="B1001" s="178">
        <v>67.23</v>
      </c>
    </row>
    <row r="1002" spans="1:2">
      <c r="A1002" s="262">
        <v>43595</v>
      </c>
      <c r="B1002" s="178">
        <v>66.349999999999994</v>
      </c>
    </row>
    <row r="1003" spans="1:2">
      <c r="A1003" s="262">
        <v>43596</v>
      </c>
      <c r="B1003" s="178">
        <v>66.349999999999994</v>
      </c>
    </row>
    <row r="1004" spans="1:2">
      <c r="A1004" s="262">
        <v>43597</v>
      </c>
      <c r="B1004" s="178">
        <v>67</v>
      </c>
    </row>
    <row r="1005" spans="1:2">
      <c r="A1005" s="262">
        <v>43598</v>
      </c>
      <c r="B1005" s="178">
        <v>66.069999999999993</v>
      </c>
    </row>
    <row r="1006" spans="1:2">
      <c r="A1006" s="262">
        <v>43599</v>
      </c>
      <c r="B1006" s="178">
        <v>64.97</v>
      </c>
    </row>
    <row r="1007" spans="1:2">
      <c r="A1007" s="262">
        <v>43600</v>
      </c>
      <c r="B1007" s="178">
        <v>65.62</v>
      </c>
    </row>
    <row r="1008" spans="1:2">
      <c r="A1008" s="262">
        <v>43601</v>
      </c>
      <c r="B1008" s="178">
        <v>65.56</v>
      </c>
    </row>
    <row r="1009" spans="1:2">
      <c r="A1009" s="262">
        <v>43602</v>
      </c>
      <c r="B1009" s="178">
        <v>67.78</v>
      </c>
    </row>
    <row r="1010" spans="1:2">
      <c r="A1010" s="262">
        <v>43605</v>
      </c>
      <c r="B1010" s="178">
        <v>67.61</v>
      </c>
    </row>
    <row r="1011" spans="1:2">
      <c r="A1011" s="262">
        <v>43606</v>
      </c>
      <c r="B1011" s="178">
        <v>66.36</v>
      </c>
    </row>
    <row r="1012" spans="1:2">
      <c r="A1012" s="262">
        <v>43607</v>
      </c>
      <c r="B1012" s="178">
        <v>66.36</v>
      </c>
    </row>
    <row r="1013" spans="1:2">
      <c r="A1013" s="262">
        <v>43608</v>
      </c>
      <c r="B1013" s="178">
        <v>66.760000000000005</v>
      </c>
    </row>
    <row r="1014" spans="1:2">
      <c r="A1014" s="262">
        <v>43609</v>
      </c>
      <c r="B1014" s="178">
        <v>66.89</v>
      </c>
    </row>
    <row r="1015" spans="1:2">
      <c r="A1015" s="262">
        <v>43612</v>
      </c>
      <c r="B1015" s="178">
        <v>66.89</v>
      </c>
    </row>
    <row r="1016" spans="1:2">
      <c r="A1016" s="262">
        <v>43613</v>
      </c>
      <c r="B1016" s="178">
        <v>66.239999999999995</v>
      </c>
    </row>
    <row r="1017" spans="1:2">
      <c r="A1017" s="262">
        <v>43614</v>
      </c>
      <c r="B1017" s="178">
        <v>66.239999999999995</v>
      </c>
    </row>
    <row r="1018" spans="1:2">
      <c r="A1018" s="262">
        <v>43615</v>
      </c>
      <c r="B1018" s="178">
        <v>66.650000000000006</v>
      </c>
    </row>
    <row r="1019" spans="1:2">
      <c r="A1019" s="262">
        <v>43616</v>
      </c>
      <c r="B1019" s="178">
        <v>66.67</v>
      </c>
    </row>
    <row r="1020" spans="1:2">
      <c r="A1020" s="262">
        <v>43619</v>
      </c>
      <c r="B1020" s="178">
        <v>68.569999999999993</v>
      </c>
    </row>
    <row r="1021" spans="1:2">
      <c r="A1021" s="262">
        <v>43620</v>
      </c>
      <c r="B1021" s="178">
        <v>68.3</v>
      </c>
    </row>
    <row r="1022" spans="1:2">
      <c r="A1022" s="262">
        <v>43621</v>
      </c>
      <c r="B1022" s="178">
        <v>69.77</v>
      </c>
    </row>
    <row r="1023" spans="1:2">
      <c r="A1023" s="262">
        <v>43622</v>
      </c>
      <c r="B1023" s="178">
        <v>69.77</v>
      </c>
    </row>
    <row r="1024" spans="1:2">
      <c r="A1024" s="262">
        <v>43623</v>
      </c>
      <c r="B1024" s="178">
        <v>69.77</v>
      </c>
    </row>
    <row r="1025" spans="1:2">
      <c r="A1025" s="262">
        <v>43626</v>
      </c>
      <c r="B1025" s="178">
        <v>69.849999999999994</v>
      </c>
    </row>
    <row r="1026" spans="1:2">
      <c r="A1026" s="262">
        <v>43627</v>
      </c>
      <c r="B1026" s="178">
        <v>71.7</v>
      </c>
    </row>
    <row r="1027" spans="1:2">
      <c r="A1027" s="262">
        <v>43628</v>
      </c>
      <c r="B1027" s="178">
        <v>71.430000000000007</v>
      </c>
    </row>
    <row r="1028" spans="1:2">
      <c r="A1028" s="262">
        <v>43629</v>
      </c>
      <c r="B1028" s="178">
        <v>69.25</v>
      </c>
    </row>
    <row r="1029" spans="1:2">
      <c r="A1029" s="262">
        <v>43630</v>
      </c>
      <c r="B1029" s="178">
        <v>67.400000000000006</v>
      </c>
    </row>
    <row r="1030" spans="1:2">
      <c r="A1030" s="262">
        <v>43633</v>
      </c>
      <c r="B1030" s="178">
        <v>68.16</v>
      </c>
    </row>
    <row r="1031" spans="1:2">
      <c r="A1031" s="262">
        <v>43634</v>
      </c>
      <c r="B1031" s="178">
        <v>68.33</v>
      </c>
    </row>
    <row r="1032" spans="1:2">
      <c r="A1032" s="262">
        <v>43635</v>
      </c>
      <c r="B1032" s="178">
        <v>68.459999999999994</v>
      </c>
    </row>
    <row r="1033" spans="1:2">
      <c r="A1033" s="262">
        <v>43636</v>
      </c>
      <c r="B1033" s="178">
        <v>68.5</v>
      </c>
    </row>
    <row r="1034" spans="1:2">
      <c r="A1034" s="262">
        <v>43637</v>
      </c>
      <c r="B1034" s="178">
        <v>69.14</v>
      </c>
    </row>
    <row r="1035" spans="1:2">
      <c r="A1035" s="262">
        <v>43640</v>
      </c>
      <c r="B1035" s="178">
        <v>69.33</v>
      </c>
    </row>
    <row r="1036" spans="1:2">
      <c r="A1036" s="262">
        <v>43641</v>
      </c>
      <c r="B1036" s="178">
        <v>67.84</v>
      </c>
    </row>
    <row r="1037" spans="1:2">
      <c r="A1037" s="262">
        <v>43642</v>
      </c>
      <c r="B1037" s="178">
        <v>68.02</v>
      </c>
    </row>
    <row r="1038" spans="1:2">
      <c r="A1038" s="262">
        <v>43643</v>
      </c>
      <c r="B1038" s="178">
        <v>67.959999999999994</v>
      </c>
    </row>
    <row r="1039" spans="1:2">
      <c r="A1039" s="262">
        <v>43644</v>
      </c>
      <c r="B1039" s="178">
        <v>67.58</v>
      </c>
    </row>
    <row r="1040" spans="1:2">
      <c r="A1040" s="262">
        <v>43647</v>
      </c>
      <c r="B1040" s="178">
        <v>68.59</v>
      </c>
    </row>
    <row r="1041" spans="1:2">
      <c r="A1041" s="262">
        <v>43648</v>
      </c>
      <c r="B1041" s="178">
        <v>68.45</v>
      </c>
    </row>
    <row r="1042" spans="1:2">
      <c r="A1042" s="262">
        <v>43649</v>
      </c>
      <c r="B1042" s="178">
        <v>68.17</v>
      </c>
    </row>
    <row r="1043" spans="1:2">
      <c r="A1043" s="262">
        <v>43650</v>
      </c>
      <c r="B1043" s="178">
        <v>68.11</v>
      </c>
    </row>
    <row r="1044" spans="1:2">
      <c r="A1044" s="262">
        <v>43651</v>
      </c>
      <c r="B1044" s="178">
        <v>67.150000000000006</v>
      </c>
    </row>
    <row r="1045" spans="1:2">
      <c r="A1045" s="262">
        <v>43654</v>
      </c>
      <c r="B1045" s="178">
        <v>67.45</v>
      </c>
    </row>
    <row r="1046" spans="1:2">
      <c r="A1046" s="262">
        <v>43655</v>
      </c>
      <c r="B1046" s="178">
        <v>67.239999999999995</v>
      </c>
    </row>
    <row r="1047" spans="1:2">
      <c r="A1047" s="262">
        <v>43656</v>
      </c>
      <c r="B1047" s="178">
        <v>67.55</v>
      </c>
    </row>
    <row r="1048" spans="1:2">
      <c r="A1048" s="262">
        <v>43657</v>
      </c>
      <c r="B1048" s="178">
        <v>67.67</v>
      </c>
    </row>
    <row r="1049" spans="1:2">
      <c r="A1049" s="262">
        <v>43658</v>
      </c>
      <c r="B1049" s="178">
        <v>68.150000000000006</v>
      </c>
    </row>
    <row r="1050" spans="1:2">
      <c r="A1050" s="262">
        <v>43661</v>
      </c>
      <c r="B1050" s="178">
        <v>67.319999999999993</v>
      </c>
    </row>
    <row r="1051" spans="1:2">
      <c r="A1051" s="262">
        <v>43662</v>
      </c>
      <c r="B1051" s="178">
        <v>66.349999999999994</v>
      </c>
    </row>
    <row r="1052" spans="1:2">
      <c r="A1052" s="262">
        <v>43663</v>
      </c>
      <c r="B1052" s="178">
        <v>66.849999999999994</v>
      </c>
    </row>
    <row r="1053" spans="1:2">
      <c r="A1053" s="262">
        <v>43664</v>
      </c>
      <c r="B1053" s="178">
        <v>66.819999999999993</v>
      </c>
    </row>
    <row r="1054" spans="1:2">
      <c r="A1054" s="262">
        <v>43665</v>
      </c>
      <c r="B1054" s="178">
        <v>66.739999999999995</v>
      </c>
    </row>
    <row r="1055" spans="1:2">
      <c r="A1055" s="262">
        <v>43668</v>
      </c>
      <c r="B1055" s="178">
        <v>67.45</v>
      </c>
    </row>
    <row r="1056" spans="1:2">
      <c r="A1056" s="262">
        <v>43669</v>
      </c>
      <c r="B1056" s="178">
        <v>67.53</v>
      </c>
    </row>
    <row r="1057" spans="1:2">
      <c r="A1057" s="262">
        <v>43670</v>
      </c>
      <c r="B1057" s="178">
        <v>67.540000000000006</v>
      </c>
    </row>
    <row r="1058" spans="1:2">
      <c r="A1058" s="262">
        <v>43671</v>
      </c>
      <c r="B1058" s="178">
        <v>67.540000000000006</v>
      </c>
    </row>
    <row r="1059" spans="1:2">
      <c r="A1059" s="262">
        <v>43672</v>
      </c>
      <c r="B1059" s="178">
        <v>66.59</v>
      </c>
    </row>
    <row r="1060" spans="1:2">
      <c r="A1060" s="262">
        <v>43675</v>
      </c>
      <c r="B1060" s="178">
        <v>66.959999999999994</v>
      </c>
    </row>
    <row r="1061" spans="1:2">
      <c r="A1061" s="262">
        <v>43676</v>
      </c>
      <c r="B1061" s="178">
        <v>67.17</v>
      </c>
    </row>
    <row r="1062" spans="1:2">
      <c r="A1062" s="262">
        <v>43677</v>
      </c>
      <c r="B1062" s="178">
        <v>67.290000000000006</v>
      </c>
    </row>
    <row r="1063" spans="1:2">
      <c r="A1063" s="262">
        <v>43678</v>
      </c>
      <c r="B1063" s="178">
        <v>65.69</v>
      </c>
    </row>
    <row r="1064" spans="1:2">
      <c r="A1064" s="262">
        <v>43679</v>
      </c>
      <c r="B1064" s="178">
        <v>65.45</v>
      </c>
    </row>
    <row r="1065" spans="1:2">
      <c r="A1065" s="262">
        <v>43682</v>
      </c>
      <c r="B1065" s="178">
        <v>65.599999999999994</v>
      </c>
    </row>
    <row r="1066" spans="1:2">
      <c r="A1066" s="262">
        <v>43683</v>
      </c>
      <c r="B1066" s="178">
        <v>64.430000000000007</v>
      </c>
    </row>
    <row r="1067" spans="1:2">
      <c r="A1067" s="262">
        <v>43684</v>
      </c>
      <c r="B1067" s="178">
        <v>64.989999999999995</v>
      </c>
    </row>
    <row r="1068" spans="1:2">
      <c r="A1068" s="262">
        <v>43685</v>
      </c>
      <c r="B1068" s="178">
        <v>65.52</v>
      </c>
    </row>
    <row r="1069" spans="1:2">
      <c r="A1069" s="262">
        <v>43686</v>
      </c>
      <c r="B1069" s="178">
        <v>64.97</v>
      </c>
    </row>
    <row r="1070" spans="1:2">
      <c r="A1070" s="262">
        <v>43689</v>
      </c>
      <c r="B1070" s="178">
        <v>63.73</v>
      </c>
    </row>
    <row r="1071" spans="1:2">
      <c r="A1071" s="262">
        <v>43690</v>
      </c>
      <c r="B1071" s="178">
        <v>64.13</v>
      </c>
    </row>
    <row r="1072" spans="1:2">
      <c r="A1072" s="262">
        <v>43691</v>
      </c>
      <c r="B1072" s="178">
        <v>63.96</v>
      </c>
    </row>
    <row r="1073" spans="1:2">
      <c r="A1073" s="262">
        <v>43692</v>
      </c>
      <c r="B1073" s="178">
        <v>63.7</v>
      </c>
    </row>
    <row r="1074" spans="1:2">
      <c r="A1074" s="262">
        <v>43693</v>
      </c>
      <c r="B1074" s="178">
        <v>65.25</v>
      </c>
    </row>
    <row r="1075" spans="1:2">
      <c r="A1075" s="262">
        <v>43696</v>
      </c>
      <c r="B1075" s="178">
        <v>65.94</v>
      </c>
    </row>
    <row r="1076" spans="1:2">
      <c r="A1076" s="262">
        <v>43697</v>
      </c>
      <c r="B1076" s="178">
        <v>65.41</v>
      </c>
    </row>
    <row r="1077" spans="1:2">
      <c r="A1077" s="262">
        <v>43698</v>
      </c>
      <c r="B1077" s="178">
        <v>65.06</v>
      </c>
    </row>
    <row r="1078" spans="1:2">
      <c r="A1078" s="262">
        <v>43699</v>
      </c>
      <c r="B1078" s="178">
        <v>65.209999999999994</v>
      </c>
    </row>
    <row r="1079" spans="1:2">
      <c r="A1079" s="262">
        <v>43700</v>
      </c>
      <c r="B1079" s="178">
        <v>64.31</v>
      </c>
    </row>
    <row r="1080" spans="1:2">
      <c r="A1080" s="262">
        <v>43703</v>
      </c>
      <c r="B1080" s="178">
        <v>64.98</v>
      </c>
    </row>
    <row r="1081" spans="1:2">
      <c r="A1081" s="262">
        <v>43704</v>
      </c>
      <c r="B1081" s="178">
        <v>64.23</v>
      </c>
    </row>
    <row r="1082" spans="1:2">
      <c r="A1082" s="262">
        <v>43705</v>
      </c>
      <c r="B1082" s="178">
        <v>63.49</v>
      </c>
    </row>
    <row r="1083" spans="1:2">
      <c r="A1083" s="262">
        <v>43706</v>
      </c>
      <c r="B1083" s="178">
        <v>63.51</v>
      </c>
    </row>
    <row r="1084" spans="1:2">
      <c r="A1084" s="262">
        <v>43707</v>
      </c>
      <c r="B1084" s="178">
        <v>63.01</v>
      </c>
    </row>
    <row r="1085" spans="1:2">
      <c r="A1085" s="262">
        <v>43710</v>
      </c>
      <c r="B1085" s="178">
        <v>62.44</v>
      </c>
    </row>
    <row r="1086" spans="1:2">
      <c r="A1086" s="262">
        <v>43711</v>
      </c>
      <c r="B1086" s="178">
        <v>62.85</v>
      </c>
    </row>
    <row r="1087" spans="1:2">
      <c r="A1087" s="262">
        <v>43712</v>
      </c>
      <c r="B1087" s="178">
        <v>63.72</v>
      </c>
    </row>
    <row r="1088" spans="1:2">
      <c r="A1088" s="262">
        <v>43713</v>
      </c>
      <c r="B1088" s="178">
        <v>66.760000000000005</v>
      </c>
    </row>
    <row r="1089" spans="1:2">
      <c r="A1089" s="262">
        <v>43714</v>
      </c>
      <c r="B1089" s="178">
        <v>66.77</v>
      </c>
    </row>
    <row r="1090" spans="1:2">
      <c r="A1090" s="262">
        <v>43717</v>
      </c>
      <c r="B1090" s="178">
        <v>66.349999999999994</v>
      </c>
    </row>
    <row r="1091" spans="1:2">
      <c r="A1091" s="262">
        <v>43718</v>
      </c>
      <c r="B1091" s="178">
        <v>65.760000000000005</v>
      </c>
    </row>
    <row r="1092" spans="1:2">
      <c r="A1092" s="262">
        <v>43719</v>
      </c>
      <c r="B1092" s="178">
        <v>65.33</v>
      </c>
    </row>
    <row r="1093" spans="1:2">
      <c r="A1093" s="262">
        <v>43720</v>
      </c>
      <c r="B1093" s="178">
        <v>66.760000000000005</v>
      </c>
    </row>
    <row r="1094" spans="1:2">
      <c r="A1094" s="262">
        <v>43724</v>
      </c>
      <c r="B1094" s="178">
        <v>67.84</v>
      </c>
    </row>
    <row r="1095" spans="1:2">
      <c r="A1095" s="262">
        <v>43725</v>
      </c>
      <c r="B1095" s="178">
        <v>67.739999999999995</v>
      </c>
    </row>
    <row r="1096" spans="1:2">
      <c r="A1096" s="262">
        <v>43726</v>
      </c>
      <c r="B1096" s="178">
        <v>67.52</v>
      </c>
    </row>
    <row r="1097" spans="1:2">
      <c r="A1097" s="262">
        <v>43727</v>
      </c>
      <c r="B1097" s="178">
        <v>66.61</v>
      </c>
    </row>
    <row r="1098" spans="1:2">
      <c r="A1098" s="262">
        <v>43734</v>
      </c>
      <c r="B1098" s="178">
        <v>64.569999999999993</v>
      </c>
    </row>
    <row r="1099" spans="1:2">
      <c r="A1099" s="262">
        <v>43735</v>
      </c>
      <c r="B1099" s="178">
        <v>62.01</v>
      </c>
    </row>
    <row r="1100" spans="1:2">
      <c r="A1100" s="262">
        <v>43737</v>
      </c>
      <c r="B1100" s="178">
        <v>61.24</v>
      </c>
    </row>
    <row r="1101" spans="1:2">
      <c r="A1101" s="262">
        <v>43738</v>
      </c>
      <c r="B1101" s="178">
        <v>61.22</v>
      </c>
    </row>
    <row r="1102" spans="1:2">
      <c r="A1102" s="262">
        <v>43746</v>
      </c>
      <c r="B1102" s="178">
        <v>64.680000000000007</v>
      </c>
    </row>
    <row r="1103" spans="1:2">
      <c r="A1103" s="262">
        <v>43747</v>
      </c>
      <c r="B1103" s="178">
        <v>65.66</v>
      </c>
    </row>
    <row r="1104" spans="1:2">
      <c r="A1104" s="262">
        <v>43748</v>
      </c>
      <c r="B1104" s="178">
        <v>65.930000000000007</v>
      </c>
    </row>
    <row r="1105" spans="1:2">
      <c r="A1105" s="262">
        <v>43755</v>
      </c>
      <c r="B1105" s="178">
        <v>68.27</v>
      </c>
    </row>
    <row r="1106" spans="1:2">
      <c r="A1106" s="262">
        <v>43756</v>
      </c>
      <c r="B1106" s="178">
        <v>68.069999999999993</v>
      </c>
    </row>
    <row r="1107" spans="1:2">
      <c r="A1107" s="262">
        <v>43759</v>
      </c>
      <c r="B1107" s="178">
        <v>67.58</v>
      </c>
    </row>
    <row r="1108" spans="1:2">
      <c r="A1108" s="262">
        <v>43760</v>
      </c>
      <c r="B1108" s="178">
        <v>67.16</v>
      </c>
    </row>
    <row r="1109" spans="1:2">
      <c r="A1109" s="262">
        <v>43761</v>
      </c>
      <c r="B1109" s="178">
        <v>66.06</v>
      </c>
    </row>
    <row r="1110" spans="1:2">
      <c r="A1110" s="262">
        <v>43762</v>
      </c>
      <c r="B1110" s="178">
        <v>65.81</v>
      </c>
    </row>
    <row r="1111" spans="1:2">
      <c r="A1111" s="262">
        <v>43763</v>
      </c>
      <c r="B1111" s="178">
        <v>65.81</v>
      </c>
    </row>
    <row r="1112" spans="1:2">
      <c r="A1112" s="262">
        <v>43766</v>
      </c>
      <c r="B1112" s="178">
        <v>64.86</v>
      </c>
    </row>
    <row r="1113" spans="1:2">
      <c r="A1113" s="262">
        <v>43767</v>
      </c>
      <c r="B1113" s="178">
        <v>65.03</v>
      </c>
    </row>
    <row r="1114" spans="1:2">
      <c r="A1114" s="262">
        <v>43768</v>
      </c>
      <c r="B1114" s="178">
        <v>66.23</v>
      </c>
    </row>
    <row r="1115" spans="1:2">
      <c r="A1115" s="262">
        <v>43769</v>
      </c>
      <c r="B1115" s="178">
        <v>66.77</v>
      </c>
    </row>
    <row r="1116" spans="1:2">
      <c r="A1116" s="262">
        <v>43770</v>
      </c>
      <c r="B1116" s="178">
        <v>66.34</v>
      </c>
    </row>
    <row r="1117" spans="1:2">
      <c r="A1117" s="262">
        <v>43773</v>
      </c>
      <c r="B1117" s="178">
        <v>67.010000000000005</v>
      </c>
    </row>
    <row r="1118" spans="1:2">
      <c r="A1118" s="262">
        <v>43774</v>
      </c>
      <c r="B1118" s="178">
        <v>68.09</v>
      </c>
    </row>
    <row r="1119" spans="1:2">
      <c r="A1119" s="262">
        <v>43775</v>
      </c>
      <c r="B1119" s="178">
        <v>67.290000000000006</v>
      </c>
    </row>
    <row r="1120" spans="1:2">
      <c r="A1120" s="262">
        <v>43776</v>
      </c>
      <c r="B1120" s="178">
        <v>66.83</v>
      </c>
    </row>
    <row r="1121" spans="1:2">
      <c r="A1121" s="262">
        <v>43777</v>
      </c>
      <c r="B1121" s="178">
        <v>65.73</v>
      </c>
    </row>
    <row r="1122" spans="1:2">
      <c r="A1122" s="262">
        <v>43780</v>
      </c>
      <c r="B1122" s="178">
        <v>67.650000000000006</v>
      </c>
    </row>
    <row r="1123" spans="1:2">
      <c r="A1123" s="262">
        <v>43781</v>
      </c>
      <c r="B1123" s="178">
        <v>66.97</v>
      </c>
    </row>
    <row r="1124" spans="1:2">
      <c r="A1124" s="262">
        <v>43782</v>
      </c>
      <c r="B1124" s="178">
        <v>68.44</v>
      </c>
    </row>
    <row r="1125" spans="1:2">
      <c r="A1125" s="262">
        <v>43783</v>
      </c>
      <c r="B1125" s="178">
        <v>68.7</v>
      </c>
    </row>
    <row r="1126" spans="1:2">
      <c r="A1126" s="262">
        <v>43784</v>
      </c>
      <c r="B1126" s="178">
        <v>68.7</v>
      </c>
    </row>
    <row r="1127" spans="1:2">
      <c r="A1127" s="262">
        <v>43787</v>
      </c>
      <c r="B1127" s="178">
        <v>67.16</v>
      </c>
    </row>
    <row r="1128" spans="1:2">
      <c r="A1128" s="262">
        <v>43788</v>
      </c>
      <c r="B1128" s="178">
        <v>67.180000000000007</v>
      </c>
    </row>
    <row r="1129" spans="1:2">
      <c r="A1129" s="262">
        <v>43789</v>
      </c>
      <c r="B1129" s="178">
        <v>66.27</v>
      </c>
    </row>
    <row r="1130" spans="1:2">
      <c r="A1130" s="262">
        <v>43790</v>
      </c>
      <c r="B1130" s="178">
        <v>66.33</v>
      </c>
    </row>
    <row r="1131" spans="1:2">
      <c r="A1131" s="262">
        <v>43791</v>
      </c>
      <c r="B1131" s="178">
        <v>67.05</v>
      </c>
    </row>
    <row r="1132" spans="1:2">
      <c r="A1132" s="262">
        <v>43794</v>
      </c>
      <c r="B1132" s="178">
        <v>66.31</v>
      </c>
    </row>
    <row r="1133" spans="1:2">
      <c r="A1133" s="262">
        <v>43795</v>
      </c>
      <c r="B1133" s="178">
        <v>66.540000000000006</v>
      </c>
    </row>
    <row r="1134" spans="1:2">
      <c r="A1134" s="262">
        <v>43796</v>
      </c>
      <c r="B1134" s="178">
        <v>66.37</v>
      </c>
    </row>
    <row r="1135" spans="1:2">
      <c r="A1135" s="262">
        <v>43797</v>
      </c>
      <c r="B1135" s="178">
        <v>65.89</v>
      </c>
    </row>
    <row r="1136" spans="1:2">
      <c r="A1136" s="262">
        <v>43798</v>
      </c>
      <c r="B1136" s="178">
        <v>66.27</v>
      </c>
    </row>
    <row r="1137" spans="1:2">
      <c r="A1137" s="262">
        <v>43801</v>
      </c>
      <c r="B1137" s="178">
        <v>67.900000000000006</v>
      </c>
    </row>
    <row r="1138" spans="1:2">
      <c r="A1138" s="262">
        <v>43802</v>
      </c>
      <c r="B1138" s="178">
        <v>67.900000000000006</v>
      </c>
    </row>
    <row r="1139" spans="1:2">
      <c r="A1139" s="262">
        <v>43803</v>
      </c>
      <c r="B1139" s="178">
        <v>66.59</v>
      </c>
    </row>
    <row r="1140" spans="1:2">
      <c r="A1140" s="262">
        <v>43804</v>
      </c>
      <c r="B1140" s="178">
        <v>66.33</v>
      </c>
    </row>
    <row r="1141" spans="1:2">
      <c r="A1141" s="262">
        <v>43805</v>
      </c>
      <c r="B1141" s="178">
        <v>66.930000000000007</v>
      </c>
    </row>
    <row r="1142" spans="1:2">
      <c r="A1142" s="262">
        <v>43808</v>
      </c>
      <c r="B1142" s="178">
        <v>67.900000000000006</v>
      </c>
    </row>
    <row r="1143" spans="1:2">
      <c r="A1143" s="262">
        <v>43809</v>
      </c>
      <c r="B1143" s="178">
        <v>67.37</v>
      </c>
    </row>
    <row r="1144" spans="1:2">
      <c r="A1144" s="262">
        <v>43810</v>
      </c>
      <c r="B1144" s="178">
        <v>68.28</v>
      </c>
    </row>
    <row r="1145" spans="1:2">
      <c r="A1145" s="262">
        <v>43811</v>
      </c>
      <c r="B1145" s="178">
        <v>68.81</v>
      </c>
    </row>
    <row r="1146" spans="1:2">
      <c r="A1146" s="262">
        <v>43812</v>
      </c>
      <c r="B1146" s="178">
        <v>68.52</v>
      </c>
    </row>
    <row r="1147" spans="1:2">
      <c r="A1147" s="262">
        <v>43815</v>
      </c>
      <c r="B1147" s="178">
        <v>68.95</v>
      </c>
    </row>
    <row r="1148" spans="1:2">
      <c r="A1148" s="262">
        <v>43816</v>
      </c>
      <c r="B1148" s="178">
        <v>68.41</v>
      </c>
    </row>
    <row r="1149" spans="1:2">
      <c r="A1149" s="262">
        <v>43817</v>
      </c>
      <c r="B1149" s="178">
        <v>68.84</v>
      </c>
    </row>
    <row r="1150" spans="1:2">
      <c r="A1150" s="262">
        <v>43818</v>
      </c>
      <c r="B1150" s="178">
        <v>68.92</v>
      </c>
    </row>
    <row r="1151" spans="1:2">
      <c r="A1151" s="262">
        <v>43819</v>
      </c>
      <c r="B1151" s="178">
        <v>68.63</v>
      </c>
    </row>
    <row r="1152" spans="1:2">
      <c r="A1152" s="262">
        <v>43822</v>
      </c>
      <c r="B1152" s="178">
        <v>68.08</v>
      </c>
    </row>
    <row r="1153" spans="1:2">
      <c r="A1153" s="262">
        <v>43823</v>
      </c>
      <c r="B1153" s="178">
        <v>68.48</v>
      </c>
    </row>
    <row r="1154" spans="1:2">
      <c r="A1154" s="262">
        <v>43824</v>
      </c>
      <c r="B1154" s="178">
        <v>68.72</v>
      </c>
    </row>
    <row r="1155" spans="1:2">
      <c r="A1155" s="262">
        <v>43825</v>
      </c>
      <c r="B1155" s="178">
        <v>68.48</v>
      </c>
    </row>
    <row r="1156" spans="1:2">
      <c r="A1156" s="262">
        <v>43826</v>
      </c>
      <c r="B1156" s="178">
        <v>68.34</v>
      </c>
    </row>
    <row r="1157" spans="1:2">
      <c r="A1157" s="262">
        <v>43829</v>
      </c>
      <c r="B1157" s="178">
        <v>68.33</v>
      </c>
    </row>
    <row r="1158" spans="1:2">
      <c r="A1158" s="262">
        <v>43830</v>
      </c>
      <c r="B1158" s="178">
        <v>69.959999999999994</v>
      </c>
    </row>
    <row r="1159" spans="1:2">
      <c r="A1159" s="262">
        <v>43832</v>
      </c>
      <c r="B1159" s="178">
        <v>70.52</v>
      </c>
    </row>
    <row r="1160" spans="1:2">
      <c r="A1160" s="262">
        <v>43833</v>
      </c>
      <c r="B1160" s="178">
        <v>70.27</v>
      </c>
    </row>
    <row r="1161" spans="1:2">
      <c r="A1161" s="262">
        <v>43836</v>
      </c>
      <c r="B1161" s="178">
        <v>70.19</v>
      </c>
    </row>
    <row r="1162" spans="1:2">
      <c r="A1162" s="262">
        <v>43837</v>
      </c>
      <c r="B1162" s="178">
        <v>70.569999999999993</v>
      </c>
    </row>
    <row r="1163" spans="1:2">
      <c r="A1163" s="262">
        <v>43838</v>
      </c>
      <c r="B1163" s="178">
        <v>70.78</v>
      </c>
    </row>
    <row r="1164" spans="1:2">
      <c r="A1164" s="262">
        <v>43839</v>
      </c>
      <c r="B1164" s="178">
        <v>71.040000000000006</v>
      </c>
    </row>
    <row r="1165" spans="1:2">
      <c r="A1165" s="262">
        <v>43840</v>
      </c>
      <c r="B1165" s="178">
        <v>71.040000000000006</v>
      </c>
    </row>
    <row r="1166" spans="1:2">
      <c r="A1166" s="262">
        <v>43843</v>
      </c>
      <c r="B1166" s="178">
        <v>70.959999999999994</v>
      </c>
    </row>
    <row r="1167" spans="1:2">
      <c r="A1167" s="262">
        <v>43844</v>
      </c>
      <c r="B1167" s="178">
        <v>70.62</v>
      </c>
    </row>
    <row r="1168" spans="1:2">
      <c r="A1168" s="262">
        <v>43845</v>
      </c>
      <c r="B1168" s="178">
        <v>71.16</v>
      </c>
    </row>
    <row r="1169" spans="1:2">
      <c r="A1169" s="262">
        <v>43846</v>
      </c>
      <c r="B1169" s="178">
        <v>71.489999999999995</v>
      </c>
    </row>
    <row r="1170" spans="1:2">
      <c r="A1170" s="262">
        <v>43847</v>
      </c>
      <c r="B1170" s="178">
        <v>71.540000000000006</v>
      </c>
    </row>
    <row r="1171" spans="1:2">
      <c r="A1171" s="262">
        <v>43849</v>
      </c>
      <c r="B1171" s="178">
        <v>75.45</v>
      </c>
    </row>
    <row r="1172" spans="1:2">
      <c r="A1172" s="262">
        <v>43850</v>
      </c>
      <c r="B1172" s="178">
        <v>75.45</v>
      </c>
    </row>
    <row r="1173" spans="1:2">
      <c r="A1173" s="262">
        <v>43851</v>
      </c>
      <c r="B1173" s="178">
        <v>76.14</v>
      </c>
    </row>
    <row r="1174" spans="1:2">
      <c r="A1174" s="262">
        <v>43852</v>
      </c>
      <c r="B1174" s="178">
        <v>75.45</v>
      </c>
    </row>
    <row r="1175" spans="1:2">
      <c r="A1175" s="262">
        <v>43864</v>
      </c>
      <c r="B1175" s="178">
        <v>71.67</v>
      </c>
    </row>
    <row r="1176" spans="1:2">
      <c r="A1176" s="262">
        <v>43865</v>
      </c>
      <c r="B1176" s="178">
        <v>70.92</v>
      </c>
    </row>
    <row r="1177" spans="1:2">
      <c r="A1177" s="262">
        <v>43866</v>
      </c>
      <c r="B1177" s="178">
        <v>69.55</v>
      </c>
    </row>
    <row r="1178" spans="1:2">
      <c r="A1178" s="262">
        <v>43867</v>
      </c>
      <c r="B1178" s="178">
        <v>69.55</v>
      </c>
    </row>
    <row r="1179" spans="1:2">
      <c r="A1179" s="262">
        <v>43868</v>
      </c>
      <c r="B1179" s="178">
        <v>68.95</v>
      </c>
    </row>
    <row r="1180" spans="1:2">
      <c r="A1180" s="262">
        <v>43871</v>
      </c>
      <c r="B1180" s="178">
        <v>67.290000000000006</v>
      </c>
    </row>
    <row r="1181" spans="1:2">
      <c r="A1181" s="262">
        <v>43872</v>
      </c>
      <c r="B1181" s="178">
        <v>66.62</v>
      </c>
    </row>
    <row r="1182" spans="1:2">
      <c r="A1182" s="262">
        <v>43873</v>
      </c>
      <c r="B1182" s="178">
        <v>65.430000000000007</v>
      </c>
    </row>
    <row r="1183" spans="1:2">
      <c r="A1183" s="262">
        <v>43874</v>
      </c>
      <c r="B1183" s="178">
        <v>65.31</v>
      </c>
    </row>
    <row r="1184" spans="1:2">
      <c r="A1184" s="262">
        <v>43875</v>
      </c>
      <c r="B1184" s="178">
        <v>64.319999999999993</v>
      </c>
    </row>
    <row r="1185" spans="1:2">
      <c r="A1185" s="262">
        <v>43878</v>
      </c>
      <c r="B1185" s="178">
        <v>64.28</v>
      </c>
    </row>
    <row r="1186" spans="1:2">
      <c r="A1186" s="262">
        <v>43879</v>
      </c>
      <c r="B1186" s="178">
        <v>64.069999999999993</v>
      </c>
    </row>
    <row r="1187" spans="1:2">
      <c r="A1187" s="262">
        <v>43880</v>
      </c>
      <c r="B1187" s="178">
        <v>64.430000000000007</v>
      </c>
    </row>
    <row r="1188" spans="1:2">
      <c r="A1188" s="262">
        <v>43881</v>
      </c>
      <c r="B1188" s="178">
        <v>64.569999999999993</v>
      </c>
    </row>
    <row r="1189" spans="1:2">
      <c r="A1189" s="262">
        <v>43882</v>
      </c>
      <c r="B1189" s="178">
        <v>64.849999999999994</v>
      </c>
    </row>
    <row r="1190" spans="1:2">
      <c r="A1190" s="262">
        <v>43885</v>
      </c>
      <c r="B1190" s="178">
        <v>65.739999999999995</v>
      </c>
    </row>
    <row r="1191" spans="1:2">
      <c r="A1191" s="262">
        <v>43886</v>
      </c>
      <c r="B1191" s="178">
        <v>66.27</v>
      </c>
    </row>
    <row r="1192" spans="1:2">
      <c r="A1192" s="262">
        <v>43887</v>
      </c>
      <c r="B1192" s="178">
        <v>65.459999999999994</v>
      </c>
    </row>
    <row r="1193" spans="1:2">
      <c r="A1193" s="262">
        <v>43888</v>
      </c>
      <c r="B1193" s="178">
        <v>66.38</v>
      </c>
    </row>
    <row r="1194" spans="1:2">
      <c r="A1194" s="262">
        <v>43889</v>
      </c>
      <c r="B1194" s="178">
        <v>66.430000000000007</v>
      </c>
    </row>
    <row r="1195" spans="1:2">
      <c r="A1195" s="262">
        <v>43892</v>
      </c>
      <c r="B1195" s="178">
        <v>68.73</v>
      </c>
    </row>
    <row r="1196" spans="1:2">
      <c r="A1196" s="262">
        <v>43893</v>
      </c>
      <c r="B1196" s="178">
        <v>69.180000000000007</v>
      </c>
    </row>
    <row r="1197" spans="1:2">
      <c r="A1197" s="262">
        <v>43894</v>
      </c>
      <c r="B1197" s="178">
        <v>70.790000000000006</v>
      </c>
    </row>
    <row r="1198" spans="1:2">
      <c r="A1198" s="262">
        <v>43895</v>
      </c>
      <c r="B1198" s="178">
        <v>70.7</v>
      </c>
    </row>
    <row r="1199" spans="1:2">
      <c r="A1199" s="262">
        <v>43896</v>
      </c>
      <c r="B1199" s="178">
        <v>70.760000000000005</v>
      </c>
    </row>
    <row r="1200" spans="1:2">
      <c r="A1200" s="262">
        <v>43899</v>
      </c>
      <c r="B1200" s="178">
        <v>70.97</v>
      </c>
    </row>
    <row r="1201" spans="1:2">
      <c r="A1201" s="262">
        <v>43900</v>
      </c>
      <c r="B1201" s="178">
        <v>71.3</v>
      </c>
    </row>
    <row r="1202" spans="1:2">
      <c r="A1202" s="262">
        <v>43901</v>
      </c>
      <c r="B1202" s="178">
        <v>72.38</v>
      </c>
    </row>
    <row r="1203" spans="1:2">
      <c r="A1203" s="262">
        <v>43902</v>
      </c>
      <c r="B1203" s="178">
        <v>72.510000000000005</v>
      </c>
    </row>
    <row r="1204" spans="1:2">
      <c r="A1204" s="262">
        <v>43909</v>
      </c>
      <c r="B1204" s="178">
        <v>71.510000000000005</v>
      </c>
    </row>
    <row r="1205" spans="1:2">
      <c r="A1205" s="262">
        <v>43916</v>
      </c>
      <c r="B1205" s="178">
        <v>72.819999999999993</v>
      </c>
    </row>
    <row r="1206" spans="1:2">
      <c r="A1206" s="262">
        <v>43923</v>
      </c>
      <c r="B1206" s="178">
        <v>72.37</v>
      </c>
    </row>
    <row r="1207" spans="1:2">
      <c r="A1207" s="262">
        <v>43930</v>
      </c>
      <c r="B1207" s="178">
        <v>70.56</v>
      </c>
    </row>
    <row r="1208" spans="1:2">
      <c r="A1208" s="262">
        <v>43937</v>
      </c>
      <c r="B1208" s="178">
        <v>70.05</v>
      </c>
    </row>
    <row r="1209" spans="1:2">
      <c r="A1209" s="262">
        <v>43944</v>
      </c>
      <c r="B1209" s="178">
        <v>72.400000000000006</v>
      </c>
    </row>
    <row r="1210" spans="1:2">
      <c r="A1210" s="262">
        <v>43951</v>
      </c>
      <c r="B1210" s="178">
        <v>71.75</v>
      </c>
    </row>
    <row r="1211" spans="1:2">
      <c r="A1211" s="262">
        <v>43958</v>
      </c>
      <c r="B1211" s="178">
        <v>70.63</v>
      </c>
    </row>
    <row r="1212" spans="1:2">
      <c r="A1212" s="262">
        <v>43965</v>
      </c>
      <c r="B1212" s="178">
        <v>67.87</v>
      </c>
    </row>
    <row r="1213" spans="1:2">
      <c r="A1213" s="262">
        <v>43972</v>
      </c>
      <c r="B1213" s="178">
        <v>68.33</v>
      </c>
    </row>
    <row r="1214" spans="1:2">
      <c r="A1214" s="262">
        <v>43979</v>
      </c>
      <c r="B1214" s="178">
        <v>68.739999999999995</v>
      </c>
    </row>
    <row r="1215" spans="1:2">
      <c r="A1215" s="262">
        <v>43986</v>
      </c>
      <c r="B1215" s="178">
        <v>68.599999999999994</v>
      </c>
    </row>
    <row r="1216" spans="1:2">
      <c r="A1216" s="262">
        <v>43993</v>
      </c>
      <c r="B1216" s="178">
        <v>64.89</v>
      </c>
    </row>
    <row r="1217" spans="1:2">
      <c r="A1217" s="262">
        <v>44000</v>
      </c>
      <c r="B1217" s="178">
        <v>63.45</v>
      </c>
    </row>
    <row r="1218" spans="1:2">
      <c r="A1218" s="262">
        <v>44010</v>
      </c>
      <c r="B1218" s="178">
        <v>67.02</v>
      </c>
    </row>
    <row r="1219" spans="1:2">
      <c r="A1219" s="262">
        <v>44014</v>
      </c>
      <c r="B1219" s="178">
        <v>62.06</v>
      </c>
    </row>
    <row r="1220" spans="1:2">
      <c r="A1220" s="262">
        <v>44021</v>
      </c>
      <c r="B1220" s="178">
        <v>61.19</v>
      </c>
    </row>
    <row r="1221" spans="1:2">
      <c r="A1221" s="262">
        <v>44028</v>
      </c>
      <c r="B1221" s="178">
        <v>62.47</v>
      </c>
    </row>
    <row r="1222" spans="1:2">
      <c r="A1222" s="262">
        <v>44035</v>
      </c>
      <c r="B1222" s="178">
        <v>66.760000000000005</v>
      </c>
    </row>
    <row r="1223" spans="1:2">
      <c r="A1223" s="262">
        <v>44042</v>
      </c>
      <c r="B1223" s="178">
        <v>65.260000000000005</v>
      </c>
    </row>
    <row r="1224" spans="1:2">
      <c r="A1224" s="262">
        <v>44049</v>
      </c>
      <c r="B1224" s="178">
        <v>69.92</v>
      </c>
    </row>
    <row r="1225" spans="1:2">
      <c r="A1225" s="262">
        <v>44056</v>
      </c>
      <c r="B1225" s="178">
        <v>71.19</v>
      </c>
    </row>
    <row r="1226" spans="1:2">
      <c r="A1226" s="262">
        <v>44063</v>
      </c>
      <c r="B1226" s="178">
        <v>74.099999999999994</v>
      </c>
    </row>
    <row r="1227" spans="1:2">
      <c r="A1227" s="262">
        <v>44070</v>
      </c>
      <c r="B1227" s="178">
        <v>73.010000000000005</v>
      </c>
    </row>
    <row r="1228" spans="1:2">
      <c r="A1228" s="262">
        <v>44077</v>
      </c>
      <c r="B1228" s="178">
        <v>72.510000000000005</v>
      </c>
    </row>
    <row r="1229" spans="1:2">
      <c r="A1229" s="262">
        <v>44084</v>
      </c>
      <c r="B1229" s="178">
        <v>72.59</v>
      </c>
    </row>
    <row r="1230" spans="1:2">
      <c r="A1230" s="262">
        <v>44091</v>
      </c>
      <c r="B1230" s="178">
        <v>74.510000000000005</v>
      </c>
    </row>
    <row r="1231" spans="1:2">
      <c r="A1231" s="262">
        <v>44098</v>
      </c>
      <c r="B1231" s="178">
        <v>75.75</v>
      </c>
    </row>
    <row r="1232" spans="1:2">
      <c r="A1232" s="262">
        <v>44113</v>
      </c>
      <c r="B1232" s="178">
        <v>77.260000000000005</v>
      </c>
    </row>
    <row r="1233" spans="1:2">
      <c r="A1233" s="262">
        <v>44119</v>
      </c>
      <c r="B1233" s="178">
        <v>75.33</v>
      </c>
    </row>
    <row r="1234" spans="1:2">
      <c r="A1234" s="262">
        <v>44126</v>
      </c>
      <c r="B1234" s="178">
        <v>76.650000000000006</v>
      </c>
    </row>
    <row r="1235" spans="1:2">
      <c r="A1235" s="262">
        <v>44133</v>
      </c>
      <c r="B1235" s="178">
        <v>76.05</v>
      </c>
    </row>
    <row r="1236" spans="1:2">
      <c r="A1236" s="262">
        <v>44140</v>
      </c>
      <c r="B1236" s="178">
        <v>73.27</v>
      </c>
    </row>
    <row r="1237" spans="1:2">
      <c r="A1237" s="262">
        <v>44147</v>
      </c>
      <c r="B1237" s="178">
        <v>71.260000000000005</v>
      </c>
    </row>
    <row r="1238" spans="1:2">
      <c r="A1238" s="262">
        <v>44154</v>
      </c>
      <c r="B1238" s="178">
        <v>71.709999999999994</v>
      </c>
    </row>
    <row r="1239" spans="1:2">
      <c r="A1239" s="262">
        <v>44161</v>
      </c>
      <c r="B1239" s="178">
        <v>75.739999999999995</v>
      </c>
    </row>
    <row r="1240" spans="1:2">
      <c r="A1240" s="262">
        <v>44168</v>
      </c>
      <c r="B1240" s="178">
        <v>74.33</v>
      </c>
    </row>
    <row r="1241" spans="1:2">
      <c r="A1241" s="262">
        <v>44175</v>
      </c>
      <c r="B1241" s="178">
        <v>72.98</v>
      </c>
    </row>
    <row r="1242" spans="1:2">
      <c r="A1242" s="262">
        <v>44182</v>
      </c>
      <c r="B1242" s="178">
        <v>71.19</v>
      </c>
    </row>
    <row r="1243" spans="1:2">
      <c r="A1243" s="262">
        <v>44189</v>
      </c>
      <c r="B1243" s="178">
        <v>69.64</v>
      </c>
    </row>
    <row r="1244" spans="1:2">
      <c r="A1244" s="262">
        <v>44196</v>
      </c>
      <c r="B1244" s="178">
        <v>72.19</v>
      </c>
    </row>
    <row r="1245" spans="1:2">
      <c r="A1245" s="262">
        <v>44203</v>
      </c>
      <c r="B1245" s="178">
        <v>71.7</v>
      </c>
    </row>
    <row r="1246" spans="1:2">
      <c r="A1246" s="262">
        <v>44210</v>
      </c>
      <c r="B1246" s="178">
        <v>72.7</v>
      </c>
    </row>
    <row r="1247" spans="1:2">
      <c r="A1247" s="262">
        <v>44217</v>
      </c>
      <c r="B1247" s="178">
        <v>72.5</v>
      </c>
    </row>
    <row r="1248" spans="1:2">
      <c r="A1248" s="262">
        <v>44224</v>
      </c>
      <c r="B1248" s="178">
        <v>71.94</v>
      </c>
    </row>
    <row r="1249" spans="1:2">
      <c r="A1249" s="262">
        <v>44231</v>
      </c>
      <c r="B1249" s="178">
        <v>73.709999999999994</v>
      </c>
    </row>
    <row r="1250" spans="1:2">
      <c r="A1250" s="262">
        <v>44245</v>
      </c>
      <c r="B1250" s="178">
        <v>76.930000000000007</v>
      </c>
    </row>
    <row r="1251" spans="1:2">
      <c r="A1251" s="262">
        <v>44252</v>
      </c>
      <c r="B1251" s="178">
        <v>77.5</v>
      </c>
    </row>
    <row r="1252" spans="1:2">
      <c r="A1252" s="262">
        <v>44259</v>
      </c>
      <c r="B1252" s="178">
        <v>76.38</v>
      </c>
    </row>
    <row r="1253" spans="1:2">
      <c r="A1253" s="262">
        <v>44266</v>
      </c>
      <c r="B1253" s="178">
        <v>75.069999999999993</v>
      </c>
    </row>
    <row r="1254" spans="1:2">
      <c r="A1254" s="262">
        <v>44273</v>
      </c>
      <c r="B1254" s="178">
        <v>73.3</v>
      </c>
    </row>
    <row r="1255" spans="1:2">
      <c r="A1255" s="262">
        <v>44280</v>
      </c>
      <c r="B1255" s="178">
        <v>71.63</v>
      </c>
    </row>
    <row r="1256" spans="1:2">
      <c r="A1256" s="262">
        <v>44287</v>
      </c>
      <c r="B1256" s="178">
        <v>72.42</v>
      </c>
    </row>
    <row r="1257" spans="1:2">
      <c r="A1257" s="262">
        <v>44294</v>
      </c>
      <c r="B1257" s="178">
        <v>75.260000000000005</v>
      </c>
    </row>
    <row r="1258" spans="1:2">
      <c r="A1258" s="262">
        <v>44301</v>
      </c>
      <c r="B1258" s="178">
        <v>76.739999999999995</v>
      </c>
    </row>
    <row r="1259" spans="1:2">
      <c r="A1259" s="262">
        <v>44308</v>
      </c>
      <c r="B1259" s="178">
        <v>75.94</v>
      </c>
    </row>
    <row r="1260" spans="1:2">
      <c r="A1260" s="262">
        <v>44315</v>
      </c>
      <c r="B1260" s="178">
        <v>76.239999999999995</v>
      </c>
    </row>
    <row r="1261" spans="1:2">
      <c r="A1261" s="262">
        <v>44322</v>
      </c>
      <c r="B1261" s="178">
        <v>74.73</v>
      </c>
    </row>
    <row r="1262" spans="1:2">
      <c r="A1262" s="262">
        <v>44329</v>
      </c>
      <c r="B1262" s="178">
        <v>81.28</v>
      </c>
    </row>
    <row r="1263" spans="1:2">
      <c r="A1263" s="262">
        <v>44336</v>
      </c>
      <c r="B1263" s="178">
        <v>75.7</v>
      </c>
    </row>
    <row r="1264" spans="1:2">
      <c r="A1264" s="262">
        <v>44343</v>
      </c>
      <c r="B1264" s="178">
        <v>70.69</v>
      </c>
    </row>
    <row r="1265" spans="1:2">
      <c r="A1265" s="262">
        <v>44350</v>
      </c>
      <c r="B1265" s="178">
        <v>72.53</v>
      </c>
    </row>
    <row r="1266" spans="1:2">
      <c r="A1266" s="262">
        <v>44357</v>
      </c>
      <c r="B1266" s="178">
        <v>71.77</v>
      </c>
    </row>
    <row r="1267" spans="1:2">
      <c r="A1267" s="262">
        <v>44364</v>
      </c>
      <c r="B1267" s="178">
        <v>70.27</v>
      </c>
    </row>
    <row r="1268" spans="1:2">
      <c r="A1268" s="262">
        <v>44371</v>
      </c>
      <c r="B1268" s="178">
        <v>70.5</v>
      </c>
    </row>
    <row r="1269" spans="1:2">
      <c r="A1269" s="262">
        <v>44378</v>
      </c>
      <c r="B1269" s="178">
        <v>70.010000000000005</v>
      </c>
    </row>
    <row r="1270" spans="1:2">
      <c r="A1270" s="262">
        <v>44385</v>
      </c>
      <c r="B1270" s="178">
        <v>70.290000000000006</v>
      </c>
    </row>
    <row r="1271" spans="1:2">
      <c r="A1271" s="262">
        <v>44392</v>
      </c>
      <c r="B1271" s="178">
        <v>69.400000000000006</v>
      </c>
    </row>
    <row r="1272" spans="1:2">
      <c r="A1272" s="262">
        <v>44399</v>
      </c>
      <c r="B1272" s="178">
        <v>71.319999999999993</v>
      </c>
    </row>
    <row r="1273" spans="1:2">
      <c r="A1273" s="262">
        <v>44406</v>
      </c>
      <c r="B1273" s="178">
        <v>70.930000000000007</v>
      </c>
    </row>
    <row r="1274" spans="1:2">
      <c r="A1274" s="262">
        <v>44413</v>
      </c>
      <c r="B1274" s="178">
        <v>74.819999999999993</v>
      </c>
    </row>
    <row r="1275" spans="1:2">
      <c r="A1275" s="262">
        <v>44420</v>
      </c>
      <c r="B1275" s="178">
        <v>73.930000000000007</v>
      </c>
    </row>
    <row r="1276" spans="1:2">
      <c r="A1276" s="262">
        <v>44427</v>
      </c>
      <c r="B1276" s="178">
        <v>71.62</v>
      </c>
    </row>
    <row r="1277" spans="1:2">
      <c r="A1277" s="262">
        <v>44434</v>
      </c>
      <c r="B1277" s="178">
        <v>72.58</v>
      </c>
    </row>
    <row r="1278" spans="1:2">
      <c r="A1278" s="262">
        <v>44441</v>
      </c>
      <c r="B1278" s="178">
        <v>71.7</v>
      </c>
    </row>
  </sheetData>
  <phoneticPr fontId="3"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FF00"/>
  </sheetPr>
  <dimension ref="A1:N238"/>
  <sheetViews>
    <sheetView zoomScale="85" zoomScaleNormal="85" workbookViewId="0">
      <pane ySplit="1" topLeftCell="A197" activePane="bottomLeft" state="frozen"/>
      <selection activeCell="F77" sqref="F77"/>
      <selection pane="bottomLeft" activeCell="A211" sqref="A211:XFD216"/>
    </sheetView>
  </sheetViews>
  <sheetFormatPr defaultColWidth="9" defaultRowHeight="16.5"/>
  <cols>
    <col min="1" max="1" width="11.125" style="177" bestFit="1" customWidth="1"/>
    <col min="2" max="2" width="6.375" style="178" bestFit="1" customWidth="1"/>
    <col min="3" max="3" width="6.625" style="178" bestFit="1" customWidth="1"/>
    <col min="4" max="6" width="6.375" style="178" bestFit="1" customWidth="1"/>
    <col min="7" max="7" width="6.375" style="90" bestFit="1" customWidth="1"/>
    <col min="8" max="10" width="9" style="49"/>
    <col min="11" max="14" width="3.5" style="49" bestFit="1" customWidth="1"/>
    <col min="15" max="16384" width="9" style="49"/>
  </cols>
  <sheetData>
    <row r="1" spans="1:7" s="176" customFormat="1">
      <c r="A1" s="174"/>
      <c r="B1" s="175" t="s">
        <v>293</v>
      </c>
      <c r="C1" s="175" t="s">
        <v>294</v>
      </c>
      <c r="D1" s="175" t="s">
        <v>295</v>
      </c>
      <c r="E1" s="175" t="s">
        <v>296</v>
      </c>
      <c r="F1" s="175" t="s">
        <v>297</v>
      </c>
      <c r="G1" s="69" t="s">
        <v>298</v>
      </c>
    </row>
    <row r="2" spans="1:7">
      <c r="A2" s="177">
        <v>42888</v>
      </c>
      <c r="B2" s="178">
        <v>35.43</v>
      </c>
      <c r="C2" s="178">
        <v>23.38</v>
      </c>
      <c r="D2" s="178">
        <v>65.95</v>
      </c>
      <c r="E2" s="178">
        <v>58.32</v>
      </c>
      <c r="F2" s="178">
        <v>48</v>
      </c>
    </row>
    <row r="3" spans="1:7">
      <c r="A3" s="177">
        <v>42895</v>
      </c>
      <c r="B3" s="178">
        <v>34.520000000000003</v>
      </c>
      <c r="C3" s="178">
        <v>21.48</v>
      </c>
      <c r="D3" s="178">
        <v>61.04</v>
      </c>
      <c r="E3" s="178">
        <v>59.31</v>
      </c>
      <c r="F3" s="178">
        <v>44</v>
      </c>
    </row>
    <row r="4" spans="1:7">
      <c r="A4" s="177">
        <v>42902</v>
      </c>
      <c r="B4" s="178">
        <v>34.25</v>
      </c>
      <c r="C4" s="178">
        <v>21.79</v>
      </c>
      <c r="D4" s="178">
        <v>74.12</v>
      </c>
      <c r="E4" s="178">
        <v>55.15</v>
      </c>
      <c r="F4" s="178">
        <v>44</v>
      </c>
    </row>
    <row r="5" spans="1:7">
      <c r="A5" s="177">
        <v>42909</v>
      </c>
      <c r="B5" s="178">
        <v>33.450000000000003</v>
      </c>
      <c r="C5" s="178">
        <v>20.51</v>
      </c>
      <c r="D5" s="178">
        <v>72.08</v>
      </c>
      <c r="E5" s="178">
        <v>51.24</v>
      </c>
      <c r="F5" s="178">
        <v>44</v>
      </c>
    </row>
    <row r="6" spans="1:7">
      <c r="A6" s="177">
        <v>42916</v>
      </c>
      <c r="B6" s="178">
        <v>32.75</v>
      </c>
      <c r="C6" s="178">
        <v>20.51</v>
      </c>
      <c r="D6" s="178">
        <v>72.08</v>
      </c>
      <c r="E6" s="178">
        <v>48.12</v>
      </c>
      <c r="F6" s="178">
        <v>47</v>
      </c>
    </row>
    <row r="7" spans="1:7">
      <c r="A7" s="177">
        <v>42923</v>
      </c>
      <c r="B7" s="178">
        <v>33.21</v>
      </c>
      <c r="C7" s="178">
        <v>24.97</v>
      </c>
      <c r="D7" s="178">
        <v>74.540000000000006</v>
      </c>
      <c r="E7" s="178">
        <v>47.55</v>
      </c>
      <c r="F7" s="178">
        <v>52</v>
      </c>
    </row>
    <row r="8" spans="1:7">
      <c r="A8" s="177">
        <v>42930</v>
      </c>
      <c r="B8" s="178">
        <v>32.479999999999997</v>
      </c>
      <c r="C8" s="178">
        <v>25.82</v>
      </c>
      <c r="D8" s="178">
        <v>69.63</v>
      </c>
      <c r="E8" s="178">
        <v>44.13</v>
      </c>
      <c r="F8" s="178">
        <v>46</v>
      </c>
    </row>
    <row r="9" spans="1:7">
      <c r="A9" s="177">
        <v>42937</v>
      </c>
      <c r="B9" s="178">
        <v>31.74</v>
      </c>
      <c r="C9" s="178">
        <v>26.2</v>
      </c>
      <c r="D9" s="178">
        <v>75.069999999999993</v>
      </c>
      <c r="E9" s="178">
        <v>45.84</v>
      </c>
      <c r="F9" s="178">
        <v>42</v>
      </c>
    </row>
    <row r="10" spans="1:7">
      <c r="A10" s="177">
        <v>42944</v>
      </c>
      <c r="B10" s="178">
        <v>31.74</v>
      </c>
      <c r="C10" s="178">
        <v>26.2</v>
      </c>
      <c r="D10" s="178">
        <v>69.34</v>
      </c>
      <c r="E10" s="178">
        <v>50.98</v>
      </c>
      <c r="F10" s="178">
        <v>53</v>
      </c>
    </row>
    <row r="11" spans="1:7">
      <c r="A11" s="177">
        <v>42951</v>
      </c>
      <c r="B11" s="178">
        <v>31</v>
      </c>
      <c r="C11" s="178">
        <v>26.63</v>
      </c>
      <c r="D11" s="178">
        <v>70.77</v>
      </c>
      <c r="E11" s="178">
        <v>50.32</v>
      </c>
      <c r="F11" s="178">
        <v>59</v>
      </c>
    </row>
    <row r="12" spans="1:7">
      <c r="A12" s="177">
        <v>42958</v>
      </c>
      <c r="B12" s="178">
        <v>30.45</v>
      </c>
      <c r="C12" s="178">
        <v>25.66</v>
      </c>
      <c r="D12" s="178">
        <v>78.63</v>
      </c>
      <c r="E12" s="178">
        <v>51.67</v>
      </c>
      <c r="F12" s="178">
        <v>59</v>
      </c>
    </row>
    <row r="13" spans="1:7">
      <c r="A13" s="177">
        <v>42965</v>
      </c>
      <c r="B13" s="178">
        <v>29.18</v>
      </c>
      <c r="C13" s="178">
        <v>24.45</v>
      </c>
      <c r="D13" s="178">
        <v>83.13</v>
      </c>
      <c r="E13" s="178">
        <v>49.01</v>
      </c>
      <c r="F13" s="178">
        <v>47</v>
      </c>
    </row>
    <row r="14" spans="1:7">
      <c r="A14" s="177">
        <v>42972</v>
      </c>
      <c r="B14" s="178">
        <v>29.07</v>
      </c>
      <c r="C14" s="178">
        <v>24.54</v>
      </c>
      <c r="D14" s="178">
        <v>81.900000000000006</v>
      </c>
      <c r="E14" s="178">
        <v>44.05</v>
      </c>
      <c r="F14" s="178">
        <v>34</v>
      </c>
    </row>
    <row r="15" spans="1:7">
      <c r="A15" s="177">
        <v>42978</v>
      </c>
      <c r="B15" s="178">
        <v>29.07</v>
      </c>
      <c r="C15" s="178">
        <v>24.54</v>
      </c>
      <c r="D15" s="178">
        <v>81.900000000000006</v>
      </c>
      <c r="E15" s="178">
        <v>44.05</v>
      </c>
      <c r="F15" s="178">
        <v>34</v>
      </c>
    </row>
    <row r="16" spans="1:7">
      <c r="A16" s="177">
        <v>42979</v>
      </c>
      <c r="B16" s="178">
        <v>31.02</v>
      </c>
      <c r="C16" s="178">
        <v>24.53</v>
      </c>
      <c r="D16" s="178">
        <v>76.64</v>
      </c>
      <c r="E16" s="178">
        <v>54.05</v>
      </c>
      <c r="F16" s="178">
        <v>34</v>
      </c>
    </row>
    <row r="17" spans="1:7">
      <c r="A17" s="177">
        <v>42985</v>
      </c>
      <c r="B17" s="178">
        <v>31.02</v>
      </c>
      <c r="C17" s="178">
        <v>24.53</v>
      </c>
      <c r="D17" s="178">
        <v>76.64</v>
      </c>
      <c r="E17" s="178">
        <v>54.05</v>
      </c>
      <c r="F17" s="178">
        <v>34</v>
      </c>
    </row>
    <row r="18" spans="1:7">
      <c r="A18" s="177">
        <v>42992</v>
      </c>
      <c r="B18" s="178">
        <v>31.78</v>
      </c>
      <c r="C18" s="178">
        <v>23.23</v>
      </c>
      <c r="D18" s="178">
        <v>83.86</v>
      </c>
      <c r="E18" s="178">
        <v>56.19</v>
      </c>
      <c r="F18" s="178">
        <v>32</v>
      </c>
    </row>
    <row r="19" spans="1:7">
      <c r="A19" s="177">
        <v>42999</v>
      </c>
      <c r="B19" s="178">
        <v>31.78</v>
      </c>
      <c r="C19" s="178">
        <v>23.56</v>
      </c>
      <c r="D19" s="178">
        <v>87.47</v>
      </c>
      <c r="E19" s="178">
        <v>56.19</v>
      </c>
      <c r="F19" s="178">
        <v>48.44</v>
      </c>
    </row>
    <row r="20" spans="1:7">
      <c r="A20" s="177">
        <v>43006</v>
      </c>
      <c r="B20" s="178">
        <v>35.32</v>
      </c>
      <c r="C20" s="178">
        <v>22.1</v>
      </c>
      <c r="D20" s="178">
        <v>90.11</v>
      </c>
      <c r="E20" s="178">
        <v>51.09</v>
      </c>
      <c r="F20" s="178">
        <v>53.58</v>
      </c>
    </row>
    <row r="21" spans="1:7">
      <c r="A21" s="177">
        <v>43020</v>
      </c>
      <c r="B21" s="178">
        <v>35.32</v>
      </c>
      <c r="C21" s="178">
        <v>21.58</v>
      </c>
      <c r="D21" s="178">
        <v>88.53</v>
      </c>
      <c r="E21" s="178">
        <v>51.09</v>
      </c>
      <c r="F21" s="178">
        <v>53.31</v>
      </c>
      <c r="G21" s="90">
        <v>75</v>
      </c>
    </row>
    <row r="22" spans="1:7">
      <c r="A22" s="177">
        <v>43027</v>
      </c>
      <c r="B22" s="178">
        <v>31.54</v>
      </c>
      <c r="C22" s="178">
        <v>20.6</v>
      </c>
      <c r="D22" s="178">
        <v>86.05</v>
      </c>
      <c r="E22" s="178">
        <v>48.16</v>
      </c>
      <c r="F22" s="178">
        <v>48.01</v>
      </c>
      <c r="G22" s="90">
        <v>78</v>
      </c>
    </row>
    <row r="23" spans="1:7">
      <c r="A23" s="177">
        <v>43034</v>
      </c>
      <c r="B23" s="178">
        <v>30.27</v>
      </c>
      <c r="C23" s="178">
        <v>19.68</v>
      </c>
      <c r="D23" s="178">
        <v>92.16</v>
      </c>
      <c r="E23" s="178">
        <v>47.31</v>
      </c>
      <c r="F23" s="178">
        <v>40.54</v>
      </c>
      <c r="G23" s="90">
        <v>78</v>
      </c>
    </row>
    <row r="24" spans="1:7">
      <c r="A24" s="177">
        <v>43041</v>
      </c>
      <c r="B24" s="178">
        <v>30.98</v>
      </c>
      <c r="C24" s="178">
        <v>22.88</v>
      </c>
      <c r="D24" s="178">
        <v>90.52</v>
      </c>
      <c r="E24" s="178">
        <v>48.37</v>
      </c>
      <c r="F24" s="178">
        <v>52.38</v>
      </c>
      <c r="G24" s="90">
        <v>72</v>
      </c>
    </row>
    <row r="25" spans="1:7">
      <c r="A25" s="177">
        <v>43048</v>
      </c>
      <c r="B25" s="178">
        <v>33.24</v>
      </c>
      <c r="C25" s="178">
        <v>24.15</v>
      </c>
      <c r="D25" s="178">
        <v>75.91</v>
      </c>
      <c r="E25" s="178">
        <v>52.62</v>
      </c>
      <c r="F25" s="178">
        <v>52.66</v>
      </c>
      <c r="G25" s="90">
        <v>74</v>
      </c>
    </row>
    <row r="26" spans="1:7">
      <c r="A26" s="177">
        <v>43055</v>
      </c>
      <c r="B26" s="178">
        <v>33.54</v>
      </c>
      <c r="C26" s="178">
        <v>23.85</v>
      </c>
      <c r="D26" s="178">
        <v>75.16</v>
      </c>
      <c r="E26" s="178">
        <v>52.62</v>
      </c>
      <c r="F26" s="178">
        <v>57.67</v>
      </c>
      <c r="G26" s="90">
        <v>76</v>
      </c>
    </row>
    <row r="27" spans="1:7">
      <c r="A27" s="177">
        <v>43062</v>
      </c>
      <c r="B27" s="178">
        <v>33.54</v>
      </c>
      <c r="C27" s="178">
        <v>24.09</v>
      </c>
      <c r="D27" s="178">
        <v>74.650000000000006</v>
      </c>
      <c r="E27" s="178">
        <v>56.19</v>
      </c>
      <c r="F27" s="178">
        <v>54.66</v>
      </c>
      <c r="G27" s="90">
        <v>71</v>
      </c>
    </row>
    <row r="28" spans="1:7">
      <c r="A28" s="177">
        <v>43069</v>
      </c>
      <c r="B28" s="178">
        <v>33.130000000000003</v>
      </c>
      <c r="C28" s="178">
        <v>25.61</v>
      </c>
      <c r="D28" s="178">
        <v>88.68</v>
      </c>
      <c r="E28" s="178">
        <v>52.62</v>
      </c>
      <c r="F28" s="178">
        <v>49.92</v>
      </c>
      <c r="G28" s="90">
        <v>71</v>
      </c>
    </row>
    <row r="29" spans="1:7">
      <c r="A29" s="177">
        <v>43076</v>
      </c>
      <c r="B29" s="178">
        <v>33.130000000000003</v>
      </c>
      <c r="C29" s="178">
        <v>25.87</v>
      </c>
      <c r="D29" s="178">
        <v>88.28</v>
      </c>
      <c r="E29" s="178">
        <v>52.19</v>
      </c>
      <c r="F29" s="178">
        <v>48.98</v>
      </c>
      <c r="G29" s="90">
        <v>72</v>
      </c>
    </row>
    <row r="30" spans="1:7">
      <c r="A30" s="177">
        <v>43083</v>
      </c>
      <c r="B30" s="178">
        <v>33.130000000000003</v>
      </c>
      <c r="C30" s="178">
        <v>27.12</v>
      </c>
      <c r="D30" s="178">
        <v>77.45</v>
      </c>
      <c r="E30" s="178">
        <v>50.66</v>
      </c>
      <c r="F30" s="178">
        <v>49</v>
      </c>
      <c r="G30" s="90">
        <v>76</v>
      </c>
    </row>
    <row r="31" spans="1:7">
      <c r="A31" s="177">
        <v>43090</v>
      </c>
      <c r="B31" s="178">
        <v>32.07</v>
      </c>
      <c r="C31" s="178">
        <v>26.73</v>
      </c>
      <c r="D31" s="178">
        <v>76.77</v>
      </c>
      <c r="E31" s="178">
        <v>47.86</v>
      </c>
      <c r="F31" s="178">
        <v>50.54</v>
      </c>
      <c r="G31" s="90">
        <v>72</v>
      </c>
    </row>
    <row r="32" spans="1:7" ht="17.25" thickBot="1">
      <c r="A32" s="177">
        <v>43097</v>
      </c>
      <c r="B32" s="178">
        <v>31.48</v>
      </c>
      <c r="C32" s="178">
        <v>24</v>
      </c>
      <c r="D32" s="178">
        <v>82.15</v>
      </c>
      <c r="E32" s="178">
        <v>45.74</v>
      </c>
      <c r="F32" s="178">
        <v>57</v>
      </c>
      <c r="G32" s="90">
        <v>72</v>
      </c>
    </row>
    <row r="33" spans="1:7" s="180" customFormat="1">
      <c r="A33" s="179">
        <v>43104</v>
      </c>
      <c r="B33" s="111">
        <v>30.12</v>
      </c>
      <c r="C33" s="111">
        <v>25.39</v>
      </c>
      <c r="D33" s="111">
        <v>80.010000000000005</v>
      </c>
      <c r="E33" s="111">
        <v>44.89</v>
      </c>
      <c r="F33" s="111">
        <v>67</v>
      </c>
      <c r="G33" s="105">
        <v>71</v>
      </c>
    </row>
    <row r="34" spans="1:7" s="43" customFormat="1">
      <c r="A34" s="177">
        <v>43111</v>
      </c>
      <c r="B34" s="96">
        <v>28.46</v>
      </c>
      <c r="C34" s="96">
        <v>26.34</v>
      </c>
      <c r="D34" s="96">
        <v>75.34</v>
      </c>
      <c r="E34" s="96">
        <v>50.41</v>
      </c>
      <c r="F34" s="96">
        <v>63.82</v>
      </c>
      <c r="G34" s="114">
        <v>72</v>
      </c>
    </row>
    <row r="35" spans="1:7" s="43" customFormat="1">
      <c r="A35" s="177">
        <v>43119</v>
      </c>
      <c r="B35" s="96">
        <v>26.53</v>
      </c>
      <c r="C35" s="96">
        <v>26.34</v>
      </c>
      <c r="D35" s="96">
        <v>80.95</v>
      </c>
      <c r="E35" s="96">
        <v>51.81</v>
      </c>
      <c r="F35" s="96">
        <v>40.369999999999997</v>
      </c>
      <c r="G35" s="114">
        <v>75</v>
      </c>
    </row>
    <row r="36" spans="1:7" s="43" customFormat="1">
      <c r="A36" s="177">
        <v>43126</v>
      </c>
      <c r="B36" s="96">
        <v>24.25</v>
      </c>
      <c r="C36" s="96">
        <v>28.07</v>
      </c>
      <c r="D36" s="96">
        <v>73.5</v>
      </c>
      <c r="E36" s="96">
        <v>51.85</v>
      </c>
      <c r="F36" s="96">
        <v>40.369999999999997</v>
      </c>
      <c r="G36" s="114">
        <v>73</v>
      </c>
    </row>
    <row r="37" spans="1:7" s="43" customFormat="1">
      <c r="A37" s="177">
        <v>43132</v>
      </c>
      <c r="B37" s="96">
        <v>21.04</v>
      </c>
      <c r="C37" s="96">
        <v>26.45</v>
      </c>
      <c r="D37" s="96">
        <v>81.59</v>
      </c>
      <c r="E37" s="96">
        <v>52.28</v>
      </c>
      <c r="F37" s="96">
        <v>47.57</v>
      </c>
      <c r="G37" s="114">
        <v>74</v>
      </c>
    </row>
    <row r="38" spans="1:7" s="43" customFormat="1">
      <c r="A38" s="177">
        <v>43139</v>
      </c>
      <c r="B38" s="96">
        <v>20.03</v>
      </c>
      <c r="C38" s="96">
        <v>25.69</v>
      </c>
      <c r="D38" s="96">
        <v>71.290000000000006</v>
      </c>
      <c r="E38" s="96">
        <v>53.34</v>
      </c>
      <c r="F38" s="96">
        <v>49.02</v>
      </c>
      <c r="G38" s="114">
        <v>72</v>
      </c>
    </row>
    <row r="39" spans="1:7" s="43" customFormat="1">
      <c r="A39" s="177">
        <v>43153</v>
      </c>
      <c r="B39" s="96">
        <v>19.75</v>
      </c>
      <c r="C39" s="96">
        <v>23.25</v>
      </c>
      <c r="D39" s="96">
        <v>89</v>
      </c>
      <c r="E39" s="96">
        <v>53.76</v>
      </c>
      <c r="F39" s="96">
        <v>64.97</v>
      </c>
      <c r="G39" s="114">
        <v>76</v>
      </c>
    </row>
    <row r="40" spans="1:7" s="43" customFormat="1">
      <c r="A40" s="177">
        <v>43160</v>
      </c>
      <c r="B40" s="96">
        <v>20.13</v>
      </c>
      <c r="C40" s="96">
        <v>22.52</v>
      </c>
      <c r="D40" s="96">
        <v>88.38</v>
      </c>
      <c r="E40" s="96">
        <v>49.87</v>
      </c>
      <c r="F40" s="96">
        <v>62.68</v>
      </c>
      <c r="G40" s="114">
        <v>78</v>
      </c>
    </row>
    <row r="41" spans="1:7" s="43" customFormat="1">
      <c r="A41" s="177">
        <v>43167</v>
      </c>
      <c r="B41" s="96">
        <v>23.31</v>
      </c>
      <c r="C41" s="96">
        <v>20.83</v>
      </c>
      <c r="D41" s="96">
        <v>93.7</v>
      </c>
      <c r="E41" s="96">
        <v>50.35</v>
      </c>
      <c r="F41" s="96">
        <v>64</v>
      </c>
      <c r="G41" s="114">
        <v>81</v>
      </c>
    </row>
    <row r="42" spans="1:7" s="43" customFormat="1">
      <c r="A42" s="177">
        <v>43174</v>
      </c>
      <c r="B42" s="96">
        <v>24.15</v>
      </c>
      <c r="C42" s="96">
        <v>19.91</v>
      </c>
      <c r="D42" s="96">
        <v>85.29</v>
      </c>
      <c r="E42" s="96">
        <v>47.98</v>
      </c>
      <c r="F42" s="96">
        <v>64</v>
      </c>
      <c r="G42" s="114">
        <v>81</v>
      </c>
    </row>
    <row r="43" spans="1:7" s="43" customFormat="1">
      <c r="A43" s="177">
        <v>43181</v>
      </c>
      <c r="B43" s="96">
        <v>27.35</v>
      </c>
      <c r="C43" s="96">
        <v>20.13</v>
      </c>
      <c r="D43" s="96">
        <v>89.14</v>
      </c>
      <c r="E43" s="96">
        <v>51.12</v>
      </c>
      <c r="F43" s="96">
        <v>59</v>
      </c>
      <c r="G43" s="114">
        <v>79</v>
      </c>
    </row>
    <row r="44" spans="1:7" s="43" customFormat="1">
      <c r="A44" s="177">
        <v>43188</v>
      </c>
      <c r="B44" s="96">
        <v>29.14</v>
      </c>
      <c r="C44" s="96">
        <v>21.05</v>
      </c>
      <c r="D44" s="96">
        <v>93.7</v>
      </c>
      <c r="E44" s="96">
        <v>45.64</v>
      </c>
      <c r="F44" s="96">
        <v>63</v>
      </c>
      <c r="G44" s="114">
        <v>80</v>
      </c>
    </row>
    <row r="45" spans="1:7" s="43" customFormat="1">
      <c r="A45" s="177">
        <v>43198</v>
      </c>
      <c r="B45" s="96">
        <v>29.86</v>
      </c>
      <c r="C45" s="96">
        <v>21.14</v>
      </c>
      <c r="D45" s="96">
        <v>86.01</v>
      </c>
      <c r="E45" s="96">
        <v>39.770000000000003</v>
      </c>
      <c r="F45" s="96">
        <v>63</v>
      </c>
      <c r="G45" s="114">
        <v>74</v>
      </c>
    </row>
    <row r="46" spans="1:7" s="43" customFormat="1">
      <c r="A46" s="177">
        <v>43202</v>
      </c>
      <c r="B46" s="96">
        <v>31.65</v>
      </c>
      <c r="C46" s="96">
        <v>19.260000000000002</v>
      </c>
      <c r="D46" s="96">
        <v>82.64</v>
      </c>
      <c r="E46" s="96">
        <v>47.98</v>
      </c>
      <c r="F46" s="96">
        <v>55</v>
      </c>
      <c r="G46" s="114">
        <v>73</v>
      </c>
    </row>
    <row r="47" spans="1:7" s="43" customFormat="1">
      <c r="A47" s="177">
        <v>43209</v>
      </c>
      <c r="B47" s="96">
        <v>35.21</v>
      </c>
      <c r="C47" s="96">
        <v>34.770000000000003</v>
      </c>
      <c r="D47" s="96">
        <v>85.97</v>
      </c>
      <c r="E47" s="96">
        <v>43.68</v>
      </c>
      <c r="F47" s="96">
        <v>56</v>
      </c>
      <c r="G47" s="114">
        <v>70</v>
      </c>
    </row>
    <row r="48" spans="1:7" s="43" customFormat="1">
      <c r="A48" s="177">
        <v>43216</v>
      </c>
      <c r="B48" s="96">
        <v>35.21</v>
      </c>
      <c r="C48" s="96">
        <v>34.770000000000003</v>
      </c>
      <c r="D48" s="96">
        <v>85.97</v>
      </c>
      <c r="E48" s="96">
        <v>43.68</v>
      </c>
      <c r="F48" s="96">
        <v>56</v>
      </c>
      <c r="G48" s="114">
        <v>73</v>
      </c>
    </row>
    <row r="49" spans="1:7" s="43" customFormat="1">
      <c r="A49" s="177">
        <v>43223</v>
      </c>
      <c r="B49" s="96">
        <v>35.46</v>
      </c>
      <c r="C49" s="96">
        <v>33.950000000000003</v>
      </c>
      <c r="D49" s="96">
        <v>86.32</v>
      </c>
      <c r="E49" s="96">
        <v>42.68</v>
      </c>
      <c r="F49" s="96">
        <v>59</v>
      </c>
      <c r="G49" s="114">
        <v>66</v>
      </c>
    </row>
    <row r="50" spans="1:7" s="43" customFormat="1">
      <c r="A50" s="177">
        <v>43230</v>
      </c>
      <c r="B50" s="96">
        <v>32.15</v>
      </c>
      <c r="C50" s="96">
        <v>33.4</v>
      </c>
      <c r="D50" s="96">
        <v>86.14</v>
      </c>
      <c r="E50" s="96">
        <v>42.62</v>
      </c>
      <c r="F50" s="96">
        <v>59</v>
      </c>
      <c r="G50" s="114">
        <v>67</v>
      </c>
    </row>
    <row r="51" spans="1:7" s="43" customFormat="1">
      <c r="A51" s="177">
        <v>43237</v>
      </c>
      <c r="B51" s="96">
        <v>32.090000000000003</v>
      </c>
      <c r="C51" s="96">
        <v>37.229999999999997</v>
      </c>
      <c r="D51" s="96">
        <v>85.91</v>
      </c>
      <c r="E51" s="96">
        <v>52.02</v>
      </c>
      <c r="F51" s="96">
        <v>57</v>
      </c>
      <c r="G51" s="114">
        <v>66</v>
      </c>
    </row>
    <row r="52" spans="1:7" s="43" customFormat="1">
      <c r="A52" s="177">
        <v>43244</v>
      </c>
      <c r="B52" s="96">
        <v>33.21</v>
      </c>
      <c r="C52" s="96">
        <v>39.020000000000003</v>
      </c>
      <c r="D52" s="96">
        <v>84.33</v>
      </c>
      <c r="E52" s="96">
        <v>53.97</v>
      </c>
      <c r="F52" s="96">
        <v>65</v>
      </c>
      <c r="G52" s="114">
        <v>57</v>
      </c>
    </row>
    <row r="53" spans="1:7" s="43" customFormat="1">
      <c r="A53" s="177">
        <v>43251</v>
      </c>
      <c r="B53" s="96">
        <v>31.14</v>
      </c>
      <c r="C53" s="96">
        <v>39.85</v>
      </c>
      <c r="D53" s="96">
        <v>68.67</v>
      </c>
      <c r="E53" s="96">
        <v>53.78</v>
      </c>
      <c r="F53" s="96">
        <v>65</v>
      </c>
      <c r="G53" s="114">
        <v>53</v>
      </c>
    </row>
    <row r="54" spans="1:7" s="43" customFormat="1">
      <c r="A54" s="177">
        <v>43258</v>
      </c>
      <c r="B54" s="96">
        <v>30.08</v>
      </c>
      <c r="C54" s="96">
        <v>36.450000000000003</v>
      </c>
      <c r="D54" s="96">
        <v>72.790000000000006</v>
      </c>
      <c r="E54" s="96">
        <v>51.82</v>
      </c>
      <c r="F54" s="96">
        <v>58</v>
      </c>
      <c r="G54" s="114">
        <v>59</v>
      </c>
    </row>
    <row r="55" spans="1:7" s="43" customFormat="1">
      <c r="A55" s="177">
        <v>43265</v>
      </c>
      <c r="B55" s="96">
        <v>28.55</v>
      </c>
      <c r="C55" s="96">
        <v>33.880000000000003</v>
      </c>
      <c r="D55" s="96">
        <v>78.239999999999995</v>
      </c>
      <c r="E55" s="96">
        <v>51.82</v>
      </c>
      <c r="F55" s="96">
        <v>51</v>
      </c>
      <c r="G55" s="114">
        <v>56</v>
      </c>
    </row>
    <row r="56" spans="1:7" s="43" customFormat="1">
      <c r="A56" s="177">
        <v>43272</v>
      </c>
      <c r="B56" s="96">
        <v>30.45</v>
      </c>
      <c r="C56" s="96">
        <v>34.9</v>
      </c>
      <c r="D56" s="96">
        <v>82.63</v>
      </c>
      <c r="E56" s="96">
        <v>48.69</v>
      </c>
      <c r="F56" s="96">
        <v>54</v>
      </c>
      <c r="G56" s="114">
        <v>56</v>
      </c>
    </row>
    <row r="57" spans="1:7" s="43" customFormat="1">
      <c r="A57" s="177">
        <v>43279</v>
      </c>
      <c r="B57" s="96">
        <v>30.45</v>
      </c>
      <c r="C57" s="96">
        <v>38.07</v>
      </c>
      <c r="D57" s="96">
        <v>82.75</v>
      </c>
      <c r="E57" s="96">
        <v>48.3</v>
      </c>
      <c r="F57" s="96">
        <v>66</v>
      </c>
      <c r="G57" s="114">
        <v>61</v>
      </c>
    </row>
    <row r="58" spans="1:7" s="43" customFormat="1">
      <c r="A58" s="177">
        <v>43286</v>
      </c>
      <c r="B58" s="96">
        <v>33.54</v>
      </c>
      <c r="C58" s="96">
        <v>40.17</v>
      </c>
      <c r="D58" s="96">
        <v>83.91</v>
      </c>
      <c r="E58" s="96">
        <v>48.2</v>
      </c>
      <c r="F58" s="96">
        <v>66</v>
      </c>
      <c r="G58" s="114">
        <v>69</v>
      </c>
    </row>
    <row r="59" spans="1:7" s="43" customFormat="1">
      <c r="A59" s="177">
        <v>43293</v>
      </c>
      <c r="B59" s="96">
        <v>35.78</v>
      </c>
      <c r="C59" s="96">
        <v>39.61</v>
      </c>
      <c r="D59" s="96">
        <v>90.25</v>
      </c>
      <c r="E59" s="96">
        <v>51.04</v>
      </c>
      <c r="F59" s="96">
        <v>58</v>
      </c>
      <c r="G59" s="114">
        <v>74</v>
      </c>
    </row>
    <row r="60" spans="1:7" s="43" customFormat="1">
      <c r="A60" s="177">
        <v>43300</v>
      </c>
      <c r="B60" s="96">
        <v>36.25</v>
      </c>
      <c r="C60" s="96">
        <v>47.16</v>
      </c>
      <c r="D60" s="96">
        <v>87.59</v>
      </c>
      <c r="E60" s="96">
        <v>51.04</v>
      </c>
      <c r="F60" s="96">
        <v>57</v>
      </c>
      <c r="G60" s="114">
        <v>73</v>
      </c>
    </row>
    <row r="61" spans="1:7" s="43" customFormat="1">
      <c r="A61" s="177">
        <v>43307</v>
      </c>
      <c r="B61" s="96">
        <v>38.36</v>
      </c>
      <c r="C61" s="96">
        <v>47.4</v>
      </c>
      <c r="D61" s="96">
        <v>80.69</v>
      </c>
      <c r="E61" s="96">
        <v>49.12</v>
      </c>
      <c r="F61" s="96">
        <v>57</v>
      </c>
      <c r="G61" s="114">
        <v>68</v>
      </c>
    </row>
    <row r="62" spans="1:7" s="43" customFormat="1">
      <c r="A62" s="177">
        <v>43314</v>
      </c>
      <c r="B62" s="96">
        <v>38.450000000000003</v>
      </c>
      <c r="C62" s="96">
        <v>45.08</v>
      </c>
      <c r="D62" s="96">
        <v>76.239999999999995</v>
      </c>
      <c r="E62" s="96">
        <v>52.21</v>
      </c>
      <c r="F62" s="96">
        <v>57</v>
      </c>
      <c r="G62" s="114">
        <v>65</v>
      </c>
    </row>
    <row r="63" spans="1:7" s="43" customFormat="1">
      <c r="A63" s="177">
        <v>43321</v>
      </c>
      <c r="B63" s="96">
        <v>38.54</v>
      </c>
      <c r="C63" s="96">
        <v>41.39</v>
      </c>
      <c r="D63" s="96">
        <v>72.61</v>
      </c>
      <c r="E63" s="96">
        <v>52.99</v>
      </c>
      <c r="F63" s="96">
        <v>58</v>
      </c>
      <c r="G63" s="114">
        <v>65</v>
      </c>
    </row>
    <row r="64" spans="1:7" s="43" customFormat="1">
      <c r="A64" s="177">
        <v>43328</v>
      </c>
      <c r="B64" s="96">
        <v>38.54</v>
      </c>
      <c r="C64" s="96">
        <v>39.909999999999997</v>
      </c>
      <c r="D64" s="96">
        <v>67.38</v>
      </c>
      <c r="E64" s="96">
        <v>52.99</v>
      </c>
      <c r="F64" s="96">
        <v>51</v>
      </c>
      <c r="G64" s="114">
        <v>67</v>
      </c>
    </row>
    <row r="65" spans="1:7" s="43" customFormat="1">
      <c r="A65" s="177">
        <v>43335</v>
      </c>
      <c r="B65" s="96">
        <v>39.119999999999997</v>
      </c>
      <c r="C65" s="96">
        <v>38.04</v>
      </c>
      <c r="D65" s="96">
        <v>85.38</v>
      </c>
      <c r="E65" s="96">
        <v>52.99</v>
      </c>
      <c r="F65" s="96">
        <v>66</v>
      </c>
      <c r="G65" s="114">
        <v>71</v>
      </c>
    </row>
    <row r="66" spans="1:7" s="43" customFormat="1">
      <c r="A66" s="177">
        <v>43342</v>
      </c>
      <c r="B66" s="96">
        <v>39.880000000000003</v>
      </c>
      <c r="C66" s="96">
        <v>39.79</v>
      </c>
      <c r="D66" s="96">
        <v>89.74</v>
      </c>
      <c r="E66" s="96">
        <v>52.99</v>
      </c>
      <c r="F66" s="96">
        <v>63</v>
      </c>
      <c r="G66" s="114">
        <v>75</v>
      </c>
    </row>
    <row r="67" spans="1:7" s="43" customFormat="1">
      <c r="A67" s="177">
        <v>43349</v>
      </c>
      <c r="B67" s="96">
        <v>39.909999999999997</v>
      </c>
      <c r="C67" s="96">
        <v>43.15</v>
      </c>
      <c r="D67" s="96">
        <v>91.97</v>
      </c>
      <c r="E67" s="96">
        <v>53.12</v>
      </c>
      <c r="F67" s="96">
        <v>55</v>
      </c>
      <c r="G67" s="114">
        <v>76</v>
      </c>
    </row>
    <row r="68" spans="1:7" s="43" customFormat="1">
      <c r="A68" s="177">
        <v>43357</v>
      </c>
      <c r="B68" s="96">
        <v>39.979999999999997</v>
      </c>
      <c r="C68" s="96">
        <v>42.52</v>
      </c>
      <c r="D68" s="96">
        <v>90.84</v>
      </c>
      <c r="E68" s="96">
        <v>59.36</v>
      </c>
      <c r="F68" s="96">
        <v>53</v>
      </c>
      <c r="G68" s="114">
        <v>71</v>
      </c>
    </row>
    <row r="69" spans="1:7" s="43" customFormat="1">
      <c r="A69" s="177">
        <v>43363</v>
      </c>
      <c r="B69" s="96">
        <v>40.119999999999997</v>
      </c>
      <c r="C69" s="96">
        <v>49.62</v>
      </c>
      <c r="D69" s="96">
        <v>84.71</v>
      </c>
      <c r="E69" s="96">
        <v>60.82</v>
      </c>
      <c r="F69" s="96">
        <v>53</v>
      </c>
      <c r="G69" s="114">
        <v>68</v>
      </c>
    </row>
    <row r="70" spans="1:7" s="43" customFormat="1">
      <c r="A70" s="177">
        <v>43370</v>
      </c>
      <c r="B70" s="96">
        <v>40.119999999999997</v>
      </c>
      <c r="C70" s="96">
        <v>48.39</v>
      </c>
      <c r="D70" s="96">
        <v>86.53</v>
      </c>
      <c r="E70" s="96">
        <v>60.82</v>
      </c>
      <c r="F70" s="96">
        <v>63</v>
      </c>
      <c r="G70" s="114">
        <v>68</v>
      </c>
    </row>
    <row r="71" spans="1:7" s="43" customFormat="1">
      <c r="A71" s="177">
        <v>43384</v>
      </c>
      <c r="B71" s="96">
        <v>40.229999999999997</v>
      </c>
      <c r="C71" s="96">
        <v>49.62</v>
      </c>
      <c r="D71" s="96">
        <v>89.95</v>
      </c>
      <c r="E71" s="96">
        <v>60.82</v>
      </c>
      <c r="F71" s="96">
        <v>63</v>
      </c>
      <c r="G71" s="114">
        <v>74</v>
      </c>
    </row>
    <row r="72" spans="1:7" s="43" customFormat="1">
      <c r="A72" s="177">
        <v>43391</v>
      </c>
      <c r="B72" s="96">
        <v>40.229999999999997</v>
      </c>
      <c r="C72" s="96">
        <v>49.62</v>
      </c>
      <c r="D72" s="96">
        <v>85.49</v>
      </c>
      <c r="E72" s="96">
        <v>60.82</v>
      </c>
      <c r="F72" s="96">
        <v>63</v>
      </c>
      <c r="G72" s="114">
        <v>71</v>
      </c>
    </row>
    <row r="73" spans="1:7" s="43" customFormat="1">
      <c r="A73" s="177">
        <v>43398</v>
      </c>
      <c r="B73" s="96">
        <v>40.229999999999997</v>
      </c>
      <c r="C73" s="96">
        <v>49.15</v>
      </c>
      <c r="D73" s="96">
        <v>78.709999999999994</v>
      </c>
      <c r="E73" s="96">
        <v>60.82</v>
      </c>
      <c r="F73" s="96">
        <v>53</v>
      </c>
      <c r="G73" s="114">
        <v>69</v>
      </c>
    </row>
    <row r="74" spans="1:7" s="43" customFormat="1">
      <c r="A74" s="177">
        <v>43405</v>
      </c>
      <c r="B74" s="96">
        <v>40.18</v>
      </c>
      <c r="C74" s="96">
        <v>46.65</v>
      </c>
      <c r="D74" s="96">
        <v>78.790000000000006</v>
      </c>
      <c r="E74" s="96">
        <v>59.65</v>
      </c>
      <c r="F74" s="96">
        <v>53</v>
      </c>
      <c r="G74" s="114">
        <v>68</v>
      </c>
    </row>
    <row r="75" spans="1:7" s="43" customFormat="1">
      <c r="A75" s="177">
        <v>43412</v>
      </c>
      <c r="B75" s="96">
        <v>39.76</v>
      </c>
      <c r="C75" s="96">
        <v>41.98</v>
      </c>
      <c r="D75" s="96">
        <v>79.36</v>
      </c>
      <c r="E75" s="96">
        <v>59.65</v>
      </c>
      <c r="F75" s="96">
        <v>53</v>
      </c>
      <c r="G75" s="114">
        <v>63</v>
      </c>
    </row>
    <row r="76" spans="1:7" s="43" customFormat="1">
      <c r="A76" s="177">
        <v>43419</v>
      </c>
      <c r="B76" s="96">
        <v>33</v>
      </c>
      <c r="C76" s="96">
        <v>41.63</v>
      </c>
      <c r="D76" s="96">
        <v>78.45</v>
      </c>
      <c r="E76" s="96">
        <v>58.08</v>
      </c>
      <c r="F76" s="96">
        <v>51</v>
      </c>
      <c r="G76" s="114">
        <v>61</v>
      </c>
    </row>
    <row r="77" spans="1:7" s="43" customFormat="1">
      <c r="A77" s="177">
        <v>43426</v>
      </c>
      <c r="B77" s="96">
        <v>30.15</v>
      </c>
      <c r="C77" s="96">
        <v>42.25</v>
      </c>
      <c r="D77" s="96">
        <v>73.94</v>
      </c>
      <c r="E77" s="96">
        <v>58.08</v>
      </c>
      <c r="F77" s="96">
        <v>49</v>
      </c>
      <c r="G77" s="114">
        <v>58</v>
      </c>
    </row>
    <row r="78" spans="1:7" s="43" customFormat="1">
      <c r="A78" s="177">
        <v>43433</v>
      </c>
      <c r="B78" s="96">
        <v>29.72</v>
      </c>
      <c r="C78" s="96">
        <v>45.6</v>
      </c>
      <c r="D78" s="96">
        <v>84.4</v>
      </c>
      <c r="E78" s="96">
        <v>51.59</v>
      </c>
      <c r="F78" s="96">
        <v>42.58</v>
      </c>
      <c r="G78" s="114">
        <v>60</v>
      </c>
    </row>
    <row r="79" spans="1:7" s="43" customFormat="1">
      <c r="A79" s="177">
        <v>43440</v>
      </c>
      <c r="B79" s="96">
        <v>31.2</v>
      </c>
      <c r="C79" s="96">
        <v>44.43</v>
      </c>
      <c r="D79" s="96">
        <v>90.03</v>
      </c>
      <c r="E79" s="96">
        <v>51.59</v>
      </c>
      <c r="F79" s="96">
        <v>48.81</v>
      </c>
      <c r="G79" s="114">
        <v>62</v>
      </c>
    </row>
    <row r="80" spans="1:7" s="43" customFormat="1">
      <c r="A80" s="177">
        <v>43447</v>
      </c>
      <c r="B80" s="96">
        <v>33.299999999999997</v>
      </c>
      <c r="C80" s="96">
        <v>46.38</v>
      </c>
      <c r="D80" s="96">
        <v>94.62</v>
      </c>
      <c r="E80" s="96">
        <v>48.53</v>
      </c>
      <c r="F80" s="96">
        <v>61.5</v>
      </c>
      <c r="G80" s="114">
        <v>57</v>
      </c>
    </row>
    <row r="81" spans="1:14" s="43" customFormat="1">
      <c r="A81" s="177">
        <v>43454</v>
      </c>
      <c r="B81" s="96">
        <v>33.299999999999997</v>
      </c>
      <c r="C81" s="96">
        <v>48.18</v>
      </c>
      <c r="D81" s="96">
        <v>87.97</v>
      </c>
      <c r="E81" s="96">
        <v>49.71</v>
      </c>
      <c r="F81" s="96">
        <v>65</v>
      </c>
      <c r="G81" s="114">
        <v>64</v>
      </c>
    </row>
    <row r="82" spans="1:14" s="44" customFormat="1" ht="17.25" thickBot="1">
      <c r="A82" s="181">
        <v>43461</v>
      </c>
      <c r="B82" s="127">
        <v>32.18</v>
      </c>
      <c r="C82" s="127">
        <v>48.18</v>
      </c>
      <c r="D82" s="127">
        <v>79.34</v>
      </c>
      <c r="E82" s="127">
        <v>50.88</v>
      </c>
      <c r="F82" s="127">
        <v>63.86</v>
      </c>
      <c r="G82" s="121">
        <v>66</v>
      </c>
    </row>
    <row r="83" spans="1:14" s="180" customFormat="1">
      <c r="A83" s="179">
        <v>43468</v>
      </c>
      <c r="B83" s="111">
        <v>31.25</v>
      </c>
      <c r="C83" s="111">
        <v>44.98</v>
      </c>
      <c r="D83" s="111">
        <v>82.37</v>
      </c>
      <c r="E83" s="111">
        <v>57.53</v>
      </c>
      <c r="F83" s="111">
        <v>61.54</v>
      </c>
      <c r="G83" s="105">
        <v>67</v>
      </c>
      <c r="K83" s="180">
        <v>71</v>
      </c>
      <c r="L83" s="180">
        <v>67</v>
      </c>
      <c r="M83" s="180">
        <v>85</v>
      </c>
      <c r="N83" s="180">
        <v>85</v>
      </c>
    </row>
    <row r="84" spans="1:14" s="43" customFormat="1">
      <c r="A84" s="177">
        <v>43475</v>
      </c>
      <c r="B84" s="96">
        <v>31</v>
      </c>
      <c r="C84" s="96">
        <v>43.86</v>
      </c>
      <c r="D84" s="96">
        <v>82.2</v>
      </c>
      <c r="E84" s="96">
        <v>57.53</v>
      </c>
      <c r="F84" s="96">
        <v>47.65</v>
      </c>
      <c r="G84" s="114">
        <v>69</v>
      </c>
      <c r="K84" s="43">
        <v>72</v>
      </c>
      <c r="L84" s="43">
        <v>69</v>
      </c>
      <c r="M84" s="43">
        <v>85</v>
      </c>
      <c r="N84" s="43">
        <v>86</v>
      </c>
    </row>
    <row r="85" spans="1:14" s="43" customFormat="1">
      <c r="A85" s="177">
        <v>43482</v>
      </c>
      <c r="B85" s="96">
        <v>30.46</v>
      </c>
      <c r="C85" s="96">
        <v>44.71</v>
      </c>
      <c r="D85" s="96">
        <v>86.17</v>
      </c>
      <c r="E85" s="96">
        <v>57.53</v>
      </c>
      <c r="F85" s="96">
        <v>47.65</v>
      </c>
      <c r="G85" s="114">
        <v>70</v>
      </c>
      <c r="K85" s="43">
        <v>75</v>
      </c>
      <c r="L85" s="43">
        <v>70</v>
      </c>
      <c r="M85" s="43">
        <v>86</v>
      </c>
      <c r="N85" s="43">
        <v>87</v>
      </c>
    </row>
    <row r="86" spans="1:14" s="43" customFormat="1">
      <c r="A86" s="177">
        <v>43489</v>
      </c>
      <c r="B86" s="96">
        <v>27.55</v>
      </c>
      <c r="C86" s="96">
        <v>43.78</v>
      </c>
      <c r="D86" s="96">
        <v>84.3</v>
      </c>
      <c r="E86" s="96">
        <v>57.53</v>
      </c>
      <c r="F86" s="96">
        <v>47.65</v>
      </c>
      <c r="G86" s="114">
        <v>65</v>
      </c>
      <c r="K86" s="43">
        <v>73</v>
      </c>
      <c r="L86" s="43">
        <v>65</v>
      </c>
      <c r="M86" s="43">
        <v>80</v>
      </c>
      <c r="N86" s="43">
        <v>83</v>
      </c>
    </row>
    <row r="87" spans="1:14" s="43" customFormat="1">
      <c r="A87" s="177">
        <v>43496</v>
      </c>
      <c r="B87" s="96">
        <v>27.55</v>
      </c>
      <c r="C87" s="96">
        <v>45.52</v>
      </c>
      <c r="D87" s="96">
        <v>86.2</v>
      </c>
      <c r="E87" s="96">
        <v>49.51</v>
      </c>
      <c r="F87" s="96">
        <v>58.76</v>
      </c>
      <c r="G87" s="114">
        <v>76</v>
      </c>
      <c r="K87" s="43">
        <v>74</v>
      </c>
      <c r="L87" s="43">
        <v>76</v>
      </c>
      <c r="M87" s="43">
        <v>78</v>
      </c>
      <c r="N87" s="43">
        <v>86</v>
      </c>
    </row>
    <row r="88" spans="1:14" s="43" customFormat="1">
      <c r="A88" s="177">
        <v>43510</v>
      </c>
      <c r="B88" s="96">
        <v>27.55</v>
      </c>
      <c r="C88" s="96">
        <v>42.52</v>
      </c>
      <c r="D88" s="96">
        <v>90.51</v>
      </c>
      <c r="E88" s="96">
        <v>47.97</v>
      </c>
      <c r="F88" s="96">
        <v>58.76</v>
      </c>
      <c r="G88" s="114">
        <v>76</v>
      </c>
      <c r="K88" s="43">
        <v>72</v>
      </c>
      <c r="L88" s="43">
        <v>76</v>
      </c>
      <c r="M88" s="43">
        <v>76</v>
      </c>
      <c r="N88" s="43">
        <v>88</v>
      </c>
    </row>
    <row r="89" spans="1:14" s="43" customFormat="1">
      <c r="A89" s="177">
        <v>43517</v>
      </c>
      <c r="B89" s="96">
        <v>32.369999999999997</v>
      </c>
      <c r="C89" s="96">
        <v>42.52</v>
      </c>
      <c r="D89" s="96">
        <v>91.53</v>
      </c>
      <c r="E89" s="96">
        <v>47.99</v>
      </c>
      <c r="F89" s="96">
        <v>63.86</v>
      </c>
      <c r="G89" s="114">
        <v>80</v>
      </c>
      <c r="K89" s="43">
        <v>76</v>
      </c>
      <c r="L89" s="43">
        <v>80</v>
      </c>
      <c r="M89" s="43">
        <v>73</v>
      </c>
      <c r="N89" s="43">
        <v>84</v>
      </c>
    </row>
    <row r="90" spans="1:14" s="43" customFormat="1">
      <c r="A90" s="177">
        <v>43524</v>
      </c>
      <c r="B90" s="96">
        <v>33.25</v>
      </c>
      <c r="C90" s="96">
        <v>43.34</v>
      </c>
      <c r="D90" s="96">
        <v>88.74</v>
      </c>
      <c r="E90" s="96">
        <v>47.99</v>
      </c>
      <c r="F90" s="96">
        <v>63.86</v>
      </c>
      <c r="G90" s="114">
        <v>78</v>
      </c>
      <c r="K90" s="43">
        <v>78</v>
      </c>
      <c r="L90" s="43">
        <v>78</v>
      </c>
      <c r="M90" s="43">
        <v>77</v>
      </c>
      <c r="N90" s="43">
        <v>87</v>
      </c>
    </row>
    <row r="91" spans="1:14" s="43" customFormat="1">
      <c r="A91" s="177">
        <v>43531</v>
      </c>
      <c r="B91" s="96">
        <v>30.84</v>
      </c>
      <c r="C91" s="96">
        <v>40.119999999999997</v>
      </c>
      <c r="D91" s="96">
        <v>86.43</v>
      </c>
      <c r="E91" s="96">
        <v>50.68</v>
      </c>
      <c r="F91" s="96">
        <v>60.1</v>
      </c>
      <c r="G91" s="114">
        <v>80</v>
      </c>
      <c r="K91" s="43">
        <v>81</v>
      </c>
      <c r="L91" s="43">
        <v>80</v>
      </c>
      <c r="M91" s="43">
        <v>78</v>
      </c>
      <c r="N91" s="43">
        <v>88</v>
      </c>
    </row>
    <row r="92" spans="1:14" s="43" customFormat="1">
      <c r="A92" s="177">
        <v>43538</v>
      </c>
      <c r="B92" s="96">
        <v>30.84</v>
      </c>
      <c r="C92" s="96">
        <v>34.200000000000003</v>
      </c>
      <c r="D92" s="96">
        <v>81.2</v>
      </c>
      <c r="E92" s="96">
        <v>50.68</v>
      </c>
      <c r="F92" s="96">
        <v>63.86</v>
      </c>
      <c r="G92" s="114">
        <v>80</v>
      </c>
      <c r="K92" s="43">
        <v>81</v>
      </c>
      <c r="L92" s="43">
        <v>80</v>
      </c>
      <c r="M92" s="43">
        <v>77</v>
      </c>
      <c r="N92" s="43">
        <v>89</v>
      </c>
    </row>
    <row r="93" spans="1:14" s="43" customFormat="1">
      <c r="A93" s="177">
        <v>43545</v>
      </c>
      <c r="B93" s="96">
        <v>31.25</v>
      </c>
      <c r="C93" s="96">
        <v>36.200000000000003</v>
      </c>
      <c r="D93" s="96">
        <v>74.3</v>
      </c>
      <c r="E93" s="96">
        <v>50.68</v>
      </c>
      <c r="F93" s="96">
        <v>63.86</v>
      </c>
      <c r="G93" s="114">
        <v>79</v>
      </c>
      <c r="K93" s="43">
        <v>79</v>
      </c>
      <c r="L93" s="43">
        <v>79</v>
      </c>
      <c r="M93" s="43">
        <v>77</v>
      </c>
      <c r="N93" s="43">
        <v>89</v>
      </c>
    </row>
    <row r="94" spans="1:14" s="43" customFormat="1">
      <c r="A94" s="177">
        <v>43552</v>
      </c>
      <c r="B94" s="96">
        <v>30.16</v>
      </c>
      <c r="C94" s="96">
        <v>36.700000000000003</v>
      </c>
      <c r="D94" s="96">
        <v>74.66</v>
      </c>
      <c r="E94" s="96">
        <v>48.53</v>
      </c>
      <c r="F94" s="96">
        <v>63.86</v>
      </c>
      <c r="G94" s="114">
        <v>78</v>
      </c>
      <c r="K94" s="43">
        <v>80</v>
      </c>
      <c r="L94" s="43">
        <v>78</v>
      </c>
      <c r="M94" s="43">
        <v>74</v>
      </c>
      <c r="N94" s="43">
        <v>89</v>
      </c>
    </row>
    <row r="95" spans="1:14" s="43" customFormat="1">
      <c r="A95" s="177">
        <v>43559</v>
      </c>
      <c r="B95" s="96">
        <v>28.36</v>
      </c>
      <c r="C95" s="96">
        <v>31.6</v>
      </c>
      <c r="D95" s="96">
        <v>72.14</v>
      </c>
      <c r="E95" s="96">
        <v>48.53</v>
      </c>
      <c r="F95" s="96">
        <v>63.86</v>
      </c>
      <c r="G95" s="114">
        <v>79</v>
      </c>
      <c r="K95" s="43">
        <v>74</v>
      </c>
      <c r="L95" s="43">
        <v>79</v>
      </c>
      <c r="M95" s="43">
        <v>77</v>
      </c>
      <c r="N95" s="43">
        <v>90</v>
      </c>
    </row>
    <row r="96" spans="1:14" s="43" customFormat="1">
      <c r="A96" s="177">
        <v>43566</v>
      </c>
      <c r="B96" s="96">
        <v>29.75</v>
      </c>
      <c r="C96" s="96">
        <v>31.8</v>
      </c>
      <c r="D96" s="96">
        <v>69.94</v>
      </c>
      <c r="E96" s="96">
        <v>48.53</v>
      </c>
      <c r="F96" s="96">
        <v>63.86</v>
      </c>
      <c r="G96" s="114">
        <v>82</v>
      </c>
      <c r="K96" s="43">
        <v>73</v>
      </c>
      <c r="L96" s="43">
        <v>82</v>
      </c>
      <c r="M96" s="43">
        <v>73</v>
      </c>
      <c r="N96" s="43">
        <v>90</v>
      </c>
    </row>
    <row r="97" spans="1:14" s="43" customFormat="1">
      <c r="A97" s="177">
        <v>43573</v>
      </c>
      <c r="B97" s="96">
        <v>29.86</v>
      </c>
      <c r="C97" s="96">
        <v>34.6</v>
      </c>
      <c r="D97" s="96">
        <v>69.989999999999995</v>
      </c>
      <c r="E97" s="96">
        <v>47.91</v>
      </c>
      <c r="F97" s="96">
        <v>63.86</v>
      </c>
      <c r="G97" s="114">
        <v>78</v>
      </c>
      <c r="K97" s="43">
        <v>70</v>
      </c>
      <c r="L97" s="43">
        <v>78</v>
      </c>
      <c r="M97" s="43">
        <v>76</v>
      </c>
      <c r="N97" s="43">
        <v>90</v>
      </c>
    </row>
    <row r="98" spans="1:14" s="43" customFormat="1">
      <c r="A98" s="177">
        <v>43580</v>
      </c>
      <c r="B98" s="96">
        <v>28.25</v>
      </c>
      <c r="C98" s="96">
        <v>34.6</v>
      </c>
      <c r="D98" s="96">
        <v>80.709999999999994</v>
      </c>
      <c r="E98" s="96">
        <v>47.89</v>
      </c>
      <c r="F98" s="96">
        <v>63.86</v>
      </c>
      <c r="G98" s="114">
        <v>80</v>
      </c>
      <c r="K98" s="43">
        <v>73</v>
      </c>
      <c r="L98" s="43">
        <v>80</v>
      </c>
      <c r="M98" s="43">
        <v>75</v>
      </c>
      <c r="N98" s="43">
        <v>89.44</v>
      </c>
    </row>
    <row r="99" spans="1:14" s="43" customFormat="1">
      <c r="A99" s="177">
        <v>43594</v>
      </c>
      <c r="B99" s="96">
        <v>30.78</v>
      </c>
      <c r="C99" s="96">
        <v>37.799999999999997</v>
      </c>
      <c r="D99" s="96">
        <v>84.97</v>
      </c>
      <c r="E99" s="96">
        <v>43.21</v>
      </c>
      <c r="F99" s="96">
        <v>63.86</v>
      </c>
      <c r="G99" s="114">
        <v>75</v>
      </c>
      <c r="K99" s="43">
        <v>66</v>
      </c>
      <c r="L99" s="43">
        <v>75</v>
      </c>
      <c r="M99" s="43">
        <v>78</v>
      </c>
      <c r="N99" s="43">
        <v>89.07</v>
      </c>
    </row>
    <row r="100" spans="1:14" s="43" customFormat="1">
      <c r="A100" s="177">
        <v>43601</v>
      </c>
      <c r="B100" s="96">
        <v>31.24</v>
      </c>
      <c r="C100" s="96">
        <v>35.6</v>
      </c>
      <c r="D100" s="96">
        <v>90.91</v>
      </c>
      <c r="E100" s="96">
        <v>43.21</v>
      </c>
      <c r="F100" s="96">
        <v>61.72</v>
      </c>
      <c r="G100" s="114">
        <v>72</v>
      </c>
      <c r="K100" s="43">
        <v>67</v>
      </c>
      <c r="L100" s="43">
        <v>72</v>
      </c>
      <c r="M100" s="43">
        <v>82</v>
      </c>
      <c r="N100" s="43">
        <v>86.48</v>
      </c>
    </row>
    <row r="101" spans="1:14" s="43" customFormat="1">
      <c r="A101" s="177">
        <v>43608</v>
      </c>
      <c r="B101" s="96">
        <v>31.35</v>
      </c>
      <c r="C101" s="96">
        <v>36.299999999999997</v>
      </c>
      <c r="D101" s="96">
        <v>83.75</v>
      </c>
      <c r="E101" s="96">
        <v>45.95</v>
      </c>
      <c r="F101" s="96">
        <v>61.72</v>
      </c>
      <c r="G101" s="114">
        <v>69</v>
      </c>
      <c r="K101" s="43">
        <v>66</v>
      </c>
      <c r="L101" s="43">
        <v>69</v>
      </c>
      <c r="M101" s="43">
        <v>79</v>
      </c>
      <c r="N101" s="43">
        <v>86.48</v>
      </c>
    </row>
    <row r="102" spans="1:14" s="43" customFormat="1">
      <c r="A102" s="177">
        <v>43615</v>
      </c>
      <c r="B102" s="96">
        <v>32.159999999999997</v>
      </c>
      <c r="C102" s="96">
        <v>34.299999999999997</v>
      </c>
      <c r="D102" s="96">
        <v>83.64</v>
      </c>
      <c r="E102" s="96">
        <v>47.51</v>
      </c>
      <c r="F102" s="96">
        <v>61.72</v>
      </c>
      <c r="G102" s="114">
        <v>79</v>
      </c>
      <c r="K102" s="43">
        <v>57</v>
      </c>
      <c r="L102" s="43">
        <v>79</v>
      </c>
      <c r="M102" s="43">
        <v>79</v>
      </c>
      <c r="N102" s="43">
        <v>81.67</v>
      </c>
    </row>
    <row r="103" spans="1:14" s="43" customFormat="1">
      <c r="A103" s="177">
        <v>43622</v>
      </c>
      <c r="B103" s="96">
        <v>32.159999999999997</v>
      </c>
      <c r="C103" s="96">
        <v>33.4</v>
      </c>
      <c r="D103" s="96">
        <v>63.29</v>
      </c>
      <c r="E103" s="96">
        <v>43.6</v>
      </c>
      <c r="F103" s="96">
        <v>57.09</v>
      </c>
      <c r="G103" s="114">
        <v>81</v>
      </c>
      <c r="K103" s="43">
        <v>53</v>
      </c>
      <c r="L103" s="43">
        <v>81</v>
      </c>
      <c r="M103" s="43">
        <v>79</v>
      </c>
      <c r="N103" s="43">
        <v>79.81</v>
      </c>
    </row>
    <row r="104" spans="1:14" s="43" customFormat="1">
      <c r="A104" s="177">
        <v>43629</v>
      </c>
      <c r="B104" s="96">
        <v>31.98</v>
      </c>
      <c r="C104" s="96">
        <v>33.4</v>
      </c>
      <c r="D104" s="96">
        <v>66.55</v>
      </c>
      <c r="E104" s="96">
        <v>43.09</v>
      </c>
      <c r="F104" s="96">
        <v>59.35</v>
      </c>
      <c r="G104" s="114">
        <v>80</v>
      </c>
      <c r="K104" s="43">
        <v>59</v>
      </c>
      <c r="L104" s="43">
        <v>80</v>
      </c>
      <c r="M104" s="43">
        <v>80</v>
      </c>
      <c r="N104" s="43">
        <v>85</v>
      </c>
    </row>
    <row r="105" spans="1:14" s="43" customFormat="1">
      <c r="A105" s="177">
        <v>43636</v>
      </c>
      <c r="B105" s="96">
        <v>30.85</v>
      </c>
      <c r="C105" s="96">
        <v>33.1</v>
      </c>
      <c r="D105" s="96">
        <v>74.75</v>
      </c>
      <c r="E105" s="96">
        <v>45.01</v>
      </c>
      <c r="F105" s="96">
        <v>59.51</v>
      </c>
      <c r="G105" s="114">
        <v>81</v>
      </c>
      <c r="K105" s="43">
        <v>56</v>
      </c>
      <c r="L105" s="43">
        <v>81</v>
      </c>
      <c r="M105" s="43">
        <v>80</v>
      </c>
      <c r="N105" s="43">
        <v>83.39</v>
      </c>
    </row>
    <row r="106" spans="1:14" s="43" customFormat="1">
      <c r="A106" s="177">
        <v>43643</v>
      </c>
      <c r="B106" s="96">
        <v>29.64</v>
      </c>
      <c r="C106" s="96">
        <v>32.799999999999997</v>
      </c>
      <c r="D106" s="96">
        <v>71.599999999999994</v>
      </c>
      <c r="E106" s="96">
        <v>45.44</v>
      </c>
      <c r="F106" s="96">
        <v>59.51</v>
      </c>
      <c r="G106" s="114">
        <v>80</v>
      </c>
      <c r="K106" s="43">
        <v>56</v>
      </c>
      <c r="L106" s="43">
        <v>80</v>
      </c>
      <c r="M106" s="43">
        <v>74</v>
      </c>
      <c r="N106" s="43">
        <v>85.19</v>
      </c>
    </row>
    <row r="107" spans="1:14" s="43" customFormat="1">
      <c r="A107" s="177">
        <v>43650</v>
      </c>
      <c r="B107" s="96">
        <v>29.63</v>
      </c>
      <c r="C107" s="96">
        <v>32.4</v>
      </c>
      <c r="D107" s="96">
        <v>80.180000000000007</v>
      </c>
      <c r="E107" s="96">
        <v>43.2</v>
      </c>
      <c r="F107" s="96">
        <v>58.29</v>
      </c>
      <c r="G107" s="114">
        <v>80</v>
      </c>
      <c r="K107" s="43">
        <v>61</v>
      </c>
      <c r="L107" s="43">
        <v>80</v>
      </c>
      <c r="M107" s="43">
        <v>75</v>
      </c>
      <c r="N107" s="43">
        <v>85</v>
      </c>
    </row>
    <row r="108" spans="1:14" s="43" customFormat="1">
      <c r="A108" s="177">
        <v>43657</v>
      </c>
      <c r="B108" s="96">
        <v>30.01</v>
      </c>
      <c r="C108" s="96">
        <v>33.299999999999997</v>
      </c>
      <c r="D108" s="96">
        <v>86.3</v>
      </c>
      <c r="E108" s="96">
        <v>43.29</v>
      </c>
      <c r="F108" s="96">
        <v>55.23</v>
      </c>
      <c r="G108" s="114">
        <v>82</v>
      </c>
      <c r="K108" s="43">
        <v>69</v>
      </c>
      <c r="L108" s="43">
        <v>82</v>
      </c>
      <c r="M108" s="43">
        <v>73</v>
      </c>
      <c r="N108" s="43">
        <v>84.26</v>
      </c>
    </row>
    <row r="109" spans="1:14" s="43" customFormat="1">
      <c r="A109" s="177">
        <v>43664</v>
      </c>
      <c r="B109" s="96">
        <v>28.63</v>
      </c>
      <c r="C109" s="96">
        <v>30.9</v>
      </c>
      <c r="D109" s="96">
        <v>80.209999999999994</v>
      </c>
      <c r="E109" s="96">
        <v>49.94</v>
      </c>
      <c r="F109" s="96">
        <v>55.23</v>
      </c>
      <c r="G109" s="114">
        <v>81</v>
      </c>
      <c r="K109" s="43">
        <v>74</v>
      </c>
      <c r="L109" s="43">
        <v>81</v>
      </c>
      <c r="M109" s="43">
        <v>72</v>
      </c>
      <c r="N109" s="43">
        <v>82.22</v>
      </c>
    </row>
    <row r="110" spans="1:14" s="43" customFormat="1">
      <c r="A110" s="177">
        <v>43669</v>
      </c>
      <c r="B110" s="96">
        <v>26.56</v>
      </c>
      <c r="C110" s="96">
        <v>28.8</v>
      </c>
      <c r="D110" s="96">
        <v>82.8</v>
      </c>
      <c r="E110" s="96">
        <v>49.58</v>
      </c>
      <c r="F110" s="96">
        <v>47.8</v>
      </c>
      <c r="G110" s="114">
        <v>72</v>
      </c>
      <c r="K110" s="43">
        <v>73</v>
      </c>
      <c r="L110" s="43">
        <v>72</v>
      </c>
      <c r="M110" s="43">
        <v>73</v>
      </c>
      <c r="N110" s="43">
        <v>79.069999999999993</v>
      </c>
    </row>
    <row r="111" spans="1:14" s="43" customFormat="1">
      <c r="A111" s="177">
        <v>43678</v>
      </c>
      <c r="B111" s="96">
        <v>25.66</v>
      </c>
      <c r="C111" s="96">
        <v>31.6</v>
      </c>
      <c r="D111" s="96">
        <v>86.29</v>
      </c>
      <c r="E111" s="96">
        <v>49.58</v>
      </c>
      <c r="F111" s="96">
        <v>44.14</v>
      </c>
      <c r="G111" s="114">
        <v>70</v>
      </c>
      <c r="K111" s="43">
        <v>68</v>
      </c>
      <c r="L111" s="43">
        <v>70</v>
      </c>
      <c r="M111" s="43">
        <v>71</v>
      </c>
      <c r="N111" s="43">
        <v>79.19</v>
      </c>
    </row>
    <row r="112" spans="1:14" s="43" customFormat="1">
      <c r="A112" s="177">
        <v>43685</v>
      </c>
      <c r="B112" s="96">
        <v>26.35</v>
      </c>
      <c r="C112" s="96">
        <v>32.5</v>
      </c>
      <c r="D112" s="96">
        <v>84.62</v>
      </c>
      <c r="E112" s="96">
        <v>49.58</v>
      </c>
      <c r="F112" s="96">
        <v>50.9</v>
      </c>
      <c r="G112" s="114">
        <v>72</v>
      </c>
      <c r="K112" s="43">
        <v>65</v>
      </c>
      <c r="L112" s="43">
        <v>72</v>
      </c>
      <c r="M112" s="43">
        <v>68</v>
      </c>
      <c r="N112" s="43">
        <v>84.26</v>
      </c>
    </row>
    <row r="113" spans="1:13" s="43" customFormat="1">
      <c r="A113" s="177">
        <v>43692</v>
      </c>
      <c r="B113" s="96">
        <v>26.35</v>
      </c>
      <c r="C113" s="96">
        <v>32.299999999999997</v>
      </c>
      <c r="D113" s="96">
        <v>77.14</v>
      </c>
      <c r="E113" s="96">
        <v>49.58</v>
      </c>
      <c r="F113" s="96">
        <v>49.36</v>
      </c>
      <c r="G113" s="114">
        <v>74</v>
      </c>
      <c r="K113" s="43">
        <v>65</v>
      </c>
      <c r="L113" s="43">
        <v>74</v>
      </c>
      <c r="M113" s="43">
        <v>77</v>
      </c>
    </row>
    <row r="114" spans="1:13" s="43" customFormat="1">
      <c r="A114" s="177">
        <v>43699</v>
      </c>
      <c r="B114" s="96">
        <v>28.12</v>
      </c>
      <c r="C114" s="96">
        <v>31</v>
      </c>
      <c r="D114" s="96">
        <v>57.62</v>
      </c>
      <c r="E114" s="96">
        <v>51.78</v>
      </c>
      <c r="F114" s="96">
        <v>48</v>
      </c>
      <c r="G114" s="114">
        <v>67</v>
      </c>
      <c r="K114" s="43">
        <v>67</v>
      </c>
      <c r="L114" s="43">
        <v>67</v>
      </c>
      <c r="M114" s="43">
        <v>80</v>
      </c>
    </row>
    <row r="115" spans="1:13" s="43" customFormat="1">
      <c r="A115" s="177">
        <v>43706</v>
      </c>
      <c r="B115" s="96">
        <v>27.25</v>
      </c>
      <c r="C115" s="96">
        <v>30.2</v>
      </c>
      <c r="D115" s="96">
        <v>61.34</v>
      </c>
      <c r="E115" s="96">
        <v>52.32</v>
      </c>
      <c r="F115" s="96">
        <v>50.21</v>
      </c>
      <c r="G115" s="114">
        <v>70</v>
      </c>
      <c r="K115" s="43">
        <v>71</v>
      </c>
      <c r="L115" s="43">
        <v>70</v>
      </c>
      <c r="M115" s="43">
        <v>80</v>
      </c>
    </row>
    <row r="116" spans="1:13" s="43" customFormat="1">
      <c r="A116" s="177">
        <v>43713</v>
      </c>
      <c r="B116" s="96">
        <v>25.63</v>
      </c>
      <c r="C116" s="96">
        <v>31.7</v>
      </c>
      <c r="D116" s="96">
        <v>62.92</v>
      </c>
      <c r="E116" s="96">
        <v>52.32</v>
      </c>
      <c r="F116" s="96">
        <v>50.21</v>
      </c>
      <c r="G116" s="114">
        <v>69</v>
      </c>
      <c r="K116" s="43">
        <v>75</v>
      </c>
      <c r="L116" s="43">
        <v>69</v>
      </c>
      <c r="M116" s="43">
        <v>83</v>
      </c>
    </row>
    <row r="117" spans="1:13" s="43" customFormat="1">
      <c r="A117" s="177">
        <v>43720</v>
      </c>
      <c r="B117" s="96">
        <v>27.18</v>
      </c>
      <c r="C117" s="96">
        <v>31.6</v>
      </c>
      <c r="D117" s="96">
        <v>83.95</v>
      </c>
      <c r="E117" s="96">
        <v>53.29</v>
      </c>
      <c r="F117" s="96">
        <v>50.21</v>
      </c>
      <c r="G117" s="114">
        <v>71</v>
      </c>
      <c r="K117" s="43">
        <v>76</v>
      </c>
      <c r="L117" s="43">
        <v>71</v>
      </c>
      <c r="M117" s="43">
        <v>84</v>
      </c>
    </row>
    <row r="118" spans="1:13" s="43" customFormat="1">
      <c r="A118" s="177">
        <v>43727</v>
      </c>
      <c r="B118" s="96">
        <v>29.75</v>
      </c>
      <c r="C118" s="96">
        <v>31.4</v>
      </c>
      <c r="D118" s="96">
        <v>95.76</v>
      </c>
      <c r="E118" s="96">
        <v>56.17</v>
      </c>
      <c r="F118" s="96">
        <v>50.12</v>
      </c>
      <c r="G118" s="114">
        <v>73</v>
      </c>
      <c r="K118" s="43">
        <v>71</v>
      </c>
      <c r="L118" s="43">
        <v>73</v>
      </c>
      <c r="M118" s="43">
        <v>87</v>
      </c>
    </row>
    <row r="119" spans="1:13" s="43" customFormat="1">
      <c r="A119" s="177">
        <v>43734</v>
      </c>
      <c r="B119" s="96">
        <v>27.63</v>
      </c>
      <c r="C119" s="96">
        <v>28.9</v>
      </c>
      <c r="D119" s="96">
        <v>92.09</v>
      </c>
      <c r="E119" s="96">
        <v>56.17</v>
      </c>
      <c r="F119" s="96">
        <v>42.27</v>
      </c>
      <c r="G119" s="114">
        <v>73</v>
      </c>
      <c r="K119" s="43">
        <v>68</v>
      </c>
      <c r="L119" s="43">
        <v>73</v>
      </c>
      <c r="M119" s="43">
        <v>88</v>
      </c>
    </row>
    <row r="120" spans="1:13" s="43" customFormat="1">
      <c r="A120" s="177">
        <v>43748</v>
      </c>
      <c r="B120" s="96">
        <v>29.95</v>
      </c>
      <c r="C120" s="96">
        <v>24</v>
      </c>
      <c r="D120" s="96">
        <v>94.02</v>
      </c>
      <c r="E120" s="96">
        <v>56.53</v>
      </c>
      <c r="F120" s="96">
        <v>40.299999999999997</v>
      </c>
      <c r="G120" s="114">
        <v>73</v>
      </c>
      <c r="K120" s="43">
        <v>68</v>
      </c>
      <c r="L120" s="43">
        <v>73</v>
      </c>
      <c r="M120" s="43">
        <v>88</v>
      </c>
    </row>
    <row r="121" spans="1:13" s="43" customFormat="1">
      <c r="A121" s="177">
        <v>43755</v>
      </c>
      <c r="B121" s="96">
        <v>29.98</v>
      </c>
      <c r="C121" s="96">
        <v>26.9</v>
      </c>
      <c r="D121" s="96">
        <v>92.28</v>
      </c>
      <c r="E121" s="96">
        <v>50.77</v>
      </c>
      <c r="F121" s="96">
        <v>42.32</v>
      </c>
      <c r="G121" s="114">
        <v>76</v>
      </c>
      <c r="K121" s="43">
        <v>74</v>
      </c>
      <c r="L121" s="43">
        <v>76</v>
      </c>
      <c r="M121" s="43">
        <v>87</v>
      </c>
    </row>
    <row r="122" spans="1:13" s="43" customFormat="1">
      <c r="A122" s="177">
        <v>43762</v>
      </c>
      <c r="B122" s="96">
        <v>29.93</v>
      </c>
      <c r="C122" s="96">
        <v>28.6</v>
      </c>
      <c r="D122" s="96">
        <v>97.06</v>
      </c>
      <c r="E122" s="96">
        <v>49.33</v>
      </c>
      <c r="F122" s="96">
        <v>51.67</v>
      </c>
      <c r="G122" s="114">
        <v>81</v>
      </c>
      <c r="K122" s="43">
        <v>71</v>
      </c>
      <c r="L122" s="43">
        <v>81</v>
      </c>
      <c r="M122" s="43">
        <v>86</v>
      </c>
    </row>
    <row r="123" spans="1:13" s="43" customFormat="1">
      <c r="A123" s="177">
        <v>43769</v>
      </c>
      <c r="B123" s="96">
        <v>28.76</v>
      </c>
      <c r="C123" s="96">
        <v>31.4</v>
      </c>
      <c r="D123" s="96">
        <v>94.74</v>
      </c>
      <c r="E123" s="96">
        <v>42.02</v>
      </c>
      <c r="F123" s="96">
        <v>57.69</v>
      </c>
      <c r="G123" s="114">
        <v>78</v>
      </c>
      <c r="K123" s="43">
        <v>69</v>
      </c>
      <c r="L123" s="43">
        <v>78</v>
      </c>
      <c r="M123" s="43">
        <v>88</v>
      </c>
    </row>
    <row r="124" spans="1:13" s="43" customFormat="1">
      <c r="A124" s="177">
        <v>43777</v>
      </c>
      <c r="B124" s="96">
        <v>28</v>
      </c>
      <c r="C124" s="96">
        <v>30.6</v>
      </c>
      <c r="D124" s="96">
        <v>90.17</v>
      </c>
      <c r="E124" s="96">
        <v>50.3</v>
      </c>
      <c r="F124" s="96">
        <v>54.54</v>
      </c>
      <c r="G124" s="114">
        <v>80</v>
      </c>
      <c r="K124" s="43">
        <v>68</v>
      </c>
      <c r="L124" s="43">
        <v>80</v>
      </c>
      <c r="M124" s="43">
        <v>89</v>
      </c>
    </row>
    <row r="125" spans="1:13" s="43" customFormat="1">
      <c r="A125" s="177">
        <v>43783</v>
      </c>
      <c r="B125" s="96">
        <v>28</v>
      </c>
      <c r="C125" s="96">
        <v>27.3</v>
      </c>
      <c r="D125" s="96">
        <v>91.45</v>
      </c>
      <c r="E125" s="96">
        <v>54.98</v>
      </c>
      <c r="F125" s="96">
        <v>55.98</v>
      </c>
      <c r="G125" s="114">
        <v>80</v>
      </c>
      <c r="K125" s="43">
        <v>63</v>
      </c>
      <c r="L125" s="43">
        <v>80</v>
      </c>
      <c r="M125" s="43">
        <v>86</v>
      </c>
    </row>
    <row r="126" spans="1:13" s="43" customFormat="1">
      <c r="A126" s="177">
        <v>43790</v>
      </c>
      <c r="B126" s="96">
        <v>26.56</v>
      </c>
      <c r="C126" s="96">
        <v>27.1</v>
      </c>
      <c r="D126" s="96">
        <v>92.95</v>
      </c>
      <c r="E126" s="96">
        <v>55.34</v>
      </c>
      <c r="F126" s="96">
        <v>55.98</v>
      </c>
      <c r="G126" s="114">
        <v>83</v>
      </c>
      <c r="K126" s="43">
        <v>61</v>
      </c>
      <c r="L126" s="43">
        <v>83</v>
      </c>
      <c r="M126" s="43">
        <v>82</v>
      </c>
    </row>
    <row r="127" spans="1:13" s="43" customFormat="1">
      <c r="A127" s="177">
        <v>43797</v>
      </c>
      <c r="B127" s="96">
        <v>28.95</v>
      </c>
      <c r="C127" s="96">
        <v>26.2</v>
      </c>
      <c r="D127" s="96">
        <v>90.7</v>
      </c>
      <c r="E127" s="96">
        <v>55.34</v>
      </c>
      <c r="F127" s="96">
        <v>55.98</v>
      </c>
      <c r="G127" s="114">
        <v>85</v>
      </c>
      <c r="K127" s="43">
        <v>58</v>
      </c>
      <c r="L127" s="43">
        <v>85</v>
      </c>
      <c r="M127" s="43">
        <v>81</v>
      </c>
    </row>
    <row r="128" spans="1:13" s="43" customFormat="1">
      <c r="A128" s="177">
        <v>43804</v>
      </c>
      <c r="B128" s="96">
        <v>27.25</v>
      </c>
      <c r="C128" s="96">
        <v>27</v>
      </c>
      <c r="D128" s="96">
        <v>96.95</v>
      </c>
      <c r="E128" s="96">
        <v>49.94</v>
      </c>
      <c r="F128" s="96">
        <v>57.9</v>
      </c>
      <c r="G128" s="114">
        <v>85</v>
      </c>
      <c r="K128" s="43">
        <v>60</v>
      </c>
      <c r="L128" s="43">
        <v>85</v>
      </c>
      <c r="M128" s="43">
        <v>83</v>
      </c>
    </row>
    <row r="129" spans="1:13" s="43" customFormat="1">
      <c r="A129" s="177">
        <v>43811</v>
      </c>
      <c r="B129" s="96">
        <v>26.75</v>
      </c>
      <c r="C129" s="96">
        <v>26.87</v>
      </c>
      <c r="D129" s="96">
        <v>93.92</v>
      </c>
      <c r="E129" s="96">
        <v>57.32</v>
      </c>
      <c r="F129" s="96">
        <v>61.73</v>
      </c>
      <c r="G129" s="114">
        <v>82</v>
      </c>
      <c r="K129" s="43">
        <v>62</v>
      </c>
      <c r="L129" s="43">
        <v>82</v>
      </c>
      <c r="M129" s="43">
        <v>80</v>
      </c>
    </row>
    <row r="130" spans="1:13" s="43" customFormat="1">
      <c r="A130" s="177">
        <v>43818</v>
      </c>
      <c r="B130" s="96">
        <v>25.66</v>
      </c>
      <c r="C130" s="96">
        <v>26.7</v>
      </c>
      <c r="D130" s="96">
        <v>85.31</v>
      </c>
      <c r="E130" s="96">
        <v>55.88</v>
      </c>
      <c r="F130" s="96">
        <v>62.17</v>
      </c>
      <c r="G130" s="114">
        <v>82</v>
      </c>
      <c r="K130" s="43">
        <v>57</v>
      </c>
      <c r="L130" s="43">
        <v>82</v>
      </c>
      <c r="M130" s="43">
        <v>80</v>
      </c>
    </row>
    <row r="131" spans="1:13" s="44" customFormat="1" ht="17.25" thickBot="1">
      <c r="A131" s="181">
        <v>43825</v>
      </c>
      <c r="B131" s="127">
        <v>25.55</v>
      </c>
      <c r="C131" s="127">
        <v>27.2</v>
      </c>
      <c r="D131" s="127">
        <v>81.55</v>
      </c>
      <c r="E131" s="127">
        <v>55.88</v>
      </c>
      <c r="F131" s="127">
        <v>61.19</v>
      </c>
      <c r="G131" s="121">
        <v>84</v>
      </c>
      <c r="K131" s="44">
        <v>64</v>
      </c>
      <c r="L131" s="44">
        <v>84</v>
      </c>
      <c r="M131" s="44">
        <v>81</v>
      </c>
    </row>
    <row r="132" spans="1:13" s="180" customFormat="1">
      <c r="A132" s="179">
        <v>43832</v>
      </c>
      <c r="B132" s="111">
        <v>21.83</v>
      </c>
      <c r="C132" s="111">
        <v>28.3</v>
      </c>
      <c r="D132" s="111">
        <v>85.57</v>
      </c>
      <c r="E132" s="111">
        <v>55.88</v>
      </c>
      <c r="F132" s="111">
        <v>64.66</v>
      </c>
      <c r="G132" s="105">
        <v>85</v>
      </c>
      <c r="K132" s="180">
        <v>66</v>
      </c>
      <c r="M132" s="180">
        <v>79</v>
      </c>
    </row>
    <row r="133" spans="1:13" s="43" customFormat="1">
      <c r="A133" s="177">
        <v>43839</v>
      </c>
      <c r="B133" s="96">
        <v>19.559999999999999</v>
      </c>
      <c r="C133" s="96">
        <v>26.4</v>
      </c>
      <c r="D133" s="96">
        <v>92.5</v>
      </c>
      <c r="E133" s="96">
        <v>60.01</v>
      </c>
      <c r="F133" s="96">
        <v>52.86</v>
      </c>
      <c r="G133" s="114">
        <v>85</v>
      </c>
      <c r="M133" s="43">
        <v>78</v>
      </c>
    </row>
    <row r="134" spans="1:13" s="43" customFormat="1">
      <c r="A134" s="177">
        <v>43846</v>
      </c>
      <c r="B134" s="96">
        <v>19.21</v>
      </c>
      <c r="C134" s="96">
        <v>27.4</v>
      </c>
      <c r="D134" s="96">
        <v>90.79</v>
      </c>
      <c r="E134" s="96">
        <v>54.18</v>
      </c>
      <c r="F134" s="96">
        <v>52.37</v>
      </c>
      <c r="G134" s="114">
        <v>86</v>
      </c>
    </row>
    <row r="135" spans="1:13" s="43" customFormat="1">
      <c r="A135" s="177">
        <v>43864</v>
      </c>
      <c r="B135" s="96">
        <v>19.21</v>
      </c>
      <c r="C135" s="96">
        <v>24</v>
      </c>
      <c r="D135" s="96">
        <v>84</v>
      </c>
      <c r="E135" s="96">
        <v>36.950000000000003</v>
      </c>
      <c r="F135" s="96">
        <v>47.4</v>
      </c>
      <c r="G135" s="114">
        <v>80</v>
      </c>
    </row>
    <row r="136" spans="1:13" s="43" customFormat="1">
      <c r="A136" s="177">
        <v>43867</v>
      </c>
      <c r="B136" s="96">
        <v>18.059999999999999</v>
      </c>
      <c r="C136" s="96">
        <v>21.8</v>
      </c>
      <c r="D136" s="96">
        <v>88.46</v>
      </c>
      <c r="E136" s="96">
        <v>36.520000000000003</v>
      </c>
      <c r="F136" s="96">
        <v>47.4</v>
      </c>
      <c r="G136" s="114">
        <v>78</v>
      </c>
    </row>
    <row r="137" spans="1:13" s="43" customFormat="1">
      <c r="A137" s="177">
        <v>43874</v>
      </c>
      <c r="B137" s="96">
        <v>16</v>
      </c>
      <c r="C137" s="96">
        <v>20.2</v>
      </c>
      <c r="D137" s="96">
        <v>70.73</v>
      </c>
      <c r="E137" s="96">
        <v>36.520000000000003</v>
      </c>
      <c r="F137" s="96">
        <v>39.229999999999997</v>
      </c>
      <c r="G137" s="114">
        <v>76</v>
      </c>
    </row>
    <row r="138" spans="1:13" s="43" customFormat="1">
      <c r="A138" s="177">
        <v>43881</v>
      </c>
      <c r="B138" s="96">
        <v>18.309999999999999</v>
      </c>
      <c r="C138" s="96">
        <v>19.899999999999999</v>
      </c>
      <c r="D138" s="96">
        <v>70.930000000000007</v>
      </c>
      <c r="E138" s="96">
        <v>35.799999999999997</v>
      </c>
      <c r="F138" s="96">
        <v>42.46</v>
      </c>
      <c r="G138" s="114">
        <v>73</v>
      </c>
    </row>
    <row r="139" spans="1:13" s="43" customFormat="1">
      <c r="A139" s="177">
        <v>43888</v>
      </c>
      <c r="B139" s="96">
        <v>23.25</v>
      </c>
      <c r="C139" s="96">
        <v>23.8</v>
      </c>
      <c r="D139" s="96">
        <v>71.099999999999994</v>
      </c>
      <c r="E139" s="96">
        <v>35.979999999999997</v>
      </c>
      <c r="F139" s="96">
        <v>52.14</v>
      </c>
      <c r="G139" s="114">
        <v>77</v>
      </c>
    </row>
    <row r="140" spans="1:13" s="43" customFormat="1">
      <c r="A140" s="177">
        <v>43895</v>
      </c>
      <c r="B140" s="96">
        <v>20.05</v>
      </c>
      <c r="C140" s="96">
        <v>25.2</v>
      </c>
      <c r="D140" s="96">
        <v>77.709999999999994</v>
      </c>
      <c r="E140" s="96">
        <v>34.25</v>
      </c>
      <c r="F140" s="96">
        <v>55.1</v>
      </c>
      <c r="G140" s="114">
        <v>78</v>
      </c>
    </row>
    <row r="141" spans="1:13" s="43" customFormat="1">
      <c r="A141" s="177">
        <v>43902</v>
      </c>
      <c r="B141" s="96">
        <v>22.25</v>
      </c>
      <c r="C141" s="96">
        <v>25</v>
      </c>
      <c r="D141" s="96">
        <v>72.87</v>
      </c>
      <c r="E141" s="96">
        <v>37.85</v>
      </c>
      <c r="F141" s="96">
        <v>57.56</v>
      </c>
      <c r="G141" s="114">
        <v>77</v>
      </c>
    </row>
    <row r="142" spans="1:13" s="43" customFormat="1">
      <c r="A142" s="177">
        <v>43909</v>
      </c>
      <c r="B142" s="96">
        <v>23.32</v>
      </c>
      <c r="C142" s="96">
        <v>22.3</v>
      </c>
      <c r="D142" s="96">
        <v>65.22</v>
      </c>
      <c r="E142" s="96">
        <v>39.11</v>
      </c>
      <c r="F142" s="96">
        <v>57.56</v>
      </c>
      <c r="G142" s="114">
        <v>77</v>
      </c>
    </row>
    <row r="143" spans="1:13" s="43" customFormat="1">
      <c r="A143" s="177">
        <v>43916</v>
      </c>
      <c r="B143" s="96">
        <v>23.68</v>
      </c>
      <c r="C143" s="96">
        <v>19.899999999999999</v>
      </c>
      <c r="D143" s="96">
        <v>75.87</v>
      </c>
      <c r="E143" s="96">
        <v>40.22</v>
      </c>
      <c r="F143" s="96">
        <v>52.71</v>
      </c>
      <c r="G143" s="114">
        <v>74</v>
      </c>
    </row>
    <row r="144" spans="1:13" s="43" customFormat="1">
      <c r="A144" s="177">
        <v>43923</v>
      </c>
      <c r="B144" s="96">
        <v>23.68</v>
      </c>
      <c r="C144" s="96">
        <v>18.899999999999999</v>
      </c>
      <c r="D144" s="96">
        <v>78.459999999999994</v>
      </c>
      <c r="E144" s="96">
        <v>44.43</v>
      </c>
      <c r="F144" s="96">
        <v>51.53</v>
      </c>
      <c r="G144" s="114">
        <v>77</v>
      </c>
    </row>
    <row r="145" spans="1:7" s="43" customFormat="1">
      <c r="A145" s="177">
        <v>43930</v>
      </c>
      <c r="B145" s="96">
        <v>23.38</v>
      </c>
      <c r="C145" s="96">
        <v>19.2</v>
      </c>
      <c r="D145" s="96">
        <v>82.99</v>
      </c>
      <c r="E145" s="96">
        <v>45.26</v>
      </c>
      <c r="F145" s="96">
        <v>49.81</v>
      </c>
      <c r="G145" s="114">
        <v>73</v>
      </c>
    </row>
    <row r="146" spans="1:7" s="43" customFormat="1">
      <c r="A146" s="177">
        <v>43937</v>
      </c>
      <c r="B146" s="96">
        <v>24.07</v>
      </c>
      <c r="C146" s="96">
        <v>19.8</v>
      </c>
      <c r="D146" s="96">
        <v>77.63</v>
      </c>
      <c r="E146" s="96">
        <v>41.41</v>
      </c>
      <c r="F146" s="96">
        <v>49.81</v>
      </c>
      <c r="G146" s="114">
        <v>76</v>
      </c>
    </row>
    <row r="147" spans="1:7" s="43" customFormat="1">
      <c r="A147" s="177">
        <v>43944</v>
      </c>
      <c r="B147" s="96">
        <v>24.07</v>
      </c>
      <c r="C147" s="96">
        <v>20.100000000000001</v>
      </c>
      <c r="D147" s="96">
        <v>76.66</v>
      </c>
      <c r="E147" s="96">
        <v>37.81</v>
      </c>
      <c r="F147" s="96">
        <v>49.81</v>
      </c>
      <c r="G147" s="114">
        <v>75</v>
      </c>
    </row>
    <row r="148" spans="1:7" s="43" customFormat="1">
      <c r="A148" s="177">
        <v>43951</v>
      </c>
      <c r="B148" s="96">
        <v>24.07</v>
      </c>
      <c r="C148" s="96">
        <v>20</v>
      </c>
      <c r="D148" s="96">
        <v>64.55</v>
      </c>
      <c r="E148" s="96">
        <v>36.36</v>
      </c>
      <c r="F148" s="96">
        <v>49.81</v>
      </c>
      <c r="G148" s="114">
        <v>78</v>
      </c>
    </row>
    <row r="149" spans="1:7" s="43" customFormat="1">
      <c r="A149" s="177">
        <v>43958</v>
      </c>
      <c r="B149" s="96">
        <v>23.74</v>
      </c>
      <c r="C149" s="96">
        <v>20.010000000000002</v>
      </c>
      <c r="D149" s="96">
        <v>64.78</v>
      </c>
      <c r="E149" s="96">
        <v>36.36</v>
      </c>
      <c r="F149" s="96">
        <v>49.5</v>
      </c>
      <c r="G149" s="114">
        <v>82</v>
      </c>
    </row>
    <row r="150" spans="1:7" s="43" customFormat="1">
      <c r="A150" s="177">
        <v>43965</v>
      </c>
      <c r="B150" s="96">
        <v>23.74</v>
      </c>
      <c r="C150" s="96">
        <v>21.3</v>
      </c>
      <c r="D150" s="96">
        <v>54.02</v>
      </c>
      <c r="E150" s="96">
        <v>37.450000000000003</v>
      </c>
      <c r="F150" s="96">
        <v>51.11</v>
      </c>
      <c r="G150" s="114">
        <v>79</v>
      </c>
    </row>
    <row r="151" spans="1:7" s="43" customFormat="1">
      <c r="A151" s="177">
        <v>43972</v>
      </c>
      <c r="B151" s="96">
        <v>23.57</v>
      </c>
      <c r="C151" s="96">
        <v>18.399999999999999</v>
      </c>
      <c r="D151" s="96">
        <v>59.64</v>
      </c>
      <c r="E151" s="96">
        <v>41.7</v>
      </c>
      <c r="F151" s="96">
        <v>51.11</v>
      </c>
      <c r="G151" s="114">
        <v>79</v>
      </c>
    </row>
    <row r="152" spans="1:7" s="43" customFormat="1">
      <c r="A152" s="177">
        <v>43979</v>
      </c>
      <c r="B152" s="96">
        <v>23.57</v>
      </c>
      <c r="C152" s="96">
        <v>19</v>
      </c>
      <c r="D152" s="96">
        <v>62.41</v>
      </c>
      <c r="E152" s="96">
        <v>44.5</v>
      </c>
      <c r="F152" s="96">
        <v>51.11</v>
      </c>
      <c r="G152" s="114">
        <v>79</v>
      </c>
    </row>
    <row r="153" spans="1:7" s="43" customFormat="1">
      <c r="A153" s="177">
        <v>43986</v>
      </c>
      <c r="B153" s="96">
        <v>23.57</v>
      </c>
      <c r="C153" s="96">
        <v>19.899999999999999</v>
      </c>
      <c r="D153" s="96">
        <v>74.849999999999994</v>
      </c>
      <c r="E153" s="96">
        <v>46.3</v>
      </c>
      <c r="F153" s="96">
        <v>51.11</v>
      </c>
      <c r="G153" s="114">
        <v>80</v>
      </c>
    </row>
    <row r="154" spans="1:7" s="43" customFormat="1">
      <c r="A154" s="177">
        <v>43993</v>
      </c>
      <c r="B154" s="96">
        <v>23.97</v>
      </c>
      <c r="C154" s="96">
        <v>21.1</v>
      </c>
      <c r="D154" s="96">
        <v>77.14</v>
      </c>
      <c r="E154" s="96">
        <v>43.32</v>
      </c>
      <c r="F154" s="96">
        <v>48.89</v>
      </c>
      <c r="G154" s="114">
        <v>80</v>
      </c>
    </row>
    <row r="155" spans="1:7" s="43" customFormat="1">
      <c r="A155" s="177">
        <v>44000</v>
      </c>
      <c r="B155" s="96">
        <v>22.68</v>
      </c>
      <c r="C155" s="96">
        <v>21</v>
      </c>
      <c r="D155" s="96">
        <v>68.72</v>
      </c>
      <c r="E155" s="96">
        <v>48.46</v>
      </c>
      <c r="F155" s="96">
        <v>48.33</v>
      </c>
      <c r="G155" s="114">
        <v>74</v>
      </c>
    </row>
    <row r="156" spans="1:7" s="43" customFormat="1">
      <c r="A156" s="177">
        <v>44010</v>
      </c>
      <c r="B156" s="96">
        <v>22.68</v>
      </c>
      <c r="C156" s="96">
        <v>21.6</v>
      </c>
      <c r="D156" s="96">
        <v>64.790000000000006</v>
      </c>
      <c r="E156" s="96">
        <v>52.1</v>
      </c>
      <c r="F156" s="96">
        <v>48.89</v>
      </c>
      <c r="G156" s="114">
        <v>75</v>
      </c>
    </row>
    <row r="157" spans="1:7" s="43" customFormat="1">
      <c r="A157" s="177">
        <v>44014</v>
      </c>
      <c r="B157" s="96">
        <v>22.68</v>
      </c>
      <c r="C157" s="96">
        <v>20.9</v>
      </c>
      <c r="D157" s="96">
        <v>73.06</v>
      </c>
      <c r="E157" s="96">
        <v>53.86</v>
      </c>
      <c r="F157" s="96">
        <v>37.78</v>
      </c>
      <c r="G157" s="114">
        <v>73</v>
      </c>
    </row>
    <row r="158" spans="1:7" s="43" customFormat="1">
      <c r="A158" s="177">
        <v>44021</v>
      </c>
      <c r="B158" s="96">
        <v>21.48</v>
      </c>
      <c r="C158" s="96">
        <v>20.7</v>
      </c>
      <c r="D158" s="96">
        <v>70.72</v>
      </c>
      <c r="E158" s="96">
        <v>50.99</v>
      </c>
      <c r="F158" s="96">
        <v>45.56</v>
      </c>
      <c r="G158" s="114">
        <v>72</v>
      </c>
    </row>
    <row r="159" spans="1:7" s="43" customFormat="1">
      <c r="A159" s="177">
        <v>44028</v>
      </c>
      <c r="B159" s="96">
        <v>20.65</v>
      </c>
      <c r="C159" s="96">
        <v>20.9</v>
      </c>
      <c r="D159" s="96">
        <v>80.02</v>
      </c>
      <c r="E159" s="96">
        <v>50.99</v>
      </c>
      <c r="F159" s="96">
        <v>42.22</v>
      </c>
      <c r="G159" s="114">
        <v>73</v>
      </c>
    </row>
    <row r="160" spans="1:7" s="43" customFormat="1">
      <c r="A160" s="177">
        <v>44035</v>
      </c>
      <c r="B160" s="96">
        <v>20.399999999999999</v>
      </c>
      <c r="C160" s="96">
        <v>21.9</v>
      </c>
      <c r="D160" s="96">
        <v>91.25</v>
      </c>
      <c r="E160" s="96">
        <v>50.99</v>
      </c>
      <c r="F160" s="96">
        <v>42.22</v>
      </c>
      <c r="G160" s="114">
        <v>71</v>
      </c>
    </row>
    <row r="161" spans="1:7" s="43" customFormat="1">
      <c r="A161" s="177">
        <v>44042</v>
      </c>
      <c r="B161" s="96">
        <v>20.18</v>
      </c>
      <c r="C161" s="96">
        <v>23.3</v>
      </c>
      <c r="D161" s="96">
        <v>87.7</v>
      </c>
      <c r="E161" s="96">
        <v>54.3</v>
      </c>
      <c r="F161" s="96">
        <v>51.11</v>
      </c>
      <c r="G161" s="114">
        <v>68</v>
      </c>
    </row>
    <row r="162" spans="1:7" s="43" customFormat="1">
      <c r="A162" s="177">
        <v>44049</v>
      </c>
      <c r="B162" s="96">
        <v>20.399999999999999</v>
      </c>
      <c r="C162" s="96">
        <v>23.6</v>
      </c>
      <c r="D162" s="96">
        <v>88.21</v>
      </c>
      <c r="E162" s="96">
        <v>52.86</v>
      </c>
      <c r="F162" s="96">
        <v>52.22</v>
      </c>
      <c r="G162" s="114">
        <v>77</v>
      </c>
    </row>
    <row r="163" spans="1:7" s="43" customFormat="1">
      <c r="A163" s="177">
        <v>44056</v>
      </c>
      <c r="B163" s="96">
        <v>20.399999999999999</v>
      </c>
      <c r="C163" s="96">
        <v>24.3</v>
      </c>
      <c r="D163" s="96">
        <v>84.58</v>
      </c>
      <c r="E163" s="96">
        <v>52.14</v>
      </c>
      <c r="F163" s="96">
        <v>42.67</v>
      </c>
      <c r="G163" s="114">
        <v>80</v>
      </c>
    </row>
    <row r="164" spans="1:7" s="43" customFormat="1">
      <c r="A164" s="177">
        <v>44063</v>
      </c>
      <c r="B164" s="96">
        <v>19.899999999999999</v>
      </c>
      <c r="C164" s="96">
        <v>24.3</v>
      </c>
      <c r="D164" s="96">
        <v>88.15</v>
      </c>
      <c r="E164" s="96">
        <v>51.42</v>
      </c>
      <c r="F164" s="96">
        <v>39.44</v>
      </c>
      <c r="G164" s="114">
        <v>80</v>
      </c>
    </row>
    <row r="165" spans="1:7" s="43" customFormat="1">
      <c r="A165" s="177">
        <v>44070</v>
      </c>
      <c r="B165" s="96">
        <v>19.899999999999999</v>
      </c>
      <c r="C165" s="96">
        <v>24.3</v>
      </c>
      <c r="D165" s="96">
        <v>85.41</v>
      </c>
      <c r="E165" s="96">
        <v>51.42</v>
      </c>
      <c r="F165" s="96">
        <v>42.22</v>
      </c>
      <c r="G165" s="114">
        <v>83</v>
      </c>
    </row>
    <row r="166" spans="1:7" s="43" customFormat="1">
      <c r="A166" s="177">
        <v>44077</v>
      </c>
      <c r="B166" s="96">
        <v>20.51</v>
      </c>
      <c r="C166" s="96">
        <v>23.5</v>
      </c>
      <c r="D166" s="96">
        <v>88.63</v>
      </c>
      <c r="E166" s="96">
        <v>51.42</v>
      </c>
      <c r="F166" s="96">
        <v>53.33</v>
      </c>
      <c r="G166" s="114">
        <v>84</v>
      </c>
    </row>
    <row r="167" spans="1:7" s="43" customFormat="1">
      <c r="A167" s="177">
        <v>44084</v>
      </c>
      <c r="B167" s="96">
        <v>20.51</v>
      </c>
      <c r="C167" s="96">
        <v>23.5</v>
      </c>
      <c r="D167" s="96">
        <v>87.62</v>
      </c>
      <c r="E167" s="96">
        <v>49.8</v>
      </c>
      <c r="F167" s="96">
        <v>63.33</v>
      </c>
      <c r="G167" s="114">
        <v>87</v>
      </c>
    </row>
    <row r="168" spans="1:7" s="43" customFormat="1">
      <c r="A168" s="177">
        <v>44091</v>
      </c>
      <c r="B168" s="96">
        <v>20.48</v>
      </c>
      <c r="C168" s="96">
        <v>21.3</v>
      </c>
      <c r="D168" s="96">
        <v>86.48</v>
      </c>
      <c r="E168" s="96">
        <v>50.7</v>
      </c>
      <c r="F168" s="96">
        <v>56.67</v>
      </c>
      <c r="G168" s="114">
        <v>88</v>
      </c>
    </row>
    <row r="169" spans="1:7" s="43" customFormat="1">
      <c r="A169" s="177">
        <v>44098</v>
      </c>
      <c r="B169" s="96">
        <v>20.48</v>
      </c>
      <c r="C169" s="96">
        <v>20.8</v>
      </c>
      <c r="D169" s="96">
        <v>91.62</v>
      </c>
      <c r="E169" s="96">
        <v>50.7</v>
      </c>
      <c r="F169" s="96">
        <v>56.67</v>
      </c>
      <c r="G169" s="114">
        <v>88</v>
      </c>
    </row>
    <row r="170" spans="1:7" s="43" customFormat="1">
      <c r="A170" s="177">
        <v>44113</v>
      </c>
      <c r="B170" s="96">
        <v>20.9</v>
      </c>
      <c r="C170" s="96">
        <v>22.8</v>
      </c>
      <c r="D170" s="96">
        <v>95.17</v>
      </c>
      <c r="E170" s="96">
        <v>46.74</v>
      </c>
      <c r="F170" s="96">
        <v>64.44</v>
      </c>
      <c r="G170" s="114">
        <v>87</v>
      </c>
    </row>
    <row r="171" spans="1:7" s="43" customFormat="1">
      <c r="A171" s="177">
        <v>44119</v>
      </c>
      <c r="B171" s="96">
        <v>20.9</v>
      </c>
      <c r="C171" s="96">
        <v>23.79</v>
      </c>
      <c r="D171" s="96">
        <v>94.26</v>
      </c>
      <c r="E171" s="96">
        <v>46.74</v>
      </c>
      <c r="F171" s="96">
        <v>61.11</v>
      </c>
      <c r="G171" s="114">
        <v>86</v>
      </c>
    </row>
    <row r="172" spans="1:7" s="43" customFormat="1">
      <c r="A172" s="177">
        <v>44126</v>
      </c>
      <c r="B172" s="96">
        <v>20.75</v>
      </c>
      <c r="C172" s="96">
        <v>26.3</v>
      </c>
      <c r="D172" s="96">
        <v>98.4</v>
      </c>
      <c r="E172" s="96">
        <v>46.74</v>
      </c>
      <c r="F172" s="96">
        <v>64.44</v>
      </c>
      <c r="G172" s="114">
        <v>88</v>
      </c>
    </row>
    <row r="173" spans="1:7" s="43" customFormat="1">
      <c r="A173" s="177">
        <v>44133</v>
      </c>
      <c r="B173" s="96">
        <v>20.51</v>
      </c>
      <c r="C173" s="96">
        <v>26.1</v>
      </c>
      <c r="D173" s="96">
        <v>98.68</v>
      </c>
      <c r="E173" s="96">
        <v>48.54</v>
      </c>
      <c r="F173" s="96">
        <v>65.56</v>
      </c>
      <c r="G173" s="114">
        <v>89</v>
      </c>
    </row>
    <row r="174" spans="1:7" s="43" customFormat="1">
      <c r="A174" s="177">
        <v>44140</v>
      </c>
      <c r="B174" s="96">
        <v>20.51</v>
      </c>
      <c r="C174" s="96">
        <v>24.2</v>
      </c>
      <c r="D174" s="96">
        <v>97.93</v>
      </c>
      <c r="E174" s="96">
        <v>44.94</v>
      </c>
      <c r="F174" s="96">
        <v>65.56</v>
      </c>
      <c r="G174" s="114">
        <v>86</v>
      </c>
    </row>
    <row r="175" spans="1:7" s="43" customFormat="1">
      <c r="A175" s="177">
        <v>44147</v>
      </c>
      <c r="B175" s="96">
        <v>20.45</v>
      </c>
      <c r="C175" s="96">
        <v>25.8</v>
      </c>
      <c r="D175" s="96">
        <v>93.62</v>
      </c>
      <c r="E175" s="96">
        <v>40.619999999999997</v>
      </c>
      <c r="F175" s="96">
        <v>66.67</v>
      </c>
      <c r="G175" s="114">
        <v>82</v>
      </c>
    </row>
    <row r="176" spans="1:7" s="43" customFormat="1">
      <c r="A176" s="177">
        <v>44154</v>
      </c>
      <c r="B176" s="96">
        <v>20.3</v>
      </c>
      <c r="C176" s="96">
        <v>25.8</v>
      </c>
      <c r="D176" s="96">
        <v>93.27</v>
      </c>
      <c r="E176" s="96">
        <v>40.619999999999997</v>
      </c>
      <c r="F176" s="96">
        <v>66.67</v>
      </c>
      <c r="G176" s="114">
        <v>81</v>
      </c>
    </row>
    <row r="177" spans="1:7" s="43" customFormat="1">
      <c r="A177" s="177">
        <v>44161</v>
      </c>
      <c r="B177" s="96">
        <v>20.5</v>
      </c>
      <c r="C177" s="96">
        <v>25.1</v>
      </c>
      <c r="D177" s="96">
        <v>93.41</v>
      </c>
      <c r="E177" s="96">
        <v>40.659999999999997</v>
      </c>
      <c r="F177" s="96">
        <v>63.33</v>
      </c>
      <c r="G177" s="114">
        <v>83</v>
      </c>
    </row>
    <row r="178" spans="1:7" s="43" customFormat="1">
      <c r="A178" s="177">
        <v>44168</v>
      </c>
      <c r="B178" s="96">
        <v>20.43</v>
      </c>
      <c r="C178" s="96">
        <v>26.7</v>
      </c>
      <c r="D178" s="96">
        <v>92.31</v>
      </c>
      <c r="E178" s="96">
        <v>42.46</v>
      </c>
      <c r="F178" s="96">
        <v>63.33</v>
      </c>
      <c r="G178" s="114">
        <v>80</v>
      </c>
    </row>
    <row r="179" spans="1:7" s="43" customFormat="1">
      <c r="A179" s="177">
        <v>44175</v>
      </c>
      <c r="B179" s="96">
        <v>20.3</v>
      </c>
      <c r="C179" s="96">
        <v>26.9</v>
      </c>
      <c r="D179" s="96">
        <v>88.91</v>
      </c>
      <c r="E179" s="96">
        <v>45.35</v>
      </c>
      <c r="F179" s="96">
        <v>61.11</v>
      </c>
      <c r="G179" s="114">
        <v>80</v>
      </c>
    </row>
    <row r="180" spans="1:7" s="43" customFormat="1">
      <c r="A180" s="177">
        <v>44182</v>
      </c>
      <c r="B180" s="96">
        <v>20.25</v>
      </c>
      <c r="C180" s="96">
        <v>27.7</v>
      </c>
      <c r="D180" s="96">
        <v>90.09</v>
      </c>
      <c r="E180" s="96">
        <v>44.26</v>
      </c>
      <c r="F180" s="96">
        <v>61.11</v>
      </c>
      <c r="G180" s="114">
        <v>81</v>
      </c>
    </row>
    <row r="181" spans="1:7" s="43" customFormat="1">
      <c r="A181" s="177">
        <v>44189</v>
      </c>
      <c r="B181" s="96">
        <v>20.25</v>
      </c>
      <c r="C181" s="96">
        <v>27</v>
      </c>
      <c r="D181" s="96">
        <v>76.61</v>
      </c>
      <c r="E181" s="96">
        <v>43.72</v>
      </c>
      <c r="F181" s="96">
        <v>61.11</v>
      </c>
      <c r="G181" s="114">
        <v>79</v>
      </c>
    </row>
    <row r="182" spans="1:7" s="44" customFormat="1" ht="17.25" thickBot="1">
      <c r="A182" s="181">
        <v>44196</v>
      </c>
      <c r="B182" s="127">
        <v>20.2</v>
      </c>
      <c r="C182" s="127">
        <v>26.71</v>
      </c>
      <c r="D182" s="127">
        <v>85.95</v>
      </c>
      <c r="E182" s="127">
        <v>41.74</v>
      </c>
      <c r="F182" s="127">
        <v>57.78</v>
      </c>
      <c r="G182" s="121">
        <v>78</v>
      </c>
    </row>
    <row r="183" spans="1:7">
      <c r="A183" s="177">
        <v>44203</v>
      </c>
      <c r="B183" s="178">
        <v>20.100000000000001</v>
      </c>
      <c r="C183" s="178">
        <v>25.03</v>
      </c>
      <c r="D183" s="178">
        <v>89.88</v>
      </c>
      <c r="E183" s="178">
        <v>41.02</v>
      </c>
      <c r="F183" s="178">
        <v>48.89</v>
      </c>
      <c r="G183" s="90">
        <v>85</v>
      </c>
    </row>
    <row r="184" spans="1:7">
      <c r="A184" s="177">
        <v>44210</v>
      </c>
      <c r="B184" s="178">
        <v>17.98</v>
      </c>
      <c r="C184" s="178">
        <v>24.41</v>
      </c>
      <c r="D184" s="178">
        <v>80.36</v>
      </c>
      <c r="E184" s="178">
        <v>41.02</v>
      </c>
      <c r="F184" s="178">
        <v>60</v>
      </c>
      <c r="G184" s="90">
        <v>86</v>
      </c>
    </row>
    <row r="185" spans="1:7">
      <c r="A185" s="177">
        <v>44217</v>
      </c>
      <c r="B185" s="178">
        <v>16.760000000000002</v>
      </c>
      <c r="C185" s="178">
        <v>24.64</v>
      </c>
      <c r="D185" s="178">
        <v>79.959999999999994</v>
      </c>
      <c r="E185" s="178">
        <v>43</v>
      </c>
      <c r="F185" s="178">
        <v>64.44</v>
      </c>
      <c r="G185" s="90">
        <v>87</v>
      </c>
    </row>
    <row r="186" spans="1:7">
      <c r="A186" s="177">
        <v>44224</v>
      </c>
      <c r="B186" s="178">
        <v>14.25</v>
      </c>
      <c r="C186" s="178">
        <v>23.17</v>
      </c>
      <c r="D186" s="178">
        <v>80.7</v>
      </c>
      <c r="E186" s="178">
        <v>48.22</v>
      </c>
      <c r="F186" s="178">
        <v>64.44</v>
      </c>
      <c r="G186" s="90">
        <v>83</v>
      </c>
    </row>
    <row r="187" spans="1:7">
      <c r="A187" s="177">
        <v>44231</v>
      </c>
      <c r="B187" s="178">
        <v>14</v>
      </c>
      <c r="C187" s="178">
        <v>25</v>
      </c>
      <c r="D187" s="178">
        <v>89.44</v>
      </c>
      <c r="E187" s="178">
        <v>48.22</v>
      </c>
      <c r="F187" s="178">
        <v>64.44</v>
      </c>
      <c r="G187" s="90">
        <v>86</v>
      </c>
    </row>
    <row r="188" spans="1:7">
      <c r="A188" s="177">
        <v>44245</v>
      </c>
      <c r="B188" s="178">
        <v>14</v>
      </c>
      <c r="C188" s="178">
        <v>21.8</v>
      </c>
      <c r="D188" s="178">
        <v>85.07</v>
      </c>
      <c r="E188" s="178">
        <v>48.22</v>
      </c>
      <c r="F188" s="178">
        <v>64.44</v>
      </c>
      <c r="G188" s="90">
        <v>88</v>
      </c>
    </row>
    <row r="189" spans="1:7">
      <c r="A189" s="177">
        <v>44252</v>
      </c>
      <c r="B189" s="178">
        <v>15.21</v>
      </c>
      <c r="C189" s="178">
        <v>24.5</v>
      </c>
      <c r="D189" s="178">
        <v>84.22</v>
      </c>
      <c r="E189" s="178">
        <v>48.04</v>
      </c>
      <c r="F189" s="178">
        <v>66.67</v>
      </c>
      <c r="G189" s="90">
        <v>84</v>
      </c>
    </row>
    <row r="190" spans="1:7">
      <c r="A190" s="177">
        <v>44259</v>
      </c>
      <c r="B190" s="178">
        <v>20.09</v>
      </c>
      <c r="C190" s="178">
        <v>24.8</v>
      </c>
      <c r="D190" s="178">
        <v>82.81</v>
      </c>
      <c r="E190" s="178">
        <v>44.8</v>
      </c>
      <c r="F190" s="178">
        <v>66.67</v>
      </c>
      <c r="G190" s="90">
        <v>87</v>
      </c>
    </row>
    <row r="191" spans="1:7">
      <c r="A191" s="177">
        <v>44266</v>
      </c>
      <c r="B191" s="178">
        <v>25.48</v>
      </c>
      <c r="C191" s="178">
        <v>23.9</v>
      </c>
      <c r="D191" s="178">
        <v>85.57</v>
      </c>
      <c r="E191" s="178">
        <v>45.58</v>
      </c>
      <c r="F191" s="178">
        <v>56.67</v>
      </c>
      <c r="G191" s="90">
        <v>88</v>
      </c>
    </row>
    <row r="192" spans="1:7">
      <c r="A192" s="177">
        <v>44273</v>
      </c>
      <c r="B192" s="178">
        <v>26.41</v>
      </c>
      <c r="C192" s="178">
        <v>25</v>
      </c>
      <c r="D192" s="178">
        <v>88.75</v>
      </c>
      <c r="E192" s="178">
        <v>40.479999999999997</v>
      </c>
      <c r="F192" s="178">
        <v>56.67</v>
      </c>
      <c r="G192" s="90">
        <v>89</v>
      </c>
    </row>
    <row r="193" spans="1:7">
      <c r="A193" s="177">
        <v>44280</v>
      </c>
      <c r="B193" s="178">
        <v>27.13</v>
      </c>
      <c r="C193" s="178">
        <v>27</v>
      </c>
      <c r="D193" s="178">
        <v>87.53</v>
      </c>
      <c r="E193" s="178">
        <v>40.479999999999997</v>
      </c>
      <c r="F193" s="178">
        <v>55.56</v>
      </c>
      <c r="G193" s="90">
        <v>89</v>
      </c>
    </row>
    <row r="194" spans="1:7">
      <c r="A194" s="177">
        <v>44287</v>
      </c>
      <c r="B194" s="178">
        <v>27.13</v>
      </c>
      <c r="C194" s="178">
        <v>25.8</v>
      </c>
      <c r="D194" s="178">
        <v>92.27</v>
      </c>
      <c r="E194" s="178">
        <v>44.62</v>
      </c>
      <c r="F194" s="178">
        <v>55.56</v>
      </c>
      <c r="G194" s="90">
        <v>89</v>
      </c>
    </row>
    <row r="195" spans="1:7">
      <c r="A195" s="177">
        <v>44294</v>
      </c>
      <c r="B195" s="178">
        <v>27.1</v>
      </c>
      <c r="C195" s="178">
        <v>24.8</v>
      </c>
      <c r="D195" s="178">
        <v>88</v>
      </c>
      <c r="E195" s="178">
        <v>45.7</v>
      </c>
      <c r="F195" s="178">
        <v>55.56</v>
      </c>
      <c r="G195" s="90">
        <v>90</v>
      </c>
    </row>
    <row r="196" spans="1:7">
      <c r="A196" s="177">
        <v>44301</v>
      </c>
      <c r="B196" s="178">
        <v>26.45</v>
      </c>
      <c r="C196" s="178">
        <v>25.6</v>
      </c>
      <c r="D196" s="178">
        <v>87.25</v>
      </c>
      <c r="E196" s="178">
        <v>45.7</v>
      </c>
      <c r="F196" s="178">
        <v>56.11</v>
      </c>
      <c r="G196" s="90">
        <v>90</v>
      </c>
    </row>
    <row r="197" spans="1:7">
      <c r="A197" s="177">
        <v>44308</v>
      </c>
      <c r="B197" s="178">
        <v>25.8</v>
      </c>
      <c r="C197" s="178">
        <v>25.9</v>
      </c>
      <c r="D197" s="178">
        <v>90.21</v>
      </c>
      <c r="E197" s="178">
        <v>49.29</v>
      </c>
      <c r="F197" s="178">
        <v>56.11</v>
      </c>
      <c r="G197" s="90">
        <v>90</v>
      </c>
    </row>
    <row r="198" spans="1:7">
      <c r="A198" s="177">
        <v>44315</v>
      </c>
      <c r="B198" s="178">
        <v>25.82</v>
      </c>
      <c r="C198" s="178">
        <v>25</v>
      </c>
      <c r="D198" s="178">
        <v>88.33</v>
      </c>
      <c r="E198" s="178">
        <v>49.29</v>
      </c>
      <c r="F198" s="178">
        <v>56.11</v>
      </c>
      <c r="G198" s="90">
        <v>89.44</v>
      </c>
    </row>
    <row r="199" spans="1:7">
      <c r="A199" s="177">
        <v>44322</v>
      </c>
      <c r="B199" s="178">
        <v>26.54</v>
      </c>
      <c r="C199" s="178">
        <v>24.4</v>
      </c>
      <c r="D199" s="178">
        <v>92</v>
      </c>
      <c r="E199" s="178">
        <v>44.62</v>
      </c>
      <c r="F199" s="178">
        <v>62.78</v>
      </c>
      <c r="G199" s="90">
        <v>89.07</v>
      </c>
    </row>
    <row r="200" spans="1:7">
      <c r="A200" s="177">
        <v>44329</v>
      </c>
      <c r="B200" s="178">
        <v>26.51</v>
      </c>
      <c r="C200" s="178">
        <v>24.1</v>
      </c>
      <c r="D200" s="178">
        <v>92.68</v>
      </c>
      <c r="E200" s="178">
        <v>44.62</v>
      </c>
      <c r="F200" s="178">
        <v>68.33</v>
      </c>
      <c r="G200" s="90">
        <v>86.48</v>
      </c>
    </row>
    <row r="201" spans="1:7">
      <c r="A201" s="177">
        <v>44336</v>
      </c>
      <c r="B201" s="178">
        <v>25.55</v>
      </c>
      <c r="C201" s="178">
        <v>24.4</v>
      </c>
      <c r="D201" s="178">
        <v>98.55</v>
      </c>
      <c r="E201" s="178">
        <v>44.62</v>
      </c>
      <c r="F201" s="178">
        <v>68.33</v>
      </c>
      <c r="G201" s="90">
        <v>86.48</v>
      </c>
    </row>
    <row r="202" spans="1:7">
      <c r="A202" s="177">
        <v>44343</v>
      </c>
      <c r="B202" s="178">
        <v>24.68</v>
      </c>
      <c r="C202" s="178">
        <v>26</v>
      </c>
      <c r="D202" s="178">
        <v>95.79</v>
      </c>
      <c r="E202" s="178">
        <v>45.88</v>
      </c>
      <c r="F202" s="178">
        <v>68.33</v>
      </c>
      <c r="G202" s="90">
        <v>81.67</v>
      </c>
    </row>
    <row r="203" spans="1:7">
      <c r="A203" s="177">
        <v>44350</v>
      </c>
      <c r="B203" s="178">
        <v>24.79</v>
      </c>
      <c r="C203" s="178">
        <v>25.4</v>
      </c>
      <c r="D203" s="178">
        <v>91.63</v>
      </c>
      <c r="E203" s="178">
        <v>42.64</v>
      </c>
      <c r="F203" s="178">
        <v>68.33</v>
      </c>
      <c r="G203" s="90">
        <v>79.81</v>
      </c>
    </row>
    <row r="204" spans="1:7">
      <c r="A204" s="177">
        <v>44357</v>
      </c>
      <c r="B204" s="178">
        <v>23.81</v>
      </c>
      <c r="C204" s="178">
        <v>27.2</v>
      </c>
      <c r="D204" s="178">
        <v>87.73</v>
      </c>
      <c r="E204" s="178">
        <v>48.04</v>
      </c>
      <c r="F204" s="178">
        <v>68.33</v>
      </c>
      <c r="G204" s="90">
        <v>85</v>
      </c>
    </row>
    <row r="205" spans="1:7">
      <c r="A205" s="177">
        <v>44364</v>
      </c>
      <c r="B205" s="178">
        <v>23.8</v>
      </c>
      <c r="C205" s="178">
        <v>27.9</v>
      </c>
      <c r="D205" s="178">
        <v>80.81</v>
      </c>
      <c r="E205" s="178">
        <v>44.8</v>
      </c>
      <c r="F205" s="178">
        <v>68.33</v>
      </c>
      <c r="G205" s="90">
        <v>83.39</v>
      </c>
    </row>
    <row r="206" spans="1:7" ht="15.75" customHeight="1">
      <c r="A206" s="177">
        <v>44371</v>
      </c>
      <c r="B206" s="178">
        <v>23.31</v>
      </c>
      <c r="C206" s="178">
        <v>27.2</v>
      </c>
      <c r="D206" s="178">
        <v>84.63</v>
      </c>
      <c r="E206" s="178">
        <v>44.62</v>
      </c>
      <c r="F206" s="178">
        <v>67.78</v>
      </c>
      <c r="G206" s="90">
        <v>85.19</v>
      </c>
    </row>
    <row r="207" spans="1:7" ht="15.75" customHeight="1">
      <c r="A207" s="177">
        <v>44378</v>
      </c>
      <c r="B207" s="178">
        <v>21.65</v>
      </c>
      <c r="C207" s="178">
        <v>23.2</v>
      </c>
      <c r="D207" s="178">
        <v>87.52</v>
      </c>
      <c r="E207" s="178">
        <v>44.62</v>
      </c>
      <c r="F207" s="178">
        <v>67.78</v>
      </c>
      <c r="G207" s="90">
        <v>85</v>
      </c>
    </row>
    <row r="208" spans="1:7" ht="15.75" customHeight="1">
      <c r="A208" s="177">
        <v>44385</v>
      </c>
      <c r="B208" s="178">
        <v>22.03</v>
      </c>
      <c r="C208" s="178">
        <v>23.6</v>
      </c>
      <c r="D208" s="178">
        <v>85.4</v>
      </c>
      <c r="E208" s="178">
        <v>45.34</v>
      </c>
      <c r="F208" s="178">
        <v>66.44</v>
      </c>
      <c r="G208" s="90">
        <v>84.26</v>
      </c>
    </row>
    <row r="209" spans="1:7" ht="15.75" customHeight="1">
      <c r="A209" s="177">
        <v>44392</v>
      </c>
      <c r="B209" s="178">
        <v>22.03</v>
      </c>
      <c r="C209" s="178">
        <v>24.6</v>
      </c>
      <c r="D209" s="178">
        <v>83.92</v>
      </c>
      <c r="E209" s="178">
        <v>45.34</v>
      </c>
      <c r="F209" s="178">
        <v>63.33</v>
      </c>
      <c r="G209" s="90">
        <v>82.22</v>
      </c>
    </row>
    <row r="210" spans="1:7" ht="15.75" customHeight="1">
      <c r="A210" s="177">
        <v>44399</v>
      </c>
      <c r="B210" s="178">
        <v>21.65</v>
      </c>
      <c r="C210" s="178">
        <v>25</v>
      </c>
      <c r="D210" s="178">
        <v>85.61</v>
      </c>
      <c r="E210" s="178">
        <v>46.78</v>
      </c>
      <c r="F210" s="178">
        <v>67.78</v>
      </c>
      <c r="G210" s="90">
        <v>79.069999999999993</v>
      </c>
    </row>
    <row r="211" spans="1:7" ht="15.75" customHeight="1">
      <c r="A211" s="177">
        <v>44406</v>
      </c>
      <c r="B211" s="178">
        <v>20.89</v>
      </c>
      <c r="C211" s="178">
        <v>24.6</v>
      </c>
      <c r="D211" s="178">
        <v>85.89</v>
      </c>
      <c r="E211" s="178">
        <v>43.61</v>
      </c>
      <c r="F211" s="178">
        <v>65.56</v>
      </c>
      <c r="G211" s="90">
        <v>79.19</v>
      </c>
    </row>
    <row r="212" spans="1:7" ht="15.75" customHeight="1">
      <c r="A212" s="177">
        <v>44413</v>
      </c>
      <c r="B212" s="178">
        <v>22.03</v>
      </c>
      <c r="C212" s="178">
        <v>23.6</v>
      </c>
      <c r="D212" s="178">
        <v>85.4</v>
      </c>
      <c r="E212" s="178">
        <v>45.34</v>
      </c>
      <c r="F212" s="178">
        <v>66.44</v>
      </c>
      <c r="G212" s="90">
        <v>84.26</v>
      </c>
    </row>
    <row r="213" spans="1:7" ht="15.75" customHeight="1">
      <c r="A213" s="177">
        <v>44420</v>
      </c>
      <c r="B213" s="178">
        <v>21.32</v>
      </c>
      <c r="C213" s="178">
        <v>24.9</v>
      </c>
      <c r="D213" s="178">
        <v>90.41</v>
      </c>
      <c r="E213" s="178">
        <v>49.37</v>
      </c>
      <c r="F213" s="178">
        <v>61.11</v>
      </c>
      <c r="G213" s="90">
        <v>82.96</v>
      </c>
    </row>
    <row r="214" spans="1:7" ht="15.75" customHeight="1">
      <c r="A214" s="177">
        <v>44427</v>
      </c>
      <c r="B214" s="178">
        <v>21.32</v>
      </c>
      <c r="C214" s="178">
        <v>26.1</v>
      </c>
      <c r="D214" s="178">
        <v>89.63</v>
      </c>
      <c r="E214" s="178">
        <v>47.93</v>
      </c>
      <c r="F214" s="178">
        <v>58.89</v>
      </c>
      <c r="G214" s="90">
        <v>82.78</v>
      </c>
    </row>
    <row r="215" spans="1:7" ht="15.75" customHeight="1">
      <c r="A215" s="177">
        <v>44434</v>
      </c>
      <c r="B215" s="178">
        <v>21.69</v>
      </c>
      <c r="C215" s="178">
        <v>26.7</v>
      </c>
      <c r="D215" s="178">
        <v>87.79</v>
      </c>
      <c r="E215" s="178">
        <v>40.19</v>
      </c>
      <c r="F215" s="178">
        <v>56.67</v>
      </c>
      <c r="G215" s="90">
        <v>85</v>
      </c>
    </row>
    <row r="216" spans="1:7" ht="15.75" customHeight="1">
      <c r="A216" s="177">
        <v>44441</v>
      </c>
      <c r="B216" s="178">
        <v>20.23</v>
      </c>
      <c r="C216" s="178">
        <v>26.5</v>
      </c>
      <c r="D216" s="178">
        <v>81.62</v>
      </c>
      <c r="E216" s="178">
        <v>39.29</v>
      </c>
      <c r="F216" s="178">
        <v>58.33</v>
      </c>
      <c r="G216" s="90">
        <v>81.48</v>
      </c>
    </row>
    <row r="217" spans="1:7" ht="15.75" customHeight="1"/>
    <row r="218" spans="1:7" ht="15.75" customHeight="1"/>
    <row r="219" spans="1:7" ht="15.75" customHeight="1"/>
    <row r="220" spans="1:7" ht="15.75" customHeight="1"/>
    <row r="221" spans="1:7" ht="15.75" customHeight="1"/>
    <row r="222" spans="1:7" ht="15.75" customHeight="1"/>
    <row r="223" spans="1:7" ht="15.75" customHeight="1"/>
    <row r="224" spans="1:7" ht="15.75" customHeight="1"/>
    <row r="225" spans="1:1" ht="15.75" customHeight="1"/>
    <row r="226" spans="1:1" ht="15.75" customHeight="1">
      <c r="A226" s="479"/>
    </row>
    <row r="227" spans="1:1" ht="15.75" customHeight="1">
      <c r="A227" s="479"/>
    </row>
    <row r="228" spans="1:1">
      <c r="A228" s="56" t="s">
        <v>299</v>
      </c>
    </row>
    <row r="229" spans="1:1">
      <c r="A229" s="56" t="s">
        <v>300</v>
      </c>
    </row>
    <row r="230" spans="1:1">
      <c r="A230" s="56" t="s">
        <v>301</v>
      </c>
    </row>
    <row r="231" spans="1:1">
      <c r="A231" s="56"/>
    </row>
    <row r="232" spans="1:1">
      <c r="A232" s="56"/>
    </row>
    <row r="233" spans="1:1">
      <c r="A233" s="56"/>
    </row>
    <row r="234" spans="1:1">
      <c r="A234" s="56"/>
    </row>
    <row r="235" spans="1:1">
      <c r="A235" s="56"/>
    </row>
    <row r="236" spans="1:1">
      <c r="A236" s="56"/>
    </row>
    <row r="237" spans="1:1">
      <c r="A237" s="56"/>
    </row>
    <row r="238" spans="1:1">
      <c r="A238" s="56"/>
    </row>
  </sheetData>
  <phoneticPr fontId="3"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FF00"/>
  </sheetPr>
  <dimension ref="A1:O3288"/>
  <sheetViews>
    <sheetView zoomScale="85" zoomScaleNormal="85" workbookViewId="0">
      <pane ySplit="2" topLeftCell="A3272" activePane="bottomLeft" state="frozen"/>
      <selection pane="bottomLeft" activeCell="P3280" sqref="P3280"/>
    </sheetView>
  </sheetViews>
  <sheetFormatPr defaultColWidth="9" defaultRowHeight="16.5"/>
  <cols>
    <col min="1" max="1" width="11.125" style="262" bestFit="1" customWidth="1"/>
    <col min="2" max="2" width="15" style="462" bestFit="1" customWidth="1"/>
    <col min="3" max="3" width="9.5" style="465" bestFit="1" customWidth="1"/>
    <col min="4" max="4" width="11.75" style="114" bestFit="1" customWidth="1"/>
    <col min="5" max="5" width="11.5" style="114" bestFit="1" customWidth="1"/>
    <col min="6" max="6" width="8.25" style="114" bestFit="1" customWidth="1"/>
    <col min="7" max="7" width="7.875" style="466" bestFit="1" customWidth="1"/>
    <col min="8" max="8" width="11.5" style="465" bestFit="1" customWidth="1"/>
    <col min="9" max="9" width="7.875" style="466" bestFit="1" customWidth="1"/>
    <col min="10" max="10" width="10.75" style="190" bestFit="1" customWidth="1"/>
    <col min="11" max="13" width="9" style="16"/>
    <col min="14" max="14" width="9" style="191"/>
    <col min="15" max="15" width="9" style="506"/>
    <col min="16" max="16384" width="9" style="49"/>
  </cols>
  <sheetData>
    <row r="1" spans="1:15" s="176" customFormat="1">
      <c r="A1" s="260"/>
      <c r="B1" s="460" t="s">
        <v>783</v>
      </c>
      <c r="C1" s="216" t="s">
        <v>784</v>
      </c>
      <c r="D1" s="217" t="s">
        <v>785</v>
      </c>
      <c r="E1" s="217" t="s">
        <v>786</v>
      </c>
      <c r="F1" s="217" t="s">
        <v>787</v>
      </c>
      <c r="G1" s="218" t="s">
        <v>788</v>
      </c>
      <c r="H1" s="216" t="s">
        <v>789</v>
      </c>
      <c r="I1" s="218" t="s">
        <v>790</v>
      </c>
      <c r="J1" s="182" t="s">
        <v>791</v>
      </c>
      <c r="K1" s="183" t="s">
        <v>792</v>
      </c>
      <c r="L1" s="183" t="s">
        <v>793</v>
      </c>
      <c r="M1" s="183" t="s">
        <v>794</v>
      </c>
      <c r="N1" s="184" t="s">
        <v>795</v>
      </c>
      <c r="O1" s="504" t="s">
        <v>796</v>
      </c>
    </row>
    <row r="2" spans="1:15" s="176" customFormat="1">
      <c r="A2" s="260"/>
      <c r="B2" s="461" t="s">
        <v>780</v>
      </c>
      <c r="C2" s="463" t="s">
        <v>780</v>
      </c>
      <c r="D2" s="459" t="s">
        <v>781</v>
      </c>
      <c r="E2" s="459" t="s">
        <v>780</v>
      </c>
      <c r="F2" s="459" t="s">
        <v>782</v>
      </c>
      <c r="G2" s="464" t="s">
        <v>780</v>
      </c>
      <c r="H2" s="463" t="s">
        <v>780</v>
      </c>
      <c r="I2" s="464" t="s">
        <v>780</v>
      </c>
      <c r="J2" s="467"/>
      <c r="K2" s="468"/>
      <c r="L2" s="468"/>
      <c r="M2" s="468"/>
      <c r="N2" s="469"/>
      <c r="O2" s="505"/>
    </row>
    <row r="3" spans="1:15">
      <c r="A3" s="262">
        <v>39572</v>
      </c>
      <c r="C3" s="465">
        <v>367.5</v>
      </c>
      <c r="H3" s="465">
        <v>400</v>
      </c>
      <c r="J3" s="190">
        <f t="shared" ref="J3:J13" si="0">H3-C3+40</f>
        <v>72.5</v>
      </c>
    </row>
    <row r="4" spans="1:15">
      <c r="A4" s="262">
        <v>39573</v>
      </c>
      <c r="C4" s="465">
        <v>367.5</v>
      </c>
      <c r="H4" s="465">
        <v>405</v>
      </c>
      <c r="J4" s="190">
        <f t="shared" si="0"/>
        <v>77.5</v>
      </c>
    </row>
    <row r="5" spans="1:15">
      <c r="A5" s="262">
        <v>39574</v>
      </c>
      <c r="C5" s="465">
        <v>367.5</v>
      </c>
      <c r="H5" s="465">
        <v>402.5</v>
      </c>
      <c r="J5" s="190">
        <f t="shared" si="0"/>
        <v>75</v>
      </c>
    </row>
    <row r="6" spans="1:15">
      <c r="A6" s="262">
        <v>39575</v>
      </c>
      <c r="C6" s="465">
        <v>367.5</v>
      </c>
      <c r="H6" s="465">
        <v>407.5</v>
      </c>
      <c r="J6" s="190">
        <f t="shared" si="0"/>
        <v>80</v>
      </c>
    </row>
    <row r="7" spans="1:15">
      <c r="A7" s="262">
        <v>39576</v>
      </c>
      <c r="C7" s="465">
        <v>367.5</v>
      </c>
      <c r="H7" s="465">
        <v>422.5</v>
      </c>
      <c r="J7" s="190">
        <f t="shared" si="0"/>
        <v>95</v>
      </c>
    </row>
    <row r="8" spans="1:15">
      <c r="A8" s="262">
        <v>39577</v>
      </c>
      <c r="C8" s="465">
        <v>367.5</v>
      </c>
      <c r="H8" s="465">
        <v>430</v>
      </c>
      <c r="J8" s="190">
        <f t="shared" si="0"/>
        <v>102.5</v>
      </c>
    </row>
    <row r="9" spans="1:15">
      <c r="A9" s="262">
        <v>39580</v>
      </c>
      <c r="C9" s="465">
        <v>367.5</v>
      </c>
      <c r="H9" s="465">
        <v>430</v>
      </c>
      <c r="J9" s="190">
        <f t="shared" si="0"/>
        <v>102.5</v>
      </c>
    </row>
    <row r="10" spans="1:15">
      <c r="A10" s="262">
        <v>39581</v>
      </c>
      <c r="C10" s="465">
        <v>367.5</v>
      </c>
      <c r="H10" s="465">
        <v>432.5</v>
      </c>
      <c r="J10" s="190">
        <f t="shared" si="0"/>
        <v>105</v>
      </c>
    </row>
    <row r="11" spans="1:15">
      <c r="A11" s="262">
        <v>39582</v>
      </c>
      <c r="C11" s="465">
        <v>367.5</v>
      </c>
      <c r="H11" s="465">
        <v>437.5</v>
      </c>
      <c r="J11" s="190">
        <f t="shared" si="0"/>
        <v>110</v>
      </c>
    </row>
    <row r="12" spans="1:15">
      <c r="A12" s="262">
        <v>39583</v>
      </c>
      <c r="C12" s="465">
        <v>370</v>
      </c>
      <c r="H12" s="465">
        <v>445</v>
      </c>
      <c r="J12" s="190">
        <f t="shared" si="0"/>
        <v>115</v>
      </c>
    </row>
    <row r="13" spans="1:15">
      <c r="A13" s="262">
        <v>39584</v>
      </c>
      <c r="C13" s="465">
        <v>355</v>
      </c>
      <c r="H13" s="465">
        <v>442.5</v>
      </c>
      <c r="J13" s="190">
        <f t="shared" si="0"/>
        <v>127.5</v>
      </c>
    </row>
    <row r="14" spans="1:15">
      <c r="A14" s="262">
        <v>39587</v>
      </c>
      <c r="C14" s="465">
        <v>355</v>
      </c>
      <c r="H14" s="465">
        <v>442.5</v>
      </c>
      <c r="J14" s="190">
        <f t="shared" ref="J14:J74" si="1">H14-C14+40</f>
        <v>127.5</v>
      </c>
    </row>
    <row r="15" spans="1:15">
      <c r="A15" s="262">
        <v>39588</v>
      </c>
      <c r="C15" s="465">
        <v>355</v>
      </c>
      <c r="H15" s="465">
        <v>447.5</v>
      </c>
      <c r="J15" s="190">
        <f t="shared" si="1"/>
        <v>132.5</v>
      </c>
    </row>
    <row r="16" spans="1:15">
      <c r="A16" s="262">
        <v>39589</v>
      </c>
      <c r="C16" s="465">
        <v>355</v>
      </c>
      <c r="H16" s="465">
        <v>447.5</v>
      </c>
      <c r="J16" s="190">
        <f t="shared" si="1"/>
        <v>132.5</v>
      </c>
    </row>
    <row r="17" spans="1:10">
      <c r="A17" s="262">
        <v>39590</v>
      </c>
      <c r="C17" s="465">
        <v>365</v>
      </c>
      <c r="H17" s="465">
        <v>470</v>
      </c>
      <c r="J17" s="190">
        <f t="shared" si="1"/>
        <v>145</v>
      </c>
    </row>
    <row r="18" spans="1:10">
      <c r="A18" s="262">
        <v>39591</v>
      </c>
      <c r="C18" s="465">
        <v>370</v>
      </c>
      <c r="H18" s="465">
        <v>490</v>
      </c>
      <c r="J18" s="190">
        <f t="shared" si="1"/>
        <v>160</v>
      </c>
    </row>
    <row r="19" spans="1:10">
      <c r="A19" s="262">
        <v>39594</v>
      </c>
      <c r="C19" s="465">
        <v>385</v>
      </c>
      <c r="H19" s="465">
        <v>540</v>
      </c>
      <c r="J19" s="190">
        <f t="shared" si="1"/>
        <v>195</v>
      </c>
    </row>
    <row r="20" spans="1:10">
      <c r="A20" s="262">
        <v>39595</v>
      </c>
      <c r="C20" s="465">
        <v>385</v>
      </c>
      <c r="H20" s="465">
        <v>542.5</v>
      </c>
      <c r="J20" s="190">
        <f t="shared" si="1"/>
        <v>197.5</v>
      </c>
    </row>
    <row r="21" spans="1:10">
      <c r="A21" s="262">
        <v>39596</v>
      </c>
      <c r="C21" s="465">
        <v>387.5</v>
      </c>
      <c r="H21" s="465">
        <v>550</v>
      </c>
      <c r="J21" s="190">
        <f t="shared" si="1"/>
        <v>202.5</v>
      </c>
    </row>
    <row r="22" spans="1:10">
      <c r="A22" s="262">
        <v>39597</v>
      </c>
      <c r="C22" s="465">
        <v>400</v>
      </c>
      <c r="H22" s="465">
        <v>557.5</v>
      </c>
      <c r="J22" s="190">
        <f t="shared" si="1"/>
        <v>197.5</v>
      </c>
    </row>
    <row r="23" spans="1:10">
      <c r="A23" s="262">
        <v>39598</v>
      </c>
      <c r="C23" s="465">
        <v>415</v>
      </c>
      <c r="H23" s="465">
        <v>575</v>
      </c>
      <c r="J23" s="190">
        <f t="shared" si="1"/>
        <v>200</v>
      </c>
    </row>
    <row r="24" spans="1:10">
      <c r="A24" s="262">
        <v>39601</v>
      </c>
      <c r="C24" s="465">
        <v>415</v>
      </c>
      <c r="H24" s="465">
        <v>575</v>
      </c>
      <c r="J24" s="190">
        <f t="shared" si="1"/>
        <v>200</v>
      </c>
    </row>
    <row r="25" spans="1:10">
      <c r="A25" s="262">
        <v>39602</v>
      </c>
      <c r="C25" s="465">
        <v>415</v>
      </c>
      <c r="H25" s="465">
        <v>575</v>
      </c>
      <c r="J25" s="190">
        <f t="shared" si="1"/>
        <v>200</v>
      </c>
    </row>
    <row r="26" spans="1:10">
      <c r="A26" s="262">
        <v>39603</v>
      </c>
      <c r="C26" s="465">
        <v>415</v>
      </c>
      <c r="H26" s="465">
        <v>575</v>
      </c>
      <c r="J26" s="190">
        <f t="shared" si="1"/>
        <v>200</v>
      </c>
    </row>
    <row r="27" spans="1:10">
      <c r="A27" s="262">
        <v>39604</v>
      </c>
      <c r="C27" s="465">
        <v>415</v>
      </c>
      <c r="H27" s="465">
        <v>575</v>
      </c>
      <c r="J27" s="190">
        <f t="shared" si="1"/>
        <v>200</v>
      </c>
    </row>
    <row r="28" spans="1:10">
      <c r="A28" s="262">
        <v>39605</v>
      </c>
      <c r="C28" s="465">
        <v>415</v>
      </c>
      <c r="H28" s="465">
        <v>555</v>
      </c>
      <c r="J28" s="190">
        <f t="shared" si="1"/>
        <v>180</v>
      </c>
    </row>
    <row r="29" spans="1:10">
      <c r="A29" s="262">
        <v>39608</v>
      </c>
      <c r="C29" s="465">
        <v>415</v>
      </c>
      <c r="H29" s="465">
        <v>555</v>
      </c>
      <c r="J29" s="190">
        <f t="shared" si="1"/>
        <v>180</v>
      </c>
    </row>
    <row r="30" spans="1:10">
      <c r="A30" s="262">
        <v>39609</v>
      </c>
      <c r="C30" s="465">
        <v>415</v>
      </c>
      <c r="H30" s="465">
        <v>525</v>
      </c>
      <c r="J30" s="190">
        <f t="shared" si="1"/>
        <v>150</v>
      </c>
    </row>
    <row r="31" spans="1:10">
      <c r="A31" s="262">
        <v>39610</v>
      </c>
      <c r="C31" s="465">
        <v>415</v>
      </c>
      <c r="H31" s="465">
        <v>525</v>
      </c>
      <c r="J31" s="190">
        <f t="shared" si="1"/>
        <v>150</v>
      </c>
    </row>
    <row r="32" spans="1:10">
      <c r="A32" s="262">
        <v>39611</v>
      </c>
      <c r="C32" s="465">
        <v>415</v>
      </c>
      <c r="H32" s="465">
        <v>517.5</v>
      </c>
      <c r="J32" s="190">
        <f t="shared" si="1"/>
        <v>142.5</v>
      </c>
    </row>
    <row r="33" spans="1:10">
      <c r="A33" s="262">
        <v>39612</v>
      </c>
      <c r="C33" s="465">
        <v>435</v>
      </c>
      <c r="H33" s="465">
        <v>522.5</v>
      </c>
      <c r="J33" s="190">
        <f t="shared" si="1"/>
        <v>127.5</v>
      </c>
    </row>
    <row r="34" spans="1:10">
      <c r="A34" s="262">
        <v>39615</v>
      </c>
      <c r="C34" s="465">
        <v>435</v>
      </c>
      <c r="H34" s="465">
        <v>522.5</v>
      </c>
      <c r="J34" s="190">
        <f t="shared" si="1"/>
        <v>127.5</v>
      </c>
    </row>
    <row r="35" spans="1:10">
      <c r="A35" s="262">
        <v>39616</v>
      </c>
      <c r="C35" s="465">
        <v>435</v>
      </c>
      <c r="H35" s="465">
        <v>505</v>
      </c>
      <c r="J35" s="190">
        <f t="shared" si="1"/>
        <v>110</v>
      </c>
    </row>
    <row r="36" spans="1:10">
      <c r="A36" s="262">
        <v>39617</v>
      </c>
      <c r="C36" s="465">
        <v>435</v>
      </c>
      <c r="H36" s="465">
        <v>500</v>
      </c>
      <c r="J36" s="190">
        <f t="shared" si="1"/>
        <v>105</v>
      </c>
    </row>
    <row r="37" spans="1:10">
      <c r="A37" s="262">
        <v>39618</v>
      </c>
      <c r="C37" s="465">
        <v>427.5</v>
      </c>
      <c r="H37" s="465">
        <v>497.5</v>
      </c>
      <c r="J37" s="190">
        <f t="shared" si="1"/>
        <v>110</v>
      </c>
    </row>
    <row r="38" spans="1:10">
      <c r="A38" s="262">
        <v>39619</v>
      </c>
      <c r="C38" s="465">
        <v>425</v>
      </c>
      <c r="H38" s="465">
        <v>487.5</v>
      </c>
      <c r="J38" s="190">
        <f t="shared" si="1"/>
        <v>102.5</v>
      </c>
    </row>
    <row r="39" spans="1:10">
      <c r="A39" s="262">
        <v>39622</v>
      </c>
      <c r="C39" s="465">
        <v>425</v>
      </c>
      <c r="H39" s="465">
        <v>485</v>
      </c>
      <c r="J39" s="190">
        <f t="shared" si="1"/>
        <v>100</v>
      </c>
    </row>
    <row r="40" spans="1:10">
      <c r="A40" s="262">
        <v>39623</v>
      </c>
      <c r="C40" s="465">
        <v>422.5</v>
      </c>
      <c r="H40" s="465">
        <v>485</v>
      </c>
      <c r="J40" s="190">
        <f t="shared" si="1"/>
        <v>102.5</v>
      </c>
    </row>
    <row r="41" spans="1:10">
      <c r="A41" s="262">
        <v>39624</v>
      </c>
      <c r="C41" s="465">
        <v>422.5</v>
      </c>
      <c r="H41" s="465">
        <v>465</v>
      </c>
      <c r="J41" s="190">
        <f t="shared" si="1"/>
        <v>82.5</v>
      </c>
    </row>
    <row r="42" spans="1:10">
      <c r="A42" s="262">
        <v>39625</v>
      </c>
      <c r="C42" s="465">
        <v>422.5</v>
      </c>
      <c r="H42" s="465">
        <v>462.5</v>
      </c>
      <c r="J42" s="190">
        <f t="shared" si="1"/>
        <v>80</v>
      </c>
    </row>
    <row r="43" spans="1:10">
      <c r="A43" s="262">
        <v>39626</v>
      </c>
      <c r="C43" s="465">
        <v>422.5</v>
      </c>
      <c r="H43" s="465">
        <v>445</v>
      </c>
      <c r="J43" s="190">
        <f t="shared" si="1"/>
        <v>62.5</v>
      </c>
    </row>
    <row r="44" spans="1:10">
      <c r="A44" s="262">
        <v>39629</v>
      </c>
      <c r="C44" s="465">
        <v>422.5</v>
      </c>
      <c r="H44" s="465">
        <v>445</v>
      </c>
      <c r="J44" s="190">
        <f t="shared" si="1"/>
        <v>62.5</v>
      </c>
    </row>
    <row r="45" spans="1:10">
      <c r="A45" s="262">
        <v>39630</v>
      </c>
      <c r="C45" s="465">
        <v>422.5</v>
      </c>
      <c r="H45" s="465">
        <v>445</v>
      </c>
      <c r="J45" s="190">
        <f t="shared" si="1"/>
        <v>62.5</v>
      </c>
    </row>
    <row r="46" spans="1:10">
      <c r="A46" s="262">
        <v>39631</v>
      </c>
      <c r="C46" s="465">
        <v>422.5</v>
      </c>
      <c r="H46" s="465">
        <v>445</v>
      </c>
      <c r="J46" s="190">
        <f t="shared" si="1"/>
        <v>62.5</v>
      </c>
    </row>
    <row r="47" spans="1:10">
      <c r="A47" s="262">
        <v>39632</v>
      </c>
      <c r="C47" s="465">
        <v>420</v>
      </c>
      <c r="H47" s="465">
        <v>445</v>
      </c>
      <c r="J47" s="190">
        <f t="shared" si="1"/>
        <v>65</v>
      </c>
    </row>
    <row r="48" spans="1:10">
      <c r="A48" s="262">
        <v>39633</v>
      </c>
      <c r="C48" s="465">
        <v>422.5</v>
      </c>
      <c r="H48" s="465">
        <v>445</v>
      </c>
      <c r="J48" s="190">
        <f t="shared" si="1"/>
        <v>62.5</v>
      </c>
    </row>
    <row r="49" spans="1:10">
      <c r="A49" s="262">
        <v>39636</v>
      </c>
      <c r="C49" s="465">
        <v>422.5</v>
      </c>
      <c r="H49" s="465">
        <v>445</v>
      </c>
      <c r="J49" s="190">
        <f t="shared" si="1"/>
        <v>62.5</v>
      </c>
    </row>
    <row r="50" spans="1:10">
      <c r="A50" s="262">
        <v>39637</v>
      </c>
      <c r="C50" s="465">
        <v>422.5</v>
      </c>
      <c r="H50" s="465">
        <v>445</v>
      </c>
      <c r="J50" s="190">
        <f t="shared" si="1"/>
        <v>62.5</v>
      </c>
    </row>
    <row r="51" spans="1:10">
      <c r="A51" s="262">
        <v>39638</v>
      </c>
      <c r="C51" s="465">
        <v>422.5</v>
      </c>
      <c r="H51" s="465">
        <v>445</v>
      </c>
      <c r="J51" s="190">
        <f t="shared" si="1"/>
        <v>62.5</v>
      </c>
    </row>
    <row r="52" spans="1:10">
      <c r="A52" s="262">
        <v>39639</v>
      </c>
      <c r="C52" s="465">
        <v>422.5</v>
      </c>
      <c r="H52" s="465">
        <v>445</v>
      </c>
      <c r="J52" s="190">
        <f t="shared" si="1"/>
        <v>62.5</v>
      </c>
    </row>
    <row r="53" spans="1:10">
      <c r="A53" s="262">
        <v>39640</v>
      </c>
      <c r="C53" s="465">
        <v>422.5</v>
      </c>
      <c r="H53" s="465">
        <v>442.5</v>
      </c>
      <c r="J53" s="190">
        <f t="shared" si="1"/>
        <v>60</v>
      </c>
    </row>
    <row r="54" spans="1:10">
      <c r="A54" s="262">
        <v>39643</v>
      </c>
      <c r="C54" s="465">
        <v>422.5</v>
      </c>
      <c r="H54" s="465">
        <v>442.5</v>
      </c>
      <c r="J54" s="190">
        <f t="shared" si="1"/>
        <v>60</v>
      </c>
    </row>
    <row r="55" spans="1:10">
      <c r="A55" s="262">
        <v>39644</v>
      </c>
      <c r="C55" s="465">
        <v>422.5</v>
      </c>
      <c r="H55" s="465">
        <v>442.5</v>
      </c>
      <c r="J55" s="190">
        <f t="shared" si="1"/>
        <v>60</v>
      </c>
    </row>
    <row r="56" spans="1:10">
      <c r="A56" s="262">
        <v>39645</v>
      </c>
      <c r="C56" s="465">
        <v>415</v>
      </c>
      <c r="H56" s="465">
        <v>440</v>
      </c>
      <c r="J56" s="190">
        <f t="shared" si="1"/>
        <v>65</v>
      </c>
    </row>
    <row r="57" spans="1:10">
      <c r="A57" s="262">
        <v>39646</v>
      </c>
      <c r="C57" s="465">
        <v>415</v>
      </c>
      <c r="H57" s="465">
        <v>435</v>
      </c>
      <c r="J57" s="190">
        <f t="shared" si="1"/>
        <v>60</v>
      </c>
    </row>
    <row r="58" spans="1:10">
      <c r="A58" s="262">
        <v>39647</v>
      </c>
      <c r="C58" s="465">
        <v>452.5</v>
      </c>
      <c r="H58" s="465">
        <v>437.5</v>
      </c>
      <c r="J58" s="190">
        <f t="shared" si="1"/>
        <v>25</v>
      </c>
    </row>
    <row r="59" spans="1:10">
      <c r="A59" s="262">
        <v>39650</v>
      </c>
      <c r="C59" s="465">
        <v>452.5</v>
      </c>
      <c r="H59" s="465">
        <v>437.5</v>
      </c>
      <c r="J59" s="190">
        <f t="shared" si="1"/>
        <v>25</v>
      </c>
    </row>
    <row r="60" spans="1:10">
      <c r="A60" s="262">
        <v>39651</v>
      </c>
      <c r="C60" s="465">
        <v>452.5</v>
      </c>
      <c r="H60" s="465">
        <v>437.5</v>
      </c>
      <c r="J60" s="190">
        <f t="shared" si="1"/>
        <v>25</v>
      </c>
    </row>
    <row r="61" spans="1:10">
      <c r="A61" s="262">
        <v>39652</v>
      </c>
      <c r="C61" s="465">
        <v>457.5</v>
      </c>
      <c r="H61" s="465">
        <v>437.5</v>
      </c>
      <c r="J61" s="190">
        <f t="shared" si="1"/>
        <v>20</v>
      </c>
    </row>
    <row r="62" spans="1:10">
      <c r="A62" s="262">
        <v>39653</v>
      </c>
      <c r="C62" s="465">
        <v>457.5</v>
      </c>
      <c r="H62" s="465">
        <v>437.5</v>
      </c>
      <c r="J62" s="190">
        <f t="shared" si="1"/>
        <v>20</v>
      </c>
    </row>
    <row r="63" spans="1:10">
      <c r="A63" s="262">
        <v>39654</v>
      </c>
      <c r="C63" s="465">
        <v>452.5</v>
      </c>
      <c r="H63" s="465">
        <v>435</v>
      </c>
      <c r="J63" s="190">
        <f t="shared" si="1"/>
        <v>22.5</v>
      </c>
    </row>
    <row r="64" spans="1:10">
      <c r="A64" s="262">
        <v>39657</v>
      </c>
      <c r="C64" s="465">
        <v>452.5</v>
      </c>
      <c r="H64" s="465">
        <v>435</v>
      </c>
      <c r="J64" s="190">
        <f t="shared" si="1"/>
        <v>22.5</v>
      </c>
    </row>
    <row r="65" spans="1:10">
      <c r="A65" s="262">
        <v>39658</v>
      </c>
      <c r="C65" s="465">
        <v>452.5</v>
      </c>
      <c r="H65" s="465">
        <v>432.5</v>
      </c>
      <c r="J65" s="190">
        <f t="shared" si="1"/>
        <v>20</v>
      </c>
    </row>
    <row r="66" spans="1:10">
      <c r="A66" s="262">
        <v>39659</v>
      </c>
      <c r="C66" s="465">
        <v>452.5</v>
      </c>
      <c r="H66" s="465">
        <v>432.5</v>
      </c>
      <c r="J66" s="190">
        <f t="shared" si="1"/>
        <v>20</v>
      </c>
    </row>
    <row r="67" spans="1:10">
      <c r="A67" s="262">
        <v>39660</v>
      </c>
      <c r="C67" s="465">
        <v>452.5</v>
      </c>
      <c r="H67" s="465">
        <v>430</v>
      </c>
      <c r="J67" s="190">
        <f t="shared" si="1"/>
        <v>17.5</v>
      </c>
    </row>
    <row r="68" spans="1:10">
      <c r="A68" s="262">
        <v>39661</v>
      </c>
      <c r="C68" s="465">
        <v>452.5</v>
      </c>
      <c r="H68" s="465">
        <v>430</v>
      </c>
      <c r="J68" s="190">
        <f t="shared" si="1"/>
        <v>17.5</v>
      </c>
    </row>
    <row r="69" spans="1:10">
      <c r="A69" s="262">
        <v>39664</v>
      </c>
      <c r="C69" s="465">
        <v>452.5</v>
      </c>
      <c r="H69" s="465">
        <v>430</v>
      </c>
      <c r="J69" s="190">
        <f t="shared" si="1"/>
        <v>17.5</v>
      </c>
    </row>
    <row r="70" spans="1:10">
      <c r="A70" s="262">
        <v>39665</v>
      </c>
      <c r="C70" s="465">
        <v>445</v>
      </c>
      <c r="H70" s="465">
        <v>430</v>
      </c>
      <c r="J70" s="190">
        <f t="shared" si="1"/>
        <v>25</v>
      </c>
    </row>
    <row r="71" spans="1:10">
      <c r="A71" s="262">
        <v>39666</v>
      </c>
      <c r="C71" s="465">
        <v>442.5</v>
      </c>
      <c r="H71" s="465">
        <v>425</v>
      </c>
      <c r="J71" s="190">
        <f t="shared" si="1"/>
        <v>22.5</v>
      </c>
    </row>
    <row r="72" spans="1:10">
      <c r="A72" s="262">
        <v>39667</v>
      </c>
      <c r="C72" s="465">
        <v>442.5</v>
      </c>
      <c r="H72" s="465">
        <v>425</v>
      </c>
      <c r="J72" s="190">
        <f t="shared" si="1"/>
        <v>22.5</v>
      </c>
    </row>
    <row r="73" spans="1:10">
      <c r="A73" s="262">
        <v>39668</v>
      </c>
      <c r="C73" s="465">
        <v>422.5</v>
      </c>
      <c r="H73" s="465">
        <v>420</v>
      </c>
      <c r="J73" s="190">
        <f t="shared" si="1"/>
        <v>37.5</v>
      </c>
    </row>
    <row r="74" spans="1:10">
      <c r="A74" s="262">
        <v>39671</v>
      </c>
      <c r="C74" s="465">
        <v>422.5</v>
      </c>
      <c r="H74" s="465">
        <v>420</v>
      </c>
      <c r="J74" s="190">
        <f t="shared" si="1"/>
        <v>37.5</v>
      </c>
    </row>
    <row r="75" spans="1:10">
      <c r="A75" s="262">
        <v>39672</v>
      </c>
      <c r="C75" s="465">
        <v>422.5</v>
      </c>
      <c r="H75" s="465">
        <v>420</v>
      </c>
      <c r="J75" s="190">
        <f t="shared" ref="J75:J138" si="2">H75-C75+40</f>
        <v>37.5</v>
      </c>
    </row>
    <row r="76" spans="1:10">
      <c r="A76" s="262">
        <v>39673</v>
      </c>
      <c r="C76" s="465">
        <v>425</v>
      </c>
      <c r="H76" s="465">
        <v>400</v>
      </c>
      <c r="J76" s="190">
        <f t="shared" si="2"/>
        <v>15</v>
      </c>
    </row>
    <row r="77" spans="1:10">
      <c r="A77" s="262">
        <v>39674</v>
      </c>
      <c r="C77" s="465">
        <v>425</v>
      </c>
      <c r="H77" s="465">
        <v>400</v>
      </c>
      <c r="J77" s="190">
        <f t="shared" si="2"/>
        <v>15</v>
      </c>
    </row>
    <row r="78" spans="1:10">
      <c r="A78" s="262">
        <v>39675</v>
      </c>
      <c r="C78" s="465">
        <v>415</v>
      </c>
      <c r="H78" s="465">
        <v>400</v>
      </c>
      <c r="J78" s="190">
        <f t="shared" si="2"/>
        <v>25</v>
      </c>
    </row>
    <row r="79" spans="1:10">
      <c r="A79" s="262">
        <v>39678</v>
      </c>
      <c r="C79" s="465">
        <v>415</v>
      </c>
      <c r="H79" s="465">
        <v>400</v>
      </c>
      <c r="J79" s="190">
        <f t="shared" si="2"/>
        <v>25</v>
      </c>
    </row>
    <row r="80" spans="1:10">
      <c r="A80" s="262">
        <v>39679</v>
      </c>
      <c r="B80" s="462">
        <v>282.5</v>
      </c>
      <c r="C80" s="465">
        <v>415</v>
      </c>
      <c r="H80" s="465">
        <v>400</v>
      </c>
      <c r="J80" s="190">
        <f t="shared" si="2"/>
        <v>25</v>
      </c>
    </row>
    <row r="81" spans="1:10">
      <c r="A81" s="262">
        <v>39680</v>
      </c>
      <c r="B81" s="462">
        <v>282.5</v>
      </c>
      <c r="C81" s="465">
        <v>415</v>
      </c>
      <c r="H81" s="465">
        <v>400</v>
      </c>
      <c r="J81" s="190">
        <f t="shared" si="2"/>
        <v>25</v>
      </c>
    </row>
    <row r="82" spans="1:10">
      <c r="A82" s="262">
        <v>39681</v>
      </c>
      <c r="B82" s="462">
        <v>279.5</v>
      </c>
      <c r="C82" s="465">
        <v>415</v>
      </c>
      <c r="H82" s="465">
        <v>400</v>
      </c>
      <c r="J82" s="190">
        <f t="shared" si="2"/>
        <v>25</v>
      </c>
    </row>
    <row r="83" spans="1:10">
      <c r="A83" s="262">
        <v>39682</v>
      </c>
      <c r="B83" s="462">
        <v>270</v>
      </c>
      <c r="C83" s="465">
        <v>415</v>
      </c>
      <c r="H83" s="465">
        <v>400</v>
      </c>
      <c r="J83" s="190">
        <f t="shared" si="2"/>
        <v>25</v>
      </c>
    </row>
    <row r="84" spans="1:10">
      <c r="A84" s="262">
        <v>39685</v>
      </c>
      <c r="B84" s="462">
        <v>270</v>
      </c>
      <c r="C84" s="465">
        <v>415</v>
      </c>
      <c r="H84" s="465">
        <v>405</v>
      </c>
      <c r="J84" s="190">
        <f t="shared" si="2"/>
        <v>30</v>
      </c>
    </row>
    <row r="85" spans="1:10">
      <c r="A85" s="262">
        <v>39686</v>
      </c>
      <c r="B85" s="462">
        <v>270</v>
      </c>
      <c r="C85" s="465">
        <v>415</v>
      </c>
      <c r="H85" s="465">
        <v>405</v>
      </c>
      <c r="J85" s="190">
        <f t="shared" si="2"/>
        <v>30</v>
      </c>
    </row>
    <row r="86" spans="1:10">
      <c r="A86" s="262">
        <v>39687</v>
      </c>
      <c r="B86" s="462">
        <v>270</v>
      </c>
      <c r="C86" s="465">
        <v>415</v>
      </c>
      <c r="H86" s="465">
        <v>410</v>
      </c>
      <c r="J86" s="190">
        <f t="shared" si="2"/>
        <v>35</v>
      </c>
    </row>
    <row r="87" spans="1:10">
      <c r="A87" s="262">
        <v>39688</v>
      </c>
      <c r="B87" s="462">
        <v>269.5</v>
      </c>
      <c r="C87" s="465">
        <v>415</v>
      </c>
      <c r="H87" s="465">
        <v>410</v>
      </c>
      <c r="J87" s="190">
        <f t="shared" si="2"/>
        <v>35</v>
      </c>
    </row>
    <row r="88" spans="1:10">
      <c r="A88" s="262">
        <v>39689</v>
      </c>
      <c r="B88" s="462">
        <v>270.5</v>
      </c>
      <c r="C88" s="465">
        <v>415</v>
      </c>
      <c r="H88" s="465">
        <v>422.5</v>
      </c>
      <c r="J88" s="190">
        <f t="shared" si="2"/>
        <v>47.5</v>
      </c>
    </row>
    <row r="89" spans="1:10">
      <c r="A89" s="262">
        <v>39692</v>
      </c>
      <c r="B89" s="462">
        <v>270.5</v>
      </c>
      <c r="C89" s="465">
        <v>415</v>
      </c>
      <c r="H89" s="465">
        <v>417.5</v>
      </c>
      <c r="J89" s="190">
        <f t="shared" si="2"/>
        <v>42.5</v>
      </c>
    </row>
    <row r="90" spans="1:10">
      <c r="A90" s="262">
        <v>39693</v>
      </c>
      <c r="B90" s="462">
        <v>270.5</v>
      </c>
      <c r="C90" s="465">
        <v>422.5</v>
      </c>
      <c r="H90" s="465">
        <v>417.5</v>
      </c>
      <c r="J90" s="190">
        <f t="shared" si="2"/>
        <v>35</v>
      </c>
    </row>
    <row r="91" spans="1:10">
      <c r="A91" s="262">
        <v>39694</v>
      </c>
      <c r="B91" s="462">
        <v>270.5</v>
      </c>
      <c r="C91" s="465">
        <v>422.5</v>
      </c>
      <c r="H91" s="465">
        <v>415</v>
      </c>
      <c r="J91" s="190">
        <f t="shared" si="2"/>
        <v>32.5</v>
      </c>
    </row>
    <row r="92" spans="1:10">
      <c r="A92" s="262">
        <v>39695</v>
      </c>
      <c r="B92" s="462">
        <v>272.5</v>
      </c>
      <c r="C92" s="465">
        <v>422.5</v>
      </c>
      <c r="H92" s="465">
        <v>415</v>
      </c>
      <c r="J92" s="190">
        <f t="shared" si="2"/>
        <v>32.5</v>
      </c>
    </row>
    <row r="93" spans="1:10">
      <c r="A93" s="262">
        <v>39696</v>
      </c>
      <c r="B93" s="462">
        <v>272.5</v>
      </c>
      <c r="C93" s="465">
        <v>402.5</v>
      </c>
      <c r="H93" s="465">
        <v>415</v>
      </c>
      <c r="J93" s="190">
        <f t="shared" si="2"/>
        <v>52.5</v>
      </c>
    </row>
    <row r="94" spans="1:10">
      <c r="A94" s="262">
        <v>39699</v>
      </c>
      <c r="B94" s="462">
        <v>272.5</v>
      </c>
      <c r="C94" s="465">
        <v>402.5</v>
      </c>
      <c r="H94" s="465">
        <v>415</v>
      </c>
      <c r="J94" s="190">
        <f t="shared" si="2"/>
        <v>52.5</v>
      </c>
    </row>
    <row r="95" spans="1:10">
      <c r="A95" s="262">
        <v>39700</v>
      </c>
      <c r="B95" s="462">
        <v>275</v>
      </c>
      <c r="C95" s="465">
        <v>400</v>
      </c>
      <c r="H95" s="465">
        <v>412.5</v>
      </c>
      <c r="J95" s="190">
        <f t="shared" si="2"/>
        <v>52.5</v>
      </c>
    </row>
    <row r="96" spans="1:10">
      <c r="A96" s="262">
        <v>39701</v>
      </c>
      <c r="B96" s="462">
        <v>278</v>
      </c>
      <c r="C96" s="465">
        <v>397.5</v>
      </c>
      <c r="H96" s="465">
        <v>410</v>
      </c>
      <c r="J96" s="190">
        <f t="shared" si="2"/>
        <v>52.5</v>
      </c>
    </row>
    <row r="97" spans="1:10">
      <c r="A97" s="262">
        <v>39702</v>
      </c>
      <c r="B97" s="462">
        <v>270</v>
      </c>
      <c r="C97" s="465">
        <v>397.5</v>
      </c>
      <c r="H97" s="465">
        <v>405</v>
      </c>
      <c r="J97" s="190">
        <f t="shared" si="2"/>
        <v>47.5</v>
      </c>
    </row>
    <row r="98" spans="1:10">
      <c r="A98" s="262">
        <v>39703</v>
      </c>
      <c r="B98" s="462">
        <v>270</v>
      </c>
      <c r="C98" s="465">
        <v>397.5</v>
      </c>
      <c r="H98" s="465">
        <v>402.5</v>
      </c>
      <c r="J98" s="190">
        <f t="shared" si="2"/>
        <v>45</v>
      </c>
    </row>
    <row r="99" spans="1:10">
      <c r="A99" s="262">
        <v>39706</v>
      </c>
      <c r="B99" s="462">
        <v>270</v>
      </c>
      <c r="C99" s="465">
        <v>397.5</v>
      </c>
      <c r="H99" s="465">
        <v>402.5</v>
      </c>
      <c r="J99" s="190">
        <f t="shared" si="2"/>
        <v>45</v>
      </c>
    </row>
    <row r="100" spans="1:10">
      <c r="A100" s="262">
        <v>39707</v>
      </c>
      <c r="B100" s="462">
        <v>272</v>
      </c>
      <c r="C100" s="465">
        <v>392.5</v>
      </c>
      <c r="H100" s="465">
        <v>397.5</v>
      </c>
      <c r="J100" s="190">
        <f t="shared" si="2"/>
        <v>45</v>
      </c>
    </row>
    <row r="101" spans="1:10">
      <c r="A101" s="262">
        <v>39708</v>
      </c>
      <c r="B101" s="462">
        <v>267.5</v>
      </c>
      <c r="C101" s="465">
        <v>392.5</v>
      </c>
      <c r="H101" s="465">
        <v>397.5</v>
      </c>
      <c r="J101" s="190">
        <f t="shared" si="2"/>
        <v>45</v>
      </c>
    </row>
    <row r="102" spans="1:10">
      <c r="A102" s="262">
        <v>39709</v>
      </c>
      <c r="B102" s="462">
        <v>266</v>
      </c>
      <c r="C102" s="465">
        <v>392.5</v>
      </c>
      <c r="H102" s="465">
        <v>397.5</v>
      </c>
      <c r="J102" s="190">
        <f t="shared" si="2"/>
        <v>45</v>
      </c>
    </row>
    <row r="103" spans="1:10">
      <c r="A103" s="262">
        <v>39710</v>
      </c>
      <c r="B103" s="462">
        <v>260</v>
      </c>
      <c r="C103" s="465">
        <v>390</v>
      </c>
      <c r="H103" s="465">
        <v>392.5</v>
      </c>
      <c r="J103" s="190">
        <f t="shared" si="2"/>
        <v>42.5</v>
      </c>
    </row>
    <row r="104" spans="1:10">
      <c r="A104" s="262">
        <v>39713</v>
      </c>
      <c r="B104" s="462">
        <v>260</v>
      </c>
      <c r="C104" s="465">
        <v>397.5</v>
      </c>
      <c r="H104" s="465">
        <v>402.5</v>
      </c>
      <c r="J104" s="190">
        <f t="shared" si="2"/>
        <v>45</v>
      </c>
    </row>
    <row r="105" spans="1:10">
      <c r="A105" s="262">
        <v>39714</v>
      </c>
      <c r="B105" s="462">
        <v>260</v>
      </c>
      <c r="C105" s="465">
        <v>407.5</v>
      </c>
      <c r="H105" s="465">
        <v>412.5</v>
      </c>
      <c r="J105" s="190">
        <f t="shared" si="2"/>
        <v>45</v>
      </c>
    </row>
    <row r="106" spans="1:10">
      <c r="A106" s="262">
        <v>39715</v>
      </c>
      <c r="B106" s="462">
        <v>260</v>
      </c>
      <c r="C106" s="465">
        <v>377.5</v>
      </c>
      <c r="H106" s="465">
        <v>375</v>
      </c>
      <c r="J106" s="190">
        <f t="shared" si="2"/>
        <v>37.5</v>
      </c>
    </row>
    <row r="107" spans="1:10">
      <c r="A107" s="262">
        <v>39716</v>
      </c>
      <c r="B107" s="462">
        <v>265</v>
      </c>
      <c r="C107" s="465">
        <v>365</v>
      </c>
      <c r="H107" s="465">
        <v>357.5</v>
      </c>
      <c r="J107" s="190">
        <f t="shared" si="2"/>
        <v>32.5</v>
      </c>
    </row>
    <row r="108" spans="1:10">
      <c r="A108" s="262">
        <v>39717</v>
      </c>
      <c r="B108" s="462">
        <v>254</v>
      </c>
      <c r="C108" s="465">
        <v>352.5</v>
      </c>
      <c r="H108" s="465">
        <v>352.5</v>
      </c>
      <c r="J108" s="190">
        <f t="shared" si="2"/>
        <v>40</v>
      </c>
    </row>
    <row r="109" spans="1:10">
      <c r="A109" s="262">
        <v>39720</v>
      </c>
      <c r="C109" s="465">
        <v>352.5</v>
      </c>
      <c r="H109" s="465">
        <v>352.5</v>
      </c>
      <c r="J109" s="190">
        <f t="shared" si="2"/>
        <v>40</v>
      </c>
    </row>
    <row r="110" spans="1:10">
      <c r="A110" s="262">
        <v>39721</v>
      </c>
      <c r="C110" s="465">
        <v>352.5</v>
      </c>
      <c r="H110" s="465">
        <v>350</v>
      </c>
      <c r="J110" s="190">
        <f t="shared" si="2"/>
        <v>37.5</v>
      </c>
    </row>
    <row r="111" spans="1:10">
      <c r="A111" s="262">
        <v>39723</v>
      </c>
      <c r="C111" s="465">
        <v>352.5</v>
      </c>
      <c r="H111" s="465">
        <v>350</v>
      </c>
      <c r="J111" s="190">
        <f t="shared" si="2"/>
        <v>37.5</v>
      </c>
    </row>
    <row r="112" spans="1:10">
      <c r="A112" s="262">
        <v>39724</v>
      </c>
      <c r="B112" s="462">
        <v>258.125</v>
      </c>
      <c r="C112" s="465">
        <v>347.5</v>
      </c>
      <c r="H112" s="465">
        <v>347.5</v>
      </c>
      <c r="J112" s="190">
        <f t="shared" si="2"/>
        <v>40</v>
      </c>
    </row>
    <row r="113" spans="1:10">
      <c r="A113" s="262">
        <v>39727</v>
      </c>
      <c r="B113" s="462">
        <v>265</v>
      </c>
      <c r="C113" s="465">
        <v>347.5</v>
      </c>
      <c r="H113" s="465">
        <v>345</v>
      </c>
      <c r="J113" s="190">
        <f t="shared" si="2"/>
        <v>37.5</v>
      </c>
    </row>
    <row r="114" spans="1:10">
      <c r="A114" s="262">
        <v>39728</v>
      </c>
      <c r="B114" s="462">
        <v>280.5</v>
      </c>
      <c r="C114" s="465">
        <v>347.5</v>
      </c>
      <c r="H114" s="465">
        <v>342.5</v>
      </c>
      <c r="J114" s="190">
        <f t="shared" si="2"/>
        <v>35</v>
      </c>
    </row>
    <row r="115" spans="1:10">
      <c r="A115" s="262">
        <v>39729</v>
      </c>
      <c r="B115" s="462">
        <v>287.5</v>
      </c>
      <c r="C115" s="465">
        <v>347.5</v>
      </c>
      <c r="H115" s="465">
        <v>342.5</v>
      </c>
      <c r="J115" s="190">
        <f t="shared" si="2"/>
        <v>35</v>
      </c>
    </row>
    <row r="116" spans="1:10">
      <c r="A116" s="262">
        <v>39730</v>
      </c>
      <c r="B116" s="462">
        <v>287.5</v>
      </c>
      <c r="C116" s="465">
        <v>347.5</v>
      </c>
      <c r="H116" s="465">
        <v>342.5</v>
      </c>
      <c r="J116" s="190">
        <f t="shared" si="2"/>
        <v>35</v>
      </c>
    </row>
    <row r="117" spans="1:10">
      <c r="A117" s="262">
        <v>39731</v>
      </c>
      <c r="B117" s="462">
        <v>285</v>
      </c>
      <c r="C117" s="465">
        <v>335</v>
      </c>
      <c r="H117" s="465">
        <v>330</v>
      </c>
      <c r="J117" s="190">
        <f t="shared" si="2"/>
        <v>35</v>
      </c>
    </row>
    <row r="118" spans="1:10">
      <c r="A118" s="262">
        <v>39734</v>
      </c>
      <c r="B118" s="462">
        <v>285</v>
      </c>
      <c r="C118" s="465">
        <v>335</v>
      </c>
      <c r="H118" s="465">
        <v>327.5</v>
      </c>
      <c r="J118" s="190">
        <f t="shared" si="2"/>
        <v>32.5</v>
      </c>
    </row>
    <row r="119" spans="1:10">
      <c r="A119" s="262">
        <v>39735</v>
      </c>
      <c r="B119" s="462">
        <v>260</v>
      </c>
      <c r="C119" s="465">
        <v>335</v>
      </c>
      <c r="H119" s="465">
        <v>322.5</v>
      </c>
      <c r="J119" s="190">
        <f t="shared" si="2"/>
        <v>27.5</v>
      </c>
    </row>
    <row r="120" spans="1:10">
      <c r="A120" s="262">
        <v>39736</v>
      </c>
      <c r="B120" s="462">
        <v>261</v>
      </c>
      <c r="C120" s="465">
        <v>322.5</v>
      </c>
      <c r="H120" s="465">
        <v>317.5</v>
      </c>
      <c r="J120" s="190">
        <f t="shared" si="2"/>
        <v>35</v>
      </c>
    </row>
    <row r="121" spans="1:10">
      <c r="A121" s="262">
        <v>39737</v>
      </c>
      <c r="B121" s="462">
        <v>267</v>
      </c>
      <c r="C121" s="465">
        <v>317.5</v>
      </c>
      <c r="H121" s="465">
        <v>312.5</v>
      </c>
      <c r="J121" s="190">
        <f t="shared" si="2"/>
        <v>35</v>
      </c>
    </row>
    <row r="122" spans="1:10">
      <c r="A122" s="262">
        <v>39738</v>
      </c>
      <c r="B122" s="462">
        <v>276.5</v>
      </c>
      <c r="C122" s="465">
        <v>315</v>
      </c>
      <c r="H122" s="465">
        <v>315</v>
      </c>
      <c r="J122" s="190">
        <f t="shared" si="2"/>
        <v>40</v>
      </c>
    </row>
    <row r="123" spans="1:10">
      <c r="A123" s="262">
        <v>39741</v>
      </c>
      <c r="B123" s="462">
        <v>264</v>
      </c>
      <c r="C123" s="465">
        <v>315</v>
      </c>
      <c r="H123" s="465">
        <v>315</v>
      </c>
      <c r="J123" s="190">
        <f t="shared" si="2"/>
        <v>40</v>
      </c>
    </row>
    <row r="124" spans="1:10">
      <c r="A124" s="262">
        <v>39742</v>
      </c>
      <c r="B124" s="462">
        <v>264</v>
      </c>
      <c r="C124" s="465">
        <v>310</v>
      </c>
      <c r="H124" s="465">
        <v>310</v>
      </c>
      <c r="J124" s="190">
        <f t="shared" si="2"/>
        <v>40</v>
      </c>
    </row>
    <row r="125" spans="1:10">
      <c r="A125" s="262">
        <v>39743</v>
      </c>
      <c r="B125" s="462">
        <v>264</v>
      </c>
      <c r="C125" s="465">
        <v>310</v>
      </c>
      <c r="H125" s="465">
        <v>310</v>
      </c>
      <c r="J125" s="190">
        <f t="shared" si="2"/>
        <v>40</v>
      </c>
    </row>
    <row r="126" spans="1:10">
      <c r="A126" s="262">
        <v>39744</v>
      </c>
      <c r="B126" s="462">
        <v>264</v>
      </c>
      <c r="C126" s="465">
        <v>310</v>
      </c>
      <c r="H126" s="465">
        <v>310</v>
      </c>
      <c r="J126" s="190">
        <f t="shared" si="2"/>
        <v>40</v>
      </c>
    </row>
    <row r="127" spans="1:10">
      <c r="A127" s="262">
        <v>39745</v>
      </c>
      <c r="B127" s="462">
        <v>253.5</v>
      </c>
      <c r="C127" s="465">
        <v>315</v>
      </c>
      <c r="H127" s="465">
        <v>305</v>
      </c>
      <c r="J127" s="190">
        <f t="shared" si="2"/>
        <v>30</v>
      </c>
    </row>
    <row r="128" spans="1:10">
      <c r="A128" s="262">
        <v>39749</v>
      </c>
      <c r="B128" s="462">
        <v>251</v>
      </c>
      <c r="C128" s="465">
        <v>290</v>
      </c>
      <c r="H128" s="465">
        <v>267.5</v>
      </c>
      <c r="J128" s="190">
        <f t="shared" si="2"/>
        <v>17.5</v>
      </c>
    </row>
    <row r="129" spans="1:10">
      <c r="A129" s="262">
        <v>39750</v>
      </c>
      <c r="B129" s="462">
        <v>251</v>
      </c>
      <c r="C129" s="465">
        <v>285</v>
      </c>
      <c r="H129" s="465">
        <v>255</v>
      </c>
      <c r="J129" s="190">
        <f t="shared" si="2"/>
        <v>10</v>
      </c>
    </row>
    <row r="130" spans="1:10">
      <c r="A130" s="262">
        <v>39751</v>
      </c>
      <c r="B130" s="462">
        <v>251</v>
      </c>
      <c r="C130" s="465">
        <v>282.5</v>
      </c>
      <c r="H130" s="465">
        <v>240</v>
      </c>
      <c r="J130" s="190">
        <f t="shared" si="2"/>
        <v>-2.5</v>
      </c>
    </row>
    <row r="131" spans="1:10">
      <c r="A131" s="262">
        <v>39752</v>
      </c>
      <c r="B131" s="462">
        <v>251</v>
      </c>
      <c r="C131" s="465">
        <v>277.5</v>
      </c>
      <c r="H131" s="465">
        <v>230</v>
      </c>
      <c r="J131" s="190">
        <f t="shared" si="2"/>
        <v>-7.5</v>
      </c>
    </row>
    <row r="132" spans="1:10">
      <c r="A132" s="262">
        <v>39755</v>
      </c>
      <c r="B132" s="462">
        <v>249</v>
      </c>
      <c r="C132" s="465">
        <v>277.5</v>
      </c>
      <c r="H132" s="465">
        <v>225</v>
      </c>
      <c r="J132" s="190">
        <f t="shared" si="2"/>
        <v>-12.5</v>
      </c>
    </row>
    <row r="133" spans="1:10">
      <c r="A133" s="262">
        <v>39756</v>
      </c>
      <c r="B133" s="462">
        <v>243.5</v>
      </c>
      <c r="C133" s="465">
        <v>245</v>
      </c>
      <c r="H133" s="465">
        <v>220</v>
      </c>
      <c r="J133" s="190">
        <f t="shared" si="2"/>
        <v>15</v>
      </c>
    </row>
    <row r="134" spans="1:10">
      <c r="A134" s="262">
        <v>39757</v>
      </c>
      <c r="B134" s="462">
        <v>243.5</v>
      </c>
      <c r="C134" s="465">
        <v>242.5</v>
      </c>
      <c r="H134" s="465">
        <v>215</v>
      </c>
      <c r="J134" s="190">
        <f t="shared" si="2"/>
        <v>12.5</v>
      </c>
    </row>
    <row r="135" spans="1:10">
      <c r="A135" s="262">
        <v>39758</v>
      </c>
      <c r="B135" s="462">
        <v>243.5</v>
      </c>
      <c r="C135" s="465">
        <v>235</v>
      </c>
      <c r="H135" s="465">
        <v>215</v>
      </c>
      <c r="J135" s="190">
        <f t="shared" si="2"/>
        <v>20</v>
      </c>
    </row>
    <row r="136" spans="1:10">
      <c r="A136" s="262">
        <v>39759</v>
      </c>
      <c r="B136" s="462">
        <v>243.5</v>
      </c>
      <c r="C136" s="465">
        <v>232.5</v>
      </c>
      <c r="H136" s="465">
        <v>205</v>
      </c>
      <c r="J136" s="190">
        <f t="shared" si="2"/>
        <v>12.5</v>
      </c>
    </row>
    <row r="137" spans="1:10">
      <c r="A137" s="262">
        <v>39762</v>
      </c>
      <c r="B137" s="462">
        <v>229</v>
      </c>
      <c r="C137" s="465">
        <v>232.5</v>
      </c>
      <c r="H137" s="465">
        <v>207.5</v>
      </c>
      <c r="J137" s="190">
        <f t="shared" si="2"/>
        <v>15</v>
      </c>
    </row>
    <row r="138" spans="1:10">
      <c r="A138" s="262">
        <v>39763</v>
      </c>
      <c r="B138" s="462">
        <v>229</v>
      </c>
      <c r="C138" s="465">
        <v>232.5</v>
      </c>
      <c r="H138" s="465">
        <v>210</v>
      </c>
      <c r="J138" s="190">
        <f t="shared" si="2"/>
        <v>17.5</v>
      </c>
    </row>
    <row r="139" spans="1:10">
      <c r="A139" s="262">
        <v>39764</v>
      </c>
      <c r="B139" s="462">
        <v>209</v>
      </c>
      <c r="C139" s="465">
        <v>230</v>
      </c>
      <c r="H139" s="465">
        <v>207.5</v>
      </c>
      <c r="J139" s="190">
        <f t="shared" ref="J139:J202" si="3">H139-C139+40</f>
        <v>17.5</v>
      </c>
    </row>
    <row r="140" spans="1:10">
      <c r="A140" s="262">
        <v>39765</v>
      </c>
      <c r="B140" s="462">
        <v>209</v>
      </c>
      <c r="C140" s="465">
        <v>205</v>
      </c>
      <c r="H140" s="465">
        <v>200</v>
      </c>
      <c r="J140" s="190">
        <f t="shared" si="3"/>
        <v>35</v>
      </c>
    </row>
    <row r="141" spans="1:10">
      <c r="A141" s="262">
        <v>39766</v>
      </c>
      <c r="B141" s="462">
        <v>161</v>
      </c>
      <c r="C141" s="465">
        <v>192.5</v>
      </c>
      <c r="H141" s="465">
        <v>205</v>
      </c>
      <c r="J141" s="190">
        <f t="shared" si="3"/>
        <v>52.5</v>
      </c>
    </row>
    <row r="142" spans="1:10">
      <c r="A142" s="262">
        <v>39769</v>
      </c>
      <c r="B142" s="462">
        <v>161</v>
      </c>
      <c r="C142" s="465">
        <v>205</v>
      </c>
      <c r="H142" s="465">
        <v>192.5</v>
      </c>
      <c r="J142" s="190">
        <f t="shared" si="3"/>
        <v>27.5</v>
      </c>
    </row>
    <row r="143" spans="1:10">
      <c r="A143" s="262">
        <v>39770</v>
      </c>
      <c r="B143" s="462">
        <v>161</v>
      </c>
      <c r="C143" s="465">
        <v>192.5</v>
      </c>
      <c r="H143" s="465">
        <v>202.5</v>
      </c>
      <c r="J143" s="190">
        <f t="shared" si="3"/>
        <v>50</v>
      </c>
    </row>
    <row r="144" spans="1:10">
      <c r="A144" s="262">
        <v>39771</v>
      </c>
      <c r="B144" s="462">
        <v>161</v>
      </c>
      <c r="C144" s="465">
        <v>192.5</v>
      </c>
      <c r="H144" s="465">
        <v>202.5</v>
      </c>
      <c r="J144" s="190">
        <f t="shared" si="3"/>
        <v>50</v>
      </c>
    </row>
    <row r="145" spans="1:10">
      <c r="A145" s="262">
        <v>39772</v>
      </c>
      <c r="B145" s="462">
        <v>161</v>
      </c>
      <c r="C145" s="465">
        <v>185</v>
      </c>
      <c r="H145" s="465">
        <v>195</v>
      </c>
      <c r="J145" s="190">
        <f t="shared" si="3"/>
        <v>50</v>
      </c>
    </row>
    <row r="146" spans="1:10">
      <c r="A146" s="262">
        <v>39773</v>
      </c>
      <c r="B146" s="462">
        <v>157.5</v>
      </c>
      <c r="C146" s="465">
        <v>172.5</v>
      </c>
      <c r="H146" s="465">
        <v>190</v>
      </c>
      <c r="J146" s="190">
        <f t="shared" si="3"/>
        <v>57.5</v>
      </c>
    </row>
    <row r="147" spans="1:10">
      <c r="A147" s="262">
        <v>39776</v>
      </c>
      <c r="B147" s="462">
        <v>157.5</v>
      </c>
      <c r="C147" s="465">
        <v>170</v>
      </c>
      <c r="H147" s="465">
        <v>185</v>
      </c>
      <c r="J147" s="190">
        <f t="shared" si="3"/>
        <v>55</v>
      </c>
    </row>
    <row r="148" spans="1:10">
      <c r="A148" s="262">
        <v>39777</v>
      </c>
      <c r="B148" s="462">
        <v>157.5</v>
      </c>
      <c r="C148" s="465">
        <v>172.5</v>
      </c>
      <c r="H148" s="465">
        <v>187.5</v>
      </c>
      <c r="J148" s="190">
        <f t="shared" si="3"/>
        <v>55</v>
      </c>
    </row>
    <row r="149" spans="1:10">
      <c r="A149" s="262">
        <v>39778</v>
      </c>
      <c r="B149" s="462">
        <v>157.5</v>
      </c>
      <c r="C149" s="465">
        <v>170</v>
      </c>
      <c r="H149" s="465">
        <v>180</v>
      </c>
      <c r="J149" s="190">
        <f t="shared" si="3"/>
        <v>50</v>
      </c>
    </row>
    <row r="150" spans="1:10">
      <c r="A150" s="262">
        <v>39779</v>
      </c>
      <c r="B150" s="462">
        <v>157.5</v>
      </c>
      <c r="C150" s="465">
        <v>170</v>
      </c>
      <c r="H150" s="465">
        <v>180</v>
      </c>
      <c r="J150" s="190">
        <f t="shared" si="3"/>
        <v>50</v>
      </c>
    </row>
    <row r="151" spans="1:10">
      <c r="A151" s="262">
        <v>39780</v>
      </c>
      <c r="B151" s="462">
        <v>157.5</v>
      </c>
      <c r="C151" s="465">
        <v>170</v>
      </c>
      <c r="H151" s="465">
        <v>184.5</v>
      </c>
      <c r="J151" s="190">
        <f t="shared" si="3"/>
        <v>54.5</v>
      </c>
    </row>
    <row r="152" spans="1:10">
      <c r="A152" s="262">
        <v>39783</v>
      </c>
      <c r="B152" s="462">
        <v>157.5</v>
      </c>
      <c r="C152" s="465">
        <v>170</v>
      </c>
      <c r="H152" s="465">
        <v>184.5</v>
      </c>
      <c r="J152" s="190">
        <f t="shared" si="3"/>
        <v>54.5</v>
      </c>
    </row>
    <row r="153" spans="1:10">
      <c r="A153" s="262">
        <v>39784</v>
      </c>
      <c r="B153" s="462">
        <v>157.5</v>
      </c>
      <c r="C153" s="465">
        <v>167.5</v>
      </c>
      <c r="H153" s="465">
        <v>180</v>
      </c>
      <c r="J153" s="190">
        <f t="shared" si="3"/>
        <v>52.5</v>
      </c>
    </row>
    <row r="154" spans="1:10">
      <c r="A154" s="262">
        <v>39785</v>
      </c>
      <c r="B154" s="462">
        <v>154</v>
      </c>
      <c r="C154" s="465">
        <v>167.5</v>
      </c>
      <c r="H154" s="465">
        <v>172.5</v>
      </c>
      <c r="J154" s="190">
        <f t="shared" si="3"/>
        <v>45</v>
      </c>
    </row>
    <row r="155" spans="1:10">
      <c r="A155" s="262">
        <v>39786</v>
      </c>
      <c r="B155" s="462">
        <v>154</v>
      </c>
      <c r="C155" s="465">
        <v>167.5</v>
      </c>
      <c r="H155" s="465">
        <v>170</v>
      </c>
      <c r="J155" s="190">
        <f t="shared" si="3"/>
        <v>42.5</v>
      </c>
    </row>
    <row r="156" spans="1:10">
      <c r="A156" s="262">
        <v>39787</v>
      </c>
      <c r="B156" s="462">
        <v>144</v>
      </c>
      <c r="C156" s="465">
        <v>167.5</v>
      </c>
      <c r="H156" s="465">
        <v>170</v>
      </c>
      <c r="J156" s="190">
        <f t="shared" si="3"/>
        <v>42.5</v>
      </c>
    </row>
    <row r="157" spans="1:10">
      <c r="A157" s="262">
        <v>39791</v>
      </c>
      <c r="B157" s="462">
        <v>143</v>
      </c>
      <c r="C157" s="465">
        <v>167.5</v>
      </c>
      <c r="H157" s="465">
        <v>172.5</v>
      </c>
      <c r="J157" s="190">
        <f t="shared" si="3"/>
        <v>45</v>
      </c>
    </row>
    <row r="158" spans="1:10">
      <c r="A158" s="262">
        <v>39792</v>
      </c>
      <c r="B158" s="462">
        <v>143</v>
      </c>
      <c r="C158" s="465">
        <v>162.5</v>
      </c>
      <c r="H158" s="465">
        <v>165</v>
      </c>
      <c r="J158" s="190">
        <f t="shared" si="3"/>
        <v>42.5</v>
      </c>
    </row>
    <row r="159" spans="1:10">
      <c r="A159" s="262">
        <v>39793</v>
      </c>
      <c r="B159" s="462">
        <v>143</v>
      </c>
      <c r="C159" s="465">
        <v>162.5</v>
      </c>
      <c r="H159" s="465">
        <v>165</v>
      </c>
      <c r="J159" s="190">
        <f t="shared" si="3"/>
        <v>42.5</v>
      </c>
    </row>
    <row r="160" spans="1:10">
      <c r="A160" s="262">
        <v>39794</v>
      </c>
      <c r="B160" s="462">
        <v>130</v>
      </c>
      <c r="C160" s="465">
        <v>162.5</v>
      </c>
      <c r="H160" s="465">
        <v>165</v>
      </c>
      <c r="J160" s="190">
        <f t="shared" si="3"/>
        <v>42.5</v>
      </c>
    </row>
    <row r="161" spans="1:10">
      <c r="A161" s="262">
        <v>39797</v>
      </c>
      <c r="B161" s="462">
        <v>130</v>
      </c>
      <c r="C161" s="465">
        <v>162.5</v>
      </c>
      <c r="H161" s="465">
        <v>165</v>
      </c>
      <c r="J161" s="190">
        <f t="shared" si="3"/>
        <v>42.5</v>
      </c>
    </row>
    <row r="162" spans="1:10">
      <c r="A162" s="262">
        <v>39798</v>
      </c>
      <c r="B162" s="462">
        <v>130</v>
      </c>
      <c r="C162" s="465">
        <v>157.5</v>
      </c>
      <c r="H162" s="465">
        <v>161.5</v>
      </c>
      <c r="J162" s="190">
        <f t="shared" si="3"/>
        <v>44</v>
      </c>
    </row>
    <row r="163" spans="1:10">
      <c r="A163" s="262">
        <v>39799</v>
      </c>
      <c r="B163" s="462">
        <v>130</v>
      </c>
      <c r="C163" s="465">
        <v>157.5</v>
      </c>
      <c r="H163" s="465">
        <v>161.5</v>
      </c>
      <c r="J163" s="190">
        <f t="shared" si="3"/>
        <v>44</v>
      </c>
    </row>
    <row r="164" spans="1:10">
      <c r="A164" s="262">
        <v>39800</v>
      </c>
      <c r="B164" s="462">
        <v>127.5</v>
      </c>
      <c r="C164" s="465">
        <v>157.5</v>
      </c>
      <c r="H164" s="465">
        <v>161.5</v>
      </c>
      <c r="J164" s="190">
        <f t="shared" si="3"/>
        <v>44</v>
      </c>
    </row>
    <row r="165" spans="1:10">
      <c r="A165" s="262">
        <v>39801</v>
      </c>
      <c r="B165" s="462">
        <v>124</v>
      </c>
      <c r="C165" s="465">
        <v>157.5</v>
      </c>
      <c r="H165" s="465">
        <v>165</v>
      </c>
      <c r="J165" s="190">
        <f t="shared" si="3"/>
        <v>47.5</v>
      </c>
    </row>
    <row r="166" spans="1:10">
      <c r="A166" s="262">
        <v>39804</v>
      </c>
      <c r="C166" s="465">
        <v>157.5</v>
      </c>
      <c r="H166" s="465">
        <v>165</v>
      </c>
      <c r="J166" s="190">
        <f t="shared" si="3"/>
        <v>47.5</v>
      </c>
    </row>
    <row r="167" spans="1:10">
      <c r="A167" s="262">
        <v>39805</v>
      </c>
      <c r="B167" s="462">
        <v>110</v>
      </c>
      <c r="C167" s="465">
        <v>157.5</v>
      </c>
      <c r="H167" s="465">
        <v>164.5</v>
      </c>
      <c r="J167" s="190">
        <f t="shared" si="3"/>
        <v>47</v>
      </c>
    </row>
    <row r="168" spans="1:10">
      <c r="A168" s="262">
        <v>39806</v>
      </c>
      <c r="B168" s="462">
        <v>110</v>
      </c>
      <c r="C168" s="465">
        <v>157.5</v>
      </c>
      <c r="H168" s="465">
        <v>167.5</v>
      </c>
      <c r="J168" s="190">
        <f t="shared" si="3"/>
        <v>50</v>
      </c>
    </row>
    <row r="169" spans="1:10">
      <c r="A169" s="262">
        <v>39811</v>
      </c>
      <c r="B169" s="462">
        <v>110</v>
      </c>
      <c r="C169" s="465">
        <v>157.5</v>
      </c>
      <c r="H169" s="465">
        <v>164.5</v>
      </c>
      <c r="J169" s="190">
        <f t="shared" si="3"/>
        <v>47</v>
      </c>
    </row>
    <row r="170" spans="1:10">
      <c r="A170" s="262">
        <v>39812</v>
      </c>
      <c r="B170" s="462">
        <v>110</v>
      </c>
      <c r="C170" s="465">
        <v>157.5</v>
      </c>
      <c r="H170" s="465">
        <v>167.5</v>
      </c>
      <c r="J170" s="190">
        <f t="shared" si="3"/>
        <v>50</v>
      </c>
    </row>
    <row r="171" spans="1:10">
      <c r="A171" s="262">
        <v>39813</v>
      </c>
      <c r="B171" s="462">
        <v>110</v>
      </c>
      <c r="C171" s="465">
        <v>157.5</v>
      </c>
      <c r="H171" s="465">
        <v>167.5</v>
      </c>
      <c r="J171" s="190">
        <f t="shared" si="3"/>
        <v>50</v>
      </c>
    </row>
    <row r="172" spans="1:10">
      <c r="A172" s="262">
        <v>39815</v>
      </c>
      <c r="B172" s="462">
        <v>110</v>
      </c>
      <c r="C172" s="465">
        <v>157.5</v>
      </c>
      <c r="H172" s="465">
        <v>167.5</v>
      </c>
      <c r="J172" s="190">
        <f t="shared" si="3"/>
        <v>50</v>
      </c>
    </row>
    <row r="173" spans="1:10">
      <c r="A173" s="262">
        <v>39818</v>
      </c>
      <c r="B173" s="462">
        <v>110</v>
      </c>
      <c r="C173" s="465">
        <v>157.5</v>
      </c>
      <c r="H173" s="465">
        <v>170</v>
      </c>
      <c r="J173" s="190">
        <f t="shared" si="3"/>
        <v>52.5</v>
      </c>
    </row>
    <row r="174" spans="1:10">
      <c r="A174" s="262">
        <v>39819</v>
      </c>
      <c r="B174" s="462">
        <v>110</v>
      </c>
      <c r="C174" s="465">
        <v>157.5</v>
      </c>
      <c r="H174" s="465">
        <v>172.5</v>
      </c>
      <c r="J174" s="190">
        <f t="shared" si="3"/>
        <v>55</v>
      </c>
    </row>
    <row r="175" spans="1:10">
      <c r="A175" s="262">
        <v>39820</v>
      </c>
      <c r="B175" s="462">
        <v>110</v>
      </c>
      <c r="C175" s="465">
        <v>157.5</v>
      </c>
      <c r="H175" s="465">
        <v>172.5</v>
      </c>
      <c r="J175" s="190">
        <f t="shared" si="3"/>
        <v>55</v>
      </c>
    </row>
    <row r="176" spans="1:10">
      <c r="A176" s="262">
        <v>39821</v>
      </c>
      <c r="B176" s="462">
        <v>110</v>
      </c>
      <c r="C176" s="465">
        <v>157.5</v>
      </c>
      <c r="H176" s="465">
        <v>172.5</v>
      </c>
      <c r="J176" s="190">
        <f t="shared" si="3"/>
        <v>55</v>
      </c>
    </row>
    <row r="177" spans="1:10">
      <c r="A177" s="262">
        <v>39822</v>
      </c>
      <c r="B177" s="462">
        <v>110</v>
      </c>
      <c r="C177" s="465">
        <v>157.5</v>
      </c>
      <c r="H177" s="465">
        <v>172.5</v>
      </c>
      <c r="J177" s="190">
        <f t="shared" si="3"/>
        <v>55</v>
      </c>
    </row>
    <row r="178" spans="1:10">
      <c r="A178" s="262">
        <v>39825</v>
      </c>
      <c r="B178" s="462">
        <v>110</v>
      </c>
      <c r="C178" s="465">
        <v>155</v>
      </c>
      <c r="H178" s="465">
        <v>170</v>
      </c>
      <c r="J178" s="190">
        <f t="shared" si="3"/>
        <v>55</v>
      </c>
    </row>
    <row r="179" spans="1:10">
      <c r="A179" s="262">
        <v>39826</v>
      </c>
      <c r="B179" s="462">
        <v>110</v>
      </c>
      <c r="C179" s="465">
        <v>159.5</v>
      </c>
      <c r="H179" s="465">
        <v>174.5</v>
      </c>
      <c r="J179" s="190">
        <f t="shared" si="3"/>
        <v>55</v>
      </c>
    </row>
    <row r="180" spans="1:10">
      <c r="A180" s="262">
        <v>39827</v>
      </c>
      <c r="B180" s="462">
        <v>90</v>
      </c>
      <c r="C180" s="465">
        <v>159.5</v>
      </c>
      <c r="H180" s="465">
        <v>174.5</v>
      </c>
      <c r="J180" s="190">
        <f t="shared" si="3"/>
        <v>55</v>
      </c>
    </row>
    <row r="181" spans="1:10">
      <c r="A181" s="262">
        <v>39828</v>
      </c>
      <c r="B181" s="462">
        <v>90</v>
      </c>
      <c r="C181" s="465">
        <v>159.5</v>
      </c>
      <c r="H181" s="465">
        <v>176</v>
      </c>
      <c r="J181" s="190">
        <f t="shared" si="3"/>
        <v>56.5</v>
      </c>
    </row>
    <row r="182" spans="1:10">
      <c r="A182" s="262">
        <v>39829</v>
      </c>
      <c r="B182" s="462">
        <v>90</v>
      </c>
      <c r="C182" s="465">
        <v>155</v>
      </c>
      <c r="H182" s="465">
        <v>180</v>
      </c>
      <c r="J182" s="190">
        <f t="shared" si="3"/>
        <v>65</v>
      </c>
    </row>
    <row r="183" spans="1:10">
      <c r="A183" s="262">
        <v>39832</v>
      </c>
      <c r="C183" s="465">
        <v>155</v>
      </c>
      <c r="H183" s="465">
        <v>180</v>
      </c>
      <c r="J183" s="190">
        <f t="shared" si="3"/>
        <v>65</v>
      </c>
    </row>
    <row r="184" spans="1:10">
      <c r="A184" s="262">
        <v>39833</v>
      </c>
      <c r="B184" s="462">
        <v>97</v>
      </c>
      <c r="C184" s="465">
        <v>155</v>
      </c>
      <c r="H184" s="465">
        <v>181</v>
      </c>
      <c r="J184" s="190">
        <f t="shared" si="3"/>
        <v>66</v>
      </c>
    </row>
    <row r="185" spans="1:10">
      <c r="A185" s="262">
        <v>39834</v>
      </c>
      <c r="B185" s="462">
        <v>97</v>
      </c>
      <c r="C185" s="465">
        <v>155</v>
      </c>
      <c r="H185" s="465">
        <v>181</v>
      </c>
      <c r="J185" s="190">
        <f t="shared" si="3"/>
        <v>66</v>
      </c>
    </row>
    <row r="186" spans="1:10">
      <c r="A186" s="262">
        <v>39835</v>
      </c>
      <c r="B186" s="462">
        <v>97</v>
      </c>
      <c r="C186" s="465">
        <v>155</v>
      </c>
      <c r="H186" s="465">
        <v>181</v>
      </c>
      <c r="J186" s="190">
        <f t="shared" si="3"/>
        <v>66</v>
      </c>
    </row>
    <row r="187" spans="1:10">
      <c r="A187" s="262">
        <v>39836</v>
      </c>
      <c r="C187" s="465">
        <v>155</v>
      </c>
      <c r="H187" s="465">
        <v>181</v>
      </c>
      <c r="J187" s="190">
        <f t="shared" si="3"/>
        <v>66</v>
      </c>
    </row>
    <row r="188" spans="1:10">
      <c r="A188" s="262">
        <v>39841</v>
      </c>
      <c r="B188" s="462">
        <v>125</v>
      </c>
      <c r="C188" s="465">
        <v>155</v>
      </c>
      <c r="H188" s="465">
        <v>181</v>
      </c>
      <c r="J188" s="190">
        <f t="shared" si="3"/>
        <v>66</v>
      </c>
    </row>
    <row r="189" spans="1:10">
      <c r="A189" s="262">
        <v>39842</v>
      </c>
      <c r="B189" s="462">
        <v>125</v>
      </c>
      <c r="C189" s="465">
        <v>154.5</v>
      </c>
      <c r="H189" s="465">
        <v>181</v>
      </c>
      <c r="J189" s="190">
        <f t="shared" si="3"/>
        <v>66.5</v>
      </c>
    </row>
    <row r="190" spans="1:10">
      <c r="A190" s="262">
        <v>39843</v>
      </c>
      <c r="B190" s="462">
        <v>125</v>
      </c>
      <c r="C190" s="465">
        <v>155</v>
      </c>
      <c r="H190" s="465">
        <v>181</v>
      </c>
      <c r="J190" s="190">
        <f t="shared" si="3"/>
        <v>66</v>
      </c>
    </row>
    <row r="191" spans="1:10">
      <c r="A191" s="262">
        <v>39846</v>
      </c>
      <c r="B191" s="462">
        <v>125</v>
      </c>
      <c r="C191" s="465">
        <v>155</v>
      </c>
      <c r="H191" s="465">
        <v>180</v>
      </c>
      <c r="J191" s="190">
        <f t="shared" si="3"/>
        <v>65</v>
      </c>
    </row>
    <row r="192" spans="1:10">
      <c r="A192" s="262">
        <v>39847</v>
      </c>
      <c r="B192" s="462">
        <v>125</v>
      </c>
      <c r="C192" s="465">
        <v>155</v>
      </c>
      <c r="H192" s="465">
        <v>182.5</v>
      </c>
      <c r="J192" s="190">
        <f t="shared" si="3"/>
        <v>67.5</v>
      </c>
    </row>
    <row r="193" spans="1:10">
      <c r="A193" s="262">
        <v>39848</v>
      </c>
      <c r="B193" s="462">
        <v>125</v>
      </c>
      <c r="C193" s="465">
        <v>155</v>
      </c>
      <c r="H193" s="465">
        <v>185</v>
      </c>
      <c r="J193" s="190">
        <f t="shared" si="3"/>
        <v>70</v>
      </c>
    </row>
    <row r="194" spans="1:10">
      <c r="A194" s="262">
        <v>39849</v>
      </c>
      <c r="B194" s="462">
        <v>125</v>
      </c>
      <c r="C194" s="465">
        <v>155</v>
      </c>
      <c r="H194" s="465">
        <v>187.5</v>
      </c>
      <c r="J194" s="190">
        <f t="shared" si="3"/>
        <v>72.5</v>
      </c>
    </row>
    <row r="195" spans="1:10">
      <c r="A195" s="262">
        <v>39850</v>
      </c>
      <c r="B195" s="462">
        <v>125</v>
      </c>
      <c r="C195" s="465">
        <v>155</v>
      </c>
      <c r="H195" s="465">
        <v>189.5</v>
      </c>
      <c r="J195" s="190">
        <f t="shared" si="3"/>
        <v>74.5</v>
      </c>
    </row>
    <row r="196" spans="1:10">
      <c r="A196" s="262">
        <v>39853</v>
      </c>
      <c r="B196" s="462">
        <v>125</v>
      </c>
      <c r="C196" s="465">
        <v>155</v>
      </c>
      <c r="H196" s="465">
        <v>190</v>
      </c>
      <c r="J196" s="190">
        <f t="shared" si="3"/>
        <v>75</v>
      </c>
    </row>
    <row r="197" spans="1:10">
      <c r="A197" s="262">
        <v>39854</v>
      </c>
      <c r="B197" s="462">
        <v>125</v>
      </c>
      <c r="C197" s="465">
        <v>155</v>
      </c>
      <c r="H197" s="465">
        <v>192.5</v>
      </c>
      <c r="J197" s="190">
        <f t="shared" si="3"/>
        <v>77.5</v>
      </c>
    </row>
    <row r="198" spans="1:10">
      <c r="A198" s="262">
        <v>39855</v>
      </c>
      <c r="B198" s="462">
        <v>125</v>
      </c>
      <c r="C198" s="465">
        <v>155</v>
      </c>
      <c r="H198" s="465">
        <v>192.5</v>
      </c>
      <c r="J198" s="190">
        <f t="shared" si="3"/>
        <v>77.5</v>
      </c>
    </row>
    <row r="199" spans="1:10">
      <c r="A199" s="262">
        <v>39856</v>
      </c>
      <c r="B199" s="462">
        <v>125</v>
      </c>
      <c r="C199" s="465">
        <v>155.5</v>
      </c>
      <c r="H199" s="465">
        <v>195</v>
      </c>
      <c r="J199" s="190">
        <f t="shared" si="3"/>
        <v>79.5</v>
      </c>
    </row>
    <row r="200" spans="1:10">
      <c r="A200" s="262">
        <v>39857</v>
      </c>
      <c r="B200" s="462">
        <v>125</v>
      </c>
      <c r="C200" s="465">
        <v>160</v>
      </c>
      <c r="H200" s="465">
        <v>197.5</v>
      </c>
      <c r="J200" s="190">
        <f t="shared" si="3"/>
        <v>77.5</v>
      </c>
    </row>
    <row r="201" spans="1:10">
      <c r="A201" s="262">
        <v>39860</v>
      </c>
      <c r="B201" s="462">
        <v>125</v>
      </c>
      <c r="C201" s="465">
        <v>160</v>
      </c>
      <c r="H201" s="465">
        <v>202.5</v>
      </c>
      <c r="J201" s="190">
        <f t="shared" si="3"/>
        <v>82.5</v>
      </c>
    </row>
    <row r="202" spans="1:10">
      <c r="A202" s="262">
        <v>39861</v>
      </c>
      <c r="B202" s="462">
        <v>125</v>
      </c>
      <c r="C202" s="465">
        <v>167.5</v>
      </c>
      <c r="H202" s="465">
        <v>202.5</v>
      </c>
      <c r="J202" s="190">
        <f t="shared" si="3"/>
        <v>75</v>
      </c>
    </row>
    <row r="203" spans="1:10">
      <c r="A203" s="262">
        <v>39862</v>
      </c>
      <c r="B203" s="462">
        <v>125</v>
      </c>
      <c r="C203" s="465">
        <v>167.5</v>
      </c>
      <c r="H203" s="465">
        <v>202.5</v>
      </c>
      <c r="J203" s="190">
        <f t="shared" ref="J203:J266" si="4">H203-C203+40</f>
        <v>75</v>
      </c>
    </row>
    <row r="204" spans="1:10">
      <c r="A204" s="262">
        <v>39863</v>
      </c>
      <c r="B204" s="462">
        <v>125</v>
      </c>
      <c r="C204" s="465">
        <v>167.5</v>
      </c>
      <c r="H204" s="465">
        <v>201.5</v>
      </c>
      <c r="J204" s="190">
        <f t="shared" si="4"/>
        <v>74</v>
      </c>
    </row>
    <row r="205" spans="1:10">
      <c r="A205" s="262">
        <v>39864</v>
      </c>
      <c r="B205" s="462">
        <v>125</v>
      </c>
      <c r="C205" s="465">
        <v>169</v>
      </c>
      <c r="H205" s="465">
        <v>201.5</v>
      </c>
      <c r="J205" s="190">
        <f t="shared" si="4"/>
        <v>72.5</v>
      </c>
    </row>
    <row r="206" spans="1:10">
      <c r="A206" s="262">
        <v>39867</v>
      </c>
      <c r="B206" s="462">
        <v>125</v>
      </c>
      <c r="C206" s="465">
        <v>169</v>
      </c>
      <c r="H206" s="465">
        <v>197.5</v>
      </c>
      <c r="J206" s="190">
        <f t="shared" si="4"/>
        <v>68.5</v>
      </c>
    </row>
    <row r="207" spans="1:10">
      <c r="A207" s="262">
        <v>39868</v>
      </c>
      <c r="B207" s="462">
        <v>125</v>
      </c>
      <c r="C207" s="465">
        <v>169</v>
      </c>
      <c r="H207" s="465">
        <v>197.5</v>
      </c>
      <c r="J207" s="190">
        <f t="shared" si="4"/>
        <v>68.5</v>
      </c>
    </row>
    <row r="208" spans="1:10">
      <c r="A208" s="262">
        <v>39869</v>
      </c>
      <c r="B208" s="462">
        <v>125</v>
      </c>
      <c r="C208" s="465">
        <v>164.5</v>
      </c>
      <c r="H208" s="465">
        <v>195</v>
      </c>
      <c r="J208" s="190">
        <f t="shared" si="4"/>
        <v>70.5</v>
      </c>
    </row>
    <row r="209" spans="1:10">
      <c r="A209" s="262">
        <v>39870</v>
      </c>
      <c r="B209" s="462">
        <v>125</v>
      </c>
      <c r="C209" s="465">
        <v>164.5</v>
      </c>
      <c r="H209" s="465">
        <v>192.5</v>
      </c>
      <c r="J209" s="190">
        <f t="shared" si="4"/>
        <v>68</v>
      </c>
    </row>
    <row r="210" spans="1:10">
      <c r="A210" s="262">
        <v>39871</v>
      </c>
      <c r="B210" s="462">
        <v>124</v>
      </c>
      <c r="C210" s="465">
        <v>169.5</v>
      </c>
      <c r="H210" s="465">
        <v>193.5</v>
      </c>
      <c r="J210" s="190">
        <f t="shared" si="4"/>
        <v>64</v>
      </c>
    </row>
    <row r="211" spans="1:10">
      <c r="A211" s="262">
        <v>39874</v>
      </c>
      <c r="B211" s="462">
        <v>124</v>
      </c>
      <c r="C211" s="465">
        <v>171.5</v>
      </c>
      <c r="H211" s="465">
        <v>194</v>
      </c>
      <c r="J211" s="190">
        <f t="shared" si="4"/>
        <v>62.5</v>
      </c>
    </row>
    <row r="212" spans="1:10">
      <c r="A212" s="262">
        <v>39875</v>
      </c>
      <c r="B212" s="462">
        <v>125</v>
      </c>
      <c r="C212" s="465">
        <v>171.5</v>
      </c>
      <c r="H212" s="465">
        <v>194.5</v>
      </c>
      <c r="J212" s="190">
        <f t="shared" si="4"/>
        <v>63</v>
      </c>
    </row>
    <row r="213" spans="1:10">
      <c r="A213" s="262">
        <v>39876</v>
      </c>
      <c r="B213" s="462">
        <v>124.5</v>
      </c>
      <c r="C213" s="465">
        <v>175.5</v>
      </c>
      <c r="H213" s="465">
        <v>196</v>
      </c>
      <c r="J213" s="190">
        <f t="shared" si="4"/>
        <v>60.5</v>
      </c>
    </row>
    <row r="214" spans="1:10">
      <c r="A214" s="262">
        <v>39877</v>
      </c>
      <c r="B214" s="462">
        <v>123</v>
      </c>
      <c r="C214" s="465">
        <v>180</v>
      </c>
      <c r="H214" s="465">
        <v>196</v>
      </c>
      <c r="J214" s="190">
        <f t="shared" si="4"/>
        <v>56</v>
      </c>
    </row>
    <row r="215" spans="1:10">
      <c r="A215" s="262">
        <v>39878</v>
      </c>
      <c r="B215" s="462">
        <v>123</v>
      </c>
      <c r="C215" s="465">
        <v>179</v>
      </c>
      <c r="H215" s="465">
        <v>199</v>
      </c>
      <c r="J215" s="190">
        <f t="shared" si="4"/>
        <v>60</v>
      </c>
    </row>
    <row r="216" spans="1:10">
      <c r="A216" s="262">
        <v>39881</v>
      </c>
      <c r="B216" s="462">
        <v>123</v>
      </c>
      <c r="C216" s="465">
        <v>179</v>
      </c>
      <c r="H216" s="465">
        <v>199</v>
      </c>
      <c r="J216" s="190">
        <f t="shared" si="4"/>
        <v>60</v>
      </c>
    </row>
    <row r="217" spans="1:10">
      <c r="A217" s="262">
        <v>39882</v>
      </c>
      <c r="B217" s="462">
        <v>120</v>
      </c>
      <c r="C217" s="465">
        <v>177.5</v>
      </c>
      <c r="H217" s="465">
        <v>198</v>
      </c>
      <c r="J217" s="190">
        <f t="shared" si="4"/>
        <v>60.5</v>
      </c>
    </row>
    <row r="218" spans="1:10">
      <c r="A218" s="262">
        <v>39883</v>
      </c>
      <c r="B218" s="462">
        <v>120</v>
      </c>
      <c r="C218" s="465">
        <v>177.5</v>
      </c>
      <c r="H218" s="465">
        <v>197.5</v>
      </c>
      <c r="J218" s="190">
        <f t="shared" si="4"/>
        <v>60</v>
      </c>
    </row>
    <row r="219" spans="1:10">
      <c r="A219" s="262">
        <v>39884</v>
      </c>
      <c r="B219" s="462">
        <v>120</v>
      </c>
      <c r="C219" s="465">
        <v>177.5</v>
      </c>
      <c r="H219" s="465">
        <v>197.5</v>
      </c>
      <c r="J219" s="190">
        <f t="shared" si="4"/>
        <v>60</v>
      </c>
    </row>
    <row r="220" spans="1:10">
      <c r="A220" s="262">
        <v>39885</v>
      </c>
      <c r="B220" s="462">
        <v>118</v>
      </c>
      <c r="C220" s="465">
        <v>177.5</v>
      </c>
      <c r="H220" s="465">
        <v>197.5</v>
      </c>
      <c r="J220" s="190">
        <f t="shared" si="4"/>
        <v>60</v>
      </c>
    </row>
    <row r="221" spans="1:10">
      <c r="A221" s="262">
        <v>39888</v>
      </c>
      <c r="B221" s="462">
        <v>120</v>
      </c>
      <c r="C221" s="465">
        <v>177.5</v>
      </c>
      <c r="H221" s="465">
        <v>200</v>
      </c>
      <c r="J221" s="190">
        <f t="shared" si="4"/>
        <v>62.5</v>
      </c>
    </row>
    <row r="222" spans="1:10">
      <c r="A222" s="262">
        <v>39889</v>
      </c>
      <c r="B222" s="462">
        <v>122</v>
      </c>
      <c r="C222" s="465">
        <v>177.5</v>
      </c>
      <c r="H222" s="465">
        <v>200.5</v>
      </c>
      <c r="J222" s="190">
        <f t="shared" si="4"/>
        <v>63</v>
      </c>
    </row>
    <row r="223" spans="1:10">
      <c r="A223" s="262">
        <v>39890</v>
      </c>
      <c r="B223" s="462">
        <v>122</v>
      </c>
      <c r="C223" s="465">
        <v>177.5</v>
      </c>
      <c r="H223" s="465">
        <v>200.5</v>
      </c>
      <c r="J223" s="190">
        <f t="shared" si="4"/>
        <v>63</v>
      </c>
    </row>
    <row r="224" spans="1:10">
      <c r="A224" s="262">
        <v>39891</v>
      </c>
      <c r="B224" s="462">
        <v>122</v>
      </c>
      <c r="C224" s="465">
        <v>180</v>
      </c>
      <c r="H224" s="465">
        <v>209</v>
      </c>
      <c r="J224" s="190">
        <f t="shared" si="4"/>
        <v>69</v>
      </c>
    </row>
    <row r="225" spans="1:10">
      <c r="A225" s="262">
        <v>39892</v>
      </c>
      <c r="B225" s="462">
        <v>122</v>
      </c>
      <c r="C225" s="465">
        <v>192.5</v>
      </c>
      <c r="H225" s="465">
        <v>210</v>
      </c>
      <c r="J225" s="190">
        <f t="shared" si="4"/>
        <v>57.5</v>
      </c>
    </row>
    <row r="226" spans="1:10">
      <c r="A226" s="262">
        <v>39895</v>
      </c>
      <c r="B226" s="462">
        <v>122</v>
      </c>
      <c r="C226" s="465">
        <v>192.5</v>
      </c>
      <c r="H226" s="465">
        <v>212.5</v>
      </c>
      <c r="J226" s="190">
        <f t="shared" si="4"/>
        <v>60</v>
      </c>
    </row>
    <row r="227" spans="1:10">
      <c r="A227" s="262">
        <v>39896</v>
      </c>
      <c r="B227" s="462">
        <v>122</v>
      </c>
      <c r="C227" s="465">
        <v>192.5</v>
      </c>
      <c r="H227" s="465">
        <v>212.5</v>
      </c>
      <c r="J227" s="190">
        <f t="shared" si="4"/>
        <v>60</v>
      </c>
    </row>
    <row r="228" spans="1:10">
      <c r="A228" s="262">
        <v>39897</v>
      </c>
      <c r="B228" s="462">
        <v>122</v>
      </c>
      <c r="C228" s="465">
        <v>192.5</v>
      </c>
      <c r="H228" s="465">
        <v>213.5</v>
      </c>
      <c r="J228" s="190">
        <f t="shared" si="4"/>
        <v>61</v>
      </c>
    </row>
    <row r="229" spans="1:10">
      <c r="A229" s="262">
        <v>39898</v>
      </c>
      <c r="B229" s="462">
        <v>125</v>
      </c>
      <c r="C229" s="465">
        <v>193.5</v>
      </c>
      <c r="H229" s="465">
        <v>214.5</v>
      </c>
      <c r="J229" s="190">
        <f t="shared" si="4"/>
        <v>61</v>
      </c>
    </row>
    <row r="230" spans="1:10">
      <c r="A230" s="262">
        <v>39899</v>
      </c>
      <c r="B230" s="462">
        <v>125</v>
      </c>
      <c r="C230" s="465">
        <v>192.5</v>
      </c>
      <c r="H230" s="465">
        <v>214.5</v>
      </c>
      <c r="J230" s="190">
        <f t="shared" si="4"/>
        <v>62</v>
      </c>
    </row>
    <row r="231" spans="1:10">
      <c r="A231" s="262">
        <v>39902</v>
      </c>
      <c r="B231" s="462">
        <v>118</v>
      </c>
      <c r="C231" s="465">
        <v>194.5</v>
      </c>
      <c r="H231" s="465">
        <v>214.5</v>
      </c>
      <c r="J231" s="190">
        <f t="shared" si="4"/>
        <v>60</v>
      </c>
    </row>
    <row r="232" spans="1:10">
      <c r="A232" s="262">
        <v>39903</v>
      </c>
      <c r="B232" s="462">
        <v>118</v>
      </c>
      <c r="C232" s="465">
        <v>194.5</v>
      </c>
      <c r="H232" s="465">
        <v>217.5</v>
      </c>
      <c r="J232" s="190">
        <f t="shared" si="4"/>
        <v>63</v>
      </c>
    </row>
    <row r="233" spans="1:10">
      <c r="A233" s="262">
        <v>39904</v>
      </c>
      <c r="B233" s="462">
        <v>118</v>
      </c>
      <c r="C233" s="465">
        <v>200</v>
      </c>
      <c r="H233" s="465">
        <v>222.5</v>
      </c>
      <c r="J233" s="190">
        <f t="shared" si="4"/>
        <v>62.5</v>
      </c>
    </row>
    <row r="234" spans="1:10">
      <c r="A234" s="262">
        <v>39905</v>
      </c>
      <c r="B234" s="462">
        <v>125</v>
      </c>
      <c r="C234" s="465">
        <v>200</v>
      </c>
      <c r="H234" s="465">
        <v>214.5</v>
      </c>
      <c r="J234" s="190">
        <f t="shared" si="4"/>
        <v>54.5</v>
      </c>
    </row>
    <row r="235" spans="1:10">
      <c r="A235" s="262">
        <v>39906</v>
      </c>
      <c r="C235" s="465">
        <v>195</v>
      </c>
      <c r="H235" s="465">
        <v>235</v>
      </c>
      <c r="J235" s="190">
        <f t="shared" si="4"/>
        <v>80</v>
      </c>
    </row>
    <row r="236" spans="1:10">
      <c r="A236" s="262">
        <v>39909</v>
      </c>
      <c r="B236" s="462">
        <v>126</v>
      </c>
      <c r="C236" s="465">
        <v>195</v>
      </c>
      <c r="H236" s="465">
        <v>235</v>
      </c>
      <c r="J236" s="190">
        <f t="shared" si="4"/>
        <v>80</v>
      </c>
    </row>
    <row r="237" spans="1:10">
      <c r="A237" s="262">
        <v>39910</v>
      </c>
      <c r="B237" s="462">
        <v>126</v>
      </c>
      <c r="C237" s="465">
        <v>195</v>
      </c>
      <c r="H237" s="465">
        <v>237.5</v>
      </c>
      <c r="J237" s="190">
        <f t="shared" si="4"/>
        <v>82.5</v>
      </c>
    </row>
    <row r="238" spans="1:10">
      <c r="A238" s="262">
        <v>39911</v>
      </c>
      <c r="B238" s="462">
        <v>131</v>
      </c>
      <c r="C238" s="465">
        <v>192.5</v>
      </c>
      <c r="H238" s="465">
        <v>239.5</v>
      </c>
      <c r="J238" s="190">
        <f t="shared" si="4"/>
        <v>87</v>
      </c>
    </row>
    <row r="239" spans="1:10">
      <c r="A239" s="262">
        <v>39912</v>
      </c>
      <c r="B239" s="462">
        <v>131</v>
      </c>
      <c r="C239" s="465">
        <v>192.5</v>
      </c>
      <c r="H239" s="465">
        <v>239.5</v>
      </c>
      <c r="J239" s="190">
        <f t="shared" si="4"/>
        <v>87</v>
      </c>
    </row>
    <row r="240" spans="1:10">
      <c r="A240" s="262">
        <v>39916</v>
      </c>
      <c r="C240" s="465">
        <v>192.5</v>
      </c>
      <c r="H240" s="465">
        <v>239.5</v>
      </c>
      <c r="J240" s="190">
        <f t="shared" si="4"/>
        <v>87</v>
      </c>
    </row>
    <row r="241" spans="1:10">
      <c r="A241" s="262">
        <v>39917</v>
      </c>
      <c r="B241" s="462">
        <v>131</v>
      </c>
      <c r="C241" s="465">
        <v>192.5</v>
      </c>
      <c r="H241" s="465">
        <v>238.5</v>
      </c>
      <c r="J241" s="190">
        <f t="shared" si="4"/>
        <v>86</v>
      </c>
    </row>
    <row r="242" spans="1:10">
      <c r="A242" s="262">
        <v>39918</v>
      </c>
      <c r="B242" s="462">
        <v>131</v>
      </c>
      <c r="C242" s="465">
        <v>192.5</v>
      </c>
      <c r="H242" s="465">
        <v>238.5</v>
      </c>
      <c r="J242" s="190">
        <f t="shared" si="4"/>
        <v>86</v>
      </c>
    </row>
    <row r="243" spans="1:10">
      <c r="A243" s="262">
        <v>39919</v>
      </c>
      <c r="B243" s="462">
        <v>140.5</v>
      </c>
      <c r="C243" s="465">
        <v>193.5</v>
      </c>
      <c r="H243" s="465">
        <v>238</v>
      </c>
      <c r="J243" s="190">
        <f t="shared" si="4"/>
        <v>84.5</v>
      </c>
    </row>
    <row r="244" spans="1:10">
      <c r="A244" s="262">
        <v>39920</v>
      </c>
      <c r="B244" s="462">
        <v>145</v>
      </c>
      <c r="C244" s="465">
        <v>194.5</v>
      </c>
      <c r="H244" s="465">
        <v>235</v>
      </c>
      <c r="J244" s="190">
        <f t="shared" si="4"/>
        <v>80.5</v>
      </c>
    </row>
    <row r="245" spans="1:10">
      <c r="A245" s="262">
        <v>39923</v>
      </c>
      <c r="B245" s="462">
        <v>145</v>
      </c>
      <c r="C245" s="465">
        <v>193.5</v>
      </c>
      <c r="H245" s="465">
        <v>235</v>
      </c>
      <c r="J245" s="190">
        <f t="shared" si="4"/>
        <v>81.5</v>
      </c>
    </row>
    <row r="246" spans="1:10">
      <c r="A246" s="262">
        <v>39924</v>
      </c>
      <c r="B246" s="462">
        <v>145</v>
      </c>
      <c r="C246" s="465">
        <v>192.5</v>
      </c>
      <c r="H246" s="465">
        <v>233</v>
      </c>
      <c r="J246" s="190">
        <f t="shared" si="4"/>
        <v>80.5</v>
      </c>
    </row>
    <row r="247" spans="1:10">
      <c r="A247" s="262">
        <v>39925</v>
      </c>
      <c r="B247" s="462">
        <v>140</v>
      </c>
      <c r="C247" s="465">
        <v>192</v>
      </c>
      <c r="H247" s="465">
        <v>229</v>
      </c>
      <c r="J247" s="190">
        <f t="shared" si="4"/>
        <v>77</v>
      </c>
    </row>
    <row r="248" spans="1:10">
      <c r="A248" s="262">
        <v>39926</v>
      </c>
      <c r="B248" s="462">
        <v>135</v>
      </c>
      <c r="C248" s="465">
        <v>190.5</v>
      </c>
      <c r="H248" s="465">
        <v>228.5</v>
      </c>
      <c r="J248" s="190">
        <f t="shared" si="4"/>
        <v>78</v>
      </c>
    </row>
    <row r="249" spans="1:10">
      <c r="A249" s="262">
        <v>39927</v>
      </c>
      <c r="B249" s="462">
        <v>130</v>
      </c>
      <c r="C249" s="465">
        <v>190</v>
      </c>
      <c r="H249" s="465">
        <v>228</v>
      </c>
      <c r="J249" s="190">
        <f t="shared" si="4"/>
        <v>78</v>
      </c>
    </row>
    <row r="250" spans="1:10">
      <c r="A250" s="262">
        <v>39930</v>
      </c>
      <c r="B250" s="462">
        <v>121</v>
      </c>
      <c r="C250" s="465">
        <v>190</v>
      </c>
      <c r="H250" s="465">
        <v>225.5</v>
      </c>
      <c r="J250" s="190">
        <f t="shared" si="4"/>
        <v>75.5</v>
      </c>
    </row>
    <row r="251" spans="1:10">
      <c r="A251" s="262">
        <v>39931</v>
      </c>
      <c r="B251" s="462">
        <v>121</v>
      </c>
      <c r="C251" s="465">
        <v>188.5</v>
      </c>
      <c r="H251" s="465">
        <v>223</v>
      </c>
      <c r="J251" s="190">
        <f t="shared" si="4"/>
        <v>74.5</v>
      </c>
    </row>
    <row r="252" spans="1:10">
      <c r="A252" s="262">
        <v>39932</v>
      </c>
      <c r="B252" s="462">
        <v>121</v>
      </c>
      <c r="C252" s="465">
        <v>188.5</v>
      </c>
      <c r="H252" s="465">
        <v>222.5</v>
      </c>
      <c r="J252" s="190">
        <f t="shared" si="4"/>
        <v>74</v>
      </c>
    </row>
    <row r="253" spans="1:10">
      <c r="A253" s="262">
        <v>39933</v>
      </c>
      <c r="B253" s="462">
        <v>121</v>
      </c>
      <c r="C253" s="465">
        <v>188.5</v>
      </c>
      <c r="H253" s="465">
        <v>217.5</v>
      </c>
      <c r="J253" s="190">
        <f t="shared" si="4"/>
        <v>69</v>
      </c>
    </row>
    <row r="254" spans="1:10">
      <c r="A254" s="262">
        <v>39937</v>
      </c>
      <c r="C254" s="465">
        <v>188.5</v>
      </c>
      <c r="H254" s="465">
        <v>215.5</v>
      </c>
      <c r="J254" s="190">
        <f t="shared" si="4"/>
        <v>67</v>
      </c>
    </row>
    <row r="255" spans="1:10">
      <c r="A255" s="262">
        <v>39938</v>
      </c>
      <c r="B255" s="462">
        <v>121.5</v>
      </c>
      <c r="C255" s="465">
        <v>188.5</v>
      </c>
      <c r="H255" s="465">
        <v>215.5</v>
      </c>
      <c r="J255" s="190">
        <f t="shared" si="4"/>
        <v>67</v>
      </c>
    </row>
    <row r="256" spans="1:10">
      <c r="A256" s="262">
        <v>39939</v>
      </c>
      <c r="B256" s="462">
        <v>121.5</v>
      </c>
      <c r="C256" s="465">
        <v>188.5</v>
      </c>
      <c r="H256" s="465">
        <v>214.5</v>
      </c>
      <c r="J256" s="190">
        <f t="shared" si="4"/>
        <v>66</v>
      </c>
    </row>
    <row r="257" spans="1:10">
      <c r="A257" s="262">
        <v>39940</v>
      </c>
      <c r="B257" s="462">
        <v>121.5</v>
      </c>
      <c r="C257" s="465">
        <v>188.5</v>
      </c>
      <c r="H257" s="465">
        <v>214</v>
      </c>
      <c r="J257" s="190">
        <f t="shared" si="4"/>
        <v>65.5</v>
      </c>
    </row>
    <row r="258" spans="1:10">
      <c r="A258" s="262">
        <v>39941</v>
      </c>
      <c r="B258" s="462">
        <v>121.5</v>
      </c>
      <c r="C258" s="465">
        <v>188.5</v>
      </c>
      <c r="H258" s="465">
        <v>212.5</v>
      </c>
      <c r="J258" s="190">
        <f t="shared" si="4"/>
        <v>64</v>
      </c>
    </row>
    <row r="259" spans="1:10">
      <c r="A259" s="262">
        <v>39944</v>
      </c>
      <c r="B259" s="462">
        <v>125</v>
      </c>
      <c r="C259" s="465">
        <v>188.5</v>
      </c>
      <c r="H259" s="465">
        <v>212</v>
      </c>
      <c r="J259" s="190">
        <f t="shared" si="4"/>
        <v>63.5</v>
      </c>
    </row>
    <row r="260" spans="1:10">
      <c r="A260" s="262">
        <v>39945</v>
      </c>
      <c r="B260" s="462">
        <v>124</v>
      </c>
      <c r="C260" s="465">
        <v>188</v>
      </c>
      <c r="H260" s="465">
        <v>209</v>
      </c>
      <c r="J260" s="190">
        <f t="shared" si="4"/>
        <v>61</v>
      </c>
    </row>
    <row r="261" spans="1:10">
      <c r="A261" s="262">
        <v>39946</v>
      </c>
      <c r="B261" s="462">
        <v>124</v>
      </c>
      <c r="C261" s="465">
        <v>188</v>
      </c>
      <c r="H261" s="465">
        <v>209</v>
      </c>
      <c r="J261" s="190">
        <f t="shared" si="4"/>
        <v>61</v>
      </c>
    </row>
    <row r="262" spans="1:10">
      <c r="A262" s="262">
        <v>39947</v>
      </c>
      <c r="B262" s="462">
        <v>125</v>
      </c>
      <c r="C262" s="465">
        <v>190</v>
      </c>
      <c r="H262" s="465">
        <v>209</v>
      </c>
      <c r="J262" s="190">
        <f t="shared" si="4"/>
        <v>59</v>
      </c>
    </row>
    <row r="263" spans="1:10">
      <c r="A263" s="262">
        <v>39948</v>
      </c>
      <c r="B263" s="462">
        <v>126</v>
      </c>
      <c r="C263" s="465">
        <v>188.5</v>
      </c>
      <c r="H263" s="465">
        <v>212.5</v>
      </c>
      <c r="J263" s="190">
        <f t="shared" si="4"/>
        <v>64</v>
      </c>
    </row>
    <row r="264" spans="1:10">
      <c r="A264" s="262">
        <v>39951</v>
      </c>
      <c r="B264" s="462">
        <v>126</v>
      </c>
      <c r="C264" s="465">
        <v>188.5</v>
      </c>
      <c r="H264" s="465">
        <v>213.5</v>
      </c>
      <c r="J264" s="190">
        <f t="shared" si="4"/>
        <v>65</v>
      </c>
    </row>
    <row r="265" spans="1:10">
      <c r="A265" s="262">
        <v>39952</v>
      </c>
      <c r="B265" s="462">
        <v>126</v>
      </c>
      <c r="C265" s="465">
        <v>188.5</v>
      </c>
      <c r="H265" s="465">
        <v>213.5</v>
      </c>
      <c r="J265" s="190">
        <f t="shared" si="4"/>
        <v>65</v>
      </c>
    </row>
    <row r="266" spans="1:10">
      <c r="A266" s="262">
        <v>39953</v>
      </c>
      <c r="B266" s="462">
        <v>133.5</v>
      </c>
      <c r="C266" s="465">
        <v>188.5</v>
      </c>
      <c r="H266" s="465">
        <v>214</v>
      </c>
      <c r="J266" s="190">
        <f t="shared" si="4"/>
        <v>65.5</v>
      </c>
    </row>
    <row r="267" spans="1:10">
      <c r="A267" s="262">
        <v>39954</v>
      </c>
      <c r="B267" s="462">
        <v>133.5</v>
      </c>
      <c r="C267" s="465">
        <v>190.5</v>
      </c>
      <c r="H267" s="465">
        <v>217.5</v>
      </c>
      <c r="J267" s="190">
        <f t="shared" ref="J267:J330" si="5">H267-C267+40</f>
        <v>67</v>
      </c>
    </row>
    <row r="268" spans="1:10">
      <c r="A268" s="262">
        <v>39955</v>
      </c>
      <c r="B268" s="462">
        <v>133.5</v>
      </c>
      <c r="C268" s="465">
        <v>190</v>
      </c>
      <c r="H268" s="465">
        <v>214</v>
      </c>
      <c r="J268" s="190">
        <f t="shared" si="5"/>
        <v>64</v>
      </c>
    </row>
    <row r="269" spans="1:10">
      <c r="A269" s="262">
        <v>39958</v>
      </c>
      <c r="C269" s="465">
        <v>190</v>
      </c>
      <c r="H269" s="465">
        <v>214</v>
      </c>
      <c r="J269" s="190">
        <f t="shared" si="5"/>
        <v>64</v>
      </c>
    </row>
    <row r="270" spans="1:10">
      <c r="A270" s="262">
        <v>39959</v>
      </c>
      <c r="B270" s="462">
        <v>134</v>
      </c>
      <c r="C270" s="465">
        <v>189.5</v>
      </c>
      <c r="H270" s="465">
        <v>214</v>
      </c>
      <c r="J270" s="190">
        <f t="shared" si="5"/>
        <v>64.5</v>
      </c>
    </row>
    <row r="271" spans="1:10">
      <c r="A271" s="262">
        <v>39960</v>
      </c>
      <c r="B271" s="462">
        <v>134</v>
      </c>
      <c r="C271" s="465">
        <v>189.5</v>
      </c>
      <c r="H271" s="465">
        <v>214</v>
      </c>
      <c r="J271" s="190">
        <f t="shared" si="5"/>
        <v>64.5</v>
      </c>
    </row>
    <row r="272" spans="1:10">
      <c r="A272" s="262">
        <v>39961</v>
      </c>
      <c r="B272" s="462">
        <v>134</v>
      </c>
      <c r="C272" s="465">
        <v>188.5</v>
      </c>
      <c r="H272" s="465">
        <v>214</v>
      </c>
      <c r="J272" s="190">
        <f t="shared" si="5"/>
        <v>65.5</v>
      </c>
    </row>
    <row r="273" spans="1:10">
      <c r="A273" s="262">
        <v>39962</v>
      </c>
      <c r="B273" s="462">
        <v>137</v>
      </c>
      <c r="C273" s="465">
        <v>188.5</v>
      </c>
      <c r="H273" s="465">
        <v>214</v>
      </c>
      <c r="J273" s="190">
        <f t="shared" si="5"/>
        <v>65.5</v>
      </c>
    </row>
    <row r="274" spans="1:10">
      <c r="A274" s="262">
        <v>39965</v>
      </c>
      <c r="B274" s="462">
        <v>137</v>
      </c>
      <c r="C274" s="465">
        <v>190.5</v>
      </c>
      <c r="H274" s="465">
        <v>222.5</v>
      </c>
      <c r="J274" s="190">
        <f t="shared" si="5"/>
        <v>72</v>
      </c>
    </row>
    <row r="275" spans="1:10">
      <c r="A275" s="262">
        <v>39966</v>
      </c>
      <c r="B275" s="462">
        <v>137</v>
      </c>
      <c r="C275" s="465">
        <v>190.5</v>
      </c>
      <c r="H275" s="465">
        <v>222.5</v>
      </c>
      <c r="J275" s="190">
        <f t="shared" si="5"/>
        <v>72</v>
      </c>
    </row>
    <row r="276" spans="1:10">
      <c r="A276" s="262">
        <v>39967</v>
      </c>
      <c r="B276" s="462">
        <v>140</v>
      </c>
      <c r="C276" s="465">
        <v>191.5</v>
      </c>
      <c r="H276" s="465">
        <v>225</v>
      </c>
      <c r="J276" s="190">
        <f t="shared" si="5"/>
        <v>73.5</v>
      </c>
    </row>
    <row r="277" spans="1:10">
      <c r="A277" s="262">
        <v>39968</v>
      </c>
      <c r="B277" s="462">
        <v>142</v>
      </c>
      <c r="C277" s="465">
        <v>191.5</v>
      </c>
      <c r="H277" s="465">
        <v>225</v>
      </c>
      <c r="J277" s="190">
        <f t="shared" si="5"/>
        <v>73.5</v>
      </c>
    </row>
    <row r="278" spans="1:10">
      <c r="A278" s="262">
        <v>39969</v>
      </c>
      <c r="B278" s="462">
        <v>143</v>
      </c>
      <c r="C278" s="465">
        <v>191.5</v>
      </c>
      <c r="H278" s="465">
        <v>225</v>
      </c>
      <c r="J278" s="190">
        <f t="shared" si="5"/>
        <v>73.5</v>
      </c>
    </row>
    <row r="279" spans="1:10">
      <c r="A279" s="262">
        <v>39972</v>
      </c>
      <c r="B279" s="462">
        <v>153</v>
      </c>
      <c r="C279" s="465">
        <v>191</v>
      </c>
      <c r="H279" s="465">
        <v>225</v>
      </c>
      <c r="J279" s="190">
        <f t="shared" si="5"/>
        <v>74</v>
      </c>
    </row>
    <row r="280" spans="1:10">
      <c r="A280" s="262">
        <v>39973</v>
      </c>
      <c r="B280" s="462">
        <v>157.5</v>
      </c>
      <c r="C280" s="465">
        <v>190.5</v>
      </c>
      <c r="H280" s="465">
        <v>225.5</v>
      </c>
      <c r="J280" s="190">
        <f t="shared" si="5"/>
        <v>75</v>
      </c>
    </row>
    <row r="281" spans="1:10">
      <c r="A281" s="262">
        <v>39974</v>
      </c>
      <c r="B281" s="462">
        <v>157.5</v>
      </c>
      <c r="C281" s="465">
        <v>190</v>
      </c>
      <c r="H281" s="465">
        <v>227.5</v>
      </c>
      <c r="J281" s="190">
        <f t="shared" si="5"/>
        <v>77.5</v>
      </c>
    </row>
    <row r="282" spans="1:10">
      <c r="A282" s="262">
        <v>39975</v>
      </c>
      <c r="B282" s="462">
        <v>157.5</v>
      </c>
      <c r="C282" s="465">
        <v>188.5</v>
      </c>
      <c r="H282" s="465">
        <v>231</v>
      </c>
      <c r="J282" s="190">
        <f t="shared" si="5"/>
        <v>82.5</v>
      </c>
    </row>
    <row r="283" spans="1:10">
      <c r="A283" s="262">
        <v>39976</v>
      </c>
      <c r="B283" s="462">
        <v>157.5</v>
      </c>
      <c r="C283" s="465">
        <v>189</v>
      </c>
      <c r="H283" s="465">
        <v>235</v>
      </c>
      <c r="J283" s="190">
        <f t="shared" si="5"/>
        <v>86</v>
      </c>
    </row>
    <row r="284" spans="1:10">
      <c r="A284" s="262">
        <v>39979</v>
      </c>
      <c r="B284" s="462">
        <v>157</v>
      </c>
      <c r="C284" s="465">
        <v>189</v>
      </c>
      <c r="H284" s="465">
        <v>234</v>
      </c>
      <c r="J284" s="190">
        <f t="shared" si="5"/>
        <v>85</v>
      </c>
    </row>
    <row r="285" spans="1:10">
      <c r="A285" s="262">
        <v>39980</v>
      </c>
      <c r="B285" s="462">
        <v>157</v>
      </c>
      <c r="C285" s="465">
        <v>191</v>
      </c>
      <c r="H285" s="465">
        <v>235</v>
      </c>
      <c r="J285" s="190">
        <f t="shared" si="5"/>
        <v>84</v>
      </c>
    </row>
    <row r="286" spans="1:10">
      <c r="A286" s="262">
        <v>39981</v>
      </c>
      <c r="B286" s="462">
        <v>157</v>
      </c>
      <c r="C286" s="465">
        <v>191</v>
      </c>
      <c r="H286" s="465">
        <v>233</v>
      </c>
      <c r="J286" s="190">
        <f t="shared" si="5"/>
        <v>82</v>
      </c>
    </row>
    <row r="287" spans="1:10">
      <c r="A287" s="262">
        <v>39982</v>
      </c>
      <c r="B287" s="462">
        <v>156</v>
      </c>
      <c r="C287" s="465">
        <v>191</v>
      </c>
      <c r="H287" s="465">
        <v>232.5</v>
      </c>
      <c r="J287" s="190">
        <f t="shared" si="5"/>
        <v>81.5</v>
      </c>
    </row>
    <row r="288" spans="1:10">
      <c r="A288" s="262">
        <v>39983</v>
      </c>
      <c r="B288" s="462">
        <v>156</v>
      </c>
      <c r="C288" s="465">
        <v>195</v>
      </c>
      <c r="H288" s="465">
        <v>233</v>
      </c>
      <c r="J288" s="190">
        <f t="shared" si="5"/>
        <v>78</v>
      </c>
    </row>
    <row r="289" spans="1:10">
      <c r="A289" s="262">
        <v>39986</v>
      </c>
      <c r="B289" s="462">
        <v>154</v>
      </c>
      <c r="C289" s="465">
        <v>195</v>
      </c>
      <c r="H289" s="465">
        <v>232</v>
      </c>
      <c r="J289" s="190">
        <f t="shared" si="5"/>
        <v>77</v>
      </c>
    </row>
    <row r="290" spans="1:10">
      <c r="A290" s="262">
        <v>39987</v>
      </c>
      <c r="B290" s="462">
        <v>154</v>
      </c>
      <c r="C290" s="465">
        <v>193</v>
      </c>
      <c r="H290" s="465">
        <v>232</v>
      </c>
      <c r="J290" s="190">
        <f t="shared" si="5"/>
        <v>79</v>
      </c>
    </row>
    <row r="291" spans="1:10">
      <c r="A291" s="262">
        <v>39988</v>
      </c>
      <c r="B291" s="462">
        <v>150</v>
      </c>
      <c r="C291" s="465">
        <v>192</v>
      </c>
      <c r="H291" s="465">
        <v>232</v>
      </c>
      <c r="J291" s="190">
        <f t="shared" si="5"/>
        <v>80</v>
      </c>
    </row>
    <row r="292" spans="1:10">
      <c r="A292" s="262">
        <v>39989</v>
      </c>
      <c r="B292" s="462">
        <v>155.5</v>
      </c>
      <c r="C292" s="465">
        <v>190.5</v>
      </c>
      <c r="H292" s="465">
        <v>233</v>
      </c>
      <c r="J292" s="190">
        <f t="shared" si="5"/>
        <v>82.5</v>
      </c>
    </row>
    <row r="293" spans="1:10">
      <c r="A293" s="262">
        <v>39990</v>
      </c>
      <c r="B293" s="462">
        <v>155.5</v>
      </c>
      <c r="C293" s="465">
        <v>190</v>
      </c>
      <c r="H293" s="465">
        <v>236</v>
      </c>
      <c r="J293" s="190">
        <f t="shared" si="5"/>
        <v>86</v>
      </c>
    </row>
    <row r="294" spans="1:10">
      <c r="A294" s="262">
        <v>39993</v>
      </c>
      <c r="B294" s="462">
        <v>155.5</v>
      </c>
      <c r="C294" s="465">
        <v>189</v>
      </c>
      <c r="H294" s="465">
        <v>237.5</v>
      </c>
      <c r="J294" s="190">
        <f t="shared" si="5"/>
        <v>88.5</v>
      </c>
    </row>
    <row r="295" spans="1:10">
      <c r="A295" s="262">
        <v>39994</v>
      </c>
      <c r="B295" s="462">
        <v>155.5</v>
      </c>
      <c r="C295" s="465">
        <v>187.5</v>
      </c>
      <c r="H295" s="465">
        <v>238.5</v>
      </c>
      <c r="J295" s="190">
        <f t="shared" si="5"/>
        <v>91</v>
      </c>
    </row>
    <row r="296" spans="1:10">
      <c r="A296" s="262">
        <v>39995</v>
      </c>
      <c r="B296" s="462">
        <v>155.5</v>
      </c>
      <c r="C296" s="465">
        <v>184</v>
      </c>
      <c r="H296" s="465">
        <v>240</v>
      </c>
      <c r="J296" s="190">
        <f t="shared" si="5"/>
        <v>96</v>
      </c>
    </row>
    <row r="297" spans="1:10">
      <c r="A297" s="262">
        <v>39996</v>
      </c>
      <c r="B297" s="462">
        <v>155.5</v>
      </c>
      <c r="C297" s="465">
        <v>184</v>
      </c>
      <c r="H297" s="465">
        <v>240</v>
      </c>
      <c r="J297" s="190">
        <f t="shared" si="5"/>
        <v>96</v>
      </c>
    </row>
    <row r="298" spans="1:10">
      <c r="A298" s="262">
        <v>39997</v>
      </c>
      <c r="B298" s="462">
        <v>155.5</v>
      </c>
      <c r="C298" s="465">
        <v>184.5</v>
      </c>
      <c r="H298" s="465">
        <v>242.5</v>
      </c>
      <c r="J298" s="190">
        <f t="shared" si="5"/>
        <v>98</v>
      </c>
    </row>
    <row r="299" spans="1:10">
      <c r="A299" s="262">
        <v>40000</v>
      </c>
      <c r="B299" s="462">
        <v>150</v>
      </c>
      <c r="C299" s="465">
        <v>184.5</v>
      </c>
      <c r="H299" s="465">
        <v>241.5</v>
      </c>
      <c r="J299" s="190">
        <f t="shared" si="5"/>
        <v>97</v>
      </c>
    </row>
    <row r="300" spans="1:10">
      <c r="A300" s="262">
        <v>40001</v>
      </c>
      <c r="B300" s="462">
        <v>155</v>
      </c>
      <c r="C300" s="465">
        <v>184.5</v>
      </c>
      <c r="H300" s="465">
        <v>241</v>
      </c>
      <c r="J300" s="190">
        <f t="shared" si="5"/>
        <v>96.5</v>
      </c>
    </row>
    <row r="301" spans="1:10">
      <c r="A301" s="262">
        <v>40002</v>
      </c>
      <c r="B301" s="462">
        <v>156</v>
      </c>
      <c r="C301" s="465">
        <v>185</v>
      </c>
      <c r="H301" s="465">
        <v>244.5</v>
      </c>
      <c r="J301" s="190">
        <f t="shared" si="5"/>
        <v>99.5</v>
      </c>
    </row>
    <row r="302" spans="1:10">
      <c r="A302" s="262">
        <v>40003</v>
      </c>
      <c r="B302" s="462">
        <v>159</v>
      </c>
      <c r="C302" s="465">
        <v>185</v>
      </c>
      <c r="H302" s="465">
        <v>243.5</v>
      </c>
      <c r="J302" s="190">
        <f t="shared" si="5"/>
        <v>98.5</v>
      </c>
    </row>
    <row r="303" spans="1:10">
      <c r="A303" s="262">
        <v>40004</v>
      </c>
      <c r="B303" s="462">
        <v>160</v>
      </c>
      <c r="C303" s="465">
        <v>184.5</v>
      </c>
      <c r="H303" s="465">
        <v>243</v>
      </c>
      <c r="J303" s="190">
        <f t="shared" si="5"/>
        <v>98.5</v>
      </c>
    </row>
    <row r="304" spans="1:10">
      <c r="A304" s="262">
        <v>40007</v>
      </c>
      <c r="B304" s="462">
        <v>160</v>
      </c>
      <c r="C304" s="465">
        <v>184.5</v>
      </c>
      <c r="H304" s="465">
        <v>242.5</v>
      </c>
      <c r="J304" s="190">
        <f t="shared" si="5"/>
        <v>98</v>
      </c>
    </row>
    <row r="305" spans="1:10">
      <c r="A305" s="262">
        <v>40008</v>
      </c>
      <c r="B305" s="462">
        <v>156</v>
      </c>
      <c r="C305" s="465">
        <v>184.5</v>
      </c>
      <c r="H305" s="465">
        <v>241.5</v>
      </c>
      <c r="J305" s="190">
        <f t="shared" si="5"/>
        <v>97</v>
      </c>
    </row>
    <row r="306" spans="1:10">
      <c r="A306" s="262">
        <v>40009</v>
      </c>
      <c r="B306" s="462">
        <v>156</v>
      </c>
      <c r="C306" s="465">
        <v>186</v>
      </c>
      <c r="H306" s="465">
        <v>239.5</v>
      </c>
      <c r="J306" s="190">
        <f t="shared" si="5"/>
        <v>93.5</v>
      </c>
    </row>
    <row r="307" spans="1:10">
      <c r="A307" s="262">
        <v>40010</v>
      </c>
      <c r="B307" s="462">
        <v>156</v>
      </c>
      <c r="C307" s="465">
        <v>186</v>
      </c>
      <c r="H307" s="465">
        <v>238</v>
      </c>
      <c r="J307" s="190">
        <f t="shared" si="5"/>
        <v>92</v>
      </c>
    </row>
    <row r="308" spans="1:10">
      <c r="A308" s="262">
        <v>40011</v>
      </c>
      <c r="B308" s="462">
        <v>157.5</v>
      </c>
      <c r="C308" s="465">
        <v>192.5</v>
      </c>
      <c r="H308" s="465">
        <v>238</v>
      </c>
      <c r="J308" s="190">
        <f t="shared" si="5"/>
        <v>85.5</v>
      </c>
    </row>
    <row r="309" spans="1:10">
      <c r="A309" s="262">
        <v>40014</v>
      </c>
      <c r="B309" s="462">
        <v>157.5</v>
      </c>
      <c r="C309" s="465">
        <v>187.5</v>
      </c>
      <c r="H309" s="465">
        <v>237.5</v>
      </c>
      <c r="J309" s="190">
        <f t="shared" si="5"/>
        <v>90</v>
      </c>
    </row>
    <row r="310" spans="1:10">
      <c r="A310" s="262">
        <v>40015</v>
      </c>
      <c r="B310" s="462">
        <v>160.5</v>
      </c>
      <c r="C310" s="465">
        <v>187.5</v>
      </c>
      <c r="H310" s="465">
        <v>236</v>
      </c>
      <c r="J310" s="190">
        <f t="shared" si="5"/>
        <v>88.5</v>
      </c>
    </row>
    <row r="311" spans="1:10">
      <c r="A311" s="262">
        <v>40016</v>
      </c>
      <c r="B311" s="462">
        <v>160.5</v>
      </c>
      <c r="C311" s="465">
        <v>187.5</v>
      </c>
      <c r="H311" s="465">
        <v>234.5</v>
      </c>
      <c r="J311" s="190">
        <f t="shared" si="5"/>
        <v>87</v>
      </c>
    </row>
    <row r="312" spans="1:10">
      <c r="A312" s="262">
        <v>40017</v>
      </c>
      <c r="B312" s="462">
        <v>170.5</v>
      </c>
      <c r="C312" s="465">
        <v>187.5</v>
      </c>
      <c r="H312" s="465">
        <v>233.5</v>
      </c>
      <c r="J312" s="190">
        <f t="shared" si="5"/>
        <v>86</v>
      </c>
    </row>
    <row r="313" spans="1:10">
      <c r="A313" s="262">
        <v>40018</v>
      </c>
      <c r="B313" s="462">
        <v>170.5</v>
      </c>
      <c r="C313" s="465">
        <v>190</v>
      </c>
      <c r="H313" s="465">
        <v>232.5</v>
      </c>
      <c r="J313" s="190">
        <f t="shared" si="5"/>
        <v>82.5</v>
      </c>
    </row>
    <row r="314" spans="1:10">
      <c r="A314" s="262">
        <v>40021</v>
      </c>
      <c r="B314" s="462">
        <v>170.5</v>
      </c>
      <c r="C314" s="465">
        <v>190</v>
      </c>
      <c r="H314" s="465">
        <v>232.5</v>
      </c>
      <c r="J314" s="190">
        <f t="shared" si="5"/>
        <v>82.5</v>
      </c>
    </row>
    <row r="315" spans="1:10">
      <c r="A315" s="262">
        <v>40022</v>
      </c>
      <c r="B315" s="462">
        <v>170.5</v>
      </c>
      <c r="C315" s="465">
        <v>190.5</v>
      </c>
      <c r="H315" s="465">
        <v>232.5</v>
      </c>
      <c r="J315" s="190">
        <f t="shared" si="5"/>
        <v>82</v>
      </c>
    </row>
    <row r="316" spans="1:10">
      <c r="A316" s="262">
        <v>40023</v>
      </c>
      <c r="B316" s="462">
        <v>170.5</v>
      </c>
      <c r="C316" s="465">
        <v>191</v>
      </c>
      <c r="H316" s="465">
        <v>232.5</v>
      </c>
      <c r="J316" s="190">
        <f t="shared" si="5"/>
        <v>81.5</v>
      </c>
    </row>
    <row r="317" spans="1:10">
      <c r="A317" s="262">
        <v>40024</v>
      </c>
      <c r="B317" s="462">
        <v>170.5</v>
      </c>
      <c r="C317" s="465">
        <v>191</v>
      </c>
      <c r="H317" s="465">
        <v>231</v>
      </c>
      <c r="J317" s="190">
        <f t="shared" si="5"/>
        <v>80</v>
      </c>
    </row>
    <row r="318" spans="1:10">
      <c r="A318" s="262">
        <v>40025</v>
      </c>
      <c r="B318" s="462">
        <v>171</v>
      </c>
      <c r="C318" s="465">
        <v>192.5</v>
      </c>
      <c r="H318" s="465">
        <v>232.5</v>
      </c>
      <c r="J318" s="190">
        <f t="shared" si="5"/>
        <v>80</v>
      </c>
    </row>
    <row r="319" spans="1:10">
      <c r="A319" s="262">
        <v>40028</v>
      </c>
      <c r="B319" s="462">
        <v>171</v>
      </c>
      <c r="C319" s="465">
        <v>192.5</v>
      </c>
      <c r="H319" s="465">
        <v>232.5</v>
      </c>
      <c r="J319" s="190">
        <f t="shared" si="5"/>
        <v>80</v>
      </c>
    </row>
    <row r="320" spans="1:10">
      <c r="A320" s="262">
        <v>40029</v>
      </c>
      <c r="B320" s="462">
        <v>176</v>
      </c>
      <c r="C320" s="465">
        <v>192.5</v>
      </c>
      <c r="H320" s="465">
        <v>233.5</v>
      </c>
      <c r="J320" s="190">
        <f t="shared" si="5"/>
        <v>81</v>
      </c>
    </row>
    <row r="321" spans="1:10">
      <c r="A321" s="262">
        <v>40030</v>
      </c>
      <c r="B321" s="462">
        <v>180</v>
      </c>
      <c r="C321" s="465">
        <v>194</v>
      </c>
      <c r="H321" s="465">
        <v>236</v>
      </c>
      <c r="J321" s="190">
        <f t="shared" si="5"/>
        <v>82</v>
      </c>
    </row>
    <row r="322" spans="1:10">
      <c r="A322" s="262">
        <v>40031</v>
      </c>
      <c r="B322" s="462">
        <v>179</v>
      </c>
      <c r="C322" s="465">
        <v>194</v>
      </c>
      <c r="H322" s="465">
        <v>236</v>
      </c>
      <c r="J322" s="190">
        <f t="shared" si="5"/>
        <v>82</v>
      </c>
    </row>
    <row r="323" spans="1:10">
      <c r="A323" s="262">
        <v>40032</v>
      </c>
      <c r="B323" s="462">
        <v>179</v>
      </c>
      <c r="C323" s="465">
        <v>195</v>
      </c>
      <c r="H323" s="465">
        <v>239.5</v>
      </c>
      <c r="J323" s="190">
        <f t="shared" si="5"/>
        <v>84.5</v>
      </c>
    </row>
    <row r="324" spans="1:10">
      <c r="A324" s="262">
        <v>40036</v>
      </c>
      <c r="B324" s="462">
        <v>173</v>
      </c>
      <c r="C324" s="465">
        <v>199.5</v>
      </c>
      <c r="H324" s="465">
        <v>247.5</v>
      </c>
      <c r="J324" s="190">
        <f t="shared" si="5"/>
        <v>88</v>
      </c>
    </row>
    <row r="325" spans="1:10">
      <c r="A325" s="262">
        <v>40037</v>
      </c>
      <c r="B325" s="462">
        <v>173</v>
      </c>
      <c r="C325" s="465">
        <v>200</v>
      </c>
      <c r="H325" s="465">
        <v>248.5</v>
      </c>
      <c r="J325" s="190">
        <f t="shared" si="5"/>
        <v>88.5</v>
      </c>
    </row>
    <row r="326" spans="1:10">
      <c r="A326" s="262">
        <v>40038</v>
      </c>
      <c r="B326" s="462">
        <v>173</v>
      </c>
      <c r="C326" s="465">
        <v>199.5</v>
      </c>
      <c r="H326" s="465">
        <v>250.5</v>
      </c>
      <c r="J326" s="190">
        <f t="shared" si="5"/>
        <v>91</v>
      </c>
    </row>
    <row r="327" spans="1:10">
      <c r="A327" s="262">
        <v>40039</v>
      </c>
      <c r="B327" s="462">
        <v>180</v>
      </c>
      <c r="C327" s="465">
        <v>199.5</v>
      </c>
      <c r="H327" s="465">
        <v>250.5</v>
      </c>
      <c r="J327" s="190">
        <f t="shared" si="5"/>
        <v>91</v>
      </c>
    </row>
    <row r="328" spans="1:10">
      <c r="A328" s="262">
        <v>40042</v>
      </c>
      <c r="B328" s="462">
        <v>180</v>
      </c>
      <c r="C328" s="465">
        <v>199.5</v>
      </c>
      <c r="H328" s="465">
        <v>249.5</v>
      </c>
      <c r="J328" s="190">
        <f t="shared" si="5"/>
        <v>90</v>
      </c>
    </row>
    <row r="329" spans="1:10">
      <c r="A329" s="262">
        <v>40043</v>
      </c>
      <c r="B329" s="462">
        <v>186</v>
      </c>
      <c r="C329" s="465">
        <v>205.5</v>
      </c>
      <c r="H329" s="465">
        <v>254.5</v>
      </c>
      <c r="J329" s="190">
        <f t="shared" si="5"/>
        <v>89</v>
      </c>
    </row>
    <row r="330" spans="1:10">
      <c r="A330" s="262">
        <v>40044</v>
      </c>
      <c r="B330" s="462">
        <v>186</v>
      </c>
      <c r="C330" s="465">
        <v>210.5</v>
      </c>
      <c r="H330" s="465">
        <v>255.5</v>
      </c>
      <c r="J330" s="190">
        <f t="shared" si="5"/>
        <v>85</v>
      </c>
    </row>
    <row r="331" spans="1:10">
      <c r="A331" s="262">
        <v>40045</v>
      </c>
      <c r="B331" s="462">
        <v>191</v>
      </c>
      <c r="C331" s="465">
        <v>210.5</v>
      </c>
      <c r="H331" s="465">
        <v>259.5</v>
      </c>
      <c r="J331" s="190">
        <f t="shared" ref="J331:J394" si="6">H331-C331+40</f>
        <v>89</v>
      </c>
    </row>
    <row r="332" spans="1:10">
      <c r="A332" s="262">
        <v>40046</v>
      </c>
      <c r="B332" s="462">
        <v>193</v>
      </c>
      <c r="C332" s="465">
        <v>205</v>
      </c>
      <c r="H332" s="465">
        <v>266</v>
      </c>
      <c r="J332" s="190">
        <f t="shared" si="6"/>
        <v>101</v>
      </c>
    </row>
    <row r="333" spans="1:10">
      <c r="A333" s="262">
        <v>40049</v>
      </c>
      <c r="B333" s="462">
        <v>193</v>
      </c>
      <c r="C333" s="465">
        <v>210</v>
      </c>
      <c r="H333" s="465">
        <v>264</v>
      </c>
      <c r="J333" s="190">
        <f t="shared" si="6"/>
        <v>94</v>
      </c>
    </row>
    <row r="334" spans="1:10">
      <c r="A334" s="262">
        <v>40050</v>
      </c>
      <c r="B334" s="462">
        <v>198</v>
      </c>
      <c r="C334" s="465">
        <v>209</v>
      </c>
      <c r="H334" s="465">
        <v>265</v>
      </c>
      <c r="J334" s="190">
        <f t="shared" si="6"/>
        <v>96</v>
      </c>
    </row>
    <row r="335" spans="1:10">
      <c r="A335" s="262">
        <v>40051</v>
      </c>
      <c r="B335" s="462">
        <v>197.5</v>
      </c>
      <c r="C335" s="465">
        <v>210</v>
      </c>
      <c r="H335" s="465">
        <v>259</v>
      </c>
      <c r="J335" s="190">
        <f t="shared" si="6"/>
        <v>89</v>
      </c>
    </row>
    <row r="336" spans="1:10">
      <c r="A336" s="262">
        <v>40052</v>
      </c>
      <c r="B336" s="462">
        <v>201</v>
      </c>
      <c r="C336" s="465">
        <v>210</v>
      </c>
      <c r="H336" s="465">
        <v>260</v>
      </c>
      <c r="J336" s="190">
        <f t="shared" si="6"/>
        <v>90</v>
      </c>
    </row>
    <row r="337" spans="1:10">
      <c r="A337" s="262">
        <v>40053</v>
      </c>
      <c r="B337" s="462">
        <v>205</v>
      </c>
      <c r="C337" s="465">
        <v>210</v>
      </c>
      <c r="H337" s="465">
        <v>260</v>
      </c>
      <c r="J337" s="190">
        <f t="shared" si="6"/>
        <v>90</v>
      </c>
    </row>
    <row r="338" spans="1:10">
      <c r="A338" s="262">
        <v>40056</v>
      </c>
      <c r="B338" s="462">
        <v>205</v>
      </c>
      <c r="C338" s="465">
        <v>210</v>
      </c>
      <c r="H338" s="465">
        <v>259.5</v>
      </c>
      <c r="J338" s="190">
        <f t="shared" si="6"/>
        <v>89.5</v>
      </c>
    </row>
    <row r="339" spans="1:10">
      <c r="A339" s="262">
        <v>40057</v>
      </c>
      <c r="B339" s="462">
        <v>230</v>
      </c>
      <c r="C339" s="465">
        <v>210</v>
      </c>
      <c r="H339" s="465">
        <v>259.5</v>
      </c>
      <c r="J339" s="190">
        <f t="shared" si="6"/>
        <v>89.5</v>
      </c>
    </row>
    <row r="340" spans="1:10">
      <c r="A340" s="262">
        <v>40058</v>
      </c>
      <c r="B340" s="462">
        <v>230</v>
      </c>
      <c r="C340" s="465">
        <v>210</v>
      </c>
      <c r="H340" s="465">
        <v>260.5</v>
      </c>
      <c r="J340" s="190">
        <f t="shared" si="6"/>
        <v>90.5</v>
      </c>
    </row>
    <row r="341" spans="1:10">
      <c r="A341" s="262">
        <v>40059</v>
      </c>
      <c r="B341" s="462">
        <v>231</v>
      </c>
      <c r="C341" s="465">
        <v>210.5</v>
      </c>
      <c r="H341" s="465">
        <v>262.5</v>
      </c>
      <c r="J341" s="190">
        <f t="shared" si="6"/>
        <v>92</v>
      </c>
    </row>
    <row r="342" spans="1:10">
      <c r="A342" s="262">
        <v>40060</v>
      </c>
      <c r="B342" s="462">
        <v>237</v>
      </c>
      <c r="C342" s="465">
        <v>212</v>
      </c>
      <c r="H342" s="465">
        <v>267.5</v>
      </c>
      <c r="J342" s="190">
        <f t="shared" si="6"/>
        <v>95.5</v>
      </c>
    </row>
    <row r="343" spans="1:10">
      <c r="A343" s="262">
        <v>40063</v>
      </c>
      <c r="B343" s="462">
        <v>240.5</v>
      </c>
      <c r="C343" s="465">
        <v>210.5</v>
      </c>
      <c r="H343" s="465">
        <v>273</v>
      </c>
      <c r="J343" s="190">
        <f t="shared" si="6"/>
        <v>102.5</v>
      </c>
    </row>
    <row r="344" spans="1:10">
      <c r="A344" s="262">
        <v>40064</v>
      </c>
      <c r="B344" s="462">
        <v>240.5</v>
      </c>
      <c r="C344" s="465">
        <v>218</v>
      </c>
      <c r="H344" s="465">
        <v>273</v>
      </c>
      <c r="J344" s="190">
        <f t="shared" si="6"/>
        <v>95</v>
      </c>
    </row>
    <row r="345" spans="1:10">
      <c r="A345" s="262">
        <v>40065</v>
      </c>
      <c r="B345" s="462">
        <v>240.5</v>
      </c>
      <c r="C345" s="465">
        <v>218</v>
      </c>
      <c r="H345" s="465">
        <v>273</v>
      </c>
      <c r="J345" s="190">
        <f t="shared" si="6"/>
        <v>95</v>
      </c>
    </row>
    <row r="346" spans="1:10">
      <c r="A346" s="262">
        <v>40066</v>
      </c>
      <c r="B346" s="462">
        <v>240.5</v>
      </c>
      <c r="C346" s="465">
        <v>219</v>
      </c>
      <c r="H346" s="465">
        <v>271</v>
      </c>
      <c r="J346" s="190">
        <f t="shared" si="6"/>
        <v>92</v>
      </c>
    </row>
    <row r="347" spans="1:10">
      <c r="A347" s="262">
        <v>40067</v>
      </c>
      <c r="B347" s="462">
        <v>237.5</v>
      </c>
      <c r="C347" s="465">
        <v>220</v>
      </c>
      <c r="H347" s="465">
        <v>270</v>
      </c>
      <c r="J347" s="190">
        <f t="shared" si="6"/>
        <v>90</v>
      </c>
    </row>
    <row r="348" spans="1:10">
      <c r="A348" s="262">
        <v>40070</v>
      </c>
      <c r="B348" s="462">
        <v>237.5</v>
      </c>
      <c r="C348" s="465">
        <v>220</v>
      </c>
      <c r="H348" s="465">
        <v>269.5</v>
      </c>
      <c r="J348" s="190">
        <f t="shared" si="6"/>
        <v>89.5</v>
      </c>
    </row>
    <row r="349" spans="1:10">
      <c r="A349" s="262">
        <v>40071</v>
      </c>
      <c r="B349" s="462">
        <v>230.5</v>
      </c>
      <c r="C349" s="465">
        <v>225</v>
      </c>
      <c r="H349" s="465">
        <v>270</v>
      </c>
      <c r="J349" s="190">
        <f t="shared" si="6"/>
        <v>85</v>
      </c>
    </row>
    <row r="350" spans="1:10">
      <c r="A350" s="262">
        <v>40072</v>
      </c>
      <c r="B350" s="462">
        <v>228</v>
      </c>
      <c r="C350" s="465">
        <v>237.5</v>
      </c>
      <c r="H350" s="465">
        <v>271</v>
      </c>
      <c r="J350" s="190">
        <f t="shared" si="6"/>
        <v>73.5</v>
      </c>
    </row>
    <row r="351" spans="1:10">
      <c r="A351" s="262">
        <v>40073</v>
      </c>
      <c r="B351" s="462">
        <v>228</v>
      </c>
      <c r="C351" s="465">
        <v>237.5</v>
      </c>
      <c r="H351" s="465">
        <v>270.5</v>
      </c>
      <c r="J351" s="190">
        <f t="shared" si="6"/>
        <v>73</v>
      </c>
    </row>
    <row r="352" spans="1:10">
      <c r="A352" s="262">
        <v>40074</v>
      </c>
      <c r="B352" s="462">
        <v>238</v>
      </c>
      <c r="C352" s="465">
        <v>235.5</v>
      </c>
      <c r="H352" s="465">
        <v>270</v>
      </c>
      <c r="J352" s="190">
        <f t="shared" si="6"/>
        <v>74.5</v>
      </c>
    </row>
    <row r="353" spans="1:10">
      <c r="A353" s="262">
        <v>40078</v>
      </c>
      <c r="B353" s="462">
        <v>238</v>
      </c>
      <c r="C353" s="465">
        <v>237.5</v>
      </c>
      <c r="H353" s="465">
        <v>269</v>
      </c>
      <c r="J353" s="190">
        <f t="shared" si="6"/>
        <v>71.5</v>
      </c>
    </row>
    <row r="354" spans="1:10">
      <c r="A354" s="262">
        <v>40079</v>
      </c>
      <c r="B354" s="462">
        <v>228</v>
      </c>
      <c r="C354" s="465">
        <v>235.5</v>
      </c>
      <c r="H354" s="465">
        <v>268</v>
      </c>
      <c r="J354" s="190">
        <f t="shared" si="6"/>
        <v>72.5</v>
      </c>
    </row>
    <row r="355" spans="1:10">
      <c r="A355" s="262">
        <v>40080</v>
      </c>
      <c r="B355" s="462">
        <v>228</v>
      </c>
      <c r="C355" s="465">
        <v>232.5</v>
      </c>
      <c r="H355" s="465">
        <v>262.5</v>
      </c>
      <c r="J355" s="190">
        <f t="shared" si="6"/>
        <v>70</v>
      </c>
    </row>
    <row r="356" spans="1:10">
      <c r="A356" s="262">
        <v>40081</v>
      </c>
      <c r="B356" s="462">
        <v>228</v>
      </c>
      <c r="C356" s="465">
        <v>237.5</v>
      </c>
      <c r="H356" s="465">
        <v>261.5</v>
      </c>
      <c r="J356" s="190">
        <f t="shared" si="6"/>
        <v>64</v>
      </c>
    </row>
    <row r="357" spans="1:10">
      <c r="A357" s="262">
        <v>40084</v>
      </c>
      <c r="B357" s="462">
        <v>223</v>
      </c>
      <c r="C357" s="465">
        <v>237.5</v>
      </c>
      <c r="H357" s="465">
        <v>261.5</v>
      </c>
      <c r="J357" s="190">
        <f t="shared" si="6"/>
        <v>64</v>
      </c>
    </row>
    <row r="358" spans="1:10">
      <c r="A358" s="262">
        <v>40085</v>
      </c>
      <c r="C358" s="465">
        <v>237.5</v>
      </c>
      <c r="H358" s="465">
        <v>260.5</v>
      </c>
      <c r="J358" s="190">
        <f t="shared" si="6"/>
        <v>63</v>
      </c>
    </row>
    <row r="359" spans="1:10">
      <c r="A359" s="262">
        <v>40086</v>
      </c>
      <c r="C359" s="465">
        <v>241.5</v>
      </c>
      <c r="H359" s="465">
        <v>260.5</v>
      </c>
      <c r="J359" s="190">
        <f t="shared" si="6"/>
        <v>59</v>
      </c>
    </row>
    <row r="360" spans="1:10">
      <c r="A360" s="262">
        <v>40087</v>
      </c>
      <c r="C360" s="465">
        <v>241.5</v>
      </c>
      <c r="H360" s="465">
        <v>260.5</v>
      </c>
      <c r="J360" s="190">
        <f t="shared" si="6"/>
        <v>59</v>
      </c>
    </row>
    <row r="361" spans="1:10">
      <c r="A361" s="262">
        <v>40088</v>
      </c>
      <c r="B361" s="462">
        <v>208.5</v>
      </c>
      <c r="C361" s="465">
        <v>242.5</v>
      </c>
      <c r="H361" s="465">
        <v>260</v>
      </c>
      <c r="J361" s="190">
        <f t="shared" si="6"/>
        <v>57.5</v>
      </c>
    </row>
    <row r="362" spans="1:10">
      <c r="A362" s="262">
        <v>40091</v>
      </c>
      <c r="B362" s="462">
        <v>208.5</v>
      </c>
      <c r="C362" s="465">
        <v>242.5</v>
      </c>
      <c r="H362" s="465">
        <v>260</v>
      </c>
      <c r="J362" s="190">
        <f t="shared" si="6"/>
        <v>57.5</v>
      </c>
    </row>
    <row r="363" spans="1:10">
      <c r="A363" s="262">
        <v>40092</v>
      </c>
      <c r="B363" s="462">
        <v>194.5</v>
      </c>
      <c r="C363" s="465">
        <v>242.5</v>
      </c>
      <c r="H363" s="465">
        <v>260</v>
      </c>
      <c r="J363" s="190">
        <f t="shared" si="6"/>
        <v>57.5</v>
      </c>
    </row>
    <row r="364" spans="1:10">
      <c r="A364" s="262">
        <v>40093</v>
      </c>
      <c r="B364" s="462">
        <v>194.5</v>
      </c>
      <c r="C364" s="465">
        <v>245</v>
      </c>
      <c r="H364" s="465">
        <v>260</v>
      </c>
      <c r="J364" s="190">
        <f t="shared" si="6"/>
        <v>55</v>
      </c>
    </row>
    <row r="365" spans="1:10">
      <c r="A365" s="262">
        <v>40094</v>
      </c>
      <c r="B365" s="462">
        <v>185</v>
      </c>
      <c r="C365" s="465">
        <v>245</v>
      </c>
      <c r="H365" s="465">
        <v>260</v>
      </c>
      <c r="J365" s="190">
        <f t="shared" si="6"/>
        <v>55</v>
      </c>
    </row>
    <row r="366" spans="1:10">
      <c r="A366" s="262">
        <v>40095</v>
      </c>
      <c r="B366" s="462">
        <v>183</v>
      </c>
      <c r="C366" s="465">
        <v>245</v>
      </c>
      <c r="H366" s="465">
        <v>259.5</v>
      </c>
      <c r="J366" s="190">
        <f t="shared" si="6"/>
        <v>54.5</v>
      </c>
    </row>
    <row r="367" spans="1:10">
      <c r="A367" s="262">
        <v>40098</v>
      </c>
      <c r="B367" s="462">
        <v>183.5</v>
      </c>
      <c r="C367" s="465">
        <v>245</v>
      </c>
      <c r="H367" s="465">
        <v>261</v>
      </c>
      <c r="J367" s="190">
        <f t="shared" si="6"/>
        <v>56</v>
      </c>
    </row>
    <row r="368" spans="1:10">
      <c r="A368" s="262">
        <v>40099</v>
      </c>
      <c r="B368" s="462">
        <v>183.5</v>
      </c>
      <c r="C368" s="465">
        <v>245</v>
      </c>
      <c r="H368" s="465">
        <v>260</v>
      </c>
      <c r="J368" s="190">
        <f t="shared" si="6"/>
        <v>55</v>
      </c>
    </row>
    <row r="369" spans="1:10">
      <c r="A369" s="262">
        <v>40100</v>
      </c>
      <c r="B369" s="462">
        <v>188</v>
      </c>
      <c r="C369" s="465">
        <v>245</v>
      </c>
      <c r="H369" s="465">
        <v>262</v>
      </c>
      <c r="J369" s="190">
        <f t="shared" si="6"/>
        <v>57</v>
      </c>
    </row>
    <row r="370" spans="1:10">
      <c r="A370" s="262">
        <v>40101</v>
      </c>
      <c r="B370" s="462">
        <v>188</v>
      </c>
      <c r="C370" s="465">
        <v>245</v>
      </c>
      <c r="H370" s="465">
        <v>259.5</v>
      </c>
      <c r="J370" s="190">
        <f t="shared" si="6"/>
        <v>54.5</v>
      </c>
    </row>
    <row r="371" spans="1:10">
      <c r="A371" s="262">
        <v>40102</v>
      </c>
      <c r="B371" s="462">
        <v>188</v>
      </c>
      <c r="C371" s="465">
        <v>239.5</v>
      </c>
      <c r="H371" s="465">
        <v>257.5</v>
      </c>
      <c r="J371" s="190">
        <f t="shared" si="6"/>
        <v>58</v>
      </c>
    </row>
    <row r="372" spans="1:10">
      <c r="A372" s="262">
        <v>40105</v>
      </c>
      <c r="B372" s="462">
        <v>188</v>
      </c>
      <c r="C372" s="465">
        <v>240.5</v>
      </c>
      <c r="H372" s="465">
        <v>257</v>
      </c>
      <c r="J372" s="190">
        <f t="shared" si="6"/>
        <v>56.5</v>
      </c>
    </row>
    <row r="373" spans="1:10">
      <c r="A373" s="262">
        <v>40106</v>
      </c>
      <c r="B373" s="462">
        <v>190</v>
      </c>
      <c r="C373" s="465">
        <v>240.5</v>
      </c>
      <c r="H373" s="465">
        <v>257</v>
      </c>
      <c r="J373" s="190">
        <f t="shared" si="6"/>
        <v>56.5</v>
      </c>
    </row>
    <row r="374" spans="1:10">
      <c r="A374" s="262">
        <v>40107</v>
      </c>
      <c r="B374" s="462">
        <v>190</v>
      </c>
      <c r="C374" s="465">
        <v>240.5</v>
      </c>
      <c r="H374" s="465">
        <v>256</v>
      </c>
      <c r="J374" s="190">
        <f t="shared" si="6"/>
        <v>55.5</v>
      </c>
    </row>
    <row r="375" spans="1:10">
      <c r="A375" s="262">
        <v>40108</v>
      </c>
      <c r="B375" s="462">
        <v>191.5</v>
      </c>
      <c r="C375" s="465">
        <v>240</v>
      </c>
      <c r="H375" s="465">
        <v>257.5</v>
      </c>
      <c r="J375" s="190">
        <f t="shared" si="6"/>
        <v>57.5</v>
      </c>
    </row>
    <row r="376" spans="1:10">
      <c r="A376" s="262">
        <v>40109</v>
      </c>
      <c r="B376" s="462">
        <v>191.5</v>
      </c>
      <c r="C376" s="465">
        <v>242.5</v>
      </c>
      <c r="H376" s="465">
        <v>256.5</v>
      </c>
      <c r="J376" s="190">
        <f t="shared" si="6"/>
        <v>54</v>
      </c>
    </row>
    <row r="377" spans="1:10">
      <c r="A377" s="262">
        <v>40112</v>
      </c>
      <c r="B377" s="462">
        <v>191.5</v>
      </c>
      <c r="C377" s="465">
        <v>242.5</v>
      </c>
      <c r="H377" s="465">
        <v>255.5</v>
      </c>
      <c r="J377" s="190">
        <f t="shared" si="6"/>
        <v>53</v>
      </c>
    </row>
    <row r="378" spans="1:10">
      <c r="A378" s="262">
        <v>40113</v>
      </c>
      <c r="B378" s="462">
        <v>196</v>
      </c>
      <c r="C378" s="465">
        <v>242.5</v>
      </c>
      <c r="H378" s="465">
        <v>255</v>
      </c>
      <c r="J378" s="190">
        <f t="shared" si="6"/>
        <v>52.5</v>
      </c>
    </row>
    <row r="379" spans="1:10">
      <c r="A379" s="262">
        <v>40114</v>
      </c>
      <c r="B379" s="462">
        <v>196</v>
      </c>
      <c r="C379" s="465">
        <v>242.5</v>
      </c>
      <c r="H379" s="465">
        <v>255.5</v>
      </c>
      <c r="J379" s="190">
        <f t="shared" si="6"/>
        <v>53</v>
      </c>
    </row>
    <row r="380" spans="1:10">
      <c r="A380" s="262">
        <v>40115</v>
      </c>
      <c r="B380" s="462">
        <v>196</v>
      </c>
      <c r="C380" s="465">
        <v>242.5</v>
      </c>
      <c r="H380" s="465">
        <v>254.5</v>
      </c>
      <c r="J380" s="190">
        <f t="shared" si="6"/>
        <v>52</v>
      </c>
    </row>
    <row r="381" spans="1:10">
      <c r="A381" s="262">
        <v>40116</v>
      </c>
      <c r="B381" s="462">
        <v>197</v>
      </c>
      <c r="C381" s="465">
        <v>242.5</v>
      </c>
      <c r="H381" s="465">
        <v>252.5</v>
      </c>
      <c r="J381" s="190">
        <f t="shared" si="6"/>
        <v>50</v>
      </c>
    </row>
    <row r="382" spans="1:10">
      <c r="A382" s="262">
        <v>40119</v>
      </c>
      <c r="B382" s="462">
        <v>197</v>
      </c>
      <c r="C382" s="465">
        <v>242.5</v>
      </c>
      <c r="H382" s="465">
        <v>251</v>
      </c>
      <c r="J382" s="190">
        <f t="shared" si="6"/>
        <v>48.5</v>
      </c>
    </row>
    <row r="383" spans="1:10">
      <c r="A383" s="262">
        <v>40120</v>
      </c>
      <c r="B383" s="462">
        <v>197</v>
      </c>
      <c r="C383" s="465">
        <v>242.5</v>
      </c>
      <c r="H383" s="465">
        <v>250.5</v>
      </c>
      <c r="J383" s="190">
        <f t="shared" si="6"/>
        <v>48</v>
      </c>
    </row>
    <row r="384" spans="1:10">
      <c r="A384" s="262">
        <v>40121</v>
      </c>
      <c r="B384" s="462">
        <v>195</v>
      </c>
      <c r="C384" s="465">
        <v>242.5</v>
      </c>
      <c r="H384" s="465">
        <v>251.5</v>
      </c>
      <c r="J384" s="190">
        <f t="shared" si="6"/>
        <v>49</v>
      </c>
    </row>
    <row r="385" spans="1:10">
      <c r="A385" s="262">
        <v>40122</v>
      </c>
      <c r="B385" s="462">
        <v>196</v>
      </c>
      <c r="C385" s="465">
        <v>242.5</v>
      </c>
      <c r="H385" s="465">
        <v>252</v>
      </c>
      <c r="J385" s="190">
        <f t="shared" si="6"/>
        <v>49.5</v>
      </c>
    </row>
    <row r="386" spans="1:10">
      <c r="A386" s="262">
        <v>40123</v>
      </c>
      <c r="B386" s="462">
        <v>196</v>
      </c>
      <c r="C386" s="465">
        <v>242.5</v>
      </c>
      <c r="H386" s="465">
        <v>252</v>
      </c>
      <c r="J386" s="190">
        <f t="shared" si="6"/>
        <v>49.5</v>
      </c>
    </row>
    <row r="387" spans="1:10">
      <c r="A387" s="262">
        <v>40126</v>
      </c>
      <c r="B387" s="462">
        <v>193</v>
      </c>
      <c r="C387" s="465">
        <v>242.5</v>
      </c>
      <c r="H387" s="465">
        <v>251.5</v>
      </c>
      <c r="J387" s="190">
        <f t="shared" si="6"/>
        <v>49</v>
      </c>
    </row>
    <row r="388" spans="1:10">
      <c r="A388" s="262">
        <v>40127</v>
      </c>
      <c r="B388" s="462">
        <v>193</v>
      </c>
      <c r="C388" s="465">
        <v>242.5</v>
      </c>
      <c r="H388" s="465">
        <v>251</v>
      </c>
      <c r="J388" s="190">
        <f t="shared" si="6"/>
        <v>48.5</v>
      </c>
    </row>
    <row r="389" spans="1:10">
      <c r="A389" s="262">
        <v>40128</v>
      </c>
      <c r="B389" s="462">
        <v>193</v>
      </c>
      <c r="C389" s="465">
        <v>243</v>
      </c>
      <c r="H389" s="465">
        <v>250.5</v>
      </c>
      <c r="J389" s="190">
        <f t="shared" si="6"/>
        <v>47.5</v>
      </c>
    </row>
    <row r="390" spans="1:10">
      <c r="A390" s="262">
        <v>40129</v>
      </c>
      <c r="B390" s="462">
        <v>193</v>
      </c>
      <c r="C390" s="465">
        <v>242.5</v>
      </c>
      <c r="H390" s="465">
        <v>250</v>
      </c>
      <c r="J390" s="190">
        <f t="shared" si="6"/>
        <v>47.5</v>
      </c>
    </row>
    <row r="391" spans="1:10">
      <c r="A391" s="262">
        <v>40130</v>
      </c>
      <c r="B391" s="462">
        <v>193</v>
      </c>
      <c r="C391" s="465">
        <v>245</v>
      </c>
      <c r="H391" s="465">
        <v>250</v>
      </c>
      <c r="J391" s="190">
        <f t="shared" si="6"/>
        <v>45</v>
      </c>
    </row>
    <row r="392" spans="1:10">
      <c r="A392" s="262">
        <v>40133</v>
      </c>
      <c r="B392" s="462">
        <v>193</v>
      </c>
      <c r="C392" s="465">
        <v>245.5</v>
      </c>
      <c r="H392" s="465">
        <v>250.5</v>
      </c>
      <c r="J392" s="190">
        <f t="shared" si="6"/>
        <v>45</v>
      </c>
    </row>
    <row r="393" spans="1:10">
      <c r="A393" s="262">
        <v>40134</v>
      </c>
      <c r="B393" s="462">
        <v>198.5</v>
      </c>
      <c r="C393" s="465">
        <v>245.5</v>
      </c>
      <c r="H393" s="465">
        <v>251.5</v>
      </c>
      <c r="J393" s="190">
        <f t="shared" si="6"/>
        <v>46</v>
      </c>
    </row>
    <row r="394" spans="1:10">
      <c r="A394" s="262">
        <v>40135</v>
      </c>
      <c r="B394" s="462">
        <v>198.5</v>
      </c>
      <c r="C394" s="465">
        <v>246.5</v>
      </c>
      <c r="H394" s="465">
        <v>252.5</v>
      </c>
      <c r="J394" s="190">
        <f t="shared" si="6"/>
        <v>46</v>
      </c>
    </row>
    <row r="395" spans="1:10">
      <c r="A395" s="262">
        <v>40136</v>
      </c>
      <c r="B395" s="462">
        <v>198.5</v>
      </c>
      <c r="C395" s="465">
        <v>247.5</v>
      </c>
      <c r="H395" s="465">
        <v>257.5</v>
      </c>
      <c r="J395" s="190">
        <f t="shared" ref="J395:J458" si="7">H395-C395+40</f>
        <v>50</v>
      </c>
    </row>
    <row r="396" spans="1:10">
      <c r="A396" s="262">
        <v>40137</v>
      </c>
      <c r="B396" s="462">
        <v>201</v>
      </c>
      <c r="C396" s="465">
        <v>247.5</v>
      </c>
      <c r="H396" s="465">
        <v>259.5</v>
      </c>
      <c r="J396" s="190">
        <f t="shared" si="7"/>
        <v>52</v>
      </c>
    </row>
    <row r="397" spans="1:10">
      <c r="A397" s="262">
        <v>40140</v>
      </c>
      <c r="B397" s="462">
        <v>201</v>
      </c>
      <c r="C397" s="465">
        <v>247.5</v>
      </c>
      <c r="H397" s="465">
        <v>260</v>
      </c>
      <c r="J397" s="190">
        <f t="shared" si="7"/>
        <v>52.5</v>
      </c>
    </row>
    <row r="398" spans="1:10">
      <c r="A398" s="262">
        <v>40141</v>
      </c>
      <c r="B398" s="462">
        <v>201</v>
      </c>
      <c r="C398" s="465">
        <v>249</v>
      </c>
      <c r="H398" s="465">
        <v>262.5</v>
      </c>
      <c r="J398" s="190">
        <f t="shared" si="7"/>
        <v>53.5</v>
      </c>
    </row>
    <row r="399" spans="1:10">
      <c r="A399" s="262">
        <v>40142</v>
      </c>
      <c r="B399" s="462">
        <v>201</v>
      </c>
      <c r="C399" s="465">
        <v>250</v>
      </c>
      <c r="H399" s="465">
        <v>272.5</v>
      </c>
      <c r="J399" s="190">
        <f t="shared" si="7"/>
        <v>62.5</v>
      </c>
    </row>
    <row r="400" spans="1:10">
      <c r="A400" s="262">
        <v>40143</v>
      </c>
      <c r="B400" s="462">
        <v>197</v>
      </c>
      <c r="C400" s="465">
        <v>252.5</v>
      </c>
      <c r="H400" s="465">
        <v>275</v>
      </c>
      <c r="J400" s="190">
        <f t="shared" si="7"/>
        <v>62.5</v>
      </c>
    </row>
    <row r="401" spans="1:10">
      <c r="A401" s="262">
        <v>40147</v>
      </c>
      <c r="B401" s="462">
        <v>201</v>
      </c>
      <c r="C401" s="465">
        <v>252.5</v>
      </c>
      <c r="H401" s="465">
        <v>281</v>
      </c>
      <c r="J401" s="190">
        <f t="shared" si="7"/>
        <v>68.5</v>
      </c>
    </row>
    <row r="402" spans="1:10">
      <c r="A402" s="262">
        <v>40148</v>
      </c>
      <c r="B402" s="462">
        <v>205</v>
      </c>
      <c r="C402" s="465">
        <v>252.5</v>
      </c>
      <c r="H402" s="465">
        <v>282.5</v>
      </c>
      <c r="J402" s="190">
        <f t="shared" si="7"/>
        <v>70</v>
      </c>
    </row>
    <row r="403" spans="1:10">
      <c r="A403" s="262">
        <v>40149</v>
      </c>
      <c r="B403" s="462">
        <v>205</v>
      </c>
      <c r="C403" s="465">
        <v>252.5</v>
      </c>
      <c r="H403" s="465">
        <v>287.5</v>
      </c>
      <c r="J403" s="190">
        <f t="shared" si="7"/>
        <v>75</v>
      </c>
    </row>
    <row r="404" spans="1:10">
      <c r="A404" s="262">
        <v>40150</v>
      </c>
      <c r="B404" s="462">
        <v>202.5</v>
      </c>
      <c r="C404" s="465">
        <v>257.5</v>
      </c>
      <c r="H404" s="465">
        <v>287.5</v>
      </c>
      <c r="J404" s="190">
        <f t="shared" si="7"/>
        <v>70</v>
      </c>
    </row>
    <row r="405" spans="1:10">
      <c r="A405" s="262">
        <v>40151</v>
      </c>
      <c r="B405" s="462">
        <v>202.5</v>
      </c>
      <c r="C405" s="465">
        <v>265</v>
      </c>
      <c r="H405" s="465">
        <v>300</v>
      </c>
      <c r="J405" s="190">
        <f t="shared" si="7"/>
        <v>75</v>
      </c>
    </row>
    <row r="406" spans="1:10">
      <c r="A406" s="262">
        <v>40154</v>
      </c>
      <c r="B406" s="462">
        <v>205</v>
      </c>
      <c r="C406" s="465">
        <v>266</v>
      </c>
      <c r="H406" s="465">
        <v>302.5</v>
      </c>
      <c r="J406" s="190">
        <f t="shared" si="7"/>
        <v>76.5</v>
      </c>
    </row>
    <row r="407" spans="1:10">
      <c r="A407" s="262">
        <v>40155</v>
      </c>
      <c r="B407" s="462">
        <v>205</v>
      </c>
      <c r="C407" s="465">
        <v>267.5</v>
      </c>
      <c r="H407" s="465">
        <v>307.5</v>
      </c>
      <c r="J407" s="190">
        <f t="shared" si="7"/>
        <v>80</v>
      </c>
    </row>
    <row r="408" spans="1:10">
      <c r="A408" s="262">
        <v>40156</v>
      </c>
      <c r="B408" s="462">
        <v>212</v>
      </c>
      <c r="C408" s="465">
        <v>270</v>
      </c>
      <c r="H408" s="465">
        <v>320</v>
      </c>
      <c r="J408" s="190">
        <f t="shared" si="7"/>
        <v>90</v>
      </c>
    </row>
    <row r="409" spans="1:10">
      <c r="A409" s="262">
        <v>40157</v>
      </c>
      <c r="B409" s="462">
        <v>209</v>
      </c>
      <c r="C409" s="465">
        <v>267.5</v>
      </c>
      <c r="H409" s="465">
        <v>305</v>
      </c>
      <c r="J409" s="190">
        <f t="shared" si="7"/>
        <v>77.5</v>
      </c>
    </row>
    <row r="410" spans="1:10">
      <c r="A410" s="262">
        <v>40158</v>
      </c>
      <c r="B410" s="462">
        <v>209</v>
      </c>
      <c r="C410" s="465">
        <v>270</v>
      </c>
      <c r="H410" s="465">
        <v>305</v>
      </c>
      <c r="J410" s="190">
        <f t="shared" si="7"/>
        <v>75</v>
      </c>
    </row>
    <row r="411" spans="1:10">
      <c r="A411" s="262">
        <v>40161</v>
      </c>
      <c r="B411" s="462">
        <v>207</v>
      </c>
      <c r="C411" s="465">
        <v>270</v>
      </c>
      <c r="H411" s="465">
        <v>307.5</v>
      </c>
      <c r="J411" s="190">
        <f t="shared" si="7"/>
        <v>77.5</v>
      </c>
    </row>
    <row r="412" spans="1:10">
      <c r="A412" s="262">
        <v>40162</v>
      </c>
      <c r="B412" s="462">
        <v>212</v>
      </c>
      <c r="C412" s="465">
        <v>270</v>
      </c>
      <c r="H412" s="465">
        <v>306.5</v>
      </c>
      <c r="J412" s="190">
        <f t="shared" si="7"/>
        <v>76.5</v>
      </c>
    </row>
    <row r="413" spans="1:10">
      <c r="A413" s="262">
        <v>40163</v>
      </c>
      <c r="B413" s="462">
        <v>212</v>
      </c>
      <c r="C413" s="465">
        <v>275</v>
      </c>
      <c r="H413" s="465">
        <v>307.5</v>
      </c>
      <c r="J413" s="190">
        <f t="shared" si="7"/>
        <v>72.5</v>
      </c>
    </row>
    <row r="414" spans="1:10">
      <c r="A414" s="262">
        <v>40164</v>
      </c>
      <c r="B414" s="462">
        <v>212</v>
      </c>
      <c r="C414" s="465">
        <v>282.5</v>
      </c>
      <c r="H414" s="465">
        <v>312.5</v>
      </c>
      <c r="J414" s="190">
        <f t="shared" si="7"/>
        <v>70</v>
      </c>
    </row>
    <row r="415" spans="1:10">
      <c r="A415" s="262">
        <v>40165</v>
      </c>
      <c r="B415" s="462">
        <v>212</v>
      </c>
      <c r="C415" s="465">
        <v>285</v>
      </c>
      <c r="H415" s="465">
        <v>312.5</v>
      </c>
      <c r="J415" s="190">
        <f t="shared" si="7"/>
        <v>67.5</v>
      </c>
    </row>
    <row r="416" spans="1:10">
      <c r="A416" s="262">
        <v>40168</v>
      </c>
      <c r="B416" s="462">
        <v>212</v>
      </c>
      <c r="C416" s="465">
        <v>286</v>
      </c>
      <c r="H416" s="465">
        <v>312.5</v>
      </c>
      <c r="J416" s="190">
        <f t="shared" si="7"/>
        <v>66.5</v>
      </c>
    </row>
    <row r="417" spans="1:10">
      <c r="A417" s="262">
        <v>40169</v>
      </c>
      <c r="B417" s="462">
        <v>212</v>
      </c>
      <c r="C417" s="465">
        <v>285</v>
      </c>
      <c r="H417" s="465">
        <v>311.5</v>
      </c>
      <c r="J417" s="190">
        <f t="shared" si="7"/>
        <v>66.5</v>
      </c>
    </row>
    <row r="418" spans="1:10">
      <c r="A418" s="262">
        <v>40170</v>
      </c>
      <c r="B418" s="462">
        <v>212</v>
      </c>
      <c r="C418" s="465">
        <v>285</v>
      </c>
      <c r="H418" s="465">
        <v>310</v>
      </c>
      <c r="J418" s="190">
        <f t="shared" si="7"/>
        <v>65</v>
      </c>
    </row>
    <row r="419" spans="1:10">
      <c r="A419" s="262">
        <v>40171</v>
      </c>
      <c r="B419" s="462">
        <v>212</v>
      </c>
      <c r="C419" s="465">
        <v>285</v>
      </c>
      <c r="H419" s="465">
        <v>310</v>
      </c>
      <c r="J419" s="190">
        <f t="shared" si="7"/>
        <v>65</v>
      </c>
    </row>
    <row r="420" spans="1:10">
      <c r="A420" s="262">
        <v>40175</v>
      </c>
      <c r="B420" s="462">
        <v>212</v>
      </c>
      <c r="C420" s="465">
        <v>284.5</v>
      </c>
      <c r="H420" s="465">
        <v>309</v>
      </c>
      <c r="J420" s="190">
        <f t="shared" si="7"/>
        <v>64.5</v>
      </c>
    </row>
    <row r="421" spans="1:10">
      <c r="A421" s="262">
        <v>40176</v>
      </c>
      <c r="B421" s="462">
        <v>211</v>
      </c>
      <c r="C421" s="465">
        <v>284.5</v>
      </c>
      <c r="H421" s="465">
        <v>309</v>
      </c>
      <c r="J421" s="190">
        <f t="shared" si="7"/>
        <v>64.5</v>
      </c>
    </row>
    <row r="422" spans="1:10">
      <c r="A422" s="262">
        <v>40177</v>
      </c>
      <c r="B422" s="462">
        <v>211</v>
      </c>
      <c r="C422" s="465">
        <v>285</v>
      </c>
      <c r="H422" s="465">
        <v>310</v>
      </c>
      <c r="J422" s="190">
        <f t="shared" si="7"/>
        <v>65</v>
      </c>
    </row>
    <row r="423" spans="1:10">
      <c r="A423" s="262">
        <v>40178</v>
      </c>
      <c r="B423" s="462">
        <v>211</v>
      </c>
      <c r="C423" s="465">
        <v>285</v>
      </c>
      <c r="H423" s="465">
        <v>308</v>
      </c>
      <c r="J423" s="190">
        <f t="shared" si="7"/>
        <v>63</v>
      </c>
    </row>
    <row r="424" spans="1:10">
      <c r="A424" s="262">
        <v>40182</v>
      </c>
      <c r="B424" s="462">
        <v>211</v>
      </c>
      <c r="C424" s="465">
        <v>285</v>
      </c>
      <c r="H424" s="465">
        <v>310</v>
      </c>
      <c r="J424" s="190">
        <f t="shared" si="7"/>
        <v>65</v>
      </c>
    </row>
    <row r="425" spans="1:10">
      <c r="A425" s="262">
        <v>40183</v>
      </c>
      <c r="B425" s="462">
        <v>211</v>
      </c>
      <c r="C425" s="465">
        <v>287.5</v>
      </c>
      <c r="H425" s="465">
        <v>312.5</v>
      </c>
      <c r="J425" s="190">
        <f t="shared" si="7"/>
        <v>65</v>
      </c>
    </row>
    <row r="426" spans="1:10">
      <c r="A426" s="262">
        <v>40184</v>
      </c>
      <c r="B426" s="462">
        <v>211</v>
      </c>
      <c r="C426" s="465">
        <v>286.5</v>
      </c>
      <c r="H426" s="465">
        <v>311.5</v>
      </c>
      <c r="J426" s="190">
        <f t="shared" si="7"/>
        <v>65</v>
      </c>
    </row>
    <row r="427" spans="1:10">
      <c r="A427" s="262">
        <v>40185</v>
      </c>
      <c r="B427" s="462">
        <v>207</v>
      </c>
      <c r="C427" s="465">
        <v>286.5</v>
      </c>
      <c r="H427" s="465">
        <v>310</v>
      </c>
      <c r="J427" s="190">
        <f t="shared" si="7"/>
        <v>63.5</v>
      </c>
    </row>
    <row r="428" spans="1:10">
      <c r="A428" s="262">
        <v>40186</v>
      </c>
      <c r="B428" s="462">
        <v>204</v>
      </c>
      <c r="C428" s="465">
        <v>292.5</v>
      </c>
      <c r="H428" s="465">
        <v>312.5</v>
      </c>
      <c r="J428" s="190">
        <f t="shared" si="7"/>
        <v>60</v>
      </c>
    </row>
    <row r="429" spans="1:10">
      <c r="A429" s="262">
        <v>40189</v>
      </c>
      <c r="B429" s="462">
        <v>208</v>
      </c>
      <c r="C429" s="465">
        <v>292.5</v>
      </c>
      <c r="H429" s="465">
        <v>317.5</v>
      </c>
      <c r="J429" s="190">
        <f t="shared" si="7"/>
        <v>65</v>
      </c>
    </row>
    <row r="430" spans="1:10">
      <c r="A430" s="262">
        <v>40190</v>
      </c>
      <c r="B430" s="462">
        <v>208</v>
      </c>
      <c r="C430" s="465">
        <v>292.5</v>
      </c>
      <c r="H430" s="465">
        <v>317.5</v>
      </c>
      <c r="J430" s="190">
        <f t="shared" si="7"/>
        <v>65</v>
      </c>
    </row>
    <row r="431" spans="1:10">
      <c r="A431" s="262">
        <v>40191</v>
      </c>
      <c r="B431" s="462">
        <v>208.5</v>
      </c>
      <c r="C431" s="465">
        <v>292.5</v>
      </c>
      <c r="H431" s="465">
        <v>316.5</v>
      </c>
      <c r="J431" s="190">
        <f t="shared" si="7"/>
        <v>64</v>
      </c>
    </row>
    <row r="432" spans="1:10">
      <c r="A432" s="262">
        <v>40192</v>
      </c>
      <c r="B432" s="462">
        <v>210.5</v>
      </c>
      <c r="C432" s="465">
        <v>295</v>
      </c>
      <c r="H432" s="465">
        <v>317.5</v>
      </c>
      <c r="J432" s="190">
        <f t="shared" si="7"/>
        <v>62.5</v>
      </c>
    </row>
    <row r="433" spans="1:10">
      <c r="A433" s="262">
        <v>40193</v>
      </c>
      <c r="B433" s="462">
        <v>210.5</v>
      </c>
      <c r="C433" s="465">
        <v>302.5</v>
      </c>
      <c r="H433" s="465">
        <v>317.5</v>
      </c>
      <c r="J433" s="190">
        <f t="shared" si="7"/>
        <v>55</v>
      </c>
    </row>
    <row r="434" spans="1:10">
      <c r="A434" s="262">
        <v>40196</v>
      </c>
      <c r="B434" s="462">
        <v>210.5</v>
      </c>
      <c r="C434" s="465">
        <v>302.5</v>
      </c>
      <c r="H434" s="465">
        <v>319</v>
      </c>
      <c r="J434" s="190">
        <f t="shared" si="7"/>
        <v>56.5</v>
      </c>
    </row>
    <row r="435" spans="1:10">
      <c r="A435" s="262">
        <v>40197</v>
      </c>
      <c r="B435" s="462">
        <v>210.5</v>
      </c>
      <c r="C435" s="465">
        <v>302.5</v>
      </c>
      <c r="H435" s="465">
        <v>318</v>
      </c>
      <c r="J435" s="190">
        <f t="shared" si="7"/>
        <v>55.5</v>
      </c>
    </row>
    <row r="436" spans="1:10">
      <c r="A436" s="262">
        <v>40198</v>
      </c>
      <c r="B436" s="462">
        <v>215.5</v>
      </c>
      <c r="C436" s="465">
        <v>322.5</v>
      </c>
      <c r="H436" s="465">
        <v>330</v>
      </c>
      <c r="J436" s="190">
        <f t="shared" si="7"/>
        <v>47.5</v>
      </c>
    </row>
    <row r="437" spans="1:10">
      <c r="A437" s="262">
        <v>40199</v>
      </c>
      <c r="B437" s="462">
        <v>215.5</v>
      </c>
      <c r="C437" s="465">
        <v>322.5</v>
      </c>
      <c r="H437" s="465">
        <v>325</v>
      </c>
      <c r="J437" s="190">
        <f t="shared" si="7"/>
        <v>42.5</v>
      </c>
    </row>
    <row r="438" spans="1:10">
      <c r="A438" s="262">
        <v>40200</v>
      </c>
      <c r="B438" s="462">
        <v>215.5</v>
      </c>
      <c r="C438" s="465">
        <v>325</v>
      </c>
      <c r="H438" s="465">
        <v>325</v>
      </c>
      <c r="J438" s="190">
        <f t="shared" si="7"/>
        <v>40</v>
      </c>
    </row>
    <row r="439" spans="1:10">
      <c r="A439" s="262">
        <v>40203</v>
      </c>
      <c r="B439" s="462">
        <v>215.5</v>
      </c>
      <c r="C439" s="465">
        <v>325</v>
      </c>
      <c r="H439" s="465">
        <v>325</v>
      </c>
      <c r="J439" s="190">
        <f t="shared" si="7"/>
        <v>40</v>
      </c>
    </row>
    <row r="440" spans="1:10">
      <c r="A440" s="262">
        <v>40204</v>
      </c>
      <c r="B440" s="462">
        <v>215</v>
      </c>
      <c r="C440" s="465">
        <v>325</v>
      </c>
      <c r="H440" s="465">
        <v>322.5</v>
      </c>
      <c r="J440" s="190">
        <f t="shared" si="7"/>
        <v>37.5</v>
      </c>
    </row>
    <row r="441" spans="1:10">
      <c r="A441" s="262">
        <v>40205</v>
      </c>
      <c r="B441" s="462">
        <v>215</v>
      </c>
      <c r="C441" s="465">
        <v>325</v>
      </c>
      <c r="H441" s="465">
        <v>322.5</v>
      </c>
      <c r="J441" s="190">
        <f t="shared" si="7"/>
        <v>37.5</v>
      </c>
    </row>
    <row r="442" spans="1:10">
      <c r="A442" s="262">
        <v>40206</v>
      </c>
      <c r="B442" s="462">
        <v>213</v>
      </c>
      <c r="C442" s="465">
        <v>325</v>
      </c>
      <c r="H442" s="465">
        <v>322.5</v>
      </c>
      <c r="J442" s="190">
        <f t="shared" si="7"/>
        <v>37.5</v>
      </c>
    </row>
    <row r="443" spans="1:10">
      <c r="A443" s="262">
        <v>40207</v>
      </c>
      <c r="B443" s="462">
        <v>213</v>
      </c>
      <c r="C443" s="465">
        <v>327.5</v>
      </c>
      <c r="H443" s="465">
        <v>325</v>
      </c>
      <c r="J443" s="190">
        <f t="shared" si="7"/>
        <v>37.5</v>
      </c>
    </row>
    <row r="444" spans="1:10">
      <c r="A444" s="262">
        <v>40210</v>
      </c>
      <c r="B444" s="462">
        <v>212</v>
      </c>
      <c r="C444" s="465">
        <v>327.5</v>
      </c>
      <c r="H444" s="465">
        <v>324.5</v>
      </c>
      <c r="J444" s="190">
        <f t="shared" si="7"/>
        <v>37</v>
      </c>
    </row>
    <row r="445" spans="1:10">
      <c r="A445" s="262">
        <v>40211</v>
      </c>
      <c r="B445" s="462">
        <v>209</v>
      </c>
      <c r="C445" s="465">
        <v>327.5</v>
      </c>
      <c r="H445" s="465">
        <v>324.5</v>
      </c>
      <c r="J445" s="190">
        <f t="shared" si="7"/>
        <v>37</v>
      </c>
    </row>
    <row r="446" spans="1:10">
      <c r="A446" s="262">
        <v>40212</v>
      </c>
      <c r="B446" s="462">
        <v>209.5</v>
      </c>
      <c r="C446" s="465">
        <v>327.5</v>
      </c>
      <c r="H446" s="465">
        <v>325</v>
      </c>
      <c r="J446" s="190">
        <f t="shared" si="7"/>
        <v>37.5</v>
      </c>
    </row>
    <row r="447" spans="1:10">
      <c r="A447" s="262">
        <v>40213</v>
      </c>
      <c r="B447" s="462">
        <v>209.5</v>
      </c>
      <c r="C447" s="465">
        <v>327.5</v>
      </c>
      <c r="H447" s="465">
        <v>324</v>
      </c>
      <c r="J447" s="190">
        <f t="shared" si="7"/>
        <v>36.5</v>
      </c>
    </row>
    <row r="448" spans="1:10">
      <c r="A448" s="262">
        <v>40214</v>
      </c>
      <c r="B448" s="462">
        <v>209.5</v>
      </c>
      <c r="C448" s="465">
        <v>330</v>
      </c>
      <c r="H448" s="465">
        <v>319.5</v>
      </c>
      <c r="J448" s="190">
        <f t="shared" si="7"/>
        <v>29.5</v>
      </c>
    </row>
    <row r="449" spans="1:10">
      <c r="A449" s="262">
        <v>40217</v>
      </c>
      <c r="B449" s="462">
        <v>205</v>
      </c>
      <c r="C449" s="465">
        <v>330</v>
      </c>
      <c r="H449" s="465">
        <v>318.5</v>
      </c>
      <c r="J449" s="190">
        <f t="shared" si="7"/>
        <v>28.5</v>
      </c>
    </row>
    <row r="450" spans="1:10">
      <c r="A450" s="262">
        <v>40218</v>
      </c>
      <c r="B450" s="462">
        <v>203</v>
      </c>
      <c r="C450" s="465">
        <v>330</v>
      </c>
      <c r="H450" s="465">
        <v>320</v>
      </c>
      <c r="J450" s="190">
        <f t="shared" si="7"/>
        <v>30</v>
      </c>
    </row>
    <row r="451" spans="1:10">
      <c r="A451" s="262">
        <v>40219</v>
      </c>
      <c r="B451" s="462">
        <v>203</v>
      </c>
      <c r="C451" s="465">
        <v>329.5</v>
      </c>
      <c r="H451" s="465">
        <v>317.5</v>
      </c>
      <c r="J451" s="190">
        <f t="shared" si="7"/>
        <v>28</v>
      </c>
    </row>
    <row r="452" spans="1:10">
      <c r="A452" s="262">
        <v>40220</v>
      </c>
      <c r="C452" s="465">
        <v>329.5</v>
      </c>
      <c r="H452" s="465">
        <v>315</v>
      </c>
      <c r="J452" s="190">
        <f t="shared" si="7"/>
        <v>25.5</v>
      </c>
    </row>
    <row r="453" spans="1:10">
      <c r="A453" s="262">
        <v>40226</v>
      </c>
      <c r="B453" s="462">
        <v>211.5</v>
      </c>
      <c r="C453" s="465">
        <v>330</v>
      </c>
      <c r="H453" s="465">
        <v>315</v>
      </c>
      <c r="J453" s="190">
        <f t="shared" si="7"/>
        <v>25</v>
      </c>
    </row>
    <row r="454" spans="1:10">
      <c r="A454" s="262">
        <v>40228</v>
      </c>
      <c r="B454" s="462">
        <v>214.5</v>
      </c>
      <c r="C454" s="465">
        <v>325</v>
      </c>
      <c r="H454" s="465">
        <v>315</v>
      </c>
      <c r="J454" s="190">
        <f t="shared" si="7"/>
        <v>30</v>
      </c>
    </row>
    <row r="455" spans="1:10">
      <c r="A455" s="262">
        <v>40231</v>
      </c>
      <c r="B455" s="462">
        <v>214</v>
      </c>
      <c r="C455" s="465">
        <v>325</v>
      </c>
      <c r="H455" s="465">
        <v>317.5</v>
      </c>
      <c r="J455" s="190">
        <f t="shared" si="7"/>
        <v>32.5</v>
      </c>
    </row>
    <row r="456" spans="1:10">
      <c r="A456" s="262">
        <v>40232</v>
      </c>
      <c r="B456" s="462">
        <v>214</v>
      </c>
      <c r="C456" s="465">
        <v>327.5</v>
      </c>
      <c r="H456" s="465">
        <v>317.5</v>
      </c>
      <c r="J456" s="190">
        <f t="shared" si="7"/>
        <v>30</v>
      </c>
    </row>
    <row r="457" spans="1:10">
      <c r="A457" s="262">
        <v>40233</v>
      </c>
      <c r="B457" s="462">
        <v>212.5</v>
      </c>
      <c r="C457" s="465">
        <v>327.5</v>
      </c>
      <c r="H457" s="465">
        <v>317.5</v>
      </c>
      <c r="J457" s="190">
        <f t="shared" si="7"/>
        <v>30</v>
      </c>
    </row>
    <row r="458" spans="1:10">
      <c r="A458" s="262">
        <v>40234</v>
      </c>
      <c r="B458" s="462">
        <v>213</v>
      </c>
      <c r="C458" s="465">
        <v>327.5</v>
      </c>
      <c r="H458" s="465">
        <v>317.5</v>
      </c>
      <c r="J458" s="190">
        <f t="shared" si="7"/>
        <v>30</v>
      </c>
    </row>
    <row r="459" spans="1:10">
      <c r="A459" s="262">
        <v>40235</v>
      </c>
      <c r="B459" s="462">
        <v>213</v>
      </c>
      <c r="C459" s="465">
        <v>327.5</v>
      </c>
      <c r="H459" s="465">
        <v>320</v>
      </c>
      <c r="J459" s="190">
        <f t="shared" ref="J459:J522" si="8">H459-C459+40</f>
        <v>32.5</v>
      </c>
    </row>
    <row r="460" spans="1:10">
      <c r="A460" s="262">
        <v>40238</v>
      </c>
      <c r="B460" s="462">
        <v>213</v>
      </c>
      <c r="C460" s="465">
        <v>327.5</v>
      </c>
      <c r="H460" s="465">
        <v>319.5</v>
      </c>
      <c r="J460" s="190">
        <f t="shared" si="8"/>
        <v>32</v>
      </c>
    </row>
    <row r="461" spans="1:10">
      <c r="A461" s="262">
        <v>40239</v>
      </c>
      <c r="B461" s="462">
        <v>213</v>
      </c>
      <c r="C461" s="465">
        <v>326.5</v>
      </c>
      <c r="H461" s="465">
        <v>317.5</v>
      </c>
      <c r="J461" s="190">
        <f t="shared" si="8"/>
        <v>31</v>
      </c>
    </row>
    <row r="462" spans="1:10">
      <c r="A462" s="262">
        <v>40240</v>
      </c>
      <c r="B462" s="462">
        <v>215</v>
      </c>
      <c r="C462" s="465">
        <v>326</v>
      </c>
      <c r="H462" s="465">
        <v>316.5</v>
      </c>
      <c r="J462" s="190">
        <f t="shared" si="8"/>
        <v>30.5</v>
      </c>
    </row>
    <row r="463" spans="1:10">
      <c r="A463" s="262">
        <v>40241</v>
      </c>
      <c r="B463" s="462">
        <v>215</v>
      </c>
      <c r="C463" s="465">
        <v>327.5</v>
      </c>
      <c r="H463" s="465">
        <v>315</v>
      </c>
      <c r="J463" s="190">
        <f t="shared" si="8"/>
        <v>27.5</v>
      </c>
    </row>
    <row r="464" spans="1:10">
      <c r="A464" s="262">
        <v>40242</v>
      </c>
      <c r="B464" s="462">
        <v>214</v>
      </c>
      <c r="C464" s="465">
        <v>327.5</v>
      </c>
      <c r="H464" s="465">
        <v>315</v>
      </c>
      <c r="J464" s="190">
        <f t="shared" si="8"/>
        <v>27.5</v>
      </c>
    </row>
    <row r="465" spans="1:10">
      <c r="A465" s="262">
        <v>40245</v>
      </c>
      <c r="B465" s="462">
        <v>214</v>
      </c>
      <c r="C465" s="465">
        <v>326.5</v>
      </c>
      <c r="H465" s="465">
        <v>312.5</v>
      </c>
      <c r="J465" s="190">
        <f t="shared" si="8"/>
        <v>26</v>
      </c>
    </row>
    <row r="466" spans="1:10">
      <c r="A466" s="262">
        <v>40246</v>
      </c>
      <c r="B466" s="462">
        <v>213</v>
      </c>
      <c r="C466" s="465">
        <v>325.5</v>
      </c>
      <c r="H466" s="465">
        <v>310</v>
      </c>
      <c r="J466" s="190">
        <f t="shared" si="8"/>
        <v>24.5</v>
      </c>
    </row>
    <row r="467" spans="1:10">
      <c r="A467" s="262">
        <v>40247</v>
      </c>
      <c r="B467" s="462">
        <v>213</v>
      </c>
      <c r="C467" s="465">
        <v>325</v>
      </c>
      <c r="H467" s="465">
        <v>310</v>
      </c>
      <c r="J467" s="190">
        <f t="shared" si="8"/>
        <v>25</v>
      </c>
    </row>
    <row r="468" spans="1:10">
      <c r="A468" s="262">
        <v>40248</v>
      </c>
      <c r="B468" s="462">
        <v>213</v>
      </c>
      <c r="C468" s="465">
        <v>322.5</v>
      </c>
      <c r="H468" s="465">
        <v>305</v>
      </c>
      <c r="J468" s="190">
        <f t="shared" si="8"/>
        <v>22.5</v>
      </c>
    </row>
    <row r="469" spans="1:10">
      <c r="A469" s="262">
        <v>40249</v>
      </c>
      <c r="B469" s="462">
        <v>216.5</v>
      </c>
      <c r="C469" s="465">
        <v>312.5</v>
      </c>
      <c r="H469" s="465">
        <v>302.5</v>
      </c>
      <c r="J469" s="190">
        <f t="shared" si="8"/>
        <v>30</v>
      </c>
    </row>
    <row r="470" spans="1:10">
      <c r="A470" s="262">
        <v>40252</v>
      </c>
      <c r="B470" s="462">
        <v>218.5</v>
      </c>
      <c r="C470" s="465">
        <v>312.5</v>
      </c>
      <c r="H470" s="465">
        <v>301</v>
      </c>
      <c r="J470" s="190">
        <f t="shared" si="8"/>
        <v>28.5</v>
      </c>
    </row>
    <row r="471" spans="1:10">
      <c r="A471" s="262">
        <v>40253</v>
      </c>
      <c r="B471" s="462">
        <v>219.5</v>
      </c>
      <c r="C471" s="465">
        <v>310</v>
      </c>
      <c r="H471" s="465">
        <v>297.5</v>
      </c>
      <c r="J471" s="190">
        <f t="shared" si="8"/>
        <v>27.5</v>
      </c>
    </row>
    <row r="472" spans="1:10">
      <c r="A472" s="262">
        <v>40254</v>
      </c>
      <c r="B472" s="462">
        <v>219</v>
      </c>
      <c r="C472" s="465">
        <v>307.5</v>
      </c>
      <c r="H472" s="465">
        <v>297.5</v>
      </c>
      <c r="J472" s="190">
        <f t="shared" si="8"/>
        <v>30</v>
      </c>
    </row>
    <row r="473" spans="1:10">
      <c r="A473" s="262">
        <v>40255</v>
      </c>
      <c r="B473" s="462">
        <v>214.5</v>
      </c>
      <c r="C473" s="465">
        <v>302.5</v>
      </c>
      <c r="H473" s="465">
        <v>297.5</v>
      </c>
      <c r="J473" s="190">
        <f t="shared" si="8"/>
        <v>35</v>
      </c>
    </row>
    <row r="474" spans="1:10">
      <c r="A474" s="262">
        <v>40256</v>
      </c>
      <c r="B474" s="462">
        <v>214.5</v>
      </c>
      <c r="C474" s="465">
        <v>302.5</v>
      </c>
      <c r="H474" s="465">
        <v>295.5</v>
      </c>
      <c r="J474" s="190">
        <f t="shared" si="8"/>
        <v>33</v>
      </c>
    </row>
    <row r="475" spans="1:10">
      <c r="A475" s="262">
        <v>40259</v>
      </c>
      <c r="B475" s="462">
        <v>214.5</v>
      </c>
      <c r="C475" s="465">
        <v>302.5</v>
      </c>
      <c r="H475" s="465">
        <v>289.5</v>
      </c>
      <c r="J475" s="190">
        <f t="shared" si="8"/>
        <v>27</v>
      </c>
    </row>
    <row r="476" spans="1:10">
      <c r="A476" s="262">
        <v>40260</v>
      </c>
      <c r="B476" s="462">
        <v>212</v>
      </c>
      <c r="C476" s="465">
        <v>302.5</v>
      </c>
      <c r="H476" s="465">
        <v>291.5</v>
      </c>
      <c r="J476" s="190">
        <f t="shared" si="8"/>
        <v>29</v>
      </c>
    </row>
    <row r="477" spans="1:10">
      <c r="A477" s="262">
        <v>40261</v>
      </c>
      <c r="B477" s="462">
        <v>212</v>
      </c>
      <c r="C477" s="465">
        <v>302.5</v>
      </c>
      <c r="H477" s="465">
        <v>292.5</v>
      </c>
      <c r="J477" s="190">
        <f t="shared" si="8"/>
        <v>30</v>
      </c>
    </row>
    <row r="478" spans="1:10">
      <c r="A478" s="262">
        <v>40262</v>
      </c>
      <c r="B478" s="462">
        <v>212.5</v>
      </c>
      <c r="C478" s="465">
        <v>302.5</v>
      </c>
      <c r="H478" s="465">
        <v>291.5</v>
      </c>
      <c r="J478" s="190">
        <f t="shared" si="8"/>
        <v>29</v>
      </c>
    </row>
    <row r="479" spans="1:10">
      <c r="A479" s="262">
        <v>40263</v>
      </c>
      <c r="B479" s="462">
        <v>213</v>
      </c>
      <c r="C479" s="465">
        <v>287.5</v>
      </c>
      <c r="H479" s="465">
        <v>290.5</v>
      </c>
      <c r="J479" s="190">
        <f t="shared" si="8"/>
        <v>43</v>
      </c>
    </row>
    <row r="480" spans="1:10">
      <c r="A480" s="262">
        <v>40266</v>
      </c>
      <c r="B480" s="462">
        <v>212.5</v>
      </c>
      <c r="C480" s="465">
        <v>287.5</v>
      </c>
      <c r="H480" s="465">
        <v>290.5</v>
      </c>
      <c r="J480" s="190">
        <f t="shared" si="8"/>
        <v>43</v>
      </c>
    </row>
    <row r="481" spans="1:10">
      <c r="A481" s="262">
        <v>40267</v>
      </c>
      <c r="B481" s="462">
        <v>214.5</v>
      </c>
      <c r="C481" s="465">
        <v>287.5</v>
      </c>
      <c r="H481" s="465">
        <v>290</v>
      </c>
      <c r="J481" s="190">
        <f t="shared" si="8"/>
        <v>42.5</v>
      </c>
    </row>
    <row r="482" spans="1:10">
      <c r="A482" s="262">
        <v>40268</v>
      </c>
      <c r="B482" s="462">
        <v>215</v>
      </c>
      <c r="C482" s="465">
        <v>287.5</v>
      </c>
      <c r="H482" s="465">
        <v>289.5</v>
      </c>
      <c r="J482" s="190">
        <f t="shared" si="8"/>
        <v>42</v>
      </c>
    </row>
    <row r="483" spans="1:10">
      <c r="A483" s="262">
        <v>40269</v>
      </c>
      <c r="B483" s="462">
        <v>210</v>
      </c>
      <c r="C483" s="465">
        <v>280</v>
      </c>
      <c r="H483" s="465">
        <v>285.5</v>
      </c>
      <c r="J483" s="190">
        <f t="shared" si="8"/>
        <v>45.5</v>
      </c>
    </row>
    <row r="484" spans="1:10">
      <c r="A484" s="262">
        <v>40273</v>
      </c>
      <c r="B484" s="462">
        <v>210</v>
      </c>
      <c r="C484" s="465">
        <v>280</v>
      </c>
      <c r="H484" s="465">
        <v>285.5</v>
      </c>
      <c r="J484" s="190">
        <f t="shared" si="8"/>
        <v>45.5</v>
      </c>
    </row>
    <row r="485" spans="1:10">
      <c r="A485" s="262">
        <v>40274</v>
      </c>
      <c r="B485" s="462">
        <v>207</v>
      </c>
      <c r="C485" s="465">
        <v>275</v>
      </c>
      <c r="H485" s="465">
        <v>277.5</v>
      </c>
      <c r="J485" s="190">
        <f t="shared" si="8"/>
        <v>42.5</v>
      </c>
    </row>
    <row r="486" spans="1:10">
      <c r="A486" s="262">
        <v>40275</v>
      </c>
      <c r="B486" s="462">
        <v>203</v>
      </c>
      <c r="C486" s="465">
        <v>275</v>
      </c>
      <c r="H486" s="465">
        <v>276.5</v>
      </c>
      <c r="J486" s="190">
        <f t="shared" si="8"/>
        <v>41.5</v>
      </c>
    </row>
    <row r="487" spans="1:10">
      <c r="A487" s="262">
        <v>40276</v>
      </c>
      <c r="B487" s="462">
        <v>200</v>
      </c>
      <c r="C487" s="465">
        <v>274</v>
      </c>
      <c r="H487" s="465">
        <v>275.5</v>
      </c>
      <c r="J487" s="190">
        <f t="shared" si="8"/>
        <v>41.5</v>
      </c>
    </row>
    <row r="488" spans="1:10">
      <c r="A488" s="262">
        <v>40277</v>
      </c>
      <c r="C488" s="465">
        <v>264.5</v>
      </c>
      <c r="H488" s="465">
        <v>269.5</v>
      </c>
      <c r="J488" s="190">
        <f t="shared" si="8"/>
        <v>45</v>
      </c>
    </row>
    <row r="489" spans="1:10">
      <c r="A489" s="262">
        <v>40280</v>
      </c>
      <c r="B489" s="462">
        <v>200</v>
      </c>
      <c r="C489" s="465">
        <v>264.5</v>
      </c>
      <c r="H489" s="465">
        <v>267.5</v>
      </c>
      <c r="J489" s="190">
        <f t="shared" si="8"/>
        <v>43</v>
      </c>
    </row>
    <row r="490" spans="1:10">
      <c r="A490" s="262">
        <v>40281</v>
      </c>
      <c r="B490" s="462">
        <v>201</v>
      </c>
      <c r="C490" s="465">
        <v>264.5</v>
      </c>
      <c r="H490" s="465">
        <v>267.5</v>
      </c>
      <c r="J490" s="190">
        <f t="shared" si="8"/>
        <v>43</v>
      </c>
    </row>
    <row r="491" spans="1:10">
      <c r="A491" s="262">
        <v>40282</v>
      </c>
      <c r="B491" s="462">
        <v>202</v>
      </c>
      <c r="C491" s="465">
        <v>263.5</v>
      </c>
      <c r="H491" s="465">
        <v>267.5</v>
      </c>
      <c r="J491" s="190">
        <f t="shared" si="8"/>
        <v>44</v>
      </c>
    </row>
    <row r="492" spans="1:10">
      <c r="A492" s="262">
        <v>40283</v>
      </c>
      <c r="B492" s="462">
        <v>202</v>
      </c>
      <c r="C492" s="465">
        <v>263.5</v>
      </c>
      <c r="H492" s="465">
        <v>267.5</v>
      </c>
      <c r="J492" s="190">
        <f t="shared" si="8"/>
        <v>44</v>
      </c>
    </row>
    <row r="493" spans="1:10">
      <c r="A493" s="262">
        <v>40284</v>
      </c>
      <c r="B493" s="462">
        <v>203</v>
      </c>
      <c r="C493" s="465">
        <v>259.5</v>
      </c>
      <c r="H493" s="465">
        <v>265</v>
      </c>
      <c r="J493" s="190">
        <f t="shared" si="8"/>
        <v>45.5</v>
      </c>
    </row>
    <row r="494" spans="1:10">
      <c r="A494" s="262">
        <v>40287</v>
      </c>
      <c r="B494" s="462">
        <v>204</v>
      </c>
      <c r="C494" s="465">
        <v>259.5</v>
      </c>
      <c r="H494" s="465">
        <v>265.5</v>
      </c>
      <c r="J494" s="190">
        <f t="shared" si="8"/>
        <v>46</v>
      </c>
    </row>
    <row r="495" spans="1:10">
      <c r="A495" s="262">
        <v>40288</v>
      </c>
      <c r="B495" s="462">
        <v>204</v>
      </c>
      <c r="C495" s="465">
        <v>259.5</v>
      </c>
      <c r="H495" s="465">
        <v>269.5</v>
      </c>
      <c r="J495" s="190">
        <f t="shared" si="8"/>
        <v>50</v>
      </c>
    </row>
    <row r="496" spans="1:10">
      <c r="A496" s="262">
        <v>40289</v>
      </c>
      <c r="B496" s="462">
        <v>204</v>
      </c>
      <c r="C496" s="465">
        <v>259.5</v>
      </c>
      <c r="H496" s="465">
        <v>270</v>
      </c>
      <c r="J496" s="190">
        <f t="shared" si="8"/>
        <v>50.5</v>
      </c>
    </row>
    <row r="497" spans="1:10">
      <c r="A497" s="262">
        <v>40290</v>
      </c>
      <c r="B497" s="462">
        <v>206.5</v>
      </c>
      <c r="C497" s="465">
        <v>259</v>
      </c>
      <c r="H497" s="465">
        <v>269.5</v>
      </c>
      <c r="J497" s="190">
        <f t="shared" si="8"/>
        <v>50.5</v>
      </c>
    </row>
    <row r="498" spans="1:10">
      <c r="A498" s="262">
        <v>40291</v>
      </c>
      <c r="B498" s="462">
        <v>205</v>
      </c>
      <c r="C498" s="465">
        <v>260.5</v>
      </c>
      <c r="H498" s="465">
        <v>268.5</v>
      </c>
      <c r="J498" s="190">
        <f t="shared" si="8"/>
        <v>48</v>
      </c>
    </row>
    <row r="499" spans="1:10">
      <c r="A499" s="262">
        <v>40294</v>
      </c>
      <c r="B499" s="462">
        <v>205</v>
      </c>
      <c r="C499" s="465">
        <v>260</v>
      </c>
      <c r="H499" s="465">
        <v>268</v>
      </c>
      <c r="J499" s="190">
        <f t="shared" si="8"/>
        <v>48</v>
      </c>
    </row>
    <row r="500" spans="1:10">
      <c r="A500" s="262">
        <v>40295</v>
      </c>
      <c r="B500" s="462">
        <v>205</v>
      </c>
      <c r="C500" s="465">
        <v>260</v>
      </c>
      <c r="H500" s="465">
        <v>267.5</v>
      </c>
      <c r="J500" s="190">
        <f t="shared" si="8"/>
        <v>47.5</v>
      </c>
    </row>
    <row r="501" spans="1:10">
      <c r="A501" s="262">
        <v>40296</v>
      </c>
      <c r="B501" s="462">
        <v>205</v>
      </c>
      <c r="C501" s="465">
        <v>259.5</v>
      </c>
      <c r="H501" s="465">
        <v>266</v>
      </c>
      <c r="J501" s="190">
        <f t="shared" si="8"/>
        <v>46.5</v>
      </c>
    </row>
    <row r="502" spans="1:10">
      <c r="A502" s="262">
        <v>40297</v>
      </c>
      <c r="B502" s="462">
        <v>208</v>
      </c>
      <c r="C502" s="465">
        <v>259.5</v>
      </c>
      <c r="H502" s="465">
        <v>265</v>
      </c>
      <c r="J502" s="190">
        <f t="shared" si="8"/>
        <v>45.5</v>
      </c>
    </row>
    <row r="503" spans="1:10">
      <c r="A503" s="262">
        <v>40298</v>
      </c>
      <c r="B503" s="462">
        <v>211</v>
      </c>
      <c r="C503" s="465">
        <v>260</v>
      </c>
      <c r="H503" s="465">
        <v>265</v>
      </c>
      <c r="J503" s="190">
        <f t="shared" si="8"/>
        <v>45</v>
      </c>
    </row>
    <row r="504" spans="1:10">
      <c r="A504" s="262">
        <v>40301</v>
      </c>
      <c r="B504" s="462">
        <v>211</v>
      </c>
      <c r="C504" s="465">
        <v>260</v>
      </c>
      <c r="H504" s="465">
        <v>265</v>
      </c>
      <c r="J504" s="190">
        <f t="shared" si="8"/>
        <v>45</v>
      </c>
    </row>
    <row r="505" spans="1:10">
      <c r="A505" s="262">
        <v>40302</v>
      </c>
      <c r="B505" s="462">
        <v>211</v>
      </c>
      <c r="C505" s="465">
        <v>261</v>
      </c>
      <c r="H505" s="465">
        <v>265</v>
      </c>
      <c r="J505" s="190">
        <f t="shared" si="8"/>
        <v>44</v>
      </c>
    </row>
    <row r="506" spans="1:10">
      <c r="A506" s="262">
        <v>40303</v>
      </c>
      <c r="B506" s="462">
        <v>213.5</v>
      </c>
      <c r="C506" s="465">
        <v>261</v>
      </c>
      <c r="H506" s="465">
        <v>265</v>
      </c>
      <c r="J506" s="190">
        <f t="shared" si="8"/>
        <v>44</v>
      </c>
    </row>
    <row r="507" spans="1:10">
      <c r="A507" s="262">
        <v>40304</v>
      </c>
      <c r="B507" s="462">
        <v>213.5</v>
      </c>
      <c r="C507" s="465">
        <v>261</v>
      </c>
      <c r="H507" s="465">
        <v>265.5</v>
      </c>
      <c r="J507" s="190">
        <f t="shared" si="8"/>
        <v>44.5</v>
      </c>
    </row>
    <row r="508" spans="1:10">
      <c r="A508" s="262">
        <v>40305</v>
      </c>
      <c r="B508" s="462">
        <v>212</v>
      </c>
      <c r="C508" s="465">
        <v>259</v>
      </c>
      <c r="H508" s="465">
        <v>262</v>
      </c>
      <c r="J508" s="190">
        <f t="shared" si="8"/>
        <v>43</v>
      </c>
    </row>
    <row r="509" spans="1:10">
      <c r="A509" s="262">
        <v>40308</v>
      </c>
      <c r="B509" s="462">
        <v>216</v>
      </c>
      <c r="C509" s="465">
        <v>257</v>
      </c>
      <c r="H509" s="465">
        <v>260</v>
      </c>
      <c r="J509" s="190">
        <f t="shared" si="8"/>
        <v>43</v>
      </c>
    </row>
    <row r="510" spans="1:10">
      <c r="A510" s="262">
        <v>40309</v>
      </c>
      <c r="B510" s="462">
        <v>220.5</v>
      </c>
      <c r="C510" s="465">
        <v>256</v>
      </c>
      <c r="H510" s="465">
        <v>260.5</v>
      </c>
      <c r="J510" s="190">
        <f t="shared" si="8"/>
        <v>44.5</v>
      </c>
    </row>
    <row r="511" spans="1:10">
      <c r="A511" s="262">
        <v>40310</v>
      </c>
      <c r="B511" s="462">
        <v>227</v>
      </c>
      <c r="C511" s="465">
        <v>256</v>
      </c>
      <c r="H511" s="465">
        <v>259.5</v>
      </c>
      <c r="J511" s="190">
        <f t="shared" si="8"/>
        <v>43.5</v>
      </c>
    </row>
    <row r="512" spans="1:10">
      <c r="A512" s="262">
        <v>40311</v>
      </c>
      <c r="B512" s="462">
        <v>227</v>
      </c>
      <c r="C512" s="465">
        <v>256</v>
      </c>
      <c r="H512" s="465">
        <v>259.5</v>
      </c>
      <c r="J512" s="190">
        <f t="shared" si="8"/>
        <v>43.5</v>
      </c>
    </row>
    <row r="513" spans="1:10">
      <c r="A513" s="262">
        <v>40312</v>
      </c>
      <c r="B513" s="462">
        <v>241</v>
      </c>
      <c r="C513" s="465">
        <v>256</v>
      </c>
      <c r="H513" s="465">
        <v>258.5</v>
      </c>
      <c r="J513" s="190">
        <f t="shared" si="8"/>
        <v>42.5</v>
      </c>
    </row>
    <row r="514" spans="1:10">
      <c r="A514" s="262">
        <v>40315</v>
      </c>
      <c r="B514" s="462">
        <v>251</v>
      </c>
      <c r="C514" s="465">
        <v>254.5</v>
      </c>
      <c r="H514" s="465">
        <v>256</v>
      </c>
      <c r="J514" s="190">
        <f t="shared" si="8"/>
        <v>41.5</v>
      </c>
    </row>
    <row r="515" spans="1:10">
      <c r="A515" s="262">
        <v>40316</v>
      </c>
      <c r="B515" s="462">
        <v>237</v>
      </c>
      <c r="C515" s="465">
        <v>254.5</v>
      </c>
      <c r="H515" s="465">
        <v>256</v>
      </c>
      <c r="J515" s="190">
        <f t="shared" si="8"/>
        <v>41.5</v>
      </c>
    </row>
    <row r="516" spans="1:10">
      <c r="A516" s="262">
        <v>40317</v>
      </c>
      <c r="B516" s="462">
        <v>235</v>
      </c>
      <c r="C516" s="465">
        <v>254</v>
      </c>
      <c r="H516" s="465">
        <v>255</v>
      </c>
      <c r="J516" s="190">
        <f t="shared" si="8"/>
        <v>41</v>
      </c>
    </row>
    <row r="517" spans="1:10">
      <c r="A517" s="262">
        <v>40318</v>
      </c>
      <c r="B517" s="462">
        <v>235</v>
      </c>
      <c r="C517" s="465">
        <v>254.5</v>
      </c>
      <c r="H517" s="465">
        <v>256</v>
      </c>
      <c r="J517" s="190">
        <f t="shared" si="8"/>
        <v>41.5</v>
      </c>
    </row>
    <row r="518" spans="1:10">
      <c r="A518" s="262">
        <v>40319</v>
      </c>
      <c r="B518" s="462">
        <v>235</v>
      </c>
      <c r="C518" s="465">
        <v>252</v>
      </c>
      <c r="H518" s="465">
        <v>252.5</v>
      </c>
      <c r="J518" s="190">
        <f t="shared" si="8"/>
        <v>40.5</v>
      </c>
    </row>
    <row r="519" spans="1:10">
      <c r="A519" s="262">
        <v>40322</v>
      </c>
      <c r="B519" s="462">
        <v>235</v>
      </c>
      <c r="C519" s="465">
        <v>252</v>
      </c>
      <c r="H519" s="465">
        <v>249</v>
      </c>
      <c r="J519" s="190">
        <f t="shared" si="8"/>
        <v>37</v>
      </c>
    </row>
    <row r="520" spans="1:10">
      <c r="A520" s="262">
        <v>40323</v>
      </c>
      <c r="B520" s="462">
        <v>234</v>
      </c>
      <c r="C520" s="465">
        <v>251</v>
      </c>
      <c r="H520" s="465">
        <v>245.5</v>
      </c>
      <c r="J520" s="190">
        <f t="shared" si="8"/>
        <v>34.5</v>
      </c>
    </row>
    <row r="521" spans="1:10">
      <c r="A521" s="262">
        <v>40324</v>
      </c>
      <c r="B521" s="462">
        <v>230</v>
      </c>
      <c r="C521" s="465">
        <v>250.5</v>
      </c>
      <c r="H521" s="465">
        <v>241</v>
      </c>
      <c r="J521" s="190">
        <f t="shared" si="8"/>
        <v>30.5</v>
      </c>
    </row>
    <row r="522" spans="1:10">
      <c r="A522" s="262">
        <v>40325</v>
      </c>
      <c r="B522" s="462">
        <v>230</v>
      </c>
      <c r="C522" s="465">
        <v>249.5</v>
      </c>
      <c r="H522" s="465">
        <v>240.5</v>
      </c>
      <c r="J522" s="190">
        <f t="shared" si="8"/>
        <v>31</v>
      </c>
    </row>
    <row r="523" spans="1:10">
      <c r="A523" s="262">
        <v>40329</v>
      </c>
      <c r="C523" s="465">
        <v>250</v>
      </c>
      <c r="H523" s="465">
        <v>243.5</v>
      </c>
      <c r="J523" s="190">
        <f t="shared" ref="J523:J586" si="9">H523-C523+40</f>
        <v>33.5</v>
      </c>
    </row>
    <row r="524" spans="1:10">
      <c r="A524" s="262">
        <v>40330</v>
      </c>
      <c r="B524" s="462">
        <v>231</v>
      </c>
      <c r="C524" s="465">
        <v>254</v>
      </c>
      <c r="H524" s="465">
        <v>239.5</v>
      </c>
      <c r="J524" s="190">
        <f t="shared" si="9"/>
        <v>25.5</v>
      </c>
    </row>
    <row r="525" spans="1:10">
      <c r="A525" s="262">
        <v>40331</v>
      </c>
      <c r="B525" s="462">
        <v>230</v>
      </c>
      <c r="C525" s="465">
        <v>253.5</v>
      </c>
      <c r="H525" s="465">
        <v>239</v>
      </c>
      <c r="J525" s="190">
        <f t="shared" si="9"/>
        <v>25.5</v>
      </c>
    </row>
    <row r="526" spans="1:10">
      <c r="A526" s="262">
        <v>40332</v>
      </c>
      <c r="C526" s="465">
        <v>253.5</v>
      </c>
      <c r="H526" s="465">
        <v>241.5</v>
      </c>
      <c r="J526" s="190">
        <f t="shared" si="9"/>
        <v>28</v>
      </c>
    </row>
    <row r="527" spans="1:10">
      <c r="A527" s="262">
        <v>40333</v>
      </c>
      <c r="B527" s="462">
        <v>230</v>
      </c>
      <c r="C527" s="465">
        <v>259.5</v>
      </c>
      <c r="H527" s="465">
        <v>241.5</v>
      </c>
      <c r="J527" s="190">
        <f t="shared" si="9"/>
        <v>22</v>
      </c>
    </row>
    <row r="528" spans="1:10">
      <c r="A528" s="262">
        <v>40336</v>
      </c>
      <c r="B528" s="462">
        <v>230.25</v>
      </c>
      <c r="C528" s="465">
        <v>256.5</v>
      </c>
      <c r="H528" s="465">
        <v>238.5</v>
      </c>
      <c r="J528" s="190">
        <f t="shared" si="9"/>
        <v>22</v>
      </c>
    </row>
    <row r="529" spans="1:10">
      <c r="A529" s="262">
        <v>40337</v>
      </c>
      <c r="B529" s="462">
        <v>230</v>
      </c>
      <c r="C529" s="465">
        <v>256.5</v>
      </c>
      <c r="H529" s="465">
        <v>238.5</v>
      </c>
      <c r="J529" s="190">
        <f t="shared" si="9"/>
        <v>22</v>
      </c>
    </row>
    <row r="530" spans="1:10">
      <c r="A530" s="262">
        <v>40338</v>
      </c>
      <c r="B530" s="462">
        <v>230</v>
      </c>
      <c r="C530" s="465">
        <v>256.5</v>
      </c>
      <c r="H530" s="465">
        <v>244</v>
      </c>
      <c r="J530" s="190">
        <f t="shared" si="9"/>
        <v>27.5</v>
      </c>
    </row>
    <row r="531" spans="1:10">
      <c r="A531" s="262">
        <v>40339</v>
      </c>
      <c r="B531" s="462">
        <v>230</v>
      </c>
      <c r="C531" s="465">
        <v>256.5</v>
      </c>
      <c r="H531" s="465">
        <v>245.5</v>
      </c>
      <c r="J531" s="190">
        <f t="shared" si="9"/>
        <v>29</v>
      </c>
    </row>
    <row r="532" spans="1:10">
      <c r="A532" s="262">
        <v>40340</v>
      </c>
      <c r="B532" s="462">
        <v>230</v>
      </c>
      <c r="C532" s="465">
        <v>257.5</v>
      </c>
      <c r="H532" s="465">
        <v>245</v>
      </c>
      <c r="J532" s="190">
        <f t="shared" si="9"/>
        <v>27.5</v>
      </c>
    </row>
    <row r="533" spans="1:10">
      <c r="A533" s="262">
        <v>40343</v>
      </c>
      <c r="B533" s="462">
        <v>230</v>
      </c>
      <c r="C533" s="465">
        <v>257.5</v>
      </c>
      <c r="H533" s="465">
        <v>245</v>
      </c>
      <c r="J533" s="190">
        <f t="shared" si="9"/>
        <v>27.5</v>
      </c>
    </row>
    <row r="534" spans="1:10">
      <c r="A534" s="262">
        <v>40344</v>
      </c>
      <c r="B534" s="462">
        <v>230</v>
      </c>
      <c r="C534" s="465">
        <v>257</v>
      </c>
      <c r="H534" s="465">
        <v>245</v>
      </c>
      <c r="J534" s="190">
        <f t="shared" si="9"/>
        <v>28</v>
      </c>
    </row>
    <row r="535" spans="1:10">
      <c r="A535" s="262">
        <v>40345</v>
      </c>
      <c r="B535" s="462">
        <v>230.5</v>
      </c>
      <c r="C535" s="465">
        <v>257.5</v>
      </c>
      <c r="H535" s="465">
        <v>245</v>
      </c>
      <c r="J535" s="190">
        <f t="shared" si="9"/>
        <v>27.5</v>
      </c>
    </row>
    <row r="536" spans="1:10">
      <c r="A536" s="262">
        <v>40346</v>
      </c>
      <c r="B536" s="462">
        <v>230.5</v>
      </c>
      <c r="C536" s="465">
        <v>258</v>
      </c>
      <c r="H536" s="465">
        <v>248</v>
      </c>
      <c r="J536" s="190">
        <f t="shared" si="9"/>
        <v>30</v>
      </c>
    </row>
    <row r="537" spans="1:10">
      <c r="A537" s="262">
        <v>40347</v>
      </c>
      <c r="B537" s="462">
        <v>230.5</v>
      </c>
      <c r="C537" s="465">
        <v>256</v>
      </c>
      <c r="H537" s="465">
        <v>246</v>
      </c>
      <c r="J537" s="190">
        <f t="shared" si="9"/>
        <v>30</v>
      </c>
    </row>
    <row r="538" spans="1:10">
      <c r="A538" s="262">
        <v>40350</v>
      </c>
      <c r="B538" s="462">
        <v>231</v>
      </c>
      <c r="C538" s="465">
        <v>255.5</v>
      </c>
      <c r="H538" s="465">
        <v>246.5</v>
      </c>
      <c r="J538" s="190">
        <f t="shared" si="9"/>
        <v>31</v>
      </c>
    </row>
    <row r="539" spans="1:10">
      <c r="A539" s="262">
        <v>40351</v>
      </c>
      <c r="B539" s="462">
        <v>235.5</v>
      </c>
      <c r="C539" s="465">
        <v>255.5</v>
      </c>
      <c r="H539" s="465">
        <v>250</v>
      </c>
      <c r="J539" s="190">
        <f t="shared" si="9"/>
        <v>34.5</v>
      </c>
    </row>
    <row r="540" spans="1:10">
      <c r="A540" s="262">
        <v>40352</v>
      </c>
      <c r="B540" s="462">
        <v>240.5</v>
      </c>
      <c r="C540" s="465">
        <v>255.5</v>
      </c>
      <c r="H540" s="465">
        <v>250</v>
      </c>
      <c r="J540" s="190">
        <f t="shared" si="9"/>
        <v>34.5</v>
      </c>
    </row>
    <row r="541" spans="1:10">
      <c r="A541" s="262">
        <v>40353</v>
      </c>
      <c r="B541" s="462">
        <v>241.5</v>
      </c>
      <c r="C541" s="465">
        <v>254.5</v>
      </c>
      <c r="H541" s="465">
        <v>246</v>
      </c>
      <c r="J541" s="190">
        <f t="shared" si="9"/>
        <v>31.5</v>
      </c>
    </row>
    <row r="542" spans="1:10">
      <c r="A542" s="262">
        <v>40354</v>
      </c>
      <c r="B542" s="462">
        <v>240.5</v>
      </c>
      <c r="C542" s="465">
        <v>254</v>
      </c>
      <c r="H542" s="465">
        <v>245.5</v>
      </c>
      <c r="J542" s="190">
        <f t="shared" si="9"/>
        <v>31.5</v>
      </c>
    </row>
    <row r="543" spans="1:10">
      <c r="A543" s="262">
        <v>40357</v>
      </c>
      <c r="B543" s="462">
        <v>240</v>
      </c>
      <c r="C543" s="465">
        <v>254</v>
      </c>
      <c r="H543" s="465">
        <v>246</v>
      </c>
      <c r="J543" s="190">
        <f t="shared" si="9"/>
        <v>32</v>
      </c>
    </row>
    <row r="544" spans="1:10">
      <c r="A544" s="262">
        <v>40358</v>
      </c>
      <c r="B544" s="462">
        <v>237</v>
      </c>
      <c r="C544" s="465">
        <v>253.5</v>
      </c>
      <c r="H544" s="465">
        <v>245</v>
      </c>
      <c r="J544" s="190">
        <f t="shared" si="9"/>
        <v>31.5</v>
      </c>
    </row>
    <row r="545" spans="1:10">
      <c r="A545" s="262">
        <v>40359</v>
      </c>
      <c r="B545" s="462">
        <v>237</v>
      </c>
      <c r="C545" s="465">
        <v>252.5</v>
      </c>
      <c r="H545" s="465">
        <v>241.5</v>
      </c>
      <c r="J545" s="190">
        <f t="shared" si="9"/>
        <v>29</v>
      </c>
    </row>
    <row r="546" spans="1:10">
      <c r="A546" s="262">
        <v>40360</v>
      </c>
      <c r="B546" s="462">
        <v>234</v>
      </c>
      <c r="C546" s="465">
        <v>252</v>
      </c>
      <c r="H546" s="465">
        <v>240</v>
      </c>
      <c r="J546" s="190">
        <f t="shared" si="9"/>
        <v>28</v>
      </c>
    </row>
    <row r="547" spans="1:10">
      <c r="A547" s="262">
        <v>40361</v>
      </c>
      <c r="B547" s="462">
        <v>234</v>
      </c>
      <c r="C547" s="465">
        <v>251</v>
      </c>
      <c r="H547" s="465">
        <v>239</v>
      </c>
      <c r="J547" s="190">
        <f t="shared" si="9"/>
        <v>28</v>
      </c>
    </row>
    <row r="548" spans="1:10">
      <c r="A548" s="262">
        <v>40364</v>
      </c>
      <c r="B548" s="462">
        <v>223</v>
      </c>
      <c r="C548" s="465">
        <v>251</v>
      </c>
      <c r="H548" s="465">
        <v>239.5</v>
      </c>
      <c r="J548" s="190">
        <f t="shared" si="9"/>
        <v>28.5</v>
      </c>
    </row>
    <row r="549" spans="1:10">
      <c r="A549" s="262">
        <v>40365</v>
      </c>
      <c r="B549" s="462">
        <v>225.5</v>
      </c>
      <c r="C549" s="465">
        <v>251</v>
      </c>
      <c r="H549" s="465">
        <v>239.5</v>
      </c>
      <c r="J549" s="190">
        <f t="shared" si="9"/>
        <v>28.5</v>
      </c>
    </row>
    <row r="550" spans="1:10">
      <c r="A550" s="262">
        <v>40366</v>
      </c>
      <c r="B550" s="462">
        <v>227</v>
      </c>
      <c r="C550" s="465">
        <v>250.5</v>
      </c>
      <c r="H550" s="465">
        <v>240</v>
      </c>
      <c r="J550" s="190">
        <f t="shared" si="9"/>
        <v>29.5</v>
      </c>
    </row>
    <row r="551" spans="1:10">
      <c r="A551" s="262">
        <v>40367</v>
      </c>
      <c r="B551" s="462">
        <v>229</v>
      </c>
      <c r="C551" s="465">
        <v>250.5</v>
      </c>
      <c r="H551" s="465">
        <v>240.5</v>
      </c>
      <c r="J551" s="190">
        <f t="shared" si="9"/>
        <v>30</v>
      </c>
    </row>
    <row r="552" spans="1:10">
      <c r="A552" s="262">
        <v>40368</v>
      </c>
      <c r="B552" s="462">
        <v>227</v>
      </c>
      <c r="C552" s="465">
        <v>251</v>
      </c>
      <c r="H552" s="465">
        <v>239.5</v>
      </c>
      <c r="J552" s="190">
        <f t="shared" si="9"/>
        <v>28.5</v>
      </c>
    </row>
    <row r="553" spans="1:10">
      <c r="A553" s="262">
        <v>40371</v>
      </c>
      <c r="B553" s="462">
        <v>227.5</v>
      </c>
      <c r="C553" s="465">
        <v>250</v>
      </c>
      <c r="H553" s="465">
        <v>239</v>
      </c>
      <c r="J553" s="190">
        <f t="shared" si="9"/>
        <v>29</v>
      </c>
    </row>
    <row r="554" spans="1:10">
      <c r="A554" s="262">
        <v>40372</v>
      </c>
      <c r="B554" s="462">
        <v>227.5</v>
      </c>
      <c r="C554" s="465">
        <v>249.5</v>
      </c>
      <c r="H554" s="465">
        <v>239</v>
      </c>
      <c r="J554" s="190">
        <f t="shared" si="9"/>
        <v>29.5</v>
      </c>
    </row>
    <row r="555" spans="1:10">
      <c r="A555" s="262">
        <v>40373</v>
      </c>
      <c r="B555" s="462">
        <v>227.5</v>
      </c>
      <c r="C555" s="465">
        <v>249.5</v>
      </c>
      <c r="H555" s="465">
        <v>239</v>
      </c>
      <c r="J555" s="190">
        <f t="shared" si="9"/>
        <v>29.5</v>
      </c>
    </row>
    <row r="556" spans="1:10">
      <c r="A556" s="262">
        <v>40374</v>
      </c>
      <c r="B556" s="462">
        <v>227.5</v>
      </c>
      <c r="C556" s="465">
        <v>249.5</v>
      </c>
      <c r="H556" s="465">
        <v>238.5</v>
      </c>
      <c r="J556" s="190">
        <f t="shared" si="9"/>
        <v>29</v>
      </c>
    </row>
    <row r="557" spans="1:10">
      <c r="A557" s="262">
        <v>40375</v>
      </c>
      <c r="B557" s="462">
        <v>228</v>
      </c>
      <c r="C557" s="465">
        <v>251.5</v>
      </c>
      <c r="H557" s="465">
        <v>236</v>
      </c>
      <c r="J557" s="190">
        <f t="shared" si="9"/>
        <v>24.5</v>
      </c>
    </row>
    <row r="558" spans="1:10">
      <c r="A558" s="262">
        <v>40378</v>
      </c>
      <c r="B558" s="462">
        <v>225.5</v>
      </c>
      <c r="C558" s="465">
        <v>251.5</v>
      </c>
      <c r="H558" s="465">
        <v>238</v>
      </c>
      <c r="J558" s="190">
        <f t="shared" si="9"/>
        <v>26.5</v>
      </c>
    </row>
    <row r="559" spans="1:10">
      <c r="A559" s="262">
        <v>40379</v>
      </c>
      <c r="B559" s="462">
        <v>225.5</v>
      </c>
      <c r="C559" s="465">
        <v>251.5</v>
      </c>
      <c r="H559" s="465">
        <v>238.5</v>
      </c>
      <c r="J559" s="190">
        <f t="shared" si="9"/>
        <v>27</v>
      </c>
    </row>
    <row r="560" spans="1:10">
      <c r="A560" s="262">
        <v>40380</v>
      </c>
      <c r="B560" s="462">
        <v>225.5</v>
      </c>
      <c r="C560" s="465">
        <v>251.5</v>
      </c>
      <c r="H560" s="465">
        <v>243</v>
      </c>
      <c r="J560" s="190">
        <f t="shared" si="9"/>
        <v>31.5</v>
      </c>
    </row>
    <row r="561" spans="1:10">
      <c r="A561" s="262">
        <v>40381</v>
      </c>
      <c r="B561" s="462">
        <v>225.5</v>
      </c>
      <c r="C561" s="465">
        <v>253.5</v>
      </c>
      <c r="H561" s="465">
        <v>246</v>
      </c>
      <c r="J561" s="190">
        <f t="shared" si="9"/>
        <v>32.5</v>
      </c>
    </row>
    <row r="562" spans="1:10">
      <c r="A562" s="262">
        <v>40382</v>
      </c>
      <c r="B562" s="462">
        <v>226</v>
      </c>
      <c r="C562" s="465">
        <v>257.5</v>
      </c>
      <c r="H562" s="465">
        <v>246.5</v>
      </c>
      <c r="J562" s="190">
        <f t="shared" si="9"/>
        <v>29</v>
      </c>
    </row>
    <row r="563" spans="1:10">
      <c r="A563" s="262">
        <v>40385</v>
      </c>
      <c r="B563" s="462">
        <v>226</v>
      </c>
      <c r="C563" s="465">
        <v>258</v>
      </c>
      <c r="H563" s="465">
        <v>248.5</v>
      </c>
      <c r="J563" s="190">
        <f t="shared" si="9"/>
        <v>30.5</v>
      </c>
    </row>
    <row r="564" spans="1:10">
      <c r="A564" s="262">
        <v>40386</v>
      </c>
      <c r="B564" s="462">
        <v>226</v>
      </c>
      <c r="C564" s="465">
        <v>258.5</v>
      </c>
      <c r="H564" s="465">
        <v>249</v>
      </c>
      <c r="J564" s="190">
        <f t="shared" si="9"/>
        <v>30.5</v>
      </c>
    </row>
    <row r="565" spans="1:10">
      <c r="A565" s="262">
        <v>40387</v>
      </c>
      <c r="B565" s="462">
        <v>226</v>
      </c>
      <c r="C565" s="465">
        <v>260</v>
      </c>
      <c r="H565" s="465">
        <v>251.5</v>
      </c>
      <c r="J565" s="190">
        <f t="shared" si="9"/>
        <v>31.5</v>
      </c>
    </row>
    <row r="566" spans="1:10">
      <c r="A566" s="262">
        <v>40388</v>
      </c>
      <c r="C566" s="465">
        <v>260</v>
      </c>
      <c r="H566" s="465">
        <v>251.5</v>
      </c>
      <c r="J566" s="190">
        <f t="shared" si="9"/>
        <v>31.5</v>
      </c>
    </row>
    <row r="567" spans="1:10">
      <c r="A567" s="262">
        <v>40389</v>
      </c>
      <c r="B567" s="462">
        <v>227</v>
      </c>
      <c r="C567" s="465">
        <v>259.5</v>
      </c>
      <c r="H567" s="465">
        <v>252.5</v>
      </c>
      <c r="J567" s="190">
        <f t="shared" si="9"/>
        <v>33</v>
      </c>
    </row>
    <row r="568" spans="1:10">
      <c r="A568" s="262">
        <v>40392</v>
      </c>
      <c r="B568" s="462">
        <v>227</v>
      </c>
      <c r="C568" s="465">
        <v>259.5</v>
      </c>
      <c r="H568" s="465">
        <v>253.5</v>
      </c>
      <c r="J568" s="190">
        <f t="shared" si="9"/>
        <v>34</v>
      </c>
    </row>
    <row r="569" spans="1:10">
      <c r="A569" s="262">
        <v>40393</v>
      </c>
      <c r="B569" s="462">
        <v>228</v>
      </c>
      <c r="C569" s="465">
        <v>259.5</v>
      </c>
      <c r="H569" s="465">
        <v>257.5</v>
      </c>
      <c r="J569" s="190">
        <f t="shared" si="9"/>
        <v>38</v>
      </c>
    </row>
    <row r="570" spans="1:10">
      <c r="A570" s="262">
        <v>40394</v>
      </c>
      <c r="B570" s="462">
        <v>227</v>
      </c>
      <c r="C570" s="465">
        <v>259.5</v>
      </c>
      <c r="H570" s="465">
        <v>260</v>
      </c>
      <c r="J570" s="190">
        <f t="shared" si="9"/>
        <v>40.5</v>
      </c>
    </row>
    <row r="571" spans="1:10">
      <c r="A571" s="262">
        <v>40395</v>
      </c>
      <c r="B571" s="462">
        <v>226</v>
      </c>
      <c r="C571" s="465">
        <v>260.5</v>
      </c>
      <c r="H571" s="465">
        <v>262.5</v>
      </c>
      <c r="J571" s="190">
        <f t="shared" si="9"/>
        <v>42</v>
      </c>
    </row>
    <row r="572" spans="1:10">
      <c r="A572" s="262">
        <v>40396</v>
      </c>
      <c r="B572" s="462">
        <v>226</v>
      </c>
      <c r="C572" s="465">
        <v>263.5</v>
      </c>
      <c r="H572" s="465">
        <v>264</v>
      </c>
      <c r="J572" s="190">
        <f t="shared" si="9"/>
        <v>40.5</v>
      </c>
    </row>
    <row r="573" spans="1:10">
      <c r="A573" s="262">
        <v>40400</v>
      </c>
      <c r="B573" s="462">
        <v>228</v>
      </c>
      <c r="C573" s="465">
        <v>263.5</v>
      </c>
      <c r="H573" s="465">
        <v>266</v>
      </c>
      <c r="J573" s="190">
        <f t="shared" si="9"/>
        <v>42.5</v>
      </c>
    </row>
    <row r="574" spans="1:10">
      <c r="A574" s="262">
        <v>40401</v>
      </c>
      <c r="B574" s="462">
        <v>228</v>
      </c>
      <c r="C574" s="465">
        <v>262.5</v>
      </c>
      <c r="H574" s="465">
        <v>265</v>
      </c>
      <c r="J574" s="190">
        <f t="shared" si="9"/>
        <v>42.5</v>
      </c>
    </row>
    <row r="575" spans="1:10">
      <c r="A575" s="262">
        <v>40402</v>
      </c>
      <c r="B575" s="462">
        <v>228</v>
      </c>
      <c r="C575" s="465">
        <v>262.5</v>
      </c>
      <c r="H575" s="465">
        <v>264.5</v>
      </c>
      <c r="J575" s="190">
        <f t="shared" si="9"/>
        <v>42</v>
      </c>
    </row>
    <row r="576" spans="1:10">
      <c r="A576" s="262">
        <v>40403</v>
      </c>
      <c r="B576" s="462">
        <v>231</v>
      </c>
      <c r="C576" s="465">
        <v>262.5</v>
      </c>
      <c r="H576" s="465">
        <v>264.5</v>
      </c>
      <c r="J576" s="190">
        <f t="shared" si="9"/>
        <v>42</v>
      </c>
    </row>
    <row r="577" spans="1:10">
      <c r="A577" s="262">
        <v>40406</v>
      </c>
      <c r="B577" s="462">
        <v>231</v>
      </c>
      <c r="C577" s="465">
        <v>262.5</v>
      </c>
      <c r="H577" s="465">
        <v>264.5</v>
      </c>
      <c r="J577" s="190">
        <f t="shared" si="9"/>
        <v>42</v>
      </c>
    </row>
    <row r="578" spans="1:10">
      <c r="A578" s="262">
        <v>40407</v>
      </c>
      <c r="B578" s="462">
        <v>231</v>
      </c>
      <c r="C578" s="465">
        <v>262</v>
      </c>
      <c r="H578" s="465">
        <v>264.5</v>
      </c>
      <c r="J578" s="190">
        <f t="shared" si="9"/>
        <v>42.5</v>
      </c>
    </row>
    <row r="579" spans="1:10">
      <c r="A579" s="262">
        <v>40408</v>
      </c>
      <c r="B579" s="462">
        <v>232.5</v>
      </c>
      <c r="C579" s="465">
        <v>262</v>
      </c>
      <c r="H579" s="465">
        <v>267.5</v>
      </c>
      <c r="J579" s="190">
        <f t="shared" si="9"/>
        <v>45.5</v>
      </c>
    </row>
    <row r="580" spans="1:10">
      <c r="A580" s="262">
        <v>40409</v>
      </c>
      <c r="B580" s="462">
        <v>232.5</v>
      </c>
      <c r="C580" s="465">
        <v>262</v>
      </c>
      <c r="H580" s="465">
        <v>267.5</v>
      </c>
      <c r="J580" s="190">
        <f t="shared" si="9"/>
        <v>45.5</v>
      </c>
    </row>
    <row r="581" spans="1:10">
      <c r="A581" s="262">
        <v>40410</v>
      </c>
      <c r="B581" s="462">
        <v>234.5</v>
      </c>
      <c r="C581" s="465">
        <v>262.5</v>
      </c>
      <c r="H581" s="465">
        <v>270.5</v>
      </c>
      <c r="J581" s="190">
        <f t="shared" si="9"/>
        <v>48</v>
      </c>
    </row>
    <row r="582" spans="1:10">
      <c r="A582" s="262">
        <v>40413</v>
      </c>
      <c r="B582" s="462">
        <v>234.5</v>
      </c>
      <c r="C582" s="465">
        <v>262.5</v>
      </c>
      <c r="H582" s="465">
        <v>271</v>
      </c>
      <c r="J582" s="190">
        <f t="shared" si="9"/>
        <v>48.5</v>
      </c>
    </row>
    <row r="583" spans="1:10">
      <c r="A583" s="262">
        <v>40414</v>
      </c>
      <c r="B583" s="462">
        <v>234.5</v>
      </c>
      <c r="C583" s="465">
        <v>262.5</v>
      </c>
      <c r="H583" s="465">
        <v>271</v>
      </c>
      <c r="J583" s="190">
        <f t="shared" si="9"/>
        <v>48.5</v>
      </c>
    </row>
    <row r="584" spans="1:10">
      <c r="A584" s="262">
        <v>40415</v>
      </c>
      <c r="B584" s="462">
        <v>236.5</v>
      </c>
      <c r="C584" s="465">
        <v>262.5</v>
      </c>
      <c r="H584" s="465">
        <v>271</v>
      </c>
      <c r="J584" s="190">
        <f t="shared" si="9"/>
        <v>48.5</v>
      </c>
    </row>
    <row r="585" spans="1:10">
      <c r="A585" s="262">
        <v>40416</v>
      </c>
      <c r="B585" s="462">
        <v>235</v>
      </c>
      <c r="C585" s="465">
        <v>262.5</v>
      </c>
      <c r="H585" s="465">
        <v>271.5</v>
      </c>
      <c r="J585" s="190">
        <f t="shared" si="9"/>
        <v>49</v>
      </c>
    </row>
    <row r="586" spans="1:10">
      <c r="A586" s="262">
        <v>40417</v>
      </c>
      <c r="B586" s="462">
        <v>234.5</v>
      </c>
      <c r="C586" s="465">
        <v>262.5</v>
      </c>
      <c r="H586" s="465">
        <v>274</v>
      </c>
      <c r="J586" s="190">
        <f t="shared" si="9"/>
        <v>51.5</v>
      </c>
    </row>
    <row r="587" spans="1:10">
      <c r="A587" s="262">
        <v>40420</v>
      </c>
      <c r="B587" s="462">
        <v>235</v>
      </c>
      <c r="C587" s="465">
        <v>263</v>
      </c>
      <c r="H587" s="465">
        <v>278.5</v>
      </c>
      <c r="J587" s="190">
        <f t="shared" ref="J587:J650" si="10">H587-C587+40</f>
        <v>55.5</v>
      </c>
    </row>
    <row r="588" spans="1:10">
      <c r="A588" s="262">
        <v>40421</v>
      </c>
      <c r="B588" s="462">
        <v>235</v>
      </c>
      <c r="C588" s="465">
        <v>263</v>
      </c>
      <c r="H588" s="465">
        <v>278</v>
      </c>
      <c r="J588" s="190">
        <f t="shared" si="10"/>
        <v>55</v>
      </c>
    </row>
    <row r="589" spans="1:10">
      <c r="A589" s="262">
        <v>40422</v>
      </c>
      <c r="B589" s="462">
        <v>235</v>
      </c>
      <c r="C589" s="465">
        <v>263</v>
      </c>
      <c r="H589" s="465">
        <v>278</v>
      </c>
      <c r="J589" s="190">
        <f t="shared" si="10"/>
        <v>55</v>
      </c>
    </row>
    <row r="590" spans="1:10">
      <c r="A590" s="262">
        <v>40423</v>
      </c>
      <c r="B590" s="462">
        <v>238</v>
      </c>
      <c r="C590" s="465">
        <v>263</v>
      </c>
      <c r="H590" s="465">
        <v>281.5</v>
      </c>
      <c r="J590" s="190">
        <f t="shared" si="10"/>
        <v>58.5</v>
      </c>
    </row>
    <row r="591" spans="1:10">
      <c r="A591" s="262">
        <v>40424</v>
      </c>
      <c r="B591" s="462">
        <v>241</v>
      </c>
      <c r="C591" s="465">
        <v>265</v>
      </c>
      <c r="H591" s="465">
        <v>280</v>
      </c>
      <c r="J591" s="190">
        <f t="shared" si="10"/>
        <v>55</v>
      </c>
    </row>
    <row r="592" spans="1:10">
      <c r="A592" s="262">
        <v>40427</v>
      </c>
      <c r="B592" s="462">
        <v>243</v>
      </c>
      <c r="C592" s="465">
        <v>265</v>
      </c>
      <c r="H592" s="465">
        <v>280</v>
      </c>
      <c r="J592" s="190">
        <f t="shared" si="10"/>
        <v>55</v>
      </c>
    </row>
    <row r="593" spans="1:10">
      <c r="A593" s="262">
        <v>40428</v>
      </c>
      <c r="B593" s="462">
        <v>244</v>
      </c>
      <c r="C593" s="465">
        <v>267</v>
      </c>
      <c r="H593" s="465">
        <v>287.5</v>
      </c>
      <c r="J593" s="190">
        <f t="shared" si="10"/>
        <v>60.5</v>
      </c>
    </row>
    <row r="594" spans="1:10">
      <c r="A594" s="262">
        <v>40429</v>
      </c>
      <c r="B594" s="462">
        <v>246</v>
      </c>
      <c r="C594" s="465">
        <v>267</v>
      </c>
      <c r="H594" s="465">
        <v>287.5</v>
      </c>
      <c r="J594" s="190">
        <f t="shared" si="10"/>
        <v>60.5</v>
      </c>
    </row>
    <row r="595" spans="1:10">
      <c r="A595" s="262">
        <v>40430</v>
      </c>
      <c r="B595" s="462">
        <v>249</v>
      </c>
      <c r="C595" s="465">
        <v>268</v>
      </c>
      <c r="H595" s="465">
        <v>287</v>
      </c>
      <c r="J595" s="190">
        <f t="shared" si="10"/>
        <v>59</v>
      </c>
    </row>
    <row r="596" spans="1:10">
      <c r="A596" s="262">
        <v>40434</v>
      </c>
      <c r="B596" s="462">
        <v>250</v>
      </c>
      <c r="C596" s="465">
        <v>268</v>
      </c>
      <c r="H596" s="465">
        <v>287</v>
      </c>
      <c r="J596" s="190">
        <f t="shared" si="10"/>
        <v>59</v>
      </c>
    </row>
    <row r="597" spans="1:10">
      <c r="A597" s="262">
        <v>40435</v>
      </c>
      <c r="B597" s="462">
        <v>250.5</v>
      </c>
      <c r="C597" s="465">
        <v>269</v>
      </c>
      <c r="H597" s="465">
        <v>287</v>
      </c>
      <c r="J597" s="190">
        <f t="shared" si="10"/>
        <v>58</v>
      </c>
    </row>
    <row r="598" spans="1:10">
      <c r="A598" s="262">
        <v>40436</v>
      </c>
      <c r="B598" s="462">
        <v>250.5</v>
      </c>
      <c r="C598" s="465">
        <v>270</v>
      </c>
      <c r="H598" s="465">
        <v>287.5</v>
      </c>
      <c r="J598" s="190">
        <f t="shared" si="10"/>
        <v>57.5</v>
      </c>
    </row>
    <row r="599" spans="1:10">
      <c r="A599" s="262">
        <v>40437</v>
      </c>
      <c r="B599" s="462">
        <v>251.5</v>
      </c>
      <c r="C599" s="465">
        <v>270</v>
      </c>
      <c r="H599" s="465">
        <v>286.5</v>
      </c>
      <c r="J599" s="190">
        <f t="shared" si="10"/>
        <v>56.5</v>
      </c>
    </row>
    <row r="600" spans="1:10">
      <c r="A600" s="262">
        <v>40438</v>
      </c>
      <c r="B600" s="462">
        <v>251.5</v>
      </c>
      <c r="C600" s="465">
        <v>274</v>
      </c>
      <c r="H600" s="465">
        <v>285.5</v>
      </c>
      <c r="J600" s="190">
        <f t="shared" si="10"/>
        <v>51.5</v>
      </c>
    </row>
    <row r="601" spans="1:10">
      <c r="A601" s="262">
        <v>40441</v>
      </c>
      <c r="B601" s="462">
        <v>252</v>
      </c>
      <c r="C601" s="465">
        <v>273.5</v>
      </c>
      <c r="H601" s="465">
        <v>285.5</v>
      </c>
      <c r="J601" s="190">
        <f t="shared" si="10"/>
        <v>52</v>
      </c>
    </row>
    <row r="602" spans="1:10">
      <c r="A602" s="262">
        <v>40442</v>
      </c>
      <c r="B602" s="462">
        <v>251.5</v>
      </c>
      <c r="C602" s="465">
        <v>272.5</v>
      </c>
      <c r="H602" s="465">
        <v>285.5</v>
      </c>
      <c r="J602" s="190">
        <f t="shared" si="10"/>
        <v>53</v>
      </c>
    </row>
    <row r="603" spans="1:10">
      <c r="A603" s="262">
        <v>40443</v>
      </c>
      <c r="B603" s="462">
        <v>252</v>
      </c>
      <c r="C603" s="465">
        <v>272.5</v>
      </c>
      <c r="H603" s="465">
        <v>285.5</v>
      </c>
      <c r="J603" s="190">
        <f t="shared" si="10"/>
        <v>53</v>
      </c>
    </row>
    <row r="604" spans="1:10">
      <c r="A604" s="262">
        <v>40444</v>
      </c>
      <c r="B604" s="462">
        <v>252.75</v>
      </c>
      <c r="C604" s="465">
        <v>273.5</v>
      </c>
      <c r="H604" s="465">
        <v>285.5</v>
      </c>
      <c r="J604" s="190">
        <f t="shared" si="10"/>
        <v>52</v>
      </c>
    </row>
    <row r="605" spans="1:10">
      <c r="A605" s="262">
        <v>40445</v>
      </c>
      <c r="B605" s="462">
        <v>254.5</v>
      </c>
      <c r="C605" s="465">
        <v>274.5</v>
      </c>
      <c r="H605" s="465">
        <v>285.5</v>
      </c>
      <c r="J605" s="190">
        <f t="shared" si="10"/>
        <v>51</v>
      </c>
    </row>
    <row r="606" spans="1:10">
      <c r="A606" s="262">
        <v>40448</v>
      </c>
      <c r="B606" s="462">
        <v>254.5</v>
      </c>
      <c r="C606" s="465">
        <v>273.5</v>
      </c>
      <c r="H606" s="465">
        <v>287.5</v>
      </c>
      <c r="J606" s="190">
        <f t="shared" si="10"/>
        <v>54</v>
      </c>
    </row>
    <row r="607" spans="1:10">
      <c r="A607" s="262">
        <v>40449</v>
      </c>
      <c r="B607" s="462">
        <v>255</v>
      </c>
      <c r="C607" s="465">
        <v>277.5</v>
      </c>
      <c r="H607" s="465">
        <v>288.5</v>
      </c>
      <c r="J607" s="190">
        <f t="shared" si="10"/>
        <v>51</v>
      </c>
    </row>
    <row r="608" spans="1:10">
      <c r="A608" s="262">
        <v>40450</v>
      </c>
      <c r="B608" s="462">
        <v>255</v>
      </c>
      <c r="C608" s="465">
        <v>277.5</v>
      </c>
      <c r="H608" s="465">
        <v>291</v>
      </c>
      <c r="J608" s="190">
        <f t="shared" si="10"/>
        <v>53.5</v>
      </c>
    </row>
    <row r="609" spans="1:10">
      <c r="A609" s="262">
        <v>40451</v>
      </c>
      <c r="C609" s="465">
        <v>277.5</v>
      </c>
      <c r="H609" s="465">
        <v>289.5</v>
      </c>
      <c r="J609" s="190">
        <f t="shared" si="10"/>
        <v>52</v>
      </c>
    </row>
    <row r="610" spans="1:10">
      <c r="A610" s="262">
        <v>40452</v>
      </c>
      <c r="B610" s="462">
        <v>262</v>
      </c>
      <c r="C610" s="465">
        <v>279</v>
      </c>
      <c r="H610" s="465">
        <v>289.5</v>
      </c>
      <c r="J610" s="190">
        <f t="shared" si="10"/>
        <v>50.5</v>
      </c>
    </row>
    <row r="611" spans="1:10">
      <c r="A611" s="262">
        <v>40455</v>
      </c>
      <c r="B611" s="462">
        <v>264</v>
      </c>
      <c r="C611" s="465">
        <v>279</v>
      </c>
      <c r="H611" s="465">
        <v>289.5</v>
      </c>
      <c r="J611" s="190">
        <f t="shared" si="10"/>
        <v>50.5</v>
      </c>
    </row>
    <row r="612" spans="1:10">
      <c r="A612" s="262">
        <v>40456</v>
      </c>
      <c r="B612" s="462">
        <v>264</v>
      </c>
      <c r="C612" s="465">
        <v>281</v>
      </c>
      <c r="H612" s="465">
        <v>289.5</v>
      </c>
      <c r="J612" s="190">
        <f t="shared" si="10"/>
        <v>48.5</v>
      </c>
    </row>
    <row r="613" spans="1:10">
      <c r="A613" s="262">
        <v>40457</v>
      </c>
      <c r="B613" s="462">
        <v>264</v>
      </c>
      <c r="C613" s="465">
        <v>280.5</v>
      </c>
      <c r="H613" s="465">
        <v>289.5</v>
      </c>
      <c r="J613" s="190">
        <f t="shared" si="10"/>
        <v>49</v>
      </c>
    </row>
    <row r="614" spans="1:10">
      <c r="A614" s="262">
        <v>40458</v>
      </c>
      <c r="B614" s="462">
        <v>266.75</v>
      </c>
      <c r="C614" s="465">
        <v>280.5</v>
      </c>
      <c r="H614" s="465">
        <v>289.5</v>
      </c>
      <c r="J614" s="190">
        <f t="shared" si="10"/>
        <v>49</v>
      </c>
    </row>
    <row r="615" spans="1:10">
      <c r="A615" s="262">
        <v>40459</v>
      </c>
      <c r="B615" s="462">
        <v>266.75</v>
      </c>
      <c r="C615" s="465">
        <v>280.5</v>
      </c>
      <c r="H615" s="465">
        <v>290</v>
      </c>
      <c r="J615" s="190">
        <f t="shared" si="10"/>
        <v>49.5</v>
      </c>
    </row>
    <row r="616" spans="1:10">
      <c r="A616" s="262">
        <v>40462</v>
      </c>
      <c r="B616" s="462">
        <v>266.75</v>
      </c>
      <c r="C616" s="465">
        <v>280.5</v>
      </c>
      <c r="H616" s="465">
        <v>291</v>
      </c>
      <c r="J616" s="190">
        <f t="shared" si="10"/>
        <v>50.5</v>
      </c>
    </row>
    <row r="617" spans="1:10">
      <c r="A617" s="262">
        <v>40463</v>
      </c>
      <c r="B617" s="462">
        <v>266</v>
      </c>
      <c r="C617" s="465">
        <v>281.5</v>
      </c>
      <c r="H617" s="465">
        <v>293</v>
      </c>
      <c r="J617" s="190">
        <f t="shared" si="10"/>
        <v>51.5</v>
      </c>
    </row>
    <row r="618" spans="1:10">
      <c r="A618" s="262">
        <v>40464</v>
      </c>
      <c r="B618" s="462">
        <v>266</v>
      </c>
      <c r="C618" s="465">
        <v>282.5</v>
      </c>
      <c r="H618" s="465">
        <v>295</v>
      </c>
      <c r="J618" s="190">
        <f t="shared" si="10"/>
        <v>52.5</v>
      </c>
    </row>
    <row r="619" spans="1:10">
      <c r="A619" s="262">
        <v>40465</v>
      </c>
      <c r="B619" s="462">
        <v>262.5</v>
      </c>
      <c r="C619" s="465">
        <v>285</v>
      </c>
      <c r="H619" s="465">
        <v>301.5</v>
      </c>
      <c r="J619" s="190">
        <f t="shared" si="10"/>
        <v>56.5</v>
      </c>
    </row>
    <row r="620" spans="1:10">
      <c r="A620" s="262">
        <v>40466</v>
      </c>
      <c r="B620" s="462">
        <v>262.5</v>
      </c>
      <c r="C620" s="465">
        <v>297.5</v>
      </c>
      <c r="H620" s="465">
        <v>317.5</v>
      </c>
      <c r="J620" s="190">
        <f t="shared" si="10"/>
        <v>60</v>
      </c>
    </row>
    <row r="621" spans="1:10">
      <c r="A621" s="262">
        <v>40469</v>
      </c>
      <c r="B621" s="462">
        <v>253.5</v>
      </c>
      <c r="C621" s="465">
        <v>297.5</v>
      </c>
      <c r="H621" s="465">
        <v>319</v>
      </c>
      <c r="J621" s="190">
        <f t="shared" si="10"/>
        <v>61.5</v>
      </c>
    </row>
    <row r="622" spans="1:10">
      <c r="A622" s="262">
        <v>40470</v>
      </c>
      <c r="B622" s="462">
        <v>255.5</v>
      </c>
      <c r="C622" s="465">
        <v>302.5</v>
      </c>
      <c r="H622" s="465">
        <v>322.5</v>
      </c>
      <c r="J622" s="190">
        <f t="shared" si="10"/>
        <v>60</v>
      </c>
    </row>
    <row r="623" spans="1:10">
      <c r="A623" s="262">
        <v>40471</v>
      </c>
      <c r="B623" s="462">
        <v>259.5</v>
      </c>
      <c r="C623" s="465">
        <v>302.5</v>
      </c>
      <c r="H623" s="465">
        <v>325</v>
      </c>
      <c r="J623" s="190">
        <f t="shared" si="10"/>
        <v>62.5</v>
      </c>
    </row>
    <row r="624" spans="1:10">
      <c r="A624" s="262">
        <v>40472</v>
      </c>
      <c r="B624" s="462">
        <v>272</v>
      </c>
      <c r="C624" s="465">
        <v>330</v>
      </c>
      <c r="H624" s="465">
        <v>345</v>
      </c>
      <c r="J624" s="190">
        <f t="shared" si="10"/>
        <v>55</v>
      </c>
    </row>
    <row r="625" spans="1:10">
      <c r="A625" s="262">
        <v>40473</v>
      </c>
      <c r="B625" s="462">
        <v>275.5</v>
      </c>
      <c r="C625" s="465">
        <v>335</v>
      </c>
      <c r="H625" s="465">
        <v>350</v>
      </c>
      <c r="J625" s="190">
        <f t="shared" si="10"/>
        <v>55</v>
      </c>
    </row>
    <row r="626" spans="1:10">
      <c r="A626" s="262">
        <v>40476</v>
      </c>
      <c r="B626" s="462">
        <v>275.5</v>
      </c>
      <c r="C626" s="465">
        <v>335</v>
      </c>
      <c r="H626" s="465">
        <v>350</v>
      </c>
      <c r="J626" s="190">
        <f t="shared" si="10"/>
        <v>55</v>
      </c>
    </row>
    <row r="627" spans="1:10">
      <c r="A627" s="262">
        <v>40477</v>
      </c>
      <c r="B627" s="462">
        <v>271</v>
      </c>
      <c r="C627" s="465">
        <v>336</v>
      </c>
      <c r="H627" s="465">
        <v>349</v>
      </c>
      <c r="J627" s="190">
        <f t="shared" si="10"/>
        <v>53</v>
      </c>
    </row>
    <row r="628" spans="1:10">
      <c r="A628" s="262">
        <v>40478</v>
      </c>
      <c r="B628" s="462">
        <v>271</v>
      </c>
      <c r="C628" s="465">
        <v>339</v>
      </c>
      <c r="H628" s="465">
        <v>349</v>
      </c>
      <c r="J628" s="190">
        <f t="shared" si="10"/>
        <v>50</v>
      </c>
    </row>
    <row r="629" spans="1:10">
      <c r="A629" s="262">
        <v>40479</v>
      </c>
      <c r="B629" s="462">
        <v>270</v>
      </c>
      <c r="C629" s="465">
        <v>342.5</v>
      </c>
      <c r="H629" s="465">
        <v>349</v>
      </c>
      <c r="J629" s="190">
        <f t="shared" si="10"/>
        <v>46.5</v>
      </c>
    </row>
    <row r="630" spans="1:10">
      <c r="A630" s="262">
        <v>40480</v>
      </c>
      <c r="B630" s="462">
        <v>269.5</v>
      </c>
      <c r="C630" s="465">
        <v>345</v>
      </c>
      <c r="H630" s="465">
        <v>351</v>
      </c>
      <c r="J630" s="190">
        <f t="shared" si="10"/>
        <v>46</v>
      </c>
    </row>
    <row r="631" spans="1:10">
      <c r="A631" s="262">
        <v>40483</v>
      </c>
      <c r="B631" s="462">
        <v>269.5</v>
      </c>
      <c r="C631" s="465">
        <v>346</v>
      </c>
      <c r="H631" s="465">
        <v>352</v>
      </c>
      <c r="J631" s="190">
        <f t="shared" si="10"/>
        <v>46</v>
      </c>
    </row>
    <row r="632" spans="1:10">
      <c r="A632" s="262">
        <v>40484</v>
      </c>
      <c r="B632" s="462">
        <v>270</v>
      </c>
      <c r="C632" s="465">
        <v>347</v>
      </c>
      <c r="H632" s="465">
        <v>355</v>
      </c>
      <c r="J632" s="190">
        <f t="shared" si="10"/>
        <v>48</v>
      </c>
    </row>
    <row r="633" spans="1:10">
      <c r="A633" s="262">
        <v>40485</v>
      </c>
      <c r="B633" s="462">
        <v>270</v>
      </c>
      <c r="C633" s="465">
        <v>351.5</v>
      </c>
      <c r="H633" s="465">
        <v>360</v>
      </c>
      <c r="J633" s="190">
        <f t="shared" si="10"/>
        <v>48.5</v>
      </c>
    </row>
    <row r="634" spans="1:10">
      <c r="A634" s="262">
        <v>40486</v>
      </c>
      <c r="B634" s="462">
        <v>273</v>
      </c>
      <c r="C634" s="465">
        <v>365</v>
      </c>
      <c r="H634" s="465">
        <v>370</v>
      </c>
      <c r="J634" s="190">
        <f t="shared" si="10"/>
        <v>45</v>
      </c>
    </row>
    <row r="635" spans="1:10">
      <c r="A635" s="262">
        <v>40490</v>
      </c>
      <c r="B635" s="462">
        <v>276</v>
      </c>
      <c r="C635" s="465">
        <v>382.5</v>
      </c>
      <c r="H635" s="465">
        <v>400</v>
      </c>
      <c r="J635" s="190">
        <f t="shared" si="10"/>
        <v>57.5</v>
      </c>
    </row>
    <row r="636" spans="1:10">
      <c r="A636" s="262">
        <v>40491</v>
      </c>
      <c r="B636" s="462">
        <v>276</v>
      </c>
      <c r="C636" s="465">
        <v>382.5</v>
      </c>
      <c r="H636" s="465">
        <v>401</v>
      </c>
      <c r="J636" s="190">
        <f t="shared" si="10"/>
        <v>58.5</v>
      </c>
    </row>
    <row r="637" spans="1:10">
      <c r="A637" s="262">
        <v>40492</v>
      </c>
      <c r="B637" s="462">
        <v>276</v>
      </c>
      <c r="C637" s="465">
        <v>384</v>
      </c>
      <c r="H637" s="465">
        <v>400</v>
      </c>
      <c r="J637" s="190">
        <f t="shared" si="10"/>
        <v>56</v>
      </c>
    </row>
    <row r="638" spans="1:10">
      <c r="A638" s="262">
        <v>40493</v>
      </c>
      <c r="B638" s="462">
        <v>276</v>
      </c>
      <c r="C638" s="465">
        <v>390.5</v>
      </c>
      <c r="H638" s="465">
        <v>400</v>
      </c>
      <c r="J638" s="190">
        <f t="shared" si="10"/>
        <v>49.5</v>
      </c>
    </row>
    <row r="639" spans="1:10">
      <c r="A639" s="262">
        <v>40494</v>
      </c>
      <c r="B639" s="462">
        <v>284</v>
      </c>
      <c r="C639" s="465">
        <v>401</v>
      </c>
      <c r="H639" s="465">
        <v>395.5</v>
      </c>
      <c r="J639" s="190">
        <f t="shared" si="10"/>
        <v>34.5</v>
      </c>
    </row>
    <row r="640" spans="1:10">
      <c r="A640" s="262">
        <v>40497</v>
      </c>
      <c r="B640" s="462">
        <v>283</v>
      </c>
      <c r="C640" s="465">
        <v>395</v>
      </c>
      <c r="H640" s="465">
        <v>390</v>
      </c>
      <c r="J640" s="190">
        <f t="shared" si="10"/>
        <v>35</v>
      </c>
    </row>
    <row r="641" spans="1:10">
      <c r="A641" s="262">
        <v>40498</v>
      </c>
      <c r="B641" s="462">
        <v>283</v>
      </c>
      <c r="C641" s="465">
        <v>400</v>
      </c>
      <c r="H641" s="465">
        <v>395</v>
      </c>
      <c r="J641" s="190">
        <f t="shared" si="10"/>
        <v>35</v>
      </c>
    </row>
    <row r="642" spans="1:10">
      <c r="A642" s="262">
        <v>40500</v>
      </c>
      <c r="B642" s="462">
        <v>286.5</v>
      </c>
      <c r="C642" s="465">
        <v>400</v>
      </c>
      <c r="H642" s="465">
        <v>395</v>
      </c>
      <c r="J642" s="190">
        <f t="shared" si="10"/>
        <v>35</v>
      </c>
    </row>
    <row r="643" spans="1:10">
      <c r="A643" s="262">
        <v>40501</v>
      </c>
      <c r="B643" s="462">
        <v>290</v>
      </c>
      <c r="C643" s="465">
        <v>405</v>
      </c>
      <c r="H643" s="465">
        <v>395</v>
      </c>
      <c r="J643" s="190">
        <f t="shared" si="10"/>
        <v>30</v>
      </c>
    </row>
    <row r="644" spans="1:10">
      <c r="A644" s="262">
        <v>40504</v>
      </c>
      <c r="B644" s="462">
        <v>293</v>
      </c>
      <c r="C644" s="465">
        <v>404</v>
      </c>
      <c r="H644" s="465">
        <v>382.5</v>
      </c>
      <c r="J644" s="190">
        <f t="shared" si="10"/>
        <v>18.5</v>
      </c>
    </row>
    <row r="645" spans="1:10">
      <c r="A645" s="262">
        <v>40505</v>
      </c>
      <c r="B645" s="462">
        <v>290.5</v>
      </c>
      <c r="C645" s="465">
        <v>411</v>
      </c>
      <c r="H645" s="465">
        <v>381.5</v>
      </c>
      <c r="J645" s="190">
        <f t="shared" si="10"/>
        <v>10.5</v>
      </c>
    </row>
    <row r="646" spans="1:10">
      <c r="A646" s="262">
        <v>40506</v>
      </c>
      <c r="B646" s="462">
        <v>291.5</v>
      </c>
      <c r="C646" s="465">
        <v>411</v>
      </c>
      <c r="H646" s="465">
        <v>377.5</v>
      </c>
      <c r="J646" s="190">
        <f t="shared" si="10"/>
        <v>6.5</v>
      </c>
    </row>
    <row r="647" spans="1:10">
      <c r="A647" s="262">
        <v>40507</v>
      </c>
      <c r="B647" s="462">
        <v>288.5</v>
      </c>
      <c r="C647" s="465">
        <v>411</v>
      </c>
      <c r="H647" s="465">
        <v>375</v>
      </c>
      <c r="J647" s="190">
        <f t="shared" si="10"/>
        <v>4</v>
      </c>
    </row>
    <row r="648" spans="1:10">
      <c r="A648" s="262">
        <v>40508</v>
      </c>
      <c r="B648" s="462">
        <v>286</v>
      </c>
      <c r="C648" s="465">
        <v>405</v>
      </c>
      <c r="H648" s="465">
        <v>370</v>
      </c>
      <c r="J648" s="190">
        <f t="shared" si="10"/>
        <v>5</v>
      </c>
    </row>
    <row r="649" spans="1:10">
      <c r="A649" s="262">
        <v>40511</v>
      </c>
      <c r="B649" s="462">
        <v>286</v>
      </c>
      <c r="C649" s="465">
        <v>403</v>
      </c>
      <c r="H649" s="465">
        <v>371</v>
      </c>
      <c r="J649" s="190">
        <f t="shared" si="10"/>
        <v>8</v>
      </c>
    </row>
    <row r="650" spans="1:10">
      <c r="A650" s="262">
        <v>40512</v>
      </c>
      <c r="B650" s="462">
        <v>286</v>
      </c>
      <c r="C650" s="465">
        <v>402</v>
      </c>
      <c r="H650" s="465">
        <v>371</v>
      </c>
      <c r="J650" s="190">
        <f t="shared" si="10"/>
        <v>9</v>
      </c>
    </row>
    <row r="651" spans="1:10">
      <c r="A651" s="262">
        <v>40513</v>
      </c>
      <c r="B651" s="462">
        <v>286</v>
      </c>
      <c r="C651" s="465">
        <v>399</v>
      </c>
      <c r="H651" s="465">
        <v>371</v>
      </c>
      <c r="J651" s="190">
        <f t="shared" ref="J651:J714" si="11">H651-C651+40</f>
        <v>12</v>
      </c>
    </row>
    <row r="652" spans="1:10">
      <c r="A652" s="262">
        <v>40514</v>
      </c>
      <c r="B652" s="462">
        <v>282</v>
      </c>
      <c r="C652" s="465">
        <v>399</v>
      </c>
      <c r="H652" s="465">
        <v>376</v>
      </c>
      <c r="J652" s="190">
        <f t="shared" si="11"/>
        <v>17</v>
      </c>
    </row>
    <row r="653" spans="1:10">
      <c r="A653" s="262">
        <v>40515</v>
      </c>
      <c r="B653" s="462">
        <v>282</v>
      </c>
      <c r="C653" s="465">
        <v>399</v>
      </c>
      <c r="H653" s="465">
        <v>379</v>
      </c>
      <c r="J653" s="190">
        <f t="shared" si="11"/>
        <v>20</v>
      </c>
    </row>
    <row r="654" spans="1:10">
      <c r="A654" s="262">
        <v>40518</v>
      </c>
      <c r="B654" s="462">
        <v>281</v>
      </c>
      <c r="C654" s="465">
        <v>398</v>
      </c>
      <c r="H654" s="465">
        <v>378</v>
      </c>
      <c r="J654" s="190">
        <f t="shared" si="11"/>
        <v>20</v>
      </c>
    </row>
    <row r="655" spans="1:10">
      <c r="A655" s="262">
        <v>40519</v>
      </c>
      <c r="B655" s="462">
        <v>280</v>
      </c>
      <c r="C655" s="465">
        <v>396</v>
      </c>
      <c r="H655" s="465">
        <v>374</v>
      </c>
      <c r="J655" s="190">
        <f t="shared" si="11"/>
        <v>18</v>
      </c>
    </row>
    <row r="656" spans="1:10">
      <c r="A656" s="262">
        <v>40520</v>
      </c>
      <c r="B656" s="462">
        <v>280</v>
      </c>
      <c r="C656" s="465">
        <v>396</v>
      </c>
      <c r="H656" s="465">
        <v>374</v>
      </c>
      <c r="J656" s="190">
        <f t="shared" si="11"/>
        <v>18</v>
      </c>
    </row>
    <row r="657" spans="1:10">
      <c r="A657" s="262">
        <v>40521</v>
      </c>
      <c r="B657" s="462">
        <v>280</v>
      </c>
      <c r="C657" s="465">
        <v>397</v>
      </c>
      <c r="H657" s="465">
        <v>378</v>
      </c>
      <c r="J657" s="190">
        <f t="shared" si="11"/>
        <v>21</v>
      </c>
    </row>
    <row r="658" spans="1:10">
      <c r="A658" s="262">
        <v>40522</v>
      </c>
      <c r="B658" s="462">
        <v>279</v>
      </c>
      <c r="C658" s="465">
        <v>390</v>
      </c>
      <c r="H658" s="465">
        <v>375</v>
      </c>
      <c r="J658" s="190">
        <f t="shared" si="11"/>
        <v>25</v>
      </c>
    </row>
    <row r="659" spans="1:10">
      <c r="A659" s="262">
        <v>40525</v>
      </c>
      <c r="B659" s="462">
        <v>278.5</v>
      </c>
      <c r="C659" s="465">
        <v>389</v>
      </c>
      <c r="H659" s="465">
        <v>375</v>
      </c>
      <c r="J659" s="190">
        <f t="shared" si="11"/>
        <v>26</v>
      </c>
    </row>
    <row r="660" spans="1:10">
      <c r="A660" s="262">
        <v>40526</v>
      </c>
      <c r="B660" s="462">
        <v>278.5</v>
      </c>
      <c r="C660" s="465">
        <v>388</v>
      </c>
      <c r="H660" s="465">
        <v>374</v>
      </c>
      <c r="J660" s="190">
        <f t="shared" si="11"/>
        <v>26</v>
      </c>
    </row>
    <row r="661" spans="1:10">
      <c r="A661" s="262">
        <v>40527</v>
      </c>
      <c r="B661" s="462">
        <v>271</v>
      </c>
      <c r="C661" s="465">
        <v>386</v>
      </c>
      <c r="H661" s="465">
        <v>372.5</v>
      </c>
      <c r="J661" s="190">
        <f t="shared" si="11"/>
        <v>26.5</v>
      </c>
    </row>
    <row r="662" spans="1:10">
      <c r="A662" s="262">
        <v>40528</v>
      </c>
      <c r="B662" s="462">
        <v>271</v>
      </c>
      <c r="C662" s="465">
        <v>383</v>
      </c>
      <c r="H662" s="465">
        <v>370</v>
      </c>
      <c r="J662" s="190">
        <f t="shared" si="11"/>
        <v>27</v>
      </c>
    </row>
    <row r="663" spans="1:10">
      <c r="A663" s="262">
        <v>40529</v>
      </c>
      <c r="B663" s="462">
        <v>271</v>
      </c>
      <c r="C663" s="465">
        <v>383</v>
      </c>
      <c r="H663" s="465">
        <v>359</v>
      </c>
      <c r="J663" s="190">
        <f t="shared" si="11"/>
        <v>16</v>
      </c>
    </row>
    <row r="664" spans="1:10">
      <c r="A664" s="262">
        <v>40532</v>
      </c>
      <c r="B664" s="462">
        <v>270</v>
      </c>
      <c r="C664" s="465">
        <v>380</v>
      </c>
      <c r="H664" s="465">
        <v>357.5</v>
      </c>
      <c r="J664" s="190">
        <f t="shared" si="11"/>
        <v>17.5</v>
      </c>
    </row>
    <row r="665" spans="1:10">
      <c r="A665" s="262">
        <v>40533</v>
      </c>
      <c r="B665" s="462">
        <v>269</v>
      </c>
      <c r="C665" s="465">
        <v>377.5</v>
      </c>
      <c r="H665" s="465">
        <v>355</v>
      </c>
      <c r="J665" s="190">
        <f t="shared" si="11"/>
        <v>17.5</v>
      </c>
    </row>
    <row r="666" spans="1:10">
      <c r="A666" s="262">
        <v>40534</v>
      </c>
      <c r="B666" s="462">
        <v>269</v>
      </c>
      <c r="C666" s="465">
        <v>375</v>
      </c>
      <c r="H666" s="465">
        <v>345</v>
      </c>
      <c r="J666" s="190">
        <f t="shared" si="11"/>
        <v>10</v>
      </c>
    </row>
    <row r="667" spans="1:10">
      <c r="A667" s="262">
        <v>40535</v>
      </c>
      <c r="B667" s="462">
        <v>269</v>
      </c>
      <c r="C667" s="465">
        <v>370</v>
      </c>
      <c r="H667" s="465">
        <v>344</v>
      </c>
      <c r="J667" s="190">
        <f t="shared" si="11"/>
        <v>14</v>
      </c>
    </row>
    <row r="668" spans="1:10">
      <c r="A668" s="262">
        <v>40536</v>
      </c>
      <c r="B668" s="462">
        <v>259</v>
      </c>
      <c r="C668" s="465">
        <v>370</v>
      </c>
      <c r="H668" s="465">
        <v>344</v>
      </c>
      <c r="J668" s="190">
        <f t="shared" si="11"/>
        <v>14</v>
      </c>
    </row>
    <row r="669" spans="1:10">
      <c r="A669" s="262">
        <v>40540</v>
      </c>
      <c r="C669" s="465">
        <v>360</v>
      </c>
      <c r="H669" s="465">
        <v>339</v>
      </c>
      <c r="J669" s="190">
        <f t="shared" si="11"/>
        <v>19</v>
      </c>
    </row>
    <row r="670" spans="1:10">
      <c r="A670" s="262">
        <v>40541</v>
      </c>
      <c r="B670" s="462">
        <v>262.5</v>
      </c>
      <c r="C670" s="465">
        <v>358</v>
      </c>
      <c r="H670" s="465">
        <v>336</v>
      </c>
      <c r="J670" s="190">
        <f t="shared" si="11"/>
        <v>18</v>
      </c>
    </row>
    <row r="671" spans="1:10">
      <c r="A671" s="262">
        <v>40542</v>
      </c>
      <c r="B671" s="462">
        <v>260.5</v>
      </c>
      <c r="C671" s="465">
        <v>354</v>
      </c>
      <c r="H671" s="465">
        <v>336</v>
      </c>
      <c r="J671" s="190">
        <f t="shared" si="11"/>
        <v>22</v>
      </c>
    </row>
    <row r="672" spans="1:10">
      <c r="A672" s="262">
        <v>40543</v>
      </c>
      <c r="C672" s="465">
        <v>352</v>
      </c>
      <c r="H672" s="465">
        <v>336</v>
      </c>
      <c r="J672" s="190">
        <f t="shared" si="11"/>
        <v>24</v>
      </c>
    </row>
    <row r="673" spans="1:10">
      <c r="A673" s="262">
        <v>40547</v>
      </c>
      <c r="B673" s="462">
        <v>260.5</v>
      </c>
      <c r="C673" s="465">
        <v>353</v>
      </c>
      <c r="H673" s="465">
        <v>345</v>
      </c>
      <c r="J673" s="190">
        <f t="shared" si="11"/>
        <v>32</v>
      </c>
    </row>
    <row r="674" spans="1:10">
      <c r="A674" s="262">
        <v>40548</v>
      </c>
      <c r="B674" s="462">
        <v>261</v>
      </c>
      <c r="C674" s="465">
        <v>353</v>
      </c>
      <c r="H674" s="465">
        <v>345</v>
      </c>
      <c r="J674" s="190">
        <f t="shared" si="11"/>
        <v>32</v>
      </c>
    </row>
    <row r="675" spans="1:10">
      <c r="A675" s="262">
        <v>40549</v>
      </c>
      <c r="B675" s="462">
        <v>262</v>
      </c>
      <c r="C675" s="465">
        <v>353</v>
      </c>
      <c r="H675" s="465">
        <v>346</v>
      </c>
      <c r="J675" s="190">
        <f t="shared" si="11"/>
        <v>33</v>
      </c>
    </row>
    <row r="676" spans="1:10">
      <c r="A676" s="262">
        <v>40550</v>
      </c>
      <c r="B676" s="462">
        <v>262</v>
      </c>
      <c r="C676" s="465">
        <v>354</v>
      </c>
      <c r="H676" s="465">
        <v>349</v>
      </c>
      <c r="J676" s="190">
        <f t="shared" si="11"/>
        <v>35</v>
      </c>
    </row>
    <row r="677" spans="1:10">
      <c r="A677" s="262">
        <v>40553</v>
      </c>
      <c r="B677" s="462">
        <v>262</v>
      </c>
      <c r="C677" s="465">
        <v>356</v>
      </c>
      <c r="H677" s="465">
        <v>352.5</v>
      </c>
      <c r="J677" s="190">
        <f t="shared" si="11"/>
        <v>36.5</v>
      </c>
    </row>
    <row r="678" spans="1:10">
      <c r="A678" s="262">
        <v>40554</v>
      </c>
      <c r="B678" s="462">
        <v>260.5</v>
      </c>
      <c r="C678" s="465">
        <v>356</v>
      </c>
      <c r="H678" s="465">
        <v>351</v>
      </c>
      <c r="J678" s="190">
        <f t="shared" si="11"/>
        <v>35</v>
      </c>
    </row>
    <row r="679" spans="1:10">
      <c r="A679" s="262">
        <v>40555</v>
      </c>
      <c r="B679" s="462">
        <v>260.5</v>
      </c>
      <c r="C679" s="465">
        <v>357</v>
      </c>
      <c r="H679" s="465">
        <v>352</v>
      </c>
      <c r="J679" s="190">
        <f t="shared" si="11"/>
        <v>35</v>
      </c>
    </row>
    <row r="680" spans="1:10">
      <c r="A680" s="262">
        <v>40556</v>
      </c>
      <c r="B680" s="462">
        <v>259</v>
      </c>
      <c r="C680" s="465">
        <v>355</v>
      </c>
      <c r="H680" s="465">
        <v>352</v>
      </c>
      <c r="J680" s="190">
        <f t="shared" si="11"/>
        <v>37</v>
      </c>
    </row>
    <row r="681" spans="1:10">
      <c r="A681" s="262">
        <v>40557</v>
      </c>
      <c r="B681" s="462">
        <v>255.5</v>
      </c>
      <c r="C681" s="465">
        <v>355</v>
      </c>
      <c r="H681" s="465">
        <v>350</v>
      </c>
      <c r="J681" s="190">
        <f t="shared" si="11"/>
        <v>35</v>
      </c>
    </row>
    <row r="682" spans="1:10">
      <c r="A682" s="262">
        <v>40560</v>
      </c>
      <c r="B682" s="462">
        <v>255</v>
      </c>
      <c r="C682" s="465">
        <v>353</v>
      </c>
      <c r="H682" s="465">
        <v>346</v>
      </c>
      <c r="J682" s="190">
        <f t="shared" si="11"/>
        <v>33</v>
      </c>
    </row>
    <row r="683" spans="1:10">
      <c r="A683" s="262">
        <v>40561</v>
      </c>
      <c r="B683" s="462">
        <v>254</v>
      </c>
      <c r="C683" s="465">
        <v>352</v>
      </c>
      <c r="H683" s="465">
        <v>344</v>
      </c>
      <c r="J683" s="190">
        <f t="shared" si="11"/>
        <v>32</v>
      </c>
    </row>
    <row r="684" spans="1:10">
      <c r="A684" s="262">
        <v>40562</v>
      </c>
      <c r="B684" s="462">
        <v>254</v>
      </c>
      <c r="C684" s="465">
        <v>353</v>
      </c>
      <c r="H684" s="465">
        <v>347.5</v>
      </c>
      <c r="J684" s="190">
        <f t="shared" si="11"/>
        <v>34.5</v>
      </c>
    </row>
    <row r="685" spans="1:10">
      <c r="A685" s="262">
        <v>40563</v>
      </c>
      <c r="B685" s="462">
        <v>254</v>
      </c>
      <c r="C685" s="465">
        <v>353</v>
      </c>
      <c r="H685" s="465">
        <v>345</v>
      </c>
      <c r="J685" s="190">
        <f t="shared" si="11"/>
        <v>32</v>
      </c>
    </row>
    <row r="686" spans="1:10">
      <c r="A686" s="262">
        <v>40564</v>
      </c>
      <c r="B686" s="462">
        <v>254</v>
      </c>
      <c r="C686" s="465">
        <v>352</v>
      </c>
      <c r="H686" s="465">
        <v>345</v>
      </c>
      <c r="J686" s="190">
        <f t="shared" si="11"/>
        <v>33</v>
      </c>
    </row>
    <row r="687" spans="1:10">
      <c r="A687" s="262">
        <v>40567</v>
      </c>
      <c r="B687" s="462">
        <v>254</v>
      </c>
      <c r="C687" s="465">
        <v>351</v>
      </c>
      <c r="H687" s="465">
        <v>345</v>
      </c>
      <c r="J687" s="190">
        <f t="shared" si="11"/>
        <v>34</v>
      </c>
    </row>
    <row r="688" spans="1:10">
      <c r="A688" s="262">
        <v>40568</v>
      </c>
      <c r="B688" s="462">
        <v>252</v>
      </c>
      <c r="C688" s="465">
        <v>351</v>
      </c>
      <c r="H688" s="465">
        <v>347</v>
      </c>
      <c r="J688" s="190">
        <f t="shared" si="11"/>
        <v>36</v>
      </c>
    </row>
    <row r="689" spans="1:10">
      <c r="A689" s="262">
        <v>40569</v>
      </c>
      <c r="B689" s="462">
        <v>250</v>
      </c>
      <c r="C689" s="465">
        <v>353</v>
      </c>
      <c r="H689" s="465">
        <v>345</v>
      </c>
      <c r="J689" s="190">
        <f t="shared" si="11"/>
        <v>32</v>
      </c>
    </row>
    <row r="690" spans="1:10">
      <c r="A690" s="262">
        <v>40570</v>
      </c>
      <c r="B690" s="462">
        <v>254</v>
      </c>
      <c r="C690" s="465">
        <v>354</v>
      </c>
      <c r="H690" s="465">
        <v>345</v>
      </c>
      <c r="J690" s="190">
        <f t="shared" si="11"/>
        <v>31</v>
      </c>
    </row>
    <row r="691" spans="1:10">
      <c r="A691" s="262">
        <v>40571</v>
      </c>
      <c r="B691" s="462">
        <v>256</v>
      </c>
      <c r="C691" s="465">
        <v>354</v>
      </c>
      <c r="H691" s="465">
        <v>345</v>
      </c>
      <c r="J691" s="190">
        <f t="shared" si="11"/>
        <v>31</v>
      </c>
    </row>
    <row r="692" spans="1:10">
      <c r="A692" s="262">
        <v>40574</v>
      </c>
      <c r="C692" s="465">
        <v>354</v>
      </c>
      <c r="H692" s="465">
        <v>347</v>
      </c>
      <c r="J692" s="190">
        <f t="shared" si="11"/>
        <v>33</v>
      </c>
    </row>
    <row r="693" spans="1:10">
      <c r="A693" s="262">
        <v>40575</v>
      </c>
      <c r="B693" s="462">
        <v>266</v>
      </c>
      <c r="C693" s="465">
        <v>352</v>
      </c>
      <c r="H693" s="465">
        <v>347</v>
      </c>
      <c r="J693" s="190">
        <f t="shared" si="11"/>
        <v>35</v>
      </c>
    </row>
    <row r="694" spans="1:10">
      <c r="A694" s="262">
        <v>40576</v>
      </c>
      <c r="B694" s="462">
        <v>267</v>
      </c>
      <c r="C694" s="465">
        <v>352</v>
      </c>
      <c r="H694" s="465">
        <v>347</v>
      </c>
      <c r="J694" s="190">
        <f t="shared" si="11"/>
        <v>35</v>
      </c>
    </row>
    <row r="695" spans="1:10">
      <c r="A695" s="262">
        <v>40581</v>
      </c>
      <c r="B695" s="462">
        <v>265</v>
      </c>
      <c r="C695" s="465">
        <v>352</v>
      </c>
      <c r="H695" s="465">
        <v>347</v>
      </c>
      <c r="J695" s="190">
        <f t="shared" si="11"/>
        <v>35</v>
      </c>
    </row>
    <row r="696" spans="1:10">
      <c r="A696" s="262">
        <v>40582</v>
      </c>
      <c r="B696" s="462">
        <v>265</v>
      </c>
      <c r="C696" s="465">
        <v>353</v>
      </c>
      <c r="H696" s="465">
        <v>347</v>
      </c>
      <c r="J696" s="190">
        <f t="shared" si="11"/>
        <v>34</v>
      </c>
    </row>
    <row r="697" spans="1:10">
      <c r="A697" s="262">
        <v>40583</v>
      </c>
      <c r="B697" s="462">
        <v>264</v>
      </c>
      <c r="C697" s="465">
        <v>353</v>
      </c>
      <c r="H697" s="465">
        <v>347.5</v>
      </c>
      <c r="J697" s="190">
        <f t="shared" si="11"/>
        <v>34.5</v>
      </c>
    </row>
    <row r="698" spans="1:10">
      <c r="A698" s="262">
        <v>40584</v>
      </c>
      <c r="B698" s="462">
        <v>263</v>
      </c>
      <c r="C698" s="465">
        <v>354</v>
      </c>
      <c r="H698" s="465">
        <v>349</v>
      </c>
      <c r="J698" s="190">
        <f t="shared" si="11"/>
        <v>35</v>
      </c>
    </row>
    <row r="699" spans="1:10">
      <c r="A699" s="262">
        <v>40585</v>
      </c>
      <c r="B699" s="462">
        <v>263</v>
      </c>
      <c r="C699" s="465">
        <v>349.5</v>
      </c>
      <c r="H699" s="465">
        <v>350</v>
      </c>
      <c r="J699" s="190">
        <f t="shared" si="11"/>
        <v>40.5</v>
      </c>
    </row>
    <row r="700" spans="1:10">
      <c r="A700" s="262">
        <v>40588</v>
      </c>
      <c r="B700" s="462">
        <v>261</v>
      </c>
      <c r="C700" s="465">
        <v>349.5</v>
      </c>
      <c r="H700" s="465">
        <v>351</v>
      </c>
      <c r="J700" s="190">
        <f t="shared" si="11"/>
        <v>41.5</v>
      </c>
    </row>
    <row r="701" spans="1:10">
      <c r="A701" s="262">
        <v>40589</v>
      </c>
      <c r="B701" s="462">
        <v>261</v>
      </c>
      <c r="C701" s="465">
        <v>349.5</v>
      </c>
      <c r="H701" s="465">
        <v>351</v>
      </c>
      <c r="J701" s="190">
        <f t="shared" si="11"/>
        <v>41.5</v>
      </c>
    </row>
    <row r="702" spans="1:10">
      <c r="A702" s="262">
        <v>40590</v>
      </c>
      <c r="B702" s="462">
        <v>261</v>
      </c>
      <c r="C702" s="465">
        <v>349.5</v>
      </c>
      <c r="H702" s="465">
        <v>352</v>
      </c>
      <c r="J702" s="190">
        <f t="shared" si="11"/>
        <v>42.5</v>
      </c>
    </row>
    <row r="703" spans="1:10">
      <c r="A703" s="262">
        <v>40591</v>
      </c>
      <c r="B703" s="462">
        <v>262</v>
      </c>
      <c r="C703" s="465">
        <v>351</v>
      </c>
      <c r="H703" s="465">
        <v>352</v>
      </c>
      <c r="J703" s="190">
        <f t="shared" si="11"/>
        <v>41</v>
      </c>
    </row>
    <row r="704" spans="1:10">
      <c r="A704" s="262">
        <v>40592</v>
      </c>
      <c r="B704" s="462">
        <v>262</v>
      </c>
      <c r="C704" s="465">
        <v>351</v>
      </c>
      <c r="H704" s="465">
        <v>352</v>
      </c>
      <c r="J704" s="190">
        <f t="shared" si="11"/>
        <v>41</v>
      </c>
    </row>
    <row r="705" spans="1:10">
      <c r="A705" s="262">
        <v>40595</v>
      </c>
      <c r="B705" s="462">
        <v>262</v>
      </c>
      <c r="C705" s="465">
        <v>350</v>
      </c>
      <c r="H705" s="465">
        <v>350</v>
      </c>
      <c r="J705" s="190">
        <f t="shared" si="11"/>
        <v>40</v>
      </c>
    </row>
    <row r="706" spans="1:10">
      <c r="A706" s="262">
        <v>40596</v>
      </c>
      <c r="B706" s="462">
        <v>268</v>
      </c>
      <c r="C706" s="465">
        <v>345</v>
      </c>
      <c r="H706" s="465">
        <v>346</v>
      </c>
      <c r="J706" s="190">
        <f t="shared" si="11"/>
        <v>41</v>
      </c>
    </row>
    <row r="707" spans="1:10">
      <c r="A707" s="262">
        <v>40597</v>
      </c>
      <c r="B707" s="462">
        <v>269.5</v>
      </c>
      <c r="C707" s="465">
        <v>345</v>
      </c>
      <c r="H707" s="465">
        <v>341</v>
      </c>
      <c r="J707" s="190">
        <f t="shared" si="11"/>
        <v>36</v>
      </c>
    </row>
    <row r="708" spans="1:10">
      <c r="A708" s="262">
        <v>40598</v>
      </c>
      <c r="B708" s="462">
        <v>270</v>
      </c>
      <c r="C708" s="465">
        <v>345</v>
      </c>
      <c r="H708" s="465">
        <v>343.5</v>
      </c>
      <c r="J708" s="190">
        <f t="shared" si="11"/>
        <v>38.5</v>
      </c>
    </row>
    <row r="709" spans="1:10">
      <c r="A709" s="262">
        <v>40599</v>
      </c>
      <c r="B709" s="462">
        <v>276</v>
      </c>
      <c r="C709" s="465">
        <v>349</v>
      </c>
      <c r="H709" s="465">
        <v>346</v>
      </c>
      <c r="J709" s="190">
        <f t="shared" si="11"/>
        <v>37</v>
      </c>
    </row>
    <row r="710" spans="1:10">
      <c r="A710" s="262">
        <v>40602</v>
      </c>
      <c r="B710" s="462">
        <v>277</v>
      </c>
      <c r="C710" s="465">
        <v>347</v>
      </c>
      <c r="H710" s="465">
        <v>345</v>
      </c>
      <c r="J710" s="190">
        <f t="shared" si="11"/>
        <v>38</v>
      </c>
    </row>
    <row r="711" spans="1:10">
      <c r="A711" s="262">
        <v>40603</v>
      </c>
      <c r="B711" s="462">
        <v>276.25</v>
      </c>
      <c r="C711" s="465">
        <v>346</v>
      </c>
      <c r="H711" s="465">
        <v>344</v>
      </c>
      <c r="J711" s="190">
        <f t="shared" si="11"/>
        <v>38</v>
      </c>
    </row>
    <row r="712" spans="1:10">
      <c r="A712" s="262">
        <v>40604</v>
      </c>
      <c r="B712" s="462">
        <v>278.5</v>
      </c>
      <c r="C712" s="465">
        <v>347.5</v>
      </c>
      <c r="H712" s="465">
        <v>344</v>
      </c>
      <c r="J712" s="190">
        <f t="shared" si="11"/>
        <v>36.5</v>
      </c>
    </row>
    <row r="713" spans="1:10">
      <c r="A713" s="262">
        <v>40605</v>
      </c>
      <c r="B713" s="462">
        <v>278.75</v>
      </c>
      <c r="C713" s="465">
        <v>347.5</v>
      </c>
      <c r="H713" s="465">
        <v>345</v>
      </c>
      <c r="J713" s="190">
        <f t="shared" si="11"/>
        <v>37.5</v>
      </c>
    </row>
    <row r="714" spans="1:10">
      <c r="A714" s="262">
        <v>40606</v>
      </c>
      <c r="B714" s="462">
        <v>277.5</v>
      </c>
      <c r="C714" s="465">
        <v>347</v>
      </c>
      <c r="H714" s="465">
        <v>343</v>
      </c>
      <c r="J714" s="190">
        <f t="shared" si="11"/>
        <v>36</v>
      </c>
    </row>
    <row r="715" spans="1:10">
      <c r="A715" s="262">
        <v>40609</v>
      </c>
      <c r="B715" s="462">
        <v>275.25</v>
      </c>
      <c r="C715" s="465">
        <v>346</v>
      </c>
      <c r="H715" s="465">
        <v>343</v>
      </c>
      <c r="J715" s="190">
        <f t="shared" ref="J715:J778" si="12">H715-C715+40</f>
        <v>37</v>
      </c>
    </row>
    <row r="716" spans="1:10">
      <c r="A716" s="262">
        <v>40610</v>
      </c>
      <c r="B716" s="462">
        <v>275</v>
      </c>
      <c r="C716" s="465">
        <v>346</v>
      </c>
      <c r="H716" s="465">
        <v>345</v>
      </c>
      <c r="J716" s="190">
        <f t="shared" si="12"/>
        <v>39</v>
      </c>
    </row>
    <row r="717" spans="1:10">
      <c r="A717" s="262">
        <v>40611</v>
      </c>
      <c r="B717" s="462">
        <v>275</v>
      </c>
      <c r="C717" s="465">
        <v>345</v>
      </c>
      <c r="H717" s="465">
        <v>345</v>
      </c>
      <c r="J717" s="190">
        <f t="shared" si="12"/>
        <v>40</v>
      </c>
    </row>
    <row r="718" spans="1:10">
      <c r="A718" s="262">
        <v>40612</v>
      </c>
      <c r="B718" s="462">
        <v>273</v>
      </c>
      <c r="C718" s="465">
        <v>345</v>
      </c>
      <c r="H718" s="465">
        <v>345</v>
      </c>
      <c r="J718" s="190">
        <f t="shared" si="12"/>
        <v>40</v>
      </c>
    </row>
    <row r="719" spans="1:10">
      <c r="A719" s="262">
        <v>40613</v>
      </c>
      <c r="B719" s="462">
        <v>270</v>
      </c>
      <c r="C719" s="465">
        <v>344.5</v>
      </c>
      <c r="H719" s="465">
        <v>343</v>
      </c>
      <c r="J719" s="190">
        <f t="shared" si="12"/>
        <v>38.5</v>
      </c>
    </row>
    <row r="720" spans="1:10">
      <c r="A720" s="262">
        <v>40616</v>
      </c>
      <c r="B720" s="462">
        <v>272.5</v>
      </c>
      <c r="C720" s="465">
        <v>344</v>
      </c>
      <c r="H720" s="465">
        <v>342</v>
      </c>
      <c r="J720" s="190">
        <f t="shared" si="12"/>
        <v>38</v>
      </c>
    </row>
    <row r="721" spans="1:10">
      <c r="A721" s="262">
        <v>40617</v>
      </c>
      <c r="B721" s="462">
        <v>272</v>
      </c>
      <c r="C721" s="465">
        <v>344</v>
      </c>
      <c r="H721" s="465">
        <v>342</v>
      </c>
      <c r="J721" s="190">
        <f t="shared" si="12"/>
        <v>38</v>
      </c>
    </row>
    <row r="722" spans="1:10">
      <c r="A722" s="262">
        <v>40618</v>
      </c>
      <c r="B722" s="462">
        <v>273</v>
      </c>
      <c r="C722" s="465">
        <v>344</v>
      </c>
      <c r="H722" s="465">
        <v>339</v>
      </c>
      <c r="J722" s="190">
        <f t="shared" si="12"/>
        <v>35</v>
      </c>
    </row>
    <row r="723" spans="1:10">
      <c r="A723" s="262">
        <v>40619</v>
      </c>
      <c r="B723" s="462">
        <v>274.25</v>
      </c>
      <c r="C723" s="465">
        <v>344</v>
      </c>
      <c r="H723" s="465">
        <v>335</v>
      </c>
      <c r="J723" s="190">
        <f t="shared" si="12"/>
        <v>31</v>
      </c>
    </row>
    <row r="724" spans="1:10">
      <c r="A724" s="262">
        <v>40620</v>
      </c>
      <c r="B724" s="462">
        <v>259.5</v>
      </c>
      <c r="C724" s="465">
        <v>344</v>
      </c>
      <c r="H724" s="465">
        <v>334</v>
      </c>
      <c r="J724" s="190">
        <f t="shared" si="12"/>
        <v>30</v>
      </c>
    </row>
    <row r="725" spans="1:10">
      <c r="A725" s="262">
        <v>40623</v>
      </c>
      <c r="B725" s="462">
        <v>263</v>
      </c>
      <c r="C725" s="465">
        <v>344</v>
      </c>
      <c r="H725" s="465">
        <v>337.5</v>
      </c>
      <c r="J725" s="190">
        <f t="shared" si="12"/>
        <v>33.5</v>
      </c>
    </row>
    <row r="726" spans="1:10">
      <c r="A726" s="262">
        <v>40624</v>
      </c>
      <c r="B726" s="462">
        <v>260</v>
      </c>
      <c r="C726" s="465">
        <v>344</v>
      </c>
      <c r="H726" s="465">
        <v>336</v>
      </c>
      <c r="J726" s="190">
        <f t="shared" si="12"/>
        <v>32</v>
      </c>
    </row>
    <row r="727" spans="1:10">
      <c r="A727" s="262">
        <v>40625</v>
      </c>
      <c r="B727" s="462">
        <v>260</v>
      </c>
      <c r="C727" s="465">
        <v>345</v>
      </c>
      <c r="H727" s="465">
        <v>337</v>
      </c>
      <c r="J727" s="190">
        <f t="shared" si="12"/>
        <v>32</v>
      </c>
    </row>
    <row r="728" spans="1:10">
      <c r="A728" s="262">
        <v>40626</v>
      </c>
      <c r="B728" s="462">
        <v>260</v>
      </c>
      <c r="C728" s="465">
        <v>344</v>
      </c>
      <c r="H728" s="465">
        <v>337</v>
      </c>
      <c r="J728" s="190">
        <f t="shared" si="12"/>
        <v>33</v>
      </c>
    </row>
    <row r="729" spans="1:10">
      <c r="A729" s="262">
        <v>40627</v>
      </c>
      <c r="B729" s="462">
        <v>260</v>
      </c>
      <c r="C729" s="465">
        <v>341</v>
      </c>
      <c r="H729" s="465">
        <v>342</v>
      </c>
      <c r="J729" s="190">
        <f t="shared" si="12"/>
        <v>41</v>
      </c>
    </row>
    <row r="730" spans="1:10">
      <c r="A730" s="262">
        <v>40630</v>
      </c>
      <c r="B730" s="462">
        <v>263</v>
      </c>
      <c r="C730" s="465">
        <v>341</v>
      </c>
      <c r="H730" s="465">
        <v>340</v>
      </c>
      <c r="J730" s="190">
        <f t="shared" si="12"/>
        <v>39</v>
      </c>
    </row>
    <row r="731" spans="1:10">
      <c r="A731" s="262">
        <v>40631</v>
      </c>
      <c r="B731" s="462">
        <v>263</v>
      </c>
      <c r="C731" s="465">
        <v>340</v>
      </c>
      <c r="H731" s="465">
        <v>339</v>
      </c>
      <c r="J731" s="190">
        <f t="shared" si="12"/>
        <v>39</v>
      </c>
    </row>
    <row r="732" spans="1:10">
      <c r="A732" s="262">
        <v>40632</v>
      </c>
      <c r="B732" s="462">
        <v>262</v>
      </c>
      <c r="C732" s="465">
        <v>340</v>
      </c>
      <c r="H732" s="465">
        <v>338</v>
      </c>
      <c r="J732" s="190">
        <f t="shared" si="12"/>
        <v>38</v>
      </c>
    </row>
    <row r="733" spans="1:10">
      <c r="A733" s="262">
        <v>40633</v>
      </c>
      <c r="B733" s="462">
        <v>262</v>
      </c>
      <c r="C733" s="465">
        <v>339</v>
      </c>
      <c r="H733" s="465">
        <v>336</v>
      </c>
      <c r="J733" s="190">
        <f t="shared" si="12"/>
        <v>37</v>
      </c>
    </row>
    <row r="734" spans="1:10">
      <c r="A734" s="262">
        <v>40634</v>
      </c>
      <c r="B734" s="462">
        <v>261</v>
      </c>
      <c r="C734" s="465">
        <v>338</v>
      </c>
      <c r="H734" s="465">
        <v>335</v>
      </c>
      <c r="J734" s="190">
        <f t="shared" si="12"/>
        <v>37</v>
      </c>
    </row>
    <row r="735" spans="1:10">
      <c r="A735" s="262">
        <v>40637</v>
      </c>
      <c r="B735" s="462">
        <v>260</v>
      </c>
      <c r="C735" s="465">
        <v>338</v>
      </c>
      <c r="H735" s="465">
        <v>334</v>
      </c>
      <c r="J735" s="190">
        <f t="shared" si="12"/>
        <v>36</v>
      </c>
    </row>
    <row r="736" spans="1:10">
      <c r="A736" s="262">
        <v>40638</v>
      </c>
      <c r="B736" s="462">
        <v>260</v>
      </c>
      <c r="C736" s="465">
        <v>341</v>
      </c>
      <c r="H736" s="465">
        <v>334</v>
      </c>
      <c r="J736" s="190">
        <f t="shared" si="12"/>
        <v>33</v>
      </c>
    </row>
    <row r="737" spans="1:10">
      <c r="A737" s="262">
        <v>40639</v>
      </c>
      <c r="B737" s="462">
        <v>260</v>
      </c>
      <c r="C737" s="465">
        <v>341</v>
      </c>
      <c r="H737" s="465">
        <v>334</v>
      </c>
      <c r="J737" s="190">
        <f t="shared" si="12"/>
        <v>33</v>
      </c>
    </row>
    <row r="738" spans="1:10">
      <c r="A738" s="262">
        <v>40640</v>
      </c>
      <c r="B738" s="462">
        <v>260</v>
      </c>
      <c r="C738" s="465">
        <v>341</v>
      </c>
      <c r="H738" s="465">
        <v>336</v>
      </c>
      <c r="J738" s="190">
        <f t="shared" si="12"/>
        <v>35</v>
      </c>
    </row>
    <row r="739" spans="1:10">
      <c r="A739" s="262">
        <v>40641</v>
      </c>
      <c r="B739" s="462">
        <v>260</v>
      </c>
      <c r="C739" s="465">
        <v>341</v>
      </c>
      <c r="H739" s="465">
        <v>336</v>
      </c>
      <c r="J739" s="190">
        <f t="shared" si="12"/>
        <v>35</v>
      </c>
    </row>
    <row r="740" spans="1:10">
      <c r="A740" s="262">
        <v>40644</v>
      </c>
      <c r="B740" s="462">
        <v>260</v>
      </c>
      <c r="C740" s="465">
        <v>341.5</v>
      </c>
      <c r="H740" s="465">
        <v>336.5</v>
      </c>
      <c r="J740" s="190">
        <f t="shared" si="12"/>
        <v>35</v>
      </c>
    </row>
    <row r="741" spans="1:10">
      <c r="A741" s="262">
        <v>40645</v>
      </c>
      <c r="B741" s="462">
        <v>258</v>
      </c>
      <c r="C741" s="465">
        <v>341.5</v>
      </c>
      <c r="H741" s="465">
        <v>338</v>
      </c>
      <c r="J741" s="190">
        <f t="shared" si="12"/>
        <v>36.5</v>
      </c>
    </row>
    <row r="742" spans="1:10">
      <c r="A742" s="262">
        <v>40646</v>
      </c>
      <c r="B742" s="462">
        <v>256</v>
      </c>
      <c r="C742" s="465">
        <v>342</v>
      </c>
      <c r="H742" s="465">
        <v>340</v>
      </c>
      <c r="J742" s="190">
        <f t="shared" si="12"/>
        <v>38</v>
      </c>
    </row>
    <row r="743" spans="1:10">
      <c r="A743" s="262">
        <v>40647</v>
      </c>
      <c r="B743" s="462">
        <v>256</v>
      </c>
      <c r="C743" s="465">
        <v>345</v>
      </c>
      <c r="H743" s="465">
        <v>340</v>
      </c>
      <c r="J743" s="190">
        <f t="shared" si="12"/>
        <v>35</v>
      </c>
    </row>
    <row r="744" spans="1:10">
      <c r="A744" s="262">
        <v>40648</v>
      </c>
      <c r="B744" s="462">
        <v>251</v>
      </c>
      <c r="C744" s="465">
        <v>348</v>
      </c>
      <c r="H744" s="465">
        <v>341</v>
      </c>
      <c r="J744" s="190">
        <f t="shared" si="12"/>
        <v>33</v>
      </c>
    </row>
    <row r="745" spans="1:10">
      <c r="A745" s="262">
        <v>40651</v>
      </c>
      <c r="B745" s="462">
        <v>251</v>
      </c>
      <c r="C745" s="465">
        <v>348</v>
      </c>
      <c r="H745" s="465">
        <v>340</v>
      </c>
      <c r="J745" s="190">
        <f t="shared" si="12"/>
        <v>32</v>
      </c>
    </row>
    <row r="746" spans="1:10">
      <c r="A746" s="262">
        <v>40652</v>
      </c>
      <c r="B746" s="462">
        <v>251</v>
      </c>
      <c r="C746" s="465">
        <v>346</v>
      </c>
      <c r="H746" s="465">
        <v>340</v>
      </c>
      <c r="J746" s="190">
        <f t="shared" si="12"/>
        <v>34</v>
      </c>
    </row>
    <row r="747" spans="1:10">
      <c r="A747" s="262">
        <v>40653</v>
      </c>
      <c r="B747" s="462">
        <v>252.5</v>
      </c>
      <c r="C747" s="465">
        <v>345</v>
      </c>
      <c r="H747" s="465">
        <v>340</v>
      </c>
      <c r="J747" s="190">
        <f t="shared" si="12"/>
        <v>35</v>
      </c>
    </row>
    <row r="748" spans="1:10">
      <c r="A748" s="262">
        <v>40654</v>
      </c>
      <c r="B748" s="462">
        <v>252.5</v>
      </c>
      <c r="C748" s="465">
        <v>349</v>
      </c>
      <c r="H748" s="465">
        <v>340</v>
      </c>
      <c r="J748" s="190">
        <f t="shared" si="12"/>
        <v>31</v>
      </c>
    </row>
    <row r="749" spans="1:10">
      <c r="A749" s="262">
        <v>40658</v>
      </c>
      <c r="C749" s="465">
        <v>349</v>
      </c>
      <c r="H749" s="465">
        <v>347</v>
      </c>
      <c r="J749" s="190">
        <f t="shared" si="12"/>
        <v>38</v>
      </c>
    </row>
    <row r="750" spans="1:10">
      <c r="A750" s="262">
        <v>40659</v>
      </c>
      <c r="B750" s="462">
        <v>248</v>
      </c>
      <c r="C750" s="465">
        <v>351</v>
      </c>
      <c r="H750" s="465">
        <v>350</v>
      </c>
      <c r="J750" s="190">
        <f t="shared" si="12"/>
        <v>39</v>
      </c>
    </row>
    <row r="751" spans="1:10">
      <c r="A751" s="262">
        <v>40660</v>
      </c>
      <c r="B751" s="462">
        <v>248</v>
      </c>
      <c r="C751" s="465">
        <v>351</v>
      </c>
      <c r="H751" s="465">
        <v>350</v>
      </c>
      <c r="J751" s="190">
        <f t="shared" si="12"/>
        <v>39</v>
      </c>
    </row>
    <row r="752" spans="1:10">
      <c r="A752" s="262">
        <v>40661</v>
      </c>
      <c r="B752" s="462">
        <v>248</v>
      </c>
      <c r="C752" s="465">
        <v>351</v>
      </c>
      <c r="H752" s="465">
        <v>353</v>
      </c>
      <c r="J752" s="190">
        <f t="shared" si="12"/>
        <v>42</v>
      </c>
    </row>
    <row r="753" spans="1:10">
      <c r="A753" s="262">
        <v>40662</v>
      </c>
      <c r="B753" s="462">
        <v>248</v>
      </c>
      <c r="C753" s="465">
        <v>356</v>
      </c>
      <c r="H753" s="465">
        <v>353</v>
      </c>
      <c r="J753" s="190">
        <f t="shared" si="12"/>
        <v>37</v>
      </c>
    </row>
    <row r="754" spans="1:10">
      <c r="A754" s="262">
        <v>40666</v>
      </c>
      <c r="B754" s="462">
        <v>248</v>
      </c>
      <c r="C754" s="465">
        <v>356</v>
      </c>
      <c r="H754" s="465">
        <v>356</v>
      </c>
      <c r="J754" s="190">
        <f t="shared" si="12"/>
        <v>40</v>
      </c>
    </row>
    <row r="755" spans="1:10">
      <c r="A755" s="262">
        <v>40667</v>
      </c>
      <c r="B755" s="462">
        <v>249</v>
      </c>
      <c r="C755" s="465">
        <v>356</v>
      </c>
      <c r="H755" s="465">
        <v>358</v>
      </c>
      <c r="J755" s="190">
        <f t="shared" si="12"/>
        <v>42</v>
      </c>
    </row>
    <row r="756" spans="1:10">
      <c r="A756" s="262">
        <v>40668</v>
      </c>
      <c r="B756" s="462">
        <v>249</v>
      </c>
      <c r="C756" s="465">
        <v>358</v>
      </c>
      <c r="H756" s="465">
        <v>358</v>
      </c>
      <c r="J756" s="190">
        <f t="shared" si="12"/>
        <v>40</v>
      </c>
    </row>
    <row r="757" spans="1:10">
      <c r="A757" s="262">
        <v>40669</v>
      </c>
      <c r="B757" s="462">
        <v>255</v>
      </c>
      <c r="C757" s="465">
        <v>358</v>
      </c>
      <c r="H757" s="465">
        <v>355</v>
      </c>
      <c r="J757" s="190">
        <f t="shared" si="12"/>
        <v>37</v>
      </c>
    </row>
    <row r="758" spans="1:10">
      <c r="A758" s="262">
        <v>40672</v>
      </c>
      <c r="B758" s="462">
        <v>255</v>
      </c>
      <c r="C758" s="465">
        <v>358</v>
      </c>
      <c r="H758" s="465">
        <v>354</v>
      </c>
      <c r="J758" s="190">
        <f t="shared" si="12"/>
        <v>36</v>
      </c>
    </row>
    <row r="759" spans="1:10">
      <c r="A759" s="262">
        <v>40673</v>
      </c>
      <c r="B759" s="462">
        <v>257</v>
      </c>
      <c r="C759" s="465">
        <v>357</v>
      </c>
      <c r="H759" s="465">
        <v>354</v>
      </c>
      <c r="J759" s="190">
        <f t="shared" si="12"/>
        <v>37</v>
      </c>
    </row>
    <row r="760" spans="1:10">
      <c r="A760" s="262">
        <v>40674</v>
      </c>
      <c r="B760" s="462">
        <v>257</v>
      </c>
      <c r="C760" s="465">
        <v>357</v>
      </c>
      <c r="H760" s="465">
        <v>355</v>
      </c>
      <c r="J760" s="190">
        <f t="shared" si="12"/>
        <v>38</v>
      </c>
    </row>
    <row r="761" spans="1:10">
      <c r="A761" s="262">
        <v>40675</v>
      </c>
      <c r="B761" s="462">
        <v>256</v>
      </c>
      <c r="C761" s="465">
        <v>357</v>
      </c>
      <c r="H761" s="465">
        <v>355</v>
      </c>
      <c r="J761" s="190">
        <f t="shared" si="12"/>
        <v>38</v>
      </c>
    </row>
    <row r="762" spans="1:10">
      <c r="A762" s="262">
        <v>40676</v>
      </c>
      <c r="B762" s="462">
        <v>256.5</v>
      </c>
      <c r="C762" s="465">
        <v>360</v>
      </c>
      <c r="H762" s="465">
        <v>360</v>
      </c>
      <c r="J762" s="190">
        <f t="shared" si="12"/>
        <v>40</v>
      </c>
    </row>
    <row r="763" spans="1:10">
      <c r="A763" s="262">
        <v>40679</v>
      </c>
      <c r="B763" s="462">
        <v>255.5</v>
      </c>
      <c r="C763" s="465">
        <v>360</v>
      </c>
      <c r="H763" s="465">
        <v>359</v>
      </c>
      <c r="J763" s="190">
        <f t="shared" si="12"/>
        <v>39</v>
      </c>
    </row>
    <row r="764" spans="1:10">
      <c r="A764" s="262">
        <v>40681</v>
      </c>
      <c r="B764" s="462">
        <v>256</v>
      </c>
      <c r="C764" s="465">
        <v>360</v>
      </c>
      <c r="H764" s="465">
        <v>361</v>
      </c>
      <c r="J764" s="190">
        <f t="shared" si="12"/>
        <v>41</v>
      </c>
    </row>
    <row r="765" spans="1:10">
      <c r="A765" s="262">
        <v>40682</v>
      </c>
      <c r="B765" s="462">
        <v>255.5</v>
      </c>
      <c r="C765" s="465">
        <v>360</v>
      </c>
      <c r="H765" s="465">
        <v>361</v>
      </c>
      <c r="J765" s="190">
        <f t="shared" si="12"/>
        <v>41</v>
      </c>
    </row>
    <row r="766" spans="1:10">
      <c r="A766" s="262">
        <v>40683</v>
      </c>
      <c r="B766" s="462">
        <v>256</v>
      </c>
      <c r="C766" s="465">
        <v>359</v>
      </c>
      <c r="H766" s="465">
        <v>360</v>
      </c>
      <c r="J766" s="190">
        <f t="shared" si="12"/>
        <v>41</v>
      </c>
    </row>
    <row r="767" spans="1:10">
      <c r="A767" s="262">
        <v>40686</v>
      </c>
      <c r="B767" s="462">
        <v>257.5</v>
      </c>
      <c r="C767" s="465">
        <v>360</v>
      </c>
      <c r="H767" s="465">
        <v>360</v>
      </c>
      <c r="J767" s="190">
        <f t="shared" si="12"/>
        <v>40</v>
      </c>
    </row>
    <row r="768" spans="1:10">
      <c r="A768" s="262">
        <v>40687</v>
      </c>
      <c r="B768" s="462">
        <v>258.5</v>
      </c>
      <c r="C768" s="465">
        <v>360</v>
      </c>
      <c r="H768" s="465">
        <v>358</v>
      </c>
      <c r="J768" s="190">
        <f t="shared" si="12"/>
        <v>38</v>
      </c>
    </row>
    <row r="769" spans="1:10">
      <c r="A769" s="262">
        <v>40688</v>
      </c>
      <c r="B769" s="462">
        <v>258.5</v>
      </c>
      <c r="C769" s="465">
        <v>359</v>
      </c>
      <c r="H769" s="465">
        <v>357</v>
      </c>
      <c r="J769" s="190">
        <f t="shared" si="12"/>
        <v>38</v>
      </c>
    </row>
    <row r="770" spans="1:10">
      <c r="A770" s="262">
        <v>40689</v>
      </c>
      <c r="B770" s="462">
        <v>260</v>
      </c>
      <c r="C770" s="465">
        <v>357</v>
      </c>
      <c r="H770" s="465">
        <v>354</v>
      </c>
      <c r="J770" s="190">
        <f t="shared" si="12"/>
        <v>37</v>
      </c>
    </row>
    <row r="771" spans="1:10">
      <c r="A771" s="262">
        <v>40690</v>
      </c>
      <c r="B771" s="462">
        <v>258</v>
      </c>
      <c r="C771" s="465">
        <v>358</v>
      </c>
      <c r="H771" s="465">
        <v>354</v>
      </c>
      <c r="J771" s="190">
        <f t="shared" si="12"/>
        <v>36</v>
      </c>
    </row>
    <row r="772" spans="1:10">
      <c r="A772" s="262">
        <v>40693</v>
      </c>
      <c r="C772" s="465">
        <v>357</v>
      </c>
      <c r="H772" s="465">
        <v>354</v>
      </c>
      <c r="J772" s="190">
        <f t="shared" si="12"/>
        <v>37</v>
      </c>
    </row>
    <row r="773" spans="1:10">
      <c r="A773" s="262">
        <v>40694</v>
      </c>
      <c r="B773" s="462">
        <v>258.5</v>
      </c>
      <c r="C773" s="465">
        <v>357</v>
      </c>
      <c r="H773" s="465">
        <v>353</v>
      </c>
      <c r="J773" s="190">
        <f t="shared" si="12"/>
        <v>36</v>
      </c>
    </row>
    <row r="774" spans="1:10">
      <c r="A774" s="262">
        <v>40695</v>
      </c>
      <c r="B774" s="462">
        <v>258.5</v>
      </c>
      <c r="C774" s="465">
        <v>361</v>
      </c>
      <c r="H774" s="465">
        <v>353</v>
      </c>
      <c r="J774" s="190">
        <f t="shared" si="12"/>
        <v>32</v>
      </c>
    </row>
    <row r="775" spans="1:10">
      <c r="A775" s="262">
        <v>40696</v>
      </c>
      <c r="B775" s="462">
        <v>258.5</v>
      </c>
      <c r="C775" s="465">
        <v>360</v>
      </c>
      <c r="H775" s="465">
        <v>351</v>
      </c>
      <c r="J775" s="190">
        <f t="shared" si="12"/>
        <v>31</v>
      </c>
    </row>
    <row r="776" spans="1:10">
      <c r="A776" s="262">
        <v>40697</v>
      </c>
      <c r="B776" s="462">
        <v>258</v>
      </c>
      <c r="C776" s="465">
        <v>358</v>
      </c>
      <c r="H776" s="465">
        <v>351</v>
      </c>
      <c r="J776" s="190">
        <f t="shared" si="12"/>
        <v>33</v>
      </c>
    </row>
    <row r="777" spans="1:10">
      <c r="A777" s="262">
        <v>40700</v>
      </c>
      <c r="B777" s="462">
        <v>257.5</v>
      </c>
      <c r="C777" s="465">
        <v>358</v>
      </c>
      <c r="H777" s="465">
        <v>351</v>
      </c>
      <c r="J777" s="190">
        <f t="shared" si="12"/>
        <v>33</v>
      </c>
    </row>
    <row r="778" spans="1:10">
      <c r="A778" s="262">
        <v>40701</v>
      </c>
      <c r="B778" s="462">
        <v>256</v>
      </c>
      <c r="C778" s="465">
        <v>358</v>
      </c>
      <c r="H778" s="465">
        <v>351</v>
      </c>
      <c r="J778" s="190">
        <f t="shared" si="12"/>
        <v>33</v>
      </c>
    </row>
    <row r="779" spans="1:10">
      <c r="A779" s="262">
        <v>40702</v>
      </c>
      <c r="B779" s="462">
        <v>256</v>
      </c>
      <c r="C779" s="465">
        <v>358</v>
      </c>
      <c r="H779" s="465">
        <v>351</v>
      </c>
      <c r="J779" s="190">
        <f t="shared" ref="J779:J842" si="13">H779-C779+40</f>
        <v>33</v>
      </c>
    </row>
    <row r="780" spans="1:10">
      <c r="A780" s="262">
        <v>40703</v>
      </c>
      <c r="B780" s="462">
        <v>256</v>
      </c>
      <c r="C780" s="465">
        <v>358</v>
      </c>
      <c r="H780" s="465">
        <v>350</v>
      </c>
      <c r="J780" s="190">
        <f t="shared" si="13"/>
        <v>32</v>
      </c>
    </row>
    <row r="781" spans="1:10">
      <c r="A781" s="262">
        <v>40704</v>
      </c>
      <c r="B781" s="462">
        <v>256</v>
      </c>
      <c r="C781" s="465">
        <v>359</v>
      </c>
      <c r="H781" s="465">
        <v>349</v>
      </c>
      <c r="J781" s="190">
        <f t="shared" si="13"/>
        <v>30</v>
      </c>
    </row>
    <row r="782" spans="1:10">
      <c r="A782" s="262">
        <v>40707</v>
      </c>
      <c r="B782" s="462">
        <v>256</v>
      </c>
      <c r="C782" s="465">
        <v>359</v>
      </c>
      <c r="H782" s="465">
        <v>349</v>
      </c>
      <c r="J782" s="190">
        <f t="shared" si="13"/>
        <v>30</v>
      </c>
    </row>
    <row r="783" spans="1:10">
      <c r="A783" s="262">
        <v>40708</v>
      </c>
      <c r="B783" s="462">
        <v>255.5</v>
      </c>
      <c r="C783" s="465">
        <v>359</v>
      </c>
      <c r="H783" s="465">
        <v>347</v>
      </c>
      <c r="J783" s="190">
        <f t="shared" si="13"/>
        <v>28</v>
      </c>
    </row>
    <row r="784" spans="1:10">
      <c r="A784" s="262">
        <v>40709</v>
      </c>
      <c r="B784" s="462">
        <v>254</v>
      </c>
      <c r="C784" s="465">
        <v>359</v>
      </c>
      <c r="H784" s="465">
        <v>347</v>
      </c>
      <c r="J784" s="190">
        <f t="shared" si="13"/>
        <v>28</v>
      </c>
    </row>
    <row r="785" spans="1:10">
      <c r="A785" s="262">
        <v>40710</v>
      </c>
      <c r="B785" s="462">
        <v>255.5</v>
      </c>
      <c r="C785" s="465">
        <v>359</v>
      </c>
      <c r="H785" s="465">
        <v>347</v>
      </c>
      <c r="J785" s="190">
        <f t="shared" si="13"/>
        <v>28</v>
      </c>
    </row>
    <row r="786" spans="1:10">
      <c r="A786" s="262">
        <v>40711</v>
      </c>
      <c r="B786" s="462">
        <v>255</v>
      </c>
      <c r="C786" s="465">
        <v>361</v>
      </c>
      <c r="H786" s="465">
        <v>347</v>
      </c>
      <c r="J786" s="190">
        <f t="shared" si="13"/>
        <v>26</v>
      </c>
    </row>
    <row r="787" spans="1:10">
      <c r="A787" s="262">
        <v>40714</v>
      </c>
      <c r="B787" s="462">
        <v>255</v>
      </c>
      <c r="C787" s="465">
        <v>363</v>
      </c>
      <c r="H787" s="465">
        <v>347</v>
      </c>
      <c r="J787" s="190">
        <f t="shared" si="13"/>
        <v>24</v>
      </c>
    </row>
    <row r="788" spans="1:10">
      <c r="A788" s="262">
        <v>40715</v>
      </c>
      <c r="B788" s="462">
        <v>251</v>
      </c>
      <c r="C788" s="465">
        <v>363</v>
      </c>
      <c r="H788" s="465">
        <v>346</v>
      </c>
      <c r="J788" s="190">
        <f t="shared" si="13"/>
        <v>23</v>
      </c>
    </row>
    <row r="789" spans="1:10">
      <c r="A789" s="262">
        <v>40716</v>
      </c>
      <c r="B789" s="462">
        <v>250.5</v>
      </c>
      <c r="C789" s="465">
        <v>368</v>
      </c>
      <c r="H789" s="465">
        <v>344</v>
      </c>
      <c r="J789" s="190">
        <f t="shared" si="13"/>
        <v>16</v>
      </c>
    </row>
    <row r="790" spans="1:10">
      <c r="A790" s="262">
        <v>40717</v>
      </c>
      <c r="B790" s="462">
        <v>250</v>
      </c>
      <c r="C790" s="465">
        <v>368</v>
      </c>
      <c r="H790" s="465">
        <v>342</v>
      </c>
      <c r="J790" s="190">
        <f t="shared" si="13"/>
        <v>14</v>
      </c>
    </row>
    <row r="791" spans="1:10">
      <c r="A791" s="262">
        <v>40718</v>
      </c>
      <c r="B791" s="462">
        <v>250</v>
      </c>
      <c r="C791" s="465">
        <v>373</v>
      </c>
      <c r="H791" s="465">
        <v>342</v>
      </c>
      <c r="J791" s="190">
        <f t="shared" si="13"/>
        <v>9</v>
      </c>
    </row>
    <row r="792" spans="1:10">
      <c r="A792" s="262">
        <v>40721</v>
      </c>
      <c r="B792" s="462">
        <v>250</v>
      </c>
      <c r="C792" s="465">
        <v>374</v>
      </c>
      <c r="H792" s="465">
        <v>347</v>
      </c>
      <c r="J792" s="190">
        <f t="shared" si="13"/>
        <v>13</v>
      </c>
    </row>
    <row r="793" spans="1:10">
      <c r="A793" s="262">
        <v>40722</v>
      </c>
      <c r="B793" s="462">
        <v>250.5</v>
      </c>
      <c r="C793" s="465">
        <v>374</v>
      </c>
      <c r="H793" s="465">
        <v>347</v>
      </c>
      <c r="J793" s="190">
        <f t="shared" si="13"/>
        <v>13</v>
      </c>
    </row>
    <row r="794" spans="1:10">
      <c r="A794" s="262">
        <v>40723</v>
      </c>
      <c r="B794" s="462">
        <v>251</v>
      </c>
      <c r="C794" s="465">
        <v>374</v>
      </c>
      <c r="H794" s="465">
        <v>347</v>
      </c>
      <c r="J794" s="190">
        <f t="shared" si="13"/>
        <v>13</v>
      </c>
    </row>
    <row r="795" spans="1:10">
      <c r="A795" s="262">
        <v>40724</v>
      </c>
      <c r="B795" s="462">
        <v>252.5</v>
      </c>
      <c r="C795" s="465">
        <v>376</v>
      </c>
      <c r="H795" s="465">
        <v>347</v>
      </c>
      <c r="J795" s="190">
        <f t="shared" si="13"/>
        <v>11</v>
      </c>
    </row>
    <row r="796" spans="1:10">
      <c r="A796" s="262">
        <v>40725</v>
      </c>
      <c r="B796" s="462">
        <v>252.5</v>
      </c>
      <c r="C796" s="465">
        <v>382</v>
      </c>
      <c r="H796" s="465">
        <v>350</v>
      </c>
      <c r="J796" s="190">
        <f t="shared" si="13"/>
        <v>8</v>
      </c>
    </row>
    <row r="797" spans="1:10">
      <c r="A797" s="262">
        <v>40728</v>
      </c>
      <c r="B797" s="462">
        <v>252.5</v>
      </c>
      <c r="C797" s="465">
        <v>383</v>
      </c>
      <c r="H797" s="465">
        <v>353</v>
      </c>
      <c r="J797" s="190">
        <f t="shared" si="13"/>
        <v>10</v>
      </c>
    </row>
    <row r="798" spans="1:10">
      <c r="A798" s="262">
        <v>40729</v>
      </c>
      <c r="B798" s="462">
        <v>257.5</v>
      </c>
      <c r="C798" s="465">
        <v>383</v>
      </c>
      <c r="H798" s="465">
        <v>354</v>
      </c>
      <c r="J798" s="190">
        <f t="shared" si="13"/>
        <v>11</v>
      </c>
    </row>
    <row r="799" spans="1:10">
      <c r="A799" s="262">
        <v>40730</v>
      </c>
      <c r="B799" s="462">
        <v>257.5</v>
      </c>
      <c r="C799" s="465">
        <v>385</v>
      </c>
      <c r="H799" s="465">
        <v>354</v>
      </c>
      <c r="J799" s="190">
        <f t="shared" si="13"/>
        <v>9</v>
      </c>
    </row>
    <row r="800" spans="1:10">
      <c r="A800" s="262">
        <v>40731</v>
      </c>
      <c r="B800" s="462">
        <v>257.5</v>
      </c>
      <c r="C800" s="465">
        <v>392</v>
      </c>
      <c r="H800" s="465">
        <v>353</v>
      </c>
      <c r="J800" s="190">
        <f t="shared" si="13"/>
        <v>1</v>
      </c>
    </row>
    <row r="801" spans="1:10">
      <c r="A801" s="262">
        <v>40732</v>
      </c>
      <c r="B801" s="462">
        <v>257</v>
      </c>
      <c r="C801" s="465">
        <v>393</v>
      </c>
      <c r="H801" s="465">
        <v>353</v>
      </c>
      <c r="J801" s="190">
        <f t="shared" si="13"/>
        <v>0</v>
      </c>
    </row>
    <row r="802" spans="1:10">
      <c r="A802" s="262">
        <v>40735</v>
      </c>
      <c r="B802" s="462">
        <v>257.5</v>
      </c>
      <c r="C802" s="465">
        <v>394</v>
      </c>
      <c r="H802" s="465">
        <v>354</v>
      </c>
      <c r="J802" s="190">
        <f t="shared" si="13"/>
        <v>0</v>
      </c>
    </row>
    <row r="803" spans="1:10">
      <c r="A803" s="262">
        <v>40736</v>
      </c>
      <c r="B803" s="462">
        <v>257</v>
      </c>
      <c r="C803" s="465">
        <v>397</v>
      </c>
      <c r="H803" s="465">
        <v>355</v>
      </c>
      <c r="J803" s="190">
        <f t="shared" si="13"/>
        <v>-2</v>
      </c>
    </row>
    <row r="804" spans="1:10">
      <c r="A804" s="262">
        <v>40737</v>
      </c>
      <c r="B804" s="462">
        <v>257</v>
      </c>
      <c r="C804" s="465">
        <v>397</v>
      </c>
      <c r="H804" s="465">
        <v>360.5</v>
      </c>
      <c r="J804" s="190">
        <f t="shared" si="13"/>
        <v>3.5</v>
      </c>
    </row>
    <row r="805" spans="1:10">
      <c r="A805" s="262">
        <v>40738</v>
      </c>
      <c r="B805" s="462">
        <v>257</v>
      </c>
      <c r="C805" s="465">
        <v>397</v>
      </c>
      <c r="H805" s="465">
        <v>361.5</v>
      </c>
      <c r="J805" s="190">
        <f t="shared" si="13"/>
        <v>4.5</v>
      </c>
    </row>
    <row r="806" spans="1:10">
      <c r="A806" s="262">
        <v>40739</v>
      </c>
      <c r="B806" s="462">
        <v>255.5</v>
      </c>
      <c r="C806" s="465">
        <v>401</v>
      </c>
      <c r="H806" s="465">
        <v>364.5</v>
      </c>
      <c r="J806" s="190">
        <f t="shared" si="13"/>
        <v>3.5</v>
      </c>
    </row>
    <row r="807" spans="1:10">
      <c r="A807" s="262">
        <v>40742</v>
      </c>
      <c r="B807" s="462">
        <v>257</v>
      </c>
      <c r="C807" s="465">
        <v>400</v>
      </c>
      <c r="H807" s="465">
        <v>366</v>
      </c>
      <c r="J807" s="190">
        <f t="shared" si="13"/>
        <v>6</v>
      </c>
    </row>
    <row r="808" spans="1:10">
      <c r="A808" s="262">
        <v>40743</v>
      </c>
      <c r="B808" s="462">
        <v>257.25</v>
      </c>
      <c r="C808" s="465">
        <v>399</v>
      </c>
      <c r="H808" s="465">
        <v>366</v>
      </c>
      <c r="J808" s="190">
        <f t="shared" si="13"/>
        <v>7</v>
      </c>
    </row>
    <row r="809" spans="1:10">
      <c r="A809" s="262">
        <v>40744</v>
      </c>
      <c r="B809" s="462">
        <v>257.5</v>
      </c>
      <c r="C809" s="465">
        <v>398</v>
      </c>
      <c r="H809" s="465">
        <v>367</v>
      </c>
      <c r="J809" s="190">
        <f t="shared" si="13"/>
        <v>9</v>
      </c>
    </row>
    <row r="810" spans="1:10">
      <c r="A810" s="262">
        <v>40745</v>
      </c>
      <c r="B810" s="462">
        <v>257.5</v>
      </c>
      <c r="C810" s="465">
        <v>398</v>
      </c>
      <c r="H810" s="465">
        <v>367</v>
      </c>
      <c r="J810" s="190">
        <f t="shared" si="13"/>
        <v>9</v>
      </c>
    </row>
    <row r="811" spans="1:10">
      <c r="A811" s="262">
        <v>40746</v>
      </c>
      <c r="B811" s="462">
        <v>262.5</v>
      </c>
      <c r="C811" s="465">
        <v>401</v>
      </c>
      <c r="H811" s="465">
        <v>370</v>
      </c>
      <c r="J811" s="190">
        <f t="shared" si="13"/>
        <v>9</v>
      </c>
    </row>
    <row r="812" spans="1:10">
      <c r="A812" s="262">
        <v>40749</v>
      </c>
      <c r="B812" s="462">
        <v>267</v>
      </c>
      <c r="C812" s="465">
        <v>399</v>
      </c>
      <c r="H812" s="465">
        <v>373</v>
      </c>
      <c r="J812" s="190">
        <f t="shared" si="13"/>
        <v>14</v>
      </c>
    </row>
    <row r="813" spans="1:10">
      <c r="A813" s="262">
        <v>40750</v>
      </c>
      <c r="B813" s="462">
        <v>270</v>
      </c>
      <c r="C813" s="465">
        <v>399</v>
      </c>
      <c r="H813" s="465">
        <v>376</v>
      </c>
      <c r="J813" s="190">
        <f t="shared" si="13"/>
        <v>17</v>
      </c>
    </row>
    <row r="814" spans="1:10">
      <c r="A814" s="262">
        <v>40751</v>
      </c>
      <c r="B814" s="462">
        <v>269.5</v>
      </c>
      <c r="C814" s="465">
        <v>398.5</v>
      </c>
      <c r="H814" s="465">
        <v>374</v>
      </c>
      <c r="J814" s="190">
        <f t="shared" si="13"/>
        <v>15.5</v>
      </c>
    </row>
    <row r="815" spans="1:10">
      <c r="A815" s="262">
        <v>40752</v>
      </c>
      <c r="B815" s="462">
        <v>270</v>
      </c>
      <c r="C815" s="465">
        <v>398</v>
      </c>
      <c r="H815" s="465">
        <v>373</v>
      </c>
      <c r="J815" s="190">
        <f t="shared" si="13"/>
        <v>15</v>
      </c>
    </row>
    <row r="816" spans="1:10">
      <c r="A816" s="262">
        <v>40753</v>
      </c>
      <c r="B816" s="462">
        <v>270.5</v>
      </c>
      <c r="C816" s="465">
        <v>398</v>
      </c>
      <c r="H816" s="465">
        <v>375</v>
      </c>
      <c r="J816" s="190">
        <f t="shared" si="13"/>
        <v>17</v>
      </c>
    </row>
    <row r="817" spans="1:10">
      <c r="A817" s="262">
        <v>40756</v>
      </c>
      <c r="B817" s="462">
        <v>271.5</v>
      </c>
      <c r="C817" s="465">
        <v>398</v>
      </c>
      <c r="H817" s="465">
        <v>378</v>
      </c>
      <c r="J817" s="190">
        <f t="shared" si="13"/>
        <v>20</v>
      </c>
    </row>
    <row r="818" spans="1:10">
      <c r="A818" s="262">
        <v>40757</v>
      </c>
      <c r="B818" s="462">
        <v>276</v>
      </c>
      <c r="C818" s="465">
        <v>397</v>
      </c>
      <c r="H818" s="465">
        <v>380</v>
      </c>
      <c r="J818" s="190">
        <f t="shared" si="13"/>
        <v>23</v>
      </c>
    </row>
    <row r="819" spans="1:10">
      <c r="A819" s="262">
        <v>40758</v>
      </c>
      <c r="B819" s="462">
        <v>281.5</v>
      </c>
      <c r="C819" s="465">
        <v>397</v>
      </c>
      <c r="H819" s="465">
        <v>383</v>
      </c>
      <c r="J819" s="190">
        <f t="shared" si="13"/>
        <v>26</v>
      </c>
    </row>
    <row r="820" spans="1:10">
      <c r="A820" s="262">
        <v>40759</v>
      </c>
      <c r="B820" s="462">
        <v>284</v>
      </c>
      <c r="C820" s="465">
        <v>396.5</v>
      </c>
      <c r="H820" s="465">
        <v>383</v>
      </c>
      <c r="J820" s="190">
        <f t="shared" si="13"/>
        <v>26.5</v>
      </c>
    </row>
    <row r="821" spans="1:10">
      <c r="A821" s="262">
        <v>40760</v>
      </c>
      <c r="B821" s="462">
        <v>273</v>
      </c>
      <c r="C821" s="465">
        <v>395</v>
      </c>
      <c r="H821" s="465">
        <v>383</v>
      </c>
      <c r="J821" s="190">
        <f t="shared" si="13"/>
        <v>28</v>
      </c>
    </row>
    <row r="822" spans="1:10">
      <c r="A822" s="262">
        <v>40763</v>
      </c>
      <c r="B822" s="462">
        <v>273</v>
      </c>
      <c r="C822" s="465">
        <v>395.5</v>
      </c>
      <c r="H822" s="465">
        <v>382.5</v>
      </c>
      <c r="J822" s="190">
        <f t="shared" si="13"/>
        <v>27</v>
      </c>
    </row>
    <row r="823" spans="1:10">
      <c r="A823" s="262">
        <v>40765</v>
      </c>
      <c r="B823" s="462">
        <v>269</v>
      </c>
      <c r="C823" s="465">
        <v>394</v>
      </c>
      <c r="H823" s="465">
        <v>382</v>
      </c>
      <c r="J823" s="190">
        <f t="shared" si="13"/>
        <v>28</v>
      </c>
    </row>
    <row r="824" spans="1:10">
      <c r="A824" s="262">
        <v>40766</v>
      </c>
      <c r="B824" s="462">
        <v>262</v>
      </c>
      <c r="C824" s="465">
        <v>392</v>
      </c>
      <c r="H824" s="465">
        <v>379</v>
      </c>
      <c r="J824" s="190">
        <f t="shared" si="13"/>
        <v>27</v>
      </c>
    </row>
    <row r="825" spans="1:10">
      <c r="A825" s="262">
        <v>40767</v>
      </c>
      <c r="B825" s="462">
        <v>260</v>
      </c>
      <c r="C825" s="465">
        <v>386</v>
      </c>
      <c r="H825" s="465">
        <v>375</v>
      </c>
      <c r="J825" s="190">
        <f t="shared" si="13"/>
        <v>29</v>
      </c>
    </row>
    <row r="826" spans="1:10">
      <c r="A826" s="262">
        <v>40770</v>
      </c>
      <c r="B826" s="462">
        <v>264</v>
      </c>
      <c r="C826" s="465">
        <v>385</v>
      </c>
      <c r="H826" s="465">
        <v>374</v>
      </c>
      <c r="J826" s="190">
        <f t="shared" si="13"/>
        <v>29</v>
      </c>
    </row>
    <row r="827" spans="1:10">
      <c r="A827" s="262">
        <v>40771</v>
      </c>
      <c r="B827" s="462">
        <v>265</v>
      </c>
      <c r="C827" s="465">
        <v>384</v>
      </c>
      <c r="H827" s="465">
        <v>373</v>
      </c>
      <c r="J827" s="190">
        <f t="shared" si="13"/>
        <v>29</v>
      </c>
    </row>
    <row r="828" spans="1:10">
      <c r="A828" s="262">
        <v>40772</v>
      </c>
      <c r="B828" s="462">
        <v>265</v>
      </c>
      <c r="C828" s="465">
        <v>381</v>
      </c>
      <c r="H828" s="465">
        <v>373</v>
      </c>
      <c r="J828" s="190">
        <f t="shared" si="13"/>
        <v>32</v>
      </c>
    </row>
    <row r="829" spans="1:10">
      <c r="A829" s="262">
        <v>40773</v>
      </c>
      <c r="B829" s="462">
        <v>273</v>
      </c>
      <c r="C829" s="465">
        <v>382</v>
      </c>
      <c r="H829" s="465">
        <v>373</v>
      </c>
      <c r="J829" s="190">
        <f t="shared" si="13"/>
        <v>31</v>
      </c>
    </row>
    <row r="830" spans="1:10">
      <c r="A830" s="262">
        <v>40774</v>
      </c>
      <c r="B830" s="462">
        <v>267</v>
      </c>
      <c r="C830" s="465">
        <v>382</v>
      </c>
      <c r="H830" s="465">
        <v>372</v>
      </c>
      <c r="J830" s="190">
        <f t="shared" si="13"/>
        <v>30</v>
      </c>
    </row>
    <row r="831" spans="1:10">
      <c r="A831" s="262">
        <v>40777</v>
      </c>
      <c r="B831" s="462">
        <v>266</v>
      </c>
      <c r="C831" s="465">
        <v>381</v>
      </c>
      <c r="H831" s="465">
        <v>372</v>
      </c>
      <c r="J831" s="190">
        <f t="shared" si="13"/>
        <v>31</v>
      </c>
    </row>
    <row r="832" spans="1:10">
      <c r="A832" s="262">
        <v>40778</v>
      </c>
      <c r="B832" s="462">
        <v>265</v>
      </c>
      <c r="C832" s="465">
        <v>381</v>
      </c>
      <c r="H832" s="465">
        <v>376</v>
      </c>
      <c r="J832" s="190">
        <f t="shared" si="13"/>
        <v>35</v>
      </c>
    </row>
    <row r="833" spans="1:10">
      <c r="A833" s="262">
        <v>40779</v>
      </c>
      <c r="B833" s="462">
        <v>265</v>
      </c>
      <c r="C833" s="465">
        <v>381</v>
      </c>
      <c r="H833" s="465">
        <v>375</v>
      </c>
      <c r="J833" s="190">
        <f t="shared" si="13"/>
        <v>34</v>
      </c>
    </row>
    <row r="834" spans="1:10">
      <c r="A834" s="262">
        <v>40780</v>
      </c>
      <c r="B834" s="462">
        <v>265</v>
      </c>
      <c r="C834" s="465">
        <v>377</v>
      </c>
      <c r="H834" s="465">
        <v>376</v>
      </c>
      <c r="J834" s="190">
        <f t="shared" si="13"/>
        <v>39</v>
      </c>
    </row>
    <row r="835" spans="1:10">
      <c r="A835" s="262">
        <v>40781</v>
      </c>
      <c r="B835" s="462">
        <v>265</v>
      </c>
      <c r="C835" s="465">
        <v>377</v>
      </c>
      <c r="H835" s="465">
        <v>380</v>
      </c>
      <c r="J835" s="190">
        <f t="shared" si="13"/>
        <v>43</v>
      </c>
    </row>
    <row r="836" spans="1:10">
      <c r="A836" s="262">
        <v>40784</v>
      </c>
      <c r="C836" s="465">
        <v>378</v>
      </c>
      <c r="H836" s="465">
        <v>382</v>
      </c>
      <c r="J836" s="190">
        <f t="shared" si="13"/>
        <v>44</v>
      </c>
    </row>
    <row r="837" spans="1:10">
      <c r="A837" s="262">
        <v>40786</v>
      </c>
      <c r="B837" s="462">
        <v>262</v>
      </c>
      <c r="C837" s="465">
        <v>380</v>
      </c>
      <c r="H837" s="465">
        <v>384</v>
      </c>
      <c r="J837" s="190">
        <f t="shared" si="13"/>
        <v>44</v>
      </c>
    </row>
    <row r="838" spans="1:10">
      <c r="A838" s="262">
        <v>40787</v>
      </c>
      <c r="B838" s="462">
        <v>264</v>
      </c>
      <c r="C838" s="465">
        <v>384</v>
      </c>
      <c r="H838" s="465">
        <v>387</v>
      </c>
      <c r="J838" s="190">
        <f t="shared" si="13"/>
        <v>43</v>
      </c>
    </row>
    <row r="839" spans="1:10">
      <c r="A839" s="262">
        <v>40788</v>
      </c>
      <c r="B839" s="462">
        <v>265</v>
      </c>
      <c r="C839" s="465">
        <v>387</v>
      </c>
      <c r="H839" s="465">
        <v>388</v>
      </c>
      <c r="J839" s="190">
        <f t="shared" si="13"/>
        <v>41</v>
      </c>
    </row>
    <row r="840" spans="1:10">
      <c r="A840" s="262">
        <v>40791</v>
      </c>
      <c r="B840" s="462">
        <v>264</v>
      </c>
      <c r="C840" s="465">
        <v>391</v>
      </c>
      <c r="H840" s="465">
        <v>391</v>
      </c>
      <c r="J840" s="190">
        <f t="shared" si="13"/>
        <v>40</v>
      </c>
    </row>
    <row r="841" spans="1:10">
      <c r="A841" s="262">
        <v>40792</v>
      </c>
      <c r="B841" s="462">
        <v>266</v>
      </c>
      <c r="C841" s="465">
        <v>396</v>
      </c>
      <c r="H841" s="465">
        <v>396</v>
      </c>
      <c r="J841" s="190">
        <f t="shared" si="13"/>
        <v>40</v>
      </c>
    </row>
    <row r="842" spans="1:10">
      <c r="A842" s="262">
        <v>40793</v>
      </c>
      <c r="B842" s="462">
        <v>266</v>
      </c>
      <c r="C842" s="465">
        <v>396</v>
      </c>
      <c r="H842" s="465">
        <v>396</v>
      </c>
      <c r="J842" s="190">
        <f t="shared" si="13"/>
        <v>40</v>
      </c>
    </row>
    <row r="843" spans="1:10">
      <c r="A843" s="262">
        <v>40794</v>
      </c>
      <c r="B843" s="462">
        <v>264</v>
      </c>
      <c r="C843" s="465">
        <v>394</v>
      </c>
      <c r="H843" s="465">
        <v>397</v>
      </c>
      <c r="J843" s="190">
        <f t="shared" ref="J843:J906" si="14">H843-C843+40</f>
        <v>43</v>
      </c>
    </row>
    <row r="844" spans="1:10">
      <c r="A844" s="262">
        <v>40795</v>
      </c>
      <c r="B844" s="462">
        <v>263</v>
      </c>
      <c r="C844" s="465">
        <v>396</v>
      </c>
      <c r="H844" s="465">
        <v>399</v>
      </c>
      <c r="J844" s="190">
        <f t="shared" si="14"/>
        <v>43</v>
      </c>
    </row>
    <row r="845" spans="1:10">
      <c r="A845" s="262">
        <v>40798</v>
      </c>
      <c r="B845" s="462">
        <v>265.5</v>
      </c>
      <c r="C845" s="465">
        <v>397</v>
      </c>
      <c r="H845" s="465">
        <v>399</v>
      </c>
      <c r="J845" s="190">
        <f t="shared" si="14"/>
        <v>42</v>
      </c>
    </row>
    <row r="846" spans="1:10">
      <c r="A846" s="262">
        <v>40799</v>
      </c>
      <c r="B846" s="462">
        <v>266.5</v>
      </c>
      <c r="C846" s="465">
        <v>402</v>
      </c>
      <c r="H846" s="465">
        <v>401</v>
      </c>
      <c r="J846" s="190">
        <f t="shared" si="14"/>
        <v>39</v>
      </c>
    </row>
    <row r="847" spans="1:10">
      <c r="A847" s="262">
        <v>40800</v>
      </c>
      <c r="B847" s="462">
        <v>265</v>
      </c>
      <c r="C847" s="465">
        <v>405</v>
      </c>
      <c r="H847" s="465">
        <v>408</v>
      </c>
      <c r="J847" s="190">
        <f t="shared" si="14"/>
        <v>43</v>
      </c>
    </row>
    <row r="848" spans="1:10">
      <c r="A848" s="262">
        <v>40801</v>
      </c>
      <c r="B848" s="462">
        <v>266</v>
      </c>
      <c r="C848" s="465">
        <v>409</v>
      </c>
      <c r="H848" s="465">
        <v>412</v>
      </c>
      <c r="J848" s="190">
        <f t="shared" si="14"/>
        <v>43</v>
      </c>
    </row>
    <row r="849" spans="1:10">
      <c r="A849" s="262">
        <v>40802</v>
      </c>
      <c r="B849" s="462">
        <v>266.5</v>
      </c>
      <c r="C849" s="465">
        <v>403.5</v>
      </c>
      <c r="H849" s="465">
        <v>413</v>
      </c>
      <c r="J849" s="190">
        <f t="shared" si="14"/>
        <v>49.5</v>
      </c>
    </row>
    <row r="850" spans="1:10">
      <c r="A850" s="262">
        <v>40805</v>
      </c>
      <c r="B850" s="462">
        <v>266.5</v>
      </c>
      <c r="C850" s="465">
        <v>404</v>
      </c>
      <c r="H850" s="465">
        <v>413</v>
      </c>
      <c r="J850" s="190">
        <f t="shared" si="14"/>
        <v>49</v>
      </c>
    </row>
    <row r="851" spans="1:10">
      <c r="A851" s="262">
        <v>40806</v>
      </c>
      <c r="B851" s="462">
        <v>266.5</v>
      </c>
      <c r="C851" s="465">
        <v>405</v>
      </c>
      <c r="H851" s="465">
        <v>413</v>
      </c>
      <c r="J851" s="190">
        <f t="shared" si="14"/>
        <v>48</v>
      </c>
    </row>
    <row r="852" spans="1:10">
      <c r="A852" s="262">
        <v>40807</v>
      </c>
      <c r="B852" s="462">
        <v>269</v>
      </c>
      <c r="C852" s="465">
        <v>406</v>
      </c>
      <c r="H852" s="465">
        <v>413</v>
      </c>
      <c r="J852" s="190">
        <f t="shared" si="14"/>
        <v>47</v>
      </c>
    </row>
    <row r="853" spans="1:10">
      <c r="A853" s="262">
        <v>40808</v>
      </c>
      <c r="B853" s="462">
        <v>270</v>
      </c>
      <c r="C853" s="465">
        <v>406</v>
      </c>
      <c r="H853" s="465">
        <v>416</v>
      </c>
      <c r="J853" s="190">
        <f t="shared" si="14"/>
        <v>50</v>
      </c>
    </row>
    <row r="854" spans="1:10">
      <c r="A854" s="262">
        <v>40809</v>
      </c>
      <c r="B854" s="462">
        <v>270</v>
      </c>
      <c r="C854" s="465">
        <v>406</v>
      </c>
      <c r="H854" s="465">
        <v>416</v>
      </c>
      <c r="J854" s="190">
        <f t="shared" si="14"/>
        <v>50</v>
      </c>
    </row>
    <row r="855" spans="1:10">
      <c r="A855" s="262">
        <v>40812</v>
      </c>
      <c r="B855" s="462">
        <v>270</v>
      </c>
      <c r="C855" s="465">
        <v>405</v>
      </c>
      <c r="H855" s="465">
        <v>409.5</v>
      </c>
      <c r="J855" s="190">
        <f t="shared" si="14"/>
        <v>44.5</v>
      </c>
    </row>
    <row r="856" spans="1:10">
      <c r="A856" s="262">
        <v>40813</v>
      </c>
      <c r="B856" s="462">
        <v>265</v>
      </c>
      <c r="C856" s="465">
        <v>405</v>
      </c>
      <c r="H856" s="465">
        <v>408</v>
      </c>
      <c r="J856" s="190">
        <f t="shared" si="14"/>
        <v>43</v>
      </c>
    </row>
    <row r="857" spans="1:10">
      <c r="A857" s="262">
        <v>40814</v>
      </c>
      <c r="B857" s="462">
        <v>265</v>
      </c>
      <c r="C857" s="465">
        <v>409</v>
      </c>
      <c r="H857" s="465">
        <v>411</v>
      </c>
      <c r="J857" s="190">
        <f t="shared" si="14"/>
        <v>42</v>
      </c>
    </row>
    <row r="858" spans="1:10">
      <c r="A858" s="262">
        <v>40815</v>
      </c>
      <c r="B858" s="462">
        <v>264</v>
      </c>
      <c r="C858" s="465">
        <v>412</v>
      </c>
      <c r="H858" s="465">
        <v>414</v>
      </c>
      <c r="J858" s="190">
        <f t="shared" si="14"/>
        <v>42</v>
      </c>
    </row>
    <row r="859" spans="1:10">
      <c r="A859" s="262">
        <v>40816</v>
      </c>
      <c r="C859" s="465">
        <v>412</v>
      </c>
      <c r="H859" s="465">
        <v>414</v>
      </c>
      <c r="J859" s="190">
        <f t="shared" si="14"/>
        <v>42</v>
      </c>
    </row>
    <row r="860" spans="1:10">
      <c r="A860" s="262">
        <v>40819</v>
      </c>
      <c r="B860" s="462">
        <v>263</v>
      </c>
      <c r="C860" s="465">
        <v>412.5</v>
      </c>
      <c r="H860" s="465">
        <v>413.5</v>
      </c>
      <c r="J860" s="190">
        <f t="shared" si="14"/>
        <v>41</v>
      </c>
    </row>
    <row r="861" spans="1:10">
      <c r="A861" s="262">
        <v>40820</v>
      </c>
      <c r="B861" s="462">
        <v>263</v>
      </c>
      <c r="C861" s="465">
        <v>412.5</v>
      </c>
      <c r="H861" s="465">
        <v>412</v>
      </c>
      <c r="J861" s="190">
        <f t="shared" si="14"/>
        <v>39.5</v>
      </c>
    </row>
    <row r="862" spans="1:10">
      <c r="A862" s="262">
        <v>40821</v>
      </c>
      <c r="B862" s="462">
        <v>262.5</v>
      </c>
      <c r="C862" s="465">
        <v>412.5</v>
      </c>
      <c r="H862" s="465">
        <v>411.5</v>
      </c>
      <c r="J862" s="190">
        <f t="shared" si="14"/>
        <v>39</v>
      </c>
    </row>
    <row r="863" spans="1:10">
      <c r="A863" s="262">
        <v>40822</v>
      </c>
      <c r="B863" s="462">
        <v>262.5</v>
      </c>
      <c r="C863" s="465">
        <v>412.5</v>
      </c>
      <c r="H863" s="465">
        <v>411.5</v>
      </c>
      <c r="J863" s="190">
        <f t="shared" si="14"/>
        <v>39</v>
      </c>
    </row>
    <row r="864" spans="1:10">
      <c r="A864" s="262">
        <v>40823</v>
      </c>
      <c r="B864" s="462">
        <v>263</v>
      </c>
      <c r="C864" s="465">
        <v>415</v>
      </c>
      <c r="H864" s="465">
        <v>413.5</v>
      </c>
      <c r="J864" s="190">
        <f t="shared" si="14"/>
        <v>38.5</v>
      </c>
    </row>
    <row r="865" spans="1:10">
      <c r="A865" s="262">
        <v>40826</v>
      </c>
      <c r="B865" s="462">
        <v>263</v>
      </c>
      <c r="C865" s="465">
        <v>415</v>
      </c>
      <c r="H865" s="465">
        <v>414</v>
      </c>
      <c r="J865" s="190">
        <f t="shared" si="14"/>
        <v>39</v>
      </c>
    </row>
    <row r="866" spans="1:10">
      <c r="A866" s="262">
        <v>40827</v>
      </c>
      <c r="B866" s="462">
        <v>262</v>
      </c>
      <c r="C866" s="465">
        <v>416</v>
      </c>
      <c r="H866" s="465">
        <v>416</v>
      </c>
      <c r="J866" s="190">
        <f t="shared" si="14"/>
        <v>40</v>
      </c>
    </row>
    <row r="867" spans="1:10">
      <c r="A867" s="262">
        <v>40828</v>
      </c>
      <c r="B867" s="462">
        <v>262</v>
      </c>
      <c r="C867" s="465">
        <v>418</v>
      </c>
      <c r="H867" s="465">
        <v>418</v>
      </c>
      <c r="J867" s="190">
        <f t="shared" si="14"/>
        <v>40</v>
      </c>
    </row>
    <row r="868" spans="1:10">
      <c r="A868" s="262">
        <v>40829</v>
      </c>
      <c r="B868" s="462">
        <v>261.75</v>
      </c>
      <c r="C868" s="465">
        <v>419</v>
      </c>
      <c r="H868" s="465">
        <v>417</v>
      </c>
      <c r="J868" s="190">
        <f t="shared" si="14"/>
        <v>38</v>
      </c>
    </row>
    <row r="869" spans="1:10">
      <c r="A869" s="262">
        <v>40830</v>
      </c>
      <c r="B869" s="462">
        <v>262.125</v>
      </c>
      <c r="C869" s="465">
        <v>419</v>
      </c>
      <c r="H869" s="465">
        <v>420</v>
      </c>
      <c r="J869" s="190">
        <f t="shared" si="14"/>
        <v>41</v>
      </c>
    </row>
    <row r="870" spans="1:10">
      <c r="A870" s="262">
        <v>40833</v>
      </c>
      <c r="B870" s="462">
        <v>262.875</v>
      </c>
      <c r="C870" s="465">
        <v>419</v>
      </c>
      <c r="H870" s="465">
        <v>418</v>
      </c>
      <c r="J870" s="190">
        <f t="shared" si="14"/>
        <v>39</v>
      </c>
    </row>
    <row r="871" spans="1:10">
      <c r="A871" s="262">
        <v>40834</v>
      </c>
      <c r="B871" s="462">
        <v>262.875</v>
      </c>
      <c r="C871" s="465">
        <v>417</v>
      </c>
      <c r="H871" s="465">
        <v>416</v>
      </c>
      <c r="J871" s="190">
        <f t="shared" si="14"/>
        <v>39</v>
      </c>
    </row>
    <row r="872" spans="1:10">
      <c r="A872" s="262">
        <v>40835</v>
      </c>
      <c r="B872" s="462">
        <v>263.875</v>
      </c>
      <c r="C872" s="465">
        <v>416</v>
      </c>
      <c r="H872" s="465">
        <v>415</v>
      </c>
      <c r="J872" s="190">
        <f t="shared" si="14"/>
        <v>39</v>
      </c>
    </row>
    <row r="873" spans="1:10">
      <c r="A873" s="262">
        <v>40836</v>
      </c>
      <c r="B873" s="462">
        <v>265</v>
      </c>
      <c r="C873" s="465">
        <v>414</v>
      </c>
      <c r="H873" s="465">
        <v>400</v>
      </c>
      <c r="J873" s="190">
        <f t="shared" si="14"/>
        <v>26</v>
      </c>
    </row>
    <row r="874" spans="1:10">
      <c r="A874" s="262">
        <v>40837</v>
      </c>
      <c r="B874" s="462">
        <v>265</v>
      </c>
      <c r="C874" s="465">
        <v>413</v>
      </c>
      <c r="H874" s="465">
        <v>388</v>
      </c>
      <c r="J874" s="190">
        <f t="shared" si="14"/>
        <v>15</v>
      </c>
    </row>
    <row r="875" spans="1:10">
      <c r="A875" s="262">
        <v>40840</v>
      </c>
      <c r="B875" s="462">
        <v>265.5</v>
      </c>
      <c r="C875" s="465">
        <v>413</v>
      </c>
      <c r="H875" s="465">
        <v>388.5</v>
      </c>
      <c r="J875" s="190">
        <f t="shared" si="14"/>
        <v>15.5</v>
      </c>
    </row>
    <row r="876" spans="1:10">
      <c r="A876" s="262">
        <v>40841</v>
      </c>
      <c r="B876" s="462">
        <v>265.5</v>
      </c>
      <c r="C876" s="465">
        <v>413</v>
      </c>
      <c r="H876" s="465">
        <v>397</v>
      </c>
      <c r="J876" s="190">
        <f t="shared" si="14"/>
        <v>24</v>
      </c>
    </row>
    <row r="877" spans="1:10">
      <c r="A877" s="262">
        <v>40843</v>
      </c>
      <c r="B877" s="462">
        <v>265.5</v>
      </c>
      <c r="C877" s="465">
        <v>409</v>
      </c>
      <c r="H877" s="465">
        <v>397</v>
      </c>
      <c r="J877" s="190">
        <f t="shared" si="14"/>
        <v>28</v>
      </c>
    </row>
    <row r="878" spans="1:10">
      <c r="A878" s="262">
        <v>40844</v>
      </c>
      <c r="B878" s="462">
        <v>265.5</v>
      </c>
      <c r="C878" s="465">
        <v>408</v>
      </c>
      <c r="H878" s="465">
        <v>398</v>
      </c>
      <c r="J878" s="190">
        <f t="shared" si="14"/>
        <v>30</v>
      </c>
    </row>
    <row r="879" spans="1:10">
      <c r="A879" s="262">
        <v>40847</v>
      </c>
      <c r="B879" s="462">
        <v>265.5</v>
      </c>
      <c r="C879" s="465">
        <v>408</v>
      </c>
      <c r="H879" s="465">
        <v>397</v>
      </c>
      <c r="J879" s="190">
        <f t="shared" si="14"/>
        <v>29</v>
      </c>
    </row>
    <row r="880" spans="1:10">
      <c r="A880" s="262">
        <v>40848</v>
      </c>
      <c r="B880" s="462">
        <v>265.5</v>
      </c>
      <c r="C880" s="465">
        <v>407</v>
      </c>
      <c r="H880" s="465">
        <v>397</v>
      </c>
      <c r="J880" s="190">
        <f t="shared" si="14"/>
        <v>30</v>
      </c>
    </row>
    <row r="881" spans="1:10">
      <c r="A881" s="262">
        <v>40849</v>
      </c>
      <c r="B881" s="462">
        <v>262</v>
      </c>
      <c r="C881" s="465">
        <v>406</v>
      </c>
      <c r="H881" s="465">
        <v>397</v>
      </c>
      <c r="J881" s="190">
        <f t="shared" si="14"/>
        <v>31</v>
      </c>
    </row>
    <row r="882" spans="1:10">
      <c r="A882" s="262">
        <v>40850</v>
      </c>
      <c r="B882" s="462">
        <v>262</v>
      </c>
      <c r="C882" s="465">
        <v>412</v>
      </c>
      <c r="H882" s="465">
        <v>397</v>
      </c>
      <c r="J882" s="190">
        <f t="shared" si="14"/>
        <v>25</v>
      </c>
    </row>
    <row r="883" spans="1:10">
      <c r="A883" s="262">
        <v>40851</v>
      </c>
      <c r="B883" s="462">
        <v>262</v>
      </c>
      <c r="C883" s="465">
        <v>412</v>
      </c>
      <c r="H883" s="465">
        <v>388</v>
      </c>
      <c r="J883" s="190">
        <f t="shared" si="14"/>
        <v>16</v>
      </c>
    </row>
    <row r="884" spans="1:10">
      <c r="A884" s="262">
        <v>40854</v>
      </c>
      <c r="B884" s="462">
        <v>262.5</v>
      </c>
      <c r="C884" s="465">
        <v>412</v>
      </c>
      <c r="H884" s="465">
        <v>388</v>
      </c>
      <c r="J884" s="190">
        <f t="shared" si="14"/>
        <v>16</v>
      </c>
    </row>
    <row r="885" spans="1:10">
      <c r="A885" s="262">
        <v>40855</v>
      </c>
      <c r="B885" s="462">
        <v>262.5</v>
      </c>
      <c r="C885" s="465">
        <v>411</v>
      </c>
      <c r="H885" s="465">
        <v>386</v>
      </c>
      <c r="J885" s="190">
        <f t="shared" si="14"/>
        <v>15</v>
      </c>
    </row>
    <row r="886" spans="1:10">
      <c r="A886" s="262">
        <v>40856</v>
      </c>
      <c r="B886" s="462">
        <v>262</v>
      </c>
      <c r="C886" s="465">
        <v>408</v>
      </c>
      <c r="H886" s="465">
        <v>384</v>
      </c>
      <c r="J886" s="190">
        <f t="shared" si="14"/>
        <v>16</v>
      </c>
    </row>
    <row r="887" spans="1:10">
      <c r="A887" s="262">
        <v>40857</v>
      </c>
      <c r="B887" s="462">
        <v>257</v>
      </c>
      <c r="C887" s="465">
        <v>405</v>
      </c>
      <c r="H887" s="465">
        <v>379</v>
      </c>
      <c r="J887" s="190">
        <f t="shared" si="14"/>
        <v>14</v>
      </c>
    </row>
    <row r="888" spans="1:10">
      <c r="A888" s="262">
        <v>40858</v>
      </c>
      <c r="B888" s="462">
        <v>257</v>
      </c>
      <c r="C888" s="465">
        <v>404</v>
      </c>
      <c r="H888" s="465">
        <v>374</v>
      </c>
      <c r="J888" s="190">
        <f t="shared" si="14"/>
        <v>10</v>
      </c>
    </row>
    <row r="889" spans="1:10">
      <c r="A889" s="262">
        <v>40861</v>
      </c>
      <c r="B889" s="462">
        <v>263</v>
      </c>
      <c r="C889" s="465">
        <v>404</v>
      </c>
      <c r="H889" s="465">
        <v>373</v>
      </c>
      <c r="J889" s="190">
        <f t="shared" si="14"/>
        <v>9</v>
      </c>
    </row>
    <row r="890" spans="1:10">
      <c r="A890" s="262">
        <v>40862</v>
      </c>
      <c r="B890" s="462">
        <v>267</v>
      </c>
      <c r="C890" s="465">
        <v>403.5</v>
      </c>
      <c r="H890" s="465">
        <v>372.5</v>
      </c>
      <c r="J890" s="190">
        <f t="shared" si="14"/>
        <v>9</v>
      </c>
    </row>
    <row r="891" spans="1:10">
      <c r="A891" s="262">
        <v>40863</v>
      </c>
      <c r="B891" s="462">
        <v>272.5</v>
      </c>
      <c r="C891" s="465">
        <v>401</v>
      </c>
      <c r="H891" s="465">
        <v>369</v>
      </c>
      <c r="J891" s="190">
        <f t="shared" si="14"/>
        <v>8</v>
      </c>
    </row>
    <row r="892" spans="1:10">
      <c r="A892" s="262">
        <v>40864</v>
      </c>
      <c r="B892" s="462">
        <v>274.75</v>
      </c>
      <c r="C892" s="465">
        <v>401</v>
      </c>
      <c r="H892" s="465">
        <v>367</v>
      </c>
      <c r="J892" s="190">
        <f t="shared" si="14"/>
        <v>6</v>
      </c>
    </row>
    <row r="893" spans="1:10">
      <c r="A893" s="262">
        <v>40865</v>
      </c>
      <c r="B893" s="462">
        <v>273.75</v>
      </c>
      <c r="C893" s="465">
        <v>401</v>
      </c>
      <c r="H893" s="465">
        <v>367</v>
      </c>
      <c r="J893" s="190">
        <f t="shared" si="14"/>
        <v>6</v>
      </c>
    </row>
    <row r="894" spans="1:10">
      <c r="A894" s="262">
        <v>40868</v>
      </c>
      <c r="B894" s="462">
        <v>268</v>
      </c>
      <c r="C894" s="465">
        <v>406</v>
      </c>
      <c r="H894" s="465">
        <v>367</v>
      </c>
      <c r="J894" s="190">
        <f t="shared" si="14"/>
        <v>1</v>
      </c>
    </row>
    <row r="895" spans="1:10">
      <c r="A895" s="262">
        <v>40869</v>
      </c>
      <c r="B895" s="462">
        <v>266.25</v>
      </c>
      <c r="C895" s="465">
        <v>405</v>
      </c>
      <c r="H895" s="465">
        <v>366</v>
      </c>
      <c r="J895" s="190">
        <f t="shared" si="14"/>
        <v>1</v>
      </c>
    </row>
    <row r="896" spans="1:10">
      <c r="A896" s="262">
        <v>40870</v>
      </c>
      <c r="B896" s="462">
        <v>274</v>
      </c>
      <c r="C896" s="465">
        <v>397</v>
      </c>
      <c r="H896" s="465">
        <v>357</v>
      </c>
      <c r="J896" s="190">
        <f t="shared" si="14"/>
        <v>0</v>
      </c>
    </row>
    <row r="897" spans="1:10">
      <c r="A897" s="262">
        <v>40872</v>
      </c>
      <c r="B897" s="462">
        <v>270</v>
      </c>
      <c r="C897" s="465">
        <v>385</v>
      </c>
      <c r="H897" s="465">
        <v>350</v>
      </c>
      <c r="J897" s="190">
        <f t="shared" si="14"/>
        <v>5</v>
      </c>
    </row>
    <row r="898" spans="1:10">
      <c r="A898" s="262">
        <v>40875</v>
      </c>
      <c r="B898" s="462">
        <v>273</v>
      </c>
      <c r="C898" s="465">
        <v>393</v>
      </c>
      <c r="H898" s="465">
        <v>353</v>
      </c>
      <c r="J898" s="190">
        <f t="shared" si="14"/>
        <v>0</v>
      </c>
    </row>
    <row r="899" spans="1:10">
      <c r="A899" s="262">
        <v>40876</v>
      </c>
      <c r="B899" s="462">
        <v>270</v>
      </c>
      <c r="C899" s="465">
        <v>393</v>
      </c>
      <c r="H899" s="465">
        <v>353</v>
      </c>
      <c r="J899" s="190">
        <f t="shared" si="14"/>
        <v>0</v>
      </c>
    </row>
    <row r="900" spans="1:10">
      <c r="A900" s="262">
        <v>40877</v>
      </c>
      <c r="B900" s="462">
        <v>270.5</v>
      </c>
      <c r="C900" s="465">
        <v>392</v>
      </c>
      <c r="H900" s="465">
        <v>352.5</v>
      </c>
      <c r="J900" s="190">
        <f t="shared" si="14"/>
        <v>0.5</v>
      </c>
    </row>
    <row r="901" spans="1:10">
      <c r="A901" s="262">
        <v>40878</v>
      </c>
      <c r="B901" s="462">
        <v>269.5</v>
      </c>
      <c r="C901" s="465">
        <v>389</v>
      </c>
      <c r="H901" s="465">
        <v>354</v>
      </c>
      <c r="J901" s="190">
        <f t="shared" si="14"/>
        <v>5</v>
      </c>
    </row>
    <row r="902" spans="1:10">
      <c r="A902" s="262">
        <v>40879</v>
      </c>
      <c r="B902" s="462">
        <v>270</v>
      </c>
      <c r="C902" s="465">
        <v>389</v>
      </c>
      <c r="H902" s="465">
        <v>356</v>
      </c>
      <c r="J902" s="190">
        <f t="shared" si="14"/>
        <v>7</v>
      </c>
    </row>
    <row r="903" spans="1:10">
      <c r="A903" s="262">
        <v>40882</v>
      </c>
      <c r="B903" s="462">
        <v>270</v>
      </c>
      <c r="C903" s="465">
        <v>389</v>
      </c>
      <c r="H903" s="465">
        <v>360</v>
      </c>
      <c r="J903" s="190">
        <f t="shared" si="14"/>
        <v>11</v>
      </c>
    </row>
    <row r="904" spans="1:10">
      <c r="A904" s="262">
        <v>40883</v>
      </c>
      <c r="B904" s="462">
        <v>271</v>
      </c>
      <c r="C904" s="465">
        <v>387</v>
      </c>
      <c r="H904" s="465">
        <v>359</v>
      </c>
      <c r="J904" s="190">
        <f t="shared" si="14"/>
        <v>12</v>
      </c>
    </row>
    <row r="905" spans="1:10">
      <c r="A905" s="262">
        <v>40884</v>
      </c>
      <c r="B905" s="462">
        <v>271</v>
      </c>
      <c r="C905" s="465">
        <v>387</v>
      </c>
      <c r="H905" s="465">
        <v>359</v>
      </c>
      <c r="J905" s="190">
        <f t="shared" si="14"/>
        <v>12</v>
      </c>
    </row>
    <row r="906" spans="1:10">
      <c r="A906" s="262">
        <v>40885</v>
      </c>
      <c r="B906" s="462">
        <v>271</v>
      </c>
      <c r="C906" s="465">
        <v>386</v>
      </c>
      <c r="H906" s="465">
        <v>361</v>
      </c>
      <c r="J906" s="190">
        <f t="shared" si="14"/>
        <v>15</v>
      </c>
    </row>
    <row r="907" spans="1:10">
      <c r="A907" s="262">
        <v>40886</v>
      </c>
      <c r="B907" s="462">
        <v>270.5</v>
      </c>
      <c r="C907" s="465">
        <v>384</v>
      </c>
      <c r="H907" s="465">
        <v>361</v>
      </c>
      <c r="J907" s="190">
        <f t="shared" ref="J907:J970" si="15">H907-C907+40</f>
        <v>17</v>
      </c>
    </row>
    <row r="908" spans="1:10">
      <c r="A908" s="262">
        <v>40889</v>
      </c>
      <c r="B908" s="462">
        <v>271.5</v>
      </c>
      <c r="C908" s="465">
        <v>384</v>
      </c>
      <c r="H908" s="465">
        <v>360.5</v>
      </c>
      <c r="J908" s="190">
        <f t="shared" si="15"/>
        <v>16.5</v>
      </c>
    </row>
    <row r="909" spans="1:10">
      <c r="A909" s="262">
        <v>40890</v>
      </c>
      <c r="B909" s="462">
        <v>273.5</v>
      </c>
      <c r="C909" s="465">
        <v>383.5</v>
      </c>
      <c r="H909" s="465">
        <v>360</v>
      </c>
      <c r="J909" s="190">
        <f t="shared" si="15"/>
        <v>16.5</v>
      </c>
    </row>
    <row r="910" spans="1:10">
      <c r="A910" s="262">
        <v>40891</v>
      </c>
      <c r="B910" s="462">
        <v>277.5</v>
      </c>
      <c r="C910" s="465">
        <v>383</v>
      </c>
      <c r="H910" s="465">
        <v>360</v>
      </c>
      <c r="J910" s="190">
        <f t="shared" si="15"/>
        <v>17</v>
      </c>
    </row>
    <row r="911" spans="1:10">
      <c r="A911" s="262">
        <v>40892</v>
      </c>
      <c r="B911" s="462">
        <v>277.5</v>
      </c>
      <c r="C911" s="465">
        <v>383</v>
      </c>
      <c r="H911" s="465">
        <v>359</v>
      </c>
      <c r="J911" s="190">
        <f t="shared" si="15"/>
        <v>16</v>
      </c>
    </row>
    <row r="912" spans="1:10">
      <c r="A912" s="262">
        <v>40893</v>
      </c>
      <c r="B912" s="462">
        <v>274.75</v>
      </c>
      <c r="C912" s="465">
        <v>380</v>
      </c>
      <c r="H912" s="465">
        <v>361</v>
      </c>
      <c r="J912" s="190">
        <f t="shared" si="15"/>
        <v>21</v>
      </c>
    </row>
    <row r="913" spans="1:15">
      <c r="A913" s="262">
        <v>40896</v>
      </c>
      <c r="B913" s="462">
        <v>270</v>
      </c>
      <c r="C913" s="465">
        <v>380</v>
      </c>
      <c r="E913" s="114">
        <v>361</v>
      </c>
      <c r="G913" s="466">
        <v>368</v>
      </c>
      <c r="H913" s="465">
        <v>360</v>
      </c>
      <c r="I913" s="466">
        <v>337</v>
      </c>
      <c r="J913" s="190">
        <f t="shared" si="15"/>
        <v>20</v>
      </c>
      <c r="L913" s="16">
        <f t="shared" ref="L913:L976" si="16">H913-E913</f>
        <v>-1</v>
      </c>
      <c r="N913" s="191">
        <f t="shared" ref="N913:N976" si="17">H913-G913</f>
        <v>-8</v>
      </c>
      <c r="O913" s="506">
        <f t="shared" ref="O913:O976" si="18">H913-I913</f>
        <v>23</v>
      </c>
    </row>
    <row r="914" spans="1:15">
      <c r="A914" s="262">
        <v>40897</v>
      </c>
      <c r="B914" s="462">
        <v>270</v>
      </c>
      <c r="C914" s="465">
        <v>378</v>
      </c>
      <c r="E914" s="114">
        <v>361</v>
      </c>
      <c r="G914" s="466">
        <v>368</v>
      </c>
      <c r="H914" s="465">
        <v>359</v>
      </c>
      <c r="I914" s="466">
        <v>337</v>
      </c>
      <c r="J914" s="190">
        <f t="shared" si="15"/>
        <v>21</v>
      </c>
      <c r="L914" s="16">
        <f t="shared" si="16"/>
        <v>-2</v>
      </c>
      <c r="N914" s="191">
        <f t="shared" si="17"/>
        <v>-9</v>
      </c>
      <c r="O914" s="506">
        <f t="shared" si="18"/>
        <v>22</v>
      </c>
    </row>
    <row r="915" spans="1:15">
      <c r="A915" s="262">
        <v>40898</v>
      </c>
      <c r="B915" s="462">
        <v>270</v>
      </c>
      <c r="C915" s="465">
        <v>378</v>
      </c>
      <c r="E915" s="114">
        <v>361</v>
      </c>
      <c r="G915" s="466">
        <v>368</v>
      </c>
      <c r="H915" s="465">
        <v>359</v>
      </c>
      <c r="I915" s="466">
        <v>337</v>
      </c>
      <c r="J915" s="190">
        <f t="shared" si="15"/>
        <v>21</v>
      </c>
      <c r="L915" s="16">
        <f t="shared" si="16"/>
        <v>-2</v>
      </c>
      <c r="N915" s="191">
        <f t="shared" si="17"/>
        <v>-9</v>
      </c>
      <c r="O915" s="506">
        <f t="shared" si="18"/>
        <v>22</v>
      </c>
    </row>
    <row r="916" spans="1:15">
      <c r="A916" s="262">
        <v>40899</v>
      </c>
      <c r="B916" s="462">
        <v>272</v>
      </c>
      <c r="C916" s="465">
        <v>385</v>
      </c>
      <c r="E916" s="114">
        <v>361</v>
      </c>
      <c r="G916" s="466">
        <v>368</v>
      </c>
      <c r="H916" s="465">
        <v>363</v>
      </c>
      <c r="I916" s="466">
        <v>337</v>
      </c>
      <c r="J916" s="190">
        <f t="shared" si="15"/>
        <v>18</v>
      </c>
      <c r="L916" s="16">
        <f t="shared" si="16"/>
        <v>2</v>
      </c>
      <c r="N916" s="191">
        <f t="shared" si="17"/>
        <v>-5</v>
      </c>
      <c r="O916" s="506">
        <f t="shared" si="18"/>
        <v>26</v>
      </c>
    </row>
    <row r="917" spans="1:15">
      <c r="A917" s="262">
        <v>40900</v>
      </c>
      <c r="B917" s="462">
        <v>272</v>
      </c>
      <c r="C917" s="465">
        <v>383</v>
      </c>
      <c r="E917" s="114">
        <v>360</v>
      </c>
      <c r="G917" s="466">
        <v>372</v>
      </c>
      <c r="H917" s="465">
        <v>361</v>
      </c>
      <c r="I917" s="466">
        <v>338</v>
      </c>
      <c r="J917" s="190">
        <f t="shared" si="15"/>
        <v>18</v>
      </c>
      <c r="L917" s="16">
        <f t="shared" si="16"/>
        <v>1</v>
      </c>
      <c r="N917" s="191">
        <f t="shared" si="17"/>
        <v>-11</v>
      </c>
      <c r="O917" s="506">
        <f t="shared" si="18"/>
        <v>23</v>
      </c>
    </row>
    <row r="918" spans="1:15">
      <c r="A918" s="262">
        <v>40904</v>
      </c>
      <c r="B918" s="462">
        <v>272</v>
      </c>
      <c r="C918" s="465">
        <v>382.5</v>
      </c>
      <c r="E918" s="114">
        <v>360</v>
      </c>
      <c r="G918" s="466">
        <v>372</v>
      </c>
      <c r="H918" s="465">
        <v>360.5</v>
      </c>
      <c r="I918" s="466">
        <v>338</v>
      </c>
      <c r="J918" s="190">
        <f t="shared" si="15"/>
        <v>18</v>
      </c>
      <c r="L918" s="16">
        <f t="shared" si="16"/>
        <v>0.5</v>
      </c>
      <c r="N918" s="191">
        <f t="shared" si="17"/>
        <v>-11.5</v>
      </c>
      <c r="O918" s="506">
        <f t="shared" si="18"/>
        <v>22.5</v>
      </c>
    </row>
    <row r="919" spans="1:15">
      <c r="A919" s="262">
        <v>40905</v>
      </c>
      <c r="B919" s="462">
        <v>272</v>
      </c>
      <c r="C919" s="465">
        <v>382.5</v>
      </c>
      <c r="E919" s="114">
        <v>360</v>
      </c>
      <c r="G919" s="466">
        <v>372</v>
      </c>
      <c r="H919" s="465">
        <v>360.5</v>
      </c>
      <c r="I919" s="466">
        <v>338</v>
      </c>
      <c r="J919" s="190">
        <f t="shared" si="15"/>
        <v>18</v>
      </c>
      <c r="L919" s="16">
        <f t="shared" si="16"/>
        <v>0.5</v>
      </c>
      <c r="N919" s="191">
        <f t="shared" si="17"/>
        <v>-11.5</v>
      </c>
      <c r="O919" s="506">
        <f t="shared" si="18"/>
        <v>22.5</v>
      </c>
    </row>
    <row r="920" spans="1:15">
      <c r="A920" s="262">
        <v>40906</v>
      </c>
      <c r="B920" s="462">
        <v>275</v>
      </c>
      <c r="C920" s="465">
        <v>382.5</v>
      </c>
      <c r="E920" s="114">
        <v>360</v>
      </c>
      <c r="G920" s="466">
        <v>372</v>
      </c>
      <c r="H920" s="465">
        <v>360.5</v>
      </c>
      <c r="I920" s="466">
        <v>338</v>
      </c>
      <c r="J920" s="190">
        <f t="shared" si="15"/>
        <v>18</v>
      </c>
      <c r="L920" s="16">
        <f t="shared" si="16"/>
        <v>0.5</v>
      </c>
      <c r="N920" s="191">
        <f t="shared" si="17"/>
        <v>-11.5</v>
      </c>
      <c r="O920" s="506">
        <f t="shared" si="18"/>
        <v>22.5</v>
      </c>
    </row>
    <row r="921" spans="1:15">
      <c r="A921" s="262">
        <v>40907</v>
      </c>
      <c r="B921" s="462">
        <v>275</v>
      </c>
      <c r="C921" s="465">
        <v>383</v>
      </c>
      <c r="E921" s="114">
        <v>360</v>
      </c>
      <c r="G921" s="466">
        <v>372</v>
      </c>
      <c r="H921" s="465">
        <v>363</v>
      </c>
      <c r="I921" s="466">
        <v>338</v>
      </c>
      <c r="J921" s="190">
        <f t="shared" si="15"/>
        <v>20</v>
      </c>
      <c r="L921" s="16">
        <f t="shared" si="16"/>
        <v>3</v>
      </c>
      <c r="N921" s="191">
        <f t="shared" si="17"/>
        <v>-9</v>
      </c>
      <c r="O921" s="506">
        <f t="shared" si="18"/>
        <v>25</v>
      </c>
    </row>
    <row r="922" spans="1:15">
      <c r="A922" s="262">
        <v>40911</v>
      </c>
      <c r="B922" s="462">
        <v>275.5</v>
      </c>
      <c r="C922" s="465">
        <v>383</v>
      </c>
      <c r="E922" s="114">
        <v>360</v>
      </c>
      <c r="G922" s="466">
        <v>372</v>
      </c>
      <c r="H922" s="465">
        <v>363</v>
      </c>
      <c r="I922" s="466">
        <v>338</v>
      </c>
      <c r="J922" s="190">
        <f t="shared" si="15"/>
        <v>20</v>
      </c>
      <c r="L922" s="16">
        <f t="shared" si="16"/>
        <v>3</v>
      </c>
      <c r="N922" s="191">
        <f t="shared" si="17"/>
        <v>-9</v>
      </c>
      <c r="O922" s="506">
        <f t="shared" si="18"/>
        <v>25</v>
      </c>
    </row>
    <row r="923" spans="1:15">
      <c r="A923" s="262">
        <v>40912</v>
      </c>
      <c r="B923" s="462">
        <v>276</v>
      </c>
      <c r="C923" s="465">
        <v>383</v>
      </c>
      <c r="E923" s="114">
        <v>360</v>
      </c>
      <c r="G923" s="466">
        <v>372</v>
      </c>
      <c r="H923" s="465">
        <v>365</v>
      </c>
      <c r="I923" s="466">
        <v>338</v>
      </c>
      <c r="J923" s="190">
        <f t="shared" si="15"/>
        <v>22</v>
      </c>
      <c r="L923" s="16">
        <f t="shared" si="16"/>
        <v>5</v>
      </c>
      <c r="N923" s="191">
        <f t="shared" si="17"/>
        <v>-7</v>
      </c>
      <c r="O923" s="506">
        <f t="shared" si="18"/>
        <v>27</v>
      </c>
    </row>
    <row r="924" spans="1:15">
      <c r="A924" s="262">
        <v>40913</v>
      </c>
      <c r="B924" s="462">
        <v>277</v>
      </c>
      <c r="C924" s="465">
        <v>380</v>
      </c>
      <c r="E924" s="114">
        <v>360</v>
      </c>
      <c r="G924" s="466">
        <v>372</v>
      </c>
      <c r="H924" s="465">
        <v>365</v>
      </c>
      <c r="I924" s="466">
        <v>338</v>
      </c>
      <c r="J924" s="190">
        <f t="shared" si="15"/>
        <v>25</v>
      </c>
      <c r="L924" s="16">
        <f t="shared" si="16"/>
        <v>5</v>
      </c>
      <c r="N924" s="191">
        <f t="shared" si="17"/>
        <v>-7</v>
      </c>
      <c r="O924" s="506">
        <f t="shared" si="18"/>
        <v>27</v>
      </c>
    </row>
    <row r="925" spans="1:15">
      <c r="A925" s="262">
        <v>40914</v>
      </c>
      <c r="B925" s="462">
        <v>278</v>
      </c>
      <c r="C925" s="465">
        <v>379</v>
      </c>
      <c r="E925" s="114">
        <v>360</v>
      </c>
      <c r="G925" s="466">
        <v>381</v>
      </c>
      <c r="H925" s="465">
        <v>367</v>
      </c>
      <c r="I925" s="466">
        <v>342</v>
      </c>
      <c r="J925" s="190">
        <f t="shared" si="15"/>
        <v>28</v>
      </c>
      <c r="L925" s="16">
        <f t="shared" si="16"/>
        <v>7</v>
      </c>
      <c r="N925" s="191">
        <f t="shared" si="17"/>
        <v>-14</v>
      </c>
      <c r="O925" s="506">
        <f t="shared" si="18"/>
        <v>25</v>
      </c>
    </row>
    <row r="926" spans="1:15">
      <c r="A926" s="262">
        <v>40917</v>
      </c>
      <c r="B926" s="462">
        <v>280</v>
      </c>
      <c r="C926" s="465">
        <v>378</v>
      </c>
      <c r="E926" s="114">
        <v>360</v>
      </c>
      <c r="G926" s="466">
        <v>381</v>
      </c>
      <c r="H926" s="465">
        <v>371</v>
      </c>
      <c r="I926" s="466">
        <v>342</v>
      </c>
      <c r="J926" s="190">
        <f t="shared" si="15"/>
        <v>33</v>
      </c>
      <c r="L926" s="16">
        <f t="shared" si="16"/>
        <v>11</v>
      </c>
      <c r="N926" s="191">
        <f t="shared" si="17"/>
        <v>-10</v>
      </c>
      <c r="O926" s="506">
        <f t="shared" si="18"/>
        <v>29</v>
      </c>
    </row>
    <row r="927" spans="1:15">
      <c r="A927" s="262">
        <v>40918</v>
      </c>
      <c r="B927" s="462">
        <v>282</v>
      </c>
      <c r="C927" s="465">
        <v>378</v>
      </c>
      <c r="E927" s="114">
        <v>360</v>
      </c>
      <c r="G927" s="466">
        <v>381</v>
      </c>
      <c r="H927" s="465">
        <v>371</v>
      </c>
      <c r="I927" s="466">
        <v>342</v>
      </c>
      <c r="J927" s="190">
        <f t="shared" si="15"/>
        <v>33</v>
      </c>
      <c r="L927" s="16">
        <f t="shared" si="16"/>
        <v>11</v>
      </c>
      <c r="N927" s="191">
        <f t="shared" si="17"/>
        <v>-10</v>
      </c>
      <c r="O927" s="506">
        <f t="shared" si="18"/>
        <v>29</v>
      </c>
    </row>
    <row r="928" spans="1:15">
      <c r="A928" s="262">
        <v>40919</v>
      </c>
      <c r="B928" s="462">
        <v>284</v>
      </c>
      <c r="C928" s="465">
        <v>378</v>
      </c>
      <c r="E928" s="114">
        <v>360</v>
      </c>
      <c r="G928" s="466">
        <v>381</v>
      </c>
      <c r="H928" s="465">
        <v>372</v>
      </c>
      <c r="I928" s="466">
        <v>342</v>
      </c>
      <c r="J928" s="190">
        <f t="shared" si="15"/>
        <v>34</v>
      </c>
      <c r="L928" s="16">
        <f t="shared" si="16"/>
        <v>12</v>
      </c>
      <c r="N928" s="191">
        <f t="shared" si="17"/>
        <v>-9</v>
      </c>
      <c r="O928" s="506">
        <f t="shared" si="18"/>
        <v>30</v>
      </c>
    </row>
    <row r="929" spans="1:15">
      <c r="A929" s="262">
        <v>40920</v>
      </c>
      <c r="B929" s="462">
        <v>281</v>
      </c>
      <c r="C929" s="465">
        <v>378</v>
      </c>
      <c r="E929" s="114">
        <v>360</v>
      </c>
      <c r="G929" s="466">
        <v>381</v>
      </c>
      <c r="H929" s="465">
        <v>373</v>
      </c>
      <c r="I929" s="466">
        <v>342</v>
      </c>
      <c r="J929" s="190">
        <f t="shared" si="15"/>
        <v>35</v>
      </c>
      <c r="L929" s="16">
        <f t="shared" si="16"/>
        <v>13</v>
      </c>
      <c r="N929" s="191">
        <f t="shared" si="17"/>
        <v>-8</v>
      </c>
      <c r="O929" s="506">
        <f t="shared" si="18"/>
        <v>31</v>
      </c>
    </row>
    <row r="930" spans="1:15">
      <c r="A930" s="262">
        <v>40921</v>
      </c>
      <c r="B930" s="462">
        <v>279.5</v>
      </c>
      <c r="C930" s="465">
        <v>376.5</v>
      </c>
      <c r="E930" s="114">
        <v>362</v>
      </c>
      <c r="G930" s="466">
        <v>377</v>
      </c>
      <c r="H930" s="465">
        <v>372.5</v>
      </c>
      <c r="I930" s="466">
        <v>347</v>
      </c>
      <c r="J930" s="190">
        <f t="shared" si="15"/>
        <v>36</v>
      </c>
      <c r="L930" s="16">
        <f t="shared" si="16"/>
        <v>10.5</v>
      </c>
      <c r="N930" s="191">
        <f t="shared" si="17"/>
        <v>-4.5</v>
      </c>
      <c r="O930" s="506">
        <f t="shared" si="18"/>
        <v>25.5</v>
      </c>
    </row>
    <row r="931" spans="1:15">
      <c r="A931" s="262">
        <v>40925</v>
      </c>
      <c r="B931" s="462">
        <v>279.5</v>
      </c>
      <c r="C931" s="465">
        <v>376</v>
      </c>
      <c r="E931" s="114">
        <v>362</v>
      </c>
      <c r="G931" s="466">
        <v>377</v>
      </c>
      <c r="H931" s="465">
        <v>372.5</v>
      </c>
      <c r="I931" s="466">
        <v>347</v>
      </c>
      <c r="J931" s="190">
        <f t="shared" si="15"/>
        <v>36.5</v>
      </c>
      <c r="L931" s="16">
        <f t="shared" si="16"/>
        <v>10.5</v>
      </c>
      <c r="N931" s="191">
        <f t="shared" si="17"/>
        <v>-4.5</v>
      </c>
      <c r="O931" s="506">
        <f t="shared" si="18"/>
        <v>25.5</v>
      </c>
    </row>
    <row r="932" spans="1:15">
      <c r="A932" s="262">
        <v>40926</v>
      </c>
      <c r="B932" s="462">
        <v>277.5</v>
      </c>
      <c r="C932" s="465">
        <v>376</v>
      </c>
      <c r="E932" s="114">
        <v>362</v>
      </c>
      <c r="G932" s="466">
        <v>377</v>
      </c>
      <c r="H932" s="465">
        <v>372</v>
      </c>
      <c r="I932" s="466">
        <v>347</v>
      </c>
      <c r="J932" s="190">
        <f t="shared" si="15"/>
        <v>36</v>
      </c>
      <c r="L932" s="16">
        <f t="shared" si="16"/>
        <v>10</v>
      </c>
      <c r="N932" s="191">
        <f t="shared" si="17"/>
        <v>-5</v>
      </c>
      <c r="O932" s="506">
        <f t="shared" si="18"/>
        <v>25</v>
      </c>
    </row>
    <row r="933" spans="1:15">
      <c r="A933" s="262">
        <v>40927</v>
      </c>
      <c r="B933" s="462">
        <v>277.5</v>
      </c>
      <c r="C933" s="465">
        <v>376</v>
      </c>
      <c r="E933" s="114">
        <v>362</v>
      </c>
      <c r="G933" s="466">
        <v>377</v>
      </c>
      <c r="H933" s="465">
        <v>373</v>
      </c>
      <c r="I933" s="466">
        <v>347</v>
      </c>
      <c r="J933" s="190">
        <f t="shared" si="15"/>
        <v>37</v>
      </c>
      <c r="L933" s="16">
        <f t="shared" si="16"/>
        <v>11</v>
      </c>
      <c r="N933" s="191">
        <f t="shared" si="17"/>
        <v>-4</v>
      </c>
      <c r="O933" s="506">
        <f t="shared" si="18"/>
        <v>26</v>
      </c>
    </row>
    <row r="934" spans="1:15">
      <c r="A934" s="262">
        <v>40935</v>
      </c>
      <c r="B934" s="462">
        <v>282</v>
      </c>
      <c r="C934" s="465">
        <v>375</v>
      </c>
      <c r="E934" s="114">
        <v>373</v>
      </c>
      <c r="G934" s="466">
        <v>385</v>
      </c>
      <c r="H934" s="465">
        <v>373</v>
      </c>
      <c r="I934" s="466">
        <v>356</v>
      </c>
      <c r="J934" s="190">
        <f t="shared" si="15"/>
        <v>38</v>
      </c>
      <c r="L934" s="16">
        <f t="shared" si="16"/>
        <v>0</v>
      </c>
      <c r="N934" s="191">
        <f t="shared" si="17"/>
        <v>-12</v>
      </c>
      <c r="O934" s="506">
        <f t="shared" si="18"/>
        <v>17</v>
      </c>
    </row>
    <row r="935" spans="1:15">
      <c r="A935" s="262">
        <v>40938</v>
      </c>
      <c r="B935" s="462">
        <v>282</v>
      </c>
      <c r="C935" s="465">
        <v>380</v>
      </c>
      <c r="E935" s="114">
        <v>373</v>
      </c>
      <c r="G935" s="466">
        <v>385</v>
      </c>
      <c r="H935" s="465">
        <v>385</v>
      </c>
      <c r="I935" s="466">
        <v>356</v>
      </c>
      <c r="J935" s="190">
        <f t="shared" si="15"/>
        <v>45</v>
      </c>
      <c r="L935" s="16">
        <f t="shared" si="16"/>
        <v>12</v>
      </c>
      <c r="N935" s="191">
        <f t="shared" si="17"/>
        <v>0</v>
      </c>
      <c r="O935" s="506">
        <f t="shared" si="18"/>
        <v>29</v>
      </c>
    </row>
    <row r="936" spans="1:15">
      <c r="A936" s="262">
        <v>40939</v>
      </c>
      <c r="B936" s="462">
        <v>283</v>
      </c>
      <c r="C936" s="465">
        <v>380</v>
      </c>
      <c r="E936" s="114">
        <v>373</v>
      </c>
      <c r="G936" s="466">
        <v>385</v>
      </c>
      <c r="H936" s="465">
        <v>385</v>
      </c>
      <c r="I936" s="466">
        <v>356</v>
      </c>
      <c r="J936" s="190">
        <f t="shared" si="15"/>
        <v>45</v>
      </c>
      <c r="L936" s="16">
        <f t="shared" si="16"/>
        <v>12</v>
      </c>
      <c r="N936" s="191">
        <f t="shared" si="17"/>
        <v>0</v>
      </c>
      <c r="O936" s="506">
        <f t="shared" si="18"/>
        <v>29</v>
      </c>
    </row>
    <row r="937" spans="1:15">
      <c r="A937" s="262">
        <v>40940</v>
      </c>
      <c r="B937" s="462">
        <v>284</v>
      </c>
      <c r="C937" s="465">
        <v>379.5</v>
      </c>
      <c r="E937" s="114">
        <v>373</v>
      </c>
      <c r="G937" s="466">
        <v>385</v>
      </c>
      <c r="H937" s="465">
        <v>384.5</v>
      </c>
      <c r="I937" s="466">
        <v>356</v>
      </c>
      <c r="J937" s="190">
        <f t="shared" si="15"/>
        <v>45</v>
      </c>
      <c r="L937" s="16">
        <f t="shared" si="16"/>
        <v>11.5</v>
      </c>
      <c r="N937" s="191">
        <f t="shared" si="17"/>
        <v>-0.5</v>
      </c>
      <c r="O937" s="506">
        <f t="shared" si="18"/>
        <v>28.5</v>
      </c>
    </row>
    <row r="938" spans="1:15">
      <c r="A938" s="262">
        <v>40941</v>
      </c>
      <c r="B938" s="462">
        <v>284</v>
      </c>
      <c r="C938" s="465">
        <v>379.5</v>
      </c>
      <c r="E938" s="114">
        <v>373</v>
      </c>
      <c r="G938" s="466">
        <v>385</v>
      </c>
      <c r="H938" s="465">
        <v>384.5</v>
      </c>
      <c r="I938" s="466">
        <v>356</v>
      </c>
      <c r="J938" s="190">
        <f t="shared" si="15"/>
        <v>45</v>
      </c>
      <c r="L938" s="16">
        <f t="shared" si="16"/>
        <v>11.5</v>
      </c>
      <c r="N938" s="191">
        <f t="shared" si="17"/>
        <v>-0.5</v>
      </c>
      <c r="O938" s="506">
        <f t="shared" si="18"/>
        <v>28.5</v>
      </c>
    </row>
    <row r="939" spans="1:15">
      <c r="A939" s="262">
        <v>40942</v>
      </c>
      <c r="B939" s="462">
        <v>284</v>
      </c>
      <c r="C939" s="465">
        <v>381</v>
      </c>
      <c r="E939" s="114">
        <v>380</v>
      </c>
      <c r="G939" s="466">
        <v>387</v>
      </c>
      <c r="H939" s="465">
        <v>383</v>
      </c>
      <c r="I939" s="466">
        <v>356</v>
      </c>
      <c r="J939" s="190">
        <f t="shared" si="15"/>
        <v>42</v>
      </c>
      <c r="L939" s="16">
        <f t="shared" si="16"/>
        <v>3</v>
      </c>
      <c r="N939" s="191">
        <f t="shared" si="17"/>
        <v>-4</v>
      </c>
      <c r="O939" s="506">
        <f t="shared" si="18"/>
        <v>27</v>
      </c>
    </row>
    <row r="940" spans="1:15">
      <c r="A940" s="262">
        <v>40945</v>
      </c>
      <c r="B940" s="462">
        <v>285</v>
      </c>
      <c r="C940" s="465">
        <v>382</v>
      </c>
      <c r="E940" s="114">
        <v>380</v>
      </c>
      <c r="G940" s="466">
        <v>387</v>
      </c>
      <c r="H940" s="465">
        <v>384</v>
      </c>
      <c r="I940" s="466">
        <v>356</v>
      </c>
      <c r="J940" s="190">
        <f t="shared" si="15"/>
        <v>42</v>
      </c>
      <c r="L940" s="16">
        <f t="shared" si="16"/>
        <v>4</v>
      </c>
      <c r="N940" s="191">
        <f t="shared" si="17"/>
        <v>-3</v>
      </c>
      <c r="O940" s="506">
        <f t="shared" si="18"/>
        <v>28</v>
      </c>
    </row>
    <row r="941" spans="1:15">
      <c r="A941" s="262">
        <v>40946</v>
      </c>
      <c r="B941" s="462">
        <v>285</v>
      </c>
      <c r="C941" s="465">
        <v>381</v>
      </c>
      <c r="E941" s="114">
        <v>380</v>
      </c>
      <c r="G941" s="466">
        <v>387</v>
      </c>
      <c r="H941" s="465">
        <v>382</v>
      </c>
      <c r="I941" s="466">
        <v>356</v>
      </c>
      <c r="J941" s="190">
        <f t="shared" si="15"/>
        <v>41</v>
      </c>
      <c r="L941" s="16">
        <f t="shared" si="16"/>
        <v>2</v>
      </c>
      <c r="N941" s="191">
        <f t="shared" si="17"/>
        <v>-5</v>
      </c>
      <c r="O941" s="506">
        <f t="shared" si="18"/>
        <v>26</v>
      </c>
    </row>
    <row r="942" spans="1:15">
      <c r="A942" s="262">
        <v>40947</v>
      </c>
      <c r="B942" s="462">
        <v>285.25</v>
      </c>
      <c r="C942" s="465">
        <v>380</v>
      </c>
      <c r="E942" s="114">
        <v>380</v>
      </c>
      <c r="G942" s="466">
        <v>387</v>
      </c>
      <c r="H942" s="465">
        <v>382</v>
      </c>
      <c r="I942" s="466">
        <v>356</v>
      </c>
      <c r="J942" s="190">
        <f t="shared" si="15"/>
        <v>42</v>
      </c>
      <c r="L942" s="16">
        <f t="shared" si="16"/>
        <v>2</v>
      </c>
      <c r="N942" s="191">
        <f t="shared" si="17"/>
        <v>-5</v>
      </c>
      <c r="O942" s="506">
        <f t="shared" si="18"/>
        <v>26</v>
      </c>
    </row>
    <row r="943" spans="1:15">
      <c r="A943" s="262">
        <v>40948</v>
      </c>
      <c r="B943" s="462">
        <v>285.25</v>
      </c>
      <c r="C943" s="465">
        <v>379</v>
      </c>
      <c r="E943" s="114">
        <v>380</v>
      </c>
      <c r="G943" s="466">
        <v>387</v>
      </c>
      <c r="H943" s="465">
        <v>379</v>
      </c>
      <c r="I943" s="466">
        <v>356</v>
      </c>
      <c r="J943" s="190">
        <f t="shared" si="15"/>
        <v>40</v>
      </c>
      <c r="L943" s="16">
        <f t="shared" si="16"/>
        <v>-1</v>
      </c>
      <c r="N943" s="191">
        <f t="shared" si="17"/>
        <v>-8</v>
      </c>
      <c r="O943" s="506">
        <f t="shared" si="18"/>
        <v>23</v>
      </c>
    </row>
    <row r="944" spans="1:15">
      <c r="A944" s="262">
        <v>40949</v>
      </c>
      <c r="B944" s="462">
        <v>285</v>
      </c>
      <c r="C944" s="465">
        <v>377</v>
      </c>
      <c r="E944" s="114">
        <v>375</v>
      </c>
      <c r="G944" s="466">
        <v>382</v>
      </c>
      <c r="H944" s="465">
        <v>376</v>
      </c>
      <c r="I944" s="466">
        <v>352</v>
      </c>
      <c r="J944" s="190">
        <f t="shared" si="15"/>
        <v>39</v>
      </c>
      <c r="L944" s="16">
        <f t="shared" si="16"/>
        <v>1</v>
      </c>
      <c r="N944" s="191">
        <f t="shared" si="17"/>
        <v>-6</v>
      </c>
      <c r="O944" s="506">
        <f t="shared" si="18"/>
        <v>24</v>
      </c>
    </row>
    <row r="945" spans="1:15">
      <c r="A945" s="262">
        <v>40952</v>
      </c>
      <c r="B945" s="462">
        <v>283</v>
      </c>
      <c r="C945" s="465">
        <v>374</v>
      </c>
      <c r="E945" s="114">
        <v>375</v>
      </c>
      <c r="G945" s="466">
        <v>382</v>
      </c>
      <c r="H945" s="465">
        <v>373</v>
      </c>
      <c r="I945" s="466">
        <v>352</v>
      </c>
      <c r="J945" s="190">
        <f t="shared" si="15"/>
        <v>39</v>
      </c>
      <c r="L945" s="16">
        <f t="shared" si="16"/>
        <v>-2</v>
      </c>
      <c r="N945" s="191">
        <f t="shared" si="17"/>
        <v>-9</v>
      </c>
      <c r="O945" s="506">
        <f t="shared" si="18"/>
        <v>21</v>
      </c>
    </row>
    <row r="946" spans="1:15">
      <c r="A946" s="262">
        <v>40953</v>
      </c>
      <c r="B946" s="462">
        <v>283</v>
      </c>
      <c r="C946" s="465">
        <v>374</v>
      </c>
      <c r="E946" s="114">
        <v>375</v>
      </c>
      <c r="G946" s="466">
        <v>382</v>
      </c>
      <c r="H946" s="465">
        <v>373</v>
      </c>
      <c r="I946" s="466">
        <v>352</v>
      </c>
      <c r="J946" s="190">
        <f t="shared" si="15"/>
        <v>39</v>
      </c>
      <c r="L946" s="16">
        <f t="shared" si="16"/>
        <v>-2</v>
      </c>
      <c r="N946" s="191">
        <f t="shared" si="17"/>
        <v>-9</v>
      </c>
      <c r="O946" s="506">
        <f t="shared" si="18"/>
        <v>21</v>
      </c>
    </row>
    <row r="947" spans="1:15">
      <c r="A947" s="262">
        <v>40954</v>
      </c>
      <c r="B947" s="462">
        <v>284</v>
      </c>
      <c r="C947" s="465">
        <v>376</v>
      </c>
      <c r="E947" s="114">
        <v>375</v>
      </c>
      <c r="G947" s="466">
        <v>382</v>
      </c>
      <c r="H947" s="465">
        <v>370</v>
      </c>
      <c r="I947" s="466">
        <v>352</v>
      </c>
      <c r="J947" s="190">
        <f t="shared" si="15"/>
        <v>34</v>
      </c>
      <c r="L947" s="16">
        <f t="shared" si="16"/>
        <v>-5</v>
      </c>
      <c r="N947" s="191">
        <f t="shared" si="17"/>
        <v>-12</v>
      </c>
      <c r="O947" s="506">
        <f t="shared" si="18"/>
        <v>18</v>
      </c>
    </row>
    <row r="948" spans="1:15">
      <c r="A948" s="262">
        <v>40955</v>
      </c>
      <c r="B948" s="462">
        <v>284</v>
      </c>
      <c r="C948" s="465">
        <v>376</v>
      </c>
      <c r="E948" s="114">
        <v>375</v>
      </c>
      <c r="G948" s="466">
        <v>382</v>
      </c>
      <c r="H948" s="465">
        <v>368</v>
      </c>
      <c r="I948" s="466">
        <v>352</v>
      </c>
      <c r="J948" s="190">
        <f t="shared" si="15"/>
        <v>32</v>
      </c>
      <c r="L948" s="16">
        <f t="shared" si="16"/>
        <v>-7</v>
      </c>
      <c r="N948" s="191">
        <f t="shared" si="17"/>
        <v>-14</v>
      </c>
      <c r="O948" s="506">
        <f t="shared" si="18"/>
        <v>16</v>
      </c>
    </row>
    <row r="949" spans="1:15">
      <c r="A949" s="262">
        <v>40956</v>
      </c>
      <c r="B949" s="462">
        <v>284</v>
      </c>
      <c r="C949" s="465">
        <v>376</v>
      </c>
      <c r="E949" s="114">
        <v>373</v>
      </c>
      <c r="G949" s="466">
        <v>382</v>
      </c>
      <c r="H949" s="465">
        <v>368</v>
      </c>
      <c r="I949" s="466">
        <v>335</v>
      </c>
      <c r="J949" s="190">
        <f t="shared" si="15"/>
        <v>32</v>
      </c>
      <c r="L949" s="16">
        <f t="shared" si="16"/>
        <v>-5</v>
      </c>
      <c r="N949" s="191">
        <f t="shared" si="17"/>
        <v>-14</v>
      </c>
      <c r="O949" s="506">
        <f t="shared" si="18"/>
        <v>33</v>
      </c>
    </row>
    <row r="950" spans="1:15">
      <c r="A950" s="262">
        <v>40960</v>
      </c>
      <c r="B950" s="462">
        <v>284</v>
      </c>
      <c r="C950" s="465">
        <v>375</v>
      </c>
      <c r="E950" s="114">
        <v>373</v>
      </c>
      <c r="G950" s="466">
        <v>382</v>
      </c>
      <c r="H950" s="465">
        <v>368.5</v>
      </c>
      <c r="I950" s="466">
        <v>335</v>
      </c>
      <c r="J950" s="190">
        <f t="shared" si="15"/>
        <v>33.5</v>
      </c>
      <c r="L950" s="16">
        <f t="shared" si="16"/>
        <v>-4.5</v>
      </c>
      <c r="N950" s="191">
        <f t="shared" si="17"/>
        <v>-13.5</v>
      </c>
      <c r="O950" s="506">
        <f t="shared" si="18"/>
        <v>33.5</v>
      </c>
    </row>
    <row r="951" spans="1:15">
      <c r="A951" s="262">
        <v>40961</v>
      </c>
      <c r="B951" s="462">
        <v>284</v>
      </c>
      <c r="C951" s="465">
        <v>375</v>
      </c>
      <c r="E951" s="114">
        <v>373</v>
      </c>
      <c r="G951" s="466">
        <v>382</v>
      </c>
      <c r="H951" s="465">
        <v>369</v>
      </c>
      <c r="I951" s="466">
        <v>335</v>
      </c>
      <c r="J951" s="190">
        <f t="shared" si="15"/>
        <v>34</v>
      </c>
      <c r="L951" s="16">
        <f t="shared" si="16"/>
        <v>-4</v>
      </c>
      <c r="N951" s="191">
        <f t="shared" si="17"/>
        <v>-13</v>
      </c>
      <c r="O951" s="506">
        <f t="shared" si="18"/>
        <v>34</v>
      </c>
    </row>
    <row r="952" spans="1:15">
      <c r="A952" s="262">
        <v>40962</v>
      </c>
      <c r="B952" s="462">
        <v>285.5</v>
      </c>
      <c r="C952" s="465">
        <v>376</v>
      </c>
      <c r="E952" s="114">
        <v>373</v>
      </c>
      <c r="G952" s="466">
        <v>382</v>
      </c>
      <c r="H952" s="465">
        <v>369</v>
      </c>
      <c r="I952" s="466">
        <v>335</v>
      </c>
      <c r="J952" s="190">
        <f t="shared" si="15"/>
        <v>33</v>
      </c>
      <c r="L952" s="16">
        <f t="shared" si="16"/>
        <v>-4</v>
      </c>
      <c r="N952" s="191">
        <f t="shared" si="17"/>
        <v>-13</v>
      </c>
      <c r="O952" s="506">
        <f t="shared" si="18"/>
        <v>34</v>
      </c>
    </row>
    <row r="953" spans="1:15">
      <c r="A953" s="262">
        <v>40963</v>
      </c>
      <c r="B953" s="462">
        <v>285.5</v>
      </c>
      <c r="C953" s="465">
        <v>379</v>
      </c>
      <c r="E953" s="114">
        <v>371</v>
      </c>
      <c r="G953" s="466">
        <v>378</v>
      </c>
      <c r="H953" s="465">
        <v>369</v>
      </c>
      <c r="I953" s="466">
        <v>325</v>
      </c>
      <c r="J953" s="190">
        <f t="shared" si="15"/>
        <v>30</v>
      </c>
      <c r="L953" s="16">
        <f t="shared" si="16"/>
        <v>-2</v>
      </c>
      <c r="N953" s="191">
        <f t="shared" si="17"/>
        <v>-9</v>
      </c>
      <c r="O953" s="506">
        <f t="shared" si="18"/>
        <v>44</v>
      </c>
    </row>
    <row r="954" spans="1:15">
      <c r="A954" s="262">
        <v>40966</v>
      </c>
      <c r="B954" s="462">
        <v>286</v>
      </c>
      <c r="C954" s="465">
        <v>380</v>
      </c>
      <c r="E954" s="114">
        <v>371</v>
      </c>
      <c r="G954" s="466">
        <v>378</v>
      </c>
      <c r="H954" s="465">
        <v>368</v>
      </c>
      <c r="I954" s="466">
        <v>325</v>
      </c>
      <c r="J954" s="190">
        <f t="shared" si="15"/>
        <v>28</v>
      </c>
      <c r="L954" s="16">
        <f t="shared" si="16"/>
        <v>-3</v>
      </c>
      <c r="N954" s="191">
        <f t="shared" si="17"/>
        <v>-10</v>
      </c>
      <c r="O954" s="506">
        <f t="shared" si="18"/>
        <v>43</v>
      </c>
    </row>
    <row r="955" spans="1:15">
      <c r="A955" s="262">
        <v>40967</v>
      </c>
      <c r="B955" s="462">
        <v>285</v>
      </c>
      <c r="C955" s="465">
        <v>379</v>
      </c>
      <c r="E955" s="114">
        <v>371</v>
      </c>
      <c r="G955" s="466">
        <v>378</v>
      </c>
      <c r="H955" s="465">
        <v>372</v>
      </c>
      <c r="I955" s="466">
        <v>325</v>
      </c>
      <c r="J955" s="190">
        <f t="shared" si="15"/>
        <v>33</v>
      </c>
      <c r="L955" s="16">
        <f t="shared" si="16"/>
        <v>1</v>
      </c>
      <c r="N955" s="191">
        <f t="shared" si="17"/>
        <v>-6</v>
      </c>
      <c r="O955" s="506">
        <f t="shared" si="18"/>
        <v>47</v>
      </c>
    </row>
    <row r="956" spans="1:15">
      <c r="A956" s="262">
        <v>40968</v>
      </c>
      <c r="B956" s="462">
        <v>285.5</v>
      </c>
      <c r="C956" s="465">
        <v>379</v>
      </c>
      <c r="E956" s="114">
        <v>371</v>
      </c>
      <c r="G956" s="466">
        <v>378</v>
      </c>
      <c r="H956" s="465">
        <v>372</v>
      </c>
      <c r="I956" s="466">
        <v>325</v>
      </c>
      <c r="J956" s="190">
        <f t="shared" si="15"/>
        <v>33</v>
      </c>
      <c r="L956" s="16">
        <f t="shared" si="16"/>
        <v>1</v>
      </c>
      <c r="N956" s="191">
        <f t="shared" si="17"/>
        <v>-6</v>
      </c>
      <c r="O956" s="506">
        <f t="shared" si="18"/>
        <v>47</v>
      </c>
    </row>
    <row r="957" spans="1:15">
      <c r="A957" s="262">
        <v>40969</v>
      </c>
      <c r="B957" s="462">
        <v>288.5</v>
      </c>
      <c r="C957" s="465">
        <v>379</v>
      </c>
      <c r="E957" s="114">
        <v>371</v>
      </c>
      <c r="G957" s="466">
        <v>378</v>
      </c>
      <c r="H957" s="465">
        <v>373</v>
      </c>
      <c r="I957" s="466">
        <v>325</v>
      </c>
      <c r="J957" s="190">
        <f t="shared" si="15"/>
        <v>34</v>
      </c>
      <c r="L957" s="16">
        <f t="shared" si="16"/>
        <v>2</v>
      </c>
      <c r="N957" s="191">
        <f t="shared" si="17"/>
        <v>-5</v>
      </c>
      <c r="O957" s="506">
        <f t="shared" si="18"/>
        <v>48</v>
      </c>
    </row>
    <row r="958" spans="1:15">
      <c r="A958" s="262">
        <v>40970</v>
      </c>
      <c r="B958" s="462">
        <v>289</v>
      </c>
      <c r="C958" s="465">
        <v>387</v>
      </c>
      <c r="E958" s="114">
        <v>380</v>
      </c>
      <c r="G958" s="466">
        <v>382</v>
      </c>
      <c r="H958" s="465">
        <v>382</v>
      </c>
      <c r="I958" s="466">
        <v>312</v>
      </c>
      <c r="J958" s="190">
        <f t="shared" si="15"/>
        <v>35</v>
      </c>
      <c r="L958" s="16">
        <f t="shared" si="16"/>
        <v>2</v>
      </c>
      <c r="N958" s="191">
        <f t="shared" si="17"/>
        <v>0</v>
      </c>
      <c r="O958" s="506">
        <f t="shared" si="18"/>
        <v>70</v>
      </c>
    </row>
    <row r="959" spans="1:15">
      <c r="A959" s="262">
        <v>40973</v>
      </c>
      <c r="B959" s="462">
        <v>289</v>
      </c>
      <c r="C959" s="465">
        <v>387</v>
      </c>
      <c r="E959" s="114">
        <v>380</v>
      </c>
      <c r="G959" s="466">
        <v>382</v>
      </c>
      <c r="H959" s="465">
        <v>382</v>
      </c>
      <c r="I959" s="466">
        <v>312</v>
      </c>
      <c r="J959" s="190">
        <f t="shared" si="15"/>
        <v>35</v>
      </c>
      <c r="L959" s="16">
        <f t="shared" si="16"/>
        <v>2</v>
      </c>
      <c r="N959" s="191">
        <f t="shared" si="17"/>
        <v>0</v>
      </c>
      <c r="O959" s="506">
        <f t="shared" si="18"/>
        <v>70</v>
      </c>
    </row>
    <row r="960" spans="1:15">
      <c r="A960" s="262">
        <v>40974</v>
      </c>
      <c r="B960" s="462">
        <v>289</v>
      </c>
      <c r="C960" s="465">
        <v>387</v>
      </c>
      <c r="E960" s="114">
        <v>380</v>
      </c>
      <c r="G960" s="466">
        <v>382</v>
      </c>
      <c r="H960" s="465">
        <v>381</v>
      </c>
      <c r="I960" s="466">
        <v>312</v>
      </c>
      <c r="J960" s="190">
        <f t="shared" si="15"/>
        <v>34</v>
      </c>
      <c r="L960" s="16">
        <f t="shared" si="16"/>
        <v>1</v>
      </c>
      <c r="N960" s="191">
        <f t="shared" si="17"/>
        <v>-1</v>
      </c>
      <c r="O960" s="506">
        <f t="shared" si="18"/>
        <v>69</v>
      </c>
    </row>
    <row r="961" spans="1:15">
      <c r="A961" s="262">
        <v>40975</v>
      </c>
      <c r="B961" s="462">
        <v>293.5</v>
      </c>
      <c r="C961" s="465">
        <v>387</v>
      </c>
      <c r="E961" s="114">
        <v>380</v>
      </c>
      <c r="G961" s="466">
        <v>382</v>
      </c>
      <c r="H961" s="465">
        <v>380</v>
      </c>
      <c r="I961" s="466">
        <v>312</v>
      </c>
      <c r="J961" s="190">
        <f t="shared" si="15"/>
        <v>33</v>
      </c>
      <c r="L961" s="16">
        <f t="shared" si="16"/>
        <v>0</v>
      </c>
      <c r="N961" s="191">
        <f t="shared" si="17"/>
        <v>-2</v>
      </c>
      <c r="O961" s="506">
        <f t="shared" si="18"/>
        <v>68</v>
      </c>
    </row>
    <row r="962" spans="1:15">
      <c r="A962" s="262">
        <v>40976</v>
      </c>
      <c r="B962" s="462">
        <v>293.5</v>
      </c>
      <c r="C962" s="465">
        <v>387</v>
      </c>
      <c r="E962" s="114">
        <v>380</v>
      </c>
      <c r="G962" s="466">
        <v>382</v>
      </c>
      <c r="H962" s="465">
        <v>380</v>
      </c>
      <c r="I962" s="466">
        <v>312</v>
      </c>
      <c r="J962" s="190">
        <f t="shared" si="15"/>
        <v>33</v>
      </c>
      <c r="L962" s="16">
        <f t="shared" si="16"/>
        <v>0</v>
      </c>
      <c r="N962" s="191">
        <f t="shared" si="17"/>
        <v>-2</v>
      </c>
      <c r="O962" s="506">
        <f t="shared" si="18"/>
        <v>68</v>
      </c>
    </row>
    <row r="963" spans="1:15">
      <c r="A963" s="262">
        <v>40977</v>
      </c>
      <c r="B963" s="462">
        <v>293.5</v>
      </c>
      <c r="C963" s="465">
        <v>388</v>
      </c>
      <c r="D963" s="114">
        <v>382.95</v>
      </c>
      <c r="E963" s="114">
        <v>380</v>
      </c>
      <c r="G963" s="466">
        <v>387</v>
      </c>
      <c r="H963" s="465">
        <v>380</v>
      </c>
      <c r="I963" s="466">
        <v>317</v>
      </c>
      <c r="J963" s="190">
        <f t="shared" si="15"/>
        <v>32</v>
      </c>
      <c r="K963" s="16">
        <f t="shared" ref="K963:K976" si="19">H963-D963</f>
        <v>-2.9499999999999886</v>
      </c>
      <c r="L963" s="16">
        <f t="shared" si="16"/>
        <v>0</v>
      </c>
      <c r="N963" s="191">
        <f t="shared" si="17"/>
        <v>-7</v>
      </c>
      <c r="O963" s="506">
        <f t="shared" si="18"/>
        <v>63</v>
      </c>
    </row>
    <row r="964" spans="1:15">
      <c r="A964" s="262">
        <v>40980</v>
      </c>
      <c r="B964" s="462">
        <v>292</v>
      </c>
      <c r="C964" s="465">
        <v>389</v>
      </c>
      <c r="D964" s="114">
        <v>382.95</v>
      </c>
      <c r="E964" s="114">
        <v>380</v>
      </c>
      <c r="G964" s="466">
        <v>387</v>
      </c>
      <c r="H964" s="465">
        <v>382</v>
      </c>
      <c r="I964" s="466">
        <v>317</v>
      </c>
      <c r="J964" s="190">
        <f t="shared" si="15"/>
        <v>33</v>
      </c>
      <c r="K964" s="16">
        <f t="shared" si="19"/>
        <v>-0.94999999999998863</v>
      </c>
      <c r="L964" s="16">
        <f t="shared" si="16"/>
        <v>2</v>
      </c>
      <c r="N964" s="191">
        <f t="shared" si="17"/>
        <v>-5</v>
      </c>
      <c r="O964" s="506">
        <f t="shared" si="18"/>
        <v>65</v>
      </c>
    </row>
    <row r="965" spans="1:15">
      <c r="A965" s="262">
        <v>40981</v>
      </c>
      <c r="B965" s="462">
        <v>291</v>
      </c>
      <c r="C965" s="465">
        <v>386</v>
      </c>
      <c r="D965" s="114">
        <v>382.95</v>
      </c>
      <c r="E965" s="114">
        <v>380</v>
      </c>
      <c r="G965" s="466">
        <v>387</v>
      </c>
      <c r="H965" s="465">
        <v>382</v>
      </c>
      <c r="I965" s="466">
        <v>317</v>
      </c>
      <c r="J965" s="190">
        <f t="shared" si="15"/>
        <v>36</v>
      </c>
      <c r="K965" s="16">
        <f t="shared" si="19"/>
        <v>-0.94999999999998863</v>
      </c>
      <c r="L965" s="16">
        <f t="shared" si="16"/>
        <v>2</v>
      </c>
      <c r="N965" s="191">
        <f t="shared" si="17"/>
        <v>-5</v>
      </c>
      <c r="O965" s="506">
        <f t="shared" si="18"/>
        <v>65</v>
      </c>
    </row>
    <row r="966" spans="1:15">
      <c r="A966" s="262">
        <v>40982</v>
      </c>
      <c r="B966" s="462">
        <v>291</v>
      </c>
      <c r="C966" s="465">
        <v>386</v>
      </c>
      <c r="D966" s="114">
        <v>382.95</v>
      </c>
      <c r="E966" s="114">
        <v>380</v>
      </c>
      <c r="G966" s="466">
        <v>387</v>
      </c>
      <c r="H966" s="465">
        <v>382.5</v>
      </c>
      <c r="I966" s="466">
        <v>317</v>
      </c>
      <c r="J966" s="190">
        <f t="shared" si="15"/>
        <v>36.5</v>
      </c>
      <c r="K966" s="16">
        <f t="shared" si="19"/>
        <v>-0.44999999999998863</v>
      </c>
      <c r="L966" s="16">
        <f t="shared" si="16"/>
        <v>2.5</v>
      </c>
      <c r="N966" s="191">
        <f t="shared" si="17"/>
        <v>-4.5</v>
      </c>
      <c r="O966" s="506">
        <f t="shared" si="18"/>
        <v>65.5</v>
      </c>
    </row>
    <row r="967" spans="1:15">
      <c r="A967" s="262">
        <v>40983</v>
      </c>
      <c r="B967" s="462">
        <v>290</v>
      </c>
      <c r="C967" s="465">
        <v>384</v>
      </c>
      <c r="D967" s="114">
        <v>378.71499999999997</v>
      </c>
      <c r="E967" s="114">
        <v>380</v>
      </c>
      <c r="G967" s="466">
        <v>387</v>
      </c>
      <c r="H967" s="465">
        <v>381.5</v>
      </c>
      <c r="I967" s="466">
        <v>317</v>
      </c>
      <c r="J967" s="190">
        <f t="shared" si="15"/>
        <v>37.5</v>
      </c>
      <c r="K967" s="16">
        <f t="shared" si="19"/>
        <v>2.785000000000025</v>
      </c>
      <c r="L967" s="16">
        <f t="shared" si="16"/>
        <v>1.5</v>
      </c>
      <c r="N967" s="191">
        <f t="shared" si="17"/>
        <v>-5.5</v>
      </c>
      <c r="O967" s="506">
        <f t="shared" si="18"/>
        <v>64.5</v>
      </c>
    </row>
    <row r="968" spans="1:15">
      <c r="A968" s="262">
        <v>40984</v>
      </c>
      <c r="B968" s="462">
        <v>290</v>
      </c>
      <c r="C968" s="465">
        <v>384</v>
      </c>
      <c r="D968" s="114">
        <v>377.95499999999998</v>
      </c>
      <c r="E968" s="114">
        <v>380</v>
      </c>
      <c r="G968" s="466">
        <v>389</v>
      </c>
      <c r="H968" s="465">
        <v>380</v>
      </c>
      <c r="I968" s="466">
        <v>317</v>
      </c>
      <c r="J968" s="190">
        <f t="shared" si="15"/>
        <v>36</v>
      </c>
      <c r="K968" s="16">
        <f t="shared" si="19"/>
        <v>2.0450000000000159</v>
      </c>
      <c r="L968" s="16">
        <f t="shared" si="16"/>
        <v>0</v>
      </c>
      <c r="N968" s="191">
        <f t="shared" si="17"/>
        <v>-9</v>
      </c>
      <c r="O968" s="506">
        <f t="shared" si="18"/>
        <v>63</v>
      </c>
    </row>
    <row r="969" spans="1:15">
      <c r="A969" s="262">
        <v>40987</v>
      </c>
      <c r="B969" s="462">
        <v>290</v>
      </c>
      <c r="C969" s="465">
        <v>384</v>
      </c>
      <c r="D969" s="114">
        <v>377.95499999999998</v>
      </c>
      <c r="E969" s="114">
        <v>380</v>
      </c>
      <c r="G969" s="466">
        <v>389</v>
      </c>
      <c r="H969" s="465">
        <v>379.5</v>
      </c>
      <c r="I969" s="466">
        <v>317</v>
      </c>
      <c r="J969" s="190">
        <f t="shared" si="15"/>
        <v>35.5</v>
      </c>
      <c r="K969" s="16">
        <f t="shared" si="19"/>
        <v>1.5450000000000159</v>
      </c>
      <c r="L969" s="16">
        <f t="shared" si="16"/>
        <v>-0.5</v>
      </c>
      <c r="N969" s="191">
        <f t="shared" si="17"/>
        <v>-9.5</v>
      </c>
      <c r="O969" s="506">
        <f t="shared" si="18"/>
        <v>62.5</v>
      </c>
    </row>
    <row r="970" spans="1:15">
      <c r="A970" s="262">
        <v>40988</v>
      </c>
      <c r="B970" s="462">
        <v>292</v>
      </c>
      <c r="C970" s="465">
        <v>383.5</v>
      </c>
      <c r="D970" s="114">
        <v>377.95499999999998</v>
      </c>
      <c r="E970" s="114">
        <v>380</v>
      </c>
      <c r="G970" s="466">
        <v>389</v>
      </c>
      <c r="H970" s="465">
        <v>381</v>
      </c>
      <c r="I970" s="466">
        <v>317</v>
      </c>
      <c r="J970" s="190">
        <f t="shared" si="15"/>
        <v>37.5</v>
      </c>
      <c r="K970" s="16">
        <f t="shared" si="19"/>
        <v>3.0450000000000159</v>
      </c>
      <c r="L970" s="16">
        <f t="shared" si="16"/>
        <v>1</v>
      </c>
      <c r="N970" s="191">
        <f t="shared" si="17"/>
        <v>-8</v>
      </c>
      <c r="O970" s="506">
        <f t="shared" si="18"/>
        <v>64</v>
      </c>
    </row>
    <row r="971" spans="1:15">
      <c r="A971" s="262">
        <v>40989</v>
      </c>
      <c r="B971" s="462">
        <v>293.75</v>
      </c>
      <c r="C971" s="465">
        <v>383</v>
      </c>
      <c r="D971" s="114">
        <v>377.95499999999998</v>
      </c>
      <c r="E971" s="114">
        <v>380</v>
      </c>
      <c r="G971" s="466">
        <v>389</v>
      </c>
      <c r="H971" s="465">
        <v>379</v>
      </c>
      <c r="I971" s="466">
        <v>317</v>
      </c>
      <c r="J971" s="190">
        <f t="shared" ref="J971:J1034" si="20">H971-C971+40</f>
        <v>36</v>
      </c>
      <c r="K971" s="16">
        <f t="shared" si="19"/>
        <v>1.0450000000000159</v>
      </c>
      <c r="L971" s="16">
        <f t="shared" si="16"/>
        <v>-1</v>
      </c>
      <c r="N971" s="191">
        <f t="shared" si="17"/>
        <v>-10</v>
      </c>
      <c r="O971" s="506">
        <f t="shared" si="18"/>
        <v>62</v>
      </c>
    </row>
    <row r="972" spans="1:15">
      <c r="A972" s="262">
        <v>40990</v>
      </c>
      <c r="B972" s="462">
        <v>294</v>
      </c>
      <c r="C972" s="465">
        <v>383</v>
      </c>
      <c r="D972" s="114">
        <v>377.125</v>
      </c>
      <c r="E972" s="114">
        <v>380</v>
      </c>
      <c r="G972" s="466">
        <v>389</v>
      </c>
      <c r="H972" s="465">
        <v>378.5</v>
      </c>
      <c r="I972" s="466">
        <v>317</v>
      </c>
      <c r="J972" s="190">
        <f t="shared" si="20"/>
        <v>35.5</v>
      </c>
      <c r="K972" s="16">
        <f t="shared" si="19"/>
        <v>1.375</v>
      </c>
      <c r="L972" s="16">
        <f t="shared" si="16"/>
        <v>-1.5</v>
      </c>
      <c r="N972" s="191">
        <f t="shared" si="17"/>
        <v>-10.5</v>
      </c>
      <c r="O972" s="506">
        <f t="shared" si="18"/>
        <v>61.5</v>
      </c>
    </row>
    <row r="973" spans="1:15">
      <c r="A973" s="262">
        <v>40991</v>
      </c>
      <c r="B973" s="462">
        <v>295</v>
      </c>
      <c r="C973" s="465">
        <v>384</v>
      </c>
      <c r="D973" s="114">
        <v>377.125</v>
      </c>
      <c r="E973" s="114">
        <v>378</v>
      </c>
      <c r="G973" s="466">
        <v>389</v>
      </c>
      <c r="H973" s="465">
        <v>379.5</v>
      </c>
      <c r="I973" s="466">
        <v>331</v>
      </c>
      <c r="J973" s="190">
        <f t="shared" si="20"/>
        <v>35.5</v>
      </c>
      <c r="K973" s="16">
        <f t="shared" si="19"/>
        <v>2.375</v>
      </c>
      <c r="L973" s="16">
        <f t="shared" si="16"/>
        <v>1.5</v>
      </c>
      <c r="N973" s="191">
        <f t="shared" si="17"/>
        <v>-9.5</v>
      </c>
      <c r="O973" s="506">
        <f t="shared" si="18"/>
        <v>48.5</v>
      </c>
    </row>
    <row r="974" spans="1:15">
      <c r="A974" s="262">
        <v>40994</v>
      </c>
      <c r="B974" s="462">
        <v>295</v>
      </c>
      <c r="C974" s="465">
        <v>383</v>
      </c>
      <c r="D974" s="114">
        <v>379.62</v>
      </c>
      <c r="E974" s="114">
        <v>378</v>
      </c>
      <c r="G974" s="466">
        <v>389</v>
      </c>
      <c r="H974" s="465">
        <v>378.5</v>
      </c>
      <c r="I974" s="466">
        <v>331</v>
      </c>
      <c r="J974" s="190">
        <f t="shared" si="20"/>
        <v>35.5</v>
      </c>
      <c r="K974" s="16">
        <f t="shared" si="19"/>
        <v>-1.1200000000000045</v>
      </c>
      <c r="L974" s="16">
        <f t="shared" si="16"/>
        <v>0.5</v>
      </c>
      <c r="N974" s="191">
        <f t="shared" si="17"/>
        <v>-10.5</v>
      </c>
      <c r="O974" s="506">
        <f t="shared" si="18"/>
        <v>47.5</v>
      </c>
    </row>
    <row r="975" spans="1:15">
      <c r="A975" s="262">
        <v>40995</v>
      </c>
      <c r="B975" s="462">
        <v>295</v>
      </c>
      <c r="C975" s="465">
        <v>384</v>
      </c>
      <c r="D975" s="114">
        <v>379.62</v>
      </c>
      <c r="E975" s="114">
        <v>378</v>
      </c>
      <c r="G975" s="466">
        <v>389</v>
      </c>
      <c r="H975" s="465">
        <v>379</v>
      </c>
      <c r="I975" s="466">
        <v>331</v>
      </c>
      <c r="J975" s="190">
        <f t="shared" si="20"/>
        <v>35</v>
      </c>
      <c r="K975" s="16">
        <f t="shared" si="19"/>
        <v>-0.62000000000000455</v>
      </c>
      <c r="L975" s="16">
        <f t="shared" si="16"/>
        <v>1</v>
      </c>
      <c r="N975" s="191">
        <f t="shared" si="17"/>
        <v>-10</v>
      </c>
      <c r="O975" s="506">
        <f t="shared" si="18"/>
        <v>48</v>
      </c>
    </row>
    <row r="976" spans="1:15">
      <c r="A976" s="262">
        <v>40996</v>
      </c>
      <c r="B976" s="462">
        <v>296</v>
      </c>
      <c r="C976" s="465">
        <v>385</v>
      </c>
      <c r="D976" s="114">
        <v>382.12</v>
      </c>
      <c r="E976" s="114">
        <v>378</v>
      </c>
      <c r="G976" s="466">
        <v>389</v>
      </c>
      <c r="H976" s="465">
        <v>380</v>
      </c>
      <c r="I976" s="466">
        <v>331</v>
      </c>
      <c r="J976" s="190">
        <f t="shared" si="20"/>
        <v>35</v>
      </c>
      <c r="K976" s="16">
        <f t="shared" si="19"/>
        <v>-2.1200000000000045</v>
      </c>
      <c r="L976" s="16">
        <f t="shared" si="16"/>
        <v>2</v>
      </c>
      <c r="N976" s="191">
        <f t="shared" si="17"/>
        <v>-9</v>
      </c>
      <c r="O976" s="506">
        <f t="shared" si="18"/>
        <v>49</v>
      </c>
    </row>
    <row r="977" spans="1:15">
      <c r="A977" s="262">
        <v>40997</v>
      </c>
      <c r="B977" s="462">
        <v>296</v>
      </c>
      <c r="C977" s="465">
        <v>384</v>
      </c>
      <c r="D977" s="114">
        <v>382.12</v>
      </c>
      <c r="E977" s="114">
        <v>378</v>
      </c>
      <c r="G977" s="466">
        <v>389</v>
      </c>
      <c r="H977" s="465">
        <v>379</v>
      </c>
      <c r="I977" s="466">
        <v>331</v>
      </c>
      <c r="J977" s="190">
        <f t="shared" si="20"/>
        <v>35</v>
      </c>
      <c r="K977" s="16">
        <f t="shared" ref="K977:K1040" si="21">H977-D977</f>
        <v>-3.1200000000000045</v>
      </c>
      <c r="L977" s="16">
        <f t="shared" ref="L977:L1040" si="22">H977-E977</f>
        <v>1</v>
      </c>
      <c r="N977" s="191">
        <f t="shared" ref="N977:N1040" si="23">H977-G977</f>
        <v>-10</v>
      </c>
      <c r="O977" s="506">
        <f t="shared" ref="O977:O1040" si="24">H977-I977</f>
        <v>48</v>
      </c>
    </row>
    <row r="978" spans="1:15">
      <c r="A978" s="262">
        <v>40998</v>
      </c>
      <c r="B978" s="462">
        <v>295</v>
      </c>
      <c r="C978" s="465">
        <v>386.5</v>
      </c>
      <c r="D978" s="114">
        <v>379.62</v>
      </c>
      <c r="E978" s="114">
        <v>381</v>
      </c>
      <c r="G978" s="466">
        <v>391</v>
      </c>
      <c r="H978" s="465">
        <v>381</v>
      </c>
      <c r="I978" s="466">
        <v>348</v>
      </c>
      <c r="J978" s="190">
        <f t="shared" si="20"/>
        <v>34.5</v>
      </c>
      <c r="K978" s="16">
        <f t="shared" si="21"/>
        <v>1.3799999999999955</v>
      </c>
      <c r="L978" s="16">
        <f t="shared" si="22"/>
        <v>0</v>
      </c>
      <c r="N978" s="191">
        <f t="shared" si="23"/>
        <v>-10</v>
      </c>
      <c r="O978" s="506">
        <f t="shared" si="24"/>
        <v>33</v>
      </c>
    </row>
    <row r="979" spans="1:15">
      <c r="A979" s="262">
        <v>41003</v>
      </c>
      <c r="B979" s="462">
        <v>296.5</v>
      </c>
      <c r="C979" s="465">
        <v>383</v>
      </c>
      <c r="D979" s="114">
        <v>379.62</v>
      </c>
      <c r="E979" s="114">
        <v>381</v>
      </c>
      <c r="G979" s="466">
        <v>391</v>
      </c>
      <c r="H979" s="465">
        <v>380</v>
      </c>
      <c r="I979" s="466">
        <v>348</v>
      </c>
      <c r="J979" s="190">
        <f t="shared" si="20"/>
        <v>37</v>
      </c>
      <c r="K979" s="16">
        <f t="shared" si="21"/>
        <v>0.37999999999999545</v>
      </c>
      <c r="L979" s="16">
        <f t="shared" si="22"/>
        <v>-1</v>
      </c>
      <c r="N979" s="191">
        <f t="shared" si="23"/>
        <v>-11</v>
      </c>
      <c r="O979" s="506">
        <f t="shared" si="24"/>
        <v>32</v>
      </c>
    </row>
    <row r="980" spans="1:15">
      <c r="A980" s="262">
        <v>41004</v>
      </c>
      <c r="B980" s="462">
        <v>297.5</v>
      </c>
      <c r="C980" s="465">
        <v>383</v>
      </c>
      <c r="D980" s="114">
        <v>379.62</v>
      </c>
      <c r="E980" s="114">
        <v>380</v>
      </c>
      <c r="G980" s="466">
        <v>387</v>
      </c>
      <c r="H980" s="465">
        <v>380</v>
      </c>
      <c r="I980" s="466">
        <v>349</v>
      </c>
      <c r="J980" s="190">
        <f t="shared" si="20"/>
        <v>37</v>
      </c>
      <c r="K980" s="16">
        <f t="shared" si="21"/>
        <v>0.37999999999999545</v>
      </c>
      <c r="L980" s="16">
        <f t="shared" si="22"/>
        <v>0</v>
      </c>
      <c r="N980" s="191">
        <f t="shared" si="23"/>
        <v>-7</v>
      </c>
      <c r="O980" s="506">
        <f t="shared" si="24"/>
        <v>31</v>
      </c>
    </row>
    <row r="981" spans="1:15">
      <c r="A981" s="262">
        <v>41008</v>
      </c>
      <c r="B981" s="462">
        <v>297.5</v>
      </c>
      <c r="C981" s="465">
        <v>383</v>
      </c>
      <c r="D981" s="114">
        <v>382.95</v>
      </c>
      <c r="E981" s="114">
        <v>380</v>
      </c>
      <c r="G981" s="466">
        <v>387</v>
      </c>
      <c r="H981" s="465">
        <v>380.5</v>
      </c>
      <c r="I981" s="466">
        <v>349</v>
      </c>
      <c r="J981" s="190">
        <f t="shared" si="20"/>
        <v>37.5</v>
      </c>
      <c r="K981" s="16">
        <f t="shared" si="21"/>
        <v>-2.4499999999999886</v>
      </c>
      <c r="L981" s="16">
        <f t="shared" si="22"/>
        <v>0.5</v>
      </c>
      <c r="N981" s="191">
        <f t="shared" si="23"/>
        <v>-6.5</v>
      </c>
      <c r="O981" s="506">
        <f t="shared" si="24"/>
        <v>31.5</v>
      </c>
    </row>
    <row r="982" spans="1:15">
      <c r="A982" s="262">
        <v>41009</v>
      </c>
      <c r="B982" s="462">
        <v>299</v>
      </c>
      <c r="C982" s="465">
        <v>383</v>
      </c>
      <c r="D982" s="114">
        <v>386.28</v>
      </c>
      <c r="E982" s="114">
        <v>380</v>
      </c>
      <c r="G982" s="466">
        <v>387</v>
      </c>
      <c r="H982" s="465">
        <v>382</v>
      </c>
      <c r="I982" s="466">
        <v>349</v>
      </c>
      <c r="J982" s="190">
        <f t="shared" si="20"/>
        <v>39</v>
      </c>
      <c r="K982" s="16">
        <f t="shared" si="21"/>
        <v>-4.2799999999999727</v>
      </c>
      <c r="L982" s="16">
        <f t="shared" si="22"/>
        <v>2</v>
      </c>
      <c r="N982" s="191">
        <f t="shared" si="23"/>
        <v>-5</v>
      </c>
      <c r="O982" s="506">
        <f t="shared" si="24"/>
        <v>33</v>
      </c>
    </row>
    <row r="983" spans="1:15">
      <c r="A983" s="262">
        <v>41010</v>
      </c>
      <c r="B983" s="462">
        <v>299.5</v>
      </c>
      <c r="C983" s="465">
        <v>383</v>
      </c>
      <c r="D983" s="114">
        <v>386.28</v>
      </c>
      <c r="E983" s="114">
        <v>380</v>
      </c>
      <c r="G983" s="466">
        <v>387</v>
      </c>
      <c r="H983" s="465">
        <v>383</v>
      </c>
      <c r="I983" s="466">
        <v>349</v>
      </c>
      <c r="J983" s="190">
        <f t="shared" si="20"/>
        <v>40</v>
      </c>
      <c r="K983" s="16">
        <f t="shared" si="21"/>
        <v>-3.2799999999999727</v>
      </c>
      <c r="L983" s="16">
        <f t="shared" si="22"/>
        <v>3</v>
      </c>
      <c r="N983" s="191">
        <f t="shared" si="23"/>
        <v>-4</v>
      </c>
      <c r="O983" s="506">
        <f t="shared" si="24"/>
        <v>34</v>
      </c>
    </row>
    <row r="984" spans="1:15">
      <c r="A984" s="262">
        <v>41011</v>
      </c>
      <c r="B984" s="462">
        <v>299.5</v>
      </c>
      <c r="C984" s="465">
        <v>384</v>
      </c>
      <c r="D984" s="114">
        <v>386.28</v>
      </c>
      <c r="E984" s="114">
        <v>380</v>
      </c>
      <c r="G984" s="466">
        <v>387</v>
      </c>
      <c r="H984" s="465">
        <v>383</v>
      </c>
      <c r="I984" s="466">
        <v>349</v>
      </c>
      <c r="J984" s="190">
        <f t="shared" si="20"/>
        <v>39</v>
      </c>
      <c r="K984" s="16">
        <f t="shared" si="21"/>
        <v>-3.2799999999999727</v>
      </c>
      <c r="L984" s="16">
        <f t="shared" si="22"/>
        <v>3</v>
      </c>
      <c r="N984" s="191">
        <f t="shared" si="23"/>
        <v>-4</v>
      </c>
      <c r="O984" s="506">
        <f t="shared" si="24"/>
        <v>34</v>
      </c>
    </row>
    <row r="985" spans="1:15">
      <c r="A985" s="262">
        <v>41012</v>
      </c>
      <c r="B985" s="462">
        <v>304</v>
      </c>
      <c r="C985" s="465">
        <v>383.5</v>
      </c>
      <c r="D985" s="114">
        <v>386.28</v>
      </c>
      <c r="E985" s="114">
        <v>383</v>
      </c>
      <c r="G985" s="466">
        <v>387</v>
      </c>
      <c r="H985" s="465">
        <v>384</v>
      </c>
      <c r="I985" s="466">
        <v>349</v>
      </c>
      <c r="J985" s="190">
        <f t="shared" si="20"/>
        <v>40.5</v>
      </c>
      <c r="K985" s="16">
        <f t="shared" si="21"/>
        <v>-2.2799999999999727</v>
      </c>
      <c r="L985" s="16">
        <f t="shared" si="22"/>
        <v>1</v>
      </c>
      <c r="N985" s="191">
        <f t="shared" si="23"/>
        <v>-3</v>
      </c>
      <c r="O985" s="506">
        <f t="shared" si="24"/>
        <v>35</v>
      </c>
    </row>
    <row r="986" spans="1:15">
      <c r="A986" s="262">
        <v>41015</v>
      </c>
      <c r="B986" s="462">
        <v>304</v>
      </c>
      <c r="C986" s="465">
        <v>384</v>
      </c>
      <c r="D986" s="114">
        <v>398.245</v>
      </c>
      <c r="E986" s="114">
        <v>383</v>
      </c>
      <c r="G986" s="466">
        <v>387</v>
      </c>
      <c r="H986" s="465">
        <v>387</v>
      </c>
      <c r="I986" s="466">
        <v>349</v>
      </c>
      <c r="J986" s="190">
        <f t="shared" si="20"/>
        <v>43</v>
      </c>
      <c r="K986" s="16">
        <f t="shared" si="21"/>
        <v>-11.245000000000005</v>
      </c>
      <c r="L986" s="16">
        <f t="shared" si="22"/>
        <v>4</v>
      </c>
      <c r="N986" s="191">
        <f t="shared" si="23"/>
        <v>0</v>
      </c>
      <c r="O986" s="506">
        <f t="shared" si="24"/>
        <v>38</v>
      </c>
    </row>
    <row r="987" spans="1:15">
      <c r="A987" s="262">
        <v>41016</v>
      </c>
      <c r="B987" s="462">
        <v>307.5</v>
      </c>
      <c r="C987" s="465">
        <v>384</v>
      </c>
      <c r="D987" s="114">
        <v>393.77499999999998</v>
      </c>
      <c r="E987" s="114">
        <v>383</v>
      </c>
      <c r="G987" s="466">
        <v>387</v>
      </c>
      <c r="H987" s="465">
        <v>387.5</v>
      </c>
      <c r="I987" s="466">
        <v>349</v>
      </c>
      <c r="J987" s="190">
        <f t="shared" si="20"/>
        <v>43.5</v>
      </c>
      <c r="K987" s="16">
        <f t="shared" si="21"/>
        <v>-6.2749999999999773</v>
      </c>
      <c r="L987" s="16">
        <f t="shared" si="22"/>
        <v>4.5</v>
      </c>
      <c r="N987" s="191">
        <f t="shared" si="23"/>
        <v>0.5</v>
      </c>
      <c r="O987" s="506">
        <f t="shared" si="24"/>
        <v>38.5</v>
      </c>
    </row>
    <row r="988" spans="1:15">
      <c r="A988" s="262">
        <v>41017</v>
      </c>
      <c r="B988" s="462">
        <v>308.5</v>
      </c>
      <c r="C988" s="465">
        <v>384</v>
      </c>
      <c r="D988" s="114">
        <v>396.27</v>
      </c>
      <c r="E988" s="114">
        <v>383</v>
      </c>
      <c r="G988" s="466">
        <v>387</v>
      </c>
      <c r="H988" s="465">
        <v>388</v>
      </c>
      <c r="I988" s="466">
        <v>349</v>
      </c>
      <c r="J988" s="190">
        <f t="shared" si="20"/>
        <v>44</v>
      </c>
      <c r="K988" s="16">
        <f t="shared" si="21"/>
        <v>-8.2699999999999818</v>
      </c>
      <c r="L988" s="16">
        <f t="shared" si="22"/>
        <v>5</v>
      </c>
      <c r="N988" s="191">
        <f t="shared" si="23"/>
        <v>1</v>
      </c>
      <c r="O988" s="506">
        <f t="shared" si="24"/>
        <v>39</v>
      </c>
    </row>
    <row r="989" spans="1:15">
      <c r="A989" s="262">
        <v>41018</v>
      </c>
      <c r="B989" s="462">
        <v>308.5</v>
      </c>
      <c r="C989" s="465">
        <v>385</v>
      </c>
      <c r="D989" s="114">
        <v>396.27</v>
      </c>
      <c r="E989" s="114">
        <v>383</v>
      </c>
      <c r="G989" s="466">
        <v>387</v>
      </c>
      <c r="H989" s="465">
        <v>392</v>
      </c>
      <c r="I989" s="466">
        <v>349</v>
      </c>
      <c r="J989" s="190">
        <f t="shared" si="20"/>
        <v>47</v>
      </c>
      <c r="K989" s="16">
        <f t="shared" si="21"/>
        <v>-4.2699999999999818</v>
      </c>
      <c r="L989" s="16">
        <f t="shared" si="22"/>
        <v>9</v>
      </c>
      <c r="N989" s="191">
        <f t="shared" si="23"/>
        <v>5</v>
      </c>
      <c r="O989" s="506">
        <f t="shared" si="24"/>
        <v>43</v>
      </c>
    </row>
    <row r="990" spans="1:15">
      <c r="A990" s="262">
        <v>41019</v>
      </c>
      <c r="B990" s="462">
        <v>308.5</v>
      </c>
      <c r="C990" s="465">
        <v>387</v>
      </c>
      <c r="D990" s="114">
        <v>396.27</v>
      </c>
      <c r="E990" s="114">
        <v>390</v>
      </c>
      <c r="G990" s="466">
        <v>394</v>
      </c>
      <c r="H990" s="465">
        <v>394</v>
      </c>
      <c r="I990" s="466">
        <v>375</v>
      </c>
      <c r="J990" s="190">
        <f t="shared" si="20"/>
        <v>47</v>
      </c>
      <c r="K990" s="16">
        <f t="shared" si="21"/>
        <v>-2.2699999999999818</v>
      </c>
      <c r="L990" s="16">
        <f t="shared" si="22"/>
        <v>4</v>
      </c>
      <c r="N990" s="191">
        <f t="shared" si="23"/>
        <v>0</v>
      </c>
      <c r="O990" s="506">
        <f t="shared" si="24"/>
        <v>19</v>
      </c>
    </row>
    <row r="991" spans="1:15">
      <c r="A991" s="262">
        <v>41022</v>
      </c>
      <c r="B991" s="462">
        <v>312</v>
      </c>
      <c r="C991" s="465">
        <v>387</v>
      </c>
      <c r="D991" s="114">
        <v>397.10500000000002</v>
      </c>
      <c r="E991" s="114">
        <v>390</v>
      </c>
      <c r="G991" s="466">
        <v>394</v>
      </c>
      <c r="H991" s="465">
        <v>396</v>
      </c>
      <c r="I991" s="466">
        <v>375</v>
      </c>
      <c r="J991" s="190">
        <f t="shared" si="20"/>
        <v>49</v>
      </c>
      <c r="K991" s="16">
        <f t="shared" si="21"/>
        <v>-1.1050000000000182</v>
      </c>
      <c r="L991" s="16">
        <f t="shared" si="22"/>
        <v>6</v>
      </c>
      <c r="N991" s="191">
        <f t="shared" si="23"/>
        <v>2</v>
      </c>
      <c r="O991" s="506">
        <f t="shared" si="24"/>
        <v>21</v>
      </c>
    </row>
    <row r="992" spans="1:15">
      <c r="A992" s="262">
        <v>41023</v>
      </c>
      <c r="B992" s="462">
        <v>319</v>
      </c>
      <c r="C992" s="465">
        <v>392</v>
      </c>
      <c r="D992" s="114">
        <v>401.26499999999999</v>
      </c>
      <c r="E992" s="114">
        <v>390</v>
      </c>
      <c r="G992" s="466">
        <v>394</v>
      </c>
      <c r="H992" s="465">
        <v>401</v>
      </c>
      <c r="I992" s="466">
        <v>375</v>
      </c>
      <c r="J992" s="190">
        <f t="shared" si="20"/>
        <v>49</v>
      </c>
      <c r="K992" s="16">
        <f t="shared" si="21"/>
        <v>-0.26499999999998636</v>
      </c>
      <c r="L992" s="16">
        <f t="shared" si="22"/>
        <v>11</v>
      </c>
      <c r="N992" s="191">
        <f t="shared" si="23"/>
        <v>7</v>
      </c>
      <c r="O992" s="506">
        <f t="shared" si="24"/>
        <v>26</v>
      </c>
    </row>
    <row r="993" spans="1:15">
      <c r="A993" s="262">
        <v>41024</v>
      </c>
      <c r="B993" s="462">
        <v>321</v>
      </c>
      <c r="C993" s="465">
        <v>395</v>
      </c>
      <c r="D993" s="114">
        <v>400.45</v>
      </c>
      <c r="E993" s="114">
        <v>390</v>
      </c>
      <c r="G993" s="466">
        <v>394</v>
      </c>
      <c r="H993" s="465">
        <v>403</v>
      </c>
      <c r="I993" s="466">
        <v>375</v>
      </c>
      <c r="J993" s="190">
        <f t="shared" si="20"/>
        <v>48</v>
      </c>
      <c r="K993" s="16">
        <f t="shared" si="21"/>
        <v>2.5500000000000114</v>
      </c>
      <c r="L993" s="16">
        <f t="shared" si="22"/>
        <v>13</v>
      </c>
      <c r="N993" s="191">
        <f t="shared" si="23"/>
        <v>9</v>
      </c>
      <c r="O993" s="506">
        <f t="shared" si="24"/>
        <v>28</v>
      </c>
    </row>
    <row r="994" spans="1:15">
      <c r="A994" s="262">
        <v>41025</v>
      </c>
      <c r="B994" s="462">
        <v>321</v>
      </c>
      <c r="C994" s="465">
        <v>398</v>
      </c>
      <c r="D994" s="114">
        <v>400.45</v>
      </c>
      <c r="E994" s="114">
        <v>390</v>
      </c>
      <c r="G994" s="466">
        <v>394</v>
      </c>
      <c r="H994" s="465">
        <v>405.5</v>
      </c>
      <c r="I994" s="466">
        <v>375</v>
      </c>
      <c r="J994" s="190">
        <f t="shared" si="20"/>
        <v>47.5</v>
      </c>
      <c r="K994" s="16">
        <f t="shared" si="21"/>
        <v>5.0500000000000114</v>
      </c>
      <c r="L994" s="16">
        <f t="shared" si="22"/>
        <v>15.5</v>
      </c>
      <c r="N994" s="191">
        <f t="shared" si="23"/>
        <v>11.5</v>
      </c>
      <c r="O994" s="506">
        <f t="shared" si="24"/>
        <v>30.5</v>
      </c>
    </row>
    <row r="995" spans="1:15">
      <c r="A995" s="262">
        <v>41026</v>
      </c>
      <c r="B995" s="462">
        <v>316</v>
      </c>
      <c r="C995" s="465">
        <v>400</v>
      </c>
      <c r="D995" s="114">
        <v>400.45</v>
      </c>
      <c r="E995" s="114">
        <v>400</v>
      </c>
      <c r="G995" s="466">
        <v>407</v>
      </c>
      <c r="H995" s="465">
        <v>407</v>
      </c>
      <c r="I995" s="466">
        <v>375</v>
      </c>
      <c r="J995" s="190">
        <f t="shared" si="20"/>
        <v>47</v>
      </c>
      <c r="K995" s="16">
        <f t="shared" si="21"/>
        <v>6.5500000000000114</v>
      </c>
      <c r="L995" s="16">
        <f t="shared" si="22"/>
        <v>7</v>
      </c>
      <c r="N995" s="191">
        <f t="shared" si="23"/>
        <v>0</v>
      </c>
      <c r="O995" s="506">
        <f t="shared" si="24"/>
        <v>32</v>
      </c>
    </row>
    <row r="996" spans="1:15">
      <c r="A996" s="262">
        <v>41030</v>
      </c>
      <c r="B996" s="462">
        <v>316</v>
      </c>
      <c r="C996" s="465">
        <v>401</v>
      </c>
      <c r="D996" s="114">
        <v>398.77</v>
      </c>
      <c r="E996" s="114">
        <v>400</v>
      </c>
      <c r="G996" s="466">
        <v>407</v>
      </c>
      <c r="H996" s="465">
        <v>407</v>
      </c>
      <c r="I996" s="466">
        <v>375</v>
      </c>
      <c r="J996" s="190">
        <f t="shared" si="20"/>
        <v>46</v>
      </c>
      <c r="K996" s="16">
        <f t="shared" si="21"/>
        <v>8.2300000000000182</v>
      </c>
      <c r="L996" s="16">
        <f t="shared" si="22"/>
        <v>7</v>
      </c>
      <c r="N996" s="191">
        <f t="shared" si="23"/>
        <v>0</v>
      </c>
      <c r="O996" s="506">
        <f t="shared" si="24"/>
        <v>32</v>
      </c>
    </row>
    <row r="997" spans="1:15">
      <c r="A997" s="262">
        <v>41031</v>
      </c>
      <c r="B997" s="462">
        <v>316</v>
      </c>
      <c r="C997" s="465">
        <v>404</v>
      </c>
      <c r="D997" s="114">
        <v>398.77</v>
      </c>
      <c r="E997" s="114">
        <v>400</v>
      </c>
      <c r="G997" s="466">
        <v>407</v>
      </c>
      <c r="H997" s="465">
        <v>410</v>
      </c>
      <c r="I997" s="466">
        <v>375</v>
      </c>
      <c r="J997" s="190">
        <f t="shared" si="20"/>
        <v>46</v>
      </c>
      <c r="K997" s="16">
        <f t="shared" si="21"/>
        <v>11.230000000000018</v>
      </c>
      <c r="L997" s="16">
        <f t="shared" si="22"/>
        <v>10</v>
      </c>
      <c r="N997" s="191">
        <f t="shared" si="23"/>
        <v>3</v>
      </c>
      <c r="O997" s="506">
        <f t="shared" si="24"/>
        <v>35</v>
      </c>
    </row>
    <row r="998" spans="1:15">
      <c r="A998" s="262">
        <v>41032</v>
      </c>
      <c r="B998" s="462">
        <v>318.25</v>
      </c>
      <c r="C998" s="465">
        <v>407</v>
      </c>
      <c r="D998" s="114">
        <v>404.59500000000003</v>
      </c>
      <c r="E998" s="114">
        <v>400</v>
      </c>
      <c r="G998" s="466">
        <v>407</v>
      </c>
      <c r="H998" s="465">
        <v>412</v>
      </c>
      <c r="I998" s="466">
        <v>375</v>
      </c>
      <c r="J998" s="190">
        <f t="shared" si="20"/>
        <v>45</v>
      </c>
      <c r="K998" s="16">
        <f t="shared" si="21"/>
        <v>7.4049999999999727</v>
      </c>
      <c r="L998" s="16">
        <f t="shared" si="22"/>
        <v>12</v>
      </c>
      <c r="N998" s="191">
        <f t="shared" si="23"/>
        <v>5</v>
      </c>
      <c r="O998" s="506">
        <f t="shared" si="24"/>
        <v>37</v>
      </c>
    </row>
    <row r="999" spans="1:15">
      <c r="A999" s="262">
        <v>41033</v>
      </c>
      <c r="B999" s="462">
        <v>320</v>
      </c>
      <c r="C999" s="465">
        <v>413</v>
      </c>
      <c r="D999" s="114">
        <v>404.59500000000003</v>
      </c>
      <c r="E999" s="114">
        <v>412</v>
      </c>
      <c r="G999" s="466">
        <v>416</v>
      </c>
      <c r="H999" s="465">
        <v>416</v>
      </c>
      <c r="I999" s="466">
        <v>384</v>
      </c>
      <c r="J999" s="190">
        <f t="shared" si="20"/>
        <v>43</v>
      </c>
      <c r="K999" s="16">
        <f t="shared" si="21"/>
        <v>11.404999999999973</v>
      </c>
      <c r="L999" s="16">
        <f t="shared" si="22"/>
        <v>4</v>
      </c>
      <c r="N999" s="191">
        <f t="shared" si="23"/>
        <v>0</v>
      </c>
      <c r="O999" s="506">
        <f t="shared" si="24"/>
        <v>32</v>
      </c>
    </row>
    <row r="1000" spans="1:15">
      <c r="A1000" s="262">
        <v>41036</v>
      </c>
      <c r="B1000" s="462">
        <v>320</v>
      </c>
      <c r="C1000" s="465">
        <v>411</v>
      </c>
      <c r="D1000" s="114">
        <v>402.1</v>
      </c>
      <c r="E1000" s="114">
        <v>412</v>
      </c>
      <c r="G1000" s="466">
        <v>416</v>
      </c>
      <c r="H1000" s="465">
        <v>413</v>
      </c>
      <c r="I1000" s="466">
        <v>384</v>
      </c>
      <c r="J1000" s="190">
        <f t="shared" si="20"/>
        <v>42</v>
      </c>
      <c r="K1000" s="16">
        <f t="shared" si="21"/>
        <v>10.899999999999977</v>
      </c>
      <c r="L1000" s="16">
        <f t="shared" si="22"/>
        <v>1</v>
      </c>
      <c r="N1000" s="191">
        <f t="shared" si="23"/>
        <v>-3</v>
      </c>
      <c r="O1000" s="506">
        <f t="shared" si="24"/>
        <v>29</v>
      </c>
    </row>
    <row r="1001" spans="1:15">
      <c r="A1001" s="262">
        <v>41037</v>
      </c>
      <c r="B1001" s="462">
        <v>320</v>
      </c>
      <c r="C1001" s="465">
        <v>411.5</v>
      </c>
      <c r="D1001" s="114">
        <v>402.1</v>
      </c>
      <c r="E1001" s="114">
        <v>412</v>
      </c>
      <c r="G1001" s="466">
        <v>416</v>
      </c>
      <c r="H1001" s="465">
        <v>413.5</v>
      </c>
      <c r="I1001" s="466">
        <v>384</v>
      </c>
      <c r="J1001" s="190">
        <f t="shared" si="20"/>
        <v>42</v>
      </c>
      <c r="K1001" s="16">
        <f t="shared" si="21"/>
        <v>11.399999999999977</v>
      </c>
      <c r="L1001" s="16">
        <f t="shared" si="22"/>
        <v>1.5</v>
      </c>
      <c r="N1001" s="191">
        <f t="shared" si="23"/>
        <v>-2.5</v>
      </c>
      <c r="O1001" s="506">
        <f t="shared" si="24"/>
        <v>29.5</v>
      </c>
    </row>
    <row r="1002" spans="1:15">
      <c r="A1002" s="262">
        <v>41038</v>
      </c>
      <c r="B1002" s="462">
        <v>320</v>
      </c>
      <c r="C1002" s="465">
        <v>411.5</v>
      </c>
      <c r="D1002" s="114">
        <v>399.6</v>
      </c>
      <c r="E1002" s="114">
        <v>412</v>
      </c>
      <c r="G1002" s="466">
        <v>416</v>
      </c>
      <c r="H1002" s="465">
        <v>413.5</v>
      </c>
      <c r="I1002" s="466">
        <v>384</v>
      </c>
      <c r="J1002" s="190">
        <f t="shared" si="20"/>
        <v>42</v>
      </c>
      <c r="K1002" s="16">
        <f t="shared" si="21"/>
        <v>13.899999999999977</v>
      </c>
      <c r="L1002" s="16">
        <f t="shared" si="22"/>
        <v>1.5</v>
      </c>
      <c r="N1002" s="191">
        <f t="shared" si="23"/>
        <v>-2.5</v>
      </c>
      <c r="O1002" s="506">
        <f t="shared" si="24"/>
        <v>29.5</v>
      </c>
    </row>
    <row r="1003" spans="1:15">
      <c r="A1003" s="262">
        <v>41039</v>
      </c>
      <c r="B1003" s="462">
        <v>320</v>
      </c>
      <c r="C1003" s="465">
        <v>410</v>
      </c>
      <c r="D1003" s="114">
        <v>399.6</v>
      </c>
      <c r="E1003" s="114">
        <v>412</v>
      </c>
      <c r="G1003" s="466">
        <v>416</v>
      </c>
      <c r="H1003" s="465">
        <v>410</v>
      </c>
      <c r="I1003" s="466">
        <v>384</v>
      </c>
      <c r="J1003" s="190">
        <f t="shared" si="20"/>
        <v>40</v>
      </c>
      <c r="K1003" s="16">
        <f t="shared" si="21"/>
        <v>10.399999999999977</v>
      </c>
      <c r="L1003" s="16">
        <f t="shared" si="22"/>
        <v>-2</v>
      </c>
      <c r="N1003" s="191">
        <f t="shared" si="23"/>
        <v>-6</v>
      </c>
      <c r="O1003" s="506">
        <f t="shared" si="24"/>
        <v>26</v>
      </c>
    </row>
    <row r="1004" spans="1:15">
      <c r="A1004" s="262">
        <v>41040</v>
      </c>
      <c r="B1004" s="462">
        <v>318</v>
      </c>
      <c r="C1004" s="465">
        <v>410</v>
      </c>
      <c r="D1004" s="114">
        <v>399.6</v>
      </c>
      <c r="E1004" s="114">
        <v>414</v>
      </c>
      <c r="G1004" s="466">
        <v>414</v>
      </c>
      <c r="H1004" s="465">
        <v>410</v>
      </c>
      <c r="I1004" s="466">
        <v>393</v>
      </c>
      <c r="J1004" s="190">
        <f t="shared" si="20"/>
        <v>40</v>
      </c>
      <c r="K1004" s="16">
        <f t="shared" si="21"/>
        <v>10.399999999999977</v>
      </c>
      <c r="L1004" s="16">
        <f t="shared" si="22"/>
        <v>-4</v>
      </c>
      <c r="N1004" s="191">
        <f t="shared" si="23"/>
        <v>-4</v>
      </c>
      <c r="O1004" s="506">
        <f t="shared" si="24"/>
        <v>17</v>
      </c>
    </row>
    <row r="1005" spans="1:15">
      <c r="A1005" s="262">
        <v>41043</v>
      </c>
      <c r="B1005" s="462">
        <v>315</v>
      </c>
      <c r="C1005" s="465">
        <v>407</v>
      </c>
      <c r="D1005" s="114">
        <v>396.27</v>
      </c>
      <c r="E1005" s="114">
        <v>414</v>
      </c>
      <c r="G1005" s="466">
        <v>414</v>
      </c>
      <c r="H1005" s="465">
        <v>403</v>
      </c>
      <c r="I1005" s="466">
        <v>393</v>
      </c>
      <c r="J1005" s="190">
        <f t="shared" si="20"/>
        <v>36</v>
      </c>
      <c r="K1005" s="16">
        <f t="shared" si="21"/>
        <v>6.7300000000000182</v>
      </c>
      <c r="L1005" s="16">
        <f t="shared" si="22"/>
        <v>-11</v>
      </c>
      <c r="N1005" s="191">
        <f t="shared" si="23"/>
        <v>-11</v>
      </c>
      <c r="O1005" s="506">
        <f t="shared" si="24"/>
        <v>10</v>
      </c>
    </row>
    <row r="1006" spans="1:15">
      <c r="A1006" s="262">
        <v>41044</v>
      </c>
      <c r="B1006" s="462">
        <v>315</v>
      </c>
      <c r="C1006" s="465">
        <v>405</v>
      </c>
      <c r="D1006" s="114">
        <v>395.435</v>
      </c>
      <c r="E1006" s="114">
        <v>414</v>
      </c>
      <c r="G1006" s="466">
        <v>414</v>
      </c>
      <c r="H1006" s="465">
        <v>396</v>
      </c>
      <c r="I1006" s="466">
        <v>393</v>
      </c>
      <c r="J1006" s="190">
        <f t="shared" si="20"/>
        <v>31</v>
      </c>
      <c r="K1006" s="16">
        <f t="shared" si="21"/>
        <v>0.56499999999999773</v>
      </c>
      <c r="L1006" s="16">
        <f t="shared" si="22"/>
        <v>-18</v>
      </c>
      <c r="N1006" s="191">
        <f t="shared" si="23"/>
        <v>-18</v>
      </c>
      <c r="O1006" s="506">
        <f t="shared" si="24"/>
        <v>3</v>
      </c>
    </row>
    <row r="1007" spans="1:15">
      <c r="A1007" s="262">
        <v>41045</v>
      </c>
      <c r="B1007" s="462">
        <v>312</v>
      </c>
      <c r="C1007" s="465">
        <v>405</v>
      </c>
      <c r="D1007" s="114">
        <v>392.11</v>
      </c>
      <c r="E1007" s="114">
        <v>414</v>
      </c>
      <c r="G1007" s="466">
        <v>414</v>
      </c>
      <c r="H1007" s="465">
        <v>400</v>
      </c>
      <c r="I1007" s="466">
        <v>393</v>
      </c>
      <c r="J1007" s="190">
        <f t="shared" si="20"/>
        <v>35</v>
      </c>
      <c r="K1007" s="16">
        <f t="shared" si="21"/>
        <v>7.8899999999999864</v>
      </c>
      <c r="L1007" s="16">
        <f t="shared" si="22"/>
        <v>-14</v>
      </c>
      <c r="N1007" s="191">
        <f t="shared" si="23"/>
        <v>-14</v>
      </c>
      <c r="O1007" s="506">
        <f t="shared" si="24"/>
        <v>7</v>
      </c>
    </row>
    <row r="1008" spans="1:15">
      <c r="A1008" s="262">
        <v>41046</v>
      </c>
      <c r="B1008" s="462">
        <v>312</v>
      </c>
      <c r="C1008" s="465">
        <v>403</v>
      </c>
      <c r="D1008" s="114">
        <v>386.28</v>
      </c>
      <c r="E1008" s="114">
        <v>414</v>
      </c>
      <c r="G1008" s="466">
        <v>414</v>
      </c>
      <c r="H1008" s="465">
        <v>397</v>
      </c>
      <c r="I1008" s="466">
        <v>393</v>
      </c>
      <c r="J1008" s="190">
        <f t="shared" si="20"/>
        <v>34</v>
      </c>
      <c r="K1008" s="16">
        <f t="shared" si="21"/>
        <v>10.720000000000027</v>
      </c>
      <c r="L1008" s="16">
        <f t="shared" si="22"/>
        <v>-17</v>
      </c>
      <c r="N1008" s="191">
        <f t="shared" si="23"/>
        <v>-17</v>
      </c>
      <c r="O1008" s="506">
        <f t="shared" si="24"/>
        <v>4</v>
      </c>
    </row>
    <row r="1009" spans="1:15">
      <c r="A1009" s="262">
        <v>41047</v>
      </c>
      <c r="B1009" s="462">
        <v>306.75</v>
      </c>
      <c r="C1009" s="465">
        <v>403</v>
      </c>
      <c r="D1009" s="114">
        <v>386.28</v>
      </c>
      <c r="E1009" s="114">
        <v>402</v>
      </c>
      <c r="G1009" s="466">
        <v>399</v>
      </c>
      <c r="H1009" s="465">
        <v>395</v>
      </c>
      <c r="I1009" s="466">
        <v>388</v>
      </c>
      <c r="J1009" s="190">
        <f t="shared" si="20"/>
        <v>32</v>
      </c>
      <c r="K1009" s="16">
        <f t="shared" si="21"/>
        <v>8.7200000000000273</v>
      </c>
      <c r="L1009" s="16">
        <f t="shared" si="22"/>
        <v>-7</v>
      </c>
      <c r="N1009" s="191">
        <f t="shared" si="23"/>
        <v>-4</v>
      </c>
      <c r="O1009" s="506">
        <f t="shared" si="24"/>
        <v>7</v>
      </c>
    </row>
    <row r="1010" spans="1:15">
      <c r="A1010" s="262">
        <v>41050</v>
      </c>
      <c r="B1010" s="462">
        <v>306</v>
      </c>
      <c r="C1010" s="465">
        <v>405</v>
      </c>
      <c r="D1010" s="114">
        <v>387.11500000000001</v>
      </c>
      <c r="E1010" s="114">
        <v>402</v>
      </c>
      <c r="G1010" s="466">
        <v>399</v>
      </c>
      <c r="H1010" s="465">
        <v>393</v>
      </c>
      <c r="I1010" s="466">
        <v>388</v>
      </c>
      <c r="J1010" s="190">
        <f t="shared" si="20"/>
        <v>28</v>
      </c>
      <c r="K1010" s="16">
        <f t="shared" si="21"/>
        <v>5.8849999999999909</v>
      </c>
      <c r="L1010" s="16">
        <f t="shared" si="22"/>
        <v>-9</v>
      </c>
      <c r="N1010" s="191">
        <f t="shared" si="23"/>
        <v>-6</v>
      </c>
      <c r="O1010" s="506">
        <f t="shared" si="24"/>
        <v>5</v>
      </c>
    </row>
    <row r="1011" spans="1:15">
      <c r="A1011" s="262">
        <v>41051</v>
      </c>
      <c r="B1011" s="462">
        <v>306</v>
      </c>
      <c r="C1011" s="465">
        <v>405</v>
      </c>
      <c r="D1011" s="114">
        <v>388.78</v>
      </c>
      <c r="E1011" s="114">
        <v>402</v>
      </c>
      <c r="G1011" s="466">
        <v>399</v>
      </c>
      <c r="H1011" s="465">
        <v>394</v>
      </c>
      <c r="I1011" s="466">
        <v>388</v>
      </c>
      <c r="J1011" s="190">
        <f t="shared" si="20"/>
        <v>29</v>
      </c>
      <c r="K1011" s="16">
        <f t="shared" si="21"/>
        <v>5.2200000000000273</v>
      </c>
      <c r="L1011" s="16">
        <f t="shared" si="22"/>
        <v>-8</v>
      </c>
      <c r="N1011" s="191">
        <f t="shared" si="23"/>
        <v>-5</v>
      </c>
      <c r="O1011" s="506">
        <f t="shared" si="24"/>
        <v>6</v>
      </c>
    </row>
    <row r="1012" spans="1:15">
      <c r="A1012" s="262">
        <v>41052</v>
      </c>
      <c r="B1012" s="462">
        <v>311</v>
      </c>
      <c r="C1012" s="465">
        <v>405</v>
      </c>
      <c r="D1012" s="114">
        <v>388.78</v>
      </c>
      <c r="E1012" s="114">
        <v>402</v>
      </c>
      <c r="G1012" s="466">
        <v>399</v>
      </c>
      <c r="H1012" s="465">
        <v>393</v>
      </c>
      <c r="I1012" s="466">
        <v>388</v>
      </c>
      <c r="J1012" s="190">
        <f t="shared" si="20"/>
        <v>28</v>
      </c>
      <c r="K1012" s="16">
        <f t="shared" si="21"/>
        <v>4.2200000000000273</v>
      </c>
      <c r="L1012" s="16">
        <f t="shared" si="22"/>
        <v>-9</v>
      </c>
      <c r="N1012" s="191">
        <f t="shared" si="23"/>
        <v>-6</v>
      </c>
      <c r="O1012" s="506">
        <f t="shared" si="24"/>
        <v>5</v>
      </c>
    </row>
    <row r="1013" spans="1:15">
      <c r="A1013" s="262">
        <v>41053</v>
      </c>
      <c r="B1013" s="462">
        <v>315.5</v>
      </c>
      <c r="C1013" s="465">
        <v>404</v>
      </c>
      <c r="D1013" s="114">
        <v>388.78</v>
      </c>
      <c r="E1013" s="114">
        <v>402</v>
      </c>
      <c r="G1013" s="466">
        <v>399</v>
      </c>
      <c r="H1013" s="465">
        <v>392</v>
      </c>
      <c r="I1013" s="466">
        <v>388</v>
      </c>
      <c r="J1013" s="190">
        <f t="shared" si="20"/>
        <v>28</v>
      </c>
      <c r="K1013" s="16">
        <f t="shared" si="21"/>
        <v>3.2200000000000273</v>
      </c>
      <c r="L1013" s="16">
        <f t="shared" si="22"/>
        <v>-10</v>
      </c>
      <c r="N1013" s="191">
        <f t="shared" si="23"/>
        <v>-7</v>
      </c>
      <c r="O1013" s="506">
        <f t="shared" si="24"/>
        <v>4</v>
      </c>
    </row>
    <row r="1014" spans="1:15">
      <c r="A1014" s="262">
        <v>41054</v>
      </c>
      <c r="B1014" s="462">
        <v>320</v>
      </c>
      <c r="C1014" s="465">
        <v>404</v>
      </c>
      <c r="D1014" s="114">
        <v>388.78</v>
      </c>
      <c r="E1014" s="114">
        <v>399</v>
      </c>
      <c r="G1014" s="466">
        <v>401</v>
      </c>
      <c r="H1014" s="465">
        <v>392</v>
      </c>
      <c r="I1014" s="466">
        <v>390</v>
      </c>
      <c r="J1014" s="190">
        <f t="shared" si="20"/>
        <v>28</v>
      </c>
      <c r="K1014" s="16">
        <f t="shared" si="21"/>
        <v>3.2200000000000273</v>
      </c>
      <c r="L1014" s="16">
        <f t="shared" si="22"/>
        <v>-7</v>
      </c>
      <c r="N1014" s="191">
        <f t="shared" si="23"/>
        <v>-9</v>
      </c>
      <c r="O1014" s="506">
        <f t="shared" si="24"/>
        <v>2</v>
      </c>
    </row>
    <row r="1015" spans="1:15">
      <c r="A1015" s="262">
        <v>41058</v>
      </c>
      <c r="B1015" s="462">
        <v>316</v>
      </c>
      <c r="C1015" s="465">
        <v>404</v>
      </c>
      <c r="D1015" s="114">
        <v>392.94</v>
      </c>
      <c r="E1015" s="114">
        <v>399</v>
      </c>
      <c r="G1015" s="466">
        <v>401</v>
      </c>
      <c r="H1015" s="465">
        <v>394</v>
      </c>
      <c r="I1015" s="466">
        <v>390</v>
      </c>
      <c r="J1015" s="190">
        <f t="shared" si="20"/>
        <v>30</v>
      </c>
      <c r="K1015" s="16">
        <f t="shared" si="21"/>
        <v>1.0600000000000023</v>
      </c>
      <c r="L1015" s="16">
        <f t="shared" si="22"/>
        <v>-5</v>
      </c>
      <c r="N1015" s="191">
        <f t="shared" si="23"/>
        <v>-7</v>
      </c>
      <c r="O1015" s="506">
        <f t="shared" si="24"/>
        <v>4</v>
      </c>
    </row>
    <row r="1016" spans="1:15">
      <c r="A1016" s="262">
        <v>41059</v>
      </c>
      <c r="B1016" s="462">
        <v>314.5</v>
      </c>
      <c r="C1016" s="465">
        <v>403</v>
      </c>
      <c r="D1016" s="114">
        <v>392.11</v>
      </c>
      <c r="E1016" s="114">
        <v>399</v>
      </c>
      <c r="G1016" s="466">
        <v>401</v>
      </c>
      <c r="H1016" s="465">
        <v>392.5</v>
      </c>
      <c r="I1016" s="466">
        <v>390</v>
      </c>
      <c r="J1016" s="190">
        <f t="shared" si="20"/>
        <v>29.5</v>
      </c>
      <c r="K1016" s="16">
        <f t="shared" si="21"/>
        <v>0.38999999999998636</v>
      </c>
      <c r="L1016" s="16">
        <f t="shared" si="22"/>
        <v>-6.5</v>
      </c>
      <c r="N1016" s="191">
        <f t="shared" si="23"/>
        <v>-8.5</v>
      </c>
      <c r="O1016" s="506">
        <f t="shared" si="24"/>
        <v>2.5</v>
      </c>
    </row>
    <row r="1017" spans="1:15">
      <c r="A1017" s="262">
        <v>41060</v>
      </c>
      <c r="B1017" s="462">
        <v>312</v>
      </c>
      <c r="C1017" s="465">
        <v>398</v>
      </c>
      <c r="D1017" s="114">
        <v>389.61</v>
      </c>
      <c r="E1017" s="114">
        <v>399</v>
      </c>
      <c r="G1017" s="466">
        <v>401</v>
      </c>
      <c r="H1017" s="465">
        <v>386</v>
      </c>
      <c r="I1017" s="466">
        <v>390</v>
      </c>
      <c r="J1017" s="190">
        <f t="shared" si="20"/>
        <v>28</v>
      </c>
      <c r="K1017" s="16">
        <f t="shared" si="21"/>
        <v>-3.6100000000000136</v>
      </c>
      <c r="L1017" s="16">
        <f t="shared" si="22"/>
        <v>-13</v>
      </c>
      <c r="N1017" s="191">
        <f t="shared" si="23"/>
        <v>-15</v>
      </c>
      <c r="O1017" s="506">
        <f t="shared" si="24"/>
        <v>-4</v>
      </c>
    </row>
    <row r="1018" spans="1:15">
      <c r="A1018" s="262">
        <v>41061</v>
      </c>
      <c r="B1018" s="462">
        <v>307</v>
      </c>
      <c r="C1018" s="465">
        <v>401</v>
      </c>
      <c r="D1018" s="114">
        <v>387.94499999999999</v>
      </c>
      <c r="E1018" s="114">
        <v>395</v>
      </c>
      <c r="G1018" s="466">
        <v>397</v>
      </c>
      <c r="H1018" s="465">
        <v>390</v>
      </c>
      <c r="I1018" s="466">
        <v>388</v>
      </c>
      <c r="J1018" s="190">
        <f t="shared" si="20"/>
        <v>29</v>
      </c>
      <c r="K1018" s="16">
        <f t="shared" si="21"/>
        <v>2.0550000000000068</v>
      </c>
      <c r="L1018" s="16">
        <f t="shared" si="22"/>
        <v>-5</v>
      </c>
      <c r="N1018" s="191">
        <f t="shared" si="23"/>
        <v>-7</v>
      </c>
      <c r="O1018" s="506">
        <f t="shared" si="24"/>
        <v>2</v>
      </c>
    </row>
    <row r="1019" spans="1:15">
      <c r="A1019" s="262">
        <v>41064</v>
      </c>
      <c r="B1019" s="462">
        <v>307</v>
      </c>
      <c r="C1019" s="465">
        <v>390</v>
      </c>
      <c r="D1019" s="114">
        <v>379.62</v>
      </c>
      <c r="E1019" s="114">
        <v>395</v>
      </c>
      <c r="G1019" s="466">
        <v>397</v>
      </c>
      <c r="H1019" s="465">
        <v>379</v>
      </c>
      <c r="I1019" s="466">
        <v>388</v>
      </c>
      <c r="J1019" s="190">
        <f t="shared" si="20"/>
        <v>29</v>
      </c>
      <c r="K1019" s="16">
        <f t="shared" si="21"/>
        <v>-0.62000000000000455</v>
      </c>
      <c r="L1019" s="16">
        <f t="shared" si="22"/>
        <v>-16</v>
      </c>
      <c r="N1019" s="191">
        <f t="shared" si="23"/>
        <v>-18</v>
      </c>
      <c r="O1019" s="506">
        <f t="shared" si="24"/>
        <v>-9</v>
      </c>
    </row>
    <row r="1020" spans="1:15">
      <c r="A1020" s="262">
        <v>41065</v>
      </c>
      <c r="B1020" s="462">
        <v>307</v>
      </c>
      <c r="C1020" s="465">
        <v>390</v>
      </c>
      <c r="D1020" s="114">
        <v>379.62</v>
      </c>
      <c r="E1020" s="114">
        <v>395</v>
      </c>
      <c r="G1020" s="466">
        <v>397</v>
      </c>
      <c r="H1020" s="465">
        <v>379</v>
      </c>
      <c r="I1020" s="466">
        <v>388</v>
      </c>
      <c r="J1020" s="190">
        <f t="shared" si="20"/>
        <v>29</v>
      </c>
      <c r="K1020" s="16">
        <f t="shared" si="21"/>
        <v>-0.62000000000000455</v>
      </c>
      <c r="L1020" s="16">
        <f t="shared" si="22"/>
        <v>-16</v>
      </c>
      <c r="N1020" s="191">
        <f t="shared" si="23"/>
        <v>-18</v>
      </c>
      <c r="O1020" s="506">
        <f t="shared" si="24"/>
        <v>-9</v>
      </c>
    </row>
    <row r="1021" spans="1:15">
      <c r="A1021" s="262">
        <v>41066</v>
      </c>
      <c r="B1021" s="462">
        <v>298</v>
      </c>
      <c r="C1021" s="465">
        <v>392</v>
      </c>
      <c r="D1021" s="114">
        <v>379.62</v>
      </c>
      <c r="E1021" s="114">
        <v>395</v>
      </c>
      <c r="G1021" s="466">
        <v>397</v>
      </c>
      <c r="H1021" s="465">
        <v>380</v>
      </c>
      <c r="I1021" s="466">
        <v>388</v>
      </c>
      <c r="J1021" s="190">
        <f t="shared" si="20"/>
        <v>28</v>
      </c>
      <c r="K1021" s="16">
        <f t="shared" si="21"/>
        <v>0.37999999999999545</v>
      </c>
      <c r="L1021" s="16">
        <f t="shared" si="22"/>
        <v>-15</v>
      </c>
      <c r="N1021" s="191">
        <f t="shared" si="23"/>
        <v>-17</v>
      </c>
      <c r="O1021" s="506">
        <f t="shared" si="24"/>
        <v>-8</v>
      </c>
    </row>
    <row r="1022" spans="1:15">
      <c r="A1022" s="262">
        <v>41067</v>
      </c>
      <c r="B1022" s="462">
        <v>298</v>
      </c>
      <c r="C1022" s="465">
        <v>393</v>
      </c>
      <c r="D1022" s="114">
        <v>379.62</v>
      </c>
      <c r="E1022" s="114">
        <v>395</v>
      </c>
      <c r="G1022" s="466">
        <v>397</v>
      </c>
      <c r="H1022" s="465">
        <v>380</v>
      </c>
      <c r="I1022" s="466">
        <v>388</v>
      </c>
      <c r="J1022" s="190">
        <f t="shared" si="20"/>
        <v>27</v>
      </c>
      <c r="K1022" s="16">
        <f t="shared" si="21"/>
        <v>0.37999999999999545</v>
      </c>
      <c r="L1022" s="16">
        <f t="shared" si="22"/>
        <v>-15</v>
      </c>
      <c r="N1022" s="191">
        <f t="shared" si="23"/>
        <v>-17</v>
      </c>
      <c r="O1022" s="506">
        <f t="shared" si="24"/>
        <v>-8</v>
      </c>
    </row>
    <row r="1023" spans="1:15">
      <c r="A1023" s="262">
        <v>41068</v>
      </c>
      <c r="B1023" s="462">
        <v>296</v>
      </c>
      <c r="C1023" s="465">
        <v>392</v>
      </c>
      <c r="D1023" s="114">
        <v>379.62</v>
      </c>
      <c r="E1023" s="114">
        <v>384</v>
      </c>
      <c r="G1023" s="466">
        <v>385</v>
      </c>
      <c r="H1023" s="465">
        <v>378</v>
      </c>
      <c r="I1023" s="466">
        <v>380</v>
      </c>
      <c r="J1023" s="190">
        <f t="shared" si="20"/>
        <v>26</v>
      </c>
      <c r="K1023" s="16">
        <f t="shared" si="21"/>
        <v>-1.6200000000000045</v>
      </c>
      <c r="L1023" s="16">
        <f t="shared" si="22"/>
        <v>-6</v>
      </c>
      <c r="N1023" s="191">
        <f t="shared" si="23"/>
        <v>-7</v>
      </c>
      <c r="O1023" s="506">
        <f t="shared" si="24"/>
        <v>-2</v>
      </c>
    </row>
    <row r="1024" spans="1:15">
      <c r="A1024" s="262">
        <v>41071</v>
      </c>
      <c r="B1024" s="462">
        <v>300</v>
      </c>
      <c r="C1024" s="465">
        <v>385</v>
      </c>
      <c r="D1024" s="114">
        <v>379.62</v>
      </c>
      <c r="E1024" s="114">
        <v>384</v>
      </c>
      <c r="G1024" s="466">
        <v>385</v>
      </c>
      <c r="H1024" s="465">
        <v>372</v>
      </c>
      <c r="I1024" s="466">
        <v>380</v>
      </c>
      <c r="J1024" s="190">
        <f t="shared" si="20"/>
        <v>27</v>
      </c>
      <c r="K1024" s="16">
        <f t="shared" si="21"/>
        <v>-7.6200000000000045</v>
      </c>
      <c r="L1024" s="16">
        <f t="shared" si="22"/>
        <v>-12</v>
      </c>
      <c r="N1024" s="191">
        <f t="shared" si="23"/>
        <v>-13</v>
      </c>
      <c r="O1024" s="506">
        <f t="shared" si="24"/>
        <v>-8</v>
      </c>
    </row>
    <row r="1025" spans="1:15">
      <c r="A1025" s="262">
        <v>41072</v>
      </c>
      <c r="B1025" s="462">
        <v>298</v>
      </c>
      <c r="C1025" s="465">
        <v>381</v>
      </c>
      <c r="D1025" s="114">
        <v>379.62</v>
      </c>
      <c r="E1025" s="114">
        <v>384</v>
      </c>
      <c r="G1025" s="466">
        <v>385</v>
      </c>
      <c r="H1025" s="465">
        <v>369</v>
      </c>
      <c r="I1025" s="466">
        <v>380</v>
      </c>
      <c r="J1025" s="190">
        <f t="shared" si="20"/>
        <v>28</v>
      </c>
      <c r="K1025" s="16">
        <f t="shared" si="21"/>
        <v>-10.620000000000005</v>
      </c>
      <c r="L1025" s="16">
        <f t="shared" si="22"/>
        <v>-15</v>
      </c>
      <c r="N1025" s="191">
        <f t="shared" si="23"/>
        <v>-16</v>
      </c>
      <c r="O1025" s="506">
        <f t="shared" si="24"/>
        <v>-11</v>
      </c>
    </row>
    <row r="1026" spans="1:15">
      <c r="A1026" s="262">
        <v>41073</v>
      </c>
      <c r="B1026" s="462">
        <v>298</v>
      </c>
      <c r="C1026" s="465">
        <v>385</v>
      </c>
      <c r="D1026" s="114">
        <v>372.96</v>
      </c>
      <c r="E1026" s="114">
        <v>384</v>
      </c>
      <c r="G1026" s="466">
        <v>385</v>
      </c>
      <c r="H1026" s="465">
        <v>365</v>
      </c>
      <c r="I1026" s="466">
        <v>380</v>
      </c>
      <c r="J1026" s="190">
        <f t="shared" si="20"/>
        <v>20</v>
      </c>
      <c r="K1026" s="16">
        <f t="shared" si="21"/>
        <v>-7.9599999999999795</v>
      </c>
      <c r="L1026" s="16">
        <f t="shared" si="22"/>
        <v>-19</v>
      </c>
      <c r="N1026" s="191">
        <f t="shared" si="23"/>
        <v>-20</v>
      </c>
      <c r="O1026" s="506">
        <f t="shared" si="24"/>
        <v>-15</v>
      </c>
    </row>
    <row r="1027" spans="1:15">
      <c r="A1027" s="262">
        <v>41074</v>
      </c>
      <c r="B1027" s="462">
        <v>298</v>
      </c>
      <c r="C1027" s="465">
        <v>385</v>
      </c>
      <c r="D1027" s="114">
        <v>372.96</v>
      </c>
      <c r="E1027" s="114">
        <v>384</v>
      </c>
      <c r="G1027" s="466">
        <v>385</v>
      </c>
      <c r="H1027" s="465">
        <v>365</v>
      </c>
      <c r="I1027" s="466">
        <v>380</v>
      </c>
      <c r="J1027" s="190">
        <f t="shared" si="20"/>
        <v>20</v>
      </c>
      <c r="K1027" s="16">
        <f t="shared" si="21"/>
        <v>-7.9599999999999795</v>
      </c>
      <c r="L1027" s="16">
        <f t="shared" si="22"/>
        <v>-19</v>
      </c>
      <c r="N1027" s="191">
        <f t="shared" si="23"/>
        <v>-20</v>
      </c>
      <c r="O1027" s="506">
        <f t="shared" si="24"/>
        <v>-15</v>
      </c>
    </row>
    <row r="1028" spans="1:15">
      <c r="A1028" s="262">
        <v>41075</v>
      </c>
      <c r="B1028" s="462">
        <v>298</v>
      </c>
      <c r="C1028" s="465">
        <v>381</v>
      </c>
      <c r="D1028" s="114">
        <v>372.96</v>
      </c>
      <c r="E1028" s="114">
        <v>371</v>
      </c>
      <c r="G1028" s="466">
        <v>371</v>
      </c>
      <c r="H1028" s="465">
        <v>364</v>
      </c>
      <c r="I1028" s="466">
        <v>370</v>
      </c>
      <c r="J1028" s="190">
        <f t="shared" si="20"/>
        <v>23</v>
      </c>
      <c r="K1028" s="16">
        <f t="shared" si="21"/>
        <v>-8.9599999999999795</v>
      </c>
      <c r="L1028" s="16">
        <f t="shared" si="22"/>
        <v>-7</v>
      </c>
      <c r="N1028" s="191">
        <f t="shared" si="23"/>
        <v>-7</v>
      </c>
      <c r="O1028" s="506">
        <f t="shared" si="24"/>
        <v>-6</v>
      </c>
    </row>
    <row r="1029" spans="1:15">
      <c r="A1029" s="262">
        <v>41078</v>
      </c>
      <c r="B1029" s="462">
        <v>295.5</v>
      </c>
      <c r="C1029" s="465">
        <v>381</v>
      </c>
      <c r="D1029" s="114">
        <v>372.96</v>
      </c>
      <c r="E1029" s="114">
        <v>371</v>
      </c>
      <c r="G1029" s="466">
        <v>371</v>
      </c>
      <c r="H1029" s="465">
        <v>365</v>
      </c>
      <c r="I1029" s="466">
        <v>370</v>
      </c>
      <c r="J1029" s="190">
        <f t="shared" si="20"/>
        <v>24</v>
      </c>
      <c r="K1029" s="16">
        <f t="shared" si="21"/>
        <v>-7.9599999999999795</v>
      </c>
      <c r="L1029" s="16">
        <f t="shared" si="22"/>
        <v>-6</v>
      </c>
      <c r="N1029" s="191">
        <f t="shared" si="23"/>
        <v>-6</v>
      </c>
      <c r="O1029" s="506">
        <f t="shared" si="24"/>
        <v>-5</v>
      </c>
    </row>
    <row r="1030" spans="1:15">
      <c r="A1030" s="262">
        <v>41079</v>
      </c>
      <c r="B1030" s="462">
        <v>288.25</v>
      </c>
      <c r="C1030" s="465">
        <v>381</v>
      </c>
      <c r="D1030" s="114">
        <v>372.96</v>
      </c>
      <c r="E1030" s="114">
        <v>371</v>
      </c>
      <c r="G1030" s="466">
        <v>371</v>
      </c>
      <c r="H1030" s="465">
        <v>366</v>
      </c>
      <c r="I1030" s="466">
        <v>370</v>
      </c>
      <c r="J1030" s="190">
        <f t="shared" si="20"/>
        <v>25</v>
      </c>
      <c r="K1030" s="16">
        <f t="shared" si="21"/>
        <v>-6.9599999999999795</v>
      </c>
      <c r="L1030" s="16">
        <f t="shared" si="22"/>
        <v>-5</v>
      </c>
      <c r="N1030" s="191">
        <f t="shared" si="23"/>
        <v>-5</v>
      </c>
      <c r="O1030" s="506">
        <f t="shared" si="24"/>
        <v>-4</v>
      </c>
    </row>
    <row r="1031" spans="1:15">
      <c r="A1031" s="262">
        <v>41080</v>
      </c>
      <c r="B1031" s="462">
        <v>285</v>
      </c>
      <c r="C1031" s="465">
        <v>380</v>
      </c>
      <c r="D1031" s="114">
        <v>370.46499999999997</v>
      </c>
      <c r="E1031" s="114">
        <v>371</v>
      </c>
      <c r="G1031" s="466">
        <v>371</v>
      </c>
      <c r="H1031" s="465">
        <v>367</v>
      </c>
      <c r="I1031" s="466">
        <v>370</v>
      </c>
      <c r="J1031" s="190">
        <f t="shared" si="20"/>
        <v>27</v>
      </c>
      <c r="K1031" s="16">
        <f t="shared" si="21"/>
        <v>-3.464999999999975</v>
      </c>
      <c r="L1031" s="16">
        <f t="shared" si="22"/>
        <v>-4</v>
      </c>
      <c r="N1031" s="191">
        <f t="shared" si="23"/>
        <v>-4</v>
      </c>
      <c r="O1031" s="506">
        <f t="shared" si="24"/>
        <v>-3</v>
      </c>
    </row>
    <row r="1032" spans="1:15">
      <c r="A1032" s="262">
        <v>41082</v>
      </c>
      <c r="B1032" s="462">
        <v>286</v>
      </c>
      <c r="C1032" s="465">
        <v>378</v>
      </c>
      <c r="D1032" s="114">
        <v>366.3</v>
      </c>
      <c r="E1032" s="114">
        <v>368</v>
      </c>
      <c r="G1032" s="466">
        <v>371</v>
      </c>
      <c r="H1032" s="465">
        <v>366</v>
      </c>
      <c r="I1032" s="466">
        <v>365</v>
      </c>
      <c r="J1032" s="190">
        <f t="shared" si="20"/>
        <v>28</v>
      </c>
      <c r="K1032" s="16">
        <f t="shared" si="21"/>
        <v>-0.30000000000001137</v>
      </c>
      <c r="L1032" s="16">
        <f t="shared" si="22"/>
        <v>-2</v>
      </c>
      <c r="N1032" s="191">
        <f t="shared" si="23"/>
        <v>-5</v>
      </c>
      <c r="O1032" s="506">
        <f t="shared" si="24"/>
        <v>1</v>
      </c>
    </row>
    <row r="1033" spans="1:15">
      <c r="A1033" s="262">
        <v>41085</v>
      </c>
      <c r="B1033" s="462">
        <v>288</v>
      </c>
      <c r="C1033" s="465">
        <v>377</v>
      </c>
      <c r="D1033" s="114">
        <v>366.3</v>
      </c>
      <c r="E1033" s="114">
        <v>368</v>
      </c>
      <c r="G1033" s="466">
        <v>371</v>
      </c>
      <c r="H1033" s="465">
        <v>367</v>
      </c>
      <c r="I1033" s="466">
        <v>365</v>
      </c>
      <c r="J1033" s="190">
        <f t="shared" si="20"/>
        <v>30</v>
      </c>
      <c r="K1033" s="16">
        <f t="shared" si="21"/>
        <v>0.69999999999998863</v>
      </c>
      <c r="L1033" s="16">
        <f t="shared" si="22"/>
        <v>-1</v>
      </c>
      <c r="N1033" s="191">
        <f t="shared" si="23"/>
        <v>-4</v>
      </c>
      <c r="O1033" s="506">
        <f t="shared" si="24"/>
        <v>2</v>
      </c>
    </row>
    <row r="1034" spans="1:15">
      <c r="A1034" s="262">
        <v>41086</v>
      </c>
      <c r="B1034" s="462">
        <v>290</v>
      </c>
      <c r="C1034" s="465">
        <v>376</v>
      </c>
      <c r="D1034" s="114">
        <v>365.47</v>
      </c>
      <c r="E1034" s="114">
        <v>368</v>
      </c>
      <c r="G1034" s="466">
        <v>371</v>
      </c>
      <c r="H1034" s="465">
        <v>367</v>
      </c>
      <c r="I1034" s="466">
        <v>365</v>
      </c>
      <c r="J1034" s="190">
        <f t="shared" si="20"/>
        <v>31</v>
      </c>
      <c r="K1034" s="16">
        <f t="shared" si="21"/>
        <v>1.5299999999999727</v>
      </c>
      <c r="L1034" s="16">
        <f t="shared" si="22"/>
        <v>-1</v>
      </c>
      <c r="N1034" s="191">
        <f t="shared" si="23"/>
        <v>-4</v>
      </c>
      <c r="O1034" s="506">
        <f t="shared" si="24"/>
        <v>2</v>
      </c>
    </row>
    <row r="1035" spans="1:15">
      <c r="A1035" s="262">
        <v>41087</v>
      </c>
      <c r="B1035" s="462">
        <v>289</v>
      </c>
      <c r="C1035" s="465">
        <v>374</v>
      </c>
      <c r="D1035" s="114">
        <v>362.97</v>
      </c>
      <c r="E1035" s="114">
        <v>368</v>
      </c>
      <c r="G1035" s="466">
        <v>371</v>
      </c>
      <c r="H1035" s="465">
        <v>365</v>
      </c>
      <c r="I1035" s="466">
        <v>365</v>
      </c>
      <c r="J1035" s="190">
        <f t="shared" ref="J1035:J1098" si="25">H1035-C1035+40</f>
        <v>31</v>
      </c>
      <c r="K1035" s="16">
        <f t="shared" si="21"/>
        <v>2.0299999999999727</v>
      </c>
      <c r="L1035" s="16">
        <f t="shared" si="22"/>
        <v>-3</v>
      </c>
      <c r="N1035" s="191">
        <f t="shared" si="23"/>
        <v>-6</v>
      </c>
      <c r="O1035" s="506">
        <f t="shared" si="24"/>
        <v>0</v>
      </c>
    </row>
    <row r="1036" spans="1:15">
      <c r="A1036" s="262">
        <v>41088</v>
      </c>
      <c r="B1036" s="462">
        <v>289</v>
      </c>
      <c r="C1036" s="465">
        <v>372</v>
      </c>
      <c r="D1036" s="114">
        <v>359.64</v>
      </c>
      <c r="E1036" s="114">
        <v>368</v>
      </c>
      <c r="G1036" s="466">
        <v>371</v>
      </c>
      <c r="H1036" s="465">
        <v>364</v>
      </c>
      <c r="I1036" s="466">
        <v>365</v>
      </c>
      <c r="J1036" s="190">
        <f t="shared" si="25"/>
        <v>32</v>
      </c>
      <c r="K1036" s="16">
        <f t="shared" si="21"/>
        <v>4.3600000000000136</v>
      </c>
      <c r="L1036" s="16">
        <f t="shared" si="22"/>
        <v>-4</v>
      </c>
      <c r="N1036" s="191">
        <f t="shared" si="23"/>
        <v>-7</v>
      </c>
      <c r="O1036" s="506">
        <f t="shared" si="24"/>
        <v>-1</v>
      </c>
    </row>
    <row r="1037" spans="1:15">
      <c r="A1037" s="262">
        <v>41089</v>
      </c>
      <c r="B1037" s="462">
        <v>289</v>
      </c>
      <c r="C1037" s="465">
        <v>372</v>
      </c>
      <c r="D1037" s="114">
        <v>359.64</v>
      </c>
      <c r="E1037" s="114">
        <v>367</v>
      </c>
      <c r="G1037" s="466">
        <v>370</v>
      </c>
      <c r="H1037" s="465">
        <v>365</v>
      </c>
      <c r="I1037" s="466">
        <v>350</v>
      </c>
      <c r="J1037" s="190">
        <f t="shared" si="25"/>
        <v>33</v>
      </c>
      <c r="K1037" s="16">
        <f t="shared" si="21"/>
        <v>5.3600000000000136</v>
      </c>
      <c r="L1037" s="16">
        <f t="shared" si="22"/>
        <v>-2</v>
      </c>
      <c r="N1037" s="191">
        <f t="shared" si="23"/>
        <v>-5</v>
      </c>
      <c r="O1037" s="506">
        <f t="shared" si="24"/>
        <v>15</v>
      </c>
    </row>
    <row r="1038" spans="1:15">
      <c r="A1038" s="262">
        <v>41092</v>
      </c>
      <c r="B1038" s="462">
        <v>288</v>
      </c>
      <c r="C1038" s="465">
        <v>373</v>
      </c>
      <c r="D1038" s="114">
        <v>359.64</v>
      </c>
      <c r="E1038" s="114">
        <v>367</v>
      </c>
      <c r="G1038" s="466">
        <v>370</v>
      </c>
      <c r="H1038" s="465">
        <v>368</v>
      </c>
      <c r="I1038" s="466">
        <v>350</v>
      </c>
      <c r="J1038" s="190">
        <f t="shared" si="25"/>
        <v>35</v>
      </c>
      <c r="K1038" s="16">
        <f t="shared" si="21"/>
        <v>8.3600000000000136</v>
      </c>
      <c r="L1038" s="16">
        <f t="shared" si="22"/>
        <v>1</v>
      </c>
      <c r="N1038" s="191">
        <f t="shared" si="23"/>
        <v>-2</v>
      </c>
      <c r="O1038" s="506">
        <f t="shared" si="24"/>
        <v>18</v>
      </c>
    </row>
    <row r="1039" spans="1:15">
      <c r="A1039" s="262">
        <v>41093</v>
      </c>
      <c r="B1039" s="462">
        <v>288</v>
      </c>
      <c r="C1039" s="465">
        <v>381</v>
      </c>
      <c r="D1039" s="114">
        <v>359.64</v>
      </c>
      <c r="E1039" s="114">
        <v>367</v>
      </c>
      <c r="G1039" s="466">
        <v>370</v>
      </c>
      <c r="H1039" s="465">
        <v>376</v>
      </c>
      <c r="I1039" s="466">
        <v>350</v>
      </c>
      <c r="J1039" s="190">
        <f t="shared" si="25"/>
        <v>35</v>
      </c>
      <c r="K1039" s="16">
        <f t="shared" si="21"/>
        <v>16.360000000000014</v>
      </c>
      <c r="L1039" s="16">
        <f t="shared" si="22"/>
        <v>9</v>
      </c>
      <c r="N1039" s="191">
        <f t="shared" si="23"/>
        <v>6</v>
      </c>
      <c r="O1039" s="506">
        <f t="shared" si="24"/>
        <v>26</v>
      </c>
    </row>
    <row r="1040" spans="1:15">
      <c r="A1040" s="262">
        <v>41095</v>
      </c>
      <c r="B1040" s="462">
        <v>292</v>
      </c>
      <c r="C1040" s="465">
        <v>381</v>
      </c>
      <c r="D1040" s="114">
        <v>359.64</v>
      </c>
      <c r="E1040" s="114">
        <v>367</v>
      </c>
      <c r="G1040" s="466">
        <v>370</v>
      </c>
      <c r="H1040" s="465">
        <v>376</v>
      </c>
      <c r="I1040" s="466">
        <v>350</v>
      </c>
      <c r="J1040" s="190">
        <f t="shared" si="25"/>
        <v>35</v>
      </c>
      <c r="K1040" s="16">
        <f t="shared" si="21"/>
        <v>16.360000000000014</v>
      </c>
      <c r="L1040" s="16">
        <f t="shared" si="22"/>
        <v>9</v>
      </c>
      <c r="N1040" s="191">
        <f t="shared" si="23"/>
        <v>6</v>
      </c>
      <c r="O1040" s="506">
        <f t="shared" si="24"/>
        <v>26</v>
      </c>
    </row>
    <row r="1041" spans="1:15">
      <c r="A1041" s="262">
        <v>41096</v>
      </c>
      <c r="B1041" s="462">
        <v>290</v>
      </c>
      <c r="C1041" s="465">
        <v>378</v>
      </c>
      <c r="D1041" s="114">
        <v>359.64</v>
      </c>
      <c r="E1041" s="114">
        <v>374</v>
      </c>
      <c r="G1041" s="466">
        <v>375</v>
      </c>
      <c r="H1041" s="465">
        <v>373</v>
      </c>
      <c r="I1041" s="466">
        <v>330</v>
      </c>
      <c r="J1041" s="190">
        <f t="shared" si="25"/>
        <v>35</v>
      </c>
      <c r="K1041" s="16">
        <f t="shared" ref="K1041:K1104" si="26">H1041-D1041</f>
        <v>13.360000000000014</v>
      </c>
      <c r="L1041" s="16">
        <f t="shared" ref="L1041:L1104" si="27">H1041-E1041</f>
        <v>-1</v>
      </c>
      <c r="N1041" s="191">
        <f t="shared" ref="N1041:N1104" si="28">H1041-G1041</f>
        <v>-2</v>
      </c>
      <c r="O1041" s="506">
        <f t="shared" ref="O1041:O1104" si="29">H1041-I1041</f>
        <v>43</v>
      </c>
    </row>
    <row r="1042" spans="1:15">
      <c r="A1042" s="262">
        <v>41099</v>
      </c>
      <c r="B1042" s="462">
        <v>290</v>
      </c>
      <c r="C1042" s="465">
        <v>375</v>
      </c>
      <c r="D1042" s="114">
        <v>360.47500000000002</v>
      </c>
      <c r="E1042" s="114">
        <v>374</v>
      </c>
      <c r="G1042" s="466">
        <v>375</v>
      </c>
      <c r="H1042" s="465">
        <v>372</v>
      </c>
      <c r="I1042" s="466">
        <v>330</v>
      </c>
      <c r="J1042" s="190">
        <f t="shared" si="25"/>
        <v>37</v>
      </c>
      <c r="K1042" s="16">
        <f t="shared" si="26"/>
        <v>11.524999999999977</v>
      </c>
      <c r="L1042" s="16">
        <f t="shared" si="27"/>
        <v>-2</v>
      </c>
      <c r="N1042" s="191">
        <f t="shared" si="28"/>
        <v>-3</v>
      </c>
      <c r="O1042" s="506">
        <f t="shared" si="29"/>
        <v>42</v>
      </c>
    </row>
    <row r="1043" spans="1:15">
      <c r="A1043" s="262">
        <v>41100</v>
      </c>
      <c r="B1043" s="462">
        <v>290</v>
      </c>
      <c r="C1043" s="465">
        <v>373</v>
      </c>
      <c r="D1043" s="114">
        <v>360.47500000000002</v>
      </c>
      <c r="E1043" s="114">
        <v>374</v>
      </c>
      <c r="G1043" s="466">
        <v>375</v>
      </c>
      <c r="H1043" s="465">
        <v>370</v>
      </c>
      <c r="I1043" s="466">
        <v>330</v>
      </c>
      <c r="J1043" s="190">
        <f t="shared" si="25"/>
        <v>37</v>
      </c>
      <c r="K1043" s="16">
        <f t="shared" si="26"/>
        <v>9.5249999999999773</v>
      </c>
      <c r="L1043" s="16">
        <f t="shared" si="27"/>
        <v>-4</v>
      </c>
      <c r="N1043" s="191">
        <f t="shared" si="28"/>
        <v>-5</v>
      </c>
      <c r="O1043" s="506">
        <f t="shared" si="29"/>
        <v>40</v>
      </c>
    </row>
    <row r="1044" spans="1:15">
      <c r="A1044" s="262">
        <v>41101</v>
      </c>
      <c r="B1044" s="462">
        <v>289</v>
      </c>
      <c r="C1044" s="465">
        <v>368</v>
      </c>
      <c r="D1044" s="114">
        <v>360.47500000000002</v>
      </c>
      <c r="E1044" s="114">
        <v>374</v>
      </c>
      <c r="G1044" s="466">
        <v>375</v>
      </c>
      <c r="H1044" s="465">
        <v>365</v>
      </c>
      <c r="I1044" s="466">
        <v>330</v>
      </c>
      <c r="J1044" s="190">
        <f t="shared" si="25"/>
        <v>37</v>
      </c>
      <c r="K1044" s="16">
        <f t="shared" si="26"/>
        <v>4.5249999999999773</v>
      </c>
      <c r="L1044" s="16">
        <f t="shared" si="27"/>
        <v>-9</v>
      </c>
      <c r="N1044" s="191">
        <f t="shared" si="28"/>
        <v>-10</v>
      </c>
      <c r="O1044" s="506">
        <f t="shared" si="29"/>
        <v>35</v>
      </c>
    </row>
    <row r="1045" spans="1:15">
      <c r="A1045" s="262">
        <v>41102</v>
      </c>
      <c r="B1045" s="462">
        <v>287.5</v>
      </c>
      <c r="C1045" s="465">
        <v>358</v>
      </c>
      <c r="D1045" s="114">
        <v>360.47500000000002</v>
      </c>
      <c r="E1045" s="114">
        <v>374</v>
      </c>
      <c r="G1045" s="466">
        <v>375</v>
      </c>
      <c r="H1045" s="465">
        <v>361</v>
      </c>
      <c r="I1045" s="466">
        <v>330</v>
      </c>
      <c r="J1045" s="190">
        <f t="shared" si="25"/>
        <v>43</v>
      </c>
      <c r="K1045" s="16">
        <f t="shared" si="26"/>
        <v>0.52499999999997726</v>
      </c>
      <c r="L1045" s="16">
        <f t="shared" si="27"/>
        <v>-13</v>
      </c>
      <c r="N1045" s="191">
        <f t="shared" si="28"/>
        <v>-14</v>
      </c>
      <c r="O1045" s="506">
        <f t="shared" si="29"/>
        <v>31</v>
      </c>
    </row>
    <row r="1046" spans="1:15">
      <c r="A1046" s="262">
        <v>41103</v>
      </c>
      <c r="B1046" s="462">
        <v>286</v>
      </c>
      <c r="C1046" s="465">
        <v>358</v>
      </c>
      <c r="D1046" s="114">
        <v>360.47500000000002</v>
      </c>
      <c r="E1046" s="114">
        <v>355</v>
      </c>
      <c r="G1046" s="466">
        <v>356</v>
      </c>
      <c r="H1046" s="465">
        <v>357</v>
      </c>
      <c r="I1046" s="466">
        <v>319</v>
      </c>
      <c r="J1046" s="190">
        <f t="shared" si="25"/>
        <v>39</v>
      </c>
      <c r="K1046" s="16">
        <f t="shared" si="26"/>
        <v>-3.4750000000000227</v>
      </c>
      <c r="L1046" s="16">
        <f t="shared" si="27"/>
        <v>2</v>
      </c>
      <c r="N1046" s="191">
        <f t="shared" si="28"/>
        <v>1</v>
      </c>
      <c r="O1046" s="506">
        <f t="shared" si="29"/>
        <v>38</v>
      </c>
    </row>
    <row r="1047" spans="1:15">
      <c r="A1047" s="262">
        <v>41106</v>
      </c>
      <c r="B1047" s="462">
        <v>286</v>
      </c>
      <c r="C1047" s="465">
        <v>361</v>
      </c>
      <c r="D1047" s="114">
        <v>360.47500000000002</v>
      </c>
      <c r="E1047" s="114">
        <v>355</v>
      </c>
      <c r="G1047" s="466">
        <v>356</v>
      </c>
      <c r="H1047" s="465">
        <v>360</v>
      </c>
      <c r="I1047" s="466">
        <v>319</v>
      </c>
      <c r="J1047" s="190">
        <f t="shared" si="25"/>
        <v>39</v>
      </c>
      <c r="K1047" s="16">
        <f t="shared" si="26"/>
        <v>-0.47500000000002274</v>
      </c>
      <c r="L1047" s="16">
        <f t="shared" si="27"/>
        <v>5</v>
      </c>
      <c r="N1047" s="191">
        <f t="shared" si="28"/>
        <v>4</v>
      </c>
      <c r="O1047" s="506">
        <f t="shared" si="29"/>
        <v>41</v>
      </c>
    </row>
    <row r="1048" spans="1:15">
      <c r="A1048" s="262">
        <v>41107</v>
      </c>
      <c r="B1048" s="462">
        <v>286</v>
      </c>
      <c r="C1048" s="465">
        <v>361</v>
      </c>
      <c r="D1048" s="114">
        <v>360.47500000000002</v>
      </c>
      <c r="E1048" s="114">
        <v>355</v>
      </c>
      <c r="G1048" s="466">
        <v>356</v>
      </c>
      <c r="H1048" s="465">
        <v>360</v>
      </c>
      <c r="I1048" s="466">
        <v>319</v>
      </c>
      <c r="J1048" s="190">
        <f t="shared" si="25"/>
        <v>39</v>
      </c>
      <c r="K1048" s="16">
        <f t="shared" si="26"/>
        <v>-0.47500000000002274</v>
      </c>
      <c r="L1048" s="16">
        <f t="shared" si="27"/>
        <v>5</v>
      </c>
      <c r="N1048" s="191">
        <f t="shared" si="28"/>
        <v>4</v>
      </c>
      <c r="O1048" s="506">
        <f t="shared" si="29"/>
        <v>41</v>
      </c>
    </row>
    <row r="1049" spans="1:15">
      <c r="A1049" s="262">
        <v>41108</v>
      </c>
      <c r="B1049" s="462">
        <v>285</v>
      </c>
      <c r="C1049" s="465">
        <v>359</v>
      </c>
      <c r="D1049" s="114">
        <v>360.47500000000002</v>
      </c>
      <c r="E1049" s="114">
        <v>355</v>
      </c>
      <c r="G1049" s="466">
        <v>356</v>
      </c>
      <c r="H1049" s="465">
        <v>358</v>
      </c>
      <c r="I1049" s="466">
        <v>319</v>
      </c>
      <c r="J1049" s="190">
        <f t="shared" si="25"/>
        <v>39</v>
      </c>
      <c r="K1049" s="16">
        <f t="shared" si="26"/>
        <v>-2.4750000000000227</v>
      </c>
      <c r="L1049" s="16">
        <f t="shared" si="27"/>
        <v>3</v>
      </c>
      <c r="N1049" s="191">
        <f t="shared" si="28"/>
        <v>2</v>
      </c>
      <c r="O1049" s="506">
        <f t="shared" si="29"/>
        <v>39</v>
      </c>
    </row>
    <row r="1050" spans="1:15">
      <c r="A1050" s="262">
        <v>41109</v>
      </c>
      <c r="B1050" s="462">
        <v>285</v>
      </c>
      <c r="C1050" s="465">
        <v>359</v>
      </c>
      <c r="D1050" s="114">
        <v>360.47500000000002</v>
      </c>
      <c r="E1050" s="114">
        <v>355</v>
      </c>
      <c r="G1050" s="466">
        <v>356</v>
      </c>
      <c r="H1050" s="465">
        <v>356</v>
      </c>
      <c r="I1050" s="466">
        <v>319</v>
      </c>
      <c r="J1050" s="190">
        <f t="shared" si="25"/>
        <v>37</v>
      </c>
      <c r="K1050" s="16">
        <f t="shared" si="26"/>
        <v>-4.4750000000000227</v>
      </c>
      <c r="L1050" s="16">
        <f t="shared" si="27"/>
        <v>1</v>
      </c>
      <c r="N1050" s="191">
        <f t="shared" si="28"/>
        <v>0</v>
      </c>
      <c r="O1050" s="506">
        <f t="shared" si="29"/>
        <v>37</v>
      </c>
    </row>
    <row r="1051" spans="1:15">
      <c r="A1051" s="262">
        <v>41110</v>
      </c>
      <c r="B1051" s="462">
        <v>285</v>
      </c>
      <c r="C1051" s="465">
        <v>362</v>
      </c>
      <c r="D1051" s="114">
        <v>360.47500000000002</v>
      </c>
      <c r="E1051" s="114">
        <v>352</v>
      </c>
      <c r="G1051" s="466">
        <v>356</v>
      </c>
      <c r="H1051" s="465">
        <v>355</v>
      </c>
      <c r="I1051" s="466">
        <v>315</v>
      </c>
      <c r="J1051" s="190">
        <f t="shared" si="25"/>
        <v>33</v>
      </c>
      <c r="K1051" s="16">
        <f t="shared" si="26"/>
        <v>-5.4750000000000227</v>
      </c>
      <c r="L1051" s="16">
        <f t="shared" si="27"/>
        <v>3</v>
      </c>
      <c r="N1051" s="191">
        <f t="shared" si="28"/>
        <v>-1</v>
      </c>
      <c r="O1051" s="506">
        <f t="shared" si="29"/>
        <v>40</v>
      </c>
    </row>
    <row r="1052" spans="1:15">
      <c r="A1052" s="262">
        <v>41113</v>
      </c>
      <c r="B1052" s="462">
        <v>282</v>
      </c>
      <c r="C1052" s="465">
        <v>360</v>
      </c>
      <c r="D1052" s="114">
        <v>360.47500000000002</v>
      </c>
      <c r="E1052" s="114">
        <v>352</v>
      </c>
      <c r="G1052" s="466">
        <v>356</v>
      </c>
      <c r="H1052" s="465">
        <v>353</v>
      </c>
      <c r="I1052" s="466">
        <v>315</v>
      </c>
      <c r="J1052" s="190">
        <f t="shared" si="25"/>
        <v>33</v>
      </c>
      <c r="K1052" s="16">
        <f t="shared" si="26"/>
        <v>-7.4750000000000227</v>
      </c>
      <c r="L1052" s="16">
        <f t="shared" si="27"/>
        <v>1</v>
      </c>
      <c r="N1052" s="191">
        <f t="shared" si="28"/>
        <v>-3</v>
      </c>
      <c r="O1052" s="506">
        <f t="shared" si="29"/>
        <v>38</v>
      </c>
    </row>
    <row r="1053" spans="1:15">
      <c r="A1053" s="262">
        <v>41114</v>
      </c>
      <c r="B1053" s="462">
        <v>282</v>
      </c>
      <c r="C1053" s="465">
        <v>360</v>
      </c>
      <c r="D1053" s="114">
        <v>356.31</v>
      </c>
      <c r="E1053" s="114">
        <v>352</v>
      </c>
      <c r="G1053" s="466">
        <v>356</v>
      </c>
      <c r="H1053" s="465">
        <v>353</v>
      </c>
      <c r="I1053" s="466">
        <v>315</v>
      </c>
      <c r="J1053" s="190">
        <f t="shared" si="25"/>
        <v>33</v>
      </c>
      <c r="K1053" s="16">
        <f t="shared" si="26"/>
        <v>-3.3100000000000023</v>
      </c>
      <c r="L1053" s="16">
        <f t="shared" si="27"/>
        <v>1</v>
      </c>
      <c r="N1053" s="191">
        <f t="shared" si="28"/>
        <v>-3</v>
      </c>
      <c r="O1053" s="506">
        <f t="shared" si="29"/>
        <v>38</v>
      </c>
    </row>
    <row r="1054" spans="1:15">
      <c r="A1054" s="262">
        <v>41115</v>
      </c>
      <c r="B1054" s="462">
        <v>281</v>
      </c>
      <c r="C1054" s="465">
        <v>359</v>
      </c>
      <c r="D1054" s="114">
        <v>357.14499999999998</v>
      </c>
      <c r="E1054" s="114">
        <v>352</v>
      </c>
      <c r="G1054" s="466">
        <v>356</v>
      </c>
      <c r="H1054" s="465">
        <v>353</v>
      </c>
      <c r="I1054" s="466">
        <v>315</v>
      </c>
      <c r="J1054" s="190">
        <f t="shared" si="25"/>
        <v>34</v>
      </c>
      <c r="K1054" s="16">
        <f t="shared" si="26"/>
        <v>-4.1449999999999818</v>
      </c>
      <c r="L1054" s="16">
        <f t="shared" si="27"/>
        <v>1</v>
      </c>
      <c r="N1054" s="191">
        <f t="shared" si="28"/>
        <v>-3</v>
      </c>
      <c r="O1054" s="506">
        <f t="shared" si="29"/>
        <v>38</v>
      </c>
    </row>
    <row r="1055" spans="1:15">
      <c r="A1055" s="262">
        <v>41116</v>
      </c>
      <c r="B1055" s="462">
        <v>281</v>
      </c>
      <c r="C1055" s="465">
        <v>366</v>
      </c>
      <c r="D1055" s="114">
        <v>356.31</v>
      </c>
      <c r="E1055" s="114">
        <v>352</v>
      </c>
      <c r="G1055" s="466">
        <v>356</v>
      </c>
      <c r="H1055" s="465">
        <v>356</v>
      </c>
      <c r="I1055" s="466">
        <v>315</v>
      </c>
      <c r="J1055" s="190">
        <f t="shared" si="25"/>
        <v>30</v>
      </c>
      <c r="K1055" s="16">
        <f t="shared" si="26"/>
        <v>-0.31000000000000227</v>
      </c>
      <c r="L1055" s="16">
        <f t="shared" si="27"/>
        <v>4</v>
      </c>
      <c r="N1055" s="191">
        <f t="shared" si="28"/>
        <v>0</v>
      </c>
      <c r="O1055" s="506">
        <f t="shared" si="29"/>
        <v>41</v>
      </c>
    </row>
    <row r="1056" spans="1:15">
      <c r="A1056" s="262">
        <v>41117</v>
      </c>
      <c r="B1056" s="462">
        <v>280.25</v>
      </c>
      <c r="C1056" s="465">
        <v>375</v>
      </c>
      <c r="D1056" s="114">
        <v>356.31</v>
      </c>
      <c r="E1056" s="114">
        <v>359</v>
      </c>
      <c r="G1056" s="466">
        <v>364</v>
      </c>
      <c r="H1056" s="465">
        <v>363</v>
      </c>
      <c r="I1056" s="466">
        <v>312</v>
      </c>
      <c r="J1056" s="190">
        <f t="shared" si="25"/>
        <v>28</v>
      </c>
      <c r="K1056" s="16">
        <f t="shared" si="26"/>
        <v>6.6899999999999977</v>
      </c>
      <c r="L1056" s="16">
        <f t="shared" si="27"/>
        <v>4</v>
      </c>
      <c r="N1056" s="191">
        <f t="shared" si="28"/>
        <v>-1</v>
      </c>
      <c r="O1056" s="506">
        <f t="shared" si="29"/>
        <v>51</v>
      </c>
    </row>
    <row r="1057" spans="1:15">
      <c r="A1057" s="262">
        <v>41120</v>
      </c>
      <c r="B1057" s="462">
        <v>280.25</v>
      </c>
      <c r="C1057" s="465">
        <v>375</v>
      </c>
      <c r="D1057" s="114">
        <v>356.31</v>
      </c>
      <c r="E1057" s="114">
        <v>359</v>
      </c>
      <c r="G1057" s="466">
        <v>364</v>
      </c>
      <c r="H1057" s="465">
        <v>363</v>
      </c>
      <c r="I1057" s="466">
        <v>312</v>
      </c>
      <c r="J1057" s="190">
        <f t="shared" si="25"/>
        <v>28</v>
      </c>
      <c r="K1057" s="16">
        <f t="shared" si="26"/>
        <v>6.6899999999999977</v>
      </c>
      <c r="L1057" s="16">
        <f t="shared" si="27"/>
        <v>4</v>
      </c>
      <c r="N1057" s="191">
        <f t="shared" si="28"/>
        <v>-1</v>
      </c>
      <c r="O1057" s="506">
        <f t="shared" si="29"/>
        <v>51</v>
      </c>
    </row>
    <row r="1058" spans="1:15">
      <c r="A1058" s="262">
        <v>41121</v>
      </c>
      <c r="B1058" s="462">
        <v>280.25</v>
      </c>
      <c r="C1058" s="465">
        <v>375</v>
      </c>
      <c r="D1058" s="114">
        <v>356.31</v>
      </c>
      <c r="E1058" s="114">
        <v>359</v>
      </c>
      <c r="G1058" s="466">
        <v>364</v>
      </c>
      <c r="H1058" s="465">
        <v>365</v>
      </c>
      <c r="I1058" s="466">
        <v>312</v>
      </c>
      <c r="J1058" s="190">
        <f t="shared" si="25"/>
        <v>30</v>
      </c>
      <c r="K1058" s="16">
        <f t="shared" si="26"/>
        <v>8.6899999999999977</v>
      </c>
      <c r="L1058" s="16">
        <f t="shared" si="27"/>
        <v>6</v>
      </c>
      <c r="N1058" s="191">
        <f t="shared" si="28"/>
        <v>1</v>
      </c>
      <c r="O1058" s="506">
        <f t="shared" si="29"/>
        <v>53</v>
      </c>
    </row>
    <row r="1059" spans="1:15">
      <c r="A1059" s="262">
        <v>41122</v>
      </c>
      <c r="B1059" s="462">
        <v>281</v>
      </c>
      <c r="C1059" s="465">
        <v>376</v>
      </c>
      <c r="D1059" s="114">
        <v>356.31</v>
      </c>
      <c r="E1059" s="114">
        <v>359</v>
      </c>
      <c r="G1059" s="466">
        <v>364</v>
      </c>
      <c r="H1059" s="465">
        <v>367</v>
      </c>
      <c r="I1059" s="466">
        <v>312</v>
      </c>
      <c r="J1059" s="190">
        <f t="shared" si="25"/>
        <v>31</v>
      </c>
      <c r="K1059" s="16">
        <f t="shared" si="26"/>
        <v>10.689999999999998</v>
      </c>
      <c r="L1059" s="16">
        <f t="shared" si="27"/>
        <v>8</v>
      </c>
      <c r="N1059" s="191">
        <f t="shared" si="28"/>
        <v>3</v>
      </c>
      <c r="O1059" s="506">
        <f t="shared" si="29"/>
        <v>55</v>
      </c>
    </row>
    <row r="1060" spans="1:15">
      <c r="A1060" s="262">
        <v>41123</v>
      </c>
      <c r="B1060" s="462">
        <v>281</v>
      </c>
      <c r="C1060" s="465">
        <v>376</v>
      </c>
      <c r="D1060" s="114">
        <v>356.31</v>
      </c>
      <c r="E1060" s="114">
        <v>359</v>
      </c>
      <c r="G1060" s="466">
        <v>364</v>
      </c>
      <c r="H1060" s="465">
        <v>367</v>
      </c>
      <c r="I1060" s="466">
        <v>312</v>
      </c>
      <c r="J1060" s="190">
        <f t="shared" si="25"/>
        <v>31</v>
      </c>
      <c r="K1060" s="16">
        <f t="shared" si="26"/>
        <v>10.689999999999998</v>
      </c>
      <c r="L1060" s="16">
        <f t="shared" si="27"/>
        <v>8</v>
      </c>
      <c r="N1060" s="191">
        <f t="shared" si="28"/>
        <v>3</v>
      </c>
      <c r="O1060" s="506">
        <f t="shared" si="29"/>
        <v>55</v>
      </c>
    </row>
    <row r="1061" spans="1:15">
      <c r="A1061" s="262">
        <v>41124</v>
      </c>
      <c r="B1061" s="462">
        <v>281</v>
      </c>
      <c r="C1061" s="465">
        <v>375</v>
      </c>
      <c r="D1061" s="114">
        <v>356.31</v>
      </c>
      <c r="E1061" s="114">
        <v>362</v>
      </c>
      <c r="G1061" s="466">
        <v>370</v>
      </c>
      <c r="H1061" s="465">
        <v>365</v>
      </c>
      <c r="I1061" s="466">
        <v>312</v>
      </c>
      <c r="J1061" s="190">
        <f t="shared" si="25"/>
        <v>30</v>
      </c>
      <c r="K1061" s="16">
        <f t="shared" si="26"/>
        <v>8.6899999999999977</v>
      </c>
      <c r="L1061" s="16">
        <f t="shared" si="27"/>
        <v>3</v>
      </c>
      <c r="N1061" s="191">
        <f t="shared" si="28"/>
        <v>-5</v>
      </c>
      <c r="O1061" s="506">
        <f t="shared" si="29"/>
        <v>53</v>
      </c>
    </row>
    <row r="1062" spans="1:15">
      <c r="A1062" s="262">
        <v>41127</v>
      </c>
      <c r="B1062" s="462">
        <v>281</v>
      </c>
      <c r="C1062" s="465">
        <v>375</v>
      </c>
      <c r="D1062" s="114">
        <v>356.31</v>
      </c>
      <c r="E1062" s="114">
        <v>362</v>
      </c>
      <c r="G1062" s="466">
        <v>370</v>
      </c>
      <c r="H1062" s="465">
        <v>366</v>
      </c>
      <c r="I1062" s="466">
        <v>312</v>
      </c>
      <c r="J1062" s="190">
        <f t="shared" si="25"/>
        <v>31</v>
      </c>
      <c r="K1062" s="16">
        <f t="shared" si="26"/>
        <v>9.6899999999999977</v>
      </c>
      <c r="L1062" s="16">
        <f t="shared" si="27"/>
        <v>4</v>
      </c>
      <c r="N1062" s="191">
        <f t="shared" si="28"/>
        <v>-4</v>
      </c>
      <c r="O1062" s="506">
        <f t="shared" si="29"/>
        <v>54</v>
      </c>
    </row>
    <row r="1063" spans="1:15">
      <c r="A1063" s="262">
        <v>41128</v>
      </c>
      <c r="B1063" s="462">
        <v>282.25</v>
      </c>
      <c r="C1063" s="465">
        <v>376</v>
      </c>
      <c r="D1063" s="114">
        <v>357.14499999999998</v>
      </c>
      <c r="E1063" s="114">
        <v>362</v>
      </c>
      <c r="G1063" s="466">
        <v>370</v>
      </c>
      <c r="H1063" s="465">
        <v>367</v>
      </c>
      <c r="I1063" s="466">
        <v>312</v>
      </c>
      <c r="J1063" s="190">
        <f t="shared" si="25"/>
        <v>31</v>
      </c>
      <c r="K1063" s="16">
        <f t="shared" si="26"/>
        <v>9.8550000000000182</v>
      </c>
      <c r="L1063" s="16">
        <f t="shared" si="27"/>
        <v>5</v>
      </c>
      <c r="N1063" s="191">
        <f t="shared" si="28"/>
        <v>-3</v>
      </c>
      <c r="O1063" s="506">
        <f t="shared" si="29"/>
        <v>55</v>
      </c>
    </row>
    <row r="1064" spans="1:15">
      <c r="A1064" s="262">
        <v>41129</v>
      </c>
      <c r="B1064" s="462">
        <v>284.25</v>
      </c>
      <c r="C1064" s="465">
        <v>372.5</v>
      </c>
      <c r="D1064" s="114">
        <v>357.14499999999998</v>
      </c>
      <c r="E1064" s="114">
        <v>362</v>
      </c>
      <c r="G1064" s="466">
        <v>370</v>
      </c>
      <c r="H1064" s="465">
        <v>367</v>
      </c>
      <c r="I1064" s="466">
        <v>312</v>
      </c>
      <c r="J1064" s="190">
        <f t="shared" si="25"/>
        <v>34.5</v>
      </c>
      <c r="K1064" s="16">
        <f t="shared" si="26"/>
        <v>9.8550000000000182</v>
      </c>
      <c r="L1064" s="16">
        <f t="shared" si="27"/>
        <v>5</v>
      </c>
      <c r="N1064" s="191">
        <f t="shared" si="28"/>
        <v>-3</v>
      </c>
      <c r="O1064" s="506">
        <f t="shared" si="29"/>
        <v>55</v>
      </c>
    </row>
    <row r="1065" spans="1:15">
      <c r="A1065" s="262">
        <v>41130</v>
      </c>
      <c r="B1065" s="462">
        <v>284.5</v>
      </c>
      <c r="C1065" s="465">
        <v>372.5</v>
      </c>
      <c r="D1065" s="114">
        <v>357.97500000000002</v>
      </c>
      <c r="E1065" s="114">
        <v>362</v>
      </c>
      <c r="G1065" s="466">
        <v>370</v>
      </c>
      <c r="H1065" s="465">
        <v>367</v>
      </c>
      <c r="I1065" s="466">
        <v>312</v>
      </c>
      <c r="J1065" s="190">
        <f t="shared" si="25"/>
        <v>34.5</v>
      </c>
      <c r="K1065" s="16">
        <f t="shared" si="26"/>
        <v>9.0249999999999773</v>
      </c>
      <c r="L1065" s="16">
        <f t="shared" si="27"/>
        <v>5</v>
      </c>
      <c r="N1065" s="191">
        <f t="shared" si="28"/>
        <v>-3</v>
      </c>
      <c r="O1065" s="506">
        <f t="shared" si="29"/>
        <v>55</v>
      </c>
    </row>
    <row r="1066" spans="1:15">
      <c r="A1066" s="262">
        <v>41131</v>
      </c>
      <c r="B1066" s="462">
        <v>286.25</v>
      </c>
      <c r="C1066" s="465">
        <v>372</v>
      </c>
      <c r="D1066" s="114">
        <v>358.80500000000001</v>
      </c>
      <c r="E1066" s="114">
        <v>365</v>
      </c>
      <c r="G1066" s="466">
        <v>372</v>
      </c>
      <c r="H1066" s="465">
        <v>367</v>
      </c>
      <c r="I1066" s="466">
        <v>312</v>
      </c>
      <c r="J1066" s="190">
        <f t="shared" si="25"/>
        <v>35</v>
      </c>
      <c r="K1066" s="16">
        <f t="shared" si="26"/>
        <v>8.1949999999999932</v>
      </c>
      <c r="L1066" s="16">
        <f t="shared" si="27"/>
        <v>2</v>
      </c>
      <c r="N1066" s="191">
        <f t="shared" si="28"/>
        <v>-5</v>
      </c>
      <c r="O1066" s="506">
        <f t="shared" si="29"/>
        <v>55</v>
      </c>
    </row>
    <row r="1067" spans="1:15">
      <c r="A1067" s="262">
        <v>41134</v>
      </c>
      <c r="B1067" s="462">
        <v>286.25</v>
      </c>
      <c r="C1067" s="465">
        <v>371</v>
      </c>
      <c r="D1067" s="114">
        <v>360.47500000000002</v>
      </c>
      <c r="E1067" s="114">
        <v>365</v>
      </c>
      <c r="G1067" s="466">
        <v>372</v>
      </c>
      <c r="H1067" s="465">
        <v>366</v>
      </c>
      <c r="I1067" s="466">
        <v>312</v>
      </c>
      <c r="J1067" s="190">
        <f t="shared" si="25"/>
        <v>35</v>
      </c>
      <c r="K1067" s="16">
        <f t="shared" si="26"/>
        <v>5.5249999999999773</v>
      </c>
      <c r="L1067" s="16">
        <f t="shared" si="27"/>
        <v>1</v>
      </c>
      <c r="N1067" s="191">
        <f t="shared" si="28"/>
        <v>-6</v>
      </c>
      <c r="O1067" s="506">
        <f t="shared" si="29"/>
        <v>54</v>
      </c>
    </row>
    <row r="1068" spans="1:15">
      <c r="A1068" s="262">
        <v>41135</v>
      </c>
      <c r="B1068" s="462">
        <v>286.25</v>
      </c>
      <c r="C1068" s="465">
        <v>369</v>
      </c>
      <c r="D1068" s="114">
        <v>365.53</v>
      </c>
      <c r="E1068" s="114">
        <v>365</v>
      </c>
      <c r="G1068" s="466">
        <v>372</v>
      </c>
      <c r="H1068" s="465">
        <v>364</v>
      </c>
      <c r="I1068" s="466">
        <v>312</v>
      </c>
      <c r="J1068" s="190">
        <f t="shared" si="25"/>
        <v>35</v>
      </c>
      <c r="K1068" s="16">
        <f t="shared" si="26"/>
        <v>-1.5299999999999727</v>
      </c>
      <c r="L1068" s="16">
        <f t="shared" si="27"/>
        <v>-1</v>
      </c>
      <c r="N1068" s="191">
        <f t="shared" si="28"/>
        <v>-8</v>
      </c>
      <c r="O1068" s="506">
        <f t="shared" si="29"/>
        <v>52</v>
      </c>
    </row>
    <row r="1069" spans="1:15">
      <c r="A1069" s="262">
        <v>41136</v>
      </c>
      <c r="B1069" s="462">
        <v>286.5</v>
      </c>
      <c r="C1069" s="465">
        <v>369</v>
      </c>
      <c r="D1069" s="114">
        <v>366.3</v>
      </c>
      <c r="E1069" s="114">
        <v>365</v>
      </c>
      <c r="G1069" s="466">
        <v>372</v>
      </c>
      <c r="H1069" s="465">
        <v>364</v>
      </c>
      <c r="I1069" s="466">
        <v>312</v>
      </c>
      <c r="J1069" s="190">
        <f t="shared" si="25"/>
        <v>35</v>
      </c>
      <c r="K1069" s="16">
        <f t="shared" si="26"/>
        <v>-2.3000000000000114</v>
      </c>
      <c r="L1069" s="16">
        <f t="shared" si="27"/>
        <v>-1</v>
      </c>
      <c r="N1069" s="191">
        <f t="shared" si="28"/>
        <v>-8</v>
      </c>
      <c r="O1069" s="506">
        <f t="shared" si="29"/>
        <v>52</v>
      </c>
    </row>
    <row r="1070" spans="1:15">
      <c r="A1070" s="262">
        <v>41137</v>
      </c>
      <c r="B1070" s="462">
        <v>286</v>
      </c>
      <c r="C1070" s="465">
        <v>369</v>
      </c>
      <c r="D1070" s="114">
        <v>367.13499999999999</v>
      </c>
      <c r="E1070" s="114">
        <v>365</v>
      </c>
      <c r="G1070" s="466">
        <v>372</v>
      </c>
      <c r="H1070" s="465">
        <v>364</v>
      </c>
      <c r="I1070" s="466">
        <v>312</v>
      </c>
      <c r="J1070" s="190">
        <f t="shared" si="25"/>
        <v>35</v>
      </c>
      <c r="K1070" s="16">
        <f t="shared" si="26"/>
        <v>-3.1349999999999909</v>
      </c>
      <c r="L1070" s="16">
        <f t="shared" si="27"/>
        <v>-1</v>
      </c>
      <c r="N1070" s="191">
        <f t="shared" si="28"/>
        <v>-8</v>
      </c>
      <c r="O1070" s="506">
        <f t="shared" si="29"/>
        <v>52</v>
      </c>
    </row>
    <row r="1071" spans="1:15">
      <c r="A1071" s="262">
        <v>41138</v>
      </c>
      <c r="B1071" s="462">
        <v>286</v>
      </c>
      <c r="C1071" s="465">
        <v>373</v>
      </c>
      <c r="D1071" s="114">
        <v>367.13499999999999</v>
      </c>
      <c r="E1071" s="114">
        <v>366</v>
      </c>
      <c r="G1071" s="466">
        <v>373</v>
      </c>
      <c r="H1071" s="465">
        <v>367</v>
      </c>
      <c r="I1071" s="466">
        <v>310</v>
      </c>
      <c r="J1071" s="190">
        <f t="shared" si="25"/>
        <v>34</v>
      </c>
      <c r="K1071" s="16">
        <f t="shared" si="26"/>
        <v>-0.13499999999999091</v>
      </c>
      <c r="L1071" s="16">
        <f t="shared" si="27"/>
        <v>1</v>
      </c>
      <c r="N1071" s="191">
        <f t="shared" si="28"/>
        <v>-6</v>
      </c>
      <c r="O1071" s="506">
        <f t="shared" si="29"/>
        <v>57</v>
      </c>
    </row>
    <row r="1072" spans="1:15">
      <c r="A1072" s="262">
        <v>41141</v>
      </c>
      <c r="B1072" s="462">
        <v>287</v>
      </c>
      <c r="C1072" s="465">
        <v>373</v>
      </c>
      <c r="D1072" s="114">
        <v>367.96499999999997</v>
      </c>
      <c r="E1072" s="114">
        <v>366</v>
      </c>
      <c r="G1072" s="466">
        <v>373</v>
      </c>
      <c r="H1072" s="465">
        <v>367</v>
      </c>
      <c r="I1072" s="466">
        <v>310</v>
      </c>
      <c r="J1072" s="190">
        <f t="shared" si="25"/>
        <v>34</v>
      </c>
      <c r="K1072" s="16">
        <f t="shared" si="26"/>
        <v>-0.96499999999997499</v>
      </c>
      <c r="L1072" s="16">
        <f t="shared" si="27"/>
        <v>1</v>
      </c>
      <c r="N1072" s="191">
        <f t="shared" si="28"/>
        <v>-6</v>
      </c>
      <c r="O1072" s="506">
        <f t="shared" si="29"/>
        <v>57</v>
      </c>
    </row>
    <row r="1073" spans="1:15">
      <c r="A1073" s="262">
        <v>41142</v>
      </c>
      <c r="B1073" s="462">
        <v>290</v>
      </c>
      <c r="C1073" s="465">
        <v>373</v>
      </c>
      <c r="D1073" s="114">
        <v>367.96499999999997</v>
      </c>
      <c r="E1073" s="114">
        <v>366</v>
      </c>
      <c r="G1073" s="466">
        <v>373</v>
      </c>
      <c r="H1073" s="465">
        <v>364</v>
      </c>
      <c r="I1073" s="466">
        <v>310</v>
      </c>
      <c r="J1073" s="190">
        <f t="shared" si="25"/>
        <v>31</v>
      </c>
      <c r="K1073" s="16">
        <f t="shared" si="26"/>
        <v>-3.964999999999975</v>
      </c>
      <c r="L1073" s="16">
        <f t="shared" si="27"/>
        <v>-2</v>
      </c>
      <c r="N1073" s="191">
        <f t="shared" si="28"/>
        <v>-9</v>
      </c>
      <c r="O1073" s="506">
        <f t="shared" si="29"/>
        <v>54</v>
      </c>
    </row>
    <row r="1074" spans="1:15">
      <c r="A1074" s="262">
        <v>41143</v>
      </c>
      <c r="B1074" s="462">
        <v>292</v>
      </c>
      <c r="C1074" s="465">
        <v>368</v>
      </c>
      <c r="D1074" s="114">
        <v>367.96499999999997</v>
      </c>
      <c r="E1074" s="114">
        <v>366</v>
      </c>
      <c r="G1074" s="466">
        <v>373</v>
      </c>
      <c r="H1074" s="465">
        <v>362</v>
      </c>
      <c r="I1074" s="466">
        <v>310</v>
      </c>
      <c r="J1074" s="190">
        <f t="shared" si="25"/>
        <v>34</v>
      </c>
      <c r="K1074" s="16">
        <f t="shared" si="26"/>
        <v>-5.964999999999975</v>
      </c>
      <c r="L1074" s="16">
        <f t="shared" si="27"/>
        <v>-4</v>
      </c>
      <c r="N1074" s="191">
        <f t="shared" si="28"/>
        <v>-11</v>
      </c>
      <c r="O1074" s="506">
        <f t="shared" si="29"/>
        <v>52</v>
      </c>
    </row>
    <row r="1075" spans="1:15">
      <c r="A1075" s="262">
        <v>41144</v>
      </c>
      <c r="B1075" s="462">
        <v>294</v>
      </c>
      <c r="C1075" s="465">
        <v>365</v>
      </c>
      <c r="D1075" s="114">
        <v>367.97</v>
      </c>
      <c r="E1075" s="114">
        <v>366</v>
      </c>
      <c r="G1075" s="466">
        <v>373</v>
      </c>
      <c r="H1075" s="465">
        <v>359</v>
      </c>
      <c r="I1075" s="466">
        <v>310</v>
      </c>
      <c r="J1075" s="190">
        <f t="shared" si="25"/>
        <v>34</v>
      </c>
      <c r="K1075" s="16">
        <f t="shared" si="26"/>
        <v>-8.9700000000000273</v>
      </c>
      <c r="L1075" s="16">
        <f t="shared" si="27"/>
        <v>-7</v>
      </c>
      <c r="N1075" s="191">
        <f t="shared" si="28"/>
        <v>-14</v>
      </c>
      <c r="O1075" s="506">
        <f t="shared" si="29"/>
        <v>49</v>
      </c>
    </row>
    <row r="1076" spans="1:15">
      <c r="A1076" s="262">
        <v>41145</v>
      </c>
      <c r="B1076" s="462">
        <v>294.5</v>
      </c>
      <c r="C1076" s="465">
        <v>362</v>
      </c>
      <c r="D1076" s="114">
        <v>367.97</v>
      </c>
      <c r="E1076" s="114">
        <v>366</v>
      </c>
      <c r="G1076" s="466">
        <v>373</v>
      </c>
      <c r="H1076" s="465">
        <v>357</v>
      </c>
      <c r="I1076" s="466">
        <v>310</v>
      </c>
      <c r="J1076" s="190">
        <f t="shared" si="25"/>
        <v>35</v>
      </c>
      <c r="K1076" s="16">
        <f t="shared" si="26"/>
        <v>-10.970000000000027</v>
      </c>
      <c r="L1076" s="16">
        <f t="shared" si="27"/>
        <v>-9</v>
      </c>
      <c r="N1076" s="191">
        <f t="shared" si="28"/>
        <v>-16</v>
      </c>
      <c r="O1076" s="506">
        <f t="shared" si="29"/>
        <v>47</v>
      </c>
    </row>
    <row r="1077" spans="1:15">
      <c r="A1077" s="262">
        <v>41148</v>
      </c>
      <c r="B1077" s="462">
        <v>294.5</v>
      </c>
      <c r="C1077" s="465">
        <v>362</v>
      </c>
      <c r="D1077" s="114">
        <v>367.97</v>
      </c>
      <c r="E1077" s="114">
        <v>366</v>
      </c>
      <c r="G1077" s="466">
        <v>373</v>
      </c>
      <c r="H1077" s="465">
        <v>358</v>
      </c>
      <c r="I1077" s="466">
        <v>310</v>
      </c>
      <c r="J1077" s="190">
        <f t="shared" si="25"/>
        <v>36</v>
      </c>
      <c r="K1077" s="16">
        <f t="shared" si="26"/>
        <v>-9.9700000000000273</v>
      </c>
      <c r="L1077" s="16">
        <f t="shared" si="27"/>
        <v>-8</v>
      </c>
      <c r="N1077" s="191">
        <f t="shared" si="28"/>
        <v>-15</v>
      </c>
      <c r="O1077" s="506">
        <f t="shared" si="29"/>
        <v>48</v>
      </c>
    </row>
    <row r="1078" spans="1:15">
      <c r="A1078" s="262">
        <v>41149</v>
      </c>
      <c r="B1078" s="462">
        <v>294.5</v>
      </c>
      <c r="C1078" s="465">
        <v>362</v>
      </c>
      <c r="D1078" s="114">
        <v>370.46499999999997</v>
      </c>
      <c r="E1078" s="114">
        <v>366</v>
      </c>
      <c r="G1078" s="466">
        <v>373</v>
      </c>
      <c r="H1078" s="465">
        <v>358</v>
      </c>
      <c r="I1078" s="466">
        <v>310</v>
      </c>
      <c r="J1078" s="190">
        <f t="shared" si="25"/>
        <v>36</v>
      </c>
      <c r="K1078" s="16">
        <f t="shared" si="26"/>
        <v>-12.464999999999975</v>
      </c>
      <c r="L1078" s="16">
        <f t="shared" si="27"/>
        <v>-8</v>
      </c>
      <c r="N1078" s="191">
        <f t="shared" si="28"/>
        <v>-15</v>
      </c>
      <c r="O1078" s="506">
        <f t="shared" si="29"/>
        <v>48</v>
      </c>
    </row>
    <row r="1079" spans="1:15">
      <c r="A1079" s="262">
        <v>41150</v>
      </c>
      <c r="B1079" s="462">
        <v>295</v>
      </c>
      <c r="C1079" s="465">
        <v>361</v>
      </c>
      <c r="D1079" s="114">
        <v>370.46499999999997</v>
      </c>
      <c r="E1079" s="114">
        <v>366</v>
      </c>
      <c r="G1079" s="466">
        <v>373</v>
      </c>
      <c r="H1079" s="465">
        <v>357</v>
      </c>
      <c r="I1079" s="466">
        <v>310</v>
      </c>
      <c r="J1079" s="190">
        <f t="shared" si="25"/>
        <v>36</v>
      </c>
      <c r="K1079" s="16">
        <f t="shared" si="26"/>
        <v>-13.464999999999975</v>
      </c>
      <c r="L1079" s="16">
        <f t="shared" si="27"/>
        <v>-9</v>
      </c>
      <c r="N1079" s="191">
        <f t="shared" si="28"/>
        <v>-16</v>
      </c>
      <c r="O1079" s="506">
        <f t="shared" si="29"/>
        <v>47</v>
      </c>
    </row>
    <row r="1080" spans="1:15">
      <c r="A1080" s="262">
        <v>41151</v>
      </c>
      <c r="B1080" s="462">
        <v>295</v>
      </c>
      <c r="C1080" s="465">
        <v>360</v>
      </c>
      <c r="D1080" s="114">
        <v>370.46499999999997</v>
      </c>
      <c r="E1080" s="114">
        <v>356</v>
      </c>
      <c r="G1080" s="466">
        <v>360</v>
      </c>
      <c r="H1080" s="465">
        <v>356</v>
      </c>
      <c r="I1080" s="466">
        <v>317</v>
      </c>
      <c r="J1080" s="190">
        <f t="shared" si="25"/>
        <v>36</v>
      </c>
      <c r="K1080" s="16">
        <f t="shared" si="26"/>
        <v>-14.464999999999975</v>
      </c>
      <c r="L1080" s="16">
        <f t="shared" si="27"/>
        <v>0</v>
      </c>
      <c r="N1080" s="191">
        <f t="shared" si="28"/>
        <v>-4</v>
      </c>
      <c r="O1080" s="506">
        <f t="shared" si="29"/>
        <v>39</v>
      </c>
    </row>
    <row r="1081" spans="1:15">
      <c r="A1081" s="262">
        <v>41152</v>
      </c>
      <c r="B1081" s="462">
        <v>294</v>
      </c>
      <c r="C1081" s="465">
        <v>359</v>
      </c>
      <c r="D1081" s="114">
        <v>369.63</v>
      </c>
      <c r="E1081" s="114">
        <v>355</v>
      </c>
      <c r="G1081" s="466">
        <v>362</v>
      </c>
      <c r="H1081" s="465">
        <v>354</v>
      </c>
      <c r="I1081" s="466">
        <v>332</v>
      </c>
      <c r="J1081" s="190">
        <f t="shared" si="25"/>
        <v>35</v>
      </c>
      <c r="K1081" s="16">
        <f t="shared" si="26"/>
        <v>-15.629999999999995</v>
      </c>
      <c r="L1081" s="16">
        <f t="shared" si="27"/>
        <v>-1</v>
      </c>
      <c r="N1081" s="191">
        <f t="shared" si="28"/>
        <v>-8</v>
      </c>
      <c r="O1081" s="506">
        <f t="shared" si="29"/>
        <v>22</v>
      </c>
    </row>
    <row r="1082" spans="1:15">
      <c r="A1082" s="262">
        <v>41156</v>
      </c>
      <c r="B1082" s="462">
        <v>295</v>
      </c>
      <c r="C1082" s="465">
        <v>358</v>
      </c>
      <c r="D1082" s="114">
        <v>369.63</v>
      </c>
      <c r="E1082" s="114">
        <v>355</v>
      </c>
      <c r="G1082" s="466">
        <v>362</v>
      </c>
      <c r="H1082" s="465">
        <v>354</v>
      </c>
      <c r="I1082" s="466">
        <v>332</v>
      </c>
      <c r="J1082" s="190">
        <f t="shared" si="25"/>
        <v>36</v>
      </c>
      <c r="K1082" s="16">
        <f t="shared" si="26"/>
        <v>-15.629999999999995</v>
      </c>
      <c r="L1082" s="16">
        <f t="shared" si="27"/>
        <v>-1</v>
      </c>
      <c r="N1082" s="191">
        <f t="shared" si="28"/>
        <v>-8</v>
      </c>
      <c r="O1082" s="506">
        <f t="shared" si="29"/>
        <v>22</v>
      </c>
    </row>
    <row r="1083" spans="1:15">
      <c r="A1083" s="262">
        <v>41157</v>
      </c>
      <c r="B1083" s="462">
        <v>294.25</v>
      </c>
      <c r="C1083" s="465">
        <v>358</v>
      </c>
      <c r="D1083" s="114">
        <v>369.63</v>
      </c>
      <c r="E1083" s="114">
        <v>355</v>
      </c>
      <c r="G1083" s="466">
        <v>362</v>
      </c>
      <c r="H1083" s="465">
        <v>354</v>
      </c>
      <c r="I1083" s="466">
        <v>332</v>
      </c>
      <c r="J1083" s="190">
        <f t="shared" si="25"/>
        <v>36</v>
      </c>
      <c r="K1083" s="16">
        <f t="shared" si="26"/>
        <v>-15.629999999999995</v>
      </c>
      <c r="L1083" s="16">
        <f t="shared" si="27"/>
        <v>-1</v>
      </c>
      <c r="N1083" s="191">
        <f t="shared" si="28"/>
        <v>-8</v>
      </c>
      <c r="O1083" s="506">
        <f t="shared" si="29"/>
        <v>22</v>
      </c>
    </row>
    <row r="1084" spans="1:15">
      <c r="A1084" s="262">
        <v>41158</v>
      </c>
      <c r="B1084" s="462">
        <v>294</v>
      </c>
      <c r="C1084" s="465">
        <v>358</v>
      </c>
      <c r="D1084" s="114">
        <v>369.63</v>
      </c>
      <c r="E1084" s="114">
        <v>355</v>
      </c>
      <c r="G1084" s="466">
        <v>362</v>
      </c>
      <c r="H1084" s="465">
        <v>354</v>
      </c>
      <c r="I1084" s="466">
        <v>332</v>
      </c>
      <c r="J1084" s="190">
        <f t="shared" si="25"/>
        <v>36</v>
      </c>
      <c r="K1084" s="16">
        <f t="shared" si="26"/>
        <v>-15.629999999999995</v>
      </c>
      <c r="L1084" s="16">
        <f t="shared" si="27"/>
        <v>-1</v>
      </c>
      <c r="N1084" s="191">
        <f t="shared" si="28"/>
        <v>-8</v>
      </c>
      <c r="O1084" s="506">
        <f t="shared" si="29"/>
        <v>22</v>
      </c>
    </row>
    <row r="1085" spans="1:15">
      <c r="A1085" s="262">
        <v>41159</v>
      </c>
      <c r="B1085" s="462">
        <v>293.5</v>
      </c>
      <c r="C1085" s="465">
        <v>359</v>
      </c>
      <c r="D1085" s="114">
        <v>369.63</v>
      </c>
      <c r="E1085" s="114">
        <v>355</v>
      </c>
      <c r="G1085" s="466">
        <v>364</v>
      </c>
      <c r="H1085" s="465">
        <v>355</v>
      </c>
      <c r="I1085" s="466">
        <v>319</v>
      </c>
      <c r="J1085" s="190">
        <f t="shared" si="25"/>
        <v>36</v>
      </c>
      <c r="K1085" s="16">
        <f t="shared" si="26"/>
        <v>-14.629999999999995</v>
      </c>
      <c r="L1085" s="16">
        <f t="shared" si="27"/>
        <v>0</v>
      </c>
      <c r="N1085" s="191">
        <f t="shared" si="28"/>
        <v>-9</v>
      </c>
      <c r="O1085" s="506">
        <f t="shared" si="29"/>
        <v>36</v>
      </c>
    </row>
    <row r="1086" spans="1:15">
      <c r="A1086" s="262">
        <v>41162</v>
      </c>
      <c r="B1086" s="462">
        <v>293.5</v>
      </c>
      <c r="C1086" s="465">
        <v>362</v>
      </c>
      <c r="D1086" s="114">
        <v>369.63</v>
      </c>
      <c r="E1086" s="114">
        <v>355</v>
      </c>
      <c r="G1086" s="466">
        <v>364</v>
      </c>
      <c r="H1086" s="465">
        <v>359</v>
      </c>
      <c r="I1086" s="466">
        <v>319</v>
      </c>
      <c r="J1086" s="190">
        <f t="shared" si="25"/>
        <v>37</v>
      </c>
      <c r="K1086" s="16">
        <f t="shared" si="26"/>
        <v>-10.629999999999995</v>
      </c>
      <c r="L1086" s="16">
        <f t="shared" si="27"/>
        <v>4</v>
      </c>
      <c r="N1086" s="191">
        <f t="shared" si="28"/>
        <v>-5</v>
      </c>
      <c r="O1086" s="506">
        <f t="shared" si="29"/>
        <v>40</v>
      </c>
    </row>
    <row r="1087" spans="1:15">
      <c r="A1087" s="262">
        <v>41163</v>
      </c>
      <c r="B1087" s="462">
        <v>294</v>
      </c>
      <c r="C1087" s="465">
        <v>361</v>
      </c>
      <c r="D1087" s="114">
        <v>369.63</v>
      </c>
      <c r="E1087" s="114">
        <v>355</v>
      </c>
      <c r="G1087" s="466">
        <v>364</v>
      </c>
      <c r="H1087" s="465">
        <v>358</v>
      </c>
      <c r="I1087" s="466">
        <v>319</v>
      </c>
      <c r="J1087" s="190">
        <f t="shared" si="25"/>
        <v>37</v>
      </c>
      <c r="K1087" s="16">
        <f t="shared" si="26"/>
        <v>-11.629999999999995</v>
      </c>
      <c r="L1087" s="16">
        <f t="shared" si="27"/>
        <v>3</v>
      </c>
      <c r="N1087" s="191">
        <f t="shared" si="28"/>
        <v>-6</v>
      </c>
      <c r="O1087" s="506">
        <f t="shared" si="29"/>
        <v>39</v>
      </c>
    </row>
    <row r="1088" spans="1:15">
      <c r="A1088" s="262">
        <v>41164</v>
      </c>
      <c r="B1088" s="462">
        <v>293.5</v>
      </c>
      <c r="C1088" s="465">
        <v>362</v>
      </c>
      <c r="D1088" s="114">
        <v>369.63</v>
      </c>
      <c r="E1088" s="114">
        <v>355</v>
      </c>
      <c r="G1088" s="466">
        <v>364</v>
      </c>
      <c r="H1088" s="465">
        <v>358</v>
      </c>
      <c r="I1088" s="466">
        <v>319</v>
      </c>
      <c r="J1088" s="190">
        <f t="shared" si="25"/>
        <v>36</v>
      </c>
      <c r="K1088" s="16">
        <f t="shared" si="26"/>
        <v>-11.629999999999995</v>
      </c>
      <c r="L1088" s="16">
        <f t="shared" si="27"/>
        <v>3</v>
      </c>
      <c r="N1088" s="191">
        <f t="shared" si="28"/>
        <v>-6</v>
      </c>
      <c r="O1088" s="506">
        <f t="shared" si="29"/>
        <v>39</v>
      </c>
    </row>
    <row r="1089" spans="1:15">
      <c r="A1089" s="262">
        <v>41165</v>
      </c>
      <c r="B1089" s="462">
        <v>291</v>
      </c>
      <c r="C1089" s="465">
        <v>361</v>
      </c>
      <c r="D1089" s="114">
        <v>370.46499999999997</v>
      </c>
      <c r="E1089" s="114">
        <v>355</v>
      </c>
      <c r="G1089" s="466">
        <v>364</v>
      </c>
      <c r="H1089" s="465">
        <v>357</v>
      </c>
      <c r="I1089" s="466">
        <v>319</v>
      </c>
      <c r="J1089" s="190">
        <f t="shared" si="25"/>
        <v>36</v>
      </c>
      <c r="K1089" s="16">
        <f t="shared" si="26"/>
        <v>-13.464999999999975</v>
      </c>
      <c r="L1089" s="16">
        <f t="shared" si="27"/>
        <v>2</v>
      </c>
      <c r="N1089" s="191">
        <f t="shared" si="28"/>
        <v>-7</v>
      </c>
      <c r="O1089" s="506">
        <f t="shared" si="29"/>
        <v>38</v>
      </c>
    </row>
    <row r="1090" spans="1:15">
      <c r="A1090" s="262">
        <v>41166</v>
      </c>
      <c r="B1090" s="462">
        <v>292</v>
      </c>
      <c r="C1090" s="465">
        <v>365</v>
      </c>
      <c r="D1090" s="114">
        <v>369.63</v>
      </c>
      <c r="E1090" s="114">
        <v>360</v>
      </c>
      <c r="G1090" s="466">
        <v>369</v>
      </c>
      <c r="H1090" s="465">
        <v>361</v>
      </c>
      <c r="I1090" s="466">
        <v>319</v>
      </c>
      <c r="J1090" s="190">
        <f t="shared" si="25"/>
        <v>36</v>
      </c>
      <c r="K1090" s="16">
        <f t="shared" si="26"/>
        <v>-8.6299999999999955</v>
      </c>
      <c r="L1090" s="16">
        <f t="shared" si="27"/>
        <v>1</v>
      </c>
      <c r="N1090" s="191">
        <f t="shared" si="28"/>
        <v>-8</v>
      </c>
      <c r="O1090" s="506">
        <f t="shared" si="29"/>
        <v>42</v>
      </c>
    </row>
    <row r="1091" spans="1:15">
      <c r="A1091" s="262">
        <v>41169</v>
      </c>
      <c r="B1091" s="462">
        <v>293</v>
      </c>
      <c r="C1091" s="465">
        <v>366</v>
      </c>
      <c r="D1091" s="114">
        <v>372.13</v>
      </c>
      <c r="E1091" s="114">
        <v>360</v>
      </c>
      <c r="G1091" s="466">
        <v>369</v>
      </c>
      <c r="H1091" s="465">
        <v>362</v>
      </c>
      <c r="I1091" s="466">
        <v>319</v>
      </c>
      <c r="J1091" s="190">
        <f t="shared" si="25"/>
        <v>36</v>
      </c>
      <c r="K1091" s="16">
        <f t="shared" si="26"/>
        <v>-10.129999999999995</v>
      </c>
      <c r="L1091" s="16">
        <f t="shared" si="27"/>
        <v>2</v>
      </c>
      <c r="N1091" s="191">
        <f t="shared" si="28"/>
        <v>-7</v>
      </c>
      <c r="O1091" s="506">
        <f t="shared" si="29"/>
        <v>43</v>
      </c>
    </row>
    <row r="1092" spans="1:15">
      <c r="A1092" s="262">
        <v>41170</v>
      </c>
      <c r="B1092" s="462">
        <v>294</v>
      </c>
      <c r="C1092" s="465">
        <v>368</v>
      </c>
      <c r="D1092" s="114">
        <v>373.79500000000002</v>
      </c>
      <c r="E1092" s="114">
        <v>360</v>
      </c>
      <c r="G1092" s="466">
        <v>369</v>
      </c>
      <c r="H1092" s="465">
        <v>364</v>
      </c>
      <c r="I1092" s="466">
        <v>319</v>
      </c>
      <c r="J1092" s="190">
        <f t="shared" si="25"/>
        <v>36</v>
      </c>
      <c r="K1092" s="16">
        <f t="shared" si="26"/>
        <v>-9.7950000000000159</v>
      </c>
      <c r="L1092" s="16">
        <f t="shared" si="27"/>
        <v>4</v>
      </c>
      <c r="N1092" s="191">
        <f t="shared" si="28"/>
        <v>-5</v>
      </c>
      <c r="O1092" s="506">
        <f t="shared" si="29"/>
        <v>45</v>
      </c>
    </row>
    <row r="1093" spans="1:15">
      <c r="A1093" s="262">
        <v>41171</v>
      </c>
      <c r="B1093" s="462">
        <v>297</v>
      </c>
      <c r="C1093" s="465">
        <v>368</v>
      </c>
      <c r="D1093" s="114">
        <v>378.79</v>
      </c>
      <c r="E1093" s="114">
        <v>360</v>
      </c>
      <c r="G1093" s="466">
        <v>369</v>
      </c>
      <c r="H1093" s="465">
        <v>364</v>
      </c>
      <c r="I1093" s="466">
        <v>319</v>
      </c>
      <c r="J1093" s="190">
        <f t="shared" si="25"/>
        <v>36</v>
      </c>
      <c r="K1093" s="16">
        <f t="shared" si="26"/>
        <v>-14.79000000000002</v>
      </c>
      <c r="L1093" s="16">
        <f t="shared" si="27"/>
        <v>4</v>
      </c>
      <c r="N1093" s="191">
        <f t="shared" si="28"/>
        <v>-5</v>
      </c>
      <c r="O1093" s="506">
        <f t="shared" si="29"/>
        <v>45</v>
      </c>
    </row>
    <row r="1094" spans="1:15">
      <c r="A1094" s="262">
        <v>41172</v>
      </c>
      <c r="B1094" s="462">
        <v>304</v>
      </c>
      <c r="C1094" s="465">
        <v>369.5</v>
      </c>
      <c r="D1094" s="114">
        <v>378.78</v>
      </c>
      <c r="E1094" s="114">
        <v>360</v>
      </c>
      <c r="G1094" s="466">
        <v>369</v>
      </c>
      <c r="H1094" s="465">
        <v>365.5</v>
      </c>
      <c r="I1094" s="466">
        <v>312</v>
      </c>
      <c r="J1094" s="190">
        <f t="shared" si="25"/>
        <v>36</v>
      </c>
      <c r="K1094" s="16">
        <f t="shared" si="26"/>
        <v>-13.279999999999973</v>
      </c>
      <c r="L1094" s="16">
        <f t="shared" si="27"/>
        <v>5.5</v>
      </c>
      <c r="N1094" s="191">
        <f t="shared" si="28"/>
        <v>-3.5</v>
      </c>
      <c r="O1094" s="506">
        <f t="shared" si="29"/>
        <v>53.5</v>
      </c>
    </row>
    <row r="1095" spans="1:15">
      <c r="A1095" s="262">
        <v>41173</v>
      </c>
      <c r="B1095" s="462">
        <v>302</v>
      </c>
      <c r="C1095" s="465">
        <v>369.5</v>
      </c>
      <c r="D1095" s="114">
        <v>378.79</v>
      </c>
      <c r="E1095" s="114">
        <v>365</v>
      </c>
      <c r="G1095" s="466">
        <v>370</v>
      </c>
      <c r="H1095" s="465">
        <v>365</v>
      </c>
      <c r="I1095" s="466">
        <v>310</v>
      </c>
      <c r="J1095" s="190">
        <f t="shared" si="25"/>
        <v>35.5</v>
      </c>
      <c r="K1095" s="16">
        <f t="shared" si="26"/>
        <v>-13.79000000000002</v>
      </c>
      <c r="L1095" s="16">
        <f t="shared" si="27"/>
        <v>0</v>
      </c>
      <c r="N1095" s="191">
        <f t="shared" si="28"/>
        <v>-5</v>
      </c>
      <c r="O1095" s="506">
        <f t="shared" si="29"/>
        <v>55</v>
      </c>
    </row>
    <row r="1096" spans="1:15">
      <c r="A1096" s="262">
        <v>41176</v>
      </c>
      <c r="B1096" s="462">
        <v>298</v>
      </c>
      <c r="C1096" s="465">
        <v>369</v>
      </c>
      <c r="D1096" s="114">
        <v>381.28500000000003</v>
      </c>
      <c r="E1096" s="114">
        <v>365</v>
      </c>
      <c r="G1096" s="466">
        <v>370</v>
      </c>
      <c r="H1096" s="465">
        <v>364</v>
      </c>
      <c r="I1096" s="466">
        <v>310</v>
      </c>
      <c r="J1096" s="190">
        <f t="shared" si="25"/>
        <v>35</v>
      </c>
      <c r="K1096" s="16">
        <f t="shared" si="26"/>
        <v>-17.285000000000025</v>
      </c>
      <c r="L1096" s="16">
        <f t="shared" si="27"/>
        <v>-1</v>
      </c>
      <c r="N1096" s="191">
        <f t="shared" si="28"/>
        <v>-6</v>
      </c>
      <c r="O1096" s="506">
        <f t="shared" si="29"/>
        <v>54</v>
      </c>
    </row>
    <row r="1097" spans="1:15">
      <c r="A1097" s="262">
        <v>41177</v>
      </c>
      <c r="B1097" s="462">
        <v>298</v>
      </c>
      <c r="C1097" s="465">
        <v>368</v>
      </c>
      <c r="D1097" s="114">
        <v>381.28500000000003</v>
      </c>
      <c r="E1097" s="114">
        <v>365</v>
      </c>
      <c r="G1097" s="466">
        <v>370</v>
      </c>
      <c r="H1097" s="465">
        <v>363</v>
      </c>
      <c r="I1097" s="466">
        <v>310</v>
      </c>
      <c r="J1097" s="190">
        <f t="shared" si="25"/>
        <v>35</v>
      </c>
      <c r="K1097" s="16">
        <f t="shared" si="26"/>
        <v>-18.285000000000025</v>
      </c>
      <c r="L1097" s="16">
        <f t="shared" si="27"/>
        <v>-2</v>
      </c>
      <c r="N1097" s="191">
        <f t="shared" si="28"/>
        <v>-7</v>
      </c>
      <c r="O1097" s="506">
        <f t="shared" si="29"/>
        <v>53</v>
      </c>
    </row>
    <row r="1098" spans="1:15">
      <c r="A1098" s="262">
        <v>41178</v>
      </c>
      <c r="B1098" s="462">
        <v>294</v>
      </c>
      <c r="C1098" s="465">
        <v>369</v>
      </c>
      <c r="D1098" s="114">
        <v>378.245</v>
      </c>
      <c r="E1098" s="114">
        <v>365</v>
      </c>
      <c r="G1098" s="466">
        <v>370</v>
      </c>
      <c r="H1098" s="465">
        <v>363</v>
      </c>
      <c r="I1098" s="466">
        <v>310</v>
      </c>
      <c r="J1098" s="190">
        <f t="shared" si="25"/>
        <v>34</v>
      </c>
      <c r="K1098" s="16">
        <f t="shared" si="26"/>
        <v>-15.245000000000005</v>
      </c>
      <c r="L1098" s="16">
        <f t="shared" si="27"/>
        <v>-2</v>
      </c>
      <c r="N1098" s="191">
        <f t="shared" si="28"/>
        <v>-7</v>
      </c>
      <c r="O1098" s="506">
        <f t="shared" si="29"/>
        <v>53</v>
      </c>
    </row>
    <row r="1099" spans="1:15">
      <c r="A1099" s="262">
        <v>41179</v>
      </c>
      <c r="B1099" s="462">
        <v>294</v>
      </c>
      <c r="C1099" s="465">
        <v>370</v>
      </c>
      <c r="D1099" s="114">
        <v>378.245</v>
      </c>
      <c r="E1099" s="114">
        <v>365</v>
      </c>
      <c r="G1099" s="466">
        <v>370</v>
      </c>
      <c r="H1099" s="465">
        <v>364</v>
      </c>
      <c r="I1099" s="466">
        <v>310</v>
      </c>
      <c r="J1099" s="190">
        <f t="shared" ref="J1099:J1162" si="30">H1099-C1099+40</f>
        <v>34</v>
      </c>
      <c r="K1099" s="16">
        <f t="shared" si="26"/>
        <v>-14.245000000000005</v>
      </c>
      <c r="L1099" s="16">
        <f t="shared" si="27"/>
        <v>-1</v>
      </c>
      <c r="N1099" s="191">
        <f t="shared" si="28"/>
        <v>-6</v>
      </c>
      <c r="O1099" s="506">
        <f t="shared" si="29"/>
        <v>54</v>
      </c>
    </row>
    <row r="1100" spans="1:15">
      <c r="A1100" s="262">
        <v>41180</v>
      </c>
      <c r="B1100" s="462">
        <v>296</v>
      </c>
      <c r="C1100" s="465">
        <v>369</v>
      </c>
      <c r="D1100" s="114">
        <v>377.125</v>
      </c>
      <c r="E1100" s="114">
        <v>363</v>
      </c>
      <c r="G1100" s="466">
        <v>370</v>
      </c>
      <c r="H1100" s="465">
        <v>364</v>
      </c>
      <c r="I1100" s="466">
        <v>306</v>
      </c>
      <c r="J1100" s="190">
        <f t="shared" si="30"/>
        <v>35</v>
      </c>
      <c r="K1100" s="16">
        <f t="shared" si="26"/>
        <v>-13.125</v>
      </c>
      <c r="L1100" s="16">
        <f t="shared" si="27"/>
        <v>1</v>
      </c>
      <c r="N1100" s="191">
        <f t="shared" si="28"/>
        <v>-6</v>
      </c>
      <c r="O1100" s="506">
        <f t="shared" si="29"/>
        <v>58</v>
      </c>
    </row>
    <row r="1101" spans="1:15">
      <c r="A1101" s="262">
        <v>41187</v>
      </c>
      <c r="B1101" s="462">
        <v>304</v>
      </c>
      <c r="C1101" s="465">
        <v>368</v>
      </c>
      <c r="D1101" s="114">
        <v>378.79</v>
      </c>
      <c r="E1101" s="114">
        <v>363</v>
      </c>
      <c r="G1101" s="466">
        <v>372</v>
      </c>
      <c r="H1101" s="465">
        <v>363</v>
      </c>
      <c r="I1101" s="466">
        <v>305</v>
      </c>
      <c r="J1101" s="190">
        <f t="shared" si="30"/>
        <v>35</v>
      </c>
      <c r="K1101" s="16">
        <f t="shared" si="26"/>
        <v>-15.79000000000002</v>
      </c>
      <c r="L1101" s="16">
        <f t="shared" si="27"/>
        <v>0</v>
      </c>
      <c r="N1101" s="191">
        <f t="shared" si="28"/>
        <v>-9</v>
      </c>
      <c r="O1101" s="506">
        <f t="shared" si="29"/>
        <v>58</v>
      </c>
    </row>
    <row r="1102" spans="1:15">
      <c r="A1102" s="262">
        <v>41190</v>
      </c>
      <c r="B1102" s="462">
        <v>304</v>
      </c>
      <c r="C1102" s="465">
        <v>368</v>
      </c>
      <c r="D1102" s="114">
        <v>378.79</v>
      </c>
      <c r="E1102" s="114">
        <v>363</v>
      </c>
      <c r="G1102" s="466">
        <v>372</v>
      </c>
      <c r="H1102" s="465">
        <v>363</v>
      </c>
      <c r="I1102" s="466">
        <v>305</v>
      </c>
      <c r="J1102" s="190">
        <f t="shared" si="30"/>
        <v>35</v>
      </c>
      <c r="K1102" s="16">
        <f t="shared" si="26"/>
        <v>-15.79000000000002</v>
      </c>
      <c r="L1102" s="16">
        <f t="shared" si="27"/>
        <v>0</v>
      </c>
      <c r="N1102" s="191">
        <f t="shared" si="28"/>
        <v>-9</v>
      </c>
      <c r="O1102" s="506">
        <f t="shared" si="29"/>
        <v>58</v>
      </c>
    </row>
    <row r="1103" spans="1:15">
      <c r="A1103" s="262">
        <v>41191</v>
      </c>
      <c r="B1103" s="462">
        <v>303.5</v>
      </c>
      <c r="C1103" s="465">
        <v>369.5</v>
      </c>
      <c r="D1103" s="114">
        <v>385.45</v>
      </c>
      <c r="E1103" s="114">
        <v>363</v>
      </c>
      <c r="G1103" s="466">
        <v>372</v>
      </c>
      <c r="H1103" s="465">
        <v>362</v>
      </c>
      <c r="I1103" s="466">
        <v>305</v>
      </c>
      <c r="J1103" s="190">
        <f t="shared" si="30"/>
        <v>32.5</v>
      </c>
      <c r="K1103" s="16">
        <f t="shared" si="26"/>
        <v>-23.449999999999989</v>
      </c>
      <c r="L1103" s="16">
        <f t="shared" si="27"/>
        <v>-1</v>
      </c>
      <c r="N1103" s="191">
        <f t="shared" si="28"/>
        <v>-10</v>
      </c>
      <c r="O1103" s="506">
        <f t="shared" si="29"/>
        <v>57</v>
      </c>
    </row>
    <row r="1104" spans="1:15">
      <c r="A1104" s="262">
        <v>41192</v>
      </c>
      <c r="B1104" s="462">
        <v>305.75</v>
      </c>
      <c r="C1104" s="465">
        <v>369.5</v>
      </c>
      <c r="D1104" s="114">
        <v>387.94499999999999</v>
      </c>
      <c r="E1104" s="114">
        <v>363</v>
      </c>
      <c r="G1104" s="466">
        <v>372</v>
      </c>
      <c r="H1104" s="465">
        <v>362.5</v>
      </c>
      <c r="I1104" s="466">
        <v>305</v>
      </c>
      <c r="J1104" s="190">
        <f t="shared" si="30"/>
        <v>33</v>
      </c>
      <c r="K1104" s="16">
        <f t="shared" si="26"/>
        <v>-25.444999999999993</v>
      </c>
      <c r="L1104" s="16">
        <f t="shared" si="27"/>
        <v>-0.5</v>
      </c>
      <c r="N1104" s="191">
        <f t="shared" si="28"/>
        <v>-9.5</v>
      </c>
      <c r="O1104" s="506">
        <f t="shared" si="29"/>
        <v>57.5</v>
      </c>
    </row>
    <row r="1105" spans="1:15">
      <c r="A1105" s="262">
        <v>41193</v>
      </c>
      <c r="B1105" s="462">
        <v>310</v>
      </c>
      <c r="C1105" s="465">
        <v>369.5</v>
      </c>
      <c r="D1105" s="114">
        <v>389.61</v>
      </c>
      <c r="E1105" s="114">
        <v>363</v>
      </c>
      <c r="G1105" s="466">
        <v>372</v>
      </c>
      <c r="H1105" s="465">
        <v>362.5</v>
      </c>
      <c r="I1105" s="466">
        <v>305</v>
      </c>
      <c r="J1105" s="190">
        <f t="shared" si="30"/>
        <v>33</v>
      </c>
      <c r="K1105" s="16">
        <f t="shared" ref="K1105:K1168" si="31">H1105-D1105</f>
        <v>-27.110000000000014</v>
      </c>
      <c r="L1105" s="16">
        <f t="shared" ref="L1105:L1168" si="32">H1105-E1105</f>
        <v>-0.5</v>
      </c>
      <c r="N1105" s="191">
        <f t="shared" ref="N1105:N1168" si="33">H1105-G1105</f>
        <v>-9.5</v>
      </c>
      <c r="O1105" s="506">
        <f t="shared" ref="O1105:O1168" si="34">H1105-I1105</f>
        <v>57.5</v>
      </c>
    </row>
    <row r="1106" spans="1:15">
      <c r="A1106" s="262">
        <v>41194</v>
      </c>
      <c r="B1106" s="462">
        <v>316</v>
      </c>
      <c r="C1106" s="465">
        <v>370</v>
      </c>
      <c r="D1106" s="114">
        <v>395.44</v>
      </c>
      <c r="E1106" s="114">
        <v>361</v>
      </c>
      <c r="G1106" s="466">
        <v>370</v>
      </c>
      <c r="H1106" s="465">
        <v>362.5</v>
      </c>
      <c r="I1106" s="466">
        <v>306</v>
      </c>
      <c r="J1106" s="190">
        <f t="shared" si="30"/>
        <v>32.5</v>
      </c>
      <c r="K1106" s="16">
        <f t="shared" si="31"/>
        <v>-32.94</v>
      </c>
      <c r="L1106" s="16">
        <f t="shared" si="32"/>
        <v>1.5</v>
      </c>
      <c r="N1106" s="191">
        <f t="shared" si="33"/>
        <v>-7.5</v>
      </c>
      <c r="O1106" s="506">
        <f t="shared" si="34"/>
        <v>56.5</v>
      </c>
    </row>
    <row r="1107" spans="1:15">
      <c r="A1107" s="262">
        <v>41197</v>
      </c>
      <c r="B1107" s="462">
        <v>320.5</v>
      </c>
      <c r="C1107" s="465">
        <v>370</v>
      </c>
      <c r="D1107" s="114">
        <v>399.6</v>
      </c>
      <c r="E1107" s="114">
        <v>361</v>
      </c>
      <c r="G1107" s="466">
        <v>370</v>
      </c>
      <c r="H1107" s="465">
        <v>362</v>
      </c>
      <c r="I1107" s="466">
        <v>306</v>
      </c>
      <c r="J1107" s="190">
        <f t="shared" si="30"/>
        <v>32</v>
      </c>
      <c r="K1107" s="16">
        <f t="shared" si="31"/>
        <v>-37.600000000000023</v>
      </c>
      <c r="L1107" s="16">
        <f t="shared" si="32"/>
        <v>1</v>
      </c>
      <c r="N1107" s="191">
        <f t="shared" si="33"/>
        <v>-8</v>
      </c>
      <c r="O1107" s="506">
        <f t="shared" si="34"/>
        <v>56</v>
      </c>
    </row>
    <row r="1108" spans="1:15">
      <c r="A1108" s="262">
        <v>41198</v>
      </c>
      <c r="B1108" s="462">
        <v>320.5</v>
      </c>
      <c r="C1108" s="465">
        <v>370</v>
      </c>
      <c r="D1108" s="114">
        <v>399.6</v>
      </c>
      <c r="E1108" s="114">
        <v>361</v>
      </c>
      <c r="G1108" s="466">
        <v>370</v>
      </c>
      <c r="H1108" s="465">
        <v>361</v>
      </c>
      <c r="I1108" s="466">
        <v>306</v>
      </c>
      <c r="J1108" s="190">
        <f t="shared" si="30"/>
        <v>31</v>
      </c>
      <c r="K1108" s="16">
        <f t="shared" si="31"/>
        <v>-38.600000000000023</v>
      </c>
      <c r="L1108" s="16">
        <f t="shared" si="32"/>
        <v>0</v>
      </c>
      <c r="N1108" s="191">
        <f t="shared" si="33"/>
        <v>-9</v>
      </c>
      <c r="O1108" s="506">
        <f t="shared" si="34"/>
        <v>55</v>
      </c>
    </row>
    <row r="1109" spans="1:15">
      <c r="A1109" s="262">
        <v>41199</v>
      </c>
      <c r="B1109" s="462">
        <v>325</v>
      </c>
      <c r="C1109" s="465">
        <v>371</v>
      </c>
      <c r="D1109" s="114">
        <v>417.08499999999998</v>
      </c>
      <c r="E1109" s="114">
        <v>361</v>
      </c>
      <c r="G1109" s="466">
        <v>370</v>
      </c>
      <c r="H1109" s="465">
        <v>361</v>
      </c>
      <c r="I1109" s="466">
        <v>306</v>
      </c>
      <c r="J1109" s="190">
        <f t="shared" si="30"/>
        <v>30</v>
      </c>
      <c r="K1109" s="16">
        <f t="shared" si="31"/>
        <v>-56.08499999999998</v>
      </c>
      <c r="L1109" s="16">
        <f t="shared" si="32"/>
        <v>0</v>
      </c>
      <c r="N1109" s="191">
        <f t="shared" si="33"/>
        <v>-9</v>
      </c>
      <c r="O1109" s="506">
        <f t="shared" si="34"/>
        <v>55</v>
      </c>
    </row>
    <row r="1110" spans="1:15">
      <c r="A1110" s="262">
        <v>41200</v>
      </c>
      <c r="B1110" s="462">
        <v>332</v>
      </c>
      <c r="C1110" s="465">
        <v>371</v>
      </c>
      <c r="D1110" s="114">
        <v>453.71499999999997</v>
      </c>
      <c r="E1110" s="114">
        <v>361</v>
      </c>
      <c r="G1110" s="466">
        <v>370</v>
      </c>
      <c r="H1110" s="465">
        <v>362</v>
      </c>
      <c r="I1110" s="466">
        <v>306</v>
      </c>
      <c r="J1110" s="190">
        <f t="shared" si="30"/>
        <v>31</v>
      </c>
      <c r="K1110" s="16">
        <f t="shared" si="31"/>
        <v>-91.714999999999975</v>
      </c>
      <c r="L1110" s="16">
        <f t="shared" si="32"/>
        <v>1</v>
      </c>
      <c r="N1110" s="191">
        <f t="shared" si="33"/>
        <v>-8</v>
      </c>
      <c r="O1110" s="506">
        <f t="shared" si="34"/>
        <v>56</v>
      </c>
    </row>
    <row r="1111" spans="1:15">
      <c r="A1111" s="262">
        <v>41201</v>
      </c>
      <c r="B1111" s="462">
        <v>336</v>
      </c>
      <c r="C1111" s="465">
        <v>371</v>
      </c>
      <c r="D1111" s="114">
        <v>453.71499999999997</v>
      </c>
      <c r="E1111" s="114">
        <v>362</v>
      </c>
      <c r="G1111" s="466">
        <v>370.5</v>
      </c>
      <c r="H1111" s="465">
        <v>363</v>
      </c>
      <c r="I1111" s="466">
        <v>305</v>
      </c>
      <c r="J1111" s="190">
        <f t="shared" si="30"/>
        <v>32</v>
      </c>
      <c r="K1111" s="16">
        <f t="shared" si="31"/>
        <v>-90.714999999999975</v>
      </c>
      <c r="L1111" s="16">
        <f t="shared" si="32"/>
        <v>1</v>
      </c>
      <c r="N1111" s="191">
        <f t="shared" si="33"/>
        <v>-7.5</v>
      </c>
      <c r="O1111" s="506">
        <f t="shared" si="34"/>
        <v>58</v>
      </c>
    </row>
    <row r="1112" spans="1:15">
      <c r="A1112" s="262">
        <v>41204</v>
      </c>
      <c r="B1112" s="462">
        <v>336</v>
      </c>
      <c r="C1112" s="465">
        <v>370</v>
      </c>
      <c r="D1112" s="114">
        <v>438.73</v>
      </c>
      <c r="E1112" s="114">
        <v>362</v>
      </c>
      <c r="G1112" s="466">
        <v>370.5</v>
      </c>
      <c r="H1112" s="465">
        <v>363</v>
      </c>
      <c r="I1112" s="466">
        <v>305</v>
      </c>
      <c r="J1112" s="190">
        <f t="shared" si="30"/>
        <v>33</v>
      </c>
      <c r="K1112" s="16">
        <f t="shared" si="31"/>
        <v>-75.730000000000018</v>
      </c>
      <c r="L1112" s="16">
        <f t="shared" si="32"/>
        <v>1</v>
      </c>
      <c r="N1112" s="191">
        <f t="shared" si="33"/>
        <v>-7.5</v>
      </c>
      <c r="O1112" s="506">
        <f t="shared" si="34"/>
        <v>58</v>
      </c>
    </row>
    <row r="1113" spans="1:15">
      <c r="A1113" s="262">
        <v>41205</v>
      </c>
      <c r="B1113" s="462">
        <v>332</v>
      </c>
      <c r="C1113" s="465">
        <v>370</v>
      </c>
      <c r="D1113" s="114">
        <v>431.23500000000001</v>
      </c>
      <c r="E1113" s="114">
        <v>362</v>
      </c>
      <c r="G1113" s="466">
        <v>370.5</v>
      </c>
      <c r="H1113" s="465">
        <v>363</v>
      </c>
      <c r="I1113" s="466">
        <v>305</v>
      </c>
      <c r="J1113" s="190">
        <f t="shared" si="30"/>
        <v>33</v>
      </c>
      <c r="K1113" s="16">
        <f t="shared" si="31"/>
        <v>-68.235000000000014</v>
      </c>
      <c r="L1113" s="16">
        <f t="shared" si="32"/>
        <v>1</v>
      </c>
      <c r="N1113" s="191">
        <f t="shared" si="33"/>
        <v>-7.5</v>
      </c>
      <c r="O1113" s="506">
        <f t="shared" si="34"/>
        <v>58</v>
      </c>
    </row>
    <row r="1114" spans="1:15">
      <c r="A1114" s="262">
        <v>41206</v>
      </c>
      <c r="B1114" s="462">
        <v>325</v>
      </c>
      <c r="C1114" s="465">
        <v>370</v>
      </c>
      <c r="D1114" s="114">
        <v>429.57</v>
      </c>
      <c r="E1114" s="114">
        <v>362</v>
      </c>
      <c r="G1114" s="466">
        <v>370.5</v>
      </c>
      <c r="H1114" s="465">
        <v>362.5</v>
      </c>
      <c r="I1114" s="466">
        <v>305</v>
      </c>
      <c r="J1114" s="190">
        <f t="shared" si="30"/>
        <v>32.5</v>
      </c>
      <c r="K1114" s="16">
        <f t="shared" si="31"/>
        <v>-67.069999999999993</v>
      </c>
      <c r="L1114" s="16">
        <f t="shared" si="32"/>
        <v>0.5</v>
      </c>
      <c r="N1114" s="191">
        <f t="shared" si="33"/>
        <v>-8</v>
      </c>
      <c r="O1114" s="506">
        <f t="shared" si="34"/>
        <v>57.5</v>
      </c>
    </row>
    <row r="1115" spans="1:15">
      <c r="A1115" s="262">
        <v>41207</v>
      </c>
      <c r="B1115" s="462">
        <v>325</v>
      </c>
      <c r="C1115" s="465">
        <v>370</v>
      </c>
      <c r="D1115" s="114">
        <v>422.91</v>
      </c>
      <c r="E1115" s="114">
        <v>362</v>
      </c>
      <c r="G1115" s="466">
        <v>370.5</v>
      </c>
      <c r="H1115" s="465">
        <v>362.5</v>
      </c>
      <c r="I1115" s="466">
        <v>305</v>
      </c>
      <c r="J1115" s="190">
        <f t="shared" si="30"/>
        <v>32.5</v>
      </c>
      <c r="K1115" s="16">
        <f t="shared" si="31"/>
        <v>-60.410000000000025</v>
      </c>
      <c r="L1115" s="16">
        <f t="shared" si="32"/>
        <v>0.5</v>
      </c>
      <c r="N1115" s="191">
        <f t="shared" si="33"/>
        <v>-8</v>
      </c>
      <c r="O1115" s="506">
        <f t="shared" si="34"/>
        <v>57.5</v>
      </c>
    </row>
    <row r="1116" spans="1:15">
      <c r="A1116" s="262">
        <v>41208</v>
      </c>
      <c r="B1116" s="462">
        <v>325</v>
      </c>
      <c r="C1116" s="465">
        <v>370</v>
      </c>
      <c r="D1116" s="114">
        <v>419.58</v>
      </c>
      <c r="E1116" s="114">
        <v>362</v>
      </c>
      <c r="G1116" s="466">
        <v>370</v>
      </c>
      <c r="H1116" s="465">
        <v>362.5</v>
      </c>
      <c r="I1116" s="466">
        <v>304</v>
      </c>
      <c r="J1116" s="190">
        <f t="shared" si="30"/>
        <v>32.5</v>
      </c>
      <c r="K1116" s="16">
        <f t="shared" si="31"/>
        <v>-57.079999999999984</v>
      </c>
      <c r="L1116" s="16">
        <f t="shared" si="32"/>
        <v>0.5</v>
      </c>
      <c r="N1116" s="191">
        <f t="shared" si="33"/>
        <v>-7.5</v>
      </c>
      <c r="O1116" s="506">
        <f t="shared" si="34"/>
        <v>58.5</v>
      </c>
    </row>
    <row r="1117" spans="1:15">
      <c r="A1117" s="262">
        <v>41211</v>
      </c>
      <c r="B1117" s="462">
        <v>327</v>
      </c>
      <c r="C1117" s="465">
        <v>370</v>
      </c>
      <c r="D1117" s="114">
        <v>428.74</v>
      </c>
      <c r="E1117" s="114">
        <v>362</v>
      </c>
      <c r="G1117" s="466">
        <v>370</v>
      </c>
      <c r="H1117" s="465">
        <v>362.5</v>
      </c>
      <c r="I1117" s="466">
        <v>304</v>
      </c>
      <c r="J1117" s="190">
        <f t="shared" si="30"/>
        <v>32.5</v>
      </c>
      <c r="K1117" s="16">
        <f t="shared" si="31"/>
        <v>-66.240000000000009</v>
      </c>
      <c r="L1117" s="16">
        <f t="shared" si="32"/>
        <v>0.5</v>
      </c>
      <c r="N1117" s="191">
        <f t="shared" si="33"/>
        <v>-7.5</v>
      </c>
      <c r="O1117" s="506">
        <f t="shared" si="34"/>
        <v>58.5</v>
      </c>
    </row>
    <row r="1118" spans="1:15">
      <c r="A1118" s="262">
        <v>41212</v>
      </c>
      <c r="B1118" s="462">
        <v>339.75</v>
      </c>
      <c r="C1118" s="465">
        <v>370</v>
      </c>
      <c r="D1118" s="114">
        <v>436.23</v>
      </c>
      <c r="E1118" s="114">
        <v>362</v>
      </c>
      <c r="G1118" s="466">
        <v>370</v>
      </c>
      <c r="H1118" s="465">
        <v>363</v>
      </c>
      <c r="I1118" s="466">
        <v>304</v>
      </c>
      <c r="J1118" s="190">
        <f t="shared" si="30"/>
        <v>33</v>
      </c>
      <c r="K1118" s="16">
        <f t="shared" si="31"/>
        <v>-73.230000000000018</v>
      </c>
      <c r="L1118" s="16">
        <f t="shared" si="32"/>
        <v>1</v>
      </c>
      <c r="N1118" s="191">
        <f t="shared" si="33"/>
        <v>-7</v>
      </c>
      <c r="O1118" s="506">
        <f t="shared" si="34"/>
        <v>59</v>
      </c>
    </row>
    <row r="1119" spans="1:15">
      <c r="A1119" s="262">
        <v>41213</v>
      </c>
      <c r="B1119" s="462">
        <v>336</v>
      </c>
      <c r="C1119" s="465">
        <v>369.5</v>
      </c>
      <c r="D1119" s="114">
        <v>432.9</v>
      </c>
      <c r="E1119" s="114">
        <v>362</v>
      </c>
      <c r="G1119" s="466">
        <v>370</v>
      </c>
      <c r="H1119" s="465">
        <v>363</v>
      </c>
      <c r="I1119" s="466">
        <v>304</v>
      </c>
      <c r="J1119" s="190">
        <f t="shared" si="30"/>
        <v>33.5</v>
      </c>
      <c r="K1119" s="16">
        <f t="shared" si="31"/>
        <v>-69.899999999999977</v>
      </c>
      <c r="L1119" s="16">
        <f t="shared" si="32"/>
        <v>1</v>
      </c>
      <c r="N1119" s="191">
        <f t="shared" si="33"/>
        <v>-7</v>
      </c>
      <c r="O1119" s="506">
        <f t="shared" si="34"/>
        <v>59</v>
      </c>
    </row>
    <row r="1120" spans="1:15">
      <c r="A1120" s="262">
        <v>41214</v>
      </c>
      <c r="B1120" s="462">
        <v>336</v>
      </c>
      <c r="C1120" s="465">
        <v>369.5</v>
      </c>
      <c r="D1120" s="114">
        <v>432.9</v>
      </c>
      <c r="E1120" s="114">
        <v>362</v>
      </c>
      <c r="G1120" s="466">
        <v>370</v>
      </c>
      <c r="H1120" s="465">
        <v>363</v>
      </c>
      <c r="I1120" s="466">
        <v>304</v>
      </c>
      <c r="J1120" s="190">
        <f t="shared" si="30"/>
        <v>33.5</v>
      </c>
      <c r="K1120" s="16">
        <f t="shared" si="31"/>
        <v>-69.899999999999977</v>
      </c>
      <c r="L1120" s="16">
        <f t="shared" si="32"/>
        <v>1</v>
      </c>
      <c r="N1120" s="191">
        <f t="shared" si="33"/>
        <v>-7</v>
      </c>
      <c r="O1120" s="506">
        <f t="shared" si="34"/>
        <v>59</v>
      </c>
    </row>
    <row r="1121" spans="1:15">
      <c r="A1121" s="262">
        <v>41215</v>
      </c>
      <c r="B1121" s="462">
        <v>332.5</v>
      </c>
      <c r="C1121" s="465">
        <v>369.5</v>
      </c>
      <c r="D1121" s="114">
        <v>432.07</v>
      </c>
      <c r="E1121" s="114">
        <v>362</v>
      </c>
      <c r="G1121" s="466">
        <v>370</v>
      </c>
      <c r="H1121" s="465">
        <v>362.5</v>
      </c>
      <c r="I1121" s="466">
        <v>304</v>
      </c>
      <c r="J1121" s="190">
        <f t="shared" si="30"/>
        <v>33</v>
      </c>
      <c r="K1121" s="16">
        <f t="shared" si="31"/>
        <v>-69.569999999999993</v>
      </c>
      <c r="L1121" s="16">
        <f t="shared" si="32"/>
        <v>0.5</v>
      </c>
      <c r="N1121" s="191">
        <f t="shared" si="33"/>
        <v>-7.5</v>
      </c>
      <c r="O1121" s="506">
        <f t="shared" si="34"/>
        <v>58.5</v>
      </c>
    </row>
    <row r="1122" spans="1:15">
      <c r="A1122" s="262">
        <v>41218</v>
      </c>
      <c r="B1122" s="462">
        <v>332.5</v>
      </c>
      <c r="C1122" s="465">
        <v>369.5</v>
      </c>
      <c r="D1122" s="114">
        <v>426.24</v>
      </c>
      <c r="E1122" s="114">
        <v>362</v>
      </c>
      <c r="G1122" s="466">
        <v>370</v>
      </c>
      <c r="H1122" s="465">
        <v>362.5</v>
      </c>
      <c r="I1122" s="466">
        <v>304</v>
      </c>
      <c r="J1122" s="190">
        <f t="shared" si="30"/>
        <v>33</v>
      </c>
      <c r="K1122" s="16">
        <f t="shared" si="31"/>
        <v>-63.740000000000009</v>
      </c>
      <c r="L1122" s="16">
        <f t="shared" si="32"/>
        <v>0.5</v>
      </c>
      <c r="N1122" s="191">
        <f t="shared" si="33"/>
        <v>-7.5</v>
      </c>
      <c r="O1122" s="506">
        <f t="shared" si="34"/>
        <v>58.5</v>
      </c>
    </row>
    <row r="1123" spans="1:15">
      <c r="A1123" s="262">
        <v>41219</v>
      </c>
      <c r="B1123" s="462">
        <v>332.5</v>
      </c>
      <c r="C1123" s="465">
        <v>370</v>
      </c>
      <c r="D1123" s="114">
        <v>425.42</v>
      </c>
      <c r="E1123" s="114">
        <v>362</v>
      </c>
      <c r="G1123" s="466">
        <v>370</v>
      </c>
      <c r="H1123" s="465">
        <v>363</v>
      </c>
      <c r="I1123" s="466">
        <v>304</v>
      </c>
      <c r="J1123" s="190">
        <f t="shared" si="30"/>
        <v>33</v>
      </c>
      <c r="K1123" s="16">
        <f t="shared" si="31"/>
        <v>-62.420000000000016</v>
      </c>
      <c r="L1123" s="16">
        <f t="shared" si="32"/>
        <v>1</v>
      </c>
      <c r="N1123" s="191">
        <f t="shared" si="33"/>
        <v>-7</v>
      </c>
      <c r="O1123" s="506">
        <f t="shared" si="34"/>
        <v>59</v>
      </c>
    </row>
    <row r="1124" spans="1:15">
      <c r="A1124" s="262">
        <v>41220</v>
      </c>
      <c r="B1124" s="462">
        <v>327</v>
      </c>
      <c r="C1124" s="465">
        <v>371</v>
      </c>
      <c r="D1124" s="114">
        <v>425.42</v>
      </c>
      <c r="E1124" s="114">
        <v>362</v>
      </c>
      <c r="G1124" s="466">
        <v>370</v>
      </c>
      <c r="H1124" s="465">
        <v>364</v>
      </c>
      <c r="I1124" s="466">
        <v>304</v>
      </c>
      <c r="J1124" s="190">
        <f t="shared" si="30"/>
        <v>33</v>
      </c>
      <c r="K1124" s="16">
        <f t="shared" si="31"/>
        <v>-61.420000000000016</v>
      </c>
      <c r="L1124" s="16">
        <f t="shared" si="32"/>
        <v>2</v>
      </c>
      <c r="N1124" s="191">
        <f t="shared" si="33"/>
        <v>-6</v>
      </c>
      <c r="O1124" s="506">
        <f t="shared" si="34"/>
        <v>60</v>
      </c>
    </row>
    <row r="1125" spans="1:15">
      <c r="A1125" s="262">
        <v>41221</v>
      </c>
      <c r="B1125" s="462">
        <v>327.75</v>
      </c>
      <c r="C1125" s="465">
        <v>371</v>
      </c>
      <c r="D1125" s="114">
        <v>420.30399999999997</v>
      </c>
      <c r="E1125" s="114">
        <v>362</v>
      </c>
      <c r="G1125" s="466">
        <v>370</v>
      </c>
      <c r="H1125" s="465">
        <v>364</v>
      </c>
      <c r="I1125" s="466">
        <v>304</v>
      </c>
      <c r="J1125" s="190">
        <f t="shared" si="30"/>
        <v>33</v>
      </c>
      <c r="K1125" s="16">
        <f t="shared" si="31"/>
        <v>-56.303999999999974</v>
      </c>
      <c r="L1125" s="16">
        <f t="shared" si="32"/>
        <v>2</v>
      </c>
      <c r="N1125" s="191">
        <f t="shared" si="33"/>
        <v>-6</v>
      </c>
      <c r="O1125" s="506">
        <f t="shared" si="34"/>
        <v>60</v>
      </c>
    </row>
    <row r="1126" spans="1:15">
      <c r="A1126" s="262">
        <v>41222</v>
      </c>
      <c r="B1126" s="462">
        <v>330.75</v>
      </c>
      <c r="C1126" s="465">
        <v>373</v>
      </c>
      <c r="D1126" s="114">
        <v>420.41500000000002</v>
      </c>
      <c r="E1126" s="114">
        <v>363</v>
      </c>
      <c r="G1126" s="466">
        <v>372</v>
      </c>
      <c r="H1126" s="465">
        <v>363.5</v>
      </c>
      <c r="I1126" s="466">
        <v>299</v>
      </c>
      <c r="J1126" s="190">
        <f t="shared" si="30"/>
        <v>30.5</v>
      </c>
      <c r="K1126" s="16">
        <f t="shared" si="31"/>
        <v>-56.91500000000002</v>
      </c>
      <c r="L1126" s="16">
        <f t="shared" si="32"/>
        <v>0.5</v>
      </c>
      <c r="N1126" s="191">
        <f t="shared" si="33"/>
        <v>-8.5</v>
      </c>
      <c r="O1126" s="506">
        <f t="shared" si="34"/>
        <v>64.5</v>
      </c>
    </row>
    <row r="1127" spans="1:15">
      <c r="A1127" s="262">
        <v>41225</v>
      </c>
      <c r="B1127" s="462">
        <v>330.75</v>
      </c>
      <c r="C1127" s="465">
        <v>373.5</v>
      </c>
      <c r="D1127" s="114">
        <v>421.245</v>
      </c>
      <c r="E1127" s="114">
        <v>363</v>
      </c>
      <c r="G1127" s="466">
        <v>372</v>
      </c>
      <c r="H1127" s="465">
        <v>364</v>
      </c>
      <c r="I1127" s="466">
        <v>299</v>
      </c>
      <c r="J1127" s="190">
        <f t="shared" si="30"/>
        <v>30.5</v>
      </c>
      <c r="K1127" s="16">
        <f t="shared" si="31"/>
        <v>-57.245000000000005</v>
      </c>
      <c r="L1127" s="16">
        <f t="shared" si="32"/>
        <v>1</v>
      </c>
      <c r="N1127" s="191">
        <f t="shared" si="33"/>
        <v>-8</v>
      </c>
      <c r="O1127" s="506">
        <f t="shared" si="34"/>
        <v>65</v>
      </c>
    </row>
    <row r="1128" spans="1:15">
      <c r="A1128" s="262">
        <v>41226</v>
      </c>
      <c r="B1128" s="462">
        <v>328.5</v>
      </c>
      <c r="C1128" s="465">
        <v>373.5</v>
      </c>
      <c r="D1128" s="114">
        <v>410.42500000000001</v>
      </c>
      <c r="E1128" s="114">
        <v>363</v>
      </c>
      <c r="G1128" s="466">
        <v>372</v>
      </c>
      <c r="H1128" s="465">
        <v>364</v>
      </c>
      <c r="I1128" s="466">
        <v>299</v>
      </c>
      <c r="J1128" s="190">
        <f t="shared" si="30"/>
        <v>30.5</v>
      </c>
      <c r="K1128" s="16">
        <f t="shared" si="31"/>
        <v>-46.425000000000011</v>
      </c>
      <c r="L1128" s="16">
        <f t="shared" si="32"/>
        <v>1</v>
      </c>
      <c r="N1128" s="191">
        <f t="shared" si="33"/>
        <v>-8</v>
      </c>
      <c r="O1128" s="506">
        <f t="shared" si="34"/>
        <v>65</v>
      </c>
    </row>
    <row r="1129" spans="1:15">
      <c r="A1129" s="262">
        <v>41227</v>
      </c>
      <c r="B1129" s="462">
        <v>327.5</v>
      </c>
      <c r="C1129" s="465">
        <v>374.5</v>
      </c>
      <c r="D1129" s="114">
        <v>410.42500000000001</v>
      </c>
      <c r="E1129" s="114">
        <v>363</v>
      </c>
      <c r="G1129" s="466">
        <v>372</v>
      </c>
      <c r="H1129" s="465">
        <v>363</v>
      </c>
      <c r="I1129" s="466">
        <v>299</v>
      </c>
      <c r="J1129" s="190">
        <f t="shared" si="30"/>
        <v>28.5</v>
      </c>
      <c r="K1129" s="16">
        <f t="shared" si="31"/>
        <v>-47.425000000000011</v>
      </c>
      <c r="L1129" s="16">
        <f t="shared" si="32"/>
        <v>0</v>
      </c>
      <c r="N1129" s="191">
        <f t="shared" si="33"/>
        <v>-9</v>
      </c>
      <c r="O1129" s="506">
        <f t="shared" si="34"/>
        <v>64</v>
      </c>
    </row>
    <row r="1130" spans="1:15">
      <c r="A1130" s="262">
        <v>41228</v>
      </c>
      <c r="B1130" s="462">
        <v>327.5</v>
      </c>
      <c r="C1130" s="465">
        <v>376</v>
      </c>
      <c r="D1130" s="114">
        <v>422.08</v>
      </c>
      <c r="E1130" s="114">
        <v>363</v>
      </c>
      <c r="G1130" s="466">
        <v>372</v>
      </c>
      <c r="H1130" s="465">
        <v>358</v>
      </c>
      <c r="I1130" s="466">
        <v>299</v>
      </c>
      <c r="J1130" s="190">
        <f t="shared" si="30"/>
        <v>22</v>
      </c>
      <c r="K1130" s="16">
        <f t="shared" si="31"/>
        <v>-64.079999999999984</v>
      </c>
      <c r="L1130" s="16">
        <f t="shared" si="32"/>
        <v>-5</v>
      </c>
      <c r="N1130" s="191">
        <f t="shared" si="33"/>
        <v>-14</v>
      </c>
      <c r="O1130" s="506">
        <f t="shared" si="34"/>
        <v>59</v>
      </c>
    </row>
    <row r="1131" spans="1:15">
      <c r="A1131" s="262">
        <v>41229</v>
      </c>
      <c r="B1131" s="462">
        <v>331</v>
      </c>
      <c r="C1131" s="465">
        <v>374</v>
      </c>
      <c r="D1131" s="114">
        <v>427.07499999999999</v>
      </c>
      <c r="E1131" s="114">
        <v>360</v>
      </c>
      <c r="G1131" s="466">
        <v>369</v>
      </c>
      <c r="H1131" s="465">
        <v>353</v>
      </c>
      <c r="I1131" s="466">
        <v>300</v>
      </c>
      <c r="J1131" s="190">
        <f t="shared" si="30"/>
        <v>19</v>
      </c>
      <c r="K1131" s="16">
        <f t="shared" si="31"/>
        <v>-74.074999999999989</v>
      </c>
      <c r="L1131" s="16">
        <f t="shared" si="32"/>
        <v>-7</v>
      </c>
      <c r="N1131" s="191">
        <f t="shared" si="33"/>
        <v>-16</v>
      </c>
      <c r="O1131" s="506">
        <f t="shared" si="34"/>
        <v>53</v>
      </c>
    </row>
    <row r="1132" spans="1:15">
      <c r="A1132" s="262">
        <v>41232</v>
      </c>
      <c r="B1132" s="462">
        <v>335</v>
      </c>
      <c r="C1132" s="465">
        <v>374</v>
      </c>
      <c r="D1132" s="114">
        <v>421.245</v>
      </c>
      <c r="E1132" s="114">
        <v>360</v>
      </c>
      <c r="G1132" s="466">
        <v>369</v>
      </c>
      <c r="H1132" s="465">
        <v>353.5</v>
      </c>
      <c r="I1132" s="466">
        <v>300</v>
      </c>
      <c r="J1132" s="190">
        <f t="shared" si="30"/>
        <v>19.5</v>
      </c>
      <c r="K1132" s="16">
        <f t="shared" si="31"/>
        <v>-67.745000000000005</v>
      </c>
      <c r="L1132" s="16">
        <f t="shared" si="32"/>
        <v>-6.5</v>
      </c>
      <c r="N1132" s="191">
        <f t="shared" si="33"/>
        <v>-15.5</v>
      </c>
      <c r="O1132" s="506">
        <f t="shared" si="34"/>
        <v>53.5</v>
      </c>
    </row>
    <row r="1133" spans="1:15">
      <c r="A1133" s="262">
        <v>41233</v>
      </c>
      <c r="B1133" s="462">
        <v>336</v>
      </c>
      <c r="C1133" s="465">
        <v>376</v>
      </c>
      <c r="D1133" s="114">
        <v>426.24</v>
      </c>
      <c r="E1133" s="114">
        <v>360</v>
      </c>
      <c r="G1133" s="466">
        <v>369</v>
      </c>
      <c r="H1133" s="465">
        <v>353</v>
      </c>
      <c r="I1133" s="466">
        <v>300</v>
      </c>
      <c r="J1133" s="190">
        <f t="shared" si="30"/>
        <v>17</v>
      </c>
      <c r="K1133" s="16">
        <f t="shared" si="31"/>
        <v>-73.240000000000009</v>
      </c>
      <c r="L1133" s="16">
        <f t="shared" si="32"/>
        <v>-7</v>
      </c>
      <c r="N1133" s="191">
        <f t="shared" si="33"/>
        <v>-16</v>
      </c>
      <c r="O1133" s="506">
        <f t="shared" si="34"/>
        <v>53</v>
      </c>
    </row>
    <row r="1134" spans="1:15">
      <c r="A1134" s="262">
        <v>41234</v>
      </c>
      <c r="B1134" s="462">
        <v>336</v>
      </c>
      <c r="C1134" s="465">
        <v>376</v>
      </c>
      <c r="D1134" s="114">
        <v>426.24</v>
      </c>
      <c r="E1134" s="114">
        <v>360</v>
      </c>
      <c r="G1134" s="466">
        <v>369</v>
      </c>
      <c r="H1134" s="465">
        <v>353</v>
      </c>
      <c r="I1134" s="466">
        <v>300</v>
      </c>
      <c r="J1134" s="190">
        <f t="shared" si="30"/>
        <v>17</v>
      </c>
      <c r="K1134" s="16">
        <f t="shared" si="31"/>
        <v>-73.240000000000009</v>
      </c>
      <c r="L1134" s="16">
        <f t="shared" si="32"/>
        <v>-7</v>
      </c>
      <c r="N1134" s="191">
        <f t="shared" si="33"/>
        <v>-16</v>
      </c>
      <c r="O1134" s="506">
        <f t="shared" si="34"/>
        <v>53</v>
      </c>
    </row>
    <row r="1135" spans="1:15">
      <c r="A1135" s="262">
        <v>41236</v>
      </c>
      <c r="B1135" s="462">
        <v>336</v>
      </c>
      <c r="C1135" s="465">
        <v>377</v>
      </c>
      <c r="D1135" s="114">
        <v>430.08</v>
      </c>
      <c r="E1135" s="114">
        <v>361</v>
      </c>
      <c r="G1135" s="466">
        <v>375</v>
      </c>
      <c r="H1135" s="465">
        <v>354</v>
      </c>
      <c r="I1135" s="466">
        <v>300</v>
      </c>
      <c r="J1135" s="190">
        <f t="shared" si="30"/>
        <v>17</v>
      </c>
      <c r="K1135" s="16">
        <f t="shared" si="31"/>
        <v>-76.079999999999984</v>
      </c>
      <c r="L1135" s="16">
        <f t="shared" si="32"/>
        <v>-7</v>
      </c>
      <c r="N1135" s="191">
        <f t="shared" si="33"/>
        <v>-21</v>
      </c>
      <c r="O1135" s="506">
        <f t="shared" si="34"/>
        <v>54</v>
      </c>
    </row>
    <row r="1136" spans="1:15">
      <c r="A1136" s="262">
        <v>41239</v>
      </c>
      <c r="B1136" s="462">
        <v>335.5</v>
      </c>
      <c r="C1136" s="465">
        <v>377</v>
      </c>
      <c r="D1136" s="114">
        <v>422.91</v>
      </c>
      <c r="E1136" s="114">
        <v>361</v>
      </c>
      <c r="G1136" s="466">
        <v>375</v>
      </c>
      <c r="H1136" s="465">
        <v>354</v>
      </c>
      <c r="I1136" s="466">
        <v>300</v>
      </c>
      <c r="J1136" s="190">
        <f t="shared" si="30"/>
        <v>17</v>
      </c>
      <c r="K1136" s="16">
        <f t="shared" si="31"/>
        <v>-68.910000000000025</v>
      </c>
      <c r="L1136" s="16">
        <f t="shared" si="32"/>
        <v>-7</v>
      </c>
      <c r="N1136" s="191">
        <f t="shared" si="33"/>
        <v>-21</v>
      </c>
      <c r="O1136" s="506">
        <f t="shared" si="34"/>
        <v>54</v>
      </c>
    </row>
    <row r="1137" spans="1:15">
      <c r="A1137" s="262">
        <v>41240</v>
      </c>
      <c r="B1137" s="462">
        <v>335.5</v>
      </c>
      <c r="C1137" s="465">
        <v>376</v>
      </c>
      <c r="D1137" s="114">
        <v>422.91</v>
      </c>
      <c r="E1137" s="114">
        <v>361</v>
      </c>
      <c r="G1137" s="466">
        <v>375</v>
      </c>
      <c r="H1137" s="465">
        <v>354</v>
      </c>
      <c r="I1137" s="466">
        <v>300</v>
      </c>
      <c r="J1137" s="190">
        <f t="shared" si="30"/>
        <v>18</v>
      </c>
      <c r="K1137" s="16">
        <f t="shared" si="31"/>
        <v>-68.910000000000025</v>
      </c>
      <c r="L1137" s="16">
        <f t="shared" si="32"/>
        <v>-7</v>
      </c>
      <c r="N1137" s="191">
        <f t="shared" si="33"/>
        <v>-21</v>
      </c>
      <c r="O1137" s="506">
        <f t="shared" si="34"/>
        <v>54</v>
      </c>
    </row>
    <row r="1138" spans="1:15">
      <c r="A1138" s="262">
        <v>41241</v>
      </c>
      <c r="B1138" s="462">
        <v>334</v>
      </c>
      <c r="C1138" s="465">
        <v>376</v>
      </c>
      <c r="D1138" s="114">
        <v>422.91</v>
      </c>
      <c r="E1138" s="114">
        <v>361</v>
      </c>
      <c r="G1138" s="466">
        <v>375</v>
      </c>
      <c r="H1138" s="465">
        <v>356</v>
      </c>
      <c r="I1138" s="466">
        <v>300</v>
      </c>
      <c r="J1138" s="190">
        <f t="shared" si="30"/>
        <v>20</v>
      </c>
      <c r="K1138" s="16">
        <f t="shared" si="31"/>
        <v>-66.910000000000025</v>
      </c>
      <c r="L1138" s="16">
        <f t="shared" si="32"/>
        <v>-5</v>
      </c>
      <c r="N1138" s="191">
        <f t="shared" si="33"/>
        <v>-19</v>
      </c>
      <c r="O1138" s="506">
        <f t="shared" si="34"/>
        <v>56</v>
      </c>
    </row>
    <row r="1139" spans="1:15">
      <c r="A1139" s="262">
        <v>41242</v>
      </c>
      <c r="B1139" s="462">
        <v>334</v>
      </c>
      <c r="C1139" s="465">
        <v>376</v>
      </c>
      <c r="D1139" s="114">
        <v>422.91</v>
      </c>
      <c r="E1139" s="114">
        <v>361</v>
      </c>
      <c r="G1139" s="466">
        <v>375</v>
      </c>
      <c r="H1139" s="465">
        <v>356</v>
      </c>
      <c r="I1139" s="466">
        <v>300</v>
      </c>
      <c r="J1139" s="190">
        <f t="shared" si="30"/>
        <v>20</v>
      </c>
      <c r="K1139" s="16">
        <f t="shared" si="31"/>
        <v>-66.910000000000025</v>
      </c>
      <c r="L1139" s="16">
        <f t="shared" si="32"/>
        <v>-5</v>
      </c>
      <c r="N1139" s="191">
        <f t="shared" si="33"/>
        <v>-19</v>
      </c>
      <c r="O1139" s="506">
        <f t="shared" si="34"/>
        <v>56</v>
      </c>
    </row>
    <row r="1140" spans="1:15">
      <c r="A1140" s="262">
        <v>41243</v>
      </c>
      <c r="B1140" s="462">
        <v>335.25</v>
      </c>
      <c r="C1140" s="465">
        <v>375</v>
      </c>
      <c r="D1140" s="114">
        <v>420.41500000000002</v>
      </c>
      <c r="E1140" s="114">
        <v>359</v>
      </c>
      <c r="G1140" s="466">
        <v>374</v>
      </c>
      <c r="H1140" s="465">
        <v>357</v>
      </c>
      <c r="I1140" s="466">
        <v>305</v>
      </c>
      <c r="J1140" s="190">
        <f t="shared" si="30"/>
        <v>22</v>
      </c>
      <c r="K1140" s="16">
        <f t="shared" si="31"/>
        <v>-63.41500000000002</v>
      </c>
      <c r="L1140" s="16">
        <f t="shared" si="32"/>
        <v>-2</v>
      </c>
      <c r="N1140" s="191">
        <f t="shared" si="33"/>
        <v>-17</v>
      </c>
      <c r="O1140" s="506">
        <f t="shared" si="34"/>
        <v>52</v>
      </c>
    </row>
    <row r="1141" spans="1:15">
      <c r="A1141" s="262">
        <v>41246</v>
      </c>
      <c r="B1141" s="462">
        <v>336</v>
      </c>
      <c r="C1141" s="465">
        <v>375</v>
      </c>
      <c r="D1141" s="114">
        <v>420.41500000000002</v>
      </c>
      <c r="E1141" s="114">
        <v>359</v>
      </c>
      <c r="G1141" s="466">
        <v>374</v>
      </c>
      <c r="H1141" s="465">
        <v>357</v>
      </c>
      <c r="I1141" s="466">
        <v>305</v>
      </c>
      <c r="J1141" s="190">
        <f t="shared" si="30"/>
        <v>22</v>
      </c>
      <c r="K1141" s="16">
        <f t="shared" si="31"/>
        <v>-63.41500000000002</v>
      </c>
      <c r="L1141" s="16">
        <f t="shared" si="32"/>
        <v>-2</v>
      </c>
      <c r="N1141" s="191">
        <f t="shared" si="33"/>
        <v>-17</v>
      </c>
      <c r="O1141" s="506">
        <f t="shared" si="34"/>
        <v>52</v>
      </c>
    </row>
    <row r="1142" spans="1:15">
      <c r="A1142" s="262">
        <v>41247</v>
      </c>
      <c r="B1142" s="462">
        <v>335</v>
      </c>
      <c r="C1142" s="465">
        <v>375</v>
      </c>
      <c r="D1142" s="114">
        <v>414.58499999999998</v>
      </c>
      <c r="E1142" s="114">
        <v>359</v>
      </c>
      <c r="G1142" s="466">
        <v>374</v>
      </c>
      <c r="H1142" s="465">
        <v>357</v>
      </c>
      <c r="I1142" s="466">
        <v>305</v>
      </c>
      <c r="J1142" s="190">
        <f t="shared" si="30"/>
        <v>22</v>
      </c>
      <c r="K1142" s="16">
        <f t="shared" si="31"/>
        <v>-57.58499999999998</v>
      </c>
      <c r="L1142" s="16">
        <f t="shared" si="32"/>
        <v>-2</v>
      </c>
      <c r="N1142" s="191">
        <f t="shared" si="33"/>
        <v>-17</v>
      </c>
      <c r="O1142" s="506">
        <f t="shared" si="34"/>
        <v>52</v>
      </c>
    </row>
    <row r="1143" spans="1:15">
      <c r="A1143" s="262">
        <v>41248</v>
      </c>
      <c r="B1143" s="462">
        <v>335</v>
      </c>
      <c r="C1143" s="465">
        <v>375</v>
      </c>
      <c r="D1143" s="114">
        <v>409.59</v>
      </c>
      <c r="E1143" s="114">
        <v>359</v>
      </c>
      <c r="G1143" s="466">
        <v>374</v>
      </c>
      <c r="H1143" s="465">
        <v>356.5</v>
      </c>
      <c r="I1143" s="466">
        <v>305</v>
      </c>
      <c r="J1143" s="190">
        <f t="shared" si="30"/>
        <v>21.5</v>
      </c>
      <c r="K1143" s="16">
        <f t="shared" si="31"/>
        <v>-53.089999999999975</v>
      </c>
      <c r="L1143" s="16">
        <f t="shared" si="32"/>
        <v>-2.5</v>
      </c>
      <c r="N1143" s="191">
        <f t="shared" si="33"/>
        <v>-17.5</v>
      </c>
      <c r="O1143" s="506">
        <f t="shared" si="34"/>
        <v>51.5</v>
      </c>
    </row>
    <row r="1144" spans="1:15">
      <c r="A1144" s="262">
        <v>41249</v>
      </c>
      <c r="B1144" s="462">
        <v>335</v>
      </c>
      <c r="C1144" s="465">
        <v>374</v>
      </c>
      <c r="D1144" s="114">
        <v>409.59</v>
      </c>
      <c r="E1144" s="114">
        <v>359</v>
      </c>
      <c r="G1144" s="466">
        <v>374</v>
      </c>
      <c r="H1144" s="465">
        <v>356.5</v>
      </c>
      <c r="I1144" s="466">
        <v>305</v>
      </c>
      <c r="J1144" s="190">
        <f t="shared" si="30"/>
        <v>22.5</v>
      </c>
      <c r="K1144" s="16">
        <f t="shared" si="31"/>
        <v>-53.089999999999975</v>
      </c>
      <c r="L1144" s="16">
        <f t="shared" si="32"/>
        <v>-2.5</v>
      </c>
      <c r="N1144" s="191">
        <f t="shared" si="33"/>
        <v>-17.5</v>
      </c>
      <c r="O1144" s="506">
        <f t="shared" si="34"/>
        <v>51.5</v>
      </c>
    </row>
    <row r="1145" spans="1:15">
      <c r="A1145" s="262">
        <v>41250</v>
      </c>
      <c r="B1145" s="462">
        <v>340</v>
      </c>
      <c r="C1145" s="465">
        <v>374</v>
      </c>
      <c r="D1145" s="114">
        <v>409.59</v>
      </c>
      <c r="E1145" s="114">
        <v>357</v>
      </c>
      <c r="G1145" s="466">
        <v>369</v>
      </c>
      <c r="H1145" s="465">
        <v>356</v>
      </c>
      <c r="I1145" s="466">
        <v>302</v>
      </c>
      <c r="J1145" s="190">
        <f t="shared" si="30"/>
        <v>22</v>
      </c>
      <c r="K1145" s="16">
        <f t="shared" si="31"/>
        <v>-53.589999999999975</v>
      </c>
      <c r="L1145" s="16">
        <f t="shared" si="32"/>
        <v>-1</v>
      </c>
      <c r="N1145" s="191">
        <f t="shared" si="33"/>
        <v>-13</v>
      </c>
      <c r="O1145" s="506">
        <f t="shared" si="34"/>
        <v>54</v>
      </c>
    </row>
    <row r="1146" spans="1:15">
      <c r="A1146" s="262">
        <v>41253</v>
      </c>
      <c r="B1146" s="462">
        <v>338</v>
      </c>
      <c r="C1146" s="465">
        <v>375</v>
      </c>
      <c r="D1146" s="114">
        <v>409.59</v>
      </c>
      <c r="E1146" s="114">
        <v>357</v>
      </c>
      <c r="G1146" s="466">
        <v>369</v>
      </c>
      <c r="H1146" s="465">
        <v>361</v>
      </c>
      <c r="I1146" s="466">
        <v>302</v>
      </c>
      <c r="J1146" s="190">
        <f t="shared" si="30"/>
        <v>26</v>
      </c>
      <c r="K1146" s="16">
        <f t="shared" si="31"/>
        <v>-48.589999999999975</v>
      </c>
      <c r="L1146" s="16">
        <f t="shared" si="32"/>
        <v>4</v>
      </c>
      <c r="N1146" s="191">
        <f t="shared" si="33"/>
        <v>-8</v>
      </c>
      <c r="O1146" s="506">
        <f t="shared" si="34"/>
        <v>59</v>
      </c>
    </row>
    <row r="1147" spans="1:15">
      <c r="A1147" s="262">
        <v>41254</v>
      </c>
      <c r="B1147" s="462">
        <v>336.75</v>
      </c>
      <c r="C1147" s="465">
        <v>375</v>
      </c>
      <c r="D1147" s="114">
        <v>409.59</v>
      </c>
      <c r="E1147" s="114">
        <v>357</v>
      </c>
      <c r="G1147" s="466">
        <v>369</v>
      </c>
      <c r="H1147" s="465">
        <v>361</v>
      </c>
      <c r="I1147" s="466">
        <v>302</v>
      </c>
      <c r="J1147" s="190">
        <f t="shared" si="30"/>
        <v>26</v>
      </c>
      <c r="K1147" s="16">
        <f t="shared" si="31"/>
        <v>-48.589999999999975</v>
      </c>
      <c r="L1147" s="16">
        <f t="shared" si="32"/>
        <v>4</v>
      </c>
      <c r="N1147" s="191">
        <f t="shared" si="33"/>
        <v>-8</v>
      </c>
      <c r="O1147" s="506">
        <f t="shared" si="34"/>
        <v>59</v>
      </c>
    </row>
    <row r="1148" spans="1:15">
      <c r="A1148" s="262">
        <v>41255</v>
      </c>
      <c r="B1148" s="462">
        <v>336.75</v>
      </c>
      <c r="C1148" s="465">
        <v>374</v>
      </c>
      <c r="D1148" s="114">
        <v>409.59</v>
      </c>
      <c r="E1148" s="114">
        <v>357</v>
      </c>
      <c r="G1148" s="466">
        <v>369</v>
      </c>
      <c r="H1148" s="465">
        <v>360</v>
      </c>
      <c r="I1148" s="466">
        <v>302</v>
      </c>
      <c r="J1148" s="190">
        <f t="shared" si="30"/>
        <v>26</v>
      </c>
      <c r="K1148" s="16">
        <f t="shared" si="31"/>
        <v>-49.589999999999975</v>
      </c>
      <c r="L1148" s="16">
        <f t="shared" si="32"/>
        <v>3</v>
      </c>
      <c r="N1148" s="191">
        <f t="shared" si="33"/>
        <v>-9</v>
      </c>
      <c r="O1148" s="506">
        <f t="shared" si="34"/>
        <v>58</v>
      </c>
    </row>
    <row r="1149" spans="1:15">
      <c r="A1149" s="262">
        <v>41256</v>
      </c>
      <c r="B1149" s="462">
        <v>332.5</v>
      </c>
      <c r="C1149" s="465">
        <v>373</v>
      </c>
      <c r="D1149" s="114">
        <v>409.59</v>
      </c>
      <c r="E1149" s="114">
        <v>357</v>
      </c>
      <c r="G1149" s="466">
        <v>369</v>
      </c>
      <c r="H1149" s="465">
        <v>362</v>
      </c>
      <c r="I1149" s="466">
        <v>302</v>
      </c>
      <c r="J1149" s="190">
        <f t="shared" si="30"/>
        <v>29</v>
      </c>
      <c r="K1149" s="16">
        <f t="shared" si="31"/>
        <v>-47.589999999999975</v>
      </c>
      <c r="L1149" s="16">
        <f t="shared" si="32"/>
        <v>5</v>
      </c>
      <c r="N1149" s="191">
        <f t="shared" si="33"/>
        <v>-7</v>
      </c>
      <c r="O1149" s="506">
        <f t="shared" si="34"/>
        <v>60</v>
      </c>
    </row>
    <row r="1150" spans="1:15">
      <c r="A1150" s="262">
        <v>41257</v>
      </c>
      <c r="B1150" s="462">
        <v>329.25</v>
      </c>
      <c r="C1150" s="465">
        <v>371</v>
      </c>
      <c r="D1150" s="114">
        <v>409.59</v>
      </c>
      <c r="E1150" s="114">
        <v>357</v>
      </c>
      <c r="G1150" s="466">
        <v>364</v>
      </c>
      <c r="H1150" s="465">
        <v>362</v>
      </c>
      <c r="I1150" s="466">
        <v>295</v>
      </c>
      <c r="J1150" s="190">
        <f t="shared" si="30"/>
        <v>31</v>
      </c>
      <c r="K1150" s="16">
        <f t="shared" si="31"/>
        <v>-47.589999999999975</v>
      </c>
      <c r="L1150" s="16">
        <f t="shared" si="32"/>
        <v>5</v>
      </c>
      <c r="N1150" s="191">
        <f t="shared" si="33"/>
        <v>-2</v>
      </c>
      <c r="O1150" s="506">
        <f t="shared" si="34"/>
        <v>67</v>
      </c>
    </row>
    <row r="1151" spans="1:15">
      <c r="A1151" s="262">
        <v>41260</v>
      </c>
      <c r="B1151" s="462">
        <v>327.75</v>
      </c>
      <c r="C1151" s="465">
        <v>371</v>
      </c>
      <c r="D1151" s="114">
        <v>409.59</v>
      </c>
      <c r="E1151" s="114">
        <v>357</v>
      </c>
      <c r="G1151" s="466">
        <v>364</v>
      </c>
      <c r="H1151" s="465">
        <v>361.5</v>
      </c>
      <c r="I1151" s="466">
        <v>295</v>
      </c>
      <c r="J1151" s="190">
        <f t="shared" si="30"/>
        <v>30.5</v>
      </c>
      <c r="K1151" s="16">
        <f t="shared" si="31"/>
        <v>-48.089999999999975</v>
      </c>
      <c r="L1151" s="16">
        <f t="shared" si="32"/>
        <v>4.5</v>
      </c>
      <c r="N1151" s="191">
        <f t="shared" si="33"/>
        <v>-2.5</v>
      </c>
      <c r="O1151" s="506">
        <f t="shared" si="34"/>
        <v>66.5</v>
      </c>
    </row>
    <row r="1152" spans="1:15">
      <c r="A1152" s="262">
        <v>41261</v>
      </c>
      <c r="B1152" s="462">
        <v>325.5</v>
      </c>
      <c r="C1152" s="465">
        <v>371</v>
      </c>
      <c r="D1152" s="114">
        <v>404.43</v>
      </c>
      <c r="E1152" s="114">
        <v>357</v>
      </c>
      <c r="G1152" s="466">
        <v>364</v>
      </c>
      <c r="H1152" s="465">
        <v>360</v>
      </c>
      <c r="I1152" s="466">
        <v>295</v>
      </c>
      <c r="J1152" s="190">
        <f t="shared" si="30"/>
        <v>29</v>
      </c>
      <c r="K1152" s="16">
        <f t="shared" si="31"/>
        <v>-44.430000000000007</v>
      </c>
      <c r="L1152" s="16">
        <f t="shared" si="32"/>
        <v>3</v>
      </c>
      <c r="N1152" s="191">
        <f t="shared" si="33"/>
        <v>-4</v>
      </c>
      <c r="O1152" s="506">
        <f t="shared" si="34"/>
        <v>65</v>
      </c>
    </row>
    <row r="1153" spans="1:15">
      <c r="A1153" s="262">
        <v>41262</v>
      </c>
      <c r="B1153" s="462">
        <v>320.75</v>
      </c>
      <c r="C1153" s="465">
        <v>370</v>
      </c>
      <c r="D1153" s="114">
        <v>403.76499999999999</v>
      </c>
      <c r="E1153" s="114">
        <v>357</v>
      </c>
      <c r="G1153" s="466">
        <v>364</v>
      </c>
      <c r="H1153" s="465">
        <v>359</v>
      </c>
      <c r="I1153" s="466">
        <v>295</v>
      </c>
      <c r="J1153" s="190">
        <f t="shared" si="30"/>
        <v>29</v>
      </c>
      <c r="K1153" s="16">
        <f t="shared" si="31"/>
        <v>-44.764999999999986</v>
      </c>
      <c r="L1153" s="16">
        <f t="shared" si="32"/>
        <v>2</v>
      </c>
      <c r="N1153" s="191">
        <f t="shared" si="33"/>
        <v>-5</v>
      </c>
      <c r="O1153" s="506">
        <f t="shared" si="34"/>
        <v>64</v>
      </c>
    </row>
    <row r="1154" spans="1:15">
      <c r="A1154" s="262">
        <v>41263</v>
      </c>
      <c r="B1154" s="462">
        <v>320.75</v>
      </c>
      <c r="C1154" s="465">
        <v>370</v>
      </c>
      <c r="D1154" s="114">
        <v>407.08499999999998</v>
      </c>
      <c r="E1154" s="114">
        <v>357</v>
      </c>
      <c r="G1154" s="466">
        <v>364</v>
      </c>
      <c r="H1154" s="465">
        <v>358.5</v>
      </c>
      <c r="I1154" s="466">
        <v>295</v>
      </c>
      <c r="J1154" s="190">
        <f t="shared" si="30"/>
        <v>28.5</v>
      </c>
      <c r="K1154" s="16">
        <f t="shared" si="31"/>
        <v>-48.58499999999998</v>
      </c>
      <c r="L1154" s="16">
        <f t="shared" si="32"/>
        <v>1.5</v>
      </c>
      <c r="N1154" s="191">
        <f t="shared" si="33"/>
        <v>-5.5</v>
      </c>
      <c r="O1154" s="506">
        <f t="shared" si="34"/>
        <v>63.5</v>
      </c>
    </row>
    <row r="1155" spans="1:15">
      <c r="A1155" s="262">
        <v>41264</v>
      </c>
      <c r="B1155" s="462">
        <v>320.75</v>
      </c>
      <c r="C1155" s="465">
        <v>370</v>
      </c>
      <c r="D1155" s="114">
        <v>409.59</v>
      </c>
      <c r="E1155" s="114">
        <v>355</v>
      </c>
      <c r="G1155" s="466">
        <v>365</v>
      </c>
      <c r="H1155" s="465">
        <v>357</v>
      </c>
      <c r="I1155" s="466">
        <v>297</v>
      </c>
      <c r="J1155" s="190">
        <f t="shared" si="30"/>
        <v>27</v>
      </c>
      <c r="K1155" s="16">
        <f t="shared" si="31"/>
        <v>-52.589999999999975</v>
      </c>
      <c r="L1155" s="16">
        <f t="shared" si="32"/>
        <v>2</v>
      </c>
      <c r="N1155" s="191">
        <f t="shared" si="33"/>
        <v>-8</v>
      </c>
      <c r="O1155" s="506">
        <f t="shared" si="34"/>
        <v>60</v>
      </c>
    </row>
    <row r="1156" spans="1:15">
      <c r="A1156" s="262">
        <v>41267</v>
      </c>
      <c r="B1156" s="462">
        <v>320.75</v>
      </c>
      <c r="C1156" s="465">
        <v>369</v>
      </c>
      <c r="D1156" s="114">
        <v>409.59</v>
      </c>
      <c r="E1156" s="114">
        <v>355</v>
      </c>
      <c r="G1156" s="466">
        <v>365</v>
      </c>
      <c r="H1156" s="465">
        <v>356</v>
      </c>
      <c r="I1156" s="466">
        <v>297</v>
      </c>
      <c r="J1156" s="190">
        <f t="shared" si="30"/>
        <v>27</v>
      </c>
      <c r="K1156" s="16">
        <f t="shared" si="31"/>
        <v>-53.589999999999975</v>
      </c>
      <c r="L1156" s="16">
        <f t="shared" si="32"/>
        <v>1</v>
      </c>
      <c r="N1156" s="191">
        <f t="shared" si="33"/>
        <v>-9</v>
      </c>
      <c r="O1156" s="506">
        <f t="shared" si="34"/>
        <v>59</v>
      </c>
    </row>
    <row r="1157" spans="1:15">
      <c r="A1157" s="262">
        <v>41269</v>
      </c>
      <c r="B1157" s="462">
        <v>320.75</v>
      </c>
      <c r="C1157" s="465">
        <v>367</v>
      </c>
      <c r="D1157" s="114">
        <v>409.59</v>
      </c>
      <c r="E1157" s="114">
        <v>355</v>
      </c>
      <c r="G1157" s="466">
        <v>365</v>
      </c>
      <c r="H1157" s="465">
        <v>353</v>
      </c>
      <c r="I1157" s="466">
        <v>297</v>
      </c>
      <c r="J1157" s="190">
        <f t="shared" si="30"/>
        <v>26</v>
      </c>
      <c r="K1157" s="16">
        <f t="shared" si="31"/>
        <v>-56.589999999999975</v>
      </c>
      <c r="L1157" s="16">
        <f t="shared" si="32"/>
        <v>-2</v>
      </c>
      <c r="N1157" s="191">
        <f t="shared" si="33"/>
        <v>-12</v>
      </c>
      <c r="O1157" s="506">
        <f t="shared" si="34"/>
        <v>56</v>
      </c>
    </row>
    <row r="1158" spans="1:15">
      <c r="A1158" s="262">
        <v>41270</v>
      </c>
      <c r="B1158" s="462">
        <v>320.75</v>
      </c>
      <c r="C1158" s="465">
        <v>367</v>
      </c>
      <c r="D1158" s="114">
        <v>409.59</v>
      </c>
      <c r="E1158" s="114">
        <v>355</v>
      </c>
      <c r="G1158" s="466">
        <v>365</v>
      </c>
      <c r="H1158" s="465">
        <v>353</v>
      </c>
      <c r="I1158" s="466">
        <v>297</v>
      </c>
      <c r="J1158" s="190">
        <f t="shared" si="30"/>
        <v>26</v>
      </c>
      <c r="K1158" s="16">
        <f t="shared" si="31"/>
        <v>-56.589999999999975</v>
      </c>
      <c r="L1158" s="16">
        <f t="shared" si="32"/>
        <v>-2</v>
      </c>
      <c r="N1158" s="191">
        <f t="shared" si="33"/>
        <v>-12</v>
      </c>
      <c r="O1158" s="506">
        <f t="shared" si="34"/>
        <v>56</v>
      </c>
    </row>
    <row r="1159" spans="1:15">
      <c r="A1159" s="262">
        <v>41271</v>
      </c>
      <c r="B1159" s="462">
        <v>320.75</v>
      </c>
      <c r="C1159" s="465">
        <v>365</v>
      </c>
      <c r="D1159" s="114">
        <v>409.59</v>
      </c>
      <c r="E1159" s="114">
        <v>351</v>
      </c>
      <c r="G1159" s="466">
        <v>362</v>
      </c>
      <c r="H1159" s="465">
        <v>352</v>
      </c>
      <c r="I1159" s="466">
        <v>297</v>
      </c>
      <c r="J1159" s="190">
        <f t="shared" si="30"/>
        <v>27</v>
      </c>
      <c r="K1159" s="16">
        <f t="shared" si="31"/>
        <v>-57.589999999999975</v>
      </c>
      <c r="L1159" s="16">
        <f t="shared" si="32"/>
        <v>1</v>
      </c>
      <c r="N1159" s="191">
        <f t="shared" si="33"/>
        <v>-10</v>
      </c>
      <c r="O1159" s="506">
        <f t="shared" si="34"/>
        <v>55</v>
      </c>
    </row>
    <row r="1160" spans="1:15">
      <c r="A1160" s="262">
        <v>41277</v>
      </c>
      <c r="B1160" s="462">
        <v>320.75</v>
      </c>
      <c r="C1160" s="465">
        <v>365</v>
      </c>
      <c r="D1160" s="114">
        <v>405.43</v>
      </c>
      <c r="E1160" s="114">
        <v>351</v>
      </c>
      <c r="G1160" s="466">
        <v>362</v>
      </c>
      <c r="H1160" s="465">
        <v>351</v>
      </c>
      <c r="I1160" s="466">
        <v>297</v>
      </c>
      <c r="J1160" s="190">
        <f t="shared" si="30"/>
        <v>26</v>
      </c>
      <c r="K1160" s="16">
        <f t="shared" si="31"/>
        <v>-54.430000000000007</v>
      </c>
      <c r="L1160" s="16">
        <f t="shared" si="32"/>
        <v>0</v>
      </c>
      <c r="N1160" s="191">
        <f t="shared" si="33"/>
        <v>-11</v>
      </c>
      <c r="O1160" s="506">
        <f t="shared" si="34"/>
        <v>54</v>
      </c>
    </row>
    <row r="1161" spans="1:15">
      <c r="A1161" s="262">
        <v>41278</v>
      </c>
      <c r="B1161" s="462">
        <v>320.75</v>
      </c>
      <c r="C1161" s="465">
        <v>365</v>
      </c>
      <c r="D1161" s="114">
        <v>407.09500000000003</v>
      </c>
      <c r="E1161" s="114">
        <v>352</v>
      </c>
      <c r="G1161" s="466">
        <v>375</v>
      </c>
      <c r="H1161" s="465">
        <v>353</v>
      </c>
      <c r="I1161" s="466">
        <v>296</v>
      </c>
      <c r="J1161" s="190">
        <f t="shared" si="30"/>
        <v>28</v>
      </c>
      <c r="K1161" s="16">
        <f t="shared" si="31"/>
        <v>-54.095000000000027</v>
      </c>
      <c r="L1161" s="16">
        <f t="shared" si="32"/>
        <v>1</v>
      </c>
      <c r="N1161" s="191">
        <f t="shared" si="33"/>
        <v>-22</v>
      </c>
      <c r="O1161" s="506">
        <f t="shared" si="34"/>
        <v>57</v>
      </c>
    </row>
    <row r="1162" spans="1:15">
      <c r="A1162" s="262">
        <v>41281</v>
      </c>
      <c r="B1162" s="462">
        <v>320.75</v>
      </c>
      <c r="C1162" s="465">
        <v>365</v>
      </c>
      <c r="D1162" s="114">
        <v>407.09500000000003</v>
      </c>
      <c r="E1162" s="114">
        <v>352</v>
      </c>
      <c r="G1162" s="466">
        <v>375</v>
      </c>
      <c r="H1162" s="465">
        <v>354</v>
      </c>
      <c r="I1162" s="466">
        <v>296</v>
      </c>
      <c r="J1162" s="190">
        <f t="shared" si="30"/>
        <v>29</v>
      </c>
      <c r="K1162" s="16">
        <f t="shared" si="31"/>
        <v>-53.095000000000027</v>
      </c>
      <c r="L1162" s="16">
        <f t="shared" si="32"/>
        <v>2</v>
      </c>
      <c r="N1162" s="191">
        <f t="shared" si="33"/>
        <v>-21</v>
      </c>
      <c r="O1162" s="506">
        <f t="shared" si="34"/>
        <v>58</v>
      </c>
    </row>
    <row r="1163" spans="1:15">
      <c r="A1163" s="262">
        <v>41282</v>
      </c>
      <c r="B1163" s="462">
        <v>319</v>
      </c>
      <c r="C1163" s="465">
        <v>365</v>
      </c>
      <c r="D1163" s="114">
        <v>407.93</v>
      </c>
      <c r="E1163" s="114">
        <v>352</v>
      </c>
      <c r="G1163" s="466">
        <v>375</v>
      </c>
      <c r="H1163" s="465">
        <v>355</v>
      </c>
      <c r="I1163" s="466">
        <v>296</v>
      </c>
      <c r="J1163" s="190">
        <f t="shared" ref="J1163:J1226" si="35">H1163-C1163+40</f>
        <v>30</v>
      </c>
      <c r="K1163" s="16">
        <f t="shared" si="31"/>
        <v>-52.930000000000007</v>
      </c>
      <c r="L1163" s="16">
        <f t="shared" si="32"/>
        <v>3</v>
      </c>
      <c r="N1163" s="191">
        <f t="shared" si="33"/>
        <v>-20</v>
      </c>
      <c r="O1163" s="506">
        <f t="shared" si="34"/>
        <v>59</v>
      </c>
    </row>
    <row r="1164" spans="1:15">
      <c r="A1164" s="262">
        <v>41283</v>
      </c>
      <c r="B1164" s="462">
        <v>317</v>
      </c>
      <c r="C1164" s="465">
        <v>365</v>
      </c>
      <c r="D1164" s="114">
        <v>407.08</v>
      </c>
      <c r="E1164" s="114">
        <v>352</v>
      </c>
      <c r="G1164" s="466">
        <v>375</v>
      </c>
      <c r="H1164" s="465">
        <v>354</v>
      </c>
      <c r="I1164" s="466">
        <v>296</v>
      </c>
      <c r="J1164" s="190">
        <f t="shared" si="35"/>
        <v>29</v>
      </c>
      <c r="K1164" s="16">
        <f t="shared" si="31"/>
        <v>-53.079999999999984</v>
      </c>
      <c r="L1164" s="16">
        <f t="shared" si="32"/>
        <v>2</v>
      </c>
      <c r="N1164" s="191">
        <f t="shared" si="33"/>
        <v>-21</v>
      </c>
      <c r="O1164" s="506">
        <f t="shared" si="34"/>
        <v>58</v>
      </c>
    </row>
    <row r="1165" spans="1:15">
      <c r="A1165" s="262">
        <v>41284</v>
      </c>
      <c r="B1165" s="462">
        <v>315</v>
      </c>
      <c r="C1165" s="465">
        <v>365</v>
      </c>
      <c r="D1165" s="114">
        <v>407.08</v>
      </c>
      <c r="E1165" s="114">
        <v>352</v>
      </c>
      <c r="G1165" s="466">
        <v>375</v>
      </c>
      <c r="H1165" s="465">
        <v>354</v>
      </c>
      <c r="I1165" s="466">
        <v>296</v>
      </c>
      <c r="J1165" s="190">
        <f t="shared" si="35"/>
        <v>29</v>
      </c>
      <c r="K1165" s="16">
        <f t="shared" si="31"/>
        <v>-53.079999999999984</v>
      </c>
      <c r="L1165" s="16">
        <f t="shared" si="32"/>
        <v>2</v>
      </c>
      <c r="N1165" s="191">
        <f t="shared" si="33"/>
        <v>-21</v>
      </c>
      <c r="O1165" s="506">
        <f t="shared" si="34"/>
        <v>58</v>
      </c>
    </row>
    <row r="1166" spans="1:15">
      <c r="A1166" s="262">
        <v>41288</v>
      </c>
      <c r="B1166" s="462">
        <v>317</v>
      </c>
      <c r="C1166" s="465">
        <v>366</v>
      </c>
      <c r="D1166" s="114">
        <v>407.92500000000001</v>
      </c>
      <c r="E1166" s="114">
        <v>354</v>
      </c>
      <c r="G1166" s="466">
        <v>374</v>
      </c>
      <c r="H1166" s="465">
        <v>355</v>
      </c>
      <c r="I1166" s="466">
        <v>298</v>
      </c>
      <c r="J1166" s="190">
        <f t="shared" si="35"/>
        <v>29</v>
      </c>
      <c r="K1166" s="16">
        <f t="shared" si="31"/>
        <v>-52.925000000000011</v>
      </c>
      <c r="L1166" s="16">
        <f t="shared" si="32"/>
        <v>1</v>
      </c>
      <c r="N1166" s="191">
        <f t="shared" si="33"/>
        <v>-19</v>
      </c>
      <c r="O1166" s="506">
        <f t="shared" si="34"/>
        <v>57</v>
      </c>
    </row>
    <row r="1167" spans="1:15">
      <c r="A1167" s="262">
        <v>41289</v>
      </c>
      <c r="B1167" s="462">
        <v>317</v>
      </c>
      <c r="C1167" s="465">
        <v>367</v>
      </c>
      <c r="D1167" s="114">
        <v>407.92500000000001</v>
      </c>
      <c r="E1167" s="114">
        <v>354</v>
      </c>
      <c r="G1167" s="466">
        <v>374</v>
      </c>
      <c r="H1167" s="465">
        <v>356</v>
      </c>
      <c r="I1167" s="466">
        <v>298</v>
      </c>
      <c r="J1167" s="190">
        <f t="shared" si="35"/>
        <v>29</v>
      </c>
      <c r="K1167" s="16">
        <f t="shared" si="31"/>
        <v>-51.925000000000011</v>
      </c>
      <c r="L1167" s="16">
        <f t="shared" si="32"/>
        <v>2</v>
      </c>
      <c r="N1167" s="191">
        <f t="shared" si="33"/>
        <v>-18</v>
      </c>
      <c r="O1167" s="506">
        <f t="shared" si="34"/>
        <v>58</v>
      </c>
    </row>
    <row r="1168" spans="1:15">
      <c r="A1168" s="262">
        <v>41290</v>
      </c>
      <c r="B1168" s="462">
        <v>316.5</v>
      </c>
      <c r="C1168" s="465">
        <v>368</v>
      </c>
      <c r="D1168" s="114">
        <v>407.92500000000001</v>
      </c>
      <c r="E1168" s="114">
        <v>354</v>
      </c>
      <c r="G1168" s="466">
        <v>374</v>
      </c>
      <c r="H1168" s="465">
        <v>356</v>
      </c>
      <c r="I1168" s="466">
        <v>298</v>
      </c>
      <c r="J1168" s="190">
        <f t="shared" si="35"/>
        <v>28</v>
      </c>
      <c r="K1168" s="16">
        <f t="shared" si="31"/>
        <v>-51.925000000000011</v>
      </c>
      <c r="L1168" s="16">
        <f t="shared" si="32"/>
        <v>2</v>
      </c>
      <c r="N1168" s="191">
        <f t="shared" si="33"/>
        <v>-18</v>
      </c>
      <c r="O1168" s="506">
        <f t="shared" si="34"/>
        <v>58</v>
      </c>
    </row>
    <row r="1169" spans="1:15">
      <c r="A1169" s="262">
        <v>41291</v>
      </c>
      <c r="B1169" s="462">
        <v>316.5</v>
      </c>
      <c r="C1169" s="465">
        <v>368</v>
      </c>
      <c r="D1169" s="114">
        <v>408.76</v>
      </c>
      <c r="E1169" s="114">
        <v>354</v>
      </c>
      <c r="G1169" s="466">
        <v>374</v>
      </c>
      <c r="H1169" s="465">
        <v>356</v>
      </c>
      <c r="I1169" s="466">
        <v>298</v>
      </c>
      <c r="J1169" s="190">
        <f t="shared" si="35"/>
        <v>28</v>
      </c>
      <c r="K1169" s="16">
        <f t="shared" ref="K1169:K1232" si="36">H1169-D1169</f>
        <v>-52.759999999999991</v>
      </c>
      <c r="L1169" s="16">
        <f t="shared" ref="L1169:L1232" si="37">H1169-E1169</f>
        <v>2</v>
      </c>
      <c r="N1169" s="191">
        <f t="shared" ref="N1169:N1232" si="38">H1169-G1169</f>
        <v>-18</v>
      </c>
      <c r="O1169" s="506">
        <f t="shared" ref="O1169:O1232" si="39">H1169-I1169</f>
        <v>58</v>
      </c>
    </row>
    <row r="1170" spans="1:15">
      <c r="A1170" s="262">
        <v>41292</v>
      </c>
      <c r="B1170" s="462">
        <v>317.5</v>
      </c>
      <c r="C1170" s="465">
        <v>371</v>
      </c>
      <c r="D1170" s="114">
        <v>410.42500000000001</v>
      </c>
      <c r="E1170" s="114">
        <v>356</v>
      </c>
      <c r="G1170" s="466">
        <v>368</v>
      </c>
      <c r="H1170" s="465">
        <v>359</v>
      </c>
      <c r="I1170" s="466">
        <v>321</v>
      </c>
      <c r="J1170" s="190">
        <f t="shared" si="35"/>
        <v>28</v>
      </c>
      <c r="K1170" s="16">
        <f t="shared" si="36"/>
        <v>-51.425000000000011</v>
      </c>
      <c r="L1170" s="16">
        <f t="shared" si="37"/>
        <v>3</v>
      </c>
      <c r="N1170" s="191">
        <f t="shared" si="38"/>
        <v>-9</v>
      </c>
      <c r="O1170" s="506">
        <f t="shared" si="39"/>
        <v>38</v>
      </c>
    </row>
    <row r="1171" spans="1:15">
      <c r="A1171" s="262">
        <v>41296</v>
      </c>
      <c r="B1171" s="462">
        <v>321</v>
      </c>
      <c r="C1171" s="465">
        <v>369</v>
      </c>
      <c r="D1171" s="114">
        <v>411.255</v>
      </c>
      <c r="E1171" s="114">
        <v>356</v>
      </c>
      <c r="G1171" s="466">
        <v>368</v>
      </c>
      <c r="H1171" s="465">
        <v>357</v>
      </c>
      <c r="I1171" s="466">
        <v>321</v>
      </c>
      <c r="J1171" s="190">
        <f t="shared" si="35"/>
        <v>28</v>
      </c>
      <c r="K1171" s="16">
        <f t="shared" si="36"/>
        <v>-54.254999999999995</v>
      </c>
      <c r="L1171" s="16">
        <f t="shared" si="37"/>
        <v>1</v>
      </c>
      <c r="N1171" s="191">
        <f t="shared" si="38"/>
        <v>-11</v>
      </c>
      <c r="O1171" s="506">
        <f t="shared" si="39"/>
        <v>36</v>
      </c>
    </row>
    <row r="1172" spans="1:15">
      <c r="A1172" s="262">
        <v>41297</v>
      </c>
      <c r="B1172" s="462">
        <v>321</v>
      </c>
      <c r="C1172" s="465">
        <v>370</v>
      </c>
      <c r="D1172" s="114">
        <v>416.25</v>
      </c>
      <c r="E1172" s="114">
        <v>356</v>
      </c>
      <c r="G1172" s="466">
        <v>368</v>
      </c>
      <c r="H1172" s="465">
        <v>358</v>
      </c>
      <c r="I1172" s="466">
        <v>321</v>
      </c>
      <c r="J1172" s="190">
        <f t="shared" si="35"/>
        <v>28</v>
      </c>
      <c r="K1172" s="16">
        <f t="shared" si="36"/>
        <v>-58.25</v>
      </c>
      <c r="L1172" s="16">
        <f t="shared" si="37"/>
        <v>2</v>
      </c>
      <c r="N1172" s="191">
        <f t="shared" si="38"/>
        <v>-10</v>
      </c>
      <c r="O1172" s="506">
        <f t="shared" si="39"/>
        <v>37</v>
      </c>
    </row>
    <row r="1173" spans="1:15">
      <c r="A1173" s="262">
        <v>41298</v>
      </c>
      <c r="B1173" s="462">
        <v>322.5</v>
      </c>
      <c r="C1173" s="465">
        <v>372</v>
      </c>
      <c r="D1173" s="114">
        <v>417.08499999999998</v>
      </c>
      <c r="E1173" s="114">
        <v>356</v>
      </c>
      <c r="G1173" s="466">
        <v>368</v>
      </c>
      <c r="H1173" s="465">
        <v>360</v>
      </c>
      <c r="I1173" s="466">
        <v>321</v>
      </c>
      <c r="J1173" s="190">
        <f t="shared" si="35"/>
        <v>28</v>
      </c>
      <c r="K1173" s="16">
        <f t="shared" si="36"/>
        <v>-57.08499999999998</v>
      </c>
      <c r="L1173" s="16">
        <f t="shared" si="37"/>
        <v>4</v>
      </c>
      <c r="N1173" s="191">
        <f t="shared" si="38"/>
        <v>-8</v>
      </c>
      <c r="O1173" s="506">
        <f t="shared" si="39"/>
        <v>39</v>
      </c>
    </row>
    <row r="1174" spans="1:15">
      <c r="A1174" s="262">
        <v>41299</v>
      </c>
      <c r="B1174" s="462">
        <v>325</v>
      </c>
      <c r="C1174" s="465">
        <v>373</v>
      </c>
      <c r="D1174" s="114">
        <v>418.75</v>
      </c>
      <c r="E1174" s="114">
        <v>360</v>
      </c>
      <c r="G1174" s="466">
        <v>372</v>
      </c>
      <c r="H1174" s="465">
        <v>361</v>
      </c>
      <c r="I1174" s="466">
        <v>350</v>
      </c>
      <c r="J1174" s="190">
        <f t="shared" si="35"/>
        <v>28</v>
      </c>
      <c r="K1174" s="16">
        <f t="shared" si="36"/>
        <v>-57.75</v>
      </c>
      <c r="L1174" s="16">
        <f t="shared" si="37"/>
        <v>1</v>
      </c>
      <c r="N1174" s="191">
        <f t="shared" si="38"/>
        <v>-11</v>
      </c>
      <c r="O1174" s="506">
        <f t="shared" si="39"/>
        <v>11</v>
      </c>
    </row>
    <row r="1175" spans="1:15">
      <c r="A1175" s="262">
        <v>41302</v>
      </c>
      <c r="B1175" s="462">
        <v>325</v>
      </c>
      <c r="C1175" s="465">
        <v>374</v>
      </c>
      <c r="D1175" s="114">
        <v>419.58</v>
      </c>
      <c r="E1175" s="114">
        <v>360</v>
      </c>
      <c r="G1175" s="466">
        <v>372</v>
      </c>
      <c r="H1175" s="465">
        <v>361</v>
      </c>
      <c r="I1175" s="466">
        <v>350</v>
      </c>
      <c r="J1175" s="190">
        <f t="shared" si="35"/>
        <v>27</v>
      </c>
      <c r="K1175" s="16">
        <f t="shared" si="36"/>
        <v>-58.579999999999984</v>
      </c>
      <c r="L1175" s="16">
        <f t="shared" si="37"/>
        <v>1</v>
      </c>
      <c r="N1175" s="191">
        <f t="shared" si="38"/>
        <v>-11</v>
      </c>
      <c r="O1175" s="506">
        <f t="shared" si="39"/>
        <v>11</v>
      </c>
    </row>
    <row r="1176" spans="1:15">
      <c r="A1176" s="262">
        <v>41303</v>
      </c>
      <c r="B1176" s="462">
        <v>325</v>
      </c>
      <c r="C1176" s="465">
        <v>375</v>
      </c>
      <c r="D1176" s="114">
        <v>418.75</v>
      </c>
      <c r="E1176" s="114">
        <v>360</v>
      </c>
      <c r="G1176" s="466">
        <v>372</v>
      </c>
      <c r="H1176" s="465">
        <v>362</v>
      </c>
      <c r="I1176" s="466">
        <v>350</v>
      </c>
      <c r="J1176" s="190">
        <f t="shared" si="35"/>
        <v>27</v>
      </c>
      <c r="K1176" s="16">
        <f t="shared" si="36"/>
        <v>-56.75</v>
      </c>
      <c r="L1176" s="16">
        <f t="shared" si="37"/>
        <v>2</v>
      </c>
      <c r="N1176" s="191">
        <f t="shared" si="38"/>
        <v>-10</v>
      </c>
      <c r="O1176" s="506">
        <f t="shared" si="39"/>
        <v>12</v>
      </c>
    </row>
    <row r="1177" spans="1:15">
      <c r="A1177" s="262">
        <v>41304</v>
      </c>
      <c r="B1177" s="462">
        <v>327.5</v>
      </c>
      <c r="C1177" s="465">
        <v>375</v>
      </c>
      <c r="D1177" s="114">
        <v>418.75</v>
      </c>
      <c r="E1177" s="114">
        <v>360</v>
      </c>
      <c r="G1177" s="466">
        <v>372</v>
      </c>
      <c r="H1177" s="465">
        <v>362</v>
      </c>
      <c r="I1177" s="466">
        <v>350</v>
      </c>
      <c r="J1177" s="190">
        <f t="shared" si="35"/>
        <v>27</v>
      </c>
      <c r="K1177" s="16">
        <f t="shared" si="36"/>
        <v>-56.75</v>
      </c>
      <c r="L1177" s="16">
        <f t="shared" si="37"/>
        <v>2</v>
      </c>
      <c r="N1177" s="191">
        <f t="shared" si="38"/>
        <v>-10</v>
      </c>
      <c r="O1177" s="506">
        <f t="shared" si="39"/>
        <v>12</v>
      </c>
    </row>
    <row r="1178" spans="1:15">
      <c r="A1178" s="262">
        <v>41305</v>
      </c>
      <c r="B1178" s="462">
        <v>328</v>
      </c>
      <c r="C1178" s="465">
        <v>376</v>
      </c>
      <c r="D1178" s="114">
        <v>418.75</v>
      </c>
      <c r="E1178" s="114">
        <v>360</v>
      </c>
      <c r="G1178" s="466">
        <v>372</v>
      </c>
      <c r="H1178" s="465">
        <v>363</v>
      </c>
      <c r="I1178" s="466">
        <v>350</v>
      </c>
      <c r="J1178" s="190">
        <f t="shared" si="35"/>
        <v>27</v>
      </c>
      <c r="K1178" s="16">
        <f t="shared" si="36"/>
        <v>-55.75</v>
      </c>
      <c r="L1178" s="16">
        <f t="shared" si="37"/>
        <v>3</v>
      </c>
      <c r="N1178" s="191">
        <f t="shared" si="38"/>
        <v>-9</v>
      </c>
      <c r="O1178" s="506">
        <f t="shared" si="39"/>
        <v>13</v>
      </c>
    </row>
    <row r="1179" spans="1:15">
      <c r="A1179" s="262">
        <v>41306</v>
      </c>
      <c r="B1179" s="462">
        <v>328</v>
      </c>
      <c r="C1179" s="465">
        <v>376</v>
      </c>
      <c r="D1179" s="114">
        <v>418.75</v>
      </c>
      <c r="E1179" s="114">
        <v>361</v>
      </c>
      <c r="G1179" s="466">
        <v>370</v>
      </c>
      <c r="H1179" s="465">
        <v>364</v>
      </c>
      <c r="I1179" s="466">
        <v>352</v>
      </c>
      <c r="J1179" s="190">
        <f t="shared" si="35"/>
        <v>28</v>
      </c>
      <c r="K1179" s="16">
        <f t="shared" si="36"/>
        <v>-54.75</v>
      </c>
      <c r="L1179" s="16">
        <f t="shared" si="37"/>
        <v>3</v>
      </c>
      <c r="N1179" s="191">
        <f t="shared" si="38"/>
        <v>-6</v>
      </c>
      <c r="O1179" s="506">
        <f t="shared" si="39"/>
        <v>12</v>
      </c>
    </row>
    <row r="1180" spans="1:15">
      <c r="A1180" s="262">
        <v>41309</v>
      </c>
      <c r="B1180" s="462">
        <v>328</v>
      </c>
      <c r="C1180" s="465">
        <v>377</v>
      </c>
      <c r="D1180" s="114">
        <v>418.75</v>
      </c>
      <c r="E1180" s="114">
        <v>361</v>
      </c>
      <c r="G1180" s="466">
        <v>370</v>
      </c>
      <c r="H1180" s="465">
        <v>366</v>
      </c>
      <c r="I1180" s="466">
        <v>352</v>
      </c>
      <c r="J1180" s="190">
        <f t="shared" si="35"/>
        <v>29</v>
      </c>
      <c r="K1180" s="16">
        <f t="shared" si="36"/>
        <v>-52.75</v>
      </c>
      <c r="L1180" s="16">
        <f t="shared" si="37"/>
        <v>5</v>
      </c>
      <c r="N1180" s="191">
        <f t="shared" si="38"/>
        <v>-4</v>
      </c>
      <c r="O1180" s="506">
        <f t="shared" si="39"/>
        <v>14</v>
      </c>
    </row>
    <row r="1181" spans="1:15">
      <c r="A1181" s="262">
        <v>41310</v>
      </c>
      <c r="B1181" s="462">
        <v>329</v>
      </c>
      <c r="C1181" s="465">
        <v>377</v>
      </c>
      <c r="D1181" s="114">
        <v>418.75</v>
      </c>
      <c r="E1181" s="114">
        <v>361</v>
      </c>
      <c r="G1181" s="466">
        <v>370</v>
      </c>
      <c r="H1181" s="465">
        <v>367</v>
      </c>
      <c r="I1181" s="466">
        <v>352</v>
      </c>
      <c r="J1181" s="190">
        <f t="shared" si="35"/>
        <v>30</v>
      </c>
      <c r="K1181" s="16">
        <f t="shared" si="36"/>
        <v>-51.75</v>
      </c>
      <c r="L1181" s="16">
        <f t="shared" si="37"/>
        <v>6</v>
      </c>
      <c r="N1181" s="191">
        <f t="shared" si="38"/>
        <v>-3</v>
      </c>
      <c r="O1181" s="506">
        <f t="shared" si="39"/>
        <v>15</v>
      </c>
    </row>
    <row r="1182" spans="1:15">
      <c r="A1182" s="262">
        <v>41311</v>
      </c>
      <c r="B1182" s="462">
        <v>331</v>
      </c>
      <c r="C1182" s="465">
        <v>377</v>
      </c>
      <c r="D1182" s="114">
        <v>422.08</v>
      </c>
      <c r="E1182" s="114">
        <v>361</v>
      </c>
      <c r="G1182" s="466">
        <v>370</v>
      </c>
      <c r="H1182" s="465">
        <v>367</v>
      </c>
      <c r="I1182" s="466">
        <v>352</v>
      </c>
      <c r="J1182" s="190">
        <f t="shared" si="35"/>
        <v>30</v>
      </c>
      <c r="K1182" s="16">
        <f t="shared" si="36"/>
        <v>-55.079999999999984</v>
      </c>
      <c r="L1182" s="16">
        <f t="shared" si="37"/>
        <v>6</v>
      </c>
      <c r="N1182" s="191">
        <f t="shared" si="38"/>
        <v>-3</v>
      </c>
      <c r="O1182" s="506">
        <f t="shared" si="39"/>
        <v>15</v>
      </c>
    </row>
    <row r="1183" spans="1:15">
      <c r="A1183" s="262">
        <v>41320</v>
      </c>
      <c r="B1183" s="462">
        <v>336.25</v>
      </c>
      <c r="C1183" s="465">
        <v>385</v>
      </c>
      <c r="D1183" s="114">
        <v>437.89499999999998</v>
      </c>
      <c r="E1183" s="114">
        <v>368</v>
      </c>
      <c r="G1183" s="466">
        <v>385</v>
      </c>
      <c r="H1183" s="465">
        <v>371</v>
      </c>
      <c r="I1183" s="466">
        <v>340</v>
      </c>
      <c r="J1183" s="190">
        <f t="shared" si="35"/>
        <v>26</v>
      </c>
      <c r="K1183" s="16">
        <f t="shared" si="36"/>
        <v>-66.894999999999982</v>
      </c>
      <c r="L1183" s="16">
        <f t="shared" si="37"/>
        <v>3</v>
      </c>
      <c r="N1183" s="191">
        <f t="shared" si="38"/>
        <v>-14</v>
      </c>
      <c r="O1183" s="506">
        <f t="shared" si="39"/>
        <v>31</v>
      </c>
    </row>
    <row r="1184" spans="1:15">
      <c r="A1184" s="262">
        <v>41324</v>
      </c>
      <c r="B1184" s="462">
        <v>335</v>
      </c>
      <c r="C1184" s="465">
        <v>385</v>
      </c>
      <c r="D1184" s="114">
        <v>437.89499999999998</v>
      </c>
      <c r="E1184" s="114">
        <v>368</v>
      </c>
      <c r="G1184" s="466">
        <v>385</v>
      </c>
      <c r="H1184" s="465">
        <v>371</v>
      </c>
      <c r="I1184" s="466">
        <v>340</v>
      </c>
      <c r="J1184" s="190">
        <f t="shared" si="35"/>
        <v>26</v>
      </c>
      <c r="K1184" s="16">
        <f t="shared" si="36"/>
        <v>-66.894999999999982</v>
      </c>
      <c r="L1184" s="16">
        <f t="shared" si="37"/>
        <v>3</v>
      </c>
      <c r="N1184" s="191">
        <f t="shared" si="38"/>
        <v>-14</v>
      </c>
      <c r="O1184" s="506">
        <f t="shared" si="39"/>
        <v>31</v>
      </c>
    </row>
    <row r="1185" spans="1:15">
      <c r="A1185" s="262">
        <v>41325</v>
      </c>
      <c r="B1185" s="462">
        <v>335.5</v>
      </c>
      <c r="C1185" s="465">
        <v>385</v>
      </c>
      <c r="D1185" s="114">
        <v>439.56</v>
      </c>
      <c r="E1185" s="114">
        <v>368</v>
      </c>
      <c r="G1185" s="466">
        <v>385</v>
      </c>
      <c r="H1185" s="465">
        <v>373</v>
      </c>
      <c r="I1185" s="466">
        <v>340</v>
      </c>
      <c r="J1185" s="190">
        <f t="shared" si="35"/>
        <v>28</v>
      </c>
      <c r="K1185" s="16">
        <f t="shared" si="36"/>
        <v>-66.56</v>
      </c>
      <c r="L1185" s="16">
        <f t="shared" si="37"/>
        <v>5</v>
      </c>
      <c r="N1185" s="191">
        <f t="shared" si="38"/>
        <v>-12</v>
      </c>
      <c r="O1185" s="506">
        <f t="shared" si="39"/>
        <v>33</v>
      </c>
    </row>
    <row r="1186" spans="1:15">
      <c r="A1186" s="262">
        <v>41326</v>
      </c>
      <c r="B1186" s="462">
        <v>336</v>
      </c>
      <c r="C1186" s="465">
        <v>385</v>
      </c>
      <c r="D1186" s="114">
        <v>439.56</v>
      </c>
      <c r="E1186" s="114">
        <v>368</v>
      </c>
      <c r="G1186" s="466">
        <v>385</v>
      </c>
      <c r="H1186" s="465">
        <v>374</v>
      </c>
      <c r="I1186" s="466">
        <v>340</v>
      </c>
      <c r="J1186" s="190">
        <f t="shared" si="35"/>
        <v>29</v>
      </c>
      <c r="K1186" s="16">
        <f t="shared" si="36"/>
        <v>-65.56</v>
      </c>
      <c r="L1186" s="16">
        <f t="shared" si="37"/>
        <v>6</v>
      </c>
      <c r="N1186" s="191">
        <f t="shared" si="38"/>
        <v>-11</v>
      </c>
      <c r="O1186" s="506">
        <f t="shared" si="39"/>
        <v>34</v>
      </c>
    </row>
    <row r="1187" spans="1:15">
      <c r="A1187" s="262">
        <v>41327</v>
      </c>
      <c r="B1187" s="462">
        <v>337</v>
      </c>
      <c r="C1187" s="465">
        <v>386</v>
      </c>
      <c r="D1187" s="114">
        <v>442.89</v>
      </c>
      <c r="E1187" s="114">
        <v>372</v>
      </c>
      <c r="G1187" s="466">
        <v>385</v>
      </c>
      <c r="H1187" s="465">
        <v>374</v>
      </c>
      <c r="I1187" s="466">
        <v>346</v>
      </c>
      <c r="J1187" s="190">
        <f t="shared" si="35"/>
        <v>28</v>
      </c>
      <c r="K1187" s="16">
        <f t="shared" si="36"/>
        <v>-68.889999999999986</v>
      </c>
      <c r="L1187" s="16">
        <f t="shared" si="37"/>
        <v>2</v>
      </c>
      <c r="N1187" s="191">
        <f t="shared" si="38"/>
        <v>-11</v>
      </c>
      <c r="O1187" s="506">
        <f t="shared" si="39"/>
        <v>28</v>
      </c>
    </row>
    <row r="1188" spans="1:15">
      <c r="A1188" s="262">
        <v>41330</v>
      </c>
      <c r="B1188" s="462">
        <v>337</v>
      </c>
      <c r="C1188" s="465">
        <v>386</v>
      </c>
      <c r="D1188" s="114">
        <v>447.88499999999999</v>
      </c>
      <c r="E1188" s="114">
        <v>372</v>
      </c>
      <c r="G1188" s="466">
        <v>385</v>
      </c>
      <c r="H1188" s="465">
        <v>374</v>
      </c>
      <c r="I1188" s="466">
        <v>346</v>
      </c>
      <c r="J1188" s="190">
        <f t="shared" si="35"/>
        <v>28</v>
      </c>
      <c r="K1188" s="16">
        <f t="shared" si="36"/>
        <v>-73.884999999999991</v>
      </c>
      <c r="L1188" s="16">
        <f t="shared" si="37"/>
        <v>2</v>
      </c>
      <c r="N1188" s="191">
        <f t="shared" si="38"/>
        <v>-11</v>
      </c>
      <c r="O1188" s="506">
        <f t="shared" si="39"/>
        <v>28</v>
      </c>
    </row>
    <row r="1189" spans="1:15">
      <c r="A1189" s="262">
        <v>41331</v>
      </c>
      <c r="B1189" s="462">
        <v>337</v>
      </c>
      <c r="C1189" s="465">
        <v>385</v>
      </c>
      <c r="D1189" s="114">
        <v>439.56</v>
      </c>
      <c r="E1189" s="114">
        <v>372</v>
      </c>
      <c r="G1189" s="466">
        <v>385</v>
      </c>
      <c r="H1189" s="465">
        <v>373</v>
      </c>
      <c r="I1189" s="466">
        <v>346</v>
      </c>
      <c r="J1189" s="190">
        <f t="shared" si="35"/>
        <v>28</v>
      </c>
      <c r="K1189" s="16">
        <f t="shared" si="36"/>
        <v>-66.56</v>
      </c>
      <c r="L1189" s="16">
        <f t="shared" si="37"/>
        <v>1</v>
      </c>
      <c r="N1189" s="191">
        <f t="shared" si="38"/>
        <v>-12</v>
      </c>
      <c r="O1189" s="506">
        <f t="shared" si="39"/>
        <v>27</v>
      </c>
    </row>
    <row r="1190" spans="1:15">
      <c r="A1190" s="262">
        <v>41332</v>
      </c>
      <c r="B1190" s="462">
        <v>341</v>
      </c>
      <c r="C1190" s="465">
        <v>385</v>
      </c>
      <c r="D1190" s="114">
        <v>445.39</v>
      </c>
      <c r="E1190" s="114">
        <v>372</v>
      </c>
      <c r="G1190" s="466">
        <v>385</v>
      </c>
      <c r="H1190" s="465">
        <v>373</v>
      </c>
      <c r="I1190" s="466">
        <v>346</v>
      </c>
      <c r="J1190" s="190">
        <f t="shared" si="35"/>
        <v>28</v>
      </c>
      <c r="K1190" s="16">
        <f t="shared" si="36"/>
        <v>-72.389999999999986</v>
      </c>
      <c r="L1190" s="16">
        <f t="shared" si="37"/>
        <v>1</v>
      </c>
      <c r="N1190" s="191">
        <f t="shared" si="38"/>
        <v>-12</v>
      </c>
      <c r="O1190" s="506">
        <f t="shared" si="39"/>
        <v>27</v>
      </c>
    </row>
    <row r="1191" spans="1:15">
      <c r="A1191" s="262">
        <v>41333</v>
      </c>
      <c r="B1191" s="462">
        <v>342</v>
      </c>
      <c r="C1191" s="465">
        <v>385</v>
      </c>
      <c r="D1191" s="114">
        <v>447.86500000000001</v>
      </c>
      <c r="E1191" s="114">
        <v>372</v>
      </c>
      <c r="G1191" s="466">
        <v>385</v>
      </c>
      <c r="H1191" s="465">
        <v>374</v>
      </c>
      <c r="I1191" s="466">
        <v>346</v>
      </c>
      <c r="J1191" s="190">
        <f t="shared" si="35"/>
        <v>29</v>
      </c>
      <c r="K1191" s="16">
        <f t="shared" si="36"/>
        <v>-73.865000000000009</v>
      </c>
      <c r="L1191" s="16">
        <f t="shared" si="37"/>
        <v>2</v>
      </c>
      <c r="N1191" s="191">
        <f t="shared" si="38"/>
        <v>-11</v>
      </c>
      <c r="O1191" s="506">
        <f t="shared" si="39"/>
        <v>28</v>
      </c>
    </row>
    <row r="1192" spans="1:15">
      <c r="A1192" s="262">
        <v>41334</v>
      </c>
      <c r="B1192" s="462">
        <v>344.5</v>
      </c>
      <c r="C1192" s="465">
        <v>387</v>
      </c>
      <c r="D1192" s="114">
        <v>447.88499999999999</v>
      </c>
      <c r="E1192" s="114">
        <v>372</v>
      </c>
      <c r="G1192" s="466">
        <v>378</v>
      </c>
      <c r="H1192" s="465">
        <v>374</v>
      </c>
      <c r="I1192" s="466">
        <v>342</v>
      </c>
      <c r="J1192" s="190">
        <f t="shared" si="35"/>
        <v>27</v>
      </c>
      <c r="K1192" s="16">
        <f t="shared" si="36"/>
        <v>-73.884999999999991</v>
      </c>
      <c r="L1192" s="16">
        <f t="shared" si="37"/>
        <v>2</v>
      </c>
      <c r="N1192" s="191">
        <f t="shared" si="38"/>
        <v>-4</v>
      </c>
      <c r="O1192" s="506">
        <f t="shared" si="39"/>
        <v>32</v>
      </c>
    </row>
    <row r="1193" spans="1:15">
      <c r="A1193" s="262">
        <v>41337</v>
      </c>
      <c r="B1193" s="462">
        <v>344.5</v>
      </c>
      <c r="C1193" s="465">
        <v>385</v>
      </c>
      <c r="D1193" s="114">
        <v>447.05500000000001</v>
      </c>
      <c r="E1193" s="114">
        <v>372</v>
      </c>
      <c r="G1193" s="466">
        <v>378</v>
      </c>
      <c r="H1193" s="465">
        <v>372</v>
      </c>
      <c r="I1193" s="466">
        <v>342</v>
      </c>
      <c r="J1193" s="190">
        <f t="shared" si="35"/>
        <v>27</v>
      </c>
      <c r="K1193" s="16">
        <f t="shared" si="36"/>
        <v>-75.055000000000007</v>
      </c>
      <c r="L1193" s="16">
        <f t="shared" si="37"/>
        <v>0</v>
      </c>
      <c r="N1193" s="191">
        <f t="shared" si="38"/>
        <v>-6</v>
      </c>
      <c r="O1193" s="506">
        <f t="shared" si="39"/>
        <v>30</v>
      </c>
    </row>
    <row r="1194" spans="1:15">
      <c r="A1194" s="262">
        <v>41338</v>
      </c>
      <c r="B1194" s="462">
        <v>345</v>
      </c>
      <c r="C1194" s="465">
        <v>384</v>
      </c>
      <c r="D1194" s="114">
        <v>448.72</v>
      </c>
      <c r="E1194" s="114">
        <v>372</v>
      </c>
      <c r="G1194" s="466">
        <v>378</v>
      </c>
      <c r="H1194" s="465">
        <v>371</v>
      </c>
      <c r="I1194" s="466">
        <v>342</v>
      </c>
      <c r="J1194" s="190">
        <f t="shared" si="35"/>
        <v>27</v>
      </c>
      <c r="K1194" s="16">
        <f t="shared" si="36"/>
        <v>-77.720000000000027</v>
      </c>
      <c r="L1194" s="16">
        <f t="shared" si="37"/>
        <v>-1</v>
      </c>
      <c r="N1194" s="191">
        <f t="shared" si="38"/>
        <v>-7</v>
      </c>
      <c r="O1194" s="506">
        <f t="shared" si="39"/>
        <v>29</v>
      </c>
    </row>
    <row r="1195" spans="1:15">
      <c r="A1195" s="262">
        <v>41339</v>
      </c>
      <c r="B1195" s="462">
        <v>343</v>
      </c>
      <c r="C1195" s="465">
        <v>383.5</v>
      </c>
      <c r="D1195" s="114">
        <v>448.72</v>
      </c>
      <c r="E1195" s="114">
        <v>372</v>
      </c>
      <c r="G1195" s="466">
        <v>378</v>
      </c>
      <c r="H1195" s="465">
        <v>370.5</v>
      </c>
      <c r="I1195" s="466">
        <v>342</v>
      </c>
      <c r="J1195" s="190">
        <f t="shared" si="35"/>
        <v>27</v>
      </c>
      <c r="K1195" s="16">
        <f t="shared" si="36"/>
        <v>-78.220000000000027</v>
      </c>
      <c r="L1195" s="16">
        <f t="shared" si="37"/>
        <v>-1.5</v>
      </c>
      <c r="N1195" s="191">
        <f t="shared" si="38"/>
        <v>-7.5</v>
      </c>
      <c r="O1195" s="506">
        <f t="shared" si="39"/>
        <v>28.5</v>
      </c>
    </row>
    <row r="1196" spans="1:15">
      <c r="A1196" s="262">
        <v>41340</v>
      </c>
      <c r="B1196" s="462">
        <v>342</v>
      </c>
      <c r="C1196" s="465">
        <v>383.5</v>
      </c>
      <c r="D1196" s="114">
        <v>452.05</v>
      </c>
      <c r="E1196" s="114">
        <v>372</v>
      </c>
      <c r="G1196" s="466">
        <v>378</v>
      </c>
      <c r="H1196" s="465">
        <v>368</v>
      </c>
      <c r="I1196" s="466">
        <v>342</v>
      </c>
      <c r="J1196" s="190">
        <f t="shared" si="35"/>
        <v>24.5</v>
      </c>
      <c r="K1196" s="16">
        <f t="shared" si="36"/>
        <v>-84.050000000000011</v>
      </c>
      <c r="L1196" s="16">
        <f t="shared" si="37"/>
        <v>-4</v>
      </c>
      <c r="N1196" s="191">
        <f t="shared" si="38"/>
        <v>-10</v>
      </c>
      <c r="O1196" s="506">
        <f t="shared" si="39"/>
        <v>26</v>
      </c>
    </row>
    <row r="1197" spans="1:15">
      <c r="A1197" s="262">
        <v>41341</v>
      </c>
      <c r="B1197" s="462">
        <v>342</v>
      </c>
      <c r="C1197" s="465">
        <v>385</v>
      </c>
      <c r="D1197" s="114">
        <v>447.149</v>
      </c>
      <c r="E1197" s="114">
        <v>366</v>
      </c>
      <c r="G1197" s="466">
        <v>374</v>
      </c>
      <c r="H1197" s="465">
        <v>368</v>
      </c>
      <c r="I1197" s="466">
        <v>333</v>
      </c>
      <c r="J1197" s="190">
        <f t="shared" si="35"/>
        <v>23</v>
      </c>
      <c r="K1197" s="16">
        <f t="shared" si="36"/>
        <v>-79.149000000000001</v>
      </c>
      <c r="L1197" s="16">
        <f t="shared" si="37"/>
        <v>2</v>
      </c>
      <c r="N1197" s="191">
        <f t="shared" si="38"/>
        <v>-6</v>
      </c>
      <c r="O1197" s="506">
        <f t="shared" si="39"/>
        <v>35</v>
      </c>
    </row>
    <row r="1198" spans="1:15">
      <c r="A1198" s="262">
        <v>41344</v>
      </c>
      <c r="B1198" s="462">
        <v>341</v>
      </c>
      <c r="C1198" s="465">
        <v>383</v>
      </c>
      <c r="D1198" s="114">
        <v>452.05</v>
      </c>
      <c r="E1198" s="114">
        <v>366</v>
      </c>
      <c r="G1198" s="466">
        <v>374</v>
      </c>
      <c r="H1198" s="465">
        <v>366</v>
      </c>
      <c r="I1198" s="466">
        <v>333</v>
      </c>
      <c r="J1198" s="190">
        <f t="shared" si="35"/>
        <v>23</v>
      </c>
      <c r="K1198" s="16">
        <f t="shared" si="36"/>
        <v>-86.050000000000011</v>
      </c>
      <c r="L1198" s="16">
        <f t="shared" si="37"/>
        <v>0</v>
      </c>
      <c r="N1198" s="191">
        <f t="shared" si="38"/>
        <v>-8</v>
      </c>
      <c r="O1198" s="506">
        <f t="shared" si="39"/>
        <v>33</v>
      </c>
    </row>
    <row r="1199" spans="1:15">
      <c r="A1199" s="262">
        <v>41345</v>
      </c>
      <c r="B1199" s="462">
        <v>341</v>
      </c>
      <c r="C1199" s="465">
        <v>384</v>
      </c>
      <c r="D1199" s="114">
        <v>452.05</v>
      </c>
      <c r="E1199" s="114">
        <v>366</v>
      </c>
      <c r="G1199" s="466">
        <v>374</v>
      </c>
      <c r="H1199" s="465">
        <v>367</v>
      </c>
      <c r="I1199" s="466">
        <v>333</v>
      </c>
      <c r="J1199" s="190">
        <f t="shared" si="35"/>
        <v>23</v>
      </c>
      <c r="K1199" s="16">
        <f t="shared" si="36"/>
        <v>-85.050000000000011</v>
      </c>
      <c r="L1199" s="16">
        <f t="shared" si="37"/>
        <v>1</v>
      </c>
      <c r="N1199" s="191">
        <f t="shared" si="38"/>
        <v>-7</v>
      </c>
      <c r="O1199" s="506">
        <f t="shared" si="39"/>
        <v>34</v>
      </c>
    </row>
    <row r="1200" spans="1:15">
      <c r="A1200" s="262">
        <v>41346</v>
      </c>
      <c r="B1200" s="462">
        <v>341</v>
      </c>
      <c r="C1200" s="465">
        <v>384</v>
      </c>
      <c r="D1200" s="114">
        <v>452.05</v>
      </c>
      <c r="E1200" s="114">
        <v>366</v>
      </c>
      <c r="G1200" s="466">
        <v>374</v>
      </c>
      <c r="H1200" s="465">
        <v>367</v>
      </c>
      <c r="I1200" s="466">
        <v>333</v>
      </c>
      <c r="J1200" s="190">
        <f t="shared" si="35"/>
        <v>23</v>
      </c>
      <c r="K1200" s="16">
        <f t="shared" si="36"/>
        <v>-85.050000000000011</v>
      </c>
      <c r="L1200" s="16">
        <f t="shared" si="37"/>
        <v>1</v>
      </c>
      <c r="N1200" s="191">
        <f t="shared" si="38"/>
        <v>-7</v>
      </c>
      <c r="O1200" s="506">
        <f t="shared" si="39"/>
        <v>34</v>
      </c>
    </row>
    <row r="1201" spans="1:15">
      <c r="A1201" s="262">
        <v>41347</v>
      </c>
      <c r="B1201" s="462">
        <v>340</v>
      </c>
      <c r="C1201" s="465">
        <v>385</v>
      </c>
      <c r="D1201" s="114">
        <v>452.05</v>
      </c>
      <c r="E1201" s="114">
        <v>366</v>
      </c>
      <c r="G1201" s="466">
        <v>374</v>
      </c>
      <c r="H1201" s="465">
        <v>367</v>
      </c>
      <c r="I1201" s="466">
        <v>333</v>
      </c>
      <c r="J1201" s="190">
        <f t="shared" si="35"/>
        <v>22</v>
      </c>
      <c r="K1201" s="16">
        <f t="shared" si="36"/>
        <v>-85.050000000000011</v>
      </c>
      <c r="L1201" s="16">
        <f t="shared" si="37"/>
        <v>1</v>
      </c>
      <c r="N1201" s="191">
        <f t="shared" si="38"/>
        <v>-7</v>
      </c>
      <c r="O1201" s="506">
        <f t="shared" si="39"/>
        <v>34</v>
      </c>
    </row>
    <row r="1202" spans="1:15">
      <c r="A1202" s="262">
        <v>41348</v>
      </c>
      <c r="B1202" s="462">
        <v>341</v>
      </c>
      <c r="C1202" s="465">
        <v>386</v>
      </c>
      <c r="D1202" s="114">
        <v>447.89</v>
      </c>
      <c r="E1202" s="114">
        <v>366</v>
      </c>
      <c r="G1202" s="466">
        <v>376</v>
      </c>
      <c r="H1202" s="465">
        <v>368</v>
      </c>
      <c r="I1202" s="466">
        <v>325</v>
      </c>
      <c r="J1202" s="190">
        <f t="shared" si="35"/>
        <v>22</v>
      </c>
      <c r="K1202" s="16">
        <f t="shared" si="36"/>
        <v>-79.889999999999986</v>
      </c>
      <c r="L1202" s="16">
        <f t="shared" si="37"/>
        <v>2</v>
      </c>
      <c r="N1202" s="191">
        <f t="shared" si="38"/>
        <v>-8</v>
      </c>
      <c r="O1202" s="506">
        <f t="shared" si="39"/>
        <v>43</v>
      </c>
    </row>
    <row r="1203" spans="1:15">
      <c r="A1203" s="262">
        <v>41351</v>
      </c>
      <c r="B1203" s="462">
        <v>338.25</v>
      </c>
      <c r="C1203" s="465">
        <v>385</v>
      </c>
      <c r="D1203" s="114">
        <v>447.89</v>
      </c>
      <c r="E1203" s="114">
        <v>366</v>
      </c>
      <c r="G1203" s="466">
        <v>376</v>
      </c>
      <c r="H1203" s="465">
        <v>367</v>
      </c>
      <c r="I1203" s="466">
        <v>325</v>
      </c>
      <c r="J1203" s="190">
        <f t="shared" si="35"/>
        <v>22</v>
      </c>
      <c r="K1203" s="16">
        <f t="shared" si="36"/>
        <v>-80.889999999999986</v>
      </c>
      <c r="L1203" s="16">
        <f t="shared" si="37"/>
        <v>1</v>
      </c>
      <c r="N1203" s="191">
        <f t="shared" si="38"/>
        <v>-9</v>
      </c>
      <c r="O1203" s="506">
        <f t="shared" si="39"/>
        <v>42</v>
      </c>
    </row>
    <row r="1204" spans="1:15">
      <c r="A1204" s="262">
        <v>41352</v>
      </c>
      <c r="B1204" s="462">
        <v>337.25</v>
      </c>
      <c r="C1204" s="465">
        <v>385</v>
      </c>
      <c r="D1204" s="114">
        <v>447.89</v>
      </c>
      <c r="E1204" s="114">
        <v>366</v>
      </c>
      <c r="G1204" s="466">
        <v>376</v>
      </c>
      <c r="H1204" s="465">
        <v>366</v>
      </c>
      <c r="I1204" s="466">
        <v>325</v>
      </c>
      <c r="J1204" s="190">
        <f t="shared" si="35"/>
        <v>21</v>
      </c>
      <c r="K1204" s="16">
        <f t="shared" si="36"/>
        <v>-81.889999999999986</v>
      </c>
      <c r="L1204" s="16">
        <f t="shared" si="37"/>
        <v>0</v>
      </c>
      <c r="N1204" s="191">
        <f t="shared" si="38"/>
        <v>-10</v>
      </c>
      <c r="O1204" s="506">
        <f t="shared" si="39"/>
        <v>41</v>
      </c>
    </row>
    <row r="1205" spans="1:15">
      <c r="A1205" s="262">
        <v>41353</v>
      </c>
      <c r="B1205" s="462">
        <v>337.25</v>
      </c>
      <c r="C1205" s="465">
        <v>384</v>
      </c>
      <c r="D1205" s="114">
        <v>447.89</v>
      </c>
      <c r="E1205" s="114">
        <v>366</v>
      </c>
      <c r="G1205" s="466">
        <v>376</v>
      </c>
      <c r="H1205" s="465">
        <v>365</v>
      </c>
      <c r="I1205" s="466">
        <v>325</v>
      </c>
      <c r="J1205" s="190">
        <f t="shared" si="35"/>
        <v>21</v>
      </c>
      <c r="K1205" s="16">
        <f t="shared" si="36"/>
        <v>-82.889999999999986</v>
      </c>
      <c r="L1205" s="16">
        <f t="shared" si="37"/>
        <v>-1</v>
      </c>
      <c r="N1205" s="191">
        <f t="shared" si="38"/>
        <v>-11</v>
      </c>
      <c r="O1205" s="506">
        <f t="shared" si="39"/>
        <v>40</v>
      </c>
    </row>
    <row r="1206" spans="1:15">
      <c r="A1206" s="262">
        <v>41354</v>
      </c>
      <c r="B1206" s="462">
        <v>337.5</v>
      </c>
      <c r="C1206" s="465">
        <v>386</v>
      </c>
      <c r="D1206" s="114">
        <v>447.89</v>
      </c>
      <c r="E1206" s="114">
        <v>366</v>
      </c>
      <c r="G1206" s="466">
        <v>376</v>
      </c>
      <c r="H1206" s="465">
        <v>365</v>
      </c>
      <c r="I1206" s="466">
        <v>325</v>
      </c>
      <c r="J1206" s="190">
        <f t="shared" si="35"/>
        <v>19</v>
      </c>
      <c r="K1206" s="16">
        <f t="shared" si="36"/>
        <v>-82.889999999999986</v>
      </c>
      <c r="L1206" s="16">
        <f t="shared" si="37"/>
        <v>-1</v>
      </c>
      <c r="N1206" s="191">
        <f t="shared" si="38"/>
        <v>-11</v>
      </c>
      <c r="O1206" s="506">
        <f t="shared" si="39"/>
        <v>40</v>
      </c>
    </row>
    <row r="1207" spans="1:15">
      <c r="A1207" s="262">
        <v>41355</v>
      </c>
      <c r="B1207" s="462">
        <v>337.5</v>
      </c>
      <c r="C1207" s="465">
        <v>386</v>
      </c>
      <c r="D1207" s="114">
        <v>447.89</v>
      </c>
      <c r="E1207" s="114">
        <v>364</v>
      </c>
      <c r="G1207" s="466">
        <v>377</v>
      </c>
      <c r="H1207" s="465">
        <v>365</v>
      </c>
      <c r="I1207" s="466">
        <v>323</v>
      </c>
      <c r="J1207" s="190">
        <f t="shared" si="35"/>
        <v>19</v>
      </c>
      <c r="K1207" s="16">
        <f t="shared" si="36"/>
        <v>-82.889999999999986</v>
      </c>
      <c r="L1207" s="16">
        <f t="shared" si="37"/>
        <v>1</v>
      </c>
      <c r="N1207" s="191">
        <f t="shared" si="38"/>
        <v>-12</v>
      </c>
      <c r="O1207" s="506">
        <f t="shared" si="39"/>
        <v>42</v>
      </c>
    </row>
    <row r="1208" spans="1:15">
      <c r="A1208" s="262">
        <v>41358</v>
      </c>
      <c r="B1208" s="462">
        <v>337.75</v>
      </c>
      <c r="C1208" s="465">
        <v>386</v>
      </c>
      <c r="D1208" s="114">
        <v>448.72</v>
      </c>
      <c r="E1208" s="114">
        <v>364</v>
      </c>
      <c r="G1208" s="466">
        <v>377</v>
      </c>
      <c r="H1208" s="465">
        <v>368</v>
      </c>
      <c r="I1208" s="466">
        <v>323</v>
      </c>
      <c r="J1208" s="190">
        <f t="shared" si="35"/>
        <v>22</v>
      </c>
      <c r="K1208" s="16">
        <f t="shared" si="36"/>
        <v>-80.720000000000027</v>
      </c>
      <c r="L1208" s="16">
        <f t="shared" si="37"/>
        <v>4</v>
      </c>
      <c r="N1208" s="191">
        <f t="shared" si="38"/>
        <v>-9</v>
      </c>
      <c r="O1208" s="506">
        <f t="shared" si="39"/>
        <v>45</v>
      </c>
    </row>
    <row r="1209" spans="1:15">
      <c r="A1209" s="262">
        <v>41359</v>
      </c>
      <c r="B1209" s="462">
        <v>338</v>
      </c>
      <c r="C1209" s="465">
        <v>386</v>
      </c>
      <c r="D1209" s="114">
        <v>450.38499999999999</v>
      </c>
      <c r="E1209" s="114">
        <v>364</v>
      </c>
      <c r="G1209" s="466">
        <v>377</v>
      </c>
      <c r="H1209" s="465">
        <v>367</v>
      </c>
      <c r="I1209" s="466">
        <v>323</v>
      </c>
      <c r="J1209" s="190">
        <f t="shared" si="35"/>
        <v>21</v>
      </c>
      <c r="K1209" s="16">
        <f t="shared" si="36"/>
        <v>-83.384999999999991</v>
      </c>
      <c r="L1209" s="16">
        <f t="shared" si="37"/>
        <v>3</v>
      </c>
      <c r="N1209" s="191">
        <f t="shared" si="38"/>
        <v>-10</v>
      </c>
      <c r="O1209" s="506">
        <f t="shared" si="39"/>
        <v>44</v>
      </c>
    </row>
    <row r="1210" spans="1:15">
      <c r="A1210" s="262">
        <v>41360</v>
      </c>
      <c r="B1210" s="462">
        <v>337.75</v>
      </c>
      <c r="C1210" s="465">
        <v>385</v>
      </c>
      <c r="D1210" s="114">
        <v>451.21499999999997</v>
      </c>
      <c r="E1210" s="114">
        <v>364</v>
      </c>
      <c r="G1210" s="466">
        <v>377</v>
      </c>
      <c r="H1210" s="465">
        <v>366</v>
      </c>
      <c r="I1210" s="466">
        <v>323</v>
      </c>
      <c r="J1210" s="190">
        <f t="shared" si="35"/>
        <v>21</v>
      </c>
      <c r="K1210" s="16">
        <f t="shared" si="36"/>
        <v>-85.214999999999975</v>
      </c>
      <c r="L1210" s="16">
        <f t="shared" si="37"/>
        <v>2</v>
      </c>
      <c r="N1210" s="191">
        <f t="shared" si="38"/>
        <v>-11</v>
      </c>
      <c r="O1210" s="506">
        <f t="shared" si="39"/>
        <v>43</v>
      </c>
    </row>
    <row r="1211" spans="1:15">
      <c r="A1211" s="262">
        <v>41361</v>
      </c>
      <c r="B1211" s="462">
        <v>337.75</v>
      </c>
      <c r="C1211" s="465">
        <v>385</v>
      </c>
      <c r="D1211" s="114">
        <v>451.21499999999997</v>
      </c>
      <c r="E1211" s="114">
        <v>364</v>
      </c>
      <c r="G1211" s="466">
        <v>377</v>
      </c>
      <c r="H1211" s="465">
        <v>366</v>
      </c>
      <c r="I1211" s="466">
        <v>323</v>
      </c>
      <c r="J1211" s="190">
        <f t="shared" si="35"/>
        <v>21</v>
      </c>
      <c r="K1211" s="16">
        <f t="shared" si="36"/>
        <v>-85.214999999999975</v>
      </c>
      <c r="L1211" s="16">
        <f t="shared" si="37"/>
        <v>2</v>
      </c>
      <c r="N1211" s="191">
        <f t="shared" si="38"/>
        <v>-11</v>
      </c>
      <c r="O1211" s="506">
        <f t="shared" si="39"/>
        <v>43</v>
      </c>
    </row>
    <row r="1212" spans="1:15">
      <c r="A1212" s="262">
        <v>41365</v>
      </c>
      <c r="B1212" s="462">
        <v>337.75</v>
      </c>
      <c r="C1212" s="465">
        <v>383</v>
      </c>
      <c r="D1212" s="114">
        <v>453.71499999999997</v>
      </c>
      <c r="E1212" s="114">
        <v>364</v>
      </c>
      <c r="F1212" s="114">
        <v>377</v>
      </c>
      <c r="G1212" s="466">
        <v>377</v>
      </c>
      <c r="H1212" s="465">
        <v>365</v>
      </c>
      <c r="I1212" s="466">
        <v>323</v>
      </c>
      <c r="J1212" s="190">
        <f t="shared" si="35"/>
        <v>22</v>
      </c>
      <c r="K1212" s="16">
        <f t="shared" si="36"/>
        <v>-88.714999999999975</v>
      </c>
      <c r="L1212" s="16">
        <f t="shared" si="37"/>
        <v>1</v>
      </c>
      <c r="M1212" s="16">
        <f t="shared" ref="M1212:M1232" si="40">H1212-F1212</f>
        <v>-12</v>
      </c>
      <c r="N1212" s="191">
        <f t="shared" si="38"/>
        <v>-12</v>
      </c>
      <c r="O1212" s="506">
        <f t="shared" si="39"/>
        <v>42</v>
      </c>
    </row>
    <row r="1213" spans="1:15">
      <c r="A1213" s="262">
        <v>41366</v>
      </c>
      <c r="B1213" s="462">
        <v>337.75</v>
      </c>
      <c r="C1213" s="465">
        <v>384</v>
      </c>
      <c r="D1213" s="114">
        <v>456.21</v>
      </c>
      <c r="E1213" s="114">
        <v>364</v>
      </c>
      <c r="F1213" s="114">
        <v>377</v>
      </c>
      <c r="G1213" s="466">
        <v>377</v>
      </c>
      <c r="H1213" s="465">
        <v>365</v>
      </c>
      <c r="I1213" s="466">
        <v>323</v>
      </c>
      <c r="J1213" s="190">
        <f t="shared" si="35"/>
        <v>21</v>
      </c>
      <c r="K1213" s="16">
        <f t="shared" si="36"/>
        <v>-91.20999999999998</v>
      </c>
      <c r="L1213" s="16">
        <f t="shared" si="37"/>
        <v>1</v>
      </c>
      <c r="M1213" s="16">
        <f t="shared" si="40"/>
        <v>-12</v>
      </c>
      <c r="N1213" s="191">
        <f t="shared" si="38"/>
        <v>-12</v>
      </c>
      <c r="O1213" s="506">
        <f t="shared" si="39"/>
        <v>42</v>
      </c>
    </row>
    <row r="1214" spans="1:15">
      <c r="A1214" s="262">
        <v>41369</v>
      </c>
      <c r="B1214" s="462">
        <v>350</v>
      </c>
      <c r="C1214" s="465">
        <v>391</v>
      </c>
      <c r="D1214" s="114">
        <v>462.87</v>
      </c>
      <c r="E1214" s="114">
        <v>366</v>
      </c>
      <c r="F1214" s="114">
        <v>380</v>
      </c>
      <c r="G1214" s="466">
        <v>380</v>
      </c>
      <c r="H1214" s="465">
        <v>366</v>
      </c>
      <c r="I1214" s="466">
        <v>323</v>
      </c>
      <c r="J1214" s="190">
        <f t="shared" si="35"/>
        <v>15</v>
      </c>
      <c r="K1214" s="16">
        <f t="shared" si="36"/>
        <v>-96.87</v>
      </c>
      <c r="L1214" s="16">
        <f t="shared" si="37"/>
        <v>0</v>
      </c>
      <c r="M1214" s="16">
        <f t="shared" si="40"/>
        <v>-14</v>
      </c>
      <c r="N1214" s="191">
        <f t="shared" si="38"/>
        <v>-14</v>
      </c>
      <c r="O1214" s="506">
        <f t="shared" si="39"/>
        <v>43</v>
      </c>
    </row>
    <row r="1215" spans="1:15">
      <c r="A1215" s="262">
        <v>41372</v>
      </c>
      <c r="B1215" s="462">
        <v>348.5</v>
      </c>
      <c r="C1215" s="465">
        <v>392</v>
      </c>
      <c r="D1215" s="114">
        <v>461.20499999999998</v>
      </c>
      <c r="E1215" s="114">
        <v>366</v>
      </c>
      <c r="F1215" s="114">
        <v>380</v>
      </c>
      <c r="G1215" s="466">
        <v>380</v>
      </c>
      <c r="H1215" s="465">
        <v>366</v>
      </c>
      <c r="I1215" s="466">
        <v>323</v>
      </c>
      <c r="J1215" s="190">
        <f t="shared" si="35"/>
        <v>14</v>
      </c>
      <c r="K1215" s="16">
        <f t="shared" si="36"/>
        <v>-95.204999999999984</v>
      </c>
      <c r="L1215" s="16">
        <f t="shared" si="37"/>
        <v>0</v>
      </c>
      <c r="M1215" s="16">
        <f t="shared" si="40"/>
        <v>-14</v>
      </c>
      <c r="N1215" s="191">
        <f t="shared" si="38"/>
        <v>-14</v>
      </c>
      <c r="O1215" s="506">
        <f t="shared" si="39"/>
        <v>43</v>
      </c>
    </row>
    <row r="1216" spans="1:15">
      <c r="A1216" s="262">
        <v>41373</v>
      </c>
      <c r="B1216" s="462">
        <v>348.5</v>
      </c>
      <c r="C1216" s="465">
        <v>392</v>
      </c>
      <c r="D1216" s="114">
        <v>461.20499999999998</v>
      </c>
      <c r="E1216" s="114">
        <v>366</v>
      </c>
      <c r="F1216" s="114">
        <v>380</v>
      </c>
      <c r="G1216" s="466">
        <v>380</v>
      </c>
      <c r="H1216" s="465">
        <v>366</v>
      </c>
      <c r="I1216" s="466">
        <v>323</v>
      </c>
      <c r="J1216" s="190">
        <f t="shared" si="35"/>
        <v>14</v>
      </c>
      <c r="K1216" s="16">
        <f t="shared" si="36"/>
        <v>-95.204999999999984</v>
      </c>
      <c r="L1216" s="16">
        <f t="shared" si="37"/>
        <v>0</v>
      </c>
      <c r="M1216" s="16">
        <f t="shared" si="40"/>
        <v>-14</v>
      </c>
      <c r="N1216" s="191">
        <f t="shared" si="38"/>
        <v>-14</v>
      </c>
      <c r="O1216" s="506">
        <f t="shared" si="39"/>
        <v>43</v>
      </c>
    </row>
    <row r="1217" spans="1:15">
      <c r="A1217" s="262">
        <v>41374</v>
      </c>
      <c r="B1217" s="462">
        <v>348.5</v>
      </c>
      <c r="C1217" s="465">
        <v>393</v>
      </c>
      <c r="D1217" s="114">
        <v>462.04</v>
      </c>
      <c r="E1217" s="114">
        <v>366</v>
      </c>
      <c r="F1217" s="114">
        <v>380</v>
      </c>
      <c r="G1217" s="466">
        <v>380</v>
      </c>
      <c r="H1217" s="465">
        <v>366</v>
      </c>
      <c r="I1217" s="466">
        <v>323</v>
      </c>
      <c r="J1217" s="190">
        <f t="shared" si="35"/>
        <v>13</v>
      </c>
      <c r="K1217" s="16">
        <f t="shared" si="36"/>
        <v>-96.04000000000002</v>
      </c>
      <c r="L1217" s="16">
        <f t="shared" si="37"/>
        <v>0</v>
      </c>
      <c r="M1217" s="16">
        <f t="shared" si="40"/>
        <v>-14</v>
      </c>
      <c r="N1217" s="191">
        <f t="shared" si="38"/>
        <v>-14</v>
      </c>
      <c r="O1217" s="506">
        <f t="shared" si="39"/>
        <v>43</v>
      </c>
    </row>
    <row r="1218" spans="1:15">
      <c r="A1218" s="262">
        <v>41375</v>
      </c>
      <c r="B1218" s="462">
        <v>349</v>
      </c>
      <c r="C1218" s="465">
        <v>394</v>
      </c>
      <c r="D1218" s="114">
        <v>463.70499999999998</v>
      </c>
      <c r="E1218" s="114">
        <v>366</v>
      </c>
      <c r="F1218" s="114">
        <v>380</v>
      </c>
      <c r="G1218" s="466">
        <v>380</v>
      </c>
      <c r="H1218" s="465">
        <v>367</v>
      </c>
      <c r="I1218" s="466">
        <v>323</v>
      </c>
      <c r="J1218" s="190">
        <f t="shared" si="35"/>
        <v>13</v>
      </c>
      <c r="K1218" s="16">
        <f t="shared" si="36"/>
        <v>-96.704999999999984</v>
      </c>
      <c r="L1218" s="16">
        <f t="shared" si="37"/>
        <v>1</v>
      </c>
      <c r="M1218" s="16">
        <f t="shared" si="40"/>
        <v>-13</v>
      </c>
      <c r="N1218" s="191">
        <f t="shared" si="38"/>
        <v>-13</v>
      </c>
      <c r="O1218" s="506">
        <f t="shared" si="39"/>
        <v>44</v>
      </c>
    </row>
    <row r="1219" spans="1:15">
      <c r="A1219" s="262">
        <v>41376</v>
      </c>
      <c r="B1219" s="462">
        <v>351</v>
      </c>
      <c r="C1219" s="465">
        <v>396</v>
      </c>
      <c r="D1219" s="114">
        <v>466.12</v>
      </c>
      <c r="E1219" s="114">
        <v>367</v>
      </c>
      <c r="F1219" s="114">
        <v>380</v>
      </c>
      <c r="G1219" s="466">
        <v>380</v>
      </c>
      <c r="H1219" s="465">
        <v>367</v>
      </c>
      <c r="I1219" s="466">
        <v>333</v>
      </c>
      <c r="J1219" s="190">
        <f t="shared" si="35"/>
        <v>11</v>
      </c>
      <c r="K1219" s="16">
        <f t="shared" si="36"/>
        <v>-99.12</v>
      </c>
      <c r="L1219" s="16">
        <f t="shared" si="37"/>
        <v>0</v>
      </c>
      <c r="M1219" s="16">
        <f t="shared" si="40"/>
        <v>-13</v>
      </c>
      <c r="N1219" s="191">
        <f t="shared" si="38"/>
        <v>-13</v>
      </c>
      <c r="O1219" s="506">
        <f t="shared" si="39"/>
        <v>34</v>
      </c>
    </row>
    <row r="1220" spans="1:15">
      <c r="A1220" s="262">
        <v>41379</v>
      </c>
      <c r="B1220" s="462">
        <v>351</v>
      </c>
      <c r="C1220" s="465">
        <v>398</v>
      </c>
      <c r="D1220" s="114">
        <v>466.12</v>
      </c>
      <c r="E1220" s="114">
        <v>367</v>
      </c>
      <c r="F1220" s="114">
        <v>380</v>
      </c>
      <c r="G1220" s="466">
        <v>380</v>
      </c>
      <c r="H1220" s="465">
        <v>366</v>
      </c>
      <c r="I1220" s="466">
        <v>333</v>
      </c>
      <c r="J1220" s="190">
        <f t="shared" si="35"/>
        <v>8</v>
      </c>
      <c r="K1220" s="16">
        <f t="shared" si="36"/>
        <v>-100.12</v>
      </c>
      <c r="L1220" s="16">
        <f t="shared" si="37"/>
        <v>-1</v>
      </c>
      <c r="M1220" s="16">
        <f t="shared" si="40"/>
        <v>-14</v>
      </c>
      <c r="N1220" s="191">
        <f t="shared" si="38"/>
        <v>-14</v>
      </c>
      <c r="O1220" s="506">
        <f t="shared" si="39"/>
        <v>33</v>
      </c>
    </row>
    <row r="1221" spans="1:15">
      <c r="A1221" s="262">
        <v>41380</v>
      </c>
      <c r="B1221" s="462">
        <v>351</v>
      </c>
      <c r="C1221" s="465">
        <v>398</v>
      </c>
      <c r="D1221" s="114">
        <v>477.85500000000002</v>
      </c>
      <c r="E1221" s="114">
        <v>367</v>
      </c>
      <c r="F1221" s="114">
        <v>380</v>
      </c>
      <c r="G1221" s="466">
        <v>380</v>
      </c>
      <c r="H1221" s="465">
        <v>365</v>
      </c>
      <c r="I1221" s="466">
        <v>333</v>
      </c>
      <c r="J1221" s="190">
        <f t="shared" si="35"/>
        <v>7</v>
      </c>
      <c r="K1221" s="16">
        <f t="shared" si="36"/>
        <v>-112.85500000000002</v>
      </c>
      <c r="L1221" s="16">
        <f t="shared" si="37"/>
        <v>-2</v>
      </c>
      <c r="M1221" s="16">
        <f t="shared" si="40"/>
        <v>-15</v>
      </c>
      <c r="N1221" s="191">
        <f t="shared" si="38"/>
        <v>-15</v>
      </c>
      <c r="O1221" s="506">
        <f t="shared" si="39"/>
        <v>32</v>
      </c>
    </row>
    <row r="1222" spans="1:15">
      <c r="A1222" s="262">
        <v>41381</v>
      </c>
      <c r="B1222" s="462">
        <v>354</v>
      </c>
      <c r="C1222" s="465">
        <v>398</v>
      </c>
      <c r="D1222" s="114">
        <v>489.51</v>
      </c>
      <c r="E1222" s="114">
        <v>367</v>
      </c>
      <c r="F1222" s="114">
        <v>380</v>
      </c>
      <c r="G1222" s="466">
        <v>380</v>
      </c>
      <c r="H1222" s="465">
        <v>365</v>
      </c>
      <c r="I1222" s="466">
        <v>333</v>
      </c>
      <c r="J1222" s="190">
        <f t="shared" si="35"/>
        <v>7</v>
      </c>
      <c r="K1222" s="16">
        <f t="shared" si="36"/>
        <v>-124.50999999999999</v>
      </c>
      <c r="L1222" s="16">
        <f t="shared" si="37"/>
        <v>-2</v>
      </c>
      <c r="M1222" s="16">
        <f t="shared" si="40"/>
        <v>-15</v>
      </c>
      <c r="N1222" s="191">
        <f t="shared" si="38"/>
        <v>-15</v>
      </c>
      <c r="O1222" s="506">
        <f t="shared" si="39"/>
        <v>32</v>
      </c>
    </row>
    <row r="1223" spans="1:15">
      <c r="A1223" s="262">
        <v>41382</v>
      </c>
      <c r="B1223" s="462">
        <v>356</v>
      </c>
      <c r="C1223" s="465">
        <v>399</v>
      </c>
      <c r="D1223" s="114">
        <v>462.87</v>
      </c>
      <c r="E1223" s="114">
        <v>367</v>
      </c>
      <c r="F1223" s="114">
        <v>380</v>
      </c>
      <c r="G1223" s="466">
        <v>380</v>
      </c>
      <c r="H1223" s="465">
        <v>363</v>
      </c>
      <c r="I1223" s="466">
        <v>333</v>
      </c>
      <c r="J1223" s="190">
        <f t="shared" si="35"/>
        <v>4</v>
      </c>
      <c r="K1223" s="16">
        <f t="shared" si="36"/>
        <v>-99.87</v>
      </c>
      <c r="L1223" s="16">
        <f t="shared" si="37"/>
        <v>-4</v>
      </c>
      <c r="M1223" s="16">
        <f t="shared" si="40"/>
        <v>-17</v>
      </c>
      <c r="N1223" s="191">
        <f t="shared" si="38"/>
        <v>-17</v>
      </c>
      <c r="O1223" s="506">
        <f t="shared" si="39"/>
        <v>30</v>
      </c>
    </row>
    <row r="1224" spans="1:15">
      <c r="A1224" s="262">
        <v>41383</v>
      </c>
      <c r="B1224" s="462">
        <v>356.5</v>
      </c>
      <c r="C1224" s="465">
        <v>399</v>
      </c>
      <c r="D1224" s="114">
        <v>487.01499999999999</v>
      </c>
      <c r="E1224" s="114">
        <v>368</v>
      </c>
      <c r="F1224" s="114">
        <v>380</v>
      </c>
      <c r="G1224" s="466">
        <v>380</v>
      </c>
      <c r="H1224" s="465">
        <v>362</v>
      </c>
      <c r="I1224" s="466">
        <v>340</v>
      </c>
      <c r="J1224" s="190">
        <f t="shared" si="35"/>
        <v>3</v>
      </c>
      <c r="K1224" s="16">
        <f t="shared" si="36"/>
        <v>-125.01499999999999</v>
      </c>
      <c r="L1224" s="16">
        <f t="shared" si="37"/>
        <v>-6</v>
      </c>
      <c r="M1224" s="16">
        <f t="shared" si="40"/>
        <v>-18</v>
      </c>
      <c r="N1224" s="191">
        <f t="shared" si="38"/>
        <v>-18</v>
      </c>
      <c r="O1224" s="506">
        <f t="shared" si="39"/>
        <v>22</v>
      </c>
    </row>
    <row r="1225" spans="1:15">
      <c r="A1225" s="262">
        <v>41386</v>
      </c>
      <c r="B1225" s="462">
        <v>356.5</v>
      </c>
      <c r="C1225" s="465">
        <v>399</v>
      </c>
      <c r="D1225" s="114">
        <v>486.18</v>
      </c>
      <c r="E1225" s="114">
        <v>368</v>
      </c>
      <c r="F1225" s="114">
        <v>380</v>
      </c>
      <c r="G1225" s="466">
        <v>380</v>
      </c>
      <c r="H1225" s="465">
        <v>362</v>
      </c>
      <c r="I1225" s="466">
        <v>340</v>
      </c>
      <c r="J1225" s="190">
        <f t="shared" si="35"/>
        <v>3</v>
      </c>
      <c r="K1225" s="16">
        <f t="shared" si="36"/>
        <v>-124.18</v>
      </c>
      <c r="L1225" s="16">
        <f t="shared" si="37"/>
        <v>-6</v>
      </c>
      <c r="M1225" s="16">
        <f t="shared" si="40"/>
        <v>-18</v>
      </c>
      <c r="N1225" s="191">
        <f t="shared" si="38"/>
        <v>-18</v>
      </c>
      <c r="O1225" s="506">
        <f t="shared" si="39"/>
        <v>22</v>
      </c>
    </row>
    <row r="1226" spans="1:15">
      <c r="A1226" s="262">
        <v>41387</v>
      </c>
      <c r="B1226" s="462">
        <v>352.5</v>
      </c>
      <c r="C1226" s="465">
        <v>400</v>
      </c>
      <c r="D1226" s="114">
        <v>486.18</v>
      </c>
      <c r="E1226" s="114">
        <v>368</v>
      </c>
      <c r="F1226" s="114">
        <v>380</v>
      </c>
      <c r="G1226" s="466">
        <v>380</v>
      </c>
      <c r="H1226" s="465">
        <v>361</v>
      </c>
      <c r="I1226" s="466">
        <v>340</v>
      </c>
      <c r="J1226" s="190">
        <f t="shared" si="35"/>
        <v>1</v>
      </c>
      <c r="K1226" s="16">
        <f t="shared" si="36"/>
        <v>-125.18</v>
      </c>
      <c r="L1226" s="16">
        <f t="shared" si="37"/>
        <v>-7</v>
      </c>
      <c r="M1226" s="16">
        <f t="shared" si="40"/>
        <v>-19</v>
      </c>
      <c r="N1226" s="191">
        <f t="shared" si="38"/>
        <v>-19</v>
      </c>
      <c r="O1226" s="506">
        <f t="shared" si="39"/>
        <v>21</v>
      </c>
    </row>
    <row r="1227" spans="1:15">
      <c r="A1227" s="262">
        <v>41388</v>
      </c>
      <c r="B1227" s="462">
        <v>352.5</v>
      </c>
      <c r="C1227" s="465">
        <v>402</v>
      </c>
      <c r="D1227" s="114">
        <v>486.18</v>
      </c>
      <c r="E1227" s="114">
        <v>368</v>
      </c>
      <c r="F1227" s="114">
        <v>380</v>
      </c>
      <c r="G1227" s="466">
        <v>380</v>
      </c>
      <c r="H1227" s="465">
        <v>361</v>
      </c>
      <c r="I1227" s="466">
        <v>340</v>
      </c>
      <c r="J1227" s="190">
        <f t="shared" ref="J1227:J1290" si="41">H1227-C1227+40</f>
        <v>-1</v>
      </c>
      <c r="K1227" s="16">
        <f t="shared" si="36"/>
        <v>-125.18</v>
      </c>
      <c r="L1227" s="16">
        <f t="shared" si="37"/>
        <v>-7</v>
      </c>
      <c r="M1227" s="16">
        <f t="shared" si="40"/>
        <v>-19</v>
      </c>
      <c r="N1227" s="191">
        <f t="shared" si="38"/>
        <v>-19</v>
      </c>
      <c r="O1227" s="506">
        <f t="shared" si="39"/>
        <v>21</v>
      </c>
    </row>
    <row r="1228" spans="1:15">
      <c r="A1228" s="262">
        <v>41389</v>
      </c>
      <c r="B1228" s="462">
        <v>355.75</v>
      </c>
      <c r="C1228" s="465">
        <v>406</v>
      </c>
      <c r="D1228" s="114">
        <v>481.51799999999997</v>
      </c>
      <c r="E1228" s="114">
        <v>368</v>
      </c>
      <c r="F1228" s="114">
        <v>380</v>
      </c>
      <c r="G1228" s="466">
        <v>380</v>
      </c>
      <c r="H1228" s="465">
        <v>361</v>
      </c>
      <c r="I1228" s="466">
        <v>340</v>
      </c>
      <c r="J1228" s="190">
        <f t="shared" si="41"/>
        <v>-5</v>
      </c>
      <c r="K1228" s="16">
        <f t="shared" si="36"/>
        <v>-120.51799999999997</v>
      </c>
      <c r="L1228" s="16">
        <f t="shared" si="37"/>
        <v>-7</v>
      </c>
      <c r="M1228" s="16">
        <f t="shared" si="40"/>
        <v>-19</v>
      </c>
      <c r="N1228" s="191">
        <f t="shared" si="38"/>
        <v>-19</v>
      </c>
      <c r="O1228" s="506">
        <f t="shared" si="39"/>
        <v>21</v>
      </c>
    </row>
    <row r="1229" spans="1:15">
      <c r="A1229" s="262">
        <v>41390</v>
      </c>
      <c r="B1229" s="462">
        <v>357</v>
      </c>
      <c r="C1229" s="465">
        <v>406</v>
      </c>
      <c r="D1229" s="114">
        <v>486.67950000000002</v>
      </c>
      <c r="E1229" s="114">
        <v>368</v>
      </c>
      <c r="F1229" s="114">
        <v>380</v>
      </c>
      <c r="G1229" s="466">
        <v>380</v>
      </c>
      <c r="H1229" s="465">
        <v>361</v>
      </c>
      <c r="I1229" s="466">
        <v>339</v>
      </c>
      <c r="J1229" s="190">
        <f t="shared" si="41"/>
        <v>-5</v>
      </c>
      <c r="K1229" s="16">
        <f t="shared" si="36"/>
        <v>-125.67950000000002</v>
      </c>
      <c r="L1229" s="16">
        <f t="shared" si="37"/>
        <v>-7</v>
      </c>
      <c r="M1229" s="16">
        <f t="shared" si="40"/>
        <v>-19</v>
      </c>
      <c r="N1229" s="191">
        <f t="shared" si="38"/>
        <v>-19</v>
      </c>
      <c r="O1229" s="506">
        <f t="shared" si="39"/>
        <v>22</v>
      </c>
    </row>
    <row r="1230" spans="1:15">
      <c r="A1230" s="262">
        <v>41395</v>
      </c>
      <c r="B1230" s="462">
        <v>355</v>
      </c>
      <c r="C1230" s="465">
        <v>407</v>
      </c>
      <c r="D1230" s="114">
        <v>479.52</v>
      </c>
      <c r="E1230" s="114">
        <v>368</v>
      </c>
      <c r="F1230" s="114">
        <v>380</v>
      </c>
      <c r="G1230" s="466">
        <v>380</v>
      </c>
      <c r="H1230" s="465">
        <v>361</v>
      </c>
      <c r="I1230" s="466">
        <v>339</v>
      </c>
      <c r="J1230" s="190">
        <f t="shared" si="41"/>
        <v>-6</v>
      </c>
      <c r="K1230" s="16">
        <f t="shared" si="36"/>
        <v>-118.51999999999998</v>
      </c>
      <c r="L1230" s="16">
        <f t="shared" si="37"/>
        <v>-7</v>
      </c>
      <c r="M1230" s="16">
        <f t="shared" si="40"/>
        <v>-19</v>
      </c>
      <c r="N1230" s="191">
        <f t="shared" si="38"/>
        <v>-19</v>
      </c>
      <c r="O1230" s="506">
        <f t="shared" si="39"/>
        <v>22</v>
      </c>
    </row>
    <row r="1231" spans="1:15">
      <c r="A1231" s="262">
        <v>41396</v>
      </c>
      <c r="B1231" s="462">
        <v>355</v>
      </c>
      <c r="C1231" s="465">
        <v>407</v>
      </c>
      <c r="D1231" s="114">
        <v>479.52</v>
      </c>
      <c r="E1231" s="114">
        <v>368</v>
      </c>
      <c r="F1231" s="114">
        <v>380</v>
      </c>
      <c r="G1231" s="466">
        <v>380</v>
      </c>
      <c r="H1231" s="465">
        <v>361</v>
      </c>
      <c r="I1231" s="466">
        <v>339</v>
      </c>
      <c r="J1231" s="190">
        <f t="shared" si="41"/>
        <v>-6</v>
      </c>
      <c r="K1231" s="16">
        <f t="shared" si="36"/>
        <v>-118.51999999999998</v>
      </c>
      <c r="L1231" s="16">
        <f t="shared" si="37"/>
        <v>-7</v>
      </c>
      <c r="M1231" s="16">
        <f t="shared" si="40"/>
        <v>-19</v>
      </c>
      <c r="N1231" s="191">
        <f t="shared" si="38"/>
        <v>-19</v>
      </c>
      <c r="O1231" s="506">
        <f t="shared" si="39"/>
        <v>22</v>
      </c>
    </row>
    <row r="1232" spans="1:15">
      <c r="A1232" s="262">
        <v>41397</v>
      </c>
      <c r="B1232" s="462">
        <v>354.5</v>
      </c>
      <c r="C1232" s="465">
        <v>410</v>
      </c>
      <c r="D1232" s="114">
        <v>476.19</v>
      </c>
      <c r="E1232" s="114">
        <v>369</v>
      </c>
      <c r="F1232" s="114">
        <v>380</v>
      </c>
      <c r="G1232" s="466">
        <v>381</v>
      </c>
      <c r="H1232" s="465">
        <v>362</v>
      </c>
      <c r="I1232" s="466">
        <v>352</v>
      </c>
      <c r="J1232" s="190">
        <f t="shared" si="41"/>
        <v>-8</v>
      </c>
      <c r="K1232" s="16">
        <f t="shared" si="36"/>
        <v>-114.19</v>
      </c>
      <c r="L1232" s="16">
        <f t="shared" si="37"/>
        <v>-7</v>
      </c>
      <c r="M1232" s="16">
        <f t="shared" si="40"/>
        <v>-18</v>
      </c>
      <c r="N1232" s="191">
        <f t="shared" si="38"/>
        <v>-19</v>
      </c>
      <c r="O1232" s="506">
        <f t="shared" si="39"/>
        <v>10</v>
      </c>
    </row>
    <row r="1233" spans="1:15">
      <c r="A1233" s="262">
        <v>41400</v>
      </c>
      <c r="B1233" s="462">
        <v>354.5</v>
      </c>
      <c r="C1233" s="465">
        <v>410</v>
      </c>
      <c r="D1233" s="114">
        <v>472.03</v>
      </c>
      <c r="E1233" s="114">
        <v>369</v>
      </c>
      <c r="F1233" s="114">
        <v>380</v>
      </c>
      <c r="G1233" s="466">
        <v>381</v>
      </c>
      <c r="H1233" s="465">
        <v>363</v>
      </c>
      <c r="I1233" s="466">
        <v>352</v>
      </c>
      <c r="J1233" s="190">
        <f t="shared" si="41"/>
        <v>-7</v>
      </c>
      <c r="K1233" s="16">
        <f t="shared" ref="K1233:K1296" si="42">H1233-D1233</f>
        <v>-109.02999999999997</v>
      </c>
      <c r="L1233" s="16">
        <f t="shared" ref="L1233:L1296" si="43">H1233-E1233</f>
        <v>-6</v>
      </c>
      <c r="M1233" s="16">
        <f t="shared" ref="M1233:M1296" si="44">H1233-F1233</f>
        <v>-17</v>
      </c>
      <c r="N1233" s="191">
        <f t="shared" ref="N1233:N1296" si="45">H1233-G1233</f>
        <v>-18</v>
      </c>
      <c r="O1233" s="506">
        <f t="shared" ref="O1233:O1296" si="46">H1233-I1233</f>
        <v>11</v>
      </c>
    </row>
    <row r="1234" spans="1:15">
      <c r="A1234" s="262">
        <v>41401</v>
      </c>
      <c r="B1234" s="462">
        <v>353.5</v>
      </c>
      <c r="C1234" s="465">
        <v>411</v>
      </c>
      <c r="D1234" s="114">
        <v>471.19499999999999</v>
      </c>
      <c r="E1234" s="114">
        <v>369</v>
      </c>
      <c r="F1234" s="114">
        <v>380</v>
      </c>
      <c r="G1234" s="466">
        <v>381</v>
      </c>
      <c r="H1234" s="465">
        <v>364</v>
      </c>
      <c r="I1234" s="466">
        <v>352</v>
      </c>
      <c r="J1234" s="190">
        <f t="shared" si="41"/>
        <v>-7</v>
      </c>
      <c r="K1234" s="16">
        <f t="shared" si="42"/>
        <v>-107.19499999999999</v>
      </c>
      <c r="L1234" s="16">
        <f t="shared" si="43"/>
        <v>-5</v>
      </c>
      <c r="M1234" s="16">
        <f t="shared" si="44"/>
        <v>-16</v>
      </c>
      <c r="N1234" s="191">
        <f t="shared" si="45"/>
        <v>-17</v>
      </c>
      <c r="O1234" s="506">
        <f t="shared" si="46"/>
        <v>12</v>
      </c>
    </row>
    <row r="1235" spans="1:15">
      <c r="A1235" s="262">
        <v>41402</v>
      </c>
      <c r="B1235" s="462">
        <v>353.5</v>
      </c>
      <c r="C1235" s="465">
        <v>411</v>
      </c>
      <c r="D1235" s="114">
        <v>471.19499999999999</v>
      </c>
      <c r="E1235" s="114">
        <v>369</v>
      </c>
      <c r="F1235" s="114">
        <v>380</v>
      </c>
      <c r="G1235" s="466">
        <v>381</v>
      </c>
      <c r="H1235" s="465">
        <v>365</v>
      </c>
      <c r="I1235" s="466">
        <v>352</v>
      </c>
      <c r="J1235" s="190">
        <f t="shared" si="41"/>
        <v>-6</v>
      </c>
      <c r="K1235" s="16">
        <f t="shared" si="42"/>
        <v>-106.19499999999999</v>
      </c>
      <c r="L1235" s="16">
        <f t="shared" si="43"/>
        <v>-4</v>
      </c>
      <c r="M1235" s="16">
        <f t="shared" si="44"/>
        <v>-15</v>
      </c>
      <c r="N1235" s="191">
        <f t="shared" si="45"/>
        <v>-16</v>
      </c>
      <c r="O1235" s="506">
        <f t="shared" si="46"/>
        <v>13</v>
      </c>
    </row>
    <row r="1236" spans="1:15">
      <c r="A1236" s="262">
        <v>41403</v>
      </c>
      <c r="B1236" s="462">
        <v>355.5</v>
      </c>
      <c r="C1236" s="465">
        <v>411</v>
      </c>
      <c r="D1236" s="114">
        <v>486.67950000000002</v>
      </c>
      <c r="E1236" s="114">
        <v>369</v>
      </c>
      <c r="F1236" s="114">
        <v>387</v>
      </c>
      <c r="G1236" s="466">
        <v>381</v>
      </c>
      <c r="H1236" s="465">
        <v>366</v>
      </c>
      <c r="I1236" s="466">
        <v>352</v>
      </c>
      <c r="J1236" s="190">
        <f t="shared" si="41"/>
        <v>-5</v>
      </c>
      <c r="K1236" s="16">
        <f t="shared" si="42"/>
        <v>-120.67950000000002</v>
      </c>
      <c r="L1236" s="16">
        <f t="shared" si="43"/>
        <v>-3</v>
      </c>
      <c r="M1236" s="16">
        <f t="shared" si="44"/>
        <v>-21</v>
      </c>
      <c r="N1236" s="191">
        <f t="shared" si="45"/>
        <v>-15</v>
      </c>
      <c r="O1236" s="506">
        <f t="shared" si="46"/>
        <v>14</v>
      </c>
    </row>
    <row r="1237" spans="1:15">
      <c r="A1237" s="262">
        <v>41404</v>
      </c>
      <c r="B1237" s="462">
        <v>355.5</v>
      </c>
      <c r="C1237" s="465">
        <v>411</v>
      </c>
      <c r="D1237" s="114">
        <v>470.36500000000001</v>
      </c>
      <c r="E1237" s="114">
        <v>372</v>
      </c>
      <c r="F1237" s="114">
        <v>387</v>
      </c>
      <c r="G1237" s="466">
        <v>387</v>
      </c>
      <c r="H1237" s="465">
        <v>367</v>
      </c>
      <c r="I1237" s="466">
        <v>351</v>
      </c>
      <c r="J1237" s="190">
        <f t="shared" si="41"/>
        <v>-4</v>
      </c>
      <c r="K1237" s="16">
        <f t="shared" si="42"/>
        <v>-103.36500000000001</v>
      </c>
      <c r="L1237" s="16">
        <f t="shared" si="43"/>
        <v>-5</v>
      </c>
      <c r="M1237" s="16">
        <f t="shared" si="44"/>
        <v>-20</v>
      </c>
      <c r="N1237" s="191">
        <f t="shared" si="45"/>
        <v>-20</v>
      </c>
      <c r="O1237" s="506">
        <f t="shared" si="46"/>
        <v>16</v>
      </c>
    </row>
    <row r="1238" spans="1:15">
      <c r="A1238" s="262">
        <v>41407</v>
      </c>
      <c r="B1238" s="462">
        <v>355</v>
      </c>
      <c r="C1238" s="465">
        <v>412</v>
      </c>
      <c r="D1238" s="114">
        <v>469.55</v>
      </c>
      <c r="E1238" s="114">
        <v>372</v>
      </c>
      <c r="F1238" s="114">
        <v>387</v>
      </c>
      <c r="G1238" s="466">
        <v>387</v>
      </c>
      <c r="H1238" s="465">
        <v>368</v>
      </c>
      <c r="I1238" s="466">
        <v>351</v>
      </c>
      <c r="J1238" s="190">
        <f t="shared" si="41"/>
        <v>-4</v>
      </c>
      <c r="K1238" s="16">
        <f t="shared" si="42"/>
        <v>-101.55000000000001</v>
      </c>
      <c r="L1238" s="16">
        <f t="shared" si="43"/>
        <v>-4</v>
      </c>
      <c r="M1238" s="16">
        <f t="shared" si="44"/>
        <v>-19</v>
      </c>
      <c r="N1238" s="191">
        <f t="shared" si="45"/>
        <v>-19</v>
      </c>
      <c r="O1238" s="506">
        <f t="shared" si="46"/>
        <v>17</v>
      </c>
    </row>
    <row r="1239" spans="1:15">
      <c r="A1239" s="262">
        <v>41408</v>
      </c>
      <c r="B1239" s="462">
        <v>353.5</v>
      </c>
      <c r="C1239" s="465">
        <v>412</v>
      </c>
      <c r="D1239" s="114">
        <v>467.03500000000003</v>
      </c>
      <c r="E1239" s="114">
        <v>372</v>
      </c>
      <c r="F1239" s="114">
        <v>387</v>
      </c>
      <c r="G1239" s="466">
        <v>387</v>
      </c>
      <c r="H1239" s="465">
        <v>368</v>
      </c>
      <c r="I1239" s="466">
        <v>351</v>
      </c>
      <c r="J1239" s="190">
        <f t="shared" si="41"/>
        <v>-4</v>
      </c>
      <c r="K1239" s="16">
        <f t="shared" si="42"/>
        <v>-99.035000000000025</v>
      </c>
      <c r="L1239" s="16">
        <f t="shared" si="43"/>
        <v>-4</v>
      </c>
      <c r="M1239" s="16">
        <f t="shared" si="44"/>
        <v>-19</v>
      </c>
      <c r="N1239" s="191">
        <f t="shared" si="45"/>
        <v>-19</v>
      </c>
      <c r="O1239" s="506">
        <f t="shared" si="46"/>
        <v>17</v>
      </c>
    </row>
    <row r="1240" spans="1:15">
      <c r="A1240" s="262">
        <v>41409</v>
      </c>
      <c r="B1240" s="462">
        <v>352</v>
      </c>
      <c r="C1240" s="465">
        <v>411</v>
      </c>
      <c r="D1240" s="114">
        <v>467.03500000000003</v>
      </c>
      <c r="E1240" s="114">
        <v>372</v>
      </c>
      <c r="F1240" s="114">
        <v>387</v>
      </c>
      <c r="G1240" s="466">
        <v>387</v>
      </c>
      <c r="H1240" s="465">
        <v>367</v>
      </c>
      <c r="I1240" s="466">
        <v>351</v>
      </c>
      <c r="J1240" s="190">
        <f t="shared" si="41"/>
        <v>-4</v>
      </c>
      <c r="K1240" s="16">
        <f t="shared" si="42"/>
        <v>-100.03500000000003</v>
      </c>
      <c r="L1240" s="16">
        <f t="shared" si="43"/>
        <v>-5</v>
      </c>
      <c r="M1240" s="16">
        <f t="shared" si="44"/>
        <v>-20</v>
      </c>
      <c r="N1240" s="191">
        <f t="shared" si="45"/>
        <v>-20</v>
      </c>
      <c r="O1240" s="506">
        <f t="shared" si="46"/>
        <v>16</v>
      </c>
    </row>
    <row r="1241" spans="1:15">
      <c r="A1241" s="262">
        <v>41410</v>
      </c>
      <c r="B1241" s="462">
        <v>352</v>
      </c>
      <c r="C1241" s="465">
        <v>411</v>
      </c>
      <c r="D1241" s="114">
        <v>471.02850000000001</v>
      </c>
      <c r="E1241" s="114">
        <v>372</v>
      </c>
      <c r="F1241" s="114">
        <v>387</v>
      </c>
      <c r="G1241" s="466">
        <v>387</v>
      </c>
      <c r="H1241" s="465">
        <v>366</v>
      </c>
      <c r="I1241" s="466">
        <v>351</v>
      </c>
      <c r="J1241" s="190">
        <f t="shared" si="41"/>
        <v>-5</v>
      </c>
      <c r="K1241" s="16">
        <f t="shared" si="42"/>
        <v>-105.02850000000001</v>
      </c>
      <c r="L1241" s="16">
        <f t="shared" si="43"/>
        <v>-6</v>
      </c>
      <c r="M1241" s="16">
        <f t="shared" si="44"/>
        <v>-21</v>
      </c>
      <c r="N1241" s="191">
        <f t="shared" si="45"/>
        <v>-21</v>
      </c>
      <c r="O1241" s="506">
        <f t="shared" si="46"/>
        <v>15</v>
      </c>
    </row>
    <row r="1242" spans="1:15">
      <c r="A1242" s="262">
        <v>41411</v>
      </c>
      <c r="B1242" s="462">
        <v>353.5</v>
      </c>
      <c r="C1242" s="465">
        <v>412</v>
      </c>
      <c r="D1242" s="114">
        <v>466.2</v>
      </c>
      <c r="E1242" s="114">
        <v>377</v>
      </c>
      <c r="F1242" s="114">
        <v>392</v>
      </c>
      <c r="G1242" s="466">
        <v>392</v>
      </c>
      <c r="H1242" s="465">
        <v>367</v>
      </c>
      <c r="I1242" s="466">
        <v>351</v>
      </c>
      <c r="J1242" s="190">
        <f t="shared" si="41"/>
        <v>-5</v>
      </c>
      <c r="K1242" s="16">
        <f t="shared" si="42"/>
        <v>-99.199999999999989</v>
      </c>
      <c r="L1242" s="16">
        <f t="shared" si="43"/>
        <v>-10</v>
      </c>
      <c r="M1242" s="16">
        <f t="shared" si="44"/>
        <v>-25</v>
      </c>
      <c r="N1242" s="191">
        <f t="shared" si="45"/>
        <v>-25</v>
      </c>
      <c r="O1242" s="506">
        <f t="shared" si="46"/>
        <v>16</v>
      </c>
    </row>
    <row r="1243" spans="1:15">
      <c r="A1243" s="262">
        <v>41414</v>
      </c>
      <c r="B1243" s="462">
        <v>353.5</v>
      </c>
      <c r="C1243" s="465">
        <v>412</v>
      </c>
      <c r="D1243" s="114">
        <v>468.7</v>
      </c>
      <c r="E1243" s="114">
        <v>377</v>
      </c>
      <c r="F1243" s="114">
        <v>392</v>
      </c>
      <c r="G1243" s="466">
        <v>392</v>
      </c>
      <c r="H1243" s="465">
        <v>367</v>
      </c>
      <c r="I1243" s="466">
        <v>351</v>
      </c>
      <c r="J1243" s="190">
        <f t="shared" si="41"/>
        <v>-5</v>
      </c>
      <c r="K1243" s="16">
        <f t="shared" si="42"/>
        <v>-101.69999999999999</v>
      </c>
      <c r="L1243" s="16">
        <f t="shared" si="43"/>
        <v>-10</v>
      </c>
      <c r="M1243" s="16">
        <f t="shared" si="44"/>
        <v>-25</v>
      </c>
      <c r="N1243" s="191">
        <f t="shared" si="45"/>
        <v>-25</v>
      </c>
      <c r="O1243" s="506">
        <f t="shared" si="46"/>
        <v>16</v>
      </c>
    </row>
    <row r="1244" spans="1:15">
      <c r="A1244" s="262">
        <v>41415</v>
      </c>
      <c r="B1244" s="462">
        <v>353</v>
      </c>
      <c r="C1244" s="465">
        <v>413</v>
      </c>
      <c r="D1244" s="114">
        <v>464.53500000000003</v>
      </c>
      <c r="E1244" s="114">
        <v>377</v>
      </c>
      <c r="F1244" s="114">
        <v>392</v>
      </c>
      <c r="G1244" s="466">
        <v>392</v>
      </c>
      <c r="H1244" s="465">
        <v>368</v>
      </c>
      <c r="I1244" s="466">
        <v>351</v>
      </c>
      <c r="J1244" s="190">
        <f t="shared" si="41"/>
        <v>-5</v>
      </c>
      <c r="K1244" s="16">
        <f t="shared" si="42"/>
        <v>-96.535000000000025</v>
      </c>
      <c r="L1244" s="16">
        <f t="shared" si="43"/>
        <v>-9</v>
      </c>
      <c r="M1244" s="16">
        <f t="shared" si="44"/>
        <v>-24</v>
      </c>
      <c r="N1244" s="191">
        <f t="shared" si="45"/>
        <v>-24</v>
      </c>
      <c r="O1244" s="506">
        <f t="shared" si="46"/>
        <v>17</v>
      </c>
    </row>
    <row r="1245" spans="1:15">
      <c r="A1245" s="262">
        <v>41416</v>
      </c>
      <c r="B1245" s="462">
        <v>351</v>
      </c>
      <c r="C1245" s="465">
        <v>413.5</v>
      </c>
      <c r="D1245" s="114">
        <v>464.53500000000003</v>
      </c>
      <c r="E1245" s="114">
        <v>377</v>
      </c>
      <c r="F1245" s="114">
        <v>392</v>
      </c>
      <c r="G1245" s="466">
        <v>392</v>
      </c>
      <c r="H1245" s="465">
        <v>368.5</v>
      </c>
      <c r="I1245" s="466">
        <v>351</v>
      </c>
      <c r="J1245" s="190">
        <f t="shared" si="41"/>
        <v>-5</v>
      </c>
      <c r="K1245" s="16">
        <f t="shared" si="42"/>
        <v>-96.035000000000025</v>
      </c>
      <c r="L1245" s="16">
        <f t="shared" si="43"/>
        <v>-8.5</v>
      </c>
      <c r="M1245" s="16">
        <f t="shared" si="44"/>
        <v>-23.5</v>
      </c>
      <c r="N1245" s="191">
        <f t="shared" si="45"/>
        <v>-23.5</v>
      </c>
      <c r="O1245" s="506">
        <f t="shared" si="46"/>
        <v>17.5</v>
      </c>
    </row>
    <row r="1246" spans="1:15">
      <c r="A1246" s="262">
        <v>41417</v>
      </c>
      <c r="B1246" s="462">
        <v>350</v>
      </c>
      <c r="C1246" s="465">
        <v>413.5</v>
      </c>
      <c r="D1246" s="114">
        <v>467.19900000000001</v>
      </c>
      <c r="E1246" s="114">
        <v>377</v>
      </c>
      <c r="F1246" s="114">
        <v>392</v>
      </c>
      <c r="G1246" s="466">
        <v>392</v>
      </c>
      <c r="H1246" s="465">
        <v>368.5</v>
      </c>
      <c r="I1246" s="466">
        <v>351</v>
      </c>
      <c r="J1246" s="190">
        <f t="shared" si="41"/>
        <v>-5</v>
      </c>
      <c r="K1246" s="16">
        <f t="shared" si="42"/>
        <v>-98.699000000000012</v>
      </c>
      <c r="L1246" s="16">
        <f t="shared" si="43"/>
        <v>-8.5</v>
      </c>
      <c r="M1246" s="16">
        <f t="shared" si="44"/>
        <v>-23.5</v>
      </c>
      <c r="N1246" s="191">
        <f t="shared" si="45"/>
        <v>-23.5</v>
      </c>
      <c r="O1246" s="506">
        <f t="shared" si="46"/>
        <v>17.5</v>
      </c>
    </row>
    <row r="1247" spans="1:15">
      <c r="A1247" s="262">
        <v>41418</v>
      </c>
      <c r="B1247" s="462">
        <v>346</v>
      </c>
      <c r="C1247" s="465">
        <v>409</v>
      </c>
      <c r="D1247" s="114">
        <v>465.37</v>
      </c>
      <c r="E1247" s="114">
        <v>379</v>
      </c>
      <c r="F1247" s="114">
        <v>394</v>
      </c>
      <c r="G1247" s="466">
        <v>394</v>
      </c>
      <c r="H1247" s="465">
        <v>368</v>
      </c>
      <c r="I1247" s="466">
        <v>351</v>
      </c>
      <c r="J1247" s="190">
        <f t="shared" si="41"/>
        <v>-1</v>
      </c>
      <c r="K1247" s="16">
        <f t="shared" si="42"/>
        <v>-97.37</v>
      </c>
      <c r="L1247" s="16">
        <f t="shared" si="43"/>
        <v>-11</v>
      </c>
      <c r="M1247" s="16">
        <f t="shared" si="44"/>
        <v>-26</v>
      </c>
      <c r="N1247" s="191">
        <f t="shared" si="45"/>
        <v>-26</v>
      </c>
      <c r="O1247" s="506">
        <f t="shared" si="46"/>
        <v>17</v>
      </c>
    </row>
    <row r="1248" spans="1:15">
      <c r="A1248" s="262">
        <v>41422</v>
      </c>
      <c r="B1248" s="462">
        <v>347</v>
      </c>
      <c r="C1248" s="465">
        <v>409</v>
      </c>
      <c r="D1248" s="114">
        <v>465.37</v>
      </c>
      <c r="E1248" s="114">
        <v>379</v>
      </c>
      <c r="F1248" s="114">
        <v>394</v>
      </c>
      <c r="G1248" s="466">
        <v>394</v>
      </c>
      <c r="H1248" s="465">
        <v>367</v>
      </c>
      <c r="I1248" s="466">
        <v>351</v>
      </c>
      <c r="J1248" s="190">
        <f t="shared" si="41"/>
        <v>-2</v>
      </c>
      <c r="K1248" s="16">
        <f t="shared" si="42"/>
        <v>-98.37</v>
      </c>
      <c r="L1248" s="16">
        <f t="shared" si="43"/>
        <v>-12</v>
      </c>
      <c r="M1248" s="16">
        <f t="shared" si="44"/>
        <v>-27</v>
      </c>
      <c r="N1248" s="191">
        <f t="shared" si="45"/>
        <v>-27</v>
      </c>
      <c r="O1248" s="506">
        <f t="shared" si="46"/>
        <v>16</v>
      </c>
    </row>
    <row r="1249" spans="1:15">
      <c r="A1249" s="262">
        <v>41423</v>
      </c>
      <c r="B1249" s="462">
        <v>342</v>
      </c>
      <c r="C1249" s="465">
        <v>409</v>
      </c>
      <c r="D1249" s="114">
        <v>459.54</v>
      </c>
      <c r="E1249" s="114">
        <v>379</v>
      </c>
      <c r="F1249" s="114">
        <v>394</v>
      </c>
      <c r="G1249" s="466">
        <v>394</v>
      </c>
      <c r="H1249" s="465">
        <v>366.5</v>
      </c>
      <c r="I1249" s="466">
        <v>351</v>
      </c>
      <c r="J1249" s="190">
        <f t="shared" si="41"/>
        <v>-2.5</v>
      </c>
      <c r="K1249" s="16">
        <f t="shared" si="42"/>
        <v>-93.04000000000002</v>
      </c>
      <c r="L1249" s="16">
        <f t="shared" si="43"/>
        <v>-12.5</v>
      </c>
      <c r="M1249" s="16">
        <f t="shared" si="44"/>
        <v>-27.5</v>
      </c>
      <c r="N1249" s="191">
        <f t="shared" si="45"/>
        <v>-27.5</v>
      </c>
      <c r="O1249" s="506">
        <f t="shared" si="46"/>
        <v>15.5</v>
      </c>
    </row>
    <row r="1250" spans="1:15">
      <c r="A1250" s="262">
        <v>41424</v>
      </c>
      <c r="B1250" s="462">
        <v>342</v>
      </c>
      <c r="C1250" s="465">
        <v>409</v>
      </c>
      <c r="D1250" s="114">
        <v>461.20499999999998</v>
      </c>
      <c r="E1250" s="114">
        <v>379</v>
      </c>
      <c r="F1250" s="114">
        <v>394</v>
      </c>
      <c r="G1250" s="466">
        <v>394</v>
      </c>
      <c r="H1250" s="465">
        <v>366</v>
      </c>
      <c r="I1250" s="466">
        <v>351</v>
      </c>
      <c r="J1250" s="190">
        <f t="shared" si="41"/>
        <v>-3</v>
      </c>
      <c r="K1250" s="16">
        <f t="shared" si="42"/>
        <v>-95.204999999999984</v>
      </c>
      <c r="L1250" s="16">
        <f t="shared" si="43"/>
        <v>-13</v>
      </c>
      <c r="M1250" s="16">
        <f t="shared" si="44"/>
        <v>-28</v>
      </c>
      <c r="N1250" s="191">
        <f t="shared" si="45"/>
        <v>-28</v>
      </c>
      <c r="O1250" s="506">
        <f t="shared" si="46"/>
        <v>15</v>
      </c>
    </row>
    <row r="1251" spans="1:15">
      <c r="A1251" s="262">
        <v>41425</v>
      </c>
      <c r="B1251" s="462">
        <v>342</v>
      </c>
      <c r="C1251" s="465">
        <v>408.5</v>
      </c>
      <c r="D1251" s="114">
        <v>461.20499999999998</v>
      </c>
      <c r="E1251" s="114">
        <v>377</v>
      </c>
      <c r="F1251" s="114">
        <v>392</v>
      </c>
      <c r="G1251" s="466">
        <v>392</v>
      </c>
      <c r="H1251" s="465">
        <v>366</v>
      </c>
      <c r="I1251" s="466">
        <v>354</v>
      </c>
      <c r="J1251" s="190">
        <f t="shared" si="41"/>
        <v>-2.5</v>
      </c>
      <c r="K1251" s="16">
        <f t="shared" si="42"/>
        <v>-95.204999999999984</v>
      </c>
      <c r="L1251" s="16">
        <f t="shared" si="43"/>
        <v>-11</v>
      </c>
      <c r="M1251" s="16">
        <f t="shared" si="44"/>
        <v>-26</v>
      </c>
      <c r="N1251" s="191">
        <f t="shared" si="45"/>
        <v>-26</v>
      </c>
      <c r="O1251" s="506">
        <f t="shared" si="46"/>
        <v>12</v>
      </c>
    </row>
    <row r="1252" spans="1:15">
      <c r="A1252" s="262">
        <v>41428</v>
      </c>
      <c r="B1252" s="462">
        <v>339.5</v>
      </c>
      <c r="C1252" s="465">
        <v>409</v>
      </c>
      <c r="D1252" s="114">
        <v>459.54</v>
      </c>
      <c r="E1252" s="114">
        <v>377</v>
      </c>
      <c r="F1252" s="114">
        <v>392</v>
      </c>
      <c r="G1252" s="466">
        <v>392</v>
      </c>
      <c r="H1252" s="465">
        <v>366</v>
      </c>
      <c r="I1252" s="466">
        <v>354</v>
      </c>
      <c r="J1252" s="190">
        <f t="shared" si="41"/>
        <v>-3</v>
      </c>
      <c r="K1252" s="16">
        <f t="shared" si="42"/>
        <v>-93.54000000000002</v>
      </c>
      <c r="L1252" s="16">
        <f t="shared" si="43"/>
        <v>-11</v>
      </c>
      <c r="M1252" s="16">
        <f t="shared" si="44"/>
        <v>-26</v>
      </c>
      <c r="N1252" s="191">
        <f t="shared" si="45"/>
        <v>-26</v>
      </c>
      <c r="O1252" s="506">
        <f t="shared" si="46"/>
        <v>12</v>
      </c>
    </row>
    <row r="1253" spans="1:15">
      <c r="A1253" s="262">
        <v>41429</v>
      </c>
      <c r="B1253" s="462">
        <v>338</v>
      </c>
      <c r="C1253" s="465">
        <v>409</v>
      </c>
      <c r="D1253" s="114">
        <v>459.54</v>
      </c>
      <c r="E1253" s="114">
        <v>377</v>
      </c>
      <c r="F1253" s="114">
        <v>392</v>
      </c>
      <c r="G1253" s="466">
        <v>392</v>
      </c>
      <c r="H1253" s="465">
        <v>365</v>
      </c>
      <c r="I1253" s="466">
        <v>354</v>
      </c>
      <c r="J1253" s="190">
        <f t="shared" si="41"/>
        <v>-4</v>
      </c>
      <c r="K1253" s="16">
        <f t="shared" si="42"/>
        <v>-94.54000000000002</v>
      </c>
      <c r="L1253" s="16">
        <f t="shared" si="43"/>
        <v>-12</v>
      </c>
      <c r="M1253" s="16">
        <f t="shared" si="44"/>
        <v>-27</v>
      </c>
      <c r="N1253" s="191">
        <f t="shared" si="45"/>
        <v>-27</v>
      </c>
      <c r="O1253" s="506">
        <f t="shared" si="46"/>
        <v>11</v>
      </c>
    </row>
    <row r="1254" spans="1:15">
      <c r="A1254" s="262">
        <v>41430</v>
      </c>
      <c r="B1254" s="462">
        <v>338</v>
      </c>
      <c r="C1254" s="465">
        <v>409</v>
      </c>
      <c r="D1254" s="114">
        <v>459.54</v>
      </c>
      <c r="E1254" s="114">
        <v>377</v>
      </c>
      <c r="F1254" s="114">
        <v>392</v>
      </c>
      <c r="G1254" s="466">
        <v>392</v>
      </c>
      <c r="H1254" s="465">
        <v>365</v>
      </c>
      <c r="I1254" s="466">
        <v>354</v>
      </c>
      <c r="J1254" s="190">
        <f t="shared" si="41"/>
        <v>-4</v>
      </c>
      <c r="K1254" s="16">
        <f t="shared" si="42"/>
        <v>-94.54000000000002</v>
      </c>
      <c r="L1254" s="16">
        <f t="shared" si="43"/>
        <v>-12</v>
      </c>
      <c r="M1254" s="16">
        <f t="shared" si="44"/>
        <v>-27</v>
      </c>
      <c r="N1254" s="191">
        <f t="shared" si="45"/>
        <v>-27</v>
      </c>
      <c r="O1254" s="506">
        <f t="shared" si="46"/>
        <v>11</v>
      </c>
    </row>
    <row r="1255" spans="1:15">
      <c r="A1255" s="262">
        <v>41431</v>
      </c>
      <c r="B1255" s="462">
        <v>338</v>
      </c>
      <c r="C1255" s="465">
        <v>408</v>
      </c>
      <c r="D1255" s="114">
        <v>461.83769999999998</v>
      </c>
      <c r="E1255" s="114">
        <v>377</v>
      </c>
      <c r="F1255" s="114">
        <v>392</v>
      </c>
      <c r="G1255" s="466">
        <v>392</v>
      </c>
      <c r="H1255" s="465">
        <v>363</v>
      </c>
      <c r="I1255" s="466">
        <v>354</v>
      </c>
      <c r="J1255" s="190">
        <f t="shared" si="41"/>
        <v>-5</v>
      </c>
      <c r="K1255" s="16">
        <f t="shared" si="42"/>
        <v>-98.837699999999984</v>
      </c>
      <c r="L1255" s="16">
        <f t="shared" si="43"/>
        <v>-14</v>
      </c>
      <c r="M1255" s="16">
        <f t="shared" si="44"/>
        <v>-29</v>
      </c>
      <c r="N1255" s="191">
        <f t="shared" si="45"/>
        <v>-29</v>
      </c>
      <c r="O1255" s="506">
        <f t="shared" si="46"/>
        <v>9</v>
      </c>
    </row>
    <row r="1256" spans="1:15">
      <c r="A1256" s="262">
        <v>41432</v>
      </c>
      <c r="B1256" s="462">
        <v>339</v>
      </c>
      <c r="C1256" s="465">
        <v>408</v>
      </c>
      <c r="D1256" s="114">
        <v>460.20600000000002</v>
      </c>
      <c r="E1256" s="114">
        <v>377</v>
      </c>
      <c r="F1256" s="114">
        <v>392</v>
      </c>
      <c r="G1256" s="466">
        <v>392</v>
      </c>
      <c r="H1256" s="465">
        <v>363</v>
      </c>
      <c r="I1256" s="466">
        <v>349</v>
      </c>
      <c r="J1256" s="190">
        <f t="shared" si="41"/>
        <v>-5</v>
      </c>
      <c r="K1256" s="16">
        <f t="shared" si="42"/>
        <v>-97.206000000000017</v>
      </c>
      <c r="L1256" s="16">
        <f t="shared" si="43"/>
        <v>-14</v>
      </c>
      <c r="M1256" s="16">
        <f t="shared" si="44"/>
        <v>-29</v>
      </c>
      <c r="N1256" s="191">
        <f t="shared" si="45"/>
        <v>-29</v>
      </c>
      <c r="O1256" s="506">
        <f t="shared" si="46"/>
        <v>14</v>
      </c>
    </row>
    <row r="1257" spans="1:15">
      <c r="A1257" s="262">
        <v>41437</v>
      </c>
      <c r="B1257" s="462">
        <v>340</v>
      </c>
      <c r="C1257" s="465">
        <v>407</v>
      </c>
      <c r="D1257" s="114">
        <v>467.86500000000001</v>
      </c>
      <c r="E1257" s="114">
        <v>377</v>
      </c>
      <c r="F1257" s="114">
        <v>392</v>
      </c>
      <c r="G1257" s="466">
        <v>392</v>
      </c>
      <c r="H1257" s="465">
        <v>363</v>
      </c>
      <c r="I1257" s="466">
        <v>349</v>
      </c>
      <c r="J1257" s="190">
        <f t="shared" si="41"/>
        <v>-4</v>
      </c>
      <c r="K1257" s="16">
        <f t="shared" si="42"/>
        <v>-104.86500000000001</v>
      </c>
      <c r="L1257" s="16">
        <f t="shared" si="43"/>
        <v>-14</v>
      </c>
      <c r="M1257" s="16">
        <f t="shared" si="44"/>
        <v>-29</v>
      </c>
      <c r="N1257" s="191">
        <f t="shared" si="45"/>
        <v>-29</v>
      </c>
      <c r="O1257" s="506">
        <f t="shared" si="46"/>
        <v>14</v>
      </c>
    </row>
    <row r="1258" spans="1:15">
      <c r="A1258" s="262">
        <v>41438</v>
      </c>
      <c r="B1258" s="462">
        <v>340</v>
      </c>
      <c r="C1258" s="465">
        <v>406</v>
      </c>
      <c r="D1258" s="114">
        <v>468.7</v>
      </c>
      <c r="E1258" s="114">
        <v>377</v>
      </c>
      <c r="F1258" s="114">
        <v>392</v>
      </c>
      <c r="G1258" s="466">
        <v>392</v>
      </c>
      <c r="H1258" s="465">
        <v>361</v>
      </c>
      <c r="I1258" s="466">
        <v>349</v>
      </c>
      <c r="J1258" s="190">
        <f t="shared" si="41"/>
        <v>-5</v>
      </c>
      <c r="K1258" s="16">
        <f t="shared" si="42"/>
        <v>-107.69999999999999</v>
      </c>
      <c r="L1258" s="16">
        <f t="shared" si="43"/>
        <v>-16</v>
      </c>
      <c r="M1258" s="16">
        <f t="shared" si="44"/>
        <v>-31</v>
      </c>
      <c r="N1258" s="191">
        <f t="shared" si="45"/>
        <v>-31</v>
      </c>
      <c r="O1258" s="506">
        <f t="shared" si="46"/>
        <v>12</v>
      </c>
    </row>
    <row r="1259" spans="1:15">
      <c r="A1259" s="262">
        <v>41439</v>
      </c>
      <c r="B1259" s="462">
        <v>340</v>
      </c>
      <c r="C1259" s="465">
        <v>406</v>
      </c>
      <c r="D1259" s="114">
        <v>468.7</v>
      </c>
      <c r="E1259" s="114">
        <v>381</v>
      </c>
      <c r="F1259" s="114">
        <v>392</v>
      </c>
      <c r="G1259" s="466">
        <v>392</v>
      </c>
      <c r="H1259" s="465">
        <v>358</v>
      </c>
      <c r="I1259" s="466">
        <v>335</v>
      </c>
      <c r="J1259" s="190">
        <f t="shared" si="41"/>
        <v>-8</v>
      </c>
      <c r="K1259" s="16">
        <f t="shared" si="42"/>
        <v>-110.69999999999999</v>
      </c>
      <c r="L1259" s="16">
        <f t="shared" si="43"/>
        <v>-23</v>
      </c>
      <c r="M1259" s="16">
        <f t="shared" si="44"/>
        <v>-34</v>
      </c>
      <c r="N1259" s="191">
        <f t="shared" si="45"/>
        <v>-34</v>
      </c>
      <c r="O1259" s="506">
        <f t="shared" si="46"/>
        <v>23</v>
      </c>
    </row>
    <row r="1260" spans="1:15">
      <c r="A1260" s="262">
        <v>41442</v>
      </c>
      <c r="B1260" s="462">
        <v>341</v>
      </c>
      <c r="C1260" s="465">
        <v>406</v>
      </c>
      <c r="D1260" s="114">
        <v>467.86500000000001</v>
      </c>
      <c r="E1260" s="114">
        <v>381</v>
      </c>
      <c r="F1260" s="114">
        <v>392</v>
      </c>
      <c r="G1260" s="466">
        <v>392</v>
      </c>
      <c r="H1260" s="465">
        <v>358</v>
      </c>
      <c r="I1260" s="466">
        <v>335</v>
      </c>
      <c r="J1260" s="190">
        <f t="shared" si="41"/>
        <v>-8</v>
      </c>
      <c r="K1260" s="16">
        <f t="shared" si="42"/>
        <v>-109.86500000000001</v>
      </c>
      <c r="L1260" s="16">
        <f t="shared" si="43"/>
        <v>-23</v>
      </c>
      <c r="M1260" s="16">
        <f t="shared" si="44"/>
        <v>-34</v>
      </c>
      <c r="N1260" s="191">
        <f t="shared" si="45"/>
        <v>-34</v>
      </c>
      <c r="O1260" s="506">
        <f t="shared" si="46"/>
        <v>23</v>
      </c>
    </row>
    <row r="1261" spans="1:15">
      <c r="A1261" s="262">
        <v>41443</v>
      </c>
      <c r="B1261" s="462">
        <v>344</v>
      </c>
      <c r="C1261" s="465">
        <v>406</v>
      </c>
      <c r="D1261" s="114">
        <v>467.86500000000001</v>
      </c>
      <c r="E1261" s="114">
        <v>381</v>
      </c>
      <c r="F1261" s="114">
        <v>392</v>
      </c>
      <c r="G1261" s="466">
        <v>392</v>
      </c>
      <c r="H1261" s="465">
        <v>358</v>
      </c>
      <c r="I1261" s="466">
        <v>335</v>
      </c>
      <c r="J1261" s="190">
        <f t="shared" si="41"/>
        <v>-8</v>
      </c>
      <c r="K1261" s="16">
        <f t="shared" si="42"/>
        <v>-109.86500000000001</v>
      </c>
      <c r="L1261" s="16">
        <f t="shared" si="43"/>
        <v>-23</v>
      </c>
      <c r="M1261" s="16">
        <f t="shared" si="44"/>
        <v>-34</v>
      </c>
      <c r="N1261" s="191">
        <f t="shared" si="45"/>
        <v>-34</v>
      </c>
      <c r="O1261" s="506">
        <f t="shared" si="46"/>
        <v>23</v>
      </c>
    </row>
    <row r="1262" spans="1:15">
      <c r="A1262" s="262">
        <v>41444</v>
      </c>
      <c r="B1262" s="462">
        <v>344</v>
      </c>
      <c r="C1262" s="465">
        <v>406</v>
      </c>
      <c r="D1262" s="114">
        <v>469.53</v>
      </c>
      <c r="E1262" s="114">
        <v>381</v>
      </c>
      <c r="F1262" s="114">
        <v>392</v>
      </c>
      <c r="G1262" s="466">
        <v>392</v>
      </c>
      <c r="H1262" s="465">
        <v>357</v>
      </c>
      <c r="I1262" s="466">
        <v>335</v>
      </c>
      <c r="J1262" s="190">
        <f t="shared" si="41"/>
        <v>-9</v>
      </c>
      <c r="K1262" s="16">
        <f t="shared" si="42"/>
        <v>-112.52999999999997</v>
      </c>
      <c r="L1262" s="16">
        <f t="shared" si="43"/>
        <v>-24</v>
      </c>
      <c r="M1262" s="16">
        <f t="shared" si="44"/>
        <v>-35</v>
      </c>
      <c r="N1262" s="191">
        <f t="shared" si="45"/>
        <v>-35</v>
      </c>
      <c r="O1262" s="506">
        <f t="shared" si="46"/>
        <v>22</v>
      </c>
    </row>
    <row r="1263" spans="1:15">
      <c r="A1263" s="262">
        <v>41445</v>
      </c>
      <c r="B1263" s="462">
        <v>346</v>
      </c>
      <c r="C1263" s="465">
        <v>406</v>
      </c>
      <c r="D1263" s="114">
        <v>467.86500000000001</v>
      </c>
      <c r="E1263" s="114">
        <v>381</v>
      </c>
      <c r="F1263" s="114">
        <v>392</v>
      </c>
      <c r="G1263" s="466">
        <v>392</v>
      </c>
      <c r="H1263" s="465">
        <v>356</v>
      </c>
      <c r="I1263" s="466">
        <v>335</v>
      </c>
      <c r="J1263" s="190">
        <f t="shared" si="41"/>
        <v>-10</v>
      </c>
      <c r="K1263" s="16">
        <f t="shared" si="42"/>
        <v>-111.86500000000001</v>
      </c>
      <c r="L1263" s="16">
        <f t="shared" si="43"/>
        <v>-25</v>
      </c>
      <c r="M1263" s="16">
        <f t="shared" si="44"/>
        <v>-36</v>
      </c>
      <c r="N1263" s="191">
        <f t="shared" si="45"/>
        <v>-36</v>
      </c>
      <c r="O1263" s="506">
        <f t="shared" si="46"/>
        <v>21</v>
      </c>
    </row>
    <row r="1264" spans="1:15">
      <c r="A1264" s="262">
        <v>41446</v>
      </c>
      <c r="B1264" s="462">
        <v>346</v>
      </c>
      <c r="C1264" s="465">
        <v>409</v>
      </c>
      <c r="D1264" s="114">
        <v>467.86500000000001</v>
      </c>
      <c r="E1264" s="114">
        <v>383</v>
      </c>
      <c r="F1264" s="114">
        <v>392</v>
      </c>
      <c r="G1264" s="466">
        <v>393</v>
      </c>
      <c r="H1264" s="465">
        <v>356</v>
      </c>
      <c r="I1264" s="466">
        <v>325</v>
      </c>
      <c r="J1264" s="190">
        <f t="shared" si="41"/>
        <v>-13</v>
      </c>
      <c r="K1264" s="16">
        <f t="shared" si="42"/>
        <v>-111.86500000000001</v>
      </c>
      <c r="L1264" s="16">
        <f t="shared" si="43"/>
        <v>-27</v>
      </c>
      <c r="M1264" s="16">
        <f t="shared" si="44"/>
        <v>-36</v>
      </c>
      <c r="N1264" s="191">
        <f t="shared" si="45"/>
        <v>-37</v>
      </c>
      <c r="O1264" s="506">
        <f t="shared" si="46"/>
        <v>31</v>
      </c>
    </row>
    <row r="1265" spans="1:15">
      <c r="A1265" s="262">
        <v>41449</v>
      </c>
      <c r="B1265" s="462">
        <v>349.5</v>
      </c>
      <c r="C1265" s="465">
        <v>409</v>
      </c>
      <c r="D1265" s="114">
        <v>467.86500000000001</v>
      </c>
      <c r="E1265" s="114">
        <v>383</v>
      </c>
      <c r="F1265" s="114">
        <v>392</v>
      </c>
      <c r="G1265" s="466">
        <v>393</v>
      </c>
      <c r="H1265" s="465">
        <v>355.5</v>
      </c>
      <c r="I1265" s="466">
        <v>325</v>
      </c>
      <c r="J1265" s="190">
        <f t="shared" si="41"/>
        <v>-13.5</v>
      </c>
      <c r="K1265" s="16">
        <f t="shared" si="42"/>
        <v>-112.36500000000001</v>
      </c>
      <c r="L1265" s="16">
        <f t="shared" si="43"/>
        <v>-27.5</v>
      </c>
      <c r="M1265" s="16">
        <f t="shared" si="44"/>
        <v>-36.5</v>
      </c>
      <c r="N1265" s="191">
        <f t="shared" si="45"/>
        <v>-37.5</v>
      </c>
      <c r="O1265" s="506">
        <f t="shared" si="46"/>
        <v>30.5</v>
      </c>
    </row>
    <row r="1266" spans="1:15">
      <c r="A1266" s="262">
        <v>41450</v>
      </c>
      <c r="B1266" s="462">
        <v>349.5</v>
      </c>
      <c r="C1266" s="465">
        <v>409</v>
      </c>
      <c r="D1266" s="114">
        <v>466.2</v>
      </c>
      <c r="E1266" s="114">
        <v>383</v>
      </c>
      <c r="F1266" s="114">
        <v>392</v>
      </c>
      <c r="G1266" s="466">
        <v>393</v>
      </c>
      <c r="H1266" s="465">
        <v>355.5</v>
      </c>
      <c r="I1266" s="466">
        <v>325</v>
      </c>
      <c r="J1266" s="190">
        <f t="shared" si="41"/>
        <v>-13.5</v>
      </c>
      <c r="K1266" s="16">
        <f t="shared" si="42"/>
        <v>-110.69999999999999</v>
      </c>
      <c r="L1266" s="16">
        <f t="shared" si="43"/>
        <v>-27.5</v>
      </c>
      <c r="M1266" s="16">
        <f t="shared" si="44"/>
        <v>-36.5</v>
      </c>
      <c r="N1266" s="191">
        <f t="shared" si="45"/>
        <v>-37.5</v>
      </c>
      <c r="O1266" s="506">
        <f t="shared" si="46"/>
        <v>30.5</v>
      </c>
    </row>
    <row r="1267" spans="1:15">
      <c r="A1267" s="262">
        <v>41451</v>
      </c>
      <c r="B1267" s="462">
        <v>349.5</v>
      </c>
      <c r="C1267" s="465">
        <v>409.5</v>
      </c>
      <c r="D1267" s="114">
        <v>464.53500000000003</v>
      </c>
      <c r="E1267" s="114">
        <v>383</v>
      </c>
      <c r="F1267" s="114">
        <v>392</v>
      </c>
      <c r="G1267" s="466">
        <v>393</v>
      </c>
      <c r="H1267" s="465">
        <v>355</v>
      </c>
      <c r="I1267" s="466">
        <v>325</v>
      </c>
      <c r="J1267" s="190">
        <f t="shared" si="41"/>
        <v>-14.5</v>
      </c>
      <c r="K1267" s="16">
        <f t="shared" si="42"/>
        <v>-109.53500000000003</v>
      </c>
      <c r="L1267" s="16">
        <f t="shared" si="43"/>
        <v>-28</v>
      </c>
      <c r="M1267" s="16">
        <f t="shared" si="44"/>
        <v>-37</v>
      </c>
      <c r="N1267" s="191">
        <f t="shared" si="45"/>
        <v>-38</v>
      </c>
      <c r="O1267" s="506">
        <f t="shared" si="46"/>
        <v>30</v>
      </c>
    </row>
    <row r="1268" spans="1:15">
      <c r="A1268" s="262">
        <v>41452</v>
      </c>
      <c r="B1268" s="462">
        <v>352</v>
      </c>
      <c r="C1268" s="465">
        <v>409.5</v>
      </c>
      <c r="D1268" s="114">
        <v>464.53500000000003</v>
      </c>
      <c r="E1268" s="114">
        <v>383</v>
      </c>
      <c r="F1268" s="114">
        <v>392</v>
      </c>
      <c r="G1268" s="466">
        <v>393</v>
      </c>
      <c r="H1268" s="465">
        <v>355</v>
      </c>
      <c r="I1268" s="466">
        <v>325</v>
      </c>
      <c r="J1268" s="190">
        <f t="shared" si="41"/>
        <v>-14.5</v>
      </c>
      <c r="K1268" s="16">
        <f t="shared" si="42"/>
        <v>-109.53500000000003</v>
      </c>
      <c r="L1268" s="16">
        <f t="shared" si="43"/>
        <v>-28</v>
      </c>
      <c r="M1268" s="16">
        <f t="shared" si="44"/>
        <v>-37</v>
      </c>
      <c r="N1268" s="191">
        <f t="shared" si="45"/>
        <v>-38</v>
      </c>
      <c r="O1268" s="506">
        <f t="shared" si="46"/>
        <v>30</v>
      </c>
    </row>
    <row r="1269" spans="1:15">
      <c r="A1269" s="262">
        <v>41453</v>
      </c>
      <c r="B1269" s="462">
        <v>352</v>
      </c>
      <c r="C1269" s="465">
        <v>410</v>
      </c>
      <c r="D1269" s="114">
        <v>464.53500000000003</v>
      </c>
      <c r="E1269" s="114">
        <v>383</v>
      </c>
      <c r="F1269" s="114">
        <v>393</v>
      </c>
      <c r="G1269" s="466">
        <v>393</v>
      </c>
      <c r="H1269" s="465">
        <v>355</v>
      </c>
      <c r="I1269" s="466">
        <v>325</v>
      </c>
      <c r="J1269" s="190">
        <f t="shared" si="41"/>
        <v>-15</v>
      </c>
      <c r="K1269" s="16">
        <f t="shared" si="42"/>
        <v>-109.53500000000003</v>
      </c>
      <c r="L1269" s="16">
        <f t="shared" si="43"/>
        <v>-28</v>
      </c>
      <c r="M1269" s="16">
        <f t="shared" si="44"/>
        <v>-38</v>
      </c>
      <c r="N1269" s="191">
        <f t="shared" si="45"/>
        <v>-38</v>
      </c>
      <c r="O1269" s="506">
        <f t="shared" si="46"/>
        <v>30</v>
      </c>
    </row>
    <row r="1270" spans="1:15">
      <c r="A1270" s="262">
        <v>41456</v>
      </c>
      <c r="B1270" s="462">
        <v>352</v>
      </c>
      <c r="C1270" s="465">
        <v>410.5</v>
      </c>
      <c r="D1270" s="114">
        <v>466.2</v>
      </c>
      <c r="E1270" s="114">
        <v>383</v>
      </c>
      <c r="F1270" s="114">
        <v>393</v>
      </c>
      <c r="G1270" s="466">
        <v>393</v>
      </c>
      <c r="H1270" s="465">
        <v>356</v>
      </c>
      <c r="I1270" s="466">
        <v>325</v>
      </c>
      <c r="J1270" s="190">
        <f t="shared" si="41"/>
        <v>-14.5</v>
      </c>
      <c r="K1270" s="16">
        <f t="shared" si="42"/>
        <v>-110.19999999999999</v>
      </c>
      <c r="L1270" s="16">
        <f t="shared" si="43"/>
        <v>-27</v>
      </c>
      <c r="M1270" s="16">
        <f t="shared" si="44"/>
        <v>-37</v>
      </c>
      <c r="N1270" s="191">
        <f t="shared" si="45"/>
        <v>-37</v>
      </c>
      <c r="O1270" s="506">
        <f t="shared" si="46"/>
        <v>31</v>
      </c>
    </row>
    <row r="1271" spans="1:15">
      <c r="A1271" s="262">
        <v>41457</v>
      </c>
      <c r="B1271" s="462">
        <v>352.5</v>
      </c>
      <c r="C1271" s="465">
        <v>411</v>
      </c>
      <c r="D1271" s="114">
        <v>466.2</v>
      </c>
      <c r="E1271" s="114">
        <v>383</v>
      </c>
      <c r="F1271" s="114">
        <v>393</v>
      </c>
      <c r="G1271" s="466">
        <v>393</v>
      </c>
      <c r="H1271" s="465">
        <v>356</v>
      </c>
      <c r="I1271" s="466">
        <v>325</v>
      </c>
      <c r="J1271" s="190">
        <f t="shared" si="41"/>
        <v>-15</v>
      </c>
      <c r="K1271" s="16">
        <f t="shared" si="42"/>
        <v>-110.19999999999999</v>
      </c>
      <c r="L1271" s="16">
        <f t="shared" si="43"/>
        <v>-27</v>
      </c>
      <c r="M1271" s="16">
        <f t="shared" si="44"/>
        <v>-37</v>
      </c>
      <c r="N1271" s="191">
        <f t="shared" si="45"/>
        <v>-37</v>
      </c>
      <c r="O1271" s="506">
        <f t="shared" si="46"/>
        <v>31</v>
      </c>
    </row>
    <row r="1272" spans="1:15">
      <c r="A1272" s="262">
        <v>41458</v>
      </c>
      <c r="B1272" s="462">
        <v>359</v>
      </c>
      <c r="C1272" s="465">
        <v>412</v>
      </c>
      <c r="D1272" s="114">
        <v>466.2</v>
      </c>
      <c r="E1272" s="114">
        <v>383</v>
      </c>
      <c r="F1272" s="114">
        <v>393</v>
      </c>
      <c r="G1272" s="466">
        <v>393</v>
      </c>
      <c r="H1272" s="465">
        <v>358</v>
      </c>
      <c r="I1272" s="466">
        <v>325</v>
      </c>
      <c r="J1272" s="190">
        <f t="shared" si="41"/>
        <v>-14</v>
      </c>
      <c r="K1272" s="16">
        <f t="shared" si="42"/>
        <v>-108.19999999999999</v>
      </c>
      <c r="L1272" s="16">
        <f t="shared" si="43"/>
        <v>-25</v>
      </c>
      <c r="M1272" s="16">
        <f t="shared" si="44"/>
        <v>-35</v>
      </c>
      <c r="N1272" s="191">
        <f t="shared" si="45"/>
        <v>-35</v>
      </c>
      <c r="O1272" s="506">
        <f t="shared" si="46"/>
        <v>33</v>
      </c>
    </row>
    <row r="1273" spans="1:15">
      <c r="A1273" s="262">
        <v>41460</v>
      </c>
      <c r="B1273" s="462">
        <v>363</v>
      </c>
      <c r="C1273" s="465">
        <v>415</v>
      </c>
      <c r="D1273" s="114">
        <v>467.86</v>
      </c>
      <c r="E1273" s="114">
        <v>385.5</v>
      </c>
      <c r="F1273" s="114">
        <v>393</v>
      </c>
      <c r="G1273" s="466">
        <v>395.5</v>
      </c>
      <c r="H1273" s="465">
        <v>358</v>
      </c>
      <c r="I1273" s="466">
        <v>327.5</v>
      </c>
      <c r="J1273" s="190">
        <f t="shared" si="41"/>
        <v>-17</v>
      </c>
      <c r="K1273" s="16">
        <f t="shared" si="42"/>
        <v>-109.86000000000001</v>
      </c>
      <c r="L1273" s="16">
        <f t="shared" si="43"/>
        <v>-27.5</v>
      </c>
      <c r="M1273" s="16">
        <f t="shared" si="44"/>
        <v>-35</v>
      </c>
      <c r="N1273" s="191">
        <f t="shared" si="45"/>
        <v>-37.5</v>
      </c>
      <c r="O1273" s="506">
        <f t="shared" si="46"/>
        <v>30.5</v>
      </c>
    </row>
    <row r="1274" spans="1:15">
      <c r="A1274" s="262">
        <v>41463</v>
      </c>
      <c r="B1274" s="462">
        <v>365</v>
      </c>
      <c r="C1274" s="465">
        <v>415.5</v>
      </c>
      <c r="D1274" s="114">
        <v>468.7</v>
      </c>
      <c r="E1274" s="114">
        <v>385.5</v>
      </c>
      <c r="F1274" s="114">
        <v>393</v>
      </c>
      <c r="G1274" s="466">
        <v>395.5</v>
      </c>
      <c r="H1274" s="465">
        <v>358</v>
      </c>
      <c r="I1274" s="466">
        <v>327.5</v>
      </c>
      <c r="J1274" s="190">
        <f t="shared" si="41"/>
        <v>-17.5</v>
      </c>
      <c r="K1274" s="16">
        <f t="shared" si="42"/>
        <v>-110.69999999999999</v>
      </c>
      <c r="L1274" s="16">
        <f t="shared" si="43"/>
        <v>-27.5</v>
      </c>
      <c r="M1274" s="16">
        <f t="shared" si="44"/>
        <v>-35</v>
      </c>
      <c r="N1274" s="191">
        <f t="shared" si="45"/>
        <v>-37.5</v>
      </c>
      <c r="O1274" s="506">
        <f t="shared" si="46"/>
        <v>30.5</v>
      </c>
    </row>
    <row r="1275" spans="1:15">
      <c r="A1275" s="262">
        <v>41464</v>
      </c>
      <c r="B1275" s="462">
        <v>369</v>
      </c>
      <c r="C1275" s="465">
        <v>415</v>
      </c>
      <c r="D1275" s="114">
        <v>469.53</v>
      </c>
      <c r="E1275" s="114">
        <v>385.5</v>
      </c>
      <c r="F1275" s="114">
        <v>393</v>
      </c>
      <c r="G1275" s="466">
        <v>395.5</v>
      </c>
      <c r="H1275" s="465">
        <v>358</v>
      </c>
      <c r="I1275" s="466">
        <v>327.5</v>
      </c>
      <c r="J1275" s="190">
        <f t="shared" si="41"/>
        <v>-17</v>
      </c>
      <c r="K1275" s="16">
        <f t="shared" si="42"/>
        <v>-111.52999999999997</v>
      </c>
      <c r="L1275" s="16">
        <f t="shared" si="43"/>
        <v>-27.5</v>
      </c>
      <c r="M1275" s="16">
        <f t="shared" si="44"/>
        <v>-35</v>
      </c>
      <c r="N1275" s="191">
        <f t="shared" si="45"/>
        <v>-37.5</v>
      </c>
      <c r="O1275" s="506">
        <f t="shared" si="46"/>
        <v>30.5</v>
      </c>
    </row>
    <row r="1276" spans="1:15">
      <c r="A1276" s="262">
        <v>41465</v>
      </c>
      <c r="B1276" s="462">
        <v>372</v>
      </c>
      <c r="C1276" s="465">
        <v>415</v>
      </c>
      <c r="D1276" s="114">
        <v>469.53</v>
      </c>
      <c r="E1276" s="114">
        <v>385.5</v>
      </c>
      <c r="F1276" s="114">
        <v>393</v>
      </c>
      <c r="G1276" s="466">
        <v>395.5</v>
      </c>
      <c r="H1276" s="465">
        <v>358</v>
      </c>
      <c r="I1276" s="466">
        <v>327.5</v>
      </c>
      <c r="J1276" s="190">
        <f t="shared" si="41"/>
        <v>-17</v>
      </c>
      <c r="K1276" s="16">
        <f t="shared" si="42"/>
        <v>-111.52999999999997</v>
      </c>
      <c r="L1276" s="16">
        <f t="shared" si="43"/>
        <v>-27.5</v>
      </c>
      <c r="M1276" s="16">
        <f t="shared" si="44"/>
        <v>-35</v>
      </c>
      <c r="N1276" s="191">
        <f t="shared" si="45"/>
        <v>-37.5</v>
      </c>
      <c r="O1276" s="506">
        <f t="shared" si="46"/>
        <v>30.5</v>
      </c>
    </row>
    <row r="1277" spans="1:15">
      <c r="A1277" s="262">
        <v>41466</v>
      </c>
      <c r="B1277" s="462">
        <v>372</v>
      </c>
      <c r="C1277" s="465">
        <v>416</v>
      </c>
      <c r="D1277" s="114">
        <v>469.53</v>
      </c>
      <c r="E1277" s="114">
        <v>385.5</v>
      </c>
      <c r="F1277" s="114">
        <v>393</v>
      </c>
      <c r="G1277" s="466">
        <v>395.5</v>
      </c>
      <c r="H1277" s="465">
        <v>359</v>
      </c>
      <c r="I1277" s="466">
        <v>327.5</v>
      </c>
      <c r="J1277" s="190">
        <f t="shared" si="41"/>
        <v>-17</v>
      </c>
      <c r="K1277" s="16">
        <f t="shared" si="42"/>
        <v>-110.52999999999997</v>
      </c>
      <c r="L1277" s="16">
        <f t="shared" si="43"/>
        <v>-26.5</v>
      </c>
      <c r="M1277" s="16">
        <f t="shared" si="44"/>
        <v>-34</v>
      </c>
      <c r="N1277" s="191">
        <f t="shared" si="45"/>
        <v>-36.5</v>
      </c>
      <c r="O1277" s="506">
        <f t="shared" si="46"/>
        <v>31.5</v>
      </c>
    </row>
    <row r="1278" spans="1:15">
      <c r="A1278" s="262">
        <v>41467</v>
      </c>
      <c r="B1278" s="462">
        <v>372</v>
      </c>
      <c r="C1278" s="465">
        <v>418</v>
      </c>
      <c r="D1278" s="114">
        <v>469.53</v>
      </c>
      <c r="E1278" s="114">
        <v>386</v>
      </c>
      <c r="F1278" s="114">
        <v>398</v>
      </c>
      <c r="G1278" s="466">
        <v>398</v>
      </c>
      <c r="H1278" s="465">
        <v>360</v>
      </c>
      <c r="I1278" s="466">
        <v>335</v>
      </c>
      <c r="J1278" s="190">
        <f t="shared" si="41"/>
        <v>-18</v>
      </c>
      <c r="K1278" s="16">
        <f t="shared" si="42"/>
        <v>-109.52999999999997</v>
      </c>
      <c r="L1278" s="16">
        <f t="shared" si="43"/>
        <v>-26</v>
      </c>
      <c r="M1278" s="16">
        <f t="shared" si="44"/>
        <v>-38</v>
      </c>
      <c r="N1278" s="191">
        <f t="shared" si="45"/>
        <v>-38</v>
      </c>
      <c r="O1278" s="506">
        <f t="shared" si="46"/>
        <v>25</v>
      </c>
    </row>
    <row r="1279" spans="1:15">
      <c r="A1279" s="262">
        <v>41470</v>
      </c>
      <c r="B1279" s="462">
        <v>372</v>
      </c>
      <c r="C1279" s="465">
        <v>418</v>
      </c>
      <c r="D1279" s="114">
        <v>466.2</v>
      </c>
      <c r="E1279" s="114">
        <v>386</v>
      </c>
      <c r="F1279" s="114">
        <v>398</v>
      </c>
      <c r="G1279" s="466">
        <v>398</v>
      </c>
      <c r="H1279" s="465">
        <v>360</v>
      </c>
      <c r="I1279" s="466">
        <v>335</v>
      </c>
      <c r="J1279" s="190">
        <f t="shared" si="41"/>
        <v>-18</v>
      </c>
      <c r="K1279" s="16">
        <f t="shared" si="42"/>
        <v>-106.19999999999999</v>
      </c>
      <c r="L1279" s="16">
        <f t="shared" si="43"/>
        <v>-26</v>
      </c>
      <c r="M1279" s="16">
        <f t="shared" si="44"/>
        <v>-38</v>
      </c>
      <c r="N1279" s="191">
        <f t="shared" si="45"/>
        <v>-38</v>
      </c>
      <c r="O1279" s="506">
        <f t="shared" si="46"/>
        <v>25</v>
      </c>
    </row>
    <row r="1280" spans="1:15">
      <c r="A1280" s="262">
        <v>41471</v>
      </c>
      <c r="B1280" s="462">
        <v>372</v>
      </c>
      <c r="C1280" s="465">
        <v>418</v>
      </c>
      <c r="D1280" s="114">
        <v>465.37</v>
      </c>
      <c r="E1280" s="114">
        <v>386</v>
      </c>
      <c r="F1280" s="114">
        <v>398</v>
      </c>
      <c r="G1280" s="466">
        <v>398</v>
      </c>
      <c r="H1280" s="465">
        <v>360</v>
      </c>
      <c r="I1280" s="466">
        <v>335</v>
      </c>
      <c r="J1280" s="190">
        <f t="shared" si="41"/>
        <v>-18</v>
      </c>
      <c r="K1280" s="16">
        <f t="shared" si="42"/>
        <v>-105.37</v>
      </c>
      <c r="L1280" s="16">
        <f t="shared" si="43"/>
        <v>-26</v>
      </c>
      <c r="M1280" s="16">
        <f t="shared" si="44"/>
        <v>-38</v>
      </c>
      <c r="N1280" s="191">
        <f t="shared" si="45"/>
        <v>-38</v>
      </c>
      <c r="O1280" s="506">
        <f t="shared" si="46"/>
        <v>25</v>
      </c>
    </row>
    <row r="1281" spans="1:15">
      <c r="A1281" s="262">
        <v>41472</v>
      </c>
      <c r="B1281" s="462">
        <v>367</v>
      </c>
      <c r="C1281" s="465">
        <v>418</v>
      </c>
      <c r="D1281" s="114">
        <v>463.70499999999998</v>
      </c>
      <c r="E1281" s="114">
        <v>386</v>
      </c>
      <c r="F1281" s="114">
        <v>398</v>
      </c>
      <c r="G1281" s="466">
        <v>398</v>
      </c>
      <c r="H1281" s="465">
        <v>360.5</v>
      </c>
      <c r="I1281" s="466">
        <v>335</v>
      </c>
      <c r="J1281" s="190">
        <f t="shared" si="41"/>
        <v>-17.5</v>
      </c>
      <c r="K1281" s="16">
        <f t="shared" si="42"/>
        <v>-103.20499999999998</v>
      </c>
      <c r="L1281" s="16">
        <f t="shared" si="43"/>
        <v>-25.5</v>
      </c>
      <c r="M1281" s="16">
        <f t="shared" si="44"/>
        <v>-37.5</v>
      </c>
      <c r="N1281" s="191">
        <f t="shared" si="45"/>
        <v>-37.5</v>
      </c>
      <c r="O1281" s="506">
        <f t="shared" si="46"/>
        <v>25.5</v>
      </c>
    </row>
    <row r="1282" spans="1:15">
      <c r="A1282" s="262">
        <v>41473</v>
      </c>
      <c r="B1282" s="462">
        <v>367</v>
      </c>
      <c r="C1282" s="465">
        <v>419</v>
      </c>
      <c r="D1282" s="114">
        <v>462.87</v>
      </c>
      <c r="E1282" s="114">
        <v>386</v>
      </c>
      <c r="F1282" s="114">
        <v>398</v>
      </c>
      <c r="G1282" s="466">
        <v>398</v>
      </c>
      <c r="H1282" s="465">
        <v>362</v>
      </c>
      <c r="I1282" s="466">
        <v>335</v>
      </c>
      <c r="J1282" s="190">
        <f t="shared" si="41"/>
        <v>-17</v>
      </c>
      <c r="K1282" s="16">
        <f t="shared" si="42"/>
        <v>-100.87</v>
      </c>
      <c r="L1282" s="16">
        <f t="shared" si="43"/>
        <v>-24</v>
      </c>
      <c r="M1282" s="16">
        <f t="shared" si="44"/>
        <v>-36</v>
      </c>
      <c r="N1282" s="191">
        <f t="shared" si="45"/>
        <v>-36</v>
      </c>
      <c r="O1282" s="506">
        <f t="shared" si="46"/>
        <v>27</v>
      </c>
    </row>
    <row r="1283" spans="1:15">
      <c r="A1283" s="262">
        <v>41474</v>
      </c>
      <c r="B1283" s="462">
        <v>367</v>
      </c>
      <c r="C1283" s="465">
        <v>418</v>
      </c>
      <c r="D1283" s="114">
        <v>459.54</v>
      </c>
      <c r="E1283" s="114">
        <v>386</v>
      </c>
      <c r="F1283" s="114">
        <v>398</v>
      </c>
      <c r="G1283" s="466">
        <v>398</v>
      </c>
      <c r="H1283" s="465">
        <v>365</v>
      </c>
      <c r="I1283" s="466">
        <v>335</v>
      </c>
      <c r="J1283" s="190">
        <f t="shared" si="41"/>
        <v>-13</v>
      </c>
      <c r="K1283" s="16">
        <f t="shared" si="42"/>
        <v>-94.54000000000002</v>
      </c>
      <c r="L1283" s="16">
        <f t="shared" si="43"/>
        <v>-21</v>
      </c>
      <c r="M1283" s="16">
        <f t="shared" si="44"/>
        <v>-33</v>
      </c>
      <c r="N1283" s="191">
        <f t="shared" si="45"/>
        <v>-33</v>
      </c>
      <c r="O1283" s="506">
        <f t="shared" si="46"/>
        <v>30</v>
      </c>
    </row>
    <row r="1284" spans="1:15">
      <c r="A1284" s="262">
        <v>41477</v>
      </c>
      <c r="B1284" s="462">
        <v>365</v>
      </c>
      <c r="C1284" s="465">
        <v>420</v>
      </c>
      <c r="D1284" s="114">
        <v>459.54</v>
      </c>
      <c r="E1284" s="114">
        <v>386</v>
      </c>
      <c r="F1284" s="114">
        <v>398</v>
      </c>
      <c r="G1284" s="466">
        <v>398</v>
      </c>
      <c r="H1284" s="465">
        <v>365</v>
      </c>
      <c r="I1284" s="466">
        <v>335</v>
      </c>
      <c r="J1284" s="190">
        <f t="shared" si="41"/>
        <v>-15</v>
      </c>
      <c r="K1284" s="16">
        <f t="shared" si="42"/>
        <v>-94.54000000000002</v>
      </c>
      <c r="L1284" s="16">
        <f t="shared" si="43"/>
        <v>-21</v>
      </c>
      <c r="M1284" s="16">
        <f t="shared" si="44"/>
        <v>-33</v>
      </c>
      <c r="N1284" s="191">
        <f t="shared" si="45"/>
        <v>-33</v>
      </c>
      <c r="O1284" s="506">
        <f t="shared" si="46"/>
        <v>30</v>
      </c>
    </row>
    <row r="1285" spans="1:15">
      <c r="A1285" s="262">
        <v>41478</v>
      </c>
      <c r="B1285" s="462">
        <v>365</v>
      </c>
      <c r="C1285" s="465">
        <v>421</v>
      </c>
      <c r="D1285" s="114">
        <v>459.54</v>
      </c>
      <c r="E1285" s="114">
        <v>386</v>
      </c>
      <c r="F1285" s="114">
        <v>398</v>
      </c>
      <c r="G1285" s="466">
        <v>398</v>
      </c>
      <c r="H1285" s="465">
        <v>367</v>
      </c>
      <c r="I1285" s="466">
        <v>335</v>
      </c>
      <c r="J1285" s="190">
        <f t="shared" si="41"/>
        <v>-14</v>
      </c>
      <c r="K1285" s="16">
        <f t="shared" si="42"/>
        <v>-92.54000000000002</v>
      </c>
      <c r="L1285" s="16">
        <f t="shared" si="43"/>
        <v>-19</v>
      </c>
      <c r="M1285" s="16">
        <f t="shared" si="44"/>
        <v>-31</v>
      </c>
      <c r="N1285" s="191">
        <f t="shared" si="45"/>
        <v>-31</v>
      </c>
      <c r="O1285" s="506">
        <f t="shared" si="46"/>
        <v>32</v>
      </c>
    </row>
    <row r="1286" spans="1:15">
      <c r="A1286" s="262">
        <v>41479</v>
      </c>
      <c r="B1286" s="462">
        <v>365</v>
      </c>
      <c r="C1286" s="465">
        <v>421</v>
      </c>
      <c r="D1286" s="114">
        <v>459.54</v>
      </c>
      <c r="E1286" s="114">
        <v>386</v>
      </c>
      <c r="F1286" s="114">
        <v>398</v>
      </c>
      <c r="G1286" s="466">
        <v>398</v>
      </c>
      <c r="H1286" s="465">
        <v>368</v>
      </c>
      <c r="I1286" s="466">
        <v>335</v>
      </c>
      <c r="J1286" s="190">
        <f t="shared" si="41"/>
        <v>-13</v>
      </c>
      <c r="K1286" s="16">
        <f t="shared" si="42"/>
        <v>-91.54000000000002</v>
      </c>
      <c r="L1286" s="16">
        <f t="shared" si="43"/>
        <v>-18</v>
      </c>
      <c r="M1286" s="16">
        <f t="shared" si="44"/>
        <v>-30</v>
      </c>
      <c r="N1286" s="191">
        <f t="shared" si="45"/>
        <v>-30</v>
      </c>
      <c r="O1286" s="506">
        <f t="shared" si="46"/>
        <v>33</v>
      </c>
    </row>
    <row r="1287" spans="1:15">
      <c r="A1287" s="262">
        <v>41480</v>
      </c>
      <c r="B1287" s="462">
        <v>368.25</v>
      </c>
      <c r="C1287" s="465">
        <v>421</v>
      </c>
      <c r="D1287" s="114">
        <v>459.54</v>
      </c>
      <c r="E1287" s="114">
        <v>386</v>
      </c>
      <c r="F1287" s="114">
        <v>398</v>
      </c>
      <c r="G1287" s="466">
        <v>398</v>
      </c>
      <c r="H1287" s="465">
        <v>368</v>
      </c>
      <c r="I1287" s="466">
        <v>335</v>
      </c>
      <c r="J1287" s="190">
        <f t="shared" si="41"/>
        <v>-13</v>
      </c>
      <c r="K1287" s="16">
        <f t="shared" si="42"/>
        <v>-91.54000000000002</v>
      </c>
      <c r="L1287" s="16">
        <f t="shared" si="43"/>
        <v>-18</v>
      </c>
      <c r="M1287" s="16">
        <f t="shared" si="44"/>
        <v>-30</v>
      </c>
      <c r="N1287" s="191">
        <f t="shared" si="45"/>
        <v>-30</v>
      </c>
      <c r="O1287" s="506">
        <f t="shared" si="46"/>
        <v>33</v>
      </c>
    </row>
    <row r="1288" spans="1:15">
      <c r="A1288" s="262">
        <v>41481</v>
      </c>
      <c r="B1288" s="462">
        <v>368</v>
      </c>
      <c r="C1288" s="465">
        <v>421</v>
      </c>
      <c r="D1288" s="114">
        <v>461.20499999999998</v>
      </c>
      <c r="E1288" s="114">
        <v>385</v>
      </c>
      <c r="F1288" s="114">
        <v>397</v>
      </c>
      <c r="G1288" s="466">
        <v>397</v>
      </c>
      <c r="H1288" s="465">
        <v>369</v>
      </c>
      <c r="I1288" s="466">
        <v>335</v>
      </c>
      <c r="J1288" s="190">
        <f t="shared" si="41"/>
        <v>-12</v>
      </c>
      <c r="K1288" s="16">
        <f t="shared" si="42"/>
        <v>-92.204999999999984</v>
      </c>
      <c r="L1288" s="16">
        <f t="shared" si="43"/>
        <v>-16</v>
      </c>
      <c r="M1288" s="16">
        <f t="shared" si="44"/>
        <v>-28</v>
      </c>
      <c r="N1288" s="191">
        <f t="shared" si="45"/>
        <v>-28</v>
      </c>
      <c r="O1288" s="506">
        <f t="shared" si="46"/>
        <v>34</v>
      </c>
    </row>
    <row r="1289" spans="1:15">
      <c r="A1289" s="262">
        <v>41484</v>
      </c>
      <c r="B1289" s="462">
        <v>367.75</v>
      </c>
      <c r="C1289" s="465">
        <v>421</v>
      </c>
      <c r="D1289" s="114">
        <v>459.54</v>
      </c>
      <c r="E1289" s="114">
        <v>385</v>
      </c>
      <c r="F1289" s="114">
        <v>397</v>
      </c>
      <c r="G1289" s="466">
        <v>397</v>
      </c>
      <c r="H1289" s="465">
        <v>372</v>
      </c>
      <c r="I1289" s="466">
        <v>335</v>
      </c>
      <c r="J1289" s="190">
        <f t="shared" si="41"/>
        <v>-9</v>
      </c>
      <c r="K1289" s="16">
        <f t="shared" si="42"/>
        <v>-87.54000000000002</v>
      </c>
      <c r="L1289" s="16">
        <f t="shared" si="43"/>
        <v>-13</v>
      </c>
      <c r="M1289" s="16">
        <f t="shared" si="44"/>
        <v>-25</v>
      </c>
      <c r="N1289" s="191">
        <f t="shared" si="45"/>
        <v>-25</v>
      </c>
      <c r="O1289" s="506">
        <f t="shared" si="46"/>
        <v>37</v>
      </c>
    </row>
    <row r="1290" spans="1:15">
      <c r="A1290" s="262">
        <v>41485</v>
      </c>
      <c r="B1290" s="462">
        <v>367.5</v>
      </c>
      <c r="C1290" s="465">
        <v>421</v>
      </c>
      <c r="D1290" s="114">
        <v>461.20499999999998</v>
      </c>
      <c r="E1290" s="114">
        <v>385</v>
      </c>
      <c r="F1290" s="114">
        <v>397</v>
      </c>
      <c r="G1290" s="466">
        <v>397</v>
      </c>
      <c r="H1290" s="465">
        <v>376</v>
      </c>
      <c r="I1290" s="466">
        <v>335</v>
      </c>
      <c r="J1290" s="190">
        <f t="shared" si="41"/>
        <v>-5</v>
      </c>
      <c r="K1290" s="16">
        <f t="shared" si="42"/>
        <v>-85.204999999999984</v>
      </c>
      <c r="L1290" s="16">
        <f t="shared" si="43"/>
        <v>-9</v>
      </c>
      <c r="M1290" s="16">
        <f t="shared" si="44"/>
        <v>-21</v>
      </c>
      <c r="N1290" s="191">
        <f t="shared" si="45"/>
        <v>-21</v>
      </c>
      <c r="O1290" s="506">
        <f t="shared" si="46"/>
        <v>41</v>
      </c>
    </row>
    <row r="1291" spans="1:15">
      <c r="A1291" s="262">
        <v>41486</v>
      </c>
      <c r="B1291" s="462">
        <v>367.5</v>
      </c>
      <c r="C1291" s="465">
        <v>421</v>
      </c>
      <c r="D1291" s="114">
        <v>459.54</v>
      </c>
      <c r="E1291" s="114">
        <v>385</v>
      </c>
      <c r="F1291" s="114">
        <v>397</v>
      </c>
      <c r="G1291" s="466">
        <v>397</v>
      </c>
      <c r="H1291" s="465">
        <v>377</v>
      </c>
      <c r="I1291" s="466">
        <v>335</v>
      </c>
      <c r="J1291" s="190">
        <f t="shared" ref="J1291:J1354" si="47">H1291-C1291+40</f>
        <v>-4</v>
      </c>
      <c r="K1291" s="16">
        <f t="shared" si="42"/>
        <v>-82.54000000000002</v>
      </c>
      <c r="L1291" s="16">
        <f t="shared" si="43"/>
        <v>-8</v>
      </c>
      <c r="M1291" s="16">
        <f t="shared" si="44"/>
        <v>-20</v>
      </c>
      <c r="N1291" s="191">
        <f t="shared" si="45"/>
        <v>-20</v>
      </c>
      <c r="O1291" s="506">
        <f t="shared" si="46"/>
        <v>42</v>
      </c>
    </row>
    <row r="1292" spans="1:15">
      <c r="A1292" s="262">
        <v>41487</v>
      </c>
      <c r="B1292" s="462">
        <v>367.5</v>
      </c>
      <c r="C1292" s="465">
        <v>422</v>
      </c>
      <c r="D1292" s="114">
        <v>465.37</v>
      </c>
      <c r="E1292" s="114">
        <v>385</v>
      </c>
      <c r="F1292" s="114">
        <v>397</v>
      </c>
      <c r="G1292" s="466">
        <v>397</v>
      </c>
      <c r="H1292" s="465">
        <v>377</v>
      </c>
      <c r="I1292" s="466">
        <v>335</v>
      </c>
      <c r="J1292" s="190">
        <f t="shared" si="47"/>
        <v>-5</v>
      </c>
      <c r="K1292" s="16">
        <f t="shared" si="42"/>
        <v>-88.37</v>
      </c>
      <c r="L1292" s="16">
        <f t="shared" si="43"/>
        <v>-8</v>
      </c>
      <c r="M1292" s="16">
        <f t="shared" si="44"/>
        <v>-20</v>
      </c>
      <c r="N1292" s="191">
        <f t="shared" si="45"/>
        <v>-20</v>
      </c>
      <c r="O1292" s="506">
        <f t="shared" si="46"/>
        <v>42</v>
      </c>
    </row>
    <row r="1293" spans="1:15">
      <c r="A1293" s="262">
        <v>41488</v>
      </c>
      <c r="B1293" s="462">
        <v>367.25</v>
      </c>
      <c r="C1293" s="465">
        <v>422</v>
      </c>
      <c r="D1293" s="114">
        <v>464.53500000000003</v>
      </c>
      <c r="E1293" s="114">
        <v>385</v>
      </c>
      <c r="F1293" s="114">
        <v>397</v>
      </c>
      <c r="G1293" s="466">
        <v>397</v>
      </c>
      <c r="H1293" s="465">
        <v>377</v>
      </c>
      <c r="I1293" s="466">
        <v>335</v>
      </c>
      <c r="J1293" s="190">
        <f t="shared" si="47"/>
        <v>-5</v>
      </c>
      <c r="K1293" s="16">
        <f t="shared" si="42"/>
        <v>-87.535000000000025</v>
      </c>
      <c r="L1293" s="16">
        <f t="shared" si="43"/>
        <v>-8</v>
      </c>
      <c r="M1293" s="16">
        <f t="shared" si="44"/>
        <v>-20</v>
      </c>
      <c r="N1293" s="191">
        <f t="shared" si="45"/>
        <v>-20</v>
      </c>
      <c r="O1293" s="506">
        <f t="shared" si="46"/>
        <v>42</v>
      </c>
    </row>
    <row r="1294" spans="1:15">
      <c r="A1294" s="262">
        <v>41491</v>
      </c>
      <c r="B1294" s="462">
        <v>367</v>
      </c>
      <c r="C1294" s="465">
        <v>422</v>
      </c>
      <c r="D1294" s="114">
        <v>463.70499999999998</v>
      </c>
      <c r="E1294" s="114">
        <v>385</v>
      </c>
      <c r="F1294" s="114">
        <v>397</v>
      </c>
      <c r="G1294" s="466">
        <v>397</v>
      </c>
      <c r="H1294" s="465">
        <v>377.5</v>
      </c>
      <c r="I1294" s="466">
        <v>335</v>
      </c>
      <c r="J1294" s="190">
        <f t="shared" si="47"/>
        <v>-4.5</v>
      </c>
      <c r="K1294" s="16">
        <f t="shared" si="42"/>
        <v>-86.204999999999984</v>
      </c>
      <c r="L1294" s="16">
        <f t="shared" si="43"/>
        <v>-7.5</v>
      </c>
      <c r="M1294" s="16">
        <f t="shared" si="44"/>
        <v>-19.5</v>
      </c>
      <c r="N1294" s="191">
        <f t="shared" si="45"/>
        <v>-19.5</v>
      </c>
      <c r="O1294" s="506">
        <f t="shared" si="46"/>
        <v>42.5</v>
      </c>
    </row>
    <row r="1295" spans="1:15">
      <c r="A1295" s="262">
        <v>41492</v>
      </c>
      <c r="B1295" s="462">
        <v>367</v>
      </c>
      <c r="C1295" s="465">
        <v>422</v>
      </c>
      <c r="D1295" s="114">
        <v>463.70499999999998</v>
      </c>
      <c r="E1295" s="114">
        <v>385</v>
      </c>
      <c r="F1295" s="114">
        <v>397</v>
      </c>
      <c r="G1295" s="466">
        <v>397</v>
      </c>
      <c r="H1295" s="465">
        <v>377.5</v>
      </c>
      <c r="I1295" s="466">
        <v>335</v>
      </c>
      <c r="J1295" s="190">
        <f t="shared" si="47"/>
        <v>-4.5</v>
      </c>
      <c r="K1295" s="16">
        <f t="shared" si="42"/>
        <v>-86.204999999999984</v>
      </c>
      <c r="L1295" s="16">
        <f t="shared" si="43"/>
        <v>-7.5</v>
      </c>
      <c r="M1295" s="16">
        <f t="shared" si="44"/>
        <v>-19.5</v>
      </c>
      <c r="N1295" s="191">
        <f t="shared" si="45"/>
        <v>-19.5</v>
      </c>
      <c r="O1295" s="506">
        <f t="shared" si="46"/>
        <v>42.5</v>
      </c>
    </row>
    <row r="1296" spans="1:15">
      <c r="A1296" s="262">
        <v>41493</v>
      </c>
      <c r="B1296" s="462">
        <v>366.5</v>
      </c>
      <c r="C1296" s="465">
        <v>422</v>
      </c>
      <c r="D1296" s="114">
        <v>463.70499999999998</v>
      </c>
      <c r="E1296" s="114">
        <v>385</v>
      </c>
      <c r="F1296" s="114">
        <v>397</v>
      </c>
      <c r="G1296" s="466">
        <v>397</v>
      </c>
      <c r="H1296" s="465">
        <v>377.5</v>
      </c>
      <c r="I1296" s="466">
        <v>335</v>
      </c>
      <c r="J1296" s="190">
        <f t="shared" si="47"/>
        <v>-4.5</v>
      </c>
      <c r="K1296" s="16">
        <f t="shared" si="42"/>
        <v>-86.204999999999984</v>
      </c>
      <c r="L1296" s="16">
        <f t="shared" si="43"/>
        <v>-7.5</v>
      </c>
      <c r="M1296" s="16">
        <f t="shared" si="44"/>
        <v>-19.5</v>
      </c>
      <c r="N1296" s="191">
        <f t="shared" si="45"/>
        <v>-19.5</v>
      </c>
      <c r="O1296" s="506">
        <f t="shared" si="46"/>
        <v>42.5</v>
      </c>
    </row>
    <row r="1297" spans="1:15">
      <c r="A1297" s="262">
        <v>41494</v>
      </c>
      <c r="B1297" s="462">
        <v>365</v>
      </c>
      <c r="C1297" s="465">
        <v>422</v>
      </c>
      <c r="D1297" s="114">
        <v>462.87</v>
      </c>
      <c r="E1297" s="114">
        <v>385</v>
      </c>
      <c r="F1297" s="114">
        <v>397</v>
      </c>
      <c r="G1297" s="466">
        <v>397</v>
      </c>
      <c r="H1297" s="465">
        <v>377.5</v>
      </c>
      <c r="I1297" s="466">
        <v>335</v>
      </c>
      <c r="J1297" s="190">
        <f t="shared" si="47"/>
        <v>-4.5</v>
      </c>
      <c r="K1297" s="16">
        <f t="shared" ref="K1297:K1360" si="48">H1297-D1297</f>
        <v>-85.37</v>
      </c>
      <c r="L1297" s="16">
        <f t="shared" ref="L1297:L1360" si="49">H1297-E1297</f>
        <v>-7.5</v>
      </c>
      <c r="M1297" s="16">
        <f t="shared" ref="M1297:M1360" si="50">H1297-F1297</f>
        <v>-19.5</v>
      </c>
      <c r="N1297" s="191">
        <f t="shared" ref="N1297:N1360" si="51">H1297-G1297</f>
        <v>-19.5</v>
      </c>
      <c r="O1297" s="506">
        <f t="shared" ref="O1297:O1360" si="52">H1297-I1297</f>
        <v>42.5</v>
      </c>
    </row>
    <row r="1298" spans="1:15">
      <c r="A1298" s="262">
        <v>41495</v>
      </c>
      <c r="B1298" s="462">
        <v>365</v>
      </c>
      <c r="C1298" s="465">
        <v>422</v>
      </c>
      <c r="D1298" s="114">
        <v>462.87</v>
      </c>
      <c r="E1298" s="114">
        <v>385</v>
      </c>
      <c r="F1298" s="114">
        <v>397</v>
      </c>
      <c r="G1298" s="466">
        <v>397</v>
      </c>
      <c r="H1298" s="465">
        <v>377.5</v>
      </c>
      <c r="I1298" s="466">
        <v>334</v>
      </c>
      <c r="J1298" s="190">
        <f t="shared" si="47"/>
        <v>-4.5</v>
      </c>
      <c r="K1298" s="16">
        <f t="shared" si="48"/>
        <v>-85.37</v>
      </c>
      <c r="L1298" s="16">
        <f t="shared" si="49"/>
        <v>-7.5</v>
      </c>
      <c r="M1298" s="16">
        <f t="shared" si="50"/>
        <v>-19.5</v>
      </c>
      <c r="N1298" s="191">
        <f t="shared" si="51"/>
        <v>-19.5</v>
      </c>
      <c r="O1298" s="506">
        <f t="shared" si="52"/>
        <v>43.5</v>
      </c>
    </row>
    <row r="1299" spans="1:15">
      <c r="A1299" s="262">
        <v>41498</v>
      </c>
      <c r="B1299" s="462">
        <v>364.5</v>
      </c>
      <c r="C1299" s="465">
        <v>422</v>
      </c>
      <c r="D1299" s="114">
        <v>457.875</v>
      </c>
      <c r="E1299" s="114">
        <v>385</v>
      </c>
      <c r="F1299" s="114">
        <v>397</v>
      </c>
      <c r="G1299" s="466">
        <v>397</v>
      </c>
      <c r="H1299" s="465">
        <v>379</v>
      </c>
      <c r="I1299" s="466">
        <v>334</v>
      </c>
      <c r="J1299" s="190">
        <f t="shared" si="47"/>
        <v>-3</v>
      </c>
      <c r="K1299" s="16">
        <f t="shared" si="48"/>
        <v>-78.875</v>
      </c>
      <c r="L1299" s="16">
        <f t="shared" si="49"/>
        <v>-6</v>
      </c>
      <c r="M1299" s="16">
        <f t="shared" si="50"/>
        <v>-18</v>
      </c>
      <c r="N1299" s="191">
        <f t="shared" si="51"/>
        <v>-18</v>
      </c>
      <c r="O1299" s="506">
        <f t="shared" si="52"/>
        <v>45</v>
      </c>
    </row>
    <row r="1300" spans="1:15">
      <c r="A1300" s="262">
        <v>41499</v>
      </c>
      <c r="B1300" s="462">
        <v>360.75</v>
      </c>
      <c r="C1300" s="465">
        <v>422.5</v>
      </c>
      <c r="D1300" s="114">
        <v>457.04500000000002</v>
      </c>
      <c r="E1300" s="114">
        <v>385</v>
      </c>
      <c r="F1300" s="114">
        <v>397</v>
      </c>
      <c r="G1300" s="466">
        <v>397</v>
      </c>
      <c r="H1300" s="465">
        <v>379.5</v>
      </c>
      <c r="I1300" s="466">
        <v>334</v>
      </c>
      <c r="J1300" s="190">
        <f t="shared" si="47"/>
        <v>-3</v>
      </c>
      <c r="K1300" s="16">
        <f t="shared" si="48"/>
        <v>-77.545000000000016</v>
      </c>
      <c r="L1300" s="16">
        <f t="shared" si="49"/>
        <v>-5.5</v>
      </c>
      <c r="M1300" s="16">
        <f t="shared" si="50"/>
        <v>-17.5</v>
      </c>
      <c r="N1300" s="191">
        <f t="shared" si="51"/>
        <v>-17.5</v>
      </c>
      <c r="O1300" s="506">
        <f t="shared" si="52"/>
        <v>45.5</v>
      </c>
    </row>
    <row r="1301" spans="1:15">
      <c r="A1301" s="262">
        <v>41500</v>
      </c>
      <c r="B1301" s="462">
        <v>360</v>
      </c>
      <c r="C1301" s="465">
        <v>423</v>
      </c>
      <c r="D1301" s="114">
        <v>457.04500000000002</v>
      </c>
      <c r="E1301" s="114">
        <v>385</v>
      </c>
      <c r="F1301" s="114">
        <v>397</v>
      </c>
      <c r="G1301" s="466">
        <v>397</v>
      </c>
      <c r="H1301" s="465">
        <v>380</v>
      </c>
      <c r="I1301" s="466">
        <v>334</v>
      </c>
      <c r="J1301" s="190">
        <f t="shared" si="47"/>
        <v>-3</v>
      </c>
      <c r="K1301" s="16">
        <f t="shared" si="48"/>
        <v>-77.045000000000016</v>
      </c>
      <c r="L1301" s="16">
        <f t="shared" si="49"/>
        <v>-5</v>
      </c>
      <c r="M1301" s="16">
        <f t="shared" si="50"/>
        <v>-17</v>
      </c>
      <c r="N1301" s="191">
        <f t="shared" si="51"/>
        <v>-17</v>
      </c>
      <c r="O1301" s="506">
        <f t="shared" si="52"/>
        <v>46</v>
      </c>
    </row>
    <row r="1302" spans="1:15">
      <c r="A1302" s="262">
        <v>41501</v>
      </c>
      <c r="B1302" s="462">
        <v>360</v>
      </c>
      <c r="C1302" s="465">
        <v>423</v>
      </c>
      <c r="D1302" s="114">
        <v>457.04500000000002</v>
      </c>
      <c r="E1302" s="114">
        <v>385</v>
      </c>
      <c r="F1302" s="114">
        <v>397</v>
      </c>
      <c r="G1302" s="466">
        <v>397</v>
      </c>
      <c r="H1302" s="465">
        <v>382</v>
      </c>
      <c r="I1302" s="466">
        <v>334</v>
      </c>
      <c r="J1302" s="190">
        <f t="shared" si="47"/>
        <v>-1</v>
      </c>
      <c r="K1302" s="16">
        <f t="shared" si="48"/>
        <v>-75.045000000000016</v>
      </c>
      <c r="L1302" s="16">
        <f t="shared" si="49"/>
        <v>-3</v>
      </c>
      <c r="M1302" s="16">
        <f t="shared" si="50"/>
        <v>-15</v>
      </c>
      <c r="N1302" s="191">
        <f t="shared" si="51"/>
        <v>-15</v>
      </c>
      <c r="O1302" s="506">
        <f t="shared" si="52"/>
        <v>48</v>
      </c>
    </row>
    <row r="1303" spans="1:15">
      <c r="A1303" s="262">
        <v>41502</v>
      </c>
      <c r="B1303" s="462">
        <v>360</v>
      </c>
      <c r="C1303" s="465">
        <v>422.5</v>
      </c>
      <c r="D1303" s="114">
        <v>459.54</v>
      </c>
      <c r="E1303" s="114">
        <v>387</v>
      </c>
      <c r="F1303" s="114">
        <v>398</v>
      </c>
      <c r="G1303" s="466">
        <v>398</v>
      </c>
      <c r="H1303" s="465">
        <v>382</v>
      </c>
      <c r="I1303" s="466">
        <v>340</v>
      </c>
      <c r="J1303" s="190">
        <f t="shared" si="47"/>
        <v>-0.5</v>
      </c>
      <c r="K1303" s="16">
        <f t="shared" si="48"/>
        <v>-77.54000000000002</v>
      </c>
      <c r="L1303" s="16">
        <f t="shared" si="49"/>
        <v>-5</v>
      </c>
      <c r="M1303" s="16">
        <f t="shared" si="50"/>
        <v>-16</v>
      </c>
      <c r="N1303" s="191">
        <f t="shared" si="51"/>
        <v>-16</v>
      </c>
      <c r="O1303" s="506">
        <f t="shared" si="52"/>
        <v>42</v>
      </c>
    </row>
    <row r="1304" spans="1:15">
      <c r="A1304" s="262">
        <v>41505</v>
      </c>
      <c r="B1304" s="462">
        <v>359</v>
      </c>
      <c r="C1304" s="465">
        <v>422.5</v>
      </c>
      <c r="D1304" s="114">
        <v>456.21</v>
      </c>
      <c r="E1304" s="114">
        <v>387</v>
      </c>
      <c r="F1304" s="114">
        <v>398</v>
      </c>
      <c r="G1304" s="466">
        <v>398</v>
      </c>
      <c r="H1304" s="465">
        <v>382</v>
      </c>
      <c r="I1304" s="466">
        <v>340</v>
      </c>
      <c r="J1304" s="190">
        <f t="shared" si="47"/>
        <v>-0.5</v>
      </c>
      <c r="K1304" s="16">
        <f t="shared" si="48"/>
        <v>-74.20999999999998</v>
      </c>
      <c r="L1304" s="16">
        <f t="shared" si="49"/>
        <v>-5</v>
      </c>
      <c r="M1304" s="16">
        <f t="shared" si="50"/>
        <v>-16</v>
      </c>
      <c r="N1304" s="191">
        <f t="shared" si="51"/>
        <v>-16</v>
      </c>
      <c r="O1304" s="506">
        <f t="shared" si="52"/>
        <v>42</v>
      </c>
    </row>
    <row r="1305" spans="1:15">
      <c r="A1305" s="262">
        <v>41506</v>
      </c>
      <c r="B1305" s="462">
        <v>360</v>
      </c>
      <c r="C1305" s="465">
        <v>422.5</v>
      </c>
      <c r="D1305" s="114">
        <v>456.21</v>
      </c>
      <c r="E1305" s="114">
        <v>387</v>
      </c>
      <c r="F1305" s="114">
        <v>398</v>
      </c>
      <c r="G1305" s="466">
        <v>398</v>
      </c>
      <c r="H1305" s="465">
        <v>382</v>
      </c>
      <c r="I1305" s="466">
        <v>340</v>
      </c>
      <c r="J1305" s="190">
        <f t="shared" si="47"/>
        <v>-0.5</v>
      </c>
      <c r="K1305" s="16">
        <f t="shared" si="48"/>
        <v>-74.20999999999998</v>
      </c>
      <c r="L1305" s="16">
        <f t="shared" si="49"/>
        <v>-5</v>
      </c>
      <c r="M1305" s="16">
        <f t="shared" si="50"/>
        <v>-16</v>
      </c>
      <c r="N1305" s="191">
        <f t="shared" si="51"/>
        <v>-16</v>
      </c>
      <c r="O1305" s="506">
        <f t="shared" si="52"/>
        <v>42</v>
      </c>
    </row>
    <row r="1306" spans="1:15">
      <c r="A1306" s="262">
        <v>41507</v>
      </c>
      <c r="B1306" s="462">
        <v>360</v>
      </c>
      <c r="C1306" s="465">
        <v>422.5</v>
      </c>
      <c r="D1306" s="114">
        <v>457.04500000000002</v>
      </c>
      <c r="E1306" s="114">
        <v>387</v>
      </c>
      <c r="F1306" s="114">
        <v>398</v>
      </c>
      <c r="G1306" s="466">
        <v>398</v>
      </c>
      <c r="H1306" s="465">
        <v>380</v>
      </c>
      <c r="I1306" s="466">
        <v>340</v>
      </c>
      <c r="J1306" s="190">
        <f t="shared" si="47"/>
        <v>-2.5</v>
      </c>
      <c r="K1306" s="16">
        <f t="shared" si="48"/>
        <v>-77.045000000000016</v>
      </c>
      <c r="L1306" s="16">
        <f t="shared" si="49"/>
        <v>-7</v>
      </c>
      <c r="M1306" s="16">
        <f t="shared" si="50"/>
        <v>-18</v>
      </c>
      <c r="N1306" s="191">
        <f t="shared" si="51"/>
        <v>-18</v>
      </c>
      <c r="O1306" s="506">
        <f t="shared" si="52"/>
        <v>40</v>
      </c>
    </row>
    <row r="1307" spans="1:15">
      <c r="A1307" s="262">
        <v>41508</v>
      </c>
      <c r="B1307" s="462">
        <v>363</v>
      </c>
      <c r="C1307" s="465">
        <v>422.5</v>
      </c>
      <c r="D1307" s="114">
        <v>457.04500000000002</v>
      </c>
      <c r="E1307" s="114">
        <v>387</v>
      </c>
      <c r="F1307" s="114">
        <v>398</v>
      </c>
      <c r="G1307" s="466">
        <v>398</v>
      </c>
      <c r="H1307" s="465">
        <v>381</v>
      </c>
      <c r="I1307" s="466">
        <v>340</v>
      </c>
      <c r="J1307" s="190">
        <f t="shared" si="47"/>
        <v>-1.5</v>
      </c>
      <c r="K1307" s="16">
        <f t="shared" si="48"/>
        <v>-76.045000000000016</v>
      </c>
      <c r="L1307" s="16">
        <f t="shared" si="49"/>
        <v>-6</v>
      </c>
      <c r="M1307" s="16">
        <f t="shared" si="50"/>
        <v>-17</v>
      </c>
      <c r="N1307" s="191">
        <f t="shared" si="51"/>
        <v>-17</v>
      </c>
      <c r="O1307" s="506">
        <f t="shared" si="52"/>
        <v>41</v>
      </c>
    </row>
    <row r="1308" spans="1:15">
      <c r="A1308" s="262">
        <v>41509</v>
      </c>
      <c r="B1308" s="462">
        <v>365</v>
      </c>
      <c r="C1308" s="465">
        <v>422</v>
      </c>
      <c r="D1308" s="114">
        <v>457.04500000000002</v>
      </c>
      <c r="E1308" s="114">
        <v>388</v>
      </c>
      <c r="F1308" s="114">
        <v>402</v>
      </c>
      <c r="G1308" s="466">
        <v>402</v>
      </c>
      <c r="H1308" s="465">
        <v>383</v>
      </c>
      <c r="I1308" s="466">
        <v>340</v>
      </c>
      <c r="J1308" s="190">
        <f t="shared" si="47"/>
        <v>1</v>
      </c>
      <c r="K1308" s="16">
        <f t="shared" si="48"/>
        <v>-74.045000000000016</v>
      </c>
      <c r="L1308" s="16">
        <f t="shared" si="49"/>
        <v>-5</v>
      </c>
      <c r="M1308" s="16">
        <f t="shared" si="50"/>
        <v>-19</v>
      </c>
      <c r="N1308" s="191">
        <f t="shared" si="51"/>
        <v>-19</v>
      </c>
      <c r="O1308" s="506">
        <f t="shared" si="52"/>
        <v>43</v>
      </c>
    </row>
    <row r="1309" spans="1:15">
      <c r="A1309" s="262">
        <v>41512</v>
      </c>
      <c r="B1309" s="462">
        <v>365</v>
      </c>
      <c r="C1309" s="465">
        <v>422</v>
      </c>
      <c r="D1309" s="114">
        <v>461.20499999999998</v>
      </c>
      <c r="E1309" s="114">
        <v>388</v>
      </c>
      <c r="F1309" s="114">
        <v>402</v>
      </c>
      <c r="G1309" s="466">
        <v>402</v>
      </c>
      <c r="H1309" s="465">
        <v>383</v>
      </c>
      <c r="I1309" s="466">
        <v>340</v>
      </c>
      <c r="J1309" s="190">
        <f t="shared" si="47"/>
        <v>1</v>
      </c>
      <c r="K1309" s="16">
        <f t="shared" si="48"/>
        <v>-78.204999999999984</v>
      </c>
      <c r="L1309" s="16">
        <f t="shared" si="49"/>
        <v>-5</v>
      </c>
      <c r="M1309" s="16">
        <f t="shared" si="50"/>
        <v>-19</v>
      </c>
      <c r="N1309" s="191">
        <f t="shared" si="51"/>
        <v>-19</v>
      </c>
      <c r="O1309" s="506">
        <f t="shared" si="52"/>
        <v>43</v>
      </c>
    </row>
    <row r="1310" spans="1:15">
      <c r="A1310" s="262">
        <v>41513</v>
      </c>
      <c r="B1310" s="462">
        <v>369</v>
      </c>
      <c r="C1310" s="465">
        <v>420</v>
      </c>
      <c r="D1310" s="114">
        <v>462.87</v>
      </c>
      <c r="E1310" s="114">
        <v>388</v>
      </c>
      <c r="F1310" s="114">
        <v>402</v>
      </c>
      <c r="G1310" s="466">
        <v>402</v>
      </c>
      <c r="H1310" s="465">
        <v>383</v>
      </c>
      <c r="I1310" s="466">
        <v>340</v>
      </c>
      <c r="J1310" s="190">
        <f t="shared" si="47"/>
        <v>3</v>
      </c>
      <c r="K1310" s="16">
        <f t="shared" si="48"/>
        <v>-79.87</v>
      </c>
      <c r="L1310" s="16">
        <f t="shared" si="49"/>
        <v>-5</v>
      </c>
      <c r="M1310" s="16">
        <f t="shared" si="50"/>
        <v>-19</v>
      </c>
      <c r="N1310" s="191">
        <f t="shared" si="51"/>
        <v>-19</v>
      </c>
      <c r="O1310" s="506">
        <f t="shared" si="52"/>
        <v>43</v>
      </c>
    </row>
    <row r="1311" spans="1:15">
      <c r="A1311" s="262">
        <v>41514</v>
      </c>
      <c r="B1311" s="462">
        <v>369</v>
      </c>
      <c r="C1311" s="465">
        <v>420</v>
      </c>
      <c r="D1311" s="114">
        <v>462.87</v>
      </c>
      <c r="E1311" s="114">
        <v>388</v>
      </c>
      <c r="F1311" s="114">
        <v>402</v>
      </c>
      <c r="G1311" s="466">
        <v>402</v>
      </c>
      <c r="H1311" s="465">
        <v>385</v>
      </c>
      <c r="I1311" s="466">
        <v>340</v>
      </c>
      <c r="J1311" s="190">
        <f t="shared" si="47"/>
        <v>5</v>
      </c>
      <c r="K1311" s="16">
        <f t="shared" si="48"/>
        <v>-77.87</v>
      </c>
      <c r="L1311" s="16">
        <f t="shared" si="49"/>
        <v>-3</v>
      </c>
      <c r="M1311" s="16">
        <f t="shared" si="50"/>
        <v>-17</v>
      </c>
      <c r="N1311" s="191">
        <f t="shared" si="51"/>
        <v>-17</v>
      </c>
      <c r="O1311" s="506">
        <f t="shared" si="52"/>
        <v>45</v>
      </c>
    </row>
    <row r="1312" spans="1:15">
      <c r="A1312" s="262">
        <v>41515</v>
      </c>
      <c r="B1312" s="462">
        <v>372</v>
      </c>
      <c r="C1312" s="465">
        <v>421</v>
      </c>
      <c r="D1312" s="114">
        <v>467.86500000000001</v>
      </c>
      <c r="E1312" s="114">
        <v>388</v>
      </c>
      <c r="F1312" s="114">
        <v>402</v>
      </c>
      <c r="G1312" s="466">
        <v>402</v>
      </c>
      <c r="H1312" s="465">
        <v>385.5</v>
      </c>
      <c r="I1312" s="466">
        <v>340</v>
      </c>
      <c r="J1312" s="190">
        <f t="shared" si="47"/>
        <v>4.5</v>
      </c>
      <c r="K1312" s="16">
        <f t="shared" si="48"/>
        <v>-82.365000000000009</v>
      </c>
      <c r="L1312" s="16">
        <f t="shared" si="49"/>
        <v>-2.5</v>
      </c>
      <c r="M1312" s="16">
        <f t="shared" si="50"/>
        <v>-16.5</v>
      </c>
      <c r="N1312" s="191">
        <f t="shared" si="51"/>
        <v>-16.5</v>
      </c>
      <c r="O1312" s="506">
        <f t="shared" si="52"/>
        <v>45.5</v>
      </c>
    </row>
    <row r="1313" spans="1:15">
      <c r="A1313" s="262">
        <v>41516</v>
      </c>
      <c r="B1313" s="462">
        <v>375</v>
      </c>
      <c r="C1313" s="465">
        <v>421.5</v>
      </c>
      <c r="D1313" s="114">
        <v>469.53</v>
      </c>
      <c r="E1313" s="114">
        <v>390</v>
      </c>
      <c r="F1313" s="114">
        <v>405</v>
      </c>
      <c r="G1313" s="466">
        <v>405</v>
      </c>
      <c r="H1313" s="465">
        <v>387</v>
      </c>
      <c r="I1313" s="466">
        <v>340</v>
      </c>
      <c r="J1313" s="190">
        <f t="shared" si="47"/>
        <v>5.5</v>
      </c>
      <c r="K1313" s="16">
        <f t="shared" si="48"/>
        <v>-82.529999999999973</v>
      </c>
      <c r="L1313" s="16">
        <f t="shared" si="49"/>
        <v>-3</v>
      </c>
      <c r="M1313" s="16">
        <f t="shared" si="50"/>
        <v>-18</v>
      </c>
      <c r="N1313" s="191">
        <f t="shared" si="51"/>
        <v>-18</v>
      </c>
      <c r="O1313" s="506">
        <f t="shared" si="52"/>
        <v>47</v>
      </c>
    </row>
    <row r="1314" spans="1:15">
      <c r="A1314" s="262">
        <v>41520</v>
      </c>
      <c r="B1314" s="462">
        <v>375</v>
      </c>
      <c r="C1314" s="465">
        <v>421.5</v>
      </c>
      <c r="D1314" s="114">
        <v>469.53</v>
      </c>
      <c r="E1314" s="114">
        <v>390</v>
      </c>
      <c r="F1314" s="114">
        <v>405</v>
      </c>
      <c r="G1314" s="466">
        <v>405</v>
      </c>
      <c r="H1314" s="465">
        <v>389</v>
      </c>
      <c r="I1314" s="466">
        <v>340</v>
      </c>
      <c r="J1314" s="190">
        <f t="shared" si="47"/>
        <v>7.5</v>
      </c>
      <c r="K1314" s="16">
        <f t="shared" si="48"/>
        <v>-80.529999999999973</v>
      </c>
      <c r="L1314" s="16">
        <f t="shared" si="49"/>
        <v>-1</v>
      </c>
      <c r="M1314" s="16">
        <f t="shared" si="50"/>
        <v>-16</v>
      </c>
      <c r="N1314" s="191">
        <f t="shared" si="51"/>
        <v>-16</v>
      </c>
      <c r="O1314" s="506">
        <f t="shared" si="52"/>
        <v>49</v>
      </c>
    </row>
    <row r="1315" spans="1:15">
      <c r="A1315" s="262">
        <v>41521</v>
      </c>
      <c r="B1315" s="462">
        <v>373</v>
      </c>
      <c r="C1315" s="465">
        <v>423</v>
      </c>
      <c r="D1315" s="114">
        <v>476.19</v>
      </c>
      <c r="E1315" s="114">
        <v>390</v>
      </c>
      <c r="F1315" s="114">
        <v>405</v>
      </c>
      <c r="G1315" s="466">
        <v>405</v>
      </c>
      <c r="H1315" s="465">
        <v>390</v>
      </c>
      <c r="I1315" s="466">
        <v>340</v>
      </c>
      <c r="J1315" s="190">
        <f t="shared" si="47"/>
        <v>7</v>
      </c>
      <c r="K1315" s="16">
        <f t="shared" si="48"/>
        <v>-86.19</v>
      </c>
      <c r="L1315" s="16">
        <f t="shared" si="49"/>
        <v>0</v>
      </c>
      <c r="M1315" s="16">
        <f t="shared" si="50"/>
        <v>-15</v>
      </c>
      <c r="N1315" s="191">
        <f t="shared" si="51"/>
        <v>-15</v>
      </c>
      <c r="O1315" s="506">
        <f t="shared" si="52"/>
        <v>50</v>
      </c>
    </row>
    <row r="1316" spans="1:15">
      <c r="A1316" s="262">
        <v>41522</v>
      </c>
      <c r="B1316" s="462">
        <v>373</v>
      </c>
      <c r="C1316" s="465">
        <v>426</v>
      </c>
      <c r="D1316" s="114">
        <v>476.19</v>
      </c>
      <c r="E1316" s="114">
        <v>390</v>
      </c>
      <c r="F1316" s="114">
        <v>405</v>
      </c>
      <c r="G1316" s="466">
        <v>405</v>
      </c>
      <c r="H1316" s="465">
        <v>391</v>
      </c>
      <c r="I1316" s="466">
        <v>340</v>
      </c>
      <c r="J1316" s="190">
        <f t="shared" si="47"/>
        <v>5</v>
      </c>
      <c r="K1316" s="16">
        <f t="shared" si="48"/>
        <v>-85.19</v>
      </c>
      <c r="L1316" s="16">
        <f t="shared" si="49"/>
        <v>1</v>
      </c>
      <c r="M1316" s="16">
        <f t="shared" si="50"/>
        <v>-14</v>
      </c>
      <c r="N1316" s="191">
        <f t="shared" si="51"/>
        <v>-14</v>
      </c>
      <c r="O1316" s="506">
        <f t="shared" si="52"/>
        <v>51</v>
      </c>
    </row>
    <row r="1317" spans="1:15">
      <c r="A1317" s="262">
        <v>41523</v>
      </c>
      <c r="B1317" s="462">
        <v>367.5</v>
      </c>
      <c r="C1317" s="465">
        <v>427</v>
      </c>
      <c r="D1317" s="114">
        <v>476.19</v>
      </c>
      <c r="E1317" s="114">
        <v>398</v>
      </c>
      <c r="F1317" s="114">
        <v>418</v>
      </c>
      <c r="G1317" s="466">
        <v>418</v>
      </c>
      <c r="H1317" s="465">
        <v>395</v>
      </c>
      <c r="I1317" s="466">
        <v>342</v>
      </c>
      <c r="J1317" s="190">
        <f t="shared" si="47"/>
        <v>8</v>
      </c>
      <c r="K1317" s="16">
        <f t="shared" si="48"/>
        <v>-81.19</v>
      </c>
      <c r="L1317" s="16">
        <f t="shared" si="49"/>
        <v>-3</v>
      </c>
      <c r="M1317" s="16">
        <f t="shared" si="50"/>
        <v>-23</v>
      </c>
      <c r="N1317" s="191">
        <f t="shared" si="51"/>
        <v>-23</v>
      </c>
      <c r="O1317" s="506">
        <f t="shared" si="52"/>
        <v>53</v>
      </c>
    </row>
    <row r="1318" spans="1:15">
      <c r="A1318" s="262">
        <v>41526</v>
      </c>
      <c r="B1318" s="462">
        <v>367.5</v>
      </c>
      <c r="C1318" s="465">
        <v>427</v>
      </c>
      <c r="D1318" s="114">
        <v>472.815</v>
      </c>
      <c r="E1318" s="114">
        <v>398</v>
      </c>
      <c r="F1318" s="114">
        <v>418</v>
      </c>
      <c r="G1318" s="466">
        <v>418</v>
      </c>
      <c r="H1318" s="465">
        <v>395</v>
      </c>
      <c r="I1318" s="466">
        <v>342</v>
      </c>
      <c r="J1318" s="190">
        <f t="shared" si="47"/>
        <v>8</v>
      </c>
      <c r="K1318" s="16">
        <f t="shared" si="48"/>
        <v>-77.814999999999998</v>
      </c>
      <c r="L1318" s="16">
        <f t="shared" si="49"/>
        <v>-3</v>
      </c>
      <c r="M1318" s="16">
        <f t="shared" si="50"/>
        <v>-23</v>
      </c>
      <c r="N1318" s="191">
        <f t="shared" si="51"/>
        <v>-23</v>
      </c>
      <c r="O1318" s="506">
        <f t="shared" si="52"/>
        <v>53</v>
      </c>
    </row>
    <row r="1319" spans="1:15">
      <c r="A1319" s="262">
        <v>41527</v>
      </c>
      <c r="B1319" s="462">
        <v>367.5</v>
      </c>
      <c r="C1319" s="465">
        <v>428</v>
      </c>
      <c r="D1319" s="114">
        <v>473.69499999999999</v>
      </c>
      <c r="E1319" s="114">
        <v>398</v>
      </c>
      <c r="F1319" s="114">
        <v>418</v>
      </c>
      <c r="G1319" s="466">
        <v>418</v>
      </c>
      <c r="H1319" s="465">
        <v>396</v>
      </c>
      <c r="I1319" s="466">
        <v>342</v>
      </c>
      <c r="J1319" s="190">
        <f t="shared" si="47"/>
        <v>8</v>
      </c>
      <c r="K1319" s="16">
        <f t="shared" si="48"/>
        <v>-77.694999999999993</v>
      </c>
      <c r="L1319" s="16">
        <f t="shared" si="49"/>
        <v>-2</v>
      </c>
      <c r="M1319" s="16">
        <f t="shared" si="50"/>
        <v>-22</v>
      </c>
      <c r="N1319" s="191">
        <f t="shared" si="51"/>
        <v>-22</v>
      </c>
      <c r="O1319" s="506">
        <f t="shared" si="52"/>
        <v>54</v>
      </c>
    </row>
    <row r="1320" spans="1:15">
      <c r="A1320" s="262">
        <v>41528</v>
      </c>
      <c r="B1320" s="462">
        <v>367</v>
      </c>
      <c r="C1320" s="465">
        <v>428</v>
      </c>
      <c r="D1320" s="114">
        <v>473.69499999999999</v>
      </c>
      <c r="E1320" s="114">
        <v>398</v>
      </c>
      <c r="F1320" s="114">
        <v>418</v>
      </c>
      <c r="G1320" s="466">
        <v>418</v>
      </c>
      <c r="H1320" s="465">
        <v>396</v>
      </c>
      <c r="I1320" s="466">
        <v>342</v>
      </c>
      <c r="J1320" s="190">
        <f t="shared" si="47"/>
        <v>8</v>
      </c>
      <c r="K1320" s="16">
        <f t="shared" si="48"/>
        <v>-77.694999999999993</v>
      </c>
      <c r="L1320" s="16">
        <f t="shared" si="49"/>
        <v>-2</v>
      </c>
      <c r="M1320" s="16">
        <f t="shared" si="50"/>
        <v>-22</v>
      </c>
      <c r="N1320" s="191">
        <f t="shared" si="51"/>
        <v>-22</v>
      </c>
      <c r="O1320" s="506">
        <f t="shared" si="52"/>
        <v>54</v>
      </c>
    </row>
    <row r="1321" spans="1:15">
      <c r="A1321" s="262">
        <v>41529</v>
      </c>
      <c r="B1321" s="462">
        <v>367</v>
      </c>
      <c r="C1321" s="465">
        <v>429</v>
      </c>
      <c r="D1321" s="114">
        <v>473.69499999999999</v>
      </c>
      <c r="E1321" s="114">
        <v>398</v>
      </c>
      <c r="F1321" s="114">
        <v>418</v>
      </c>
      <c r="G1321" s="466">
        <v>418</v>
      </c>
      <c r="H1321" s="465">
        <v>397</v>
      </c>
      <c r="I1321" s="466">
        <v>342</v>
      </c>
      <c r="J1321" s="190">
        <f t="shared" si="47"/>
        <v>8</v>
      </c>
      <c r="K1321" s="16">
        <f t="shared" si="48"/>
        <v>-76.694999999999993</v>
      </c>
      <c r="L1321" s="16">
        <f t="shared" si="49"/>
        <v>-1</v>
      </c>
      <c r="M1321" s="16">
        <f t="shared" si="50"/>
        <v>-21</v>
      </c>
      <c r="N1321" s="191">
        <f t="shared" si="51"/>
        <v>-21</v>
      </c>
      <c r="O1321" s="506">
        <f t="shared" si="52"/>
        <v>55</v>
      </c>
    </row>
    <row r="1322" spans="1:15">
      <c r="A1322" s="262">
        <v>41530</v>
      </c>
      <c r="B1322" s="462">
        <v>367</v>
      </c>
      <c r="C1322" s="465">
        <v>430</v>
      </c>
      <c r="D1322" s="114">
        <v>469.52499999999998</v>
      </c>
      <c r="E1322" s="114">
        <v>402</v>
      </c>
      <c r="F1322" s="114">
        <v>421</v>
      </c>
      <c r="G1322" s="466">
        <v>421</v>
      </c>
      <c r="H1322" s="465">
        <v>401</v>
      </c>
      <c r="I1322" s="466">
        <v>344</v>
      </c>
      <c r="J1322" s="190">
        <f t="shared" si="47"/>
        <v>11</v>
      </c>
      <c r="K1322" s="16">
        <f t="shared" si="48"/>
        <v>-68.524999999999977</v>
      </c>
      <c r="L1322" s="16">
        <f t="shared" si="49"/>
        <v>-1</v>
      </c>
      <c r="M1322" s="16">
        <f t="shared" si="50"/>
        <v>-20</v>
      </c>
      <c r="N1322" s="191">
        <f t="shared" si="51"/>
        <v>-20</v>
      </c>
      <c r="O1322" s="506">
        <f t="shared" si="52"/>
        <v>57</v>
      </c>
    </row>
    <row r="1323" spans="1:15">
      <c r="A1323" s="262">
        <v>41533</v>
      </c>
      <c r="B1323" s="462">
        <v>367</v>
      </c>
      <c r="C1323" s="465">
        <v>430</v>
      </c>
      <c r="D1323" s="114">
        <v>472.86</v>
      </c>
      <c r="E1323" s="114">
        <v>402</v>
      </c>
      <c r="F1323" s="114">
        <v>421</v>
      </c>
      <c r="G1323" s="466">
        <v>421</v>
      </c>
      <c r="H1323" s="465">
        <v>401</v>
      </c>
      <c r="I1323" s="466">
        <v>344</v>
      </c>
      <c r="J1323" s="190">
        <f t="shared" si="47"/>
        <v>11</v>
      </c>
      <c r="K1323" s="16">
        <f t="shared" si="48"/>
        <v>-71.860000000000014</v>
      </c>
      <c r="L1323" s="16">
        <f t="shared" si="49"/>
        <v>-1</v>
      </c>
      <c r="M1323" s="16">
        <f t="shared" si="50"/>
        <v>-20</v>
      </c>
      <c r="N1323" s="191">
        <f t="shared" si="51"/>
        <v>-20</v>
      </c>
      <c r="O1323" s="506">
        <f t="shared" si="52"/>
        <v>57</v>
      </c>
    </row>
    <row r="1324" spans="1:15">
      <c r="A1324" s="262">
        <v>41534</v>
      </c>
      <c r="B1324" s="462">
        <v>367</v>
      </c>
      <c r="C1324" s="465">
        <v>430</v>
      </c>
      <c r="D1324" s="114">
        <v>472.86</v>
      </c>
      <c r="E1324" s="114">
        <v>402</v>
      </c>
      <c r="F1324" s="114">
        <v>421</v>
      </c>
      <c r="G1324" s="466">
        <v>421</v>
      </c>
      <c r="H1324" s="465">
        <v>401</v>
      </c>
      <c r="I1324" s="466">
        <v>344</v>
      </c>
      <c r="J1324" s="190">
        <f t="shared" si="47"/>
        <v>11</v>
      </c>
      <c r="K1324" s="16">
        <f t="shared" si="48"/>
        <v>-71.860000000000014</v>
      </c>
      <c r="L1324" s="16">
        <f t="shared" si="49"/>
        <v>-1</v>
      </c>
      <c r="M1324" s="16">
        <f t="shared" si="50"/>
        <v>-20</v>
      </c>
      <c r="N1324" s="191">
        <f t="shared" si="51"/>
        <v>-20</v>
      </c>
      <c r="O1324" s="506">
        <f t="shared" si="52"/>
        <v>57</v>
      </c>
    </row>
    <row r="1325" spans="1:15">
      <c r="A1325" s="262">
        <v>41537</v>
      </c>
      <c r="B1325" s="462">
        <v>368</v>
      </c>
      <c r="C1325" s="465">
        <v>430</v>
      </c>
      <c r="D1325" s="114">
        <v>478.685</v>
      </c>
      <c r="E1325" s="114">
        <v>402</v>
      </c>
      <c r="F1325" s="114">
        <v>421</v>
      </c>
      <c r="G1325" s="466">
        <v>421</v>
      </c>
      <c r="H1325" s="465">
        <v>402</v>
      </c>
      <c r="I1325" s="466">
        <v>349</v>
      </c>
      <c r="J1325" s="190">
        <f t="shared" si="47"/>
        <v>12</v>
      </c>
      <c r="K1325" s="16">
        <f t="shared" si="48"/>
        <v>-76.685000000000002</v>
      </c>
      <c r="L1325" s="16">
        <f t="shared" si="49"/>
        <v>0</v>
      </c>
      <c r="M1325" s="16">
        <f t="shared" si="50"/>
        <v>-19</v>
      </c>
      <c r="N1325" s="191">
        <f t="shared" si="51"/>
        <v>-19</v>
      </c>
      <c r="O1325" s="506">
        <f t="shared" si="52"/>
        <v>53</v>
      </c>
    </row>
    <row r="1326" spans="1:15">
      <c r="A1326" s="262">
        <v>41540</v>
      </c>
      <c r="B1326" s="462">
        <v>369</v>
      </c>
      <c r="C1326" s="465">
        <v>430</v>
      </c>
      <c r="D1326" s="114">
        <v>478.685</v>
      </c>
      <c r="E1326" s="114">
        <v>402</v>
      </c>
      <c r="F1326" s="114">
        <v>421</v>
      </c>
      <c r="G1326" s="466">
        <v>421</v>
      </c>
      <c r="H1326" s="465">
        <v>403</v>
      </c>
      <c r="I1326" s="466">
        <v>349</v>
      </c>
      <c r="J1326" s="190">
        <f t="shared" si="47"/>
        <v>13</v>
      </c>
      <c r="K1326" s="16">
        <f t="shared" si="48"/>
        <v>-75.685000000000002</v>
      </c>
      <c r="L1326" s="16">
        <f t="shared" si="49"/>
        <v>1</v>
      </c>
      <c r="M1326" s="16">
        <f t="shared" si="50"/>
        <v>-18</v>
      </c>
      <c r="N1326" s="191">
        <f t="shared" si="51"/>
        <v>-18</v>
      </c>
      <c r="O1326" s="506">
        <f t="shared" si="52"/>
        <v>54</v>
      </c>
    </row>
    <row r="1327" spans="1:15">
      <c r="A1327" s="262">
        <v>41541</v>
      </c>
      <c r="B1327" s="462">
        <v>369</v>
      </c>
      <c r="C1327" s="465">
        <v>430</v>
      </c>
      <c r="D1327" s="114">
        <v>478.685</v>
      </c>
      <c r="E1327" s="114">
        <v>402</v>
      </c>
      <c r="F1327" s="114">
        <v>421</v>
      </c>
      <c r="G1327" s="466">
        <v>421</v>
      </c>
      <c r="H1327" s="465">
        <v>403.5</v>
      </c>
      <c r="I1327" s="466">
        <v>349</v>
      </c>
      <c r="J1327" s="190">
        <f t="shared" si="47"/>
        <v>13.5</v>
      </c>
      <c r="K1327" s="16">
        <f t="shared" si="48"/>
        <v>-75.185000000000002</v>
      </c>
      <c r="L1327" s="16">
        <f t="shared" si="49"/>
        <v>1.5</v>
      </c>
      <c r="M1327" s="16">
        <f t="shared" si="50"/>
        <v>-17.5</v>
      </c>
      <c r="N1327" s="191">
        <f t="shared" si="51"/>
        <v>-17.5</v>
      </c>
      <c r="O1327" s="506">
        <f t="shared" si="52"/>
        <v>54.5</v>
      </c>
    </row>
    <row r="1328" spans="1:15">
      <c r="A1328" s="262">
        <v>41542</v>
      </c>
      <c r="B1328" s="462">
        <v>370</v>
      </c>
      <c r="C1328" s="465">
        <v>430</v>
      </c>
      <c r="D1328" s="114">
        <v>482.005</v>
      </c>
      <c r="E1328" s="114">
        <v>402</v>
      </c>
      <c r="F1328" s="114">
        <v>421</v>
      </c>
      <c r="G1328" s="466">
        <v>421</v>
      </c>
      <c r="H1328" s="465">
        <v>405</v>
      </c>
      <c r="I1328" s="466">
        <v>349</v>
      </c>
      <c r="J1328" s="190">
        <f t="shared" si="47"/>
        <v>15</v>
      </c>
      <c r="K1328" s="16">
        <f t="shared" si="48"/>
        <v>-77.004999999999995</v>
      </c>
      <c r="L1328" s="16">
        <f t="shared" si="49"/>
        <v>3</v>
      </c>
      <c r="M1328" s="16">
        <f t="shared" si="50"/>
        <v>-16</v>
      </c>
      <c r="N1328" s="191">
        <f t="shared" si="51"/>
        <v>-16</v>
      </c>
      <c r="O1328" s="506">
        <f t="shared" si="52"/>
        <v>56</v>
      </c>
    </row>
    <row r="1329" spans="1:15">
      <c r="A1329" s="262">
        <v>41543</v>
      </c>
      <c r="B1329" s="462">
        <v>372.5</v>
      </c>
      <c r="C1329" s="465">
        <v>430.5</v>
      </c>
      <c r="D1329" s="114">
        <v>482.005</v>
      </c>
      <c r="E1329" s="114">
        <v>402</v>
      </c>
      <c r="F1329" s="114">
        <v>421</v>
      </c>
      <c r="G1329" s="466">
        <v>421</v>
      </c>
      <c r="H1329" s="465">
        <v>406</v>
      </c>
      <c r="I1329" s="466">
        <v>349</v>
      </c>
      <c r="J1329" s="190">
        <f t="shared" si="47"/>
        <v>15.5</v>
      </c>
      <c r="K1329" s="16">
        <f t="shared" si="48"/>
        <v>-76.004999999999995</v>
      </c>
      <c r="L1329" s="16">
        <f t="shared" si="49"/>
        <v>4</v>
      </c>
      <c r="M1329" s="16">
        <f t="shared" si="50"/>
        <v>-15</v>
      </c>
      <c r="N1329" s="191">
        <f t="shared" si="51"/>
        <v>-15</v>
      </c>
      <c r="O1329" s="506">
        <f t="shared" si="52"/>
        <v>57</v>
      </c>
    </row>
    <row r="1330" spans="1:15">
      <c r="A1330" s="262">
        <v>41544</v>
      </c>
      <c r="B1330" s="462">
        <v>371</v>
      </c>
      <c r="C1330" s="465">
        <v>438</v>
      </c>
      <c r="D1330" s="114">
        <v>482.005</v>
      </c>
      <c r="E1330" s="114">
        <v>412</v>
      </c>
      <c r="F1330" s="114">
        <v>431</v>
      </c>
      <c r="G1330" s="466">
        <v>431</v>
      </c>
      <c r="H1330" s="465">
        <v>412</v>
      </c>
      <c r="I1330" s="466">
        <v>355</v>
      </c>
      <c r="J1330" s="190">
        <f t="shared" si="47"/>
        <v>14</v>
      </c>
      <c r="K1330" s="16">
        <f t="shared" si="48"/>
        <v>-70.004999999999995</v>
      </c>
      <c r="L1330" s="16">
        <f t="shared" si="49"/>
        <v>0</v>
      </c>
      <c r="M1330" s="16">
        <f t="shared" si="50"/>
        <v>-19</v>
      </c>
      <c r="N1330" s="191">
        <f t="shared" si="51"/>
        <v>-19</v>
      </c>
      <c r="O1330" s="506">
        <f t="shared" si="52"/>
        <v>57</v>
      </c>
    </row>
    <row r="1331" spans="1:15">
      <c r="A1331" s="262">
        <v>41554</v>
      </c>
      <c r="B1331" s="462">
        <v>369</v>
      </c>
      <c r="C1331" s="465">
        <v>441</v>
      </c>
      <c r="D1331" s="114">
        <v>498.66500000000002</v>
      </c>
      <c r="E1331" s="114">
        <v>416</v>
      </c>
      <c r="F1331" s="114">
        <v>436</v>
      </c>
      <c r="G1331" s="466">
        <v>436</v>
      </c>
      <c r="H1331" s="465">
        <v>415</v>
      </c>
      <c r="I1331" s="466">
        <v>376</v>
      </c>
      <c r="J1331" s="190">
        <f t="shared" si="47"/>
        <v>14</v>
      </c>
      <c r="K1331" s="16">
        <f t="shared" si="48"/>
        <v>-83.66500000000002</v>
      </c>
      <c r="L1331" s="16">
        <f t="shared" si="49"/>
        <v>-1</v>
      </c>
      <c r="M1331" s="16">
        <f t="shared" si="50"/>
        <v>-21</v>
      </c>
      <c r="N1331" s="191">
        <f t="shared" si="51"/>
        <v>-21</v>
      </c>
      <c r="O1331" s="506">
        <f t="shared" si="52"/>
        <v>39</v>
      </c>
    </row>
    <row r="1332" spans="1:15">
      <c r="A1332" s="262">
        <v>41555</v>
      </c>
      <c r="B1332" s="462">
        <v>369</v>
      </c>
      <c r="C1332" s="465">
        <v>442</v>
      </c>
      <c r="D1332" s="114">
        <v>496.95499999999998</v>
      </c>
      <c r="E1332" s="114">
        <v>416</v>
      </c>
      <c r="F1332" s="114">
        <v>436</v>
      </c>
      <c r="G1332" s="466">
        <v>436</v>
      </c>
      <c r="H1332" s="465">
        <v>416</v>
      </c>
      <c r="I1332" s="466">
        <v>376</v>
      </c>
      <c r="J1332" s="190">
        <f t="shared" si="47"/>
        <v>14</v>
      </c>
      <c r="K1332" s="16">
        <f t="shared" si="48"/>
        <v>-80.954999999999984</v>
      </c>
      <c r="L1332" s="16">
        <f t="shared" si="49"/>
        <v>0</v>
      </c>
      <c r="M1332" s="16">
        <f t="shared" si="50"/>
        <v>-20</v>
      </c>
      <c r="N1332" s="191">
        <f t="shared" si="51"/>
        <v>-20</v>
      </c>
      <c r="O1332" s="506">
        <f t="shared" si="52"/>
        <v>40</v>
      </c>
    </row>
    <row r="1333" spans="1:15">
      <c r="A1333" s="262">
        <v>41556</v>
      </c>
      <c r="B1333" s="462">
        <v>371</v>
      </c>
      <c r="C1333" s="465">
        <v>442</v>
      </c>
      <c r="D1333" s="114">
        <v>496.17</v>
      </c>
      <c r="E1333" s="114">
        <v>416</v>
      </c>
      <c r="F1333" s="114">
        <v>436</v>
      </c>
      <c r="G1333" s="466">
        <v>436</v>
      </c>
      <c r="H1333" s="465">
        <v>417</v>
      </c>
      <c r="I1333" s="466">
        <v>376</v>
      </c>
      <c r="J1333" s="190">
        <f t="shared" si="47"/>
        <v>15</v>
      </c>
      <c r="K1333" s="16">
        <f t="shared" si="48"/>
        <v>-79.170000000000016</v>
      </c>
      <c r="L1333" s="16">
        <f t="shared" si="49"/>
        <v>1</v>
      </c>
      <c r="M1333" s="16">
        <f t="shared" si="50"/>
        <v>-19</v>
      </c>
      <c r="N1333" s="191">
        <f t="shared" si="51"/>
        <v>-19</v>
      </c>
      <c r="O1333" s="506">
        <f t="shared" si="52"/>
        <v>41</v>
      </c>
    </row>
    <row r="1334" spans="1:15">
      <c r="A1334" s="262">
        <v>41557</v>
      </c>
      <c r="B1334" s="462">
        <v>373</v>
      </c>
      <c r="C1334" s="465">
        <v>445</v>
      </c>
      <c r="D1334" s="114">
        <v>497.005</v>
      </c>
      <c r="E1334" s="114">
        <v>416</v>
      </c>
      <c r="F1334" s="114">
        <v>436</v>
      </c>
      <c r="G1334" s="466">
        <v>436</v>
      </c>
      <c r="H1334" s="465">
        <v>419</v>
      </c>
      <c r="I1334" s="466">
        <v>376</v>
      </c>
      <c r="J1334" s="190">
        <f t="shared" si="47"/>
        <v>14</v>
      </c>
      <c r="K1334" s="16">
        <f t="shared" si="48"/>
        <v>-78.004999999999995</v>
      </c>
      <c r="L1334" s="16">
        <f t="shared" si="49"/>
        <v>3</v>
      </c>
      <c r="M1334" s="16">
        <f t="shared" si="50"/>
        <v>-17</v>
      </c>
      <c r="N1334" s="191">
        <f t="shared" si="51"/>
        <v>-17</v>
      </c>
      <c r="O1334" s="506">
        <f t="shared" si="52"/>
        <v>43</v>
      </c>
    </row>
    <row r="1335" spans="1:15">
      <c r="A1335" s="262">
        <v>41558</v>
      </c>
      <c r="B1335" s="462">
        <v>377</v>
      </c>
      <c r="C1335" s="465">
        <v>447</v>
      </c>
      <c r="D1335" s="114">
        <v>497.005</v>
      </c>
      <c r="E1335" s="114">
        <v>431</v>
      </c>
      <c r="F1335" s="114">
        <v>449</v>
      </c>
      <c r="G1335" s="466">
        <v>449</v>
      </c>
      <c r="H1335" s="465">
        <v>420</v>
      </c>
      <c r="I1335" s="466">
        <v>391</v>
      </c>
      <c r="J1335" s="190">
        <f t="shared" si="47"/>
        <v>13</v>
      </c>
      <c r="K1335" s="16">
        <f t="shared" si="48"/>
        <v>-77.004999999999995</v>
      </c>
      <c r="L1335" s="16">
        <f t="shared" si="49"/>
        <v>-11</v>
      </c>
      <c r="M1335" s="16">
        <f t="shared" si="50"/>
        <v>-29</v>
      </c>
      <c r="N1335" s="191">
        <f t="shared" si="51"/>
        <v>-29</v>
      </c>
      <c r="O1335" s="506">
        <f t="shared" si="52"/>
        <v>29</v>
      </c>
    </row>
    <row r="1336" spans="1:15">
      <c r="A1336" s="262">
        <v>41561</v>
      </c>
      <c r="B1336" s="462">
        <v>377</v>
      </c>
      <c r="C1336" s="465">
        <v>447</v>
      </c>
      <c r="D1336" s="114">
        <v>497.005</v>
      </c>
      <c r="E1336" s="114">
        <v>431</v>
      </c>
      <c r="F1336" s="114">
        <v>449</v>
      </c>
      <c r="G1336" s="466">
        <v>449</v>
      </c>
      <c r="H1336" s="465">
        <v>420</v>
      </c>
      <c r="I1336" s="466">
        <v>391</v>
      </c>
      <c r="J1336" s="190">
        <f t="shared" si="47"/>
        <v>13</v>
      </c>
      <c r="K1336" s="16">
        <f t="shared" si="48"/>
        <v>-77.004999999999995</v>
      </c>
      <c r="L1336" s="16">
        <f t="shared" si="49"/>
        <v>-11</v>
      </c>
      <c r="M1336" s="16">
        <f t="shared" si="50"/>
        <v>-29</v>
      </c>
      <c r="N1336" s="191">
        <f t="shared" si="51"/>
        <v>-29</v>
      </c>
      <c r="O1336" s="506">
        <f t="shared" si="52"/>
        <v>29</v>
      </c>
    </row>
    <row r="1337" spans="1:15">
      <c r="A1337" s="262">
        <v>41562</v>
      </c>
      <c r="B1337" s="462">
        <v>377</v>
      </c>
      <c r="C1337" s="465">
        <v>447</v>
      </c>
      <c r="D1337" s="114">
        <v>497.005</v>
      </c>
      <c r="E1337" s="114">
        <v>431</v>
      </c>
      <c r="F1337" s="114">
        <v>449</v>
      </c>
      <c r="G1337" s="466">
        <v>449</v>
      </c>
      <c r="H1337" s="465">
        <v>420</v>
      </c>
      <c r="I1337" s="466">
        <v>391</v>
      </c>
      <c r="J1337" s="190">
        <f t="shared" si="47"/>
        <v>13</v>
      </c>
      <c r="K1337" s="16">
        <f t="shared" si="48"/>
        <v>-77.004999999999995</v>
      </c>
      <c r="L1337" s="16">
        <f t="shared" si="49"/>
        <v>-11</v>
      </c>
      <c r="M1337" s="16">
        <f t="shared" si="50"/>
        <v>-29</v>
      </c>
      <c r="N1337" s="191">
        <f t="shared" si="51"/>
        <v>-29</v>
      </c>
      <c r="O1337" s="506">
        <f t="shared" si="52"/>
        <v>29</v>
      </c>
    </row>
    <row r="1338" spans="1:15">
      <c r="A1338" s="262">
        <v>41563</v>
      </c>
      <c r="B1338" s="462">
        <v>377</v>
      </c>
      <c r="C1338" s="465">
        <v>449</v>
      </c>
      <c r="D1338" s="114">
        <v>493.745</v>
      </c>
      <c r="E1338" s="114">
        <v>431</v>
      </c>
      <c r="F1338" s="114">
        <v>449</v>
      </c>
      <c r="G1338" s="466">
        <v>449</v>
      </c>
      <c r="H1338" s="465">
        <v>421</v>
      </c>
      <c r="I1338" s="466">
        <v>391</v>
      </c>
      <c r="J1338" s="190">
        <f t="shared" si="47"/>
        <v>12</v>
      </c>
      <c r="K1338" s="16">
        <f t="shared" si="48"/>
        <v>-72.745000000000005</v>
      </c>
      <c r="L1338" s="16">
        <f t="shared" si="49"/>
        <v>-10</v>
      </c>
      <c r="M1338" s="16">
        <f t="shared" si="50"/>
        <v>-28</v>
      </c>
      <c r="N1338" s="191">
        <f t="shared" si="51"/>
        <v>-28</v>
      </c>
      <c r="O1338" s="506">
        <f t="shared" si="52"/>
        <v>30</v>
      </c>
    </row>
    <row r="1339" spans="1:15">
      <c r="A1339" s="262">
        <v>41564</v>
      </c>
      <c r="B1339" s="462">
        <v>378</v>
      </c>
      <c r="C1339" s="465">
        <v>455</v>
      </c>
      <c r="D1339" s="114">
        <v>494.505</v>
      </c>
      <c r="E1339" s="114">
        <v>431</v>
      </c>
      <c r="F1339" s="114">
        <v>449</v>
      </c>
      <c r="G1339" s="466">
        <v>449</v>
      </c>
      <c r="H1339" s="465">
        <v>425</v>
      </c>
      <c r="I1339" s="466">
        <v>391</v>
      </c>
      <c r="J1339" s="190">
        <f t="shared" si="47"/>
        <v>10</v>
      </c>
      <c r="K1339" s="16">
        <f t="shared" si="48"/>
        <v>-69.504999999999995</v>
      </c>
      <c r="L1339" s="16">
        <f t="shared" si="49"/>
        <v>-6</v>
      </c>
      <c r="M1339" s="16">
        <f t="shared" si="50"/>
        <v>-24</v>
      </c>
      <c r="N1339" s="191">
        <f t="shared" si="51"/>
        <v>-24</v>
      </c>
      <c r="O1339" s="506">
        <f t="shared" si="52"/>
        <v>34</v>
      </c>
    </row>
    <row r="1340" spans="1:15">
      <c r="A1340" s="262">
        <v>41565</v>
      </c>
      <c r="B1340" s="462">
        <v>380</v>
      </c>
      <c r="C1340" s="465">
        <v>455</v>
      </c>
      <c r="D1340" s="114">
        <v>506.16</v>
      </c>
      <c r="E1340" s="114">
        <v>437</v>
      </c>
      <c r="F1340" s="114">
        <v>455</v>
      </c>
      <c r="G1340" s="466">
        <v>455</v>
      </c>
      <c r="H1340" s="465">
        <v>430</v>
      </c>
      <c r="I1340" s="466">
        <v>421</v>
      </c>
      <c r="J1340" s="190">
        <f t="shared" si="47"/>
        <v>15</v>
      </c>
      <c r="K1340" s="16">
        <f t="shared" si="48"/>
        <v>-76.160000000000025</v>
      </c>
      <c r="L1340" s="16">
        <f t="shared" si="49"/>
        <v>-7</v>
      </c>
      <c r="M1340" s="16">
        <f t="shared" si="50"/>
        <v>-25</v>
      </c>
      <c r="N1340" s="191">
        <f t="shared" si="51"/>
        <v>-25</v>
      </c>
      <c r="O1340" s="506">
        <f t="shared" si="52"/>
        <v>9</v>
      </c>
    </row>
    <row r="1341" spans="1:15">
      <c r="A1341" s="262">
        <v>41568</v>
      </c>
      <c r="B1341" s="462">
        <v>380</v>
      </c>
      <c r="C1341" s="465">
        <v>455</v>
      </c>
      <c r="D1341" s="114">
        <v>506.16</v>
      </c>
      <c r="E1341" s="114">
        <v>437</v>
      </c>
      <c r="F1341" s="114">
        <v>455</v>
      </c>
      <c r="G1341" s="466">
        <v>455</v>
      </c>
      <c r="H1341" s="465">
        <v>430</v>
      </c>
      <c r="I1341" s="466">
        <v>421</v>
      </c>
      <c r="J1341" s="190">
        <f t="shared" si="47"/>
        <v>15</v>
      </c>
      <c r="K1341" s="16">
        <f t="shared" si="48"/>
        <v>-76.160000000000025</v>
      </c>
      <c r="L1341" s="16">
        <f t="shared" si="49"/>
        <v>-7</v>
      </c>
      <c r="M1341" s="16">
        <f t="shared" si="50"/>
        <v>-25</v>
      </c>
      <c r="N1341" s="191">
        <f t="shared" si="51"/>
        <v>-25</v>
      </c>
      <c r="O1341" s="506">
        <f t="shared" si="52"/>
        <v>9</v>
      </c>
    </row>
    <row r="1342" spans="1:15">
      <c r="A1342" s="262">
        <v>41569</v>
      </c>
      <c r="B1342" s="462">
        <v>384</v>
      </c>
      <c r="C1342" s="465">
        <v>456</v>
      </c>
      <c r="D1342" s="114">
        <v>522.80999999999995</v>
      </c>
      <c r="E1342" s="114">
        <v>437</v>
      </c>
      <c r="F1342" s="114">
        <v>455</v>
      </c>
      <c r="G1342" s="466">
        <v>455</v>
      </c>
      <c r="H1342" s="465">
        <v>429</v>
      </c>
      <c r="I1342" s="466">
        <v>421</v>
      </c>
      <c r="J1342" s="190">
        <f t="shared" si="47"/>
        <v>13</v>
      </c>
      <c r="K1342" s="16">
        <f t="shared" si="48"/>
        <v>-93.809999999999945</v>
      </c>
      <c r="L1342" s="16">
        <f t="shared" si="49"/>
        <v>-8</v>
      </c>
      <c r="M1342" s="16">
        <f t="shared" si="50"/>
        <v>-26</v>
      </c>
      <c r="N1342" s="191">
        <f t="shared" si="51"/>
        <v>-26</v>
      </c>
      <c r="O1342" s="506">
        <f t="shared" si="52"/>
        <v>8</v>
      </c>
    </row>
    <row r="1343" spans="1:15">
      <c r="A1343" s="262">
        <v>41570</v>
      </c>
      <c r="B1343" s="462">
        <v>392.5</v>
      </c>
      <c r="C1343" s="465">
        <v>457</v>
      </c>
      <c r="D1343" s="114">
        <v>531.97</v>
      </c>
      <c r="E1343" s="114">
        <v>437</v>
      </c>
      <c r="F1343" s="114">
        <v>455</v>
      </c>
      <c r="G1343" s="466">
        <v>455</v>
      </c>
      <c r="H1343" s="465">
        <v>431</v>
      </c>
      <c r="I1343" s="466">
        <v>421</v>
      </c>
      <c r="J1343" s="190">
        <f t="shared" si="47"/>
        <v>14</v>
      </c>
      <c r="K1343" s="16">
        <f t="shared" si="48"/>
        <v>-100.97000000000003</v>
      </c>
      <c r="L1343" s="16">
        <f t="shared" si="49"/>
        <v>-6</v>
      </c>
      <c r="M1343" s="16">
        <f t="shared" si="50"/>
        <v>-24</v>
      </c>
      <c r="N1343" s="191">
        <f t="shared" si="51"/>
        <v>-24</v>
      </c>
      <c r="O1343" s="506">
        <f t="shared" si="52"/>
        <v>10</v>
      </c>
    </row>
    <row r="1344" spans="1:15">
      <c r="A1344" s="262">
        <v>41571</v>
      </c>
      <c r="B1344" s="462">
        <v>393</v>
      </c>
      <c r="C1344" s="465">
        <v>462</v>
      </c>
      <c r="D1344" s="114">
        <v>531.97</v>
      </c>
      <c r="E1344" s="114">
        <v>437</v>
      </c>
      <c r="F1344" s="114">
        <v>455</v>
      </c>
      <c r="G1344" s="466">
        <v>455</v>
      </c>
      <c r="H1344" s="465">
        <v>436</v>
      </c>
      <c r="I1344" s="466">
        <v>421</v>
      </c>
      <c r="J1344" s="190">
        <f t="shared" si="47"/>
        <v>14</v>
      </c>
      <c r="K1344" s="16">
        <f t="shared" si="48"/>
        <v>-95.970000000000027</v>
      </c>
      <c r="L1344" s="16">
        <f t="shared" si="49"/>
        <v>-1</v>
      </c>
      <c r="M1344" s="16">
        <f t="shared" si="50"/>
        <v>-19</v>
      </c>
      <c r="N1344" s="191">
        <f t="shared" si="51"/>
        <v>-19</v>
      </c>
      <c r="O1344" s="506">
        <f t="shared" si="52"/>
        <v>15</v>
      </c>
    </row>
    <row r="1345" spans="1:15">
      <c r="A1345" s="262">
        <v>41572</v>
      </c>
      <c r="B1345" s="462">
        <v>393</v>
      </c>
      <c r="C1345" s="465">
        <v>481</v>
      </c>
      <c r="D1345" s="114">
        <v>531.97</v>
      </c>
      <c r="E1345" s="114">
        <v>456</v>
      </c>
      <c r="F1345" s="114">
        <v>455</v>
      </c>
      <c r="G1345" s="466">
        <v>465</v>
      </c>
      <c r="H1345" s="465">
        <v>456</v>
      </c>
      <c r="I1345" s="466">
        <v>431</v>
      </c>
      <c r="J1345" s="190">
        <f t="shared" si="47"/>
        <v>15</v>
      </c>
      <c r="K1345" s="16">
        <f t="shared" si="48"/>
        <v>-75.970000000000027</v>
      </c>
      <c r="L1345" s="16">
        <f t="shared" si="49"/>
        <v>0</v>
      </c>
      <c r="M1345" s="16">
        <f t="shared" si="50"/>
        <v>1</v>
      </c>
      <c r="N1345" s="191">
        <f t="shared" si="51"/>
        <v>-9</v>
      </c>
      <c r="O1345" s="506">
        <f t="shared" si="52"/>
        <v>25</v>
      </c>
    </row>
    <row r="1346" spans="1:15">
      <c r="A1346" s="262">
        <v>41575</v>
      </c>
      <c r="B1346" s="462">
        <v>398</v>
      </c>
      <c r="C1346" s="465">
        <v>481</v>
      </c>
      <c r="D1346" s="114">
        <v>526.14</v>
      </c>
      <c r="E1346" s="114">
        <v>456</v>
      </c>
      <c r="F1346" s="114">
        <v>455</v>
      </c>
      <c r="G1346" s="466">
        <v>465</v>
      </c>
      <c r="H1346" s="465">
        <v>456</v>
      </c>
      <c r="I1346" s="466">
        <v>431</v>
      </c>
      <c r="J1346" s="190">
        <f t="shared" si="47"/>
        <v>15</v>
      </c>
      <c r="K1346" s="16">
        <f t="shared" si="48"/>
        <v>-70.139999999999986</v>
      </c>
      <c r="L1346" s="16">
        <f t="shared" si="49"/>
        <v>0</v>
      </c>
      <c r="M1346" s="16">
        <f t="shared" si="50"/>
        <v>1</v>
      </c>
      <c r="N1346" s="191">
        <f t="shared" si="51"/>
        <v>-9</v>
      </c>
      <c r="O1346" s="506">
        <f t="shared" si="52"/>
        <v>25</v>
      </c>
    </row>
    <row r="1347" spans="1:15">
      <c r="A1347" s="262">
        <v>41576</v>
      </c>
      <c r="B1347" s="462">
        <v>398</v>
      </c>
      <c r="C1347" s="465">
        <v>484</v>
      </c>
      <c r="D1347" s="114">
        <v>527.80499999999995</v>
      </c>
      <c r="E1347" s="114">
        <v>456</v>
      </c>
      <c r="F1347" s="114">
        <v>455</v>
      </c>
      <c r="G1347" s="466">
        <v>465</v>
      </c>
      <c r="H1347" s="465">
        <v>456</v>
      </c>
      <c r="I1347" s="466">
        <v>431</v>
      </c>
      <c r="J1347" s="190">
        <f t="shared" si="47"/>
        <v>12</v>
      </c>
      <c r="K1347" s="16">
        <f t="shared" si="48"/>
        <v>-71.80499999999995</v>
      </c>
      <c r="L1347" s="16">
        <f t="shared" si="49"/>
        <v>0</v>
      </c>
      <c r="M1347" s="16">
        <f t="shared" si="50"/>
        <v>1</v>
      </c>
      <c r="N1347" s="191">
        <f t="shared" si="51"/>
        <v>-9</v>
      </c>
      <c r="O1347" s="506">
        <f t="shared" si="52"/>
        <v>25</v>
      </c>
    </row>
    <row r="1348" spans="1:15">
      <c r="A1348" s="262">
        <v>41577</v>
      </c>
      <c r="B1348" s="462">
        <v>398</v>
      </c>
      <c r="C1348" s="465">
        <v>485</v>
      </c>
      <c r="D1348" s="114">
        <v>527.80499999999995</v>
      </c>
      <c r="E1348" s="114">
        <v>456</v>
      </c>
      <c r="F1348" s="114">
        <v>455</v>
      </c>
      <c r="G1348" s="466">
        <v>465</v>
      </c>
      <c r="H1348" s="465">
        <v>457</v>
      </c>
      <c r="I1348" s="466">
        <v>431</v>
      </c>
      <c r="J1348" s="190">
        <f t="shared" si="47"/>
        <v>12</v>
      </c>
      <c r="K1348" s="16">
        <f t="shared" si="48"/>
        <v>-70.80499999999995</v>
      </c>
      <c r="L1348" s="16">
        <f t="shared" si="49"/>
        <v>1</v>
      </c>
      <c r="M1348" s="16">
        <f t="shared" si="50"/>
        <v>2</v>
      </c>
      <c r="N1348" s="191">
        <f t="shared" si="51"/>
        <v>-8</v>
      </c>
      <c r="O1348" s="506">
        <f t="shared" si="52"/>
        <v>26</v>
      </c>
    </row>
    <row r="1349" spans="1:15">
      <c r="A1349" s="262">
        <v>41578</v>
      </c>
      <c r="B1349" s="462">
        <v>397.5</v>
      </c>
      <c r="C1349" s="465">
        <v>485</v>
      </c>
      <c r="D1349" s="114">
        <v>527.39</v>
      </c>
      <c r="E1349" s="114">
        <v>456</v>
      </c>
      <c r="F1349" s="114">
        <v>455</v>
      </c>
      <c r="G1349" s="466">
        <v>465</v>
      </c>
      <c r="H1349" s="465">
        <v>457</v>
      </c>
      <c r="I1349" s="466">
        <v>431</v>
      </c>
      <c r="J1349" s="190">
        <f t="shared" si="47"/>
        <v>12</v>
      </c>
      <c r="K1349" s="16">
        <f t="shared" si="48"/>
        <v>-70.389999999999986</v>
      </c>
      <c r="L1349" s="16">
        <f t="shared" si="49"/>
        <v>1</v>
      </c>
      <c r="M1349" s="16">
        <f t="shared" si="50"/>
        <v>2</v>
      </c>
      <c r="N1349" s="191">
        <f t="shared" si="51"/>
        <v>-8</v>
      </c>
      <c r="O1349" s="506">
        <f t="shared" si="52"/>
        <v>26</v>
      </c>
    </row>
    <row r="1350" spans="1:15">
      <c r="A1350" s="262">
        <v>41579</v>
      </c>
      <c r="B1350" s="462">
        <v>397</v>
      </c>
      <c r="C1350" s="465">
        <v>515</v>
      </c>
      <c r="D1350" s="114">
        <v>526.14</v>
      </c>
      <c r="E1350" s="114">
        <v>475</v>
      </c>
      <c r="F1350" s="114">
        <v>475</v>
      </c>
      <c r="G1350" s="466">
        <v>475</v>
      </c>
      <c r="H1350" s="465">
        <v>458</v>
      </c>
      <c r="I1350" s="466">
        <v>437</v>
      </c>
      <c r="J1350" s="190">
        <f t="shared" si="47"/>
        <v>-17</v>
      </c>
      <c r="K1350" s="16">
        <f t="shared" si="48"/>
        <v>-68.139999999999986</v>
      </c>
      <c r="L1350" s="16">
        <f t="shared" si="49"/>
        <v>-17</v>
      </c>
      <c r="M1350" s="16">
        <f t="shared" si="50"/>
        <v>-17</v>
      </c>
      <c r="N1350" s="191">
        <f t="shared" si="51"/>
        <v>-17</v>
      </c>
      <c r="O1350" s="506">
        <f t="shared" si="52"/>
        <v>21</v>
      </c>
    </row>
    <row r="1351" spans="1:15">
      <c r="A1351" s="262">
        <v>41582</v>
      </c>
      <c r="B1351" s="462">
        <v>397</v>
      </c>
      <c r="C1351" s="465">
        <v>510</v>
      </c>
      <c r="D1351" s="114">
        <v>529.47</v>
      </c>
      <c r="E1351" s="114">
        <v>475</v>
      </c>
      <c r="F1351" s="114">
        <v>475</v>
      </c>
      <c r="G1351" s="466">
        <v>475</v>
      </c>
      <c r="H1351" s="465">
        <v>458</v>
      </c>
      <c r="I1351" s="466">
        <v>437</v>
      </c>
      <c r="J1351" s="190">
        <f t="shared" si="47"/>
        <v>-12</v>
      </c>
      <c r="K1351" s="16">
        <f t="shared" si="48"/>
        <v>-71.470000000000027</v>
      </c>
      <c r="L1351" s="16">
        <f t="shared" si="49"/>
        <v>-17</v>
      </c>
      <c r="M1351" s="16">
        <f t="shared" si="50"/>
        <v>-17</v>
      </c>
      <c r="N1351" s="191">
        <f t="shared" si="51"/>
        <v>-17</v>
      </c>
      <c r="O1351" s="506">
        <f t="shared" si="52"/>
        <v>21</v>
      </c>
    </row>
    <row r="1352" spans="1:15">
      <c r="A1352" s="262">
        <v>41583</v>
      </c>
      <c r="B1352" s="462">
        <v>394</v>
      </c>
      <c r="C1352" s="465">
        <v>510</v>
      </c>
      <c r="D1352" s="114">
        <v>529.47</v>
      </c>
      <c r="E1352" s="114">
        <v>475</v>
      </c>
      <c r="F1352" s="114">
        <v>475</v>
      </c>
      <c r="G1352" s="466">
        <v>475</v>
      </c>
      <c r="H1352" s="465">
        <v>459</v>
      </c>
      <c r="I1352" s="466">
        <v>437</v>
      </c>
      <c r="J1352" s="190">
        <f t="shared" si="47"/>
        <v>-11</v>
      </c>
      <c r="K1352" s="16">
        <f t="shared" si="48"/>
        <v>-70.470000000000027</v>
      </c>
      <c r="L1352" s="16">
        <f t="shared" si="49"/>
        <v>-16</v>
      </c>
      <c r="M1352" s="16">
        <f t="shared" si="50"/>
        <v>-16</v>
      </c>
      <c r="N1352" s="191">
        <f t="shared" si="51"/>
        <v>-16</v>
      </c>
      <c r="O1352" s="506">
        <f t="shared" si="52"/>
        <v>22</v>
      </c>
    </row>
    <row r="1353" spans="1:15">
      <c r="A1353" s="262">
        <v>41584</v>
      </c>
      <c r="B1353" s="462">
        <v>394</v>
      </c>
      <c r="C1353" s="465">
        <v>511</v>
      </c>
      <c r="D1353" s="114">
        <v>527.80499999999995</v>
      </c>
      <c r="E1353" s="114">
        <v>475</v>
      </c>
      <c r="F1353" s="114">
        <v>475</v>
      </c>
      <c r="G1353" s="466">
        <v>475</v>
      </c>
      <c r="H1353" s="465">
        <v>460</v>
      </c>
      <c r="I1353" s="466">
        <v>437</v>
      </c>
      <c r="J1353" s="190">
        <f t="shared" si="47"/>
        <v>-11</v>
      </c>
      <c r="K1353" s="16">
        <f t="shared" si="48"/>
        <v>-67.80499999999995</v>
      </c>
      <c r="L1353" s="16">
        <f t="shared" si="49"/>
        <v>-15</v>
      </c>
      <c r="M1353" s="16">
        <f t="shared" si="50"/>
        <v>-15</v>
      </c>
      <c r="N1353" s="191">
        <f t="shared" si="51"/>
        <v>-15</v>
      </c>
      <c r="O1353" s="506">
        <f t="shared" si="52"/>
        <v>23</v>
      </c>
    </row>
    <row r="1354" spans="1:15">
      <c r="A1354" s="262">
        <v>41585</v>
      </c>
      <c r="B1354" s="462">
        <v>394</v>
      </c>
      <c r="C1354" s="465">
        <v>514</v>
      </c>
      <c r="D1354" s="114">
        <v>527.80499999999995</v>
      </c>
      <c r="E1354" s="114">
        <v>475</v>
      </c>
      <c r="F1354" s="114">
        <v>475</v>
      </c>
      <c r="G1354" s="466">
        <v>475</v>
      </c>
      <c r="H1354" s="465">
        <v>461</v>
      </c>
      <c r="I1354" s="466">
        <v>437</v>
      </c>
      <c r="J1354" s="190">
        <f t="shared" si="47"/>
        <v>-13</v>
      </c>
      <c r="K1354" s="16">
        <f t="shared" si="48"/>
        <v>-66.80499999999995</v>
      </c>
      <c r="L1354" s="16">
        <f t="shared" si="49"/>
        <v>-14</v>
      </c>
      <c r="M1354" s="16">
        <f t="shared" si="50"/>
        <v>-14</v>
      </c>
      <c r="N1354" s="191">
        <f t="shared" si="51"/>
        <v>-14</v>
      </c>
      <c r="O1354" s="506">
        <f t="shared" si="52"/>
        <v>24</v>
      </c>
    </row>
    <row r="1355" spans="1:15">
      <c r="A1355" s="262">
        <v>41586</v>
      </c>
      <c r="B1355" s="462">
        <v>393</v>
      </c>
      <c r="C1355" s="465">
        <v>518</v>
      </c>
      <c r="D1355" s="114">
        <v>532.79999999999995</v>
      </c>
      <c r="E1355" s="114">
        <v>480</v>
      </c>
      <c r="F1355" s="114">
        <v>480</v>
      </c>
      <c r="G1355" s="466">
        <v>480</v>
      </c>
      <c r="H1355" s="465">
        <v>465</v>
      </c>
      <c r="I1355" s="466">
        <v>437</v>
      </c>
      <c r="J1355" s="190">
        <f t="shared" ref="J1355:J1418" si="53">H1355-C1355+40</f>
        <v>-13</v>
      </c>
      <c r="K1355" s="16">
        <f t="shared" si="48"/>
        <v>-67.799999999999955</v>
      </c>
      <c r="L1355" s="16">
        <f t="shared" si="49"/>
        <v>-15</v>
      </c>
      <c r="M1355" s="16">
        <f t="shared" si="50"/>
        <v>-15</v>
      </c>
      <c r="N1355" s="191">
        <f t="shared" si="51"/>
        <v>-15</v>
      </c>
      <c r="O1355" s="506">
        <f t="shared" si="52"/>
        <v>28</v>
      </c>
    </row>
    <row r="1356" spans="1:15">
      <c r="A1356" s="262">
        <v>41589</v>
      </c>
      <c r="B1356" s="462">
        <v>395</v>
      </c>
      <c r="C1356" s="465">
        <v>520</v>
      </c>
      <c r="D1356" s="114">
        <v>532.79999999999995</v>
      </c>
      <c r="E1356" s="114">
        <v>480</v>
      </c>
      <c r="F1356" s="114">
        <v>480</v>
      </c>
      <c r="G1356" s="466">
        <v>480</v>
      </c>
      <c r="H1356" s="465">
        <v>467</v>
      </c>
      <c r="I1356" s="466">
        <v>437</v>
      </c>
      <c r="J1356" s="190">
        <f t="shared" si="53"/>
        <v>-13</v>
      </c>
      <c r="K1356" s="16">
        <f t="shared" si="48"/>
        <v>-65.799999999999955</v>
      </c>
      <c r="L1356" s="16">
        <f t="shared" si="49"/>
        <v>-13</v>
      </c>
      <c r="M1356" s="16">
        <f t="shared" si="50"/>
        <v>-13</v>
      </c>
      <c r="N1356" s="191">
        <f t="shared" si="51"/>
        <v>-13</v>
      </c>
      <c r="O1356" s="506">
        <f t="shared" si="52"/>
        <v>30</v>
      </c>
    </row>
    <row r="1357" spans="1:15">
      <c r="A1357" s="262">
        <v>41590</v>
      </c>
      <c r="B1357" s="462">
        <v>395</v>
      </c>
      <c r="C1357" s="465">
        <v>525</v>
      </c>
      <c r="D1357" s="114">
        <v>538.63</v>
      </c>
      <c r="E1357" s="114">
        <v>480</v>
      </c>
      <c r="F1357" s="114">
        <v>480</v>
      </c>
      <c r="G1357" s="466">
        <v>480</v>
      </c>
      <c r="H1357" s="465">
        <v>467</v>
      </c>
      <c r="I1357" s="466">
        <v>437</v>
      </c>
      <c r="J1357" s="190">
        <f t="shared" si="53"/>
        <v>-18</v>
      </c>
      <c r="K1357" s="16">
        <f t="shared" si="48"/>
        <v>-71.63</v>
      </c>
      <c r="L1357" s="16">
        <f t="shared" si="49"/>
        <v>-13</v>
      </c>
      <c r="M1357" s="16">
        <f t="shared" si="50"/>
        <v>-13</v>
      </c>
      <c r="N1357" s="191">
        <f t="shared" si="51"/>
        <v>-13</v>
      </c>
      <c r="O1357" s="506">
        <f t="shared" si="52"/>
        <v>30</v>
      </c>
    </row>
    <row r="1358" spans="1:15">
      <c r="A1358" s="262">
        <v>41591</v>
      </c>
      <c r="B1358" s="462">
        <v>397</v>
      </c>
      <c r="C1358" s="465">
        <v>540</v>
      </c>
      <c r="D1358" s="114">
        <v>541.125</v>
      </c>
      <c r="E1358" s="114">
        <v>480</v>
      </c>
      <c r="F1358" s="114">
        <v>480</v>
      </c>
      <c r="G1358" s="466">
        <v>480</v>
      </c>
      <c r="H1358" s="465">
        <v>467</v>
      </c>
      <c r="I1358" s="466">
        <v>437</v>
      </c>
      <c r="J1358" s="190">
        <f t="shared" si="53"/>
        <v>-33</v>
      </c>
      <c r="K1358" s="16">
        <f t="shared" si="48"/>
        <v>-74.125</v>
      </c>
      <c r="L1358" s="16">
        <f t="shared" si="49"/>
        <v>-13</v>
      </c>
      <c r="M1358" s="16">
        <f t="shared" si="50"/>
        <v>-13</v>
      </c>
      <c r="N1358" s="191">
        <f t="shared" si="51"/>
        <v>-13</v>
      </c>
      <c r="O1358" s="506">
        <f t="shared" si="52"/>
        <v>30</v>
      </c>
    </row>
    <row r="1359" spans="1:15">
      <c r="A1359" s="262">
        <v>41592</v>
      </c>
      <c r="B1359" s="462">
        <v>397</v>
      </c>
      <c r="C1359" s="465">
        <v>542</v>
      </c>
      <c r="D1359" s="114">
        <v>541.96</v>
      </c>
      <c r="E1359" s="114">
        <v>480</v>
      </c>
      <c r="F1359" s="114">
        <v>480</v>
      </c>
      <c r="G1359" s="466">
        <v>480</v>
      </c>
      <c r="H1359" s="465">
        <v>469</v>
      </c>
      <c r="I1359" s="466">
        <v>437</v>
      </c>
      <c r="J1359" s="190">
        <f t="shared" si="53"/>
        <v>-33</v>
      </c>
      <c r="K1359" s="16">
        <f t="shared" si="48"/>
        <v>-72.960000000000036</v>
      </c>
      <c r="L1359" s="16">
        <f t="shared" si="49"/>
        <v>-11</v>
      </c>
      <c r="M1359" s="16">
        <f t="shared" si="50"/>
        <v>-11</v>
      </c>
      <c r="N1359" s="191">
        <f t="shared" si="51"/>
        <v>-11</v>
      </c>
      <c r="O1359" s="506">
        <f t="shared" si="52"/>
        <v>32</v>
      </c>
    </row>
    <row r="1360" spans="1:15">
      <c r="A1360" s="262">
        <v>41593</v>
      </c>
      <c r="B1360" s="462">
        <v>395</v>
      </c>
      <c r="C1360" s="465">
        <v>560</v>
      </c>
      <c r="D1360" s="114">
        <v>541.96</v>
      </c>
      <c r="E1360" s="114">
        <v>495</v>
      </c>
      <c r="F1360" s="114">
        <v>505</v>
      </c>
      <c r="G1360" s="466">
        <v>505</v>
      </c>
      <c r="H1360" s="465">
        <v>475</v>
      </c>
      <c r="I1360" s="466">
        <v>440</v>
      </c>
      <c r="J1360" s="190">
        <f t="shared" si="53"/>
        <v>-45</v>
      </c>
      <c r="K1360" s="16">
        <f t="shared" si="48"/>
        <v>-66.960000000000036</v>
      </c>
      <c r="L1360" s="16">
        <f t="shared" si="49"/>
        <v>-20</v>
      </c>
      <c r="M1360" s="16">
        <f t="shared" si="50"/>
        <v>-30</v>
      </c>
      <c r="N1360" s="191">
        <f t="shared" si="51"/>
        <v>-30</v>
      </c>
      <c r="O1360" s="506">
        <f t="shared" si="52"/>
        <v>35</v>
      </c>
    </row>
    <row r="1361" spans="1:15">
      <c r="A1361" s="262">
        <v>41596</v>
      </c>
      <c r="B1361" s="462">
        <v>394</v>
      </c>
      <c r="C1361" s="465">
        <v>564.5</v>
      </c>
      <c r="D1361" s="114">
        <v>541.96</v>
      </c>
      <c r="E1361" s="114">
        <v>495</v>
      </c>
      <c r="F1361" s="114">
        <v>505</v>
      </c>
      <c r="G1361" s="466">
        <v>505</v>
      </c>
      <c r="H1361" s="465">
        <v>470</v>
      </c>
      <c r="I1361" s="466">
        <v>440</v>
      </c>
      <c r="J1361" s="190">
        <f t="shared" si="53"/>
        <v>-54.5</v>
      </c>
      <c r="K1361" s="16">
        <f t="shared" ref="K1361:K1424" si="54">H1361-D1361</f>
        <v>-71.960000000000036</v>
      </c>
      <c r="L1361" s="16">
        <f t="shared" ref="L1361:L1424" si="55">H1361-E1361</f>
        <v>-25</v>
      </c>
      <c r="M1361" s="16">
        <f t="shared" ref="M1361:M1424" si="56">H1361-F1361</f>
        <v>-35</v>
      </c>
      <c r="N1361" s="191">
        <f t="shared" ref="N1361:N1424" si="57">H1361-G1361</f>
        <v>-35</v>
      </c>
      <c r="O1361" s="506">
        <f t="shared" ref="O1361:O1424" si="58">H1361-I1361</f>
        <v>30</v>
      </c>
    </row>
    <row r="1362" spans="1:15">
      <c r="A1362" s="262">
        <v>41597</v>
      </c>
      <c r="B1362" s="462">
        <v>393.5</v>
      </c>
      <c r="C1362" s="465">
        <v>564.5</v>
      </c>
      <c r="D1362" s="114">
        <v>541.125</v>
      </c>
      <c r="E1362" s="114">
        <v>495</v>
      </c>
      <c r="F1362" s="114">
        <v>505</v>
      </c>
      <c r="G1362" s="466">
        <v>505</v>
      </c>
      <c r="H1362" s="465">
        <v>470</v>
      </c>
      <c r="I1362" s="466">
        <v>440</v>
      </c>
      <c r="J1362" s="190">
        <f t="shared" si="53"/>
        <v>-54.5</v>
      </c>
      <c r="K1362" s="16">
        <f t="shared" si="54"/>
        <v>-71.125</v>
      </c>
      <c r="L1362" s="16">
        <f t="shared" si="55"/>
        <v>-25</v>
      </c>
      <c r="M1362" s="16">
        <f t="shared" si="56"/>
        <v>-35</v>
      </c>
      <c r="N1362" s="191">
        <f t="shared" si="57"/>
        <v>-35</v>
      </c>
      <c r="O1362" s="506">
        <f t="shared" si="58"/>
        <v>30</v>
      </c>
    </row>
    <row r="1363" spans="1:15">
      <c r="A1363" s="262">
        <v>41598</v>
      </c>
      <c r="B1363" s="462">
        <v>391.5</v>
      </c>
      <c r="C1363" s="465">
        <v>570</v>
      </c>
      <c r="D1363" s="114">
        <v>541.125</v>
      </c>
      <c r="E1363" s="114">
        <v>495</v>
      </c>
      <c r="F1363" s="114">
        <v>505</v>
      </c>
      <c r="G1363" s="466">
        <v>505</v>
      </c>
      <c r="H1363" s="465">
        <v>475</v>
      </c>
      <c r="I1363" s="466">
        <v>440</v>
      </c>
      <c r="J1363" s="190">
        <f t="shared" si="53"/>
        <v>-55</v>
      </c>
      <c r="K1363" s="16">
        <f t="shared" si="54"/>
        <v>-66.125</v>
      </c>
      <c r="L1363" s="16">
        <f t="shared" si="55"/>
        <v>-20</v>
      </c>
      <c r="M1363" s="16">
        <f t="shared" si="56"/>
        <v>-30</v>
      </c>
      <c r="N1363" s="191">
        <f t="shared" si="57"/>
        <v>-30</v>
      </c>
      <c r="O1363" s="506">
        <f t="shared" si="58"/>
        <v>35</v>
      </c>
    </row>
    <row r="1364" spans="1:15">
      <c r="A1364" s="262">
        <v>41599</v>
      </c>
      <c r="B1364" s="462">
        <v>391.5</v>
      </c>
      <c r="C1364" s="465">
        <v>570</v>
      </c>
      <c r="D1364" s="114">
        <v>540.29499999999996</v>
      </c>
      <c r="E1364" s="114">
        <v>495</v>
      </c>
      <c r="F1364" s="114">
        <v>505</v>
      </c>
      <c r="G1364" s="466">
        <v>505</v>
      </c>
      <c r="H1364" s="465">
        <v>485</v>
      </c>
      <c r="I1364" s="466">
        <v>440</v>
      </c>
      <c r="J1364" s="190">
        <f t="shared" si="53"/>
        <v>-45</v>
      </c>
      <c r="K1364" s="16">
        <f t="shared" si="54"/>
        <v>-55.294999999999959</v>
      </c>
      <c r="L1364" s="16">
        <f t="shared" si="55"/>
        <v>-10</v>
      </c>
      <c r="M1364" s="16">
        <f t="shared" si="56"/>
        <v>-20</v>
      </c>
      <c r="N1364" s="191">
        <f t="shared" si="57"/>
        <v>-20</v>
      </c>
      <c r="O1364" s="506">
        <f t="shared" si="58"/>
        <v>45</v>
      </c>
    </row>
    <row r="1365" spans="1:15">
      <c r="A1365" s="262">
        <v>41600</v>
      </c>
      <c r="B1365" s="462">
        <v>390</v>
      </c>
      <c r="C1365" s="465">
        <v>580</v>
      </c>
      <c r="D1365" s="114">
        <v>546.11500000000001</v>
      </c>
      <c r="E1365" s="114">
        <v>504</v>
      </c>
      <c r="F1365" s="114">
        <v>510</v>
      </c>
      <c r="G1365" s="466">
        <v>510</v>
      </c>
      <c r="H1365" s="465">
        <v>495</v>
      </c>
      <c r="I1365" s="466">
        <v>460</v>
      </c>
      <c r="J1365" s="190">
        <f t="shared" si="53"/>
        <v>-45</v>
      </c>
      <c r="K1365" s="16">
        <f t="shared" si="54"/>
        <v>-51.115000000000009</v>
      </c>
      <c r="L1365" s="16">
        <f t="shared" si="55"/>
        <v>-9</v>
      </c>
      <c r="M1365" s="16">
        <f t="shared" si="56"/>
        <v>-15</v>
      </c>
      <c r="N1365" s="191">
        <f t="shared" si="57"/>
        <v>-15</v>
      </c>
      <c r="O1365" s="506">
        <f t="shared" si="58"/>
        <v>35</v>
      </c>
    </row>
    <row r="1366" spans="1:15">
      <c r="A1366" s="262">
        <v>41603</v>
      </c>
      <c r="B1366" s="462">
        <v>393</v>
      </c>
      <c r="C1366" s="465">
        <v>570</v>
      </c>
      <c r="D1366" s="114">
        <v>542.79</v>
      </c>
      <c r="E1366" s="114">
        <v>504</v>
      </c>
      <c r="F1366" s="114">
        <v>510</v>
      </c>
      <c r="G1366" s="466">
        <v>510</v>
      </c>
      <c r="H1366" s="465">
        <v>485</v>
      </c>
      <c r="I1366" s="466">
        <v>460</v>
      </c>
      <c r="J1366" s="190">
        <f t="shared" si="53"/>
        <v>-45</v>
      </c>
      <c r="K1366" s="16">
        <f t="shared" si="54"/>
        <v>-57.789999999999964</v>
      </c>
      <c r="L1366" s="16">
        <f t="shared" si="55"/>
        <v>-19</v>
      </c>
      <c r="M1366" s="16">
        <f t="shared" si="56"/>
        <v>-25</v>
      </c>
      <c r="N1366" s="191">
        <f t="shared" si="57"/>
        <v>-25</v>
      </c>
      <c r="O1366" s="506">
        <f t="shared" si="58"/>
        <v>25</v>
      </c>
    </row>
    <row r="1367" spans="1:15">
      <c r="A1367" s="262">
        <v>41604</v>
      </c>
      <c r="B1367" s="462">
        <v>390</v>
      </c>
      <c r="C1367" s="465">
        <v>575</v>
      </c>
      <c r="D1367" s="114">
        <v>556.11</v>
      </c>
      <c r="E1367" s="114">
        <v>504</v>
      </c>
      <c r="F1367" s="114">
        <v>510</v>
      </c>
      <c r="G1367" s="466">
        <v>510</v>
      </c>
      <c r="H1367" s="465">
        <v>490</v>
      </c>
      <c r="I1367" s="466">
        <v>460</v>
      </c>
      <c r="J1367" s="190">
        <f t="shared" si="53"/>
        <v>-45</v>
      </c>
      <c r="K1367" s="16">
        <f t="shared" si="54"/>
        <v>-66.110000000000014</v>
      </c>
      <c r="L1367" s="16">
        <f t="shared" si="55"/>
        <v>-14</v>
      </c>
      <c r="M1367" s="16">
        <f t="shared" si="56"/>
        <v>-20</v>
      </c>
      <c r="N1367" s="191">
        <f t="shared" si="57"/>
        <v>-20</v>
      </c>
      <c r="O1367" s="506">
        <f t="shared" si="58"/>
        <v>30</v>
      </c>
    </row>
    <row r="1368" spans="1:15">
      <c r="A1368" s="262">
        <v>41607</v>
      </c>
      <c r="B1368" s="462">
        <v>390</v>
      </c>
      <c r="C1368" s="465">
        <v>595</v>
      </c>
      <c r="D1368" s="114">
        <v>556.11</v>
      </c>
      <c r="E1368" s="114">
        <v>516</v>
      </c>
      <c r="F1368" s="114">
        <v>513</v>
      </c>
      <c r="G1368" s="466">
        <v>513</v>
      </c>
      <c r="H1368" s="465">
        <v>516</v>
      </c>
      <c r="I1368" s="466">
        <v>460</v>
      </c>
      <c r="J1368" s="190">
        <f t="shared" si="53"/>
        <v>-39</v>
      </c>
      <c r="K1368" s="16">
        <f t="shared" si="54"/>
        <v>-40.110000000000014</v>
      </c>
      <c r="L1368" s="16">
        <f t="shared" si="55"/>
        <v>0</v>
      </c>
      <c r="M1368" s="16">
        <f t="shared" si="56"/>
        <v>3</v>
      </c>
      <c r="N1368" s="191">
        <f t="shared" si="57"/>
        <v>3</v>
      </c>
      <c r="O1368" s="506">
        <f t="shared" si="58"/>
        <v>56</v>
      </c>
    </row>
    <row r="1369" spans="1:15">
      <c r="A1369" s="262">
        <v>41610</v>
      </c>
      <c r="B1369" s="462">
        <v>390</v>
      </c>
      <c r="C1369" s="465">
        <v>595</v>
      </c>
      <c r="D1369" s="114">
        <v>556.11</v>
      </c>
      <c r="E1369" s="114">
        <v>516</v>
      </c>
      <c r="F1369" s="114">
        <v>513</v>
      </c>
      <c r="G1369" s="466">
        <v>513</v>
      </c>
      <c r="H1369" s="465">
        <v>516</v>
      </c>
      <c r="I1369" s="466">
        <v>460</v>
      </c>
      <c r="J1369" s="190">
        <f t="shared" si="53"/>
        <v>-39</v>
      </c>
      <c r="K1369" s="16">
        <f t="shared" si="54"/>
        <v>-40.110000000000014</v>
      </c>
      <c r="L1369" s="16">
        <f t="shared" si="55"/>
        <v>0</v>
      </c>
      <c r="M1369" s="16">
        <f t="shared" si="56"/>
        <v>3</v>
      </c>
      <c r="N1369" s="191">
        <f t="shared" si="57"/>
        <v>3</v>
      </c>
      <c r="O1369" s="506">
        <f t="shared" si="58"/>
        <v>56</v>
      </c>
    </row>
    <row r="1370" spans="1:15">
      <c r="A1370" s="262">
        <v>41611</v>
      </c>
      <c r="B1370" s="462">
        <v>390</v>
      </c>
      <c r="C1370" s="465">
        <v>595</v>
      </c>
      <c r="D1370" s="114">
        <v>559.44000000000005</v>
      </c>
      <c r="E1370" s="114">
        <v>516</v>
      </c>
      <c r="F1370" s="114">
        <v>513</v>
      </c>
      <c r="G1370" s="466">
        <v>513</v>
      </c>
      <c r="H1370" s="465">
        <v>520</v>
      </c>
      <c r="I1370" s="466">
        <v>460</v>
      </c>
      <c r="J1370" s="190">
        <f t="shared" si="53"/>
        <v>-35</v>
      </c>
      <c r="K1370" s="16">
        <f t="shared" si="54"/>
        <v>-39.440000000000055</v>
      </c>
      <c r="L1370" s="16">
        <f t="shared" si="55"/>
        <v>4</v>
      </c>
      <c r="M1370" s="16">
        <f t="shared" si="56"/>
        <v>7</v>
      </c>
      <c r="N1370" s="191">
        <f t="shared" si="57"/>
        <v>7</v>
      </c>
      <c r="O1370" s="506">
        <f t="shared" si="58"/>
        <v>60</v>
      </c>
    </row>
    <row r="1371" spans="1:15">
      <c r="A1371" s="262">
        <v>41612</v>
      </c>
      <c r="B1371" s="462">
        <v>391</v>
      </c>
      <c r="C1371" s="465">
        <v>600</v>
      </c>
      <c r="D1371" s="114">
        <v>559.44000000000005</v>
      </c>
      <c r="E1371" s="114">
        <v>516</v>
      </c>
      <c r="F1371" s="114">
        <v>513</v>
      </c>
      <c r="G1371" s="466">
        <v>513</v>
      </c>
      <c r="H1371" s="465">
        <v>525</v>
      </c>
      <c r="I1371" s="466">
        <v>460</v>
      </c>
      <c r="J1371" s="190">
        <f t="shared" si="53"/>
        <v>-35</v>
      </c>
      <c r="K1371" s="16">
        <f t="shared" si="54"/>
        <v>-34.440000000000055</v>
      </c>
      <c r="L1371" s="16">
        <f t="shared" si="55"/>
        <v>9</v>
      </c>
      <c r="M1371" s="16">
        <f t="shared" si="56"/>
        <v>12</v>
      </c>
      <c r="N1371" s="191">
        <f t="shared" si="57"/>
        <v>12</v>
      </c>
      <c r="O1371" s="506">
        <f t="shared" si="58"/>
        <v>65</v>
      </c>
    </row>
    <row r="1372" spans="1:15">
      <c r="A1372" s="262">
        <v>41613</v>
      </c>
      <c r="B1372" s="462">
        <v>391</v>
      </c>
      <c r="C1372" s="465">
        <v>600</v>
      </c>
      <c r="D1372" s="114">
        <v>552.78</v>
      </c>
      <c r="E1372" s="114">
        <v>516</v>
      </c>
      <c r="F1372" s="114">
        <v>513</v>
      </c>
      <c r="G1372" s="466">
        <v>513</v>
      </c>
      <c r="H1372" s="465">
        <v>525</v>
      </c>
      <c r="I1372" s="466">
        <v>460</v>
      </c>
      <c r="J1372" s="190">
        <f t="shared" si="53"/>
        <v>-35</v>
      </c>
      <c r="K1372" s="16">
        <f t="shared" si="54"/>
        <v>-27.779999999999973</v>
      </c>
      <c r="L1372" s="16">
        <f t="shared" si="55"/>
        <v>9</v>
      </c>
      <c r="M1372" s="16">
        <f t="shared" si="56"/>
        <v>12</v>
      </c>
      <c r="N1372" s="191">
        <f t="shared" si="57"/>
        <v>12</v>
      </c>
      <c r="O1372" s="506">
        <f t="shared" si="58"/>
        <v>65</v>
      </c>
    </row>
    <row r="1373" spans="1:15">
      <c r="A1373" s="262">
        <v>41614</v>
      </c>
      <c r="B1373" s="462">
        <v>394.5</v>
      </c>
      <c r="C1373" s="465">
        <v>600</v>
      </c>
      <c r="D1373" s="114">
        <v>552.78</v>
      </c>
      <c r="E1373" s="114">
        <v>525</v>
      </c>
      <c r="F1373" s="114">
        <v>525</v>
      </c>
      <c r="G1373" s="466">
        <v>525</v>
      </c>
      <c r="H1373" s="465">
        <v>530</v>
      </c>
      <c r="I1373" s="466">
        <v>500</v>
      </c>
      <c r="J1373" s="190">
        <f t="shared" si="53"/>
        <v>-30</v>
      </c>
      <c r="K1373" s="16">
        <f t="shared" si="54"/>
        <v>-22.779999999999973</v>
      </c>
      <c r="L1373" s="16">
        <f t="shared" si="55"/>
        <v>5</v>
      </c>
      <c r="M1373" s="16">
        <f t="shared" si="56"/>
        <v>5</v>
      </c>
      <c r="N1373" s="191">
        <f t="shared" si="57"/>
        <v>5</v>
      </c>
      <c r="O1373" s="506">
        <f t="shared" si="58"/>
        <v>30</v>
      </c>
    </row>
    <row r="1374" spans="1:15">
      <c r="A1374" s="262">
        <v>41617</v>
      </c>
      <c r="B1374" s="462">
        <v>393</v>
      </c>
      <c r="C1374" s="465">
        <v>605</v>
      </c>
      <c r="D1374" s="114">
        <v>553.61500000000001</v>
      </c>
      <c r="E1374" s="114">
        <v>525</v>
      </c>
      <c r="F1374" s="114">
        <v>525</v>
      </c>
      <c r="G1374" s="466">
        <v>525</v>
      </c>
      <c r="H1374" s="465">
        <v>530</v>
      </c>
      <c r="I1374" s="466">
        <v>500</v>
      </c>
      <c r="J1374" s="190">
        <f t="shared" si="53"/>
        <v>-35</v>
      </c>
      <c r="K1374" s="16">
        <f t="shared" si="54"/>
        <v>-23.615000000000009</v>
      </c>
      <c r="L1374" s="16">
        <f t="shared" si="55"/>
        <v>5</v>
      </c>
      <c r="M1374" s="16">
        <f t="shared" si="56"/>
        <v>5</v>
      </c>
      <c r="N1374" s="191">
        <f t="shared" si="57"/>
        <v>5</v>
      </c>
      <c r="O1374" s="506">
        <f t="shared" si="58"/>
        <v>30</v>
      </c>
    </row>
    <row r="1375" spans="1:15">
      <c r="A1375" s="262">
        <v>41618</v>
      </c>
      <c r="B1375" s="462">
        <v>393.5</v>
      </c>
      <c r="C1375" s="465">
        <v>610</v>
      </c>
      <c r="D1375" s="114">
        <v>553.61500000000001</v>
      </c>
      <c r="E1375" s="114">
        <v>525</v>
      </c>
      <c r="F1375" s="114">
        <v>525</v>
      </c>
      <c r="G1375" s="466">
        <v>525</v>
      </c>
      <c r="H1375" s="465">
        <v>535</v>
      </c>
      <c r="I1375" s="466">
        <v>500</v>
      </c>
      <c r="J1375" s="190">
        <f t="shared" si="53"/>
        <v>-35</v>
      </c>
      <c r="K1375" s="16">
        <f t="shared" si="54"/>
        <v>-18.615000000000009</v>
      </c>
      <c r="L1375" s="16">
        <f t="shared" si="55"/>
        <v>10</v>
      </c>
      <c r="M1375" s="16">
        <f t="shared" si="56"/>
        <v>10</v>
      </c>
      <c r="N1375" s="191">
        <f t="shared" si="57"/>
        <v>10</v>
      </c>
      <c r="O1375" s="506">
        <f t="shared" si="58"/>
        <v>35</v>
      </c>
    </row>
    <row r="1376" spans="1:15">
      <c r="A1376" s="262">
        <v>41619</v>
      </c>
      <c r="B1376" s="462">
        <v>392.5</v>
      </c>
      <c r="C1376" s="465">
        <v>615</v>
      </c>
      <c r="D1376" s="114">
        <v>539.46</v>
      </c>
      <c r="E1376" s="114">
        <v>525</v>
      </c>
      <c r="F1376" s="114">
        <v>525</v>
      </c>
      <c r="G1376" s="466">
        <v>525</v>
      </c>
      <c r="H1376" s="465">
        <v>540</v>
      </c>
      <c r="I1376" s="466">
        <v>500</v>
      </c>
      <c r="J1376" s="190">
        <f t="shared" si="53"/>
        <v>-35</v>
      </c>
      <c r="K1376" s="16">
        <f t="shared" si="54"/>
        <v>0.53999999999996362</v>
      </c>
      <c r="L1376" s="16">
        <f t="shared" si="55"/>
        <v>15</v>
      </c>
      <c r="M1376" s="16">
        <f t="shared" si="56"/>
        <v>15</v>
      </c>
      <c r="N1376" s="191">
        <f t="shared" si="57"/>
        <v>15</v>
      </c>
      <c r="O1376" s="506">
        <f t="shared" si="58"/>
        <v>40</v>
      </c>
    </row>
    <row r="1377" spans="1:15">
      <c r="A1377" s="262">
        <v>41620</v>
      </c>
      <c r="B1377" s="462">
        <v>392.5</v>
      </c>
      <c r="C1377" s="465">
        <v>615</v>
      </c>
      <c r="D1377" s="114">
        <v>537.79499999999996</v>
      </c>
      <c r="E1377" s="114">
        <v>525</v>
      </c>
      <c r="F1377" s="114">
        <v>525</v>
      </c>
      <c r="G1377" s="466">
        <v>525</v>
      </c>
      <c r="H1377" s="465">
        <v>540</v>
      </c>
      <c r="I1377" s="466">
        <v>500</v>
      </c>
      <c r="J1377" s="190">
        <f t="shared" si="53"/>
        <v>-35</v>
      </c>
      <c r="K1377" s="16">
        <f t="shared" si="54"/>
        <v>2.2050000000000409</v>
      </c>
      <c r="L1377" s="16">
        <f t="shared" si="55"/>
        <v>15</v>
      </c>
      <c r="M1377" s="16">
        <f t="shared" si="56"/>
        <v>15</v>
      </c>
      <c r="N1377" s="191">
        <f t="shared" si="57"/>
        <v>15</v>
      </c>
      <c r="O1377" s="506">
        <f t="shared" si="58"/>
        <v>40</v>
      </c>
    </row>
    <row r="1378" spans="1:15">
      <c r="A1378" s="262">
        <v>41621</v>
      </c>
      <c r="B1378" s="462">
        <v>392.5</v>
      </c>
      <c r="C1378" s="465">
        <v>610</v>
      </c>
      <c r="D1378" s="114">
        <v>536.13</v>
      </c>
      <c r="E1378" s="114">
        <v>540</v>
      </c>
      <c r="F1378" s="114">
        <v>555</v>
      </c>
      <c r="G1378" s="466">
        <v>555</v>
      </c>
      <c r="H1378" s="465">
        <v>550</v>
      </c>
      <c r="I1378" s="466">
        <v>526</v>
      </c>
      <c r="J1378" s="190">
        <f t="shared" si="53"/>
        <v>-20</v>
      </c>
      <c r="K1378" s="16">
        <f t="shared" si="54"/>
        <v>13.870000000000005</v>
      </c>
      <c r="L1378" s="16">
        <f t="shared" si="55"/>
        <v>10</v>
      </c>
      <c r="M1378" s="16">
        <f t="shared" si="56"/>
        <v>-5</v>
      </c>
      <c r="N1378" s="191">
        <f t="shared" si="57"/>
        <v>-5</v>
      </c>
      <c r="O1378" s="506">
        <f t="shared" si="58"/>
        <v>24</v>
      </c>
    </row>
    <row r="1379" spans="1:15">
      <c r="A1379" s="262">
        <v>41624</v>
      </c>
      <c r="B1379" s="462">
        <v>392.5</v>
      </c>
      <c r="C1379" s="465">
        <v>610</v>
      </c>
      <c r="D1379" s="114">
        <v>536.13</v>
      </c>
      <c r="E1379" s="114">
        <v>540</v>
      </c>
      <c r="F1379" s="114">
        <v>555</v>
      </c>
      <c r="G1379" s="466">
        <v>555</v>
      </c>
      <c r="H1379" s="465">
        <v>535</v>
      </c>
      <c r="I1379" s="466">
        <v>526</v>
      </c>
      <c r="J1379" s="190">
        <f t="shared" si="53"/>
        <v>-35</v>
      </c>
      <c r="K1379" s="16">
        <f t="shared" si="54"/>
        <v>-1.1299999999999955</v>
      </c>
      <c r="L1379" s="16">
        <f t="shared" si="55"/>
        <v>-5</v>
      </c>
      <c r="M1379" s="16">
        <f t="shared" si="56"/>
        <v>-20</v>
      </c>
      <c r="N1379" s="191">
        <f t="shared" si="57"/>
        <v>-20</v>
      </c>
      <c r="O1379" s="506">
        <f t="shared" si="58"/>
        <v>9</v>
      </c>
    </row>
    <row r="1380" spans="1:15">
      <c r="A1380" s="262">
        <v>41625</v>
      </c>
      <c r="B1380" s="462">
        <v>392.5</v>
      </c>
      <c r="C1380" s="465">
        <v>605</v>
      </c>
      <c r="D1380" s="114">
        <v>536.13</v>
      </c>
      <c r="E1380" s="114">
        <v>540</v>
      </c>
      <c r="F1380" s="114">
        <v>555</v>
      </c>
      <c r="G1380" s="466">
        <v>555</v>
      </c>
      <c r="H1380" s="465">
        <v>530</v>
      </c>
      <c r="I1380" s="466">
        <v>526</v>
      </c>
      <c r="J1380" s="190">
        <f t="shared" si="53"/>
        <v>-35</v>
      </c>
      <c r="K1380" s="16">
        <f t="shared" si="54"/>
        <v>-6.1299999999999955</v>
      </c>
      <c r="L1380" s="16">
        <f t="shared" si="55"/>
        <v>-10</v>
      </c>
      <c r="M1380" s="16">
        <f t="shared" si="56"/>
        <v>-25</v>
      </c>
      <c r="N1380" s="191">
        <f t="shared" si="57"/>
        <v>-25</v>
      </c>
      <c r="O1380" s="506">
        <f t="shared" si="58"/>
        <v>4</v>
      </c>
    </row>
    <row r="1381" spans="1:15">
      <c r="A1381" s="262">
        <v>41627</v>
      </c>
      <c r="B1381" s="462">
        <v>390</v>
      </c>
      <c r="C1381" s="465">
        <v>600</v>
      </c>
      <c r="D1381" s="114">
        <v>534.46500000000003</v>
      </c>
      <c r="E1381" s="114">
        <v>540</v>
      </c>
      <c r="F1381" s="114">
        <v>555</v>
      </c>
      <c r="G1381" s="466">
        <v>555</v>
      </c>
      <c r="H1381" s="465">
        <v>535</v>
      </c>
      <c r="I1381" s="466">
        <v>526</v>
      </c>
      <c r="J1381" s="190">
        <f t="shared" si="53"/>
        <v>-25</v>
      </c>
      <c r="K1381" s="16">
        <f t="shared" si="54"/>
        <v>0.53499999999996817</v>
      </c>
      <c r="L1381" s="16">
        <f t="shared" si="55"/>
        <v>-5</v>
      </c>
      <c r="M1381" s="16">
        <f t="shared" si="56"/>
        <v>-20</v>
      </c>
      <c r="N1381" s="191">
        <f t="shared" si="57"/>
        <v>-20</v>
      </c>
      <c r="O1381" s="506">
        <f t="shared" si="58"/>
        <v>9</v>
      </c>
    </row>
    <row r="1382" spans="1:15">
      <c r="A1382" s="262">
        <v>41628</v>
      </c>
      <c r="B1382" s="462">
        <v>390</v>
      </c>
      <c r="C1382" s="465">
        <v>600</v>
      </c>
      <c r="D1382" s="114">
        <v>534.46500000000003</v>
      </c>
      <c r="E1382" s="114">
        <v>540</v>
      </c>
      <c r="F1382" s="114">
        <v>555</v>
      </c>
      <c r="G1382" s="466">
        <v>555</v>
      </c>
      <c r="H1382" s="465">
        <v>545</v>
      </c>
      <c r="I1382" s="466">
        <v>526</v>
      </c>
      <c r="J1382" s="190">
        <f t="shared" si="53"/>
        <v>-15</v>
      </c>
      <c r="K1382" s="16">
        <f t="shared" si="54"/>
        <v>10.534999999999968</v>
      </c>
      <c r="L1382" s="16">
        <f t="shared" si="55"/>
        <v>5</v>
      </c>
      <c r="M1382" s="16">
        <f t="shared" si="56"/>
        <v>-10</v>
      </c>
      <c r="N1382" s="191">
        <f t="shared" si="57"/>
        <v>-10</v>
      </c>
      <c r="O1382" s="506">
        <f t="shared" si="58"/>
        <v>19</v>
      </c>
    </row>
    <row r="1383" spans="1:15">
      <c r="A1383" s="262">
        <v>41631</v>
      </c>
      <c r="B1383" s="462">
        <v>390</v>
      </c>
      <c r="C1383" s="465">
        <v>600</v>
      </c>
      <c r="D1383" s="114">
        <v>534.46500000000003</v>
      </c>
      <c r="E1383" s="114">
        <v>540</v>
      </c>
      <c r="F1383" s="114">
        <v>555</v>
      </c>
      <c r="G1383" s="466">
        <v>575</v>
      </c>
      <c r="H1383" s="465">
        <v>535</v>
      </c>
      <c r="I1383" s="466">
        <v>556</v>
      </c>
      <c r="J1383" s="190">
        <f t="shared" si="53"/>
        <v>-25</v>
      </c>
      <c r="K1383" s="16">
        <f t="shared" si="54"/>
        <v>0.53499999999996817</v>
      </c>
      <c r="L1383" s="16">
        <f t="shared" si="55"/>
        <v>-5</v>
      </c>
      <c r="M1383" s="16">
        <f t="shared" si="56"/>
        <v>-20</v>
      </c>
      <c r="N1383" s="191">
        <f t="shared" si="57"/>
        <v>-40</v>
      </c>
      <c r="O1383" s="506">
        <f t="shared" si="58"/>
        <v>-21</v>
      </c>
    </row>
    <row r="1384" spans="1:15">
      <c r="A1384" s="262">
        <v>41632</v>
      </c>
      <c r="B1384" s="462">
        <v>390</v>
      </c>
      <c r="C1384" s="465">
        <v>600</v>
      </c>
      <c r="D1384" s="114">
        <v>534.46500000000003</v>
      </c>
      <c r="E1384" s="114">
        <v>540</v>
      </c>
      <c r="F1384" s="114">
        <v>555</v>
      </c>
      <c r="G1384" s="466">
        <v>575</v>
      </c>
      <c r="H1384" s="465">
        <v>535</v>
      </c>
      <c r="I1384" s="466">
        <v>556</v>
      </c>
      <c r="J1384" s="190">
        <f t="shared" si="53"/>
        <v>-25</v>
      </c>
      <c r="K1384" s="16">
        <f t="shared" si="54"/>
        <v>0.53499999999996817</v>
      </c>
      <c r="L1384" s="16">
        <f t="shared" si="55"/>
        <v>-5</v>
      </c>
      <c r="M1384" s="16">
        <f t="shared" si="56"/>
        <v>-20</v>
      </c>
      <c r="N1384" s="191">
        <f t="shared" si="57"/>
        <v>-40</v>
      </c>
      <c r="O1384" s="506">
        <f t="shared" si="58"/>
        <v>-21</v>
      </c>
    </row>
    <row r="1385" spans="1:15">
      <c r="A1385" s="262">
        <v>41634</v>
      </c>
      <c r="B1385" s="462">
        <v>390</v>
      </c>
      <c r="C1385" s="465">
        <v>600</v>
      </c>
      <c r="D1385" s="114">
        <v>534.46500000000003</v>
      </c>
      <c r="E1385" s="114">
        <v>540</v>
      </c>
      <c r="F1385" s="114">
        <v>555</v>
      </c>
      <c r="G1385" s="466">
        <v>575</v>
      </c>
      <c r="H1385" s="465">
        <v>535</v>
      </c>
      <c r="I1385" s="466">
        <v>556</v>
      </c>
      <c r="J1385" s="190">
        <f t="shared" si="53"/>
        <v>-25</v>
      </c>
      <c r="K1385" s="16">
        <f t="shared" si="54"/>
        <v>0.53499999999996817</v>
      </c>
      <c r="L1385" s="16">
        <f t="shared" si="55"/>
        <v>-5</v>
      </c>
      <c r="M1385" s="16">
        <f t="shared" si="56"/>
        <v>-20</v>
      </c>
      <c r="N1385" s="191">
        <f t="shared" si="57"/>
        <v>-40</v>
      </c>
      <c r="O1385" s="506">
        <f t="shared" si="58"/>
        <v>-21</v>
      </c>
    </row>
    <row r="1386" spans="1:15">
      <c r="A1386" s="262">
        <v>41635</v>
      </c>
      <c r="B1386" s="462">
        <v>390</v>
      </c>
      <c r="C1386" s="465">
        <v>600</v>
      </c>
      <c r="D1386" s="114">
        <v>534.46500000000003</v>
      </c>
      <c r="E1386" s="114">
        <v>540</v>
      </c>
      <c r="F1386" s="114">
        <v>555</v>
      </c>
      <c r="G1386" s="466">
        <v>575</v>
      </c>
      <c r="H1386" s="465">
        <v>535</v>
      </c>
      <c r="I1386" s="466">
        <v>556</v>
      </c>
      <c r="J1386" s="190">
        <f t="shared" si="53"/>
        <v>-25</v>
      </c>
      <c r="K1386" s="16">
        <f t="shared" si="54"/>
        <v>0.53499999999996817</v>
      </c>
      <c r="L1386" s="16">
        <f t="shared" si="55"/>
        <v>-5</v>
      </c>
      <c r="M1386" s="16">
        <f t="shared" si="56"/>
        <v>-20</v>
      </c>
      <c r="N1386" s="191">
        <f t="shared" si="57"/>
        <v>-40</v>
      </c>
      <c r="O1386" s="506">
        <f t="shared" si="58"/>
        <v>-21</v>
      </c>
    </row>
    <row r="1387" spans="1:15">
      <c r="A1387" s="262">
        <v>41638</v>
      </c>
      <c r="B1387" s="462">
        <v>390</v>
      </c>
      <c r="C1387" s="465">
        <v>600</v>
      </c>
      <c r="D1387" s="114">
        <v>534.46500000000003</v>
      </c>
      <c r="E1387" s="114">
        <v>540</v>
      </c>
      <c r="F1387" s="114">
        <v>555</v>
      </c>
      <c r="G1387" s="466">
        <v>575</v>
      </c>
      <c r="H1387" s="465">
        <v>535</v>
      </c>
      <c r="I1387" s="466">
        <v>556</v>
      </c>
      <c r="J1387" s="190">
        <f t="shared" si="53"/>
        <v>-25</v>
      </c>
      <c r="K1387" s="16">
        <f t="shared" si="54"/>
        <v>0.53499999999996817</v>
      </c>
      <c r="L1387" s="16">
        <f t="shared" si="55"/>
        <v>-5</v>
      </c>
      <c r="M1387" s="16">
        <f t="shared" si="56"/>
        <v>-20</v>
      </c>
      <c r="N1387" s="191">
        <f t="shared" si="57"/>
        <v>-40</v>
      </c>
      <c r="O1387" s="506">
        <f t="shared" si="58"/>
        <v>-21</v>
      </c>
    </row>
    <row r="1388" spans="1:15">
      <c r="A1388" s="262">
        <v>41639</v>
      </c>
      <c r="B1388" s="462">
        <v>390</v>
      </c>
      <c r="C1388" s="465">
        <v>600</v>
      </c>
      <c r="D1388" s="114">
        <v>534.46500000000003</v>
      </c>
      <c r="E1388" s="114">
        <v>540</v>
      </c>
      <c r="F1388" s="114">
        <v>555</v>
      </c>
      <c r="G1388" s="466">
        <v>575</v>
      </c>
      <c r="H1388" s="465">
        <v>535</v>
      </c>
      <c r="I1388" s="466">
        <v>556</v>
      </c>
      <c r="J1388" s="190">
        <f t="shared" si="53"/>
        <v>-25</v>
      </c>
      <c r="K1388" s="16">
        <f t="shared" si="54"/>
        <v>0.53499999999996817</v>
      </c>
      <c r="L1388" s="16">
        <f t="shared" si="55"/>
        <v>-5</v>
      </c>
      <c r="M1388" s="16">
        <f t="shared" si="56"/>
        <v>-20</v>
      </c>
      <c r="N1388" s="191">
        <f t="shared" si="57"/>
        <v>-40</v>
      </c>
      <c r="O1388" s="506">
        <f t="shared" si="58"/>
        <v>-21</v>
      </c>
    </row>
    <row r="1389" spans="1:15">
      <c r="A1389" s="262">
        <v>41641</v>
      </c>
      <c r="B1389" s="462">
        <v>390</v>
      </c>
      <c r="C1389" s="465">
        <v>595</v>
      </c>
      <c r="D1389" s="114">
        <v>534.46500000000003</v>
      </c>
      <c r="E1389" s="114">
        <v>540</v>
      </c>
      <c r="F1389" s="114">
        <v>555</v>
      </c>
      <c r="G1389" s="466">
        <v>575</v>
      </c>
      <c r="H1389" s="465">
        <v>530</v>
      </c>
      <c r="I1389" s="466">
        <v>556</v>
      </c>
      <c r="J1389" s="190">
        <f t="shared" si="53"/>
        <v>-25</v>
      </c>
      <c r="K1389" s="16">
        <f t="shared" si="54"/>
        <v>-4.4650000000000318</v>
      </c>
      <c r="L1389" s="16">
        <f t="shared" si="55"/>
        <v>-10</v>
      </c>
      <c r="M1389" s="16">
        <f t="shared" si="56"/>
        <v>-25</v>
      </c>
      <c r="N1389" s="191">
        <f t="shared" si="57"/>
        <v>-45</v>
      </c>
      <c r="O1389" s="506">
        <f t="shared" si="58"/>
        <v>-26</v>
      </c>
    </row>
    <row r="1390" spans="1:15">
      <c r="A1390" s="262">
        <v>41642</v>
      </c>
      <c r="B1390" s="462">
        <v>391.5</v>
      </c>
      <c r="C1390" s="465">
        <v>595</v>
      </c>
      <c r="D1390" s="114">
        <v>536.13</v>
      </c>
      <c r="E1390" s="114">
        <v>540</v>
      </c>
      <c r="F1390" s="114">
        <v>555</v>
      </c>
      <c r="G1390" s="466">
        <v>575</v>
      </c>
      <c r="H1390" s="465">
        <v>530</v>
      </c>
      <c r="I1390" s="466">
        <v>556</v>
      </c>
      <c r="J1390" s="190">
        <f t="shared" si="53"/>
        <v>-25</v>
      </c>
      <c r="K1390" s="16">
        <f t="shared" si="54"/>
        <v>-6.1299999999999955</v>
      </c>
      <c r="L1390" s="16">
        <f t="shared" si="55"/>
        <v>-10</v>
      </c>
      <c r="M1390" s="16">
        <f t="shared" si="56"/>
        <v>-25</v>
      </c>
      <c r="N1390" s="191">
        <f t="shared" si="57"/>
        <v>-45</v>
      </c>
      <c r="O1390" s="506">
        <f t="shared" si="58"/>
        <v>-26</v>
      </c>
    </row>
    <row r="1391" spans="1:15">
      <c r="A1391" s="262">
        <v>41645</v>
      </c>
      <c r="B1391" s="462">
        <v>392.5</v>
      </c>
      <c r="C1391" s="465">
        <v>590</v>
      </c>
      <c r="D1391" s="114">
        <v>540.29499999999996</v>
      </c>
      <c r="E1391" s="114">
        <v>540</v>
      </c>
      <c r="F1391" s="114">
        <v>555</v>
      </c>
      <c r="G1391" s="466">
        <v>575</v>
      </c>
      <c r="H1391" s="465">
        <v>520</v>
      </c>
      <c r="I1391" s="466">
        <v>556</v>
      </c>
      <c r="J1391" s="190">
        <f t="shared" si="53"/>
        <v>-30</v>
      </c>
      <c r="K1391" s="16">
        <f t="shared" si="54"/>
        <v>-20.294999999999959</v>
      </c>
      <c r="L1391" s="16">
        <f t="shared" si="55"/>
        <v>-20</v>
      </c>
      <c r="M1391" s="16">
        <f t="shared" si="56"/>
        <v>-35</v>
      </c>
      <c r="N1391" s="191">
        <f t="shared" si="57"/>
        <v>-55</v>
      </c>
      <c r="O1391" s="506">
        <f t="shared" si="58"/>
        <v>-36</v>
      </c>
    </row>
    <row r="1392" spans="1:15">
      <c r="A1392" s="262">
        <v>41646</v>
      </c>
      <c r="B1392" s="462">
        <v>391.25</v>
      </c>
      <c r="C1392" s="465">
        <v>590</v>
      </c>
      <c r="D1392" s="114">
        <v>539.46</v>
      </c>
      <c r="E1392" s="114">
        <v>540</v>
      </c>
      <c r="F1392" s="114">
        <v>555</v>
      </c>
      <c r="G1392" s="466">
        <v>575</v>
      </c>
      <c r="H1392" s="465">
        <v>520</v>
      </c>
      <c r="I1392" s="466">
        <v>556</v>
      </c>
      <c r="J1392" s="190">
        <f t="shared" si="53"/>
        <v>-30</v>
      </c>
      <c r="K1392" s="16">
        <f t="shared" si="54"/>
        <v>-19.460000000000036</v>
      </c>
      <c r="L1392" s="16">
        <f t="shared" si="55"/>
        <v>-20</v>
      </c>
      <c r="M1392" s="16">
        <f t="shared" si="56"/>
        <v>-35</v>
      </c>
      <c r="N1392" s="191">
        <f t="shared" si="57"/>
        <v>-55</v>
      </c>
      <c r="O1392" s="506">
        <f t="shared" si="58"/>
        <v>-36</v>
      </c>
    </row>
    <row r="1393" spans="1:15">
      <c r="A1393" s="262">
        <v>41647</v>
      </c>
      <c r="B1393" s="462">
        <v>392.5</v>
      </c>
      <c r="C1393" s="465">
        <v>585</v>
      </c>
      <c r="D1393" s="114">
        <v>540.29499999999996</v>
      </c>
      <c r="E1393" s="114">
        <v>540</v>
      </c>
      <c r="F1393" s="114">
        <v>555</v>
      </c>
      <c r="G1393" s="466">
        <v>575</v>
      </c>
      <c r="H1393" s="465">
        <v>520</v>
      </c>
      <c r="I1393" s="466">
        <v>556</v>
      </c>
      <c r="J1393" s="190">
        <f t="shared" si="53"/>
        <v>-25</v>
      </c>
      <c r="K1393" s="16">
        <f t="shared" si="54"/>
        <v>-20.294999999999959</v>
      </c>
      <c r="L1393" s="16">
        <f t="shared" si="55"/>
        <v>-20</v>
      </c>
      <c r="M1393" s="16">
        <f t="shared" si="56"/>
        <v>-35</v>
      </c>
      <c r="N1393" s="191">
        <f t="shared" si="57"/>
        <v>-55</v>
      </c>
      <c r="O1393" s="506">
        <f t="shared" si="58"/>
        <v>-36</v>
      </c>
    </row>
    <row r="1394" spans="1:15">
      <c r="A1394" s="262">
        <v>41648</v>
      </c>
      <c r="B1394" s="462">
        <v>392.5</v>
      </c>
      <c r="C1394" s="465">
        <v>585</v>
      </c>
      <c r="D1394" s="114">
        <v>539.46</v>
      </c>
      <c r="E1394" s="114">
        <v>540</v>
      </c>
      <c r="F1394" s="114">
        <v>555</v>
      </c>
      <c r="G1394" s="466">
        <v>575</v>
      </c>
      <c r="H1394" s="465">
        <v>520</v>
      </c>
      <c r="I1394" s="466">
        <v>556</v>
      </c>
      <c r="J1394" s="190">
        <f t="shared" si="53"/>
        <v>-25</v>
      </c>
      <c r="K1394" s="16">
        <f t="shared" si="54"/>
        <v>-19.460000000000036</v>
      </c>
      <c r="L1394" s="16">
        <f t="shared" si="55"/>
        <v>-20</v>
      </c>
      <c r="M1394" s="16">
        <f t="shared" si="56"/>
        <v>-35</v>
      </c>
      <c r="N1394" s="191">
        <f t="shared" si="57"/>
        <v>-55</v>
      </c>
      <c r="O1394" s="506">
        <f t="shared" si="58"/>
        <v>-36</v>
      </c>
    </row>
    <row r="1395" spans="1:15">
      <c r="A1395" s="262">
        <v>41649</v>
      </c>
      <c r="B1395" s="462">
        <v>392.5</v>
      </c>
      <c r="C1395" s="465">
        <v>583</v>
      </c>
      <c r="D1395" s="114">
        <v>539.46</v>
      </c>
      <c r="E1395" s="114">
        <v>530</v>
      </c>
      <c r="F1395" s="114">
        <v>550</v>
      </c>
      <c r="G1395" s="466">
        <v>550</v>
      </c>
      <c r="H1395" s="465">
        <v>520</v>
      </c>
      <c r="I1395" s="466">
        <v>560</v>
      </c>
      <c r="J1395" s="190">
        <f t="shared" si="53"/>
        <v>-23</v>
      </c>
      <c r="K1395" s="16">
        <f t="shared" si="54"/>
        <v>-19.460000000000036</v>
      </c>
      <c r="L1395" s="16">
        <f t="shared" si="55"/>
        <v>-10</v>
      </c>
      <c r="M1395" s="16">
        <f t="shared" si="56"/>
        <v>-30</v>
      </c>
      <c r="N1395" s="191">
        <f t="shared" si="57"/>
        <v>-30</v>
      </c>
      <c r="O1395" s="506">
        <f t="shared" si="58"/>
        <v>-40</v>
      </c>
    </row>
    <row r="1396" spans="1:15">
      <c r="A1396" s="262">
        <v>41652</v>
      </c>
      <c r="B1396" s="462">
        <v>392.5</v>
      </c>
      <c r="C1396" s="465">
        <v>578</v>
      </c>
      <c r="D1396" s="114">
        <v>539.46</v>
      </c>
      <c r="E1396" s="114">
        <v>530</v>
      </c>
      <c r="F1396" s="114">
        <v>550</v>
      </c>
      <c r="G1396" s="466">
        <v>550</v>
      </c>
      <c r="H1396" s="465">
        <v>520</v>
      </c>
      <c r="I1396" s="466">
        <v>560</v>
      </c>
      <c r="J1396" s="190">
        <f t="shared" si="53"/>
        <v>-18</v>
      </c>
      <c r="K1396" s="16">
        <f t="shared" si="54"/>
        <v>-19.460000000000036</v>
      </c>
      <c r="L1396" s="16">
        <f t="shared" si="55"/>
        <v>-10</v>
      </c>
      <c r="M1396" s="16">
        <f t="shared" si="56"/>
        <v>-30</v>
      </c>
      <c r="N1396" s="191">
        <f t="shared" si="57"/>
        <v>-30</v>
      </c>
      <c r="O1396" s="506">
        <f t="shared" si="58"/>
        <v>-40</v>
      </c>
    </row>
    <row r="1397" spans="1:15">
      <c r="A1397" s="262">
        <v>41653</v>
      </c>
      <c r="B1397" s="462">
        <v>392.5</v>
      </c>
      <c r="C1397" s="465">
        <v>578</v>
      </c>
      <c r="D1397" s="114">
        <v>539.46</v>
      </c>
      <c r="E1397" s="114">
        <v>530</v>
      </c>
      <c r="F1397" s="114">
        <v>550</v>
      </c>
      <c r="G1397" s="466">
        <v>550</v>
      </c>
      <c r="H1397" s="465">
        <v>520</v>
      </c>
      <c r="I1397" s="466">
        <v>560</v>
      </c>
      <c r="J1397" s="190">
        <f t="shared" si="53"/>
        <v>-18</v>
      </c>
      <c r="K1397" s="16">
        <f t="shared" si="54"/>
        <v>-19.460000000000036</v>
      </c>
      <c r="L1397" s="16">
        <f t="shared" si="55"/>
        <v>-10</v>
      </c>
      <c r="M1397" s="16">
        <f t="shared" si="56"/>
        <v>-30</v>
      </c>
      <c r="N1397" s="191">
        <f t="shared" si="57"/>
        <v>-30</v>
      </c>
      <c r="O1397" s="506">
        <f t="shared" si="58"/>
        <v>-40</v>
      </c>
    </row>
    <row r="1398" spans="1:15">
      <c r="A1398" s="262">
        <v>41654</v>
      </c>
      <c r="B1398" s="462">
        <v>392.5</v>
      </c>
      <c r="C1398" s="465">
        <v>578</v>
      </c>
      <c r="D1398" s="114">
        <v>539.11500000000001</v>
      </c>
      <c r="E1398" s="114">
        <v>530</v>
      </c>
      <c r="F1398" s="114">
        <v>550</v>
      </c>
      <c r="G1398" s="466">
        <v>550</v>
      </c>
      <c r="H1398" s="465">
        <v>520</v>
      </c>
      <c r="I1398" s="466">
        <v>560</v>
      </c>
      <c r="J1398" s="190">
        <f t="shared" si="53"/>
        <v>-18</v>
      </c>
      <c r="K1398" s="16">
        <f t="shared" si="54"/>
        <v>-19.115000000000009</v>
      </c>
      <c r="L1398" s="16">
        <f t="shared" si="55"/>
        <v>-10</v>
      </c>
      <c r="M1398" s="16">
        <f t="shared" si="56"/>
        <v>-30</v>
      </c>
      <c r="N1398" s="191">
        <f t="shared" si="57"/>
        <v>-30</v>
      </c>
      <c r="O1398" s="506">
        <f t="shared" si="58"/>
        <v>-40</v>
      </c>
    </row>
    <row r="1399" spans="1:15">
      <c r="A1399" s="262">
        <v>41655</v>
      </c>
      <c r="B1399" s="462">
        <v>392.5</v>
      </c>
      <c r="C1399" s="465">
        <v>575</v>
      </c>
      <c r="D1399" s="114">
        <v>536.13</v>
      </c>
      <c r="E1399" s="114">
        <v>530</v>
      </c>
      <c r="F1399" s="114">
        <v>550</v>
      </c>
      <c r="G1399" s="466">
        <v>550</v>
      </c>
      <c r="H1399" s="465">
        <v>517</v>
      </c>
      <c r="I1399" s="466">
        <v>560</v>
      </c>
      <c r="J1399" s="190">
        <f t="shared" si="53"/>
        <v>-18</v>
      </c>
      <c r="K1399" s="16">
        <f t="shared" si="54"/>
        <v>-19.129999999999995</v>
      </c>
      <c r="L1399" s="16">
        <f t="shared" si="55"/>
        <v>-13</v>
      </c>
      <c r="M1399" s="16">
        <f t="shared" si="56"/>
        <v>-33</v>
      </c>
      <c r="N1399" s="191">
        <f t="shared" si="57"/>
        <v>-33</v>
      </c>
      <c r="O1399" s="506">
        <f t="shared" si="58"/>
        <v>-43</v>
      </c>
    </row>
    <row r="1400" spans="1:15">
      <c r="A1400" s="262">
        <v>41656</v>
      </c>
      <c r="B1400" s="462">
        <v>392.5</v>
      </c>
      <c r="C1400" s="465">
        <v>580</v>
      </c>
      <c r="D1400" s="114">
        <v>536.96500000000003</v>
      </c>
      <c r="E1400" s="114">
        <v>527</v>
      </c>
      <c r="F1400" s="114">
        <v>545</v>
      </c>
      <c r="G1400" s="466">
        <v>545</v>
      </c>
      <c r="H1400" s="465">
        <v>517</v>
      </c>
      <c r="I1400" s="466">
        <v>562</v>
      </c>
      <c r="J1400" s="190">
        <f t="shared" si="53"/>
        <v>-23</v>
      </c>
      <c r="K1400" s="16">
        <f t="shared" si="54"/>
        <v>-19.965000000000032</v>
      </c>
      <c r="L1400" s="16">
        <f t="shared" si="55"/>
        <v>-10</v>
      </c>
      <c r="M1400" s="16">
        <f t="shared" si="56"/>
        <v>-28</v>
      </c>
      <c r="N1400" s="191">
        <f t="shared" si="57"/>
        <v>-28</v>
      </c>
      <c r="O1400" s="506">
        <f t="shared" si="58"/>
        <v>-45</v>
      </c>
    </row>
    <row r="1401" spans="1:15">
      <c r="A1401" s="262">
        <v>41660</v>
      </c>
      <c r="B1401" s="462">
        <v>392.5</v>
      </c>
      <c r="C1401" s="465">
        <v>580</v>
      </c>
      <c r="D1401" s="114">
        <v>539.46</v>
      </c>
      <c r="E1401" s="114">
        <v>527</v>
      </c>
      <c r="F1401" s="114">
        <v>545</v>
      </c>
      <c r="G1401" s="466">
        <v>545</v>
      </c>
      <c r="H1401" s="465">
        <v>515</v>
      </c>
      <c r="I1401" s="466">
        <v>562</v>
      </c>
      <c r="J1401" s="190">
        <f t="shared" si="53"/>
        <v>-25</v>
      </c>
      <c r="K1401" s="16">
        <f t="shared" si="54"/>
        <v>-24.460000000000036</v>
      </c>
      <c r="L1401" s="16">
        <f t="shared" si="55"/>
        <v>-12</v>
      </c>
      <c r="M1401" s="16">
        <f t="shared" si="56"/>
        <v>-30</v>
      </c>
      <c r="N1401" s="191">
        <f t="shared" si="57"/>
        <v>-30</v>
      </c>
      <c r="O1401" s="506">
        <f t="shared" si="58"/>
        <v>-47</v>
      </c>
    </row>
    <row r="1402" spans="1:15">
      <c r="A1402" s="262">
        <v>41661</v>
      </c>
      <c r="B1402" s="462">
        <v>392.5</v>
      </c>
      <c r="C1402" s="465">
        <v>575</v>
      </c>
      <c r="D1402" s="114">
        <v>540.29499999999996</v>
      </c>
      <c r="E1402" s="114">
        <v>527</v>
      </c>
      <c r="F1402" s="114">
        <v>545</v>
      </c>
      <c r="G1402" s="466">
        <v>545</v>
      </c>
      <c r="H1402" s="465">
        <v>515</v>
      </c>
      <c r="I1402" s="466">
        <v>562</v>
      </c>
      <c r="J1402" s="190">
        <f t="shared" si="53"/>
        <v>-20</v>
      </c>
      <c r="K1402" s="16">
        <f t="shared" si="54"/>
        <v>-25.294999999999959</v>
      </c>
      <c r="L1402" s="16">
        <f t="shared" si="55"/>
        <v>-12</v>
      </c>
      <c r="M1402" s="16">
        <f t="shared" si="56"/>
        <v>-30</v>
      </c>
      <c r="N1402" s="191">
        <f t="shared" si="57"/>
        <v>-30</v>
      </c>
      <c r="O1402" s="506">
        <f t="shared" si="58"/>
        <v>-47</v>
      </c>
    </row>
    <row r="1403" spans="1:15">
      <c r="A1403" s="262">
        <v>41662</v>
      </c>
      <c r="B1403" s="462">
        <v>392.5</v>
      </c>
      <c r="C1403" s="465">
        <v>575</v>
      </c>
      <c r="D1403" s="114">
        <v>541.96</v>
      </c>
      <c r="E1403" s="114">
        <v>527</v>
      </c>
      <c r="F1403" s="114">
        <v>545</v>
      </c>
      <c r="G1403" s="466">
        <v>545</v>
      </c>
      <c r="H1403" s="465">
        <v>510</v>
      </c>
      <c r="I1403" s="466">
        <v>562</v>
      </c>
      <c r="J1403" s="190">
        <f t="shared" si="53"/>
        <v>-25</v>
      </c>
      <c r="K1403" s="16">
        <f t="shared" si="54"/>
        <v>-31.960000000000036</v>
      </c>
      <c r="L1403" s="16">
        <f t="shared" si="55"/>
        <v>-17</v>
      </c>
      <c r="M1403" s="16">
        <f t="shared" si="56"/>
        <v>-35</v>
      </c>
      <c r="N1403" s="191">
        <f t="shared" si="57"/>
        <v>-35</v>
      </c>
      <c r="O1403" s="506">
        <f t="shared" si="58"/>
        <v>-52</v>
      </c>
    </row>
    <row r="1404" spans="1:15">
      <c r="A1404" s="262">
        <v>41663</v>
      </c>
      <c r="B1404" s="462">
        <v>392.5</v>
      </c>
      <c r="C1404" s="465">
        <v>580</v>
      </c>
      <c r="D1404" s="114">
        <v>542.79</v>
      </c>
      <c r="E1404" s="114">
        <v>520</v>
      </c>
      <c r="F1404" s="114">
        <v>540</v>
      </c>
      <c r="G1404" s="466">
        <v>540</v>
      </c>
      <c r="H1404" s="465">
        <v>510</v>
      </c>
      <c r="I1404" s="466">
        <v>542</v>
      </c>
      <c r="J1404" s="190">
        <f t="shared" si="53"/>
        <v>-30</v>
      </c>
      <c r="K1404" s="16">
        <f t="shared" si="54"/>
        <v>-32.789999999999964</v>
      </c>
      <c r="L1404" s="16">
        <f t="shared" si="55"/>
        <v>-10</v>
      </c>
      <c r="M1404" s="16">
        <f t="shared" si="56"/>
        <v>-30</v>
      </c>
      <c r="N1404" s="191">
        <f t="shared" si="57"/>
        <v>-30</v>
      </c>
      <c r="O1404" s="506">
        <f t="shared" si="58"/>
        <v>-32</v>
      </c>
    </row>
    <row r="1405" spans="1:15">
      <c r="A1405" s="262">
        <v>41666</v>
      </c>
      <c r="B1405" s="462">
        <v>391</v>
      </c>
      <c r="C1405" s="465">
        <v>585</v>
      </c>
      <c r="D1405" s="114">
        <v>543.625</v>
      </c>
      <c r="E1405" s="114">
        <v>520</v>
      </c>
      <c r="F1405" s="114">
        <v>540</v>
      </c>
      <c r="G1405" s="466">
        <v>540</v>
      </c>
      <c r="H1405" s="465">
        <v>510</v>
      </c>
      <c r="I1405" s="466">
        <v>542</v>
      </c>
      <c r="J1405" s="190">
        <f t="shared" si="53"/>
        <v>-35</v>
      </c>
      <c r="K1405" s="16">
        <f t="shared" si="54"/>
        <v>-33.625</v>
      </c>
      <c r="L1405" s="16">
        <f t="shared" si="55"/>
        <v>-10</v>
      </c>
      <c r="M1405" s="16">
        <f t="shared" si="56"/>
        <v>-30</v>
      </c>
      <c r="N1405" s="191">
        <f t="shared" si="57"/>
        <v>-30</v>
      </c>
      <c r="O1405" s="506">
        <f t="shared" si="58"/>
        <v>-32</v>
      </c>
    </row>
    <row r="1406" spans="1:15">
      <c r="A1406" s="262">
        <v>41667</v>
      </c>
      <c r="B1406" s="462">
        <v>392</v>
      </c>
      <c r="C1406" s="465">
        <v>585</v>
      </c>
      <c r="D1406" s="114">
        <v>543.625</v>
      </c>
      <c r="E1406" s="114">
        <v>520</v>
      </c>
      <c r="F1406" s="114">
        <v>540</v>
      </c>
      <c r="G1406" s="466">
        <v>540</v>
      </c>
      <c r="H1406" s="465">
        <v>509</v>
      </c>
      <c r="I1406" s="466">
        <v>542</v>
      </c>
      <c r="J1406" s="190">
        <f t="shared" si="53"/>
        <v>-36</v>
      </c>
      <c r="K1406" s="16">
        <f t="shared" si="54"/>
        <v>-34.625</v>
      </c>
      <c r="L1406" s="16">
        <f t="shared" si="55"/>
        <v>-11</v>
      </c>
      <c r="M1406" s="16">
        <f t="shared" si="56"/>
        <v>-31</v>
      </c>
      <c r="N1406" s="191">
        <f t="shared" si="57"/>
        <v>-31</v>
      </c>
      <c r="O1406" s="506">
        <f t="shared" si="58"/>
        <v>-33</v>
      </c>
    </row>
    <row r="1407" spans="1:15">
      <c r="A1407" s="262">
        <v>41676</v>
      </c>
      <c r="B1407" s="462">
        <v>392.5</v>
      </c>
      <c r="C1407" s="465">
        <v>588</v>
      </c>
      <c r="D1407" s="114">
        <v>546.125</v>
      </c>
      <c r="E1407" s="114">
        <v>520</v>
      </c>
      <c r="F1407" s="114">
        <v>537</v>
      </c>
      <c r="G1407" s="466">
        <v>540</v>
      </c>
      <c r="H1407" s="465">
        <v>505</v>
      </c>
      <c r="I1407" s="466">
        <v>542</v>
      </c>
      <c r="J1407" s="190">
        <f t="shared" si="53"/>
        <v>-43</v>
      </c>
      <c r="K1407" s="16">
        <f t="shared" si="54"/>
        <v>-41.125</v>
      </c>
      <c r="L1407" s="16">
        <f t="shared" si="55"/>
        <v>-15</v>
      </c>
      <c r="M1407" s="16">
        <f t="shared" si="56"/>
        <v>-32</v>
      </c>
      <c r="N1407" s="191">
        <f t="shared" si="57"/>
        <v>-35</v>
      </c>
      <c r="O1407" s="506">
        <f t="shared" si="58"/>
        <v>-37</v>
      </c>
    </row>
    <row r="1408" spans="1:15">
      <c r="A1408" s="262">
        <v>41677</v>
      </c>
      <c r="B1408" s="462">
        <v>394</v>
      </c>
      <c r="C1408" s="465">
        <v>588</v>
      </c>
      <c r="D1408" s="114">
        <v>550.28499999999997</v>
      </c>
      <c r="E1408" s="114">
        <v>508</v>
      </c>
      <c r="F1408" s="114">
        <v>525</v>
      </c>
      <c r="G1408" s="466">
        <v>525</v>
      </c>
      <c r="H1408" s="465">
        <v>505</v>
      </c>
      <c r="I1408" s="466">
        <v>540</v>
      </c>
      <c r="J1408" s="190">
        <f t="shared" si="53"/>
        <v>-43</v>
      </c>
      <c r="K1408" s="16">
        <f t="shared" si="54"/>
        <v>-45.284999999999968</v>
      </c>
      <c r="L1408" s="16">
        <f t="shared" si="55"/>
        <v>-3</v>
      </c>
      <c r="M1408" s="16">
        <f t="shared" si="56"/>
        <v>-20</v>
      </c>
      <c r="N1408" s="191">
        <f t="shared" si="57"/>
        <v>-20</v>
      </c>
      <c r="O1408" s="506">
        <f t="shared" si="58"/>
        <v>-35</v>
      </c>
    </row>
    <row r="1409" spans="1:15">
      <c r="A1409" s="262">
        <v>41680</v>
      </c>
      <c r="B1409" s="462">
        <v>394</v>
      </c>
      <c r="C1409" s="465">
        <v>588</v>
      </c>
      <c r="D1409" s="114">
        <v>550.28499999999997</v>
      </c>
      <c r="E1409" s="114">
        <v>508</v>
      </c>
      <c r="F1409" s="114">
        <v>525</v>
      </c>
      <c r="G1409" s="466">
        <v>525</v>
      </c>
      <c r="H1409" s="465">
        <v>505</v>
      </c>
      <c r="I1409" s="466">
        <v>540</v>
      </c>
      <c r="J1409" s="190">
        <f t="shared" si="53"/>
        <v>-43</v>
      </c>
      <c r="K1409" s="16">
        <f t="shared" si="54"/>
        <v>-45.284999999999968</v>
      </c>
      <c r="L1409" s="16">
        <f t="shared" si="55"/>
        <v>-3</v>
      </c>
      <c r="M1409" s="16">
        <f t="shared" si="56"/>
        <v>-20</v>
      </c>
      <c r="N1409" s="191">
        <f t="shared" si="57"/>
        <v>-20</v>
      </c>
      <c r="O1409" s="506">
        <f t="shared" si="58"/>
        <v>-35</v>
      </c>
    </row>
    <row r="1410" spans="1:15">
      <c r="A1410" s="262">
        <v>41681</v>
      </c>
      <c r="B1410" s="462">
        <v>394</v>
      </c>
      <c r="C1410" s="465">
        <v>588</v>
      </c>
      <c r="D1410" s="114">
        <v>554.44500000000005</v>
      </c>
      <c r="E1410" s="114">
        <v>508</v>
      </c>
      <c r="F1410" s="114">
        <v>525</v>
      </c>
      <c r="G1410" s="466">
        <v>525</v>
      </c>
      <c r="H1410" s="465">
        <v>507</v>
      </c>
      <c r="I1410" s="466">
        <v>540</v>
      </c>
      <c r="J1410" s="190">
        <f t="shared" si="53"/>
        <v>-41</v>
      </c>
      <c r="K1410" s="16">
        <f t="shared" si="54"/>
        <v>-47.44500000000005</v>
      </c>
      <c r="L1410" s="16">
        <f t="shared" si="55"/>
        <v>-1</v>
      </c>
      <c r="M1410" s="16">
        <f t="shared" si="56"/>
        <v>-18</v>
      </c>
      <c r="N1410" s="191">
        <f t="shared" si="57"/>
        <v>-18</v>
      </c>
      <c r="O1410" s="506">
        <f t="shared" si="58"/>
        <v>-33</v>
      </c>
    </row>
    <row r="1411" spans="1:15">
      <c r="A1411" s="262">
        <v>41682</v>
      </c>
      <c r="B1411" s="462">
        <v>395</v>
      </c>
      <c r="C1411" s="465">
        <v>582</v>
      </c>
      <c r="D1411" s="114">
        <v>554.44500000000005</v>
      </c>
      <c r="E1411" s="114">
        <v>508</v>
      </c>
      <c r="F1411" s="114">
        <v>525</v>
      </c>
      <c r="G1411" s="466">
        <v>525</v>
      </c>
      <c r="H1411" s="465">
        <v>506</v>
      </c>
      <c r="I1411" s="466">
        <v>540</v>
      </c>
      <c r="J1411" s="190">
        <f t="shared" si="53"/>
        <v>-36</v>
      </c>
      <c r="K1411" s="16">
        <f t="shared" si="54"/>
        <v>-48.44500000000005</v>
      </c>
      <c r="L1411" s="16">
        <f t="shared" si="55"/>
        <v>-2</v>
      </c>
      <c r="M1411" s="16">
        <f t="shared" si="56"/>
        <v>-19</v>
      </c>
      <c r="N1411" s="191">
        <f t="shared" si="57"/>
        <v>-19</v>
      </c>
      <c r="O1411" s="506">
        <f t="shared" si="58"/>
        <v>-34</v>
      </c>
    </row>
    <row r="1412" spans="1:15">
      <c r="A1412" s="262">
        <v>41683</v>
      </c>
      <c r="B1412" s="462">
        <v>393.5</v>
      </c>
      <c r="C1412" s="465">
        <v>582</v>
      </c>
      <c r="D1412" s="114">
        <v>552.78</v>
      </c>
      <c r="E1412" s="114">
        <v>508</v>
      </c>
      <c r="F1412" s="114">
        <v>525</v>
      </c>
      <c r="G1412" s="466">
        <v>525</v>
      </c>
      <c r="H1412" s="465">
        <v>506</v>
      </c>
      <c r="I1412" s="466">
        <v>540</v>
      </c>
      <c r="J1412" s="190">
        <f t="shared" si="53"/>
        <v>-36</v>
      </c>
      <c r="K1412" s="16">
        <f t="shared" si="54"/>
        <v>-46.779999999999973</v>
      </c>
      <c r="L1412" s="16">
        <f t="shared" si="55"/>
        <v>-2</v>
      </c>
      <c r="M1412" s="16">
        <f t="shared" si="56"/>
        <v>-19</v>
      </c>
      <c r="N1412" s="191">
        <f t="shared" si="57"/>
        <v>-19</v>
      </c>
      <c r="O1412" s="506">
        <f t="shared" si="58"/>
        <v>-34</v>
      </c>
    </row>
    <row r="1413" spans="1:15">
      <c r="A1413" s="262">
        <v>41684</v>
      </c>
      <c r="B1413" s="462">
        <v>393.5</v>
      </c>
      <c r="C1413" s="465">
        <v>580</v>
      </c>
      <c r="D1413" s="114">
        <v>552.78</v>
      </c>
      <c r="E1413" s="114">
        <v>505</v>
      </c>
      <c r="F1413" s="114">
        <v>519</v>
      </c>
      <c r="G1413" s="466">
        <v>519</v>
      </c>
      <c r="H1413" s="465">
        <v>503</v>
      </c>
      <c r="I1413" s="466">
        <v>520</v>
      </c>
      <c r="J1413" s="190">
        <f t="shared" si="53"/>
        <v>-37</v>
      </c>
      <c r="K1413" s="16">
        <f t="shared" si="54"/>
        <v>-49.779999999999973</v>
      </c>
      <c r="L1413" s="16">
        <f t="shared" si="55"/>
        <v>-2</v>
      </c>
      <c r="M1413" s="16">
        <f t="shared" si="56"/>
        <v>-16</v>
      </c>
      <c r="N1413" s="191">
        <f t="shared" si="57"/>
        <v>-16</v>
      </c>
      <c r="O1413" s="506">
        <f t="shared" si="58"/>
        <v>-17</v>
      </c>
    </row>
    <row r="1414" spans="1:15">
      <c r="A1414" s="262">
        <v>41688</v>
      </c>
      <c r="B1414" s="462">
        <v>395</v>
      </c>
      <c r="C1414" s="465">
        <v>580</v>
      </c>
      <c r="D1414" s="114">
        <v>553.61500000000001</v>
      </c>
      <c r="E1414" s="114">
        <v>505</v>
      </c>
      <c r="F1414" s="114">
        <v>519</v>
      </c>
      <c r="G1414" s="466">
        <v>519</v>
      </c>
      <c r="H1414" s="465">
        <v>505</v>
      </c>
      <c r="I1414" s="466">
        <v>520</v>
      </c>
      <c r="J1414" s="190">
        <f t="shared" si="53"/>
        <v>-35</v>
      </c>
      <c r="K1414" s="16">
        <f t="shared" si="54"/>
        <v>-48.615000000000009</v>
      </c>
      <c r="L1414" s="16">
        <f t="shared" si="55"/>
        <v>0</v>
      </c>
      <c r="M1414" s="16">
        <f t="shared" si="56"/>
        <v>-14</v>
      </c>
      <c r="N1414" s="191">
        <f t="shared" si="57"/>
        <v>-14</v>
      </c>
      <c r="O1414" s="506">
        <f t="shared" si="58"/>
        <v>-15</v>
      </c>
    </row>
    <row r="1415" spans="1:15">
      <c r="A1415" s="262">
        <v>41689</v>
      </c>
      <c r="B1415" s="462">
        <v>395</v>
      </c>
      <c r="C1415" s="465">
        <v>580</v>
      </c>
      <c r="D1415" s="114">
        <v>554.44500000000005</v>
      </c>
      <c r="E1415" s="114">
        <v>505</v>
      </c>
      <c r="F1415" s="114">
        <v>519</v>
      </c>
      <c r="G1415" s="466">
        <v>519</v>
      </c>
      <c r="H1415" s="465">
        <v>505</v>
      </c>
      <c r="I1415" s="466">
        <v>520</v>
      </c>
      <c r="J1415" s="190">
        <f t="shared" si="53"/>
        <v>-35</v>
      </c>
      <c r="K1415" s="16">
        <f t="shared" si="54"/>
        <v>-49.44500000000005</v>
      </c>
      <c r="L1415" s="16">
        <f t="shared" si="55"/>
        <v>0</v>
      </c>
      <c r="M1415" s="16">
        <f t="shared" si="56"/>
        <v>-14</v>
      </c>
      <c r="N1415" s="191">
        <f t="shared" si="57"/>
        <v>-14</v>
      </c>
      <c r="O1415" s="506">
        <f t="shared" si="58"/>
        <v>-15</v>
      </c>
    </row>
    <row r="1416" spans="1:15">
      <c r="A1416" s="262">
        <v>41690</v>
      </c>
      <c r="B1416" s="462">
        <v>395</v>
      </c>
      <c r="C1416" s="465">
        <v>580</v>
      </c>
      <c r="D1416" s="114">
        <v>554.44500000000005</v>
      </c>
      <c r="E1416" s="114">
        <v>505</v>
      </c>
      <c r="F1416" s="114">
        <v>519</v>
      </c>
      <c r="G1416" s="466">
        <v>519</v>
      </c>
      <c r="H1416" s="465">
        <v>495</v>
      </c>
      <c r="I1416" s="466">
        <v>520</v>
      </c>
      <c r="J1416" s="190">
        <f t="shared" si="53"/>
        <v>-45</v>
      </c>
      <c r="K1416" s="16">
        <f t="shared" si="54"/>
        <v>-59.44500000000005</v>
      </c>
      <c r="L1416" s="16">
        <f t="shared" si="55"/>
        <v>-10</v>
      </c>
      <c r="M1416" s="16">
        <f t="shared" si="56"/>
        <v>-24</v>
      </c>
      <c r="N1416" s="191">
        <f t="shared" si="57"/>
        <v>-24</v>
      </c>
      <c r="O1416" s="506">
        <f t="shared" si="58"/>
        <v>-25</v>
      </c>
    </row>
    <row r="1417" spans="1:15">
      <c r="A1417" s="262">
        <v>41691</v>
      </c>
      <c r="B1417" s="462">
        <v>396</v>
      </c>
      <c r="C1417" s="465">
        <v>578</v>
      </c>
      <c r="D1417" s="114">
        <v>556.11</v>
      </c>
      <c r="E1417" s="114">
        <v>501</v>
      </c>
      <c r="F1417" s="114">
        <v>506</v>
      </c>
      <c r="G1417" s="466">
        <v>506</v>
      </c>
      <c r="H1417" s="465">
        <v>490</v>
      </c>
      <c r="I1417" s="466">
        <v>500</v>
      </c>
      <c r="J1417" s="190">
        <f t="shared" si="53"/>
        <v>-48</v>
      </c>
      <c r="K1417" s="16">
        <f t="shared" si="54"/>
        <v>-66.110000000000014</v>
      </c>
      <c r="L1417" s="16">
        <f t="shared" si="55"/>
        <v>-11</v>
      </c>
      <c r="M1417" s="16">
        <f t="shared" si="56"/>
        <v>-16</v>
      </c>
      <c r="N1417" s="191">
        <f t="shared" si="57"/>
        <v>-16</v>
      </c>
      <c r="O1417" s="506">
        <f t="shared" si="58"/>
        <v>-10</v>
      </c>
    </row>
    <row r="1418" spans="1:15">
      <c r="A1418" s="262">
        <v>41694</v>
      </c>
      <c r="B1418" s="462">
        <v>396</v>
      </c>
      <c r="C1418" s="465">
        <v>578</v>
      </c>
      <c r="D1418" s="114">
        <v>556.11</v>
      </c>
      <c r="E1418" s="114">
        <v>501</v>
      </c>
      <c r="F1418" s="114">
        <v>506</v>
      </c>
      <c r="G1418" s="466">
        <v>506</v>
      </c>
      <c r="H1418" s="465">
        <v>490</v>
      </c>
      <c r="I1418" s="466">
        <v>500</v>
      </c>
      <c r="J1418" s="190">
        <f t="shared" si="53"/>
        <v>-48</v>
      </c>
      <c r="K1418" s="16">
        <f t="shared" si="54"/>
        <v>-66.110000000000014</v>
      </c>
      <c r="L1418" s="16">
        <f t="shared" si="55"/>
        <v>-11</v>
      </c>
      <c r="M1418" s="16">
        <f t="shared" si="56"/>
        <v>-16</v>
      </c>
      <c r="N1418" s="191">
        <f t="shared" si="57"/>
        <v>-16</v>
      </c>
      <c r="O1418" s="506">
        <f t="shared" si="58"/>
        <v>-10</v>
      </c>
    </row>
    <row r="1419" spans="1:15">
      <c r="A1419" s="262">
        <v>41695</v>
      </c>
      <c r="B1419" s="462">
        <v>396</v>
      </c>
      <c r="C1419" s="465">
        <v>575</v>
      </c>
      <c r="D1419" s="114">
        <v>553.61500000000001</v>
      </c>
      <c r="E1419" s="114">
        <v>501</v>
      </c>
      <c r="F1419" s="114">
        <v>506</v>
      </c>
      <c r="G1419" s="466">
        <v>506</v>
      </c>
      <c r="H1419" s="465">
        <v>485</v>
      </c>
      <c r="I1419" s="466">
        <v>500</v>
      </c>
      <c r="J1419" s="190">
        <f t="shared" ref="J1419:J1482" si="59">H1419-C1419+40</f>
        <v>-50</v>
      </c>
      <c r="K1419" s="16">
        <f t="shared" si="54"/>
        <v>-68.615000000000009</v>
      </c>
      <c r="L1419" s="16">
        <f t="shared" si="55"/>
        <v>-16</v>
      </c>
      <c r="M1419" s="16">
        <f t="shared" si="56"/>
        <v>-21</v>
      </c>
      <c r="N1419" s="191">
        <f t="shared" si="57"/>
        <v>-21</v>
      </c>
      <c r="O1419" s="506">
        <f t="shared" si="58"/>
        <v>-15</v>
      </c>
    </row>
    <row r="1420" spans="1:15">
      <c r="A1420" s="262">
        <v>41696</v>
      </c>
      <c r="B1420" s="462">
        <v>399</v>
      </c>
      <c r="C1420" s="465">
        <v>565</v>
      </c>
      <c r="D1420" s="114">
        <v>553.61500000000001</v>
      </c>
      <c r="E1420" s="114">
        <v>501</v>
      </c>
      <c r="F1420" s="114">
        <v>506</v>
      </c>
      <c r="G1420" s="466">
        <v>506</v>
      </c>
      <c r="H1420" s="465">
        <v>470</v>
      </c>
      <c r="I1420" s="466">
        <v>500</v>
      </c>
      <c r="J1420" s="190">
        <f t="shared" si="59"/>
        <v>-55</v>
      </c>
      <c r="K1420" s="16">
        <f t="shared" si="54"/>
        <v>-83.615000000000009</v>
      </c>
      <c r="L1420" s="16">
        <f t="shared" si="55"/>
        <v>-31</v>
      </c>
      <c r="M1420" s="16">
        <f t="shared" si="56"/>
        <v>-36</v>
      </c>
      <c r="N1420" s="191">
        <f t="shared" si="57"/>
        <v>-36</v>
      </c>
      <c r="O1420" s="506">
        <f t="shared" si="58"/>
        <v>-30</v>
      </c>
    </row>
    <row r="1421" spans="1:15">
      <c r="A1421" s="262">
        <v>41697</v>
      </c>
      <c r="B1421" s="462">
        <v>399</v>
      </c>
      <c r="C1421" s="465">
        <v>565</v>
      </c>
      <c r="D1421" s="114">
        <v>552.78</v>
      </c>
      <c r="E1421" s="114">
        <v>501</v>
      </c>
      <c r="F1421" s="114">
        <v>506</v>
      </c>
      <c r="G1421" s="466">
        <v>506</v>
      </c>
      <c r="H1421" s="465">
        <v>470</v>
      </c>
      <c r="I1421" s="466">
        <v>500</v>
      </c>
      <c r="J1421" s="190">
        <f t="shared" si="59"/>
        <v>-55</v>
      </c>
      <c r="K1421" s="16">
        <f t="shared" si="54"/>
        <v>-82.779999999999973</v>
      </c>
      <c r="L1421" s="16">
        <f t="shared" si="55"/>
        <v>-31</v>
      </c>
      <c r="M1421" s="16">
        <f t="shared" si="56"/>
        <v>-36</v>
      </c>
      <c r="N1421" s="191">
        <f t="shared" si="57"/>
        <v>-36</v>
      </c>
      <c r="O1421" s="506">
        <f t="shared" si="58"/>
        <v>-30</v>
      </c>
    </row>
    <row r="1422" spans="1:15">
      <c r="A1422" s="262">
        <v>41698</v>
      </c>
      <c r="B1422" s="462">
        <v>399</v>
      </c>
      <c r="C1422" s="465">
        <v>560</v>
      </c>
      <c r="D1422" s="114">
        <v>552.78</v>
      </c>
      <c r="E1422" s="114">
        <v>475</v>
      </c>
      <c r="F1422" s="114">
        <v>490</v>
      </c>
      <c r="G1422" s="466">
        <v>490</v>
      </c>
      <c r="H1422" s="465">
        <v>470</v>
      </c>
      <c r="I1422" s="466">
        <v>480</v>
      </c>
      <c r="J1422" s="190">
        <f t="shared" si="59"/>
        <v>-50</v>
      </c>
      <c r="K1422" s="16">
        <f t="shared" si="54"/>
        <v>-82.779999999999973</v>
      </c>
      <c r="L1422" s="16">
        <f t="shared" si="55"/>
        <v>-5</v>
      </c>
      <c r="M1422" s="16">
        <f t="shared" si="56"/>
        <v>-20</v>
      </c>
      <c r="N1422" s="191">
        <f t="shared" si="57"/>
        <v>-20</v>
      </c>
      <c r="O1422" s="506">
        <f t="shared" si="58"/>
        <v>-10</v>
      </c>
    </row>
    <row r="1423" spans="1:15">
      <c r="A1423" s="262">
        <v>41701</v>
      </c>
      <c r="B1423" s="462">
        <v>397</v>
      </c>
      <c r="C1423" s="465">
        <v>550</v>
      </c>
      <c r="D1423" s="114">
        <v>551.11500000000001</v>
      </c>
      <c r="E1423" s="114">
        <v>475</v>
      </c>
      <c r="F1423" s="114">
        <v>490</v>
      </c>
      <c r="G1423" s="466">
        <v>490</v>
      </c>
      <c r="H1423" s="465">
        <v>460</v>
      </c>
      <c r="I1423" s="466">
        <v>480</v>
      </c>
      <c r="J1423" s="190">
        <f t="shared" si="59"/>
        <v>-50</v>
      </c>
      <c r="K1423" s="16">
        <f t="shared" si="54"/>
        <v>-91.115000000000009</v>
      </c>
      <c r="L1423" s="16">
        <f t="shared" si="55"/>
        <v>-15</v>
      </c>
      <c r="M1423" s="16">
        <f t="shared" si="56"/>
        <v>-30</v>
      </c>
      <c r="N1423" s="191">
        <f t="shared" si="57"/>
        <v>-30</v>
      </c>
      <c r="O1423" s="506">
        <f t="shared" si="58"/>
        <v>-20</v>
      </c>
    </row>
    <row r="1424" spans="1:15">
      <c r="A1424" s="262">
        <v>41702</v>
      </c>
      <c r="B1424" s="462">
        <v>397</v>
      </c>
      <c r="C1424" s="465">
        <v>550</v>
      </c>
      <c r="D1424" s="114">
        <v>547.78499999999997</v>
      </c>
      <c r="E1424" s="114">
        <v>475</v>
      </c>
      <c r="F1424" s="114">
        <v>490</v>
      </c>
      <c r="G1424" s="466">
        <v>490</v>
      </c>
      <c r="H1424" s="465">
        <v>460</v>
      </c>
      <c r="I1424" s="466">
        <v>480</v>
      </c>
      <c r="J1424" s="190">
        <f t="shared" si="59"/>
        <v>-50</v>
      </c>
      <c r="K1424" s="16">
        <f t="shared" si="54"/>
        <v>-87.784999999999968</v>
      </c>
      <c r="L1424" s="16">
        <f t="shared" si="55"/>
        <v>-15</v>
      </c>
      <c r="M1424" s="16">
        <f t="shared" si="56"/>
        <v>-30</v>
      </c>
      <c r="N1424" s="191">
        <f t="shared" si="57"/>
        <v>-30</v>
      </c>
      <c r="O1424" s="506">
        <f t="shared" si="58"/>
        <v>-20</v>
      </c>
    </row>
    <row r="1425" spans="1:15">
      <c r="A1425" s="262">
        <v>41703</v>
      </c>
      <c r="B1425" s="462">
        <v>394</v>
      </c>
      <c r="C1425" s="465">
        <v>545</v>
      </c>
      <c r="D1425" s="114">
        <v>539.46</v>
      </c>
      <c r="E1425" s="114">
        <v>475</v>
      </c>
      <c r="F1425" s="114">
        <v>490</v>
      </c>
      <c r="G1425" s="466">
        <v>490</v>
      </c>
      <c r="H1425" s="465">
        <v>455</v>
      </c>
      <c r="I1425" s="466">
        <v>480</v>
      </c>
      <c r="J1425" s="190">
        <f t="shared" si="59"/>
        <v>-50</v>
      </c>
      <c r="K1425" s="16">
        <f t="shared" ref="K1425:K1488" si="60">H1425-D1425</f>
        <v>-84.460000000000036</v>
      </c>
      <c r="L1425" s="16">
        <f t="shared" ref="L1425:L1488" si="61">H1425-E1425</f>
        <v>-20</v>
      </c>
      <c r="M1425" s="16">
        <f t="shared" ref="M1425:M1488" si="62">H1425-F1425</f>
        <v>-35</v>
      </c>
      <c r="N1425" s="191">
        <f t="shared" ref="N1425:N1488" si="63">H1425-G1425</f>
        <v>-35</v>
      </c>
      <c r="O1425" s="506">
        <f t="shared" ref="O1425:O1488" si="64">H1425-I1425</f>
        <v>-25</v>
      </c>
    </row>
    <row r="1426" spans="1:15">
      <c r="A1426" s="262">
        <v>41704</v>
      </c>
      <c r="B1426" s="462">
        <v>391</v>
      </c>
      <c r="C1426" s="465">
        <v>540</v>
      </c>
      <c r="D1426" s="114">
        <v>535.29999999999995</v>
      </c>
      <c r="E1426" s="114">
        <v>475</v>
      </c>
      <c r="F1426" s="114">
        <v>490</v>
      </c>
      <c r="G1426" s="466">
        <v>490</v>
      </c>
      <c r="H1426" s="465">
        <v>455</v>
      </c>
      <c r="I1426" s="466">
        <v>480</v>
      </c>
      <c r="J1426" s="190">
        <f t="shared" si="59"/>
        <v>-45</v>
      </c>
      <c r="K1426" s="16">
        <f t="shared" si="60"/>
        <v>-80.299999999999955</v>
      </c>
      <c r="L1426" s="16">
        <f t="shared" si="61"/>
        <v>-20</v>
      </c>
      <c r="M1426" s="16">
        <f t="shared" si="62"/>
        <v>-35</v>
      </c>
      <c r="N1426" s="191">
        <f t="shared" si="63"/>
        <v>-35</v>
      </c>
      <c r="O1426" s="506">
        <f t="shared" si="64"/>
        <v>-25</v>
      </c>
    </row>
    <row r="1427" spans="1:15">
      <c r="A1427" s="262">
        <v>41705</v>
      </c>
      <c r="B1427" s="462">
        <v>390</v>
      </c>
      <c r="C1427" s="465">
        <v>535</v>
      </c>
      <c r="D1427" s="114">
        <v>533.71500000000003</v>
      </c>
      <c r="E1427" s="114">
        <v>455</v>
      </c>
      <c r="F1427" s="114">
        <v>465</v>
      </c>
      <c r="G1427" s="466">
        <v>465</v>
      </c>
      <c r="H1427" s="465">
        <v>445</v>
      </c>
      <c r="I1427" s="466">
        <v>460</v>
      </c>
      <c r="J1427" s="190">
        <f t="shared" si="59"/>
        <v>-50</v>
      </c>
      <c r="K1427" s="16">
        <f t="shared" si="60"/>
        <v>-88.715000000000032</v>
      </c>
      <c r="L1427" s="16">
        <f t="shared" si="61"/>
        <v>-10</v>
      </c>
      <c r="M1427" s="16">
        <f t="shared" si="62"/>
        <v>-20</v>
      </c>
      <c r="N1427" s="191">
        <f t="shared" si="63"/>
        <v>-20</v>
      </c>
      <c r="O1427" s="506">
        <f t="shared" si="64"/>
        <v>-15</v>
      </c>
    </row>
    <row r="1428" spans="1:15">
      <c r="A1428" s="262">
        <v>41708</v>
      </c>
      <c r="B1428" s="462">
        <v>388.5</v>
      </c>
      <c r="C1428" s="465">
        <v>525</v>
      </c>
      <c r="D1428" s="114">
        <v>527.91499999999996</v>
      </c>
      <c r="E1428" s="114">
        <v>455</v>
      </c>
      <c r="F1428" s="114">
        <v>465</v>
      </c>
      <c r="G1428" s="466">
        <v>465</v>
      </c>
      <c r="H1428" s="465">
        <v>430</v>
      </c>
      <c r="I1428" s="466">
        <v>460</v>
      </c>
      <c r="J1428" s="190">
        <f t="shared" si="59"/>
        <v>-55</v>
      </c>
      <c r="K1428" s="16">
        <f t="shared" si="60"/>
        <v>-97.914999999999964</v>
      </c>
      <c r="L1428" s="16">
        <f t="shared" si="61"/>
        <v>-25</v>
      </c>
      <c r="M1428" s="16">
        <f t="shared" si="62"/>
        <v>-35</v>
      </c>
      <c r="N1428" s="191">
        <f t="shared" si="63"/>
        <v>-35</v>
      </c>
      <c r="O1428" s="506">
        <f t="shared" si="64"/>
        <v>-30</v>
      </c>
    </row>
    <row r="1429" spans="1:15">
      <c r="A1429" s="262">
        <v>41709</v>
      </c>
      <c r="B1429" s="462">
        <v>387</v>
      </c>
      <c r="C1429" s="465">
        <v>520</v>
      </c>
      <c r="D1429" s="114">
        <v>527.91499999999996</v>
      </c>
      <c r="E1429" s="114">
        <v>455</v>
      </c>
      <c r="F1429" s="114">
        <v>465</v>
      </c>
      <c r="G1429" s="466">
        <v>465</v>
      </c>
      <c r="H1429" s="465">
        <v>410</v>
      </c>
      <c r="I1429" s="466">
        <v>460</v>
      </c>
      <c r="J1429" s="190">
        <f t="shared" si="59"/>
        <v>-70</v>
      </c>
      <c r="K1429" s="16">
        <f t="shared" si="60"/>
        <v>-117.91499999999996</v>
      </c>
      <c r="L1429" s="16">
        <f t="shared" si="61"/>
        <v>-45</v>
      </c>
      <c r="M1429" s="16">
        <f t="shared" si="62"/>
        <v>-55</v>
      </c>
      <c r="N1429" s="191">
        <f t="shared" si="63"/>
        <v>-55</v>
      </c>
      <c r="O1429" s="506">
        <f t="shared" si="64"/>
        <v>-50</v>
      </c>
    </row>
    <row r="1430" spans="1:15">
      <c r="A1430" s="262">
        <v>41710</v>
      </c>
      <c r="B1430" s="462">
        <v>382</v>
      </c>
      <c r="C1430" s="465">
        <v>515</v>
      </c>
      <c r="D1430" s="114">
        <v>527.91499999999996</v>
      </c>
      <c r="E1430" s="114">
        <v>455</v>
      </c>
      <c r="F1430" s="114">
        <v>465</v>
      </c>
      <c r="G1430" s="466">
        <v>465</v>
      </c>
      <c r="H1430" s="465">
        <v>395</v>
      </c>
      <c r="I1430" s="466">
        <v>460</v>
      </c>
      <c r="J1430" s="190">
        <f t="shared" si="59"/>
        <v>-80</v>
      </c>
      <c r="K1430" s="16">
        <f t="shared" si="60"/>
        <v>-132.91499999999996</v>
      </c>
      <c r="L1430" s="16">
        <f t="shared" si="61"/>
        <v>-60</v>
      </c>
      <c r="M1430" s="16">
        <f t="shared" si="62"/>
        <v>-70</v>
      </c>
      <c r="N1430" s="191">
        <f t="shared" si="63"/>
        <v>-70</v>
      </c>
      <c r="O1430" s="506">
        <f t="shared" si="64"/>
        <v>-65</v>
      </c>
    </row>
    <row r="1431" spans="1:15">
      <c r="A1431" s="262">
        <v>41711</v>
      </c>
      <c r="B1431" s="462">
        <v>382</v>
      </c>
      <c r="C1431" s="465">
        <v>505</v>
      </c>
      <c r="D1431" s="114">
        <v>527.91499999999996</v>
      </c>
      <c r="E1431" s="114">
        <v>455</v>
      </c>
      <c r="F1431" s="114">
        <v>465</v>
      </c>
      <c r="G1431" s="466">
        <v>465</v>
      </c>
      <c r="H1431" s="465">
        <v>375</v>
      </c>
      <c r="I1431" s="466">
        <v>460</v>
      </c>
      <c r="J1431" s="190">
        <f t="shared" si="59"/>
        <v>-90</v>
      </c>
      <c r="K1431" s="16">
        <f t="shared" si="60"/>
        <v>-152.91499999999996</v>
      </c>
      <c r="L1431" s="16">
        <f t="shared" si="61"/>
        <v>-80</v>
      </c>
      <c r="M1431" s="16">
        <f t="shared" si="62"/>
        <v>-90</v>
      </c>
      <c r="N1431" s="191">
        <f t="shared" si="63"/>
        <v>-90</v>
      </c>
      <c r="O1431" s="506">
        <f t="shared" si="64"/>
        <v>-85</v>
      </c>
    </row>
    <row r="1432" spans="1:15">
      <c r="A1432" s="262">
        <v>41712</v>
      </c>
      <c r="B1432" s="462">
        <v>382</v>
      </c>
      <c r="C1432" s="465">
        <v>500</v>
      </c>
      <c r="D1432" s="114">
        <v>517.91499999999996</v>
      </c>
      <c r="E1432" s="114">
        <v>395</v>
      </c>
      <c r="F1432" s="114">
        <v>395</v>
      </c>
      <c r="G1432" s="466">
        <v>405</v>
      </c>
      <c r="H1432" s="465">
        <v>365</v>
      </c>
      <c r="I1432" s="466">
        <v>410</v>
      </c>
      <c r="J1432" s="190">
        <f t="shared" si="59"/>
        <v>-95</v>
      </c>
      <c r="K1432" s="16">
        <f t="shared" si="60"/>
        <v>-152.91499999999996</v>
      </c>
      <c r="L1432" s="16">
        <f t="shared" si="61"/>
        <v>-30</v>
      </c>
      <c r="M1432" s="16">
        <f t="shared" si="62"/>
        <v>-30</v>
      </c>
      <c r="N1432" s="191">
        <f t="shared" si="63"/>
        <v>-40</v>
      </c>
      <c r="O1432" s="506">
        <f t="shared" si="64"/>
        <v>-45</v>
      </c>
    </row>
    <row r="1433" spans="1:15">
      <c r="A1433" s="262">
        <v>41715</v>
      </c>
      <c r="B1433" s="462">
        <v>377</v>
      </c>
      <c r="C1433" s="465">
        <v>490</v>
      </c>
      <c r="D1433" s="114">
        <v>506.995</v>
      </c>
      <c r="E1433" s="114">
        <v>395</v>
      </c>
      <c r="F1433" s="114">
        <v>395</v>
      </c>
      <c r="G1433" s="466">
        <v>405</v>
      </c>
      <c r="H1433" s="465">
        <v>360</v>
      </c>
      <c r="I1433" s="466">
        <v>410</v>
      </c>
      <c r="J1433" s="190">
        <f t="shared" si="59"/>
        <v>-90</v>
      </c>
      <c r="K1433" s="16">
        <f t="shared" si="60"/>
        <v>-146.995</v>
      </c>
      <c r="L1433" s="16">
        <f t="shared" si="61"/>
        <v>-35</v>
      </c>
      <c r="M1433" s="16">
        <f t="shared" si="62"/>
        <v>-35</v>
      </c>
      <c r="N1433" s="191">
        <f t="shared" si="63"/>
        <v>-45</v>
      </c>
      <c r="O1433" s="506">
        <f t="shared" si="64"/>
        <v>-50</v>
      </c>
    </row>
    <row r="1434" spans="1:15">
      <c r="A1434" s="262">
        <v>41716</v>
      </c>
      <c r="B1434" s="462">
        <v>370</v>
      </c>
      <c r="C1434" s="465">
        <v>465</v>
      </c>
      <c r="D1434" s="114">
        <v>495.34</v>
      </c>
      <c r="E1434" s="114">
        <v>395</v>
      </c>
      <c r="F1434" s="114">
        <v>395</v>
      </c>
      <c r="G1434" s="466">
        <v>405</v>
      </c>
      <c r="H1434" s="465">
        <v>360</v>
      </c>
      <c r="I1434" s="466">
        <v>410</v>
      </c>
      <c r="J1434" s="190">
        <f t="shared" si="59"/>
        <v>-65</v>
      </c>
      <c r="K1434" s="16">
        <f t="shared" si="60"/>
        <v>-135.33999999999997</v>
      </c>
      <c r="L1434" s="16">
        <f t="shared" si="61"/>
        <v>-35</v>
      </c>
      <c r="M1434" s="16">
        <f t="shared" si="62"/>
        <v>-35</v>
      </c>
      <c r="N1434" s="191">
        <f t="shared" si="63"/>
        <v>-45</v>
      </c>
      <c r="O1434" s="506">
        <f t="shared" si="64"/>
        <v>-50</v>
      </c>
    </row>
    <row r="1435" spans="1:15">
      <c r="A1435" s="262">
        <v>41717</v>
      </c>
      <c r="B1435" s="462">
        <v>369</v>
      </c>
      <c r="C1435" s="465">
        <v>465</v>
      </c>
      <c r="D1435" s="114">
        <v>495.34</v>
      </c>
      <c r="E1435" s="114">
        <v>395</v>
      </c>
      <c r="F1435" s="114">
        <v>395</v>
      </c>
      <c r="G1435" s="466">
        <v>405</v>
      </c>
      <c r="H1435" s="465">
        <v>345</v>
      </c>
      <c r="I1435" s="466">
        <v>410</v>
      </c>
      <c r="J1435" s="190">
        <f t="shared" si="59"/>
        <v>-80</v>
      </c>
      <c r="K1435" s="16">
        <f t="shared" si="60"/>
        <v>-150.33999999999997</v>
      </c>
      <c r="L1435" s="16">
        <f t="shared" si="61"/>
        <v>-50</v>
      </c>
      <c r="M1435" s="16">
        <f t="shared" si="62"/>
        <v>-50</v>
      </c>
      <c r="N1435" s="191">
        <f t="shared" si="63"/>
        <v>-60</v>
      </c>
      <c r="O1435" s="506">
        <f t="shared" si="64"/>
        <v>-65</v>
      </c>
    </row>
    <row r="1436" spans="1:15">
      <c r="A1436" s="262">
        <v>41718</v>
      </c>
      <c r="B1436" s="462">
        <v>368</v>
      </c>
      <c r="C1436" s="465">
        <v>460</v>
      </c>
      <c r="D1436" s="114">
        <v>494.505</v>
      </c>
      <c r="E1436" s="114">
        <v>395</v>
      </c>
      <c r="F1436" s="114">
        <v>395</v>
      </c>
      <c r="G1436" s="466">
        <v>405</v>
      </c>
      <c r="H1436" s="465">
        <v>335</v>
      </c>
      <c r="I1436" s="466">
        <v>410</v>
      </c>
      <c r="J1436" s="190">
        <f t="shared" si="59"/>
        <v>-85</v>
      </c>
      <c r="K1436" s="16">
        <f t="shared" si="60"/>
        <v>-159.505</v>
      </c>
      <c r="L1436" s="16">
        <f t="shared" si="61"/>
        <v>-60</v>
      </c>
      <c r="M1436" s="16">
        <f t="shared" si="62"/>
        <v>-60</v>
      </c>
      <c r="N1436" s="191">
        <f t="shared" si="63"/>
        <v>-70</v>
      </c>
      <c r="O1436" s="506">
        <f t="shared" si="64"/>
        <v>-75</v>
      </c>
    </row>
    <row r="1437" spans="1:15">
      <c r="A1437" s="262">
        <v>41719</v>
      </c>
      <c r="B1437" s="462">
        <v>367</v>
      </c>
      <c r="C1437" s="465">
        <v>460</v>
      </c>
      <c r="D1437" s="114">
        <v>490.33499999999998</v>
      </c>
      <c r="E1437" s="114">
        <v>390</v>
      </c>
      <c r="F1437" s="114">
        <v>405</v>
      </c>
      <c r="G1437" s="466">
        <v>405</v>
      </c>
      <c r="H1437" s="465">
        <v>350</v>
      </c>
      <c r="I1437" s="466">
        <v>390</v>
      </c>
      <c r="J1437" s="190">
        <f t="shared" si="59"/>
        <v>-70</v>
      </c>
      <c r="K1437" s="16">
        <f t="shared" si="60"/>
        <v>-140.33499999999998</v>
      </c>
      <c r="L1437" s="16">
        <f t="shared" si="61"/>
        <v>-40</v>
      </c>
      <c r="M1437" s="16">
        <f t="shared" si="62"/>
        <v>-55</v>
      </c>
      <c r="N1437" s="191">
        <f t="shared" si="63"/>
        <v>-55</v>
      </c>
      <c r="O1437" s="506">
        <f t="shared" si="64"/>
        <v>-40</v>
      </c>
    </row>
    <row r="1438" spans="1:15">
      <c r="A1438" s="262">
        <v>41722</v>
      </c>
      <c r="B1438" s="462">
        <v>366.5</v>
      </c>
      <c r="C1438" s="465">
        <v>460</v>
      </c>
      <c r="D1438" s="114">
        <v>494.505</v>
      </c>
      <c r="E1438" s="114">
        <v>390</v>
      </c>
      <c r="F1438" s="114">
        <v>405</v>
      </c>
      <c r="G1438" s="466">
        <v>405</v>
      </c>
      <c r="H1438" s="465">
        <v>340</v>
      </c>
      <c r="I1438" s="466">
        <v>390</v>
      </c>
      <c r="J1438" s="190">
        <f t="shared" si="59"/>
        <v>-80</v>
      </c>
      <c r="K1438" s="16">
        <f t="shared" si="60"/>
        <v>-154.505</v>
      </c>
      <c r="L1438" s="16">
        <f t="shared" si="61"/>
        <v>-50</v>
      </c>
      <c r="M1438" s="16">
        <f t="shared" si="62"/>
        <v>-65</v>
      </c>
      <c r="N1438" s="191">
        <f t="shared" si="63"/>
        <v>-65</v>
      </c>
      <c r="O1438" s="506">
        <f t="shared" si="64"/>
        <v>-50</v>
      </c>
    </row>
    <row r="1439" spans="1:15">
      <c r="A1439" s="262">
        <v>41723</v>
      </c>
      <c r="B1439" s="462">
        <v>366.5</v>
      </c>
      <c r="C1439" s="465">
        <v>465</v>
      </c>
      <c r="D1439" s="114">
        <v>495.33</v>
      </c>
      <c r="E1439" s="114">
        <v>390</v>
      </c>
      <c r="F1439" s="114">
        <v>405</v>
      </c>
      <c r="G1439" s="466">
        <v>405</v>
      </c>
      <c r="H1439" s="465">
        <v>345</v>
      </c>
      <c r="I1439" s="466">
        <v>390</v>
      </c>
      <c r="J1439" s="190">
        <f t="shared" si="59"/>
        <v>-80</v>
      </c>
      <c r="K1439" s="16">
        <f t="shared" si="60"/>
        <v>-150.32999999999998</v>
      </c>
      <c r="L1439" s="16">
        <f t="shared" si="61"/>
        <v>-45</v>
      </c>
      <c r="M1439" s="16">
        <f t="shared" si="62"/>
        <v>-60</v>
      </c>
      <c r="N1439" s="191">
        <f t="shared" si="63"/>
        <v>-60</v>
      </c>
      <c r="O1439" s="506">
        <f t="shared" si="64"/>
        <v>-45</v>
      </c>
    </row>
    <row r="1440" spans="1:15">
      <c r="A1440" s="262">
        <v>41724</v>
      </c>
      <c r="B1440" s="462">
        <v>366.5</v>
      </c>
      <c r="C1440" s="465">
        <v>465</v>
      </c>
      <c r="D1440" s="114">
        <v>495.33</v>
      </c>
      <c r="E1440" s="114">
        <v>390</v>
      </c>
      <c r="F1440" s="114">
        <v>405</v>
      </c>
      <c r="G1440" s="466">
        <v>405</v>
      </c>
      <c r="H1440" s="465">
        <v>345</v>
      </c>
      <c r="I1440" s="466">
        <v>390</v>
      </c>
      <c r="J1440" s="190">
        <f t="shared" si="59"/>
        <v>-80</v>
      </c>
      <c r="K1440" s="16">
        <f t="shared" si="60"/>
        <v>-150.32999999999998</v>
      </c>
      <c r="L1440" s="16">
        <f t="shared" si="61"/>
        <v>-45</v>
      </c>
      <c r="M1440" s="16">
        <f t="shared" si="62"/>
        <v>-60</v>
      </c>
      <c r="N1440" s="191">
        <f t="shared" si="63"/>
        <v>-60</v>
      </c>
      <c r="O1440" s="506">
        <f t="shared" si="64"/>
        <v>-45</v>
      </c>
    </row>
    <row r="1441" spans="1:15">
      <c r="A1441" s="262">
        <v>41725</v>
      </c>
      <c r="B1441" s="462">
        <v>363</v>
      </c>
      <c r="C1441" s="465">
        <v>460</v>
      </c>
      <c r="D1441" s="114">
        <v>495.33</v>
      </c>
      <c r="E1441" s="114">
        <v>390</v>
      </c>
      <c r="F1441" s="114">
        <v>405</v>
      </c>
      <c r="G1441" s="466">
        <v>405</v>
      </c>
      <c r="H1441" s="465">
        <v>345</v>
      </c>
      <c r="I1441" s="466">
        <v>390</v>
      </c>
      <c r="J1441" s="190">
        <f t="shared" si="59"/>
        <v>-75</v>
      </c>
      <c r="K1441" s="16">
        <f t="shared" si="60"/>
        <v>-150.32999999999998</v>
      </c>
      <c r="L1441" s="16">
        <f t="shared" si="61"/>
        <v>-45</v>
      </c>
      <c r="M1441" s="16">
        <f t="shared" si="62"/>
        <v>-60</v>
      </c>
      <c r="N1441" s="191">
        <f t="shared" si="63"/>
        <v>-60</v>
      </c>
      <c r="O1441" s="506">
        <f t="shared" si="64"/>
        <v>-45</v>
      </c>
    </row>
    <row r="1442" spans="1:15">
      <c r="A1442" s="262">
        <v>41726</v>
      </c>
      <c r="B1442" s="462">
        <v>361</v>
      </c>
      <c r="C1442" s="465">
        <v>455</v>
      </c>
      <c r="D1442" s="114">
        <v>492.84</v>
      </c>
      <c r="E1442" s="114">
        <v>370</v>
      </c>
      <c r="F1442" s="114">
        <v>400</v>
      </c>
      <c r="G1442" s="466">
        <v>400</v>
      </c>
      <c r="H1442" s="465">
        <v>345</v>
      </c>
      <c r="I1442" s="466">
        <v>355</v>
      </c>
      <c r="J1442" s="190">
        <f t="shared" si="59"/>
        <v>-70</v>
      </c>
      <c r="K1442" s="16">
        <f t="shared" si="60"/>
        <v>-147.83999999999997</v>
      </c>
      <c r="L1442" s="16">
        <f t="shared" si="61"/>
        <v>-25</v>
      </c>
      <c r="M1442" s="16">
        <f t="shared" si="62"/>
        <v>-55</v>
      </c>
      <c r="N1442" s="191">
        <f t="shared" si="63"/>
        <v>-55</v>
      </c>
      <c r="O1442" s="506">
        <f t="shared" si="64"/>
        <v>-10</v>
      </c>
    </row>
    <row r="1443" spans="1:15">
      <c r="A1443" s="262">
        <v>41729</v>
      </c>
      <c r="B1443" s="462">
        <v>361</v>
      </c>
      <c r="C1443" s="465">
        <v>450</v>
      </c>
      <c r="D1443" s="114">
        <v>492.84</v>
      </c>
      <c r="E1443" s="114">
        <v>370</v>
      </c>
      <c r="F1443" s="114">
        <v>400</v>
      </c>
      <c r="G1443" s="466">
        <v>400</v>
      </c>
      <c r="H1443" s="465">
        <v>345</v>
      </c>
      <c r="I1443" s="466">
        <v>355</v>
      </c>
      <c r="J1443" s="190">
        <f t="shared" si="59"/>
        <v>-65</v>
      </c>
      <c r="K1443" s="16">
        <f t="shared" si="60"/>
        <v>-147.83999999999997</v>
      </c>
      <c r="L1443" s="16">
        <f t="shared" si="61"/>
        <v>-25</v>
      </c>
      <c r="M1443" s="16">
        <f t="shared" si="62"/>
        <v>-55</v>
      </c>
      <c r="N1443" s="191">
        <f t="shared" si="63"/>
        <v>-55</v>
      </c>
      <c r="O1443" s="506">
        <f t="shared" si="64"/>
        <v>-10</v>
      </c>
    </row>
    <row r="1444" spans="1:15">
      <c r="A1444" s="262">
        <v>41730</v>
      </c>
      <c r="B1444" s="462">
        <v>358</v>
      </c>
      <c r="C1444" s="465">
        <v>450</v>
      </c>
      <c r="D1444" s="114">
        <v>492.84</v>
      </c>
      <c r="E1444" s="114">
        <v>370</v>
      </c>
      <c r="F1444" s="114">
        <v>400</v>
      </c>
      <c r="G1444" s="466">
        <v>400</v>
      </c>
      <c r="H1444" s="465">
        <v>350</v>
      </c>
      <c r="I1444" s="466">
        <v>355</v>
      </c>
      <c r="J1444" s="190">
        <f t="shared" si="59"/>
        <v>-60</v>
      </c>
      <c r="K1444" s="16">
        <f t="shared" si="60"/>
        <v>-142.83999999999997</v>
      </c>
      <c r="L1444" s="16">
        <f t="shared" si="61"/>
        <v>-20</v>
      </c>
      <c r="M1444" s="16">
        <f t="shared" si="62"/>
        <v>-50</v>
      </c>
      <c r="N1444" s="191">
        <f t="shared" si="63"/>
        <v>-50</v>
      </c>
      <c r="O1444" s="506">
        <f t="shared" si="64"/>
        <v>-5</v>
      </c>
    </row>
    <row r="1445" spans="1:15">
      <c r="A1445" s="262">
        <v>41731</v>
      </c>
      <c r="B1445" s="462">
        <v>358</v>
      </c>
      <c r="C1445" s="465">
        <v>450</v>
      </c>
      <c r="D1445" s="114">
        <v>492.84</v>
      </c>
      <c r="E1445" s="114">
        <v>370</v>
      </c>
      <c r="F1445" s="114">
        <v>400</v>
      </c>
      <c r="G1445" s="466">
        <v>400</v>
      </c>
      <c r="H1445" s="465">
        <v>345</v>
      </c>
      <c r="I1445" s="466">
        <v>355</v>
      </c>
      <c r="J1445" s="190">
        <f t="shared" si="59"/>
        <v>-65</v>
      </c>
      <c r="K1445" s="16">
        <f t="shared" si="60"/>
        <v>-147.83999999999997</v>
      </c>
      <c r="L1445" s="16">
        <f t="shared" si="61"/>
        <v>-25</v>
      </c>
      <c r="M1445" s="16">
        <f t="shared" si="62"/>
        <v>-55</v>
      </c>
      <c r="N1445" s="191">
        <f t="shared" si="63"/>
        <v>-55</v>
      </c>
      <c r="O1445" s="506">
        <f t="shared" si="64"/>
        <v>-10</v>
      </c>
    </row>
    <row r="1446" spans="1:15">
      <c r="A1446" s="262">
        <v>41732</v>
      </c>
      <c r="B1446" s="462">
        <v>353.5</v>
      </c>
      <c r="C1446" s="465">
        <v>440</v>
      </c>
      <c r="D1446" s="114">
        <v>492.84</v>
      </c>
      <c r="E1446" s="114">
        <v>370</v>
      </c>
      <c r="F1446" s="114">
        <v>400</v>
      </c>
      <c r="G1446" s="466">
        <v>400</v>
      </c>
      <c r="H1446" s="465">
        <v>360</v>
      </c>
      <c r="I1446" s="466">
        <v>355</v>
      </c>
      <c r="J1446" s="190">
        <f t="shared" si="59"/>
        <v>-40</v>
      </c>
      <c r="K1446" s="16">
        <f t="shared" si="60"/>
        <v>-132.83999999999997</v>
      </c>
      <c r="L1446" s="16">
        <f t="shared" si="61"/>
        <v>-10</v>
      </c>
      <c r="M1446" s="16">
        <f t="shared" si="62"/>
        <v>-40</v>
      </c>
      <c r="N1446" s="191">
        <f t="shared" si="63"/>
        <v>-40</v>
      </c>
      <c r="O1446" s="506">
        <f t="shared" si="64"/>
        <v>5</v>
      </c>
    </row>
    <row r="1447" spans="1:15">
      <c r="A1447" s="262">
        <v>41736</v>
      </c>
      <c r="B1447" s="462">
        <v>348</v>
      </c>
      <c r="C1447" s="465">
        <v>430</v>
      </c>
      <c r="D1447" s="114">
        <v>494.5</v>
      </c>
      <c r="E1447" s="114">
        <v>375</v>
      </c>
      <c r="F1447" s="114">
        <v>400</v>
      </c>
      <c r="G1447" s="466">
        <v>400</v>
      </c>
      <c r="H1447" s="465">
        <v>350</v>
      </c>
      <c r="I1447" s="466">
        <v>315</v>
      </c>
      <c r="J1447" s="190">
        <f t="shared" si="59"/>
        <v>-40</v>
      </c>
      <c r="K1447" s="16">
        <f t="shared" si="60"/>
        <v>-144.5</v>
      </c>
      <c r="L1447" s="16">
        <f t="shared" si="61"/>
        <v>-25</v>
      </c>
      <c r="M1447" s="16">
        <f t="shared" si="62"/>
        <v>-50</v>
      </c>
      <c r="N1447" s="191">
        <f t="shared" si="63"/>
        <v>-50</v>
      </c>
      <c r="O1447" s="506">
        <f t="shared" si="64"/>
        <v>35</v>
      </c>
    </row>
    <row r="1448" spans="1:15">
      <c r="A1448" s="262">
        <v>41737</v>
      </c>
      <c r="B1448" s="462">
        <v>348</v>
      </c>
      <c r="C1448" s="465">
        <v>420</v>
      </c>
      <c r="D1448" s="114">
        <v>491.17500000000001</v>
      </c>
      <c r="E1448" s="114">
        <v>375</v>
      </c>
      <c r="F1448" s="114">
        <v>400</v>
      </c>
      <c r="G1448" s="466">
        <v>400</v>
      </c>
      <c r="H1448" s="465">
        <v>350</v>
      </c>
      <c r="I1448" s="466">
        <v>315</v>
      </c>
      <c r="J1448" s="190">
        <f t="shared" si="59"/>
        <v>-30</v>
      </c>
      <c r="K1448" s="16">
        <f t="shared" si="60"/>
        <v>-141.17500000000001</v>
      </c>
      <c r="L1448" s="16">
        <f t="shared" si="61"/>
        <v>-25</v>
      </c>
      <c r="M1448" s="16">
        <f t="shared" si="62"/>
        <v>-50</v>
      </c>
      <c r="N1448" s="191">
        <f t="shared" si="63"/>
        <v>-50</v>
      </c>
      <c r="O1448" s="506">
        <f t="shared" si="64"/>
        <v>35</v>
      </c>
    </row>
    <row r="1449" spans="1:15">
      <c r="A1449" s="262">
        <v>41738</v>
      </c>
      <c r="B1449" s="462">
        <v>344.5</v>
      </c>
      <c r="C1449" s="465">
        <v>415</v>
      </c>
      <c r="D1449" s="114">
        <v>491.17500000000001</v>
      </c>
      <c r="E1449" s="114">
        <v>375</v>
      </c>
      <c r="F1449" s="114">
        <v>400</v>
      </c>
      <c r="G1449" s="466">
        <v>400</v>
      </c>
      <c r="H1449" s="465">
        <v>350</v>
      </c>
      <c r="I1449" s="466">
        <v>315</v>
      </c>
      <c r="J1449" s="190">
        <f t="shared" si="59"/>
        <v>-25</v>
      </c>
      <c r="K1449" s="16">
        <f t="shared" si="60"/>
        <v>-141.17500000000001</v>
      </c>
      <c r="L1449" s="16">
        <f t="shared" si="61"/>
        <v>-25</v>
      </c>
      <c r="M1449" s="16">
        <f t="shared" si="62"/>
        <v>-50</v>
      </c>
      <c r="N1449" s="191">
        <f t="shared" si="63"/>
        <v>-50</v>
      </c>
      <c r="O1449" s="506">
        <f t="shared" si="64"/>
        <v>35</v>
      </c>
    </row>
    <row r="1450" spans="1:15">
      <c r="A1450" s="262">
        <v>41739</v>
      </c>
      <c r="B1450" s="462">
        <v>334</v>
      </c>
      <c r="C1450" s="465">
        <v>415</v>
      </c>
      <c r="D1450" s="114">
        <v>491.17500000000001</v>
      </c>
      <c r="E1450" s="114">
        <v>375</v>
      </c>
      <c r="F1450" s="114">
        <v>400</v>
      </c>
      <c r="G1450" s="466">
        <v>400</v>
      </c>
      <c r="H1450" s="465">
        <v>350</v>
      </c>
      <c r="I1450" s="466">
        <v>315</v>
      </c>
      <c r="J1450" s="190">
        <f t="shared" si="59"/>
        <v>-25</v>
      </c>
      <c r="K1450" s="16">
        <f t="shared" si="60"/>
        <v>-141.17500000000001</v>
      </c>
      <c r="L1450" s="16">
        <f t="shared" si="61"/>
        <v>-25</v>
      </c>
      <c r="M1450" s="16">
        <f t="shared" si="62"/>
        <v>-50</v>
      </c>
      <c r="N1450" s="191">
        <f t="shared" si="63"/>
        <v>-50</v>
      </c>
      <c r="O1450" s="506">
        <f t="shared" si="64"/>
        <v>35</v>
      </c>
    </row>
    <row r="1451" spans="1:15">
      <c r="A1451" s="262">
        <v>41740</v>
      </c>
      <c r="B1451" s="462">
        <v>333</v>
      </c>
      <c r="C1451" s="465">
        <v>400</v>
      </c>
      <c r="D1451" s="114">
        <v>491.17500000000001</v>
      </c>
      <c r="E1451" s="114">
        <v>376</v>
      </c>
      <c r="F1451" s="114">
        <v>390</v>
      </c>
      <c r="G1451" s="466">
        <v>390</v>
      </c>
      <c r="H1451" s="465">
        <v>346</v>
      </c>
      <c r="I1451" s="466">
        <v>305</v>
      </c>
      <c r="J1451" s="190">
        <f t="shared" si="59"/>
        <v>-14</v>
      </c>
      <c r="K1451" s="16">
        <f t="shared" si="60"/>
        <v>-145.17500000000001</v>
      </c>
      <c r="L1451" s="16">
        <f t="shared" si="61"/>
        <v>-30</v>
      </c>
      <c r="M1451" s="16">
        <f t="shared" si="62"/>
        <v>-44</v>
      </c>
      <c r="N1451" s="191">
        <f t="shared" si="63"/>
        <v>-44</v>
      </c>
      <c r="O1451" s="506">
        <f t="shared" si="64"/>
        <v>41</v>
      </c>
    </row>
    <row r="1452" spans="1:15">
      <c r="A1452" s="262">
        <v>41743</v>
      </c>
      <c r="B1452" s="462">
        <v>333</v>
      </c>
      <c r="C1452" s="465">
        <v>405</v>
      </c>
      <c r="D1452" s="114">
        <v>472.86</v>
      </c>
      <c r="E1452" s="114">
        <v>376</v>
      </c>
      <c r="F1452" s="114">
        <v>390</v>
      </c>
      <c r="G1452" s="466">
        <v>390</v>
      </c>
      <c r="H1452" s="465">
        <v>350</v>
      </c>
      <c r="I1452" s="466">
        <v>305</v>
      </c>
      <c r="J1452" s="190">
        <f t="shared" si="59"/>
        <v>-15</v>
      </c>
      <c r="K1452" s="16">
        <f t="shared" si="60"/>
        <v>-122.86000000000001</v>
      </c>
      <c r="L1452" s="16">
        <f t="shared" si="61"/>
        <v>-26</v>
      </c>
      <c r="M1452" s="16">
        <f t="shared" si="62"/>
        <v>-40</v>
      </c>
      <c r="N1452" s="191">
        <f t="shared" si="63"/>
        <v>-40</v>
      </c>
      <c r="O1452" s="506">
        <f t="shared" si="64"/>
        <v>45</v>
      </c>
    </row>
    <row r="1453" spans="1:15">
      <c r="A1453" s="262">
        <v>41744</v>
      </c>
      <c r="B1453" s="462">
        <v>334</v>
      </c>
      <c r="C1453" s="465">
        <v>405</v>
      </c>
      <c r="D1453" s="114">
        <v>465.37</v>
      </c>
      <c r="E1453" s="114">
        <v>376</v>
      </c>
      <c r="F1453" s="114">
        <v>390</v>
      </c>
      <c r="G1453" s="466">
        <v>390</v>
      </c>
      <c r="H1453" s="465">
        <v>345</v>
      </c>
      <c r="I1453" s="466">
        <v>305</v>
      </c>
      <c r="J1453" s="190">
        <f t="shared" si="59"/>
        <v>-20</v>
      </c>
      <c r="K1453" s="16">
        <f t="shared" si="60"/>
        <v>-120.37</v>
      </c>
      <c r="L1453" s="16">
        <f t="shared" si="61"/>
        <v>-31</v>
      </c>
      <c r="M1453" s="16">
        <f t="shared" si="62"/>
        <v>-45</v>
      </c>
      <c r="N1453" s="191">
        <f t="shared" si="63"/>
        <v>-45</v>
      </c>
      <c r="O1453" s="506">
        <f t="shared" si="64"/>
        <v>40</v>
      </c>
    </row>
    <row r="1454" spans="1:15">
      <c r="A1454" s="262">
        <v>41745</v>
      </c>
      <c r="B1454" s="462">
        <v>334</v>
      </c>
      <c r="C1454" s="465">
        <v>405</v>
      </c>
      <c r="D1454" s="114">
        <v>465.37</v>
      </c>
      <c r="E1454" s="114">
        <v>376</v>
      </c>
      <c r="F1454" s="114">
        <v>390</v>
      </c>
      <c r="G1454" s="466">
        <v>390</v>
      </c>
      <c r="H1454" s="465">
        <v>340</v>
      </c>
      <c r="I1454" s="466">
        <v>305</v>
      </c>
      <c r="J1454" s="190">
        <f t="shared" si="59"/>
        <v>-25</v>
      </c>
      <c r="K1454" s="16">
        <f t="shared" si="60"/>
        <v>-125.37</v>
      </c>
      <c r="L1454" s="16">
        <f t="shared" si="61"/>
        <v>-36</v>
      </c>
      <c r="M1454" s="16">
        <f t="shared" si="62"/>
        <v>-50</v>
      </c>
      <c r="N1454" s="191">
        <f t="shared" si="63"/>
        <v>-50</v>
      </c>
      <c r="O1454" s="506">
        <f t="shared" si="64"/>
        <v>35</v>
      </c>
    </row>
    <row r="1455" spans="1:15">
      <c r="A1455" s="262">
        <v>41746</v>
      </c>
      <c r="B1455" s="462">
        <v>332.5</v>
      </c>
      <c r="C1455" s="465">
        <v>405</v>
      </c>
      <c r="D1455" s="114">
        <v>465.37</v>
      </c>
      <c r="E1455" s="114">
        <v>376</v>
      </c>
      <c r="F1455" s="114">
        <v>390</v>
      </c>
      <c r="G1455" s="466">
        <v>390</v>
      </c>
      <c r="H1455" s="465">
        <v>340</v>
      </c>
      <c r="I1455" s="466">
        <v>305</v>
      </c>
      <c r="J1455" s="190">
        <f t="shared" si="59"/>
        <v>-25</v>
      </c>
      <c r="K1455" s="16">
        <f t="shared" si="60"/>
        <v>-125.37</v>
      </c>
      <c r="L1455" s="16">
        <f t="shared" si="61"/>
        <v>-36</v>
      </c>
      <c r="M1455" s="16">
        <f t="shared" si="62"/>
        <v>-50</v>
      </c>
      <c r="N1455" s="191">
        <f t="shared" si="63"/>
        <v>-50</v>
      </c>
      <c r="O1455" s="506">
        <f t="shared" si="64"/>
        <v>35</v>
      </c>
    </row>
    <row r="1456" spans="1:15">
      <c r="A1456" s="262">
        <v>41750</v>
      </c>
      <c r="B1456" s="462">
        <v>332.5</v>
      </c>
      <c r="C1456" s="465">
        <v>405</v>
      </c>
      <c r="D1456" s="114">
        <v>465.37</v>
      </c>
      <c r="E1456" s="114">
        <v>376</v>
      </c>
      <c r="F1456" s="114">
        <v>390</v>
      </c>
      <c r="G1456" s="466">
        <v>390</v>
      </c>
      <c r="H1456" s="465">
        <v>345</v>
      </c>
      <c r="I1456" s="466">
        <v>305</v>
      </c>
      <c r="J1456" s="190">
        <f t="shared" si="59"/>
        <v>-20</v>
      </c>
      <c r="K1456" s="16">
        <f t="shared" si="60"/>
        <v>-120.37</v>
      </c>
      <c r="L1456" s="16">
        <f t="shared" si="61"/>
        <v>-31</v>
      </c>
      <c r="M1456" s="16">
        <f t="shared" si="62"/>
        <v>-45</v>
      </c>
      <c r="N1456" s="191">
        <f t="shared" si="63"/>
        <v>-45</v>
      </c>
      <c r="O1456" s="506">
        <f t="shared" si="64"/>
        <v>40</v>
      </c>
    </row>
    <row r="1457" spans="1:15">
      <c r="A1457" s="262">
        <v>41751</v>
      </c>
      <c r="B1457" s="462">
        <v>329</v>
      </c>
      <c r="C1457" s="465">
        <v>395</v>
      </c>
      <c r="D1457" s="114">
        <v>461.20499999999998</v>
      </c>
      <c r="E1457" s="114">
        <v>376</v>
      </c>
      <c r="F1457" s="114">
        <v>390</v>
      </c>
      <c r="G1457" s="466">
        <v>390</v>
      </c>
      <c r="H1457" s="465">
        <v>355</v>
      </c>
      <c r="I1457" s="466">
        <v>305</v>
      </c>
      <c r="J1457" s="190">
        <f t="shared" si="59"/>
        <v>0</v>
      </c>
      <c r="K1457" s="16">
        <f t="shared" si="60"/>
        <v>-106.20499999999998</v>
      </c>
      <c r="L1457" s="16">
        <f t="shared" si="61"/>
        <v>-21</v>
      </c>
      <c r="M1457" s="16">
        <f t="shared" si="62"/>
        <v>-35</v>
      </c>
      <c r="N1457" s="191">
        <f t="shared" si="63"/>
        <v>-35</v>
      </c>
      <c r="O1457" s="506">
        <f t="shared" si="64"/>
        <v>50</v>
      </c>
    </row>
    <row r="1458" spans="1:15">
      <c r="A1458" s="262">
        <v>41752</v>
      </c>
      <c r="B1458" s="462">
        <v>330</v>
      </c>
      <c r="C1458" s="465">
        <v>395</v>
      </c>
      <c r="D1458" s="114">
        <v>433.73500000000001</v>
      </c>
      <c r="E1458" s="114">
        <v>376</v>
      </c>
      <c r="F1458" s="114">
        <v>390</v>
      </c>
      <c r="G1458" s="466">
        <v>390</v>
      </c>
      <c r="H1458" s="465">
        <v>355</v>
      </c>
      <c r="I1458" s="466">
        <v>305</v>
      </c>
      <c r="J1458" s="190">
        <f t="shared" si="59"/>
        <v>0</v>
      </c>
      <c r="K1458" s="16">
        <f t="shared" si="60"/>
        <v>-78.735000000000014</v>
      </c>
      <c r="L1458" s="16">
        <f t="shared" si="61"/>
        <v>-21</v>
      </c>
      <c r="M1458" s="16">
        <f t="shared" si="62"/>
        <v>-35</v>
      </c>
      <c r="N1458" s="191">
        <f t="shared" si="63"/>
        <v>-35</v>
      </c>
      <c r="O1458" s="506">
        <f t="shared" si="64"/>
        <v>50</v>
      </c>
    </row>
    <row r="1459" spans="1:15">
      <c r="A1459" s="262">
        <v>41753</v>
      </c>
      <c r="B1459" s="462">
        <v>322</v>
      </c>
      <c r="C1459" s="465">
        <v>395</v>
      </c>
      <c r="D1459" s="114">
        <v>433.73500000000001</v>
      </c>
      <c r="E1459" s="114">
        <v>376</v>
      </c>
      <c r="F1459" s="114">
        <v>390</v>
      </c>
      <c r="G1459" s="466">
        <v>390</v>
      </c>
      <c r="H1459" s="465">
        <v>355</v>
      </c>
      <c r="I1459" s="466">
        <v>305</v>
      </c>
      <c r="J1459" s="190">
        <f t="shared" si="59"/>
        <v>0</v>
      </c>
      <c r="K1459" s="16">
        <f t="shared" si="60"/>
        <v>-78.735000000000014</v>
      </c>
      <c r="L1459" s="16">
        <f t="shared" si="61"/>
        <v>-21</v>
      </c>
      <c r="M1459" s="16">
        <f t="shared" si="62"/>
        <v>-35</v>
      </c>
      <c r="N1459" s="191">
        <f t="shared" si="63"/>
        <v>-35</v>
      </c>
      <c r="O1459" s="506">
        <f t="shared" si="64"/>
        <v>50</v>
      </c>
    </row>
    <row r="1460" spans="1:15">
      <c r="A1460" s="262">
        <v>41754</v>
      </c>
      <c r="B1460" s="462">
        <v>322</v>
      </c>
      <c r="C1460" s="465">
        <v>400</v>
      </c>
      <c r="D1460" s="114">
        <v>433.73500000000001</v>
      </c>
      <c r="E1460" s="114">
        <v>376</v>
      </c>
      <c r="F1460" s="114">
        <v>390</v>
      </c>
      <c r="G1460" s="466">
        <v>390</v>
      </c>
      <c r="H1460" s="465">
        <v>361</v>
      </c>
      <c r="I1460" s="466">
        <v>305</v>
      </c>
      <c r="J1460" s="190">
        <f t="shared" si="59"/>
        <v>1</v>
      </c>
      <c r="K1460" s="16">
        <f t="shared" si="60"/>
        <v>-72.735000000000014</v>
      </c>
      <c r="L1460" s="16">
        <f t="shared" si="61"/>
        <v>-15</v>
      </c>
      <c r="M1460" s="16">
        <f t="shared" si="62"/>
        <v>-29</v>
      </c>
      <c r="N1460" s="191">
        <f t="shared" si="63"/>
        <v>-29</v>
      </c>
      <c r="O1460" s="506">
        <f t="shared" si="64"/>
        <v>56</v>
      </c>
    </row>
    <row r="1461" spans="1:15">
      <c r="A1461" s="262">
        <v>41757</v>
      </c>
      <c r="B1461" s="462">
        <v>320</v>
      </c>
      <c r="C1461" s="465">
        <v>400</v>
      </c>
      <c r="D1461" s="114">
        <v>433.73500000000001</v>
      </c>
      <c r="E1461" s="114">
        <v>376</v>
      </c>
      <c r="F1461" s="114">
        <v>390</v>
      </c>
      <c r="G1461" s="466">
        <v>390</v>
      </c>
      <c r="H1461" s="465">
        <v>361</v>
      </c>
      <c r="I1461" s="466">
        <v>305</v>
      </c>
      <c r="J1461" s="190">
        <f t="shared" si="59"/>
        <v>1</v>
      </c>
      <c r="K1461" s="16">
        <f t="shared" si="60"/>
        <v>-72.735000000000014</v>
      </c>
      <c r="L1461" s="16">
        <f t="shared" si="61"/>
        <v>-15</v>
      </c>
      <c r="M1461" s="16">
        <f t="shared" si="62"/>
        <v>-29</v>
      </c>
      <c r="N1461" s="191">
        <f t="shared" si="63"/>
        <v>-29</v>
      </c>
      <c r="O1461" s="506">
        <f t="shared" si="64"/>
        <v>56</v>
      </c>
    </row>
    <row r="1462" spans="1:15">
      <c r="A1462" s="262">
        <v>41758</v>
      </c>
      <c r="B1462" s="462">
        <v>320</v>
      </c>
      <c r="C1462" s="465">
        <v>395</v>
      </c>
      <c r="D1462" s="114">
        <v>433.73500000000001</v>
      </c>
      <c r="E1462" s="114">
        <v>376</v>
      </c>
      <c r="F1462" s="114">
        <v>390</v>
      </c>
      <c r="G1462" s="466">
        <v>390</v>
      </c>
      <c r="H1462" s="465">
        <v>361</v>
      </c>
      <c r="I1462" s="466">
        <v>305</v>
      </c>
      <c r="J1462" s="190">
        <f t="shared" si="59"/>
        <v>6</v>
      </c>
      <c r="K1462" s="16">
        <f t="shared" si="60"/>
        <v>-72.735000000000014</v>
      </c>
      <c r="L1462" s="16">
        <f t="shared" si="61"/>
        <v>-15</v>
      </c>
      <c r="M1462" s="16">
        <f t="shared" si="62"/>
        <v>-29</v>
      </c>
      <c r="N1462" s="191">
        <f t="shared" si="63"/>
        <v>-29</v>
      </c>
      <c r="O1462" s="506">
        <f t="shared" si="64"/>
        <v>56</v>
      </c>
    </row>
    <row r="1463" spans="1:15">
      <c r="A1463" s="262">
        <v>41761</v>
      </c>
      <c r="B1463" s="462">
        <v>317</v>
      </c>
      <c r="C1463" s="465">
        <v>400</v>
      </c>
      <c r="D1463" s="114">
        <v>433.73500000000001</v>
      </c>
      <c r="E1463" s="114">
        <v>376</v>
      </c>
      <c r="F1463" s="114">
        <v>390</v>
      </c>
      <c r="G1463" s="466">
        <v>390</v>
      </c>
      <c r="H1463" s="465">
        <v>366</v>
      </c>
      <c r="I1463" s="466">
        <v>305</v>
      </c>
      <c r="J1463" s="190">
        <f t="shared" si="59"/>
        <v>6</v>
      </c>
      <c r="K1463" s="16">
        <f t="shared" si="60"/>
        <v>-67.735000000000014</v>
      </c>
      <c r="L1463" s="16">
        <f t="shared" si="61"/>
        <v>-10</v>
      </c>
      <c r="M1463" s="16">
        <f t="shared" si="62"/>
        <v>-24</v>
      </c>
      <c r="N1463" s="191">
        <f t="shared" si="63"/>
        <v>-24</v>
      </c>
      <c r="O1463" s="506">
        <f t="shared" si="64"/>
        <v>61</v>
      </c>
    </row>
    <row r="1464" spans="1:15">
      <c r="A1464" s="262">
        <v>41764</v>
      </c>
      <c r="B1464" s="462">
        <v>317</v>
      </c>
      <c r="C1464" s="465">
        <v>395</v>
      </c>
      <c r="D1464" s="114">
        <v>432.9</v>
      </c>
      <c r="E1464" s="114">
        <v>376</v>
      </c>
      <c r="F1464" s="114">
        <v>390</v>
      </c>
      <c r="G1464" s="466">
        <v>390</v>
      </c>
      <c r="H1464" s="465">
        <v>360</v>
      </c>
      <c r="I1464" s="466">
        <v>305</v>
      </c>
      <c r="J1464" s="190">
        <f t="shared" si="59"/>
        <v>5</v>
      </c>
      <c r="K1464" s="16">
        <f t="shared" si="60"/>
        <v>-72.899999999999977</v>
      </c>
      <c r="L1464" s="16">
        <f t="shared" si="61"/>
        <v>-16</v>
      </c>
      <c r="M1464" s="16">
        <f t="shared" si="62"/>
        <v>-30</v>
      </c>
      <c r="N1464" s="191">
        <f t="shared" si="63"/>
        <v>-30</v>
      </c>
      <c r="O1464" s="506">
        <f t="shared" si="64"/>
        <v>55</v>
      </c>
    </row>
    <row r="1465" spans="1:15">
      <c r="A1465" s="262">
        <v>41765</v>
      </c>
      <c r="B1465" s="462">
        <v>315</v>
      </c>
      <c r="C1465" s="465">
        <v>395</v>
      </c>
      <c r="D1465" s="114">
        <v>432.9</v>
      </c>
      <c r="E1465" s="114">
        <v>365</v>
      </c>
      <c r="F1465" s="114">
        <v>390</v>
      </c>
      <c r="G1465" s="466">
        <v>390</v>
      </c>
      <c r="H1465" s="465">
        <v>358</v>
      </c>
      <c r="I1465" s="466">
        <v>310</v>
      </c>
      <c r="J1465" s="190">
        <f t="shared" si="59"/>
        <v>3</v>
      </c>
      <c r="K1465" s="16">
        <f t="shared" si="60"/>
        <v>-74.899999999999977</v>
      </c>
      <c r="L1465" s="16">
        <f t="shared" si="61"/>
        <v>-7</v>
      </c>
      <c r="M1465" s="16">
        <f t="shared" si="62"/>
        <v>-32</v>
      </c>
      <c r="N1465" s="191">
        <f t="shared" si="63"/>
        <v>-32</v>
      </c>
      <c r="O1465" s="506">
        <f t="shared" si="64"/>
        <v>48</v>
      </c>
    </row>
    <row r="1466" spans="1:15">
      <c r="A1466" s="262">
        <v>41766</v>
      </c>
      <c r="B1466" s="462">
        <v>308</v>
      </c>
      <c r="C1466" s="465">
        <v>397</v>
      </c>
      <c r="D1466" s="114">
        <v>432.9</v>
      </c>
      <c r="E1466" s="114">
        <v>365</v>
      </c>
      <c r="F1466" s="114">
        <v>390</v>
      </c>
      <c r="G1466" s="466">
        <v>390</v>
      </c>
      <c r="H1466" s="465">
        <v>355</v>
      </c>
      <c r="I1466" s="466">
        <v>310</v>
      </c>
      <c r="J1466" s="190">
        <f t="shared" si="59"/>
        <v>-2</v>
      </c>
      <c r="K1466" s="16">
        <f t="shared" si="60"/>
        <v>-77.899999999999977</v>
      </c>
      <c r="L1466" s="16">
        <f t="shared" si="61"/>
        <v>-10</v>
      </c>
      <c r="M1466" s="16">
        <f t="shared" si="62"/>
        <v>-35</v>
      </c>
      <c r="N1466" s="191">
        <f t="shared" si="63"/>
        <v>-35</v>
      </c>
      <c r="O1466" s="506">
        <f t="shared" si="64"/>
        <v>45</v>
      </c>
    </row>
    <row r="1467" spans="1:15">
      <c r="A1467" s="262">
        <v>41767</v>
      </c>
      <c r="B1467" s="462">
        <v>308</v>
      </c>
      <c r="C1467" s="465">
        <v>397</v>
      </c>
      <c r="D1467" s="114">
        <v>432.9</v>
      </c>
      <c r="E1467" s="114">
        <v>365</v>
      </c>
      <c r="F1467" s="114">
        <v>390</v>
      </c>
      <c r="G1467" s="466">
        <v>390</v>
      </c>
      <c r="H1467" s="465">
        <v>355</v>
      </c>
      <c r="I1467" s="466">
        <v>310</v>
      </c>
      <c r="J1467" s="190">
        <f t="shared" si="59"/>
        <v>-2</v>
      </c>
      <c r="K1467" s="16">
        <f t="shared" si="60"/>
        <v>-77.899999999999977</v>
      </c>
      <c r="L1467" s="16">
        <f t="shared" si="61"/>
        <v>-10</v>
      </c>
      <c r="M1467" s="16">
        <f t="shared" si="62"/>
        <v>-35</v>
      </c>
      <c r="N1467" s="191">
        <f t="shared" si="63"/>
        <v>-35</v>
      </c>
      <c r="O1467" s="506">
        <f t="shared" si="64"/>
        <v>45</v>
      </c>
    </row>
    <row r="1468" spans="1:15">
      <c r="A1468" s="262">
        <v>41768</v>
      </c>
      <c r="B1468" s="462">
        <v>305</v>
      </c>
      <c r="C1468" s="465">
        <v>400</v>
      </c>
      <c r="D1468" s="114">
        <v>426.24</v>
      </c>
      <c r="E1468" s="114">
        <v>360</v>
      </c>
      <c r="F1468" s="114">
        <v>385</v>
      </c>
      <c r="G1468" s="466">
        <v>385</v>
      </c>
      <c r="H1468" s="465">
        <v>357</v>
      </c>
      <c r="I1468" s="466">
        <v>310</v>
      </c>
      <c r="J1468" s="190">
        <f t="shared" si="59"/>
        <v>-3</v>
      </c>
      <c r="K1468" s="16">
        <f t="shared" si="60"/>
        <v>-69.240000000000009</v>
      </c>
      <c r="L1468" s="16">
        <f t="shared" si="61"/>
        <v>-3</v>
      </c>
      <c r="M1468" s="16">
        <f t="shared" si="62"/>
        <v>-28</v>
      </c>
      <c r="N1468" s="191">
        <f t="shared" si="63"/>
        <v>-28</v>
      </c>
      <c r="O1468" s="506">
        <f t="shared" si="64"/>
        <v>47</v>
      </c>
    </row>
    <row r="1469" spans="1:15">
      <c r="A1469" s="262">
        <v>41771</v>
      </c>
      <c r="B1469" s="462">
        <v>300</v>
      </c>
      <c r="C1469" s="465">
        <v>398</v>
      </c>
      <c r="D1469" s="114">
        <v>426.24</v>
      </c>
      <c r="E1469" s="114">
        <v>360</v>
      </c>
      <c r="F1469" s="114">
        <v>385</v>
      </c>
      <c r="G1469" s="466">
        <v>385</v>
      </c>
      <c r="H1469" s="465">
        <v>356</v>
      </c>
      <c r="I1469" s="466">
        <v>310</v>
      </c>
      <c r="J1469" s="190">
        <f t="shared" si="59"/>
        <v>-2</v>
      </c>
      <c r="K1469" s="16">
        <f t="shared" si="60"/>
        <v>-70.240000000000009</v>
      </c>
      <c r="L1469" s="16">
        <f t="shared" si="61"/>
        <v>-4</v>
      </c>
      <c r="M1469" s="16">
        <f t="shared" si="62"/>
        <v>-29</v>
      </c>
      <c r="N1469" s="191">
        <f t="shared" si="63"/>
        <v>-29</v>
      </c>
      <c r="O1469" s="506">
        <f t="shared" si="64"/>
        <v>46</v>
      </c>
    </row>
    <row r="1470" spans="1:15">
      <c r="A1470" s="262">
        <v>41772</v>
      </c>
      <c r="B1470" s="462">
        <v>299.5</v>
      </c>
      <c r="C1470" s="465">
        <v>398</v>
      </c>
      <c r="D1470" s="114">
        <v>422.91</v>
      </c>
      <c r="E1470" s="114">
        <v>360</v>
      </c>
      <c r="F1470" s="114">
        <v>385</v>
      </c>
      <c r="G1470" s="466">
        <v>385</v>
      </c>
      <c r="H1470" s="465">
        <v>356</v>
      </c>
      <c r="I1470" s="466">
        <v>310</v>
      </c>
      <c r="J1470" s="190">
        <f t="shared" si="59"/>
        <v>-2</v>
      </c>
      <c r="K1470" s="16">
        <f t="shared" si="60"/>
        <v>-66.910000000000025</v>
      </c>
      <c r="L1470" s="16">
        <f t="shared" si="61"/>
        <v>-4</v>
      </c>
      <c r="M1470" s="16">
        <f t="shared" si="62"/>
        <v>-29</v>
      </c>
      <c r="N1470" s="191">
        <f t="shared" si="63"/>
        <v>-29</v>
      </c>
      <c r="O1470" s="506">
        <f t="shared" si="64"/>
        <v>46</v>
      </c>
    </row>
    <row r="1471" spans="1:15">
      <c r="A1471" s="262">
        <v>41773</v>
      </c>
      <c r="B1471" s="462">
        <v>297.5</v>
      </c>
      <c r="C1471" s="465">
        <v>398</v>
      </c>
      <c r="D1471" s="114">
        <v>421.245</v>
      </c>
      <c r="E1471" s="114">
        <v>360</v>
      </c>
      <c r="F1471" s="114">
        <v>385</v>
      </c>
      <c r="G1471" s="466">
        <v>385</v>
      </c>
      <c r="H1471" s="465">
        <v>356</v>
      </c>
      <c r="I1471" s="466">
        <v>310</v>
      </c>
      <c r="J1471" s="190">
        <f t="shared" si="59"/>
        <v>-2</v>
      </c>
      <c r="K1471" s="16">
        <f t="shared" si="60"/>
        <v>-65.245000000000005</v>
      </c>
      <c r="L1471" s="16">
        <f t="shared" si="61"/>
        <v>-4</v>
      </c>
      <c r="M1471" s="16">
        <f t="shared" si="62"/>
        <v>-29</v>
      </c>
      <c r="N1471" s="191">
        <f t="shared" si="63"/>
        <v>-29</v>
      </c>
      <c r="O1471" s="506">
        <f t="shared" si="64"/>
        <v>46</v>
      </c>
    </row>
    <row r="1472" spans="1:15">
      <c r="A1472" s="262">
        <v>41774</v>
      </c>
      <c r="B1472" s="462">
        <v>294.5</v>
      </c>
      <c r="C1472" s="465">
        <v>397</v>
      </c>
      <c r="D1472" s="114">
        <v>402.92500000000001</v>
      </c>
      <c r="E1472" s="114">
        <v>360</v>
      </c>
      <c r="F1472" s="114">
        <v>385</v>
      </c>
      <c r="G1472" s="466">
        <v>385</v>
      </c>
      <c r="H1472" s="465">
        <v>351</v>
      </c>
      <c r="I1472" s="466">
        <v>310</v>
      </c>
      <c r="J1472" s="190">
        <f t="shared" si="59"/>
        <v>-6</v>
      </c>
      <c r="K1472" s="16">
        <f t="shared" si="60"/>
        <v>-51.925000000000011</v>
      </c>
      <c r="L1472" s="16">
        <f t="shared" si="61"/>
        <v>-9</v>
      </c>
      <c r="M1472" s="16">
        <f t="shared" si="62"/>
        <v>-34</v>
      </c>
      <c r="N1472" s="191">
        <f t="shared" si="63"/>
        <v>-34</v>
      </c>
      <c r="O1472" s="506">
        <f t="shared" si="64"/>
        <v>41</v>
      </c>
    </row>
    <row r="1473" spans="1:15">
      <c r="A1473" s="262">
        <v>41775</v>
      </c>
      <c r="B1473" s="462">
        <v>288</v>
      </c>
      <c r="C1473" s="465">
        <v>397</v>
      </c>
      <c r="D1473" s="114">
        <v>402.1</v>
      </c>
      <c r="E1473" s="114">
        <v>358</v>
      </c>
      <c r="F1473" s="114">
        <v>385</v>
      </c>
      <c r="G1473" s="466">
        <v>385</v>
      </c>
      <c r="H1473" s="465">
        <v>355</v>
      </c>
      <c r="I1473" s="466">
        <v>310</v>
      </c>
      <c r="J1473" s="190">
        <f t="shared" si="59"/>
        <v>-2</v>
      </c>
      <c r="K1473" s="16">
        <f t="shared" si="60"/>
        <v>-47.100000000000023</v>
      </c>
      <c r="L1473" s="16">
        <f t="shared" si="61"/>
        <v>-3</v>
      </c>
      <c r="M1473" s="16">
        <f t="shared" si="62"/>
        <v>-30</v>
      </c>
      <c r="N1473" s="191">
        <f t="shared" si="63"/>
        <v>-30</v>
      </c>
      <c r="O1473" s="506">
        <f t="shared" si="64"/>
        <v>45</v>
      </c>
    </row>
    <row r="1474" spans="1:15">
      <c r="A1474" s="262">
        <v>41778</v>
      </c>
      <c r="B1474" s="462">
        <v>288</v>
      </c>
      <c r="C1474" s="465">
        <v>397</v>
      </c>
      <c r="D1474" s="114">
        <v>391.27499999999998</v>
      </c>
      <c r="E1474" s="114">
        <v>358</v>
      </c>
      <c r="F1474" s="114">
        <v>385</v>
      </c>
      <c r="G1474" s="466">
        <v>385</v>
      </c>
      <c r="H1474" s="465">
        <v>353</v>
      </c>
      <c r="I1474" s="466">
        <v>310</v>
      </c>
      <c r="J1474" s="190">
        <f t="shared" si="59"/>
        <v>-4</v>
      </c>
      <c r="K1474" s="16">
        <f t="shared" si="60"/>
        <v>-38.274999999999977</v>
      </c>
      <c r="L1474" s="16">
        <f t="shared" si="61"/>
        <v>-5</v>
      </c>
      <c r="M1474" s="16">
        <f t="shared" si="62"/>
        <v>-32</v>
      </c>
      <c r="N1474" s="191">
        <f t="shared" si="63"/>
        <v>-32</v>
      </c>
      <c r="O1474" s="506">
        <f t="shared" si="64"/>
        <v>43</v>
      </c>
    </row>
    <row r="1475" spans="1:15">
      <c r="A1475" s="262">
        <v>41779</v>
      </c>
      <c r="B1475" s="462">
        <v>283</v>
      </c>
      <c r="C1475" s="465">
        <v>397</v>
      </c>
      <c r="D1475" s="114">
        <v>387.71499999999997</v>
      </c>
      <c r="E1475" s="114">
        <v>358</v>
      </c>
      <c r="F1475" s="114">
        <v>385</v>
      </c>
      <c r="G1475" s="466">
        <v>385</v>
      </c>
      <c r="H1475" s="465">
        <v>351</v>
      </c>
      <c r="I1475" s="466">
        <v>310</v>
      </c>
      <c r="J1475" s="190">
        <f t="shared" si="59"/>
        <v>-6</v>
      </c>
      <c r="K1475" s="16">
        <f t="shared" si="60"/>
        <v>-36.714999999999975</v>
      </c>
      <c r="L1475" s="16">
        <f t="shared" si="61"/>
        <v>-7</v>
      </c>
      <c r="M1475" s="16">
        <f t="shared" si="62"/>
        <v>-34</v>
      </c>
      <c r="N1475" s="191">
        <f t="shared" si="63"/>
        <v>-34</v>
      </c>
      <c r="O1475" s="506">
        <f t="shared" si="64"/>
        <v>41</v>
      </c>
    </row>
    <row r="1476" spans="1:15">
      <c r="A1476" s="262">
        <v>41780</v>
      </c>
      <c r="B1476" s="462">
        <v>279</v>
      </c>
      <c r="C1476" s="465">
        <v>396</v>
      </c>
      <c r="D1476" s="114">
        <v>387.94499999999999</v>
      </c>
      <c r="E1476" s="114">
        <v>358</v>
      </c>
      <c r="F1476" s="114">
        <v>385</v>
      </c>
      <c r="G1476" s="466">
        <v>385</v>
      </c>
      <c r="H1476" s="465">
        <v>350</v>
      </c>
      <c r="I1476" s="466">
        <v>310</v>
      </c>
      <c r="J1476" s="190">
        <f t="shared" si="59"/>
        <v>-6</v>
      </c>
      <c r="K1476" s="16">
        <f t="shared" si="60"/>
        <v>-37.944999999999993</v>
      </c>
      <c r="L1476" s="16">
        <f t="shared" si="61"/>
        <v>-8</v>
      </c>
      <c r="M1476" s="16">
        <f t="shared" si="62"/>
        <v>-35</v>
      </c>
      <c r="N1476" s="191">
        <f t="shared" si="63"/>
        <v>-35</v>
      </c>
      <c r="O1476" s="506">
        <f t="shared" si="64"/>
        <v>40</v>
      </c>
    </row>
    <row r="1477" spans="1:15">
      <c r="A1477" s="262">
        <v>41781</v>
      </c>
      <c r="B1477" s="462">
        <v>278</v>
      </c>
      <c r="C1477" s="465">
        <v>396</v>
      </c>
      <c r="D1477" s="114">
        <v>387.94499999999999</v>
      </c>
      <c r="E1477" s="114">
        <v>358</v>
      </c>
      <c r="F1477" s="114">
        <v>385</v>
      </c>
      <c r="G1477" s="466">
        <v>385</v>
      </c>
      <c r="H1477" s="465">
        <v>350</v>
      </c>
      <c r="I1477" s="466">
        <v>310</v>
      </c>
      <c r="J1477" s="190">
        <f t="shared" si="59"/>
        <v>-6</v>
      </c>
      <c r="K1477" s="16">
        <f t="shared" si="60"/>
        <v>-37.944999999999993</v>
      </c>
      <c r="L1477" s="16">
        <f t="shared" si="61"/>
        <v>-8</v>
      </c>
      <c r="M1477" s="16">
        <f t="shared" si="62"/>
        <v>-35</v>
      </c>
      <c r="N1477" s="191">
        <f t="shared" si="63"/>
        <v>-35</v>
      </c>
      <c r="O1477" s="506">
        <f t="shared" si="64"/>
        <v>40</v>
      </c>
    </row>
    <row r="1478" spans="1:15">
      <c r="A1478" s="262">
        <v>41782</v>
      </c>
      <c r="B1478" s="462">
        <v>275</v>
      </c>
      <c r="C1478" s="465">
        <v>393</v>
      </c>
      <c r="D1478" s="114">
        <v>387.94499999999999</v>
      </c>
      <c r="E1478" s="114">
        <v>356</v>
      </c>
      <c r="F1478" s="114">
        <v>385</v>
      </c>
      <c r="G1478" s="466">
        <v>385</v>
      </c>
      <c r="H1478" s="465">
        <v>346</v>
      </c>
      <c r="I1478" s="466">
        <v>309</v>
      </c>
      <c r="J1478" s="190">
        <f t="shared" si="59"/>
        <v>-7</v>
      </c>
      <c r="K1478" s="16">
        <f t="shared" si="60"/>
        <v>-41.944999999999993</v>
      </c>
      <c r="L1478" s="16">
        <f t="shared" si="61"/>
        <v>-10</v>
      </c>
      <c r="M1478" s="16">
        <f t="shared" si="62"/>
        <v>-39</v>
      </c>
      <c r="N1478" s="191">
        <f t="shared" si="63"/>
        <v>-39</v>
      </c>
      <c r="O1478" s="506">
        <f t="shared" si="64"/>
        <v>37</v>
      </c>
    </row>
    <row r="1479" spans="1:15">
      <c r="A1479" s="262">
        <v>41786</v>
      </c>
      <c r="B1479" s="462">
        <v>272.5</v>
      </c>
      <c r="C1479" s="465">
        <v>392</v>
      </c>
      <c r="D1479" s="114">
        <v>387.94499999999999</v>
      </c>
      <c r="E1479" s="114">
        <v>356</v>
      </c>
      <c r="F1479" s="114">
        <v>385</v>
      </c>
      <c r="G1479" s="466">
        <v>385</v>
      </c>
      <c r="H1479" s="465">
        <v>345</v>
      </c>
      <c r="I1479" s="466">
        <v>309</v>
      </c>
      <c r="J1479" s="190">
        <f t="shared" si="59"/>
        <v>-7</v>
      </c>
      <c r="K1479" s="16">
        <f t="shared" si="60"/>
        <v>-42.944999999999993</v>
      </c>
      <c r="L1479" s="16">
        <f t="shared" si="61"/>
        <v>-11</v>
      </c>
      <c r="M1479" s="16">
        <f t="shared" si="62"/>
        <v>-40</v>
      </c>
      <c r="N1479" s="191">
        <f t="shared" si="63"/>
        <v>-40</v>
      </c>
      <c r="O1479" s="506">
        <f t="shared" si="64"/>
        <v>36</v>
      </c>
    </row>
    <row r="1480" spans="1:15">
      <c r="A1480" s="262">
        <v>41787</v>
      </c>
      <c r="B1480" s="462">
        <v>272.5</v>
      </c>
      <c r="C1480" s="465">
        <v>391</v>
      </c>
      <c r="D1480" s="114">
        <v>384.61500000000001</v>
      </c>
      <c r="E1480" s="114">
        <v>356</v>
      </c>
      <c r="F1480" s="114">
        <v>385</v>
      </c>
      <c r="G1480" s="466">
        <v>385</v>
      </c>
      <c r="H1480" s="465">
        <v>343</v>
      </c>
      <c r="I1480" s="466">
        <v>309</v>
      </c>
      <c r="J1480" s="190">
        <f t="shared" si="59"/>
        <v>-8</v>
      </c>
      <c r="K1480" s="16">
        <f t="shared" si="60"/>
        <v>-41.615000000000009</v>
      </c>
      <c r="L1480" s="16">
        <f t="shared" si="61"/>
        <v>-13</v>
      </c>
      <c r="M1480" s="16">
        <f t="shared" si="62"/>
        <v>-42</v>
      </c>
      <c r="N1480" s="191">
        <f t="shared" si="63"/>
        <v>-42</v>
      </c>
      <c r="O1480" s="506">
        <f t="shared" si="64"/>
        <v>34</v>
      </c>
    </row>
    <row r="1481" spans="1:15">
      <c r="A1481" s="262">
        <v>41788</v>
      </c>
      <c r="B1481" s="462">
        <v>272.5</v>
      </c>
      <c r="C1481" s="465">
        <v>390</v>
      </c>
      <c r="D1481" s="114">
        <v>382.12</v>
      </c>
      <c r="E1481" s="114">
        <v>356</v>
      </c>
      <c r="F1481" s="114">
        <v>385</v>
      </c>
      <c r="G1481" s="466">
        <v>385</v>
      </c>
      <c r="H1481" s="465">
        <v>342</v>
      </c>
      <c r="I1481" s="466">
        <v>309</v>
      </c>
      <c r="J1481" s="190">
        <f t="shared" si="59"/>
        <v>-8</v>
      </c>
      <c r="K1481" s="16">
        <f t="shared" si="60"/>
        <v>-40.120000000000005</v>
      </c>
      <c r="L1481" s="16">
        <f t="shared" si="61"/>
        <v>-14</v>
      </c>
      <c r="M1481" s="16">
        <f t="shared" si="62"/>
        <v>-43</v>
      </c>
      <c r="N1481" s="191">
        <f t="shared" si="63"/>
        <v>-43</v>
      </c>
      <c r="O1481" s="506">
        <f t="shared" si="64"/>
        <v>33</v>
      </c>
    </row>
    <row r="1482" spans="1:15">
      <c r="A1482" s="262">
        <v>41792</v>
      </c>
      <c r="B1482" s="462">
        <v>275</v>
      </c>
      <c r="C1482" s="465">
        <v>389</v>
      </c>
      <c r="D1482" s="114">
        <v>369.63</v>
      </c>
      <c r="E1482" s="114">
        <v>348</v>
      </c>
      <c r="F1482" s="114">
        <v>376</v>
      </c>
      <c r="G1482" s="466">
        <v>376</v>
      </c>
      <c r="H1482" s="465">
        <v>341</v>
      </c>
      <c r="I1482" s="466">
        <v>301</v>
      </c>
      <c r="J1482" s="190">
        <f t="shared" si="59"/>
        <v>-8</v>
      </c>
      <c r="K1482" s="16">
        <f t="shared" si="60"/>
        <v>-28.629999999999995</v>
      </c>
      <c r="L1482" s="16">
        <f t="shared" si="61"/>
        <v>-7</v>
      </c>
      <c r="M1482" s="16">
        <f t="shared" si="62"/>
        <v>-35</v>
      </c>
      <c r="N1482" s="191">
        <f t="shared" si="63"/>
        <v>-35</v>
      </c>
      <c r="O1482" s="506">
        <f t="shared" si="64"/>
        <v>40</v>
      </c>
    </row>
    <row r="1483" spans="1:15">
      <c r="A1483" s="262">
        <v>41793</v>
      </c>
      <c r="B1483" s="462">
        <v>274</v>
      </c>
      <c r="C1483" s="465">
        <v>388</v>
      </c>
      <c r="D1483" s="114">
        <v>366.3</v>
      </c>
      <c r="E1483" s="114">
        <v>348</v>
      </c>
      <c r="F1483" s="114">
        <v>376</v>
      </c>
      <c r="G1483" s="466">
        <v>376</v>
      </c>
      <c r="H1483" s="465">
        <v>340</v>
      </c>
      <c r="I1483" s="466">
        <v>301</v>
      </c>
      <c r="J1483" s="190">
        <f t="shared" ref="J1483:J1546" si="65">H1483-C1483+40</f>
        <v>-8</v>
      </c>
      <c r="K1483" s="16">
        <f t="shared" si="60"/>
        <v>-26.300000000000011</v>
      </c>
      <c r="L1483" s="16">
        <f t="shared" si="61"/>
        <v>-8</v>
      </c>
      <c r="M1483" s="16">
        <f t="shared" si="62"/>
        <v>-36</v>
      </c>
      <c r="N1483" s="191">
        <f t="shared" si="63"/>
        <v>-36</v>
      </c>
      <c r="O1483" s="506">
        <f t="shared" si="64"/>
        <v>39</v>
      </c>
    </row>
    <row r="1484" spans="1:15">
      <c r="A1484" s="262">
        <v>41794</v>
      </c>
      <c r="B1484" s="462">
        <v>271.5</v>
      </c>
      <c r="C1484" s="465">
        <v>387</v>
      </c>
      <c r="D1484" s="114">
        <v>366.3</v>
      </c>
      <c r="E1484" s="114">
        <v>348</v>
      </c>
      <c r="F1484" s="114">
        <v>376</v>
      </c>
      <c r="G1484" s="466">
        <v>376</v>
      </c>
      <c r="H1484" s="465">
        <v>339</v>
      </c>
      <c r="I1484" s="466">
        <v>301</v>
      </c>
      <c r="J1484" s="190">
        <f t="shared" si="65"/>
        <v>-8</v>
      </c>
      <c r="K1484" s="16">
        <f t="shared" si="60"/>
        <v>-27.300000000000011</v>
      </c>
      <c r="L1484" s="16">
        <f t="shared" si="61"/>
        <v>-9</v>
      </c>
      <c r="M1484" s="16">
        <f t="shared" si="62"/>
        <v>-37</v>
      </c>
      <c r="N1484" s="191">
        <f t="shared" si="63"/>
        <v>-37</v>
      </c>
      <c r="O1484" s="506">
        <f t="shared" si="64"/>
        <v>38</v>
      </c>
    </row>
    <row r="1485" spans="1:15">
      <c r="A1485" s="262">
        <v>41795</v>
      </c>
      <c r="B1485" s="462">
        <v>271</v>
      </c>
      <c r="C1485" s="465">
        <v>391</v>
      </c>
      <c r="D1485" s="114">
        <v>366.3</v>
      </c>
      <c r="E1485" s="114">
        <v>348</v>
      </c>
      <c r="F1485" s="114">
        <v>376</v>
      </c>
      <c r="G1485" s="466">
        <v>376</v>
      </c>
      <c r="H1485" s="465">
        <v>336</v>
      </c>
      <c r="I1485" s="466">
        <v>301</v>
      </c>
      <c r="J1485" s="190">
        <f t="shared" si="65"/>
        <v>-15</v>
      </c>
      <c r="K1485" s="16">
        <f t="shared" si="60"/>
        <v>-30.300000000000011</v>
      </c>
      <c r="L1485" s="16">
        <f t="shared" si="61"/>
        <v>-12</v>
      </c>
      <c r="M1485" s="16">
        <f t="shared" si="62"/>
        <v>-40</v>
      </c>
      <c r="N1485" s="191">
        <f t="shared" si="63"/>
        <v>-40</v>
      </c>
      <c r="O1485" s="506">
        <f t="shared" si="64"/>
        <v>35</v>
      </c>
    </row>
    <row r="1486" spans="1:15">
      <c r="A1486" s="262">
        <v>41796</v>
      </c>
      <c r="B1486" s="462">
        <v>271.5</v>
      </c>
      <c r="C1486" s="465">
        <v>388</v>
      </c>
      <c r="D1486" s="114">
        <v>364.63499999999999</v>
      </c>
      <c r="E1486" s="114">
        <v>347</v>
      </c>
      <c r="F1486" s="114">
        <v>374</v>
      </c>
      <c r="G1486" s="466">
        <v>374</v>
      </c>
      <c r="H1486" s="465">
        <v>336</v>
      </c>
      <c r="I1486" s="466">
        <v>298</v>
      </c>
      <c r="J1486" s="190">
        <f t="shared" si="65"/>
        <v>-12</v>
      </c>
      <c r="K1486" s="16">
        <f t="shared" si="60"/>
        <v>-28.634999999999991</v>
      </c>
      <c r="L1486" s="16">
        <f t="shared" si="61"/>
        <v>-11</v>
      </c>
      <c r="M1486" s="16">
        <f t="shared" si="62"/>
        <v>-38</v>
      </c>
      <c r="N1486" s="191">
        <f t="shared" si="63"/>
        <v>-38</v>
      </c>
      <c r="O1486" s="506">
        <f t="shared" si="64"/>
        <v>38</v>
      </c>
    </row>
    <row r="1487" spans="1:15">
      <c r="A1487" s="262">
        <v>41799</v>
      </c>
      <c r="B1487" s="462">
        <v>271.5</v>
      </c>
      <c r="C1487" s="465">
        <v>388</v>
      </c>
      <c r="D1487" s="114">
        <v>366.3</v>
      </c>
      <c r="E1487" s="114">
        <v>347</v>
      </c>
      <c r="F1487" s="114">
        <v>374</v>
      </c>
      <c r="G1487" s="466">
        <v>374</v>
      </c>
      <c r="H1487" s="465">
        <v>334</v>
      </c>
      <c r="I1487" s="466">
        <v>298</v>
      </c>
      <c r="J1487" s="190">
        <f t="shared" si="65"/>
        <v>-14</v>
      </c>
      <c r="K1487" s="16">
        <f t="shared" si="60"/>
        <v>-32.300000000000011</v>
      </c>
      <c r="L1487" s="16">
        <f t="shared" si="61"/>
        <v>-13</v>
      </c>
      <c r="M1487" s="16">
        <f t="shared" si="62"/>
        <v>-40</v>
      </c>
      <c r="N1487" s="191">
        <f t="shared" si="63"/>
        <v>-40</v>
      </c>
      <c r="O1487" s="506">
        <f t="shared" si="64"/>
        <v>36</v>
      </c>
    </row>
    <row r="1488" spans="1:15">
      <c r="A1488" s="262">
        <v>41800</v>
      </c>
      <c r="B1488" s="462">
        <v>275</v>
      </c>
      <c r="C1488" s="465">
        <v>388</v>
      </c>
      <c r="D1488" s="114">
        <v>366.3</v>
      </c>
      <c r="E1488" s="114">
        <v>347</v>
      </c>
      <c r="F1488" s="114">
        <v>374</v>
      </c>
      <c r="G1488" s="466">
        <v>374</v>
      </c>
      <c r="H1488" s="465">
        <v>329</v>
      </c>
      <c r="I1488" s="466">
        <v>298</v>
      </c>
      <c r="J1488" s="190">
        <f t="shared" si="65"/>
        <v>-19</v>
      </c>
      <c r="K1488" s="16">
        <f t="shared" si="60"/>
        <v>-37.300000000000011</v>
      </c>
      <c r="L1488" s="16">
        <f t="shared" si="61"/>
        <v>-18</v>
      </c>
      <c r="M1488" s="16">
        <f t="shared" si="62"/>
        <v>-45</v>
      </c>
      <c r="N1488" s="191">
        <f t="shared" si="63"/>
        <v>-45</v>
      </c>
      <c r="O1488" s="506">
        <f t="shared" si="64"/>
        <v>31</v>
      </c>
    </row>
    <row r="1489" spans="1:15">
      <c r="A1489" s="262">
        <v>41801</v>
      </c>
      <c r="B1489" s="462">
        <v>275</v>
      </c>
      <c r="C1489" s="465">
        <v>388</v>
      </c>
      <c r="D1489" s="114">
        <v>366.3</v>
      </c>
      <c r="E1489" s="114">
        <v>347</v>
      </c>
      <c r="F1489" s="114">
        <v>374</v>
      </c>
      <c r="G1489" s="466">
        <v>374</v>
      </c>
      <c r="H1489" s="465">
        <v>329</v>
      </c>
      <c r="I1489" s="466">
        <v>298</v>
      </c>
      <c r="J1489" s="190">
        <f t="shared" si="65"/>
        <v>-19</v>
      </c>
      <c r="K1489" s="16">
        <f t="shared" ref="K1489:K1552" si="66">H1489-D1489</f>
        <v>-37.300000000000011</v>
      </c>
      <c r="L1489" s="16">
        <f t="shared" ref="L1489:L1552" si="67">H1489-E1489</f>
        <v>-18</v>
      </c>
      <c r="M1489" s="16">
        <f t="shared" ref="M1489:M1552" si="68">H1489-F1489</f>
        <v>-45</v>
      </c>
      <c r="N1489" s="191">
        <f t="shared" ref="N1489:N1552" si="69">H1489-G1489</f>
        <v>-45</v>
      </c>
      <c r="O1489" s="506">
        <f t="shared" ref="O1489:O1552" si="70">H1489-I1489</f>
        <v>31</v>
      </c>
    </row>
    <row r="1490" spans="1:15">
      <c r="A1490" s="262">
        <v>41802</v>
      </c>
      <c r="B1490" s="462">
        <v>275</v>
      </c>
      <c r="C1490" s="465">
        <v>387</v>
      </c>
      <c r="D1490" s="114">
        <v>364.63499999999999</v>
      </c>
      <c r="E1490" s="114">
        <v>347</v>
      </c>
      <c r="F1490" s="114">
        <v>374</v>
      </c>
      <c r="G1490" s="466">
        <v>374</v>
      </c>
      <c r="H1490" s="465">
        <v>331</v>
      </c>
      <c r="I1490" s="466">
        <v>298</v>
      </c>
      <c r="J1490" s="190">
        <f t="shared" si="65"/>
        <v>-16</v>
      </c>
      <c r="K1490" s="16">
        <f t="shared" si="66"/>
        <v>-33.634999999999991</v>
      </c>
      <c r="L1490" s="16">
        <f t="shared" si="67"/>
        <v>-16</v>
      </c>
      <c r="M1490" s="16">
        <f t="shared" si="68"/>
        <v>-43</v>
      </c>
      <c r="N1490" s="191">
        <f t="shared" si="69"/>
        <v>-43</v>
      </c>
      <c r="O1490" s="506">
        <f t="shared" si="70"/>
        <v>33</v>
      </c>
    </row>
    <row r="1491" spans="1:15">
      <c r="A1491" s="262">
        <v>41803</v>
      </c>
      <c r="B1491" s="462">
        <v>275</v>
      </c>
      <c r="C1491" s="465">
        <v>387</v>
      </c>
      <c r="D1491" s="114">
        <v>366.3</v>
      </c>
      <c r="E1491" s="114">
        <v>347</v>
      </c>
      <c r="F1491" s="114">
        <v>372</v>
      </c>
      <c r="G1491" s="466">
        <v>372</v>
      </c>
      <c r="H1491" s="465">
        <v>331</v>
      </c>
      <c r="I1491" s="466">
        <v>301</v>
      </c>
      <c r="J1491" s="190">
        <f t="shared" si="65"/>
        <v>-16</v>
      </c>
      <c r="K1491" s="16">
        <f t="shared" si="66"/>
        <v>-35.300000000000011</v>
      </c>
      <c r="L1491" s="16">
        <f t="shared" si="67"/>
        <v>-16</v>
      </c>
      <c r="M1491" s="16">
        <f t="shared" si="68"/>
        <v>-41</v>
      </c>
      <c r="N1491" s="191">
        <f t="shared" si="69"/>
        <v>-41</v>
      </c>
      <c r="O1491" s="506">
        <f t="shared" si="70"/>
        <v>30</v>
      </c>
    </row>
    <row r="1492" spans="1:15">
      <c r="A1492" s="262">
        <v>41806</v>
      </c>
      <c r="B1492" s="462">
        <v>273.5</v>
      </c>
      <c r="C1492" s="465">
        <v>387</v>
      </c>
      <c r="D1492" s="114">
        <v>366.3</v>
      </c>
      <c r="E1492" s="114">
        <v>347</v>
      </c>
      <c r="F1492" s="114">
        <v>372</v>
      </c>
      <c r="G1492" s="466">
        <v>372</v>
      </c>
      <c r="H1492" s="465">
        <v>331</v>
      </c>
      <c r="I1492" s="466">
        <v>301</v>
      </c>
      <c r="J1492" s="190">
        <f t="shared" si="65"/>
        <v>-16</v>
      </c>
      <c r="K1492" s="16">
        <f t="shared" si="66"/>
        <v>-35.300000000000011</v>
      </c>
      <c r="L1492" s="16">
        <f t="shared" si="67"/>
        <v>-16</v>
      </c>
      <c r="M1492" s="16">
        <f t="shared" si="68"/>
        <v>-41</v>
      </c>
      <c r="N1492" s="191">
        <f t="shared" si="69"/>
        <v>-41</v>
      </c>
      <c r="O1492" s="506">
        <f t="shared" si="70"/>
        <v>30</v>
      </c>
    </row>
    <row r="1493" spans="1:15">
      <c r="A1493" s="262">
        <v>41807</v>
      </c>
      <c r="B1493" s="462">
        <v>273</v>
      </c>
      <c r="C1493" s="465">
        <v>387</v>
      </c>
      <c r="D1493" s="114">
        <v>364.63499999999999</v>
      </c>
      <c r="E1493" s="114">
        <v>347</v>
      </c>
      <c r="F1493" s="114">
        <v>372</v>
      </c>
      <c r="G1493" s="466">
        <v>372</v>
      </c>
      <c r="H1493" s="465">
        <v>331</v>
      </c>
      <c r="I1493" s="466">
        <v>301</v>
      </c>
      <c r="J1493" s="190">
        <f t="shared" si="65"/>
        <v>-16</v>
      </c>
      <c r="K1493" s="16">
        <f t="shared" si="66"/>
        <v>-33.634999999999991</v>
      </c>
      <c r="L1493" s="16">
        <f t="shared" si="67"/>
        <v>-16</v>
      </c>
      <c r="M1493" s="16">
        <f t="shared" si="68"/>
        <v>-41</v>
      </c>
      <c r="N1493" s="191">
        <f t="shared" si="69"/>
        <v>-41</v>
      </c>
      <c r="O1493" s="506">
        <f t="shared" si="70"/>
        <v>30</v>
      </c>
    </row>
    <row r="1494" spans="1:15">
      <c r="A1494" s="262">
        <v>41808</v>
      </c>
      <c r="B1494" s="462">
        <v>270</v>
      </c>
      <c r="C1494" s="465">
        <v>387</v>
      </c>
      <c r="D1494" s="114">
        <v>364.63499999999999</v>
      </c>
      <c r="E1494" s="114">
        <v>347</v>
      </c>
      <c r="F1494" s="114">
        <v>372</v>
      </c>
      <c r="G1494" s="466">
        <v>372</v>
      </c>
      <c r="H1494" s="465">
        <v>331</v>
      </c>
      <c r="I1494" s="466">
        <v>301</v>
      </c>
      <c r="J1494" s="190">
        <f t="shared" si="65"/>
        <v>-16</v>
      </c>
      <c r="K1494" s="16">
        <f t="shared" si="66"/>
        <v>-33.634999999999991</v>
      </c>
      <c r="L1494" s="16">
        <f t="shared" si="67"/>
        <v>-16</v>
      </c>
      <c r="M1494" s="16">
        <f t="shared" si="68"/>
        <v>-41</v>
      </c>
      <c r="N1494" s="191">
        <f t="shared" si="69"/>
        <v>-41</v>
      </c>
      <c r="O1494" s="506">
        <f t="shared" si="70"/>
        <v>30</v>
      </c>
    </row>
    <row r="1495" spans="1:15">
      <c r="A1495" s="262">
        <v>41809</v>
      </c>
      <c r="B1495" s="462">
        <v>271</v>
      </c>
      <c r="C1495" s="465">
        <v>386</v>
      </c>
      <c r="D1495" s="114">
        <v>364.63499999999999</v>
      </c>
      <c r="E1495" s="114">
        <v>347</v>
      </c>
      <c r="F1495" s="114">
        <v>372</v>
      </c>
      <c r="G1495" s="466">
        <v>372</v>
      </c>
      <c r="H1495" s="465">
        <v>331</v>
      </c>
      <c r="I1495" s="466">
        <v>301</v>
      </c>
      <c r="J1495" s="190">
        <f t="shared" si="65"/>
        <v>-15</v>
      </c>
      <c r="K1495" s="16">
        <f t="shared" si="66"/>
        <v>-33.634999999999991</v>
      </c>
      <c r="L1495" s="16">
        <f t="shared" si="67"/>
        <v>-16</v>
      </c>
      <c r="M1495" s="16">
        <f t="shared" si="68"/>
        <v>-41</v>
      </c>
      <c r="N1495" s="191">
        <f t="shared" si="69"/>
        <v>-41</v>
      </c>
      <c r="O1495" s="506">
        <f t="shared" si="70"/>
        <v>30</v>
      </c>
    </row>
    <row r="1496" spans="1:15">
      <c r="A1496" s="262">
        <v>41810</v>
      </c>
      <c r="B1496" s="462">
        <v>270.5</v>
      </c>
      <c r="C1496" s="465">
        <v>386</v>
      </c>
      <c r="D1496" s="114">
        <v>364.63499999999999</v>
      </c>
      <c r="E1496" s="114">
        <v>347</v>
      </c>
      <c r="F1496" s="114">
        <v>370</v>
      </c>
      <c r="G1496" s="466">
        <v>370</v>
      </c>
      <c r="H1496" s="465">
        <v>330</v>
      </c>
      <c r="I1496" s="466">
        <v>302</v>
      </c>
      <c r="J1496" s="190">
        <f t="shared" si="65"/>
        <v>-16</v>
      </c>
      <c r="K1496" s="16">
        <f t="shared" si="66"/>
        <v>-34.634999999999991</v>
      </c>
      <c r="L1496" s="16">
        <f t="shared" si="67"/>
        <v>-17</v>
      </c>
      <c r="M1496" s="16">
        <f t="shared" si="68"/>
        <v>-40</v>
      </c>
      <c r="N1496" s="191">
        <f t="shared" si="69"/>
        <v>-40</v>
      </c>
      <c r="O1496" s="506">
        <f t="shared" si="70"/>
        <v>28</v>
      </c>
    </row>
    <row r="1497" spans="1:15">
      <c r="A1497" s="262">
        <v>41813</v>
      </c>
      <c r="B1497" s="462">
        <v>268</v>
      </c>
      <c r="C1497" s="465">
        <v>386</v>
      </c>
      <c r="D1497" s="114">
        <v>363.79</v>
      </c>
      <c r="E1497" s="114">
        <v>347</v>
      </c>
      <c r="F1497" s="114">
        <v>370</v>
      </c>
      <c r="G1497" s="466">
        <v>370</v>
      </c>
      <c r="H1497" s="465">
        <v>330</v>
      </c>
      <c r="I1497" s="466">
        <v>302</v>
      </c>
      <c r="J1497" s="190">
        <f t="shared" si="65"/>
        <v>-16</v>
      </c>
      <c r="K1497" s="16">
        <f t="shared" si="66"/>
        <v>-33.79000000000002</v>
      </c>
      <c r="L1497" s="16">
        <f t="shared" si="67"/>
        <v>-17</v>
      </c>
      <c r="M1497" s="16">
        <f t="shared" si="68"/>
        <v>-40</v>
      </c>
      <c r="N1497" s="191">
        <f t="shared" si="69"/>
        <v>-40</v>
      </c>
      <c r="O1497" s="506">
        <f t="shared" si="70"/>
        <v>28</v>
      </c>
    </row>
    <row r="1498" spans="1:15">
      <c r="A1498" s="262">
        <v>41814</v>
      </c>
      <c r="B1498" s="462">
        <v>269.5</v>
      </c>
      <c r="C1498" s="465">
        <v>385.5</v>
      </c>
      <c r="D1498" s="114">
        <v>364.625</v>
      </c>
      <c r="E1498" s="114">
        <v>347</v>
      </c>
      <c r="F1498" s="114">
        <v>370</v>
      </c>
      <c r="G1498" s="466">
        <v>370</v>
      </c>
      <c r="H1498" s="465">
        <v>330</v>
      </c>
      <c r="I1498" s="466">
        <v>302</v>
      </c>
      <c r="J1498" s="190">
        <f t="shared" si="65"/>
        <v>-15.5</v>
      </c>
      <c r="K1498" s="16">
        <f t="shared" si="66"/>
        <v>-34.625</v>
      </c>
      <c r="L1498" s="16">
        <f t="shared" si="67"/>
        <v>-17</v>
      </c>
      <c r="M1498" s="16">
        <f t="shared" si="68"/>
        <v>-40</v>
      </c>
      <c r="N1498" s="191">
        <f t="shared" si="69"/>
        <v>-40</v>
      </c>
      <c r="O1498" s="506">
        <f t="shared" si="70"/>
        <v>28</v>
      </c>
    </row>
    <row r="1499" spans="1:15">
      <c r="A1499" s="262">
        <v>41815</v>
      </c>
      <c r="B1499" s="462">
        <v>278</v>
      </c>
      <c r="C1499" s="465">
        <v>391</v>
      </c>
      <c r="D1499" s="114">
        <v>360.46</v>
      </c>
      <c r="E1499" s="114">
        <v>347</v>
      </c>
      <c r="F1499" s="114">
        <v>370</v>
      </c>
      <c r="G1499" s="466">
        <v>370</v>
      </c>
      <c r="H1499" s="465">
        <v>330</v>
      </c>
      <c r="I1499" s="466">
        <v>302</v>
      </c>
      <c r="J1499" s="190">
        <f t="shared" si="65"/>
        <v>-21</v>
      </c>
      <c r="K1499" s="16">
        <f t="shared" si="66"/>
        <v>-30.45999999999998</v>
      </c>
      <c r="L1499" s="16">
        <f t="shared" si="67"/>
        <v>-17</v>
      </c>
      <c r="M1499" s="16">
        <f t="shared" si="68"/>
        <v>-40</v>
      </c>
      <c r="N1499" s="191">
        <f t="shared" si="69"/>
        <v>-40</v>
      </c>
      <c r="O1499" s="506">
        <f t="shared" si="70"/>
        <v>28</v>
      </c>
    </row>
    <row r="1500" spans="1:15">
      <c r="A1500" s="262">
        <v>41816</v>
      </c>
      <c r="B1500" s="462">
        <v>276</v>
      </c>
      <c r="C1500" s="465">
        <v>385</v>
      </c>
      <c r="D1500" s="114">
        <v>359.63</v>
      </c>
      <c r="E1500" s="114">
        <v>347</v>
      </c>
      <c r="F1500" s="114">
        <v>370</v>
      </c>
      <c r="G1500" s="466">
        <v>370</v>
      </c>
      <c r="H1500" s="465">
        <v>332</v>
      </c>
      <c r="I1500" s="466">
        <v>302</v>
      </c>
      <c r="J1500" s="190">
        <f t="shared" si="65"/>
        <v>-13</v>
      </c>
      <c r="K1500" s="16">
        <f t="shared" si="66"/>
        <v>-27.629999999999995</v>
      </c>
      <c r="L1500" s="16">
        <f t="shared" si="67"/>
        <v>-15</v>
      </c>
      <c r="M1500" s="16">
        <f t="shared" si="68"/>
        <v>-38</v>
      </c>
      <c r="N1500" s="191">
        <f t="shared" si="69"/>
        <v>-38</v>
      </c>
      <c r="O1500" s="506">
        <f t="shared" si="70"/>
        <v>30</v>
      </c>
    </row>
    <row r="1501" spans="1:15">
      <c r="A1501" s="262">
        <v>41817</v>
      </c>
      <c r="B1501" s="462">
        <v>275</v>
      </c>
      <c r="C1501" s="465">
        <v>380</v>
      </c>
      <c r="D1501" s="114">
        <v>359.63</v>
      </c>
      <c r="E1501" s="114">
        <v>346</v>
      </c>
      <c r="F1501" s="114">
        <v>369</v>
      </c>
      <c r="G1501" s="466">
        <v>369</v>
      </c>
      <c r="H1501" s="465">
        <v>336</v>
      </c>
      <c r="I1501" s="466">
        <v>299</v>
      </c>
      <c r="J1501" s="190">
        <f t="shared" si="65"/>
        <v>-4</v>
      </c>
      <c r="K1501" s="16">
        <f t="shared" si="66"/>
        <v>-23.629999999999995</v>
      </c>
      <c r="L1501" s="16">
        <f t="shared" si="67"/>
        <v>-10</v>
      </c>
      <c r="M1501" s="16">
        <f t="shared" si="68"/>
        <v>-33</v>
      </c>
      <c r="N1501" s="191">
        <f t="shared" si="69"/>
        <v>-33</v>
      </c>
      <c r="O1501" s="506">
        <f t="shared" si="70"/>
        <v>37</v>
      </c>
    </row>
    <row r="1502" spans="1:15">
      <c r="A1502" s="262">
        <v>41820</v>
      </c>
      <c r="B1502" s="462">
        <v>269</v>
      </c>
      <c r="C1502" s="465">
        <v>380</v>
      </c>
      <c r="D1502" s="114">
        <v>361.30500000000001</v>
      </c>
      <c r="E1502" s="114">
        <v>346</v>
      </c>
      <c r="F1502" s="114">
        <v>369</v>
      </c>
      <c r="G1502" s="466">
        <v>369</v>
      </c>
      <c r="H1502" s="465">
        <v>336</v>
      </c>
      <c r="I1502" s="466">
        <v>299</v>
      </c>
      <c r="J1502" s="190">
        <f t="shared" si="65"/>
        <v>-4</v>
      </c>
      <c r="K1502" s="16">
        <f t="shared" si="66"/>
        <v>-25.305000000000007</v>
      </c>
      <c r="L1502" s="16">
        <f t="shared" si="67"/>
        <v>-10</v>
      </c>
      <c r="M1502" s="16">
        <f t="shared" si="68"/>
        <v>-33</v>
      </c>
      <c r="N1502" s="191">
        <f t="shared" si="69"/>
        <v>-33</v>
      </c>
      <c r="O1502" s="506">
        <f t="shared" si="70"/>
        <v>37</v>
      </c>
    </row>
    <row r="1503" spans="1:15">
      <c r="A1503" s="262">
        <v>41821</v>
      </c>
      <c r="B1503" s="462">
        <v>269</v>
      </c>
      <c r="C1503" s="465">
        <v>380</v>
      </c>
      <c r="D1503" s="114">
        <v>361.30500000000001</v>
      </c>
      <c r="E1503" s="114">
        <v>346</v>
      </c>
      <c r="F1503" s="114">
        <v>369</v>
      </c>
      <c r="G1503" s="466">
        <v>369</v>
      </c>
      <c r="H1503" s="465">
        <v>334</v>
      </c>
      <c r="I1503" s="466">
        <v>299</v>
      </c>
      <c r="J1503" s="190">
        <f t="shared" si="65"/>
        <v>-6</v>
      </c>
      <c r="K1503" s="16">
        <f t="shared" si="66"/>
        <v>-27.305000000000007</v>
      </c>
      <c r="L1503" s="16">
        <f t="shared" si="67"/>
        <v>-12</v>
      </c>
      <c r="M1503" s="16">
        <f t="shared" si="68"/>
        <v>-35</v>
      </c>
      <c r="N1503" s="191">
        <f t="shared" si="69"/>
        <v>-35</v>
      </c>
      <c r="O1503" s="506">
        <f t="shared" si="70"/>
        <v>35</v>
      </c>
    </row>
    <row r="1504" spans="1:15">
      <c r="A1504" s="262">
        <v>41822</v>
      </c>
      <c r="B1504" s="462">
        <v>268</v>
      </c>
      <c r="C1504" s="465">
        <v>380</v>
      </c>
      <c r="D1504" s="114">
        <v>359.64</v>
      </c>
      <c r="E1504" s="114">
        <v>346</v>
      </c>
      <c r="F1504" s="114">
        <v>369</v>
      </c>
      <c r="G1504" s="466">
        <v>369</v>
      </c>
      <c r="H1504" s="465">
        <v>333</v>
      </c>
      <c r="I1504" s="466">
        <v>299</v>
      </c>
      <c r="J1504" s="190">
        <f t="shared" si="65"/>
        <v>-7</v>
      </c>
      <c r="K1504" s="16">
        <f t="shared" si="66"/>
        <v>-26.639999999999986</v>
      </c>
      <c r="L1504" s="16">
        <f t="shared" si="67"/>
        <v>-13</v>
      </c>
      <c r="M1504" s="16">
        <f t="shared" si="68"/>
        <v>-36</v>
      </c>
      <c r="N1504" s="191">
        <f t="shared" si="69"/>
        <v>-36</v>
      </c>
      <c r="O1504" s="506">
        <f t="shared" si="70"/>
        <v>34</v>
      </c>
    </row>
    <row r="1505" spans="1:15">
      <c r="A1505" s="262">
        <v>41823</v>
      </c>
      <c r="B1505" s="462">
        <v>266</v>
      </c>
      <c r="C1505" s="465">
        <v>380</v>
      </c>
      <c r="D1505" s="114">
        <v>359.64</v>
      </c>
      <c r="E1505" s="114">
        <v>346</v>
      </c>
      <c r="F1505" s="114">
        <v>369</v>
      </c>
      <c r="G1505" s="466">
        <v>369</v>
      </c>
      <c r="H1505" s="465">
        <v>336</v>
      </c>
      <c r="I1505" s="466">
        <v>294</v>
      </c>
      <c r="J1505" s="190">
        <f t="shared" si="65"/>
        <v>-4</v>
      </c>
      <c r="K1505" s="16">
        <f t="shared" si="66"/>
        <v>-23.639999999999986</v>
      </c>
      <c r="L1505" s="16">
        <f t="shared" si="67"/>
        <v>-10</v>
      </c>
      <c r="M1505" s="16">
        <f t="shared" si="68"/>
        <v>-33</v>
      </c>
      <c r="N1505" s="191">
        <f t="shared" si="69"/>
        <v>-33</v>
      </c>
      <c r="O1505" s="506">
        <f t="shared" si="70"/>
        <v>42</v>
      </c>
    </row>
    <row r="1506" spans="1:15">
      <c r="A1506" s="262">
        <v>41827</v>
      </c>
      <c r="B1506" s="462">
        <v>266</v>
      </c>
      <c r="C1506" s="465">
        <v>380</v>
      </c>
      <c r="D1506" s="114">
        <v>361.30500000000001</v>
      </c>
      <c r="E1506" s="114">
        <v>346</v>
      </c>
      <c r="F1506" s="114">
        <v>369</v>
      </c>
      <c r="G1506" s="466">
        <v>369</v>
      </c>
      <c r="H1506" s="465">
        <v>336</v>
      </c>
      <c r="I1506" s="466">
        <v>294</v>
      </c>
      <c r="J1506" s="190">
        <f t="shared" si="65"/>
        <v>-4</v>
      </c>
      <c r="K1506" s="16">
        <f t="shared" si="66"/>
        <v>-25.305000000000007</v>
      </c>
      <c r="L1506" s="16">
        <f t="shared" si="67"/>
        <v>-10</v>
      </c>
      <c r="M1506" s="16">
        <f t="shared" si="68"/>
        <v>-33</v>
      </c>
      <c r="N1506" s="191">
        <f t="shared" si="69"/>
        <v>-33</v>
      </c>
      <c r="O1506" s="506">
        <f t="shared" si="70"/>
        <v>42</v>
      </c>
    </row>
    <row r="1507" spans="1:15">
      <c r="A1507" s="262">
        <v>41828</v>
      </c>
      <c r="B1507" s="462">
        <v>266</v>
      </c>
      <c r="C1507" s="465">
        <v>380</v>
      </c>
      <c r="D1507" s="114">
        <v>362.125</v>
      </c>
      <c r="E1507" s="114">
        <v>346</v>
      </c>
      <c r="F1507" s="114">
        <v>369</v>
      </c>
      <c r="G1507" s="466">
        <v>369</v>
      </c>
      <c r="H1507" s="465">
        <v>336</v>
      </c>
      <c r="I1507" s="466">
        <v>294</v>
      </c>
      <c r="J1507" s="190">
        <f t="shared" si="65"/>
        <v>-4</v>
      </c>
      <c r="K1507" s="16">
        <f t="shared" si="66"/>
        <v>-26.125</v>
      </c>
      <c r="L1507" s="16">
        <f t="shared" si="67"/>
        <v>-10</v>
      </c>
      <c r="M1507" s="16">
        <f t="shared" si="68"/>
        <v>-33</v>
      </c>
      <c r="N1507" s="191">
        <f t="shared" si="69"/>
        <v>-33</v>
      </c>
      <c r="O1507" s="506">
        <f t="shared" si="70"/>
        <v>42</v>
      </c>
    </row>
    <row r="1508" spans="1:15">
      <c r="A1508" s="262">
        <v>41829</v>
      </c>
      <c r="B1508" s="462">
        <v>266</v>
      </c>
      <c r="C1508" s="465">
        <v>380</v>
      </c>
      <c r="D1508" s="114">
        <v>362.96</v>
      </c>
      <c r="E1508" s="114">
        <v>346</v>
      </c>
      <c r="F1508" s="114">
        <v>369</v>
      </c>
      <c r="G1508" s="466">
        <v>369</v>
      </c>
      <c r="H1508" s="465">
        <v>335</v>
      </c>
      <c r="I1508" s="466">
        <v>294</v>
      </c>
      <c r="J1508" s="190">
        <f t="shared" si="65"/>
        <v>-5</v>
      </c>
      <c r="K1508" s="16">
        <f t="shared" si="66"/>
        <v>-27.95999999999998</v>
      </c>
      <c r="L1508" s="16">
        <f t="shared" si="67"/>
        <v>-11</v>
      </c>
      <c r="M1508" s="16">
        <f t="shared" si="68"/>
        <v>-34</v>
      </c>
      <c r="N1508" s="191">
        <f t="shared" si="69"/>
        <v>-34</v>
      </c>
      <c r="O1508" s="506">
        <f t="shared" si="70"/>
        <v>41</v>
      </c>
    </row>
    <row r="1509" spans="1:15">
      <c r="A1509" s="262">
        <v>41830</v>
      </c>
      <c r="B1509" s="462">
        <v>266</v>
      </c>
      <c r="C1509" s="465">
        <v>380</v>
      </c>
      <c r="D1509" s="114">
        <v>362.96</v>
      </c>
      <c r="E1509" s="114">
        <v>346</v>
      </c>
      <c r="F1509" s="114">
        <v>369</v>
      </c>
      <c r="G1509" s="466">
        <v>369</v>
      </c>
      <c r="H1509" s="465">
        <v>340</v>
      </c>
      <c r="I1509" s="466">
        <v>294</v>
      </c>
      <c r="J1509" s="190">
        <f t="shared" si="65"/>
        <v>0</v>
      </c>
      <c r="K1509" s="16">
        <f t="shared" si="66"/>
        <v>-22.95999999999998</v>
      </c>
      <c r="L1509" s="16">
        <f t="shared" si="67"/>
        <v>-6</v>
      </c>
      <c r="M1509" s="16">
        <f t="shared" si="68"/>
        <v>-29</v>
      </c>
      <c r="N1509" s="191">
        <f t="shared" si="69"/>
        <v>-29</v>
      </c>
      <c r="O1509" s="506">
        <f t="shared" si="70"/>
        <v>46</v>
      </c>
    </row>
    <row r="1510" spans="1:15">
      <c r="A1510" s="262">
        <v>41831</v>
      </c>
      <c r="B1510" s="462">
        <v>266</v>
      </c>
      <c r="C1510" s="465">
        <v>380</v>
      </c>
      <c r="D1510" s="114">
        <v>363.8</v>
      </c>
      <c r="E1510" s="114">
        <v>346</v>
      </c>
      <c r="F1510" s="114">
        <v>370</v>
      </c>
      <c r="G1510" s="466">
        <v>370</v>
      </c>
      <c r="H1510" s="465">
        <v>340</v>
      </c>
      <c r="I1510" s="466">
        <v>289</v>
      </c>
      <c r="J1510" s="190">
        <f t="shared" si="65"/>
        <v>0</v>
      </c>
      <c r="K1510" s="16">
        <f t="shared" si="66"/>
        <v>-23.800000000000011</v>
      </c>
      <c r="L1510" s="16">
        <f t="shared" si="67"/>
        <v>-6</v>
      </c>
      <c r="M1510" s="16">
        <f t="shared" si="68"/>
        <v>-30</v>
      </c>
      <c r="N1510" s="191">
        <f t="shared" si="69"/>
        <v>-30</v>
      </c>
      <c r="O1510" s="506">
        <f t="shared" si="70"/>
        <v>51</v>
      </c>
    </row>
    <row r="1511" spans="1:15">
      <c r="A1511" s="262">
        <v>41834</v>
      </c>
      <c r="B1511" s="462">
        <v>266</v>
      </c>
      <c r="C1511" s="465">
        <v>380</v>
      </c>
      <c r="D1511" s="114">
        <v>362.96</v>
      </c>
      <c r="E1511" s="114">
        <v>346</v>
      </c>
      <c r="F1511" s="114">
        <v>370</v>
      </c>
      <c r="G1511" s="466">
        <v>370</v>
      </c>
      <c r="H1511" s="465">
        <v>340</v>
      </c>
      <c r="I1511" s="466">
        <v>289</v>
      </c>
      <c r="J1511" s="190">
        <f t="shared" si="65"/>
        <v>0</v>
      </c>
      <c r="K1511" s="16">
        <f t="shared" si="66"/>
        <v>-22.95999999999998</v>
      </c>
      <c r="L1511" s="16">
        <f t="shared" si="67"/>
        <v>-6</v>
      </c>
      <c r="M1511" s="16">
        <f t="shared" si="68"/>
        <v>-30</v>
      </c>
      <c r="N1511" s="191">
        <f t="shared" si="69"/>
        <v>-30</v>
      </c>
      <c r="O1511" s="506">
        <f t="shared" si="70"/>
        <v>51</v>
      </c>
    </row>
    <row r="1512" spans="1:15">
      <c r="A1512" s="262">
        <v>41835</v>
      </c>
      <c r="B1512" s="462">
        <v>266</v>
      </c>
      <c r="C1512" s="465">
        <v>381</v>
      </c>
      <c r="D1512" s="114">
        <v>365.45499999999998</v>
      </c>
      <c r="E1512" s="114">
        <v>346</v>
      </c>
      <c r="F1512" s="114">
        <v>370</v>
      </c>
      <c r="G1512" s="466">
        <v>370</v>
      </c>
      <c r="H1512" s="465">
        <v>339</v>
      </c>
      <c r="I1512" s="466">
        <v>289</v>
      </c>
      <c r="J1512" s="190">
        <f t="shared" si="65"/>
        <v>-2</v>
      </c>
      <c r="K1512" s="16">
        <f t="shared" si="66"/>
        <v>-26.454999999999984</v>
      </c>
      <c r="L1512" s="16">
        <f t="shared" si="67"/>
        <v>-7</v>
      </c>
      <c r="M1512" s="16">
        <f t="shared" si="68"/>
        <v>-31</v>
      </c>
      <c r="N1512" s="191">
        <f t="shared" si="69"/>
        <v>-31</v>
      </c>
      <c r="O1512" s="506">
        <f t="shared" si="70"/>
        <v>50</v>
      </c>
    </row>
    <row r="1513" spans="1:15">
      <c r="A1513" s="262">
        <v>41836</v>
      </c>
      <c r="B1513" s="462">
        <v>268</v>
      </c>
      <c r="C1513" s="465">
        <v>381</v>
      </c>
      <c r="D1513" s="114">
        <v>374.61500000000001</v>
      </c>
      <c r="E1513" s="114">
        <v>346</v>
      </c>
      <c r="F1513" s="114">
        <v>370</v>
      </c>
      <c r="G1513" s="466">
        <v>370</v>
      </c>
      <c r="H1513" s="465">
        <v>338</v>
      </c>
      <c r="I1513" s="466">
        <v>289</v>
      </c>
      <c r="J1513" s="190">
        <f t="shared" si="65"/>
        <v>-3</v>
      </c>
      <c r="K1513" s="16">
        <f t="shared" si="66"/>
        <v>-36.615000000000009</v>
      </c>
      <c r="L1513" s="16">
        <f t="shared" si="67"/>
        <v>-8</v>
      </c>
      <c r="M1513" s="16">
        <f t="shared" si="68"/>
        <v>-32</v>
      </c>
      <c r="N1513" s="191">
        <f t="shared" si="69"/>
        <v>-32</v>
      </c>
      <c r="O1513" s="506">
        <f t="shared" si="70"/>
        <v>49</v>
      </c>
    </row>
    <row r="1514" spans="1:15">
      <c r="A1514" s="262">
        <v>41837</v>
      </c>
      <c r="B1514" s="462">
        <v>268</v>
      </c>
      <c r="C1514" s="465">
        <v>382</v>
      </c>
      <c r="D1514" s="114">
        <v>382.10500000000002</v>
      </c>
      <c r="E1514" s="114">
        <v>346</v>
      </c>
      <c r="F1514" s="114">
        <v>370</v>
      </c>
      <c r="G1514" s="466">
        <v>370</v>
      </c>
      <c r="H1514" s="465">
        <v>338</v>
      </c>
      <c r="I1514" s="466">
        <v>289</v>
      </c>
      <c r="J1514" s="190">
        <f t="shared" si="65"/>
        <v>-4</v>
      </c>
      <c r="K1514" s="16">
        <f t="shared" si="66"/>
        <v>-44.105000000000018</v>
      </c>
      <c r="L1514" s="16">
        <f t="shared" si="67"/>
        <v>-8</v>
      </c>
      <c r="M1514" s="16">
        <f t="shared" si="68"/>
        <v>-32</v>
      </c>
      <c r="N1514" s="191">
        <f t="shared" si="69"/>
        <v>-32</v>
      </c>
      <c r="O1514" s="506">
        <f t="shared" si="70"/>
        <v>49</v>
      </c>
    </row>
    <row r="1515" spans="1:15">
      <c r="A1515" s="262">
        <v>41838</v>
      </c>
      <c r="B1515" s="462">
        <v>274</v>
      </c>
      <c r="C1515" s="465">
        <v>382</v>
      </c>
      <c r="D1515" s="114">
        <v>386.28</v>
      </c>
      <c r="E1515" s="114">
        <v>342</v>
      </c>
      <c r="F1515" s="114">
        <v>370</v>
      </c>
      <c r="G1515" s="466">
        <v>370</v>
      </c>
      <c r="H1515" s="465">
        <v>338</v>
      </c>
      <c r="I1515" s="466">
        <v>280</v>
      </c>
      <c r="J1515" s="190">
        <f t="shared" si="65"/>
        <v>-4</v>
      </c>
      <c r="K1515" s="16">
        <f t="shared" si="66"/>
        <v>-48.279999999999973</v>
      </c>
      <c r="L1515" s="16">
        <f t="shared" si="67"/>
        <v>-4</v>
      </c>
      <c r="M1515" s="16">
        <f t="shared" si="68"/>
        <v>-32</v>
      </c>
      <c r="N1515" s="191">
        <f t="shared" si="69"/>
        <v>-32</v>
      </c>
      <c r="O1515" s="506">
        <f t="shared" si="70"/>
        <v>58</v>
      </c>
    </row>
    <row r="1516" spans="1:15">
      <c r="A1516" s="262">
        <v>41841</v>
      </c>
      <c r="B1516" s="462">
        <v>275</v>
      </c>
      <c r="C1516" s="465">
        <v>382</v>
      </c>
      <c r="D1516" s="114">
        <v>392.94</v>
      </c>
      <c r="E1516" s="114">
        <v>342</v>
      </c>
      <c r="F1516" s="114">
        <v>370</v>
      </c>
      <c r="G1516" s="466">
        <v>370</v>
      </c>
      <c r="H1516" s="465">
        <v>337</v>
      </c>
      <c r="I1516" s="466">
        <v>280</v>
      </c>
      <c r="J1516" s="190">
        <f t="shared" si="65"/>
        <v>-5</v>
      </c>
      <c r="K1516" s="16">
        <f t="shared" si="66"/>
        <v>-55.94</v>
      </c>
      <c r="L1516" s="16">
        <f t="shared" si="67"/>
        <v>-5</v>
      </c>
      <c r="M1516" s="16">
        <f t="shared" si="68"/>
        <v>-33</v>
      </c>
      <c r="N1516" s="191">
        <f t="shared" si="69"/>
        <v>-33</v>
      </c>
      <c r="O1516" s="506">
        <f t="shared" si="70"/>
        <v>57</v>
      </c>
    </row>
    <row r="1517" spans="1:15">
      <c r="A1517" s="262">
        <v>41842</v>
      </c>
      <c r="B1517" s="462">
        <v>275</v>
      </c>
      <c r="C1517" s="465">
        <v>382</v>
      </c>
      <c r="D1517" s="114">
        <v>392.94</v>
      </c>
      <c r="E1517" s="114">
        <v>342</v>
      </c>
      <c r="F1517" s="114">
        <v>370</v>
      </c>
      <c r="G1517" s="466">
        <v>370</v>
      </c>
      <c r="H1517" s="465">
        <v>337</v>
      </c>
      <c r="I1517" s="466">
        <v>280</v>
      </c>
      <c r="J1517" s="190">
        <f t="shared" si="65"/>
        <v>-5</v>
      </c>
      <c r="K1517" s="16">
        <f t="shared" si="66"/>
        <v>-55.94</v>
      </c>
      <c r="L1517" s="16">
        <f t="shared" si="67"/>
        <v>-5</v>
      </c>
      <c r="M1517" s="16">
        <f t="shared" si="68"/>
        <v>-33</v>
      </c>
      <c r="N1517" s="191">
        <f t="shared" si="69"/>
        <v>-33</v>
      </c>
      <c r="O1517" s="506">
        <f t="shared" si="70"/>
        <v>57</v>
      </c>
    </row>
    <row r="1518" spans="1:15">
      <c r="A1518" s="262">
        <v>41843</v>
      </c>
      <c r="B1518" s="462">
        <v>275</v>
      </c>
      <c r="C1518" s="465">
        <v>383</v>
      </c>
      <c r="D1518" s="114">
        <v>389.6</v>
      </c>
      <c r="E1518" s="114">
        <v>342</v>
      </c>
      <c r="F1518" s="114">
        <v>370</v>
      </c>
      <c r="G1518" s="466">
        <v>370</v>
      </c>
      <c r="H1518" s="465">
        <v>337</v>
      </c>
      <c r="I1518" s="466">
        <v>280</v>
      </c>
      <c r="J1518" s="190">
        <f t="shared" si="65"/>
        <v>-6</v>
      </c>
      <c r="K1518" s="16">
        <f t="shared" si="66"/>
        <v>-52.600000000000023</v>
      </c>
      <c r="L1518" s="16">
        <f t="shared" si="67"/>
        <v>-5</v>
      </c>
      <c r="M1518" s="16">
        <f t="shared" si="68"/>
        <v>-33</v>
      </c>
      <c r="N1518" s="191">
        <f t="shared" si="69"/>
        <v>-33</v>
      </c>
      <c r="O1518" s="506">
        <f t="shared" si="70"/>
        <v>57</v>
      </c>
    </row>
    <row r="1519" spans="1:15">
      <c r="A1519" s="262">
        <v>41844</v>
      </c>
      <c r="B1519" s="462">
        <v>275</v>
      </c>
      <c r="C1519" s="465">
        <v>389</v>
      </c>
      <c r="D1519" s="114">
        <v>386.27</v>
      </c>
      <c r="E1519" s="114">
        <v>342</v>
      </c>
      <c r="F1519" s="114">
        <v>370</v>
      </c>
      <c r="G1519" s="466">
        <v>370</v>
      </c>
      <c r="H1519" s="465">
        <v>337</v>
      </c>
      <c r="I1519" s="466">
        <v>280</v>
      </c>
      <c r="J1519" s="190">
        <f t="shared" si="65"/>
        <v>-12</v>
      </c>
      <c r="K1519" s="16">
        <f t="shared" si="66"/>
        <v>-49.269999999999982</v>
      </c>
      <c r="L1519" s="16">
        <f t="shared" si="67"/>
        <v>-5</v>
      </c>
      <c r="M1519" s="16">
        <f t="shared" si="68"/>
        <v>-33</v>
      </c>
      <c r="N1519" s="191">
        <f t="shared" si="69"/>
        <v>-33</v>
      </c>
      <c r="O1519" s="506">
        <f t="shared" si="70"/>
        <v>57</v>
      </c>
    </row>
    <row r="1520" spans="1:15">
      <c r="A1520" s="262">
        <v>41845</v>
      </c>
      <c r="B1520" s="462">
        <v>275</v>
      </c>
      <c r="C1520" s="465">
        <v>391</v>
      </c>
      <c r="D1520" s="114">
        <v>386.27</v>
      </c>
      <c r="E1520" s="114">
        <v>341</v>
      </c>
      <c r="F1520" s="114">
        <v>369</v>
      </c>
      <c r="G1520" s="466">
        <v>369</v>
      </c>
      <c r="H1520" s="465">
        <v>337</v>
      </c>
      <c r="I1520" s="466">
        <v>275</v>
      </c>
      <c r="J1520" s="190">
        <f t="shared" si="65"/>
        <v>-14</v>
      </c>
      <c r="K1520" s="16">
        <f t="shared" si="66"/>
        <v>-49.269999999999982</v>
      </c>
      <c r="L1520" s="16">
        <f t="shared" si="67"/>
        <v>-4</v>
      </c>
      <c r="M1520" s="16">
        <f t="shared" si="68"/>
        <v>-32</v>
      </c>
      <c r="N1520" s="191">
        <f t="shared" si="69"/>
        <v>-32</v>
      </c>
      <c r="O1520" s="506">
        <f t="shared" si="70"/>
        <v>62</v>
      </c>
    </row>
    <row r="1521" spans="1:15">
      <c r="A1521" s="262">
        <v>41848</v>
      </c>
      <c r="B1521" s="462">
        <v>271.5</v>
      </c>
      <c r="C1521" s="465">
        <v>391</v>
      </c>
      <c r="D1521" s="114">
        <v>382.935</v>
      </c>
      <c r="E1521" s="114">
        <v>341</v>
      </c>
      <c r="F1521" s="114">
        <v>369</v>
      </c>
      <c r="G1521" s="466">
        <v>369</v>
      </c>
      <c r="H1521" s="465">
        <v>337</v>
      </c>
      <c r="I1521" s="466">
        <v>275</v>
      </c>
      <c r="J1521" s="190">
        <f t="shared" si="65"/>
        <v>-14</v>
      </c>
      <c r="K1521" s="16">
        <f t="shared" si="66"/>
        <v>-45.935000000000002</v>
      </c>
      <c r="L1521" s="16">
        <f t="shared" si="67"/>
        <v>-4</v>
      </c>
      <c r="M1521" s="16">
        <f t="shared" si="68"/>
        <v>-32</v>
      </c>
      <c r="N1521" s="191">
        <f t="shared" si="69"/>
        <v>-32</v>
      </c>
      <c r="O1521" s="506">
        <f t="shared" si="70"/>
        <v>62</v>
      </c>
    </row>
    <row r="1522" spans="1:15">
      <c r="A1522" s="262">
        <v>41849</v>
      </c>
      <c r="B1522" s="462">
        <v>271.5</v>
      </c>
      <c r="C1522" s="465">
        <v>391</v>
      </c>
      <c r="D1522" s="114">
        <v>382.935</v>
      </c>
      <c r="E1522" s="114">
        <v>341</v>
      </c>
      <c r="F1522" s="114">
        <v>369</v>
      </c>
      <c r="G1522" s="466">
        <v>369</v>
      </c>
      <c r="H1522" s="465">
        <v>341</v>
      </c>
      <c r="I1522" s="466">
        <v>275</v>
      </c>
      <c r="J1522" s="190">
        <f t="shared" si="65"/>
        <v>-10</v>
      </c>
      <c r="K1522" s="16">
        <f t="shared" si="66"/>
        <v>-41.935000000000002</v>
      </c>
      <c r="L1522" s="16">
        <f t="shared" si="67"/>
        <v>0</v>
      </c>
      <c r="M1522" s="16">
        <f t="shared" si="68"/>
        <v>-28</v>
      </c>
      <c r="N1522" s="191">
        <f t="shared" si="69"/>
        <v>-28</v>
      </c>
      <c r="O1522" s="506">
        <f t="shared" si="70"/>
        <v>66</v>
      </c>
    </row>
    <row r="1523" spans="1:15">
      <c r="A1523" s="262">
        <v>41850</v>
      </c>
      <c r="B1523" s="462">
        <v>271.5</v>
      </c>
      <c r="C1523" s="465">
        <v>391</v>
      </c>
      <c r="D1523" s="114">
        <v>381.27499999999998</v>
      </c>
      <c r="E1523" s="114">
        <v>341</v>
      </c>
      <c r="F1523" s="114">
        <v>369</v>
      </c>
      <c r="G1523" s="466">
        <v>369</v>
      </c>
      <c r="H1523" s="465">
        <v>341</v>
      </c>
      <c r="I1523" s="466">
        <v>275</v>
      </c>
      <c r="J1523" s="190">
        <f t="shared" si="65"/>
        <v>-10</v>
      </c>
      <c r="K1523" s="16">
        <f t="shared" si="66"/>
        <v>-40.274999999999977</v>
      </c>
      <c r="L1523" s="16">
        <f t="shared" si="67"/>
        <v>0</v>
      </c>
      <c r="M1523" s="16">
        <f t="shared" si="68"/>
        <v>-28</v>
      </c>
      <c r="N1523" s="191">
        <f t="shared" si="69"/>
        <v>-28</v>
      </c>
      <c r="O1523" s="506">
        <f t="shared" si="70"/>
        <v>66</v>
      </c>
    </row>
    <row r="1524" spans="1:15">
      <c r="A1524" s="262">
        <v>41851</v>
      </c>
      <c r="B1524" s="462">
        <v>272.5</v>
      </c>
      <c r="C1524" s="465">
        <v>392</v>
      </c>
      <c r="D1524" s="114">
        <v>381.27499999999998</v>
      </c>
      <c r="E1524" s="114">
        <v>341</v>
      </c>
      <c r="F1524" s="114">
        <v>369</v>
      </c>
      <c r="G1524" s="466">
        <v>369</v>
      </c>
      <c r="H1524" s="465">
        <v>341</v>
      </c>
      <c r="I1524" s="466">
        <v>275</v>
      </c>
      <c r="J1524" s="190">
        <f t="shared" si="65"/>
        <v>-11</v>
      </c>
      <c r="K1524" s="16">
        <f t="shared" si="66"/>
        <v>-40.274999999999977</v>
      </c>
      <c r="L1524" s="16">
        <f t="shared" si="67"/>
        <v>0</v>
      </c>
      <c r="M1524" s="16">
        <f t="shared" si="68"/>
        <v>-28</v>
      </c>
      <c r="N1524" s="191">
        <f t="shared" si="69"/>
        <v>-28</v>
      </c>
      <c r="O1524" s="506">
        <f t="shared" si="70"/>
        <v>66</v>
      </c>
    </row>
    <row r="1525" spans="1:15">
      <c r="A1525" s="262">
        <v>41852</v>
      </c>
      <c r="B1525" s="462">
        <v>272.5</v>
      </c>
      <c r="C1525" s="465">
        <v>395</v>
      </c>
      <c r="D1525" s="114">
        <v>381.27499999999998</v>
      </c>
      <c r="E1525" s="114">
        <v>346</v>
      </c>
      <c r="F1525" s="114">
        <v>371</v>
      </c>
      <c r="G1525" s="466">
        <v>371</v>
      </c>
      <c r="H1525" s="465">
        <v>345</v>
      </c>
      <c r="I1525" s="466">
        <v>275</v>
      </c>
      <c r="J1525" s="190">
        <f t="shared" si="65"/>
        <v>-10</v>
      </c>
      <c r="K1525" s="16">
        <f t="shared" si="66"/>
        <v>-36.274999999999977</v>
      </c>
      <c r="L1525" s="16">
        <f t="shared" si="67"/>
        <v>-1</v>
      </c>
      <c r="M1525" s="16">
        <f t="shared" si="68"/>
        <v>-26</v>
      </c>
      <c r="N1525" s="191">
        <f t="shared" si="69"/>
        <v>-26</v>
      </c>
      <c r="O1525" s="506">
        <f t="shared" si="70"/>
        <v>70</v>
      </c>
    </row>
    <row r="1526" spans="1:15">
      <c r="A1526" s="262">
        <v>41855</v>
      </c>
      <c r="B1526" s="462">
        <v>272.5</v>
      </c>
      <c r="C1526" s="465">
        <v>398</v>
      </c>
      <c r="D1526" s="114">
        <v>379.61</v>
      </c>
      <c r="E1526" s="114">
        <v>346</v>
      </c>
      <c r="F1526" s="114">
        <v>371</v>
      </c>
      <c r="G1526" s="466">
        <v>371</v>
      </c>
      <c r="H1526" s="465">
        <v>345</v>
      </c>
      <c r="I1526" s="466">
        <v>275</v>
      </c>
      <c r="J1526" s="190">
        <f t="shared" si="65"/>
        <v>-13</v>
      </c>
      <c r="K1526" s="16">
        <f t="shared" si="66"/>
        <v>-34.610000000000014</v>
      </c>
      <c r="L1526" s="16">
        <f t="shared" si="67"/>
        <v>-1</v>
      </c>
      <c r="M1526" s="16">
        <f t="shared" si="68"/>
        <v>-26</v>
      </c>
      <c r="N1526" s="191">
        <f t="shared" si="69"/>
        <v>-26</v>
      </c>
      <c r="O1526" s="506">
        <f t="shared" si="70"/>
        <v>70</v>
      </c>
    </row>
    <row r="1527" spans="1:15">
      <c r="A1527" s="262">
        <v>41856</v>
      </c>
      <c r="B1527" s="462">
        <v>274.75</v>
      </c>
      <c r="C1527" s="465">
        <v>398</v>
      </c>
      <c r="D1527" s="114">
        <v>379.61</v>
      </c>
      <c r="E1527" s="114">
        <v>346</v>
      </c>
      <c r="F1527" s="114">
        <v>371</v>
      </c>
      <c r="G1527" s="466">
        <v>371</v>
      </c>
      <c r="H1527" s="465">
        <v>345</v>
      </c>
      <c r="I1527" s="466">
        <v>275</v>
      </c>
      <c r="J1527" s="190">
        <f t="shared" si="65"/>
        <v>-13</v>
      </c>
      <c r="K1527" s="16">
        <f t="shared" si="66"/>
        <v>-34.610000000000014</v>
      </c>
      <c r="L1527" s="16">
        <f t="shared" si="67"/>
        <v>-1</v>
      </c>
      <c r="M1527" s="16">
        <f t="shared" si="68"/>
        <v>-26</v>
      </c>
      <c r="N1527" s="191">
        <f t="shared" si="69"/>
        <v>-26</v>
      </c>
      <c r="O1527" s="506">
        <f t="shared" si="70"/>
        <v>70</v>
      </c>
    </row>
    <row r="1528" spans="1:15">
      <c r="A1528" s="262">
        <v>41857</v>
      </c>
      <c r="B1528" s="462">
        <v>274.75</v>
      </c>
      <c r="C1528" s="465">
        <v>397</v>
      </c>
      <c r="D1528" s="114">
        <v>379.61</v>
      </c>
      <c r="E1528" s="114">
        <v>346</v>
      </c>
      <c r="F1528" s="114">
        <v>371</v>
      </c>
      <c r="G1528" s="466">
        <v>371</v>
      </c>
      <c r="H1528" s="465">
        <v>345</v>
      </c>
      <c r="I1528" s="466">
        <v>275</v>
      </c>
      <c r="J1528" s="190">
        <f t="shared" si="65"/>
        <v>-12</v>
      </c>
      <c r="K1528" s="16">
        <f t="shared" si="66"/>
        <v>-34.610000000000014</v>
      </c>
      <c r="L1528" s="16">
        <f t="shared" si="67"/>
        <v>-1</v>
      </c>
      <c r="M1528" s="16">
        <f t="shared" si="68"/>
        <v>-26</v>
      </c>
      <c r="N1528" s="191">
        <f t="shared" si="69"/>
        <v>-26</v>
      </c>
      <c r="O1528" s="506">
        <f t="shared" si="70"/>
        <v>70</v>
      </c>
    </row>
    <row r="1529" spans="1:15">
      <c r="A1529" s="262">
        <v>41858</v>
      </c>
      <c r="B1529" s="462">
        <v>274.75</v>
      </c>
      <c r="C1529" s="465">
        <v>397</v>
      </c>
      <c r="D1529" s="114">
        <v>379.61</v>
      </c>
      <c r="E1529" s="114">
        <v>346</v>
      </c>
      <c r="F1529" s="114">
        <v>371</v>
      </c>
      <c r="G1529" s="466">
        <v>371</v>
      </c>
      <c r="H1529" s="465">
        <v>345</v>
      </c>
      <c r="I1529" s="466">
        <v>275</v>
      </c>
      <c r="J1529" s="190">
        <f t="shared" si="65"/>
        <v>-12</v>
      </c>
      <c r="K1529" s="16">
        <f t="shared" si="66"/>
        <v>-34.610000000000014</v>
      </c>
      <c r="L1529" s="16">
        <f t="shared" si="67"/>
        <v>-1</v>
      </c>
      <c r="M1529" s="16">
        <f t="shared" si="68"/>
        <v>-26</v>
      </c>
      <c r="N1529" s="191">
        <f t="shared" si="69"/>
        <v>-26</v>
      </c>
      <c r="O1529" s="506">
        <f t="shared" si="70"/>
        <v>70</v>
      </c>
    </row>
    <row r="1530" spans="1:15">
      <c r="A1530" s="262">
        <v>41859</v>
      </c>
      <c r="B1530" s="462">
        <v>278</v>
      </c>
      <c r="C1530" s="465">
        <v>398</v>
      </c>
      <c r="D1530" s="114">
        <v>382.12</v>
      </c>
      <c r="E1530" s="114">
        <v>348</v>
      </c>
      <c r="F1530" s="114">
        <v>375</v>
      </c>
      <c r="G1530" s="466">
        <v>375</v>
      </c>
      <c r="H1530" s="465">
        <v>345</v>
      </c>
      <c r="I1530" s="466">
        <v>301</v>
      </c>
      <c r="J1530" s="190">
        <f t="shared" si="65"/>
        <v>-13</v>
      </c>
      <c r="K1530" s="16">
        <f t="shared" si="66"/>
        <v>-37.120000000000005</v>
      </c>
      <c r="L1530" s="16">
        <f t="shared" si="67"/>
        <v>-3</v>
      </c>
      <c r="M1530" s="16">
        <f t="shared" si="68"/>
        <v>-30</v>
      </c>
      <c r="N1530" s="191">
        <f t="shared" si="69"/>
        <v>-30</v>
      </c>
      <c r="O1530" s="506">
        <f t="shared" si="70"/>
        <v>44</v>
      </c>
    </row>
    <row r="1531" spans="1:15">
      <c r="A1531" s="262">
        <v>41862</v>
      </c>
      <c r="B1531" s="462">
        <v>279</v>
      </c>
      <c r="C1531" s="465">
        <v>398</v>
      </c>
      <c r="D1531" s="114">
        <v>381.27499999999998</v>
      </c>
      <c r="E1531" s="114">
        <v>348</v>
      </c>
      <c r="F1531" s="114">
        <v>375</v>
      </c>
      <c r="G1531" s="466">
        <v>375</v>
      </c>
      <c r="H1531" s="465">
        <v>345</v>
      </c>
      <c r="I1531" s="466">
        <v>301</v>
      </c>
      <c r="J1531" s="190">
        <f t="shared" si="65"/>
        <v>-13</v>
      </c>
      <c r="K1531" s="16">
        <f t="shared" si="66"/>
        <v>-36.274999999999977</v>
      </c>
      <c r="L1531" s="16">
        <f t="shared" si="67"/>
        <v>-3</v>
      </c>
      <c r="M1531" s="16">
        <f t="shared" si="68"/>
        <v>-30</v>
      </c>
      <c r="N1531" s="191">
        <f t="shared" si="69"/>
        <v>-30</v>
      </c>
      <c r="O1531" s="506">
        <f t="shared" si="70"/>
        <v>44</v>
      </c>
    </row>
    <row r="1532" spans="1:15">
      <c r="A1532" s="262">
        <v>41863</v>
      </c>
      <c r="B1532" s="462">
        <v>279</v>
      </c>
      <c r="C1532" s="465">
        <v>398</v>
      </c>
      <c r="D1532" s="114">
        <v>379.61</v>
      </c>
      <c r="E1532" s="114">
        <v>348</v>
      </c>
      <c r="F1532" s="114">
        <v>375</v>
      </c>
      <c r="G1532" s="466">
        <v>375</v>
      </c>
      <c r="H1532" s="465">
        <v>346</v>
      </c>
      <c r="I1532" s="466">
        <v>301</v>
      </c>
      <c r="J1532" s="190">
        <f t="shared" si="65"/>
        <v>-12</v>
      </c>
      <c r="K1532" s="16">
        <f t="shared" si="66"/>
        <v>-33.610000000000014</v>
      </c>
      <c r="L1532" s="16">
        <f t="shared" si="67"/>
        <v>-2</v>
      </c>
      <c r="M1532" s="16">
        <f t="shared" si="68"/>
        <v>-29</v>
      </c>
      <c r="N1532" s="191">
        <f t="shared" si="69"/>
        <v>-29</v>
      </c>
      <c r="O1532" s="506">
        <f t="shared" si="70"/>
        <v>45</v>
      </c>
    </row>
    <row r="1533" spans="1:15">
      <c r="A1533" s="262">
        <v>41864</v>
      </c>
      <c r="B1533" s="462">
        <v>280.5</v>
      </c>
      <c r="C1533" s="465">
        <v>398</v>
      </c>
      <c r="D1533" s="114">
        <v>381.27499999999998</v>
      </c>
      <c r="E1533" s="114">
        <v>348</v>
      </c>
      <c r="F1533" s="114">
        <v>375</v>
      </c>
      <c r="G1533" s="466">
        <v>375</v>
      </c>
      <c r="H1533" s="465">
        <v>347</v>
      </c>
      <c r="I1533" s="466">
        <v>301</v>
      </c>
      <c r="J1533" s="190">
        <f t="shared" si="65"/>
        <v>-11</v>
      </c>
      <c r="K1533" s="16">
        <f t="shared" si="66"/>
        <v>-34.274999999999977</v>
      </c>
      <c r="L1533" s="16">
        <f t="shared" si="67"/>
        <v>-1</v>
      </c>
      <c r="M1533" s="16">
        <f t="shared" si="68"/>
        <v>-28</v>
      </c>
      <c r="N1533" s="191">
        <f t="shared" si="69"/>
        <v>-28</v>
      </c>
      <c r="O1533" s="506">
        <f t="shared" si="70"/>
        <v>46</v>
      </c>
    </row>
    <row r="1534" spans="1:15">
      <c r="A1534" s="262">
        <v>41865</v>
      </c>
      <c r="B1534" s="462">
        <v>281.5</v>
      </c>
      <c r="C1534" s="465">
        <v>399</v>
      </c>
      <c r="D1534" s="114">
        <v>381.41</v>
      </c>
      <c r="E1534" s="114">
        <v>348</v>
      </c>
      <c r="F1534" s="114">
        <v>375</v>
      </c>
      <c r="G1534" s="466">
        <v>375</v>
      </c>
      <c r="H1534" s="465">
        <v>349</v>
      </c>
      <c r="I1534" s="466">
        <v>301</v>
      </c>
      <c r="J1534" s="190">
        <f t="shared" si="65"/>
        <v>-10</v>
      </c>
      <c r="K1534" s="16">
        <f t="shared" si="66"/>
        <v>-32.410000000000025</v>
      </c>
      <c r="L1534" s="16">
        <f t="shared" si="67"/>
        <v>1</v>
      </c>
      <c r="M1534" s="16">
        <f t="shared" si="68"/>
        <v>-26</v>
      </c>
      <c r="N1534" s="191">
        <f t="shared" si="69"/>
        <v>-26</v>
      </c>
      <c r="O1534" s="506">
        <f t="shared" si="70"/>
        <v>48</v>
      </c>
    </row>
    <row r="1535" spans="1:15">
      <c r="A1535" s="262">
        <v>41866</v>
      </c>
      <c r="B1535" s="462">
        <v>281.5</v>
      </c>
      <c r="C1535" s="465">
        <v>398</v>
      </c>
      <c r="D1535" s="114">
        <v>384.60500000000002</v>
      </c>
      <c r="E1535" s="114">
        <v>354</v>
      </c>
      <c r="F1535" s="114">
        <v>377</v>
      </c>
      <c r="G1535" s="466">
        <v>377</v>
      </c>
      <c r="H1535" s="465">
        <v>350</v>
      </c>
      <c r="I1535" s="466">
        <v>301</v>
      </c>
      <c r="J1535" s="190">
        <f t="shared" si="65"/>
        <v>-8</v>
      </c>
      <c r="K1535" s="16">
        <f t="shared" si="66"/>
        <v>-34.605000000000018</v>
      </c>
      <c r="L1535" s="16">
        <f t="shared" si="67"/>
        <v>-4</v>
      </c>
      <c r="M1535" s="16">
        <f t="shared" si="68"/>
        <v>-27</v>
      </c>
      <c r="N1535" s="191">
        <f t="shared" si="69"/>
        <v>-27</v>
      </c>
      <c r="O1535" s="506">
        <f t="shared" si="70"/>
        <v>49</v>
      </c>
    </row>
    <row r="1536" spans="1:15">
      <c r="A1536" s="262">
        <v>41869</v>
      </c>
      <c r="B1536" s="462">
        <v>285</v>
      </c>
      <c r="C1536" s="465">
        <v>398</v>
      </c>
      <c r="D1536" s="114">
        <v>386.27</v>
      </c>
      <c r="E1536" s="114">
        <v>354</v>
      </c>
      <c r="F1536" s="114">
        <v>377</v>
      </c>
      <c r="G1536" s="466">
        <v>377</v>
      </c>
      <c r="H1536" s="465">
        <v>350</v>
      </c>
      <c r="I1536" s="466">
        <v>301</v>
      </c>
      <c r="J1536" s="190">
        <f t="shared" si="65"/>
        <v>-8</v>
      </c>
      <c r="K1536" s="16">
        <f t="shared" si="66"/>
        <v>-36.269999999999982</v>
      </c>
      <c r="L1536" s="16">
        <f t="shared" si="67"/>
        <v>-4</v>
      </c>
      <c r="M1536" s="16">
        <f t="shared" si="68"/>
        <v>-27</v>
      </c>
      <c r="N1536" s="191">
        <f t="shared" si="69"/>
        <v>-27</v>
      </c>
      <c r="O1536" s="506">
        <f t="shared" si="70"/>
        <v>49</v>
      </c>
    </row>
    <row r="1537" spans="1:15">
      <c r="A1537" s="262">
        <v>41870</v>
      </c>
      <c r="B1537" s="462">
        <v>287</v>
      </c>
      <c r="C1537" s="465">
        <v>398</v>
      </c>
      <c r="D1537" s="114">
        <v>392.09500000000003</v>
      </c>
      <c r="E1537" s="114">
        <v>354</v>
      </c>
      <c r="F1537" s="114">
        <v>377</v>
      </c>
      <c r="G1537" s="466">
        <v>377</v>
      </c>
      <c r="H1537" s="465">
        <v>350</v>
      </c>
      <c r="I1537" s="466">
        <v>301</v>
      </c>
      <c r="J1537" s="190">
        <f t="shared" si="65"/>
        <v>-8</v>
      </c>
      <c r="K1537" s="16">
        <f t="shared" si="66"/>
        <v>-42.095000000000027</v>
      </c>
      <c r="L1537" s="16">
        <f t="shared" si="67"/>
        <v>-4</v>
      </c>
      <c r="M1537" s="16">
        <f t="shared" si="68"/>
        <v>-27</v>
      </c>
      <c r="N1537" s="191">
        <f t="shared" si="69"/>
        <v>-27</v>
      </c>
      <c r="O1537" s="506">
        <f t="shared" si="70"/>
        <v>49</v>
      </c>
    </row>
    <row r="1538" spans="1:15">
      <c r="A1538" s="262">
        <v>41871</v>
      </c>
      <c r="B1538" s="462">
        <v>288</v>
      </c>
      <c r="C1538" s="465">
        <v>398</v>
      </c>
      <c r="D1538" s="114">
        <v>392.09500000000003</v>
      </c>
      <c r="E1538" s="114">
        <v>354</v>
      </c>
      <c r="F1538" s="114">
        <v>377</v>
      </c>
      <c r="G1538" s="466">
        <v>377</v>
      </c>
      <c r="H1538" s="465">
        <v>350</v>
      </c>
      <c r="I1538" s="466">
        <v>301</v>
      </c>
      <c r="J1538" s="190">
        <f t="shared" si="65"/>
        <v>-8</v>
      </c>
      <c r="K1538" s="16">
        <f t="shared" si="66"/>
        <v>-42.095000000000027</v>
      </c>
      <c r="L1538" s="16">
        <f t="shared" si="67"/>
        <v>-4</v>
      </c>
      <c r="M1538" s="16">
        <f t="shared" si="68"/>
        <v>-27</v>
      </c>
      <c r="N1538" s="191">
        <f t="shared" si="69"/>
        <v>-27</v>
      </c>
      <c r="O1538" s="506">
        <f t="shared" si="70"/>
        <v>49</v>
      </c>
    </row>
    <row r="1539" spans="1:15">
      <c r="A1539" s="262">
        <v>41872</v>
      </c>
      <c r="B1539" s="462">
        <v>288</v>
      </c>
      <c r="C1539" s="465">
        <v>398</v>
      </c>
      <c r="D1539" s="114">
        <v>395.42500000000001</v>
      </c>
      <c r="E1539" s="114">
        <v>354</v>
      </c>
      <c r="F1539" s="114">
        <v>377</v>
      </c>
      <c r="G1539" s="466">
        <v>377</v>
      </c>
      <c r="H1539" s="465">
        <v>350</v>
      </c>
      <c r="I1539" s="466">
        <v>301</v>
      </c>
      <c r="J1539" s="190">
        <f t="shared" si="65"/>
        <v>-8</v>
      </c>
      <c r="K1539" s="16">
        <f t="shared" si="66"/>
        <v>-45.425000000000011</v>
      </c>
      <c r="L1539" s="16">
        <f t="shared" si="67"/>
        <v>-4</v>
      </c>
      <c r="M1539" s="16">
        <f t="shared" si="68"/>
        <v>-27</v>
      </c>
      <c r="N1539" s="191">
        <f t="shared" si="69"/>
        <v>-27</v>
      </c>
      <c r="O1539" s="506">
        <f t="shared" si="70"/>
        <v>49</v>
      </c>
    </row>
    <row r="1540" spans="1:15">
      <c r="A1540" s="262">
        <v>41873</v>
      </c>
      <c r="B1540" s="462">
        <v>290</v>
      </c>
      <c r="C1540" s="465">
        <v>399</v>
      </c>
      <c r="D1540" s="114">
        <v>395.42500000000001</v>
      </c>
      <c r="E1540" s="114">
        <v>349</v>
      </c>
      <c r="F1540" s="114">
        <v>369</v>
      </c>
      <c r="G1540" s="466">
        <v>369</v>
      </c>
      <c r="H1540" s="465">
        <v>354</v>
      </c>
      <c r="I1540" s="466">
        <v>303</v>
      </c>
      <c r="J1540" s="190">
        <f t="shared" si="65"/>
        <v>-5</v>
      </c>
      <c r="K1540" s="16">
        <f t="shared" si="66"/>
        <v>-41.425000000000011</v>
      </c>
      <c r="L1540" s="16">
        <f t="shared" si="67"/>
        <v>5</v>
      </c>
      <c r="M1540" s="16">
        <f t="shared" si="68"/>
        <v>-15</v>
      </c>
      <c r="N1540" s="191">
        <f t="shared" si="69"/>
        <v>-15</v>
      </c>
      <c r="O1540" s="506">
        <f t="shared" si="70"/>
        <v>51</v>
      </c>
    </row>
    <row r="1541" spans="1:15">
      <c r="A1541" s="262">
        <v>41876</v>
      </c>
      <c r="B1541" s="462">
        <v>290</v>
      </c>
      <c r="C1541" s="465">
        <v>399</v>
      </c>
      <c r="D1541" s="114">
        <v>394.59500000000003</v>
      </c>
      <c r="E1541" s="114">
        <v>349</v>
      </c>
      <c r="F1541" s="114">
        <v>369</v>
      </c>
      <c r="G1541" s="466">
        <v>369</v>
      </c>
      <c r="H1541" s="465">
        <v>354</v>
      </c>
      <c r="I1541" s="466">
        <v>303</v>
      </c>
      <c r="J1541" s="190">
        <f t="shared" si="65"/>
        <v>-5</v>
      </c>
      <c r="K1541" s="16">
        <f t="shared" si="66"/>
        <v>-40.595000000000027</v>
      </c>
      <c r="L1541" s="16">
        <f t="shared" si="67"/>
        <v>5</v>
      </c>
      <c r="M1541" s="16">
        <f t="shared" si="68"/>
        <v>-15</v>
      </c>
      <c r="N1541" s="191">
        <f t="shared" si="69"/>
        <v>-15</v>
      </c>
      <c r="O1541" s="506">
        <f t="shared" si="70"/>
        <v>51</v>
      </c>
    </row>
    <row r="1542" spans="1:15">
      <c r="A1542" s="262">
        <v>41877</v>
      </c>
      <c r="B1542" s="462">
        <v>290</v>
      </c>
      <c r="C1542" s="465">
        <v>399</v>
      </c>
      <c r="D1542" s="114">
        <v>397.92500000000001</v>
      </c>
      <c r="E1542" s="114">
        <v>349</v>
      </c>
      <c r="F1542" s="114">
        <v>369</v>
      </c>
      <c r="G1542" s="466">
        <v>369</v>
      </c>
      <c r="H1542" s="465">
        <v>352</v>
      </c>
      <c r="I1542" s="466">
        <v>303</v>
      </c>
      <c r="J1542" s="190">
        <f t="shared" si="65"/>
        <v>-7</v>
      </c>
      <c r="K1542" s="16">
        <f t="shared" si="66"/>
        <v>-45.925000000000011</v>
      </c>
      <c r="L1542" s="16">
        <f t="shared" si="67"/>
        <v>3</v>
      </c>
      <c r="M1542" s="16">
        <f t="shared" si="68"/>
        <v>-17</v>
      </c>
      <c r="N1542" s="191">
        <f t="shared" si="69"/>
        <v>-17</v>
      </c>
      <c r="O1542" s="506">
        <f t="shared" si="70"/>
        <v>49</v>
      </c>
    </row>
    <row r="1543" spans="1:15">
      <c r="A1543" s="262">
        <v>41878</v>
      </c>
      <c r="B1543" s="462">
        <v>290</v>
      </c>
      <c r="C1543" s="465">
        <v>399</v>
      </c>
      <c r="D1543" s="114">
        <v>397.92500000000001</v>
      </c>
      <c r="E1543" s="114">
        <v>349</v>
      </c>
      <c r="F1543" s="114">
        <v>369</v>
      </c>
      <c r="G1543" s="466">
        <v>369</v>
      </c>
      <c r="H1543" s="465">
        <v>353</v>
      </c>
      <c r="I1543" s="466">
        <v>303</v>
      </c>
      <c r="J1543" s="190">
        <f t="shared" si="65"/>
        <v>-6</v>
      </c>
      <c r="K1543" s="16">
        <f t="shared" si="66"/>
        <v>-44.925000000000011</v>
      </c>
      <c r="L1543" s="16">
        <f t="shared" si="67"/>
        <v>4</v>
      </c>
      <c r="M1543" s="16">
        <f t="shared" si="68"/>
        <v>-16</v>
      </c>
      <c r="N1543" s="191">
        <f t="shared" si="69"/>
        <v>-16</v>
      </c>
      <c r="O1543" s="506">
        <f t="shared" si="70"/>
        <v>50</v>
      </c>
    </row>
    <row r="1544" spans="1:15">
      <c r="A1544" s="262">
        <v>41879</v>
      </c>
      <c r="B1544" s="462">
        <v>290</v>
      </c>
      <c r="C1544" s="465">
        <v>398</v>
      </c>
      <c r="D1544" s="114">
        <v>398.755</v>
      </c>
      <c r="E1544" s="114">
        <v>349</v>
      </c>
      <c r="F1544" s="114">
        <v>369</v>
      </c>
      <c r="G1544" s="466">
        <v>369</v>
      </c>
      <c r="H1544" s="465">
        <v>353</v>
      </c>
      <c r="I1544" s="466">
        <v>303</v>
      </c>
      <c r="J1544" s="190">
        <f t="shared" si="65"/>
        <v>-5</v>
      </c>
      <c r="K1544" s="16">
        <f t="shared" si="66"/>
        <v>-45.754999999999995</v>
      </c>
      <c r="L1544" s="16">
        <f t="shared" si="67"/>
        <v>4</v>
      </c>
      <c r="M1544" s="16">
        <f t="shared" si="68"/>
        <v>-16</v>
      </c>
      <c r="N1544" s="191">
        <f t="shared" si="69"/>
        <v>-16</v>
      </c>
      <c r="O1544" s="506">
        <f t="shared" si="70"/>
        <v>50</v>
      </c>
    </row>
    <row r="1545" spans="1:15" ht="15.75" customHeight="1">
      <c r="A1545" s="262">
        <v>41880</v>
      </c>
      <c r="B1545" s="462">
        <v>291</v>
      </c>
      <c r="C1545" s="465">
        <v>398</v>
      </c>
      <c r="D1545" s="114">
        <v>414.57499999999999</v>
      </c>
      <c r="E1545" s="114">
        <v>350</v>
      </c>
      <c r="F1545" s="114">
        <v>370</v>
      </c>
      <c r="G1545" s="466">
        <v>370</v>
      </c>
      <c r="H1545" s="465">
        <v>354</v>
      </c>
      <c r="I1545" s="466">
        <v>303</v>
      </c>
      <c r="J1545" s="190">
        <f t="shared" si="65"/>
        <v>-4</v>
      </c>
      <c r="K1545" s="16">
        <f t="shared" si="66"/>
        <v>-60.574999999999989</v>
      </c>
      <c r="L1545" s="16">
        <f t="shared" si="67"/>
        <v>4</v>
      </c>
      <c r="M1545" s="16">
        <f t="shared" si="68"/>
        <v>-16</v>
      </c>
      <c r="N1545" s="191">
        <f t="shared" si="69"/>
        <v>-16</v>
      </c>
      <c r="O1545" s="506">
        <f t="shared" si="70"/>
        <v>51</v>
      </c>
    </row>
    <row r="1546" spans="1:15">
      <c r="A1546" s="262">
        <v>41884</v>
      </c>
      <c r="B1546" s="462">
        <v>294</v>
      </c>
      <c r="C1546" s="465">
        <v>399</v>
      </c>
      <c r="D1546" s="114">
        <v>411.245</v>
      </c>
      <c r="E1546" s="114">
        <v>350</v>
      </c>
      <c r="F1546" s="114">
        <v>370</v>
      </c>
      <c r="G1546" s="466">
        <v>370</v>
      </c>
      <c r="H1546" s="465">
        <v>354</v>
      </c>
      <c r="I1546" s="466">
        <v>303</v>
      </c>
      <c r="J1546" s="190">
        <f t="shared" si="65"/>
        <v>-5</v>
      </c>
      <c r="K1546" s="16">
        <f t="shared" si="66"/>
        <v>-57.245000000000005</v>
      </c>
      <c r="L1546" s="16">
        <f t="shared" si="67"/>
        <v>4</v>
      </c>
      <c r="M1546" s="16">
        <f t="shared" si="68"/>
        <v>-16</v>
      </c>
      <c r="N1546" s="191">
        <f t="shared" si="69"/>
        <v>-16</v>
      </c>
      <c r="O1546" s="506">
        <f t="shared" si="70"/>
        <v>51</v>
      </c>
    </row>
    <row r="1547" spans="1:15">
      <c r="A1547" s="262">
        <v>41885</v>
      </c>
      <c r="B1547" s="462">
        <v>298</v>
      </c>
      <c r="C1547" s="465">
        <v>400</v>
      </c>
      <c r="D1547" s="114">
        <v>417.9</v>
      </c>
      <c r="E1547" s="114">
        <v>350</v>
      </c>
      <c r="F1547" s="114">
        <v>370</v>
      </c>
      <c r="G1547" s="466">
        <v>370</v>
      </c>
      <c r="H1547" s="465">
        <v>354</v>
      </c>
      <c r="I1547" s="466">
        <v>303</v>
      </c>
      <c r="J1547" s="190">
        <f t="shared" ref="J1547:J1610" si="71">H1547-C1547+40</f>
        <v>-6</v>
      </c>
      <c r="K1547" s="16">
        <f t="shared" si="66"/>
        <v>-63.899999999999977</v>
      </c>
      <c r="L1547" s="16">
        <f t="shared" si="67"/>
        <v>4</v>
      </c>
      <c r="M1547" s="16">
        <f t="shared" si="68"/>
        <v>-16</v>
      </c>
      <c r="N1547" s="191">
        <f t="shared" si="69"/>
        <v>-16</v>
      </c>
      <c r="O1547" s="506">
        <f t="shared" si="70"/>
        <v>51</v>
      </c>
    </row>
    <row r="1548" spans="1:15">
      <c r="A1548" s="262">
        <v>41886</v>
      </c>
      <c r="B1548" s="462">
        <v>308</v>
      </c>
      <c r="C1548" s="465">
        <v>401</v>
      </c>
      <c r="D1548" s="114">
        <v>417.08499999999998</v>
      </c>
      <c r="E1548" s="114">
        <v>350</v>
      </c>
      <c r="F1548" s="114">
        <v>370</v>
      </c>
      <c r="G1548" s="466">
        <v>370</v>
      </c>
      <c r="H1548" s="465">
        <v>354</v>
      </c>
      <c r="I1548" s="466">
        <v>303</v>
      </c>
      <c r="J1548" s="190">
        <f t="shared" si="71"/>
        <v>-7</v>
      </c>
      <c r="K1548" s="16">
        <f t="shared" si="66"/>
        <v>-63.08499999999998</v>
      </c>
      <c r="L1548" s="16">
        <f t="shared" si="67"/>
        <v>4</v>
      </c>
      <c r="M1548" s="16">
        <f t="shared" si="68"/>
        <v>-16</v>
      </c>
      <c r="N1548" s="191">
        <f t="shared" si="69"/>
        <v>-16</v>
      </c>
      <c r="O1548" s="506">
        <f t="shared" si="70"/>
        <v>51</v>
      </c>
    </row>
    <row r="1549" spans="1:15">
      <c r="A1549" s="262">
        <v>41890</v>
      </c>
      <c r="B1549" s="462">
        <v>315</v>
      </c>
      <c r="C1549" s="465">
        <v>402</v>
      </c>
      <c r="D1549" s="114">
        <v>414.58499999999998</v>
      </c>
      <c r="E1549" s="114">
        <v>352</v>
      </c>
      <c r="F1549" s="114">
        <v>375</v>
      </c>
      <c r="G1549" s="466">
        <v>375</v>
      </c>
      <c r="H1549" s="465">
        <v>355</v>
      </c>
      <c r="I1549" s="466">
        <v>310</v>
      </c>
      <c r="J1549" s="190">
        <f t="shared" si="71"/>
        <v>-7</v>
      </c>
      <c r="K1549" s="16">
        <f t="shared" si="66"/>
        <v>-59.58499999999998</v>
      </c>
      <c r="L1549" s="16">
        <f t="shared" si="67"/>
        <v>3</v>
      </c>
      <c r="M1549" s="16">
        <f t="shared" si="68"/>
        <v>-20</v>
      </c>
      <c r="N1549" s="191">
        <f t="shared" si="69"/>
        <v>-20</v>
      </c>
      <c r="O1549" s="506">
        <f t="shared" si="70"/>
        <v>45</v>
      </c>
    </row>
    <row r="1550" spans="1:15">
      <c r="A1550" s="262">
        <v>41891</v>
      </c>
      <c r="B1550" s="462">
        <v>315</v>
      </c>
      <c r="C1550" s="465">
        <v>403</v>
      </c>
      <c r="D1550" s="114">
        <v>423.73</v>
      </c>
      <c r="E1550" s="114">
        <v>352</v>
      </c>
      <c r="F1550" s="114">
        <v>375</v>
      </c>
      <c r="G1550" s="466">
        <v>375</v>
      </c>
      <c r="H1550" s="465">
        <v>356</v>
      </c>
      <c r="I1550" s="466">
        <v>310</v>
      </c>
      <c r="J1550" s="190">
        <f t="shared" si="71"/>
        <v>-7</v>
      </c>
      <c r="K1550" s="16">
        <f t="shared" si="66"/>
        <v>-67.730000000000018</v>
      </c>
      <c r="L1550" s="16">
        <f t="shared" si="67"/>
        <v>4</v>
      </c>
      <c r="M1550" s="16">
        <f t="shared" si="68"/>
        <v>-19</v>
      </c>
      <c r="N1550" s="191">
        <f t="shared" si="69"/>
        <v>-19</v>
      </c>
      <c r="O1550" s="506">
        <f t="shared" si="70"/>
        <v>46</v>
      </c>
    </row>
    <row r="1551" spans="1:15">
      <c r="A1551" s="262">
        <v>41892</v>
      </c>
      <c r="B1551" s="462">
        <v>317</v>
      </c>
      <c r="C1551" s="465">
        <v>403</v>
      </c>
      <c r="D1551" s="114">
        <v>431.22</v>
      </c>
      <c r="E1551" s="114">
        <v>352</v>
      </c>
      <c r="F1551" s="114">
        <v>375</v>
      </c>
      <c r="G1551" s="466">
        <v>375</v>
      </c>
      <c r="H1551" s="465">
        <v>357</v>
      </c>
      <c r="I1551" s="466">
        <v>310</v>
      </c>
      <c r="J1551" s="190">
        <f t="shared" si="71"/>
        <v>-6</v>
      </c>
      <c r="K1551" s="16">
        <f t="shared" si="66"/>
        <v>-74.220000000000027</v>
      </c>
      <c r="L1551" s="16">
        <f t="shared" si="67"/>
        <v>5</v>
      </c>
      <c r="M1551" s="16">
        <f t="shared" si="68"/>
        <v>-18</v>
      </c>
      <c r="N1551" s="191">
        <f t="shared" si="69"/>
        <v>-18</v>
      </c>
      <c r="O1551" s="506">
        <f t="shared" si="70"/>
        <v>47</v>
      </c>
    </row>
    <row r="1552" spans="1:15">
      <c r="A1552" s="262">
        <v>41893</v>
      </c>
      <c r="B1552" s="462">
        <v>328</v>
      </c>
      <c r="C1552" s="465">
        <v>405</v>
      </c>
      <c r="D1552" s="114">
        <v>437.88</v>
      </c>
      <c r="E1552" s="114">
        <v>352</v>
      </c>
      <c r="F1552" s="114">
        <v>375</v>
      </c>
      <c r="G1552" s="466">
        <v>375</v>
      </c>
      <c r="H1552" s="465">
        <v>357</v>
      </c>
      <c r="I1552" s="466">
        <v>310</v>
      </c>
      <c r="J1552" s="190">
        <f t="shared" si="71"/>
        <v>-8</v>
      </c>
      <c r="K1552" s="16">
        <f t="shared" si="66"/>
        <v>-80.88</v>
      </c>
      <c r="L1552" s="16">
        <f t="shared" si="67"/>
        <v>5</v>
      </c>
      <c r="M1552" s="16">
        <f t="shared" si="68"/>
        <v>-18</v>
      </c>
      <c r="N1552" s="191">
        <f t="shared" si="69"/>
        <v>-18</v>
      </c>
      <c r="O1552" s="506">
        <f t="shared" si="70"/>
        <v>47</v>
      </c>
    </row>
    <row r="1553" spans="1:15">
      <c r="A1553" s="262">
        <v>41894</v>
      </c>
      <c r="B1553" s="462">
        <v>330</v>
      </c>
      <c r="C1553" s="465">
        <v>405</v>
      </c>
      <c r="D1553" s="114">
        <v>437.88</v>
      </c>
      <c r="E1553" s="114">
        <v>357</v>
      </c>
      <c r="F1553" s="114">
        <v>385</v>
      </c>
      <c r="G1553" s="466">
        <v>385</v>
      </c>
      <c r="H1553" s="465">
        <v>357</v>
      </c>
      <c r="I1553" s="466">
        <v>326</v>
      </c>
      <c r="J1553" s="190">
        <f t="shared" si="71"/>
        <v>-8</v>
      </c>
      <c r="K1553" s="16">
        <f t="shared" ref="K1553:K1616" si="72">H1553-D1553</f>
        <v>-80.88</v>
      </c>
      <c r="L1553" s="16">
        <f t="shared" ref="L1553:L1616" si="73">H1553-E1553</f>
        <v>0</v>
      </c>
      <c r="M1553" s="16">
        <f t="shared" ref="M1553:M1616" si="74">H1553-F1553</f>
        <v>-28</v>
      </c>
      <c r="N1553" s="191">
        <f t="shared" ref="N1553:N1616" si="75">H1553-G1553</f>
        <v>-28</v>
      </c>
      <c r="O1553" s="506">
        <f t="shared" ref="O1553:O1616" si="76">H1553-I1553</f>
        <v>31</v>
      </c>
    </row>
    <row r="1554" spans="1:15">
      <c r="A1554" s="262">
        <v>41897</v>
      </c>
      <c r="B1554" s="462">
        <v>330</v>
      </c>
      <c r="C1554" s="465">
        <v>405</v>
      </c>
      <c r="D1554" s="114">
        <v>437.88</v>
      </c>
      <c r="E1554" s="114">
        <v>357</v>
      </c>
      <c r="F1554" s="114">
        <v>385</v>
      </c>
      <c r="G1554" s="466">
        <v>385</v>
      </c>
      <c r="H1554" s="465">
        <v>358</v>
      </c>
      <c r="I1554" s="466">
        <v>326</v>
      </c>
      <c r="J1554" s="190">
        <f t="shared" si="71"/>
        <v>-7</v>
      </c>
      <c r="K1554" s="16">
        <f t="shared" si="72"/>
        <v>-79.88</v>
      </c>
      <c r="L1554" s="16">
        <f t="shared" si="73"/>
        <v>1</v>
      </c>
      <c r="M1554" s="16">
        <f t="shared" si="74"/>
        <v>-27</v>
      </c>
      <c r="N1554" s="191">
        <f t="shared" si="75"/>
        <v>-27</v>
      </c>
      <c r="O1554" s="506">
        <f t="shared" si="76"/>
        <v>32</v>
      </c>
    </row>
    <row r="1555" spans="1:15">
      <c r="A1555" s="262">
        <v>41898</v>
      </c>
      <c r="B1555" s="462">
        <v>328.5</v>
      </c>
      <c r="C1555" s="465">
        <v>406</v>
      </c>
      <c r="D1555" s="114">
        <v>436.21499999999997</v>
      </c>
      <c r="E1555" s="114">
        <v>357</v>
      </c>
      <c r="F1555" s="114">
        <v>385</v>
      </c>
      <c r="G1555" s="466">
        <v>385</v>
      </c>
      <c r="H1555" s="465">
        <v>361</v>
      </c>
      <c r="I1555" s="466">
        <v>326</v>
      </c>
      <c r="J1555" s="190">
        <f t="shared" si="71"/>
        <v>-5</v>
      </c>
      <c r="K1555" s="16">
        <f t="shared" si="72"/>
        <v>-75.214999999999975</v>
      </c>
      <c r="L1555" s="16">
        <f t="shared" si="73"/>
        <v>4</v>
      </c>
      <c r="M1555" s="16">
        <f t="shared" si="74"/>
        <v>-24</v>
      </c>
      <c r="N1555" s="191">
        <f t="shared" si="75"/>
        <v>-24</v>
      </c>
      <c r="O1555" s="506">
        <f t="shared" si="76"/>
        <v>35</v>
      </c>
    </row>
    <row r="1556" spans="1:15">
      <c r="A1556" s="262">
        <v>41899</v>
      </c>
      <c r="B1556" s="462">
        <v>326</v>
      </c>
      <c r="C1556" s="465">
        <v>407</v>
      </c>
      <c r="D1556" s="114">
        <v>436.21499999999997</v>
      </c>
      <c r="E1556" s="114">
        <v>357</v>
      </c>
      <c r="F1556" s="114">
        <v>385</v>
      </c>
      <c r="G1556" s="466">
        <v>385</v>
      </c>
      <c r="H1556" s="465">
        <v>362</v>
      </c>
      <c r="I1556" s="466">
        <v>326</v>
      </c>
      <c r="J1556" s="190">
        <f t="shared" si="71"/>
        <v>-5</v>
      </c>
      <c r="K1556" s="16">
        <f t="shared" si="72"/>
        <v>-74.214999999999975</v>
      </c>
      <c r="L1556" s="16">
        <f t="shared" si="73"/>
        <v>5</v>
      </c>
      <c r="M1556" s="16">
        <f t="shared" si="74"/>
        <v>-23</v>
      </c>
      <c r="N1556" s="191">
        <f t="shared" si="75"/>
        <v>-23</v>
      </c>
      <c r="O1556" s="506">
        <f t="shared" si="76"/>
        <v>36</v>
      </c>
    </row>
    <row r="1557" spans="1:15">
      <c r="A1557" s="262">
        <v>41900</v>
      </c>
      <c r="B1557" s="462">
        <v>324</v>
      </c>
      <c r="C1557" s="465">
        <v>408</v>
      </c>
      <c r="D1557" s="114">
        <v>436.21499999999997</v>
      </c>
      <c r="E1557" s="114">
        <v>357</v>
      </c>
      <c r="F1557" s="114">
        <v>385</v>
      </c>
      <c r="G1557" s="466">
        <v>385</v>
      </c>
      <c r="H1557" s="465">
        <v>363</v>
      </c>
      <c r="I1557" s="466">
        <v>326</v>
      </c>
      <c r="J1557" s="190">
        <f t="shared" si="71"/>
        <v>-5</v>
      </c>
      <c r="K1557" s="16">
        <f t="shared" si="72"/>
        <v>-73.214999999999975</v>
      </c>
      <c r="L1557" s="16">
        <f t="shared" si="73"/>
        <v>6</v>
      </c>
      <c r="M1557" s="16">
        <f t="shared" si="74"/>
        <v>-22</v>
      </c>
      <c r="N1557" s="191">
        <f t="shared" si="75"/>
        <v>-22</v>
      </c>
      <c r="O1557" s="506">
        <f t="shared" si="76"/>
        <v>37</v>
      </c>
    </row>
    <row r="1558" spans="1:15">
      <c r="A1558" s="262">
        <v>41901</v>
      </c>
      <c r="B1558" s="462">
        <v>324</v>
      </c>
      <c r="C1558" s="465">
        <v>408</v>
      </c>
      <c r="D1558" s="114">
        <v>436.21499999999997</v>
      </c>
      <c r="E1558" s="114">
        <v>364</v>
      </c>
      <c r="F1558" s="114">
        <v>389</v>
      </c>
      <c r="G1558" s="466">
        <v>389</v>
      </c>
      <c r="H1558" s="465">
        <v>364</v>
      </c>
      <c r="I1558" s="466">
        <v>336</v>
      </c>
      <c r="J1558" s="190">
        <f t="shared" si="71"/>
        <v>-4</v>
      </c>
      <c r="K1558" s="16">
        <f t="shared" si="72"/>
        <v>-72.214999999999975</v>
      </c>
      <c r="L1558" s="16">
        <f t="shared" si="73"/>
        <v>0</v>
      </c>
      <c r="M1558" s="16">
        <f t="shared" si="74"/>
        <v>-25</v>
      </c>
      <c r="N1558" s="191">
        <f t="shared" si="75"/>
        <v>-25</v>
      </c>
      <c r="O1558" s="506">
        <f t="shared" si="76"/>
        <v>28</v>
      </c>
    </row>
    <row r="1559" spans="1:15">
      <c r="A1559" s="262">
        <v>41904</v>
      </c>
      <c r="B1559" s="462">
        <v>324</v>
      </c>
      <c r="C1559" s="465">
        <v>408</v>
      </c>
      <c r="D1559" s="114">
        <v>434.55</v>
      </c>
      <c r="E1559" s="114">
        <v>364</v>
      </c>
      <c r="F1559" s="114">
        <v>389</v>
      </c>
      <c r="G1559" s="466">
        <v>389</v>
      </c>
      <c r="H1559" s="465">
        <v>362</v>
      </c>
      <c r="I1559" s="466">
        <v>336</v>
      </c>
      <c r="J1559" s="190">
        <f t="shared" si="71"/>
        <v>-6</v>
      </c>
      <c r="K1559" s="16">
        <f t="shared" si="72"/>
        <v>-72.550000000000011</v>
      </c>
      <c r="L1559" s="16">
        <f t="shared" si="73"/>
        <v>-2</v>
      </c>
      <c r="M1559" s="16">
        <f t="shared" si="74"/>
        <v>-27</v>
      </c>
      <c r="N1559" s="191">
        <f t="shared" si="75"/>
        <v>-27</v>
      </c>
      <c r="O1559" s="506">
        <f t="shared" si="76"/>
        <v>26</v>
      </c>
    </row>
    <row r="1560" spans="1:15">
      <c r="A1560" s="262">
        <v>41905</v>
      </c>
      <c r="B1560" s="462">
        <v>315</v>
      </c>
      <c r="C1560" s="465">
        <v>408</v>
      </c>
      <c r="D1560" s="114">
        <v>434.55</v>
      </c>
      <c r="E1560" s="114">
        <v>364</v>
      </c>
      <c r="F1560" s="114">
        <v>389</v>
      </c>
      <c r="G1560" s="466">
        <v>389</v>
      </c>
      <c r="H1560" s="465">
        <v>363</v>
      </c>
      <c r="I1560" s="466">
        <v>336</v>
      </c>
      <c r="J1560" s="190">
        <f t="shared" si="71"/>
        <v>-5</v>
      </c>
      <c r="K1560" s="16">
        <f t="shared" si="72"/>
        <v>-71.550000000000011</v>
      </c>
      <c r="L1560" s="16">
        <f t="shared" si="73"/>
        <v>-1</v>
      </c>
      <c r="M1560" s="16">
        <f t="shared" si="74"/>
        <v>-26</v>
      </c>
      <c r="N1560" s="191">
        <f t="shared" si="75"/>
        <v>-26</v>
      </c>
      <c r="O1560" s="506">
        <f t="shared" si="76"/>
        <v>27</v>
      </c>
    </row>
    <row r="1561" spans="1:15">
      <c r="A1561" s="262">
        <v>41906</v>
      </c>
      <c r="B1561" s="462">
        <v>320</v>
      </c>
      <c r="C1561" s="465">
        <v>407</v>
      </c>
      <c r="D1561" s="114">
        <v>441.21</v>
      </c>
      <c r="E1561" s="114">
        <v>364</v>
      </c>
      <c r="F1561" s="114">
        <v>389</v>
      </c>
      <c r="G1561" s="466">
        <v>389</v>
      </c>
      <c r="H1561" s="465">
        <v>362</v>
      </c>
      <c r="I1561" s="466">
        <v>336</v>
      </c>
      <c r="J1561" s="190">
        <f t="shared" si="71"/>
        <v>-5</v>
      </c>
      <c r="K1561" s="16">
        <f t="shared" si="72"/>
        <v>-79.20999999999998</v>
      </c>
      <c r="L1561" s="16">
        <f t="shared" si="73"/>
        <v>-2</v>
      </c>
      <c r="M1561" s="16">
        <f t="shared" si="74"/>
        <v>-27</v>
      </c>
      <c r="N1561" s="191">
        <f t="shared" si="75"/>
        <v>-27</v>
      </c>
      <c r="O1561" s="506">
        <f t="shared" si="76"/>
        <v>26</v>
      </c>
    </row>
    <row r="1562" spans="1:15">
      <c r="A1562" s="262">
        <v>41907</v>
      </c>
      <c r="B1562" s="462">
        <v>325</v>
      </c>
      <c r="C1562" s="465">
        <v>407</v>
      </c>
      <c r="D1562" s="114">
        <v>441.21</v>
      </c>
      <c r="E1562" s="114">
        <v>364</v>
      </c>
      <c r="F1562" s="114">
        <v>389</v>
      </c>
      <c r="G1562" s="466">
        <v>389</v>
      </c>
      <c r="H1562" s="465">
        <v>362</v>
      </c>
      <c r="I1562" s="466">
        <v>336</v>
      </c>
      <c r="J1562" s="190">
        <f t="shared" si="71"/>
        <v>-5</v>
      </c>
      <c r="K1562" s="16">
        <f t="shared" si="72"/>
        <v>-79.20999999999998</v>
      </c>
      <c r="L1562" s="16">
        <f t="shared" si="73"/>
        <v>-2</v>
      </c>
      <c r="M1562" s="16">
        <f t="shared" si="74"/>
        <v>-27</v>
      </c>
      <c r="N1562" s="191">
        <f t="shared" si="75"/>
        <v>-27</v>
      </c>
      <c r="O1562" s="506">
        <f t="shared" si="76"/>
        <v>26</v>
      </c>
    </row>
    <row r="1563" spans="1:15">
      <c r="A1563" s="262">
        <v>41908</v>
      </c>
      <c r="B1563" s="462">
        <v>325</v>
      </c>
      <c r="C1563" s="465">
        <v>407</v>
      </c>
      <c r="D1563" s="114">
        <v>435.4</v>
      </c>
      <c r="E1563" s="114">
        <v>364</v>
      </c>
      <c r="F1563" s="114">
        <v>389</v>
      </c>
      <c r="G1563" s="466">
        <v>389</v>
      </c>
      <c r="H1563" s="465">
        <v>363</v>
      </c>
      <c r="I1563" s="466">
        <v>341</v>
      </c>
      <c r="J1563" s="190">
        <f t="shared" si="71"/>
        <v>-4</v>
      </c>
      <c r="K1563" s="16">
        <f t="shared" si="72"/>
        <v>-72.399999999999977</v>
      </c>
      <c r="L1563" s="16">
        <f t="shared" si="73"/>
        <v>-1</v>
      </c>
      <c r="M1563" s="16">
        <f t="shared" si="74"/>
        <v>-26</v>
      </c>
      <c r="N1563" s="191">
        <f t="shared" si="75"/>
        <v>-26</v>
      </c>
      <c r="O1563" s="506">
        <f t="shared" si="76"/>
        <v>22</v>
      </c>
    </row>
    <row r="1564" spans="1:15">
      <c r="A1564" s="262">
        <v>41911</v>
      </c>
      <c r="B1564" s="462">
        <v>327.5</v>
      </c>
      <c r="C1564" s="465">
        <v>407</v>
      </c>
      <c r="D1564" s="114">
        <v>429.55500000000001</v>
      </c>
      <c r="E1564" s="114">
        <v>364</v>
      </c>
      <c r="F1564" s="114">
        <v>389</v>
      </c>
      <c r="G1564" s="466">
        <v>389</v>
      </c>
      <c r="H1564" s="465">
        <v>363</v>
      </c>
      <c r="I1564" s="466">
        <v>341</v>
      </c>
      <c r="J1564" s="190">
        <f t="shared" si="71"/>
        <v>-4</v>
      </c>
      <c r="K1564" s="16">
        <f t="shared" si="72"/>
        <v>-66.555000000000007</v>
      </c>
      <c r="L1564" s="16">
        <f t="shared" si="73"/>
        <v>-1</v>
      </c>
      <c r="M1564" s="16">
        <f t="shared" si="74"/>
        <v>-26</v>
      </c>
      <c r="N1564" s="191">
        <f t="shared" si="75"/>
        <v>-26</v>
      </c>
      <c r="O1564" s="506">
        <f t="shared" si="76"/>
        <v>22</v>
      </c>
    </row>
    <row r="1565" spans="1:15">
      <c r="A1565" s="262">
        <v>41919</v>
      </c>
      <c r="B1565" s="462">
        <v>328</v>
      </c>
      <c r="C1565" s="465">
        <v>408</v>
      </c>
      <c r="D1565" s="114">
        <v>429.57</v>
      </c>
      <c r="E1565" s="114">
        <v>362</v>
      </c>
      <c r="F1565" s="114">
        <v>389</v>
      </c>
      <c r="G1565" s="466">
        <v>389</v>
      </c>
      <c r="H1565" s="465">
        <v>368</v>
      </c>
      <c r="I1565" s="466">
        <v>341</v>
      </c>
      <c r="J1565" s="190">
        <f t="shared" si="71"/>
        <v>0</v>
      </c>
      <c r="K1565" s="16">
        <f t="shared" si="72"/>
        <v>-61.569999999999993</v>
      </c>
      <c r="L1565" s="16">
        <f t="shared" si="73"/>
        <v>6</v>
      </c>
      <c r="M1565" s="16">
        <f t="shared" si="74"/>
        <v>-21</v>
      </c>
      <c r="N1565" s="191">
        <f t="shared" si="75"/>
        <v>-21</v>
      </c>
      <c r="O1565" s="506">
        <f t="shared" si="76"/>
        <v>27</v>
      </c>
    </row>
    <row r="1566" spans="1:15">
      <c r="A1566" s="262">
        <v>41920</v>
      </c>
      <c r="B1566" s="462">
        <v>328</v>
      </c>
      <c r="C1566" s="465">
        <v>408</v>
      </c>
      <c r="D1566" s="114">
        <v>431.22</v>
      </c>
      <c r="E1566" s="114">
        <v>362</v>
      </c>
      <c r="F1566" s="114">
        <v>389</v>
      </c>
      <c r="G1566" s="466">
        <v>389</v>
      </c>
      <c r="H1566" s="465">
        <v>368</v>
      </c>
      <c r="I1566" s="466">
        <v>341</v>
      </c>
      <c r="J1566" s="190">
        <f t="shared" si="71"/>
        <v>0</v>
      </c>
      <c r="K1566" s="16">
        <f t="shared" si="72"/>
        <v>-63.220000000000027</v>
      </c>
      <c r="L1566" s="16">
        <f t="shared" si="73"/>
        <v>6</v>
      </c>
      <c r="M1566" s="16">
        <f t="shared" si="74"/>
        <v>-21</v>
      </c>
      <c r="N1566" s="191">
        <f t="shared" si="75"/>
        <v>-21</v>
      </c>
      <c r="O1566" s="506">
        <f t="shared" si="76"/>
        <v>27</v>
      </c>
    </row>
    <row r="1567" spans="1:15">
      <c r="A1567" s="262">
        <v>41921</v>
      </c>
      <c r="B1567" s="462">
        <v>326</v>
      </c>
      <c r="C1567" s="465">
        <v>407</v>
      </c>
      <c r="D1567" s="114">
        <v>427.89</v>
      </c>
      <c r="E1567" s="114">
        <v>362</v>
      </c>
      <c r="F1567" s="114">
        <v>389</v>
      </c>
      <c r="G1567" s="466">
        <v>389</v>
      </c>
      <c r="H1567" s="465">
        <v>365</v>
      </c>
      <c r="I1567" s="466">
        <v>341</v>
      </c>
      <c r="J1567" s="190">
        <f t="shared" si="71"/>
        <v>-2</v>
      </c>
      <c r="K1567" s="16">
        <f t="shared" si="72"/>
        <v>-62.889999999999986</v>
      </c>
      <c r="L1567" s="16">
        <f t="shared" si="73"/>
        <v>3</v>
      </c>
      <c r="M1567" s="16">
        <f t="shared" si="74"/>
        <v>-24</v>
      </c>
      <c r="N1567" s="191">
        <f t="shared" si="75"/>
        <v>-24</v>
      </c>
      <c r="O1567" s="506">
        <f t="shared" si="76"/>
        <v>24</v>
      </c>
    </row>
    <row r="1568" spans="1:15">
      <c r="A1568" s="262">
        <v>41922</v>
      </c>
      <c r="B1568" s="462">
        <v>325</v>
      </c>
      <c r="C1568" s="465">
        <v>403</v>
      </c>
      <c r="D1568" s="114">
        <v>427.89</v>
      </c>
      <c r="E1568" s="114">
        <v>362</v>
      </c>
      <c r="F1568" s="114">
        <v>385</v>
      </c>
      <c r="G1568" s="466">
        <v>389</v>
      </c>
      <c r="H1568" s="465">
        <v>360</v>
      </c>
      <c r="I1568" s="466">
        <v>341</v>
      </c>
      <c r="J1568" s="190">
        <f t="shared" si="71"/>
        <v>-3</v>
      </c>
      <c r="K1568" s="16">
        <f t="shared" si="72"/>
        <v>-67.889999999999986</v>
      </c>
      <c r="L1568" s="16">
        <f t="shared" si="73"/>
        <v>-2</v>
      </c>
      <c r="M1568" s="16">
        <f t="shared" si="74"/>
        <v>-25</v>
      </c>
      <c r="N1568" s="191">
        <f t="shared" si="75"/>
        <v>-29</v>
      </c>
      <c r="O1568" s="506">
        <f t="shared" si="76"/>
        <v>19</v>
      </c>
    </row>
    <row r="1569" spans="1:15">
      <c r="A1569" s="262">
        <v>41925</v>
      </c>
      <c r="B1569" s="462">
        <v>322.5</v>
      </c>
      <c r="C1569" s="465">
        <v>403</v>
      </c>
      <c r="D1569" s="114">
        <v>422.89499999999998</v>
      </c>
      <c r="E1569" s="114">
        <v>362</v>
      </c>
      <c r="F1569" s="114">
        <v>385</v>
      </c>
      <c r="G1569" s="466">
        <v>389</v>
      </c>
      <c r="H1569" s="465">
        <v>360</v>
      </c>
      <c r="I1569" s="466">
        <v>341</v>
      </c>
      <c r="J1569" s="190">
        <f t="shared" si="71"/>
        <v>-3</v>
      </c>
      <c r="K1569" s="16">
        <f t="shared" si="72"/>
        <v>-62.894999999999982</v>
      </c>
      <c r="L1569" s="16">
        <f t="shared" si="73"/>
        <v>-2</v>
      </c>
      <c r="M1569" s="16">
        <f t="shared" si="74"/>
        <v>-25</v>
      </c>
      <c r="N1569" s="191">
        <f t="shared" si="75"/>
        <v>-29</v>
      </c>
      <c r="O1569" s="506">
        <f t="shared" si="76"/>
        <v>19</v>
      </c>
    </row>
    <row r="1570" spans="1:15">
      <c r="A1570" s="262">
        <v>41926</v>
      </c>
      <c r="B1570" s="462">
        <v>321.5</v>
      </c>
      <c r="C1570" s="465">
        <v>403</v>
      </c>
      <c r="D1570" s="114">
        <v>422.89499999999998</v>
      </c>
      <c r="E1570" s="114">
        <v>362</v>
      </c>
      <c r="F1570" s="114">
        <v>385</v>
      </c>
      <c r="G1570" s="466">
        <v>389</v>
      </c>
      <c r="H1570" s="465">
        <v>360</v>
      </c>
      <c r="I1570" s="466">
        <v>341</v>
      </c>
      <c r="J1570" s="190">
        <f t="shared" si="71"/>
        <v>-3</v>
      </c>
      <c r="K1570" s="16">
        <f t="shared" si="72"/>
        <v>-62.894999999999982</v>
      </c>
      <c r="L1570" s="16">
        <f t="shared" si="73"/>
        <v>-2</v>
      </c>
      <c r="M1570" s="16">
        <f t="shared" si="74"/>
        <v>-25</v>
      </c>
      <c r="N1570" s="191">
        <f t="shared" si="75"/>
        <v>-29</v>
      </c>
      <c r="O1570" s="506">
        <f t="shared" si="76"/>
        <v>19</v>
      </c>
    </row>
    <row r="1571" spans="1:15">
      <c r="A1571" s="262">
        <v>41927</v>
      </c>
      <c r="B1571" s="462">
        <v>324.5</v>
      </c>
      <c r="C1571" s="465">
        <v>403</v>
      </c>
      <c r="D1571" s="114">
        <v>422.89499999999998</v>
      </c>
      <c r="E1571" s="114">
        <v>362</v>
      </c>
      <c r="F1571" s="114">
        <v>385</v>
      </c>
      <c r="G1571" s="466">
        <v>389</v>
      </c>
      <c r="H1571" s="465">
        <v>360</v>
      </c>
      <c r="I1571" s="466">
        <v>341</v>
      </c>
      <c r="J1571" s="190">
        <f t="shared" si="71"/>
        <v>-3</v>
      </c>
      <c r="K1571" s="16">
        <f t="shared" si="72"/>
        <v>-62.894999999999982</v>
      </c>
      <c r="L1571" s="16">
        <f t="shared" si="73"/>
        <v>-2</v>
      </c>
      <c r="M1571" s="16">
        <f t="shared" si="74"/>
        <v>-25</v>
      </c>
      <c r="N1571" s="191">
        <f t="shared" si="75"/>
        <v>-29</v>
      </c>
      <c r="O1571" s="506">
        <f t="shared" si="76"/>
        <v>19</v>
      </c>
    </row>
    <row r="1572" spans="1:15">
      <c r="A1572" s="262">
        <v>41928</v>
      </c>
      <c r="B1572" s="462">
        <v>323.5</v>
      </c>
      <c r="C1572" s="465">
        <v>403</v>
      </c>
      <c r="D1572" s="114">
        <v>422.89499999999998</v>
      </c>
      <c r="E1572" s="114">
        <v>360</v>
      </c>
      <c r="F1572" s="114">
        <v>385</v>
      </c>
      <c r="G1572" s="466">
        <v>385</v>
      </c>
      <c r="H1572" s="465">
        <v>359</v>
      </c>
      <c r="I1572" s="466">
        <v>356</v>
      </c>
      <c r="J1572" s="190">
        <f t="shared" si="71"/>
        <v>-4</v>
      </c>
      <c r="K1572" s="16">
        <f t="shared" si="72"/>
        <v>-63.894999999999982</v>
      </c>
      <c r="L1572" s="16">
        <f t="shared" si="73"/>
        <v>-1</v>
      </c>
      <c r="M1572" s="16">
        <f t="shared" si="74"/>
        <v>-26</v>
      </c>
      <c r="N1572" s="191">
        <f t="shared" si="75"/>
        <v>-26</v>
      </c>
      <c r="O1572" s="506">
        <f t="shared" si="76"/>
        <v>3</v>
      </c>
    </row>
    <row r="1573" spans="1:15">
      <c r="A1573" s="262">
        <v>41929</v>
      </c>
      <c r="B1573" s="462">
        <v>324</v>
      </c>
      <c r="C1573" s="465">
        <v>402</v>
      </c>
      <c r="D1573" s="114">
        <v>426.23500000000001</v>
      </c>
      <c r="E1573" s="114">
        <v>360</v>
      </c>
      <c r="F1573" s="114">
        <v>385</v>
      </c>
      <c r="G1573" s="466">
        <v>385</v>
      </c>
      <c r="H1573" s="465">
        <v>357</v>
      </c>
      <c r="I1573" s="466">
        <v>365</v>
      </c>
      <c r="J1573" s="190">
        <f t="shared" si="71"/>
        <v>-5</v>
      </c>
      <c r="K1573" s="16">
        <f t="shared" si="72"/>
        <v>-69.235000000000014</v>
      </c>
      <c r="L1573" s="16">
        <f t="shared" si="73"/>
        <v>-3</v>
      </c>
      <c r="M1573" s="16">
        <f t="shared" si="74"/>
        <v>-28</v>
      </c>
      <c r="N1573" s="191">
        <f t="shared" si="75"/>
        <v>-28</v>
      </c>
      <c r="O1573" s="506">
        <f t="shared" si="76"/>
        <v>-8</v>
      </c>
    </row>
    <row r="1574" spans="1:15">
      <c r="A1574" s="262">
        <v>41932</v>
      </c>
      <c r="B1574" s="462">
        <v>326</v>
      </c>
      <c r="C1574" s="465">
        <v>402</v>
      </c>
      <c r="D1574" s="114">
        <v>422.89499999999998</v>
      </c>
      <c r="E1574" s="114">
        <v>360</v>
      </c>
      <c r="F1574" s="114">
        <v>385</v>
      </c>
      <c r="G1574" s="466">
        <v>385</v>
      </c>
      <c r="H1574" s="465">
        <v>356</v>
      </c>
      <c r="I1574" s="466">
        <v>365</v>
      </c>
      <c r="J1574" s="190">
        <f t="shared" si="71"/>
        <v>-6</v>
      </c>
      <c r="K1574" s="16">
        <f t="shared" si="72"/>
        <v>-66.894999999999982</v>
      </c>
      <c r="L1574" s="16">
        <f t="shared" si="73"/>
        <v>-4</v>
      </c>
      <c r="M1574" s="16">
        <f t="shared" si="74"/>
        <v>-29</v>
      </c>
      <c r="N1574" s="191">
        <f t="shared" si="75"/>
        <v>-29</v>
      </c>
      <c r="O1574" s="506">
        <f t="shared" si="76"/>
        <v>-9</v>
      </c>
    </row>
    <row r="1575" spans="1:15">
      <c r="A1575" s="262">
        <v>41933</v>
      </c>
      <c r="B1575" s="462">
        <v>328.5</v>
      </c>
      <c r="C1575" s="465">
        <v>402</v>
      </c>
      <c r="D1575" s="114">
        <v>425.39499999999998</v>
      </c>
      <c r="E1575" s="114">
        <v>360</v>
      </c>
      <c r="F1575" s="114">
        <v>385</v>
      </c>
      <c r="G1575" s="466">
        <v>385</v>
      </c>
      <c r="H1575" s="465">
        <v>357</v>
      </c>
      <c r="I1575" s="466">
        <v>365</v>
      </c>
      <c r="J1575" s="190">
        <f t="shared" si="71"/>
        <v>-5</v>
      </c>
      <c r="K1575" s="16">
        <f t="shared" si="72"/>
        <v>-68.394999999999982</v>
      </c>
      <c r="L1575" s="16">
        <f t="shared" si="73"/>
        <v>-3</v>
      </c>
      <c r="M1575" s="16">
        <f t="shared" si="74"/>
        <v>-28</v>
      </c>
      <c r="N1575" s="191">
        <f t="shared" si="75"/>
        <v>-28</v>
      </c>
      <c r="O1575" s="506">
        <f t="shared" si="76"/>
        <v>-8</v>
      </c>
    </row>
    <row r="1576" spans="1:15">
      <c r="A1576" s="262">
        <v>41934</v>
      </c>
      <c r="B1576" s="462">
        <v>328.5</v>
      </c>
      <c r="C1576" s="465">
        <v>402</v>
      </c>
      <c r="D1576" s="114">
        <v>423.73</v>
      </c>
      <c r="E1576" s="114">
        <v>360</v>
      </c>
      <c r="F1576" s="114">
        <v>385</v>
      </c>
      <c r="G1576" s="466">
        <v>385</v>
      </c>
      <c r="H1576" s="465">
        <v>357</v>
      </c>
      <c r="I1576" s="466">
        <v>365</v>
      </c>
      <c r="J1576" s="190">
        <f t="shared" si="71"/>
        <v>-5</v>
      </c>
      <c r="K1576" s="16">
        <f t="shared" si="72"/>
        <v>-66.730000000000018</v>
      </c>
      <c r="L1576" s="16">
        <f t="shared" si="73"/>
        <v>-3</v>
      </c>
      <c r="M1576" s="16">
        <f t="shared" si="74"/>
        <v>-28</v>
      </c>
      <c r="N1576" s="191">
        <f t="shared" si="75"/>
        <v>-28</v>
      </c>
      <c r="O1576" s="506">
        <f t="shared" si="76"/>
        <v>-8</v>
      </c>
    </row>
    <row r="1577" spans="1:15">
      <c r="A1577" s="262">
        <v>41935</v>
      </c>
      <c r="B1577" s="462">
        <v>328</v>
      </c>
      <c r="C1577" s="465">
        <v>402</v>
      </c>
      <c r="D1577" s="114">
        <v>423.73</v>
      </c>
      <c r="E1577" s="114">
        <v>360</v>
      </c>
      <c r="F1577" s="114">
        <v>385</v>
      </c>
      <c r="G1577" s="466">
        <v>385</v>
      </c>
      <c r="H1577" s="465">
        <v>357</v>
      </c>
      <c r="I1577" s="466">
        <v>365</v>
      </c>
      <c r="J1577" s="190">
        <f t="shared" si="71"/>
        <v>-5</v>
      </c>
      <c r="K1577" s="16">
        <f t="shared" si="72"/>
        <v>-66.730000000000018</v>
      </c>
      <c r="L1577" s="16">
        <f t="shared" si="73"/>
        <v>-3</v>
      </c>
      <c r="M1577" s="16">
        <f t="shared" si="74"/>
        <v>-28</v>
      </c>
      <c r="N1577" s="191">
        <f t="shared" si="75"/>
        <v>-28</v>
      </c>
      <c r="O1577" s="506">
        <f t="shared" si="76"/>
        <v>-8</v>
      </c>
    </row>
    <row r="1578" spans="1:15">
      <c r="A1578" s="262">
        <v>41936</v>
      </c>
      <c r="B1578" s="462">
        <v>328</v>
      </c>
      <c r="C1578" s="465">
        <v>400</v>
      </c>
      <c r="D1578" s="114">
        <v>427.90499999999997</v>
      </c>
      <c r="E1578" s="114">
        <v>360</v>
      </c>
      <c r="F1578" s="114">
        <v>385</v>
      </c>
      <c r="G1578" s="466">
        <v>385</v>
      </c>
      <c r="H1578" s="465">
        <v>349</v>
      </c>
      <c r="I1578" s="466">
        <v>358</v>
      </c>
      <c r="J1578" s="190">
        <f t="shared" si="71"/>
        <v>-11</v>
      </c>
      <c r="K1578" s="16">
        <f t="shared" si="72"/>
        <v>-78.904999999999973</v>
      </c>
      <c r="L1578" s="16">
        <f t="shared" si="73"/>
        <v>-11</v>
      </c>
      <c r="M1578" s="16">
        <f t="shared" si="74"/>
        <v>-36</v>
      </c>
      <c r="N1578" s="191">
        <f t="shared" si="75"/>
        <v>-36</v>
      </c>
      <c r="O1578" s="506">
        <f t="shared" si="76"/>
        <v>-9</v>
      </c>
    </row>
    <row r="1579" spans="1:15">
      <c r="A1579" s="262">
        <v>41939</v>
      </c>
      <c r="B1579" s="462">
        <v>328</v>
      </c>
      <c r="C1579" s="465">
        <v>400</v>
      </c>
      <c r="D1579" s="114">
        <v>432.88499999999999</v>
      </c>
      <c r="E1579" s="114">
        <v>360</v>
      </c>
      <c r="F1579" s="114">
        <v>385</v>
      </c>
      <c r="G1579" s="466">
        <v>385</v>
      </c>
      <c r="H1579" s="465">
        <v>348</v>
      </c>
      <c r="I1579" s="466">
        <v>358</v>
      </c>
      <c r="J1579" s="190">
        <f t="shared" si="71"/>
        <v>-12</v>
      </c>
      <c r="K1579" s="16">
        <f t="shared" si="72"/>
        <v>-84.884999999999991</v>
      </c>
      <c r="L1579" s="16">
        <f t="shared" si="73"/>
        <v>-12</v>
      </c>
      <c r="M1579" s="16">
        <f t="shared" si="74"/>
        <v>-37</v>
      </c>
      <c r="N1579" s="191">
        <f t="shared" si="75"/>
        <v>-37</v>
      </c>
      <c r="O1579" s="506">
        <f t="shared" si="76"/>
        <v>-10</v>
      </c>
    </row>
    <row r="1580" spans="1:15">
      <c r="A1580" s="262">
        <v>41940</v>
      </c>
      <c r="B1580" s="462">
        <v>328</v>
      </c>
      <c r="C1580" s="465">
        <v>399</v>
      </c>
      <c r="D1580" s="114">
        <v>431.22</v>
      </c>
      <c r="E1580" s="114">
        <v>360</v>
      </c>
      <c r="F1580" s="114">
        <v>385</v>
      </c>
      <c r="G1580" s="466">
        <v>385</v>
      </c>
      <c r="H1580" s="465">
        <v>346</v>
      </c>
      <c r="I1580" s="466">
        <v>358</v>
      </c>
      <c r="J1580" s="190">
        <f t="shared" si="71"/>
        <v>-13</v>
      </c>
      <c r="K1580" s="16">
        <f t="shared" si="72"/>
        <v>-85.220000000000027</v>
      </c>
      <c r="L1580" s="16">
        <f t="shared" si="73"/>
        <v>-14</v>
      </c>
      <c r="M1580" s="16">
        <f t="shared" si="74"/>
        <v>-39</v>
      </c>
      <c r="N1580" s="191">
        <f t="shared" si="75"/>
        <v>-39</v>
      </c>
      <c r="O1580" s="506">
        <f t="shared" si="76"/>
        <v>-12</v>
      </c>
    </row>
    <row r="1581" spans="1:15">
      <c r="A1581" s="262">
        <v>41941</v>
      </c>
      <c r="B1581" s="462">
        <v>327</v>
      </c>
      <c r="C1581" s="465">
        <v>397</v>
      </c>
      <c r="D1581" s="114">
        <v>434.55</v>
      </c>
      <c r="E1581" s="114">
        <v>360</v>
      </c>
      <c r="F1581" s="114">
        <v>385</v>
      </c>
      <c r="G1581" s="466">
        <v>385</v>
      </c>
      <c r="H1581" s="465">
        <v>345</v>
      </c>
      <c r="I1581" s="466">
        <v>358</v>
      </c>
      <c r="J1581" s="190">
        <f t="shared" si="71"/>
        <v>-12</v>
      </c>
      <c r="K1581" s="16">
        <f t="shared" si="72"/>
        <v>-89.550000000000011</v>
      </c>
      <c r="L1581" s="16">
        <f t="shared" si="73"/>
        <v>-15</v>
      </c>
      <c r="M1581" s="16">
        <f t="shared" si="74"/>
        <v>-40</v>
      </c>
      <c r="N1581" s="191">
        <f t="shared" si="75"/>
        <v>-40</v>
      </c>
      <c r="O1581" s="506">
        <f t="shared" si="76"/>
        <v>-13</v>
      </c>
    </row>
    <row r="1582" spans="1:15">
      <c r="A1582" s="262">
        <v>41942</v>
      </c>
      <c r="B1582" s="462">
        <v>327</v>
      </c>
      <c r="C1582" s="465">
        <v>395</v>
      </c>
      <c r="D1582" s="114">
        <v>432.88499999999999</v>
      </c>
      <c r="E1582" s="114">
        <v>360</v>
      </c>
      <c r="F1582" s="114">
        <v>385</v>
      </c>
      <c r="G1582" s="466">
        <v>385</v>
      </c>
      <c r="H1582" s="465">
        <v>343</v>
      </c>
      <c r="I1582" s="466">
        <v>358</v>
      </c>
      <c r="J1582" s="190">
        <f t="shared" si="71"/>
        <v>-12</v>
      </c>
      <c r="K1582" s="16">
        <f t="shared" si="72"/>
        <v>-89.884999999999991</v>
      </c>
      <c r="L1582" s="16">
        <f t="shared" si="73"/>
        <v>-17</v>
      </c>
      <c r="M1582" s="16">
        <f t="shared" si="74"/>
        <v>-42</v>
      </c>
      <c r="N1582" s="191">
        <f t="shared" si="75"/>
        <v>-42</v>
      </c>
      <c r="O1582" s="506">
        <f t="shared" si="76"/>
        <v>-15</v>
      </c>
    </row>
    <row r="1583" spans="1:15">
      <c r="A1583" s="262">
        <v>41943</v>
      </c>
      <c r="B1583" s="462">
        <v>327</v>
      </c>
      <c r="C1583" s="465">
        <v>390</v>
      </c>
      <c r="D1583" s="114">
        <v>433.72</v>
      </c>
      <c r="E1583" s="114">
        <v>358</v>
      </c>
      <c r="F1583" s="114">
        <v>380</v>
      </c>
      <c r="G1583" s="466">
        <v>380</v>
      </c>
      <c r="H1583" s="465">
        <v>333</v>
      </c>
      <c r="I1583" s="466">
        <v>335</v>
      </c>
      <c r="J1583" s="190">
        <f t="shared" si="71"/>
        <v>-17</v>
      </c>
      <c r="K1583" s="16">
        <f t="shared" si="72"/>
        <v>-100.72000000000003</v>
      </c>
      <c r="L1583" s="16">
        <f t="shared" si="73"/>
        <v>-25</v>
      </c>
      <c r="M1583" s="16">
        <f t="shared" si="74"/>
        <v>-47</v>
      </c>
      <c r="N1583" s="191">
        <f t="shared" si="75"/>
        <v>-47</v>
      </c>
      <c r="O1583" s="506">
        <f t="shared" si="76"/>
        <v>-2</v>
      </c>
    </row>
    <row r="1584" spans="1:15">
      <c r="A1584" s="262">
        <v>41946</v>
      </c>
      <c r="B1584" s="462">
        <v>326.5</v>
      </c>
      <c r="C1584" s="465">
        <v>387</v>
      </c>
      <c r="D1584" s="114">
        <v>431.22</v>
      </c>
      <c r="E1584" s="114">
        <v>358</v>
      </c>
      <c r="F1584" s="114">
        <v>380</v>
      </c>
      <c r="G1584" s="466">
        <v>380</v>
      </c>
      <c r="H1584" s="465">
        <v>330</v>
      </c>
      <c r="I1584" s="466">
        <v>335</v>
      </c>
      <c r="J1584" s="190">
        <f t="shared" si="71"/>
        <v>-17</v>
      </c>
      <c r="K1584" s="16">
        <f t="shared" si="72"/>
        <v>-101.22000000000003</v>
      </c>
      <c r="L1584" s="16">
        <f t="shared" si="73"/>
        <v>-28</v>
      </c>
      <c r="M1584" s="16">
        <f t="shared" si="74"/>
        <v>-50</v>
      </c>
      <c r="N1584" s="191">
        <f t="shared" si="75"/>
        <v>-50</v>
      </c>
      <c r="O1584" s="506">
        <f t="shared" si="76"/>
        <v>-5</v>
      </c>
    </row>
    <row r="1585" spans="1:15">
      <c r="A1585" s="262">
        <v>41947</v>
      </c>
      <c r="B1585" s="462">
        <v>325.5</v>
      </c>
      <c r="C1585" s="465">
        <v>386</v>
      </c>
      <c r="D1585" s="114">
        <v>431.22</v>
      </c>
      <c r="E1585" s="114">
        <v>358</v>
      </c>
      <c r="F1585" s="114">
        <v>380</v>
      </c>
      <c r="G1585" s="466">
        <v>380</v>
      </c>
      <c r="H1585" s="465">
        <v>329</v>
      </c>
      <c r="I1585" s="466">
        <v>335</v>
      </c>
      <c r="J1585" s="190">
        <f t="shared" si="71"/>
        <v>-17</v>
      </c>
      <c r="K1585" s="16">
        <f t="shared" si="72"/>
        <v>-102.22000000000003</v>
      </c>
      <c r="L1585" s="16">
        <f t="shared" si="73"/>
        <v>-29</v>
      </c>
      <c r="M1585" s="16">
        <f t="shared" si="74"/>
        <v>-51</v>
      </c>
      <c r="N1585" s="191">
        <f t="shared" si="75"/>
        <v>-51</v>
      </c>
      <c r="O1585" s="506">
        <f t="shared" si="76"/>
        <v>-6</v>
      </c>
    </row>
    <row r="1586" spans="1:15">
      <c r="A1586" s="262">
        <v>41948</v>
      </c>
      <c r="B1586" s="462">
        <v>324</v>
      </c>
      <c r="C1586" s="465">
        <v>384</v>
      </c>
      <c r="D1586" s="114">
        <v>427.89</v>
      </c>
      <c r="E1586" s="114">
        <v>358</v>
      </c>
      <c r="F1586" s="114">
        <v>380</v>
      </c>
      <c r="G1586" s="466">
        <v>380</v>
      </c>
      <c r="H1586" s="465">
        <v>327</v>
      </c>
      <c r="I1586" s="466">
        <v>335</v>
      </c>
      <c r="J1586" s="190">
        <f t="shared" si="71"/>
        <v>-17</v>
      </c>
      <c r="K1586" s="16">
        <f t="shared" si="72"/>
        <v>-100.88999999999999</v>
      </c>
      <c r="L1586" s="16">
        <f t="shared" si="73"/>
        <v>-31</v>
      </c>
      <c r="M1586" s="16">
        <f t="shared" si="74"/>
        <v>-53</v>
      </c>
      <c r="N1586" s="191">
        <f t="shared" si="75"/>
        <v>-53</v>
      </c>
      <c r="O1586" s="506">
        <f t="shared" si="76"/>
        <v>-8</v>
      </c>
    </row>
    <row r="1587" spans="1:15">
      <c r="A1587" s="262">
        <v>41949</v>
      </c>
      <c r="B1587" s="462">
        <v>325</v>
      </c>
      <c r="C1587" s="465">
        <v>379</v>
      </c>
      <c r="D1587" s="114">
        <v>401.255</v>
      </c>
      <c r="E1587" s="114">
        <v>358</v>
      </c>
      <c r="F1587" s="114">
        <v>380</v>
      </c>
      <c r="G1587" s="466">
        <v>380</v>
      </c>
      <c r="H1587" s="465">
        <v>320</v>
      </c>
      <c r="I1587" s="466">
        <v>335</v>
      </c>
      <c r="J1587" s="190">
        <f t="shared" si="71"/>
        <v>-19</v>
      </c>
      <c r="K1587" s="16">
        <f t="shared" si="72"/>
        <v>-81.254999999999995</v>
      </c>
      <c r="L1587" s="16">
        <f t="shared" si="73"/>
        <v>-38</v>
      </c>
      <c r="M1587" s="16">
        <f t="shared" si="74"/>
        <v>-60</v>
      </c>
      <c r="N1587" s="191">
        <f t="shared" si="75"/>
        <v>-60</v>
      </c>
      <c r="O1587" s="506">
        <f t="shared" si="76"/>
        <v>-15</v>
      </c>
    </row>
    <row r="1588" spans="1:15">
      <c r="A1588" s="262">
        <v>41950</v>
      </c>
      <c r="B1588" s="462">
        <v>320</v>
      </c>
      <c r="C1588" s="465">
        <v>379</v>
      </c>
      <c r="D1588" s="114">
        <v>409.59</v>
      </c>
      <c r="E1588" s="114">
        <v>343</v>
      </c>
      <c r="F1588" s="114">
        <v>380</v>
      </c>
      <c r="G1588" s="466">
        <v>375</v>
      </c>
      <c r="H1588" s="465">
        <v>320</v>
      </c>
      <c r="I1588" s="466">
        <v>317</v>
      </c>
      <c r="J1588" s="190">
        <f t="shared" si="71"/>
        <v>-19</v>
      </c>
      <c r="K1588" s="16">
        <f t="shared" si="72"/>
        <v>-89.589999999999975</v>
      </c>
      <c r="L1588" s="16">
        <f t="shared" si="73"/>
        <v>-23</v>
      </c>
      <c r="M1588" s="16">
        <f t="shared" si="74"/>
        <v>-60</v>
      </c>
      <c r="N1588" s="191">
        <f t="shared" si="75"/>
        <v>-55</v>
      </c>
      <c r="O1588" s="506">
        <f t="shared" si="76"/>
        <v>3</v>
      </c>
    </row>
    <row r="1589" spans="1:15">
      <c r="A1589" s="262">
        <v>41953</v>
      </c>
      <c r="B1589" s="462">
        <v>319.5</v>
      </c>
      <c r="C1589" s="465">
        <v>380</v>
      </c>
      <c r="D1589" s="114">
        <v>402.92</v>
      </c>
      <c r="E1589" s="114">
        <v>343</v>
      </c>
      <c r="F1589" s="114">
        <v>375</v>
      </c>
      <c r="G1589" s="466">
        <v>375</v>
      </c>
      <c r="H1589" s="465">
        <v>323</v>
      </c>
      <c r="I1589" s="466">
        <v>317</v>
      </c>
      <c r="J1589" s="190">
        <f t="shared" si="71"/>
        <v>-17</v>
      </c>
      <c r="K1589" s="16">
        <f t="shared" si="72"/>
        <v>-79.920000000000016</v>
      </c>
      <c r="L1589" s="16">
        <f t="shared" si="73"/>
        <v>-20</v>
      </c>
      <c r="M1589" s="16">
        <f t="shared" si="74"/>
        <v>-52</v>
      </c>
      <c r="N1589" s="191">
        <f t="shared" si="75"/>
        <v>-52</v>
      </c>
      <c r="O1589" s="506">
        <f t="shared" si="76"/>
        <v>6</v>
      </c>
    </row>
    <row r="1590" spans="1:15">
      <c r="A1590" s="262">
        <v>41954</v>
      </c>
      <c r="B1590" s="462">
        <v>316</v>
      </c>
      <c r="C1590" s="465">
        <v>379</v>
      </c>
      <c r="D1590" s="114">
        <v>401.255</v>
      </c>
      <c r="E1590" s="114">
        <v>343</v>
      </c>
      <c r="F1590" s="114">
        <v>375</v>
      </c>
      <c r="G1590" s="466">
        <v>375</v>
      </c>
      <c r="H1590" s="465">
        <v>324</v>
      </c>
      <c r="I1590" s="466">
        <v>317</v>
      </c>
      <c r="J1590" s="190">
        <f t="shared" si="71"/>
        <v>-15</v>
      </c>
      <c r="K1590" s="16">
        <f t="shared" si="72"/>
        <v>-77.254999999999995</v>
      </c>
      <c r="L1590" s="16">
        <f t="shared" si="73"/>
        <v>-19</v>
      </c>
      <c r="M1590" s="16">
        <f t="shared" si="74"/>
        <v>-51</v>
      </c>
      <c r="N1590" s="191">
        <f t="shared" si="75"/>
        <v>-51</v>
      </c>
      <c r="O1590" s="506">
        <f t="shared" si="76"/>
        <v>7</v>
      </c>
    </row>
    <row r="1591" spans="1:15">
      <c r="A1591" s="262">
        <v>41955</v>
      </c>
      <c r="B1591" s="462">
        <v>315.5</v>
      </c>
      <c r="C1591" s="465">
        <v>380</v>
      </c>
      <c r="D1591" s="114">
        <v>399.59</v>
      </c>
      <c r="E1591" s="114">
        <v>343</v>
      </c>
      <c r="F1591" s="114">
        <v>375</v>
      </c>
      <c r="G1591" s="466">
        <v>375</v>
      </c>
      <c r="H1591" s="465">
        <v>326</v>
      </c>
      <c r="I1591" s="466">
        <v>317</v>
      </c>
      <c r="J1591" s="190">
        <f t="shared" si="71"/>
        <v>-14</v>
      </c>
      <c r="K1591" s="16">
        <f t="shared" si="72"/>
        <v>-73.589999999999975</v>
      </c>
      <c r="L1591" s="16">
        <f t="shared" si="73"/>
        <v>-17</v>
      </c>
      <c r="M1591" s="16">
        <f t="shared" si="74"/>
        <v>-49</v>
      </c>
      <c r="N1591" s="191">
        <f t="shared" si="75"/>
        <v>-49</v>
      </c>
      <c r="O1591" s="506">
        <f t="shared" si="76"/>
        <v>9</v>
      </c>
    </row>
    <row r="1592" spans="1:15">
      <c r="A1592" s="262">
        <v>41956</v>
      </c>
      <c r="B1592" s="462">
        <v>314</v>
      </c>
      <c r="C1592" s="465">
        <v>380</v>
      </c>
      <c r="D1592" s="114">
        <v>392.88</v>
      </c>
      <c r="E1592" s="114">
        <v>343</v>
      </c>
      <c r="F1592" s="114">
        <v>375</v>
      </c>
      <c r="G1592" s="466">
        <v>375</v>
      </c>
      <c r="H1592" s="465">
        <v>326</v>
      </c>
      <c r="I1592" s="466">
        <v>317</v>
      </c>
      <c r="J1592" s="190">
        <f t="shared" si="71"/>
        <v>-14</v>
      </c>
      <c r="K1592" s="16">
        <f t="shared" si="72"/>
        <v>-66.88</v>
      </c>
      <c r="L1592" s="16">
        <f t="shared" si="73"/>
        <v>-17</v>
      </c>
      <c r="M1592" s="16">
        <f t="shared" si="74"/>
        <v>-49</v>
      </c>
      <c r="N1592" s="191">
        <f t="shared" si="75"/>
        <v>-49</v>
      </c>
      <c r="O1592" s="506">
        <f t="shared" si="76"/>
        <v>9</v>
      </c>
    </row>
    <row r="1593" spans="1:15">
      <c r="A1593" s="262">
        <v>41957</v>
      </c>
      <c r="B1593" s="462">
        <v>314</v>
      </c>
      <c r="C1593" s="465">
        <v>375</v>
      </c>
      <c r="D1593" s="114">
        <v>387.44499999999999</v>
      </c>
      <c r="E1593" s="114">
        <v>340</v>
      </c>
      <c r="F1593" s="114">
        <v>370</v>
      </c>
      <c r="G1593" s="466">
        <v>370</v>
      </c>
      <c r="H1593" s="465">
        <v>326</v>
      </c>
      <c r="I1593" s="466">
        <v>305</v>
      </c>
      <c r="J1593" s="190">
        <f t="shared" si="71"/>
        <v>-9</v>
      </c>
      <c r="K1593" s="16">
        <f t="shared" si="72"/>
        <v>-61.444999999999993</v>
      </c>
      <c r="L1593" s="16">
        <f t="shared" si="73"/>
        <v>-14</v>
      </c>
      <c r="M1593" s="16">
        <f t="shared" si="74"/>
        <v>-44</v>
      </c>
      <c r="N1593" s="191">
        <f t="shared" si="75"/>
        <v>-44</v>
      </c>
      <c r="O1593" s="506">
        <f t="shared" si="76"/>
        <v>21</v>
      </c>
    </row>
    <row r="1594" spans="1:15">
      <c r="A1594" s="262">
        <v>41960</v>
      </c>
      <c r="B1594" s="462">
        <v>312.5</v>
      </c>
      <c r="C1594" s="465">
        <v>375</v>
      </c>
      <c r="D1594" s="114">
        <v>389.6</v>
      </c>
      <c r="E1594" s="114">
        <v>340</v>
      </c>
      <c r="F1594" s="114">
        <v>370</v>
      </c>
      <c r="G1594" s="466">
        <v>370</v>
      </c>
      <c r="H1594" s="465">
        <v>326</v>
      </c>
      <c r="I1594" s="466">
        <v>305</v>
      </c>
      <c r="J1594" s="190">
        <f t="shared" si="71"/>
        <v>-9</v>
      </c>
      <c r="K1594" s="16">
        <f t="shared" si="72"/>
        <v>-63.600000000000023</v>
      </c>
      <c r="L1594" s="16">
        <f t="shared" si="73"/>
        <v>-14</v>
      </c>
      <c r="M1594" s="16">
        <f t="shared" si="74"/>
        <v>-44</v>
      </c>
      <c r="N1594" s="191">
        <f t="shared" si="75"/>
        <v>-44</v>
      </c>
      <c r="O1594" s="506">
        <f t="shared" si="76"/>
        <v>21</v>
      </c>
    </row>
    <row r="1595" spans="1:15">
      <c r="A1595" s="262">
        <v>41961</v>
      </c>
      <c r="B1595" s="462">
        <v>306</v>
      </c>
      <c r="C1595" s="465">
        <v>375</v>
      </c>
      <c r="D1595" s="114">
        <v>387.1</v>
      </c>
      <c r="E1595" s="114">
        <v>340</v>
      </c>
      <c r="F1595" s="114">
        <v>370</v>
      </c>
      <c r="G1595" s="466">
        <v>370</v>
      </c>
      <c r="H1595" s="465">
        <v>326</v>
      </c>
      <c r="I1595" s="466">
        <v>305</v>
      </c>
      <c r="J1595" s="190">
        <f t="shared" si="71"/>
        <v>-9</v>
      </c>
      <c r="K1595" s="16">
        <f t="shared" si="72"/>
        <v>-61.100000000000023</v>
      </c>
      <c r="L1595" s="16">
        <f t="shared" si="73"/>
        <v>-14</v>
      </c>
      <c r="M1595" s="16">
        <f t="shared" si="74"/>
        <v>-44</v>
      </c>
      <c r="N1595" s="191">
        <f t="shared" si="75"/>
        <v>-44</v>
      </c>
      <c r="O1595" s="506">
        <f t="shared" si="76"/>
        <v>21</v>
      </c>
    </row>
    <row r="1596" spans="1:15">
      <c r="A1596" s="262">
        <v>41962</v>
      </c>
      <c r="B1596" s="462">
        <v>304</v>
      </c>
      <c r="C1596" s="465">
        <v>375</v>
      </c>
      <c r="D1596" s="114">
        <v>389.6</v>
      </c>
      <c r="E1596" s="114">
        <v>340</v>
      </c>
      <c r="F1596" s="114">
        <v>370</v>
      </c>
      <c r="G1596" s="466">
        <v>370</v>
      </c>
      <c r="H1596" s="465">
        <v>325</v>
      </c>
      <c r="I1596" s="466">
        <v>305</v>
      </c>
      <c r="J1596" s="190">
        <f t="shared" si="71"/>
        <v>-10</v>
      </c>
      <c r="K1596" s="16">
        <f t="shared" si="72"/>
        <v>-64.600000000000023</v>
      </c>
      <c r="L1596" s="16">
        <f t="shared" si="73"/>
        <v>-15</v>
      </c>
      <c r="M1596" s="16">
        <f t="shared" si="74"/>
        <v>-45</v>
      </c>
      <c r="N1596" s="191">
        <f t="shared" si="75"/>
        <v>-45</v>
      </c>
      <c r="O1596" s="506">
        <f t="shared" si="76"/>
        <v>20</v>
      </c>
    </row>
    <row r="1597" spans="1:15">
      <c r="A1597" s="262">
        <v>41963</v>
      </c>
      <c r="B1597" s="462">
        <v>304</v>
      </c>
      <c r="C1597" s="465">
        <v>375</v>
      </c>
      <c r="D1597" s="114">
        <v>399.59</v>
      </c>
      <c r="E1597" s="114">
        <v>340</v>
      </c>
      <c r="F1597" s="114">
        <v>370</v>
      </c>
      <c r="G1597" s="466">
        <v>370</v>
      </c>
      <c r="H1597" s="465">
        <v>325.5</v>
      </c>
      <c r="I1597" s="466">
        <v>305</v>
      </c>
      <c r="J1597" s="190">
        <f t="shared" si="71"/>
        <v>-9.5</v>
      </c>
      <c r="K1597" s="16">
        <f t="shared" si="72"/>
        <v>-74.089999999999975</v>
      </c>
      <c r="L1597" s="16">
        <f t="shared" si="73"/>
        <v>-14.5</v>
      </c>
      <c r="M1597" s="16">
        <f t="shared" si="74"/>
        <v>-44.5</v>
      </c>
      <c r="N1597" s="191">
        <f t="shared" si="75"/>
        <v>-44.5</v>
      </c>
      <c r="O1597" s="506">
        <f t="shared" si="76"/>
        <v>20.5</v>
      </c>
    </row>
    <row r="1598" spans="1:15">
      <c r="A1598" s="262">
        <v>41964</v>
      </c>
      <c r="B1598" s="462">
        <v>304</v>
      </c>
      <c r="C1598" s="465">
        <v>369</v>
      </c>
      <c r="D1598" s="114">
        <v>397.93</v>
      </c>
      <c r="E1598" s="114">
        <v>338</v>
      </c>
      <c r="F1598" s="114">
        <v>366</v>
      </c>
      <c r="G1598" s="466">
        <v>366</v>
      </c>
      <c r="H1598" s="465">
        <v>324</v>
      </c>
      <c r="I1598" s="466">
        <v>295</v>
      </c>
      <c r="J1598" s="190">
        <f t="shared" si="71"/>
        <v>-5</v>
      </c>
      <c r="K1598" s="16">
        <f t="shared" si="72"/>
        <v>-73.930000000000007</v>
      </c>
      <c r="L1598" s="16">
        <f t="shared" si="73"/>
        <v>-14</v>
      </c>
      <c r="M1598" s="16">
        <f t="shared" si="74"/>
        <v>-42</v>
      </c>
      <c r="N1598" s="191">
        <f t="shared" si="75"/>
        <v>-42</v>
      </c>
      <c r="O1598" s="506">
        <f t="shared" si="76"/>
        <v>29</v>
      </c>
    </row>
    <row r="1599" spans="1:15">
      <c r="A1599" s="262">
        <v>41967</v>
      </c>
      <c r="B1599" s="462">
        <v>305.5</v>
      </c>
      <c r="C1599" s="465">
        <v>369</v>
      </c>
      <c r="D1599" s="114">
        <v>397.93</v>
      </c>
      <c r="E1599" s="114">
        <v>338</v>
      </c>
      <c r="F1599" s="114">
        <v>366</v>
      </c>
      <c r="G1599" s="466">
        <v>366</v>
      </c>
      <c r="H1599" s="465">
        <v>324</v>
      </c>
      <c r="I1599" s="466">
        <v>295</v>
      </c>
      <c r="J1599" s="190">
        <f t="shared" si="71"/>
        <v>-5</v>
      </c>
      <c r="K1599" s="16">
        <f t="shared" si="72"/>
        <v>-73.930000000000007</v>
      </c>
      <c r="L1599" s="16">
        <f t="shared" si="73"/>
        <v>-14</v>
      </c>
      <c r="M1599" s="16">
        <f t="shared" si="74"/>
        <v>-42</v>
      </c>
      <c r="N1599" s="191">
        <f t="shared" si="75"/>
        <v>-42</v>
      </c>
      <c r="O1599" s="506">
        <f t="shared" si="76"/>
        <v>29</v>
      </c>
    </row>
    <row r="1600" spans="1:15">
      <c r="A1600" s="262">
        <v>41968</v>
      </c>
      <c r="B1600" s="462">
        <v>305.5</v>
      </c>
      <c r="C1600" s="465">
        <v>366</v>
      </c>
      <c r="D1600" s="114">
        <v>402.80500000000001</v>
      </c>
      <c r="E1600" s="114">
        <v>338</v>
      </c>
      <c r="F1600" s="114">
        <v>366</v>
      </c>
      <c r="G1600" s="466">
        <v>366</v>
      </c>
      <c r="H1600" s="465">
        <v>324</v>
      </c>
      <c r="I1600" s="466">
        <v>295</v>
      </c>
      <c r="J1600" s="190">
        <f t="shared" si="71"/>
        <v>-2</v>
      </c>
      <c r="K1600" s="16">
        <f t="shared" si="72"/>
        <v>-78.805000000000007</v>
      </c>
      <c r="L1600" s="16">
        <f t="shared" si="73"/>
        <v>-14</v>
      </c>
      <c r="M1600" s="16">
        <f t="shared" si="74"/>
        <v>-42</v>
      </c>
      <c r="N1600" s="191">
        <f t="shared" si="75"/>
        <v>-42</v>
      </c>
      <c r="O1600" s="506">
        <f t="shared" si="76"/>
        <v>29</v>
      </c>
    </row>
    <row r="1601" spans="1:15">
      <c r="A1601" s="262">
        <v>41969</v>
      </c>
      <c r="B1601" s="462">
        <v>307</v>
      </c>
      <c r="C1601" s="465">
        <v>365</v>
      </c>
      <c r="D1601" s="114">
        <v>402.80500000000001</v>
      </c>
      <c r="E1601" s="114">
        <v>338</v>
      </c>
      <c r="F1601" s="114">
        <v>366</v>
      </c>
      <c r="G1601" s="466">
        <v>366</v>
      </c>
      <c r="H1601" s="465">
        <v>323</v>
      </c>
      <c r="I1601" s="466">
        <v>295</v>
      </c>
      <c r="J1601" s="190">
        <f t="shared" si="71"/>
        <v>-2</v>
      </c>
      <c r="K1601" s="16">
        <f t="shared" si="72"/>
        <v>-79.805000000000007</v>
      </c>
      <c r="L1601" s="16">
        <f t="shared" si="73"/>
        <v>-15</v>
      </c>
      <c r="M1601" s="16">
        <f t="shared" si="74"/>
        <v>-43</v>
      </c>
      <c r="N1601" s="191">
        <f t="shared" si="75"/>
        <v>-43</v>
      </c>
      <c r="O1601" s="506">
        <f t="shared" si="76"/>
        <v>28</v>
      </c>
    </row>
    <row r="1602" spans="1:15">
      <c r="A1602" s="262">
        <v>41971</v>
      </c>
      <c r="B1602" s="462">
        <v>309</v>
      </c>
      <c r="C1602" s="465">
        <v>367</v>
      </c>
      <c r="D1602" s="114">
        <v>402.80500000000001</v>
      </c>
      <c r="E1602" s="114">
        <v>338</v>
      </c>
      <c r="F1602" s="114">
        <v>366</v>
      </c>
      <c r="G1602" s="466">
        <v>366</v>
      </c>
      <c r="H1602" s="465">
        <v>330</v>
      </c>
      <c r="I1602" s="466">
        <v>285</v>
      </c>
      <c r="J1602" s="190">
        <f t="shared" si="71"/>
        <v>3</v>
      </c>
      <c r="K1602" s="16">
        <f t="shared" si="72"/>
        <v>-72.805000000000007</v>
      </c>
      <c r="L1602" s="16">
        <f t="shared" si="73"/>
        <v>-8</v>
      </c>
      <c r="M1602" s="16">
        <f t="shared" si="74"/>
        <v>-36</v>
      </c>
      <c r="N1602" s="191">
        <f t="shared" si="75"/>
        <v>-36</v>
      </c>
      <c r="O1602" s="506">
        <f t="shared" si="76"/>
        <v>45</v>
      </c>
    </row>
    <row r="1603" spans="1:15">
      <c r="A1603" s="262">
        <v>41974</v>
      </c>
      <c r="B1603" s="462">
        <v>309</v>
      </c>
      <c r="C1603" s="465">
        <v>367</v>
      </c>
      <c r="D1603" s="114">
        <v>402.80500000000001</v>
      </c>
      <c r="E1603" s="114">
        <v>338</v>
      </c>
      <c r="F1603" s="114">
        <v>366</v>
      </c>
      <c r="G1603" s="466">
        <v>366</v>
      </c>
      <c r="H1603" s="465">
        <v>330</v>
      </c>
      <c r="I1603" s="466">
        <v>285</v>
      </c>
      <c r="J1603" s="190">
        <f t="shared" si="71"/>
        <v>3</v>
      </c>
      <c r="K1603" s="16">
        <f t="shared" si="72"/>
        <v>-72.805000000000007</v>
      </c>
      <c r="L1603" s="16">
        <f t="shared" si="73"/>
        <v>-8</v>
      </c>
      <c r="M1603" s="16">
        <f t="shared" si="74"/>
        <v>-36</v>
      </c>
      <c r="N1603" s="191">
        <f t="shared" si="75"/>
        <v>-36</v>
      </c>
      <c r="O1603" s="506">
        <f t="shared" si="76"/>
        <v>45</v>
      </c>
    </row>
    <row r="1604" spans="1:15">
      <c r="A1604" s="262">
        <v>41975</v>
      </c>
      <c r="B1604" s="462">
        <v>311</v>
      </c>
      <c r="C1604" s="465">
        <v>367</v>
      </c>
      <c r="D1604" s="114">
        <v>406.25</v>
      </c>
      <c r="E1604" s="114">
        <v>338</v>
      </c>
      <c r="F1604" s="114">
        <v>366</v>
      </c>
      <c r="G1604" s="466">
        <v>366</v>
      </c>
      <c r="H1604" s="465">
        <v>331</v>
      </c>
      <c r="I1604" s="466">
        <v>285</v>
      </c>
      <c r="J1604" s="190">
        <f t="shared" si="71"/>
        <v>4</v>
      </c>
      <c r="K1604" s="16">
        <f t="shared" si="72"/>
        <v>-75.25</v>
      </c>
      <c r="L1604" s="16">
        <f t="shared" si="73"/>
        <v>-7</v>
      </c>
      <c r="M1604" s="16">
        <f t="shared" si="74"/>
        <v>-35</v>
      </c>
      <c r="N1604" s="191">
        <f t="shared" si="75"/>
        <v>-35</v>
      </c>
      <c r="O1604" s="506">
        <f t="shared" si="76"/>
        <v>46</v>
      </c>
    </row>
    <row r="1605" spans="1:15">
      <c r="A1605" s="262">
        <v>41976</v>
      </c>
      <c r="B1605" s="462">
        <v>311</v>
      </c>
      <c r="C1605" s="465">
        <v>368</v>
      </c>
      <c r="D1605" s="114">
        <v>412.91</v>
      </c>
      <c r="E1605" s="114">
        <v>338</v>
      </c>
      <c r="F1605" s="114">
        <v>366</v>
      </c>
      <c r="G1605" s="466">
        <v>366</v>
      </c>
      <c r="H1605" s="465">
        <v>334</v>
      </c>
      <c r="I1605" s="466">
        <v>285</v>
      </c>
      <c r="J1605" s="190">
        <f t="shared" si="71"/>
        <v>6</v>
      </c>
      <c r="K1605" s="16">
        <f t="shared" si="72"/>
        <v>-78.910000000000025</v>
      </c>
      <c r="L1605" s="16">
        <f t="shared" si="73"/>
        <v>-4</v>
      </c>
      <c r="M1605" s="16">
        <f t="shared" si="74"/>
        <v>-32</v>
      </c>
      <c r="N1605" s="191">
        <f t="shared" si="75"/>
        <v>-32</v>
      </c>
      <c r="O1605" s="506">
        <f t="shared" si="76"/>
        <v>49</v>
      </c>
    </row>
    <row r="1606" spans="1:15">
      <c r="A1606" s="262">
        <v>41977</v>
      </c>
      <c r="B1606" s="462">
        <v>311</v>
      </c>
      <c r="C1606" s="465">
        <v>370</v>
      </c>
      <c r="D1606" s="114">
        <v>416.24</v>
      </c>
      <c r="E1606" s="114">
        <v>338</v>
      </c>
      <c r="F1606" s="114">
        <v>366</v>
      </c>
      <c r="G1606" s="466">
        <v>366</v>
      </c>
      <c r="H1606" s="465">
        <v>332</v>
      </c>
      <c r="I1606" s="466">
        <v>285</v>
      </c>
      <c r="J1606" s="190">
        <f t="shared" si="71"/>
        <v>2</v>
      </c>
      <c r="K1606" s="16">
        <f t="shared" si="72"/>
        <v>-84.240000000000009</v>
      </c>
      <c r="L1606" s="16">
        <f t="shared" si="73"/>
        <v>-6</v>
      </c>
      <c r="M1606" s="16">
        <f t="shared" si="74"/>
        <v>-34</v>
      </c>
      <c r="N1606" s="191">
        <f t="shared" si="75"/>
        <v>-34</v>
      </c>
      <c r="O1606" s="506">
        <f t="shared" si="76"/>
        <v>47</v>
      </c>
    </row>
    <row r="1607" spans="1:15">
      <c r="A1607" s="262">
        <v>41978</v>
      </c>
      <c r="B1607" s="462">
        <v>315</v>
      </c>
      <c r="C1607" s="465">
        <v>369.5</v>
      </c>
      <c r="D1607" s="114">
        <v>422.89499999999998</v>
      </c>
      <c r="E1607" s="114">
        <v>338</v>
      </c>
      <c r="F1607" s="114">
        <v>366</v>
      </c>
      <c r="G1607" s="466">
        <v>366</v>
      </c>
      <c r="H1607" s="465">
        <v>331</v>
      </c>
      <c r="I1607" s="466">
        <v>285</v>
      </c>
      <c r="J1607" s="190">
        <f t="shared" si="71"/>
        <v>1.5</v>
      </c>
      <c r="K1607" s="16">
        <f t="shared" si="72"/>
        <v>-91.894999999999982</v>
      </c>
      <c r="L1607" s="16">
        <f t="shared" si="73"/>
        <v>-7</v>
      </c>
      <c r="M1607" s="16">
        <f t="shared" si="74"/>
        <v>-35</v>
      </c>
      <c r="N1607" s="191">
        <f t="shared" si="75"/>
        <v>-35</v>
      </c>
      <c r="O1607" s="506">
        <f t="shared" si="76"/>
        <v>46</v>
      </c>
    </row>
    <row r="1608" spans="1:15">
      <c r="A1608" s="262">
        <v>41981</v>
      </c>
      <c r="B1608" s="462">
        <v>316</v>
      </c>
      <c r="C1608" s="465">
        <v>369.5</v>
      </c>
      <c r="D1608" s="114">
        <v>424.56</v>
      </c>
      <c r="E1608" s="114">
        <v>338</v>
      </c>
      <c r="F1608" s="114">
        <v>366</v>
      </c>
      <c r="G1608" s="466">
        <v>366</v>
      </c>
      <c r="H1608" s="465">
        <v>326</v>
      </c>
      <c r="I1608" s="466">
        <v>285</v>
      </c>
      <c r="J1608" s="190">
        <f t="shared" si="71"/>
        <v>-3.5</v>
      </c>
      <c r="K1608" s="16">
        <f t="shared" si="72"/>
        <v>-98.56</v>
      </c>
      <c r="L1608" s="16">
        <f t="shared" si="73"/>
        <v>-12</v>
      </c>
      <c r="M1608" s="16">
        <f t="shared" si="74"/>
        <v>-40</v>
      </c>
      <c r="N1608" s="191">
        <f t="shared" si="75"/>
        <v>-40</v>
      </c>
      <c r="O1608" s="506">
        <f t="shared" si="76"/>
        <v>41</v>
      </c>
    </row>
    <row r="1609" spans="1:15">
      <c r="A1609" s="262">
        <v>41982</v>
      </c>
      <c r="B1609" s="462">
        <v>316</v>
      </c>
      <c r="C1609" s="465">
        <v>368</v>
      </c>
      <c r="D1609" s="114">
        <v>419.58</v>
      </c>
      <c r="E1609" s="114">
        <v>338</v>
      </c>
      <c r="F1609" s="114">
        <v>366</v>
      </c>
      <c r="G1609" s="466">
        <v>366</v>
      </c>
      <c r="H1609" s="465">
        <v>322</v>
      </c>
      <c r="I1609" s="466">
        <v>285</v>
      </c>
      <c r="J1609" s="190">
        <f t="shared" si="71"/>
        <v>-6</v>
      </c>
      <c r="K1609" s="16">
        <f t="shared" si="72"/>
        <v>-97.579999999999984</v>
      </c>
      <c r="L1609" s="16">
        <f t="shared" si="73"/>
        <v>-16</v>
      </c>
      <c r="M1609" s="16">
        <f t="shared" si="74"/>
        <v>-44</v>
      </c>
      <c r="N1609" s="191">
        <f t="shared" si="75"/>
        <v>-44</v>
      </c>
      <c r="O1609" s="506">
        <f t="shared" si="76"/>
        <v>37</v>
      </c>
    </row>
    <row r="1610" spans="1:15">
      <c r="A1610" s="262">
        <v>41983</v>
      </c>
      <c r="B1610" s="462">
        <v>308</v>
      </c>
      <c r="C1610" s="465">
        <v>367</v>
      </c>
      <c r="D1610" s="114">
        <v>412.92</v>
      </c>
      <c r="E1610" s="114">
        <v>338</v>
      </c>
      <c r="F1610" s="114">
        <v>366</v>
      </c>
      <c r="G1610" s="466">
        <v>366</v>
      </c>
      <c r="H1610" s="465">
        <v>318</v>
      </c>
      <c r="I1610" s="466">
        <v>285</v>
      </c>
      <c r="J1610" s="190">
        <f t="shared" si="71"/>
        <v>-9</v>
      </c>
      <c r="K1610" s="16">
        <f t="shared" si="72"/>
        <v>-94.920000000000016</v>
      </c>
      <c r="L1610" s="16">
        <f t="shared" si="73"/>
        <v>-20</v>
      </c>
      <c r="M1610" s="16">
        <f t="shared" si="74"/>
        <v>-48</v>
      </c>
      <c r="N1610" s="191">
        <f t="shared" si="75"/>
        <v>-48</v>
      </c>
      <c r="O1610" s="506">
        <f t="shared" si="76"/>
        <v>33</v>
      </c>
    </row>
    <row r="1611" spans="1:15">
      <c r="A1611" s="262">
        <v>41984</v>
      </c>
      <c r="B1611" s="462">
        <v>306</v>
      </c>
      <c r="C1611" s="465">
        <v>366</v>
      </c>
      <c r="D1611" s="114">
        <v>399.59500000000003</v>
      </c>
      <c r="E1611" s="114">
        <v>338</v>
      </c>
      <c r="F1611" s="114">
        <v>366</v>
      </c>
      <c r="G1611" s="466">
        <v>366</v>
      </c>
      <c r="H1611" s="465">
        <v>315</v>
      </c>
      <c r="I1611" s="466">
        <v>285</v>
      </c>
      <c r="J1611" s="190">
        <f t="shared" ref="J1611:J1674" si="77">H1611-C1611+40</f>
        <v>-11</v>
      </c>
      <c r="K1611" s="16">
        <f t="shared" si="72"/>
        <v>-84.595000000000027</v>
      </c>
      <c r="L1611" s="16">
        <f t="shared" si="73"/>
        <v>-23</v>
      </c>
      <c r="M1611" s="16">
        <f t="shared" si="74"/>
        <v>-51</v>
      </c>
      <c r="N1611" s="191">
        <f t="shared" si="75"/>
        <v>-51</v>
      </c>
      <c r="O1611" s="506">
        <f t="shared" si="76"/>
        <v>30</v>
      </c>
    </row>
    <row r="1612" spans="1:15">
      <c r="A1612" s="262">
        <v>41985</v>
      </c>
      <c r="B1612" s="462">
        <v>300</v>
      </c>
      <c r="C1612" s="465">
        <v>360</v>
      </c>
      <c r="D1612" s="114">
        <v>392.52</v>
      </c>
      <c r="E1612" s="114">
        <v>318</v>
      </c>
      <c r="F1612" s="114">
        <v>346</v>
      </c>
      <c r="G1612" s="466">
        <v>346</v>
      </c>
      <c r="H1612" s="465">
        <v>300</v>
      </c>
      <c r="I1612" s="466">
        <v>291</v>
      </c>
      <c r="J1612" s="190">
        <f t="shared" si="77"/>
        <v>-20</v>
      </c>
      <c r="K1612" s="16">
        <f t="shared" si="72"/>
        <v>-92.519999999999982</v>
      </c>
      <c r="L1612" s="16">
        <f t="shared" si="73"/>
        <v>-18</v>
      </c>
      <c r="M1612" s="16">
        <f t="shared" si="74"/>
        <v>-46</v>
      </c>
      <c r="N1612" s="191">
        <f t="shared" si="75"/>
        <v>-46</v>
      </c>
      <c r="O1612" s="506">
        <f t="shared" si="76"/>
        <v>9</v>
      </c>
    </row>
    <row r="1613" spans="1:15">
      <c r="A1613" s="262">
        <v>41988</v>
      </c>
      <c r="B1613" s="462">
        <v>299</v>
      </c>
      <c r="C1613" s="465">
        <v>360</v>
      </c>
      <c r="D1613" s="114">
        <v>382.94</v>
      </c>
      <c r="E1613" s="114">
        <v>318</v>
      </c>
      <c r="F1613" s="114">
        <v>346</v>
      </c>
      <c r="G1613" s="466">
        <v>346</v>
      </c>
      <c r="H1613" s="465">
        <v>298</v>
      </c>
      <c r="I1613" s="466">
        <v>291</v>
      </c>
      <c r="J1613" s="190">
        <f t="shared" si="77"/>
        <v>-22</v>
      </c>
      <c r="K1613" s="16">
        <f t="shared" si="72"/>
        <v>-84.94</v>
      </c>
      <c r="L1613" s="16">
        <f t="shared" si="73"/>
        <v>-20</v>
      </c>
      <c r="M1613" s="16">
        <f t="shared" si="74"/>
        <v>-48</v>
      </c>
      <c r="N1613" s="191">
        <f t="shared" si="75"/>
        <v>-48</v>
      </c>
      <c r="O1613" s="506">
        <f t="shared" si="76"/>
        <v>7</v>
      </c>
    </row>
    <row r="1614" spans="1:15">
      <c r="A1614" s="262">
        <v>41989</v>
      </c>
      <c r="B1614" s="462">
        <v>296</v>
      </c>
      <c r="C1614" s="465">
        <v>359</v>
      </c>
      <c r="D1614" s="114">
        <v>379.61</v>
      </c>
      <c r="E1614" s="114">
        <v>318</v>
      </c>
      <c r="F1614" s="114">
        <v>346</v>
      </c>
      <c r="G1614" s="466">
        <v>346</v>
      </c>
      <c r="H1614" s="465">
        <v>297</v>
      </c>
      <c r="I1614" s="466">
        <v>291</v>
      </c>
      <c r="J1614" s="190">
        <f t="shared" si="77"/>
        <v>-22</v>
      </c>
      <c r="K1614" s="16">
        <f t="shared" si="72"/>
        <v>-82.610000000000014</v>
      </c>
      <c r="L1614" s="16">
        <f t="shared" si="73"/>
        <v>-21</v>
      </c>
      <c r="M1614" s="16">
        <f t="shared" si="74"/>
        <v>-49</v>
      </c>
      <c r="N1614" s="191">
        <f t="shared" si="75"/>
        <v>-49</v>
      </c>
      <c r="O1614" s="506">
        <f t="shared" si="76"/>
        <v>6</v>
      </c>
    </row>
    <row r="1615" spans="1:15">
      <c r="A1615" s="262">
        <v>41990</v>
      </c>
      <c r="B1615" s="462">
        <v>292</v>
      </c>
      <c r="C1615" s="465">
        <v>355</v>
      </c>
      <c r="D1615" s="114">
        <v>382.94</v>
      </c>
      <c r="E1615" s="114">
        <v>318</v>
      </c>
      <c r="F1615" s="114">
        <v>346</v>
      </c>
      <c r="G1615" s="466">
        <v>346</v>
      </c>
      <c r="H1615" s="465">
        <v>280</v>
      </c>
      <c r="I1615" s="466">
        <v>291</v>
      </c>
      <c r="J1615" s="190">
        <f t="shared" si="77"/>
        <v>-35</v>
      </c>
      <c r="K1615" s="16">
        <f t="shared" si="72"/>
        <v>-102.94</v>
      </c>
      <c r="L1615" s="16">
        <f t="shared" si="73"/>
        <v>-38</v>
      </c>
      <c r="M1615" s="16">
        <f t="shared" si="74"/>
        <v>-66</v>
      </c>
      <c r="N1615" s="191">
        <f t="shared" si="75"/>
        <v>-66</v>
      </c>
      <c r="O1615" s="506">
        <f t="shared" si="76"/>
        <v>-11</v>
      </c>
    </row>
    <row r="1616" spans="1:15">
      <c r="A1616" s="262">
        <v>41991</v>
      </c>
      <c r="B1616" s="462">
        <v>289</v>
      </c>
      <c r="C1616" s="465">
        <v>353</v>
      </c>
      <c r="D1616" s="114">
        <v>379.61</v>
      </c>
      <c r="E1616" s="114">
        <v>318</v>
      </c>
      <c r="F1616" s="114">
        <v>346</v>
      </c>
      <c r="G1616" s="466">
        <v>346</v>
      </c>
      <c r="H1616" s="465">
        <v>268</v>
      </c>
      <c r="I1616" s="466">
        <v>291</v>
      </c>
      <c r="J1616" s="190">
        <f t="shared" si="77"/>
        <v>-45</v>
      </c>
      <c r="K1616" s="16">
        <f t="shared" si="72"/>
        <v>-111.61000000000001</v>
      </c>
      <c r="L1616" s="16">
        <f t="shared" si="73"/>
        <v>-50</v>
      </c>
      <c r="M1616" s="16">
        <f t="shared" si="74"/>
        <v>-78</v>
      </c>
      <c r="N1616" s="191">
        <f t="shared" si="75"/>
        <v>-78</v>
      </c>
      <c r="O1616" s="506">
        <f t="shared" si="76"/>
        <v>-23</v>
      </c>
    </row>
    <row r="1617" spans="1:15">
      <c r="A1617" s="262">
        <v>41992</v>
      </c>
      <c r="B1617" s="462">
        <v>287</v>
      </c>
      <c r="C1617" s="465">
        <v>338</v>
      </c>
      <c r="D1617" s="114">
        <v>376.29</v>
      </c>
      <c r="E1617" s="114">
        <v>295</v>
      </c>
      <c r="F1617" s="114">
        <v>310</v>
      </c>
      <c r="G1617" s="466">
        <v>310</v>
      </c>
      <c r="H1617" s="465">
        <v>265</v>
      </c>
      <c r="I1617" s="466">
        <v>291</v>
      </c>
      <c r="J1617" s="190">
        <f t="shared" si="77"/>
        <v>-33</v>
      </c>
      <c r="K1617" s="16">
        <f t="shared" ref="K1617:K1680" si="78">H1617-D1617</f>
        <v>-111.29000000000002</v>
      </c>
      <c r="L1617" s="16">
        <f t="shared" ref="L1617:L1680" si="79">H1617-E1617</f>
        <v>-30</v>
      </c>
      <c r="M1617" s="16">
        <f t="shared" ref="M1617:M1680" si="80">H1617-F1617</f>
        <v>-45</v>
      </c>
      <c r="N1617" s="191">
        <f t="shared" ref="N1617:N1680" si="81">H1617-G1617</f>
        <v>-45</v>
      </c>
      <c r="O1617" s="506">
        <f t="shared" ref="O1617:O1680" si="82">H1617-I1617</f>
        <v>-26</v>
      </c>
    </row>
    <row r="1618" spans="1:15">
      <c r="A1618" s="262">
        <v>41995</v>
      </c>
      <c r="B1618" s="462">
        <v>287</v>
      </c>
      <c r="C1618" s="465">
        <v>332</v>
      </c>
      <c r="D1618" s="114">
        <v>366.29</v>
      </c>
      <c r="E1618" s="114">
        <v>295</v>
      </c>
      <c r="F1618" s="114">
        <v>310</v>
      </c>
      <c r="G1618" s="466">
        <v>310</v>
      </c>
      <c r="H1618" s="465">
        <v>263</v>
      </c>
      <c r="I1618" s="466">
        <v>291</v>
      </c>
      <c r="J1618" s="190">
        <f t="shared" si="77"/>
        <v>-29</v>
      </c>
      <c r="K1618" s="16">
        <f t="shared" si="78"/>
        <v>-103.29000000000002</v>
      </c>
      <c r="L1618" s="16">
        <f t="shared" si="79"/>
        <v>-32</v>
      </c>
      <c r="M1618" s="16">
        <f t="shared" si="80"/>
        <v>-47</v>
      </c>
      <c r="N1618" s="191">
        <f t="shared" si="81"/>
        <v>-47</v>
      </c>
      <c r="O1618" s="506">
        <f t="shared" si="82"/>
        <v>-28</v>
      </c>
    </row>
    <row r="1619" spans="1:15">
      <c r="A1619" s="262">
        <v>41996</v>
      </c>
      <c r="B1619" s="462">
        <v>287</v>
      </c>
      <c r="C1619" s="465">
        <v>319</v>
      </c>
      <c r="D1619" s="114">
        <v>357.96499999999997</v>
      </c>
      <c r="E1619" s="114">
        <v>295</v>
      </c>
      <c r="F1619" s="114">
        <v>310</v>
      </c>
      <c r="G1619" s="466">
        <v>310</v>
      </c>
      <c r="H1619" s="465">
        <v>259</v>
      </c>
      <c r="I1619" s="466">
        <v>291</v>
      </c>
      <c r="J1619" s="190">
        <f t="shared" si="77"/>
        <v>-20</v>
      </c>
      <c r="K1619" s="16">
        <f t="shared" si="78"/>
        <v>-98.964999999999975</v>
      </c>
      <c r="L1619" s="16">
        <f t="shared" si="79"/>
        <v>-36</v>
      </c>
      <c r="M1619" s="16">
        <f t="shared" si="80"/>
        <v>-51</v>
      </c>
      <c r="N1619" s="191">
        <f t="shared" si="81"/>
        <v>-51</v>
      </c>
      <c r="O1619" s="506">
        <f t="shared" si="82"/>
        <v>-32</v>
      </c>
    </row>
    <row r="1620" spans="1:15">
      <c r="A1620" s="262">
        <v>41997</v>
      </c>
      <c r="B1620" s="462">
        <v>287</v>
      </c>
      <c r="C1620" s="465">
        <v>315</v>
      </c>
      <c r="D1620" s="114">
        <v>357.13</v>
      </c>
      <c r="E1620" s="114">
        <v>295</v>
      </c>
      <c r="F1620" s="114">
        <v>310</v>
      </c>
      <c r="G1620" s="466">
        <v>310</v>
      </c>
      <c r="H1620" s="465">
        <v>252</v>
      </c>
      <c r="I1620" s="466">
        <v>291</v>
      </c>
      <c r="J1620" s="190">
        <f t="shared" si="77"/>
        <v>-23</v>
      </c>
      <c r="K1620" s="16">
        <f t="shared" si="78"/>
        <v>-105.13</v>
      </c>
      <c r="L1620" s="16">
        <f t="shared" si="79"/>
        <v>-43</v>
      </c>
      <c r="M1620" s="16">
        <f t="shared" si="80"/>
        <v>-58</v>
      </c>
      <c r="N1620" s="191">
        <f t="shared" si="81"/>
        <v>-58</v>
      </c>
      <c r="O1620" s="506">
        <f t="shared" si="82"/>
        <v>-39</v>
      </c>
    </row>
    <row r="1621" spans="1:15">
      <c r="A1621" s="262">
        <v>42002</v>
      </c>
      <c r="B1621" s="462">
        <v>295</v>
      </c>
      <c r="C1621" s="465">
        <v>314</v>
      </c>
      <c r="D1621" s="114">
        <v>360.46</v>
      </c>
      <c r="E1621" s="114">
        <v>295</v>
      </c>
      <c r="F1621" s="114">
        <v>310</v>
      </c>
      <c r="G1621" s="466">
        <v>310</v>
      </c>
      <c r="H1621" s="465">
        <v>249</v>
      </c>
      <c r="I1621" s="466">
        <v>291</v>
      </c>
      <c r="J1621" s="190">
        <f t="shared" si="77"/>
        <v>-25</v>
      </c>
      <c r="K1621" s="16">
        <f t="shared" si="78"/>
        <v>-111.45999999999998</v>
      </c>
      <c r="L1621" s="16">
        <f t="shared" si="79"/>
        <v>-46</v>
      </c>
      <c r="M1621" s="16">
        <f t="shared" si="80"/>
        <v>-61</v>
      </c>
      <c r="N1621" s="191">
        <f t="shared" si="81"/>
        <v>-61</v>
      </c>
      <c r="O1621" s="506">
        <f t="shared" si="82"/>
        <v>-42</v>
      </c>
    </row>
    <row r="1622" spans="1:15">
      <c r="A1622" s="262">
        <v>42003</v>
      </c>
      <c r="B1622" s="462">
        <v>295</v>
      </c>
      <c r="C1622" s="465">
        <v>312</v>
      </c>
      <c r="D1622" s="114">
        <v>362.96</v>
      </c>
      <c r="E1622" s="114">
        <v>295</v>
      </c>
      <c r="F1622" s="114">
        <v>310</v>
      </c>
      <c r="G1622" s="466">
        <v>310</v>
      </c>
      <c r="H1622" s="465">
        <v>247</v>
      </c>
      <c r="I1622" s="466">
        <v>291</v>
      </c>
      <c r="J1622" s="190">
        <f t="shared" si="77"/>
        <v>-25</v>
      </c>
      <c r="K1622" s="16">
        <f t="shared" si="78"/>
        <v>-115.95999999999998</v>
      </c>
      <c r="L1622" s="16">
        <f t="shared" si="79"/>
        <v>-48</v>
      </c>
      <c r="M1622" s="16">
        <f t="shared" si="80"/>
        <v>-63</v>
      </c>
      <c r="N1622" s="191">
        <f t="shared" si="81"/>
        <v>-63</v>
      </c>
      <c r="O1622" s="506">
        <f t="shared" si="82"/>
        <v>-44</v>
      </c>
    </row>
    <row r="1623" spans="1:15">
      <c r="A1623" s="262">
        <v>42006</v>
      </c>
      <c r="B1623" s="462">
        <v>295</v>
      </c>
      <c r="C1623" s="465">
        <v>304</v>
      </c>
      <c r="D1623" s="114">
        <v>359.64</v>
      </c>
      <c r="E1623" s="114">
        <v>295</v>
      </c>
      <c r="F1623" s="114">
        <v>310</v>
      </c>
      <c r="G1623" s="466">
        <v>310</v>
      </c>
      <c r="H1623" s="465">
        <v>244</v>
      </c>
      <c r="I1623" s="466">
        <v>291</v>
      </c>
      <c r="J1623" s="190">
        <f t="shared" si="77"/>
        <v>-20</v>
      </c>
      <c r="K1623" s="16">
        <f t="shared" si="78"/>
        <v>-115.63999999999999</v>
      </c>
      <c r="L1623" s="16">
        <f t="shared" si="79"/>
        <v>-51</v>
      </c>
      <c r="M1623" s="16">
        <f t="shared" si="80"/>
        <v>-66</v>
      </c>
      <c r="N1623" s="191">
        <f t="shared" si="81"/>
        <v>-66</v>
      </c>
      <c r="O1623" s="506">
        <f t="shared" si="82"/>
        <v>-47</v>
      </c>
    </row>
    <row r="1624" spans="1:15">
      <c r="A1624" s="262">
        <v>42009</v>
      </c>
      <c r="B1624" s="462">
        <v>289</v>
      </c>
      <c r="C1624" s="465">
        <v>304</v>
      </c>
      <c r="D1624" s="114">
        <v>352.97</v>
      </c>
      <c r="E1624" s="114">
        <v>295</v>
      </c>
      <c r="F1624" s="114">
        <v>310</v>
      </c>
      <c r="G1624" s="466">
        <v>310</v>
      </c>
      <c r="H1624" s="465">
        <v>241</v>
      </c>
      <c r="I1624" s="466">
        <v>291</v>
      </c>
      <c r="J1624" s="190">
        <f t="shared" si="77"/>
        <v>-23</v>
      </c>
      <c r="K1624" s="16">
        <f t="shared" si="78"/>
        <v>-111.97000000000003</v>
      </c>
      <c r="L1624" s="16">
        <f t="shared" si="79"/>
        <v>-54</v>
      </c>
      <c r="M1624" s="16">
        <f t="shared" si="80"/>
        <v>-69</v>
      </c>
      <c r="N1624" s="191">
        <f t="shared" si="81"/>
        <v>-69</v>
      </c>
      <c r="O1624" s="506">
        <f t="shared" si="82"/>
        <v>-50</v>
      </c>
    </row>
    <row r="1625" spans="1:15">
      <c r="A1625" s="262">
        <v>42010</v>
      </c>
      <c r="B1625" s="462">
        <v>286</v>
      </c>
      <c r="C1625" s="465">
        <v>302</v>
      </c>
      <c r="D1625" s="114">
        <v>347.14</v>
      </c>
      <c r="E1625" s="114">
        <v>295</v>
      </c>
      <c r="F1625" s="114">
        <v>310</v>
      </c>
      <c r="G1625" s="466">
        <v>310</v>
      </c>
      <c r="H1625" s="465">
        <v>240</v>
      </c>
      <c r="I1625" s="466">
        <v>291</v>
      </c>
      <c r="J1625" s="190">
        <f t="shared" si="77"/>
        <v>-22</v>
      </c>
      <c r="K1625" s="16">
        <f t="shared" si="78"/>
        <v>-107.13999999999999</v>
      </c>
      <c r="L1625" s="16">
        <f t="shared" si="79"/>
        <v>-55</v>
      </c>
      <c r="M1625" s="16">
        <f t="shared" si="80"/>
        <v>-70</v>
      </c>
      <c r="N1625" s="191">
        <f t="shared" si="81"/>
        <v>-70</v>
      </c>
      <c r="O1625" s="506">
        <f t="shared" si="82"/>
        <v>-51</v>
      </c>
    </row>
    <row r="1626" spans="1:15">
      <c r="A1626" s="262">
        <v>42011</v>
      </c>
      <c r="B1626" s="462">
        <v>287</v>
      </c>
      <c r="C1626" s="465">
        <v>300</v>
      </c>
      <c r="D1626" s="114">
        <v>342.98</v>
      </c>
      <c r="E1626" s="114">
        <v>295</v>
      </c>
      <c r="F1626" s="114">
        <v>310</v>
      </c>
      <c r="G1626" s="466">
        <v>310</v>
      </c>
      <c r="H1626" s="465">
        <v>240</v>
      </c>
      <c r="I1626" s="466">
        <v>291</v>
      </c>
      <c r="J1626" s="190">
        <f t="shared" si="77"/>
        <v>-20</v>
      </c>
      <c r="K1626" s="16">
        <f t="shared" si="78"/>
        <v>-102.98000000000002</v>
      </c>
      <c r="L1626" s="16">
        <f t="shared" si="79"/>
        <v>-55</v>
      </c>
      <c r="M1626" s="16">
        <f t="shared" si="80"/>
        <v>-70</v>
      </c>
      <c r="N1626" s="191">
        <f t="shared" si="81"/>
        <v>-70</v>
      </c>
      <c r="O1626" s="506">
        <f t="shared" si="82"/>
        <v>-51</v>
      </c>
    </row>
    <row r="1627" spans="1:15">
      <c r="A1627" s="262">
        <v>42012</v>
      </c>
      <c r="B1627" s="462">
        <v>285.5</v>
      </c>
      <c r="C1627" s="465">
        <v>300</v>
      </c>
      <c r="D1627" s="114">
        <v>345.47500000000002</v>
      </c>
      <c r="E1627" s="114">
        <v>295</v>
      </c>
      <c r="F1627" s="114">
        <v>310</v>
      </c>
      <c r="G1627" s="466">
        <v>310</v>
      </c>
      <c r="H1627" s="465">
        <v>240</v>
      </c>
      <c r="I1627" s="466">
        <v>291</v>
      </c>
      <c r="J1627" s="190">
        <f t="shared" si="77"/>
        <v>-20</v>
      </c>
      <c r="K1627" s="16">
        <f t="shared" si="78"/>
        <v>-105.47500000000002</v>
      </c>
      <c r="L1627" s="16">
        <f t="shared" si="79"/>
        <v>-55</v>
      </c>
      <c r="M1627" s="16">
        <f t="shared" si="80"/>
        <v>-70</v>
      </c>
      <c r="N1627" s="191">
        <f t="shared" si="81"/>
        <v>-70</v>
      </c>
      <c r="O1627" s="506">
        <f t="shared" si="82"/>
        <v>-51</v>
      </c>
    </row>
    <row r="1628" spans="1:15">
      <c r="A1628" s="262">
        <v>42013</v>
      </c>
      <c r="B1628" s="462">
        <v>284.5</v>
      </c>
      <c r="C1628" s="465">
        <v>296</v>
      </c>
      <c r="D1628" s="114">
        <v>347.15499999999997</v>
      </c>
      <c r="E1628" s="114">
        <v>282</v>
      </c>
      <c r="F1628" s="114">
        <v>293</v>
      </c>
      <c r="G1628" s="466">
        <v>293</v>
      </c>
      <c r="H1628" s="465">
        <v>239</v>
      </c>
      <c r="I1628" s="466">
        <v>218</v>
      </c>
      <c r="J1628" s="190">
        <f t="shared" si="77"/>
        <v>-17</v>
      </c>
      <c r="K1628" s="16">
        <f t="shared" si="78"/>
        <v>-108.15499999999997</v>
      </c>
      <c r="L1628" s="16">
        <f t="shared" si="79"/>
        <v>-43</v>
      </c>
      <c r="M1628" s="16">
        <f t="shared" si="80"/>
        <v>-54</v>
      </c>
      <c r="N1628" s="191">
        <f t="shared" si="81"/>
        <v>-54</v>
      </c>
      <c r="O1628" s="506">
        <f t="shared" si="82"/>
        <v>21</v>
      </c>
    </row>
    <row r="1629" spans="1:15">
      <c r="A1629" s="262">
        <v>42016</v>
      </c>
      <c r="B1629" s="462">
        <v>283.5</v>
      </c>
      <c r="C1629" s="465">
        <v>294</v>
      </c>
      <c r="D1629" s="114">
        <v>346.31</v>
      </c>
      <c r="E1629" s="114">
        <v>282</v>
      </c>
      <c r="F1629" s="114">
        <v>293</v>
      </c>
      <c r="G1629" s="466">
        <v>293</v>
      </c>
      <c r="H1629" s="465">
        <v>236</v>
      </c>
      <c r="I1629" s="466">
        <v>218</v>
      </c>
      <c r="J1629" s="190">
        <f t="shared" si="77"/>
        <v>-18</v>
      </c>
      <c r="K1629" s="16">
        <f t="shared" si="78"/>
        <v>-110.31</v>
      </c>
      <c r="L1629" s="16">
        <f t="shared" si="79"/>
        <v>-46</v>
      </c>
      <c r="M1629" s="16">
        <f t="shared" si="80"/>
        <v>-57</v>
      </c>
      <c r="N1629" s="191">
        <f t="shared" si="81"/>
        <v>-57</v>
      </c>
      <c r="O1629" s="506">
        <f t="shared" si="82"/>
        <v>18</v>
      </c>
    </row>
    <row r="1630" spans="1:15">
      <c r="A1630" s="262">
        <v>42017</v>
      </c>
      <c r="B1630" s="462">
        <v>283.5</v>
      </c>
      <c r="C1630" s="465">
        <v>293</v>
      </c>
      <c r="D1630" s="114">
        <v>347.14</v>
      </c>
      <c r="E1630" s="114">
        <v>282</v>
      </c>
      <c r="F1630" s="114">
        <v>293</v>
      </c>
      <c r="G1630" s="466">
        <v>293</v>
      </c>
      <c r="H1630" s="465">
        <v>235</v>
      </c>
      <c r="I1630" s="466">
        <v>218</v>
      </c>
      <c r="J1630" s="190">
        <f t="shared" si="77"/>
        <v>-18</v>
      </c>
      <c r="K1630" s="16">
        <f t="shared" si="78"/>
        <v>-112.13999999999999</v>
      </c>
      <c r="L1630" s="16">
        <f t="shared" si="79"/>
        <v>-47</v>
      </c>
      <c r="M1630" s="16">
        <f t="shared" si="80"/>
        <v>-58</v>
      </c>
      <c r="N1630" s="191">
        <f t="shared" si="81"/>
        <v>-58</v>
      </c>
      <c r="O1630" s="506">
        <f t="shared" si="82"/>
        <v>17</v>
      </c>
    </row>
    <row r="1631" spans="1:15">
      <c r="A1631" s="262">
        <v>42018</v>
      </c>
      <c r="B1631" s="462">
        <v>280.5</v>
      </c>
      <c r="C1631" s="465">
        <v>292</v>
      </c>
      <c r="D1631" s="114">
        <v>344.64499999999998</v>
      </c>
      <c r="E1631" s="114">
        <v>282</v>
      </c>
      <c r="F1631" s="114">
        <v>293</v>
      </c>
      <c r="G1631" s="466">
        <v>293</v>
      </c>
      <c r="H1631" s="465">
        <v>234</v>
      </c>
      <c r="I1631" s="466">
        <v>218</v>
      </c>
      <c r="J1631" s="190">
        <f t="shared" si="77"/>
        <v>-18</v>
      </c>
      <c r="K1631" s="16">
        <f t="shared" si="78"/>
        <v>-110.64499999999998</v>
      </c>
      <c r="L1631" s="16">
        <f t="shared" si="79"/>
        <v>-48</v>
      </c>
      <c r="M1631" s="16">
        <f t="shared" si="80"/>
        <v>-59</v>
      </c>
      <c r="N1631" s="191">
        <f t="shared" si="81"/>
        <v>-59</v>
      </c>
      <c r="O1631" s="506">
        <f t="shared" si="82"/>
        <v>16</v>
      </c>
    </row>
    <row r="1632" spans="1:15">
      <c r="A1632" s="262">
        <v>42019</v>
      </c>
      <c r="B1632" s="462">
        <v>276.5</v>
      </c>
      <c r="C1632" s="465">
        <v>292</v>
      </c>
      <c r="D1632" s="114">
        <v>337.15</v>
      </c>
      <c r="E1632" s="114">
        <v>282</v>
      </c>
      <c r="F1632" s="114">
        <v>293</v>
      </c>
      <c r="G1632" s="466">
        <v>293</v>
      </c>
      <c r="H1632" s="465">
        <v>234</v>
      </c>
      <c r="I1632" s="466">
        <v>218</v>
      </c>
      <c r="J1632" s="190">
        <f t="shared" si="77"/>
        <v>-18</v>
      </c>
      <c r="K1632" s="16">
        <f t="shared" si="78"/>
        <v>-103.14999999999998</v>
      </c>
      <c r="L1632" s="16">
        <f t="shared" si="79"/>
        <v>-48</v>
      </c>
      <c r="M1632" s="16">
        <f t="shared" si="80"/>
        <v>-59</v>
      </c>
      <c r="N1632" s="191">
        <f t="shared" si="81"/>
        <v>-59</v>
      </c>
      <c r="O1632" s="506">
        <f t="shared" si="82"/>
        <v>16</v>
      </c>
    </row>
    <row r="1633" spans="1:15">
      <c r="A1633" s="262">
        <v>42020</v>
      </c>
      <c r="B1633" s="462">
        <v>270.5</v>
      </c>
      <c r="C1633" s="465">
        <v>290</v>
      </c>
      <c r="D1633" s="114">
        <v>333.82499999999999</v>
      </c>
      <c r="E1633" s="114">
        <v>272</v>
      </c>
      <c r="F1633" s="114">
        <v>283</v>
      </c>
      <c r="G1633" s="466">
        <v>283</v>
      </c>
      <c r="H1633" s="465">
        <v>229</v>
      </c>
      <c r="I1633" s="466">
        <v>207</v>
      </c>
      <c r="J1633" s="190">
        <f t="shared" si="77"/>
        <v>-21</v>
      </c>
      <c r="K1633" s="16">
        <f t="shared" si="78"/>
        <v>-104.82499999999999</v>
      </c>
      <c r="L1633" s="16">
        <f t="shared" si="79"/>
        <v>-43</v>
      </c>
      <c r="M1633" s="16">
        <f t="shared" si="80"/>
        <v>-54</v>
      </c>
      <c r="N1633" s="191">
        <f t="shared" si="81"/>
        <v>-54</v>
      </c>
      <c r="O1633" s="506">
        <f t="shared" si="82"/>
        <v>22</v>
      </c>
    </row>
    <row r="1634" spans="1:15">
      <c r="A1634" s="262">
        <v>42024</v>
      </c>
      <c r="B1634" s="462">
        <v>270.5</v>
      </c>
      <c r="C1634" s="465">
        <v>292</v>
      </c>
      <c r="D1634" s="114">
        <v>332.16500000000002</v>
      </c>
      <c r="E1634" s="114">
        <v>272</v>
      </c>
      <c r="F1634" s="114">
        <v>283</v>
      </c>
      <c r="G1634" s="466">
        <v>283</v>
      </c>
      <c r="H1634" s="465">
        <v>233</v>
      </c>
      <c r="I1634" s="466">
        <v>207</v>
      </c>
      <c r="J1634" s="190">
        <f t="shared" si="77"/>
        <v>-19</v>
      </c>
      <c r="K1634" s="16">
        <f t="shared" si="78"/>
        <v>-99.16500000000002</v>
      </c>
      <c r="L1634" s="16">
        <f t="shared" si="79"/>
        <v>-39</v>
      </c>
      <c r="M1634" s="16">
        <f t="shared" si="80"/>
        <v>-50</v>
      </c>
      <c r="N1634" s="191">
        <f t="shared" si="81"/>
        <v>-50</v>
      </c>
      <c r="O1634" s="506">
        <f t="shared" si="82"/>
        <v>26</v>
      </c>
    </row>
    <row r="1635" spans="1:15">
      <c r="A1635" s="262">
        <v>42025</v>
      </c>
      <c r="B1635" s="462">
        <v>275.5</v>
      </c>
      <c r="C1635" s="465">
        <v>290</v>
      </c>
      <c r="D1635" s="114">
        <v>332.99</v>
      </c>
      <c r="E1635" s="114">
        <v>272</v>
      </c>
      <c r="F1635" s="114">
        <v>283</v>
      </c>
      <c r="G1635" s="466">
        <v>283</v>
      </c>
      <c r="H1635" s="465">
        <v>233</v>
      </c>
      <c r="I1635" s="466">
        <v>207</v>
      </c>
      <c r="J1635" s="190">
        <f t="shared" si="77"/>
        <v>-17</v>
      </c>
      <c r="K1635" s="16">
        <f t="shared" si="78"/>
        <v>-99.990000000000009</v>
      </c>
      <c r="L1635" s="16">
        <f t="shared" si="79"/>
        <v>-39</v>
      </c>
      <c r="M1635" s="16">
        <f t="shared" si="80"/>
        <v>-50</v>
      </c>
      <c r="N1635" s="191">
        <f t="shared" si="81"/>
        <v>-50</v>
      </c>
      <c r="O1635" s="506">
        <f t="shared" si="82"/>
        <v>26</v>
      </c>
    </row>
    <row r="1636" spans="1:15">
      <c r="A1636" s="262">
        <v>42026</v>
      </c>
      <c r="B1636" s="462">
        <v>275.5</v>
      </c>
      <c r="C1636" s="465">
        <v>290</v>
      </c>
      <c r="D1636" s="114">
        <v>337.98500000000001</v>
      </c>
      <c r="E1636" s="114">
        <v>272</v>
      </c>
      <c r="F1636" s="114">
        <v>283</v>
      </c>
      <c r="G1636" s="466">
        <v>283</v>
      </c>
      <c r="H1636" s="465">
        <v>233</v>
      </c>
      <c r="I1636" s="466">
        <v>207</v>
      </c>
      <c r="J1636" s="190">
        <f t="shared" si="77"/>
        <v>-17</v>
      </c>
      <c r="K1636" s="16">
        <f t="shared" si="78"/>
        <v>-104.98500000000001</v>
      </c>
      <c r="L1636" s="16">
        <f t="shared" si="79"/>
        <v>-39</v>
      </c>
      <c r="M1636" s="16">
        <f t="shared" si="80"/>
        <v>-50</v>
      </c>
      <c r="N1636" s="191">
        <f t="shared" si="81"/>
        <v>-50</v>
      </c>
      <c r="O1636" s="506">
        <f t="shared" si="82"/>
        <v>26</v>
      </c>
    </row>
    <row r="1637" spans="1:15">
      <c r="A1637" s="262">
        <v>42027</v>
      </c>
      <c r="B1637" s="462">
        <v>283.5</v>
      </c>
      <c r="C1637" s="465">
        <v>284</v>
      </c>
      <c r="D1637" s="114">
        <v>337.98500000000001</v>
      </c>
      <c r="E1637" s="114">
        <v>272</v>
      </c>
      <c r="F1637" s="114">
        <v>284</v>
      </c>
      <c r="G1637" s="466">
        <v>284</v>
      </c>
      <c r="H1637" s="465">
        <v>236</v>
      </c>
      <c r="I1637" s="466">
        <v>204</v>
      </c>
      <c r="J1637" s="190">
        <f t="shared" si="77"/>
        <v>-8</v>
      </c>
      <c r="K1637" s="16">
        <f t="shared" si="78"/>
        <v>-101.98500000000001</v>
      </c>
      <c r="L1637" s="16">
        <f t="shared" si="79"/>
        <v>-36</v>
      </c>
      <c r="M1637" s="16">
        <f t="shared" si="80"/>
        <v>-48</v>
      </c>
      <c r="N1637" s="191">
        <f t="shared" si="81"/>
        <v>-48</v>
      </c>
      <c r="O1637" s="506">
        <f t="shared" si="82"/>
        <v>32</v>
      </c>
    </row>
    <row r="1638" spans="1:15">
      <c r="A1638" s="262">
        <v>42030</v>
      </c>
      <c r="B1638" s="462">
        <v>275.5</v>
      </c>
      <c r="C1638" s="465">
        <v>283</v>
      </c>
      <c r="D1638" s="114">
        <v>346.31</v>
      </c>
      <c r="E1638" s="114">
        <v>272</v>
      </c>
      <c r="F1638" s="114">
        <v>284</v>
      </c>
      <c r="G1638" s="466">
        <v>284</v>
      </c>
      <c r="H1638" s="465">
        <v>235</v>
      </c>
      <c r="I1638" s="466">
        <v>204</v>
      </c>
      <c r="J1638" s="190">
        <f t="shared" si="77"/>
        <v>-8</v>
      </c>
      <c r="K1638" s="16">
        <f t="shared" si="78"/>
        <v>-111.31</v>
      </c>
      <c r="L1638" s="16">
        <f t="shared" si="79"/>
        <v>-37</v>
      </c>
      <c r="M1638" s="16">
        <f t="shared" si="80"/>
        <v>-49</v>
      </c>
      <c r="N1638" s="191">
        <f t="shared" si="81"/>
        <v>-49</v>
      </c>
      <c r="O1638" s="506">
        <f t="shared" si="82"/>
        <v>31</v>
      </c>
    </row>
    <row r="1639" spans="1:15">
      <c r="A1639" s="262">
        <v>42031</v>
      </c>
      <c r="B1639" s="462">
        <v>277</v>
      </c>
      <c r="C1639" s="465">
        <v>282</v>
      </c>
      <c r="D1639" s="114">
        <v>347.97500000000002</v>
      </c>
      <c r="E1639" s="114">
        <v>272</v>
      </c>
      <c r="F1639" s="114">
        <v>284</v>
      </c>
      <c r="G1639" s="466">
        <v>284</v>
      </c>
      <c r="H1639" s="465">
        <v>234</v>
      </c>
      <c r="I1639" s="466">
        <v>204</v>
      </c>
      <c r="J1639" s="190">
        <f t="shared" si="77"/>
        <v>-8</v>
      </c>
      <c r="K1639" s="16">
        <f t="shared" si="78"/>
        <v>-113.97500000000002</v>
      </c>
      <c r="L1639" s="16">
        <f t="shared" si="79"/>
        <v>-38</v>
      </c>
      <c r="M1639" s="16">
        <f t="shared" si="80"/>
        <v>-50</v>
      </c>
      <c r="N1639" s="191">
        <f t="shared" si="81"/>
        <v>-50</v>
      </c>
      <c r="O1639" s="506">
        <f t="shared" si="82"/>
        <v>30</v>
      </c>
    </row>
    <row r="1640" spans="1:15">
      <c r="A1640" s="262">
        <v>42032</v>
      </c>
      <c r="B1640" s="462">
        <v>279</v>
      </c>
      <c r="C1640" s="465">
        <v>278</v>
      </c>
      <c r="D1640" s="114">
        <v>346.31</v>
      </c>
      <c r="E1640" s="114">
        <v>272</v>
      </c>
      <c r="F1640" s="114">
        <v>284</v>
      </c>
      <c r="G1640" s="466">
        <v>284</v>
      </c>
      <c r="H1640" s="465">
        <v>234</v>
      </c>
      <c r="I1640" s="466">
        <v>204</v>
      </c>
      <c r="J1640" s="190">
        <f t="shared" si="77"/>
        <v>-4</v>
      </c>
      <c r="K1640" s="16">
        <f t="shared" si="78"/>
        <v>-112.31</v>
      </c>
      <c r="L1640" s="16">
        <f t="shared" si="79"/>
        <v>-38</v>
      </c>
      <c r="M1640" s="16">
        <f t="shared" si="80"/>
        <v>-50</v>
      </c>
      <c r="N1640" s="191">
        <f t="shared" si="81"/>
        <v>-50</v>
      </c>
      <c r="O1640" s="506">
        <f t="shared" si="82"/>
        <v>30</v>
      </c>
    </row>
    <row r="1641" spans="1:15">
      <c r="A1641" s="262">
        <v>42033</v>
      </c>
      <c r="B1641" s="462">
        <v>279</v>
      </c>
      <c r="C1641" s="465">
        <v>282</v>
      </c>
      <c r="D1641" s="114">
        <v>352.97</v>
      </c>
      <c r="E1641" s="114">
        <v>272</v>
      </c>
      <c r="F1641" s="114">
        <v>284</v>
      </c>
      <c r="G1641" s="466">
        <v>284</v>
      </c>
      <c r="H1641" s="465">
        <v>236</v>
      </c>
      <c r="I1641" s="466">
        <v>204</v>
      </c>
      <c r="J1641" s="190">
        <f t="shared" si="77"/>
        <v>-6</v>
      </c>
      <c r="K1641" s="16">
        <f t="shared" si="78"/>
        <v>-116.97000000000003</v>
      </c>
      <c r="L1641" s="16">
        <f t="shared" si="79"/>
        <v>-36</v>
      </c>
      <c r="M1641" s="16">
        <f t="shared" si="80"/>
        <v>-48</v>
      </c>
      <c r="N1641" s="191">
        <f t="shared" si="81"/>
        <v>-48</v>
      </c>
      <c r="O1641" s="506">
        <f t="shared" si="82"/>
        <v>32</v>
      </c>
    </row>
    <row r="1642" spans="1:15">
      <c r="A1642" s="262">
        <v>42034</v>
      </c>
      <c r="B1642" s="462">
        <v>280</v>
      </c>
      <c r="C1642" s="465">
        <v>282</v>
      </c>
      <c r="D1642" s="114">
        <v>355.46499999999997</v>
      </c>
      <c r="E1642" s="114">
        <v>265</v>
      </c>
      <c r="F1642" s="114">
        <v>281</v>
      </c>
      <c r="G1642" s="466">
        <v>281</v>
      </c>
      <c r="H1642" s="465">
        <v>236</v>
      </c>
      <c r="I1642" s="466">
        <v>195</v>
      </c>
      <c r="J1642" s="190">
        <f t="shared" si="77"/>
        <v>-6</v>
      </c>
      <c r="K1642" s="16">
        <f t="shared" si="78"/>
        <v>-119.46499999999997</v>
      </c>
      <c r="L1642" s="16">
        <f t="shared" si="79"/>
        <v>-29</v>
      </c>
      <c r="M1642" s="16">
        <f t="shared" si="80"/>
        <v>-45</v>
      </c>
      <c r="N1642" s="191">
        <f t="shared" si="81"/>
        <v>-45</v>
      </c>
      <c r="O1642" s="506">
        <f t="shared" si="82"/>
        <v>41</v>
      </c>
    </row>
    <row r="1643" spans="1:15">
      <c r="A1643" s="262">
        <v>42037</v>
      </c>
      <c r="B1643" s="462">
        <v>280</v>
      </c>
      <c r="C1643" s="465">
        <v>282</v>
      </c>
      <c r="D1643" s="114">
        <v>354.63499999999999</v>
      </c>
      <c r="E1643" s="114">
        <v>265</v>
      </c>
      <c r="F1643" s="114">
        <v>281</v>
      </c>
      <c r="G1643" s="466">
        <v>281</v>
      </c>
      <c r="H1643" s="465">
        <v>237</v>
      </c>
      <c r="I1643" s="466">
        <v>195</v>
      </c>
      <c r="J1643" s="190">
        <f t="shared" si="77"/>
        <v>-5</v>
      </c>
      <c r="K1643" s="16">
        <f t="shared" si="78"/>
        <v>-117.63499999999999</v>
      </c>
      <c r="L1643" s="16">
        <f t="shared" si="79"/>
        <v>-28</v>
      </c>
      <c r="M1643" s="16">
        <f t="shared" si="80"/>
        <v>-44</v>
      </c>
      <c r="N1643" s="191">
        <f t="shared" si="81"/>
        <v>-44</v>
      </c>
      <c r="O1643" s="506">
        <f t="shared" si="82"/>
        <v>42</v>
      </c>
    </row>
    <row r="1644" spans="1:15">
      <c r="A1644" s="262">
        <v>42038</v>
      </c>
      <c r="B1644" s="462">
        <v>283.5</v>
      </c>
      <c r="C1644" s="465">
        <v>283</v>
      </c>
      <c r="D1644" s="114">
        <v>350.47</v>
      </c>
      <c r="E1644" s="114">
        <v>265</v>
      </c>
      <c r="F1644" s="114">
        <v>281</v>
      </c>
      <c r="G1644" s="466">
        <v>281</v>
      </c>
      <c r="H1644" s="465">
        <v>239</v>
      </c>
      <c r="I1644" s="466">
        <v>195</v>
      </c>
      <c r="J1644" s="190">
        <f t="shared" si="77"/>
        <v>-4</v>
      </c>
      <c r="K1644" s="16">
        <f t="shared" si="78"/>
        <v>-111.47000000000003</v>
      </c>
      <c r="L1644" s="16">
        <f t="shared" si="79"/>
        <v>-26</v>
      </c>
      <c r="M1644" s="16">
        <f t="shared" si="80"/>
        <v>-42</v>
      </c>
      <c r="N1644" s="191">
        <f t="shared" si="81"/>
        <v>-42</v>
      </c>
      <c r="O1644" s="506">
        <f t="shared" si="82"/>
        <v>44</v>
      </c>
    </row>
    <row r="1645" spans="1:15">
      <c r="A1645" s="262">
        <v>42039</v>
      </c>
      <c r="B1645" s="462">
        <v>285</v>
      </c>
      <c r="C1645" s="465">
        <v>284</v>
      </c>
      <c r="D1645" s="114">
        <v>351.30500000000001</v>
      </c>
      <c r="E1645" s="114">
        <v>265</v>
      </c>
      <c r="F1645" s="114">
        <v>281</v>
      </c>
      <c r="G1645" s="466">
        <v>281</v>
      </c>
      <c r="H1645" s="465">
        <v>240</v>
      </c>
      <c r="I1645" s="466">
        <v>195</v>
      </c>
      <c r="J1645" s="190">
        <f t="shared" si="77"/>
        <v>-4</v>
      </c>
      <c r="K1645" s="16">
        <f t="shared" si="78"/>
        <v>-111.30500000000001</v>
      </c>
      <c r="L1645" s="16">
        <f t="shared" si="79"/>
        <v>-25</v>
      </c>
      <c r="M1645" s="16">
        <f t="shared" si="80"/>
        <v>-41</v>
      </c>
      <c r="N1645" s="191">
        <f t="shared" si="81"/>
        <v>-41</v>
      </c>
      <c r="O1645" s="506">
        <f t="shared" si="82"/>
        <v>45</v>
      </c>
    </row>
    <row r="1646" spans="1:15">
      <c r="A1646" s="262">
        <v>42040</v>
      </c>
      <c r="B1646" s="462">
        <v>286</v>
      </c>
      <c r="C1646" s="465">
        <v>283</v>
      </c>
      <c r="D1646" s="114">
        <v>351.30500000000001</v>
      </c>
      <c r="E1646" s="114">
        <v>265</v>
      </c>
      <c r="F1646" s="114">
        <v>281</v>
      </c>
      <c r="G1646" s="466">
        <v>281</v>
      </c>
      <c r="H1646" s="465">
        <v>238</v>
      </c>
      <c r="I1646" s="466">
        <v>195</v>
      </c>
      <c r="J1646" s="190">
        <f t="shared" si="77"/>
        <v>-5</v>
      </c>
      <c r="K1646" s="16">
        <f t="shared" si="78"/>
        <v>-113.30500000000001</v>
      </c>
      <c r="L1646" s="16">
        <f t="shared" si="79"/>
        <v>-27</v>
      </c>
      <c r="M1646" s="16">
        <f t="shared" si="80"/>
        <v>-43</v>
      </c>
      <c r="N1646" s="191">
        <f t="shared" si="81"/>
        <v>-43</v>
      </c>
      <c r="O1646" s="506">
        <f t="shared" si="82"/>
        <v>43</v>
      </c>
    </row>
    <row r="1647" spans="1:15">
      <c r="A1647" s="262">
        <v>42041</v>
      </c>
      <c r="B1647" s="462">
        <v>286</v>
      </c>
      <c r="C1647" s="465">
        <v>282</v>
      </c>
      <c r="D1647" s="114">
        <v>353.81</v>
      </c>
      <c r="E1647" s="114">
        <v>269</v>
      </c>
      <c r="F1647" s="114">
        <v>285</v>
      </c>
      <c r="G1647" s="466">
        <v>285</v>
      </c>
      <c r="H1647" s="465">
        <v>243</v>
      </c>
      <c r="I1647" s="466">
        <v>198</v>
      </c>
      <c r="J1647" s="190">
        <f t="shared" si="77"/>
        <v>1</v>
      </c>
      <c r="K1647" s="16">
        <f t="shared" si="78"/>
        <v>-110.81</v>
      </c>
      <c r="L1647" s="16">
        <f t="shared" si="79"/>
        <v>-26</v>
      </c>
      <c r="M1647" s="16">
        <f t="shared" si="80"/>
        <v>-42</v>
      </c>
      <c r="N1647" s="191">
        <f t="shared" si="81"/>
        <v>-42</v>
      </c>
      <c r="O1647" s="506">
        <f t="shared" si="82"/>
        <v>45</v>
      </c>
    </row>
    <row r="1648" spans="1:15">
      <c r="A1648" s="262">
        <v>42044</v>
      </c>
      <c r="B1648" s="462">
        <v>286</v>
      </c>
      <c r="C1648" s="465">
        <v>282</v>
      </c>
      <c r="D1648" s="114">
        <v>352.97</v>
      </c>
      <c r="E1648" s="114">
        <v>269</v>
      </c>
      <c r="F1648" s="114">
        <v>285</v>
      </c>
      <c r="G1648" s="466">
        <v>285</v>
      </c>
      <c r="H1648" s="465">
        <v>243</v>
      </c>
      <c r="I1648" s="466">
        <v>198</v>
      </c>
      <c r="J1648" s="190">
        <f t="shared" si="77"/>
        <v>1</v>
      </c>
      <c r="K1648" s="16">
        <f t="shared" si="78"/>
        <v>-109.97000000000003</v>
      </c>
      <c r="L1648" s="16">
        <f t="shared" si="79"/>
        <v>-26</v>
      </c>
      <c r="M1648" s="16">
        <f t="shared" si="80"/>
        <v>-42</v>
      </c>
      <c r="N1648" s="191">
        <f t="shared" si="81"/>
        <v>-42</v>
      </c>
      <c r="O1648" s="506">
        <f t="shared" si="82"/>
        <v>45</v>
      </c>
    </row>
    <row r="1649" spans="1:15">
      <c r="A1649" s="262">
        <v>42045</v>
      </c>
      <c r="B1649" s="462">
        <v>286</v>
      </c>
      <c r="C1649" s="465">
        <v>282</v>
      </c>
      <c r="D1649" s="114">
        <v>352.97</v>
      </c>
      <c r="E1649" s="114">
        <v>269</v>
      </c>
      <c r="F1649" s="114">
        <v>285</v>
      </c>
      <c r="G1649" s="466">
        <v>285</v>
      </c>
      <c r="H1649" s="465">
        <v>244</v>
      </c>
      <c r="I1649" s="466">
        <v>198</v>
      </c>
      <c r="J1649" s="190">
        <f t="shared" si="77"/>
        <v>2</v>
      </c>
      <c r="K1649" s="16">
        <f t="shared" si="78"/>
        <v>-108.97000000000003</v>
      </c>
      <c r="L1649" s="16">
        <f t="shared" si="79"/>
        <v>-25</v>
      </c>
      <c r="M1649" s="16">
        <f t="shared" si="80"/>
        <v>-41</v>
      </c>
      <c r="N1649" s="191">
        <f t="shared" si="81"/>
        <v>-41</v>
      </c>
      <c r="O1649" s="506">
        <f t="shared" si="82"/>
        <v>46</v>
      </c>
    </row>
    <row r="1650" spans="1:15">
      <c r="A1650" s="262">
        <v>42046</v>
      </c>
      <c r="B1650" s="462">
        <v>285.5</v>
      </c>
      <c r="C1650" s="465">
        <v>283</v>
      </c>
      <c r="D1650" s="114">
        <v>351.30500000000001</v>
      </c>
      <c r="E1650" s="114">
        <v>269</v>
      </c>
      <c r="F1650" s="114">
        <v>285</v>
      </c>
      <c r="G1650" s="466">
        <v>285</v>
      </c>
      <c r="H1650" s="465">
        <v>244</v>
      </c>
      <c r="I1650" s="466">
        <v>198</v>
      </c>
      <c r="J1650" s="190">
        <f t="shared" si="77"/>
        <v>1</v>
      </c>
      <c r="K1650" s="16">
        <f t="shared" si="78"/>
        <v>-107.30500000000001</v>
      </c>
      <c r="L1650" s="16">
        <f t="shared" si="79"/>
        <v>-25</v>
      </c>
      <c r="M1650" s="16">
        <f t="shared" si="80"/>
        <v>-41</v>
      </c>
      <c r="N1650" s="191">
        <f t="shared" si="81"/>
        <v>-41</v>
      </c>
      <c r="O1650" s="506">
        <f t="shared" si="82"/>
        <v>46</v>
      </c>
    </row>
    <row r="1651" spans="1:15">
      <c r="A1651" s="262">
        <v>42047</v>
      </c>
      <c r="B1651" s="462">
        <v>289</v>
      </c>
      <c r="C1651" s="465">
        <v>286</v>
      </c>
      <c r="D1651" s="114">
        <v>347.97500000000002</v>
      </c>
      <c r="E1651" s="114">
        <v>269</v>
      </c>
      <c r="F1651" s="114">
        <v>285</v>
      </c>
      <c r="G1651" s="466">
        <v>285</v>
      </c>
      <c r="H1651" s="465">
        <v>247</v>
      </c>
      <c r="I1651" s="466">
        <v>198</v>
      </c>
      <c r="J1651" s="190">
        <f t="shared" si="77"/>
        <v>1</v>
      </c>
      <c r="K1651" s="16">
        <f t="shared" si="78"/>
        <v>-100.97500000000002</v>
      </c>
      <c r="L1651" s="16">
        <f t="shared" si="79"/>
        <v>-22</v>
      </c>
      <c r="M1651" s="16">
        <f t="shared" si="80"/>
        <v>-38</v>
      </c>
      <c r="N1651" s="191">
        <f t="shared" si="81"/>
        <v>-38</v>
      </c>
      <c r="O1651" s="506">
        <f t="shared" si="82"/>
        <v>49</v>
      </c>
    </row>
    <row r="1652" spans="1:15">
      <c r="A1652" s="262">
        <v>42048</v>
      </c>
      <c r="B1652" s="462">
        <v>292</v>
      </c>
      <c r="C1652" s="465">
        <v>285</v>
      </c>
      <c r="D1652" s="114">
        <v>347.97500000000002</v>
      </c>
      <c r="E1652" s="114">
        <v>275</v>
      </c>
      <c r="F1652" s="114">
        <v>292</v>
      </c>
      <c r="G1652" s="466">
        <v>292</v>
      </c>
      <c r="H1652" s="465">
        <v>249</v>
      </c>
      <c r="I1652" s="466">
        <v>205</v>
      </c>
      <c r="J1652" s="190">
        <f t="shared" si="77"/>
        <v>4</v>
      </c>
      <c r="K1652" s="16">
        <f t="shared" si="78"/>
        <v>-98.975000000000023</v>
      </c>
      <c r="L1652" s="16">
        <f t="shared" si="79"/>
        <v>-26</v>
      </c>
      <c r="M1652" s="16">
        <f t="shared" si="80"/>
        <v>-43</v>
      </c>
      <c r="N1652" s="191">
        <f t="shared" si="81"/>
        <v>-43</v>
      </c>
      <c r="O1652" s="506">
        <f t="shared" si="82"/>
        <v>44</v>
      </c>
    </row>
    <row r="1653" spans="1:15">
      <c r="A1653" s="262">
        <v>42059</v>
      </c>
      <c r="B1653" s="462">
        <v>296</v>
      </c>
      <c r="C1653" s="465">
        <v>293</v>
      </c>
      <c r="D1653" s="114">
        <v>349.65</v>
      </c>
      <c r="E1653" s="114">
        <v>275</v>
      </c>
      <c r="F1653" s="114">
        <v>292</v>
      </c>
      <c r="G1653" s="466">
        <v>292</v>
      </c>
      <c r="H1653" s="465">
        <v>253</v>
      </c>
      <c r="I1653" s="466">
        <v>208</v>
      </c>
      <c r="J1653" s="190">
        <f t="shared" si="77"/>
        <v>0</v>
      </c>
      <c r="K1653" s="16">
        <f t="shared" si="78"/>
        <v>-96.649999999999977</v>
      </c>
      <c r="L1653" s="16">
        <f t="shared" si="79"/>
        <v>-22</v>
      </c>
      <c r="M1653" s="16">
        <f t="shared" si="80"/>
        <v>-39</v>
      </c>
      <c r="N1653" s="191">
        <f t="shared" si="81"/>
        <v>-39</v>
      </c>
      <c r="O1653" s="506">
        <f t="shared" si="82"/>
        <v>45</v>
      </c>
    </row>
    <row r="1654" spans="1:15">
      <c r="A1654" s="262">
        <v>42060</v>
      </c>
      <c r="B1654" s="462">
        <v>298</v>
      </c>
      <c r="C1654" s="465">
        <v>294</v>
      </c>
      <c r="D1654" s="114">
        <v>346.31</v>
      </c>
      <c r="E1654" s="114">
        <v>275</v>
      </c>
      <c r="F1654" s="114">
        <v>292</v>
      </c>
      <c r="G1654" s="466">
        <v>292</v>
      </c>
      <c r="H1654" s="465">
        <v>254</v>
      </c>
      <c r="I1654" s="466">
        <v>208</v>
      </c>
      <c r="J1654" s="190">
        <f t="shared" si="77"/>
        <v>0</v>
      </c>
      <c r="K1654" s="16">
        <f t="shared" si="78"/>
        <v>-92.31</v>
      </c>
      <c r="L1654" s="16">
        <f t="shared" si="79"/>
        <v>-21</v>
      </c>
      <c r="M1654" s="16">
        <f t="shared" si="80"/>
        <v>-38</v>
      </c>
      <c r="N1654" s="191">
        <f t="shared" si="81"/>
        <v>-38</v>
      </c>
      <c r="O1654" s="506">
        <f t="shared" si="82"/>
        <v>46</v>
      </c>
    </row>
    <row r="1655" spans="1:15">
      <c r="A1655" s="262">
        <v>42061</v>
      </c>
      <c r="B1655" s="462">
        <v>298</v>
      </c>
      <c r="C1655" s="465">
        <v>296</v>
      </c>
      <c r="D1655" s="114">
        <v>347.14</v>
      </c>
      <c r="E1655" s="114">
        <v>275</v>
      </c>
      <c r="F1655" s="114">
        <v>292</v>
      </c>
      <c r="G1655" s="466">
        <v>292</v>
      </c>
      <c r="H1655" s="465">
        <v>258</v>
      </c>
      <c r="I1655" s="466">
        <v>208</v>
      </c>
      <c r="J1655" s="190">
        <f t="shared" si="77"/>
        <v>2</v>
      </c>
      <c r="K1655" s="16">
        <f t="shared" si="78"/>
        <v>-89.139999999999986</v>
      </c>
      <c r="L1655" s="16">
        <f t="shared" si="79"/>
        <v>-17</v>
      </c>
      <c r="M1655" s="16">
        <f t="shared" si="80"/>
        <v>-34</v>
      </c>
      <c r="N1655" s="191">
        <f t="shared" si="81"/>
        <v>-34</v>
      </c>
      <c r="O1655" s="506">
        <f t="shared" si="82"/>
        <v>50</v>
      </c>
    </row>
    <row r="1656" spans="1:15">
      <c r="A1656" s="262">
        <v>42062</v>
      </c>
      <c r="B1656" s="462">
        <v>301</v>
      </c>
      <c r="C1656" s="465">
        <v>300</v>
      </c>
      <c r="D1656" s="114">
        <v>348.80500000000001</v>
      </c>
      <c r="E1656" s="114">
        <v>279</v>
      </c>
      <c r="F1656" s="114">
        <v>292</v>
      </c>
      <c r="G1656" s="466">
        <v>292</v>
      </c>
      <c r="H1656" s="465">
        <v>260</v>
      </c>
      <c r="I1656" s="466">
        <v>213</v>
      </c>
      <c r="J1656" s="190">
        <f t="shared" si="77"/>
        <v>0</v>
      </c>
      <c r="K1656" s="16">
        <f t="shared" si="78"/>
        <v>-88.805000000000007</v>
      </c>
      <c r="L1656" s="16">
        <f t="shared" si="79"/>
        <v>-19</v>
      </c>
      <c r="M1656" s="16">
        <f t="shared" si="80"/>
        <v>-32</v>
      </c>
      <c r="N1656" s="191">
        <f t="shared" si="81"/>
        <v>-32</v>
      </c>
      <c r="O1656" s="506">
        <f t="shared" si="82"/>
        <v>47</v>
      </c>
    </row>
    <row r="1657" spans="1:15">
      <c r="A1657" s="262">
        <v>42065</v>
      </c>
      <c r="B1657" s="462">
        <v>307</v>
      </c>
      <c r="C1657" s="465">
        <v>301</v>
      </c>
      <c r="D1657" s="114">
        <v>352.97</v>
      </c>
      <c r="E1657" s="114">
        <v>279</v>
      </c>
      <c r="F1657" s="114">
        <v>292</v>
      </c>
      <c r="G1657" s="466">
        <v>292</v>
      </c>
      <c r="H1657" s="465">
        <v>265</v>
      </c>
      <c r="I1657" s="466">
        <v>213</v>
      </c>
      <c r="J1657" s="190">
        <f t="shared" si="77"/>
        <v>4</v>
      </c>
      <c r="K1657" s="16">
        <f t="shared" si="78"/>
        <v>-87.970000000000027</v>
      </c>
      <c r="L1657" s="16">
        <f t="shared" si="79"/>
        <v>-14</v>
      </c>
      <c r="M1657" s="16">
        <f t="shared" si="80"/>
        <v>-27</v>
      </c>
      <c r="N1657" s="191">
        <f t="shared" si="81"/>
        <v>-27</v>
      </c>
      <c r="O1657" s="506">
        <f t="shared" si="82"/>
        <v>52</v>
      </c>
    </row>
    <row r="1658" spans="1:15">
      <c r="A1658" s="262">
        <v>42066</v>
      </c>
      <c r="B1658" s="462">
        <v>313</v>
      </c>
      <c r="C1658" s="465">
        <v>303</v>
      </c>
      <c r="D1658" s="114">
        <v>361.29500000000002</v>
      </c>
      <c r="E1658" s="114">
        <v>279</v>
      </c>
      <c r="F1658" s="114">
        <v>292</v>
      </c>
      <c r="G1658" s="466">
        <v>292</v>
      </c>
      <c r="H1658" s="465">
        <v>267</v>
      </c>
      <c r="I1658" s="466">
        <v>213</v>
      </c>
      <c r="J1658" s="190">
        <f t="shared" si="77"/>
        <v>4</v>
      </c>
      <c r="K1658" s="16">
        <f t="shared" si="78"/>
        <v>-94.295000000000016</v>
      </c>
      <c r="L1658" s="16">
        <f t="shared" si="79"/>
        <v>-12</v>
      </c>
      <c r="M1658" s="16">
        <f t="shared" si="80"/>
        <v>-25</v>
      </c>
      <c r="N1658" s="191">
        <f t="shared" si="81"/>
        <v>-25</v>
      </c>
      <c r="O1658" s="506">
        <f t="shared" si="82"/>
        <v>54</v>
      </c>
    </row>
    <row r="1659" spans="1:15">
      <c r="A1659" s="262">
        <v>42067</v>
      </c>
      <c r="B1659" s="462">
        <v>316</v>
      </c>
      <c r="C1659" s="465">
        <v>302</v>
      </c>
      <c r="D1659" s="114">
        <v>361.29500000000002</v>
      </c>
      <c r="E1659" s="114">
        <v>279</v>
      </c>
      <c r="F1659" s="114">
        <v>292</v>
      </c>
      <c r="G1659" s="466">
        <v>292</v>
      </c>
      <c r="H1659" s="465">
        <v>267</v>
      </c>
      <c r="I1659" s="466">
        <v>213</v>
      </c>
      <c r="J1659" s="190">
        <f t="shared" si="77"/>
        <v>5</v>
      </c>
      <c r="K1659" s="16">
        <f t="shared" si="78"/>
        <v>-94.295000000000016</v>
      </c>
      <c r="L1659" s="16">
        <f t="shared" si="79"/>
        <v>-12</v>
      </c>
      <c r="M1659" s="16">
        <f t="shared" si="80"/>
        <v>-25</v>
      </c>
      <c r="N1659" s="191">
        <f t="shared" si="81"/>
        <v>-25</v>
      </c>
      <c r="O1659" s="506">
        <f t="shared" si="82"/>
        <v>54</v>
      </c>
    </row>
    <row r="1660" spans="1:15">
      <c r="A1660" s="262">
        <v>42068</v>
      </c>
      <c r="B1660" s="462">
        <v>314</v>
      </c>
      <c r="C1660" s="465">
        <v>302</v>
      </c>
      <c r="D1660" s="114">
        <v>362.96</v>
      </c>
      <c r="E1660" s="114">
        <v>279</v>
      </c>
      <c r="F1660" s="114">
        <v>292</v>
      </c>
      <c r="G1660" s="466">
        <v>292</v>
      </c>
      <c r="H1660" s="465">
        <v>268</v>
      </c>
      <c r="I1660" s="466">
        <v>213</v>
      </c>
      <c r="J1660" s="190">
        <f t="shared" si="77"/>
        <v>6</v>
      </c>
      <c r="K1660" s="16">
        <f t="shared" si="78"/>
        <v>-94.95999999999998</v>
      </c>
      <c r="L1660" s="16">
        <f t="shared" si="79"/>
        <v>-11</v>
      </c>
      <c r="M1660" s="16">
        <f t="shared" si="80"/>
        <v>-24</v>
      </c>
      <c r="N1660" s="191">
        <f t="shared" si="81"/>
        <v>-24</v>
      </c>
      <c r="O1660" s="506">
        <f t="shared" si="82"/>
        <v>55</v>
      </c>
    </row>
    <row r="1661" spans="1:15">
      <c r="A1661" s="262">
        <v>42069</v>
      </c>
      <c r="B1661" s="462">
        <v>314</v>
      </c>
      <c r="C1661" s="465">
        <v>308</v>
      </c>
      <c r="D1661" s="114">
        <v>362.125</v>
      </c>
      <c r="E1661" s="114">
        <v>295</v>
      </c>
      <c r="F1661" s="114">
        <v>301</v>
      </c>
      <c r="G1661" s="466">
        <v>301</v>
      </c>
      <c r="H1661" s="465">
        <v>301</v>
      </c>
      <c r="I1661" s="466">
        <v>266</v>
      </c>
      <c r="J1661" s="190">
        <f t="shared" si="77"/>
        <v>33</v>
      </c>
      <c r="K1661" s="16">
        <f t="shared" si="78"/>
        <v>-61.125</v>
      </c>
      <c r="L1661" s="16">
        <f t="shared" si="79"/>
        <v>6</v>
      </c>
      <c r="M1661" s="16">
        <f t="shared" si="80"/>
        <v>0</v>
      </c>
      <c r="N1661" s="191">
        <f t="shared" si="81"/>
        <v>0</v>
      </c>
      <c r="O1661" s="506">
        <f t="shared" si="82"/>
        <v>35</v>
      </c>
    </row>
    <row r="1662" spans="1:15">
      <c r="A1662" s="262">
        <v>42072</v>
      </c>
      <c r="B1662" s="462">
        <v>314</v>
      </c>
      <c r="C1662" s="465">
        <v>308</v>
      </c>
      <c r="D1662" s="114">
        <v>362.96</v>
      </c>
      <c r="E1662" s="114">
        <v>295</v>
      </c>
      <c r="F1662" s="114">
        <v>301</v>
      </c>
      <c r="G1662" s="466">
        <v>301</v>
      </c>
      <c r="H1662" s="465">
        <v>300</v>
      </c>
      <c r="I1662" s="466">
        <v>266</v>
      </c>
      <c r="J1662" s="190">
        <f t="shared" si="77"/>
        <v>32</v>
      </c>
      <c r="K1662" s="16">
        <f t="shared" si="78"/>
        <v>-62.95999999999998</v>
      </c>
      <c r="L1662" s="16">
        <f t="shared" si="79"/>
        <v>5</v>
      </c>
      <c r="M1662" s="16">
        <f t="shared" si="80"/>
        <v>-1</v>
      </c>
      <c r="N1662" s="191">
        <f t="shared" si="81"/>
        <v>-1</v>
      </c>
      <c r="O1662" s="506">
        <f t="shared" si="82"/>
        <v>34</v>
      </c>
    </row>
    <row r="1663" spans="1:15">
      <c r="A1663" s="262">
        <v>42073</v>
      </c>
      <c r="B1663" s="462">
        <v>314</v>
      </c>
      <c r="C1663" s="465">
        <v>310</v>
      </c>
      <c r="D1663" s="114">
        <v>362.96</v>
      </c>
      <c r="E1663" s="114">
        <v>295</v>
      </c>
      <c r="F1663" s="114">
        <v>301</v>
      </c>
      <c r="G1663" s="466">
        <v>301</v>
      </c>
      <c r="H1663" s="465">
        <v>305</v>
      </c>
      <c r="I1663" s="466">
        <v>266</v>
      </c>
      <c r="J1663" s="190">
        <f t="shared" si="77"/>
        <v>35</v>
      </c>
      <c r="K1663" s="16">
        <f t="shared" si="78"/>
        <v>-57.95999999999998</v>
      </c>
      <c r="L1663" s="16">
        <f t="shared" si="79"/>
        <v>10</v>
      </c>
      <c r="M1663" s="16">
        <f t="shared" si="80"/>
        <v>4</v>
      </c>
      <c r="N1663" s="191">
        <f t="shared" si="81"/>
        <v>4</v>
      </c>
      <c r="O1663" s="506">
        <f t="shared" si="82"/>
        <v>39</v>
      </c>
    </row>
    <row r="1664" spans="1:15">
      <c r="A1664" s="262">
        <v>42074</v>
      </c>
      <c r="B1664" s="462">
        <v>313</v>
      </c>
      <c r="C1664" s="465">
        <v>310</v>
      </c>
      <c r="D1664" s="114">
        <v>362.96</v>
      </c>
      <c r="E1664" s="114">
        <v>295</v>
      </c>
      <c r="F1664" s="114">
        <v>301</v>
      </c>
      <c r="G1664" s="466">
        <v>301</v>
      </c>
      <c r="H1664" s="465">
        <v>304</v>
      </c>
      <c r="I1664" s="466">
        <v>266</v>
      </c>
      <c r="J1664" s="190">
        <f t="shared" si="77"/>
        <v>34</v>
      </c>
      <c r="K1664" s="16">
        <f t="shared" si="78"/>
        <v>-58.95999999999998</v>
      </c>
      <c r="L1664" s="16">
        <f t="shared" si="79"/>
        <v>9</v>
      </c>
      <c r="M1664" s="16">
        <f t="shared" si="80"/>
        <v>3</v>
      </c>
      <c r="N1664" s="191">
        <f t="shared" si="81"/>
        <v>3</v>
      </c>
      <c r="O1664" s="506">
        <f t="shared" si="82"/>
        <v>38</v>
      </c>
    </row>
    <row r="1665" spans="1:15">
      <c r="A1665" s="262">
        <v>42075</v>
      </c>
      <c r="B1665" s="462">
        <v>312</v>
      </c>
      <c r="C1665" s="465">
        <v>311</v>
      </c>
      <c r="D1665" s="114">
        <v>356.3</v>
      </c>
      <c r="E1665" s="114">
        <v>295</v>
      </c>
      <c r="F1665" s="114">
        <v>301</v>
      </c>
      <c r="G1665" s="466">
        <v>301</v>
      </c>
      <c r="H1665" s="465">
        <v>304</v>
      </c>
      <c r="I1665" s="466">
        <v>266</v>
      </c>
      <c r="J1665" s="190">
        <f t="shared" si="77"/>
        <v>33</v>
      </c>
      <c r="K1665" s="16">
        <f t="shared" si="78"/>
        <v>-52.300000000000011</v>
      </c>
      <c r="L1665" s="16">
        <f t="shared" si="79"/>
        <v>9</v>
      </c>
      <c r="M1665" s="16">
        <f t="shared" si="80"/>
        <v>3</v>
      </c>
      <c r="N1665" s="191">
        <f t="shared" si="81"/>
        <v>3</v>
      </c>
      <c r="O1665" s="506">
        <f t="shared" si="82"/>
        <v>38</v>
      </c>
    </row>
    <row r="1666" spans="1:15">
      <c r="A1666" s="262">
        <v>42076</v>
      </c>
      <c r="B1666" s="462">
        <v>313</v>
      </c>
      <c r="C1666" s="465">
        <v>317</v>
      </c>
      <c r="D1666" s="114">
        <v>356.3</v>
      </c>
      <c r="E1666" s="114">
        <v>310</v>
      </c>
      <c r="F1666" s="114">
        <v>313</v>
      </c>
      <c r="G1666" s="466">
        <v>313</v>
      </c>
      <c r="H1666" s="465">
        <v>307</v>
      </c>
      <c r="I1666" s="466">
        <v>276</v>
      </c>
      <c r="J1666" s="190">
        <f t="shared" si="77"/>
        <v>30</v>
      </c>
      <c r="K1666" s="16">
        <f t="shared" si="78"/>
        <v>-49.300000000000011</v>
      </c>
      <c r="L1666" s="16">
        <f t="shared" si="79"/>
        <v>-3</v>
      </c>
      <c r="M1666" s="16">
        <f t="shared" si="80"/>
        <v>-6</v>
      </c>
      <c r="N1666" s="191">
        <f t="shared" si="81"/>
        <v>-6</v>
      </c>
      <c r="O1666" s="506">
        <f t="shared" si="82"/>
        <v>31</v>
      </c>
    </row>
    <row r="1667" spans="1:15">
      <c r="A1667" s="262">
        <v>42079</v>
      </c>
      <c r="B1667" s="462">
        <v>313</v>
      </c>
      <c r="C1667" s="465">
        <v>317</v>
      </c>
      <c r="D1667" s="114">
        <v>355.46499999999997</v>
      </c>
      <c r="E1667" s="114">
        <v>310</v>
      </c>
      <c r="F1667" s="114">
        <v>313</v>
      </c>
      <c r="G1667" s="466">
        <v>313</v>
      </c>
      <c r="H1667" s="465">
        <v>307</v>
      </c>
      <c r="I1667" s="466">
        <v>276</v>
      </c>
      <c r="J1667" s="190">
        <f t="shared" si="77"/>
        <v>30</v>
      </c>
      <c r="K1667" s="16">
        <f t="shared" si="78"/>
        <v>-48.464999999999975</v>
      </c>
      <c r="L1667" s="16">
        <f t="shared" si="79"/>
        <v>-3</v>
      </c>
      <c r="M1667" s="16">
        <f t="shared" si="80"/>
        <v>-6</v>
      </c>
      <c r="N1667" s="191">
        <f t="shared" si="81"/>
        <v>-6</v>
      </c>
      <c r="O1667" s="506">
        <f t="shared" si="82"/>
        <v>31</v>
      </c>
    </row>
    <row r="1668" spans="1:15">
      <c r="A1668" s="262">
        <v>42080</v>
      </c>
      <c r="B1668" s="462">
        <v>311</v>
      </c>
      <c r="C1668" s="465">
        <v>315</v>
      </c>
      <c r="D1668" s="114">
        <v>355.46499999999997</v>
      </c>
      <c r="E1668" s="114">
        <v>310</v>
      </c>
      <c r="F1668" s="114">
        <v>313</v>
      </c>
      <c r="G1668" s="466">
        <v>313</v>
      </c>
      <c r="H1668" s="465">
        <v>307</v>
      </c>
      <c r="I1668" s="466">
        <v>276</v>
      </c>
      <c r="J1668" s="190">
        <f t="shared" si="77"/>
        <v>32</v>
      </c>
      <c r="K1668" s="16">
        <f t="shared" si="78"/>
        <v>-48.464999999999975</v>
      </c>
      <c r="L1668" s="16">
        <f t="shared" si="79"/>
        <v>-3</v>
      </c>
      <c r="M1668" s="16">
        <f t="shared" si="80"/>
        <v>-6</v>
      </c>
      <c r="N1668" s="191">
        <f t="shared" si="81"/>
        <v>-6</v>
      </c>
      <c r="O1668" s="506">
        <f t="shared" si="82"/>
        <v>31</v>
      </c>
    </row>
    <row r="1669" spans="1:15">
      <c r="A1669" s="262">
        <v>42081</v>
      </c>
      <c r="B1669" s="462">
        <v>310</v>
      </c>
      <c r="C1669" s="465">
        <v>314</v>
      </c>
      <c r="D1669" s="114">
        <v>352.97</v>
      </c>
      <c r="E1669" s="114">
        <v>310</v>
      </c>
      <c r="F1669" s="114">
        <v>313</v>
      </c>
      <c r="G1669" s="466">
        <v>313</v>
      </c>
      <c r="H1669" s="465">
        <v>306</v>
      </c>
      <c r="I1669" s="466">
        <v>276</v>
      </c>
      <c r="J1669" s="190">
        <f t="shared" si="77"/>
        <v>32</v>
      </c>
      <c r="K1669" s="16">
        <f t="shared" si="78"/>
        <v>-46.970000000000027</v>
      </c>
      <c r="L1669" s="16">
        <f t="shared" si="79"/>
        <v>-4</v>
      </c>
      <c r="M1669" s="16">
        <f t="shared" si="80"/>
        <v>-7</v>
      </c>
      <c r="N1669" s="191">
        <f t="shared" si="81"/>
        <v>-7</v>
      </c>
      <c r="O1669" s="506">
        <f t="shared" si="82"/>
        <v>30</v>
      </c>
    </row>
    <row r="1670" spans="1:15">
      <c r="A1670" s="262">
        <v>42082</v>
      </c>
      <c r="B1670" s="462">
        <v>309</v>
      </c>
      <c r="C1670" s="465">
        <v>313</v>
      </c>
      <c r="D1670" s="114">
        <v>349.64</v>
      </c>
      <c r="E1670" s="114">
        <v>310</v>
      </c>
      <c r="F1670" s="114">
        <v>313</v>
      </c>
      <c r="G1670" s="466">
        <v>313</v>
      </c>
      <c r="H1670" s="465">
        <v>299</v>
      </c>
      <c r="I1670" s="466">
        <v>276</v>
      </c>
      <c r="J1670" s="190">
        <f t="shared" si="77"/>
        <v>26</v>
      </c>
      <c r="K1670" s="16">
        <f t="shared" si="78"/>
        <v>-50.639999999999986</v>
      </c>
      <c r="L1670" s="16">
        <f t="shared" si="79"/>
        <v>-11</v>
      </c>
      <c r="M1670" s="16">
        <f t="shared" si="80"/>
        <v>-14</v>
      </c>
      <c r="N1670" s="191">
        <f t="shared" si="81"/>
        <v>-14</v>
      </c>
      <c r="O1670" s="506">
        <f t="shared" si="82"/>
        <v>23</v>
      </c>
    </row>
    <row r="1671" spans="1:15">
      <c r="A1671" s="262">
        <v>42083</v>
      </c>
      <c r="B1671" s="462">
        <v>308</v>
      </c>
      <c r="C1671" s="465">
        <v>313</v>
      </c>
      <c r="D1671" s="114">
        <v>349.64</v>
      </c>
      <c r="E1671" s="114">
        <v>300</v>
      </c>
      <c r="F1671" s="114">
        <v>308</v>
      </c>
      <c r="G1671" s="466">
        <v>308</v>
      </c>
      <c r="H1671" s="465">
        <v>294</v>
      </c>
      <c r="I1671" s="466">
        <v>269</v>
      </c>
      <c r="J1671" s="190">
        <f t="shared" si="77"/>
        <v>21</v>
      </c>
      <c r="K1671" s="16">
        <f t="shared" si="78"/>
        <v>-55.639999999999986</v>
      </c>
      <c r="L1671" s="16">
        <f t="shared" si="79"/>
        <v>-6</v>
      </c>
      <c r="M1671" s="16">
        <f t="shared" si="80"/>
        <v>-14</v>
      </c>
      <c r="N1671" s="191">
        <f t="shared" si="81"/>
        <v>-14</v>
      </c>
      <c r="O1671" s="506">
        <f t="shared" si="82"/>
        <v>25</v>
      </c>
    </row>
    <row r="1672" spans="1:15">
      <c r="A1672" s="262">
        <v>42086</v>
      </c>
      <c r="B1672" s="462">
        <v>312</v>
      </c>
      <c r="C1672" s="465">
        <v>313</v>
      </c>
      <c r="D1672" s="114">
        <v>349.64</v>
      </c>
      <c r="E1672" s="114">
        <v>300</v>
      </c>
      <c r="F1672" s="114">
        <v>308</v>
      </c>
      <c r="G1672" s="466">
        <v>308</v>
      </c>
      <c r="H1672" s="465">
        <v>295</v>
      </c>
      <c r="I1672" s="466">
        <v>269</v>
      </c>
      <c r="J1672" s="190">
        <f t="shared" si="77"/>
        <v>22</v>
      </c>
      <c r="K1672" s="16">
        <f t="shared" si="78"/>
        <v>-54.639999999999986</v>
      </c>
      <c r="L1672" s="16">
        <f t="shared" si="79"/>
        <v>-5</v>
      </c>
      <c r="M1672" s="16">
        <f t="shared" si="80"/>
        <v>-13</v>
      </c>
      <c r="N1672" s="191">
        <f t="shared" si="81"/>
        <v>-13</v>
      </c>
      <c r="O1672" s="506">
        <f t="shared" si="82"/>
        <v>26</v>
      </c>
    </row>
    <row r="1673" spans="1:15">
      <c r="A1673" s="262">
        <v>42087</v>
      </c>
      <c r="B1673" s="462">
        <v>311</v>
      </c>
      <c r="C1673" s="465">
        <v>314</v>
      </c>
      <c r="D1673" s="114">
        <v>346.31</v>
      </c>
      <c r="E1673" s="114">
        <v>300</v>
      </c>
      <c r="F1673" s="114">
        <v>308</v>
      </c>
      <c r="G1673" s="466">
        <v>308</v>
      </c>
      <c r="H1673" s="465">
        <v>298</v>
      </c>
      <c r="I1673" s="466">
        <v>269</v>
      </c>
      <c r="J1673" s="190">
        <f t="shared" si="77"/>
        <v>24</v>
      </c>
      <c r="K1673" s="16">
        <f t="shared" si="78"/>
        <v>-48.31</v>
      </c>
      <c r="L1673" s="16">
        <f t="shared" si="79"/>
        <v>-2</v>
      </c>
      <c r="M1673" s="16">
        <f t="shared" si="80"/>
        <v>-10</v>
      </c>
      <c r="N1673" s="191">
        <f t="shared" si="81"/>
        <v>-10</v>
      </c>
      <c r="O1673" s="506">
        <f t="shared" si="82"/>
        <v>29</v>
      </c>
    </row>
    <row r="1674" spans="1:15">
      <c r="A1674" s="262">
        <v>42088</v>
      </c>
      <c r="B1674" s="462">
        <v>310</v>
      </c>
      <c r="C1674" s="465">
        <v>314</v>
      </c>
      <c r="D1674" s="114">
        <v>349.64</v>
      </c>
      <c r="E1674" s="114">
        <v>300</v>
      </c>
      <c r="F1674" s="114">
        <v>308</v>
      </c>
      <c r="G1674" s="466">
        <v>308</v>
      </c>
      <c r="H1674" s="465">
        <v>297</v>
      </c>
      <c r="I1674" s="466">
        <v>269</v>
      </c>
      <c r="J1674" s="190">
        <f t="shared" si="77"/>
        <v>23</v>
      </c>
      <c r="K1674" s="16">
        <f t="shared" si="78"/>
        <v>-52.639999999999986</v>
      </c>
      <c r="L1674" s="16">
        <f t="shared" si="79"/>
        <v>-3</v>
      </c>
      <c r="M1674" s="16">
        <f t="shared" si="80"/>
        <v>-11</v>
      </c>
      <c r="N1674" s="191">
        <f t="shared" si="81"/>
        <v>-11</v>
      </c>
      <c r="O1674" s="506">
        <f t="shared" si="82"/>
        <v>28</v>
      </c>
    </row>
    <row r="1675" spans="1:15">
      <c r="A1675" s="262">
        <v>42089</v>
      </c>
      <c r="B1675" s="462">
        <v>309</v>
      </c>
      <c r="C1675" s="465">
        <v>315</v>
      </c>
      <c r="D1675" s="114">
        <v>349.64</v>
      </c>
      <c r="E1675" s="114">
        <v>300</v>
      </c>
      <c r="F1675" s="114">
        <v>308</v>
      </c>
      <c r="G1675" s="466">
        <v>308</v>
      </c>
      <c r="H1675" s="465">
        <v>298</v>
      </c>
      <c r="I1675" s="466">
        <v>269</v>
      </c>
      <c r="J1675" s="190">
        <f t="shared" ref="J1675:J1738" si="83">H1675-C1675+40</f>
        <v>23</v>
      </c>
      <c r="K1675" s="16">
        <f t="shared" si="78"/>
        <v>-51.639999999999986</v>
      </c>
      <c r="L1675" s="16">
        <f t="shared" si="79"/>
        <v>-2</v>
      </c>
      <c r="M1675" s="16">
        <f t="shared" si="80"/>
        <v>-10</v>
      </c>
      <c r="N1675" s="191">
        <f t="shared" si="81"/>
        <v>-10</v>
      </c>
      <c r="O1675" s="506">
        <f t="shared" si="82"/>
        <v>29</v>
      </c>
    </row>
    <row r="1676" spans="1:15">
      <c r="A1676" s="262">
        <v>42090</v>
      </c>
      <c r="B1676" s="462">
        <v>309</v>
      </c>
      <c r="C1676" s="465">
        <v>318</v>
      </c>
      <c r="D1676" s="114">
        <v>349.64</v>
      </c>
      <c r="E1676" s="114">
        <v>315</v>
      </c>
      <c r="F1676" s="114">
        <v>325</v>
      </c>
      <c r="G1676" s="466">
        <v>325</v>
      </c>
      <c r="H1676" s="465">
        <v>307</v>
      </c>
      <c r="I1676" s="466">
        <v>266</v>
      </c>
      <c r="J1676" s="190">
        <f t="shared" si="83"/>
        <v>29</v>
      </c>
      <c r="K1676" s="16">
        <f t="shared" si="78"/>
        <v>-42.639999999999986</v>
      </c>
      <c r="L1676" s="16">
        <f t="shared" si="79"/>
        <v>-8</v>
      </c>
      <c r="M1676" s="16">
        <f t="shared" si="80"/>
        <v>-18</v>
      </c>
      <c r="N1676" s="191">
        <f t="shared" si="81"/>
        <v>-18</v>
      </c>
      <c r="O1676" s="506">
        <f t="shared" si="82"/>
        <v>41</v>
      </c>
    </row>
    <row r="1677" spans="1:15">
      <c r="A1677" s="262">
        <v>42093</v>
      </c>
      <c r="B1677" s="462">
        <v>309</v>
      </c>
      <c r="C1677" s="465">
        <v>319</v>
      </c>
      <c r="D1677" s="114">
        <v>349.64</v>
      </c>
      <c r="E1677" s="114">
        <v>315</v>
      </c>
      <c r="F1677" s="114">
        <v>325</v>
      </c>
      <c r="G1677" s="466">
        <v>325</v>
      </c>
      <c r="H1677" s="465">
        <v>307</v>
      </c>
      <c r="I1677" s="466">
        <v>266</v>
      </c>
      <c r="J1677" s="190">
        <f t="shared" si="83"/>
        <v>28</v>
      </c>
      <c r="K1677" s="16">
        <f t="shared" si="78"/>
        <v>-42.639999999999986</v>
      </c>
      <c r="L1677" s="16">
        <f t="shared" si="79"/>
        <v>-8</v>
      </c>
      <c r="M1677" s="16">
        <f t="shared" si="80"/>
        <v>-18</v>
      </c>
      <c r="N1677" s="191">
        <f t="shared" si="81"/>
        <v>-18</v>
      </c>
      <c r="O1677" s="506">
        <f t="shared" si="82"/>
        <v>41</v>
      </c>
    </row>
    <row r="1678" spans="1:15">
      <c r="A1678" s="262">
        <v>42094</v>
      </c>
      <c r="B1678" s="462">
        <v>309</v>
      </c>
      <c r="C1678" s="465">
        <v>319</v>
      </c>
      <c r="D1678" s="114">
        <v>349.64</v>
      </c>
      <c r="E1678" s="114">
        <v>315</v>
      </c>
      <c r="F1678" s="114">
        <v>325</v>
      </c>
      <c r="G1678" s="466">
        <v>325</v>
      </c>
      <c r="H1678" s="465">
        <v>309</v>
      </c>
      <c r="I1678" s="466">
        <v>266</v>
      </c>
      <c r="J1678" s="190">
        <f t="shared" si="83"/>
        <v>30</v>
      </c>
      <c r="K1678" s="16">
        <f t="shared" si="78"/>
        <v>-40.639999999999986</v>
      </c>
      <c r="L1678" s="16">
        <f t="shared" si="79"/>
        <v>-6</v>
      </c>
      <c r="M1678" s="16">
        <f t="shared" si="80"/>
        <v>-16</v>
      </c>
      <c r="N1678" s="191">
        <f t="shared" si="81"/>
        <v>-16</v>
      </c>
      <c r="O1678" s="506">
        <f t="shared" si="82"/>
        <v>43</v>
      </c>
    </row>
    <row r="1679" spans="1:15">
      <c r="A1679" s="262">
        <v>42095</v>
      </c>
      <c r="B1679" s="462">
        <v>309</v>
      </c>
      <c r="C1679" s="465">
        <v>319</v>
      </c>
      <c r="D1679" s="114">
        <v>349.64</v>
      </c>
      <c r="E1679" s="114">
        <v>315</v>
      </c>
      <c r="F1679" s="114">
        <v>325</v>
      </c>
      <c r="G1679" s="466">
        <v>325</v>
      </c>
      <c r="H1679" s="465">
        <v>309</v>
      </c>
      <c r="I1679" s="466">
        <v>266</v>
      </c>
      <c r="J1679" s="190">
        <f t="shared" si="83"/>
        <v>30</v>
      </c>
      <c r="K1679" s="16">
        <f t="shared" si="78"/>
        <v>-40.639999999999986</v>
      </c>
      <c r="L1679" s="16">
        <f t="shared" si="79"/>
        <v>-6</v>
      </c>
      <c r="M1679" s="16">
        <f t="shared" si="80"/>
        <v>-16</v>
      </c>
      <c r="N1679" s="191">
        <f t="shared" si="81"/>
        <v>-16</v>
      </c>
      <c r="O1679" s="506">
        <f t="shared" si="82"/>
        <v>43</v>
      </c>
    </row>
    <row r="1680" spans="1:15">
      <c r="A1680" s="262">
        <v>42096</v>
      </c>
      <c r="B1680" s="462">
        <v>309</v>
      </c>
      <c r="C1680" s="465">
        <v>319</v>
      </c>
      <c r="D1680" s="114">
        <v>351.30500000000001</v>
      </c>
      <c r="E1680" s="114">
        <v>315</v>
      </c>
      <c r="F1680" s="114">
        <v>325</v>
      </c>
      <c r="G1680" s="466">
        <v>325</v>
      </c>
      <c r="H1680" s="465">
        <v>312</v>
      </c>
      <c r="I1680" s="466">
        <v>266</v>
      </c>
      <c r="J1680" s="190">
        <f t="shared" si="83"/>
        <v>33</v>
      </c>
      <c r="K1680" s="16">
        <f t="shared" si="78"/>
        <v>-39.305000000000007</v>
      </c>
      <c r="L1680" s="16">
        <f t="shared" si="79"/>
        <v>-3</v>
      </c>
      <c r="M1680" s="16">
        <f t="shared" si="80"/>
        <v>-13</v>
      </c>
      <c r="N1680" s="191">
        <f t="shared" si="81"/>
        <v>-13</v>
      </c>
      <c r="O1680" s="506">
        <f t="shared" si="82"/>
        <v>46</v>
      </c>
    </row>
    <row r="1681" spans="1:15">
      <c r="A1681" s="262">
        <v>42100</v>
      </c>
      <c r="B1681" s="462">
        <v>309</v>
      </c>
      <c r="C1681" s="465">
        <v>319</v>
      </c>
      <c r="D1681" s="114">
        <v>351.30500000000001</v>
      </c>
      <c r="E1681" s="114">
        <v>320</v>
      </c>
      <c r="F1681" s="114">
        <v>327</v>
      </c>
      <c r="G1681" s="466">
        <v>327</v>
      </c>
      <c r="H1681" s="465">
        <v>312</v>
      </c>
      <c r="I1681" s="466">
        <v>270</v>
      </c>
      <c r="J1681" s="190">
        <f t="shared" si="83"/>
        <v>33</v>
      </c>
      <c r="K1681" s="16">
        <f t="shared" ref="K1681:K1744" si="84">H1681-D1681</f>
        <v>-39.305000000000007</v>
      </c>
      <c r="L1681" s="16">
        <f t="shared" ref="L1681:L1744" si="85">H1681-E1681</f>
        <v>-8</v>
      </c>
      <c r="M1681" s="16">
        <f t="shared" ref="M1681:M1744" si="86">H1681-F1681</f>
        <v>-15</v>
      </c>
      <c r="N1681" s="191">
        <f t="shared" ref="N1681:N1744" si="87">H1681-G1681</f>
        <v>-15</v>
      </c>
      <c r="O1681" s="506">
        <f t="shared" ref="O1681:O1744" si="88">H1681-I1681</f>
        <v>42</v>
      </c>
    </row>
    <row r="1682" spans="1:15">
      <c r="A1682" s="262">
        <v>42101</v>
      </c>
      <c r="B1682" s="462">
        <v>312</v>
      </c>
      <c r="C1682" s="465">
        <v>319</v>
      </c>
      <c r="D1682" s="114">
        <v>382.94</v>
      </c>
      <c r="E1682" s="114">
        <v>320</v>
      </c>
      <c r="F1682" s="114">
        <v>327</v>
      </c>
      <c r="G1682" s="466">
        <v>327</v>
      </c>
      <c r="H1682" s="465">
        <v>312</v>
      </c>
      <c r="I1682" s="466">
        <v>270</v>
      </c>
      <c r="J1682" s="190">
        <f t="shared" si="83"/>
        <v>33</v>
      </c>
      <c r="K1682" s="16">
        <f t="shared" si="84"/>
        <v>-70.94</v>
      </c>
      <c r="L1682" s="16">
        <f t="shared" si="85"/>
        <v>-8</v>
      </c>
      <c r="M1682" s="16">
        <f t="shared" si="86"/>
        <v>-15</v>
      </c>
      <c r="N1682" s="191">
        <f t="shared" si="87"/>
        <v>-15</v>
      </c>
      <c r="O1682" s="506">
        <f t="shared" si="88"/>
        <v>42</v>
      </c>
    </row>
    <row r="1683" spans="1:15">
      <c r="A1683" s="262">
        <v>42102</v>
      </c>
      <c r="B1683" s="462">
        <v>313.5</v>
      </c>
      <c r="C1683" s="465">
        <v>319</v>
      </c>
      <c r="D1683" s="114">
        <v>372.95</v>
      </c>
      <c r="E1683" s="114">
        <v>320</v>
      </c>
      <c r="F1683" s="114">
        <v>327</v>
      </c>
      <c r="G1683" s="466">
        <v>327</v>
      </c>
      <c r="H1683" s="465">
        <v>314</v>
      </c>
      <c r="I1683" s="466">
        <v>270</v>
      </c>
      <c r="J1683" s="190">
        <f t="shared" si="83"/>
        <v>35</v>
      </c>
      <c r="K1683" s="16">
        <f t="shared" si="84"/>
        <v>-58.949999999999989</v>
      </c>
      <c r="L1683" s="16">
        <f t="shared" si="85"/>
        <v>-6</v>
      </c>
      <c r="M1683" s="16">
        <f t="shared" si="86"/>
        <v>-13</v>
      </c>
      <c r="N1683" s="191">
        <f t="shared" si="87"/>
        <v>-13</v>
      </c>
      <c r="O1683" s="506">
        <f t="shared" si="88"/>
        <v>44</v>
      </c>
    </row>
    <row r="1684" spans="1:15">
      <c r="A1684" s="262">
        <v>42103</v>
      </c>
      <c r="B1684" s="462">
        <v>315</v>
      </c>
      <c r="C1684" s="465">
        <v>320</v>
      </c>
      <c r="D1684" s="114">
        <v>372.95</v>
      </c>
      <c r="E1684" s="114">
        <v>320</v>
      </c>
      <c r="F1684" s="114">
        <v>327</v>
      </c>
      <c r="G1684" s="466">
        <v>327</v>
      </c>
      <c r="H1684" s="465">
        <v>313</v>
      </c>
      <c r="I1684" s="466">
        <v>270</v>
      </c>
      <c r="J1684" s="190">
        <f t="shared" si="83"/>
        <v>33</v>
      </c>
      <c r="K1684" s="16">
        <f t="shared" si="84"/>
        <v>-59.949999999999989</v>
      </c>
      <c r="L1684" s="16">
        <f t="shared" si="85"/>
        <v>-7</v>
      </c>
      <c r="M1684" s="16">
        <f t="shared" si="86"/>
        <v>-14</v>
      </c>
      <c r="N1684" s="191">
        <f t="shared" si="87"/>
        <v>-14</v>
      </c>
      <c r="O1684" s="506">
        <f t="shared" si="88"/>
        <v>43</v>
      </c>
    </row>
    <row r="1685" spans="1:15">
      <c r="A1685" s="262">
        <v>42104</v>
      </c>
      <c r="B1685" s="462">
        <v>318</v>
      </c>
      <c r="C1685" s="465">
        <v>320</v>
      </c>
      <c r="D1685" s="114">
        <v>372.95</v>
      </c>
      <c r="E1685" s="114">
        <v>320</v>
      </c>
      <c r="F1685" s="114">
        <v>327</v>
      </c>
      <c r="G1685" s="466">
        <v>327</v>
      </c>
      <c r="H1685" s="465">
        <v>315</v>
      </c>
      <c r="I1685" s="466">
        <v>278</v>
      </c>
      <c r="J1685" s="190">
        <f t="shared" si="83"/>
        <v>35</v>
      </c>
      <c r="K1685" s="16">
        <f t="shared" si="84"/>
        <v>-57.949999999999989</v>
      </c>
      <c r="L1685" s="16">
        <f t="shared" si="85"/>
        <v>-5</v>
      </c>
      <c r="M1685" s="16">
        <f t="shared" si="86"/>
        <v>-12</v>
      </c>
      <c r="N1685" s="191">
        <f t="shared" si="87"/>
        <v>-12</v>
      </c>
      <c r="O1685" s="506">
        <f t="shared" si="88"/>
        <v>37</v>
      </c>
    </row>
    <row r="1686" spans="1:15">
      <c r="A1686" s="262">
        <v>42107</v>
      </c>
      <c r="B1686" s="462">
        <v>318.5</v>
      </c>
      <c r="C1686" s="465">
        <v>320</v>
      </c>
      <c r="D1686" s="114">
        <v>377.94499999999999</v>
      </c>
      <c r="E1686" s="114">
        <v>320</v>
      </c>
      <c r="F1686" s="114">
        <v>327</v>
      </c>
      <c r="G1686" s="466">
        <v>327</v>
      </c>
      <c r="H1686" s="465">
        <v>315</v>
      </c>
      <c r="I1686" s="466">
        <v>278</v>
      </c>
      <c r="J1686" s="190">
        <f t="shared" si="83"/>
        <v>35</v>
      </c>
      <c r="K1686" s="16">
        <f t="shared" si="84"/>
        <v>-62.944999999999993</v>
      </c>
      <c r="L1686" s="16">
        <f t="shared" si="85"/>
        <v>-5</v>
      </c>
      <c r="M1686" s="16">
        <f t="shared" si="86"/>
        <v>-12</v>
      </c>
      <c r="N1686" s="191">
        <f t="shared" si="87"/>
        <v>-12</v>
      </c>
      <c r="O1686" s="506">
        <f t="shared" si="88"/>
        <v>37</v>
      </c>
    </row>
    <row r="1687" spans="1:15">
      <c r="A1687" s="262">
        <v>42108</v>
      </c>
      <c r="B1687" s="462">
        <v>318.5</v>
      </c>
      <c r="C1687" s="465">
        <v>320</v>
      </c>
      <c r="D1687" s="114">
        <v>376.28</v>
      </c>
      <c r="E1687" s="114">
        <v>320</v>
      </c>
      <c r="F1687" s="114">
        <v>327</v>
      </c>
      <c r="G1687" s="466">
        <v>327</v>
      </c>
      <c r="H1687" s="465">
        <v>315</v>
      </c>
      <c r="I1687" s="466">
        <v>278</v>
      </c>
      <c r="J1687" s="190">
        <f t="shared" si="83"/>
        <v>35</v>
      </c>
      <c r="K1687" s="16">
        <f t="shared" si="84"/>
        <v>-61.279999999999973</v>
      </c>
      <c r="L1687" s="16">
        <f t="shared" si="85"/>
        <v>-5</v>
      </c>
      <c r="M1687" s="16">
        <f t="shared" si="86"/>
        <v>-12</v>
      </c>
      <c r="N1687" s="191">
        <f t="shared" si="87"/>
        <v>-12</v>
      </c>
      <c r="O1687" s="506">
        <f t="shared" si="88"/>
        <v>37</v>
      </c>
    </row>
    <row r="1688" spans="1:15">
      <c r="A1688" s="262">
        <v>42109</v>
      </c>
      <c r="B1688" s="462">
        <v>317.5</v>
      </c>
      <c r="C1688" s="465">
        <v>322</v>
      </c>
      <c r="D1688" s="114">
        <v>376.28</v>
      </c>
      <c r="E1688" s="114">
        <v>320</v>
      </c>
      <c r="F1688" s="114">
        <v>327</v>
      </c>
      <c r="G1688" s="466">
        <v>327</v>
      </c>
      <c r="H1688" s="465">
        <v>321</v>
      </c>
      <c r="I1688" s="466">
        <v>278</v>
      </c>
      <c r="J1688" s="190">
        <f t="shared" si="83"/>
        <v>39</v>
      </c>
      <c r="K1688" s="16">
        <f t="shared" si="84"/>
        <v>-55.279999999999973</v>
      </c>
      <c r="L1688" s="16">
        <f t="shared" si="85"/>
        <v>1</v>
      </c>
      <c r="M1688" s="16">
        <f t="shared" si="86"/>
        <v>-6</v>
      </c>
      <c r="N1688" s="191">
        <f t="shared" si="87"/>
        <v>-6</v>
      </c>
      <c r="O1688" s="506">
        <f t="shared" si="88"/>
        <v>43</v>
      </c>
    </row>
    <row r="1689" spans="1:15">
      <c r="A1689" s="262">
        <v>42110</v>
      </c>
      <c r="B1689" s="462">
        <v>319.5</v>
      </c>
      <c r="C1689" s="465">
        <v>322</v>
      </c>
      <c r="D1689" s="114">
        <v>376.28</v>
      </c>
      <c r="E1689" s="114">
        <v>320</v>
      </c>
      <c r="F1689" s="114">
        <v>327</v>
      </c>
      <c r="G1689" s="466">
        <v>327</v>
      </c>
      <c r="H1689" s="465">
        <v>325</v>
      </c>
      <c r="I1689" s="466">
        <v>278</v>
      </c>
      <c r="J1689" s="190">
        <f t="shared" si="83"/>
        <v>43</v>
      </c>
      <c r="K1689" s="16">
        <f t="shared" si="84"/>
        <v>-51.279999999999973</v>
      </c>
      <c r="L1689" s="16">
        <f t="shared" si="85"/>
        <v>5</v>
      </c>
      <c r="M1689" s="16">
        <f t="shared" si="86"/>
        <v>-2</v>
      </c>
      <c r="N1689" s="191">
        <f t="shared" si="87"/>
        <v>-2</v>
      </c>
      <c r="O1689" s="506">
        <f t="shared" si="88"/>
        <v>47</v>
      </c>
    </row>
    <row r="1690" spans="1:15">
      <c r="A1690" s="262">
        <v>42111</v>
      </c>
      <c r="B1690" s="462">
        <v>319.5</v>
      </c>
      <c r="C1690" s="465">
        <v>322</v>
      </c>
      <c r="D1690" s="114">
        <v>376.28</v>
      </c>
      <c r="E1690" s="114">
        <v>322</v>
      </c>
      <c r="F1690" s="114">
        <v>330</v>
      </c>
      <c r="G1690" s="466">
        <v>330</v>
      </c>
      <c r="H1690" s="465">
        <v>328</v>
      </c>
      <c r="I1690" s="466">
        <v>291</v>
      </c>
      <c r="J1690" s="190">
        <f t="shared" si="83"/>
        <v>46</v>
      </c>
      <c r="K1690" s="16">
        <f t="shared" si="84"/>
        <v>-48.279999999999973</v>
      </c>
      <c r="L1690" s="16">
        <f t="shared" si="85"/>
        <v>6</v>
      </c>
      <c r="M1690" s="16">
        <f t="shared" si="86"/>
        <v>-2</v>
      </c>
      <c r="N1690" s="191">
        <f t="shared" si="87"/>
        <v>-2</v>
      </c>
      <c r="O1690" s="506">
        <f t="shared" si="88"/>
        <v>37</v>
      </c>
    </row>
    <row r="1691" spans="1:15">
      <c r="A1691" s="262">
        <v>42114</v>
      </c>
      <c r="B1691" s="462">
        <v>320.5</v>
      </c>
      <c r="C1691" s="465">
        <v>323</v>
      </c>
      <c r="D1691" s="114">
        <v>379.61</v>
      </c>
      <c r="E1691" s="114">
        <v>322</v>
      </c>
      <c r="F1691" s="114">
        <v>330</v>
      </c>
      <c r="G1691" s="466">
        <v>330</v>
      </c>
      <c r="H1691" s="465">
        <v>333</v>
      </c>
      <c r="I1691" s="466">
        <v>291</v>
      </c>
      <c r="J1691" s="190">
        <f t="shared" si="83"/>
        <v>50</v>
      </c>
      <c r="K1691" s="16">
        <f t="shared" si="84"/>
        <v>-46.610000000000014</v>
      </c>
      <c r="L1691" s="16">
        <f t="shared" si="85"/>
        <v>11</v>
      </c>
      <c r="M1691" s="16">
        <f t="shared" si="86"/>
        <v>3</v>
      </c>
      <c r="N1691" s="191">
        <f t="shared" si="87"/>
        <v>3</v>
      </c>
      <c r="O1691" s="506">
        <f t="shared" si="88"/>
        <v>42</v>
      </c>
    </row>
    <row r="1692" spans="1:15">
      <c r="A1692" s="262">
        <v>42115</v>
      </c>
      <c r="B1692" s="462">
        <v>321</v>
      </c>
      <c r="C1692" s="465">
        <v>323</v>
      </c>
      <c r="D1692" s="114">
        <v>379.61</v>
      </c>
      <c r="E1692" s="114">
        <v>322</v>
      </c>
      <c r="F1692" s="114">
        <v>330</v>
      </c>
      <c r="G1692" s="466">
        <v>330</v>
      </c>
      <c r="H1692" s="465">
        <v>334</v>
      </c>
      <c r="I1692" s="466">
        <v>291</v>
      </c>
      <c r="J1692" s="190">
        <f t="shared" si="83"/>
        <v>51</v>
      </c>
      <c r="K1692" s="16">
        <f t="shared" si="84"/>
        <v>-45.610000000000014</v>
      </c>
      <c r="L1692" s="16">
        <f t="shared" si="85"/>
        <v>12</v>
      </c>
      <c r="M1692" s="16">
        <f t="shared" si="86"/>
        <v>4</v>
      </c>
      <c r="N1692" s="191">
        <f t="shared" si="87"/>
        <v>4</v>
      </c>
      <c r="O1692" s="506">
        <f t="shared" si="88"/>
        <v>43</v>
      </c>
    </row>
    <row r="1693" spans="1:15">
      <c r="A1693" s="262">
        <v>42116</v>
      </c>
      <c r="B1693" s="462">
        <v>326</v>
      </c>
      <c r="C1693" s="465">
        <v>322</v>
      </c>
      <c r="D1693" s="114">
        <v>384.61</v>
      </c>
      <c r="E1693" s="114">
        <v>322</v>
      </c>
      <c r="F1693" s="114">
        <v>330</v>
      </c>
      <c r="G1693" s="466">
        <v>330</v>
      </c>
      <c r="H1693" s="465">
        <v>330</v>
      </c>
      <c r="I1693" s="466">
        <v>291</v>
      </c>
      <c r="J1693" s="190">
        <f t="shared" si="83"/>
        <v>48</v>
      </c>
      <c r="K1693" s="16">
        <f t="shared" si="84"/>
        <v>-54.610000000000014</v>
      </c>
      <c r="L1693" s="16">
        <f t="shared" si="85"/>
        <v>8</v>
      </c>
      <c r="M1693" s="16">
        <f t="shared" si="86"/>
        <v>0</v>
      </c>
      <c r="N1693" s="191">
        <f t="shared" si="87"/>
        <v>0</v>
      </c>
      <c r="O1693" s="506">
        <f t="shared" si="88"/>
        <v>39</v>
      </c>
    </row>
    <row r="1694" spans="1:15">
      <c r="A1694" s="262">
        <v>42117</v>
      </c>
      <c r="B1694" s="462">
        <v>330.5</v>
      </c>
      <c r="C1694" s="465">
        <v>326</v>
      </c>
      <c r="D1694" s="114">
        <v>409.58499999999998</v>
      </c>
      <c r="E1694" s="114">
        <v>322</v>
      </c>
      <c r="F1694" s="114">
        <v>330</v>
      </c>
      <c r="G1694" s="466">
        <v>330</v>
      </c>
      <c r="H1694" s="465">
        <v>332</v>
      </c>
      <c r="I1694" s="466">
        <v>291</v>
      </c>
      <c r="J1694" s="190">
        <f t="shared" si="83"/>
        <v>46</v>
      </c>
      <c r="K1694" s="16">
        <f t="shared" si="84"/>
        <v>-77.58499999999998</v>
      </c>
      <c r="L1694" s="16">
        <f t="shared" si="85"/>
        <v>10</v>
      </c>
      <c r="M1694" s="16">
        <f t="shared" si="86"/>
        <v>2</v>
      </c>
      <c r="N1694" s="191">
        <f t="shared" si="87"/>
        <v>2</v>
      </c>
      <c r="O1694" s="506">
        <f t="shared" si="88"/>
        <v>41</v>
      </c>
    </row>
    <row r="1695" spans="1:15">
      <c r="A1695" s="262">
        <v>42118</v>
      </c>
      <c r="B1695" s="462">
        <v>330</v>
      </c>
      <c r="C1695" s="465">
        <v>326</v>
      </c>
      <c r="D1695" s="114">
        <v>412.92</v>
      </c>
      <c r="E1695" s="114">
        <v>327</v>
      </c>
      <c r="F1695" s="114">
        <v>342</v>
      </c>
      <c r="G1695" s="466">
        <v>342</v>
      </c>
      <c r="H1695" s="465">
        <v>335</v>
      </c>
      <c r="I1695" s="466">
        <v>301</v>
      </c>
      <c r="J1695" s="190">
        <f t="shared" si="83"/>
        <v>49</v>
      </c>
      <c r="K1695" s="16">
        <f t="shared" si="84"/>
        <v>-77.920000000000016</v>
      </c>
      <c r="L1695" s="16">
        <f t="shared" si="85"/>
        <v>8</v>
      </c>
      <c r="M1695" s="16">
        <f t="shared" si="86"/>
        <v>-7</v>
      </c>
      <c r="N1695" s="191">
        <f t="shared" si="87"/>
        <v>-7</v>
      </c>
      <c r="O1695" s="506">
        <f t="shared" si="88"/>
        <v>34</v>
      </c>
    </row>
    <row r="1696" spans="1:15">
      <c r="A1696" s="262">
        <v>42121</v>
      </c>
      <c r="B1696" s="462">
        <v>329</v>
      </c>
      <c r="C1696" s="465">
        <v>326</v>
      </c>
      <c r="D1696" s="114">
        <v>412.92</v>
      </c>
      <c r="E1696" s="114">
        <v>327</v>
      </c>
      <c r="F1696" s="114">
        <v>342</v>
      </c>
      <c r="G1696" s="466">
        <v>342</v>
      </c>
      <c r="H1696" s="465">
        <v>335</v>
      </c>
      <c r="I1696" s="466">
        <v>301</v>
      </c>
      <c r="J1696" s="190">
        <f t="shared" si="83"/>
        <v>49</v>
      </c>
      <c r="K1696" s="16">
        <f t="shared" si="84"/>
        <v>-77.920000000000016</v>
      </c>
      <c r="L1696" s="16">
        <f t="shared" si="85"/>
        <v>8</v>
      </c>
      <c r="M1696" s="16">
        <f t="shared" si="86"/>
        <v>-7</v>
      </c>
      <c r="N1696" s="191">
        <f t="shared" si="87"/>
        <v>-7</v>
      </c>
      <c r="O1696" s="506">
        <f t="shared" si="88"/>
        <v>34</v>
      </c>
    </row>
    <row r="1697" spans="1:15">
      <c r="A1697" s="262">
        <v>42122</v>
      </c>
      <c r="B1697" s="462">
        <v>329</v>
      </c>
      <c r="C1697" s="465">
        <v>326</v>
      </c>
      <c r="D1697" s="114">
        <v>409.58</v>
      </c>
      <c r="E1697" s="114">
        <v>327</v>
      </c>
      <c r="F1697" s="114">
        <v>342</v>
      </c>
      <c r="G1697" s="466">
        <v>342</v>
      </c>
      <c r="H1697" s="465">
        <v>335</v>
      </c>
      <c r="I1697" s="466">
        <v>301</v>
      </c>
      <c r="J1697" s="190">
        <f t="shared" si="83"/>
        <v>49</v>
      </c>
      <c r="K1697" s="16">
        <f t="shared" si="84"/>
        <v>-74.579999999999984</v>
      </c>
      <c r="L1697" s="16">
        <f t="shared" si="85"/>
        <v>8</v>
      </c>
      <c r="M1697" s="16">
        <f t="shared" si="86"/>
        <v>-7</v>
      </c>
      <c r="N1697" s="191">
        <f t="shared" si="87"/>
        <v>-7</v>
      </c>
      <c r="O1697" s="506">
        <f t="shared" si="88"/>
        <v>34</v>
      </c>
    </row>
    <row r="1698" spans="1:15">
      <c r="A1698" s="262">
        <v>42123</v>
      </c>
      <c r="B1698" s="462">
        <v>329</v>
      </c>
      <c r="C1698" s="465">
        <v>327</v>
      </c>
      <c r="D1698" s="114">
        <v>402.92500000000001</v>
      </c>
      <c r="E1698" s="114">
        <v>327</v>
      </c>
      <c r="F1698" s="114">
        <v>342</v>
      </c>
      <c r="G1698" s="466">
        <v>342</v>
      </c>
      <c r="H1698" s="465">
        <v>334</v>
      </c>
      <c r="I1698" s="466">
        <v>301</v>
      </c>
      <c r="J1698" s="190">
        <f t="shared" si="83"/>
        <v>47</v>
      </c>
      <c r="K1698" s="16">
        <f t="shared" si="84"/>
        <v>-68.925000000000011</v>
      </c>
      <c r="L1698" s="16">
        <f t="shared" si="85"/>
        <v>7</v>
      </c>
      <c r="M1698" s="16">
        <f t="shared" si="86"/>
        <v>-8</v>
      </c>
      <c r="N1698" s="191">
        <f t="shared" si="87"/>
        <v>-8</v>
      </c>
      <c r="O1698" s="506">
        <f t="shared" si="88"/>
        <v>33</v>
      </c>
    </row>
    <row r="1699" spans="1:15">
      <c r="A1699" s="262">
        <v>42125</v>
      </c>
      <c r="B1699" s="462">
        <v>324</v>
      </c>
      <c r="C1699" s="465">
        <v>328</v>
      </c>
      <c r="D1699" s="114">
        <v>386.27499999999998</v>
      </c>
      <c r="E1699" s="114">
        <v>330</v>
      </c>
      <c r="F1699" s="114">
        <v>345</v>
      </c>
      <c r="G1699" s="466">
        <v>345</v>
      </c>
      <c r="H1699" s="465">
        <v>335</v>
      </c>
      <c r="I1699" s="466">
        <v>310</v>
      </c>
      <c r="J1699" s="190">
        <f t="shared" si="83"/>
        <v>47</v>
      </c>
      <c r="K1699" s="16">
        <f t="shared" si="84"/>
        <v>-51.274999999999977</v>
      </c>
      <c r="L1699" s="16">
        <f t="shared" si="85"/>
        <v>5</v>
      </c>
      <c r="M1699" s="16">
        <f t="shared" si="86"/>
        <v>-10</v>
      </c>
      <c r="N1699" s="191">
        <f t="shared" si="87"/>
        <v>-10</v>
      </c>
      <c r="O1699" s="506">
        <f t="shared" si="88"/>
        <v>25</v>
      </c>
    </row>
    <row r="1700" spans="1:15">
      <c r="A1700" s="262">
        <v>42128</v>
      </c>
      <c r="B1700" s="462">
        <v>324</v>
      </c>
      <c r="C1700" s="465">
        <v>328</v>
      </c>
      <c r="D1700" s="114">
        <v>386.27499999999998</v>
      </c>
      <c r="E1700" s="114">
        <v>330</v>
      </c>
      <c r="F1700" s="114">
        <v>345</v>
      </c>
      <c r="G1700" s="466">
        <v>345</v>
      </c>
      <c r="H1700" s="465">
        <v>335</v>
      </c>
      <c r="I1700" s="466">
        <v>310</v>
      </c>
      <c r="J1700" s="190">
        <f t="shared" si="83"/>
        <v>47</v>
      </c>
      <c r="K1700" s="16">
        <f t="shared" si="84"/>
        <v>-51.274999999999977</v>
      </c>
      <c r="L1700" s="16">
        <f t="shared" si="85"/>
        <v>5</v>
      </c>
      <c r="M1700" s="16">
        <f t="shared" si="86"/>
        <v>-10</v>
      </c>
      <c r="N1700" s="191">
        <f t="shared" si="87"/>
        <v>-10</v>
      </c>
      <c r="O1700" s="506">
        <f t="shared" si="88"/>
        <v>25</v>
      </c>
    </row>
    <row r="1701" spans="1:15">
      <c r="A1701" s="262">
        <v>42129</v>
      </c>
      <c r="B1701" s="462">
        <v>322</v>
      </c>
      <c r="C1701" s="465">
        <v>328</v>
      </c>
      <c r="D1701" s="114">
        <v>371.28500000000003</v>
      </c>
      <c r="E1701" s="114">
        <v>330</v>
      </c>
      <c r="F1701" s="114">
        <v>345</v>
      </c>
      <c r="G1701" s="466">
        <v>345</v>
      </c>
      <c r="H1701" s="465">
        <v>335</v>
      </c>
      <c r="I1701" s="466">
        <v>310</v>
      </c>
      <c r="J1701" s="190">
        <f t="shared" si="83"/>
        <v>47</v>
      </c>
      <c r="K1701" s="16">
        <f t="shared" si="84"/>
        <v>-36.285000000000025</v>
      </c>
      <c r="L1701" s="16">
        <f t="shared" si="85"/>
        <v>5</v>
      </c>
      <c r="M1701" s="16">
        <f t="shared" si="86"/>
        <v>-10</v>
      </c>
      <c r="N1701" s="191">
        <f t="shared" si="87"/>
        <v>-10</v>
      </c>
      <c r="O1701" s="506">
        <f t="shared" si="88"/>
        <v>25</v>
      </c>
    </row>
    <row r="1702" spans="1:15">
      <c r="A1702" s="262">
        <v>42130</v>
      </c>
      <c r="B1702" s="462">
        <v>319</v>
      </c>
      <c r="C1702" s="465">
        <v>328</v>
      </c>
      <c r="D1702" s="114">
        <v>372.11500000000001</v>
      </c>
      <c r="E1702" s="114">
        <v>330</v>
      </c>
      <c r="F1702" s="114">
        <v>345</v>
      </c>
      <c r="G1702" s="466">
        <v>345</v>
      </c>
      <c r="H1702" s="465">
        <v>335</v>
      </c>
      <c r="I1702" s="466">
        <v>310</v>
      </c>
      <c r="J1702" s="190">
        <f t="shared" si="83"/>
        <v>47</v>
      </c>
      <c r="K1702" s="16">
        <f t="shared" si="84"/>
        <v>-37.115000000000009</v>
      </c>
      <c r="L1702" s="16">
        <f t="shared" si="85"/>
        <v>5</v>
      </c>
      <c r="M1702" s="16">
        <f t="shared" si="86"/>
        <v>-10</v>
      </c>
      <c r="N1702" s="191">
        <f t="shared" si="87"/>
        <v>-10</v>
      </c>
      <c r="O1702" s="506">
        <f t="shared" si="88"/>
        <v>25</v>
      </c>
    </row>
    <row r="1703" spans="1:15">
      <c r="A1703" s="262">
        <v>42131</v>
      </c>
      <c r="B1703" s="462">
        <v>319</v>
      </c>
      <c r="C1703" s="465">
        <v>331</v>
      </c>
      <c r="D1703" s="114">
        <v>372.11500000000001</v>
      </c>
      <c r="E1703" s="114">
        <v>330</v>
      </c>
      <c r="F1703" s="114">
        <v>345</v>
      </c>
      <c r="G1703" s="466">
        <v>345</v>
      </c>
      <c r="H1703" s="465">
        <v>334</v>
      </c>
      <c r="I1703" s="466">
        <v>310</v>
      </c>
      <c r="J1703" s="190">
        <f t="shared" si="83"/>
        <v>43</v>
      </c>
      <c r="K1703" s="16">
        <f t="shared" si="84"/>
        <v>-38.115000000000009</v>
      </c>
      <c r="L1703" s="16">
        <f t="shared" si="85"/>
        <v>4</v>
      </c>
      <c r="M1703" s="16">
        <f t="shared" si="86"/>
        <v>-11</v>
      </c>
      <c r="N1703" s="191">
        <f t="shared" si="87"/>
        <v>-11</v>
      </c>
      <c r="O1703" s="506">
        <f t="shared" si="88"/>
        <v>24</v>
      </c>
    </row>
    <row r="1704" spans="1:15">
      <c r="A1704" s="262">
        <v>42132</v>
      </c>
      <c r="B1704" s="462">
        <v>319</v>
      </c>
      <c r="C1704" s="465">
        <v>331</v>
      </c>
      <c r="D1704" s="114">
        <v>372.11500000000001</v>
      </c>
      <c r="E1704" s="114">
        <v>325</v>
      </c>
      <c r="F1704" s="114">
        <v>340</v>
      </c>
      <c r="G1704" s="466">
        <v>340</v>
      </c>
      <c r="H1704" s="465">
        <v>326</v>
      </c>
      <c r="I1704" s="466">
        <v>300</v>
      </c>
      <c r="J1704" s="190">
        <f t="shared" si="83"/>
        <v>35</v>
      </c>
      <c r="K1704" s="16">
        <f t="shared" si="84"/>
        <v>-46.115000000000009</v>
      </c>
      <c r="L1704" s="16">
        <f t="shared" si="85"/>
        <v>1</v>
      </c>
      <c r="M1704" s="16">
        <f t="shared" si="86"/>
        <v>-14</v>
      </c>
      <c r="N1704" s="191">
        <f t="shared" si="87"/>
        <v>-14</v>
      </c>
      <c r="O1704" s="506">
        <f t="shared" si="88"/>
        <v>26</v>
      </c>
    </row>
    <row r="1705" spans="1:15">
      <c r="A1705" s="262">
        <v>42135</v>
      </c>
      <c r="B1705" s="462">
        <v>319</v>
      </c>
      <c r="C1705" s="465">
        <v>331</v>
      </c>
      <c r="D1705" s="114">
        <v>370.45</v>
      </c>
      <c r="E1705" s="114">
        <v>325</v>
      </c>
      <c r="F1705" s="114">
        <v>340</v>
      </c>
      <c r="G1705" s="466">
        <v>340</v>
      </c>
      <c r="H1705" s="465">
        <v>324</v>
      </c>
      <c r="I1705" s="466">
        <v>300</v>
      </c>
      <c r="J1705" s="190">
        <f t="shared" si="83"/>
        <v>33</v>
      </c>
      <c r="K1705" s="16">
        <f t="shared" si="84"/>
        <v>-46.449999999999989</v>
      </c>
      <c r="L1705" s="16">
        <f t="shared" si="85"/>
        <v>-1</v>
      </c>
      <c r="M1705" s="16">
        <f t="shared" si="86"/>
        <v>-16</v>
      </c>
      <c r="N1705" s="191">
        <f t="shared" si="87"/>
        <v>-16</v>
      </c>
      <c r="O1705" s="506">
        <f t="shared" si="88"/>
        <v>24</v>
      </c>
    </row>
    <row r="1706" spans="1:15">
      <c r="A1706" s="262">
        <v>42136</v>
      </c>
      <c r="B1706" s="462">
        <v>317</v>
      </c>
      <c r="C1706" s="465">
        <v>331</v>
      </c>
      <c r="D1706" s="114">
        <v>367.95499999999998</v>
      </c>
      <c r="E1706" s="114">
        <v>325</v>
      </c>
      <c r="F1706" s="114">
        <v>340</v>
      </c>
      <c r="G1706" s="466">
        <v>340</v>
      </c>
      <c r="H1706" s="465">
        <v>325</v>
      </c>
      <c r="I1706" s="466">
        <v>300</v>
      </c>
      <c r="J1706" s="190">
        <f t="shared" si="83"/>
        <v>34</v>
      </c>
      <c r="K1706" s="16">
        <f t="shared" si="84"/>
        <v>-42.954999999999984</v>
      </c>
      <c r="L1706" s="16">
        <f t="shared" si="85"/>
        <v>0</v>
      </c>
      <c r="M1706" s="16">
        <f t="shared" si="86"/>
        <v>-15</v>
      </c>
      <c r="N1706" s="191">
        <f t="shared" si="87"/>
        <v>-15</v>
      </c>
      <c r="O1706" s="506">
        <f t="shared" si="88"/>
        <v>25</v>
      </c>
    </row>
    <row r="1707" spans="1:15">
      <c r="A1707" s="262">
        <v>42137</v>
      </c>
      <c r="B1707" s="462">
        <v>316.5</v>
      </c>
      <c r="C1707" s="465">
        <v>330</v>
      </c>
      <c r="D1707" s="114">
        <v>369.62</v>
      </c>
      <c r="E1707" s="114">
        <v>325</v>
      </c>
      <c r="F1707" s="114">
        <v>340</v>
      </c>
      <c r="G1707" s="466">
        <v>340</v>
      </c>
      <c r="H1707" s="465">
        <v>325</v>
      </c>
      <c r="I1707" s="466">
        <v>300</v>
      </c>
      <c r="J1707" s="190">
        <f t="shared" si="83"/>
        <v>35</v>
      </c>
      <c r="K1707" s="16">
        <f t="shared" si="84"/>
        <v>-44.620000000000005</v>
      </c>
      <c r="L1707" s="16">
        <f t="shared" si="85"/>
        <v>0</v>
      </c>
      <c r="M1707" s="16">
        <f t="shared" si="86"/>
        <v>-15</v>
      </c>
      <c r="N1707" s="191">
        <f t="shared" si="87"/>
        <v>-15</v>
      </c>
      <c r="O1707" s="506">
        <f t="shared" si="88"/>
        <v>25</v>
      </c>
    </row>
    <row r="1708" spans="1:15">
      <c r="A1708" s="262">
        <v>42138</v>
      </c>
      <c r="B1708" s="462">
        <v>316.5</v>
      </c>
      <c r="C1708" s="465">
        <v>330</v>
      </c>
      <c r="D1708" s="114">
        <v>369.62</v>
      </c>
      <c r="E1708" s="114">
        <v>325</v>
      </c>
      <c r="F1708" s="114">
        <v>340</v>
      </c>
      <c r="G1708" s="466">
        <v>340</v>
      </c>
      <c r="H1708" s="465">
        <v>326</v>
      </c>
      <c r="I1708" s="466">
        <v>300</v>
      </c>
      <c r="J1708" s="190">
        <f t="shared" si="83"/>
        <v>36</v>
      </c>
      <c r="K1708" s="16">
        <f t="shared" si="84"/>
        <v>-43.620000000000005</v>
      </c>
      <c r="L1708" s="16">
        <f t="shared" si="85"/>
        <v>1</v>
      </c>
      <c r="M1708" s="16">
        <f t="shared" si="86"/>
        <v>-14</v>
      </c>
      <c r="N1708" s="191">
        <f t="shared" si="87"/>
        <v>-14</v>
      </c>
      <c r="O1708" s="506">
        <f t="shared" si="88"/>
        <v>26</v>
      </c>
    </row>
    <row r="1709" spans="1:15">
      <c r="A1709" s="262">
        <v>42139</v>
      </c>
      <c r="B1709" s="462">
        <v>316.5</v>
      </c>
      <c r="C1709" s="465">
        <v>329</v>
      </c>
      <c r="D1709" s="114">
        <v>368.8</v>
      </c>
      <c r="E1709" s="114">
        <v>326</v>
      </c>
      <c r="F1709" s="114">
        <v>337</v>
      </c>
      <c r="G1709" s="466">
        <v>337</v>
      </c>
      <c r="H1709" s="465">
        <v>326</v>
      </c>
      <c r="I1709" s="466">
        <v>297</v>
      </c>
      <c r="J1709" s="190">
        <f t="shared" si="83"/>
        <v>37</v>
      </c>
      <c r="K1709" s="16">
        <f t="shared" si="84"/>
        <v>-42.800000000000011</v>
      </c>
      <c r="L1709" s="16">
        <f t="shared" si="85"/>
        <v>0</v>
      </c>
      <c r="M1709" s="16">
        <f t="shared" si="86"/>
        <v>-11</v>
      </c>
      <c r="N1709" s="191">
        <f t="shared" si="87"/>
        <v>-11</v>
      </c>
      <c r="O1709" s="506">
        <f t="shared" si="88"/>
        <v>29</v>
      </c>
    </row>
    <row r="1710" spans="1:15">
      <c r="A1710" s="262">
        <v>42142</v>
      </c>
      <c r="B1710" s="462">
        <v>317.75</v>
      </c>
      <c r="C1710" s="465">
        <v>329</v>
      </c>
      <c r="D1710" s="114">
        <v>365.45499999999998</v>
      </c>
      <c r="E1710" s="114">
        <v>326</v>
      </c>
      <c r="F1710" s="114">
        <v>337</v>
      </c>
      <c r="G1710" s="466">
        <v>337</v>
      </c>
      <c r="H1710" s="465">
        <v>326</v>
      </c>
      <c r="I1710" s="466">
        <v>297</v>
      </c>
      <c r="J1710" s="190">
        <f t="shared" si="83"/>
        <v>37</v>
      </c>
      <c r="K1710" s="16">
        <f t="shared" si="84"/>
        <v>-39.454999999999984</v>
      </c>
      <c r="L1710" s="16">
        <f t="shared" si="85"/>
        <v>0</v>
      </c>
      <c r="M1710" s="16">
        <f t="shared" si="86"/>
        <v>-11</v>
      </c>
      <c r="N1710" s="191">
        <f t="shared" si="87"/>
        <v>-11</v>
      </c>
      <c r="O1710" s="506">
        <f t="shared" si="88"/>
        <v>29</v>
      </c>
    </row>
    <row r="1711" spans="1:15">
      <c r="A1711" s="262">
        <v>42143</v>
      </c>
      <c r="B1711" s="462">
        <v>316</v>
      </c>
      <c r="C1711" s="465">
        <v>328</v>
      </c>
      <c r="D1711" s="114">
        <v>365.45499999999998</v>
      </c>
      <c r="E1711" s="114">
        <v>326</v>
      </c>
      <c r="F1711" s="114">
        <v>337</v>
      </c>
      <c r="G1711" s="466">
        <v>337</v>
      </c>
      <c r="H1711" s="465">
        <v>324</v>
      </c>
      <c r="I1711" s="466">
        <v>297</v>
      </c>
      <c r="J1711" s="190">
        <f t="shared" si="83"/>
        <v>36</v>
      </c>
      <c r="K1711" s="16">
        <f t="shared" si="84"/>
        <v>-41.454999999999984</v>
      </c>
      <c r="L1711" s="16">
        <f t="shared" si="85"/>
        <v>-2</v>
      </c>
      <c r="M1711" s="16">
        <f t="shared" si="86"/>
        <v>-13</v>
      </c>
      <c r="N1711" s="191">
        <f t="shared" si="87"/>
        <v>-13</v>
      </c>
      <c r="O1711" s="506">
        <f t="shared" si="88"/>
        <v>27</v>
      </c>
    </row>
    <row r="1712" spans="1:15">
      <c r="A1712" s="262">
        <v>42144</v>
      </c>
      <c r="B1712" s="462">
        <v>316.5</v>
      </c>
      <c r="C1712" s="465">
        <v>327</v>
      </c>
      <c r="D1712" s="114">
        <v>369.62</v>
      </c>
      <c r="E1712" s="114">
        <v>326</v>
      </c>
      <c r="F1712" s="114">
        <v>337</v>
      </c>
      <c r="G1712" s="466">
        <v>337</v>
      </c>
      <c r="H1712" s="465">
        <v>322</v>
      </c>
      <c r="I1712" s="466">
        <v>297</v>
      </c>
      <c r="J1712" s="190">
        <f t="shared" si="83"/>
        <v>35</v>
      </c>
      <c r="K1712" s="16">
        <f t="shared" si="84"/>
        <v>-47.620000000000005</v>
      </c>
      <c r="L1712" s="16">
        <f t="shared" si="85"/>
        <v>-4</v>
      </c>
      <c r="M1712" s="16">
        <f t="shared" si="86"/>
        <v>-15</v>
      </c>
      <c r="N1712" s="191">
        <f t="shared" si="87"/>
        <v>-15</v>
      </c>
      <c r="O1712" s="506">
        <f t="shared" si="88"/>
        <v>25</v>
      </c>
    </row>
    <row r="1713" spans="1:15">
      <c r="A1713" s="262">
        <v>42145</v>
      </c>
      <c r="B1713" s="462">
        <v>316</v>
      </c>
      <c r="C1713" s="465">
        <v>328</v>
      </c>
      <c r="D1713" s="114">
        <v>368.79</v>
      </c>
      <c r="E1713" s="114">
        <v>326</v>
      </c>
      <c r="F1713" s="114">
        <v>337</v>
      </c>
      <c r="G1713" s="466">
        <v>337</v>
      </c>
      <c r="H1713" s="465">
        <v>322</v>
      </c>
      <c r="I1713" s="466">
        <v>297</v>
      </c>
      <c r="J1713" s="190">
        <f t="shared" si="83"/>
        <v>34</v>
      </c>
      <c r="K1713" s="16">
        <f t="shared" si="84"/>
        <v>-46.79000000000002</v>
      </c>
      <c r="L1713" s="16">
        <f t="shared" si="85"/>
        <v>-4</v>
      </c>
      <c r="M1713" s="16">
        <f t="shared" si="86"/>
        <v>-15</v>
      </c>
      <c r="N1713" s="191">
        <f t="shared" si="87"/>
        <v>-15</v>
      </c>
      <c r="O1713" s="506">
        <f t="shared" si="88"/>
        <v>25</v>
      </c>
    </row>
    <row r="1714" spans="1:15">
      <c r="A1714" s="262">
        <v>42146</v>
      </c>
      <c r="B1714" s="462">
        <v>316</v>
      </c>
      <c r="C1714" s="465">
        <v>327</v>
      </c>
      <c r="D1714" s="114">
        <v>371.29</v>
      </c>
      <c r="E1714" s="114">
        <v>322</v>
      </c>
      <c r="F1714" s="114">
        <v>332</v>
      </c>
      <c r="G1714" s="466">
        <v>332</v>
      </c>
      <c r="H1714" s="465">
        <v>320</v>
      </c>
      <c r="I1714" s="466">
        <v>297</v>
      </c>
      <c r="J1714" s="190">
        <f t="shared" si="83"/>
        <v>33</v>
      </c>
      <c r="K1714" s="16">
        <f t="shared" si="84"/>
        <v>-51.29000000000002</v>
      </c>
      <c r="L1714" s="16">
        <f t="shared" si="85"/>
        <v>-2</v>
      </c>
      <c r="M1714" s="16">
        <f t="shared" si="86"/>
        <v>-12</v>
      </c>
      <c r="N1714" s="191">
        <f t="shared" si="87"/>
        <v>-12</v>
      </c>
      <c r="O1714" s="506">
        <f t="shared" si="88"/>
        <v>23</v>
      </c>
    </row>
    <row r="1715" spans="1:15">
      <c r="A1715" s="262">
        <v>42150</v>
      </c>
      <c r="B1715" s="462">
        <v>316</v>
      </c>
      <c r="C1715" s="465">
        <v>328</v>
      </c>
      <c r="D1715" s="114">
        <v>369.625</v>
      </c>
      <c r="E1715" s="114">
        <v>322</v>
      </c>
      <c r="F1715" s="114">
        <v>332</v>
      </c>
      <c r="G1715" s="466">
        <v>332</v>
      </c>
      <c r="H1715" s="465">
        <v>322</v>
      </c>
      <c r="I1715" s="466">
        <v>297</v>
      </c>
      <c r="J1715" s="190">
        <f t="shared" si="83"/>
        <v>34</v>
      </c>
      <c r="K1715" s="16">
        <f t="shared" si="84"/>
        <v>-47.625</v>
      </c>
      <c r="L1715" s="16">
        <f t="shared" si="85"/>
        <v>0</v>
      </c>
      <c r="M1715" s="16">
        <f t="shared" si="86"/>
        <v>-10</v>
      </c>
      <c r="N1715" s="191">
        <f t="shared" si="87"/>
        <v>-10</v>
      </c>
      <c r="O1715" s="506">
        <f t="shared" si="88"/>
        <v>25</v>
      </c>
    </row>
    <row r="1716" spans="1:15">
      <c r="A1716" s="262">
        <v>42151</v>
      </c>
      <c r="B1716" s="462">
        <v>315.5</v>
      </c>
      <c r="C1716" s="465">
        <v>327</v>
      </c>
      <c r="D1716" s="114">
        <v>372.95</v>
      </c>
      <c r="E1716" s="114">
        <v>322</v>
      </c>
      <c r="F1716" s="114">
        <v>332</v>
      </c>
      <c r="G1716" s="466">
        <v>332</v>
      </c>
      <c r="H1716" s="465">
        <v>320</v>
      </c>
      <c r="I1716" s="466">
        <v>297</v>
      </c>
      <c r="J1716" s="190">
        <f t="shared" si="83"/>
        <v>33</v>
      </c>
      <c r="K1716" s="16">
        <f t="shared" si="84"/>
        <v>-52.949999999999989</v>
      </c>
      <c r="L1716" s="16">
        <f t="shared" si="85"/>
        <v>-2</v>
      </c>
      <c r="M1716" s="16">
        <f t="shared" si="86"/>
        <v>-12</v>
      </c>
      <c r="N1716" s="191">
        <f t="shared" si="87"/>
        <v>-12</v>
      </c>
      <c r="O1716" s="506">
        <f t="shared" si="88"/>
        <v>23</v>
      </c>
    </row>
    <row r="1717" spans="1:15">
      <c r="A1717" s="262">
        <v>42152</v>
      </c>
      <c r="B1717" s="462">
        <v>315</v>
      </c>
      <c r="C1717" s="465">
        <v>327</v>
      </c>
      <c r="D1717" s="114">
        <v>370.45499999999998</v>
      </c>
      <c r="E1717" s="114">
        <v>322</v>
      </c>
      <c r="F1717" s="114">
        <v>332</v>
      </c>
      <c r="G1717" s="466">
        <v>332</v>
      </c>
      <c r="H1717" s="465">
        <v>320</v>
      </c>
      <c r="I1717" s="466">
        <v>297</v>
      </c>
      <c r="J1717" s="190">
        <f t="shared" si="83"/>
        <v>33</v>
      </c>
      <c r="K1717" s="16">
        <f t="shared" si="84"/>
        <v>-50.454999999999984</v>
      </c>
      <c r="L1717" s="16">
        <f t="shared" si="85"/>
        <v>-2</v>
      </c>
      <c r="M1717" s="16">
        <f t="shared" si="86"/>
        <v>-12</v>
      </c>
      <c r="N1717" s="191">
        <f t="shared" si="87"/>
        <v>-12</v>
      </c>
      <c r="O1717" s="506">
        <f t="shared" si="88"/>
        <v>23</v>
      </c>
    </row>
    <row r="1718" spans="1:15">
      <c r="A1718" s="262">
        <v>42153</v>
      </c>
      <c r="B1718" s="462">
        <v>316</v>
      </c>
      <c r="C1718" s="465">
        <v>327</v>
      </c>
      <c r="D1718" s="114">
        <v>372.95</v>
      </c>
      <c r="E1718" s="114">
        <v>322</v>
      </c>
      <c r="F1718" s="114">
        <v>331</v>
      </c>
      <c r="G1718" s="466">
        <v>331</v>
      </c>
      <c r="H1718" s="465">
        <v>319</v>
      </c>
      <c r="I1718" s="466">
        <v>297</v>
      </c>
      <c r="J1718" s="190">
        <f t="shared" si="83"/>
        <v>32</v>
      </c>
      <c r="K1718" s="16">
        <f t="shared" si="84"/>
        <v>-53.949999999999989</v>
      </c>
      <c r="L1718" s="16">
        <f t="shared" si="85"/>
        <v>-3</v>
      </c>
      <c r="M1718" s="16">
        <f t="shared" si="86"/>
        <v>-12</v>
      </c>
      <c r="N1718" s="191">
        <f t="shared" si="87"/>
        <v>-12</v>
      </c>
      <c r="O1718" s="506">
        <f t="shared" si="88"/>
        <v>22</v>
      </c>
    </row>
    <row r="1719" spans="1:15">
      <c r="A1719" s="262">
        <v>42156</v>
      </c>
      <c r="B1719" s="462">
        <v>312.5</v>
      </c>
      <c r="C1719" s="465">
        <v>327</v>
      </c>
      <c r="D1719" s="114">
        <v>374.61500000000001</v>
      </c>
      <c r="E1719" s="114">
        <v>322</v>
      </c>
      <c r="F1719" s="114">
        <v>332</v>
      </c>
      <c r="G1719" s="466">
        <v>331</v>
      </c>
      <c r="H1719" s="465">
        <v>319</v>
      </c>
      <c r="I1719" s="466">
        <v>297</v>
      </c>
      <c r="J1719" s="190">
        <f t="shared" si="83"/>
        <v>32</v>
      </c>
      <c r="K1719" s="16">
        <f t="shared" si="84"/>
        <v>-55.615000000000009</v>
      </c>
      <c r="L1719" s="16">
        <f t="shared" si="85"/>
        <v>-3</v>
      </c>
      <c r="M1719" s="16">
        <f t="shared" si="86"/>
        <v>-13</v>
      </c>
      <c r="N1719" s="191">
        <f t="shared" si="87"/>
        <v>-12</v>
      </c>
      <c r="O1719" s="506">
        <f t="shared" si="88"/>
        <v>22</v>
      </c>
    </row>
    <row r="1720" spans="1:15">
      <c r="A1720" s="262">
        <v>42157</v>
      </c>
      <c r="B1720" s="462">
        <v>314</v>
      </c>
      <c r="C1720" s="465">
        <v>327</v>
      </c>
      <c r="D1720" s="114">
        <v>372.12</v>
      </c>
      <c r="E1720" s="114">
        <v>322</v>
      </c>
      <c r="F1720" s="114">
        <v>332</v>
      </c>
      <c r="G1720" s="466">
        <v>331</v>
      </c>
      <c r="H1720" s="465">
        <v>319</v>
      </c>
      <c r="I1720" s="466">
        <v>297</v>
      </c>
      <c r="J1720" s="190">
        <f t="shared" si="83"/>
        <v>32</v>
      </c>
      <c r="K1720" s="16">
        <f t="shared" si="84"/>
        <v>-53.120000000000005</v>
      </c>
      <c r="L1720" s="16">
        <f t="shared" si="85"/>
        <v>-3</v>
      </c>
      <c r="M1720" s="16">
        <f t="shared" si="86"/>
        <v>-13</v>
      </c>
      <c r="N1720" s="191">
        <f t="shared" si="87"/>
        <v>-12</v>
      </c>
      <c r="O1720" s="506">
        <f t="shared" si="88"/>
        <v>22</v>
      </c>
    </row>
    <row r="1721" spans="1:15">
      <c r="A1721" s="262">
        <v>42158</v>
      </c>
      <c r="B1721" s="462">
        <v>314</v>
      </c>
      <c r="C1721" s="465">
        <v>327</v>
      </c>
      <c r="D1721" s="114">
        <v>372.95</v>
      </c>
      <c r="E1721" s="114">
        <v>322</v>
      </c>
      <c r="F1721" s="114">
        <v>332</v>
      </c>
      <c r="G1721" s="466">
        <v>331</v>
      </c>
      <c r="H1721" s="465">
        <v>319</v>
      </c>
      <c r="I1721" s="466">
        <v>297</v>
      </c>
      <c r="J1721" s="190">
        <f t="shared" si="83"/>
        <v>32</v>
      </c>
      <c r="K1721" s="16">
        <f t="shared" si="84"/>
        <v>-53.949999999999989</v>
      </c>
      <c r="L1721" s="16">
        <f t="shared" si="85"/>
        <v>-3</v>
      </c>
      <c r="M1721" s="16">
        <f t="shared" si="86"/>
        <v>-13</v>
      </c>
      <c r="N1721" s="191">
        <f t="shared" si="87"/>
        <v>-12</v>
      </c>
      <c r="O1721" s="506">
        <f t="shared" si="88"/>
        <v>22</v>
      </c>
    </row>
    <row r="1722" spans="1:15">
      <c r="A1722" s="262">
        <v>42159</v>
      </c>
      <c r="B1722" s="462">
        <v>314</v>
      </c>
      <c r="C1722" s="465">
        <v>322</v>
      </c>
      <c r="D1722" s="114">
        <v>374.61500000000001</v>
      </c>
      <c r="E1722" s="114">
        <v>322</v>
      </c>
      <c r="F1722" s="114">
        <v>332</v>
      </c>
      <c r="G1722" s="466">
        <v>331</v>
      </c>
      <c r="H1722" s="465">
        <v>314</v>
      </c>
      <c r="I1722" s="466">
        <v>297</v>
      </c>
      <c r="J1722" s="190">
        <f t="shared" si="83"/>
        <v>32</v>
      </c>
      <c r="K1722" s="16">
        <f t="shared" si="84"/>
        <v>-60.615000000000009</v>
      </c>
      <c r="L1722" s="16">
        <f t="shared" si="85"/>
        <v>-8</v>
      </c>
      <c r="M1722" s="16">
        <f t="shared" si="86"/>
        <v>-18</v>
      </c>
      <c r="N1722" s="191">
        <f t="shared" si="87"/>
        <v>-17</v>
      </c>
      <c r="O1722" s="506">
        <f t="shared" si="88"/>
        <v>17</v>
      </c>
    </row>
    <row r="1723" spans="1:15">
      <c r="A1723" s="262">
        <v>42160</v>
      </c>
      <c r="B1723" s="462">
        <v>313.5</v>
      </c>
      <c r="C1723" s="465">
        <v>321</v>
      </c>
      <c r="D1723" s="114">
        <v>372.95</v>
      </c>
      <c r="E1723" s="114">
        <v>325</v>
      </c>
      <c r="F1723" s="114">
        <v>330</v>
      </c>
      <c r="G1723" s="466">
        <v>330</v>
      </c>
      <c r="H1723" s="465">
        <v>314</v>
      </c>
      <c r="I1723" s="466">
        <v>264</v>
      </c>
      <c r="J1723" s="190">
        <f t="shared" si="83"/>
        <v>33</v>
      </c>
      <c r="K1723" s="16">
        <f t="shared" si="84"/>
        <v>-58.949999999999989</v>
      </c>
      <c r="L1723" s="16">
        <f t="shared" si="85"/>
        <v>-11</v>
      </c>
      <c r="M1723" s="16">
        <f t="shared" si="86"/>
        <v>-16</v>
      </c>
      <c r="N1723" s="191">
        <f t="shared" si="87"/>
        <v>-16</v>
      </c>
      <c r="O1723" s="506">
        <f t="shared" si="88"/>
        <v>50</v>
      </c>
    </row>
    <row r="1724" spans="1:15">
      <c r="A1724" s="262">
        <v>42163</v>
      </c>
      <c r="B1724" s="462">
        <v>313</v>
      </c>
      <c r="C1724" s="465">
        <v>321</v>
      </c>
      <c r="D1724" s="114">
        <v>372.95</v>
      </c>
      <c r="E1724" s="114">
        <v>325</v>
      </c>
      <c r="F1724" s="114">
        <v>332</v>
      </c>
      <c r="G1724" s="466">
        <v>330</v>
      </c>
      <c r="H1724" s="465">
        <v>313</v>
      </c>
      <c r="I1724" s="466">
        <v>264</v>
      </c>
      <c r="J1724" s="190">
        <f t="shared" si="83"/>
        <v>32</v>
      </c>
      <c r="K1724" s="16">
        <f t="shared" si="84"/>
        <v>-59.949999999999989</v>
      </c>
      <c r="L1724" s="16">
        <f t="shared" si="85"/>
        <v>-12</v>
      </c>
      <c r="M1724" s="16">
        <f t="shared" si="86"/>
        <v>-19</v>
      </c>
      <c r="N1724" s="191">
        <f t="shared" si="87"/>
        <v>-17</v>
      </c>
      <c r="O1724" s="506">
        <f t="shared" si="88"/>
        <v>49</v>
      </c>
    </row>
    <row r="1725" spans="1:15">
      <c r="A1725" s="262">
        <v>42164</v>
      </c>
      <c r="B1725" s="462">
        <v>311.5</v>
      </c>
      <c r="C1725" s="465">
        <v>320</v>
      </c>
      <c r="D1725" s="114">
        <v>372.95</v>
      </c>
      <c r="E1725" s="114">
        <v>325</v>
      </c>
      <c r="F1725" s="114">
        <v>332</v>
      </c>
      <c r="G1725" s="466">
        <v>330</v>
      </c>
      <c r="H1725" s="465">
        <v>314</v>
      </c>
      <c r="I1725" s="466">
        <v>264</v>
      </c>
      <c r="J1725" s="190">
        <f t="shared" si="83"/>
        <v>34</v>
      </c>
      <c r="K1725" s="16">
        <f t="shared" si="84"/>
        <v>-58.949999999999989</v>
      </c>
      <c r="L1725" s="16">
        <f t="shared" si="85"/>
        <v>-11</v>
      </c>
      <c r="M1725" s="16">
        <f t="shared" si="86"/>
        <v>-18</v>
      </c>
      <c r="N1725" s="191">
        <f t="shared" si="87"/>
        <v>-16</v>
      </c>
      <c r="O1725" s="506">
        <f t="shared" si="88"/>
        <v>50</v>
      </c>
    </row>
    <row r="1726" spans="1:15">
      <c r="A1726" s="262">
        <v>42165</v>
      </c>
      <c r="B1726" s="462">
        <v>312</v>
      </c>
      <c r="C1726" s="465">
        <v>322</v>
      </c>
      <c r="D1726" s="114">
        <v>371.29</v>
      </c>
      <c r="E1726" s="114">
        <v>325</v>
      </c>
      <c r="F1726" s="114">
        <v>330</v>
      </c>
      <c r="G1726" s="466">
        <v>330</v>
      </c>
      <c r="H1726" s="465">
        <v>315</v>
      </c>
      <c r="I1726" s="466">
        <v>264</v>
      </c>
      <c r="J1726" s="190">
        <f t="shared" si="83"/>
        <v>33</v>
      </c>
      <c r="K1726" s="16">
        <f t="shared" si="84"/>
        <v>-56.29000000000002</v>
      </c>
      <c r="L1726" s="16">
        <f t="shared" si="85"/>
        <v>-10</v>
      </c>
      <c r="M1726" s="16">
        <f t="shared" si="86"/>
        <v>-15</v>
      </c>
      <c r="N1726" s="191">
        <f t="shared" si="87"/>
        <v>-15</v>
      </c>
      <c r="O1726" s="506">
        <f t="shared" si="88"/>
        <v>51</v>
      </c>
    </row>
    <row r="1727" spans="1:15">
      <c r="A1727" s="262">
        <v>42166</v>
      </c>
      <c r="B1727" s="462">
        <v>312</v>
      </c>
      <c r="C1727" s="465">
        <v>322</v>
      </c>
      <c r="D1727" s="114">
        <v>371.29</v>
      </c>
      <c r="E1727" s="114">
        <v>325</v>
      </c>
      <c r="F1727" s="114">
        <v>330</v>
      </c>
      <c r="G1727" s="466">
        <v>330</v>
      </c>
      <c r="H1727" s="465">
        <v>312</v>
      </c>
      <c r="I1727" s="466">
        <v>264</v>
      </c>
      <c r="J1727" s="190">
        <f t="shared" si="83"/>
        <v>30</v>
      </c>
      <c r="K1727" s="16">
        <f t="shared" si="84"/>
        <v>-59.29000000000002</v>
      </c>
      <c r="L1727" s="16">
        <f t="shared" si="85"/>
        <v>-13</v>
      </c>
      <c r="M1727" s="16">
        <f t="shared" si="86"/>
        <v>-18</v>
      </c>
      <c r="N1727" s="191">
        <f t="shared" si="87"/>
        <v>-18</v>
      </c>
      <c r="O1727" s="506">
        <f t="shared" si="88"/>
        <v>48</v>
      </c>
    </row>
    <row r="1728" spans="1:15">
      <c r="A1728" s="262">
        <v>42167</v>
      </c>
      <c r="B1728" s="462">
        <v>309</v>
      </c>
      <c r="C1728" s="465">
        <v>324</v>
      </c>
      <c r="D1728" s="114">
        <v>371.29</v>
      </c>
      <c r="E1728" s="114">
        <v>323</v>
      </c>
      <c r="F1728" s="114">
        <v>332</v>
      </c>
      <c r="G1728" s="466">
        <v>332</v>
      </c>
      <c r="H1728" s="465">
        <v>311</v>
      </c>
      <c r="I1728" s="466">
        <v>271</v>
      </c>
      <c r="J1728" s="190">
        <f t="shared" si="83"/>
        <v>27</v>
      </c>
      <c r="K1728" s="16">
        <f t="shared" si="84"/>
        <v>-60.29000000000002</v>
      </c>
      <c r="L1728" s="16">
        <f t="shared" si="85"/>
        <v>-12</v>
      </c>
      <c r="M1728" s="16">
        <f t="shared" si="86"/>
        <v>-21</v>
      </c>
      <c r="N1728" s="191">
        <f t="shared" si="87"/>
        <v>-21</v>
      </c>
      <c r="O1728" s="506">
        <f t="shared" si="88"/>
        <v>40</v>
      </c>
    </row>
    <row r="1729" spans="1:15">
      <c r="A1729" s="262">
        <v>42170</v>
      </c>
      <c r="B1729" s="462">
        <v>310</v>
      </c>
      <c r="C1729" s="465">
        <v>325</v>
      </c>
      <c r="D1729" s="114">
        <v>372.95</v>
      </c>
      <c r="E1729" s="114">
        <v>323</v>
      </c>
      <c r="F1729" s="114">
        <v>332</v>
      </c>
      <c r="G1729" s="466">
        <v>332</v>
      </c>
      <c r="H1729" s="465">
        <v>311</v>
      </c>
      <c r="I1729" s="466">
        <v>271</v>
      </c>
      <c r="J1729" s="190">
        <f t="shared" si="83"/>
        <v>26</v>
      </c>
      <c r="K1729" s="16">
        <f t="shared" si="84"/>
        <v>-61.949999999999989</v>
      </c>
      <c r="L1729" s="16">
        <f t="shared" si="85"/>
        <v>-12</v>
      </c>
      <c r="M1729" s="16">
        <f t="shared" si="86"/>
        <v>-21</v>
      </c>
      <c r="N1729" s="191">
        <f t="shared" si="87"/>
        <v>-21</v>
      </c>
      <c r="O1729" s="506">
        <f t="shared" si="88"/>
        <v>40</v>
      </c>
    </row>
    <row r="1730" spans="1:15">
      <c r="A1730" s="262">
        <v>42171</v>
      </c>
      <c r="B1730" s="462">
        <v>310</v>
      </c>
      <c r="C1730" s="465">
        <v>325</v>
      </c>
      <c r="D1730" s="114">
        <v>372.12</v>
      </c>
      <c r="E1730" s="114">
        <v>323</v>
      </c>
      <c r="F1730" s="114">
        <v>332</v>
      </c>
      <c r="G1730" s="466">
        <v>332</v>
      </c>
      <c r="H1730" s="465">
        <v>312</v>
      </c>
      <c r="I1730" s="466">
        <v>271</v>
      </c>
      <c r="J1730" s="190">
        <f t="shared" si="83"/>
        <v>27</v>
      </c>
      <c r="K1730" s="16">
        <f t="shared" si="84"/>
        <v>-60.120000000000005</v>
      </c>
      <c r="L1730" s="16">
        <f t="shared" si="85"/>
        <v>-11</v>
      </c>
      <c r="M1730" s="16">
        <f t="shared" si="86"/>
        <v>-20</v>
      </c>
      <c r="N1730" s="191">
        <f t="shared" si="87"/>
        <v>-20</v>
      </c>
      <c r="O1730" s="506">
        <f t="shared" si="88"/>
        <v>41</v>
      </c>
    </row>
    <row r="1731" spans="1:15">
      <c r="A1731" s="262">
        <v>42172</v>
      </c>
      <c r="B1731" s="462">
        <v>309</v>
      </c>
      <c r="C1731" s="465">
        <v>324</v>
      </c>
      <c r="D1731" s="114">
        <v>371.29</v>
      </c>
      <c r="E1731" s="114">
        <v>323</v>
      </c>
      <c r="F1731" s="114">
        <v>332</v>
      </c>
      <c r="G1731" s="466">
        <v>332</v>
      </c>
      <c r="H1731" s="465">
        <v>312</v>
      </c>
      <c r="I1731" s="466">
        <v>271</v>
      </c>
      <c r="J1731" s="190">
        <f t="shared" si="83"/>
        <v>28</v>
      </c>
      <c r="K1731" s="16">
        <f t="shared" si="84"/>
        <v>-59.29000000000002</v>
      </c>
      <c r="L1731" s="16">
        <f t="shared" si="85"/>
        <v>-11</v>
      </c>
      <c r="M1731" s="16">
        <f t="shared" si="86"/>
        <v>-20</v>
      </c>
      <c r="N1731" s="191">
        <f t="shared" si="87"/>
        <v>-20</v>
      </c>
      <c r="O1731" s="506">
        <f t="shared" si="88"/>
        <v>41</v>
      </c>
    </row>
    <row r="1732" spans="1:15">
      <c r="A1732" s="262">
        <v>42173</v>
      </c>
      <c r="B1732" s="462">
        <v>304.5</v>
      </c>
      <c r="C1732" s="465">
        <v>324</v>
      </c>
      <c r="D1732" s="114">
        <v>371.29</v>
      </c>
      <c r="E1732" s="114">
        <v>323</v>
      </c>
      <c r="F1732" s="114">
        <v>332</v>
      </c>
      <c r="G1732" s="466">
        <v>332</v>
      </c>
      <c r="H1732" s="465">
        <v>310</v>
      </c>
      <c r="I1732" s="466">
        <v>271</v>
      </c>
      <c r="J1732" s="190">
        <f t="shared" si="83"/>
        <v>26</v>
      </c>
      <c r="K1732" s="16">
        <f t="shared" si="84"/>
        <v>-61.29000000000002</v>
      </c>
      <c r="L1732" s="16">
        <f t="shared" si="85"/>
        <v>-13</v>
      </c>
      <c r="M1732" s="16">
        <f t="shared" si="86"/>
        <v>-22</v>
      </c>
      <c r="N1732" s="191">
        <f t="shared" si="87"/>
        <v>-22</v>
      </c>
      <c r="O1732" s="506">
        <f t="shared" si="88"/>
        <v>39</v>
      </c>
    </row>
    <row r="1733" spans="1:15">
      <c r="A1733" s="262">
        <v>42177</v>
      </c>
      <c r="B1733" s="462">
        <v>305.5</v>
      </c>
      <c r="C1733" s="465">
        <v>326</v>
      </c>
      <c r="D1733" s="114">
        <v>367.96</v>
      </c>
      <c r="E1733" s="114">
        <v>321</v>
      </c>
      <c r="F1733" s="114">
        <v>330</v>
      </c>
      <c r="G1733" s="466">
        <v>330</v>
      </c>
      <c r="H1733" s="465">
        <v>312</v>
      </c>
      <c r="I1733" s="466">
        <v>282</v>
      </c>
      <c r="J1733" s="190">
        <f t="shared" si="83"/>
        <v>26</v>
      </c>
      <c r="K1733" s="16">
        <f t="shared" si="84"/>
        <v>-55.95999999999998</v>
      </c>
      <c r="L1733" s="16">
        <f t="shared" si="85"/>
        <v>-9</v>
      </c>
      <c r="M1733" s="16">
        <f t="shared" si="86"/>
        <v>-18</v>
      </c>
      <c r="N1733" s="191">
        <f t="shared" si="87"/>
        <v>-18</v>
      </c>
      <c r="O1733" s="506">
        <f t="shared" si="88"/>
        <v>30</v>
      </c>
    </row>
    <row r="1734" spans="1:15">
      <c r="A1734" s="262">
        <v>42178</v>
      </c>
      <c r="B1734" s="462">
        <v>306.75</v>
      </c>
      <c r="C1734" s="465">
        <v>326</v>
      </c>
      <c r="D1734" s="114">
        <v>367.96</v>
      </c>
      <c r="E1734" s="114">
        <v>321</v>
      </c>
      <c r="F1734" s="114">
        <v>330</v>
      </c>
      <c r="G1734" s="466">
        <v>330</v>
      </c>
      <c r="H1734" s="465">
        <v>312</v>
      </c>
      <c r="I1734" s="466">
        <v>282</v>
      </c>
      <c r="J1734" s="190">
        <f t="shared" si="83"/>
        <v>26</v>
      </c>
      <c r="K1734" s="16">
        <f t="shared" si="84"/>
        <v>-55.95999999999998</v>
      </c>
      <c r="L1734" s="16">
        <f t="shared" si="85"/>
        <v>-9</v>
      </c>
      <c r="M1734" s="16">
        <f t="shared" si="86"/>
        <v>-18</v>
      </c>
      <c r="N1734" s="191">
        <f t="shared" si="87"/>
        <v>-18</v>
      </c>
      <c r="O1734" s="506">
        <f t="shared" si="88"/>
        <v>30</v>
      </c>
    </row>
    <row r="1735" spans="1:15">
      <c r="A1735" s="262">
        <v>42179</v>
      </c>
      <c r="B1735" s="462">
        <v>306.5</v>
      </c>
      <c r="C1735" s="465">
        <v>325</v>
      </c>
      <c r="D1735" s="114">
        <v>370.45499999999998</v>
      </c>
      <c r="E1735" s="114">
        <v>321</v>
      </c>
      <c r="F1735" s="114">
        <v>330</v>
      </c>
      <c r="G1735" s="466">
        <v>330</v>
      </c>
      <c r="H1735" s="465">
        <v>311</v>
      </c>
      <c r="I1735" s="466">
        <v>282</v>
      </c>
      <c r="J1735" s="190">
        <f t="shared" si="83"/>
        <v>26</v>
      </c>
      <c r="K1735" s="16">
        <f t="shared" si="84"/>
        <v>-59.454999999999984</v>
      </c>
      <c r="L1735" s="16">
        <f t="shared" si="85"/>
        <v>-10</v>
      </c>
      <c r="M1735" s="16">
        <f t="shared" si="86"/>
        <v>-19</v>
      </c>
      <c r="N1735" s="191">
        <f t="shared" si="87"/>
        <v>-19</v>
      </c>
      <c r="O1735" s="506">
        <f t="shared" si="88"/>
        <v>29</v>
      </c>
    </row>
    <row r="1736" spans="1:15">
      <c r="A1736" s="262">
        <v>42180</v>
      </c>
      <c r="B1736" s="462">
        <v>306</v>
      </c>
      <c r="C1736" s="465">
        <v>328</v>
      </c>
      <c r="D1736" s="114">
        <v>370.45499999999998</v>
      </c>
      <c r="E1736" s="114">
        <v>321</v>
      </c>
      <c r="F1736" s="114">
        <v>330</v>
      </c>
      <c r="G1736" s="466">
        <v>330</v>
      </c>
      <c r="H1736" s="465">
        <v>311</v>
      </c>
      <c r="I1736" s="466">
        <v>282</v>
      </c>
      <c r="J1736" s="190">
        <f t="shared" si="83"/>
        <v>23</v>
      </c>
      <c r="K1736" s="16">
        <f t="shared" si="84"/>
        <v>-59.454999999999984</v>
      </c>
      <c r="L1736" s="16">
        <f t="shared" si="85"/>
        <v>-10</v>
      </c>
      <c r="M1736" s="16">
        <f t="shared" si="86"/>
        <v>-19</v>
      </c>
      <c r="N1736" s="191">
        <f t="shared" si="87"/>
        <v>-19</v>
      </c>
      <c r="O1736" s="506">
        <f t="shared" si="88"/>
        <v>29</v>
      </c>
    </row>
    <row r="1737" spans="1:15">
      <c r="A1737" s="262">
        <v>42181</v>
      </c>
      <c r="B1737" s="462">
        <v>302</v>
      </c>
      <c r="C1737" s="465">
        <v>328</v>
      </c>
      <c r="D1737" s="114">
        <v>372.95</v>
      </c>
      <c r="E1737" s="114">
        <v>321</v>
      </c>
      <c r="F1737" s="114">
        <v>330</v>
      </c>
      <c r="G1737" s="466">
        <v>330</v>
      </c>
      <c r="H1737" s="465">
        <v>312</v>
      </c>
      <c r="I1737" s="466">
        <v>291</v>
      </c>
      <c r="J1737" s="190">
        <f t="shared" si="83"/>
        <v>24</v>
      </c>
      <c r="K1737" s="16">
        <f t="shared" si="84"/>
        <v>-60.949999999999989</v>
      </c>
      <c r="L1737" s="16">
        <f t="shared" si="85"/>
        <v>-9</v>
      </c>
      <c r="M1737" s="16">
        <f t="shared" si="86"/>
        <v>-18</v>
      </c>
      <c r="N1737" s="191">
        <f t="shared" si="87"/>
        <v>-18</v>
      </c>
      <c r="O1737" s="506">
        <f t="shared" si="88"/>
        <v>21</v>
      </c>
    </row>
    <row r="1738" spans="1:15">
      <c r="A1738" s="262">
        <v>42184</v>
      </c>
      <c r="B1738" s="462">
        <v>302</v>
      </c>
      <c r="C1738" s="465">
        <v>328</v>
      </c>
      <c r="D1738" s="114">
        <v>371.29</v>
      </c>
      <c r="E1738" s="114">
        <v>321</v>
      </c>
      <c r="F1738" s="114">
        <v>330</v>
      </c>
      <c r="G1738" s="466">
        <v>330</v>
      </c>
      <c r="H1738" s="465">
        <v>311</v>
      </c>
      <c r="I1738" s="466">
        <v>291</v>
      </c>
      <c r="J1738" s="190">
        <f t="shared" si="83"/>
        <v>23</v>
      </c>
      <c r="K1738" s="16">
        <f t="shared" si="84"/>
        <v>-60.29000000000002</v>
      </c>
      <c r="L1738" s="16">
        <f t="shared" si="85"/>
        <v>-10</v>
      </c>
      <c r="M1738" s="16">
        <f t="shared" si="86"/>
        <v>-19</v>
      </c>
      <c r="N1738" s="191">
        <f t="shared" si="87"/>
        <v>-19</v>
      </c>
      <c r="O1738" s="506">
        <f t="shared" si="88"/>
        <v>20</v>
      </c>
    </row>
    <row r="1739" spans="1:15">
      <c r="A1739" s="262">
        <v>42185</v>
      </c>
      <c r="B1739" s="462">
        <v>302</v>
      </c>
      <c r="C1739" s="465">
        <v>328</v>
      </c>
      <c r="D1739" s="114">
        <v>368.8</v>
      </c>
      <c r="E1739" s="114">
        <v>321</v>
      </c>
      <c r="F1739" s="114">
        <v>330</v>
      </c>
      <c r="G1739" s="466">
        <v>330</v>
      </c>
      <c r="H1739" s="465">
        <v>311</v>
      </c>
      <c r="I1739" s="466">
        <v>291</v>
      </c>
      <c r="J1739" s="190">
        <f t="shared" ref="J1739:J1802" si="89">H1739-C1739+40</f>
        <v>23</v>
      </c>
      <c r="K1739" s="16">
        <f t="shared" si="84"/>
        <v>-57.800000000000011</v>
      </c>
      <c r="L1739" s="16">
        <f t="shared" si="85"/>
        <v>-10</v>
      </c>
      <c r="M1739" s="16">
        <f t="shared" si="86"/>
        <v>-19</v>
      </c>
      <c r="N1739" s="191">
        <f t="shared" si="87"/>
        <v>-19</v>
      </c>
      <c r="O1739" s="506">
        <f t="shared" si="88"/>
        <v>20</v>
      </c>
    </row>
    <row r="1740" spans="1:15">
      <c r="A1740" s="262">
        <v>42186</v>
      </c>
      <c r="B1740" s="462">
        <v>302</v>
      </c>
      <c r="C1740" s="465">
        <v>330</v>
      </c>
      <c r="D1740" s="114">
        <v>364.625</v>
      </c>
      <c r="E1740" s="114">
        <v>321</v>
      </c>
      <c r="F1740" s="114">
        <v>330</v>
      </c>
      <c r="G1740" s="466">
        <v>330</v>
      </c>
      <c r="H1740" s="465">
        <v>312</v>
      </c>
      <c r="I1740" s="466">
        <v>291</v>
      </c>
      <c r="J1740" s="190">
        <f t="shared" si="89"/>
        <v>22</v>
      </c>
      <c r="K1740" s="16">
        <f t="shared" si="84"/>
        <v>-52.625</v>
      </c>
      <c r="L1740" s="16">
        <f t="shared" si="85"/>
        <v>-9</v>
      </c>
      <c r="M1740" s="16">
        <f t="shared" si="86"/>
        <v>-18</v>
      </c>
      <c r="N1740" s="191">
        <f t="shared" si="87"/>
        <v>-18</v>
      </c>
      <c r="O1740" s="506">
        <f t="shared" si="88"/>
        <v>21</v>
      </c>
    </row>
    <row r="1741" spans="1:15">
      <c r="A1741" s="262">
        <v>42187</v>
      </c>
      <c r="B1741" s="462">
        <v>301.5</v>
      </c>
      <c r="C1741" s="465">
        <v>331</v>
      </c>
      <c r="D1741" s="114">
        <v>365.46</v>
      </c>
      <c r="E1741" s="114">
        <v>319</v>
      </c>
      <c r="F1741" s="114">
        <v>330</v>
      </c>
      <c r="G1741" s="466">
        <v>328</v>
      </c>
      <c r="H1741" s="465">
        <v>310</v>
      </c>
      <c r="I1741" s="466">
        <v>291</v>
      </c>
      <c r="J1741" s="190">
        <f t="shared" si="89"/>
        <v>19</v>
      </c>
      <c r="K1741" s="16">
        <f t="shared" si="84"/>
        <v>-55.45999999999998</v>
      </c>
      <c r="L1741" s="16">
        <f t="shared" si="85"/>
        <v>-9</v>
      </c>
      <c r="M1741" s="16">
        <f t="shared" si="86"/>
        <v>-20</v>
      </c>
      <c r="N1741" s="191">
        <f t="shared" si="87"/>
        <v>-18</v>
      </c>
      <c r="O1741" s="506">
        <f t="shared" si="88"/>
        <v>19</v>
      </c>
    </row>
    <row r="1742" spans="1:15">
      <c r="A1742" s="262">
        <v>42191</v>
      </c>
      <c r="B1742" s="462">
        <v>301.5</v>
      </c>
      <c r="C1742" s="465">
        <v>331</v>
      </c>
      <c r="D1742" s="114">
        <v>366.29500000000002</v>
      </c>
      <c r="E1742" s="114">
        <v>319</v>
      </c>
      <c r="F1742" s="114">
        <v>328</v>
      </c>
      <c r="G1742" s="466">
        <v>328</v>
      </c>
      <c r="H1742" s="465">
        <v>309</v>
      </c>
      <c r="I1742" s="466">
        <v>291</v>
      </c>
      <c r="J1742" s="190">
        <f t="shared" si="89"/>
        <v>18</v>
      </c>
      <c r="K1742" s="16">
        <f t="shared" si="84"/>
        <v>-57.295000000000016</v>
      </c>
      <c r="L1742" s="16">
        <f t="shared" si="85"/>
        <v>-10</v>
      </c>
      <c r="M1742" s="16">
        <f t="shared" si="86"/>
        <v>-19</v>
      </c>
      <c r="N1742" s="191">
        <f t="shared" si="87"/>
        <v>-19</v>
      </c>
      <c r="O1742" s="506">
        <f t="shared" si="88"/>
        <v>18</v>
      </c>
    </row>
    <row r="1743" spans="1:15">
      <c r="A1743" s="262">
        <v>42192</v>
      </c>
      <c r="B1743" s="462">
        <v>299</v>
      </c>
      <c r="C1743" s="465">
        <v>329</v>
      </c>
      <c r="D1743" s="114">
        <v>364.625</v>
      </c>
      <c r="E1743" s="114">
        <v>319</v>
      </c>
      <c r="F1743" s="114">
        <v>328</v>
      </c>
      <c r="G1743" s="466">
        <v>328</v>
      </c>
      <c r="H1743" s="465">
        <v>303</v>
      </c>
      <c r="I1743" s="466">
        <v>291</v>
      </c>
      <c r="J1743" s="190">
        <f t="shared" si="89"/>
        <v>14</v>
      </c>
      <c r="K1743" s="16">
        <f t="shared" si="84"/>
        <v>-61.625</v>
      </c>
      <c r="L1743" s="16">
        <f t="shared" si="85"/>
        <v>-16</v>
      </c>
      <c r="M1743" s="16">
        <f t="shared" si="86"/>
        <v>-25</v>
      </c>
      <c r="N1743" s="191">
        <f t="shared" si="87"/>
        <v>-25</v>
      </c>
      <c r="O1743" s="506">
        <f t="shared" si="88"/>
        <v>12</v>
      </c>
    </row>
    <row r="1744" spans="1:15">
      <c r="A1744" s="262">
        <v>42193</v>
      </c>
      <c r="B1744" s="462">
        <v>296.5</v>
      </c>
      <c r="C1744" s="465">
        <v>325</v>
      </c>
      <c r="D1744" s="114">
        <v>354.64</v>
      </c>
      <c r="E1744" s="114">
        <v>319</v>
      </c>
      <c r="F1744" s="114">
        <v>328</v>
      </c>
      <c r="G1744" s="466">
        <v>328</v>
      </c>
      <c r="H1744" s="465">
        <v>290</v>
      </c>
      <c r="I1744" s="466">
        <v>291</v>
      </c>
      <c r="J1744" s="190">
        <f t="shared" si="89"/>
        <v>5</v>
      </c>
      <c r="K1744" s="16">
        <f t="shared" si="84"/>
        <v>-64.639999999999986</v>
      </c>
      <c r="L1744" s="16">
        <f t="shared" si="85"/>
        <v>-29</v>
      </c>
      <c r="M1744" s="16">
        <f t="shared" si="86"/>
        <v>-38</v>
      </c>
      <c r="N1744" s="191">
        <f t="shared" si="87"/>
        <v>-38</v>
      </c>
      <c r="O1744" s="506">
        <f t="shared" si="88"/>
        <v>-1</v>
      </c>
    </row>
    <row r="1745" spans="1:15">
      <c r="A1745" s="262">
        <v>42194</v>
      </c>
      <c r="B1745" s="462">
        <v>294.5</v>
      </c>
      <c r="C1745" s="465">
        <v>325</v>
      </c>
      <c r="D1745" s="114">
        <v>347.98</v>
      </c>
      <c r="E1745" s="114">
        <v>319</v>
      </c>
      <c r="F1745" s="114">
        <v>328</v>
      </c>
      <c r="G1745" s="466">
        <v>328</v>
      </c>
      <c r="H1745" s="465">
        <v>290</v>
      </c>
      <c r="I1745" s="466">
        <v>291</v>
      </c>
      <c r="J1745" s="190">
        <f t="shared" si="89"/>
        <v>5</v>
      </c>
      <c r="K1745" s="16">
        <f t="shared" ref="K1745:K1808" si="90">H1745-D1745</f>
        <v>-57.980000000000018</v>
      </c>
      <c r="L1745" s="16">
        <f t="shared" ref="L1745:L1808" si="91">H1745-E1745</f>
        <v>-29</v>
      </c>
      <c r="M1745" s="16">
        <f t="shared" ref="M1745:M1808" si="92">H1745-F1745</f>
        <v>-38</v>
      </c>
      <c r="N1745" s="191">
        <f t="shared" ref="N1745:N1808" si="93">H1745-G1745</f>
        <v>-38</v>
      </c>
      <c r="O1745" s="506">
        <f t="shared" ref="O1745:O1808" si="94">H1745-I1745</f>
        <v>-1</v>
      </c>
    </row>
    <row r="1746" spans="1:15">
      <c r="A1746" s="262">
        <v>42195</v>
      </c>
      <c r="B1746" s="462">
        <v>294.5</v>
      </c>
      <c r="C1746" s="465">
        <v>320</v>
      </c>
      <c r="D1746" s="114">
        <v>349.64</v>
      </c>
      <c r="E1746" s="114">
        <v>310</v>
      </c>
      <c r="F1746" s="114">
        <v>318</v>
      </c>
      <c r="G1746" s="466">
        <v>318</v>
      </c>
      <c r="H1746" s="465">
        <v>300</v>
      </c>
      <c r="I1746" s="466">
        <v>280</v>
      </c>
      <c r="J1746" s="190">
        <f t="shared" si="89"/>
        <v>20</v>
      </c>
      <c r="K1746" s="16">
        <f t="shared" si="90"/>
        <v>-49.639999999999986</v>
      </c>
      <c r="L1746" s="16">
        <f t="shared" si="91"/>
        <v>-10</v>
      </c>
      <c r="M1746" s="16">
        <f t="shared" si="92"/>
        <v>-18</v>
      </c>
      <c r="N1746" s="191">
        <f t="shared" si="93"/>
        <v>-18</v>
      </c>
      <c r="O1746" s="506">
        <f t="shared" si="94"/>
        <v>20</v>
      </c>
    </row>
    <row r="1747" spans="1:15">
      <c r="A1747" s="262">
        <v>42198</v>
      </c>
      <c r="B1747" s="462">
        <v>293.5</v>
      </c>
      <c r="C1747" s="465">
        <v>323</v>
      </c>
      <c r="D1747" s="114">
        <v>348.81</v>
      </c>
      <c r="E1747" s="114">
        <v>310</v>
      </c>
      <c r="F1747" s="114">
        <v>318</v>
      </c>
      <c r="G1747" s="466">
        <v>318</v>
      </c>
      <c r="H1747" s="465">
        <v>300</v>
      </c>
      <c r="I1747" s="466">
        <v>280</v>
      </c>
      <c r="J1747" s="190">
        <f t="shared" si="89"/>
        <v>17</v>
      </c>
      <c r="K1747" s="16">
        <f t="shared" si="90"/>
        <v>-48.81</v>
      </c>
      <c r="L1747" s="16">
        <f t="shared" si="91"/>
        <v>-10</v>
      </c>
      <c r="M1747" s="16">
        <f t="shared" si="92"/>
        <v>-18</v>
      </c>
      <c r="N1747" s="191">
        <f t="shared" si="93"/>
        <v>-18</v>
      </c>
      <c r="O1747" s="506">
        <f t="shared" si="94"/>
        <v>20</v>
      </c>
    </row>
    <row r="1748" spans="1:15">
      <c r="A1748" s="262">
        <v>42199</v>
      </c>
      <c r="B1748" s="462">
        <v>293.5</v>
      </c>
      <c r="C1748" s="465">
        <v>321</v>
      </c>
      <c r="D1748" s="114">
        <v>352.14</v>
      </c>
      <c r="E1748" s="114">
        <v>310</v>
      </c>
      <c r="F1748" s="114">
        <v>318</v>
      </c>
      <c r="G1748" s="466">
        <v>318</v>
      </c>
      <c r="H1748" s="465">
        <v>297</v>
      </c>
      <c r="I1748" s="466">
        <v>280</v>
      </c>
      <c r="J1748" s="190">
        <f t="shared" si="89"/>
        <v>16</v>
      </c>
      <c r="K1748" s="16">
        <f t="shared" si="90"/>
        <v>-55.139999999999986</v>
      </c>
      <c r="L1748" s="16">
        <f t="shared" si="91"/>
        <v>-13</v>
      </c>
      <c r="M1748" s="16">
        <f t="shared" si="92"/>
        <v>-21</v>
      </c>
      <c r="N1748" s="191">
        <f t="shared" si="93"/>
        <v>-21</v>
      </c>
      <c r="O1748" s="506">
        <f t="shared" si="94"/>
        <v>17</v>
      </c>
    </row>
    <row r="1749" spans="1:15">
      <c r="A1749" s="262">
        <v>42200</v>
      </c>
      <c r="B1749" s="462">
        <v>292.5</v>
      </c>
      <c r="C1749" s="465">
        <v>320</v>
      </c>
      <c r="D1749" s="114">
        <v>352.14</v>
      </c>
      <c r="E1749" s="114">
        <v>310</v>
      </c>
      <c r="F1749" s="114">
        <v>318</v>
      </c>
      <c r="G1749" s="466">
        <v>318</v>
      </c>
      <c r="H1749" s="465">
        <v>296</v>
      </c>
      <c r="I1749" s="466">
        <v>280</v>
      </c>
      <c r="J1749" s="190">
        <f t="shared" si="89"/>
        <v>16</v>
      </c>
      <c r="K1749" s="16">
        <f t="shared" si="90"/>
        <v>-56.139999999999986</v>
      </c>
      <c r="L1749" s="16">
        <f t="shared" si="91"/>
        <v>-14</v>
      </c>
      <c r="M1749" s="16">
        <f t="shared" si="92"/>
        <v>-22</v>
      </c>
      <c r="N1749" s="191">
        <f t="shared" si="93"/>
        <v>-22</v>
      </c>
      <c r="O1749" s="506">
        <f t="shared" si="94"/>
        <v>16</v>
      </c>
    </row>
    <row r="1750" spans="1:15">
      <c r="A1750" s="262">
        <v>42201</v>
      </c>
      <c r="B1750" s="462">
        <v>290.5</v>
      </c>
      <c r="C1750" s="465">
        <v>323</v>
      </c>
      <c r="D1750" s="114">
        <v>352.97500000000002</v>
      </c>
      <c r="E1750" s="114">
        <v>310</v>
      </c>
      <c r="F1750" s="114">
        <v>318</v>
      </c>
      <c r="G1750" s="466">
        <v>318</v>
      </c>
      <c r="H1750" s="465">
        <v>296</v>
      </c>
      <c r="I1750" s="466">
        <v>280</v>
      </c>
      <c r="J1750" s="190">
        <f t="shared" si="89"/>
        <v>13</v>
      </c>
      <c r="K1750" s="16">
        <f t="shared" si="90"/>
        <v>-56.975000000000023</v>
      </c>
      <c r="L1750" s="16">
        <f t="shared" si="91"/>
        <v>-14</v>
      </c>
      <c r="M1750" s="16">
        <f t="shared" si="92"/>
        <v>-22</v>
      </c>
      <c r="N1750" s="191">
        <f t="shared" si="93"/>
        <v>-22</v>
      </c>
      <c r="O1750" s="506">
        <f t="shared" si="94"/>
        <v>16</v>
      </c>
    </row>
    <row r="1751" spans="1:15">
      <c r="A1751" s="262">
        <v>42202</v>
      </c>
      <c r="B1751" s="462">
        <v>289</v>
      </c>
      <c r="C1751" s="465">
        <v>323</v>
      </c>
      <c r="D1751" s="114">
        <v>341.32</v>
      </c>
      <c r="E1751" s="114">
        <v>307</v>
      </c>
      <c r="F1751" s="114">
        <v>315</v>
      </c>
      <c r="G1751" s="466">
        <v>315</v>
      </c>
      <c r="H1751" s="465">
        <v>296</v>
      </c>
      <c r="I1751" s="466">
        <v>279</v>
      </c>
      <c r="J1751" s="190">
        <f t="shared" si="89"/>
        <v>13</v>
      </c>
      <c r="K1751" s="16">
        <f t="shared" si="90"/>
        <v>-45.319999999999993</v>
      </c>
      <c r="L1751" s="16">
        <f t="shared" si="91"/>
        <v>-11</v>
      </c>
      <c r="M1751" s="16">
        <f t="shared" si="92"/>
        <v>-19</v>
      </c>
      <c r="N1751" s="191">
        <f t="shared" si="93"/>
        <v>-19</v>
      </c>
      <c r="O1751" s="506">
        <f t="shared" si="94"/>
        <v>17</v>
      </c>
    </row>
    <row r="1752" spans="1:15">
      <c r="A1752" s="262">
        <v>42205</v>
      </c>
      <c r="B1752" s="462">
        <v>289.5</v>
      </c>
      <c r="C1752" s="465">
        <v>323</v>
      </c>
      <c r="D1752" s="114">
        <v>347.77600000000001</v>
      </c>
      <c r="E1752" s="114">
        <v>307</v>
      </c>
      <c r="F1752" s="114">
        <v>315</v>
      </c>
      <c r="G1752" s="466">
        <v>315</v>
      </c>
      <c r="H1752" s="465">
        <v>298</v>
      </c>
      <c r="I1752" s="466">
        <v>279</v>
      </c>
      <c r="J1752" s="190">
        <f t="shared" si="89"/>
        <v>15</v>
      </c>
      <c r="K1752" s="16">
        <f t="shared" si="90"/>
        <v>-49.77600000000001</v>
      </c>
      <c r="L1752" s="16">
        <f t="shared" si="91"/>
        <v>-9</v>
      </c>
      <c r="M1752" s="16">
        <f t="shared" si="92"/>
        <v>-17</v>
      </c>
      <c r="N1752" s="191">
        <f t="shared" si="93"/>
        <v>-17</v>
      </c>
      <c r="O1752" s="506">
        <f t="shared" si="94"/>
        <v>19</v>
      </c>
    </row>
    <row r="1753" spans="1:15">
      <c r="A1753" s="262">
        <v>42206</v>
      </c>
      <c r="B1753" s="462">
        <v>289.5</v>
      </c>
      <c r="C1753" s="465">
        <v>321</v>
      </c>
      <c r="D1753" s="114">
        <v>347.77600000000001</v>
      </c>
      <c r="E1753" s="114">
        <v>307</v>
      </c>
      <c r="F1753" s="114">
        <v>315</v>
      </c>
      <c r="G1753" s="466">
        <v>315</v>
      </c>
      <c r="H1753" s="465">
        <v>296</v>
      </c>
      <c r="I1753" s="466">
        <v>279</v>
      </c>
      <c r="J1753" s="190">
        <f t="shared" si="89"/>
        <v>15</v>
      </c>
      <c r="K1753" s="16">
        <f t="shared" si="90"/>
        <v>-51.77600000000001</v>
      </c>
      <c r="L1753" s="16">
        <f t="shared" si="91"/>
        <v>-11</v>
      </c>
      <c r="M1753" s="16">
        <f t="shared" si="92"/>
        <v>-19</v>
      </c>
      <c r="N1753" s="191">
        <f t="shared" si="93"/>
        <v>-19</v>
      </c>
      <c r="O1753" s="506">
        <f t="shared" si="94"/>
        <v>17</v>
      </c>
    </row>
    <row r="1754" spans="1:15">
      <c r="A1754" s="262">
        <v>42207</v>
      </c>
      <c r="B1754" s="462">
        <v>290.5</v>
      </c>
      <c r="C1754" s="465">
        <v>318</v>
      </c>
      <c r="D1754" s="114">
        <v>346.94</v>
      </c>
      <c r="E1754" s="114">
        <v>307</v>
      </c>
      <c r="F1754" s="114">
        <v>315</v>
      </c>
      <c r="G1754" s="466">
        <v>315</v>
      </c>
      <c r="H1754" s="465">
        <v>296</v>
      </c>
      <c r="I1754" s="466">
        <v>279</v>
      </c>
      <c r="J1754" s="190">
        <f t="shared" si="89"/>
        <v>18</v>
      </c>
      <c r="K1754" s="16">
        <f t="shared" si="90"/>
        <v>-50.94</v>
      </c>
      <c r="L1754" s="16">
        <f t="shared" si="91"/>
        <v>-11</v>
      </c>
      <c r="M1754" s="16">
        <f t="shared" si="92"/>
        <v>-19</v>
      </c>
      <c r="N1754" s="191">
        <f t="shared" si="93"/>
        <v>-19</v>
      </c>
      <c r="O1754" s="506">
        <f t="shared" si="94"/>
        <v>17</v>
      </c>
    </row>
    <row r="1755" spans="1:15">
      <c r="A1755" s="262">
        <v>42208</v>
      </c>
      <c r="B1755" s="462">
        <v>291</v>
      </c>
      <c r="C1755" s="465">
        <v>313</v>
      </c>
      <c r="D1755" s="114">
        <v>346.10399999999998</v>
      </c>
      <c r="E1755" s="114">
        <v>307</v>
      </c>
      <c r="F1755" s="114">
        <v>315</v>
      </c>
      <c r="G1755" s="466">
        <v>315</v>
      </c>
      <c r="H1755" s="465">
        <v>294</v>
      </c>
      <c r="I1755" s="466">
        <v>279</v>
      </c>
      <c r="J1755" s="190">
        <f t="shared" si="89"/>
        <v>21</v>
      </c>
      <c r="K1755" s="16">
        <f t="shared" si="90"/>
        <v>-52.103999999999985</v>
      </c>
      <c r="L1755" s="16">
        <f t="shared" si="91"/>
        <v>-13</v>
      </c>
      <c r="M1755" s="16">
        <f t="shared" si="92"/>
        <v>-21</v>
      </c>
      <c r="N1755" s="191">
        <f t="shared" si="93"/>
        <v>-21</v>
      </c>
      <c r="O1755" s="506">
        <f t="shared" si="94"/>
        <v>15</v>
      </c>
    </row>
    <row r="1756" spans="1:15">
      <c r="A1756" s="262">
        <v>42209</v>
      </c>
      <c r="B1756" s="462">
        <v>291</v>
      </c>
      <c r="C1756" s="465">
        <v>313</v>
      </c>
      <c r="D1756" s="114">
        <v>346.77280000000002</v>
      </c>
      <c r="E1756" s="114">
        <v>303</v>
      </c>
      <c r="F1756" s="114">
        <v>312</v>
      </c>
      <c r="G1756" s="466">
        <v>312</v>
      </c>
      <c r="H1756" s="465">
        <v>291</v>
      </c>
      <c r="I1756" s="466">
        <v>268</v>
      </c>
      <c r="J1756" s="190">
        <f t="shared" si="89"/>
        <v>18</v>
      </c>
      <c r="K1756" s="16">
        <f t="shared" si="90"/>
        <v>-55.772800000000018</v>
      </c>
      <c r="L1756" s="16">
        <f t="shared" si="91"/>
        <v>-12</v>
      </c>
      <c r="M1756" s="16">
        <f t="shared" si="92"/>
        <v>-21</v>
      </c>
      <c r="N1756" s="191">
        <f t="shared" si="93"/>
        <v>-21</v>
      </c>
      <c r="O1756" s="506">
        <f t="shared" si="94"/>
        <v>23</v>
      </c>
    </row>
    <row r="1757" spans="1:15">
      <c r="A1757" s="262">
        <v>42212</v>
      </c>
      <c r="B1757" s="462">
        <v>290.5</v>
      </c>
      <c r="C1757" s="465">
        <v>311</v>
      </c>
      <c r="D1757" s="114">
        <v>346.77280000000002</v>
      </c>
      <c r="E1757" s="114">
        <v>303</v>
      </c>
      <c r="F1757" s="114">
        <v>312</v>
      </c>
      <c r="G1757" s="466">
        <v>312</v>
      </c>
      <c r="H1757" s="465">
        <v>283</v>
      </c>
      <c r="I1757" s="466">
        <v>268</v>
      </c>
      <c r="J1757" s="190">
        <f t="shared" si="89"/>
        <v>12</v>
      </c>
      <c r="K1757" s="16">
        <f t="shared" si="90"/>
        <v>-63.772800000000018</v>
      </c>
      <c r="L1757" s="16">
        <f t="shared" si="91"/>
        <v>-20</v>
      </c>
      <c r="M1757" s="16">
        <f t="shared" si="92"/>
        <v>-29</v>
      </c>
      <c r="N1757" s="191">
        <f t="shared" si="93"/>
        <v>-29</v>
      </c>
      <c r="O1757" s="506">
        <f t="shared" si="94"/>
        <v>15</v>
      </c>
    </row>
    <row r="1758" spans="1:15">
      <c r="A1758" s="262">
        <v>42213</v>
      </c>
      <c r="B1758" s="462">
        <v>290.5</v>
      </c>
      <c r="C1758" s="465">
        <v>310</v>
      </c>
      <c r="D1758" s="114">
        <v>334.4</v>
      </c>
      <c r="E1758" s="114">
        <v>303</v>
      </c>
      <c r="F1758" s="114">
        <v>312</v>
      </c>
      <c r="G1758" s="466">
        <v>312</v>
      </c>
      <c r="H1758" s="465">
        <v>280</v>
      </c>
      <c r="I1758" s="466">
        <v>268</v>
      </c>
      <c r="J1758" s="190">
        <f t="shared" si="89"/>
        <v>10</v>
      </c>
      <c r="K1758" s="16">
        <f t="shared" si="90"/>
        <v>-54.399999999999977</v>
      </c>
      <c r="L1758" s="16">
        <f t="shared" si="91"/>
        <v>-23</v>
      </c>
      <c r="M1758" s="16">
        <f t="shared" si="92"/>
        <v>-32</v>
      </c>
      <c r="N1758" s="191">
        <f t="shared" si="93"/>
        <v>-32</v>
      </c>
      <c r="O1758" s="506">
        <f t="shared" si="94"/>
        <v>12</v>
      </c>
    </row>
    <row r="1759" spans="1:15">
      <c r="A1759" s="262">
        <v>42214</v>
      </c>
      <c r="B1759" s="462">
        <v>290.5</v>
      </c>
      <c r="C1759" s="465">
        <v>309</v>
      </c>
      <c r="D1759" s="114">
        <v>334.4</v>
      </c>
      <c r="E1759" s="114">
        <v>303</v>
      </c>
      <c r="F1759" s="114">
        <v>312</v>
      </c>
      <c r="G1759" s="466">
        <v>312</v>
      </c>
      <c r="H1759" s="465">
        <v>282</v>
      </c>
      <c r="I1759" s="466">
        <v>268</v>
      </c>
      <c r="J1759" s="190">
        <f t="shared" si="89"/>
        <v>13</v>
      </c>
      <c r="K1759" s="16">
        <f t="shared" si="90"/>
        <v>-52.399999999999977</v>
      </c>
      <c r="L1759" s="16">
        <f t="shared" si="91"/>
        <v>-21</v>
      </c>
      <c r="M1759" s="16">
        <f t="shared" si="92"/>
        <v>-30</v>
      </c>
      <c r="N1759" s="191">
        <f t="shared" si="93"/>
        <v>-30</v>
      </c>
      <c r="O1759" s="506">
        <f t="shared" si="94"/>
        <v>14</v>
      </c>
    </row>
    <row r="1760" spans="1:15">
      <c r="A1760" s="262">
        <v>42215</v>
      </c>
      <c r="B1760" s="462">
        <v>290.5</v>
      </c>
      <c r="C1760" s="465">
        <v>309</v>
      </c>
      <c r="D1760" s="114">
        <v>332.72800000000001</v>
      </c>
      <c r="E1760" s="114">
        <v>303</v>
      </c>
      <c r="F1760" s="114">
        <v>312</v>
      </c>
      <c r="G1760" s="466">
        <v>312</v>
      </c>
      <c r="H1760" s="465">
        <v>282</v>
      </c>
      <c r="I1760" s="466">
        <v>268</v>
      </c>
      <c r="J1760" s="190">
        <f t="shared" si="89"/>
        <v>13</v>
      </c>
      <c r="K1760" s="16">
        <f t="shared" si="90"/>
        <v>-50.728000000000009</v>
      </c>
      <c r="L1760" s="16">
        <f t="shared" si="91"/>
        <v>-21</v>
      </c>
      <c r="M1760" s="16">
        <f t="shared" si="92"/>
        <v>-30</v>
      </c>
      <c r="N1760" s="191">
        <f t="shared" si="93"/>
        <v>-30</v>
      </c>
      <c r="O1760" s="506">
        <f t="shared" si="94"/>
        <v>14</v>
      </c>
    </row>
    <row r="1761" spans="1:15">
      <c r="A1761" s="262">
        <v>42216</v>
      </c>
      <c r="B1761" s="462">
        <v>290.5</v>
      </c>
      <c r="C1761" s="465">
        <v>309</v>
      </c>
      <c r="D1761" s="114">
        <v>336.072</v>
      </c>
      <c r="E1761" s="114">
        <v>303</v>
      </c>
      <c r="F1761" s="114">
        <v>312</v>
      </c>
      <c r="G1761" s="466">
        <v>312</v>
      </c>
      <c r="H1761" s="465">
        <v>278</v>
      </c>
      <c r="I1761" s="466">
        <v>263</v>
      </c>
      <c r="J1761" s="190">
        <f t="shared" si="89"/>
        <v>9</v>
      </c>
      <c r="K1761" s="16">
        <f t="shared" si="90"/>
        <v>-58.072000000000003</v>
      </c>
      <c r="L1761" s="16">
        <f t="shared" si="91"/>
        <v>-25</v>
      </c>
      <c r="M1761" s="16">
        <f t="shared" si="92"/>
        <v>-34</v>
      </c>
      <c r="N1761" s="191">
        <f t="shared" si="93"/>
        <v>-34</v>
      </c>
      <c r="O1761" s="506">
        <f t="shared" si="94"/>
        <v>15</v>
      </c>
    </row>
    <row r="1762" spans="1:15">
      <c r="A1762" s="262">
        <v>42219</v>
      </c>
      <c r="B1762" s="462">
        <v>290</v>
      </c>
      <c r="C1762" s="465">
        <v>308</v>
      </c>
      <c r="D1762" s="114">
        <v>336.072</v>
      </c>
      <c r="E1762" s="114">
        <v>303</v>
      </c>
      <c r="F1762" s="114">
        <v>312</v>
      </c>
      <c r="G1762" s="466">
        <v>312</v>
      </c>
      <c r="H1762" s="465">
        <v>275</v>
      </c>
      <c r="I1762" s="466">
        <v>263</v>
      </c>
      <c r="J1762" s="190">
        <f t="shared" si="89"/>
        <v>7</v>
      </c>
      <c r="K1762" s="16">
        <f t="shared" si="90"/>
        <v>-61.072000000000003</v>
      </c>
      <c r="L1762" s="16">
        <f t="shared" si="91"/>
        <v>-28</v>
      </c>
      <c r="M1762" s="16">
        <f t="shared" si="92"/>
        <v>-37</v>
      </c>
      <c r="N1762" s="191">
        <f t="shared" si="93"/>
        <v>-37</v>
      </c>
      <c r="O1762" s="506">
        <f t="shared" si="94"/>
        <v>12</v>
      </c>
    </row>
    <row r="1763" spans="1:15">
      <c r="A1763" s="262">
        <v>42220</v>
      </c>
      <c r="B1763" s="462">
        <v>290</v>
      </c>
      <c r="C1763" s="465">
        <v>304</v>
      </c>
      <c r="D1763" s="114">
        <v>324.36799999999999</v>
      </c>
      <c r="E1763" s="114">
        <v>303</v>
      </c>
      <c r="F1763" s="114">
        <v>312</v>
      </c>
      <c r="G1763" s="466">
        <v>312</v>
      </c>
      <c r="H1763" s="465">
        <v>273</v>
      </c>
      <c r="I1763" s="466">
        <v>263</v>
      </c>
      <c r="J1763" s="190">
        <f t="shared" si="89"/>
        <v>9</v>
      </c>
      <c r="K1763" s="16">
        <f t="shared" si="90"/>
        <v>-51.367999999999995</v>
      </c>
      <c r="L1763" s="16">
        <f t="shared" si="91"/>
        <v>-30</v>
      </c>
      <c r="M1763" s="16">
        <f t="shared" si="92"/>
        <v>-39</v>
      </c>
      <c r="N1763" s="191">
        <f t="shared" si="93"/>
        <v>-39</v>
      </c>
      <c r="O1763" s="506">
        <f t="shared" si="94"/>
        <v>10</v>
      </c>
    </row>
    <row r="1764" spans="1:15">
      <c r="A1764" s="262">
        <v>42221</v>
      </c>
      <c r="B1764" s="462">
        <v>287</v>
      </c>
      <c r="C1764" s="465">
        <v>304</v>
      </c>
      <c r="D1764" s="114">
        <v>323.53199999999998</v>
      </c>
      <c r="E1764" s="114">
        <v>303</v>
      </c>
      <c r="F1764" s="114">
        <v>312</v>
      </c>
      <c r="G1764" s="466">
        <v>312</v>
      </c>
      <c r="H1764" s="465">
        <v>273</v>
      </c>
      <c r="I1764" s="466">
        <v>263</v>
      </c>
      <c r="J1764" s="190">
        <f t="shared" si="89"/>
        <v>9</v>
      </c>
      <c r="K1764" s="16">
        <f t="shared" si="90"/>
        <v>-50.531999999999982</v>
      </c>
      <c r="L1764" s="16">
        <f t="shared" si="91"/>
        <v>-30</v>
      </c>
      <c r="M1764" s="16">
        <f t="shared" si="92"/>
        <v>-39</v>
      </c>
      <c r="N1764" s="191">
        <f t="shared" si="93"/>
        <v>-39</v>
      </c>
      <c r="O1764" s="506">
        <f t="shared" si="94"/>
        <v>10</v>
      </c>
    </row>
    <row r="1765" spans="1:15">
      <c r="A1765" s="262">
        <v>42222</v>
      </c>
      <c r="B1765" s="462">
        <v>286.5</v>
      </c>
      <c r="C1765" s="465">
        <v>303</v>
      </c>
      <c r="D1765" s="114">
        <v>316.00799999999998</v>
      </c>
      <c r="E1765" s="114">
        <v>303</v>
      </c>
      <c r="F1765" s="114">
        <v>312</v>
      </c>
      <c r="G1765" s="466">
        <v>312</v>
      </c>
      <c r="H1765" s="465">
        <v>272</v>
      </c>
      <c r="I1765" s="466">
        <v>263</v>
      </c>
      <c r="J1765" s="190">
        <f t="shared" si="89"/>
        <v>9</v>
      </c>
      <c r="K1765" s="16">
        <f t="shared" si="90"/>
        <v>-44.007999999999981</v>
      </c>
      <c r="L1765" s="16">
        <f t="shared" si="91"/>
        <v>-31</v>
      </c>
      <c r="M1765" s="16">
        <f t="shared" si="92"/>
        <v>-40</v>
      </c>
      <c r="N1765" s="191">
        <f t="shared" si="93"/>
        <v>-40</v>
      </c>
      <c r="O1765" s="506">
        <f t="shared" si="94"/>
        <v>9</v>
      </c>
    </row>
    <row r="1766" spans="1:15">
      <c r="A1766" s="262">
        <v>42223</v>
      </c>
      <c r="B1766" s="462">
        <v>286.5</v>
      </c>
      <c r="C1766" s="465">
        <v>303</v>
      </c>
      <c r="D1766" s="114">
        <v>310.99200000000002</v>
      </c>
      <c r="E1766" s="114">
        <v>300</v>
      </c>
      <c r="F1766" s="114">
        <v>318</v>
      </c>
      <c r="G1766" s="466">
        <v>306</v>
      </c>
      <c r="H1766" s="465">
        <v>272</v>
      </c>
      <c r="I1766" s="466">
        <v>262</v>
      </c>
      <c r="J1766" s="190">
        <f t="shared" si="89"/>
        <v>9</v>
      </c>
      <c r="K1766" s="16">
        <f t="shared" si="90"/>
        <v>-38.992000000000019</v>
      </c>
      <c r="L1766" s="16">
        <f t="shared" si="91"/>
        <v>-28</v>
      </c>
      <c r="M1766" s="16">
        <f t="shared" si="92"/>
        <v>-46</v>
      </c>
      <c r="N1766" s="191">
        <f t="shared" si="93"/>
        <v>-34</v>
      </c>
      <c r="O1766" s="506">
        <f t="shared" si="94"/>
        <v>10</v>
      </c>
    </row>
    <row r="1767" spans="1:15">
      <c r="A1767" s="262">
        <v>42226</v>
      </c>
      <c r="B1767" s="462">
        <v>285.5</v>
      </c>
      <c r="C1767" s="465">
        <v>303</v>
      </c>
      <c r="D1767" s="114">
        <v>310.99200000000002</v>
      </c>
      <c r="E1767" s="114">
        <v>300</v>
      </c>
      <c r="F1767" s="114">
        <v>306</v>
      </c>
      <c r="G1767" s="466">
        <v>306</v>
      </c>
      <c r="H1767" s="465">
        <v>272</v>
      </c>
      <c r="I1767" s="466">
        <v>262</v>
      </c>
      <c r="J1767" s="190">
        <f t="shared" si="89"/>
        <v>9</v>
      </c>
      <c r="K1767" s="16">
        <f t="shared" si="90"/>
        <v>-38.992000000000019</v>
      </c>
      <c r="L1767" s="16">
        <f t="shared" si="91"/>
        <v>-28</v>
      </c>
      <c r="M1767" s="16">
        <f t="shared" si="92"/>
        <v>-34</v>
      </c>
      <c r="N1767" s="191">
        <f t="shared" si="93"/>
        <v>-34</v>
      </c>
      <c r="O1767" s="506">
        <f t="shared" si="94"/>
        <v>10</v>
      </c>
    </row>
    <row r="1768" spans="1:15">
      <c r="A1768" s="262">
        <v>42227</v>
      </c>
      <c r="B1768" s="462">
        <v>285.5</v>
      </c>
      <c r="C1768" s="465">
        <v>303</v>
      </c>
      <c r="D1768" s="114">
        <v>310.99200000000002</v>
      </c>
      <c r="E1768" s="114">
        <v>300</v>
      </c>
      <c r="F1768" s="114">
        <v>306</v>
      </c>
      <c r="G1768" s="466">
        <v>306</v>
      </c>
      <c r="H1768" s="465">
        <v>272</v>
      </c>
      <c r="I1768" s="466">
        <v>262</v>
      </c>
      <c r="J1768" s="190">
        <f t="shared" si="89"/>
        <v>9</v>
      </c>
      <c r="K1768" s="16">
        <f t="shared" si="90"/>
        <v>-38.992000000000019</v>
      </c>
      <c r="L1768" s="16">
        <f t="shared" si="91"/>
        <v>-28</v>
      </c>
      <c r="M1768" s="16">
        <f t="shared" si="92"/>
        <v>-34</v>
      </c>
      <c r="N1768" s="191">
        <f t="shared" si="93"/>
        <v>-34</v>
      </c>
      <c r="O1768" s="506">
        <f t="shared" si="94"/>
        <v>10</v>
      </c>
    </row>
    <row r="1769" spans="1:15">
      <c r="A1769" s="262">
        <v>42228</v>
      </c>
      <c r="B1769" s="462">
        <v>283</v>
      </c>
      <c r="C1769" s="465">
        <v>302</v>
      </c>
      <c r="D1769" s="114">
        <v>314.33600000000001</v>
      </c>
      <c r="E1769" s="114">
        <v>300</v>
      </c>
      <c r="F1769" s="114">
        <v>306</v>
      </c>
      <c r="G1769" s="466">
        <v>306</v>
      </c>
      <c r="H1769" s="465">
        <v>269</v>
      </c>
      <c r="I1769" s="466">
        <v>262</v>
      </c>
      <c r="J1769" s="190">
        <f t="shared" si="89"/>
        <v>7</v>
      </c>
      <c r="K1769" s="16">
        <f t="shared" si="90"/>
        <v>-45.336000000000013</v>
      </c>
      <c r="L1769" s="16">
        <f t="shared" si="91"/>
        <v>-31</v>
      </c>
      <c r="M1769" s="16">
        <f t="shared" si="92"/>
        <v>-37</v>
      </c>
      <c r="N1769" s="191">
        <f t="shared" si="93"/>
        <v>-37</v>
      </c>
      <c r="O1769" s="506">
        <f t="shared" si="94"/>
        <v>7</v>
      </c>
    </row>
    <row r="1770" spans="1:15">
      <c r="A1770" s="262">
        <v>42229</v>
      </c>
      <c r="B1770" s="462">
        <v>281</v>
      </c>
      <c r="C1770" s="465">
        <v>295</v>
      </c>
      <c r="D1770" s="114">
        <v>314.33600000000001</v>
      </c>
      <c r="E1770" s="114">
        <v>300</v>
      </c>
      <c r="F1770" s="114">
        <v>306</v>
      </c>
      <c r="G1770" s="466">
        <v>306</v>
      </c>
      <c r="H1770" s="465">
        <v>259</v>
      </c>
      <c r="I1770" s="466">
        <v>262</v>
      </c>
      <c r="J1770" s="190">
        <f t="shared" si="89"/>
        <v>4</v>
      </c>
      <c r="K1770" s="16">
        <f t="shared" si="90"/>
        <v>-55.336000000000013</v>
      </c>
      <c r="L1770" s="16">
        <f t="shared" si="91"/>
        <v>-41</v>
      </c>
      <c r="M1770" s="16">
        <f t="shared" si="92"/>
        <v>-47</v>
      </c>
      <c r="N1770" s="191">
        <f t="shared" si="93"/>
        <v>-47</v>
      </c>
      <c r="O1770" s="506">
        <f t="shared" si="94"/>
        <v>-3</v>
      </c>
    </row>
    <row r="1771" spans="1:15">
      <c r="A1771" s="262">
        <v>42230</v>
      </c>
      <c r="B1771" s="462">
        <v>282</v>
      </c>
      <c r="C1771" s="465">
        <v>292</v>
      </c>
      <c r="D1771" s="114">
        <v>307.64800000000002</v>
      </c>
      <c r="E1771" s="114">
        <v>292</v>
      </c>
      <c r="F1771" s="114">
        <v>298</v>
      </c>
      <c r="G1771" s="466">
        <v>298</v>
      </c>
      <c r="H1771" s="465">
        <v>254</v>
      </c>
      <c r="I1771" s="466">
        <v>256</v>
      </c>
      <c r="J1771" s="190">
        <f t="shared" si="89"/>
        <v>2</v>
      </c>
      <c r="K1771" s="16">
        <f t="shared" si="90"/>
        <v>-53.648000000000025</v>
      </c>
      <c r="L1771" s="16">
        <f t="shared" si="91"/>
        <v>-38</v>
      </c>
      <c r="M1771" s="16">
        <f t="shared" si="92"/>
        <v>-44</v>
      </c>
      <c r="N1771" s="191">
        <f t="shared" si="93"/>
        <v>-44</v>
      </c>
      <c r="O1771" s="506">
        <f t="shared" si="94"/>
        <v>-2</v>
      </c>
    </row>
    <row r="1772" spans="1:15">
      <c r="A1772" s="262">
        <v>42233</v>
      </c>
      <c r="B1772" s="462">
        <v>279</v>
      </c>
      <c r="C1772" s="465">
        <v>291</v>
      </c>
      <c r="D1772" s="114">
        <v>307.64800000000002</v>
      </c>
      <c r="E1772" s="114">
        <v>292</v>
      </c>
      <c r="F1772" s="114">
        <v>298</v>
      </c>
      <c r="G1772" s="466">
        <v>298</v>
      </c>
      <c r="H1772" s="465">
        <v>252</v>
      </c>
      <c r="I1772" s="466">
        <v>256</v>
      </c>
      <c r="J1772" s="190">
        <f t="shared" si="89"/>
        <v>1</v>
      </c>
      <c r="K1772" s="16">
        <f t="shared" si="90"/>
        <v>-55.648000000000025</v>
      </c>
      <c r="L1772" s="16">
        <f t="shared" si="91"/>
        <v>-40</v>
      </c>
      <c r="M1772" s="16">
        <f t="shared" si="92"/>
        <v>-46</v>
      </c>
      <c r="N1772" s="191">
        <f t="shared" si="93"/>
        <v>-46</v>
      </c>
      <c r="O1772" s="506">
        <f t="shared" si="94"/>
        <v>-4</v>
      </c>
    </row>
    <row r="1773" spans="1:15">
      <c r="A1773" s="262">
        <v>42234</v>
      </c>
      <c r="B1773" s="462">
        <v>279</v>
      </c>
      <c r="C1773" s="465">
        <v>285</v>
      </c>
      <c r="D1773" s="114">
        <v>307.64800000000002</v>
      </c>
      <c r="E1773" s="114">
        <v>292</v>
      </c>
      <c r="F1773" s="114">
        <v>298</v>
      </c>
      <c r="G1773" s="466">
        <v>298</v>
      </c>
      <c r="H1773" s="465">
        <v>245</v>
      </c>
      <c r="I1773" s="466">
        <v>256</v>
      </c>
      <c r="J1773" s="190">
        <f t="shared" si="89"/>
        <v>0</v>
      </c>
      <c r="K1773" s="16">
        <f t="shared" si="90"/>
        <v>-62.648000000000025</v>
      </c>
      <c r="L1773" s="16">
        <f t="shared" si="91"/>
        <v>-47</v>
      </c>
      <c r="M1773" s="16">
        <f t="shared" si="92"/>
        <v>-53</v>
      </c>
      <c r="N1773" s="191">
        <f t="shared" si="93"/>
        <v>-53</v>
      </c>
      <c r="O1773" s="506">
        <f t="shared" si="94"/>
        <v>-11</v>
      </c>
    </row>
    <row r="1774" spans="1:15">
      <c r="A1774" s="262">
        <v>42235</v>
      </c>
      <c r="B1774" s="462">
        <v>278.5</v>
      </c>
      <c r="C1774" s="465">
        <v>285</v>
      </c>
      <c r="D1774" s="114">
        <v>292.60000000000002</v>
      </c>
      <c r="E1774" s="114">
        <v>292</v>
      </c>
      <c r="F1774" s="114">
        <v>298</v>
      </c>
      <c r="G1774" s="466">
        <v>298</v>
      </c>
      <c r="H1774" s="465">
        <v>245</v>
      </c>
      <c r="I1774" s="466">
        <v>256</v>
      </c>
      <c r="J1774" s="190">
        <f t="shared" si="89"/>
        <v>0</v>
      </c>
      <c r="K1774" s="16">
        <f t="shared" si="90"/>
        <v>-47.600000000000023</v>
      </c>
      <c r="L1774" s="16">
        <f t="shared" si="91"/>
        <v>-47</v>
      </c>
      <c r="M1774" s="16">
        <f t="shared" si="92"/>
        <v>-53</v>
      </c>
      <c r="N1774" s="191">
        <f t="shared" si="93"/>
        <v>-53</v>
      </c>
      <c r="O1774" s="506">
        <f t="shared" si="94"/>
        <v>-11</v>
      </c>
    </row>
    <row r="1775" spans="1:15">
      <c r="A1775" s="262">
        <v>42236</v>
      </c>
      <c r="B1775" s="462">
        <v>275.5</v>
      </c>
      <c r="C1775" s="465">
        <v>282</v>
      </c>
      <c r="D1775" s="114">
        <v>289.25599999999997</v>
      </c>
      <c r="E1775" s="114">
        <v>292</v>
      </c>
      <c r="F1775" s="114">
        <v>298</v>
      </c>
      <c r="G1775" s="466">
        <v>298</v>
      </c>
      <c r="H1775" s="465">
        <v>244</v>
      </c>
      <c r="I1775" s="466">
        <v>256</v>
      </c>
      <c r="J1775" s="190">
        <f t="shared" si="89"/>
        <v>2</v>
      </c>
      <c r="K1775" s="16">
        <f t="shared" si="90"/>
        <v>-45.255999999999972</v>
      </c>
      <c r="L1775" s="16">
        <f t="shared" si="91"/>
        <v>-48</v>
      </c>
      <c r="M1775" s="16">
        <f t="shared" si="92"/>
        <v>-54</v>
      </c>
      <c r="N1775" s="191">
        <f t="shared" si="93"/>
        <v>-54</v>
      </c>
      <c r="O1775" s="506">
        <f t="shared" si="94"/>
        <v>-12</v>
      </c>
    </row>
    <row r="1776" spans="1:15">
      <c r="A1776" s="262">
        <v>42237</v>
      </c>
      <c r="B1776" s="462">
        <v>275.5</v>
      </c>
      <c r="C1776" s="465">
        <v>277</v>
      </c>
      <c r="D1776" s="114">
        <v>280.89600000000002</v>
      </c>
      <c r="E1776" s="114">
        <v>264</v>
      </c>
      <c r="F1776" s="114">
        <v>275</v>
      </c>
      <c r="G1776" s="466">
        <v>275</v>
      </c>
      <c r="H1776" s="465">
        <v>240</v>
      </c>
      <c r="I1776" s="466">
        <v>242</v>
      </c>
      <c r="J1776" s="190">
        <f t="shared" si="89"/>
        <v>3</v>
      </c>
      <c r="K1776" s="16">
        <f t="shared" si="90"/>
        <v>-40.896000000000015</v>
      </c>
      <c r="L1776" s="16">
        <f t="shared" si="91"/>
        <v>-24</v>
      </c>
      <c r="M1776" s="16">
        <f t="shared" si="92"/>
        <v>-35</v>
      </c>
      <c r="N1776" s="191">
        <f t="shared" si="93"/>
        <v>-35</v>
      </c>
      <c r="O1776" s="506">
        <f t="shared" si="94"/>
        <v>-2</v>
      </c>
    </row>
    <row r="1777" spans="1:15">
      <c r="A1777" s="262">
        <v>42240</v>
      </c>
      <c r="B1777" s="462">
        <v>274</v>
      </c>
      <c r="C1777" s="465">
        <v>269</v>
      </c>
      <c r="D1777" s="114">
        <v>250.8</v>
      </c>
      <c r="E1777" s="114">
        <v>264</v>
      </c>
      <c r="F1777" s="114">
        <v>275</v>
      </c>
      <c r="G1777" s="466">
        <v>275</v>
      </c>
      <c r="H1777" s="465">
        <v>233</v>
      </c>
      <c r="I1777" s="466">
        <v>242</v>
      </c>
      <c r="J1777" s="190">
        <f t="shared" si="89"/>
        <v>4</v>
      </c>
      <c r="K1777" s="16">
        <f t="shared" si="90"/>
        <v>-17.800000000000011</v>
      </c>
      <c r="L1777" s="16">
        <f t="shared" si="91"/>
        <v>-31</v>
      </c>
      <c r="M1777" s="16">
        <f t="shared" si="92"/>
        <v>-42</v>
      </c>
      <c r="N1777" s="191">
        <f t="shared" si="93"/>
        <v>-42</v>
      </c>
      <c r="O1777" s="506">
        <f t="shared" si="94"/>
        <v>-9</v>
      </c>
    </row>
    <row r="1778" spans="1:15">
      <c r="A1778" s="262">
        <v>42241</v>
      </c>
      <c r="B1778" s="462">
        <v>265</v>
      </c>
      <c r="C1778" s="465">
        <v>264</v>
      </c>
      <c r="D1778" s="114">
        <v>277.55200000000002</v>
      </c>
      <c r="E1778" s="114">
        <v>264</v>
      </c>
      <c r="F1778" s="114">
        <v>275</v>
      </c>
      <c r="G1778" s="466">
        <v>275</v>
      </c>
      <c r="H1778" s="465">
        <v>231</v>
      </c>
      <c r="I1778" s="466">
        <v>242</v>
      </c>
      <c r="J1778" s="190">
        <f t="shared" si="89"/>
        <v>7</v>
      </c>
      <c r="K1778" s="16">
        <f t="shared" si="90"/>
        <v>-46.552000000000021</v>
      </c>
      <c r="L1778" s="16">
        <f t="shared" si="91"/>
        <v>-33</v>
      </c>
      <c r="M1778" s="16">
        <f t="shared" si="92"/>
        <v>-44</v>
      </c>
      <c r="N1778" s="191">
        <f t="shared" si="93"/>
        <v>-44</v>
      </c>
      <c r="O1778" s="506">
        <f t="shared" si="94"/>
        <v>-11</v>
      </c>
    </row>
    <row r="1779" spans="1:15">
      <c r="A1779" s="262">
        <v>42242</v>
      </c>
      <c r="B1779" s="462">
        <v>263</v>
      </c>
      <c r="C1779" s="465">
        <v>261</v>
      </c>
      <c r="D1779" s="114">
        <v>277.55200000000002</v>
      </c>
      <c r="E1779" s="114">
        <v>264</v>
      </c>
      <c r="F1779" s="114">
        <v>275</v>
      </c>
      <c r="G1779" s="466">
        <v>275</v>
      </c>
      <c r="H1779" s="465">
        <v>228</v>
      </c>
      <c r="I1779" s="466">
        <v>242</v>
      </c>
      <c r="J1779" s="190">
        <f t="shared" si="89"/>
        <v>7</v>
      </c>
      <c r="K1779" s="16">
        <f t="shared" si="90"/>
        <v>-49.552000000000021</v>
      </c>
      <c r="L1779" s="16">
        <f t="shared" si="91"/>
        <v>-36</v>
      </c>
      <c r="M1779" s="16">
        <f t="shared" si="92"/>
        <v>-47</v>
      </c>
      <c r="N1779" s="191">
        <f t="shared" si="93"/>
        <v>-47</v>
      </c>
      <c r="O1779" s="506">
        <f t="shared" si="94"/>
        <v>-14</v>
      </c>
    </row>
    <row r="1780" spans="1:15">
      <c r="A1780" s="262">
        <v>42243</v>
      </c>
      <c r="B1780" s="462">
        <v>260</v>
      </c>
      <c r="C1780" s="465">
        <v>264</v>
      </c>
      <c r="D1780" s="114">
        <v>272.536</v>
      </c>
      <c r="E1780" s="114">
        <v>264</v>
      </c>
      <c r="F1780" s="114">
        <v>275</v>
      </c>
      <c r="G1780" s="466">
        <v>275</v>
      </c>
      <c r="H1780" s="465">
        <v>231</v>
      </c>
      <c r="I1780" s="466">
        <v>242</v>
      </c>
      <c r="J1780" s="190">
        <f t="shared" si="89"/>
        <v>7</v>
      </c>
      <c r="K1780" s="16">
        <f t="shared" si="90"/>
        <v>-41.536000000000001</v>
      </c>
      <c r="L1780" s="16">
        <f t="shared" si="91"/>
        <v>-33</v>
      </c>
      <c r="M1780" s="16">
        <f t="shared" si="92"/>
        <v>-44</v>
      </c>
      <c r="N1780" s="191">
        <f t="shared" si="93"/>
        <v>-44</v>
      </c>
      <c r="O1780" s="506">
        <f t="shared" si="94"/>
        <v>-11</v>
      </c>
    </row>
    <row r="1781" spans="1:15">
      <c r="A1781" s="262">
        <v>42244</v>
      </c>
      <c r="B1781" s="462">
        <v>259</v>
      </c>
      <c r="C1781" s="465">
        <v>268</v>
      </c>
      <c r="D1781" s="114">
        <v>275.88</v>
      </c>
      <c r="E1781" s="114">
        <v>259</v>
      </c>
      <c r="F1781" s="114">
        <v>270</v>
      </c>
      <c r="G1781" s="466">
        <v>270</v>
      </c>
      <c r="H1781" s="465">
        <v>234</v>
      </c>
      <c r="I1781" s="466">
        <v>237</v>
      </c>
      <c r="J1781" s="190">
        <f t="shared" si="89"/>
        <v>6</v>
      </c>
      <c r="K1781" s="16">
        <f t="shared" si="90"/>
        <v>-41.879999999999995</v>
      </c>
      <c r="L1781" s="16">
        <f t="shared" si="91"/>
        <v>-25</v>
      </c>
      <c r="M1781" s="16">
        <f t="shared" si="92"/>
        <v>-36</v>
      </c>
      <c r="N1781" s="191">
        <f t="shared" si="93"/>
        <v>-36</v>
      </c>
      <c r="O1781" s="506">
        <f t="shared" si="94"/>
        <v>-3</v>
      </c>
    </row>
    <row r="1782" spans="1:15">
      <c r="A1782" s="262">
        <v>42247</v>
      </c>
      <c r="B1782" s="462">
        <v>259</v>
      </c>
      <c r="C1782" s="465">
        <v>268</v>
      </c>
      <c r="D1782" s="114">
        <v>277.55200000000002</v>
      </c>
      <c r="E1782" s="114">
        <v>259</v>
      </c>
      <c r="F1782" s="114">
        <v>270</v>
      </c>
      <c r="G1782" s="466">
        <v>270</v>
      </c>
      <c r="H1782" s="465">
        <v>233</v>
      </c>
      <c r="I1782" s="466">
        <v>237</v>
      </c>
      <c r="J1782" s="190">
        <f t="shared" si="89"/>
        <v>5</v>
      </c>
      <c r="K1782" s="16">
        <f t="shared" si="90"/>
        <v>-44.552000000000021</v>
      </c>
      <c r="L1782" s="16">
        <f t="shared" si="91"/>
        <v>-26</v>
      </c>
      <c r="M1782" s="16">
        <f t="shared" si="92"/>
        <v>-37</v>
      </c>
      <c r="N1782" s="191">
        <f t="shared" si="93"/>
        <v>-37</v>
      </c>
      <c r="O1782" s="506">
        <f t="shared" si="94"/>
        <v>-4</v>
      </c>
    </row>
    <row r="1783" spans="1:15">
      <c r="A1783" s="262">
        <v>42248</v>
      </c>
      <c r="B1783" s="462">
        <v>255.5</v>
      </c>
      <c r="C1783" s="465">
        <v>265</v>
      </c>
      <c r="D1783" s="114">
        <v>284.24</v>
      </c>
      <c r="E1783" s="114">
        <v>259</v>
      </c>
      <c r="F1783" s="114">
        <v>270</v>
      </c>
      <c r="G1783" s="466">
        <v>270</v>
      </c>
      <c r="H1783" s="465">
        <v>232</v>
      </c>
      <c r="I1783" s="466">
        <v>237</v>
      </c>
      <c r="J1783" s="190">
        <f t="shared" si="89"/>
        <v>7</v>
      </c>
      <c r="K1783" s="16">
        <f t="shared" si="90"/>
        <v>-52.240000000000009</v>
      </c>
      <c r="L1783" s="16">
        <f t="shared" si="91"/>
        <v>-27</v>
      </c>
      <c r="M1783" s="16">
        <f t="shared" si="92"/>
        <v>-38</v>
      </c>
      <c r="N1783" s="191">
        <f t="shared" si="93"/>
        <v>-38</v>
      </c>
      <c r="O1783" s="506">
        <f t="shared" si="94"/>
        <v>-5</v>
      </c>
    </row>
    <row r="1784" spans="1:15">
      <c r="A1784" s="262">
        <v>42251</v>
      </c>
      <c r="B1784" s="462">
        <v>256.5</v>
      </c>
      <c r="C1784" s="465">
        <v>263</v>
      </c>
      <c r="D1784" s="114">
        <v>280.89600000000002</v>
      </c>
      <c r="E1784" s="114">
        <v>257</v>
      </c>
      <c r="F1784" s="114">
        <v>263</v>
      </c>
      <c r="G1784" s="466">
        <v>263</v>
      </c>
      <c r="H1784" s="465">
        <v>233</v>
      </c>
      <c r="I1784" s="466">
        <v>220</v>
      </c>
      <c r="J1784" s="190">
        <f t="shared" si="89"/>
        <v>10</v>
      </c>
      <c r="K1784" s="16">
        <f t="shared" si="90"/>
        <v>-47.896000000000015</v>
      </c>
      <c r="L1784" s="16">
        <f t="shared" si="91"/>
        <v>-24</v>
      </c>
      <c r="M1784" s="16">
        <f t="shared" si="92"/>
        <v>-30</v>
      </c>
      <c r="N1784" s="191">
        <f t="shared" si="93"/>
        <v>-30</v>
      </c>
      <c r="O1784" s="506">
        <f t="shared" si="94"/>
        <v>13</v>
      </c>
    </row>
    <row r="1785" spans="1:15">
      <c r="A1785" s="262">
        <v>42255</v>
      </c>
      <c r="B1785" s="462">
        <v>256.5</v>
      </c>
      <c r="C1785" s="465">
        <v>262</v>
      </c>
      <c r="D1785" s="114">
        <v>280.89600000000002</v>
      </c>
      <c r="E1785" s="114">
        <v>257</v>
      </c>
      <c r="F1785" s="114">
        <v>263</v>
      </c>
      <c r="G1785" s="466">
        <v>263</v>
      </c>
      <c r="H1785" s="465">
        <v>232</v>
      </c>
      <c r="I1785" s="466">
        <v>220</v>
      </c>
      <c r="J1785" s="190">
        <f t="shared" si="89"/>
        <v>10</v>
      </c>
      <c r="K1785" s="16">
        <f t="shared" si="90"/>
        <v>-48.896000000000015</v>
      </c>
      <c r="L1785" s="16">
        <f t="shared" si="91"/>
        <v>-25</v>
      </c>
      <c r="M1785" s="16">
        <f t="shared" si="92"/>
        <v>-31</v>
      </c>
      <c r="N1785" s="191">
        <f t="shared" si="93"/>
        <v>-31</v>
      </c>
      <c r="O1785" s="506">
        <f t="shared" si="94"/>
        <v>12</v>
      </c>
    </row>
    <row r="1786" spans="1:15">
      <c r="A1786" s="262">
        <v>42256</v>
      </c>
      <c r="B1786" s="462">
        <v>254</v>
      </c>
      <c r="C1786" s="465">
        <v>262</v>
      </c>
      <c r="D1786" s="114">
        <v>280.89600000000002</v>
      </c>
      <c r="E1786" s="114">
        <v>257</v>
      </c>
      <c r="F1786" s="114">
        <v>263</v>
      </c>
      <c r="G1786" s="466">
        <v>263</v>
      </c>
      <c r="H1786" s="465">
        <v>234</v>
      </c>
      <c r="I1786" s="466">
        <v>220</v>
      </c>
      <c r="J1786" s="190">
        <f t="shared" si="89"/>
        <v>12</v>
      </c>
      <c r="K1786" s="16">
        <f t="shared" si="90"/>
        <v>-46.896000000000015</v>
      </c>
      <c r="L1786" s="16">
        <f t="shared" si="91"/>
        <v>-23</v>
      </c>
      <c r="M1786" s="16">
        <f t="shared" si="92"/>
        <v>-29</v>
      </c>
      <c r="N1786" s="191">
        <f t="shared" si="93"/>
        <v>-29</v>
      </c>
      <c r="O1786" s="506">
        <f t="shared" si="94"/>
        <v>14</v>
      </c>
    </row>
    <row r="1787" spans="1:15">
      <c r="A1787" s="262">
        <v>42257</v>
      </c>
      <c r="B1787" s="462">
        <v>253</v>
      </c>
      <c r="C1787" s="465">
        <v>259</v>
      </c>
      <c r="D1787" s="114">
        <v>267.52</v>
      </c>
      <c r="E1787" s="114">
        <v>257</v>
      </c>
      <c r="F1787" s="114">
        <v>263</v>
      </c>
      <c r="G1787" s="466">
        <v>263</v>
      </c>
      <c r="H1787" s="465">
        <v>234</v>
      </c>
      <c r="I1787" s="466">
        <v>220</v>
      </c>
      <c r="J1787" s="190">
        <f t="shared" si="89"/>
        <v>15</v>
      </c>
      <c r="K1787" s="16">
        <f t="shared" si="90"/>
        <v>-33.519999999999982</v>
      </c>
      <c r="L1787" s="16">
        <f t="shared" si="91"/>
        <v>-23</v>
      </c>
      <c r="M1787" s="16">
        <f t="shared" si="92"/>
        <v>-29</v>
      </c>
      <c r="N1787" s="191">
        <f t="shared" si="93"/>
        <v>-29</v>
      </c>
      <c r="O1787" s="506">
        <f t="shared" si="94"/>
        <v>14</v>
      </c>
    </row>
    <row r="1788" spans="1:15">
      <c r="A1788" s="262">
        <v>42258</v>
      </c>
      <c r="B1788" s="462">
        <v>252.5</v>
      </c>
      <c r="C1788" s="465">
        <v>259</v>
      </c>
      <c r="D1788" s="114">
        <v>267.52</v>
      </c>
      <c r="E1788" s="114">
        <v>258</v>
      </c>
      <c r="F1788" s="114">
        <v>264</v>
      </c>
      <c r="G1788" s="466">
        <v>264</v>
      </c>
      <c r="H1788" s="465">
        <v>234</v>
      </c>
      <c r="I1788" s="466">
        <v>220</v>
      </c>
      <c r="J1788" s="190">
        <f t="shared" si="89"/>
        <v>15</v>
      </c>
      <c r="K1788" s="16">
        <f t="shared" si="90"/>
        <v>-33.519999999999982</v>
      </c>
      <c r="L1788" s="16">
        <f t="shared" si="91"/>
        <v>-24</v>
      </c>
      <c r="M1788" s="16">
        <f t="shared" si="92"/>
        <v>-30</v>
      </c>
      <c r="N1788" s="191">
        <f t="shared" si="93"/>
        <v>-30</v>
      </c>
      <c r="O1788" s="506">
        <f t="shared" si="94"/>
        <v>14</v>
      </c>
    </row>
    <row r="1789" spans="1:15">
      <c r="A1789" s="262">
        <v>42261</v>
      </c>
      <c r="B1789" s="462">
        <v>252.5</v>
      </c>
      <c r="C1789" s="465">
        <v>259</v>
      </c>
      <c r="D1789" s="114">
        <v>267.52</v>
      </c>
      <c r="E1789" s="114">
        <v>258</v>
      </c>
      <c r="F1789" s="114">
        <v>264</v>
      </c>
      <c r="G1789" s="466">
        <v>264</v>
      </c>
      <c r="H1789" s="465">
        <v>233</v>
      </c>
      <c r="I1789" s="466">
        <v>220</v>
      </c>
      <c r="J1789" s="190">
        <f t="shared" si="89"/>
        <v>14</v>
      </c>
      <c r="K1789" s="16">
        <f t="shared" si="90"/>
        <v>-34.519999999999982</v>
      </c>
      <c r="L1789" s="16">
        <f t="shared" si="91"/>
        <v>-25</v>
      </c>
      <c r="M1789" s="16">
        <f t="shared" si="92"/>
        <v>-31</v>
      </c>
      <c r="N1789" s="191">
        <f t="shared" si="93"/>
        <v>-31</v>
      </c>
      <c r="O1789" s="506">
        <f t="shared" si="94"/>
        <v>13</v>
      </c>
    </row>
    <row r="1790" spans="1:15">
      <c r="A1790" s="262">
        <v>42262</v>
      </c>
      <c r="B1790" s="462">
        <v>251</v>
      </c>
      <c r="C1790" s="465">
        <v>255</v>
      </c>
      <c r="D1790" s="114">
        <v>267.52</v>
      </c>
      <c r="E1790" s="114">
        <v>258</v>
      </c>
      <c r="F1790" s="114">
        <v>264</v>
      </c>
      <c r="G1790" s="466">
        <v>264</v>
      </c>
      <c r="H1790" s="465">
        <v>230</v>
      </c>
      <c r="I1790" s="466">
        <v>220</v>
      </c>
      <c r="J1790" s="190">
        <f t="shared" si="89"/>
        <v>15</v>
      </c>
      <c r="K1790" s="16">
        <f t="shared" si="90"/>
        <v>-37.519999999999982</v>
      </c>
      <c r="L1790" s="16">
        <f t="shared" si="91"/>
        <v>-28</v>
      </c>
      <c r="M1790" s="16">
        <f t="shared" si="92"/>
        <v>-34</v>
      </c>
      <c r="N1790" s="191">
        <f t="shared" si="93"/>
        <v>-34</v>
      </c>
      <c r="O1790" s="506">
        <f t="shared" si="94"/>
        <v>10</v>
      </c>
    </row>
    <row r="1791" spans="1:15">
      <c r="A1791" s="262">
        <v>42263</v>
      </c>
      <c r="B1791" s="462">
        <v>249</v>
      </c>
      <c r="C1791" s="465">
        <v>260</v>
      </c>
      <c r="D1791" s="114">
        <v>267.52</v>
      </c>
      <c r="E1791" s="114">
        <v>258</v>
      </c>
      <c r="F1791" s="114">
        <v>264</v>
      </c>
      <c r="G1791" s="466">
        <v>264</v>
      </c>
      <c r="H1791" s="465">
        <v>230</v>
      </c>
      <c r="I1791" s="466">
        <v>220</v>
      </c>
      <c r="J1791" s="190">
        <f t="shared" si="89"/>
        <v>10</v>
      </c>
      <c r="K1791" s="16">
        <f t="shared" si="90"/>
        <v>-37.519999999999982</v>
      </c>
      <c r="L1791" s="16">
        <f t="shared" si="91"/>
        <v>-28</v>
      </c>
      <c r="M1791" s="16">
        <f t="shared" si="92"/>
        <v>-34</v>
      </c>
      <c r="N1791" s="191">
        <f t="shared" si="93"/>
        <v>-34</v>
      </c>
      <c r="O1791" s="506">
        <f t="shared" si="94"/>
        <v>10</v>
      </c>
    </row>
    <row r="1792" spans="1:15">
      <c r="A1792" s="262">
        <v>42264</v>
      </c>
      <c r="B1792" s="462">
        <v>249</v>
      </c>
      <c r="C1792" s="465">
        <v>260</v>
      </c>
      <c r="D1792" s="114">
        <v>267.52</v>
      </c>
      <c r="E1792" s="114">
        <v>258</v>
      </c>
      <c r="F1792" s="114">
        <v>264</v>
      </c>
      <c r="G1792" s="466">
        <v>264</v>
      </c>
      <c r="H1792" s="465">
        <v>230</v>
      </c>
      <c r="I1792" s="466">
        <v>220</v>
      </c>
      <c r="J1792" s="190">
        <f t="shared" si="89"/>
        <v>10</v>
      </c>
      <c r="K1792" s="16">
        <f t="shared" si="90"/>
        <v>-37.519999999999982</v>
      </c>
      <c r="L1792" s="16">
        <f t="shared" si="91"/>
        <v>-28</v>
      </c>
      <c r="M1792" s="16">
        <f t="shared" si="92"/>
        <v>-34</v>
      </c>
      <c r="N1792" s="191">
        <f t="shared" si="93"/>
        <v>-34</v>
      </c>
      <c r="O1792" s="506">
        <f t="shared" si="94"/>
        <v>10</v>
      </c>
    </row>
    <row r="1793" spans="1:15">
      <c r="A1793" s="262">
        <v>42265</v>
      </c>
      <c r="B1793" s="462">
        <v>248</v>
      </c>
      <c r="C1793" s="465">
        <v>256</v>
      </c>
      <c r="D1793" s="114">
        <v>267.52</v>
      </c>
      <c r="E1793" s="114">
        <v>255</v>
      </c>
      <c r="F1793" s="114">
        <v>261</v>
      </c>
      <c r="G1793" s="466">
        <v>261</v>
      </c>
      <c r="H1793" s="465">
        <v>231</v>
      </c>
      <c r="I1793" s="466">
        <v>227</v>
      </c>
      <c r="J1793" s="190">
        <f t="shared" si="89"/>
        <v>15</v>
      </c>
      <c r="K1793" s="16">
        <f t="shared" si="90"/>
        <v>-36.519999999999982</v>
      </c>
      <c r="L1793" s="16">
        <f t="shared" si="91"/>
        <v>-24</v>
      </c>
      <c r="M1793" s="16">
        <f t="shared" si="92"/>
        <v>-30</v>
      </c>
      <c r="N1793" s="191">
        <f t="shared" si="93"/>
        <v>-30</v>
      </c>
      <c r="O1793" s="506">
        <f t="shared" si="94"/>
        <v>4</v>
      </c>
    </row>
    <row r="1794" spans="1:15">
      <c r="A1794" s="262">
        <v>42268</v>
      </c>
      <c r="B1794" s="462">
        <v>248</v>
      </c>
      <c r="C1794" s="465">
        <v>256</v>
      </c>
      <c r="D1794" s="114">
        <v>267.52</v>
      </c>
      <c r="E1794" s="114">
        <v>255</v>
      </c>
      <c r="F1794" s="114">
        <v>261</v>
      </c>
      <c r="G1794" s="466">
        <v>261</v>
      </c>
      <c r="H1794" s="465">
        <v>233</v>
      </c>
      <c r="I1794" s="466">
        <v>227</v>
      </c>
      <c r="J1794" s="190">
        <f t="shared" si="89"/>
        <v>17</v>
      </c>
      <c r="K1794" s="16">
        <f t="shared" si="90"/>
        <v>-34.519999999999982</v>
      </c>
      <c r="L1794" s="16">
        <f t="shared" si="91"/>
        <v>-22</v>
      </c>
      <c r="M1794" s="16">
        <f t="shared" si="92"/>
        <v>-28</v>
      </c>
      <c r="N1794" s="191">
        <f t="shared" si="93"/>
        <v>-28</v>
      </c>
      <c r="O1794" s="506">
        <f t="shared" si="94"/>
        <v>6</v>
      </c>
    </row>
    <row r="1795" spans="1:15">
      <c r="A1795" s="262">
        <v>42269</v>
      </c>
      <c r="B1795" s="462">
        <v>250</v>
      </c>
      <c r="C1795" s="465">
        <v>258</v>
      </c>
      <c r="D1795" s="114">
        <v>304.30399999999997</v>
      </c>
      <c r="E1795" s="114">
        <v>255</v>
      </c>
      <c r="F1795" s="114">
        <v>261</v>
      </c>
      <c r="G1795" s="466">
        <v>261</v>
      </c>
      <c r="H1795" s="465">
        <v>233</v>
      </c>
      <c r="I1795" s="466">
        <v>227</v>
      </c>
      <c r="J1795" s="190">
        <f t="shared" si="89"/>
        <v>15</v>
      </c>
      <c r="K1795" s="16">
        <f t="shared" si="90"/>
        <v>-71.303999999999974</v>
      </c>
      <c r="L1795" s="16">
        <f t="shared" si="91"/>
        <v>-22</v>
      </c>
      <c r="M1795" s="16">
        <f t="shared" si="92"/>
        <v>-28</v>
      </c>
      <c r="N1795" s="191">
        <f t="shared" si="93"/>
        <v>-28</v>
      </c>
      <c r="O1795" s="506">
        <f t="shared" si="94"/>
        <v>6</v>
      </c>
    </row>
    <row r="1796" spans="1:15">
      <c r="A1796" s="262">
        <v>42270</v>
      </c>
      <c r="B1796" s="462">
        <v>251</v>
      </c>
      <c r="C1796" s="465">
        <v>258</v>
      </c>
      <c r="D1796" s="114">
        <v>300.95999999999998</v>
      </c>
      <c r="E1796" s="114">
        <v>255</v>
      </c>
      <c r="F1796" s="114">
        <v>261</v>
      </c>
      <c r="G1796" s="466">
        <v>261</v>
      </c>
      <c r="H1796" s="465">
        <v>237</v>
      </c>
      <c r="I1796" s="466">
        <v>227</v>
      </c>
      <c r="J1796" s="190">
        <f t="shared" si="89"/>
        <v>19</v>
      </c>
      <c r="K1796" s="16">
        <f t="shared" si="90"/>
        <v>-63.95999999999998</v>
      </c>
      <c r="L1796" s="16">
        <f t="shared" si="91"/>
        <v>-18</v>
      </c>
      <c r="M1796" s="16">
        <f t="shared" si="92"/>
        <v>-24</v>
      </c>
      <c r="N1796" s="191">
        <f t="shared" si="93"/>
        <v>-24</v>
      </c>
      <c r="O1796" s="506">
        <f t="shared" si="94"/>
        <v>10</v>
      </c>
    </row>
    <row r="1797" spans="1:15">
      <c r="A1797" s="262">
        <v>42271</v>
      </c>
      <c r="B1797" s="462">
        <v>256</v>
      </c>
      <c r="C1797" s="465">
        <v>258</v>
      </c>
      <c r="D1797" s="114">
        <v>300.95999999999998</v>
      </c>
      <c r="E1797" s="114">
        <v>255</v>
      </c>
      <c r="F1797" s="114">
        <v>261</v>
      </c>
      <c r="G1797" s="466">
        <v>261</v>
      </c>
      <c r="H1797" s="465">
        <v>237</v>
      </c>
      <c r="I1797" s="466">
        <v>227</v>
      </c>
      <c r="J1797" s="190">
        <f t="shared" si="89"/>
        <v>19</v>
      </c>
      <c r="K1797" s="16">
        <f t="shared" si="90"/>
        <v>-63.95999999999998</v>
      </c>
      <c r="L1797" s="16">
        <f t="shared" si="91"/>
        <v>-18</v>
      </c>
      <c r="M1797" s="16">
        <f t="shared" si="92"/>
        <v>-24</v>
      </c>
      <c r="N1797" s="191">
        <f t="shared" si="93"/>
        <v>-24</v>
      </c>
      <c r="O1797" s="506">
        <f t="shared" si="94"/>
        <v>10</v>
      </c>
    </row>
    <row r="1798" spans="1:15">
      <c r="A1798" s="262">
        <v>42272</v>
      </c>
      <c r="B1798" s="462">
        <v>251</v>
      </c>
      <c r="C1798" s="465">
        <v>259</v>
      </c>
      <c r="D1798" s="114">
        <v>297.61599999999999</v>
      </c>
      <c r="E1798" s="114">
        <v>255</v>
      </c>
      <c r="F1798" s="114">
        <v>261</v>
      </c>
      <c r="G1798" s="466">
        <v>261</v>
      </c>
      <c r="H1798" s="465">
        <v>232</v>
      </c>
      <c r="I1798" s="466">
        <v>218</v>
      </c>
      <c r="J1798" s="190">
        <f t="shared" si="89"/>
        <v>13</v>
      </c>
      <c r="K1798" s="16">
        <f t="shared" si="90"/>
        <v>-65.615999999999985</v>
      </c>
      <c r="L1798" s="16">
        <f t="shared" si="91"/>
        <v>-23</v>
      </c>
      <c r="M1798" s="16">
        <f t="shared" si="92"/>
        <v>-29</v>
      </c>
      <c r="N1798" s="191">
        <f t="shared" si="93"/>
        <v>-29</v>
      </c>
      <c r="O1798" s="506">
        <f t="shared" si="94"/>
        <v>14</v>
      </c>
    </row>
    <row r="1799" spans="1:15">
      <c r="A1799" s="262">
        <v>42275</v>
      </c>
      <c r="B1799" s="462">
        <v>251</v>
      </c>
      <c r="C1799" s="465">
        <v>259</v>
      </c>
      <c r="D1799" s="114">
        <v>289.25599999999997</v>
      </c>
      <c r="E1799" s="114">
        <v>255</v>
      </c>
      <c r="F1799" s="114">
        <v>261</v>
      </c>
      <c r="G1799" s="466">
        <v>261</v>
      </c>
      <c r="H1799" s="465">
        <v>232</v>
      </c>
      <c r="I1799" s="466">
        <v>218</v>
      </c>
      <c r="J1799" s="190">
        <f t="shared" si="89"/>
        <v>13</v>
      </c>
      <c r="K1799" s="16">
        <f t="shared" si="90"/>
        <v>-57.255999999999972</v>
      </c>
      <c r="L1799" s="16">
        <f t="shared" si="91"/>
        <v>-23</v>
      </c>
      <c r="M1799" s="16">
        <f t="shared" si="92"/>
        <v>-29</v>
      </c>
      <c r="N1799" s="191">
        <f t="shared" si="93"/>
        <v>-29</v>
      </c>
      <c r="O1799" s="506">
        <f t="shared" si="94"/>
        <v>14</v>
      </c>
    </row>
    <row r="1800" spans="1:15">
      <c r="A1800" s="262">
        <v>42276</v>
      </c>
      <c r="B1800" s="462">
        <v>251</v>
      </c>
      <c r="C1800" s="465">
        <v>258</v>
      </c>
      <c r="D1800" s="114">
        <v>299.28800000000001</v>
      </c>
      <c r="E1800" s="114">
        <v>255</v>
      </c>
      <c r="F1800" s="114">
        <v>261</v>
      </c>
      <c r="G1800" s="466">
        <v>261</v>
      </c>
      <c r="H1800" s="465">
        <v>231</v>
      </c>
      <c r="I1800" s="466">
        <v>218</v>
      </c>
      <c r="J1800" s="190">
        <f t="shared" si="89"/>
        <v>13</v>
      </c>
      <c r="K1800" s="16">
        <f t="shared" si="90"/>
        <v>-68.288000000000011</v>
      </c>
      <c r="L1800" s="16">
        <f t="shared" si="91"/>
        <v>-24</v>
      </c>
      <c r="M1800" s="16">
        <f t="shared" si="92"/>
        <v>-30</v>
      </c>
      <c r="N1800" s="191">
        <f t="shared" si="93"/>
        <v>-30</v>
      </c>
      <c r="O1800" s="506">
        <f t="shared" si="94"/>
        <v>13</v>
      </c>
    </row>
    <row r="1801" spans="1:15">
      <c r="A1801" s="262">
        <v>42284</v>
      </c>
      <c r="B1801" s="462">
        <v>247</v>
      </c>
      <c r="C1801" s="465">
        <v>263</v>
      </c>
      <c r="D1801" s="114">
        <v>288.42</v>
      </c>
      <c r="E1801" s="114">
        <v>255</v>
      </c>
      <c r="F1801" s="114">
        <v>263</v>
      </c>
      <c r="G1801" s="466">
        <v>263</v>
      </c>
      <c r="H1801" s="465">
        <v>230</v>
      </c>
      <c r="I1801" s="466">
        <v>208</v>
      </c>
      <c r="J1801" s="190">
        <f t="shared" si="89"/>
        <v>7</v>
      </c>
      <c r="K1801" s="16">
        <f t="shared" si="90"/>
        <v>-58.420000000000016</v>
      </c>
      <c r="L1801" s="16">
        <f t="shared" si="91"/>
        <v>-25</v>
      </c>
      <c r="M1801" s="16">
        <f t="shared" si="92"/>
        <v>-33</v>
      </c>
      <c r="N1801" s="191">
        <f t="shared" si="93"/>
        <v>-33</v>
      </c>
      <c r="O1801" s="506">
        <f t="shared" si="94"/>
        <v>22</v>
      </c>
    </row>
    <row r="1802" spans="1:15">
      <c r="A1802" s="262">
        <v>42285</v>
      </c>
      <c r="B1802" s="462">
        <v>247</v>
      </c>
      <c r="C1802" s="465">
        <v>263</v>
      </c>
      <c r="D1802" s="114">
        <v>288.42</v>
      </c>
      <c r="E1802" s="114">
        <v>255</v>
      </c>
      <c r="F1802" s="114">
        <v>263</v>
      </c>
      <c r="G1802" s="466">
        <v>263</v>
      </c>
      <c r="H1802" s="465">
        <v>233</v>
      </c>
      <c r="I1802" s="466">
        <v>208</v>
      </c>
      <c r="J1802" s="190">
        <f t="shared" si="89"/>
        <v>10</v>
      </c>
      <c r="K1802" s="16">
        <f t="shared" si="90"/>
        <v>-55.420000000000016</v>
      </c>
      <c r="L1802" s="16">
        <f t="shared" si="91"/>
        <v>-22</v>
      </c>
      <c r="M1802" s="16">
        <f t="shared" si="92"/>
        <v>-30</v>
      </c>
      <c r="N1802" s="191">
        <f t="shared" si="93"/>
        <v>-30</v>
      </c>
      <c r="O1802" s="506">
        <f t="shared" si="94"/>
        <v>25</v>
      </c>
    </row>
    <row r="1803" spans="1:15">
      <c r="A1803" s="262">
        <v>42286</v>
      </c>
      <c r="B1803" s="462">
        <v>245</v>
      </c>
      <c r="C1803" s="465">
        <v>263</v>
      </c>
      <c r="D1803" s="114">
        <v>295.94400000000002</v>
      </c>
      <c r="E1803" s="114">
        <v>259</v>
      </c>
      <c r="F1803" s="114">
        <v>267</v>
      </c>
      <c r="G1803" s="466">
        <v>267</v>
      </c>
      <c r="H1803" s="465">
        <v>241</v>
      </c>
      <c r="I1803" s="466">
        <v>208</v>
      </c>
      <c r="J1803" s="190">
        <f t="shared" ref="J1803:J1866" si="95">H1803-C1803+40</f>
        <v>18</v>
      </c>
      <c r="K1803" s="16">
        <f t="shared" si="90"/>
        <v>-54.944000000000017</v>
      </c>
      <c r="L1803" s="16">
        <f t="shared" si="91"/>
        <v>-18</v>
      </c>
      <c r="M1803" s="16">
        <f t="shared" si="92"/>
        <v>-26</v>
      </c>
      <c r="N1803" s="191">
        <f t="shared" si="93"/>
        <v>-26</v>
      </c>
      <c r="O1803" s="506">
        <f t="shared" si="94"/>
        <v>33</v>
      </c>
    </row>
    <row r="1804" spans="1:15">
      <c r="A1804" s="262">
        <v>42289</v>
      </c>
      <c r="B1804" s="462">
        <v>245</v>
      </c>
      <c r="C1804" s="465">
        <v>263</v>
      </c>
      <c r="D1804" s="114">
        <v>295.94400000000002</v>
      </c>
      <c r="E1804" s="114">
        <v>259</v>
      </c>
      <c r="F1804" s="114">
        <v>267</v>
      </c>
      <c r="G1804" s="466">
        <v>267</v>
      </c>
      <c r="H1804" s="465">
        <v>241</v>
      </c>
      <c r="I1804" s="466">
        <v>208</v>
      </c>
      <c r="J1804" s="190">
        <f t="shared" si="95"/>
        <v>18</v>
      </c>
      <c r="K1804" s="16">
        <f t="shared" si="90"/>
        <v>-54.944000000000017</v>
      </c>
      <c r="L1804" s="16">
        <f t="shared" si="91"/>
        <v>-18</v>
      </c>
      <c r="M1804" s="16">
        <f t="shared" si="92"/>
        <v>-26</v>
      </c>
      <c r="N1804" s="191">
        <f t="shared" si="93"/>
        <v>-26</v>
      </c>
      <c r="O1804" s="506">
        <f t="shared" si="94"/>
        <v>33</v>
      </c>
    </row>
    <row r="1805" spans="1:15">
      <c r="A1805" s="262">
        <v>42290</v>
      </c>
      <c r="B1805" s="462">
        <v>245</v>
      </c>
      <c r="C1805" s="465">
        <v>261</v>
      </c>
      <c r="D1805" s="114">
        <v>295.94400000000002</v>
      </c>
      <c r="E1805" s="114">
        <v>259</v>
      </c>
      <c r="F1805" s="114">
        <v>267</v>
      </c>
      <c r="G1805" s="466">
        <v>267</v>
      </c>
      <c r="H1805" s="465">
        <v>241</v>
      </c>
      <c r="I1805" s="466">
        <v>208</v>
      </c>
      <c r="J1805" s="190">
        <f t="shared" si="95"/>
        <v>20</v>
      </c>
      <c r="K1805" s="16">
        <f t="shared" si="90"/>
        <v>-54.944000000000017</v>
      </c>
      <c r="L1805" s="16">
        <f t="shared" si="91"/>
        <v>-18</v>
      </c>
      <c r="M1805" s="16">
        <f t="shared" si="92"/>
        <v>-26</v>
      </c>
      <c r="N1805" s="191">
        <f t="shared" si="93"/>
        <v>-26</v>
      </c>
      <c r="O1805" s="506">
        <f t="shared" si="94"/>
        <v>33</v>
      </c>
    </row>
    <row r="1806" spans="1:15">
      <c r="A1806" s="262">
        <v>42291</v>
      </c>
      <c r="B1806" s="462">
        <v>242</v>
      </c>
      <c r="C1806" s="465">
        <v>261</v>
      </c>
      <c r="D1806" s="114">
        <v>297.61599999999999</v>
      </c>
      <c r="E1806" s="114">
        <v>259</v>
      </c>
      <c r="F1806" s="114">
        <v>267</v>
      </c>
      <c r="G1806" s="466">
        <v>267</v>
      </c>
      <c r="H1806" s="465">
        <v>239</v>
      </c>
      <c r="I1806" s="466">
        <v>208</v>
      </c>
      <c r="J1806" s="190">
        <f t="shared" si="95"/>
        <v>18</v>
      </c>
      <c r="K1806" s="16">
        <f t="shared" si="90"/>
        <v>-58.615999999999985</v>
      </c>
      <c r="L1806" s="16">
        <f t="shared" si="91"/>
        <v>-20</v>
      </c>
      <c r="M1806" s="16">
        <f t="shared" si="92"/>
        <v>-28</v>
      </c>
      <c r="N1806" s="191">
        <f t="shared" si="93"/>
        <v>-28</v>
      </c>
      <c r="O1806" s="506">
        <f t="shared" si="94"/>
        <v>31</v>
      </c>
    </row>
    <row r="1807" spans="1:15">
      <c r="A1807" s="262">
        <v>42292</v>
      </c>
      <c r="B1807" s="462">
        <v>242.5</v>
      </c>
      <c r="C1807" s="465">
        <v>259</v>
      </c>
      <c r="D1807" s="114">
        <v>294.27199999999999</v>
      </c>
      <c r="E1807" s="114">
        <v>259</v>
      </c>
      <c r="F1807" s="114">
        <v>267</v>
      </c>
      <c r="G1807" s="466">
        <v>267</v>
      </c>
      <c r="H1807" s="465">
        <v>237</v>
      </c>
      <c r="I1807" s="466">
        <v>208</v>
      </c>
      <c r="J1807" s="190">
        <f t="shared" si="95"/>
        <v>18</v>
      </c>
      <c r="K1807" s="16">
        <f t="shared" si="90"/>
        <v>-57.271999999999991</v>
      </c>
      <c r="L1807" s="16">
        <f t="shared" si="91"/>
        <v>-22</v>
      </c>
      <c r="M1807" s="16">
        <f t="shared" si="92"/>
        <v>-30</v>
      </c>
      <c r="N1807" s="191">
        <f t="shared" si="93"/>
        <v>-30</v>
      </c>
      <c r="O1807" s="506">
        <f t="shared" si="94"/>
        <v>29</v>
      </c>
    </row>
    <row r="1808" spans="1:15">
      <c r="A1808" s="262">
        <v>42293</v>
      </c>
      <c r="B1808" s="462">
        <v>242</v>
      </c>
      <c r="C1808" s="465">
        <v>262</v>
      </c>
      <c r="D1808" s="114">
        <v>300.95999999999998</v>
      </c>
      <c r="E1808" s="114">
        <v>253</v>
      </c>
      <c r="F1808" s="114">
        <v>264</v>
      </c>
      <c r="G1808" s="466">
        <v>264</v>
      </c>
      <c r="H1808" s="465">
        <v>237</v>
      </c>
      <c r="I1808" s="466">
        <v>221</v>
      </c>
      <c r="J1808" s="190">
        <f t="shared" si="95"/>
        <v>15</v>
      </c>
      <c r="K1808" s="16">
        <f t="shared" si="90"/>
        <v>-63.95999999999998</v>
      </c>
      <c r="L1808" s="16">
        <f t="shared" si="91"/>
        <v>-16</v>
      </c>
      <c r="M1808" s="16">
        <f t="shared" si="92"/>
        <v>-27</v>
      </c>
      <c r="N1808" s="191">
        <f t="shared" si="93"/>
        <v>-27</v>
      </c>
      <c r="O1808" s="506">
        <f t="shared" si="94"/>
        <v>16</v>
      </c>
    </row>
    <row r="1809" spans="1:15">
      <c r="A1809" s="262">
        <v>42296</v>
      </c>
      <c r="B1809" s="462">
        <v>241</v>
      </c>
      <c r="C1809" s="465">
        <v>262</v>
      </c>
      <c r="D1809" s="114">
        <v>299.28800000000001</v>
      </c>
      <c r="E1809" s="114">
        <v>253</v>
      </c>
      <c r="F1809" s="114">
        <v>264</v>
      </c>
      <c r="G1809" s="466">
        <v>264</v>
      </c>
      <c r="H1809" s="465">
        <v>237</v>
      </c>
      <c r="I1809" s="466">
        <v>221</v>
      </c>
      <c r="J1809" s="190">
        <f t="shared" si="95"/>
        <v>15</v>
      </c>
      <c r="K1809" s="16">
        <f t="shared" ref="K1809:K1872" si="96">H1809-D1809</f>
        <v>-62.288000000000011</v>
      </c>
      <c r="L1809" s="16">
        <f t="shared" ref="L1809:L1872" si="97">H1809-E1809</f>
        <v>-16</v>
      </c>
      <c r="M1809" s="16">
        <f t="shared" ref="M1809:M1872" si="98">H1809-F1809</f>
        <v>-27</v>
      </c>
      <c r="N1809" s="191">
        <f t="shared" ref="N1809:N1872" si="99">H1809-G1809</f>
        <v>-27</v>
      </c>
      <c r="O1809" s="506">
        <f t="shared" ref="O1809:O1872" si="100">H1809-I1809</f>
        <v>16</v>
      </c>
    </row>
    <row r="1810" spans="1:15">
      <c r="A1810" s="262">
        <v>42297</v>
      </c>
      <c r="B1810" s="462">
        <v>241</v>
      </c>
      <c r="C1810" s="465">
        <v>262</v>
      </c>
      <c r="D1810" s="114">
        <v>299.28800000000001</v>
      </c>
      <c r="E1810" s="114">
        <v>253</v>
      </c>
      <c r="F1810" s="114">
        <v>264</v>
      </c>
      <c r="G1810" s="466">
        <v>264</v>
      </c>
      <c r="H1810" s="465">
        <v>236</v>
      </c>
      <c r="I1810" s="466">
        <v>221</v>
      </c>
      <c r="J1810" s="190">
        <f t="shared" si="95"/>
        <v>14</v>
      </c>
      <c r="K1810" s="16">
        <f t="shared" si="96"/>
        <v>-63.288000000000011</v>
      </c>
      <c r="L1810" s="16">
        <f t="shared" si="97"/>
        <v>-17</v>
      </c>
      <c r="M1810" s="16">
        <f t="shared" si="98"/>
        <v>-28</v>
      </c>
      <c r="N1810" s="191">
        <f t="shared" si="99"/>
        <v>-28</v>
      </c>
      <c r="O1810" s="506">
        <f t="shared" si="100"/>
        <v>15</v>
      </c>
    </row>
    <row r="1811" spans="1:15">
      <c r="A1811" s="262">
        <v>42298</v>
      </c>
      <c r="B1811" s="462">
        <v>239</v>
      </c>
      <c r="C1811" s="465">
        <v>260</v>
      </c>
      <c r="D1811" s="114">
        <v>295.94400000000002</v>
      </c>
      <c r="E1811" s="114">
        <v>253</v>
      </c>
      <c r="F1811" s="114">
        <v>264</v>
      </c>
      <c r="G1811" s="466">
        <v>264</v>
      </c>
      <c r="H1811" s="465">
        <v>236</v>
      </c>
      <c r="I1811" s="466">
        <v>221</v>
      </c>
      <c r="J1811" s="190">
        <f t="shared" si="95"/>
        <v>16</v>
      </c>
      <c r="K1811" s="16">
        <f t="shared" si="96"/>
        <v>-59.944000000000017</v>
      </c>
      <c r="L1811" s="16">
        <f t="shared" si="97"/>
        <v>-17</v>
      </c>
      <c r="M1811" s="16">
        <f t="shared" si="98"/>
        <v>-28</v>
      </c>
      <c r="N1811" s="191">
        <f t="shared" si="99"/>
        <v>-28</v>
      </c>
      <c r="O1811" s="506">
        <f t="shared" si="100"/>
        <v>15</v>
      </c>
    </row>
    <row r="1812" spans="1:15">
      <c r="A1812" s="262">
        <v>42299</v>
      </c>
      <c r="B1812" s="462">
        <v>239</v>
      </c>
      <c r="C1812" s="465">
        <v>260</v>
      </c>
      <c r="D1812" s="114">
        <v>294.27199999999999</v>
      </c>
      <c r="E1812" s="114">
        <v>253</v>
      </c>
      <c r="F1812" s="114">
        <v>264</v>
      </c>
      <c r="G1812" s="466">
        <v>264</v>
      </c>
      <c r="H1812" s="465">
        <v>237</v>
      </c>
      <c r="I1812" s="466">
        <v>221</v>
      </c>
      <c r="J1812" s="190">
        <f t="shared" si="95"/>
        <v>17</v>
      </c>
      <c r="K1812" s="16">
        <f t="shared" si="96"/>
        <v>-57.271999999999991</v>
      </c>
      <c r="L1812" s="16">
        <f t="shared" si="97"/>
        <v>-16</v>
      </c>
      <c r="M1812" s="16">
        <f t="shared" si="98"/>
        <v>-27</v>
      </c>
      <c r="N1812" s="191">
        <f t="shared" si="99"/>
        <v>-27</v>
      </c>
      <c r="O1812" s="506">
        <f t="shared" si="100"/>
        <v>16</v>
      </c>
    </row>
    <row r="1813" spans="1:15">
      <c r="A1813" s="262">
        <v>42300</v>
      </c>
      <c r="B1813" s="462">
        <v>234</v>
      </c>
      <c r="C1813" s="465">
        <v>266</v>
      </c>
      <c r="D1813" s="114">
        <v>294.27199999999999</v>
      </c>
      <c r="E1813" s="114">
        <v>253</v>
      </c>
      <c r="F1813" s="114">
        <v>264</v>
      </c>
      <c r="G1813" s="466">
        <v>264</v>
      </c>
      <c r="H1813" s="465">
        <v>235</v>
      </c>
      <c r="I1813" s="466">
        <v>209</v>
      </c>
      <c r="J1813" s="190">
        <f t="shared" si="95"/>
        <v>9</v>
      </c>
      <c r="K1813" s="16">
        <f t="shared" si="96"/>
        <v>-59.271999999999991</v>
      </c>
      <c r="L1813" s="16">
        <f t="shared" si="97"/>
        <v>-18</v>
      </c>
      <c r="M1813" s="16">
        <f t="shared" si="98"/>
        <v>-29</v>
      </c>
      <c r="N1813" s="191">
        <f t="shared" si="99"/>
        <v>-29</v>
      </c>
      <c r="O1813" s="506">
        <f t="shared" si="100"/>
        <v>26</v>
      </c>
    </row>
    <row r="1814" spans="1:15">
      <c r="A1814" s="262">
        <v>42303</v>
      </c>
      <c r="B1814" s="462">
        <v>234</v>
      </c>
      <c r="C1814" s="465">
        <v>266</v>
      </c>
      <c r="D1814" s="114">
        <v>294.27199999999999</v>
      </c>
      <c r="E1814" s="114">
        <v>253</v>
      </c>
      <c r="F1814" s="114">
        <v>264</v>
      </c>
      <c r="G1814" s="466">
        <v>264</v>
      </c>
      <c r="H1814" s="465">
        <v>234</v>
      </c>
      <c r="I1814" s="466">
        <v>209</v>
      </c>
      <c r="J1814" s="190">
        <f t="shared" si="95"/>
        <v>8</v>
      </c>
      <c r="K1814" s="16">
        <f t="shared" si="96"/>
        <v>-60.271999999999991</v>
      </c>
      <c r="L1814" s="16">
        <f t="shared" si="97"/>
        <v>-19</v>
      </c>
      <c r="M1814" s="16">
        <f t="shared" si="98"/>
        <v>-30</v>
      </c>
      <c r="N1814" s="191">
        <f t="shared" si="99"/>
        <v>-30</v>
      </c>
      <c r="O1814" s="506">
        <f t="shared" si="100"/>
        <v>25</v>
      </c>
    </row>
    <row r="1815" spans="1:15">
      <c r="A1815" s="262">
        <v>42304</v>
      </c>
      <c r="B1815" s="462">
        <v>234</v>
      </c>
      <c r="C1815" s="465">
        <v>265</v>
      </c>
      <c r="D1815" s="114">
        <v>282.56799999999998</v>
      </c>
      <c r="E1815" s="114">
        <v>253</v>
      </c>
      <c r="F1815" s="114">
        <v>264</v>
      </c>
      <c r="G1815" s="466">
        <v>264</v>
      </c>
      <c r="H1815" s="465">
        <v>233</v>
      </c>
      <c r="I1815" s="466">
        <v>209</v>
      </c>
      <c r="J1815" s="190">
        <f t="shared" si="95"/>
        <v>8</v>
      </c>
      <c r="K1815" s="16">
        <f t="shared" si="96"/>
        <v>-49.567999999999984</v>
      </c>
      <c r="L1815" s="16">
        <f t="shared" si="97"/>
        <v>-20</v>
      </c>
      <c r="M1815" s="16">
        <f t="shared" si="98"/>
        <v>-31</v>
      </c>
      <c r="N1815" s="191">
        <f t="shared" si="99"/>
        <v>-31</v>
      </c>
      <c r="O1815" s="506">
        <f t="shared" si="100"/>
        <v>24</v>
      </c>
    </row>
    <row r="1816" spans="1:15">
      <c r="A1816" s="262">
        <v>42305</v>
      </c>
      <c r="B1816" s="462">
        <v>234</v>
      </c>
      <c r="C1816" s="465">
        <v>264</v>
      </c>
      <c r="D1816" s="114">
        <v>284.24</v>
      </c>
      <c r="E1816" s="114">
        <v>253</v>
      </c>
      <c r="F1816" s="114">
        <v>264</v>
      </c>
      <c r="G1816" s="466">
        <v>264</v>
      </c>
      <c r="H1816" s="465">
        <v>234</v>
      </c>
      <c r="I1816" s="466">
        <v>209</v>
      </c>
      <c r="J1816" s="190">
        <f t="shared" si="95"/>
        <v>10</v>
      </c>
      <c r="K1816" s="16">
        <f t="shared" si="96"/>
        <v>-50.240000000000009</v>
      </c>
      <c r="L1816" s="16">
        <f t="shared" si="97"/>
        <v>-19</v>
      </c>
      <c r="M1816" s="16">
        <f t="shared" si="98"/>
        <v>-30</v>
      </c>
      <c r="N1816" s="191">
        <f t="shared" si="99"/>
        <v>-30</v>
      </c>
      <c r="O1816" s="506">
        <f t="shared" si="100"/>
        <v>25</v>
      </c>
    </row>
    <row r="1817" spans="1:15">
      <c r="A1817" s="262">
        <v>42306</v>
      </c>
      <c r="B1817" s="462">
        <v>230</v>
      </c>
      <c r="C1817" s="465">
        <v>263</v>
      </c>
      <c r="D1817" s="114">
        <v>284.24</v>
      </c>
      <c r="E1817" s="114">
        <v>253</v>
      </c>
      <c r="F1817" s="114">
        <v>264</v>
      </c>
      <c r="G1817" s="466">
        <v>264</v>
      </c>
      <c r="H1817" s="465">
        <v>233</v>
      </c>
      <c r="I1817" s="466">
        <v>209</v>
      </c>
      <c r="J1817" s="190">
        <f t="shared" si="95"/>
        <v>10</v>
      </c>
      <c r="K1817" s="16">
        <f t="shared" si="96"/>
        <v>-51.240000000000009</v>
      </c>
      <c r="L1817" s="16">
        <f t="shared" si="97"/>
        <v>-20</v>
      </c>
      <c r="M1817" s="16">
        <f t="shared" si="98"/>
        <v>-31</v>
      </c>
      <c r="N1817" s="191">
        <f t="shared" si="99"/>
        <v>-31</v>
      </c>
      <c r="O1817" s="506">
        <f t="shared" si="100"/>
        <v>24</v>
      </c>
    </row>
    <row r="1818" spans="1:15">
      <c r="A1818" s="262">
        <v>42307</v>
      </c>
      <c r="B1818" s="462">
        <v>230</v>
      </c>
      <c r="C1818" s="465">
        <v>264</v>
      </c>
      <c r="D1818" s="114">
        <v>285.57760000000002</v>
      </c>
      <c r="E1818" s="114">
        <v>254</v>
      </c>
      <c r="F1818" s="114">
        <v>265</v>
      </c>
      <c r="G1818" s="466">
        <v>265</v>
      </c>
      <c r="H1818" s="465">
        <v>236</v>
      </c>
      <c r="I1818" s="466">
        <v>211</v>
      </c>
      <c r="J1818" s="190">
        <f t="shared" si="95"/>
        <v>12</v>
      </c>
      <c r="K1818" s="16">
        <f t="shared" si="96"/>
        <v>-49.577600000000018</v>
      </c>
      <c r="L1818" s="16">
        <f t="shared" si="97"/>
        <v>-18</v>
      </c>
      <c r="M1818" s="16">
        <f t="shared" si="98"/>
        <v>-29</v>
      </c>
      <c r="N1818" s="191">
        <f t="shared" si="99"/>
        <v>-29</v>
      </c>
      <c r="O1818" s="506">
        <f t="shared" si="100"/>
        <v>25</v>
      </c>
    </row>
    <row r="1819" spans="1:15">
      <c r="A1819" s="262">
        <v>42310</v>
      </c>
      <c r="B1819" s="462">
        <v>230</v>
      </c>
      <c r="C1819" s="465">
        <v>265</v>
      </c>
      <c r="D1819" s="114">
        <v>282.56799999999998</v>
      </c>
      <c r="E1819" s="114">
        <v>254</v>
      </c>
      <c r="F1819" s="114">
        <v>265</v>
      </c>
      <c r="G1819" s="466">
        <v>265</v>
      </c>
      <c r="H1819" s="465">
        <v>238</v>
      </c>
      <c r="I1819" s="466">
        <v>211</v>
      </c>
      <c r="J1819" s="190">
        <f t="shared" si="95"/>
        <v>13</v>
      </c>
      <c r="K1819" s="16">
        <f t="shared" si="96"/>
        <v>-44.567999999999984</v>
      </c>
      <c r="L1819" s="16">
        <f t="shared" si="97"/>
        <v>-16</v>
      </c>
      <c r="M1819" s="16">
        <f t="shared" si="98"/>
        <v>-27</v>
      </c>
      <c r="N1819" s="191">
        <f t="shared" si="99"/>
        <v>-27</v>
      </c>
      <c r="O1819" s="506">
        <f t="shared" si="100"/>
        <v>27</v>
      </c>
    </row>
    <row r="1820" spans="1:15">
      <c r="A1820" s="262">
        <v>42311</v>
      </c>
      <c r="B1820" s="462">
        <v>230</v>
      </c>
      <c r="C1820" s="465">
        <v>265</v>
      </c>
      <c r="D1820" s="114">
        <v>282.56799999999998</v>
      </c>
      <c r="E1820" s="114">
        <v>254</v>
      </c>
      <c r="F1820" s="114">
        <v>265</v>
      </c>
      <c r="G1820" s="466">
        <v>265</v>
      </c>
      <c r="H1820" s="465">
        <v>238</v>
      </c>
      <c r="I1820" s="466">
        <v>211</v>
      </c>
      <c r="J1820" s="190">
        <f t="shared" si="95"/>
        <v>13</v>
      </c>
      <c r="K1820" s="16">
        <f t="shared" si="96"/>
        <v>-44.567999999999984</v>
      </c>
      <c r="L1820" s="16">
        <f t="shared" si="97"/>
        <v>-16</v>
      </c>
      <c r="M1820" s="16">
        <f t="shared" si="98"/>
        <v>-27</v>
      </c>
      <c r="N1820" s="191">
        <f t="shared" si="99"/>
        <v>-27</v>
      </c>
      <c r="O1820" s="506">
        <f t="shared" si="100"/>
        <v>27</v>
      </c>
    </row>
    <row r="1821" spans="1:15">
      <c r="A1821" s="262">
        <v>42312</v>
      </c>
      <c r="B1821" s="462">
        <v>224</v>
      </c>
      <c r="C1821" s="465">
        <v>266</v>
      </c>
      <c r="D1821" s="114">
        <v>280.89600000000002</v>
      </c>
      <c r="E1821" s="114">
        <v>254</v>
      </c>
      <c r="F1821" s="114">
        <v>265</v>
      </c>
      <c r="G1821" s="466">
        <v>265</v>
      </c>
      <c r="H1821" s="465">
        <v>240</v>
      </c>
      <c r="I1821" s="466">
        <v>211</v>
      </c>
      <c r="J1821" s="190">
        <f t="shared" si="95"/>
        <v>14</v>
      </c>
      <c r="K1821" s="16">
        <f t="shared" si="96"/>
        <v>-40.896000000000015</v>
      </c>
      <c r="L1821" s="16">
        <f t="shared" si="97"/>
        <v>-14</v>
      </c>
      <c r="M1821" s="16">
        <f t="shared" si="98"/>
        <v>-25</v>
      </c>
      <c r="N1821" s="191">
        <f t="shared" si="99"/>
        <v>-25</v>
      </c>
      <c r="O1821" s="506">
        <f t="shared" si="100"/>
        <v>29</v>
      </c>
    </row>
    <row r="1822" spans="1:15">
      <c r="A1822" s="262">
        <v>42313</v>
      </c>
      <c r="B1822" s="462">
        <v>224</v>
      </c>
      <c r="C1822" s="465">
        <v>266</v>
      </c>
      <c r="D1822" s="114">
        <v>280.89600000000002</v>
      </c>
      <c r="E1822" s="114">
        <v>254</v>
      </c>
      <c r="F1822" s="114">
        <v>265</v>
      </c>
      <c r="G1822" s="466">
        <v>265</v>
      </c>
      <c r="H1822" s="465">
        <v>240</v>
      </c>
      <c r="I1822" s="466">
        <v>211</v>
      </c>
      <c r="J1822" s="190">
        <f t="shared" si="95"/>
        <v>14</v>
      </c>
      <c r="K1822" s="16">
        <f t="shared" si="96"/>
        <v>-40.896000000000015</v>
      </c>
      <c r="L1822" s="16">
        <f t="shared" si="97"/>
        <v>-14</v>
      </c>
      <c r="M1822" s="16">
        <f t="shared" si="98"/>
        <v>-25</v>
      </c>
      <c r="N1822" s="191">
        <f t="shared" si="99"/>
        <v>-25</v>
      </c>
      <c r="O1822" s="506">
        <f t="shared" si="100"/>
        <v>29</v>
      </c>
    </row>
    <row r="1823" spans="1:15">
      <c r="A1823" s="262">
        <v>42314</v>
      </c>
      <c r="B1823" s="462">
        <v>224</v>
      </c>
      <c r="C1823" s="465">
        <v>263</v>
      </c>
      <c r="D1823" s="114">
        <v>281.23039999999997</v>
      </c>
      <c r="E1823" s="114">
        <v>254</v>
      </c>
      <c r="F1823" s="114">
        <v>264</v>
      </c>
      <c r="G1823" s="466">
        <v>264</v>
      </c>
      <c r="H1823" s="465">
        <v>239</v>
      </c>
      <c r="I1823" s="466">
        <v>213</v>
      </c>
      <c r="J1823" s="190">
        <f t="shared" si="95"/>
        <v>16</v>
      </c>
      <c r="K1823" s="16">
        <f t="shared" si="96"/>
        <v>-42.230399999999975</v>
      </c>
      <c r="L1823" s="16">
        <f t="shared" si="97"/>
        <v>-15</v>
      </c>
      <c r="M1823" s="16">
        <f t="shared" si="98"/>
        <v>-25</v>
      </c>
      <c r="N1823" s="191">
        <f t="shared" si="99"/>
        <v>-25</v>
      </c>
      <c r="O1823" s="506">
        <f t="shared" si="100"/>
        <v>26</v>
      </c>
    </row>
    <row r="1824" spans="1:15">
      <c r="A1824" s="262">
        <v>42317</v>
      </c>
      <c r="B1824" s="462">
        <v>224</v>
      </c>
      <c r="C1824" s="465">
        <v>263</v>
      </c>
      <c r="D1824" s="114">
        <v>279.22399999999999</v>
      </c>
      <c r="E1824" s="114">
        <v>254</v>
      </c>
      <c r="F1824" s="114">
        <v>264</v>
      </c>
      <c r="G1824" s="466">
        <v>264</v>
      </c>
      <c r="H1824" s="465">
        <v>241</v>
      </c>
      <c r="I1824" s="466">
        <v>213</v>
      </c>
      <c r="J1824" s="190">
        <f t="shared" si="95"/>
        <v>18</v>
      </c>
      <c r="K1824" s="16">
        <f t="shared" si="96"/>
        <v>-38.22399999999999</v>
      </c>
      <c r="L1824" s="16">
        <f t="shared" si="97"/>
        <v>-13</v>
      </c>
      <c r="M1824" s="16">
        <f t="shared" si="98"/>
        <v>-23</v>
      </c>
      <c r="N1824" s="191">
        <f t="shared" si="99"/>
        <v>-23</v>
      </c>
      <c r="O1824" s="506">
        <f t="shared" si="100"/>
        <v>28</v>
      </c>
    </row>
    <row r="1825" spans="1:15">
      <c r="A1825" s="262">
        <v>42318</v>
      </c>
      <c r="B1825" s="462">
        <v>228</v>
      </c>
      <c r="C1825" s="465">
        <v>263</v>
      </c>
      <c r="D1825" s="114">
        <v>275.88</v>
      </c>
      <c r="E1825" s="114">
        <v>254</v>
      </c>
      <c r="F1825" s="114">
        <v>264</v>
      </c>
      <c r="G1825" s="466">
        <v>264</v>
      </c>
      <c r="H1825" s="465">
        <v>241</v>
      </c>
      <c r="I1825" s="466">
        <v>213</v>
      </c>
      <c r="J1825" s="190">
        <f t="shared" si="95"/>
        <v>18</v>
      </c>
      <c r="K1825" s="16">
        <f t="shared" si="96"/>
        <v>-34.879999999999995</v>
      </c>
      <c r="L1825" s="16">
        <f t="shared" si="97"/>
        <v>-13</v>
      </c>
      <c r="M1825" s="16">
        <f t="shared" si="98"/>
        <v>-23</v>
      </c>
      <c r="N1825" s="191">
        <f t="shared" si="99"/>
        <v>-23</v>
      </c>
      <c r="O1825" s="506">
        <f t="shared" si="100"/>
        <v>28</v>
      </c>
    </row>
    <row r="1826" spans="1:15">
      <c r="A1826" s="262">
        <v>42319</v>
      </c>
      <c r="B1826" s="462">
        <v>228</v>
      </c>
      <c r="C1826" s="465">
        <v>263</v>
      </c>
      <c r="D1826" s="114">
        <v>275.88</v>
      </c>
      <c r="E1826" s="114">
        <v>254</v>
      </c>
      <c r="F1826" s="114">
        <v>264</v>
      </c>
      <c r="G1826" s="466">
        <v>264</v>
      </c>
      <c r="H1826" s="465">
        <v>240</v>
      </c>
      <c r="I1826" s="466">
        <v>213</v>
      </c>
      <c r="J1826" s="190">
        <f t="shared" si="95"/>
        <v>17</v>
      </c>
      <c r="K1826" s="16">
        <f t="shared" si="96"/>
        <v>-35.879999999999995</v>
      </c>
      <c r="L1826" s="16">
        <f t="shared" si="97"/>
        <v>-14</v>
      </c>
      <c r="M1826" s="16">
        <f t="shared" si="98"/>
        <v>-24</v>
      </c>
      <c r="N1826" s="191">
        <f t="shared" si="99"/>
        <v>-24</v>
      </c>
      <c r="O1826" s="506">
        <f t="shared" si="100"/>
        <v>27</v>
      </c>
    </row>
    <row r="1827" spans="1:15">
      <c r="A1827" s="262">
        <v>42320</v>
      </c>
      <c r="B1827" s="462">
        <v>228</v>
      </c>
      <c r="C1827" s="465">
        <v>263</v>
      </c>
      <c r="D1827" s="114">
        <v>275.88</v>
      </c>
      <c r="E1827" s="114">
        <v>254</v>
      </c>
      <c r="F1827" s="114">
        <v>264</v>
      </c>
      <c r="G1827" s="466">
        <v>264</v>
      </c>
      <c r="H1827" s="465">
        <v>241</v>
      </c>
      <c r="I1827" s="466">
        <v>213</v>
      </c>
      <c r="J1827" s="190">
        <f t="shared" si="95"/>
        <v>18</v>
      </c>
      <c r="K1827" s="16">
        <f t="shared" si="96"/>
        <v>-34.879999999999995</v>
      </c>
      <c r="L1827" s="16">
        <f t="shared" si="97"/>
        <v>-13</v>
      </c>
      <c r="M1827" s="16">
        <f t="shared" si="98"/>
        <v>-23</v>
      </c>
      <c r="N1827" s="191">
        <f t="shared" si="99"/>
        <v>-23</v>
      </c>
      <c r="O1827" s="506">
        <f t="shared" si="100"/>
        <v>28</v>
      </c>
    </row>
    <row r="1828" spans="1:15">
      <c r="A1828" s="262">
        <v>42321</v>
      </c>
      <c r="B1828" s="462">
        <v>226</v>
      </c>
      <c r="C1828" s="465">
        <v>264</v>
      </c>
      <c r="D1828" s="114">
        <v>274.20800000000003</v>
      </c>
      <c r="E1828" s="114">
        <v>257</v>
      </c>
      <c r="F1828" s="114">
        <v>265</v>
      </c>
      <c r="G1828" s="466">
        <v>265</v>
      </c>
      <c r="H1828" s="465">
        <v>242</v>
      </c>
      <c r="I1828" s="466">
        <v>214</v>
      </c>
      <c r="J1828" s="190">
        <f t="shared" si="95"/>
        <v>18</v>
      </c>
      <c r="K1828" s="16">
        <f t="shared" si="96"/>
        <v>-32.208000000000027</v>
      </c>
      <c r="L1828" s="16">
        <f t="shared" si="97"/>
        <v>-15</v>
      </c>
      <c r="M1828" s="16">
        <f t="shared" si="98"/>
        <v>-23</v>
      </c>
      <c r="N1828" s="191">
        <f t="shared" si="99"/>
        <v>-23</v>
      </c>
      <c r="O1828" s="506">
        <f t="shared" si="100"/>
        <v>28</v>
      </c>
    </row>
    <row r="1829" spans="1:15">
      <c r="A1829" s="262">
        <v>42324</v>
      </c>
      <c r="B1829" s="462">
        <v>226</v>
      </c>
      <c r="C1829" s="465">
        <v>266</v>
      </c>
      <c r="D1829" s="114">
        <v>274.20800000000003</v>
      </c>
      <c r="E1829" s="114">
        <v>257</v>
      </c>
      <c r="F1829" s="114">
        <v>265</v>
      </c>
      <c r="G1829" s="466">
        <v>265</v>
      </c>
      <c r="H1829" s="465">
        <v>246</v>
      </c>
      <c r="I1829" s="466">
        <v>214</v>
      </c>
      <c r="J1829" s="190">
        <f t="shared" si="95"/>
        <v>20</v>
      </c>
      <c r="K1829" s="16">
        <f t="shared" si="96"/>
        <v>-28.208000000000027</v>
      </c>
      <c r="L1829" s="16">
        <f t="shared" si="97"/>
        <v>-11</v>
      </c>
      <c r="M1829" s="16">
        <f t="shared" si="98"/>
        <v>-19</v>
      </c>
      <c r="N1829" s="191">
        <f t="shared" si="99"/>
        <v>-19</v>
      </c>
      <c r="O1829" s="506">
        <f t="shared" si="100"/>
        <v>32</v>
      </c>
    </row>
    <row r="1830" spans="1:15">
      <c r="A1830" s="262">
        <v>42325</v>
      </c>
      <c r="B1830" s="462">
        <v>226</v>
      </c>
      <c r="C1830" s="465">
        <v>266</v>
      </c>
      <c r="D1830" s="114">
        <v>275.88</v>
      </c>
      <c r="E1830" s="114">
        <v>257</v>
      </c>
      <c r="F1830" s="114">
        <v>265</v>
      </c>
      <c r="G1830" s="466">
        <v>265</v>
      </c>
      <c r="H1830" s="465">
        <v>246</v>
      </c>
      <c r="I1830" s="466">
        <v>214</v>
      </c>
      <c r="J1830" s="190">
        <f t="shared" si="95"/>
        <v>20</v>
      </c>
      <c r="K1830" s="16">
        <f t="shared" si="96"/>
        <v>-29.879999999999995</v>
      </c>
      <c r="L1830" s="16">
        <f t="shared" si="97"/>
        <v>-11</v>
      </c>
      <c r="M1830" s="16">
        <f t="shared" si="98"/>
        <v>-19</v>
      </c>
      <c r="N1830" s="191">
        <f t="shared" si="99"/>
        <v>-19</v>
      </c>
      <c r="O1830" s="506">
        <f t="shared" si="100"/>
        <v>32</v>
      </c>
    </row>
    <row r="1831" spans="1:15">
      <c r="A1831" s="262">
        <v>42326</v>
      </c>
      <c r="B1831" s="462">
        <v>226</v>
      </c>
      <c r="C1831" s="465">
        <v>263</v>
      </c>
      <c r="D1831" s="114">
        <v>275.88</v>
      </c>
      <c r="E1831" s="114">
        <v>257</v>
      </c>
      <c r="F1831" s="114">
        <v>265</v>
      </c>
      <c r="G1831" s="466">
        <v>265</v>
      </c>
      <c r="H1831" s="465">
        <v>240</v>
      </c>
      <c r="I1831" s="466">
        <v>214</v>
      </c>
      <c r="J1831" s="190">
        <f t="shared" si="95"/>
        <v>17</v>
      </c>
      <c r="K1831" s="16">
        <f t="shared" si="96"/>
        <v>-35.879999999999995</v>
      </c>
      <c r="L1831" s="16">
        <f t="shared" si="97"/>
        <v>-17</v>
      </c>
      <c r="M1831" s="16">
        <f t="shared" si="98"/>
        <v>-25</v>
      </c>
      <c r="N1831" s="191">
        <f t="shared" si="99"/>
        <v>-25</v>
      </c>
      <c r="O1831" s="506">
        <f t="shared" si="100"/>
        <v>26</v>
      </c>
    </row>
    <row r="1832" spans="1:15">
      <c r="A1832" s="262">
        <v>42327</v>
      </c>
      <c r="B1832" s="462">
        <v>229</v>
      </c>
      <c r="C1832" s="465">
        <v>264</v>
      </c>
      <c r="D1832" s="114">
        <v>270.86399999999998</v>
      </c>
      <c r="E1832" s="114">
        <v>257</v>
      </c>
      <c r="F1832" s="114">
        <v>265</v>
      </c>
      <c r="G1832" s="466">
        <v>265</v>
      </c>
      <c r="H1832" s="465">
        <v>241</v>
      </c>
      <c r="I1832" s="466">
        <v>214</v>
      </c>
      <c r="J1832" s="190">
        <f t="shared" si="95"/>
        <v>17</v>
      </c>
      <c r="K1832" s="16">
        <f t="shared" si="96"/>
        <v>-29.863999999999976</v>
      </c>
      <c r="L1832" s="16">
        <f t="shared" si="97"/>
        <v>-16</v>
      </c>
      <c r="M1832" s="16">
        <f t="shared" si="98"/>
        <v>-24</v>
      </c>
      <c r="N1832" s="191">
        <f t="shared" si="99"/>
        <v>-24</v>
      </c>
      <c r="O1832" s="506">
        <f t="shared" si="100"/>
        <v>27</v>
      </c>
    </row>
    <row r="1833" spans="1:15">
      <c r="A1833" s="262">
        <v>42328</v>
      </c>
      <c r="B1833" s="462">
        <v>232</v>
      </c>
      <c r="C1833" s="465">
        <v>261</v>
      </c>
      <c r="D1833" s="114">
        <v>269.19200000000001</v>
      </c>
      <c r="E1833" s="114">
        <v>257</v>
      </c>
      <c r="F1833" s="114">
        <v>262</v>
      </c>
      <c r="G1833" s="466">
        <v>262</v>
      </c>
      <c r="H1833" s="465">
        <v>237</v>
      </c>
      <c r="I1833" s="466">
        <v>217</v>
      </c>
      <c r="J1833" s="190">
        <f t="shared" si="95"/>
        <v>16</v>
      </c>
      <c r="K1833" s="16">
        <f t="shared" si="96"/>
        <v>-32.192000000000007</v>
      </c>
      <c r="L1833" s="16">
        <f t="shared" si="97"/>
        <v>-20</v>
      </c>
      <c r="M1833" s="16">
        <f t="shared" si="98"/>
        <v>-25</v>
      </c>
      <c r="N1833" s="191">
        <f t="shared" si="99"/>
        <v>-25</v>
      </c>
      <c r="O1833" s="506">
        <f t="shared" si="100"/>
        <v>20</v>
      </c>
    </row>
    <row r="1834" spans="1:15">
      <c r="A1834" s="262">
        <v>42331</v>
      </c>
      <c r="B1834" s="462">
        <v>232</v>
      </c>
      <c r="C1834" s="465">
        <v>259</v>
      </c>
      <c r="D1834" s="114">
        <v>269.19200000000001</v>
      </c>
      <c r="E1834" s="114">
        <v>257</v>
      </c>
      <c r="F1834" s="114">
        <v>262</v>
      </c>
      <c r="G1834" s="466">
        <v>262</v>
      </c>
      <c r="H1834" s="465">
        <v>231</v>
      </c>
      <c r="I1834" s="466">
        <v>217</v>
      </c>
      <c r="J1834" s="190">
        <f t="shared" si="95"/>
        <v>12</v>
      </c>
      <c r="K1834" s="16">
        <f t="shared" si="96"/>
        <v>-38.192000000000007</v>
      </c>
      <c r="L1834" s="16">
        <f t="shared" si="97"/>
        <v>-26</v>
      </c>
      <c r="M1834" s="16">
        <f t="shared" si="98"/>
        <v>-31</v>
      </c>
      <c r="N1834" s="191">
        <f t="shared" si="99"/>
        <v>-31</v>
      </c>
      <c r="O1834" s="506">
        <f t="shared" si="100"/>
        <v>14</v>
      </c>
    </row>
    <row r="1835" spans="1:15">
      <c r="A1835" s="262">
        <v>42332</v>
      </c>
      <c r="B1835" s="462">
        <v>232</v>
      </c>
      <c r="C1835" s="465">
        <v>259</v>
      </c>
      <c r="D1835" s="114">
        <v>267.52</v>
      </c>
      <c r="E1835" s="114">
        <v>257</v>
      </c>
      <c r="F1835" s="114">
        <v>262</v>
      </c>
      <c r="G1835" s="466">
        <v>262</v>
      </c>
      <c r="H1835" s="465">
        <v>232</v>
      </c>
      <c r="I1835" s="466">
        <v>217</v>
      </c>
      <c r="J1835" s="190">
        <f t="shared" si="95"/>
        <v>13</v>
      </c>
      <c r="K1835" s="16">
        <f t="shared" si="96"/>
        <v>-35.519999999999982</v>
      </c>
      <c r="L1835" s="16">
        <f t="shared" si="97"/>
        <v>-25</v>
      </c>
      <c r="M1835" s="16">
        <f t="shared" si="98"/>
        <v>-30</v>
      </c>
      <c r="N1835" s="191">
        <f t="shared" si="99"/>
        <v>-30</v>
      </c>
      <c r="O1835" s="506">
        <f t="shared" si="100"/>
        <v>15</v>
      </c>
    </row>
    <row r="1836" spans="1:15">
      <c r="A1836" s="262">
        <v>42333</v>
      </c>
      <c r="B1836" s="462">
        <v>235</v>
      </c>
      <c r="C1836" s="465">
        <v>259</v>
      </c>
      <c r="D1836" s="114">
        <v>265.012</v>
      </c>
      <c r="E1836" s="114">
        <v>257</v>
      </c>
      <c r="F1836" s="114">
        <v>262</v>
      </c>
      <c r="G1836" s="466">
        <v>262</v>
      </c>
      <c r="H1836" s="465">
        <v>237</v>
      </c>
      <c r="I1836" s="466">
        <v>217</v>
      </c>
      <c r="J1836" s="190">
        <f t="shared" si="95"/>
        <v>18</v>
      </c>
      <c r="K1836" s="16">
        <f t="shared" si="96"/>
        <v>-28.012</v>
      </c>
      <c r="L1836" s="16">
        <f t="shared" si="97"/>
        <v>-20</v>
      </c>
      <c r="M1836" s="16">
        <f t="shared" si="98"/>
        <v>-25</v>
      </c>
      <c r="N1836" s="191">
        <f t="shared" si="99"/>
        <v>-25</v>
      </c>
      <c r="O1836" s="506">
        <f t="shared" si="100"/>
        <v>20</v>
      </c>
    </row>
    <row r="1837" spans="1:15">
      <c r="A1837" s="262">
        <v>42335</v>
      </c>
      <c r="B1837" s="462">
        <v>235</v>
      </c>
      <c r="C1837" s="465">
        <v>259</v>
      </c>
      <c r="D1837" s="114">
        <v>265.012</v>
      </c>
      <c r="E1837" s="114">
        <v>256</v>
      </c>
      <c r="F1837" s="114">
        <v>259</v>
      </c>
      <c r="G1837" s="466">
        <v>259</v>
      </c>
      <c r="H1837" s="465">
        <v>235</v>
      </c>
      <c r="I1837" s="466">
        <v>216</v>
      </c>
      <c r="J1837" s="190">
        <f t="shared" si="95"/>
        <v>16</v>
      </c>
      <c r="K1837" s="16">
        <f t="shared" si="96"/>
        <v>-30.012</v>
      </c>
      <c r="L1837" s="16">
        <f t="shared" si="97"/>
        <v>-21</v>
      </c>
      <c r="M1837" s="16">
        <f t="shared" si="98"/>
        <v>-24</v>
      </c>
      <c r="N1837" s="191">
        <f t="shared" si="99"/>
        <v>-24</v>
      </c>
      <c r="O1837" s="506">
        <f t="shared" si="100"/>
        <v>19</v>
      </c>
    </row>
    <row r="1838" spans="1:15">
      <c r="A1838" s="262">
        <v>42338</v>
      </c>
      <c r="B1838" s="462">
        <v>235</v>
      </c>
      <c r="C1838" s="465">
        <v>259</v>
      </c>
      <c r="D1838" s="114">
        <v>265.012</v>
      </c>
      <c r="E1838" s="114">
        <v>256</v>
      </c>
      <c r="F1838" s="114">
        <v>259</v>
      </c>
      <c r="G1838" s="466">
        <v>259</v>
      </c>
      <c r="H1838" s="465">
        <v>234</v>
      </c>
      <c r="I1838" s="466">
        <v>216</v>
      </c>
      <c r="J1838" s="190">
        <f t="shared" si="95"/>
        <v>15</v>
      </c>
      <c r="K1838" s="16">
        <f t="shared" si="96"/>
        <v>-31.012</v>
      </c>
      <c r="L1838" s="16">
        <f t="shared" si="97"/>
        <v>-22</v>
      </c>
      <c r="M1838" s="16">
        <f t="shared" si="98"/>
        <v>-25</v>
      </c>
      <c r="N1838" s="191">
        <f t="shared" si="99"/>
        <v>-25</v>
      </c>
      <c r="O1838" s="506">
        <f t="shared" si="100"/>
        <v>18</v>
      </c>
    </row>
    <row r="1839" spans="1:15">
      <c r="A1839" s="262">
        <v>42339</v>
      </c>
      <c r="B1839" s="462">
        <v>233</v>
      </c>
      <c r="C1839" s="465">
        <v>258</v>
      </c>
      <c r="D1839" s="114">
        <v>257.488</v>
      </c>
      <c r="E1839" s="114">
        <v>256</v>
      </c>
      <c r="F1839" s="114">
        <v>259</v>
      </c>
      <c r="G1839" s="466">
        <v>259</v>
      </c>
      <c r="H1839" s="465">
        <v>233</v>
      </c>
      <c r="I1839" s="466">
        <v>216</v>
      </c>
      <c r="J1839" s="190">
        <f t="shared" si="95"/>
        <v>15</v>
      </c>
      <c r="K1839" s="16">
        <f t="shared" si="96"/>
        <v>-24.488</v>
      </c>
      <c r="L1839" s="16">
        <f t="shared" si="97"/>
        <v>-23</v>
      </c>
      <c r="M1839" s="16">
        <f t="shared" si="98"/>
        <v>-26</v>
      </c>
      <c r="N1839" s="191">
        <f t="shared" si="99"/>
        <v>-26</v>
      </c>
      <c r="O1839" s="506">
        <f t="shared" si="100"/>
        <v>17</v>
      </c>
    </row>
    <row r="1840" spans="1:15">
      <c r="A1840" s="262">
        <v>42340</v>
      </c>
      <c r="B1840" s="462">
        <v>233</v>
      </c>
      <c r="C1840" s="465">
        <v>257</v>
      </c>
      <c r="D1840" s="114">
        <v>257.488</v>
      </c>
      <c r="E1840" s="114">
        <v>256</v>
      </c>
      <c r="F1840" s="114">
        <v>259</v>
      </c>
      <c r="G1840" s="466">
        <v>259</v>
      </c>
      <c r="H1840" s="465">
        <v>232</v>
      </c>
      <c r="I1840" s="466">
        <v>216</v>
      </c>
      <c r="J1840" s="190">
        <f t="shared" si="95"/>
        <v>15</v>
      </c>
      <c r="K1840" s="16">
        <f t="shared" si="96"/>
        <v>-25.488</v>
      </c>
      <c r="L1840" s="16">
        <f t="shared" si="97"/>
        <v>-24</v>
      </c>
      <c r="M1840" s="16">
        <f t="shared" si="98"/>
        <v>-27</v>
      </c>
      <c r="N1840" s="191">
        <f t="shared" si="99"/>
        <v>-27</v>
      </c>
      <c r="O1840" s="506">
        <f t="shared" si="100"/>
        <v>16</v>
      </c>
    </row>
    <row r="1841" spans="1:15">
      <c r="A1841" s="262">
        <v>42341</v>
      </c>
      <c r="B1841" s="462">
        <v>231</v>
      </c>
      <c r="C1841" s="465">
        <v>256</v>
      </c>
      <c r="D1841" s="114">
        <v>250.8</v>
      </c>
      <c r="E1841" s="114">
        <v>256</v>
      </c>
      <c r="F1841" s="114">
        <v>259</v>
      </c>
      <c r="G1841" s="466">
        <v>259</v>
      </c>
      <c r="H1841" s="465">
        <v>231</v>
      </c>
      <c r="I1841" s="466">
        <v>216</v>
      </c>
      <c r="J1841" s="190">
        <f t="shared" si="95"/>
        <v>15</v>
      </c>
      <c r="K1841" s="16">
        <f t="shared" si="96"/>
        <v>-19.800000000000011</v>
      </c>
      <c r="L1841" s="16">
        <f t="shared" si="97"/>
        <v>-25</v>
      </c>
      <c r="M1841" s="16">
        <f t="shared" si="98"/>
        <v>-28</v>
      </c>
      <c r="N1841" s="191">
        <f t="shared" si="99"/>
        <v>-28</v>
      </c>
      <c r="O1841" s="506">
        <f t="shared" si="100"/>
        <v>15</v>
      </c>
    </row>
    <row r="1842" spans="1:15">
      <c r="A1842" s="262">
        <v>42342</v>
      </c>
      <c r="B1842" s="462">
        <v>229</v>
      </c>
      <c r="C1842" s="465">
        <v>254</v>
      </c>
      <c r="D1842" s="114">
        <v>249.12799999999999</v>
      </c>
      <c r="E1842" s="114">
        <v>251</v>
      </c>
      <c r="F1842" s="114">
        <v>254</v>
      </c>
      <c r="G1842" s="466">
        <v>254</v>
      </c>
      <c r="H1842" s="465">
        <v>230</v>
      </c>
      <c r="I1842" s="466">
        <v>215</v>
      </c>
      <c r="J1842" s="190">
        <f t="shared" si="95"/>
        <v>16</v>
      </c>
      <c r="K1842" s="16">
        <f t="shared" si="96"/>
        <v>-19.127999999999986</v>
      </c>
      <c r="L1842" s="16">
        <f t="shared" si="97"/>
        <v>-21</v>
      </c>
      <c r="M1842" s="16">
        <f t="shared" si="98"/>
        <v>-24</v>
      </c>
      <c r="N1842" s="191">
        <f t="shared" si="99"/>
        <v>-24</v>
      </c>
      <c r="O1842" s="506">
        <f t="shared" si="100"/>
        <v>15</v>
      </c>
    </row>
    <row r="1843" spans="1:15">
      <c r="A1843" s="262">
        <v>42345</v>
      </c>
      <c r="B1843" s="462">
        <v>229</v>
      </c>
      <c r="C1843" s="465">
        <v>253</v>
      </c>
      <c r="D1843" s="114">
        <v>249.12799999999999</v>
      </c>
      <c r="E1843" s="114">
        <v>251</v>
      </c>
      <c r="F1843" s="114">
        <v>254</v>
      </c>
      <c r="G1843" s="466">
        <v>254</v>
      </c>
      <c r="H1843" s="465">
        <v>230</v>
      </c>
      <c r="I1843" s="466">
        <v>215</v>
      </c>
      <c r="J1843" s="190">
        <f t="shared" si="95"/>
        <v>17</v>
      </c>
      <c r="K1843" s="16">
        <f t="shared" si="96"/>
        <v>-19.127999999999986</v>
      </c>
      <c r="L1843" s="16">
        <f t="shared" si="97"/>
        <v>-21</v>
      </c>
      <c r="M1843" s="16">
        <f t="shared" si="98"/>
        <v>-24</v>
      </c>
      <c r="N1843" s="191">
        <f t="shared" si="99"/>
        <v>-24</v>
      </c>
      <c r="O1843" s="506">
        <f t="shared" si="100"/>
        <v>15</v>
      </c>
    </row>
    <row r="1844" spans="1:15">
      <c r="A1844" s="262">
        <v>42346</v>
      </c>
      <c r="B1844" s="462">
        <v>225</v>
      </c>
      <c r="C1844" s="465">
        <v>253</v>
      </c>
      <c r="D1844" s="114">
        <v>237.42400000000001</v>
      </c>
      <c r="E1844" s="114">
        <v>251</v>
      </c>
      <c r="F1844" s="114">
        <v>254</v>
      </c>
      <c r="G1844" s="466">
        <v>254</v>
      </c>
      <c r="H1844" s="465">
        <v>229</v>
      </c>
      <c r="I1844" s="466">
        <v>215</v>
      </c>
      <c r="J1844" s="190">
        <f t="shared" si="95"/>
        <v>16</v>
      </c>
      <c r="K1844" s="16">
        <f t="shared" si="96"/>
        <v>-8.4240000000000066</v>
      </c>
      <c r="L1844" s="16">
        <f t="shared" si="97"/>
        <v>-22</v>
      </c>
      <c r="M1844" s="16">
        <f t="shared" si="98"/>
        <v>-25</v>
      </c>
      <c r="N1844" s="191">
        <f t="shared" si="99"/>
        <v>-25</v>
      </c>
      <c r="O1844" s="506">
        <f t="shared" si="100"/>
        <v>14</v>
      </c>
    </row>
    <row r="1845" spans="1:15">
      <c r="A1845" s="262">
        <v>42347</v>
      </c>
      <c r="B1845" s="462">
        <v>224.5</v>
      </c>
      <c r="C1845" s="465">
        <v>253</v>
      </c>
      <c r="D1845" s="114">
        <v>237.42400000000001</v>
      </c>
      <c r="E1845" s="114">
        <v>251</v>
      </c>
      <c r="F1845" s="114">
        <v>254</v>
      </c>
      <c r="G1845" s="466">
        <v>254</v>
      </c>
      <c r="H1845" s="465">
        <v>229</v>
      </c>
      <c r="I1845" s="466">
        <v>215</v>
      </c>
      <c r="J1845" s="190">
        <f t="shared" si="95"/>
        <v>16</v>
      </c>
      <c r="K1845" s="16">
        <f t="shared" si="96"/>
        <v>-8.4240000000000066</v>
      </c>
      <c r="L1845" s="16">
        <f t="shared" si="97"/>
        <v>-22</v>
      </c>
      <c r="M1845" s="16">
        <f t="shared" si="98"/>
        <v>-25</v>
      </c>
      <c r="N1845" s="191">
        <f t="shared" si="99"/>
        <v>-25</v>
      </c>
      <c r="O1845" s="506">
        <f t="shared" si="100"/>
        <v>14</v>
      </c>
    </row>
    <row r="1846" spans="1:15">
      <c r="A1846" s="262">
        <v>42348</v>
      </c>
      <c r="B1846" s="462">
        <v>223.5</v>
      </c>
      <c r="C1846" s="465">
        <v>253</v>
      </c>
      <c r="D1846" s="114">
        <v>214.01599999999999</v>
      </c>
      <c r="E1846" s="114">
        <v>251</v>
      </c>
      <c r="F1846" s="114">
        <v>254</v>
      </c>
      <c r="G1846" s="466">
        <v>254</v>
      </c>
      <c r="H1846" s="465">
        <v>229</v>
      </c>
      <c r="I1846" s="466">
        <v>215</v>
      </c>
      <c r="J1846" s="190">
        <f t="shared" si="95"/>
        <v>16</v>
      </c>
      <c r="K1846" s="16">
        <f t="shared" si="96"/>
        <v>14.984000000000009</v>
      </c>
      <c r="L1846" s="16">
        <f t="shared" si="97"/>
        <v>-22</v>
      </c>
      <c r="M1846" s="16">
        <f t="shared" si="98"/>
        <v>-25</v>
      </c>
      <c r="N1846" s="191">
        <f t="shared" si="99"/>
        <v>-25</v>
      </c>
      <c r="O1846" s="506">
        <f t="shared" si="100"/>
        <v>14</v>
      </c>
    </row>
    <row r="1847" spans="1:15">
      <c r="A1847" s="262">
        <v>42349</v>
      </c>
      <c r="B1847" s="462">
        <v>215.5</v>
      </c>
      <c r="C1847" s="465">
        <v>247</v>
      </c>
      <c r="D1847" s="114">
        <v>229.7328</v>
      </c>
      <c r="E1847" s="114">
        <v>244</v>
      </c>
      <c r="F1847" s="114">
        <v>247</v>
      </c>
      <c r="G1847" s="466">
        <v>247</v>
      </c>
      <c r="H1847" s="465">
        <v>223</v>
      </c>
      <c r="I1847" s="466">
        <v>213</v>
      </c>
      <c r="J1847" s="190">
        <f t="shared" si="95"/>
        <v>16</v>
      </c>
      <c r="K1847" s="16">
        <f t="shared" si="96"/>
        <v>-6.7327999999999975</v>
      </c>
      <c r="L1847" s="16">
        <f t="shared" si="97"/>
        <v>-21</v>
      </c>
      <c r="M1847" s="16">
        <f t="shared" si="98"/>
        <v>-24</v>
      </c>
      <c r="N1847" s="191">
        <f t="shared" si="99"/>
        <v>-24</v>
      </c>
      <c r="O1847" s="506">
        <f t="shared" si="100"/>
        <v>10</v>
      </c>
    </row>
    <row r="1848" spans="1:15">
      <c r="A1848" s="262">
        <v>42352</v>
      </c>
      <c r="B1848" s="462">
        <v>214</v>
      </c>
      <c r="C1848" s="465">
        <v>240</v>
      </c>
      <c r="D1848" s="114">
        <v>210.672</v>
      </c>
      <c r="E1848" s="114">
        <v>244</v>
      </c>
      <c r="F1848" s="114">
        <v>247</v>
      </c>
      <c r="G1848" s="466">
        <v>247</v>
      </c>
      <c r="H1848" s="465">
        <v>218</v>
      </c>
      <c r="I1848" s="466">
        <v>213</v>
      </c>
      <c r="J1848" s="190">
        <f t="shared" si="95"/>
        <v>18</v>
      </c>
      <c r="K1848" s="16">
        <f t="shared" si="96"/>
        <v>7.328000000000003</v>
      </c>
      <c r="L1848" s="16">
        <f t="shared" si="97"/>
        <v>-26</v>
      </c>
      <c r="M1848" s="16">
        <f t="shared" si="98"/>
        <v>-29</v>
      </c>
      <c r="N1848" s="191">
        <f t="shared" si="99"/>
        <v>-29</v>
      </c>
      <c r="O1848" s="506">
        <f t="shared" si="100"/>
        <v>5</v>
      </c>
    </row>
    <row r="1849" spans="1:15">
      <c r="A1849" s="262">
        <v>42353</v>
      </c>
      <c r="B1849" s="462">
        <v>212</v>
      </c>
      <c r="C1849" s="465">
        <v>237</v>
      </c>
      <c r="D1849" s="114">
        <v>210.672</v>
      </c>
      <c r="E1849" s="114">
        <v>244</v>
      </c>
      <c r="F1849" s="114">
        <v>247</v>
      </c>
      <c r="G1849" s="466">
        <v>247</v>
      </c>
      <c r="H1849" s="465">
        <v>209</v>
      </c>
      <c r="I1849" s="466">
        <v>213</v>
      </c>
      <c r="J1849" s="190">
        <f t="shared" si="95"/>
        <v>12</v>
      </c>
      <c r="K1849" s="16">
        <f t="shared" si="96"/>
        <v>-1.671999999999997</v>
      </c>
      <c r="L1849" s="16">
        <f t="shared" si="97"/>
        <v>-35</v>
      </c>
      <c r="M1849" s="16">
        <f t="shared" si="98"/>
        <v>-38</v>
      </c>
      <c r="N1849" s="191">
        <f t="shared" si="99"/>
        <v>-38</v>
      </c>
      <c r="O1849" s="506">
        <f t="shared" si="100"/>
        <v>-4</v>
      </c>
    </row>
    <row r="1850" spans="1:15">
      <c r="A1850" s="262">
        <v>42354</v>
      </c>
      <c r="B1850" s="462">
        <v>204</v>
      </c>
      <c r="C1850" s="465">
        <v>234</v>
      </c>
      <c r="D1850" s="114">
        <v>210.672</v>
      </c>
      <c r="E1850" s="114">
        <v>244</v>
      </c>
      <c r="F1850" s="114">
        <v>247</v>
      </c>
      <c r="G1850" s="466">
        <v>247</v>
      </c>
      <c r="H1850" s="465">
        <v>205</v>
      </c>
      <c r="I1850" s="466">
        <v>213</v>
      </c>
      <c r="J1850" s="190">
        <f t="shared" si="95"/>
        <v>11</v>
      </c>
      <c r="K1850" s="16">
        <f t="shared" si="96"/>
        <v>-5.671999999999997</v>
      </c>
      <c r="L1850" s="16">
        <f t="shared" si="97"/>
        <v>-39</v>
      </c>
      <c r="M1850" s="16">
        <f t="shared" si="98"/>
        <v>-42</v>
      </c>
      <c r="N1850" s="191">
        <f t="shared" si="99"/>
        <v>-42</v>
      </c>
      <c r="O1850" s="506">
        <f t="shared" si="100"/>
        <v>-8</v>
      </c>
    </row>
    <row r="1851" spans="1:15">
      <c r="A1851" s="262">
        <v>42355</v>
      </c>
      <c r="B1851" s="462">
        <v>202</v>
      </c>
      <c r="C1851" s="465">
        <v>233</v>
      </c>
      <c r="D1851" s="114">
        <v>209</v>
      </c>
      <c r="E1851" s="114">
        <v>244</v>
      </c>
      <c r="F1851" s="114">
        <v>247</v>
      </c>
      <c r="G1851" s="466">
        <v>247</v>
      </c>
      <c r="H1851" s="465">
        <v>205</v>
      </c>
      <c r="I1851" s="466">
        <v>213</v>
      </c>
      <c r="J1851" s="190">
        <f t="shared" si="95"/>
        <v>12</v>
      </c>
      <c r="K1851" s="16">
        <f t="shared" si="96"/>
        <v>-4</v>
      </c>
      <c r="L1851" s="16">
        <f t="shared" si="97"/>
        <v>-39</v>
      </c>
      <c r="M1851" s="16">
        <f t="shared" si="98"/>
        <v>-42</v>
      </c>
      <c r="N1851" s="191">
        <f t="shared" si="99"/>
        <v>-42</v>
      </c>
      <c r="O1851" s="506">
        <f t="shared" si="100"/>
        <v>-8</v>
      </c>
    </row>
    <row r="1852" spans="1:15">
      <c r="A1852" s="262">
        <v>42356</v>
      </c>
      <c r="B1852" s="462">
        <v>202.5</v>
      </c>
      <c r="C1852" s="465">
        <v>233</v>
      </c>
      <c r="D1852" s="114">
        <v>209</v>
      </c>
      <c r="E1852" s="114">
        <v>232</v>
      </c>
      <c r="F1852" s="114">
        <v>233</v>
      </c>
      <c r="G1852" s="466">
        <v>233</v>
      </c>
      <c r="H1852" s="465">
        <v>203</v>
      </c>
      <c r="I1852" s="466">
        <v>206</v>
      </c>
      <c r="J1852" s="190">
        <f t="shared" si="95"/>
        <v>10</v>
      </c>
      <c r="K1852" s="16">
        <f t="shared" si="96"/>
        <v>-6</v>
      </c>
      <c r="L1852" s="16">
        <f t="shared" si="97"/>
        <v>-29</v>
      </c>
      <c r="M1852" s="16">
        <f t="shared" si="98"/>
        <v>-30</v>
      </c>
      <c r="N1852" s="191">
        <f t="shared" si="99"/>
        <v>-30</v>
      </c>
      <c r="O1852" s="506">
        <f t="shared" si="100"/>
        <v>-3</v>
      </c>
    </row>
    <row r="1853" spans="1:15">
      <c r="A1853" s="262">
        <v>42359</v>
      </c>
      <c r="B1853" s="462">
        <v>202.5</v>
      </c>
      <c r="C1853" s="465">
        <v>231</v>
      </c>
      <c r="D1853" s="114">
        <v>212.34399999999999</v>
      </c>
      <c r="E1853" s="114">
        <v>232</v>
      </c>
      <c r="F1853" s="114">
        <v>233</v>
      </c>
      <c r="G1853" s="466">
        <v>233</v>
      </c>
      <c r="H1853" s="465">
        <v>203</v>
      </c>
      <c r="I1853" s="466">
        <v>206</v>
      </c>
      <c r="J1853" s="190">
        <f t="shared" si="95"/>
        <v>12</v>
      </c>
      <c r="K1853" s="16">
        <f t="shared" si="96"/>
        <v>-9.3439999999999941</v>
      </c>
      <c r="L1853" s="16">
        <f t="shared" si="97"/>
        <v>-29</v>
      </c>
      <c r="M1853" s="16">
        <f t="shared" si="98"/>
        <v>-30</v>
      </c>
      <c r="N1853" s="191">
        <f t="shared" si="99"/>
        <v>-30</v>
      </c>
      <c r="O1853" s="506">
        <f t="shared" si="100"/>
        <v>-3</v>
      </c>
    </row>
    <row r="1854" spans="1:15">
      <c r="A1854" s="262">
        <v>42360</v>
      </c>
      <c r="B1854" s="462">
        <v>203</v>
      </c>
      <c r="C1854" s="465">
        <v>231</v>
      </c>
      <c r="D1854" s="114">
        <v>210.672</v>
      </c>
      <c r="E1854" s="114">
        <v>232</v>
      </c>
      <c r="F1854" s="114">
        <v>233</v>
      </c>
      <c r="G1854" s="466">
        <v>233</v>
      </c>
      <c r="H1854" s="465">
        <v>203</v>
      </c>
      <c r="I1854" s="466">
        <v>206</v>
      </c>
      <c r="J1854" s="190">
        <f t="shared" si="95"/>
        <v>12</v>
      </c>
      <c r="K1854" s="16">
        <f t="shared" si="96"/>
        <v>-7.671999999999997</v>
      </c>
      <c r="L1854" s="16">
        <f t="shared" si="97"/>
        <v>-29</v>
      </c>
      <c r="M1854" s="16">
        <f t="shared" si="98"/>
        <v>-30</v>
      </c>
      <c r="N1854" s="191">
        <f t="shared" si="99"/>
        <v>-30</v>
      </c>
      <c r="O1854" s="506">
        <f t="shared" si="100"/>
        <v>-3</v>
      </c>
    </row>
    <row r="1855" spans="1:15">
      <c r="A1855" s="262">
        <v>42361</v>
      </c>
      <c r="B1855" s="462">
        <v>203.5</v>
      </c>
      <c r="C1855" s="465">
        <v>231</v>
      </c>
      <c r="D1855" s="114">
        <v>210.672</v>
      </c>
      <c r="E1855" s="114">
        <v>232</v>
      </c>
      <c r="F1855" s="114">
        <v>233</v>
      </c>
      <c r="G1855" s="466">
        <v>233</v>
      </c>
      <c r="H1855" s="465">
        <v>202</v>
      </c>
      <c r="I1855" s="466">
        <v>206</v>
      </c>
      <c r="J1855" s="190">
        <f t="shared" si="95"/>
        <v>11</v>
      </c>
      <c r="K1855" s="16">
        <f t="shared" si="96"/>
        <v>-8.671999999999997</v>
      </c>
      <c r="L1855" s="16">
        <f t="shared" si="97"/>
        <v>-30</v>
      </c>
      <c r="M1855" s="16">
        <f t="shared" si="98"/>
        <v>-31</v>
      </c>
      <c r="N1855" s="191">
        <f t="shared" si="99"/>
        <v>-31</v>
      </c>
      <c r="O1855" s="506">
        <f t="shared" si="100"/>
        <v>-4</v>
      </c>
    </row>
    <row r="1856" spans="1:15">
      <c r="A1856" s="262">
        <v>42362</v>
      </c>
      <c r="B1856" s="462">
        <v>203.5</v>
      </c>
      <c r="C1856" s="465">
        <v>230</v>
      </c>
      <c r="D1856" s="114">
        <v>210.672</v>
      </c>
      <c r="E1856" s="114">
        <v>223</v>
      </c>
      <c r="F1856" s="114">
        <v>233</v>
      </c>
      <c r="G1856" s="466">
        <v>225</v>
      </c>
      <c r="H1856" s="465">
        <v>203</v>
      </c>
      <c r="I1856" s="466">
        <v>206</v>
      </c>
      <c r="J1856" s="190">
        <f t="shared" si="95"/>
        <v>13</v>
      </c>
      <c r="K1856" s="16">
        <f t="shared" si="96"/>
        <v>-7.671999999999997</v>
      </c>
      <c r="L1856" s="16">
        <f t="shared" si="97"/>
        <v>-20</v>
      </c>
      <c r="M1856" s="16">
        <f t="shared" si="98"/>
        <v>-30</v>
      </c>
      <c r="N1856" s="191">
        <f t="shared" si="99"/>
        <v>-22</v>
      </c>
      <c r="O1856" s="506">
        <f t="shared" si="100"/>
        <v>-3</v>
      </c>
    </row>
    <row r="1857" spans="1:15">
      <c r="A1857" s="262">
        <v>42366</v>
      </c>
      <c r="B1857" s="462">
        <v>203.5</v>
      </c>
      <c r="C1857" s="465">
        <v>228</v>
      </c>
      <c r="D1857" s="114">
        <v>210.672</v>
      </c>
      <c r="E1857" s="114">
        <v>223</v>
      </c>
      <c r="F1857" s="114">
        <v>233</v>
      </c>
      <c r="G1857" s="466">
        <v>225</v>
      </c>
      <c r="H1857" s="465">
        <v>203</v>
      </c>
      <c r="I1857" s="466">
        <v>206</v>
      </c>
      <c r="J1857" s="190">
        <f t="shared" si="95"/>
        <v>15</v>
      </c>
      <c r="K1857" s="16">
        <f t="shared" si="96"/>
        <v>-7.671999999999997</v>
      </c>
      <c r="L1857" s="16">
        <f t="shared" si="97"/>
        <v>-20</v>
      </c>
      <c r="M1857" s="16">
        <f t="shared" si="98"/>
        <v>-30</v>
      </c>
      <c r="N1857" s="191">
        <f t="shared" si="99"/>
        <v>-22</v>
      </c>
      <c r="O1857" s="506">
        <f t="shared" si="100"/>
        <v>-3</v>
      </c>
    </row>
    <row r="1858" spans="1:15">
      <c r="A1858" s="262">
        <v>42367</v>
      </c>
      <c r="B1858" s="462">
        <v>205</v>
      </c>
      <c r="C1858" s="465">
        <v>223</v>
      </c>
      <c r="D1858" s="114">
        <v>207.328</v>
      </c>
      <c r="E1858" s="114">
        <v>223</v>
      </c>
      <c r="F1858" s="114">
        <v>233</v>
      </c>
      <c r="G1858" s="466">
        <v>225</v>
      </c>
      <c r="H1858" s="465">
        <v>202</v>
      </c>
      <c r="I1858" s="466">
        <v>206</v>
      </c>
      <c r="J1858" s="190">
        <f t="shared" si="95"/>
        <v>19</v>
      </c>
      <c r="K1858" s="16">
        <f t="shared" si="96"/>
        <v>-5.328000000000003</v>
      </c>
      <c r="L1858" s="16">
        <f t="shared" si="97"/>
        <v>-21</v>
      </c>
      <c r="M1858" s="16">
        <f t="shared" si="98"/>
        <v>-31</v>
      </c>
      <c r="N1858" s="191">
        <f t="shared" si="99"/>
        <v>-23</v>
      </c>
      <c r="O1858" s="506">
        <f t="shared" si="100"/>
        <v>-4</v>
      </c>
    </row>
    <row r="1859" spans="1:15">
      <c r="A1859" s="262">
        <v>42368</v>
      </c>
      <c r="B1859" s="462">
        <v>205</v>
      </c>
      <c r="C1859" s="465">
        <v>219</v>
      </c>
      <c r="D1859" s="114">
        <v>207.328</v>
      </c>
      <c r="E1859" s="114">
        <v>223</v>
      </c>
      <c r="F1859" s="114">
        <v>233</v>
      </c>
      <c r="G1859" s="466">
        <v>225</v>
      </c>
      <c r="H1859" s="465">
        <v>202</v>
      </c>
      <c r="I1859" s="466">
        <v>206</v>
      </c>
      <c r="J1859" s="190">
        <f t="shared" si="95"/>
        <v>23</v>
      </c>
      <c r="K1859" s="16">
        <f t="shared" si="96"/>
        <v>-5.328000000000003</v>
      </c>
      <c r="L1859" s="16">
        <f t="shared" si="97"/>
        <v>-21</v>
      </c>
      <c r="M1859" s="16">
        <f t="shared" si="98"/>
        <v>-31</v>
      </c>
      <c r="N1859" s="191">
        <f t="shared" si="99"/>
        <v>-23</v>
      </c>
      <c r="O1859" s="506">
        <f t="shared" si="100"/>
        <v>-4</v>
      </c>
    </row>
    <row r="1860" spans="1:15">
      <c r="A1860" s="262">
        <v>42369</v>
      </c>
      <c r="B1860" s="462">
        <v>205</v>
      </c>
      <c r="C1860" s="465">
        <v>218</v>
      </c>
      <c r="D1860" s="114">
        <v>190.608</v>
      </c>
      <c r="E1860" s="114">
        <v>223</v>
      </c>
      <c r="F1860" s="114">
        <v>233</v>
      </c>
      <c r="G1860" s="466">
        <v>225</v>
      </c>
      <c r="H1860" s="465">
        <v>201</v>
      </c>
      <c r="I1860" s="466">
        <v>206</v>
      </c>
      <c r="J1860" s="190">
        <f t="shared" si="95"/>
        <v>23</v>
      </c>
      <c r="K1860" s="16">
        <f t="shared" si="96"/>
        <v>10.391999999999996</v>
      </c>
      <c r="L1860" s="16">
        <f t="shared" si="97"/>
        <v>-22</v>
      </c>
      <c r="M1860" s="16">
        <f t="shared" si="98"/>
        <v>-32</v>
      </c>
      <c r="N1860" s="191">
        <f t="shared" si="99"/>
        <v>-24</v>
      </c>
      <c r="O1860" s="506">
        <f t="shared" si="100"/>
        <v>-5</v>
      </c>
    </row>
    <row r="1861" spans="1:15">
      <c r="A1861" s="262">
        <v>42373</v>
      </c>
      <c r="B1861" s="462">
        <v>204</v>
      </c>
      <c r="C1861" s="465">
        <v>215</v>
      </c>
      <c r="D1861" s="114">
        <v>193.952</v>
      </c>
      <c r="E1861" s="114">
        <v>217</v>
      </c>
      <c r="F1861" s="114">
        <v>218</v>
      </c>
      <c r="G1861" s="466">
        <v>218</v>
      </c>
      <c r="H1861" s="465">
        <v>200</v>
      </c>
      <c r="I1861" s="466">
        <v>193</v>
      </c>
      <c r="J1861" s="190">
        <f t="shared" si="95"/>
        <v>25</v>
      </c>
      <c r="K1861" s="16">
        <f t="shared" si="96"/>
        <v>6.0480000000000018</v>
      </c>
      <c r="L1861" s="16">
        <f t="shared" si="97"/>
        <v>-17</v>
      </c>
      <c r="M1861" s="16">
        <f t="shared" si="98"/>
        <v>-18</v>
      </c>
      <c r="N1861" s="191">
        <f t="shared" si="99"/>
        <v>-18</v>
      </c>
      <c r="O1861" s="506">
        <f t="shared" si="100"/>
        <v>7</v>
      </c>
    </row>
    <row r="1862" spans="1:15">
      <c r="A1862" s="262">
        <v>42374</v>
      </c>
      <c r="B1862" s="462">
        <v>204</v>
      </c>
      <c r="C1862" s="465">
        <v>215</v>
      </c>
      <c r="D1862" s="114">
        <v>190.608</v>
      </c>
      <c r="E1862" s="114">
        <v>217</v>
      </c>
      <c r="F1862" s="114">
        <v>218</v>
      </c>
      <c r="G1862" s="466">
        <v>218</v>
      </c>
      <c r="H1862" s="465">
        <v>200</v>
      </c>
      <c r="I1862" s="466">
        <v>193</v>
      </c>
      <c r="J1862" s="190">
        <f t="shared" si="95"/>
        <v>25</v>
      </c>
      <c r="K1862" s="16">
        <f t="shared" si="96"/>
        <v>9.3919999999999959</v>
      </c>
      <c r="L1862" s="16">
        <f t="shared" si="97"/>
        <v>-17</v>
      </c>
      <c r="M1862" s="16">
        <f t="shared" si="98"/>
        <v>-18</v>
      </c>
      <c r="N1862" s="191">
        <f t="shared" si="99"/>
        <v>-18</v>
      </c>
      <c r="O1862" s="506">
        <f t="shared" si="100"/>
        <v>7</v>
      </c>
    </row>
    <row r="1863" spans="1:15">
      <c r="A1863" s="262">
        <v>42375</v>
      </c>
      <c r="B1863" s="462">
        <v>200</v>
      </c>
      <c r="C1863" s="465">
        <v>215</v>
      </c>
      <c r="D1863" s="114">
        <v>178.904</v>
      </c>
      <c r="E1863" s="114">
        <v>217</v>
      </c>
      <c r="F1863" s="114">
        <v>218</v>
      </c>
      <c r="G1863" s="466">
        <v>218</v>
      </c>
      <c r="H1863" s="465">
        <v>205</v>
      </c>
      <c r="I1863" s="466">
        <v>193</v>
      </c>
      <c r="J1863" s="190">
        <f t="shared" si="95"/>
        <v>30</v>
      </c>
      <c r="K1863" s="16">
        <f t="shared" si="96"/>
        <v>26.096000000000004</v>
      </c>
      <c r="L1863" s="16">
        <f t="shared" si="97"/>
        <v>-12</v>
      </c>
      <c r="M1863" s="16">
        <f t="shared" si="98"/>
        <v>-13</v>
      </c>
      <c r="N1863" s="191">
        <f t="shared" si="99"/>
        <v>-13</v>
      </c>
      <c r="O1863" s="506">
        <f t="shared" si="100"/>
        <v>12</v>
      </c>
    </row>
    <row r="1864" spans="1:15">
      <c r="A1864" s="262">
        <v>42376</v>
      </c>
      <c r="B1864" s="462">
        <v>198</v>
      </c>
      <c r="C1864" s="465">
        <v>212</v>
      </c>
      <c r="D1864" s="114">
        <v>178.904</v>
      </c>
      <c r="E1864" s="114">
        <v>217</v>
      </c>
      <c r="F1864" s="114">
        <v>218</v>
      </c>
      <c r="G1864" s="466">
        <v>218</v>
      </c>
      <c r="H1864" s="465">
        <v>206</v>
      </c>
      <c r="I1864" s="466">
        <v>193</v>
      </c>
      <c r="J1864" s="190">
        <f t="shared" si="95"/>
        <v>34</v>
      </c>
      <c r="K1864" s="16">
        <f t="shared" si="96"/>
        <v>27.096000000000004</v>
      </c>
      <c r="L1864" s="16">
        <f t="shared" si="97"/>
        <v>-11</v>
      </c>
      <c r="M1864" s="16">
        <f t="shared" si="98"/>
        <v>-12</v>
      </c>
      <c r="N1864" s="191">
        <f t="shared" si="99"/>
        <v>-12</v>
      </c>
      <c r="O1864" s="506">
        <f t="shared" si="100"/>
        <v>13</v>
      </c>
    </row>
    <row r="1865" spans="1:15">
      <c r="A1865" s="262">
        <v>42377</v>
      </c>
      <c r="B1865" s="462">
        <v>192</v>
      </c>
      <c r="C1865" s="465">
        <v>214</v>
      </c>
      <c r="D1865" s="114">
        <v>165.52799999999999</v>
      </c>
      <c r="E1865" s="114">
        <v>212</v>
      </c>
      <c r="F1865" s="114">
        <v>213</v>
      </c>
      <c r="G1865" s="466">
        <v>213</v>
      </c>
      <c r="H1865" s="465">
        <v>209</v>
      </c>
      <c r="I1865" s="466">
        <v>186</v>
      </c>
      <c r="J1865" s="190">
        <f t="shared" si="95"/>
        <v>35</v>
      </c>
      <c r="K1865" s="16">
        <f t="shared" si="96"/>
        <v>43.472000000000008</v>
      </c>
      <c r="L1865" s="16">
        <f t="shared" si="97"/>
        <v>-3</v>
      </c>
      <c r="M1865" s="16">
        <f t="shared" si="98"/>
        <v>-4</v>
      </c>
      <c r="N1865" s="191">
        <f t="shared" si="99"/>
        <v>-4</v>
      </c>
      <c r="O1865" s="506">
        <f t="shared" si="100"/>
        <v>23</v>
      </c>
    </row>
    <row r="1866" spans="1:15">
      <c r="A1866" s="262">
        <v>42380</v>
      </c>
      <c r="B1866" s="462">
        <v>193</v>
      </c>
      <c r="C1866" s="465">
        <v>214</v>
      </c>
      <c r="D1866" s="114">
        <v>158.84</v>
      </c>
      <c r="E1866" s="114">
        <v>212</v>
      </c>
      <c r="F1866" s="114">
        <v>213</v>
      </c>
      <c r="G1866" s="466">
        <v>213</v>
      </c>
      <c r="H1866" s="465">
        <v>208</v>
      </c>
      <c r="I1866" s="466">
        <v>186</v>
      </c>
      <c r="J1866" s="190">
        <f t="shared" si="95"/>
        <v>34</v>
      </c>
      <c r="K1866" s="16">
        <f t="shared" si="96"/>
        <v>49.16</v>
      </c>
      <c r="L1866" s="16">
        <f t="shared" si="97"/>
        <v>-4</v>
      </c>
      <c r="M1866" s="16">
        <f t="shared" si="98"/>
        <v>-5</v>
      </c>
      <c r="N1866" s="191">
        <f t="shared" si="99"/>
        <v>-5</v>
      </c>
      <c r="O1866" s="506">
        <f t="shared" si="100"/>
        <v>22</v>
      </c>
    </row>
    <row r="1867" spans="1:15">
      <c r="A1867" s="262">
        <v>42381</v>
      </c>
      <c r="B1867" s="462">
        <v>193</v>
      </c>
      <c r="C1867" s="465">
        <v>212</v>
      </c>
      <c r="D1867" s="114">
        <v>155.49600000000001</v>
      </c>
      <c r="E1867" s="114">
        <v>212</v>
      </c>
      <c r="F1867" s="114">
        <v>213</v>
      </c>
      <c r="G1867" s="466">
        <v>213</v>
      </c>
      <c r="H1867" s="465">
        <v>205</v>
      </c>
      <c r="I1867" s="466">
        <v>186</v>
      </c>
      <c r="J1867" s="190">
        <f t="shared" ref="J1867:J1930" si="101">H1867-C1867+40</f>
        <v>33</v>
      </c>
      <c r="K1867" s="16">
        <f t="shared" si="96"/>
        <v>49.503999999999991</v>
      </c>
      <c r="L1867" s="16">
        <f t="shared" si="97"/>
        <v>-7</v>
      </c>
      <c r="M1867" s="16">
        <f t="shared" si="98"/>
        <v>-8</v>
      </c>
      <c r="N1867" s="191">
        <f t="shared" si="99"/>
        <v>-8</v>
      </c>
      <c r="O1867" s="506">
        <f t="shared" si="100"/>
        <v>19</v>
      </c>
    </row>
    <row r="1868" spans="1:15">
      <c r="A1868" s="262">
        <v>42382</v>
      </c>
      <c r="B1868" s="462">
        <v>191</v>
      </c>
      <c r="C1868" s="465">
        <v>212</v>
      </c>
      <c r="D1868" s="114">
        <v>155.49600000000001</v>
      </c>
      <c r="E1868" s="114">
        <v>212</v>
      </c>
      <c r="F1868" s="114">
        <v>213</v>
      </c>
      <c r="G1868" s="466">
        <v>213</v>
      </c>
      <c r="H1868" s="465">
        <v>206</v>
      </c>
      <c r="I1868" s="466">
        <v>186</v>
      </c>
      <c r="J1868" s="190">
        <f t="shared" si="101"/>
        <v>34</v>
      </c>
      <c r="K1868" s="16">
        <f t="shared" si="96"/>
        <v>50.503999999999991</v>
      </c>
      <c r="L1868" s="16">
        <f t="shared" si="97"/>
        <v>-6</v>
      </c>
      <c r="M1868" s="16">
        <f t="shared" si="98"/>
        <v>-7</v>
      </c>
      <c r="N1868" s="191">
        <f t="shared" si="99"/>
        <v>-7</v>
      </c>
      <c r="O1868" s="506">
        <f t="shared" si="100"/>
        <v>20</v>
      </c>
    </row>
    <row r="1869" spans="1:15">
      <c r="A1869" s="262">
        <v>42383</v>
      </c>
      <c r="B1869" s="462">
        <v>191</v>
      </c>
      <c r="C1869" s="465">
        <v>211</v>
      </c>
      <c r="D1869" s="114">
        <v>155.49600000000001</v>
      </c>
      <c r="E1869" s="114">
        <v>212</v>
      </c>
      <c r="F1869" s="114">
        <v>213</v>
      </c>
      <c r="G1869" s="466">
        <v>213</v>
      </c>
      <c r="H1869" s="465">
        <v>207</v>
      </c>
      <c r="I1869" s="466">
        <v>186</v>
      </c>
      <c r="J1869" s="190">
        <f t="shared" si="101"/>
        <v>36</v>
      </c>
      <c r="K1869" s="16">
        <f t="shared" si="96"/>
        <v>51.503999999999991</v>
      </c>
      <c r="L1869" s="16">
        <f t="shared" si="97"/>
        <v>-5</v>
      </c>
      <c r="M1869" s="16">
        <f t="shared" si="98"/>
        <v>-6</v>
      </c>
      <c r="N1869" s="191">
        <f t="shared" si="99"/>
        <v>-6</v>
      </c>
      <c r="O1869" s="506">
        <f t="shared" si="100"/>
        <v>21</v>
      </c>
    </row>
    <row r="1870" spans="1:15" ht="15.75" customHeight="1">
      <c r="A1870" s="262">
        <v>42384</v>
      </c>
      <c r="B1870" s="462">
        <v>189</v>
      </c>
      <c r="C1870" s="465">
        <v>213</v>
      </c>
      <c r="D1870" s="114">
        <v>153.82400000000001</v>
      </c>
      <c r="E1870" s="114">
        <v>212</v>
      </c>
      <c r="F1870" s="114">
        <v>213</v>
      </c>
      <c r="G1870" s="466">
        <v>213</v>
      </c>
      <c r="H1870" s="465">
        <v>208</v>
      </c>
      <c r="I1870" s="466">
        <v>185</v>
      </c>
      <c r="J1870" s="190">
        <f t="shared" si="101"/>
        <v>35</v>
      </c>
      <c r="K1870" s="16">
        <f t="shared" si="96"/>
        <v>54.175999999999988</v>
      </c>
      <c r="L1870" s="16">
        <f t="shared" si="97"/>
        <v>-4</v>
      </c>
      <c r="M1870" s="16">
        <f t="shared" si="98"/>
        <v>-5</v>
      </c>
      <c r="N1870" s="191">
        <f t="shared" si="99"/>
        <v>-5</v>
      </c>
      <c r="O1870" s="506">
        <f t="shared" si="100"/>
        <v>23</v>
      </c>
    </row>
    <row r="1871" spans="1:15">
      <c r="A1871" s="262">
        <v>42388</v>
      </c>
      <c r="B1871" s="462">
        <v>178</v>
      </c>
      <c r="C1871" s="465">
        <v>213</v>
      </c>
      <c r="D1871" s="114">
        <v>145.464</v>
      </c>
      <c r="E1871" s="114">
        <v>212</v>
      </c>
      <c r="F1871" s="114">
        <v>213</v>
      </c>
      <c r="G1871" s="466">
        <v>213</v>
      </c>
      <c r="H1871" s="465">
        <v>208</v>
      </c>
      <c r="I1871" s="466">
        <v>185</v>
      </c>
      <c r="J1871" s="190">
        <f t="shared" si="101"/>
        <v>35</v>
      </c>
      <c r="K1871" s="16">
        <f t="shared" si="96"/>
        <v>62.536000000000001</v>
      </c>
      <c r="L1871" s="16">
        <f t="shared" si="97"/>
        <v>-4</v>
      </c>
      <c r="M1871" s="16">
        <f t="shared" si="98"/>
        <v>-5</v>
      </c>
      <c r="N1871" s="191">
        <f t="shared" si="99"/>
        <v>-5</v>
      </c>
      <c r="O1871" s="506">
        <f t="shared" si="100"/>
        <v>23</v>
      </c>
    </row>
    <row r="1872" spans="1:15">
      <c r="A1872" s="262">
        <v>42389</v>
      </c>
      <c r="B1872" s="462">
        <v>178</v>
      </c>
      <c r="C1872" s="465">
        <v>212</v>
      </c>
      <c r="D1872" s="114">
        <v>140.44800000000001</v>
      </c>
      <c r="E1872" s="114">
        <v>212</v>
      </c>
      <c r="F1872" s="114">
        <v>213</v>
      </c>
      <c r="G1872" s="466">
        <v>213</v>
      </c>
      <c r="H1872" s="465">
        <v>207</v>
      </c>
      <c r="I1872" s="466">
        <v>185</v>
      </c>
      <c r="J1872" s="190">
        <f t="shared" si="101"/>
        <v>35</v>
      </c>
      <c r="K1872" s="16">
        <f t="shared" si="96"/>
        <v>66.551999999999992</v>
      </c>
      <c r="L1872" s="16">
        <f t="shared" si="97"/>
        <v>-5</v>
      </c>
      <c r="M1872" s="16">
        <f t="shared" si="98"/>
        <v>-6</v>
      </c>
      <c r="N1872" s="191">
        <f t="shared" si="99"/>
        <v>-6</v>
      </c>
      <c r="O1872" s="506">
        <f t="shared" si="100"/>
        <v>22</v>
      </c>
    </row>
    <row r="1873" spans="1:15">
      <c r="A1873" s="262">
        <v>42390</v>
      </c>
      <c r="B1873" s="462">
        <v>174.5</v>
      </c>
      <c r="C1873" s="465">
        <v>212</v>
      </c>
      <c r="D1873" s="114">
        <v>135.43199999999999</v>
      </c>
      <c r="E1873" s="114">
        <v>212</v>
      </c>
      <c r="F1873" s="114">
        <v>213</v>
      </c>
      <c r="G1873" s="466">
        <v>213</v>
      </c>
      <c r="H1873" s="465">
        <v>207</v>
      </c>
      <c r="I1873" s="466">
        <v>185</v>
      </c>
      <c r="J1873" s="190">
        <f t="shared" si="101"/>
        <v>35</v>
      </c>
      <c r="K1873" s="16">
        <f t="shared" ref="K1873:K1936" si="102">H1873-D1873</f>
        <v>71.568000000000012</v>
      </c>
      <c r="L1873" s="16">
        <f t="shared" ref="L1873:L1936" si="103">H1873-E1873</f>
        <v>-5</v>
      </c>
      <c r="M1873" s="16">
        <f t="shared" ref="M1873:M1936" si="104">H1873-F1873</f>
        <v>-6</v>
      </c>
      <c r="N1873" s="191">
        <f t="shared" ref="N1873:N1936" si="105">H1873-G1873</f>
        <v>-6</v>
      </c>
      <c r="O1873" s="506">
        <f t="shared" ref="O1873:O1936" si="106">H1873-I1873</f>
        <v>22</v>
      </c>
    </row>
    <row r="1874" spans="1:15">
      <c r="A1874" s="262">
        <v>42391</v>
      </c>
      <c r="B1874" s="462">
        <v>173.5</v>
      </c>
      <c r="C1874" s="465">
        <v>212</v>
      </c>
      <c r="D1874" s="114">
        <v>140.44800000000001</v>
      </c>
      <c r="E1874" s="114">
        <v>208</v>
      </c>
      <c r="F1874" s="114">
        <v>210</v>
      </c>
      <c r="G1874" s="466">
        <v>210</v>
      </c>
      <c r="H1874" s="465">
        <v>206</v>
      </c>
      <c r="I1874" s="466">
        <v>182</v>
      </c>
      <c r="J1874" s="190">
        <f t="shared" si="101"/>
        <v>34</v>
      </c>
      <c r="K1874" s="16">
        <f t="shared" si="102"/>
        <v>65.551999999999992</v>
      </c>
      <c r="L1874" s="16">
        <f t="shared" si="103"/>
        <v>-2</v>
      </c>
      <c r="M1874" s="16">
        <f t="shared" si="104"/>
        <v>-4</v>
      </c>
      <c r="N1874" s="191">
        <f t="shared" si="105"/>
        <v>-4</v>
      </c>
      <c r="O1874" s="506">
        <f t="shared" si="106"/>
        <v>24</v>
      </c>
    </row>
    <row r="1875" spans="1:15">
      <c r="A1875" s="262">
        <v>42394</v>
      </c>
      <c r="B1875" s="462">
        <v>174</v>
      </c>
      <c r="C1875" s="465">
        <v>212</v>
      </c>
      <c r="D1875" s="114">
        <v>143.792</v>
      </c>
      <c r="E1875" s="114">
        <v>208</v>
      </c>
      <c r="F1875" s="114">
        <v>210</v>
      </c>
      <c r="G1875" s="466">
        <v>210</v>
      </c>
      <c r="H1875" s="465">
        <v>206</v>
      </c>
      <c r="I1875" s="466">
        <v>182</v>
      </c>
      <c r="J1875" s="190">
        <f t="shared" si="101"/>
        <v>34</v>
      </c>
      <c r="K1875" s="16">
        <f t="shared" si="102"/>
        <v>62.207999999999998</v>
      </c>
      <c r="L1875" s="16">
        <f t="shared" si="103"/>
        <v>-2</v>
      </c>
      <c r="M1875" s="16">
        <f t="shared" si="104"/>
        <v>-4</v>
      </c>
      <c r="N1875" s="191">
        <f t="shared" si="105"/>
        <v>-4</v>
      </c>
      <c r="O1875" s="506">
        <f t="shared" si="106"/>
        <v>24</v>
      </c>
    </row>
    <row r="1876" spans="1:15">
      <c r="A1876" s="262">
        <v>42395</v>
      </c>
      <c r="B1876" s="462">
        <v>171</v>
      </c>
      <c r="C1876" s="465">
        <v>212</v>
      </c>
      <c r="D1876" s="114">
        <v>143.792</v>
      </c>
      <c r="E1876" s="114">
        <v>208</v>
      </c>
      <c r="F1876" s="114">
        <v>210</v>
      </c>
      <c r="G1876" s="466">
        <v>210</v>
      </c>
      <c r="H1876" s="465">
        <v>206</v>
      </c>
      <c r="I1876" s="466">
        <v>182</v>
      </c>
      <c r="J1876" s="190">
        <f t="shared" si="101"/>
        <v>34</v>
      </c>
      <c r="K1876" s="16">
        <f t="shared" si="102"/>
        <v>62.207999999999998</v>
      </c>
      <c r="L1876" s="16">
        <f t="shared" si="103"/>
        <v>-2</v>
      </c>
      <c r="M1876" s="16">
        <f t="shared" si="104"/>
        <v>-4</v>
      </c>
      <c r="N1876" s="191">
        <f t="shared" si="105"/>
        <v>-4</v>
      </c>
      <c r="O1876" s="506">
        <f t="shared" si="106"/>
        <v>24</v>
      </c>
    </row>
    <row r="1877" spans="1:15">
      <c r="A1877" s="262">
        <v>42396</v>
      </c>
      <c r="B1877" s="462">
        <v>168</v>
      </c>
      <c r="C1877" s="465">
        <v>212</v>
      </c>
      <c r="D1877" s="114">
        <v>142.12</v>
      </c>
      <c r="E1877" s="114">
        <v>208</v>
      </c>
      <c r="F1877" s="114">
        <v>210</v>
      </c>
      <c r="G1877" s="466">
        <v>210</v>
      </c>
      <c r="H1877" s="465">
        <v>206</v>
      </c>
      <c r="I1877" s="466">
        <v>182</v>
      </c>
      <c r="J1877" s="190">
        <f t="shared" si="101"/>
        <v>34</v>
      </c>
      <c r="K1877" s="16">
        <f t="shared" si="102"/>
        <v>63.879999999999995</v>
      </c>
      <c r="L1877" s="16">
        <f t="shared" si="103"/>
        <v>-2</v>
      </c>
      <c r="M1877" s="16">
        <f t="shared" si="104"/>
        <v>-4</v>
      </c>
      <c r="N1877" s="191">
        <f t="shared" si="105"/>
        <v>-4</v>
      </c>
      <c r="O1877" s="506">
        <f t="shared" si="106"/>
        <v>24</v>
      </c>
    </row>
    <row r="1878" spans="1:15">
      <c r="A1878" s="262">
        <v>42397</v>
      </c>
      <c r="B1878" s="462">
        <v>167</v>
      </c>
      <c r="C1878" s="465">
        <v>212</v>
      </c>
      <c r="D1878" s="114">
        <v>142.12</v>
      </c>
      <c r="E1878" s="114">
        <v>208</v>
      </c>
      <c r="F1878" s="114">
        <v>210</v>
      </c>
      <c r="G1878" s="466">
        <v>210</v>
      </c>
      <c r="H1878" s="465">
        <v>206</v>
      </c>
      <c r="I1878" s="466">
        <v>182</v>
      </c>
      <c r="J1878" s="190">
        <f t="shared" si="101"/>
        <v>34</v>
      </c>
      <c r="K1878" s="16">
        <f t="shared" si="102"/>
        <v>63.879999999999995</v>
      </c>
      <c r="L1878" s="16">
        <f t="shared" si="103"/>
        <v>-2</v>
      </c>
      <c r="M1878" s="16">
        <f t="shared" si="104"/>
        <v>-4</v>
      </c>
      <c r="N1878" s="191">
        <f t="shared" si="105"/>
        <v>-4</v>
      </c>
      <c r="O1878" s="506">
        <f t="shared" si="106"/>
        <v>24</v>
      </c>
    </row>
    <row r="1879" spans="1:15">
      <c r="A1879" s="262">
        <v>42398</v>
      </c>
      <c r="B1879" s="462">
        <v>162</v>
      </c>
      <c r="C1879" s="465">
        <v>213</v>
      </c>
      <c r="D1879" s="114">
        <v>142.12</v>
      </c>
      <c r="E1879" s="114">
        <v>209</v>
      </c>
      <c r="F1879" s="114">
        <v>211</v>
      </c>
      <c r="G1879" s="466">
        <v>211</v>
      </c>
      <c r="H1879" s="465">
        <v>207</v>
      </c>
      <c r="I1879" s="466">
        <v>179</v>
      </c>
      <c r="J1879" s="190">
        <f t="shared" si="101"/>
        <v>34</v>
      </c>
      <c r="K1879" s="16">
        <f t="shared" si="102"/>
        <v>64.88</v>
      </c>
      <c r="L1879" s="16">
        <f t="shared" si="103"/>
        <v>-2</v>
      </c>
      <c r="M1879" s="16">
        <f t="shared" si="104"/>
        <v>-4</v>
      </c>
      <c r="N1879" s="191">
        <f t="shared" si="105"/>
        <v>-4</v>
      </c>
      <c r="O1879" s="506">
        <f t="shared" si="106"/>
        <v>28</v>
      </c>
    </row>
    <row r="1880" spans="1:15">
      <c r="A1880" s="262">
        <v>42401</v>
      </c>
      <c r="B1880" s="462">
        <v>156</v>
      </c>
      <c r="C1880" s="465">
        <v>213</v>
      </c>
      <c r="D1880" s="114">
        <v>140.44800000000001</v>
      </c>
      <c r="E1880" s="114">
        <v>209</v>
      </c>
      <c r="F1880" s="114">
        <v>211</v>
      </c>
      <c r="G1880" s="466">
        <v>211</v>
      </c>
      <c r="H1880" s="465">
        <v>207</v>
      </c>
      <c r="I1880" s="466">
        <v>179</v>
      </c>
      <c r="J1880" s="190">
        <f t="shared" si="101"/>
        <v>34</v>
      </c>
      <c r="K1880" s="16">
        <f t="shared" si="102"/>
        <v>66.551999999999992</v>
      </c>
      <c r="L1880" s="16">
        <f t="shared" si="103"/>
        <v>-2</v>
      </c>
      <c r="M1880" s="16">
        <f t="shared" si="104"/>
        <v>-4</v>
      </c>
      <c r="N1880" s="191">
        <f t="shared" si="105"/>
        <v>-4</v>
      </c>
      <c r="O1880" s="506">
        <f t="shared" si="106"/>
        <v>28</v>
      </c>
    </row>
    <row r="1881" spans="1:15">
      <c r="A1881" s="262">
        <v>42402</v>
      </c>
      <c r="B1881" s="462">
        <v>154</v>
      </c>
      <c r="C1881" s="465">
        <v>213</v>
      </c>
      <c r="D1881" s="114">
        <v>140.44800000000001</v>
      </c>
      <c r="E1881" s="114">
        <v>209</v>
      </c>
      <c r="F1881" s="114">
        <v>211</v>
      </c>
      <c r="G1881" s="466">
        <v>211</v>
      </c>
      <c r="H1881" s="465">
        <v>207</v>
      </c>
      <c r="I1881" s="466">
        <v>179</v>
      </c>
      <c r="J1881" s="190">
        <f t="shared" si="101"/>
        <v>34</v>
      </c>
      <c r="K1881" s="16">
        <f t="shared" si="102"/>
        <v>66.551999999999992</v>
      </c>
      <c r="L1881" s="16">
        <f t="shared" si="103"/>
        <v>-2</v>
      </c>
      <c r="M1881" s="16">
        <f t="shared" si="104"/>
        <v>-4</v>
      </c>
      <c r="N1881" s="191">
        <f t="shared" si="105"/>
        <v>-4</v>
      </c>
      <c r="O1881" s="506">
        <f t="shared" si="106"/>
        <v>28</v>
      </c>
    </row>
    <row r="1882" spans="1:15">
      <c r="A1882" s="262">
        <v>42403</v>
      </c>
      <c r="B1882" s="462">
        <v>152</v>
      </c>
      <c r="C1882" s="465">
        <v>213</v>
      </c>
      <c r="D1882" s="114">
        <v>143.792</v>
      </c>
      <c r="E1882" s="114">
        <v>209</v>
      </c>
      <c r="F1882" s="114">
        <v>211</v>
      </c>
      <c r="G1882" s="466">
        <v>211</v>
      </c>
      <c r="H1882" s="465">
        <v>207</v>
      </c>
      <c r="I1882" s="466">
        <v>179</v>
      </c>
      <c r="J1882" s="190">
        <f t="shared" si="101"/>
        <v>34</v>
      </c>
      <c r="K1882" s="16">
        <f t="shared" si="102"/>
        <v>63.207999999999998</v>
      </c>
      <c r="L1882" s="16">
        <f t="shared" si="103"/>
        <v>-2</v>
      </c>
      <c r="M1882" s="16">
        <f t="shared" si="104"/>
        <v>-4</v>
      </c>
      <c r="N1882" s="191">
        <f t="shared" si="105"/>
        <v>-4</v>
      </c>
      <c r="O1882" s="506">
        <f t="shared" si="106"/>
        <v>28</v>
      </c>
    </row>
    <row r="1883" spans="1:15">
      <c r="A1883" s="262">
        <v>42404</v>
      </c>
      <c r="B1883" s="462">
        <v>152</v>
      </c>
      <c r="C1883" s="465">
        <v>213</v>
      </c>
      <c r="D1883" s="114">
        <v>137.10400000000001</v>
      </c>
      <c r="E1883" s="114">
        <v>209</v>
      </c>
      <c r="F1883" s="114">
        <v>211</v>
      </c>
      <c r="G1883" s="466">
        <v>211</v>
      </c>
      <c r="H1883" s="465">
        <v>207</v>
      </c>
      <c r="I1883" s="466">
        <v>179</v>
      </c>
      <c r="J1883" s="190">
        <f t="shared" si="101"/>
        <v>34</v>
      </c>
      <c r="K1883" s="16">
        <f t="shared" si="102"/>
        <v>69.895999999999987</v>
      </c>
      <c r="L1883" s="16">
        <f t="shared" si="103"/>
        <v>-2</v>
      </c>
      <c r="M1883" s="16">
        <f t="shared" si="104"/>
        <v>-4</v>
      </c>
      <c r="N1883" s="191">
        <f t="shared" si="105"/>
        <v>-4</v>
      </c>
      <c r="O1883" s="506">
        <f t="shared" si="106"/>
        <v>28</v>
      </c>
    </row>
    <row r="1884" spans="1:15">
      <c r="A1884" s="262">
        <v>42412</v>
      </c>
      <c r="B1884" s="462">
        <v>148</v>
      </c>
      <c r="C1884" s="465">
        <v>216</v>
      </c>
      <c r="D1884" s="114">
        <v>140.44800000000001</v>
      </c>
      <c r="E1884" s="114">
        <v>209</v>
      </c>
      <c r="F1884" s="114">
        <v>210</v>
      </c>
      <c r="G1884" s="466">
        <v>210</v>
      </c>
      <c r="H1884" s="465">
        <v>207</v>
      </c>
      <c r="I1884" s="466">
        <v>172</v>
      </c>
      <c r="J1884" s="190">
        <f t="shared" si="101"/>
        <v>31</v>
      </c>
      <c r="K1884" s="16">
        <f t="shared" si="102"/>
        <v>66.551999999999992</v>
      </c>
      <c r="L1884" s="16">
        <f t="shared" si="103"/>
        <v>-2</v>
      </c>
      <c r="M1884" s="16">
        <f t="shared" si="104"/>
        <v>-3</v>
      </c>
      <c r="N1884" s="191">
        <f t="shared" si="105"/>
        <v>-3</v>
      </c>
      <c r="O1884" s="506">
        <f t="shared" si="106"/>
        <v>35</v>
      </c>
    </row>
    <row r="1885" spans="1:15">
      <c r="A1885" s="262">
        <v>42416</v>
      </c>
      <c r="B1885" s="462">
        <v>146</v>
      </c>
      <c r="C1885" s="465">
        <v>217</v>
      </c>
      <c r="D1885" s="114">
        <v>143.792</v>
      </c>
      <c r="E1885" s="114">
        <v>209</v>
      </c>
      <c r="F1885" s="114">
        <v>211</v>
      </c>
      <c r="G1885" s="466">
        <v>210</v>
      </c>
      <c r="H1885" s="465">
        <v>210</v>
      </c>
      <c r="I1885" s="466">
        <v>172</v>
      </c>
      <c r="J1885" s="190">
        <f t="shared" si="101"/>
        <v>33</v>
      </c>
      <c r="K1885" s="16">
        <f t="shared" si="102"/>
        <v>66.207999999999998</v>
      </c>
      <c r="L1885" s="16">
        <f t="shared" si="103"/>
        <v>1</v>
      </c>
      <c r="M1885" s="16">
        <f t="shared" si="104"/>
        <v>-1</v>
      </c>
      <c r="N1885" s="191">
        <f t="shared" si="105"/>
        <v>0</v>
      </c>
      <c r="O1885" s="506">
        <f t="shared" si="106"/>
        <v>38</v>
      </c>
    </row>
    <row r="1886" spans="1:15">
      <c r="A1886" s="262">
        <v>42417</v>
      </c>
      <c r="B1886" s="462">
        <v>145</v>
      </c>
      <c r="C1886" s="465">
        <v>218</v>
      </c>
      <c r="D1886" s="114">
        <v>142.12</v>
      </c>
      <c r="E1886" s="114">
        <v>209</v>
      </c>
      <c r="F1886" s="114">
        <v>211</v>
      </c>
      <c r="G1886" s="466">
        <v>210</v>
      </c>
      <c r="H1886" s="465">
        <v>212</v>
      </c>
      <c r="I1886" s="466">
        <v>172</v>
      </c>
      <c r="J1886" s="190">
        <f t="shared" si="101"/>
        <v>34</v>
      </c>
      <c r="K1886" s="16">
        <f t="shared" si="102"/>
        <v>69.88</v>
      </c>
      <c r="L1886" s="16">
        <f t="shared" si="103"/>
        <v>3</v>
      </c>
      <c r="M1886" s="16">
        <f t="shared" si="104"/>
        <v>1</v>
      </c>
      <c r="N1886" s="191">
        <f t="shared" si="105"/>
        <v>2</v>
      </c>
      <c r="O1886" s="506">
        <f t="shared" si="106"/>
        <v>40</v>
      </c>
    </row>
    <row r="1887" spans="1:15">
      <c r="A1887" s="262">
        <v>42418</v>
      </c>
      <c r="B1887" s="462">
        <v>145</v>
      </c>
      <c r="C1887" s="465">
        <v>218</v>
      </c>
      <c r="D1887" s="114">
        <v>142.12</v>
      </c>
      <c r="E1887" s="114">
        <v>209</v>
      </c>
      <c r="F1887" s="114">
        <v>211</v>
      </c>
      <c r="G1887" s="466">
        <v>210</v>
      </c>
      <c r="H1887" s="465">
        <v>214</v>
      </c>
      <c r="I1887" s="466">
        <v>172</v>
      </c>
      <c r="J1887" s="190">
        <f t="shared" si="101"/>
        <v>36</v>
      </c>
      <c r="K1887" s="16">
        <f t="shared" si="102"/>
        <v>71.88</v>
      </c>
      <c r="L1887" s="16">
        <f t="shared" si="103"/>
        <v>5</v>
      </c>
      <c r="M1887" s="16">
        <f t="shared" si="104"/>
        <v>3</v>
      </c>
      <c r="N1887" s="191">
        <f t="shared" si="105"/>
        <v>4</v>
      </c>
      <c r="O1887" s="506">
        <f t="shared" si="106"/>
        <v>42</v>
      </c>
    </row>
    <row r="1888" spans="1:15">
      <c r="A1888" s="262">
        <v>42419</v>
      </c>
      <c r="B1888" s="462">
        <v>145</v>
      </c>
      <c r="C1888" s="465">
        <v>222</v>
      </c>
      <c r="D1888" s="114">
        <v>143.792</v>
      </c>
      <c r="E1888" s="114">
        <v>213</v>
      </c>
      <c r="F1888" s="114">
        <v>214</v>
      </c>
      <c r="G1888" s="466">
        <v>214</v>
      </c>
      <c r="H1888" s="465">
        <v>218</v>
      </c>
      <c r="I1888" s="466">
        <v>176</v>
      </c>
      <c r="J1888" s="190">
        <f t="shared" si="101"/>
        <v>36</v>
      </c>
      <c r="K1888" s="16">
        <f t="shared" si="102"/>
        <v>74.207999999999998</v>
      </c>
      <c r="L1888" s="16">
        <f t="shared" si="103"/>
        <v>5</v>
      </c>
      <c r="M1888" s="16">
        <f t="shared" si="104"/>
        <v>4</v>
      </c>
      <c r="N1888" s="191">
        <f t="shared" si="105"/>
        <v>4</v>
      </c>
      <c r="O1888" s="506">
        <f t="shared" si="106"/>
        <v>42</v>
      </c>
    </row>
    <row r="1889" spans="1:15">
      <c r="A1889" s="262">
        <v>42422</v>
      </c>
      <c r="B1889" s="462">
        <v>147</v>
      </c>
      <c r="C1889" s="465">
        <v>223</v>
      </c>
      <c r="D1889" s="114">
        <v>150.47999999999999</v>
      </c>
      <c r="E1889" s="114">
        <v>213</v>
      </c>
      <c r="F1889" s="114">
        <v>214</v>
      </c>
      <c r="G1889" s="466">
        <v>214</v>
      </c>
      <c r="H1889" s="465">
        <v>222</v>
      </c>
      <c r="I1889" s="466">
        <v>176</v>
      </c>
      <c r="J1889" s="190">
        <f t="shared" si="101"/>
        <v>39</v>
      </c>
      <c r="K1889" s="16">
        <f t="shared" si="102"/>
        <v>71.52000000000001</v>
      </c>
      <c r="L1889" s="16">
        <f t="shared" si="103"/>
        <v>9</v>
      </c>
      <c r="M1889" s="16">
        <f t="shared" si="104"/>
        <v>8</v>
      </c>
      <c r="N1889" s="191">
        <f t="shared" si="105"/>
        <v>8</v>
      </c>
      <c r="O1889" s="506">
        <f t="shared" si="106"/>
        <v>46</v>
      </c>
    </row>
    <row r="1890" spans="1:15">
      <c r="A1890" s="262">
        <v>42423</v>
      </c>
      <c r="B1890" s="462">
        <v>152</v>
      </c>
      <c r="C1890" s="465">
        <v>223</v>
      </c>
      <c r="D1890" s="114">
        <v>148.80799999999999</v>
      </c>
      <c r="E1890" s="114">
        <v>213</v>
      </c>
      <c r="F1890" s="114">
        <v>214</v>
      </c>
      <c r="G1890" s="466">
        <v>214</v>
      </c>
      <c r="H1890" s="465">
        <v>222</v>
      </c>
      <c r="I1890" s="466">
        <v>176</v>
      </c>
      <c r="J1890" s="190">
        <f t="shared" si="101"/>
        <v>39</v>
      </c>
      <c r="K1890" s="16">
        <f t="shared" si="102"/>
        <v>73.192000000000007</v>
      </c>
      <c r="L1890" s="16">
        <f t="shared" si="103"/>
        <v>9</v>
      </c>
      <c r="M1890" s="16">
        <f t="shared" si="104"/>
        <v>8</v>
      </c>
      <c r="N1890" s="191">
        <f t="shared" si="105"/>
        <v>8</v>
      </c>
      <c r="O1890" s="506">
        <f t="shared" si="106"/>
        <v>46</v>
      </c>
    </row>
    <row r="1891" spans="1:15">
      <c r="A1891" s="262">
        <v>42424</v>
      </c>
      <c r="B1891" s="462">
        <v>150.5</v>
      </c>
      <c r="C1891" s="465">
        <v>223</v>
      </c>
      <c r="D1891" s="114">
        <v>143.792</v>
      </c>
      <c r="E1891" s="114">
        <v>213</v>
      </c>
      <c r="F1891" s="114">
        <v>214</v>
      </c>
      <c r="G1891" s="466">
        <v>214</v>
      </c>
      <c r="H1891" s="465">
        <v>222</v>
      </c>
      <c r="I1891" s="466">
        <v>176</v>
      </c>
      <c r="J1891" s="190">
        <f t="shared" si="101"/>
        <v>39</v>
      </c>
      <c r="K1891" s="16">
        <f t="shared" si="102"/>
        <v>78.207999999999998</v>
      </c>
      <c r="L1891" s="16">
        <f t="shared" si="103"/>
        <v>9</v>
      </c>
      <c r="M1891" s="16">
        <f t="shared" si="104"/>
        <v>8</v>
      </c>
      <c r="N1891" s="191">
        <f t="shared" si="105"/>
        <v>8</v>
      </c>
      <c r="O1891" s="506">
        <f t="shared" si="106"/>
        <v>46</v>
      </c>
    </row>
    <row r="1892" spans="1:15">
      <c r="A1892" s="262">
        <v>42425</v>
      </c>
      <c r="B1892" s="462">
        <v>151</v>
      </c>
      <c r="C1892" s="465">
        <v>223</v>
      </c>
      <c r="D1892" s="114">
        <v>143.792</v>
      </c>
      <c r="E1892" s="114">
        <v>213</v>
      </c>
      <c r="F1892" s="114">
        <v>214</v>
      </c>
      <c r="G1892" s="466">
        <v>214</v>
      </c>
      <c r="H1892" s="465">
        <v>221</v>
      </c>
      <c r="I1892" s="466">
        <v>176</v>
      </c>
      <c r="J1892" s="190">
        <f t="shared" si="101"/>
        <v>38</v>
      </c>
      <c r="K1892" s="16">
        <f t="shared" si="102"/>
        <v>77.207999999999998</v>
      </c>
      <c r="L1892" s="16">
        <f t="shared" si="103"/>
        <v>8</v>
      </c>
      <c r="M1892" s="16">
        <f t="shared" si="104"/>
        <v>7</v>
      </c>
      <c r="N1892" s="191">
        <f t="shared" si="105"/>
        <v>7</v>
      </c>
      <c r="O1892" s="506">
        <f t="shared" si="106"/>
        <v>45</v>
      </c>
    </row>
    <row r="1893" spans="1:15">
      <c r="A1893" s="262">
        <v>42426</v>
      </c>
      <c r="B1893" s="462">
        <v>150</v>
      </c>
      <c r="C1893" s="465">
        <v>222</v>
      </c>
      <c r="D1893" s="114">
        <v>143.792</v>
      </c>
      <c r="E1893" s="114">
        <v>215</v>
      </c>
      <c r="F1893" s="114">
        <v>221</v>
      </c>
      <c r="G1893" s="466">
        <v>221</v>
      </c>
      <c r="H1893" s="465">
        <v>217</v>
      </c>
      <c r="I1893" s="466">
        <v>181</v>
      </c>
      <c r="J1893" s="190">
        <f t="shared" si="101"/>
        <v>35</v>
      </c>
      <c r="K1893" s="16">
        <f t="shared" si="102"/>
        <v>73.207999999999998</v>
      </c>
      <c r="L1893" s="16">
        <f t="shared" si="103"/>
        <v>2</v>
      </c>
      <c r="M1893" s="16">
        <f t="shared" si="104"/>
        <v>-4</v>
      </c>
      <c r="N1893" s="191">
        <f t="shared" si="105"/>
        <v>-4</v>
      </c>
      <c r="O1893" s="506">
        <f t="shared" si="106"/>
        <v>36</v>
      </c>
    </row>
    <row r="1894" spans="1:15">
      <c r="A1894" s="262">
        <v>42429</v>
      </c>
      <c r="B1894" s="462">
        <v>149</v>
      </c>
      <c r="C1894" s="465">
        <v>222</v>
      </c>
      <c r="D1894" s="114">
        <v>143.792</v>
      </c>
      <c r="E1894" s="114">
        <v>215</v>
      </c>
      <c r="F1894" s="114">
        <v>221</v>
      </c>
      <c r="G1894" s="466">
        <v>221</v>
      </c>
      <c r="H1894" s="465">
        <v>217</v>
      </c>
      <c r="I1894" s="466">
        <v>181</v>
      </c>
      <c r="J1894" s="190">
        <f t="shared" si="101"/>
        <v>35</v>
      </c>
      <c r="K1894" s="16">
        <f t="shared" si="102"/>
        <v>73.207999999999998</v>
      </c>
      <c r="L1894" s="16">
        <f t="shared" si="103"/>
        <v>2</v>
      </c>
      <c r="M1894" s="16">
        <f t="shared" si="104"/>
        <v>-4</v>
      </c>
      <c r="N1894" s="191">
        <f t="shared" si="105"/>
        <v>-4</v>
      </c>
      <c r="O1894" s="506">
        <f t="shared" si="106"/>
        <v>36</v>
      </c>
    </row>
    <row r="1895" spans="1:15">
      <c r="A1895" s="262">
        <v>42430</v>
      </c>
      <c r="B1895" s="462">
        <v>149</v>
      </c>
      <c r="C1895" s="465">
        <v>222</v>
      </c>
      <c r="D1895" s="114">
        <v>142.12</v>
      </c>
      <c r="E1895" s="114">
        <v>215</v>
      </c>
      <c r="F1895" s="114">
        <v>221</v>
      </c>
      <c r="G1895" s="466">
        <v>221</v>
      </c>
      <c r="H1895" s="465">
        <v>217</v>
      </c>
      <c r="I1895" s="466">
        <v>181</v>
      </c>
      <c r="J1895" s="190">
        <f t="shared" si="101"/>
        <v>35</v>
      </c>
      <c r="K1895" s="16">
        <f t="shared" si="102"/>
        <v>74.88</v>
      </c>
      <c r="L1895" s="16">
        <f t="shared" si="103"/>
        <v>2</v>
      </c>
      <c r="M1895" s="16">
        <f t="shared" si="104"/>
        <v>-4</v>
      </c>
      <c r="N1895" s="191">
        <f t="shared" si="105"/>
        <v>-4</v>
      </c>
      <c r="O1895" s="506">
        <f t="shared" si="106"/>
        <v>36</v>
      </c>
    </row>
    <row r="1896" spans="1:15">
      <c r="A1896" s="262">
        <v>42431</v>
      </c>
      <c r="B1896" s="462">
        <v>152</v>
      </c>
      <c r="C1896" s="465">
        <v>222</v>
      </c>
      <c r="D1896" s="114">
        <v>142.12</v>
      </c>
      <c r="E1896" s="114">
        <v>215</v>
      </c>
      <c r="F1896" s="114">
        <v>221</v>
      </c>
      <c r="G1896" s="466">
        <v>221</v>
      </c>
      <c r="H1896" s="465">
        <v>219</v>
      </c>
      <c r="I1896" s="466">
        <v>181</v>
      </c>
      <c r="J1896" s="190">
        <f t="shared" si="101"/>
        <v>37</v>
      </c>
      <c r="K1896" s="16">
        <f t="shared" si="102"/>
        <v>76.88</v>
      </c>
      <c r="L1896" s="16">
        <f t="shared" si="103"/>
        <v>4</v>
      </c>
      <c r="M1896" s="16">
        <f t="shared" si="104"/>
        <v>-2</v>
      </c>
      <c r="N1896" s="191">
        <f t="shared" si="105"/>
        <v>-2</v>
      </c>
      <c r="O1896" s="506">
        <f t="shared" si="106"/>
        <v>38</v>
      </c>
    </row>
    <row r="1897" spans="1:15">
      <c r="A1897" s="262">
        <v>42432</v>
      </c>
      <c r="B1897" s="462">
        <v>154</v>
      </c>
      <c r="C1897" s="465">
        <v>221</v>
      </c>
      <c r="D1897" s="114">
        <v>143.792</v>
      </c>
      <c r="E1897" s="114">
        <v>215</v>
      </c>
      <c r="F1897" s="114">
        <v>221</v>
      </c>
      <c r="G1897" s="466">
        <v>221</v>
      </c>
      <c r="H1897" s="465">
        <v>216</v>
      </c>
      <c r="I1897" s="466">
        <v>181</v>
      </c>
      <c r="J1897" s="190">
        <f t="shared" si="101"/>
        <v>35</v>
      </c>
      <c r="K1897" s="16">
        <f t="shared" si="102"/>
        <v>72.207999999999998</v>
      </c>
      <c r="L1897" s="16">
        <f t="shared" si="103"/>
        <v>1</v>
      </c>
      <c r="M1897" s="16">
        <f t="shared" si="104"/>
        <v>-5</v>
      </c>
      <c r="N1897" s="191">
        <f t="shared" si="105"/>
        <v>-5</v>
      </c>
      <c r="O1897" s="506">
        <f t="shared" si="106"/>
        <v>35</v>
      </c>
    </row>
    <row r="1898" spans="1:15">
      <c r="A1898" s="262">
        <v>42433</v>
      </c>
      <c r="B1898" s="462">
        <v>153</v>
      </c>
      <c r="C1898" s="465">
        <v>219</v>
      </c>
      <c r="D1898" s="114">
        <v>143.792</v>
      </c>
      <c r="E1898" s="114">
        <v>215</v>
      </c>
      <c r="F1898" s="114">
        <v>217</v>
      </c>
      <c r="G1898" s="466">
        <v>217</v>
      </c>
      <c r="H1898" s="465">
        <v>215</v>
      </c>
      <c r="I1898" s="466">
        <v>199</v>
      </c>
      <c r="J1898" s="190">
        <f t="shared" si="101"/>
        <v>36</v>
      </c>
      <c r="K1898" s="16">
        <f t="shared" si="102"/>
        <v>71.207999999999998</v>
      </c>
      <c r="L1898" s="16">
        <f t="shared" si="103"/>
        <v>0</v>
      </c>
      <c r="M1898" s="16">
        <f t="shared" si="104"/>
        <v>-2</v>
      </c>
      <c r="N1898" s="191">
        <f t="shared" si="105"/>
        <v>-2</v>
      </c>
      <c r="O1898" s="506">
        <f t="shared" si="106"/>
        <v>16</v>
      </c>
    </row>
    <row r="1899" spans="1:15">
      <c r="A1899" s="262">
        <v>42436</v>
      </c>
      <c r="B1899" s="462">
        <v>152</v>
      </c>
      <c r="C1899" s="465">
        <v>219</v>
      </c>
      <c r="D1899" s="114">
        <v>143.792</v>
      </c>
      <c r="E1899" s="114">
        <v>215</v>
      </c>
      <c r="F1899" s="114">
        <v>217</v>
      </c>
      <c r="G1899" s="466">
        <v>217</v>
      </c>
      <c r="H1899" s="465">
        <v>217</v>
      </c>
      <c r="I1899" s="466">
        <v>199</v>
      </c>
      <c r="J1899" s="190">
        <f t="shared" si="101"/>
        <v>38</v>
      </c>
      <c r="K1899" s="16">
        <f t="shared" si="102"/>
        <v>73.207999999999998</v>
      </c>
      <c r="L1899" s="16">
        <f t="shared" si="103"/>
        <v>2</v>
      </c>
      <c r="M1899" s="16">
        <f t="shared" si="104"/>
        <v>0</v>
      </c>
      <c r="N1899" s="191">
        <f t="shared" si="105"/>
        <v>0</v>
      </c>
      <c r="O1899" s="506">
        <f t="shared" si="106"/>
        <v>18</v>
      </c>
    </row>
    <row r="1900" spans="1:15">
      <c r="A1900" s="262">
        <v>42437</v>
      </c>
      <c r="B1900" s="462">
        <v>152</v>
      </c>
      <c r="C1900" s="465">
        <v>218</v>
      </c>
      <c r="D1900" s="114">
        <v>150.47999999999999</v>
      </c>
      <c r="E1900" s="114">
        <v>215</v>
      </c>
      <c r="F1900" s="114">
        <v>217</v>
      </c>
      <c r="G1900" s="466">
        <v>217</v>
      </c>
      <c r="H1900" s="465">
        <v>218</v>
      </c>
      <c r="I1900" s="466">
        <v>199</v>
      </c>
      <c r="J1900" s="190">
        <f t="shared" si="101"/>
        <v>40</v>
      </c>
      <c r="K1900" s="16">
        <f t="shared" si="102"/>
        <v>67.52000000000001</v>
      </c>
      <c r="L1900" s="16">
        <f t="shared" si="103"/>
        <v>3</v>
      </c>
      <c r="M1900" s="16">
        <f t="shared" si="104"/>
        <v>1</v>
      </c>
      <c r="N1900" s="191">
        <f t="shared" si="105"/>
        <v>1</v>
      </c>
      <c r="O1900" s="506">
        <f t="shared" si="106"/>
        <v>19</v>
      </c>
    </row>
    <row r="1901" spans="1:15">
      <c r="A1901" s="262">
        <v>42438</v>
      </c>
      <c r="B1901" s="462">
        <v>159</v>
      </c>
      <c r="C1901" s="465">
        <v>218</v>
      </c>
      <c r="D1901" s="114">
        <v>150.47999999999999</v>
      </c>
      <c r="E1901" s="114">
        <v>215</v>
      </c>
      <c r="F1901" s="114">
        <v>217</v>
      </c>
      <c r="G1901" s="466">
        <v>217</v>
      </c>
      <c r="H1901" s="465">
        <v>219</v>
      </c>
      <c r="I1901" s="466">
        <v>199</v>
      </c>
      <c r="J1901" s="190">
        <f t="shared" si="101"/>
        <v>41</v>
      </c>
      <c r="K1901" s="16">
        <f t="shared" si="102"/>
        <v>68.52000000000001</v>
      </c>
      <c r="L1901" s="16">
        <f t="shared" si="103"/>
        <v>4</v>
      </c>
      <c r="M1901" s="16">
        <f t="shared" si="104"/>
        <v>2</v>
      </c>
      <c r="N1901" s="191">
        <f t="shared" si="105"/>
        <v>2</v>
      </c>
      <c r="O1901" s="506">
        <f t="shared" si="106"/>
        <v>20</v>
      </c>
    </row>
    <row r="1902" spans="1:15">
      <c r="A1902" s="262">
        <v>42439</v>
      </c>
      <c r="B1902" s="462">
        <v>160</v>
      </c>
      <c r="C1902" s="465">
        <v>218</v>
      </c>
      <c r="D1902" s="114">
        <v>150.47999999999999</v>
      </c>
      <c r="E1902" s="114">
        <v>215</v>
      </c>
      <c r="F1902" s="114">
        <v>217</v>
      </c>
      <c r="G1902" s="466">
        <v>217</v>
      </c>
      <c r="H1902" s="465">
        <v>219</v>
      </c>
      <c r="I1902" s="466">
        <v>199</v>
      </c>
      <c r="J1902" s="190">
        <f t="shared" si="101"/>
        <v>41</v>
      </c>
      <c r="K1902" s="16">
        <f t="shared" si="102"/>
        <v>68.52000000000001</v>
      </c>
      <c r="L1902" s="16">
        <f t="shared" si="103"/>
        <v>4</v>
      </c>
      <c r="M1902" s="16">
        <f t="shared" si="104"/>
        <v>2</v>
      </c>
      <c r="N1902" s="191">
        <f t="shared" si="105"/>
        <v>2</v>
      </c>
      <c r="O1902" s="506">
        <f t="shared" si="106"/>
        <v>20</v>
      </c>
    </row>
    <row r="1903" spans="1:15">
      <c r="A1903" s="262">
        <v>42440</v>
      </c>
      <c r="B1903" s="462">
        <v>167</v>
      </c>
      <c r="C1903" s="465">
        <v>221</v>
      </c>
      <c r="D1903" s="114">
        <v>150.47999999999999</v>
      </c>
      <c r="E1903" s="114">
        <v>218</v>
      </c>
      <c r="F1903" s="114">
        <v>222</v>
      </c>
      <c r="G1903" s="466">
        <v>222</v>
      </c>
      <c r="H1903" s="465">
        <v>222</v>
      </c>
      <c r="I1903" s="466">
        <v>201</v>
      </c>
      <c r="J1903" s="190">
        <f t="shared" si="101"/>
        <v>41</v>
      </c>
      <c r="K1903" s="16">
        <f t="shared" si="102"/>
        <v>71.52000000000001</v>
      </c>
      <c r="L1903" s="16">
        <f t="shared" si="103"/>
        <v>4</v>
      </c>
      <c r="M1903" s="16">
        <f t="shared" si="104"/>
        <v>0</v>
      </c>
      <c r="N1903" s="191">
        <f t="shared" si="105"/>
        <v>0</v>
      </c>
      <c r="O1903" s="506">
        <f t="shared" si="106"/>
        <v>21</v>
      </c>
    </row>
    <row r="1904" spans="1:15">
      <c r="A1904" s="262">
        <v>42443</v>
      </c>
      <c r="B1904" s="462">
        <v>166.5</v>
      </c>
      <c r="C1904" s="465">
        <v>221</v>
      </c>
      <c r="D1904" s="114">
        <v>157.16800000000001</v>
      </c>
      <c r="E1904" s="114">
        <v>218</v>
      </c>
      <c r="F1904" s="114">
        <v>222</v>
      </c>
      <c r="G1904" s="466">
        <v>222</v>
      </c>
      <c r="H1904" s="465">
        <v>223</v>
      </c>
      <c r="I1904" s="466">
        <v>201</v>
      </c>
      <c r="J1904" s="190">
        <f t="shared" si="101"/>
        <v>42</v>
      </c>
      <c r="K1904" s="16">
        <f t="shared" si="102"/>
        <v>65.831999999999994</v>
      </c>
      <c r="L1904" s="16">
        <f t="shared" si="103"/>
        <v>5</v>
      </c>
      <c r="M1904" s="16">
        <f t="shared" si="104"/>
        <v>1</v>
      </c>
      <c r="N1904" s="191">
        <f t="shared" si="105"/>
        <v>1</v>
      </c>
      <c r="O1904" s="506">
        <f t="shared" si="106"/>
        <v>22</v>
      </c>
    </row>
    <row r="1905" spans="1:15">
      <c r="A1905" s="262">
        <v>42444</v>
      </c>
      <c r="B1905" s="462">
        <v>169.5</v>
      </c>
      <c r="C1905" s="465">
        <v>221</v>
      </c>
      <c r="D1905" s="114">
        <v>163.85599999999999</v>
      </c>
      <c r="E1905" s="114">
        <v>218</v>
      </c>
      <c r="F1905" s="114">
        <v>222</v>
      </c>
      <c r="G1905" s="466">
        <v>222</v>
      </c>
      <c r="H1905" s="465">
        <v>223</v>
      </c>
      <c r="I1905" s="466">
        <v>201</v>
      </c>
      <c r="J1905" s="190">
        <f t="shared" si="101"/>
        <v>42</v>
      </c>
      <c r="K1905" s="16">
        <f t="shared" si="102"/>
        <v>59.144000000000005</v>
      </c>
      <c r="L1905" s="16">
        <f t="shared" si="103"/>
        <v>5</v>
      </c>
      <c r="M1905" s="16">
        <f t="shared" si="104"/>
        <v>1</v>
      </c>
      <c r="N1905" s="191">
        <f t="shared" si="105"/>
        <v>1</v>
      </c>
      <c r="O1905" s="506">
        <f t="shared" si="106"/>
        <v>22</v>
      </c>
    </row>
    <row r="1906" spans="1:15">
      <c r="A1906" s="262">
        <v>42445</v>
      </c>
      <c r="B1906" s="462">
        <v>168</v>
      </c>
      <c r="C1906" s="465">
        <v>223</v>
      </c>
      <c r="D1906" s="114">
        <v>163.85599999999999</v>
      </c>
      <c r="E1906" s="114">
        <v>218</v>
      </c>
      <c r="F1906" s="114">
        <v>222</v>
      </c>
      <c r="G1906" s="466">
        <v>222</v>
      </c>
      <c r="H1906" s="465">
        <v>220</v>
      </c>
      <c r="I1906" s="466">
        <v>201</v>
      </c>
      <c r="J1906" s="190">
        <f t="shared" si="101"/>
        <v>37</v>
      </c>
      <c r="K1906" s="16">
        <f t="shared" si="102"/>
        <v>56.144000000000005</v>
      </c>
      <c r="L1906" s="16">
        <f t="shared" si="103"/>
        <v>2</v>
      </c>
      <c r="M1906" s="16">
        <f t="shared" si="104"/>
        <v>-2</v>
      </c>
      <c r="N1906" s="191">
        <f t="shared" si="105"/>
        <v>-2</v>
      </c>
      <c r="O1906" s="506">
        <f t="shared" si="106"/>
        <v>19</v>
      </c>
    </row>
    <row r="1907" spans="1:15">
      <c r="A1907" s="262">
        <v>42446</v>
      </c>
      <c r="B1907" s="462">
        <v>169</v>
      </c>
      <c r="C1907" s="465">
        <v>223</v>
      </c>
      <c r="D1907" s="114">
        <v>160.512</v>
      </c>
      <c r="E1907" s="114">
        <v>218</v>
      </c>
      <c r="F1907" s="114">
        <v>222</v>
      </c>
      <c r="G1907" s="466">
        <v>222</v>
      </c>
      <c r="H1907" s="465">
        <v>222</v>
      </c>
      <c r="I1907" s="466">
        <v>201</v>
      </c>
      <c r="J1907" s="190">
        <f t="shared" si="101"/>
        <v>39</v>
      </c>
      <c r="K1907" s="16">
        <f t="shared" si="102"/>
        <v>61.488</v>
      </c>
      <c r="L1907" s="16">
        <f t="shared" si="103"/>
        <v>4</v>
      </c>
      <c r="M1907" s="16">
        <f t="shared" si="104"/>
        <v>0</v>
      </c>
      <c r="N1907" s="191">
        <f t="shared" si="105"/>
        <v>0</v>
      </c>
      <c r="O1907" s="506">
        <f t="shared" si="106"/>
        <v>21</v>
      </c>
    </row>
    <row r="1908" spans="1:15">
      <c r="A1908" s="262">
        <v>42447</v>
      </c>
      <c r="B1908" s="462">
        <v>169</v>
      </c>
      <c r="C1908" s="465">
        <v>228</v>
      </c>
      <c r="D1908" s="114">
        <v>160.512</v>
      </c>
      <c r="E1908" s="114">
        <v>226</v>
      </c>
      <c r="F1908" s="114">
        <v>227</v>
      </c>
      <c r="G1908" s="466">
        <v>227</v>
      </c>
      <c r="H1908" s="465">
        <v>230</v>
      </c>
      <c r="I1908" s="466">
        <v>207</v>
      </c>
      <c r="J1908" s="190">
        <f t="shared" si="101"/>
        <v>42</v>
      </c>
      <c r="K1908" s="16">
        <f t="shared" si="102"/>
        <v>69.488</v>
      </c>
      <c r="L1908" s="16">
        <f t="shared" si="103"/>
        <v>4</v>
      </c>
      <c r="M1908" s="16">
        <f t="shared" si="104"/>
        <v>3</v>
      </c>
      <c r="N1908" s="191">
        <f t="shared" si="105"/>
        <v>3</v>
      </c>
      <c r="O1908" s="506">
        <f t="shared" si="106"/>
        <v>23</v>
      </c>
    </row>
    <row r="1909" spans="1:15">
      <c r="A1909" s="262">
        <v>42450</v>
      </c>
      <c r="B1909" s="462">
        <v>169</v>
      </c>
      <c r="C1909" s="465">
        <v>228</v>
      </c>
      <c r="D1909" s="114">
        <v>161.34800000000001</v>
      </c>
      <c r="E1909" s="114">
        <v>226</v>
      </c>
      <c r="F1909" s="114">
        <v>227</v>
      </c>
      <c r="G1909" s="466">
        <v>227</v>
      </c>
      <c r="H1909" s="465">
        <v>231</v>
      </c>
      <c r="I1909" s="466">
        <v>207</v>
      </c>
      <c r="J1909" s="190">
        <f t="shared" si="101"/>
        <v>43</v>
      </c>
      <c r="K1909" s="16">
        <f t="shared" si="102"/>
        <v>69.651999999999987</v>
      </c>
      <c r="L1909" s="16">
        <f t="shared" si="103"/>
        <v>5</v>
      </c>
      <c r="M1909" s="16">
        <f t="shared" si="104"/>
        <v>4</v>
      </c>
      <c r="N1909" s="191">
        <f t="shared" si="105"/>
        <v>4</v>
      </c>
      <c r="O1909" s="506">
        <f t="shared" si="106"/>
        <v>24</v>
      </c>
    </row>
    <row r="1910" spans="1:15">
      <c r="A1910" s="262">
        <v>42451</v>
      </c>
      <c r="B1910" s="462">
        <v>166.5</v>
      </c>
      <c r="C1910" s="465">
        <v>228</v>
      </c>
      <c r="D1910" s="114">
        <v>160.512</v>
      </c>
      <c r="E1910" s="114">
        <v>226</v>
      </c>
      <c r="F1910" s="114">
        <v>227</v>
      </c>
      <c r="G1910" s="466">
        <v>227</v>
      </c>
      <c r="H1910" s="465">
        <v>230</v>
      </c>
      <c r="I1910" s="466">
        <v>207</v>
      </c>
      <c r="J1910" s="190">
        <f t="shared" si="101"/>
        <v>42</v>
      </c>
      <c r="K1910" s="16">
        <f t="shared" si="102"/>
        <v>69.488</v>
      </c>
      <c r="L1910" s="16">
        <f t="shared" si="103"/>
        <v>4</v>
      </c>
      <c r="M1910" s="16">
        <f t="shared" si="104"/>
        <v>3</v>
      </c>
      <c r="N1910" s="191">
        <f t="shared" si="105"/>
        <v>3</v>
      </c>
      <c r="O1910" s="506">
        <f t="shared" si="106"/>
        <v>23</v>
      </c>
    </row>
    <row r="1911" spans="1:15">
      <c r="A1911" s="262">
        <v>42452</v>
      </c>
      <c r="B1911" s="462">
        <v>166.5</v>
      </c>
      <c r="C1911" s="465">
        <v>228</v>
      </c>
      <c r="D1911" s="114">
        <v>160.512</v>
      </c>
      <c r="E1911" s="114">
        <v>226</v>
      </c>
      <c r="F1911" s="114">
        <v>227</v>
      </c>
      <c r="G1911" s="466">
        <v>227</v>
      </c>
      <c r="H1911" s="465">
        <v>229</v>
      </c>
      <c r="I1911" s="466">
        <v>207</v>
      </c>
      <c r="J1911" s="190">
        <f t="shared" si="101"/>
        <v>41</v>
      </c>
      <c r="K1911" s="16">
        <f t="shared" si="102"/>
        <v>68.488</v>
      </c>
      <c r="L1911" s="16">
        <f t="shared" si="103"/>
        <v>3</v>
      </c>
      <c r="M1911" s="16">
        <f t="shared" si="104"/>
        <v>2</v>
      </c>
      <c r="N1911" s="191">
        <f t="shared" si="105"/>
        <v>2</v>
      </c>
      <c r="O1911" s="506">
        <f t="shared" si="106"/>
        <v>22</v>
      </c>
    </row>
    <row r="1912" spans="1:15">
      <c r="A1912" s="262">
        <v>42453</v>
      </c>
      <c r="B1912" s="462">
        <v>166.5</v>
      </c>
      <c r="C1912" s="465">
        <v>229</v>
      </c>
      <c r="D1912" s="114">
        <v>175.56</v>
      </c>
      <c r="E1912" s="114">
        <v>225</v>
      </c>
      <c r="F1912" s="114">
        <v>227</v>
      </c>
      <c r="G1912" s="466">
        <v>226</v>
      </c>
      <c r="H1912" s="465">
        <v>229</v>
      </c>
      <c r="I1912" s="466">
        <v>215</v>
      </c>
      <c r="J1912" s="190">
        <f t="shared" si="101"/>
        <v>40</v>
      </c>
      <c r="K1912" s="16">
        <f t="shared" si="102"/>
        <v>53.44</v>
      </c>
      <c r="L1912" s="16">
        <f t="shared" si="103"/>
        <v>4</v>
      </c>
      <c r="M1912" s="16">
        <f t="shared" si="104"/>
        <v>2</v>
      </c>
      <c r="N1912" s="191">
        <f t="shared" si="105"/>
        <v>3</v>
      </c>
      <c r="O1912" s="506">
        <f t="shared" si="106"/>
        <v>14</v>
      </c>
    </row>
    <row r="1913" spans="1:15">
      <c r="A1913" s="262">
        <v>42457</v>
      </c>
      <c r="B1913" s="462">
        <v>166.5</v>
      </c>
      <c r="C1913" s="465">
        <v>229</v>
      </c>
      <c r="D1913" s="114">
        <v>180.57599999999999</v>
      </c>
      <c r="E1913" s="114">
        <v>225</v>
      </c>
      <c r="F1913" s="114">
        <v>226</v>
      </c>
      <c r="G1913" s="466">
        <v>226</v>
      </c>
      <c r="H1913" s="465">
        <v>228</v>
      </c>
      <c r="I1913" s="466">
        <v>215</v>
      </c>
      <c r="J1913" s="190">
        <f t="shared" si="101"/>
        <v>39</v>
      </c>
      <c r="K1913" s="16">
        <f t="shared" si="102"/>
        <v>47.424000000000007</v>
      </c>
      <c r="L1913" s="16">
        <f t="shared" si="103"/>
        <v>3</v>
      </c>
      <c r="M1913" s="16">
        <f t="shared" si="104"/>
        <v>2</v>
      </c>
      <c r="N1913" s="191">
        <f t="shared" si="105"/>
        <v>2</v>
      </c>
      <c r="O1913" s="506">
        <f t="shared" si="106"/>
        <v>13</v>
      </c>
    </row>
    <row r="1914" spans="1:15">
      <c r="A1914" s="262">
        <v>42458</v>
      </c>
      <c r="B1914" s="462">
        <v>167</v>
      </c>
      <c r="C1914" s="465">
        <v>229</v>
      </c>
      <c r="D1914" s="114">
        <v>180.57599999999999</v>
      </c>
      <c r="E1914" s="114">
        <v>225</v>
      </c>
      <c r="F1914" s="114">
        <v>226</v>
      </c>
      <c r="G1914" s="466">
        <v>226</v>
      </c>
      <c r="H1914" s="465">
        <v>228</v>
      </c>
      <c r="I1914" s="466">
        <v>215</v>
      </c>
      <c r="J1914" s="190">
        <f t="shared" si="101"/>
        <v>39</v>
      </c>
      <c r="K1914" s="16">
        <f t="shared" si="102"/>
        <v>47.424000000000007</v>
      </c>
      <c r="L1914" s="16">
        <f t="shared" si="103"/>
        <v>3</v>
      </c>
      <c r="M1914" s="16">
        <f t="shared" si="104"/>
        <v>2</v>
      </c>
      <c r="N1914" s="191">
        <f t="shared" si="105"/>
        <v>2</v>
      </c>
      <c r="O1914" s="506">
        <f t="shared" si="106"/>
        <v>13</v>
      </c>
    </row>
    <row r="1915" spans="1:15">
      <c r="A1915" s="262">
        <v>42459</v>
      </c>
      <c r="B1915" s="462">
        <v>167</v>
      </c>
      <c r="C1915" s="465">
        <v>229</v>
      </c>
      <c r="D1915" s="114">
        <v>180.57599999999999</v>
      </c>
      <c r="E1915" s="114">
        <v>225</v>
      </c>
      <c r="F1915" s="114">
        <v>226</v>
      </c>
      <c r="G1915" s="466">
        <v>226</v>
      </c>
      <c r="H1915" s="465">
        <v>228</v>
      </c>
      <c r="I1915" s="466">
        <v>215</v>
      </c>
      <c r="J1915" s="190">
        <f t="shared" si="101"/>
        <v>39</v>
      </c>
      <c r="K1915" s="16">
        <f t="shared" si="102"/>
        <v>47.424000000000007</v>
      </c>
      <c r="L1915" s="16">
        <f t="shared" si="103"/>
        <v>3</v>
      </c>
      <c r="M1915" s="16">
        <f t="shared" si="104"/>
        <v>2</v>
      </c>
      <c r="N1915" s="191">
        <f t="shared" si="105"/>
        <v>2</v>
      </c>
      <c r="O1915" s="506">
        <f t="shared" si="106"/>
        <v>13</v>
      </c>
    </row>
    <row r="1916" spans="1:15">
      <c r="A1916" s="262">
        <v>42460</v>
      </c>
      <c r="B1916" s="462">
        <v>166</v>
      </c>
      <c r="C1916" s="465">
        <v>229</v>
      </c>
      <c r="D1916" s="114">
        <v>180.57599999999999</v>
      </c>
      <c r="E1916" s="114">
        <v>225</v>
      </c>
      <c r="F1916" s="114">
        <v>226</v>
      </c>
      <c r="G1916" s="466">
        <v>226</v>
      </c>
      <c r="H1916" s="465">
        <v>227</v>
      </c>
      <c r="I1916" s="466">
        <v>215</v>
      </c>
      <c r="J1916" s="190">
        <f t="shared" si="101"/>
        <v>38</v>
      </c>
      <c r="K1916" s="16">
        <f t="shared" si="102"/>
        <v>46.424000000000007</v>
      </c>
      <c r="L1916" s="16">
        <f t="shared" si="103"/>
        <v>2</v>
      </c>
      <c r="M1916" s="16">
        <f t="shared" si="104"/>
        <v>1</v>
      </c>
      <c r="N1916" s="191">
        <f t="shared" si="105"/>
        <v>1</v>
      </c>
      <c r="O1916" s="506">
        <f t="shared" si="106"/>
        <v>12</v>
      </c>
    </row>
    <row r="1917" spans="1:15">
      <c r="A1917" s="262">
        <v>42464</v>
      </c>
      <c r="B1917" s="462">
        <v>163</v>
      </c>
      <c r="C1917" s="465">
        <v>230</v>
      </c>
      <c r="D1917" s="114">
        <v>190.608</v>
      </c>
      <c r="E1917" s="114">
        <v>222</v>
      </c>
      <c r="F1917" s="114">
        <v>230</v>
      </c>
      <c r="G1917" s="466">
        <v>230</v>
      </c>
      <c r="H1917" s="465">
        <v>225</v>
      </c>
      <c r="I1917" s="466">
        <v>215</v>
      </c>
      <c r="J1917" s="190">
        <f t="shared" si="101"/>
        <v>35</v>
      </c>
      <c r="K1917" s="16">
        <f t="shared" si="102"/>
        <v>34.391999999999996</v>
      </c>
      <c r="L1917" s="16">
        <f t="shared" si="103"/>
        <v>3</v>
      </c>
      <c r="M1917" s="16">
        <f t="shared" si="104"/>
        <v>-5</v>
      </c>
      <c r="N1917" s="191">
        <f t="shared" si="105"/>
        <v>-5</v>
      </c>
      <c r="O1917" s="506">
        <f t="shared" si="106"/>
        <v>10</v>
      </c>
    </row>
    <row r="1918" spans="1:15">
      <c r="A1918" s="262">
        <v>42465</v>
      </c>
      <c r="B1918" s="462">
        <v>161</v>
      </c>
      <c r="C1918" s="465">
        <v>230</v>
      </c>
      <c r="D1918" s="114">
        <v>190.608</v>
      </c>
      <c r="E1918" s="114">
        <v>222</v>
      </c>
      <c r="F1918" s="114">
        <v>230</v>
      </c>
      <c r="G1918" s="466">
        <v>230</v>
      </c>
      <c r="H1918" s="465">
        <v>225</v>
      </c>
      <c r="I1918" s="466">
        <v>215</v>
      </c>
      <c r="J1918" s="190">
        <f t="shared" si="101"/>
        <v>35</v>
      </c>
      <c r="K1918" s="16">
        <f t="shared" si="102"/>
        <v>34.391999999999996</v>
      </c>
      <c r="L1918" s="16">
        <f t="shared" si="103"/>
        <v>3</v>
      </c>
      <c r="M1918" s="16">
        <f t="shared" si="104"/>
        <v>-5</v>
      </c>
      <c r="N1918" s="191">
        <f t="shared" si="105"/>
        <v>-5</v>
      </c>
      <c r="O1918" s="506">
        <f t="shared" si="106"/>
        <v>10</v>
      </c>
    </row>
    <row r="1919" spans="1:15">
      <c r="A1919" s="262">
        <v>42466</v>
      </c>
      <c r="B1919" s="462">
        <v>159</v>
      </c>
      <c r="C1919" s="465">
        <v>229</v>
      </c>
      <c r="D1919" s="114">
        <v>197.29599999999999</v>
      </c>
      <c r="E1919" s="114">
        <v>222</v>
      </c>
      <c r="F1919" s="114">
        <v>230</v>
      </c>
      <c r="G1919" s="466">
        <v>230</v>
      </c>
      <c r="H1919" s="465">
        <v>223</v>
      </c>
      <c r="I1919" s="466">
        <v>215</v>
      </c>
      <c r="J1919" s="190">
        <f t="shared" si="101"/>
        <v>34</v>
      </c>
      <c r="K1919" s="16">
        <f t="shared" si="102"/>
        <v>25.704000000000008</v>
      </c>
      <c r="L1919" s="16">
        <f t="shared" si="103"/>
        <v>1</v>
      </c>
      <c r="M1919" s="16">
        <f t="shared" si="104"/>
        <v>-7</v>
      </c>
      <c r="N1919" s="191">
        <f t="shared" si="105"/>
        <v>-7</v>
      </c>
      <c r="O1919" s="506">
        <f t="shared" si="106"/>
        <v>8</v>
      </c>
    </row>
    <row r="1920" spans="1:15">
      <c r="A1920" s="262">
        <v>42467</v>
      </c>
      <c r="B1920" s="462">
        <v>162</v>
      </c>
      <c r="C1920" s="465">
        <v>229</v>
      </c>
      <c r="D1920" s="114">
        <v>197.29599999999999</v>
      </c>
      <c r="E1920" s="114">
        <v>222</v>
      </c>
      <c r="F1920" s="114">
        <v>230</v>
      </c>
      <c r="G1920" s="466">
        <v>230</v>
      </c>
      <c r="H1920" s="465">
        <v>224</v>
      </c>
      <c r="I1920" s="466">
        <v>215</v>
      </c>
      <c r="J1920" s="190">
        <f t="shared" si="101"/>
        <v>35</v>
      </c>
      <c r="K1920" s="16">
        <f t="shared" si="102"/>
        <v>26.704000000000008</v>
      </c>
      <c r="L1920" s="16">
        <f t="shared" si="103"/>
        <v>2</v>
      </c>
      <c r="M1920" s="16">
        <f t="shared" si="104"/>
        <v>-6</v>
      </c>
      <c r="N1920" s="191">
        <f t="shared" si="105"/>
        <v>-6</v>
      </c>
      <c r="O1920" s="506">
        <f t="shared" si="106"/>
        <v>9</v>
      </c>
    </row>
    <row r="1921" spans="1:15">
      <c r="A1921" s="262">
        <v>42468</v>
      </c>
      <c r="B1921" s="462">
        <v>162</v>
      </c>
      <c r="C1921" s="465">
        <v>228</v>
      </c>
      <c r="D1921" s="114">
        <v>197.29599999999999</v>
      </c>
      <c r="E1921" s="114">
        <v>222</v>
      </c>
      <c r="F1921" s="114">
        <v>231</v>
      </c>
      <c r="G1921" s="466">
        <v>231</v>
      </c>
      <c r="H1921" s="465">
        <v>224</v>
      </c>
      <c r="I1921" s="466">
        <v>216</v>
      </c>
      <c r="J1921" s="190">
        <f t="shared" si="101"/>
        <v>36</v>
      </c>
      <c r="K1921" s="16">
        <f t="shared" si="102"/>
        <v>26.704000000000008</v>
      </c>
      <c r="L1921" s="16">
        <f t="shared" si="103"/>
        <v>2</v>
      </c>
      <c r="M1921" s="16">
        <f t="shared" si="104"/>
        <v>-7</v>
      </c>
      <c r="N1921" s="191">
        <f t="shared" si="105"/>
        <v>-7</v>
      </c>
      <c r="O1921" s="506">
        <f t="shared" si="106"/>
        <v>8</v>
      </c>
    </row>
    <row r="1922" spans="1:15">
      <c r="A1922" s="262">
        <v>42471</v>
      </c>
      <c r="B1922" s="462">
        <v>162.5</v>
      </c>
      <c r="C1922" s="465">
        <v>228</v>
      </c>
      <c r="D1922" s="114">
        <v>192.28</v>
      </c>
      <c r="E1922" s="114">
        <v>222</v>
      </c>
      <c r="F1922" s="114">
        <v>231</v>
      </c>
      <c r="G1922" s="466">
        <v>231</v>
      </c>
      <c r="H1922" s="465">
        <v>224</v>
      </c>
      <c r="I1922" s="466">
        <v>216</v>
      </c>
      <c r="J1922" s="190">
        <f t="shared" si="101"/>
        <v>36</v>
      </c>
      <c r="K1922" s="16">
        <f t="shared" si="102"/>
        <v>31.72</v>
      </c>
      <c r="L1922" s="16">
        <f t="shared" si="103"/>
        <v>2</v>
      </c>
      <c r="M1922" s="16">
        <f t="shared" si="104"/>
        <v>-7</v>
      </c>
      <c r="N1922" s="191">
        <f t="shared" si="105"/>
        <v>-7</v>
      </c>
      <c r="O1922" s="506">
        <f t="shared" si="106"/>
        <v>8</v>
      </c>
    </row>
    <row r="1923" spans="1:15">
      <c r="A1923" s="262">
        <v>42472</v>
      </c>
      <c r="B1923" s="462">
        <v>163.5</v>
      </c>
      <c r="C1923" s="465">
        <v>228</v>
      </c>
      <c r="D1923" s="114">
        <v>197.29599999999999</v>
      </c>
      <c r="E1923" s="114">
        <v>222</v>
      </c>
      <c r="F1923" s="114">
        <v>231</v>
      </c>
      <c r="G1923" s="466">
        <v>231</v>
      </c>
      <c r="H1923" s="465">
        <v>224</v>
      </c>
      <c r="I1923" s="466">
        <v>216</v>
      </c>
      <c r="J1923" s="190">
        <f t="shared" si="101"/>
        <v>36</v>
      </c>
      <c r="K1923" s="16">
        <f t="shared" si="102"/>
        <v>26.704000000000008</v>
      </c>
      <c r="L1923" s="16">
        <f t="shared" si="103"/>
        <v>2</v>
      </c>
      <c r="M1923" s="16">
        <f t="shared" si="104"/>
        <v>-7</v>
      </c>
      <c r="N1923" s="191">
        <f t="shared" si="105"/>
        <v>-7</v>
      </c>
      <c r="O1923" s="506">
        <f t="shared" si="106"/>
        <v>8</v>
      </c>
    </row>
    <row r="1924" spans="1:15">
      <c r="A1924" s="262">
        <v>42473</v>
      </c>
      <c r="B1924" s="462">
        <v>171</v>
      </c>
      <c r="C1924" s="465">
        <v>226</v>
      </c>
      <c r="D1924" s="114">
        <v>203.98400000000001</v>
      </c>
      <c r="E1924" s="114">
        <v>222</v>
      </c>
      <c r="F1924" s="114">
        <v>231</v>
      </c>
      <c r="G1924" s="466">
        <v>231</v>
      </c>
      <c r="H1924" s="465">
        <v>224</v>
      </c>
      <c r="I1924" s="466">
        <v>216</v>
      </c>
      <c r="J1924" s="190">
        <f t="shared" si="101"/>
        <v>38</v>
      </c>
      <c r="K1924" s="16">
        <f t="shared" si="102"/>
        <v>20.015999999999991</v>
      </c>
      <c r="L1924" s="16">
        <f t="shared" si="103"/>
        <v>2</v>
      </c>
      <c r="M1924" s="16">
        <f t="shared" si="104"/>
        <v>-7</v>
      </c>
      <c r="N1924" s="191">
        <f t="shared" si="105"/>
        <v>-7</v>
      </c>
      <c r="O1924" s="506">
        <f t="shared" si="106"/>
        <v>8</v>
      </c>
    </row>
    <row r="1925" spans="1:15">
      <c r="A1925" s="262">
        <v>42474</v>
      </c>
      <c r="B1925" s="462">
        <v>170</v>
      </c>
      <c r="C1925" s="465">
        <v>226</v>
      </c>
      <c r="D1925" s="114">
        <v>203.98400000000001</v>
      </c>
      <c r="E1925" s="114">
        <v>222</v>
      </c>
      <c r="F1925" s="114">
        <v>231</v>
      </c>
      <c r="G1925" s="466">
        <v>231</v>
      </c>
      <c r="H1925" s="465">
        <v>224</v>
      </c>
      <c r="I1925" s="466">
        <v>216</v>
      </c>
      <c r="J1925" s="190">
        <f t="shared" si="101"/>
        <v>38</v>
      </c>
      <c r="K1925" s="16">
        <f t="shared" si="102"/>
        <v>20.015999999999991</v>
      </c>
      <c r="L1925" s="16">
        <f t="shared" si="103"/>
        <v>2</v>
      </c>
      <c r="M1925" s="16">
        <f t="shared" si="104"/>
        <v>-7</v>
      </c>
      <c r="N1925" s="191">
        <f t="shared" si="105"/>
        <v>-7</v>
      </c>
      <c r="O1925" s="506">
        <f t="shared" si="106"/>
        <v>8</v>
      </c>
    </row>
    <row r="1926" spans="1:15">
      <c r="A1926" s="262">
        <v>42475</v>
      </c>
      <c r="B1926" s="462">
        <v>170</v>
      </c>
      <c r="C1926" s="465">
        <v>227</v>
      </c>
      <c r="D1926" s="114">
        <v>203.98400000000001</v>
      </c>
      <c r="E1926" s="114">
        <v>225</v>
      </c>
      <c r="F1926" s="114">
        <v>230</v>
      </c>
      <c r="G1926" s="466">
        <v>230</v>
      </c>
      <c r="H1926" s="465">
        <v>225</v>
      </c>
      <c r="I1926" s="466">
        <v>209</v>
      </c>
      <c r="J1926" s="190">
        <f t="shared" si="101"/>
        <v>38</v>
      </c>
      <c r="K1926" s="16">
        <f t="shared" si="102"/>
        <v>21.015999999999991</v>
      </c>
      <c r="L1926" s="16">
        <f t="shared" si="103"/>
        <v>0</v>
      </c>
      <c r="M1926" s="16">
        <f t="shared" si="104"/>
        <v>-5</v>
      </c>
      <c r="N1926" s="191">
        <f t="shared" si="105"/>
        <v>-5</v>
      </c>
      <c r="O1926" s="506">
        <f t="shared" si="106"/>
        <v>16</v>
      </c>
    </row>
    <row r="1927" spans="1:15">
      <c r="A1927" s="262">
        <v>42478</v>
      </c>
      <c r="B1927" s="462">
        <v>172</v>
      </c>
      <c r="C1927" s="465">
        <v>227</v>
      </c>
      <c r="D1927" s="114">
        <v>203.98400000000001</v>
      </c>
      <c r="E1927" s="114">
        <v>225</v>
      </c>
      <c r="F1927" s="114">
        <v>230</v>
      </c>
      <c r="G1927" s="466">
        <v>230</v>
      </c>
      <c r="H1927" s="465">
        <v>225</v>
      </c>
      <c r="I1927" s="466">
        <v>209</v>
      </c>
      <c r="J1927" s="190">
        <f t="shared" si="101"/>
        <v>38</v>
      </c>
      <c r="K1927" s="16">
        <f t="shared" si="102"/>
        <v>21.015999999999991</v>
      </c>
      <c r="L1927" s="16">
        <f t="shared" si="103"/>
        <v>0</v>
      </c>
      <c r="M1927" s="16">
        <f t="shared" si="104"/>
        <v>-5</v>
      </c>
      <c r="N1927" s="191">
        <f t="shared" si="105"/>
        <v>-5</v>
      </c>
      <c r="O1927" s="506">
        <f t="shared" si="106"/>
        <v>16</v>
      </c>
    </row>
    <row r="1928" spans="1:15">
      <c r="A1928" s="262">
        <v>42479</v>
      </c>
      <c r="B1928" s="462">
        <v>173.5</v>
      </c>
      <c r="C1928" s="465">
        <v>227</v>
      </c>
      <c r="D1928" s="114">
        <v>203.98400000000001</v>
      </c>
      <c r="E1928" s="114">
        <v>225</v>
      </c>
      <c r="F1928" s="114">
        <v>230</v>
      </c>
      <c r="G1928" s="466">
        <v>230</v>
      </c>
      <c r="H1928" s="465">
        <v>224</v>
      </c>
      <c r="I1928" s="466">
        <v>209</v>
      </c>
      <c r="J1928" s="190">
        <f t="shared" si="101"/>
        <v>37</v>
      </c>
      <c r="K1928" s="16">
        <f t="shared" si="102"/>
        <v>20.015999999999991</v>
      </c>
      <c r="L1928" s="16">
        <f t="shared" si="103"/>
        <v>-1</v>
      </c>
      <c r="M1928" s="16">
        <f t="shared" si="104"/>
        <v>-6</v>
      </c>
      <c r="N1928" s="191">
        <f t="shared" si="105"/>
        <v>-6</v>
      </c>
      <c r="O1928" s="506">
        <f t="shared" si="106"/>
        <v>15</v>
      </c>
    </row>
    <row r="1929" spans="1:15">
      <c r="A1929" s="262">
        <v>42480</v>
      </c>
      <c r="B1929" s="462">
        <v>181</v>
      </c>
      <c r="C1929" s="465">
        <v>227</v>
      </c>
      <c r="D1929" s="114">
        <v>205.65600000000001</v>
      </c>
      <c r="E1929" s="114">
        <v>225</v>
      </c>
      <c r="F1929" s="114">
        <v>230</v>
      </c>
      <c r="G1929" s="466">
        <v>230</v>
      </c>
      <c r="H1929" s="465">
        <v>223</v>
      </c>
      <c r="I1929" s="466">
        <v>209</v>
      </c>
      <c r="J1929" s="190">
        <f t="shared" si="101"/>
        <v>36</v>
      </c>
      <c r="K1929" s="16">
        <f t="shared" si="102"/>
        <v>17.343999999999994</v>
      </c>
      <c r="L1929" s="16">
        <f t="shared" si="103"/>
        <v>-2</v>
      </c>
      <c r="M1929" s="16">
        <f t="shared" si="104"/>
        <v>-7</v>
      </c>
      <c r="N1929" s="191">
        <f t="shared" si="105"/>
        <v>-7</v>
      </c>
      <c r="O1929" s="506">
        <f t="shared" si="106"/>
        <v>14</v>
      </c>
    </row>
    <row r="1930" spans="1:15">
      <c r="A1930" s="262">
        <v>42481</v>
      </c>
      <c r="B1930" s="462">
        <v>194</v>
      </c>
      <c r="C1930" s="465">
        <v>229</v>
      </c>
      <c r="D1930" s="114">
        <v>207.328</v>
      </c>
      <c r="E1930" s="114">
        <v>225</v>
      </c>
      <c r="F1930" s="114">
        <v>230</v>
      </c>
      <c r="G1930" s="466">
        <v>230</v>
      </c>
      <c r="H1930" s="465">
        <v>227</v>
      </c>
      <c r="I1930" s="466">
        <v>209</v>
      </c>
      <c r="J1930" s="190">
        <f t="shared" si="101"/>
        <v>38</v>
      </c>
      <c r="K1930" s="16">
        <f t="shared" si="102"/>
        <v>19.671999999999997</v>
      </c>
      <c r="L1930" s="16">
        <f t="shared" si="103"/>
        <v>2</v>
      </c>
      <c r="M1930" s="16">
        <f t="shared" si="104"/>
        <v>-3</v>
      </c>
      <c r="N1930" s="191">
        <f t="shared" si="105"/>
        <v>-3</v>
      </c>
      <c r="O1930" s="506">
        <f t="shared" si="106"/>
        <v>18</v>
      </c>
    </row>
    <row r="1931" spans="1:15">
      <c r="A1931" s="262">
        <v>42482</v>
      </c>
      <c r="B1931" s="462">
        <v>197</v>
      </c>
      <c r="C1931" s="465">
        <v>232</v>
      </c>
      <c r="D1931" s="114">
        <v>222.376</v>
      </c>
      <c r="E1931" s="114">
        <v>230</v>
      </c>
      <c r="F1931" s="114">
        <v>232</v>
      </c>
      <c r="G1931" s="466">
        <v>232</v>
      </c>
      <c r="H1931" s="465">
        <v>230</v>
      </c>
      <c r="I1931" s="466">
        <v>206</v>
      </c>
      <c r="J1931" s="190">
        <f t="shared" ref="J1931:J1994" si="107">H1931-C1931+40</f>
        <v>38</v>
      </c>
      <c r="K1931" s="16">
        <f t="shared" si="102"/>
        <v>7.6239999999999952</v>
      </c>
      <c r="L1931" s="16">
        <f t="shared" si="103"/>
        <v>0</v>
      </c>
      <c r="M1931" s="16">
        <f t="shared" si="104"/>
        <v>-2</v>
      </c>
      <c r="N1931" s="191">
        <f t="shared" si="105"/>
        <v>-2</v>
      </c>
      <c r="O1931" s="506">
        <f t="shared" si="106"/>
        <v>24</v>
      </c>
    </row>
    <row r="1932" spans="1:15">
      <c r="A1932" s="262">
        <v>42485</v>
      </c>
      <c r="B1932" s="462">
        <v>200</v>
      </c>
      <c r="C1932" s="465">
        <v>230</v>
      </c>
      <c r="D1932" s="114">
        <v>222.376</v>
      </c>
      <c r="E1932" s="114">
        <v>230</v>
      </c>
      <c r="F1932" s="114">
        <v>232</v>
      </c>
      <c r="G1932" s="466">
        <v>232</v>
      </c>
      <c r="H1932" s="465">
        <v>231</v>
      </c>
      <c r="I1932" s="466">
        <v>206</v>
      </c>
      <c r="J1932" s="190">
        <f t="shared" si="107"/>
        <v>41</v>
      </c>
      <c r="K1932" s="16">
        <f t="shared" si="102"/>
        <v>8.6239999999999952</v>
      </c>
      <c r="L1932" s="16">
        <f t="shared" si="103"/>
        <v>1</v>
      </c>
      <c r="M1932" s="16">
        <f t="shared" si="104"/>
        <v>-1</v>
      </c>
      <c r="N1932" s="191">
        <f t="shared" si="105"/>
        <v>-1</v>
      </c>
      <c r="O1932" s="506">
        <f t="shared" si="106"/>
        <v>25</v>
      </c>
    </row>
    <row r="1933" spans="1:15">
      <c r="A1933" s="262">
        <v>42486</v>
      </c>
      <c r="B1933" s="462">
        <v>201</v>
      </c>
      <c r="C1933" s="465">
        <v>227</v>
      </c>
      <c r="D1933" s="114">
        <v>222.376</v>
      </c>
      <c r="E1933" s="114">
        <v>230</v>
      </c>
      <c r="F1933" s="114">
        <v>232</v>
      </c>
      <c r="G1933" s="466">
        <v>232</v>
      </c>
      <c r="H1933" s="465">
        <v>228</v>
      </c>
      <c r="I1933" s="466">
        <v>206</v>
      </c>
      <c r="J1933" s="190">
        <f t="shared" si="107"/>
        <v>41</v>
      </c>
      <c r="K1933" s="16">
        <f t="shared" si="102"/>
        <v>5.6239999999999952</v>
      </c>
      <c r="L1933" s="16">
        <f t="shared" si="103"/>
        <v>-2</v>
      </c>
      <c r="M1933" s="16">
        <f t="shared" si="104"/>
        <v>-4</v>
      </c>
      <c r="N1933" s="191">
        <f t="shared" si="105"/>
        <v>-4</v>
      </c>
      <c r="O1933" s="506">
        <f t="shared" si="106"/>
        <v>22</v>
      </c>
    </row>
    <row r="1934" spans="1:15">
      <c r="A1934" s="262">
        <v>42487</v>
      </c>
      <c r="B1934" s="462">
        <v>200</v>
      </c>
      <c r="C1934" s="465">
        <v>234</v>
      </c>
      <c r="D1934" s="114">
        <v>219.03200000000001</v>
      </c>
      <c r="E1934" s="114">
        <v>230</v>
      </c>
      <c r="F1934" s="114">
        <v>232</v>
      </c>
      <c r="G1934" s="466">
        <v>232</v>
      </c>
      <c r="H1934" s="465">
        <v>234</v>
      </c>
      <c r="I1934" s="466">
        <v>206</v>
      </c>
      <c r="J1934" s="190">
        <f t="shared" si="107"/>
        <v>40</v>
      </c>
      <c r="K1934" s="16">
        <f t="shared" si="102"/>
        <v>14.967999999999989</v>
      </c>
      <c r="L1934" s="16">
        <f t="shared" si="103"/>
        <v>4</v>
      </c>
      <c r="M1934" s="16">
        <f t="shared" si="104"/>
        <v>2</v>
      </c>
      <c r="N1934" s="191">
        <f t="shared" si="105"/>
        <v>2</v>
      </c>
      <c r="O1934" s="506">
        <f t="shared" si="106"/>
        <v>28</v>
      </c>
    </row>
    <row r="1935" spans="1:15">
      <c r="A1935" s="262">
        <v>42488</v>
      </c>
      <c r="B1935" s="462">
        <v>200.5</v>
      </c>
      <c r="C1935" s="465">
        <v>236</v>
      </c>
      <c r="D1935" s="114">
        <v>217.36</v>
      </c>
      <c r="E1935" s="114">
        <v>230</v>
      </c>
      <c r="F1935" s="114">
        <v>232</v>
      </c>
      <c r="G1935" s="466">
        <v>232</v>
      </c>
      <c r="H1935" s="465">
        <v>236</v>
      </c>
      <c r="I1935" s="466">
        <v>206</v>
      </c>
      <c r="J1935" s="190">
        <f t="shared" si="107"/>
        <v>40</v>
      </c>
      <c r="K1935" s="16">
        <f t="shared" si="102"/>
        <v>18.639999999999986</v>
      </c>
      <c r="L1935" s="16">
        <f t="shared" si="103"/>
        <v>6</v>
      </c>
      <c r="M1935" s="16">
        <f t="shared" si="104"/>
        <v>4</v>
      </c>
      <c r="N1935" s="191">
        <f t="shared" si="105"/>
        <v>4</v>
      </c>
      <c r="O1935" s="506">
        <f t="shared" si="106"/>
        <v>30</v>
      </c>
    </row>
    <row r="1936" spans="1:15">
      <c r="A1936" s="262">
        <v>42492</v>
      </c>
      <c r="B1936" s="462">
        <v>200</v>
      </c>
      <c r="C1936" s="465">
        <v>238</v>
      </c>
      <c r="D1936" s="114">
        <v>210.672</v>
      </c>
      <c r="E1936" s="114">
        <v>230</v>
      </c>
      <c r="F1936" s="114">
        <v>238</v>
      </c>
      <c r="G1936" s="466">
        <v>238</v>
      </c>
      <c r="H1936" s="465">
        <v>236</v>
      </c>
      <c r="I1936" s="466">
        <v>200</v>
      </c>
      <c r="J1936" s="190">
        <f t="shared" si="107"/>
        <v>38</v>
      </c>
      <c r="K1936" s="16">
        <f t="shared" si="102"/>
        <v>25.328000000000003</v>
      </c>
      <c r="L1936" s="16">
        <f t="shared" si="103"/>
        <v>6</v>
      </c>
      <c r="M1936" s="16">
        <f t="shared" si="104"/>
        <v>-2</v>
      </c>
      <c r="N1936" s="191">
        <f t="shared" si="105"/>
        <v>-2</v>
      </c>
      <c r="O1936" s="506">
        <f t="shared" si="106"/>
        <v>36</v>
      </c>
    </row>
    <row r="1937" spans="1:15">
      <c r="A1937" s="262">
        <v>42493</v>
      </c>
      <c r="B1937" s="462">
        <v>201</v>
      </c>
      <c r="C1937" s="465">
        <v>236</v>
      </c>
      <c r="D1937" s="114">
        <v>203.98400000000001</v>
      </c>
      <c r="E1937" s="114">
        <v>230</v>
      </c>
      <c r="F1937" s="114">
        <v>238</v>
      </c>
      <c r="G1937" s="466">
        <v>238</v>
      </c>
      <c r="H1937" s="465">
        <v>234</v>
      </c>
      <c r="I1937" s="466">
        <v>200</v>
      </c>
      <c r="J1937" s="190">
        <f t="shared" si="107"/>
        <v>38</v>
      </c>
      <c r="K1937" s="16">
        <f t="shared" ref="K1937:K2000" si="108">H1937-D1937</f>
        <v>30.015999999999991</v>
      </c>
      <c r="L1937" s="16">
        <f t="shared" ref="L1937:L2000" si="109">H1937-E1937</f>
        <v>4</v>
      </c>
      <c r="M1937" s="16">
        <f t="shared" ref="M1937:M2000" si="110">H1937-F1937</f>
        <v>-4</v>
      </c>
      <c r="N1937" s="191">
        <f t="shared" ref="N1937:N2000" si="111">H1937-G1937</f>
        <v>-4</v>
      </c>
      <c r="O1937" s="506">
        <f t="shared" ref="O1937:O2000" si="112">H1937-I1937</f>
        <v>34</v>
      </c>
    </row>
    <row r="1938" spans="1:15">
      <c r="A1938" s="262">
        <v>42494</v>
      </c>
      <c r="B1938" s="462">
        <v>201</v>
      </c>
      <c r="C1938" s="465">
        <v>236</v>
      </c>
      <c r="D1938" s="114">
        <v>212.34399999999999</v>
      </c>
      <c r="E1938" s="114">
        <v>230</v>
      </c>
      <c r="F1938" s="114">
        <v>238</v>
      </c>
      <c r="G1938" s="466">
        <v>238</v>
      </c>
      <c r="H1938" s="465">
        <v>234</v>
      </c>
      <c r="I1938" s="466">
        <v>200</v>
      </c>
      <c r="J1938" s="190">
        <f t="shared" si="107"/>
        <v>38</v>
      </c>
      <c r="K1938" s="16">
        <f t="shared" si="108"/>
        <v>21.656000000000006</v>
      </c>
      <c r="L1938" s="16">
        <f t="shared" si="109"/>
        <v>4</v>
      </c>
      <c r="M1938" s="16">
        <f t="shared" si="110"/>
        <v>-4</v>
      </c>
      <c r="N1938" s="191">
        <f t="shared" si="111"/>
        <v>-4</v>
      </c>
      <c r="O1938" s="506">
        <f t="shared" si="112"/>
        <v>34</v>
      </c>
    </row>
    <row r="1939" spans="1:15">
      <c r="A1939" s="262">
        <v>42495</v>
      </c>
      <c r="B1939" s="462">
        <v>201</v>
      </c>
      <c r="C1939" s="465">
        <v>241</v>
      </c>
      <c r="D1939" s="114">
        <v>210.672</v>
      </c>
      <c r="E1939" s="114">
        <v>230</v>
      </c>
      <c r="F1939" s="114">
        <v>238</v>
      </c>
      <c r="G1939" s="466">
        <v>238</v>
      </c>
      <c r="H1939" s="465">
        <v>238</v>
      </c>
      <c r="I1939" s="466">
        <v>200</v>
      </c>
      <c r="J1939" s="190">
        <f t="shared" si="107"/>
        <v>37</v>
      </c>
      <c r="K1939" s="16">
        <f t="shared" si="108"/>
        <v>27.328000000000003</v>
      </c>
      <c r="L1939" s="16">
        <f t="shared" si="109"/>
        <v>8</v>
      </c>
      <c r="M1939" s="16">
        <f t="shared" si="110"/>
        <v>0</v>
      </c>
      <c r="N1939" s="191">
        <f t="shared" si="111"/>
        <v>0</v>
      </c>
      <c r="O1939" s="506">
        <f t="shared" si="112"/>
        <v>38</v>
      </c>
    </row>
    <row r="1940" spans="1:15">
      <c r="A1940" s="262">
        <v>42496</v>
      </c>
      <c r="B1940" s="462">
        <v>203</v>
      </c>
      <c r="C1940" s="465">
        <v>241</v>
      </c>
      <c r="D1940" s="114">
        <v>217.36</v>
      </c>
      <c r="E1940" s="114">
        <v>226</v>
      </c>
      <c r="F1940" s="114">
        <v>239</v>
      </c>
      <c r="G1940" s="466">
        <v>239</v>
      </c>
      <c r="H1940" s="465">
        <v>228</v>
      </c>
      <c r="I1940" s="466">
        <v>196</v>
      </c>
      <c r="J1940" s="190">
        <f t="shared" si="107"/>
        <v>27</v>
      </c>
      <c r="K1940" s="16">
        <f t="shared" si="108"/>
        <v>10.639999999999986</v>
      </c>
      <c r="L1940" s="16">
        <f t="shared" si="109"/>
        <v>2</v>
      </c>
      <c r="M1940" s="16">
        <f t="shared" si="110"/>
        <v>-11</v>
      </c>
      <c r="N1940" s="191">
        <f t="shared" si="111"/>
        <v>-11</v>
      </c>
      <c r="O1940" s="506">
        <f t="shared" si="112"/>
        <v>32</v>
      </c>
    </row>
    <row r="1941" spans="1:15">
      <c r="A1941" s="262">
        <v>42499</v>
      </c>
      <c r="B1941" s="462">
        <v>203</v>
      </c>
      <c r="C1941" s="465">
        <v>241</v>
      </c>
      <c r="D1941" s="114">
        <v>210.672</v>
      </c>
      <c r="E1941" s="114">
        <v>226</v>
      </c>
      <c r="F1941" s="114">
        <v>239</v>
      </c>
      <c r="G1941" s="466">
        <v>239</v>
      </c>
      <c r="H1941" s="465">
        <v>226</v>
      </c>
      <c r="I1941" s="466">
        <v>196</v>
      </c>
      <c r="J1941" s="190">
        <f t="shared" si="107"/>
        <v>25</v>
      </c>
      <c r="K1941" s="16">
        <f t="shared" si="108"/>
        <v>15.328000000000003</v>
      </c>
      <c r="L1941" s="16">
        <f t="shared" si="109"/>
        <v>0</v>
      </c>
      <c r="M1941" s="16">
        <f t="shared" si="110"/>
        <v>-13</v>
      </c>
      <c r="N1941" s="191">
        <f t="shared" si="111"/>
        <v>-13</v>
      </c>
      <c r="O1941" s="506">
        <f t="shared" si="112"/>
        <v>30</v>
      </c>
    </row>
    <row r="1942" spans="1:15">
      <c r="A1942" s="262">
        <v>42500</v>
      </c>
      <c r="B1942" s="462">
        <v>209</v>
      </c>
      <c r="C1942" s="465">
        <v>241</v>
      </c>
      <c r="D1942" s="114">
        <v>209</v>
      </c>
      <c r="E1942" s="114">
        <v>226</v>
      </c>
      <c r="F1942" s="114">
        <v>239</v>
      </c>
      <c r="G1942" s="466">
        <v>239</v>
      </c>
      <c r="H1942" s="465">
        <v>229</v>
      </c>
      <c r="I1942" s="466">
        <v>196</v>
      </c>
      <c r="J1942" s="190">
        <f t="shared" si="107"/>
        <v>28</v>
      </c>
      <c r="K1942" s="16">
        <f t="shared" si="108"/>
        <v>20</v>
      </c>
      <c r="L1942" s="16">
        <f t="shared" si="109"/>
        <v>3</v>
      </c>
      <c r="M1942" s="16">
        <f t="shared" si="110"/>
        <v>-10</v>
      </c>
      <c r="N1942" s="191">
        <f t="shared" si="111"/>
        <v>-10</v>
      </c>
      <c r="O1942" s="506">
        <f t="shared" si="112"/>
        <v>33</v>
      </c>
    </row>
    <row r="1943" spans="1:15">
      <c r="A1943" s="262">
        <v>42501</v>
      </c>
      <c r="B1943" s="462">
        <v>209</v>
      </c>
      <c r="C1943" s="465">
        <v>242</v>
      </c>
      <c r="D1943" s="114">
        <v>209</v>
      </c>
      <c r="E1943" s="114">
        <v>226</v>
      </c>
      <c r="F1943" s="114">
        <v>239</v>
      </c>
      <c r="G1943" s="466">
        <v>239</v>
      </c>
      <c r="H1943" s="465">
        <v>231</v>
      </c>
      <c r="I1943" s="466">
        <v>196</v>
      </c>
      <c r="J1943" s="190">
        <f t="shared" si="107"/>
        <v>29</v>
      </c>
      <c r="K1943" s="16">
        <f t="shared" si="108"/>
        <v>22</v>
      </c>
      <c r="L1943" s="16">
        <f t="shared" si="109"/>
        <v>5</v>
      </c>
      <c r="M1943" s="16">
        <f t="shared" si="110"/>
        <v>-8</v>
      </c>
      <c r="N1943" s="191">
        <f t="shared" si="111"/>
        <v>-8</v>
      </c>
      <c r="O1943" s="506">
        <f t="shared" si="112"/>
        <v>35</v>
      </c>
    </row>
    <row r="1944" spans="1:15">
      <c r="A1944" s="262">
        <v>42502</v>
      </c>
      <c r="B1944" s="462">
        <v>205</v>
      </c>
      <c r="C1944" s="465">
        <v>243</v>
      </c>
      <c r="D1944" s="114">
        <v>205.65600000000001</v>
      </c>
      <c r="E1944" s="114">
        <v>226</v>
      </c>
      <c r="F1944" s="114">
        <v>239</v>
      </c>
      <c r="G1944" s="466">
        <v>239</v>
      </c>
      <c r="H1944" s="465">
        <v>232</v>
      </c>
      <c r="I1944" s="466">
        <v>196</v>
      </c>
      <c r="J1944" s="190">
        <f t="shared" si="107"/>
        <v>29</v>
      </c>
      <c r="K1944" s="16">
        <f t="shared" si="108"/>
        <v>26.343999999999994</v>
      </c>
      <c r="L1944" s="16">
        <f t="shared" si="109"/>
        <v>6</v>
      </c>
      <c r="M1944" s="16">
        <f t="shared" si="110"/>
        <v>-7</v>
      </c>
      <c r="N1944" s="191">
        <f t="shared" si="111"/>
        <v>-7</v>
      </c>
      <c r="O1944" s="506">
        <f t="shared" si="112"/>
        <v>36</v>
      </c>
    </row>
    <row r="1945" spans="1:15">
      <c r="A1945" s="262">
        <v>42503</v>
      </c>
      <c r="B1945" s="462">
        <v>204</v>
      </c>
      <c r="C1945" s="465">
        <v>242</v>
      </c>
      <c r="D1945" s="114">
        <v>205.65600000000001</v>
      </c>
      <c r="E1945" s="114">
        <v>227</v>
      </c>
      <c r="F1945" s="114">
        <v>242</v>
      </c>
      <c r="G1945" s="466">
        <v>242</v>
      </c>
      <c r="H1945" s="465">
        <v>230</v>
      </c>
      <c r="I1945" s="466">
        <v>196</v>
      </c>
      <c r="J1945" s="190">
        <f t="shared" si="107"/>
        <v>28</v>
      </c>
      <c r="K1945" s="16">
        <f t="shared" si="108"/>
        <v>24.343999999999994</v>
      </c>
      <c r="L1945" s="16">
        <f t="shared" si="109"/>
        <v>3</v>
      </c>
      <c r="M1945" s="16">
        <f t="shared" si="110"/>
        <v>-12</v>
      </c>
      <c r="N1945" s="191">
        <f t="shared" si="111"/>
        <v>-12</v>
      </c>
      <c r="O1945" s="506">
        <f t="shared" si="112"/>
        <v>34</v>
      </c>
    </row>
    <row r="1946" spans="1:15">
      <c r="A1946" s="262">
        <v>42506</v>
      </c>
      <c r="B1946" s="462">
        <v>204</v>
      </c>
      <c r="C1946" s="465">
        <v>242</v>
      </c>
      <c r="D1946" s="114">
        <v>209</v>
      </c>
      <c r="E1946" s="114">
        <v>227</v>
      </c>
      <c r="F1946" s="114">
        <v>242</v>
      </c>
      <c r="G1946" s="466">
        <v>242</v>
      </c>
      <c r="H1946" s="465">
        <v>230</v>
      </c>
      <c r="I1946" s="466">
        <v>196</v>
      </c>
      <c r="J1946" s="190">
        <f t="shared" si="107"/>
        <v>28</v>
      </c>
      <c r="K1946" s="16">
        <f t="shared" si="108"/>
        <v>21</v>
      </c>
      <c r="L1946" s="16">
        <f t="shared" si="109"/>
        <v>3</v>
      </c>
      <c r="M1946" s="16">
        <f t="shared" si="110"/>
        <v>-12</v>
      </c>
      <c r="N1946" s="191">
        <f t="shared" si="111"/>
        <v>-12</v>
      </c>
      <c r="O1946" s="506">
        <f t="shared" si="112"/>
        <v>34</v>
      </c>
    </row>
    <row r="1947" spans="1:15">
      <c r="A1947" s="262">
        <v>42507</v>
      </c>
      <c r="B1947" s="462">
        <v>204</v>
      </c>
      <c r="C1947" s="465">
        <v>242</v>
      </c>
      <c r="D1947" s="114">
        <v>209</v>
      </c>
      <c r="E1947" s="114">
        <v>227</v>
      </c>
      <c r="F1947" s="114">
        <v>242</v>
      </c>
      <c r="G1947" s="466">
        <v>242</v>
      </c>
      <c r="H1947" s="465">
        <v>230</v>
      </c>
      <c r="I1947" s="466">
        <v>196</v>
      </c>
      <c r="J1947" s="190">
        <f t="shared" si="107"/>
        <v>28</v>
      </c>
      <c r="K1947" s="16">
        <f t="shared" si="108"/>
        <v>21</v>
      </c>
      <c r="L1947" s="16">
        <f t="shared" si="109"/>
        <v>3</v>
      </c>
      <c r="M1947" s="16">
        <f t="shared" si="110"/>
        <v>-12</v>
      </c>
      <c r="N1947" s="191">
        <f t="shared" si="111"/>
        <v>-12</v>
      </c>
      <c r="O1947" s="506">
        <f t="shared" si="112"/>
        <v>34</v>
      </c>
    </row>
    <row r="1948" spans="1:15">
      <c r="A1948" s="262">
        <v>42508</v>
      </c>
      <c r="B1948" s="462">
        <v>202</v>
      </c>
      <c r="C1948" s="465">
        <v>242</v>
      </c>
      <c r="D1948" s="114">
        <v>209</v>
      </c>
      <c r="E1948" s="114">
        <v>227</v>
      </c>
      <c r="F1948" s="114">
        <v>242</v>
      </c>
      <c r="G1948" s="466">
        <v>242</v>
      </c>
      <c r="H1948" s="465">
        <v>230</v>
      </c>
      <c r="I1948" s="466">
        <v>196</v>
      </c>
      <c r="J1948" s="190">
        <f t="shared" si="107"/>
        <v>28</v>
      </c>
      <c r="K1948" s="16">
        <f t="shared" si="108"/>
        <v>21</v>
      </c>
      <c r="L1948" s="16">
        <f t="shared" si="109"/>
        <v>3</v>
      </c>
      <c r="M1948" s="16">
        <f t="shared" si="110"/>
        <v>-12</v>
      </c>
      <c r="N1948" s="191">
        <f t="shared" si="111"/>
        <v>-12</v>
      </c>
      <c r="O1948" s="506">
        <f t="shared" si="112"/>
        <v>34</v>
      </c>
    </row>
    <row r="1949" spans="1:15">
      <c r="A1949" s="262">
        <v>42509</v>
      </c>
      <c r="B1949" s="462">
        <v>199</v>
      </c>
      <c r="C1949" s="465">
        <v>238</v>
      </c>
      <c r="D1949" s="114">
        <v>210.672</v>
      </c>
      <c r="E1949" s="114">
        <v>227</v>
      </c>
      <c r="F1949" s="114">
        <v>242</v>
      </c>
      <c r="G1949" s="466">
        <v>242</v>
      </c>
      <c r="H1949" s="465">
        <v>226</v>
      </c>
      <c r="I1949" s="466">
        <v>196</v>
      </c>
      <c r="J1949" s="190">
        <f t="shared" si="107"/>
        <v>28</v>
      </c>
      <c r="K1949" s="16">
        <f t="shared" si="108"/>
        <v>15.328000000000003</v>
      </c>
      <c r="L1949" s="16">
        <f t="shared" si="109"/>
        <v>-1</v>
      </c>
      <c r="M1949" s="16">
        <f t="shared" si="110"/>
        <v>-16</v>
      </c>
      <c r="N1949" s="191">
        <f t="shared" si="111"/>
        <v>-16</v>
      </c>
      <c r="O1949" s="506">
        <f t="shared" si="112"/>
        <v>30</v>
      </c>
    </row>
    <row r="1950" spans="1:15">
      <c r="A1950" s="262">
        <v>42510</v>
      </c>
      <c r="B1950" s="462">
        <v>199</v>
      </c>
      <c r="C1950" s="465">
        <v>239</v>
      </c>
      <c r="D1950" s="114">
        <v>215.68799999999999</v>
      </c>
      <c r="E1950" s="114">
        <v>227</v>
      </c>
      <c r="F1950" s="114">
        <v>243</v>
      </c>
      <c r="G1950" s="466">
        <v>243</v>
      </c>
      <c r="H1950" s="465">
        <v>227</v>
      </c>
      <c r="I1950" s="466">
        <v>195</v>
      </c>
      <c r="J1950" s="190">
        <f t="shared" si="107"/>
        <v>28</v>
      </c>
      <c r="K1950" s="16">
        <f t="shared" si="108"/>
        <v>11.312000000000012</v>
      </c>
      <c r="L1950" s="16">
        <f t="shared" si="109"/>
        <v>0</v>
      </c>
      <c r="M1950" s="16">
        <f t="shared" si="110"/>
        <v>-16</v>
      </c>
      <c r="N1950" s="191">
        <f t="shared" si="111"/>
        <v>-16</v>
      </c>
      <c r="O1950" s="506">
        <f t="shared" si="112"/>
        <v>32</v>
      </c>
    </row>
    <row r="1951" spans="1:15">
      <c r="A1951" s="262">
        <v>42513</v>
      </c>
      <c r="B1951" s="462">
        <v>198</v>
      </c>
      <c r="C1951" s="465">
        <v>238</v>
      </c>
      <c r="D1951" s="114">
        <v>212.34399999999999</v>
      </c>
      <c r="E1951" s="114">
        <v>227</v>
      </c>
      <c r="F1951" s="114">
        <v>243</v>
      </c>
      <c r="G1951" s="466">
        <v>243</v>
      </c>
      <c r="H1951" s="465">
        <v>226</v>
      </c>
      <c r="I1951" s="466">
        <v>195</v>
      </c>
      <c r="J1951" s="190">
        <f t="shared" si="107"/>
        <v>28</v>
      </c>
      <c r="K1951" s="16">
        <f t="shared" si="108"/>
        <v>13.656000000000006</v>
      </c>
      <c r="L1951" s="16">
        <f t="shared" si="109"/>
        <v>-1</v>
      </c>
      <c r="M1951" s="16">
        <f t="shared" si="110"/>
        <v>-17</v>
      </c>
      <c r="N1951" s="191">
        <f t="shared" si="111"/>
        <v>-17</v>
      </c>
      <c r="O1951" s="506">
        <f t="shared" si="112"/>
        <v>31</v>
      </c>
    </row>
    <row r="1952" spans="1:15">
      <c r="A1952" s="262">
        <v>42514</v>
      </c>
      <c r="B1952" s="462">
        <v>195.5</v>
      </c>
      <c r="C1952" s="465">
        <v>239</v>
      </c>
      <c r="D1952" s="114">
        <v>212.34399999999999</v>
      </c>
      <c r="E1952" s="114">
        <v>227</v>
      </c>
      <c r="F1952" s="114">
        <v>243</v>
      </c>
      <c r="G1952" s="466">
        <v>243</v>
      </c>
      <c r="H1952" s="465">
        <v>227</v>
      </c>
      <c r="I1952" s="466">
        <v>195</v>
      </c>
      <c r="J1952" s="190">
        <f t="shared" si="107"/>
        <v>28</v>
      </c>
      <c r="K1952" s="16">
        <f t="shared" si="108"/>
        <v>14.656000000000006</v>
      </c>
      <c r="L1952" s="16">
        <f t="shared" si="109"/>
        <v>0</v>
      </c>
      <c r="M1952" s="16">
        <f t="shared" si="110"/>
        <v>-16</v>
      </c>
      <c r="N1952" s="191">
        <f t="shared" si="111"/>
        <v>-16</v>
      </c>
      <c r="O1952" s="506">
        <f t="shared" si="112"/>
        <v>32</v>
      </c>
    </row>
    <row r="1953" spans="1:15">
      <c r="A1953" s="262">
        <v>42515</v>
      </c>
      <c r="B1953" s="462">
        <v>195.5</v>
      </c>
      <c r="C1953" s="465">
        <v>240</v>
      </c>
      <c r="D1953" s="114">
        <v>210.672</v>
      </c>
      <c r="E1953" s="114">
        <v>227</v>
      </c>
      <c r="F1953" s="114">
        <v>243</v>
      </c>
      <c r="G1953" s="466">
        <v>243</v>
      </c>
      <c r="H1953" s="465">
        <v>228</v>
      </c>
      <c r="I1953" s="466">
        <v>195</v>
      </c>
      <c r="J1953" s="190">
        <f t="shared" si="107"/>
        <v>28</v>
      </c>
      <c r="K1953" s="16">
        <f t="shared" si="108"/>
        <v>17.328000000000003</v>
      </c>
      <c r="L1953" s="16">
        <f t="shared" si="109"/>
        <v>1</v>
      </c>
      <c r="M1953" s="16">
        <f t="shared" si="110"/>
        <v>-15</v>
      </c>
      <c r="N1953" s="191">
        <f t="shared" si="111"/>
        <v>-15</v>
      </c>
      <c r="O1953" s="506">
        <f t="shared" si="112"/>
        <v>33</v>
      </c>
    </row>
    <row r="1954" spans="1:15">
      <c r="A1954" s="262">
        <v>42516</v>
      </c>
      <c r="B1954" s="462">
        <v>195.5</v>
      </c>
      <c r="C1954" s="465">
        <v>240</v>
      </c>
      <c r="D1954" s="114">
        <v>210.672</v>
      </c>
      <c r="E1954" s="114">
        <v>227</v>
      </c>
      <c r="F1954" s="114">
        <v>243</v>
      </c>
      <c r="G1954" s="466">
        <v>243</v>
      </c>
      <c r="H1954" s="465">
        <v>228</v>
      </c>
      <c r="I1954" s="466">
        <v>195</v>
      </c>
      <c r="J1954" s="190">
        <f t="shared" si="107"/>
        <v>28</v>
      </c>
      <c r="K1954" s="16">
        <f t="shared" si="108"/>
        <v>17.328000000000003</v>
      </c>
      <c r="L1954" s="16">
        <f t="shared" si="109"/>
        <v>1</v>
      </c>
      <c r="M1954" s="16">
        <f t="shared" si="110"/>
        <v>-15</v>
      </c>
      <c r="N1954" s="191">
        <f t="shared" si="111"/>
        <v>-15</v>
      </c>
      <c r="O1954" s="506">
        <f t="shared" si="112"/>
        <v>33</v>
      </c>
    </row>
    <row r="1955" spans="1:15">
      <c r="A1955" s="262">
        <v>42517</v>
      </c>
      <c r="B1955" s="462">
        <v>196</v>
      </c>
      <c r="C1955" s="465">
        <v>242</v>
      </c>
      <c r="D1955" s="114">
        <v>210.672</v>
      </c>
      <c r="E1955" s="114">
        <v>229</v>
      </c>
      <c r="F1955" s="114">
        <v>243</v>
      </c>
      <c r="G1955" s="466">
        <v>243</v>
      </c>
      <c r="H1955" s="465">
        <v>232</v>
      </c>
      <c r="I1955" s="466">
        <v>197</v>
      </c>
      <c r="J1955" s="190">
        <f t="shared" si="107"/>
        <v>30</v>
      </c>
      <c r="K1955" s="16">
        <f t="shared" si="108"/>
        <v>21.328000000000003</v>
      </c>
      <c r="L1955" s="16">
        <f t="shared" si="109"/>
        <v>3</v>
      </c>
      <c r="M1955" s="16">
        <f t="shared" si="110"/>
        <v>-11</v>
      </c>
      <c r="N1955" s="191">
        <f t="shared" si="111"/>
        <v>-11</v>
      </c>
      <c r="O1955" s="506">
        <f t="shared" si="112"/>
        <v>35</v>
      </c>
    </row>
    <row r="1956" spans="1:15">
      <c r="A1956" s="262">
        <v>42521</v>
      </c>
      <c r="B1956" s="462">
        <v>200.5</v>
      </c>
      <c r="C1956" s="465">
        <v>242</v>
      </c>
      <c r="D1956" s="114">
        <v>210.672</v>
      </c>
      <c r="E1956" s="114">
        <v>229</v>
      </c>
      <c r="F1956" s="114">
        <v>243</v>
      </c>
      <c r="G1956" s="466">
        <v>243</v>
      </c>
      <c r="H1956" s="465">
        <v>232</v>
      </c>
      <c r="I1956" s="466">
        <v>197</v>
      </c>
      <c r="J1956" s="190">
        <f t="shared" si="107"/>
        <v>30</v>
      </c>
      <c r="K1956" s="16">
        <f t="shared" si="108"/>
        <v>21.328000000000003</v>
      </c>
      <c r="L1956" s="16">
        <f t="shared" si="109"/>
        <v>3</v>
      </c>
      <c r="M1956" s="16">
        <f t="shared" si="110"/>
        <v>-11</v>
      </c>
      <c r="N1956" s="191">
        <f t="shared" si="111"/>
        <v>-11</v>
      </c>
      <c r="O1956" s="506">
        <f t="shared" si="112"/>
        <v>35</v>
      </c>
    </row>
    <row r="1957" spans="1:15">
      <c r="A1957" s="262">
        <v>42522</v>
      </c>
      <c r="B1957" s="462">
        <v>201</v>
      </c>
      <c r="C1957" s="465">
        <v>244</v>
      </c>
      <c r="D1957" s="114">
        <v>215.68799999999999</v>
      </c>
      <c r="E1957" s="114">
        <v>229</v>
      </c>
      <c r="F1957" s="114">
        <v>243</v>
      </c>
      <c r="G1957" s="466">
        <v>243</v>
      </c>
      <c r="H1957" s="465">
        <v>234</v>
      </c>
      <c r="I1957" s="466">
        <v>197</v>
      </c>
      <c r="J1957" s="190">
        <f t="shared" si="107"/>
        <v>30</v>
      </c>
      <c r="K1957" s="16">
        <f t="shared" si="108"/>
        <v>18.312000000000012</v>
      </c>
      <c r="L1957" s="16">
        <f t="shared" si="109"/>
        <v>5</v>
      </c>
      <c r="M1957" s="16">
        <f t="shared" si="110"/>
        <v>-9</v>
      </c>
      <c r="N1957" s="191">
        <f t="shared" si="111"/>
        <v>-9</v>
      </c>
      <c r="O1957" s="506">
        <f t="shared" si="112"/>
        <v>37</v>
      </c>
    </row>
    <row r="1958" spans="1:15">
      <c r="A1958" s="262">
        <v>42523</v>
      </c>
      <c r="B1958" s="462">
        <v>201</v>
      </c>
      <c r="C1958" s="465">
        <v>244</v>
      </c>
      <c r="D1958" s="114">
        <v>215.68799999999999</v>
      </c>
      <c r="E1958" s="114">
        <v>229</v>
      </c>
      <c r="F1958" s="114">
        <v>243</v>
      </c>
      <c r="G1958" s="466">
        <v>243</v>
      </c>
      <c r="H1958" s="465">
        <v>234</v>
      </c>
      <c r="I1958" s="466">
        <v>197</v>
      </c>
      <c r="J1958" s="190">
        <f t="shared" si="107"/>
        <v>30</v>
      </c>
      <c r="K1958" s="16">
        <f t="shared" si="108"/>
        <v>18.312000000000012</v>
      </c>
      <c r="L1958" s="16">
        <f t="shared" si="109"/>
        <v>5</v>
      </c>
      <c r="M1958" s="16">
        <f t="shared" si="110"/>
        <v>-9</v>
      </c>
      <c r="N1958" s="191">
        <f t="shared" si="111"/>
        <v>-9</v>
      </c>
      <c r="O1958" s="506">
        <f t="shared" si="112"/>
        <v>37</v>
      </c>
    </row>
    <row r="1959" spans="1:15">
      <c r="A1959" s="262">
        <v>42524</v>
      </c>
      <c r="B1959" s="462">
        <v>195</v>
      </c>
      <c r="C1959" s="465">
        <v>244</v>
      </c>
      <c r="D1959" s="114">
        <v>217.36</v>
      </c>
      <c r="E1959" s="114">
        <v>229</v>
      </c>
      <c r="F1959" s="114">
        <v>243</v>
      </c>
      <c r="G1959" s="466">
        <v>243</v>
      </c>
      <c r="H1959" s="465">
        <v>234</v>
      </c>
      <c r="I1959" s="466">
        <v>201</v>
      </c>
      <c r="J1959" s="190">
        <f t="shared" si="107"/>
        <v>30</v>
      </c>
      <c r="K1959" s="16">
        <f t="shared" si="108"/>
        <v>16.639999999999986</v>
      </c>
      <c r="L1959" s="16">
        <f t="shared" si="109"/>
        <v>5</v>
      </c>
      <c r="M1959" s="16">
        <f t="shared" si="110"/>
        <v>-9</v>
      </c>
      <c r="N1959" s="191">
        <f t="shared" si="111"/>
        <v>-9</v>
      </c>
      <c r="O1959" s="506">
        <f t="shared" si="112"/>
        <v>33</v>
      </c>
    </row>
    <row r="1960" spans="1:15">
      <c r="A1960" s="262">
        <v>42527</v>
      </c>
      <c r="B1960" s="462">
        <v>200</v>
      </c>
      <c r="C1960" s="465">
        <v>244</v>
      </c>
      <c r="D1960" s="114">
        <v>217.36</v>
      </c>
      <c r="E1960" s="114">
        <v>229</v>
      </c>
      <c r="F1960" s="114">
        <v>243</v>
      </c>
      <c r="G1960" s="466">
        <v>243</v>
      </c>
      <c r="H1960" s="465">
        <v>234</v>
      </c>
      <c r="I1960" s="466">
        <v>201</v>
      </c>
      <c r="J1960" s="190">
        <f t="shared" si="107"/>
        <v>30</v>
      </c>
      <c r="K1960" s="16">
        <f t="shared" si="108"/>
        <v>16.639999999999986</v>
      </c>
      <c r="L1960" s="16">
        <f t="shared" si="109"/>
        <v>5</v>
      </c>
      <c r="M1960" s="16">
        <f t="shared" si="110"/>
        <v>-9</v>
      </c>
      <c r="N1960" s="191">
        <f t="shared" si="111"/>
        <v>-9</v>
      </c>
      <c r="O1960" s="506">
        <f t="shared" si="112"/>
        <v>33</v>
      </c>
    </row>
    <row r="1961" spans="1:15">
      <c r="A1961" s="262">
        <v>42528</v>
      </c>
      <c r="B1961" s="462">
        <v>202</v>
      </c>
      <c r="C1961" s="465">
        <v>243</v>
      </c>
      <c r="D1961" s="114">
        <v>224.048</v>
      </c>
      <c r="E1961" s="114">
        <v>229</v>
      </c>
      <c r="F1961" s="114">
        <v>243</v>
      </c>
      <c r="G1961" s="466">
        <v>243</v>
      </c>
      <c r="H1961" s="465">
        <v>232</v>
      </c>
      <c r="I1961" s="466">
        <v>201</v>
      </c>
      <c r="J1961" s="190">
        <f t="shared" si="107"/>
        <v>29</v>
      </c>
      <c r="K1961" s="16">
        <f t="shared" si="108"/>
        <v>7.9519999999999982</v>
      </c>
      <c r="L1961" s="16">
        <f t="shared" si="109"/>
        <v>3</v>
      </c>
      <c r="M1961" s="16">
        <f t="shared" si="110"/>
        <v>-11</v>
      </c>
      <c r="N1961" s="191">
        <f t="shared" si="111"/>
        <v>-11</v>
      </c>
      <c r="O1961" s="506">
        <f t="shared" si="112"/>
        <v>31</v>
      </c>
    </row>
    <row r="1962" spans="1:15">
      <c r="A1962" s="262">
        <v>42531</v>
      </c>
      <c r="B1962" s="462">
        <v>209</v>
      </c>
      <c r="C1962" s="465">
        <v>240</v>
      </c>
      <c r="D1962" s="114">
        <v>224.048</v>
      </c>
      <c r="E1962" s="114">
        <v>229</v>
      </c>
      <c r="F1962" s="114">
        <v>244</v>
      </c>
      <c r="G1962" s="466">
        <v>244</v>
      </c>
      <c r="H1962" s="465">
        <v>229</v>
      </c>
      <c r="I1962" s="466">
        <v>194</v>
      </c>
      <c r="J1962" s="190">
        <f t="shared" si="107"/>
        <v>29</v>
      </c>
      <c r="K1962" s="16">
        <f t="shared" si="108"/>
        <v>4.9519999999999982</v>
      </c>
      <c r="L1962" s="16">
        <f t="shared" si="109"/>
        <v>0</v>
      </c>
      <c r="M1962" s="16">
        <f t="shared" si="110"/>
        <v>-15</v>
      </c>
      <c r="N1962" s="191">
        <f t="shared" si="111"/>
        <v>-15</v>
      </c>
      <c r="O1962" s="506">
        <f t="shared" si="112"/>
        <v>35</v>
      </c>
    </row>
    <row r="1963" spans="1:15">
      <c r="A1963" s="262">
        <v>42534</v>
      </c>
      <c r="B1963" s="462">
        <v>210</v>
      </c>
      <c r="C1963" s="465">
        <v>240</v>
      </c>
      <c r="D1963" s="114">
        <v>220.70400000000001</v>
      </c>
      <c r="E1963" s="114">
        <v>229</v>
      </c>
      <c r="F1963" s="114">
        <v>244</v>
      </c>
      <c r="G1963" s="466">
        <v>244</v>
      </c>
      <c r="H1963" s="465">
        <v>229</v>
      </c>
      <c r="I1963" s="466">
        <v>194</v>
      </c>
      <c r="J1963" s="190">
        <f t="shared" si="107"/>
        <v>29</v>
      </c>
      <c r="K1963" s="16">
        <f t="shared" si="108"/>
        <v>8.2959999999999923</v>
      </c>
      <c r="L1963" s="16">
        <f t="shared" si="109"/>
        <v>0</v>
      </c>
      <c r="M1963" s="16">
        <f t="shared" si="110"/>
        <v>-15</v>
      </c>
      <c r="N1963" s="191">
        <f t="shared" si="111"/>
        <v>-15</v>
      </c>
      <c r="O1963" s="506">
        <f t="shared" si="112"/>
        <v>35</v>
      </c>
    </row>
    <row r="1964" spans="1:15">
      <c r="A1964" s="262">
        <v>42535</v>
      </c>
      <c r="B1964" s="462">
        <v>211</v>
      </c>
      <c r="C1964" s="465">
        <v>238</v>
      </c>
      <c r="D1964" s="114">
        <v>222.376</v>
      </c>
      <c r="E1964" s="114">
        <v>229</v>
      </c>
      <c r="F1964" s="114">
        <v>244</v>
      </c>
      <c r="G1964" s="466">
        <v>244</v>
      </c>
      <c r="H1964" s="465">
        <v>226</v>
      </c>
      <c r="I1964" s="466">
        <v>194</v>
      </c>
      <c r="J1964" s="190">
        <f t="shared" si="107"/>
        <v>28</v>
      </c>
      <c r="K1964" s="16">
        <f t="shared" si="108"/>
        <v>3.6239999999999952</v>
      </c>
      <c r="L1964" s="16">
        <f t="shared" si="109"/>
        <v>-3</v>
      </c>
      <c r="M1964" s="16">
        <f t="shared" si="110"/>
        <v>-18</v>
      </c>
      <c r="N1964" s="191">
        <f t="shared" si="111"/>
        <v>-18</v>
      </c>
      <c r="O1964" s="506">
        <f t="shared" si="112"/>
        <v>32</v>
      </c>
    </row>
    <row r="1965" spans="1:15">
      <c r="A1965" s="262">
        <v>42536</v>
      </c>
      <c r="B1965" s="462">
        <v>211</v>
      </c>
      <c r="C1965" s="465">
        <v>238</v>
      </c>
      <c r="D1965" s="114">
        <v>222.376</v>
      </c>
      <c r="E1965" s="114">
        <v>229</v>
      </c>
      <c r="F1965" s="114">
        <v>244</v>
      </c>
      <c r="G1965" s="466">
        <v>244</v>
      </c>
      <c r="H1965" s="465">
        <v>226</v>
      </c>
      <c r="I1965" s="466">
        <v>194</v>
      </c>
      <c r="J1965" s="190">
        <f t="shared" si="107"/>
        <v>28</v>
      </c>
      <c r="K1965" s="16">
        <f t="shared" si="108"/>
        <v>3.6239999999999952</v>
      </c>
      <c r="L1965" s="16">
        <f t="shared" si="109"/>
        <v>-3</v>
      </c>
      <c r="M1965" s="16">
        <f t="shared" si="110"/>
        <v>-18</v>
      </c>
      <c r="N1965" s="191">
        <f t="shared" si="111"/>
        <v>-18</v>
      </c>
      <c r="O1965" s="506">
        <f t="shared" si="112"/>
        <v>32</v>
      </c>
    </row>
    <row r="1966" spans="1:15">
      <c r="A1966" s="262">
        <v>42537</v>
      </c>
      <c r="B1966" s="462">
        <v>209</v>
      </c>
      <c r="C1966" s="465">
        <v>238</v>
      </c>
      <c r="D1966" s="114">
        <v>220.70400000000001</v>
      </c>
      <c r="E1966" s="114">
        <v>229</v>
      </c>
      <c r="F1966" s="114">
        <v>244</v>
      </c>
      <c r="G1966" s="466">
        <v>244</v>
      </c>
      <c r="H1966" s="465">
        <v>226</v>
      </c>
      <c r="I1966" s="466">
        <v>194</v>
      </c>
      <c r="J1966" s="190">
        <f t="shared" si="107"/>
        <v>28</v>
      </c>
      <c r="K1966" s="16">
        <f t="shared" si="108"/>
        <v>5.2959999999999923</v>
      </c>
      <c r="L1966" s="16">
        <f t="shared" si="109"/>
        <v>-3</v>
      </c>
      <c r="M1966" s="16">
        <f t="shared" si="110"/>
        <v>-18</v>
      </c>
      <c r="N1966" s="191">
        <f t="shared" si="111"/>
        <v>-18</v>
      </c>
      <c r="O1966" s="506">
        <f t="shared" si="112"/>
        <v>32</v>
      </c>
    </row>
    <row r="1967" spans="1:15">
      <c r="A1967" s="262">
        <v>42538</v>
      </c>
      <c r="B1967" s="462">
        <v>207.5</v>
      </c>
      <c r="C1967" s="465">
        <v>238</v>
      </c>
      <c r="D1967" s="114">
        <v>218.196</v>
      </c>
      <c r="E1967" s="114">
        <v>226</v>
      </c>
      <c r="F1967" s="114">
        <v>241</v>
      </c>
      <c r="G1967" s="466">
        <v>241</v>
      </c>
      <c r="H1967" s="465">
        <v>226</v>
      </c>
      <c r="I1967" s="466">
        <v>196</v>
      </c>
      <c r="J1967" s="190">
        <f t="shared" si="107"/>
        <v>28</v>
      </c>
      <c r="K1967" s="16">
        <f t="shared" si="108"/>
        <v>7.804000000000002</v>
      </c>
      <c r="L1967" s="16">
        <f t="shared" si="109"/>
        <v>0</v>
      </c>
      <c r="M1967" s="16">
        <f t="shared" si="110"/>
        <v>-15</v>
      </c>
      <c r="N1967" s="191">
        <f t="shared" si="111"/>
        <v>-15</v>
      </c>
      <c r="O1967" s="506">
        <f t="shared" si="112"/>
        <v>30</v>
      </c>
    </row>
    <row r="1968" spans="1:15">
      <c r="A1968" s="262">
        <v>42541</v>
      </c>
      <c r="B1968" s="462">
        <v>206</v>
      </c>
      <c r="C1968" s="465">
        <v>238</v>
      </c>
      <c r="D1968" s="114">
        <v>217.36</v>
      </c>
      <c r="E1968" s="114">
        <v>226</v>
      </c>
      <c r="F1968" s="114">
        <v>241</v>
      </c>
      <c r="G1968" s="466">
        <v>241</v>
      </c>
      <c r="H1968" s="465">
        <v>227</v>
      </c>
      <c r="I1968" s="466">
        <v>196</v>
      </c>
      <c r="J1968" s="190">
        <f t="shared" si="107"/>
        <v>29</v>
      </c>
      <c r="K1968" s="16">
        <f t="shared" si="108"/>
        <v>9.6399999999999864</v>
      </c>
      <c r="L1968" s="16">
        <f t="shared" si="109"/>
        <v>1</v>
      </c>
      <c r="M1968" s="16">
        <f t="shared" si="110"/>
        <v>-14</v>
      </c>
      <c r="N1968" s="191">
        <f t="shared" si="111"/>
        <v>-14</v>
      </c>
      <c r="O1968" s="506">
        <f t="shared" si="112"/>
        <v>31</v>
      </c>
    </row>
    <row r="1969" spans="1:15">
      <c r="A1969" s="262">
        <v>42542</v>
      </c>
      <c r="B1969" s="462">
        <v>203</v>
      </c>
      <c r="C1969" s="465">
        <v>238</v>
      </c>
      <c r="D1969" s="114">
        <v>217.36</v>
      </c>
      <c r="E1969" s="114">
        <v>226</v>
      </c>
      <c r="F1969" s="114">
        <v>241</v>
      </c>
      <c r="G1969" s="466">
        <v>241</v>
      </c>
      <c r="H1969" s="465">
        <v>227</v>
      </c>
      <c r="I1969" s="466">
        <v>196</v>
      </c>
      <c r="J1969" s="190">
        <f t="shared" si="107"/>
        <v>29</v>
      </c>
      <c r="K1969" s="16">
        <f t="shared" si="108"/>
        <v>9.6399999999999864</v>
      </c>
      <c r="L1969" s="16">
        <f t="shared" si="109"/>
        <v>1</v>
      </c>
      <c r="M1969" s="16">
        <f t="shared" si="110"/>
        <v>-14</v>
      </c>
      <c r="N1969" s="191">
        <f t="shared" si="111"/>
        <v>-14</v>
      </c>
      <c r="O1969" s="506">
        <f t="shared" si="112"/>
        <v>31</v>
      </c>
    </row>
    <row r="1970" spans="1:15">
      <c r="A1970" s="262">
        <v>42543</v>
      </c>
      <c r="B1970" s="462">
        <v>203</v>
      </c>
      <c r="C1970" s="465">
        <v>238</v>
      </c>
      <c r="D1970" s="114">
        <v>217.36</v>
      </c>
      <c r="E1970" s="114">
        <v>226</v>
      </c>
      <c r="F1970" s="114">
        <v>241</v>
      </c>
      <c r="G1970" s="466">
        <v>241</v>
      </c>
      <c r="H1970" s="465">
        <v>227</v>
      </c>
      <c r="I1970" s="466">
        <v>196</v>
      </c>
      <c r="J1970" s="190">
        <f t="shared" si="107"/>
        <v>29</v>
      </c>
      <c r="K1970" s="16">
        <f t="shared" si="108"/>
        <v>9.6399999999999864</v>
      </c>
      <c r="L1970" s="16">
        <f t="shared" si="109"/>
        <v>1</v>
      </c>
      <c r="M1970" s="16">
        <f t="shared" si="110"/>
        <v>-14</v>
      </c>
      <c r="N1970" s="191">
        <f t="shared" si="111"/>
        <v>-14</v>
      </c>
      <c r="O1970" s="506">
        <f t="shared" si="112"/>
        <v>31</v>
      </c>
    </row>
    <row r="1971" spans="1:15">
      <c r="A1971" s="262">
        <v>42544</v>
      </c>
      <c r="B1971" s="462">
        <v>197</v>
      </c>
      <c r="C1971" s="465">
        <v>236</v>
      </c>
      <c r="D1971" s="114">
        <v>218.196</v>
      </c>
      <c r="E1971" s="114">
        <v>226</v>
      </c>
      <c r="F1971" s="114">
        <v>241</v>
      </c>
      <c r="G1971" s="466">
        <v>241</v>
      </c>
      <c r="H1971" s="465">
        <v>225</v>
      </c>
      <c r="I1971" s="466">
        <v>196</v>
      </c>
      <c r="J1971" s="190">
        <f t="shared" si="107"/>
        <v>29</v>
      </c>
      <c r="K1971" s="16">
        <f t="shared" si="108"/>
        <v>6.804000000000002</v>
      </c>
      <c r="L1971" s="16">
        <f t="shared" si="109"/>
        <v>-1</v>
      </c>
      <c r="M1971" s="16">
        <f t="shared" si="110"/>
        <v>-16</v>
      </c>
      <c r="N1971" s="191">
        <f t="shared" si="111"/>
        <v>-16</v>
      </c>
      <c r="O1971" s="506">
        <f t="shared" si="112"/>
        <v>29</v>
      </c>
    </row>
    <row r="1972" spans="1:15">
      <c r="A1972" s="262">
        <v>42545</v>
      </c>
      <c r="B1972" s="462">
        <v>197</v>
      </c>
      <c r="C1972" s="465">
        <v>236</v>
      </c>
      <c r="D1972" s="114">
        <v>214.01599999999999</v>
      </c>
      <c r="E1972" s="114">
        <v>223</v>
      </c>
      <c r="F1972" s="114">
        <v>240</v>
      </c>
      <c r="G1972" s="466">
        <v>240</v>
      </c>
      <c r="H1972" s="465">
        <v>223</v>
      </c>
      <c r="I1972" s="466">
        <v>193</v>
      </c>
      <c r="J1972" s="190">
        <f t="shared" si="107"/>
        <v>27</v>
      </c>
      <c r="K1972" s="16">
        <f t="shared" si="108"/>
        <v>8.9840000000000089</v>
      </c>
      <c r="L1972" s="16">
        <f t="shared" si="109"/>
        <v>0</v>
      </c>
      <c r="M1972" s="16">
        <f t="shared" si="110"/>
        <v>-17</v>
      </c>
      <c r="N1972" s="191">
        <f t="shared" si="111"/>
        <v>-17</v>
      </c>
      <c r="O1972" s="506">
        <f t="shared" si="112"/>
        <v>30</v>
      </c>
    </row>
    <row r="1973" spans="1:15">
      <c r="A1973" s="262">
        <v>42548</v>
      </c>
      <c r="B1973" s="462">
        <v>197</v>
      </c>
      <c r="C1973" s="465">
        <v>236</v>
      </c>
      <c r="D1973" s="114">
        <v>210.672</v>
      </c>
      <c r="E1973" s="114">
        <v>223</v>
      </c>
      <c r="F1973" s="114">
        <v>240</v>
      </c>
      <c r="G1973" s="466">
        <v>240</v>
      </c>
      <c r="H1973" s="465">
        <v>224</v>
      </c>
      <c r="I1973" s="466">
        <v>193</v>
      </c>
      <c r="J1973" s="190">
        <f t="shared" si="107"/>
        <v>28</v>
      </c>
      <c r="K1973" s="16">
        <f t="shared" si="108"/>
        <v>13.328000000000003</v>
      </c>
      <c r="L1973" s="16">
        <f t="shared" si="109"/>
        <v>1</v>
      </c>
      <c r="M1973" s="16">
        <f t="shared" si="110"/>
        <v>-16</v>
      </c>
      <c r="N1973" s="191">
        <f t="shared" si="111"/>
        <v>-16</v>
      </c>
      <c r="O1973" s="506">
        <f t="shared" si="112"/>
        <v>31</v>
      </c>
    </row>
    <row r="1974" spans="1:15">
      <c r="A1974" s="262">
        <v>42549</v>
      </c>
      <c r="B1974" s="462">
        <v>197</v>
      </c>
      <c r="C1974" s="465">
        <v>237</v>
      </c>
      <c r="D1974" s="114">
        <v>210.672</v>
      </c>
      <c r="E1974" s="114">
        <v>223</v>
      </c>
      <c r="F1974" s="114">
        <v>240</v>
      </c>
      <c r="G1974" s="466">
        <v>240</v>
      </c>
      <c r="H1974" s="465">
        <v>225</v>
      </c>
      <c r="I1974" s="466">
        <v>193</v>
      </c>
      <c r="J1974" s="190">
        <f t="shared" si="107"/>
        <v>28</v>
      </c>
      <c r="K1974" s="16">
        <f t="shared" si="108"/>
        <v>14.328000000000003</v>
      </c>
      <c r="L1974" s="16">
        <f t="shared" si="109"/>
        <v>2</v>
      </c>
      <c r="M1974" s="16">
        <f t="shared" si="110"/>
        <v>-15</v>
      </c>
      <c r="N1974" s="191">
        <f t="shared" si="111"/>
        <v>-15</v>
      </c>
      <c r="O1974" s="506">
        <f t="shared" si="112"/>
        <v>32</v>
      </c>
    </row>
    <row r="1975" spans="1:15">
      <c r="A1975" s="262">
        <v>42550</v>
      </c>
      <c r="B1975" s="462">
        <v>199</v>
      </c>
      <c r="C1975" s="465">
        <v>237</v>
      </c>
      <c r="D1975" s="114">
        <v>210.672</v>
      </c>
      <c r="E1975" s="114">
        <v>223</v>
      </c>
      <c r="F1975" s="114">
        <v>240</v>
      </c>
      <c r="G1975" s="466">
        <v>240</v>
      </c>
      <c r="H1975" s="465">
        <v>225</v>
      </c>
      <c r="I1975" s="466">
        <v>193</v>
      </c>
      <c r="J1975" s="190">
        <f t="shared" si="107"/>
        <v>28</v>
      </c>
      <c r="K1975" s="16">
        <f t="shared" si="108"/>
        <v>14.328000000000003</v>
      </c>
      <c r="L1975" s="16">
        <f t="shared" si="109"/>
        <v>2</v>
      </c>
      <c r="M1975" s="16">
        <f t="shared" si="110"/>
        <v>-15</v>
      </c>
      <c r="N1975" s="191">
        <f t="shared" si="111"/>
        <v>-15</v>
      </c>
      <c r="O1975" s="506">
        <f t="shared" si="112"/>
        <v>32</v>
      </c>
    </row>
    <row r="1976" spans="1:15">
      <c r="A1976" s="262">
        <v>42551</v>
      </c>
      <c r="B1976" s="462">
        <v>199</v>
      </c>
      <c r="C1976" s="465">
        <v>238</v>
      </c>
      <c r="D1976" s="114">
        <v>215.68799999999999</v>
      </c>
      <c r="E1976" s="114">
        <v>223</v>
      </c>
      <c r="F1976" s="114">
        <v>240</v>
      </c>
      <c r="G1976" s="466">
        <v>240</v>
      </c>
      <c r="H1976" s="465">
        <v>226</v>
      </c>
      <c r="I1976" s="466">
        <v>193</v>
      </c>
      <c r="J1976" s="190">
        <f t="shared" si="107"/>
        <v>28</v>
      </c>
      <c r="K1976" s="16">
        <f t="shared" si="108"/>
        <v>10.312000000000012</v>
      </c>
      <c r="L1976" s="16">
        <f t="shared" si="109"/>
        <v>3</v>
      </c>
      <c r="M1976" s="16">
        <f t="shared" si="110"/>
        <v>-14</v>
      </c>
      <c r="N1976" s="191">
        <f t="shared" si="111"/>
        <v>-14</v>
      </c>
      <c r="O1976" s="506">
        <f t="shared" si="112"/>
        <v>33</v>
      </c>
    </row>
    <row r="1977" spans="1:15">
      <c r="A1977" s="262">
        <v>42552</v>
      </c>
      <c r="B1977" s="462">
        <v>199</v>
      </c>
      <c r="C1977" s="465">
        <v>239</v>
      </c>
      <c r="D1977" s="114">
        <v>215.68799999999999</v>
      </c>
      <c r="E1977" s="114">
        <v>227</v>
      </c>
      <c r="F1977" s="114">
        <v>242</v>
      </c>
      <c r="G1977" s="466">
        <v>242</v>
      </c>
      <c r="H1977" s="465">
        <v>227</v>
      </c>
      <c r="I1977" s="466">
        <v>192</v>
      </c>
      <c r="J1977" s="190">
        <f t="shared" si="107"/>
        <v>28</v>
      </c>
      <c r="K1977" s="16">
        <f t="shared" si="108"/>
        <v>11.312000000000012</v>
      </c>
      <c r="L1977" s="16">
        <f t="shared" si="109"/>
        <v>0</v>
      </c>
      <c r="M1977" s="16">
        <f t="shared" si="110"/>
        <v>-15</v>
      </c>
      <c r="N1977" s="191">
        <f t="shared" si="111"/>
        <v>-15</v>
      </c>
      <c r="O1977" s="506">
        <f t="shared" si="112"/>
        <v>35</v>
      </c>
    </row>
    <row r="1978" spans="1:15">
      <c r="A1978" s="262">
        <v>42555</v>
      </c>
      <c r="B1978" s="462">
        <v>199</v>
      </c>
      <c r="C1978" s="465">
        <v>239</v>
      </c>
      <c r="D1978" s="114">
        <v>215.68799999999999</v>
      </c>
      <c r="E1978" s="114">
        <v>227</v>
      </c>
      <c r="F1978" s="114">
        <v>242</v>
      </c>
      <c r="G1978" s="466">
        <v>242</v>
      </c>
      <c r="H1978" s="465">
        <v>227</v>
      </c>
      <c r="I1978" s="466">
        <v>192</v>
      </c>
      <c r="J1978" s="190">
        <f t="shared" si="107"/>
        <v>28</v>
      </c>
      <c r="K1978" s="16">
        <f t="shared" si="108"/>
        <v>11.312000000000012</v>
      </c>
      <c r="L1978" s="16">
        <f t="shared" si="109"/>
        <v>0</v>
      </c>
      <c r="M1978" s="16">
        <f t="shared" si="110"/>
        <v>-15</v>
      </c>
      <c r="N1978" s="191">
        <f t="shared" si="111"/>
        <v>-15</v>
      </c>
      <c r="O1978" s="506">
        <f t="shared" si="112"/>
        <v>35</v>
      </c>
    </row>
    <row r="1979" spans="1:15">
      <c r="A1979" s="262">
        <v>42556</v>
      </c>
      <c r="B1979" s="462">
        <v>201</v>
      </c>
      <c r="C1979" s="465">
        <v>239</v>
      </c>
      <c r="D1979" s="114">
        <v>217.36</v>
      </c>
      <c r="E1979" s="114">
        <v>227</v>
      </c>
      <c r="F1979" s="114">
        <v>242</v>
      </c>
      <c r="G1979" s="466">
        <v>242</v>
      </c>
      <c r="H1979" s="465">
        <v>229</v>
      </c>
      <c r="I1979" s="466">
        <v>192</v>
      </c>
      <c r="J1979" s="190">
        <f t="shared" si="107"/>
        <v>30</v>
      </c>
      <c r="K1979" s="16">
        <f t="shared" si="108"/>
        <v>11.639999999999986</v>
      </c>
      <c r="L1979" s="16">
        <f t="shared" si="109"/>
        <v>2</v>
      </c>
      <c r="M1979" s="16">
        <f t="shared" si="110"/>
        <v>-13</v>
      </c>
      <c r="N1979" s="191">
        <f t="shared" si="111"/>
        <v>-13</v>
      </c>
      <c r="O1979" s="506">
        <f t="shared" si="112"/>
        <v>37</v>
      </c>
    </row>
    <row r="1980" spans="1:15">
      <c r="A1980" s="262">
        <v>42557</v>
      </c>
      <c r="B1980" s="462">
        <v>202</v>
      </c>
      <c r="C1980" s="465">
        <v>239</v>
      </c>
      <c r="D1980" s="114">
        <v>217.36</v>
      </c>
      <c r="E1980" s="114">
        <v>227</v>
      </c>
      <c r="F1980" s="114">
        <v>242</v>
      </c>
      <c r="G1980" s="466">
        <v>242</v>
      </c>
      <c r="H1980" s="465">
        <v>229</v>
      </c>
      <c r="I1980" s="466">
        <v>192</v>
      </c>
      <c r="J1980" s="190">
        <f t="shared" si="107"/>
        <v>30</v>
      </c>
      <c r="K1980" s="16">
        <f t="shared" si="108"/>
        <v>11.639999999999986</v>
      </c>
      <c r="L1980" s="16">
        <f t="shared" si="109"/>
        <v>2</v>
      </c>
      <c r="M1980" s="16">
        <f t="shared" si="110"/>
        <v>-13</v>
      </c>
      <c r="N1980" s="191">
        <f t="shared" si="111"/>
        <v>-13</v>
      </c>
      <c r="O1980" s="506">
        <f t="shared" si="112"/>
        <v>37</v>
      </c>
    </row>
    <row r="1981" spans="1:15">
      <c r="A1981" s="262">
        <v>42558</v>
      </c>
      <c r="B1981" s="462">
        <v>202</v>
      </c>
      <c r="C1981" s="465">
        <v>239</v>
      </c>
      <c r="D1981" s="114">
        <v>219.03200000000001</v>
      </c>
      <c r="E1981" s="114">
        <v>227</v>
      </c>
      <c r="F1981" s="114">
        <v>242</v>
      </c>
      <c r="G1981" s="466">
        <v>242</v>
      </c>
      <c r="H1981" s="465">
        <v>228</v>
      </c>
      <c r="I1981" s="466">
        <v>192</v>
      </c>
      <c r="J1981" s="190">
        <f t="shared" si="107"/>
        <v>29</v>
      </c>
      <c r="K1981" s="16">
        <f t="shared" si="108"/>
        <v>8.9679999999999893</v>
      </c>
      <c r="L1981" s="16">
        <f t="shared" si="109"/>
        <v>1</v>
      </c>
      <c r="M1981" s="16">
        <f t="shared" si="110"/>
        <v>-14</v>
      </c>
      <c r="N1981" s="191">
        <f t="shared" si="111"/>
        <v>-14</v>
      </c>
      <c r="O1981" s="506">
        <f t="shared" si="112"/>
        <v>36</v>
      </c>
    </row>
    <row r="1982" spans="1:15">
      <c r="A1982" s="262">
        <v>42559</v>
      </c>
      <c r="B1982" s="462">
        <v>202</v>
      </c>
      <c r="C1982" s="465">
        <v>237</v>
      </c>
      <c r="D1982" s="114">
        <v>217.36</v>
      </c>
      <c r="E1982" s="114">
        <v>225</v>
      </c>
      <c r="F1982" s="114">
        <v>240</v>
      </c>
      <c r="G1982" s="466">
        <v>240</v>
      </c>
      <c r="H1982" s="465">
        <v>225</v>
      </c>
      <c r="I1982" s="466">
        <v>198</v>
      </c>
      <c r="J1982" s="190">
        <f t="shared" si="107"/>
        <v>28</v>
      </c>
      <c r="K1982" s="16">
        <f t="shared" si="108"/>
        <v>7.6399999999999864</v>
      </c>
      <c r="L1982" s="16">
        <f t="shared" si="109"/>
        <v>0</v>
      </c>
      <c r="M1982" s="16">
        <f t="shared" si="110"/>
        <v>-15</v>
      </c>
      <c r="N1982" s="191">
        <f t="shared" si="111"/>
        <v>-15</v>
      </c>
      <c r="O1982" s="506">
        <f t="shared" si="112"/>
        <v>27</v>
      </c>
    </row>
    <row r="1983" spans="1:15">
      <c r="A1983" s="262">
        <v>42562</v>
      </c>
      <c r="B1983" s="462">
        <v>202</v>
      </c>
      <c r="C1983" s="465">
        <v>237</v>
      </c>
      <c r="D1983" s="114">
        <v>217.36</v>
      </c>
      <c r="E1983" s="114">
        <v>225</v>
      </c>
      <c r="F1983" s="114">
        <v>240</v>
      </c>
      <c r="G1983" s="466">
        <v>240</v>
      </c>
      <c r="H1983" s="465">
        <v>225</v>
      </c>
      <c r="I1983" s="466">
        <v>198</v>
      </c>
      <c r="J1983" s="190">
        <f t="shared" si="107"/>
        <v>28</v>
      </c>
      <c r="K1983" s="16">
        <f t="shared" si="108"/>
        <v>7.6399999999999864</v>
      </c>
      <c r="L1983" s="16">
        <f t="shared" si="109"/>
        <v>0</v>
      </c>
      <c r="M1983" s="16">
        <f t="shared" si="110"/>
        <v>-15</v>
      </c>
      <c r="N1983" s="191">
        <f t="shared" si="111"/>
        <v>-15</v>
      </c>
      <c r="O1983" s="506">
        <f t="shared" si="112"/>
        <v>27</v>
      </c>
    </row>
    <row r="1984" spans="1:15">
      <c r="A1984" s="262">
        <v>42563</v>
      </c>
      <c r="B1984" s="462">
        <v>202</v>
      </c>
      <c r="C1984" s="465">
        <v>236</v>
      </c>
      <c r="D1984" s="114">
        <v>217.36</v>
      </c>
      <c r="E1984" s="114">
        <v>225</v>
      </c>
      <c r="F1984" s="114">
        <v>240</v>
      </c>
      <c r="G1984" s="466">
        <v>240</v>
      </c>
      <c r="H1984" s="465">
        <v>225</v>
      </c>
      <c r="I1984" s="466">
        <v>198</v>
      </c>
      <c r="J1984" s="190">
        <f t="shared" si="107"/>
        <v>29</v>
      </c>
      <c r="K1984" s="16">
        <f t="shared" si="108"/>
        <v>7.6399999999999864</v>
      </c>
      <c r="L1984" s="16">
        <f t="shared" si="109"/>
        <v>0</v>
      </c>
      <c r="M1984" s="16">
        <f t="shared" si="110"/>
        <v>-15</v>
      </c>
      <c r="N1984" s="191">
        <f t="shared" si="111"/>
        <v>-15</v>
      </c>
      <c r="O1984" s="506">
        <f t="shared" si="112"/>
        <v>27</v>
      </c>
    </row>
    <row r="1985" spans="1:15">
      <c r="A1985" s="262">
        <v>42564</v>
      </c>
      <c r="B1985" s="462">
        <v>198</v>
      </c>
      <c r="C1985" s="465">
        <v>236</v>
      </c>
      <c r="D1985" s="114">
        <v>217.36</v>
      </c>
      <c r="E1985" s="114">
        <v>225</v>
      </c>
      <c r="F1985" s="114">
        <v>240</v>
      </c>
      <c r="G1985" s="466">
        <v>240</v>
      </c>
      <c r="H1985" s="465">
        <v>227</v>
      </c>
      <c r="I1985" s="466">
        <v>198</v>
      </c>
      <c r="J1985" s="190">
        <f t="shared" si="107"/>
        <v>31</v>
      </c>
      <c r="K1985" s="16">
        <f t="shared" si="108"/>
        <v>9.6399999999999864</v>
      </c>
      <c r="L1985" s="16">
        <f t="shared" si="109"/>
        <v>2</v>
      </c>
      <c r="M1985" s="16">
        <f t="shared" si="110"/>
        <v>-13</v>
      </c>
      <c r="N1985" s="191">
        <f t="shared" si="111"/>
        <v>-13</v>
      </c>
      <c r="O1985" s="506">
        <f t="shared" si="112"/>
        <v>29</v>
      </c>
    </row>
    <row r="1986" spans="1:15">
      <c r="A1986" s="262">
        <v>42565</v>
      </c>
      <c r="B1986" s="462">
        <v>202</v>
      </c>
      <c r="C1986" s="465">
        <v>235</v>
      </c>
      <c r="D1986" s="114">
        <v>217.36</v>
      </c>
      <c r="E1986" s="114">
        <v>225</v>
      </c>
      <c r="F1986" s="114">
        <v>240</v>
      </c>
      <c r="G1986" s="466">
        <v>240</v>
      </c>
      <c r="H1986" s="465">
        <v>225</v>
      </c>
      <c r="I1986" s="466">
        <v>198</v>
      </c>
      <c r="J1986" s="190">
        <f t="shared" si="107"/>
        <v>30</v>
      </c>
      <c r="K1986" s="16">
        <f t="shared" si="108"/>
        <v>7.6399999999999864</v>
      </c>
      <c r="L1986" s="16">
        <f t="shared" si="109"/>
        <v>0</v>
      </c>
      <c r="M1986" s="16">
        <f t="shared" si="110"/>
        <v>-15</v>
      </c>
      <c r="N1986" s="191">
        <f t="shared" si="111"/>
        <v>-15</v>
      </c>
      <c r="O1986" s="506">
        <f t="shared" si="112"/>
        <v>27</v>
      </c>
    </row>
    <row r="1987" spans="1:15">
      <c r="A1987" s="262">
        <v>42566</v>
      </c>
      <c r="B1987" s="462">
        <v>203</v>
      </c>
      <c r="C1987" s="465">
        <v>237</v>
      </c>
      <c r="D1987" s="114">
        <v>214.01599999999999</v>
      </c>
      <c r="E1987" s="114">
        <v>225</v>
      </c>
      <c r="F1987" s="114">
        <v>239</v>
      </c>
      <c r="G1987" s="466">
        <v>239</v>
      </c>
      <c r="H1987" s="465">
        <v>225</v>
      </c>
      <c r="I1987" s="466">
        <v>195</v>
      </c>
      <c r="J1987" s="190">
        <f t="shared" si="107"/>
        <v>28</v>
      </c>
      <c r="K1987" s="16">
        <f t="shared" si="108"/>
        <v>10.984000000000009</v>
      </c>
      <c r="L1987" s="16">
        <f t="shared" si="109"/>
        <v>0</v>
      </c>
      <c r="M1987" s="16">
        <f t="shared" si="110"/>
        <v>-14</v>
      </c>
      <c r="N1987" s="191">
        <f t="shared" si="111"/>
        <v>-14</v>
      </c>
      <c r="O1987" s="506">
        <f t="shared" si="112"/>
        <v>30</v>
      </c>
    </row>
    <row r="1988" spans="1:15">
      <c r="A1988" s="262">
        <v>42569</v>
      </c>
      <c r="B1988" s="462">
        <v>200.5</v>
      </c>
      <c r="C1988" s="465">
        <v>236</v>
      </c>
      <c r="D1988" s="114">
        <v>212.34399999999999</v>
      </c>
      <c r="E1988" s="114">
        <v>225</v>
      </c>
      <c r="F1988" s="114">
        <v>239</v>
      </c>
      <c r="G1988" s="466">
        <v>239</v>
      </c>
      <c r="H1988" s="465">
        <v>223</v>
      </c>
      <c r="I1988" s="466">
        <v>195</v>
      </c>
      <c r="J1988" s="190">
        <f t="shared" si="107"/>
        <v>27</v>
      </c>
      <c r="K1988" s="16">
        <f t="shared" si="108"/>
        <v>10.656000000000006</v>
      </c>
      <c r="L1988" s="16">
        <f t="shared" si="109"/>
        <v>-2</v>
      </c>
      <c r="M1988" s="16">
        <f t="shared" si="110"/>
        <v>-16</v>
      </c>
      <c r="N1988" s="191">
        <f t="shared" si="111"/>
        <v>-16</v>
      </c>
      <c r="O1988" s="506">
        <f t="shared" si="112"/>
        <v>28</v>
      </c>
    </row>
    <row r="1989" spans="1:15">
      <c r="A1989" s="262">
        <v>42570</v>
      </c>
      <c r="B1989" s="462">
        <v>200.5</v>
      </c>
      <c r="C1989" s="465">
        <v>236</v>
      </c>
      <c r="D1989" s="114">
        <v>212.34399999999999</v>
      </c>
      <c r="E1989" s="114">
        <v>225</v>
      </c>
      <c r="F1989" s="114">
        <v>239</v>
      </c>
      <c r="G1989" s="466">
        <v>239</v>
      </c>
      <c r="H1989" s="465">
        <v>223</v>
      </c>
      <c r="I1989" s="466">
        <v>195</v>
      </c>
      <c r="J1989" s="190">
        <f t="shared" si="107"/>
        <v>27</v>
      </c>
      <c r="K1989" s="16">
        <f t="shared" si="108"/>
        <v>10.656000000000006</v>
      </c>
      <c r="L1989" s="16">
        <f t="shared" si="109"/>
        <v>-2</v>
      </c>
      <c r="M1989" s="16">
        <f t="shared" si="110"/>
        <v>-16</v>
      </c>
      <c r="N1989" s="191">
        <f t="shared" si="111"/>
        <v>-16</v>
      </c>
      <c r="O1989" s="506">
        <f t="shared" si="112"/>
        <v>28</v>
      </c>
    </row>
    <row r="1990" spans="1:15">
      <c r="A1990" s="262">
        <v>42571</v>
      </c>
      <c r="B1990" s="462">
        <v>201.5</v>
      </c>
      <c r="C1990" s="465">
        <v>236</v>
      </c>
      <c r="D1990" s="114">
        <v>210.672</v>
      </c>
      <c r="E1990" s="114">
        <v>225</v>
      </c>
      <c r="F1990" s="114">
        <v>239</v>
      </c>
      <c r="G1990" s="466">
        <v>239</v>
      </c>
      <c r="H1990" s="465">
        <v>223</v>
      </c>
      <c r="I1990" s="466">
        <v>195</v>
      </c>
      <c r="J1990" s="190">
        <f t="shared" si="107"/>
        <v>27</v>
      </c>
      <c r="K1990" s="16">
        <f t="shared" si="108"/>
        <v>12.328000000000003</v>
      </c>
      <c r="L1990" s="16">
        <f t="shared" si="109"/>
        <v>-2</v>
      </c>
      <c r="M1990" s="16">
        <f t="shared" si="110"/>
        <v>-16</v>
      </c>
      <c r="N1990" s="191">
        <f t="shared" si="111"/>
        <v>-16</v>
      </c>
      <c r="O1990" s="506">
        <f t="shared" si="112"/>
        <v>28</v>
      </c>
    </row>
    <row r="1991" spans="1:15">
      <c r="A1991" s="262">
        <v>42572</v>
      </c>
      <c r="B1991" s="462">
        <v>199.5</v>
      </c>
      <c r="C1991" s="465">
        <v>236</v>
      </c>
      <c r="D1991" s="114">
        <v>210.672</v>
      </c>
      <c r="E1991" s="114">
        <v>225</v>
      </c>
      <c r="F1991" s="114">
        <v>239</v>
      </c>
      <c r="G1991" s="466">
        <v>239</v>
      </c>
      <c r="H1991" s="465">
        <v>223</v>
      </c>
      <c r="I1991" s="466">
        <v>195</v>
      </c>
      <c r="J1991" s="190">
        <f t="shared" si="107"/>
        <v>27</v>
      </c>
      <c r="K1991" s="16">
        <f t="shared" si="108"/>
        <v>12.328000000000003</v>
      </c>
      <c r="L1991" s="16">
        <f t="shared" si="109"/>
        <v>-2</v>
      </c>
      <c r="M1991" s="16">
        <f t="shared" si="110"/>
        <v>-16</v>
      </c>
      <c r="N1991" s="191">
        <f t="shared" si="111"/>
        <v>-16</v>
      </c>
      <c r="O1991" s="506">
        <f t="shared" si="112"/>
        <v>28</v>
      </c>
    </row>
    <row r="1992" spans="1:15">
      <c r="A1992" s="262">
        <v>42573</v>
      </c>
      <c r="B1992" s="462">
        <v>199.5</v>
      </c>
      <c r="C1992" s="465">
        <v>233</v>
      </c>
      <c r="D1992" s="114">
        <v>210.672</v>
      </c>
      <c r="E1992" s="114">
        <v>220</v>
      </c>
      <c r="F1992" s="114">
        <v>234</v>
      </c>
      <c r="G1992" s="466">
        <v>234</v>
      </c>
      <c r="H1992" s="465">
        <v>220</v>
      </c>
      <c r="I1992" s="466">
        <v>192</v>
      </c>
      <c r="J1992" s="190">
        <f t="shared" si="107"/>
        <v>27</v>
      </c>
      <c r="K1992" s="16">
        <f t="shared" si="108"/>
        <v>9.328000000000003</v>
      </c>
      <c r="L1992" s="16">
        <f t="shared" si="109"/>
        <v>0</v>
      </c>
      <c r="M1992" s="16">
        <f t="shared" si="110"/>
        <v>-14</v>
      </c>
      <c r="N1992" s="191">
        <f t="shared" si="111"/>
        <v>-14</v>
      </c>
      <c r="O1992" s="506">
        <f t="shared" si="112"/>
        <v>28</v>
      </c>
    </row>
    <row r="1993" spans="1:15">
      <c r="A1993" s="262">
        <v>42576</v>
      </c>
      <c r="B1993" s="462">
        <v>197</v>
      </c>
      <c r="C1993" s="465">
        <v>233</v>
      </c>
      <c r="D1993" s="114">
        <v>207.328</v>
      </c>
      <c r="E1993" s="114">
        <v>220</v>
      </c>
      <c r="F1993" s="114">
        <v>234</v>
      </c>
      <c r="G1993" s="466">
        <v>234</v>
      </c>
      <c r="H1993" s="465">
        <v>220</v>
      </c>
      <c r="I1993" s="466">
        <v>192</v>
      </c>
      <c r="J1993" s="190">
        <f t="shared" si="107"/>
        <v>27</v>
      </c>
      <c r="K1993" s="16">
        <f t="shared" si="108"/>
        <v>12.671999999999997</v>
      </c>
      <c r="L1993" s="16">
        <f t="shared" si="109"/>
        <v>0</v>
      </c>
      <c r="M1993" s="16">
        <f t="shared" si="110"/>
        <v>-14</v>
      </c>
      <c r="N1993" s="191">
        <f t="shared" si="111"/>
        <v>-14</v>
      </c>
      <c r="O1993" s="506">
        <f t="shared" si="112"/>
        <v>28</v>
      </c>
    </row>
    <row r="1994" spans="1:15">
      <c r="A1994" s="262">
        <v>42577</v>
      </c>
      <c r="B1994" s="462">
        <v>196</v>
      </c>
      <c r="C1994" s="465">
        <v>233</v>
      </c>
      <c r="D1994" s="114">
        <v>207.328</v>
      </c>
      <c r="E1994" s="114">
        <v>220</v>
      </c>
      <c r="F1994" s="114">
        <v>234</v>
      </c>
      <c r="G1994" s="466">
        <v>234</v>
      </c>
      <c r="H1994" s="465">
        <v>220</v>
      </c>
      <c r="I1994" s="466">
        <v>192</v>
      </c>
      <c r="J1994" s="190">
        <f t="shared" si="107"/>
        <v>27</v>
      </c>
      <c r="K1994" s="16">
        <f t="shared" si="108"/>
        <v>12.671999999999997</v>
      </c>
      <c r="L1994" s="16">
        <f t="shared" si="109"/>
        <v>0</v>
      </c>
      <c r="M1994" s="16">
        <f t="shared" si="110"/>
        <v>-14</v>
      </c>
      <c r="N1994" s="191">
        <f t="shared" si="111"/>
        <v>-14</v>
      </c>
      <c r="O1994" s="506">
        <f t="shared" si="112"/>
        <v>28</v>
      </c>
    </row>
    <row r="1995" spans="1:15">
      <c r="A1995" s="262">
        <v>42578</v>
      </c>
      <c r="B1995" s="462">
        <v>196</v>
      </c>
      <c r="C1995" s="465">
        <v>233</v>
      </c>
      <c r="D1995" s="114">
        <v>203.148</v>
      </c>
      <c r="E1995" s="114">
        <v>220</v>
      </c>
      <c r="F1995" s="114">
        <v>234</v>
      </c>
      <c r="G1995" s="466">
        <v>234</v>
      </c>
      <c r="H1995" s="465">
        <v>220</v>
      </c>
      <c r="I1995" s="466">
        <v>192</v>
      </c>
      <c r="J1995" s="190">
        <f t="shared" ref="J1995:J2058" si="113">H1995-C1995+40</f>
        <v>27</v>
      </c>
      <c r="K1995" s="16">
        <f t="shared" si="108"/>
        <v>16.852000000000004</v>
      </c>
      <c r="L1995" s="16">
        <f t="shared" si="109"/>
        <v>0</v>
      </c>
      <c r="M1995" s="16">
        <f t="shared" si="110"/>
        <v>-14</v>
      </c>
      <c r="N1995" s="191">
        <f t="shared" si="111"/>
        <v>-14</v>
      </c>
      <c r="O1995" s="506">
        <f t="shared" si="112"/>
        <v>28</v>
      </c>
    </row>
    <row r="1996" spans="1:15">
      <c r="A1996" s="262">
        <v>42579</v>
      </c>
      <c r="B1996" s="462">
        <v>196</v>
      </c>
      <c r="C1996" s="465">
        <v>235</v>
      </c>
      <c r="D1996" s="114">
        <v>203.148</v>
      </c>
      <c r="E1996" s="114">
        <v>220</v>
      </c>
      <c r="F1996" s="114">
        <v>234</v>
      </c>
      <c r="G1996" s="466">
        <v>234</v>
      </c>
      <c r="H1996" s="465">
        <v>220</v>
      </c>
      <c r="I1996" s="466">
        <v>192</v>
      </c>
      <c r="J1996" s="190">
        <f t="shared" si="113"/>
        <v>25</v>
      </c>
      <c r="K1996" s="16">
        <f t="shared" si="108"/>
        <v>16.852000000000004</v>
      </c>
      <c r="L1996" s="16">
        <f t="shared" si="109"/>
        <v>0</v>
      </c>
      <c r="M1996" s="16">
        <f t="shared" si="110"/>
        <v>-14</v>
      </c>
      <c r="N1996" s="191">
        <f t="shared" si="111"/>
        <v>-14</v>
      </c>
      <c r="O1996" s="506">
        <f t="shared" si="112"/>
        <v>28</v>
      </c>
    </row>
    <row r="1997" spans="1:15">
      <c r="A1997" s="262">
        <v>42580</v>
      </c>
      <c r="B1997" s="462">
        <v>196</v>
      </c>
      <c r="C1997" s="465">
        <v>233</v>
      </c>
      <c r="D1997" s="114">
        <v>205.65600000000001</v>
      </c>
      <c r="E1997" s="114">
        <v>220</v>
      </c>
      <c r="F1997" s="114">
        <v>234</v>
      </c>
      <c r="G1997" s="466">
        <v>234</v>
      </c>
      <c r="H1997" s="465">
        <v>220</v>
      </c>
      <c r="I1997" s="466">
        <v>194</v>
      </c>
      <c r="J1997" s="190">
        <f t="shared" si="113"/>
        <v>27</v>
      </c>
      <c r="K1997" s="16">
        <f t="shared" si="108"/>
        <v>14.343999999999994</v>
      </c>
      <c r="L1997" s="16">
        <f t="shared" si="109"/>
        <v>0</v>
      </c>
      <c r="M1997" s="16">
        <f t="shared" si="110"/>
        <v>-14</v>
      </c>
      <c r="N1997" s="191">
        <f t="shared" si="111"/>
        <v>-14</v>
      </c>
      <c r="O1997" s="506">
        <f t="shared" si="112"/>
        <v>26</v>
      </c>
    </row>
    <row r="1998" spans="1:15">
      <c r="A1998" s="262">
        <v>42583</v>
      </c>
      <c r="B1998" s="462">
        <v>196</v>
      </c>
      <c r="C1998" s="465">
        <v>235</v>
      </c>
      <c r="D1998" s="114">
        <v>205.65600000000001</v>
      </c>
      <c r="E1998" s="114">
        <v>220</v>
      </c>
      <c r="F1998" s="114">
        <v>234</v>
      </c>
      <c r="G1998" s="466">
        <v>234</v>
      </c>
      <c r="H1998" s="465">
        <v>222</v>
      </c>
      <c r="I1998" s="466">
        <v>194</v>
      </c>
      <c r="J1998" s="190">
        <f t="shared" si="113"/>
        <v>27</v>
      </c>
      <c r="K1998" s="16">
        <f t="shared" si="108"/>
        <v>16.343999999999994</v>
      </c>
      <c r="L1998" s="16">
        <f t="shared" si="109"/>
        <v>2</v>
      </c>
      <c r="M1998" s="16">
        <f t="shared" si="110"/>
        <v>-12</v>
      </c>
      <c r="N1998" s="191">
        <f t="shared" si="111"/>
        <v>-12</v>
      </c>
      <c r="O1998" s="506">
        <f t="shared" si="112"/>
        <v>28</v>
      </c>
    </row>
    <row r="1999" spans="1:15">
      <c r="A1999" s="262">
        <v>42584</v>
      </c>
      <c r="B1999" s="462">
        <v>193</v>
      </c>
      <c r="C1999" s="465">
        <v>235</v>
      </c>
      <c r="D1999" s="114">
        <v>205.65600000000001</v>
      </c>
      <c r="E1999" s="114">
        <v>220</v>
      </c>
      <c r="F1999" s="114">
        <v>234</v>
      </c>
      <c r="G1999" s="466">
        <v>234</v>
      </c>
      <c r="H1999" s="465">
        <v>222</v>
      </c>
      <c r="I1999" s="466">
        <v>194</v>
      </c>
      <c r="J1999" s="190">
        <f t="shared" si="113"/>
        <v>27</v>
      </c>
      <c r="K1999" s="16">
        <f t="shared" si="108"/>
        <v>16.343999999999994</v>
      </c>
      <c r="L1999" s="16">
        <f t="shared" si="109"/>
        <v>2</v>
      </c>
      <c r="M1999" s="16">
        <f t="shared" si="110"/>
        <v>-12</v>
      </c>
      <c r="N1999" s="191">
        <f t="shared" si="111"/>
        <v>-12</v>
      </c>
      <c r="O1999" s="506">
        <f t="shared" si="112"/>
        <v>28</v>
      </c>
    </row>
    <row r="2000" spans="1:15">
      <c r="A2000" s="262">
        <v>42585</v>
      </c>
      <c r="B2000" s="462">
        <v>193</v>
      </c>
      <c r="C2000" s="465">
        <v>235</v>
      </c>
      <c r="D2000" s="114">
        <v>205.65600000000001</v>
      </c>
      <c r="E2000" s="114">
        <v>220</v>
      </c>
      <c r="F2000" s="114">
        <v>234</v>
      </c>
      <c r="G2000" s="466">
        <v>234</v>
      </c>
      <c r="H2000" s="465">
        <v>222</v>
      </c>
      <c r="I2000" s="466">
        <v>194</v>
      </c>
      <c r="J2000" s="190">
        <f t="shared" si="113"/>
        <v>27</v>
      </c>
      <c r="K2000" s="16">
        <f t="shared" si="108"/>
        <v>16.343999999999994</v>
      </c>
      <c r="L2000" s="16">
        <f t="shared" si="109"/>
        <v>2</v>
      </c>
      <c r="M2000" s="16">
        <f t="shared" si="110"/>
        <v>-12</v>
      </c>
      <c r="N2000" s="191">
        <f t="shared" si="111"/>
        <v>-12</v>
      </c>
      <c r="O2000" s="506">
        <f t="shared" si="112"/>
        <v>28</v>
      </c>
    </row>
    <row r="2001" spans="1:15">
      <c r="A2001" s="262">
        <v>42586</v>
      </c>
      <c r="B2001" s="462">
        <v>193</v>
      </c>
      <c r="C2001" s="465">
        <v>234</v>
      </c>
      <c r="D2001" s="114">
        <v>202.31200000000001</v>
      </c>
      <c r="E2001" s="114">
        <v>220</v>
      </c>
      <c r="F2001" s="114">
        <v>234</v>
      </c>
      <c r="G2001" s="466">
        <v>234</v>
      </c>
      <c r="H2001" s="465">
        <v>221</v>
      </c>
      <c r="I2001" s="466">
        <v>194</v>
      </c>
      <c r="J2001" s="190">
        <f t="shared" si="113"/>
        <v>27</v>
      </c>
      <c r="K2001" s="16">
        <f t="shared" ref="K2001:K2064" si="114">H2001-D2001</f>
        <v>18.687999999999988</v>
      </c>
      <c r="L2001" s="16">
        <f t="shared" ref="L2001:L2064" si="115">H2001-E2001</f>
        <v>1</v>
      </c>
      <c r="M2001" s="16">
        <f t="shared" ref="M2001:M2064" si="116">H2001-F2001</f>
        <v>-13</v>
      </c>
      <c r="N2001" s="191">
        <f t="shared" ref="N2001:N2064" si="117">H2001-G2001</f>
        <v>-13</v>
      </c>
      <c r="O2001" s="506">
        <f t="shared" ref="O2001:O2064" si="118">H2001-I2001</f>
        <v>27</v>
      </c>
    </row>
    <row r="2002" spans="1:15">
      <c r="A2002" s="262">
        <v>42587</v>
      </c>
      <c r="B2002" s="462">
        <v>192</v>
      </c>
      <c r="C2002" s="465">
        <v>234</v>
      </c>
      <c r="D2002" s="114">
        <v>202.31200000000001</v>
      </c>
      <c r="E2002" s="114">
        <v>221</v>
      </c>
      <c r="F2002" s="114">
        <v>235</v>
      </c>
      <c r="G2002" s="466">
        <v>235</v>
      </c>
      <c r="H2002" s="465">
        <v>221</v>
      </c>
      <c r="I2002" s="466">
        <v>194</v>
      </c>
      <c r="J2002" s="190">
        <f t="shared" si="113"/>
        <v>27</v>
      </c>
      <c r="K2002" s="16">
        <f t="shared" si="114"/>
        <v>18.687999999999988</v>
      </c>
      <c r="L2002" s="16">
        <f t="shared" si="115"/>
        <v>0</v>
      </c>
      <c r="M2002" s="16">
        <f t="shared" si="116"/>
        <v>-14</v>
      </c>
      <c r="N2002" s="191">
        <f t="shared" si="117"/>
        <v>-14</v>
      </c>
      <c r="O2002" s="506">
        <f t="shared" si="118"/>
        <v>27</v>
      </c>
    </row>
    <row r="2003" spans="1:15">
      <c r="A2003" s="262">
        <v>42590</v>
      </c>
      <c r="B2003" s="462">
        <v>191</v>
      </c>
      <c r="C2003" s="465">
        <v>234</v>
      </c>
      <c r="D2003" s="114">
        <v>202.31200000000001</v>
      </c>
      <c r="E2003" s="114">
        <v>221</v>
      </c>
      <c r="F2003" s="114">
        <v>235</v>
      </c>
      <c r="G2003" s="466">
        <v>235</v>
      </c>
      <c r="H2003" s="465">
        <v>221</v>
      </c>
      <c r="I2003" s="466">
        <v>194</v>
      </c>
      <c r="J2003" s="190">
        <f t="shared" si="113"/>
        <v>27</v>
      </c>
      <c r="K2003" s="16">
        <f t="shared" si="114"/>
        <v>18.687999999999988</v>
      </c>
      <c r="L2003" s="16">
        <f t="shared" si="115"/>
        <v>0</v>
      </c>
      <c r="M2003" s="16">
        <f t="shared" si="116"/>
        <v>-14</v>
      </c>
      <c r="N2003" s="191">
        <f t="shared" si="117"/>
        <v>-14</v>
      </c>
      <c r="O2003" s="506">
        <f t="shared" si="118"/>
        <v>27</v>
      </c>
    </row>
    <row r="2004" spans="1:15">
      <c r="A2004" s="262">
        <v>42591</v>
      </c>
      <c r="B2004" s="462">
        <v>189</v>
      </c>
      <c r="C2004" s="465">
        <v>234</v>
      </c>
      <c r="D2004" s="114">
        <v>201.476</v>
      </c>
      <c r="E2004" s="114">
        <v>221</v>
      </c>
      <c r="F2004" s="114">
        <v>235</v>
      </c>
      <c r="G2004" s="466">
        <v>235</v>
      </c>
      <c r="H2004" s="465">
        <v>221</v>
      </c>
      <c r="I2004" s="466">
        <v>194</v>
      </c>
      <c r="J2004" s="190">
        <f t="shared" si="113"/>
        <v>27</v>
      </c>
      <c r="K2004" s="16">
        <f t="shared" si="114"/>
        <v>19.524000000000001</v>
      </c>
      <c r="L2004" s="16">
        <f t="shared" si="115"/>
        <v>0</v>
      </c>
      <c r="M2004" s="16">
        <f t="shared" si="116"/>
        <v>-14</v>
      </c>
      <c r="N2004" s="191">
        <f t="shared" si="117"/>
        <v>-14</v>
      </c>
      <c r="O2004" s="506">
        <f t="shared" si="118"/>
        <v>27</v>
      </c>
    </row>
    <row r="2005" spans="1:15">
      <c r="A2005" s="262">
        <v>42592</v>
      </c>
      <c r="B2005" s="462">
        <v>191</v>
      </c>
      <c r="C2005" s="465">
        <v>234</v>
      </c>
      <c r="D2005" s="114">
        <v>200.64</v>
      </c>
      <c r="E2005" s="114">
        <v>221</v>
      </c>
      <c r="F2005" s="114">
        <v>235</v>
      </c>
      <c r="G2005" s="466">
        <v>235</v>
      </c>
      <c r="H2005" s="465">
        <v>221</v>
      </c>
      <c r="I2005" s="466">
        <v>194</v>
      </c>
      <c r="J2005" s="190">
        <f t="shared" si="113"/>
        <v>27</v>
      </c>
      <c r="K2005" s="16">
        <f t="shared" si="114"/>
        <v>20.360000000000014</v>
      </c>
      <c r="L2005" s="16">
        <f t="shared" si="115"/>
        <v>0</v>
      </c>
      <c r="M2005" s="16">
        <f t="shared" si="116"/>
        <v>-14</v>
      </c>
      <c r="N2005" s="191">
        <f t="shared" si="117"/>
        <v>-14</v>
      </c>
      <c r="O2005" s="506">
        <f t="shared" si="118"/>
        <v>27</v>
      </c>
    </row>
    <row r="2006" spans="1:15">
      <c r="A2006" s="262">
        <v>42593</v>
      </c>
      <c r="B2006" s="462">
        <v>193</v>
      </c>
      <c r="C2006" s="465">
        <v>234</v>
      </c>
      <c r="D2006" s="114">
        <v>200.64</v>
      </c>
      <c r="E2006" s="114">
        <v>221</v>
      </c>
      <c r="F2006" s="114">
        <v>235</v>
      </c>
      <c r="G2006" s="466">
        <v>235</v>
      </c>
      <c r="H2006" s="465">
        <v>221</v>
      </c>
      <c r="I2006" s="466">
        <v>194</v>
      </c>
      <c r="J2006" s="190">
        <f t="shared" si="113"/>
        <v>27</v>
      </c>
      <c r="K2006" s="16">
        <f t="shared" si="114"/>
        <v>20.360000000000014</v>
      </c>
      <c r="L2006" s="16">
        <f t="shared" si="115"/>
        <v>0</v>
      </c>
      <c r="M2006" s="16">
        <f t="shared" si="116"/>
        <v>-14</v>
      </c>
      <c r="N2006" s="191">
        <f t="shared" si="117"/>
        <v>-14</v>
      </c>
      <c r="O2006" s="506">
        <f t="shared" si="118"/>
        <v>27</v>
      </c>
    </row>
    <row r="2007" spans="1:15">
      <c r="A2007" s="262">
        <v>42594</v>
      </c>
      <c r="B2007" s="462">
        <v>193</v>
      </c>
      <c r="C2007" s="465">
        <v>234</v>
      </c>
      <c r="D2007" s="114">
        <v>203.98400000000001</v>
      </c>
      <c r="E2007" s="114">
        <v>224</v>
      </c>
      <c r="F2007" s="114">
        <v>236</v>
      </c>
      <c r="G2007" s="466">
        <v>236</v>
      </c>
      <c r="H2007" s="465">
        <v>224</v>
      </c>
      <c r="I2007" s="466">
        <v>202</v>
      </c>
      <c r="J2007" s="190">
        <f t="shared" si="113"/>
        <v>30</v>
      </c>
      <c r="K2007" s="16">
        <f t="shared" si="114"/>
        <v>20.015999999999991</v>
      </c>
      <c r="L2007" s="16">
        <f t="shared" si="115"/>
        <v>0</v>
      </c>
      <c r="M2007" s="16">
        <f t="shared" si="116"/>
        <v>-12</v>
      </c>
      <c r="N2007" s="191">
        <f t="shared" si="117"/>
        <v>-12</v>
      </c>
      <c r="O2007" s="506">
        <f t="shared" si="118"/>
        <v>22</v>
      </c>
    </row>
    <row r="2008" spans="1:15">
      <c r="A2008" s="262">
        <v>42597</v>
      </c>
      <c r="B2008" s="462">
        <v>193</v>
      </c>
      <c r="C2008" s="465">
        <v>235</v>
      </c>
      <c r="D2008" s="114">
        <v>203.98400000000001</v>
      </c>
      <c r="E2008" s="114">
        <v>224</v>
      </c>
      <c r="F2008" s="114">
        <v>236</v>
      </c>
      <c r="G2008" s="466">
        <v>236</v>
      </c>
      <c r="H2008" s="465">
        <v>225</v>
      </c>
      <c r="I2008" s="466">
        <v>202</v>
      </c>
      <c r="J2008" s="190">
        <f t="shared" si="113"/>
        <v>30</v>
      </c>
      <c r="K2008" s="16">
        <f t="shared" si="114"/>
        <v>21.015999999999991</v>
      </c>
      <c r="L2008" s="16">
        <f t="shared" si="115"/>
        <v>1</v>
      </c>
      <c r="M2008" s="16">
        <f t="shared" si="116"/>
        <v>-11</v>
      </c>
      <c r="N2008" s="191">
        <f t="shared" si="117"/>
        <v>-11</v>
      </c>
      <c r="O2008" s="506">
        <f t="shared" si="118"/>
        <v>23</v>
      </c>
    </row>
    <row r="2009" spans="1:15">
      <c r="A2009" s="262">
        <v>42598</v>
      </c>
      <c r="B2009" s="462">
        <v>195</v>
      </c>
      <c r="C2009" s="465">
        <v>235</v>
      </c>
      <c r="D2009" s="114">
        <v>213.18</v>
      </c>
      <c r="E2009" s="114">
        <v>224</v>
      </c>
      <c r="F2009" s="114">
        <v>236</v>
      </c>
      <c r="G2009" s="466">
        <v>236</v>
      </c>
      <c r="H2009" s="465">
        <v>225</v>
      </c>
      <c r="I2009" s="466">
        <v>202</v>
      </c>
      <c r="J2009" s="190">
        <f t="shared" si="113"/>
        <v>30</v>
      </c>
      <c r="K2009" s="16">
        <f t="shared" si="114"/>
        <v>11.819999999999993</v>
      </c>
      <c r="L2009" s="16">
        <f t="shared" si="115"/>
        <v>1</v>
      </c>
      <c r="M2009" s="16">
        <f t="shared" si="116"/>
        <v>-11</v>
      </c>
      <c r="N2009" s="191">
        <f t="shared" si="117"/>
        <v>-11</v>
      </c>
      <c r="O2009" s="506">
        <f t="shared" si="118"/>
        <v>23</v>
      </c>
    </row>
    <row r="2010" spans="1:15">
      <c r="A2010" s="262">
        <v>42599</v>
      </c>
      <c r="B2010" s="462">
        <v>196</v>
      </c>
      <c r="C2010" s="465">
        <v>235</v>
      </c>
      <c r="D2010" s="114">
        <v>212.34399999999999</v>
      </c>
      <c r="E2010" s="114">
        <v>224</v>
      </c>
      <c r="F2010" s="114">
        <v>236</v>
      </c>
      <c r="G2010" s="466">
        <v>236</v>
      </c>
      <c r="H2010" s="465">
        <v>225</v>
      </c>
      <c r="I2010" s="466">
        <v>202</v>
      </c>
      <c r="J2010" s="190">
        <f t="shared" si="113"/>
        <v>30</v>
      </c>
      <c r="K2010" s="16">
        <f t="shared" si="114"/>
        <v>12.656000000000006</v>
      </c>
      <c r="L2010" s="16">
        <f t="shared" si="115"/>
        <v>1</v>
      </c>
      <c r="M2010" s="16">
        <f t="shared" si="116"/>
        <v>-11</v>
      </c>
      <c r="N2010" s="191">
        <f t="shared" si="117"/>
        <v>-11</v>
      </c>
      <c r="O2010" s="506">
        <f t="shared" si="118"/>
        <v>23</v>
      </c>
    </row>
    <row r="2011" spans="1:15">
      <c r="A2011" s="262">
        <v>42600</v>
      </c>
      <c r="B2011" s="462">
        <v>197.5</v>
      </c>
      <c r="C2011" s="465">
        <v>235</v>
      </c>
      <c r="D2011" s="114">
        <v>212.34399999999999</v>
      </c>
      <c r="E2011" s="114">
        <v>224</v>
      </c>
      <c r="F2011" s="114">
        <v>236</v>
      </c>
      <c r="G2011" s="466">
        <v>236</v>
      </c>
      <c r="H2011" s="465">
        <v>226</v>
      </c>
      <c r="I2011" s="466">
        <v>202</v>
      </c>
      <c r="J2011" s="190">
        <f t="shared" si="113"/>
        <v>31</v>
      </c>
      <c r="K2011" s="16">
        <f t="shared" si="114"/>
        <v>13.656000000000006</v>
      </c>
      <c r="L2011" s="16">
        <f t="shared" si="115"/>
        <v>2</v>
      </c>
      <c r="M2011" s="16">
        <f t="shared" si="116"/>
        <v>-10</v>
      </c>
      <c r="N2011" s="191">
        <f t="shared" si="117"/>
        <v>-10</v>
      </c>
      <c r="O2011" s="506">
        <f t="shared" si="118"/>
        <v>24</v>
      </c>
    </row>
    <row r="2012" spans="1:15">
      <c r="A2012" s="262">
        <v>42601</v>
      </c>
      <c r="B2012" s="462">
        <v>198</v>
      </c>
      <c r="C2012" s="465">
        <v>234</v>
      </c>
      <c r="D2012" s="114">
        <v>212.34399999999999</v>
      </c>
      <c r="E2012" s="114">
        <v>226</v>
      </c>
      <c r="F2012" s="114">
        <v>238</v>
      </c>
      <c r="G2012" s="466">
        <v>238</v>
      </c>
      <c r="H2012" s="465">
        <v>226</v>
      </c>
      <c r="I2012" s="466">
        <v>206</v>
      </c>
      <c r="J2012" s="190">
        <f t="shared" si="113"/>
        <v>32</v>
      </c>
      <c r="K2012" s="16">
        <f t="shared" si="114"/>
        <v>13.656000000000006</v>
      </c>
      <c r="L2012" s="16">
        <f t="shared" si="115"/>
        <v>0</v>
      </c>
      <c r="M2012" s="16">
        <f t="shared" si="116"/>
        <v>-12</v>
      </c>
      <c r="N2012" s="191">
        <f t="shared" si="117"/>
        <v>-12</v>
      </c>
      <c r="O2012" s="506">
        <f t="shared" si="118"/>
        <v>20</v>
      </c>
    </row>
    <row r="2013" spans="1:15">
      <c r="A2013" s="262">
        <v>42604</v>
      </c>
      <c r="B2013" s="462">
        <v>198</v>
      </c>
      <c r="C2013" s="465">
        <v>234</v>
      </c>
      <c r="D2013" s="114">
        <v>212.34399999999999</v>
      </c>
      <c r="E2013" s="114">
        <v>226</v>
      </c>
      <c r="F2013" s="114">
        <v>238</v>
      </c>
      <c r="G2013" s="466">
        <v>238</v>
      </c>
      <c r="H2013" s="465">
        <v>226</v>
      </c>
      <c r="I2013" s="466">
        <v>206</v>
      </c>
      <c r="J2013" s="190">
        <f t="shared" si="113"/>
        <v>32</v>
      </c>
      <c r="K2013" s="16">
        <f t="shared" si="114"/>
        <v>13.656000000000006</v>
      </c>
      <c r="L2013" s="16">
        <f t="shared" si="115"/>
        <v>0</v>
      </c>
      <c r="M2013" s="16">
        <f t="shared" si="116"/>
        <v>-12</v>
      </c>
      <c r="N2013" s="191">
        <f t="shared" si="117"/>
        <v>-12</v>
      </c>
      <c r="O2013" s="506">
        <f t="shared" si="118"/>
        <v>20</v>
      </c>
    </row>
    <row r="2014" spans="1:15">
      <c r="A2014" s="262">
        <v>42605</v>
      </c>
      <c r="B2014" s="462">
        <v>199</v>
      </c>
      <c r="C2014" s="465">
        <v>234</v>
      </c>
      <c r="D2014" s="114">
        <v>212.34399999999999</v>
      </c>
      <c r="E2014" s="114">
        <v>226</v>
      </c>
      <c r="F2014" s="114">
        <v>238</v>
      </c>
      <c r="G2014" s="466">
        <v>238</v>
      </c>
      <c r="H2014" s="465">
        <v>225</v>
      </c>
      <c r="I2014" s="466">
        <v>206</v>
      </c>
      <c r="J2014" s="190">
        <f t="shared" si="113"/>
        <v>31</v>
      </c>
      <c r="K2014" s="16">
        <f t="shared" si="114"/>
        <v>12.656000000000006</v>
      </c>
      <c r="L2014" s="16">
        <f t="shared" si="115"/>
        <v>-1</v>
      </c>
      <c r="M2014" s="16">
        <f t="shared" si="116"/>
        <v>-13</v>
      </c>
      <c r="N2014" s="191">
        <f t="shared" si="117"/>
        <v>-13</v>
      </c>
      <c r="O2014" s="506">
        <f t="shared" si="118"/>
        <v>19</v>
      </c>
    </row>
    <row r="2015" spans="1:15">
      <c r="A2015" s="262">
        <v>42606</v>
      </c>
      <c r="B2015" s="462">
        <v>199.5</v>
      </c>
      <c r="C2015" s="465">
        <v>234</v>
      </c>
      <c r="D2015" s="114">
        <v>212.34399999999999</v>
      </c>
      <c r="E2015" s="114">
        <v>226</v>
      </c>
      <c r="F2015" s="114">
        <v>238</v>
      </c>
      <c r="G2015" s="466">
        <v>238</v>
      </c>
      <c r="H2015" s="465">
        <v>225</v>
      </c>
      <c r="I2015" s="466">
        <v>206</v>
      </c>
      <c r="J2015" s="190">
        <f t="shared" si="113"/>
        <v>31</v>
      </c>
      <c r="K2015" s="16">
        <f t="shared" si="114"/>
        <v>12.656000000000006</v>
      </c>
      <c r="L2015" s="16">
        <f t="shared" si="115"/>
        <v>-1</v>
      </c>
      <c r="M2015" s="16">
        <f t="shared" si="116"/>
        <v>-13</v>
      </c>
      <c r="N2015" s="191">
        <f t="shared" si="117"/>
        <v>-13</v>
      </c>
      <c r="O2015" s="506">
        <f t="shared" si="118"/>
        <v>19</v>
      </c>
    </row>
    <row r="2016" spans="1:15">
      <c r="A2016" s="262">
        <v>42607</v>
      </c>
      <c r="B2016" s="462">
        <v>201</v>
      </c>
      <c r="C2016" s="465">
        <v>234</v>
      </c>
      <c r="D2016" s="114">
        <v>227.392</v>
      </c>
      <c r="E2016" s="114">
        <v>226</v>
      </c>
      <c r="F2016" s="114">
        <v>238</v>
      </c>
      <c r="G2016" s="466">
        <v>238</v>
      </c>
      <c r="H2016" s="465">
        <v>225</v>
      </c>
      <c r="I2016" s="466">
        <v>206</v>
      </c>
      <c r="J2016" s="190">
        <f t="shared" si="113"/>
        <v>31</v>
      </c>
      <c r="K2016" s="16">
        <f t="shared" si="114"/>
        <v>-2.3919999999999959</v>
      </c>
      <c r="L2016" s="16">
        <f t="shared" si="115"/>
        <v>-1</v>
      </c>
      <c r="M2016" s="16">
        <f t="shared" si="116"/>
        <v>-13</v>
      </c>
      <c r="N2016" s="191">
        <f t="shared" si="117"/>
        <v>-13</v>
      </c>
      <c r="O2016" s="506">
        <f t="shared" si="118"/>
        <v>19</v>
      </c>
    </row>
    <row r="2017" spans="1:15">
      <c r="A2017" s="262">
        <v>42608</v>
      </c>
      <c r="B2017" s="462">
        <v>203</v>
      </c>
      <c r="C2017" s="465">
        <v>235</v>
      </c>
      <c r="D2017" s="114">
        <v>227.392</v>
      </c>
      <c r="E2017" s="114">
        <v>225</v>
      </c>
      <c r="F2017" s="114">
        <v>237</v>
      </c>
      <c r="G2017" s="466">
        <v>237</v>
      </c>
      <c r="H2017" s="465">
        <v>225</v>
      </c>
      <c r="I2017" s="466">
        <v>207</v>
      </c>
      <c r="J2017" s="190">
        <f t="shared" si="113"/>
        <v>30</v>
      </c>
      <c r="K2017" s="16">
        <f t="shared" si="114"/>
        <v>-2.3919999999999959</v>
      </c>
      <c r="L2017" s="16">
        <f t="shared" si="115"/>
        <v>0</v>
      </c>
      <c r="M2017" s="16">
        <f t="shared" si="116"/>
        <v>-12</v>
      </c>
      <c r="N2017" s="191">
        <f t="shared" si="117"/>
        <v>-12</v>
      </c>
      <c r="O2017" s="506">
        <f t="shared" si="118"/>
        <v>18</v>
      </c>
    </row>
    <row r="2018" spans="1:15">
      <c r="A2018" s="262">
        <v>42611</v>
      </c>
      <c r="B2018" s="462">
        <v>203</v>
      </c>
      <c r="C2018" s="465">
        <v>235</v>
      </c>
      <c r="D2018" s="114">
        <v>225.72</v>
      </c>
      <c r="E2018" s="114">
        <v>225</v>
      </c>
      <c r="F2018" s="114">
        <v>237</v>
      </c>
      <c r="G2018" s="466">
        <v>237</v>
      </c>
      <c r="H2018" s="465">
        <v>224</v>
      </c>
      <c r="I2018" s="466">
        <v>207</v>
      </c>
      <c r="J2018" s="190">
        <f t="shared" si="113"/>
        <v>29</v>
      </c>
      <c r="K2018" s="16">
        <f t="shared" si="114"/>
        <v>-1.7199999999999989</v>
      </c>
      <c r="L2018" s="16">
        <f t="shared" si="115"/>
        <v>-1</v>
      </c>
      <c r="M2018" s="16">
        <f t="shared" si="116"/>
        <v>-13</v>
      </c>
      <c r="N2018" s="191">
        <f t="shared" si="117"/>
        <v>-13</v>
      </c>
      <c r="O2018" s="506">
        <f t="shared" si="118"/>
        <v>17</v>
      </c>
    </row>
    <row r="2019" spans="1:15">
      <c r="A2019" s="262">
        <v>42612</v>
      </c>
      <c r="B2019" s="462">
        <v>203</v>
      </c>
      <c r="C2019" s="465">
        <v>235</v>
      </c>
      <c r="D2019" s="114">
        <v>232.40799999999999</v>
      </c>
      <c r="E2019" s="114">
        <v>225</v>
      </c>
      <c r="F2019" s="114">
        <v>237</v>
      </c>
      <c r="G2019" s="466">
        <v>237</v>
      </c>
      <c r="H2019" s="465">
        <v>224</v>
      </c>
      <c r="I2019" s="466">
        <v>207</v>
      </c>
      <c r="J2019" s="190">
        <f t="shared" si="113"/>
        <v>29</v>
      </c>
      <c r="K2019" s="16">
        <f t="shared" si="114"/>
        <v>-8.407999999999987</v>
      </c>
      <c r="L2019" s="16">
        <f t="shared" si="115"/>
        <v>-1</v>
      </c>
      <c r="M2019" s="16">
        <f t="shared" si="116"/>
        <v>-13</v>
      </c>
      <c r="N2019" s="191">
        <f t="shared" si="117"/>
        <v>-13</v>
      </c>
      <c r="O2019" s="506">
        <f t="shared" si="118"/>
        <v>17</v>
      </c>
    </row>
    <row r="2020" spans="1:15">
      <c r="A2020" s="262">
        <v>42613</v>
      </c>
      <c r="B2020" s="462">
        <v>205</v>
      </c>
      <c r="C2020" s="465">
        <v>235</v>
      </c>
      <c r="D2020" s="114">
        <v>232.40799999999999</v>
      </c>
      <c r="E2020" s="114">
        <v>225</v>
      </c>
      <c r="F2020" s="114">
        <v>237</v>
      </c>
      <c r="G2020" s="466">
        <v>237</v>
      </c>
      <c r="H2020" s="465">
        <v>224</v>
      </c>
      <c r="I2020" s="466">
        <v>207</v>
      </c>
      <c r="J2020" s="190">
        <f t="shared" si="113"/>
        <v>29</v>
      </c>
      <c r="K2020" s="16">
        <f t="shared" si="114"/>
        <v>-8.407999999999987</v>
      </c>
      <c r="L2020" s="16">
        <f t="shared" si="115"/>
        <v>-1</v>
      </c>
      <c r="M2020" s="16">
        <f t="shared" si="116"/>
        <v>-13</v>
      </c>
      <c r="N2020" s="191">
        <f t="shared" si="117"/>
        <v>-13</v>
      </c>
      <c r="O2020" s="506">
        <f t="shared" si="118"/>
        <v>17</v>
      </c>
    </row>
    <row r="2021" spans="1:15">
      <c r="A2021" s="262">
        <v>42614</v>
      </c>
      <c r="B2021" s="462">
        <v>207</v>
      </c>
      <c r="C2021" s="465">
        <v>235</v>
      </c>
      <c r="D2021" s="114">
        <v>247.45599999999999</v>
      </c>
      <c r="E2021" s="114">
        <v>225</v>
      </c>
      <c r="F2021" s="114">
        <v>237</v>
      </c>
      <c r="G2021" s="466">
        <v>237</v>
      </c>
      <c r="H2021" s="465">
        <v>224</v>
      </c>
      <c r="I2021" s="466">
        <v>207</v>
      </c>
      <c r="J2021" s="190">
        <f t="shared" si="113"/>
        <v>29</v>
      </c>
      <c r="K2021" s="16">
        <f t="shared" si="114"/>
        <v>-23.455999999999989</v>
      </c>
      <c r="L2021" s="16">
        <f t="shared" si="115"/>
        <v>-1</v>
      </c>
      <c r="M2021" s="16">
        <f t="shared" si="116"/>
        <v>-13</v>
      </c>
      <c r="N2021" s="191">
        <f t="shared" si="117"/>
        <v>-13</v>
      </c>
      <c r="O2021" s="506">
        <f t="shared" si="118"/>
        <v>17</v>
      </c>
    </row>
    <row r="2022" spans="1:15">
      <c r="A2022" s="262">
        <v>42615</v>
      </c>
      <c r="B2022" s="462">
        <v>211</v>
      </c>
      <c r="C2022" s="465">
        <v>235</v>
      </c>
      <c r="D2022" s="114">
        <v>250.8</v>
      </c>
      <c r="E2022" s="114">
        <v>225</v>
      </c>
      <c r="F2022" s="114">
        <v>236</v>
      </c>
      <c r="G2022" s="466">
        <v>236</v>
      </c>
      <c r="H2022" s="465">
        <v>225</v>
      </c>
      <c r="I2022" s="466">
        <v>206</v>
      </c>
      <c r="J2022" s="190">
        <f t="shared" si="113"/>
        <v>30</v>
      </c>
      <c r="K2022" s="16">
        <f t="shared" si="114"/>
        <v>-25.800000000000011</v>
      </c>
      <c r="L2022" s="16">
        <f t="shared" si="115"/>
        <v>0</v>
      </c>
      <c r="M2022" s="16">
        <f t="shared" si="116"/>
        <v>-11</v>
      </c>
      <c r="N2022" s="191">
        <f t="shared" si="117"/>
        <v>-11</v>
      </c>
      <c r="O2022" s="506">
        <f t="shared" si="118"/>
        <v>19</v>
      </c>
    </row>
    <row r="2023" spans="1:15">
      <c r="A2023" s="262">
        <v>42618</v>
      </c>
      <c r="B2023" s="462">
        <v>212</v>
      </c>
      <c r="C2023" s="465">
        <v>235</v>
      </c>
      <c r="D2023" s="114">
        <v>250.8</v>
      </c>
      <c r="E2023" s="114">
        <v>225</v>
      </c>
      <c r="F2023" s="114">
        <v>236</v>
      </c>
      <c r="G2023" s="466">
        <v>236</v>
      </c>
      <c r="H2023" s="465">
        <v>226</v>
      </c>
      <c r="I2023" s="466">
        <v>206</v>
      </c>
      <c r="J2023" s="190">
        <f t="shared" si="113"/>
        <v>31</v>
      </c>
      <c r="K2023" s="16">
        <f t="shared" si="114"/>
        <v>-24.800000000000011</v>
      </c>
      <c r="L2023" s="16">
        <f t="shared" si="115"/>
        <v>1</v>
      </c>
      <c r="M2023" s="16">
        <f t="shared" si="116"/>
        <v>-10</v>
      </c>
      <c r="N2023" s="191">
        <f t="shared" si="117"/>
        <v>-10</v>
      </c>
      <c r="O2023" s="506">
        <f t="shared" si="118"/>
        <v>20</v>
      </c>
    </row>
    <row r="2024" spans="1:15">
      <c r="A2024" s="262">
        <v>42619</v>
      </c>
      <c r="B2024" s="462">
        <v>212</v>
      </c>
      <c r="C2024" s="465">
        <v>235</v>
      </c>
      <c r="D2024" s="114">
        <v>250.8</v>
      </c>
      <c r="E2024" s="114">
        <v>225</v>
      </c>
      <c r="F2024" s="114">
        <v>236</v>
      </c>
      <c r="G2024" s="466">
        <v>236</v>
      </c>
      <c r="H2024" s="465">
        <v>227</v>
      </c>
      <c r="I2024" s="466">
        <v>206</v>
      </c>
      <c r="J2024" s="190">
        <f t="shared" si="113"/>
        <v>32</v>
      </c>
      <c r="K2024" s="16">
        <f t="shared" si="114"/>
        <v>-23.800000000000011</v>
      </c>
      <c r="L2024" s="16">
        <f t="shared" si="115"/>
        <v>2</v>
      </c>
      <c r="M2024" s="16">
        <f t="shared" si="116"/>
        <v>-9</v>
      </c>
      <c r="N2024" s="191">
        <f t="shared" si="117"/>
        <v>-9</v>
      </c>
      <c r="O2024" s="506">
        <f t="shared" si="118"/>
        <v>21</v>
      </c>
    </row>
    <row r="2025" spans="1:15">
      <c r="A2025" s="262">
        <v>42620</v>
      </c>
      <c r="B2025" s="462">
        <v>213</v>
      </c>
      <c r="C2025" s="465">
        <v>235</v>
      </c>
      <c r="D2025" s="114">
        <v>250.8</v>
      </c>
      <c r="E2025" s="114">
        <v>225</v>
      </c>
      <c r="F2025" s="114">
        <v>236</v>
      </c>
      <c r="G2025" s="466">
        <v>236</v>
      </c>
      <c r="H2025" s="465">
        <v>231</v>
      </c>
      <c r="I2025" s="466">
        <v>206</v>
      </c>
      <c r="J2025" s="190">
        <f t="shared" si="113"/>
        <v>36</v>
      </c>
      <c r="K2025" s="16">
        <f t="shared" si="114"/>
        <v>-19.800000000000011</v>
      </c>
      <c r="L2025" s="16">
        <f t="shared" si="115"/>
        <v>6</v>
      </c>
      <c r="M2025" s="16">
        <f t="shared" si="116"/>
        <v>-5</v>
      </c>
      <c r="N2025" s="191">
        <f t="shared" si="117"/>
        <v>-5</v>
      </c>
      <c r="O2025" s="506">
        <f t="shared" si="118"/>
        <v>25</v>
      </c>
    </row>
    <row r="2026" spans="1:15">
      <c r="A2026" s="262">
        <v>42621</v>
      </c>
      <c r="B2026" s="462">
        <v>212.5</v>
      </c>
      <c r="C2026" s="465">
        <v>235</v>
      </c>
      <c r="D2026" s="114">
        <v>250.8</v>
      </c>
      <c r="E2026" s="114">
        <v>225</v>
      </c>
      <c r="F2026" s="114">
        <v>236</v>
      </c>
      <c r="G2026" s="466">
        <v>236</v>
      </c>
      <c r="H2026" s="465">
        <v>231</v>
      </c>
      <c r="I2026" s="466">
        <v>206</v>
      </c>
      <c r="J2026" s="190">
        <f t="shared" si="113"/>
        <v>36</v>
      </c>
      <c r="K2026" s="16">
        <f t="shared" si="114"/>
        <v>-19.800000000000011</v>
      </c>
      <c r="L2026" s="16">
        <f t="shared" si="115"/>
        <v>6</v>
      </c>
      <c r="M2026" s="16">
        <f t="shared" si="116"/>
        <v>-5</v>
      </c>
      <c r="N2026" s="191">
        <f t="shared" si="117"/>
        <v>-5</v>
      </c>
      <c r="O2026" s="506">
        <f t="shared" si="118"/>
        <v>25</v>
      </c>
    </row>
    <row r="2027" spans="1:15">
      <c r="A2027" s="262">
        <v>42622</v>
      </c>
      <c r="B2027" s="462">
        <v>212.5</v>
      </c>
      <c r="C2027" s="465">
        <v>236</v>
      </c>
      <c r="D2027" s="114">
        <v>250.8</v>
      </c>
      <c r="E2027" s="114">
        <v>233</v>
      </c>
      <c r="F2027" s="114">
        <v>237</v>
      </c>
      <c r="G2027" s="466">
        <v>237</v>
      </c>
      <c r="H2027" s="465">
        <v>233</v>
      </c>
      <c r="I2027" s="466">
        <v>204</v>
      </c>
      <c r="J2027" s="190">
        <f t="shared" si="113"/>
        <v>37</v>
      </c>
      <c r="K2027" s="16">
        <f t="shared" si="114"/>
        <v>-17.800000000000011</v>
      </c>
      <c r="L2027" s="16">
        <f t="shared" si="115"/>
        <v>0</v>
      </c>
      <c r="M2027" s="16">
        <f t="shared" si="116"/>
        <v>-4</v>
      </c>
      <c r="N2027" s="191">
        <f t="shared" si="117"/>
        <v>-4</v>
      </c>
      <c r="O2027" s="506">
        <f t="shared" si="118"/>
        <v>29</v>
      </c>
    </row>
    <row r="2028" spans="1:15">
      <c r="A2028" s="262">
        <v>42625</v>
      </c>
      <c r="B2028" s="462">
        <v>213</v>
      </c>
      <c r="C2028" s="465">
        <v>236</v>
      </c>
      <c r="D2028" s="114">
        <v>250.8</v>
      </c>
      <c r="E2028" s="114">
        <v>233</v>
      </c>
      <c r="F2028" s="114">
        <v>237</v>
      </c>
      <c r="G2028" s="466">
        <v>237</v>
      </c>
      <c r="H2028" s="465">
        <v>233</v>
      </c>
      <c r="I2028" s="466">
        <v>204</v>
      </c>
      <c r="J2028" s="190">
        <f t="shared" si="113"/>
        <v>37</v>
      </c>
      <c r="K2028" s="16">
        <f t="shared" si="114"/>
        <v>-17.800000000000011</v>
      </c>
      <c r="L2028" s="16">
        <f t="shared" si="115"/>
        <v>0</v>
      </c>
      <c r="M2028" s="16">
        <f t="shared" si="116"/>
        <v>-4</v>
      </c>
      <c r="N2028" s="191">
        <f t="shared" si="117"/>
        <v>-4</v>
      </c>
      <c r="O2028" s="506">
        <f t="shared" si="118"/>
        <v>29</v>
      </c>
    </row>
    <row r="2029" spans="1:15">
      <c r="A2029" s="262">
        <v>42626</v>
      </c>
      <c r="B2029" s="462">
        <v>213</v>
      </c>
      <c r="C2029" s="465">
        <v>236</v>
      </c>
      <c r="D2029" s="114">
        <v>250.8</v>
      </c>
      <c r="E2029" s="114">
        <v>233</v>
      </c>
      <c r="F2029" s="114">
        <v>237</v>
      </c>
      <c r="G2029" s="466">
        <v>237</v>
      </c>
      <c r="H2029" s="465">
        <v>233</v>
      </c>
      <c r="I2029" s="466">
        <v>204</v>
      </c>
      <c r="J2029" s="190">
        <f t="shared" si="113"/>
        <v>37</v>
      </c>
      <c r="K2029" s="16">
        <f t="shared" si="114"/>
        <v>-17.800000000000011</v>
      </c>
      <c r="L2029" s="16">
        <f t="shared" si="115"/>
        <v>0</v>
      </c>
      <c r="M2029" s="16">
        <f t="shared" si="116"/>
        <v>-4</v>
      </c>
      <c r="N2029" s="191">
        <f t="shared" si="117"/>
        <v>-4</v>
      </c>
      <c r="O2029" s="506">
        <f t="shared" si="118"/>
        <v>29</v>
      </c>
    </row>
    <row r="2030" spans="1:15">
      <c r="A2030" s="262">
        <v>42627</v>
      </c>
      <c r="B2030" s="462">
        <v>210</v>
      </c>
      <c r="C2030" s="465">
        <v>237</v>
      </c>
      <c r="D2030" s="114">
        <v>250.8</v>
      </c>
      <c r="E2030" s="114">
        <v>233</v>
      </c>
      <c r="F2030" s="114">
        <v>237</v>
      </c>
      <c r="G2030" s="466">
        <v>240</v>
      </c>
      <c r="H2030" s="465">
        <v>233</v>
      </c>
      <c r="I2030" s="466">
        <v>209</v>
      </c>
      <c r="J2030" s="190">
        <f t="shared" si="113"/>
        <v>36</v>
      </c>
      <c r="K2030" s="16">
        <f t="shared" si="114"/>
        <v>-17.800000000000011</v>
      </c>
      <c r="L2030" s="16">
        <f t="shared" si="115"/>
        <v>0</v>
      </c>
      <c r="M2030" s="16">
        <f t="shared" si="116"/>
        <v>-4</v>
      </c>
      <c r="N2030" s="191">
        <f t="shared" si="117"/>
        <v>-7</v>
      </c>
      <c r="O2030" s="506">
        <f t="shared" si="118"/>
        <v>24</v>
      </c>
    </row>
    <row r="2031" spans="1:15">
      <c r="A2031" s="262">
        <v>42629</v>
      </c>
      <c r="B2031" s="462">
        <v>210</v>
      </c>
      <c r="C2031" s="465">
        <v>237</v>
      </c>
      <c r="D2031" s="114">
        <v>255.816</v>
      </c>
      <c r="E2031" s="114">
        <v>233</v>
      </c>
      <c r="F2031" s="114">
        <v>240</v>
      </c>
      <c r="G2031" s="466">
        <v>233</v>
      </c>
      <c r="H2031" s="465">
        <v>233</v>
      </c>
      <c r="I2031" s="466">
        <v>209</v>
      </c>
      <c r="J2031" s="190">
        <f t="shared" si="113"/>
        <v>36</v>
      </c>
      <c r="K2031" s="16">
        <f t="shared" si="114"/>
        <v>-22.816000000000003</v>
      </c>
      <c r="L2031" s="16">
        <f t="shared" si="115"/>
        <v>0</v>
      </c>
      <c r="M2031" s="16">
        <f t="shared" si="116"/>
        <v>-7</v>
      </c>
      <c r="N2031" s="191">
        <f t="shared" si="117"/>
        <v>0</v>
      </c>
      <c r="O2031" s="506">
        <f t="shared" si="118"/>
        <v>24</v>
      </c>
    </row>
    <row r="2032" spans="1:15">
      <c r="A2032" s="262">
        <v>42631</v>
      </c>
      <c r="B2032" s="462">
        <v>210</v>
      </c>
      <c r="C2032" s="465">
        <v>237</v>
      </c>
      <c r="D2032" s="114">
        <v>255.816</v>
      </c>
      <c r="E2032" s="114">
        <v>233</v>
      </c>
      <c r="F2032" s="114">
        <v>240</v>
      </c>
      <c r="G2032" s="466">
        <v>240</v>
      </c>
      <c r="H2032" s="465">
        <v>233</v>
      </c>
      <c r="I2032" s="466">
        <v>209</v>
      </c>
      <c r="J2032" s="190">
        <f t="shared" si="113"/>
        <v>36</v>
      </c>
      <c r="K2032" s="16">
        <f t="shared" si="114"/>
        <v>-22.816000000000003</v>
      </c>
      <c r="L2032" s="16">
        <f t="shared" si="115"/>
        <v>0</v>
      </c>
      <c r="M2032" s="16">
        <f t="shared" si="116"/>
        <v>-7</v>
      </c>
      <c r="N2032" s="191">
        <f t="shared" si="117"/>
        <v>-7</v>
      </c>
      <c r="O2032" s="506">
        <f t="shared" si="118"/>
        <v>24</v>
      </c>
    </row>
    <row r="2033" spans="1:15">
      <c r="A2033" s="262">
        <v>42632</v>
      </c>
      <c r="B2033" s="462">
        <v>207</v>
      </c>
      <c r="C2033" s="465">
        <v>238</v>
      </c>
      <c r="D2033" s="114">
        <v>255.816</v>
      </c>
      <c r="E2033" s="114">
        <v>233</v>
      </c>
      <c r="F2033" s="114">
        <v>240</v>
      </c>
      <c r="G2033" s="466">
        <v>240</v>
      </c>
      <c r="H2033" s="465">
        <v>234</v>
      </c>
      <c r="I2033" s="466">
        <v>209</v>
      </c>
      <c r="J2033" s="190">
        <f t="shared" si="113"/>
        <v>36</v>
      </c>
      <c r="K2033" s="16">
        <f t="shared" si="114"/>
        <v>-21.816000000000003</v>
      </c>
      <c r="L2033" s="16">
        <f t="shared" si="115"/>
        <v>1</v>
      </c>
      <c r="M2033" s="16">
        <f t="shared" si="116"/>
        <v>-6</v>
      </c>
      <c r="N2033" s="191">
        <f t="shared" si="117"/>
        <v>-6</v>
      </c>
      <c r="O2033" s="506">
        <f t="shared" si="118"/>
        <v>25</v>
      </c>
    </row>
    <row r="2034" spans="1:15">
      <c r="A2034" s="262">
        <v>42633</v>
      </c>
      <c r="B2034" s="462">
        <v>207</v>
      </c>
      <c r="C2034" s="465">
        <v>238</v>
      </c>
      <c r="D2034" s="114">
        <v>255.816</v>
      </c>
      <c r="E2034" s="114">
        <v>233</v>
      </c>
      <c r="F2034" s="114">
        <v>240</v>
      </c>
      <c r="G2034" s="466">
        <v>240</v>
      </c>
      <c r="H2034" s="465">
        <v>234</v>
      </c>
      <c r="I2034" s="466">
        <v>209</v>
      </c>
      <c r="J2034" s="190">
        <f t="shared" si="113"/>
        <v>36</v>
      </c>
      <c r="K2034" s="16">
        <f t="shared" si="114"/>
        <v>-21.816000000000003</v>
      </c>
      <c r="L2034" s="16">
        <f t="shared" si="115"/>
        <v>1</v>
      </c>
      <c r="M2034" s="16">
        <f t="shared" si="116"/>
        <v>-6</v>
      </c>
      <c r="N2034" s="191">
        <f t="shared" si="117"/>
        <v>-6</v>
      </c>
      <c r="O2034" s="506">
        <f t="shared" si="118"/>
        <v>25</v>
      </c>
    </row>
    <row r="2035" spans="1:15">
      <c r="A2035" s="262">
        <v>42634</v>
      </c>
      <c r="B2035" s="462">
        <v>207</v>
      </c>
      <c r="C2035" s="465">
        <v>238</v>
      </c>
      <c r="D2035" s="114">
        <v>254.14400000000001</v>
      </c>
      <c r="E2035" s="114">
        <v>233</v>
      </c>
      <c r="F2035" s="114">
        <v>240</v>
      </c>
      <c r="G2035" s="466">
        <v>240</v>
      </c>
      <c r="H2035" s="465">
        <v>234</v>
      </c>
      <c r="I2035" s="466">
        <v>209</v>
      </c>
      <c r="J2035" s="190">
        <f t="shared" si="113"/>
        <v>36</v>
      </c>
      <c r="K2035" s="16">
        <f t="shared" si="114"/>
        <v>-20.144000000000005</v>
      </c>
      <c r="L2035" s="16">
        <f t="shared" si="115"/>
        <v>1</v>
      </c>
      <c r="M2035" s="16">
        <f t="shared" si="116"/>
        <v>-6</v>
      </c>
      <c r="N2035" s="191">
        <f t="shared" si="117"/>
        <v>-6</v>
      </c>
      <c r="O2035" s="506">
        <f t="shared" si="118"/>
        <v>25</v>
      </c>
    </row>
    <row r="2036" spans="1:15">
      <c r="A2036" s="262">
        <v>42635</v>
      </c>
      <c r="B2036" s="462">
        <v>206</v>
      </c>
      <c r="C2036" s="465">
        <v>238</v>
      </c>
      <c r="D2036" s="114">
        <v>254.14400000000001</v>
      </c>
      <c r="E2036" s="114">
        <v>233</v>
      </c>
      <c r="F2036" s="114">
        <v>240</v>
      </c>
      <c r="G2036" s="466">
        <v>240</v>
      </c>
      <c r="H2036" s="465">
        <v>234</v>
      </c>
      <c r="I2036" s="466">
        <v>209</v>
      </c>
      <c r="J2036" s="190">
        <f t="shared" si="113"/>
        <v>36</v>
      </c>
      <c r="K2036" s="16">
        <f t="shared" si="114"/>
        <v>-20.144000000000005</v>
      </c>
      <c r="L2036" s="16">
        <f t="shared" si="115"/>
        <v>1</v>
      </c>
      <c r="M2036" s="16">
        <f t="shared" si="116"/>
        <v>-6</v>
      </c>
      <c r="N2036" s="191">
        <f t="shared" si="117"/>
        <v>-6</v>
      </c>
      <c r="O2036" s="506">
        <f t="shared" si="118"/>
        <v>25</v>
      </c>
    </row>
    <row r="2037" spans="1:15">
      <c r="A2037" s="262">
        <v>42636</v>
      </c>
      <c r="B2037" s="462">
        <v>206</v>
      </c>
      <c r="C2037" s="465">
        <v>239</v>
      </c>
      <c r="D2037" s="114">
        <v>254.98</v>
      </c>
      <c r="E2037" s="114">
        <v>234</v>
      </c>
      <c r="F2037" s="114">
        <v>245</v>
      </c>
      <c r="G2037" s="466">
        <v>245</v>
      </c>
      <c r="H2037" s="465">
        <v>234</v>
      </c>
      <c r="I2037" s="466">
        <v>212</v>
      </c>
      <c r="J2037" s="190">
        <f t="shared" si="113"/>
        <v>35</v>
      </c>
      <c r="K2037" s="16">
        <f t="shared" si="114"/>
        <v>-20.97999999999999</v>
      </c>
      <c r="L2037" s="16">
        <f t="shared" si="115"/>
        <v>0</v>
      </c>
      <c r="M2037" s="16">
        <f t="shared" si="116"/>
        <v>-11</v>
      </c>
      <c r="N2037" s="191">
        <f t="shared" si="117"/>
        <v>-11</v>
      </c>
      <c r="O2037" s="506">
        <f t="shared" si="118"/>
        <v>22</v>
      </c>
    </row>
    <row r="2038" spans="1:15">
      <c r="A2038" s="262">
        <v>42639</v>
      </c>
      <c r="B2038" s="462">
        <v>207.5</v>
      </c>
      <c r="C2038" s="465">
        <v>239</v>
      </c>
      <c r="D2038" s="114">
        <v>254.98</v>
      </c>
      <c r="E2038" s="114">
        <v>234</v>
      </c>
      <c r="F2038" s="114">
        <v>245</v>
      </c>
      <c r="G2038" s="466">
        <v>245</v>
      </c>
      <c r="H2038" s="465">
        <v>234</v>
      </c>
      <c r="I2038" s="466">
        <v>212</v>
      </c>
      <c r="J2038" s="190">
        <f t="shared" si="113"/>
        <v>35</v>
      </c>
      <c r="K2038" s="16">
        <f t="shared" si="114"/>
        <v>-20.97999999999999</v>
      </c>
      <c r="L2038" s="16">
        <f t="shared" si="115"/>
        <v>0</v>
      </c>
      <c r="M2038" s="16">
        <f t="shared" si="116"/>
        <v>-11</v>
      </c>
      <c r="N2038" s="191">
        <f t="shared" si="117"/>
        <v>-11</v>
      </c>
      <c r="O2038" s="506">
        <f t="shared" si="118"/>
        <v>22</v>
      </c>
    </row>
    <row r="2039" spans="1:15">
      <c r="A2039" s="262">
        <v>42640</v>
      </c>
      <c r="B2039" s="462">
        <v>209.5</v>
      </c>
      <c r="C2039" s="465">
        <v>239</v>
      </c>
      <c r="D2039" s="114">
        <v>254.98</v>
      </c>
      <c r="E2039" s="114">
        <v>234</v>
      </c>
      <c r="F2039" s="114">
        <v>245</v>
      </c>
      <c r="G2039" s="466">
        <v>245</v>
      </c>
      <c r="H2039" s="465">
        <v>234</v>
      </c>
      <c r="I2039" s="466">
        <v>212</v>
      </c>
      <c r="J2039" s="190">
        <f t="shared" si="113"/>
        <v>35</v>
      </c>
      <c r="K2039" s="16">
        <f t="shared" si="114"/>
        <v>-20.97999999999999</v>
      </c>
      <c r="L2039" s="16">
        <f t="shared" si="115"/>
        <v>0</v>
      </c>
      <c r="M2039" s="16">
        <f t="shared" si="116"/>
        <v>-11</v>
      </c>
      <c r="N2039" s="191">
        <f t="shared" si="117"/>
        <v>-11</v>
      </c>
      <c r="O2039" s="506">
        <f t="shared" si="118"/>
        <v>22</v>
      </c>
    </row>
    <row r="2040" spans="1:15">
      <c r="A2040" s="262">
        <v>42641</v>
      </c>
      <c r="B2040" s="462">
        <v>209.5</v>
      </c>
      <c r="C2040" s="465">
        <v>241</v>
      </c>
      <c r="D2040" s="114">
        <v>257.488</v>
      </c>
      <c r="E2040" s="114">
        <v>234</v>
      </c>
      <c r="F2040" s="114">
        <v>245</v>
      </c>
      <c r="G2040" s="466">
        <v>245</v>
      </c>
      <c r="H2040" s="465">
        <v>236</v>
      </c>
      <c r="I2040" s="466">
        <v>212</v>
      </c>
      <c r="J2040" s="190">
        <f t="shared" si="113"/>
        <v>35</v>
      </c>
      <c r="K2040" s="16">
        <f t="shared" si="114"/>
        <v>-21.488</v>
      </c>
      <c r="L2040" s="16">
        <f t="shared" si="115"/>
        <v>2</v>
      </c>
      <c r="M2040" s="16">
        <f t="shared" si="116"/>
        <v>-9</v>
      </c>
      <c r="N2040" s="191">
        <f t="shared" si="117"/>
        <v>-9</v>
      </c>
      <c r="O2040" s="506">
        <f t="shared" si="118"/>
        <v>24</v>
      </c>
    </row>
    <row r="2041" spans="1:15">
      <c r="A2041" s="262">
        <v>42642</v>
      </c>
      <c r="B2041" s="462">
        <v>211</v>
      </c>
      <c r="C2041" s="465">
        <v>242</v>
      </c>
      <c r="D2041" s="114">
        <v>264.17599999999999</v>
      </c>
      <c r="E2041" s="114">
        <v>234</v>
      </c>
      <c r="F2041" s="114">
        <v>245</v>
      </c>
      <c r="G2041" s="466">
        <v>245</v>
      </c>
      <c r="H2041" s="465">
        <v>237</v>
      </c>
      <c r="I2041" s="466">
        <v>212</v>
      </c>
      <c r="J2041" s="190">
        <f t="shared" si="113"/>
        <v>35</v>
      </c>
      <c r="K2041" s="16">
        <f t="shared" si="114"/>
        <v>-27.175999999999988</v>
      </c>
      <c r="L2041" s="16">
        <f t="shared" si="115"/>
        <v>3</v>
      </c>
      <c r="M2041" s="16">
        <f t="shared" si="116"/>
        <v>-8</v>
      </c>
      <c r="N2041" s="191">
        <f t="shared" si="117"/>
        <v>-8</v>
      </c>
      <c r="O2041" s="506">
        <f t="shared" si="118"/>
        <v>25</v>
      </c>
    </row>
    <row r="2042" spans="1:15">
      <c r="A2042" s="262">
        <v>42643</v>
      </c>
      <c r="B2042" s="462">
        <v>211.5</v>
      </c>
      <c r="C2042" s="465">
        <v>246</v>
      </c>
      <c r="D2042" s="114">
        <v>264.17599999999999</v>
      </c>
      <c r="E2042" s="114">
        <v>241</v>
      </c>
      <c r="F2042" s="114">
        <v>248</v>
      </c>
      <c r="G2042" s="466">
        <v>249</v>
      </c>
      <c r="H2042" s="465">
        <v>241</v>
      </c>
      <c r="I2042" s="466">
        <v>226</v>
      </c>
      <c r="J2042" s="190">
        <f t="shared" si="113"/>
        <v>35</v>
      </c>
      <c r="K2042" s="16">
        <f t="shared" si="114"/>
        <v>-23.175999999999988</v>
      </c>
      <c r="L2042" s="16">
        <f t="shared" si="115"/>
        <v>0</v>
      </c>
      <c r="M2042" s="16">
        <f t="shared" si="116"/>
        <v>-7</v>
      </c>
      <c r="N2042" s="191">
        <f t="shared" si="117"/>
        <v>-8</v>
      </c>
      <c r="O2042" s="506">
        <f t="shared" si="118"/>
        <v>15</v>
      </c>
    </row>
    <row r="2043" spans="1:15">
      <c r="A2043" s="262">
        <v>42650</v>
      </c>
      <c r="B2043" s="462">
        <v>211.5</v>
      </c>
      <c r="C2043" s="465">
        <v>246</v>
      </c>
      <c r="D2043" s="114">
        <v>264.17599999999999</v>
      </c>
      <c r="E2043" s="114">
        <v>241</v>
      </c>
      <c r="F2043" s="114">
        <v>249</v>
      </c>
      <c r="G2043" s="466">
        <v>249</v>
      </c>
      <c r="H2043" s="465">
        <v>241</v>
      </c>
      <c r="I2043" s="466">
        <v>226</v>
      </c>
      <c r="J2043" s="190">
        <f t="shared" si="113"/>
        <v>35</v>
      </c>
      <c r="K2043" s="16">
        <f t="shared" si="114"/>
        <v>-23.175999999999988</v>
      </c>
      <c r="L2043" s="16">
        <f t="shared" si="115"/>
        <v>0</v>
      </c>
      <c r="M2043" s="16">
        <f t="shared" si="116"/>
        <v>-8</v>
      </c>
      <c r="N2043" s="191">
        <f t="shared" si="117"/>
        <v>-8</v>
      </c>
      <c r="O2043" s="506">
        <f t="shared" si="118"/>
        <v>15</v>
      </c>
    </row>
    <row r="2044" spans="1:15">
      <c r="A2044" s="262">
        <v>42651</v>
      </c>
      <c r="B2044" s="462">
        <v>211.5</v>
      </c>
      <c r="C2044" s="465">
        <v>246</v>
      </c>
      <c r="D2044" s="114">
        <v>264.17599999999999</v>
      </c>
      <c r="E2044" s="114">
        <v>241</v>
      </c>
      <c r="F2044" s="114">
        <v>249</v>
      </c>
      <c r="G2044" s="466">
        <v>249</v>
      </c>
      <c r="H2044" s="465">
        <v>241</v>
      </c>
      <c r="I2044" s="466">
        <v>226</v>
      </c>
      <c r="J2044" s="190">
        <f t="shared" si="113"/>
        <v>35</v>
      </c>
      <c r="K2044" s="16">
        <f t="shared" si="114"/>
        <v>-23.175999999999988</v>
      </c>
      <c r="L2044" s="16">
        <f t="shared" si="115"/>
        <v>0</v>
      </c>
      <c r="M2044" s="16">
        <f t="shared" si="116"/>
        <v>-8</v>
      </c>
      <c r="N2044" s="191">
        <f t="shared" si="117"/>
        <v>-8</v>
      </c>
      <c r="O2044" s="506">
        <f t="shared" si="118"/>
        <v>15</v>
      </c>
    </row>
    <row r="2045" spans="1:15">
      <c r="A2045" s="262">
        <v>42652</v>
      </c>
      <c r="B2045" s="462">
        <v>211.5</v>
      </c>
      <c r="C2045" s="465">
        <v>246</v>
      </c>
      <c r="D2045" s="114">
        <v>264.17599999999999</v>
      </c>
      <c r="E2045" s="114">
        <v>241</v>
      </c>
      <c r="F2045" s="114">
        <v>249</v>
      </c>
      <c r="G2045" s="466">
        <v>249</v>
      </c>
      <c r="H2045" s="465">
        <v>241</v>
      </c>
      <c r="I2045" s="466">
        <v>226</v>
      </c>
      <c r="J2045" s="190">
        <f t="shared" si="113"/>
        <v>35</v>
      </c>
      <c r="K2045" s="16">
        <f t="shared" si="114"/>
        <v>-23.175999999999988</v>
      </c>
      <c r="L2045" s="16">
        <f t="shared" si="115"/>
        <v>0</v>
      </c>
      <c r="M2045" s="16">
        <f t="shared" si="116"/>
        <v>-8</v>
      </c>
      <c r="N2045" s="191">
        <f t="shared" si="117"/>
        <v>-8</v>
      </c>
      <c r="O2045" s="506">
        <f t="shared" si="118"/>
        <v>15</v>
      </c>
    </row>
    <row r="2046" spans="1:15">
      <c r="A2046" s="262">
        <v>42653</v>
      </c>
      <c r="B2046" s="462">
        <v>208</v>
      </c>
      <c r="C2046" s="465">
        <v>250</v>
      </c>
      <c r="D2046" s="114">
        <v>274.20800000000003</v>
      </c>
      <c r="E2046" s="114">
        <v>241</v>
      </c>
      <c r="F2046" s="114">
        <v>249</v>
      </c>
      <c r="G2046" s="466">
        <v>249</v>
      </c>
      <c r="H2046" s="465">
        <v>245</v>
      </c>
      <c r="I2046" s="466">
        <v>226</v>
      </c>
      <c r="J2046" s="190">
        <f t="shared" si="113"/>
        <v>35</v>
      </c>
      <c r="K2046" s="16">
        <f t="shared" si="114"/>
        <v>-29.208000000000027</v>
      </c>
      <c r="L2046" s="16">
        <f t="shared" si="115"/>
        <v>4</v>
      </c>
      <c r="M2046" s="16">
        <f t="shared" si="116"/>
        <v>-4</v>
      </c>
      <c r="N2046" s="191">
        <f t="shared" si="117"/>
        <v>-4</v>
      </c>
      <c r="O2046" s="506">
        <f t="shared" si="118"/>
        <v>19</v>
      </c>
    </row>
    <row r="2047" spans="1:15">
      <c r="A2047" s="262">
        <v>42654</v>
      </c>
      <c r="B2047" s="462">
        <v>211</v>
      </c>
      <c r="C2047" s="465">
        <v>255</v>
      </c>
      <c r="D2047" s="114">
        <v>274.20800000000003</v>
      </c>
      <c r="E2047" s="114">
        <v>241</v>
      </c>
      <c r="F2047" s="114">
        <v>249</v>
      </c>
      <c r="G2047" s="466">
        <v>249</v>
      </c>
      <c r="H2047" s="465">
        <v>250</v>
      </c>
      <c r="I2047" s="466">
        <v>226</v>
      </c>
      <c r="J2047" s="190">
        <f t="shared" si="113"/>
        <v>35</v>
      </c>
      <c r="K2047" s="16">
        <f t="shared" si="114"/>
        <v>-24.208000000000027</v>
      </c>
      <c r="L2047" s="16">
        <f t="shared" si="115"/>
        <v>9</v>
      </c>
      <c r="M2047" s="16">
        <f t="shared" si="116"/>
        <v>1</v>
      </c>
      <c r="N2047" s="191">
        <f t="shared" si="117"/>
        <v>1</v>
      </c>
      <c r="O2047" s="506">
        <f t="shared" si="118"/>
        <v>24</v>
      </c>
    </row>
    <row r="2048" spans="1:15">
      <c r="A2048" s="262">
        <v>42655</v>
      </c>
      <c r="B2048" s="462">
        <v>219</v>
      </c>
      <c r="C2048" s="465">
        <v>258</v>
      </c>
      <c r="D2048" s="114">
        <v>274.20800000000003</v>
      </c>
      <c r="E2048" s="114">
        <v>241</v>
      </c>
      <c r="F2048" s="114">
        <v>249</v>
      </c>
      <c r="G2048" s="466">
        <v>249</v>
      </c>
      <c r="H2048" s="465">
        <v>253</v>
      </c>
      <c r="I2048" s="466">
        <v>226</v>
      </c>
      <c r="J2048" s="190">
        <f t="shared" si="113"/>
        <v>35</v>
      </c>
      <c r="K2048" s="16">
        <f t="shared" si="114"/>
        <v>-21.208000000000027</v>
      </c>
      <c r="L2048" s="16">
        <f t="shared" si="115"/>
        <v>12</v>
      </c>
      <c r="M2048" s="16">
        <f t="shared" si="116"/>
        <v>4</v>
      </c>
      <c r="N2048" s="191">
        <f t="shared" si="117"/>
        <v>4</v>
      </c>
      <c r="O2048" s="506">
        <f t="shared" si="118"/>
        <v>27</v>
      </c>
    </row>
    <row r="2049" spans="1:15">
      <c r="A2049" s="262">
        <v>42656</v>
      </c>
      <c r="B2049" s="462">
        <v>216</v>
      </c>
      <c r="C2049" s="465">
        <v>258</v>
      </c>
      <c r="D2049" s="114">
        <v>277.55200000000002</v>
      </c>
      <c r="E2049" s="114">
        <v>241</v>
      </c>
      <c r="F2049" s="114">
        <v>249</v>
      </c>
      <c r="G2049" s="466">
        <v>249</v>
      </c>
      <c r="H2049" s="465">
        <v>253</v>
      </c>
      <c r="I2049" s="466">
        <v>226</v>
      </c>
      <c r="J2049" s="190">
        <f t="shared" si="113"/>
        <v>35</v>
      </c>
      <c r="K2049" s="16">
        <f t="shared" si="114"/>
        <v>-24.552000000000021</v>
      </c>
      <c r="L2049" s="16">
        <f t="shared" si="115"/>
        <v>12</v>
      </c>
      <c r="M2049" s="16">
        <f t="shared" si="116"/>
        <v>4</v>
      </c>
      <c r="N2049" s="191">
        <f t="shared" si="117"/>
        <v>4</v>
      </c>
      <c r="O2049" s="506">
        <f t="shared" si="118"/>
        <v>27</v>
      </c>
    </row>
    <row r="2050" spans="1:15">
      <c r="A2050" s="262">
        <v>42657</v>
      </c>
      <c r="B2050" s="462">
        <v>218</v>
      </c>
      <c r="C2050" s="465">
        <v>258</v>
      </c>
      <c r="D2050" s="114">
        <v>280.89600000000002</v>
      </c>
      <c r="E2050" s="114">
        <v>253</v>
      </c>
      <c r="F2050" s="114">
        <v>249</v>
      </c>
      <c r="G2050" s="466">
        <v>263</v>
      </c>
      <c r="H2050" s="465">
        <v>253</v>
      </c>
      <c r="I2050" s="466">
        <v>231</v>
      </c>
      <c r="J2050" s="190">
        <f t="shared" si="113"/>
        <v>35</v>
      </c>
      <c r="K2050" s="16">
        <f t="shared" si="114"/>
        <v>-27.896000000000015</v>
      </c>
      <c r="L2050" s="16">
        <f t="shared" si="115"/>
        <v>0</v>
      </c>
      <c r="M2050" s="16">
        <f t="shared" si="116"/>
        <v>4</v>
      </c>
      <c r="N2050" s="191">
        <f t="shared" si="117"/>
        <v>-10</v>
      </c>
      <c r="O2050" s="506">
        <f t="shared" si="118"/>
        <v>22</v>
      </c>
    </row>
    <row r="2051" spans="1:15">
      <c r="A2051" s="262">
        <v>42660</v>
      </c>
      <c r="B2051" s="462">
        <v>218</v>
      </c>
      <c r="C2051" s="465">
        <v>258</v>
      </c>
      <c r="D2051" s="114">
        <v>280.89600000000002</v>
      </c>
      <c r="E2051" s="114">
        <v>253</v>
      </c>
      <c r="F2051" s="114">
        <v>249</v>
      </c>
      <c r="G2051" s="466">
        <v>263</v>
      </c>
      <c r="H2051" s="465">
        <v>253</v>
      </c>
      <c r="I2051" s="466">
        <v>231</v>
      </c>
      <c r="J2051" s="190">
        <f t="shared" si="113"/>
        <v>35</v>
      </c>
      <c r="K2051" s="16">
        <f t="shared" si="114"/>
        <v>-27.896000000000015</v>
      </c>
      <c r="L2051" s="16">
        <f t="shared" si="115"/>
        <v>0</v>
      </c>
      <c r="M2051" s="16">
        <f t="shared" si="116"/>
        <v>4</v>
      </c>
      <c r="N2051" s="191">
        <f t="shared" si="117"/>
        <v>-10</v>
      </c>
      <c r="O2051" s="506">
        <f t="shared" si="118"/>
        <v>22</v>
      </c>
    </row>
    <row r="2052" spans="1:15">
      <c r="A2052" s="262">
        <v>42661</v>
      </c>
      <c r="B2052" s="462">
        <v>217</v>
      </c>
      <c r="C2052" s="465">
        <v>261</v>
      </c>
      <c r="D2052" s="114">
        <v>274.20800000000003</v>
      </c>
      <c r="E2052" s="114">
        <v>253</v>
      </c>
      <c r="F2052" s="114">
        <v>249</v>
      </c>
      <c r="G2052" s="466">
        <v>263</v>
      </c>
      <c r="H2052" s="465">
        <v>256</v>
      </c>
      <c r="I2052" s="466">
        <v>231</v>
      </c>
      <c r="J2052" s="190">
        <f t="shared" si="113"/>
        <v>35</v>
      </c>
      <c r="K2052" s="16">
        <f t="shared" si="114"/>
        <v>-18.208000000000027</v>
      </c>
      <c r="L2052" s="16">
        <f t="shared" si="115"/>
        <v>3</v>
      </c>
      <c r="M2052" s="16">
        <f t="shared" si="116"/>
        <v>7</v>
      </c>
      <c r="N2052" s="191">
        <f t="shared" si="117"/>
        <v>-7</v>
      </c>
      <c r="O2052" s="506">
        <f t="shared" si="118"/>
        <v>25</v>
      </c>
    </row>
    <row r="2053" spans="1:15">
      <c r="A2053" s="262">
        <v>42662</v>
      </c>
      <c r="B2053" s="462">
        <v>214</v>
      </c>
      <c r="C2053" s="465">
        <v>262</v>
      </c>
      <c r="D2053" s="114">
        <v>274.20800000000003</v>
      </c>
      <c r="E2053" s="114">
        <v>253</v>
      </c>
      <c r="F2053" s="114">
        <v>249</v>
      </c>
      <c r="G2053" s="466">
        <v>263</v>
      </c>
      <c r="H2053" s="465">
        <v>257</v>
      </c>
      <c r="I2053" s="466">
        <v>231</v>
      </c>
      <c r="J2053" s="190">
        <f t="shared" si="113"/>
        <v>35</v>
      </c>
      <c r="K2053" s="16">
        <f t="shared" si="114"/>
        <v>-17.208000000000027</v>
      </c>
      <c r="L2053" s="16">
        <f t="shared" si="115"/>
        <v>4</v>
      </c>
      <c r="M2053" s="16">
        <f t="shared" si="116"/>
        <v>8</v>
      </c>
      <c r="N2053" s="191">
        <f t="shared" si="117"/>
        <v>-6</v>
      </c>
      <c r="O2053" s="506">
        <f t="shared" si="118"/>
        <v>26</v>
      </c>
    </row>
    <row r="2054" spans="1:15">
      <c r="A2054" s="262">
        <v>42663</v>
      </c>
      <c r="B2054" s="462">
        <v>211.5</v>
      </c>
      <c r="C2054" s="465">
        <v>262</v>
      </c>
      <c r="D2054" s="114">
        <v>274.20800000000003</v>
      </c>
      <c r="E2054" s="114">
        <v>253</v>
      </c>
      <c r="F2054" s="114">
        <v>263</v>
      </c>
      <c r="G2054" s="466">
        <v>263</v>
      </c>
      <c r="H2054" s="465">
        <v>257</v>
      </c>
      <c r="I2054" s="466">
        <v>231</v>
      </c>
      <c r="J2054" s="190">
        <f t="shared" si="113"/>
        <v>35</v>
      </c>
      <c r="K2054" s="16">
        <f t="shared" si="114"/>
        <v>-17.208000000000027</v>
      </c>
      <c r="L2054" s="16">
        <f t="shared" si="115"/>
        <v>4</v>
      </c>
      <c r="M2054" s="16">
        <f t="shared" si="116"/>
        <v>-6</v>
      </c>
      <c r="N2054" s="191">
        <f t="shared" si="117"/>
        <v>-6</v>
      </c>
      <c r="O2054" s="506">
        <f t="shared" si="118"/>
        <v>26</v>
      </c>
    </row>
    <row r="2055" spans="1:15">
      <c r="A2055" s="262">
        <v>42664</v>
      </c>
      <c r="B2055" s="462">
        <v>211.5</v>
      </c>
      <c r="C2055" s="465">
        <v>266</v>
      </c>
      <c r="D2055" s="114">
        <v>272.536</v>
      </c>
      <c r="E2055" s="114">
        <v>261</v>
      </c>
      <c r="F2055" s="114">
        <v>270</v>
      </c>
      <c r="G2055" s="466">
        <v>270</v>
      </c>
      <c r="H2055" s="465">
        <v>261</v>
      </c>
      <c r="I2055" s="466">
        <v>235</v>
      </c>
      <c r="J2055" s="190">
        <f t="shared" si="113"/>
        <v>35</v>
      </c>
      <c r="K2055" s="16">
        <f t="shared" si="114"/>
        <v>-11.536000000000001</v>
      </c>
      <c r="L2055" s="16">
        <f t="shared" si="115"/>
        <v>0</v>
      </c>
      <c r="M2055" s="16">
        <f t="shared" si="116"/>
        <v>-9</v>
      </c>
      <c r="N2055" s="191">
        <f t="shared" si="117"/>
        <v>-9</v>
      </c>
      <c r="O2055" s="506">
        <f t="shared" si="118"/>
        <v>26</v>
      </c>
    </row>
    <row r="2056" spans="1:15">
      <c r="A2056" s="262">
        <v>42667</v>
      </c>
      <c r="B2056" s="462">
        <v>211.5</v>
      </c>
      <c r="C2056" s="465">
        <v>266</v>
      </c>
      <c r="D2056" s="114">
        <v>272.536</v>
      </c>
      <c r="E2056" s="114">
        <v>261</v>
      </c>
      <c r="F2056" s="114">
        <v>270</v>
      </c>
      <c r="G2056" s="466">
        <v>270</v>
      </c>
      <c r="H2056" s="465">
        <v>261</v>
      </c>
      <c r="I2056" s="466">
        <v>235</v>
      </c>
      <c r="J2056" s="190">
        <f t="shared" si="113"/>
        <v>35</v>
      </c>
      <c r="K2056" s="16">
        <f t="shared" si="114"/>
        <v>-11.536000000000001</v>
      </c>
      <c r="L2056" s="16">
        <f t="shared" si="115"/>
        <v>0</v>
      </c>
      <c r="M2056" s="16">
        <f t="shared" si="116"/>
        <v>-9</v>
      </c>
      <c r="N2056" s="191">
        <f t="shared" si="117"/>
        <v>-9</v>
      </c>
      <c r="O2056" s="506">
        <f t="shared" si="118"/>
        <v>26</v>
      </c>
    </row>
    <row r="2057" spans="1:15">
      <c r="A2057" s="262">
        <v>42668</v>
      </c>
      <c r="B2057" s="462">
        <v>213</v>
      </c>
      <c r="C2057" s="465">
        <v>271</v>
      </c>
      <c r="D2057" s="114">
        <v>272.536</v>
      </c>
      <c r="E2057" s="114">
        <v>261</v>
      </c>
      <c r="F2057" s="114">
        <v>270</v>
      </c>
      <c r="G2057" s="466">
        <v>270</v>
      </c>
      <c r="H2057" s="465">
        <v>266</v>
      </c>
      <c r="I2057" s="466">
        <v>235</v>
      </c>
      <c r="J2057" s="190">
        <f t="shared" si="113"/>
        <v>35</v>
      </c>
      <c r="K2057" s="16">
        <f t="shared" si="114"/>
        <v>-6.5360000000000014</v>
      </c>
      <c r="L2057" s="16">
        <f t="shared" si="115"/>
        <v>5</v>
      </c>
      <c r="M2057" s="16">
        <f t="shared" si="116"/>
        <v>-4</v>
      </c>
      <c r="N2057" s="191">
        <f t="shared" si="117"/>
        <v>-4</v>
      </c>
      <c r="O2057" s="506">
        <f t="shared" si="118"/>
        <v>31</v>
      </c>
    </row>
    <row r="2058" spans="1:15">
      <c r="A2058" s="262">
        <v>42669</v>
      </c>
      <c r="B2058" s="462">
        <v>213</v>
      </c>
      <c r="C2058" s="465">
        <v>272</v>
      </c>
      <c r="D2058" s="114">
        <v>272.536</v>
      </c>
      <c r="E2058" s="114">
        <v>261</v>
      </c>
      <c r="F2058" s="114">
        <v>270</v>
      </c>
      <c r="G2058" s="466">
        <v>270</v>
      </c>
      <c r="H2058" s="465">
        <v>267</v>
      </c>
      <c r="I2058" s="466">
        <v>235</v>
      </c>
      <c r="J2058" s="190">
        <f t="shared" si="113"/>
        <v>35</v>
      </c>
      <c r="K2058" s="16">
        <f t="shared" si="114"/>
        <v>-5.5360000000000014</v>
      </c>
      <c r="L2058" s="16">
        <f t="shared" si="115"/>
        <v>6</v>
      </c>
      <c r="M2058" s="16">
        <f t="shared" si="116"/>
        <v>-3</v>
      </c>
      <c r="N2058" s="191">
        <f t="shared" si="117"/>
        <v>-3</v>
      </c>
      <c r="O2058" s="506">
        <f t="shared" si="118"/>
        <v>32</v>
      </c>
    </row>
    <row r="2059" spans="1:15">
      <c r="A2059" s="262">
        <v>42670</v>
      </c>
      <c r="B2059" s="462">
        <v>219</v>
      </c>
      <c r="C2059" s="465">
        <v>275</v>
      </c>
      <c r="D2059" s="114">
        <v>272.536</v>
      </c>
      <c r="E2059" s="114">
        <v>261</v>
      </c>
      <c r="F2059" s="114">
        <v>270</v>
      </c>
      <c r="G2059" s="466">
        <v>270</v>
      </c>
      <c r="H2059" s="465">
        <v>270</v>
      </c>
      <c r="I2059" s="466">
        <v>235</v>
      </c>
      <c r="J2059" s="190">
        <f t="shared" ref="J2059:J2122" si="119">H2059-C2059+40</f>
        <v>35</v>
      </c>
      <c r="K2059" s="16">
        <f t="shared" si="114"/>
        <v>-2.5360000000000014</v>
      </c>
      <c r="L2059" s="16">
        <f t="shared" si="115"/>
        <v>9</v>
      </c>
      <c r="M2059" s="16">
        <f t="shared" si="116"/>
        <v>0</v>
      </c>
      <c r="N2059" s="191">
        <f t="shared" si="117"/>
        <v>0</v>
      </c>
      <c r="O2059" s="506">
        <f t="shared" si="118"/>
        <v>35</v>
      </c>
    </row>
    <row r="2060" spans="1:15">
      <c r="A2060" s="262">
        <v>42671</v>
      </c>
      <c r="B2060" s="462">
        <v>226</v>
      </c>
      <c r="C2060" s="465">
        <v>279</v>
      </c>
      <c r="D2060" s="114">
        <v>272.536</v>
      </c>
      <c r="E2060" s="114">
        <v>273</v>
      </c>
      <c r="F2060" s="114">
        <v>281</v>
      </c>
      <c r="G2060" s="466">
        <v>281</v>
      </c>
      <c r="H2060" s="465">
        <v>273</v>
      </c>
      <c r="I2060" s="466">
        <v>244</v>
      </c>
      <c r="J2060" s="190">
        <f t="shared" si="119"/>
        <v>34</v>
      </c>
      <c r="K2060" s="16">
        <f t="shared" si="114"/>
        <v>0.46399999999999864</v>
      </c>
      <c r="L2060" s="16">
        <f t="shared" si="115"/>
        <v>0</v>
      </c>
      <c r="M2060" s="16">
        <f t="shared" si="116"/>
        <v>-8</v>
      </c>
      <c r="N2060" s="191">
        <f t="shared" si="117"/>
        <v>-8</v>
      </c>
      <c r="O2060" s="506">
        <f t="shared" si="118"/>
        <v>29</v>
      </c>
    </row>
    <row r="2061" spans="1:15">
      <c r="A2061" s="262">
        <v>42674</v>
      </c>
      <c r="B2061" s="462">
        <v>226</v>
      </c>
      <c r="C2061" s="465">
        <v>282</v>
      </c>
      <c r="D2061" s="114">
        <v>276.71600000000001</v>
      </c>
      <c r="E2061" s="114">
        <v>273</v>
      </c>
      <c r="F2061" s="114">
        <v>281</v>
      </c>
      <c r="G2061" s="466">
        <v>281</v>
      </c>
      <c r="H2061" s="465">
        <v>276</v>
      </c>
      <c r="I2061" s="466">
        <v>244</v>
      </c>
      <c r="J2061" s="190">
        <f t="shared" si="119"/>
        <v>34</v>
      </c>
      <c r="K2061" s="16">
        <f t="shared" si="114"/>
        <v>-0.71600000000000819</v>
      </c>
      <c r="L2061" s="16">
        <f t="shared" si="115"/>
        <v>3</v>
      </c>
      <c r="M2061" s="16">
        <f t="shared" si="116"/>
        <v>-5</v>
      </c>
      <c r="N2061" s="191">
        <f t="shared" si="117"/>
        <v>-5</v>
      </c>
      <c r="O2061" s="506">
        <f t="shared" si="118"/>
        <v>32</v>
      </c>
    </row>
    <row r="2062" spans="1:15">
      <c r="A2062" s="262">
        <v>42675</v>
      </c>
      <c r="B2062" s="462">
        <v>226</v>
      </c>
      <c r="C2062" s="465">
        <v>282</v>
      </c>
      <c r="D2062" s="114">
        <v>276.71600000000001</v>
      </c>
      <c r="E2062" s="114">
        <v>273</v>
      </c>
      <c r="F2062" s="114">
        <v>281</v>
      </c>
      <c r="G2062" s="466">
        <v>281</v>
      </c>
      <c r="H2062" s="465">
        <v>276</v>
      </c>
      <c r="I2062" s="466">
        <v>244</v>
      </c>
      <c r="J2062" s="190">
        <f t="shared" si="119"/>
        <v>34</v>
      </c>
      <c r="K2062" s="16">
        <f t="shared" si="114"/>
        <v>-0.71600000000000819</v>
      </c>
      <c r="L2062" s="16">
        <f t="shared" si="115"/>
        <v>3</v>
      </c>
      <c r="M2062" s="16">
        <f t="shared" si="116"/>
        <v>-5</v>
      </c>
      <c r="N2062" s="191">
        <f t="shared" si="117"/>
        <v>-5</v>
      </c>
      <c r="O2062" s="506">
        <f t="shared" si="118"/>
        <v>32</v>
      </c>
    </row>
    <row r="2063" spans="1:15">
      <c r="A2063" s="262">
        <v>42676</v>
      </c>
      <c r="B2063" s="462">
        <v>226</v>
      </c>
      <c r="C2063" s="465">
        <v>281</v>
      </c>
      <c r="D2063" s="114">
        <v>276.71600000000001</v>
      </c>
      <c r="E2063" s="114">
        <v>273</v>
      </c>
      <c r="F2063" s="114">
        <v>281</v>
      </c>
      <c r="G2063" s="466">
        <v>281</v>
      </c>
      <c r="H2063" s="465">
        <v>275</v>
      </c>
      <c r="I2063" s="466">
        <v>244</v>
      </c>
      <c r="J2063" s="190">
        <f t="shared" si="119"/>
        <v>34</v>
      </c>
      <c r="K2063" s="16">
        <f t="shared" si="114"/>
        <v>-1.7160000000000082</v>
      </c>
      <c r="L2063" s="16">
        <f t="shared" si="115"/>
        <v>2</v>
      </c>
      <c r="M2063" s="16">
        <f t="shared" si="116"/>
        <v>-6</v>
      </c>
      <c r="N2063" s="191">
        <f t="shared" si="117"/>
        <v>-6</v>
      </c>
      <c r="O2063" s="506">
        <f t="shared" si="118"/>
        <v>31</v>
      </c>
    </row>
    <row r="2064" spans="1:15">
      <c r="A2064" s="262">
        <v>42677</v>
      </c>
      <c r="B2064" s="462">
        <v>226.5</v>
      </c>
      <c r="C2064" s="465">
        <v>281</v>
      </c>
      <c r="D2064" s="114">
        <v>276.71600000000001</v>
      </c>
      <c r="E2064" s="114">
        <v>273</v>
      </c>
      <c r="F2064" s="114">
        <v>281</v>
      </c>
      <c r="G2064" s="466">
        <v>281</v>
      </c>
      <c r="H2064" s="465">
        <v>275</v>
      </c>
      <c r="I2064" s="466">
        <v>244</v>
      </c>
      <c r="J2064" s="190">
        <f t="shared" si="119"/>
        <v>34</v>
      </c>
      <c r="K2064" s="16">
        <f t="shared" si="114"/>
        <v>-1.7160000000000082</v>
      </c>
      <c r="L2064" s="16">
        <f t="shared" si="115"/>
        <v>2</v>
      </c>
      <c r="M2064" s="16">
        <f t="shared" si="116"/>
        <v>-6</v>
      </c>
      <c r="N2064" s="191">
        <f t="shared" si="117"/>
        <v>-6</v>
      </c>
      <c r="O2064" s="506">
        <f t="shared" si="118"/>
        <v>31</v>
      </c>
    </row>
    <row r="2065" spans="1:15">
      <c r="A2065" s="262">
        <v>42678</v>
      </c>
      <c r="B2065" s="462">
        <v>227.5</v>
      </c>
      <c r="C2065" s="465">
        <v>286</v>
      </c>
      <c r="D2065" s="114">
        <v>277.55200000000002</v>
      </c>
      <c r="E2065" s="114">
        <v>280</v>
      </c>
      <c r="F2065" s="114">
        <v>288</v>
      </c>
      <c r="G2065" s="466">
        <v>288</v>
      </c>
      <c r="H2065" s="465">
        <v>280</v>
      </c>
      <c r="I2065" s="466">
        <v>250</v>
      </c>
      <c r="J2065" s="190">
        <f t="shared" si="119"/>
        <v>34</v>
      </c>
      <c r="K2065" s="16">
        <f t="shared" ref="K2065:K2128" si="120">H2065-D2065</f>
        <v>2.4479999999999791</v>
      </c>
      <c r="L2065" s="16">
        <f t="shared" ref="L2065:L2128" si="121">H2065-E2065</f>
        <v>0</v>
      </c>
      <c r="M2065" s="16">
        <f t="shared" ref="M2065:M2128" si="122">H2065-F2065</f>
        <v>-8</v>
      </c>
      <c r="N2065" s="191">
        <f t="shared" ref="N2065:N2128" si="123">H2065-G2065</f>
        <v>-8</v>
      </c>
      <c r="O2065" s="506">
        <f t="shared" ref="O2065:O2128" si="124">H2065-I2065</f>
        <v>30</v>
      </c>
    </row>
    <row r="2066" spans="1:15">
      <c r="A2066" s="262">
        <v>42681</v>
      </c>
      <c r="B2066" s="462">
        <v>230</v>
      </c>
      <c r="C2066" s="465">
        <v>286</v>
      </c>
      <c r="D2066" s="114">
        <v>277.55200000000002</v>
      </c>
      <c r="E2066" s="114">
        <v>280</v>
      </c>
      <c r="F2066" s="114">
        <v>288</v>
      </c>
      <c r="G2066" s="466">
        <v>288</v>
      </c>
      <c r="H2066" s="465">
        <v>280</v>
      </c>
      <c r="I2066" s="466">
        <v>250</v>
      </c>
      <c r="J2066" s="190">
        <f t="shared" si="119"/>
        <v>34</v>
      </c>
      <c r="K2066" s="16">
        <f t="shared" si="120"/>
        <v>2.4479999999999791</v>
      </c>
      <c r="L2066" s="16">
        <f t="shared" si="121"/>
        <v>0</v>
      </c>
      <c r="M2066" s="16">
        <f t="shared" si="122"/>
        <v>-8</v>
      </c>
      <c r="N2066" s="191">
        <f t="shared" si="123"/>
        <v>-8</v>
      </c>
      <c r="O2066" s="506">
        <f t="shared" si="124"/>
        <v>30</v>
      </c>
    </row>
    <row r="2067" spans="1:15">
      <c r="A2067" s="262">
        <v>42682</v>
      </c>
      <c r="B2067" s="462">
        <v>230</v>
      </c>
      <c r="C2067" s="465">
        <v>286</v>
      </c>
      <c r="D2067" s="114">
        <v>292.60000000000002</v>
      </c>
      <c r="E2067" s="114">
        <v>280</v>
      </c>
      <c r="F2067" s="114">
        <v>288</v>
      </c>
      <c r="G2067" s="466">
        <v>288</v>
      </c>
      <c r="H2067" s="465">
        <v>280</v>
      </c>
      <c r="I2067" s="466">
        <v>250</v>
      </c>
      <c r="J2067" s="190">
        <f t="shared" si="119"/>
        <v>34</v>
      </c>
      <c r="K2067" s="16">
        <f t="shared" si="120"/>
        <v>-12.600000000000023</v>
      </c>
      <c r="L2067" s="16">
        <f t="shared" si="121"/>
        <v>0</v>
      </c>
      <c r="M2067" s="16">
        <f t="shared" si="122"/>
        <v>-8</v>
      </c>
      <c r="N2067" s="191">
        <f t="shared" si="123"/>
        <v>-8</v>
      </c>
      <c r="O2067" s="506">
        <f t="shared" si="124"/>
        <v>30</v>
      </c>
    </row>
    <row r="2068" spans="1:15">
      <c r="A2068" s="262">
        <v>42683</v>
      </c>
      <c r="B2068" s="462">
        <v>236</v>
      </c>
      <c r="C2068" s="465">
        <v>289</v>
      </c>
      <c r="D2068" s="114">
        <v>292.60000000000002</v>
      </c>
      <c r="E2068" s="114">
        <v>280</v>
      </c>
      <c r="F2068" s="114">
        <v>288</v>
      </c>
      <c r="G2068" s="466">
        <v>288</v>
      </c>
      <c r="H2068" s="465">
        <v>283</v>
      </c>
      <c r="I2068" s="466">
        <v>250</v>
      </c>
      <c r="J2068" s="190">
        <f t="shared" si="119"/>
        <v>34</v>
      </c>
      <c r="K2068" s="16">
        <f t="shared" si="120"/>
        <v>-9.6000000000000227</v>
      </c>
      <c r="L2068" s="16">
        <f t="shared" si="121"/>
        <v>3</v>
      </c>
      <c r="M2068" s="16">
        <f t="shared" si="122"/>
        <v>-5</v>
      </c>
      <c r="N2068" s="191">
        <f t="shared" si="123"/>
        <v>-5</v>
      </c>
      <c r="O2068" s="506">
        <f t="shared" si="124"/>
        <v>33</v>
      </c>
    </row>
    <row r="2069" spans="1:15">
      <c r="A2069" s="262">
        <v>42684</v>
      </c>
      <c r="B2069" s="462">
        <v>239</v>
      </c>
      <c r="C2069" s="465">
        <v>289</v>
      </c>
      <c r="D2069" s="114">
        <v>300.95999999999998</v>
      </c>
      <c r="E2069" s="114">
        <v>280</v>
      </c>
      <c r="F2069" s="114">
        <v>288</v>
      </c>
      <c r="G2069" s="466">
        <v>288</v>
      </c>
      <c r="H2069" s="465">
        <v>285</v>
      </c>
      <c r="I2069" s="466">
        <v>250</v>
      </c>
      <c r="J2069" s="190">
        <f t="shared" si="119"/>
        <v>36</v>
      </c>
      <c r="K2069" s="16">
        <f t="shared" si="120"/>
        <v>-15.95999999999998</v>
      </c>
      <c r="L2069" s="16">
        <f t="shared" si="121"/>
        <v>5</v>
      </c>
      <c r="M2069" s="16">
        <f t="shared" si="122"/>
        <v>-3</v>
      </c>
      <c r="N2069" s="191">
        <f t="shared" si="123"/>
        <v>-3</v>
      </c>
      <c r="O2069" s="506">
        <f t="shared" si="124"/>
        <v>35</v>
      </c>
    </row>
    <row r="2070" spans="1:15">
      <c r="A2070" s="262">
        <v>42685</v>
      </c>
      <c r="B2070" s="462">
        <v>246</v>
      </c>
      <c r="C2070" s="465">
        <v>289</v>
      </c>
      <c r="D2070" s="114">
        <v>310.99200000000002</v>
      </c>
      <c r="E2070" s="114">
        <v>285</v>
      </c>
      <c r="F2070" s="114">
        <v>295</v>
      </c>
      <c r="G2070" s="466">
        <v>295</v>
      </c>
      <c r="H2070" s="465">
        <v>285</v>
      </c>
      <c r="I2070" s="466">
        <v>250</v>
      </c>
      <c r="J2070" s="190">
        <f t="shared" si="119"/>
        <v>36</v>
      </c>
      <c r="K2070" s="16">
        <f t="shared" si="120"/>
        <v>-25.992000000000019</v>
      </c>
      <c r="L2070" s="16">
        <f t="shared" si="121"/>
        <v>0</v>
      </c>
      <c r="M2070" s="16">
        <f t="shared" si="122"/>
        <v>-10</v>
      </c>
      <c r="N2070" s="191">
        <f t="shared" si="123"/>
        <v>-10</v>
      </c>
      <c r="O2070" s="506">
        <f t="shared" si="124"/>
        <v>35</v>
      </c>
    </row>
    <row r="2071" spans="1:15">
      <c r="A2071" s="262">
        <v>42688</v>
      </c>
      <c r="B2071" s="462">
        <v>252.5</v>
      </c>
      <c r="C2071" s="465">
        <v>286</v>
      </c>
      <c r="D2071" s="114">
        <v>314.33600000000001</v>
      </c>
      <c r="E2071" s="114">
        <v>285</v>
      </c>
      <c r="F2071" s="114">
        <v>295</v>
      </c>
      <c r="G2071" s="466">
        <v>295</v>
      </c>
      <c r="H2071" s="465">
        <v>278</v>
      </c>
      <c r="I2071" s="466">
        <v>250</v>
      </c>
      <c r="J2071" s="190">
        <f t="shared" si="119"/>
        <v>32</v>
      </c>
      <c r="K2071" s="16">
        <f t="shared" si="120"/>
        <v>-36.336000000000013</v>
      </c>
      <c r="L2071" s="16">
        <f t="shared" si="121"/>
        <v>-7</v>
      </c>
      <c r="M2071" s="16">
        <f t="shared" si="122"/>
        <v>-17</v>
      </c>
      <c r="N2071" s="191">
        <f t="shared" si="123"/>
        <v>-17</v>
      </c>
      <c r="O2071" s="506">
        <f t="shared" si="124"/>
        <v>28</v>
      </c>
    </row>
    <row r="2072" spans="1:15">
      <c r="A2072" s="262">
        <v>42689</v>
      </c>
      <c r="B2072" s="462">
        <v>263.5</v>
      </c>
      <c r="C2072" s="465">
        <v>280</v>
      </c>
      <c r="D2072" s="114">
        <v>314.33600000000001</v>
      </c>
      <c r="E2072" s="114">
        <v>285</v>
      </c>
      <c r="F2072" s="114">
        <v>295</v>
      </c>
      <c r="G2072" s="466">
        <v>295</v>
      </c>
      <c r="H2072" s="465">
        <v>272</v>
      </c>
      <c r="I2072" s="466">
        <v>250</v>
      </c>
      <c r="J2072" s="190">
        <f t="shared" si="119"/>
        <v>32</v>
      </c>
      <c r="K2072" s="16">
        <f t="shared" si="120"/>
        <v>-42.336000000000013</v>
      </c>
      <c r="L2072" s="16">
        <f t="shared" si="121"/>
        <v>-13</v>
      </c>
      <c r="M2072" s="16">
        <f t="shared" si="122"/>
        <v>-23</v>
      </c>
      <c r="N2072" s="191">
        <f t="shared" si="123"/>
        <v>-23</v>
      </c>
      <c r="O2072" s="506">
        <f t="shared" si="124"/>
        <v>22</v>
      </c>
    </row>
    <row r="2073" spans="1:15">
      <c r="A2073" s="262">
        <v>42690</v>
      </c>
      <c r="B2073" s="462">
        <v>263.5</v>
      </c>
      <c r="C2073" s="465">
        <v>283</v>
      </c>
      <c r="D2073" s="114">
        <v>317.68</v>
      </c>
      <c r="E2073" s="114">
        <v>285</v>
      </c>
      <c r="F2073" s="114">
        <v>295</v>
      </c>
      <c r="G2073" s="466">
        <v>295</v>
      </c>
      <c r="H2073" s="465">
        <v>275</v>
      </c>
      <c r="I2073" s="466">
        <v>250</v>
      </c>
      <c r="J2073" s="190">
        <f t="shared" si="119"/>
        <v>32</v>
      </c>
      <c r="K2073" s="16">
        <f t="shared" si="120"/>
        <v>-42.680000000000007</v>
      </c>
      <c r="L2073" s="16">
        <f t="shared" si="121"/>
        <v>-10</v>
      </c>
      <c r="M2073" s="16">
        <f t="shared" si="122"/>
        <v>-20</v>
      </c>
      <c r="N2073" s="191">
        <f t="shared" si="123"/>
        <v>-20</v>
      </c>
      <c r="O2073" s="506">
        <f t="shared" si="124"/>
        <v>25</v>
      </c>
    </row>
    <row r="2074" spans="1:15">
      <c r="A2074" s="262">
        <v>42691</v>
      </c>
      <c r="B2074" s="462">
        <v>261</v>
      </c>
      <c r="C2074" s="465">
        <v>285</v>
      </c>
      <c r="D2074" s="114">
        <v>317.68</v>
      </c>
      <c r="E2074" s="114">
        <v>285</v>
      </c>
      <c r="F2074" s="114">
        <v>295</v>
      </c>
      <c r="G2074" s="466">
        <v>295</v>
      </c>
      <c r="H2074" s="465">
        <v>284</v>
      </c>
      <c r="I2074" s="466">
        <v>250</v>
      </c>
      <c r="J2074" s="190">
        <f t="shared" si="119"/>
        <v>39</v>
      </c>
      <c r="K2074" s="16">
        <f t="shared" si="120"/>
        <v>-33.680000000000007</v>
      </c>
      <c r="L2074" s="16">
        <f t="shared" si="121"/>
        <v>-1</v>
      </c>
      <c r="M2074" s="16">
        <f t="shared" si="122"/>
        <v>-11</v>
      </c>
      <c r="N2074" s="191">
        <f t="shared" si="123"/>
        <v>-11</v>
      </c>
      <c r="O2074" s="506">
        <f t="shared" si="124"/>
        <v>34</v>
      </c>
    </row>
    <row r="2075" spans="1:15">
      <c r="A2075" s="262">
        <v>42692</v>
      </c>
      <c r="B2075" s="462">
        <v>271</v>
      </c>
      <c r="C2075" s="465">
        <v>286</v>
      </c>
      <c r="D2075" s="114">
        <v>336.072</v>
      </c>
      <c r="E2075" s="114">
        <v>285</v>
      </c>
      <c r="F2075" s="114">
        <v>299</v>
      </c>
      <c r="G2075" s="466">
        <v>299</v>
      </c>
      <c r="H2075" s="465">
        <v>285</v>
      </c>
      <c r="I2075" s="466">
        <v>250</v>
      </c>
      <c r="J2075" s="190">
        <f t="shared" si="119"/>
        <v>39</v>
      </c>
      <c r="K2075" s="16">
        <f t="shared" si="120"/>
        <v>-51.072000000000003</v>
      </c>
      <c r="L2075" s="16">
        <f t="shared" si="121"/>
        <v>0</v>
      </c>
      <c r="M2075" s="16">
        <f t="shared" si="122"/>
        <v>-14</v>
      </c>
      <c r="N2075" s="191">
        <f t="shared" si="123"/>
        <v>-14</v>
      </c>
      <c r="O2075" s="506">
        <f t="shared" si="124"/>
        <v>35</v>
      </c>
    </row>
    <row r="2076" spans="1:15">
      <c r="A2076" s="262">
        <v>42695</v>
      </c>
      <c r="B2076" s="462">
        <v>271</v>
      </c>
      <c r="C2076" s="465">
        <v>292</v>
      </c>
      <c r="D2076" s="114">
        <v>336.072</v>
      </c>
      <c r="E2076" s="114">
        <v>285</v>
      </c>
      <c r="F2076" s="114">
        <v>299</v>
      </c>
      <c r="G2076" s="466">
        <v>299</v>
      </c>
      <c r="H2076" s="465">
        <v>291</v>
      </c>
      <c r="I2076" s="466">
        <v>250</v>
      </c>
      <c r="J2076" s="190">
        <f t="shared" si="119"/>
        <v>39</v>
      </c>
      <c r="K2076" s="16">
        <f t="shared" si="120"/>
        <v>-45.072000000000003</v>
      </c>
      <c r="L2076" s="16">
        <f t="shared" si="121"/>
        <v>6</v>
      </c>
      <c r="M2076" s="16">
        <f t="shared" si="122"/>
        <v>-8</v>
      </c>
      <c r="N2076" s="191">
        <f t="shared" si="123"/>
        <v>-8</v>
      </c>
      <c r="O2076" s="506">
        <f t="shared" si="124"/>
        <v>41</v>
      </c>
    </row>
    <row r="2077" spans="1:15">
      <c r="A2077" s="262">
        <v>42696</v>
      </c>
      <c r="B2077" s="462">
        <v>267.5</v>
      </c>
      <c r="C2077" s="465">
        <v>296</v>
      </c>
      <c r="D2077" s="114">
        <v>336.072</v>
      </c>
      <c r="E2077" s="114">
        <v>285</v>
      </c>
      <c r="F2077" s="114">
        <v>299</v>
      </c>
      <c r="G2077" s="466">
        <v>299</v>
      </c>
      <c r="H2077" s="465">
        <v>295</v>
      </c>
      <c r="I2077" s="466">
        <v>250</v>
      </c>
      <c r="J2077" s="190">
        <f t="shared" si="119"/>
        <v>39</v>
      </c>
      <c r="K2077" s="16">
        <f t="shared" si="120"/>
        <v>-41.072000000000003</v>
      </c>
      <c r="L2077" s="16">
        <f t="shared" si="121"/>
        <v>10</v>
      </c>
      <c r="M2077" s="16">
        <f t="shared" si="122"/>
        <v>-4</v>
      </c>
      <c r="N2077" s="191">
        <f t="shared" si="123"/>
        <v>-4</v>
      </c>
      <c r="O2077" s="506">
        <f t="shared" si="124"/>
        <v>45</v>
      </c>
    </row>
    <row r="2078" spans="1:15">
      <c r="A2078" s="262">
        <v>42697</v>
      </c>
      <c r="B2078" s="462">
        <v>264</v>
      </c>
      <c r="C2078" s="465">
        <v>296</v>
      </c>
      <c r="D2078" s="114">
        <v>336.072</v>
      </c>
      <c r="E2078" s="114">
        <v>285</v>
      </c>
      <c r="F2078" s="114">
        <v>299</v>
      </c>
      <c r="G2078" s="466">
        <v>299</v>
      </c>
      <c r="H2078" s="465">
        <v>295</v>
      </c>
      <c r="I2078" s="466">
        <v>250</v>
      </c>
      <c r="J2078" s="190">
        <f t="shared" si="119"/>
        <v>39</v>
      </c>
      <c r="K2078" s="16">
        <f t="shared" si="120"/>
        <v>-41.072000000000003</v>
      </c>
      <c r="L2078" s="16">
        <f t="shared" si="121"/>
        <v>10</v>
      </c>
      <c r="M2078" s="16">
        <f t="shared" si="122"/>
        <v>-4</v>
      </c>
      <c r="N2078" s="191">
        <f t="shared" si="123"/>
        <v>-4</v>
      </c>
      <c r="O2078" s="506">
        <f t="shared" si="124"/>
        <v>45</v>
      </c>
    </row>
    <row r="2079" spans="1:15">
      <c r="A2079" s="262">
        <v>42699</v>
      </c>
      <c r="B2079" s="462">
        <v>270</v>
      </c>
      <c r="C2079" s="465">
        <v>297</v>
      </c>
      <c r="D2079" s="114">
        <v>336.072</v>
      </c>
      <c r="E2079" s="114">
        <v>292</v>
      </c>
      <c r="F2079" s="114">
        <v>304</v>
      </c>
      <c r="G2079" s="466">
        <v>304</v>
      </c>
      <c r="H2079" s="465">
        <v>292</v>
      </c>
      <c r="I2079" s="466">
        <v>257</v>
      </c>
      <c r="J2079" s="190">
        <f t="shared" si="119"/>
        <v>35</v>
      </c>
      <c r="K2079" s="16">
        <f t="shared" si="120"/>
        <v>-44.072000000000003</v>
      </c>
      <c r="L2079" s="16">
        <f t="shared" si="121"/>
        <v>0</v>
      </c>
      <c r="M2079" s="16">
        <f t="shared" si="122"/>
        <v>-12</v>
      </c>
      <c r="N2079" s="191">
        <f t="shared" si="123"/>
        <v>-12</v>
      </c>
      <c r="O2079" s="506">
        <f t="shared" si="124"/>
        <v>35</v>
      </c>
    </row>
    <row r="2080" spans="1:15">
      <c r="A2080" s="262">
        <v>42702</v>
      </c>
      <c r="B2080" s="462">
        <v>268</v>
      </c>
      <c r="C2080" s="465">
        <v>298</v>
      </c>
      <c r="D2080" s="114">
        <v>336.072</v>
      </c>
      <c r="E2080" s="114">
        <v>292</v>
      </c>
      <c r="F2080" s="114">
        <v>304</v>
      </c>
      <c r="G2080" s="466">
        <v>304</v>
      </c>
      <c r="H2080" s="465">
        <v>293</v>
      </c>
      <c r="I2080" s="466">
        <v>257</v>
      </c>
      <c r="J2080" s="190">
        <f t="shared" si="119"/>
        <v>35</v>
      </c>
      <c r="K2080" s="16">
        <f t="shared" si="120"/>
        <v>-43.072000000000003</v>
      </c>
      <c r="L2080" s="16">
        <f t="shared" si="121"/>
        <v>1</v>
      </c>
      <c r="M2080" s="16">
        <f t="shared" si="122"/>
        <v>-11</v>
      </c>
      <c r="N2080" s="191">
        <f t="shared" si="123"/>
        <v>-11</v>
      </c>
      <c r="O2080" s="506">
        <f t="shared" si="124"/>
        <v>36</v>
      </c>
    </row>
    <row r="2081" spans="1:15">
      <c r="A2081" s="262">
        <v>42703</v>
      </c>
      <c r="B2081" s="462">
        <v>263</v>
      </c>
      <c r="C2081" s="465">
        <v>298</v>
      </c>
      <c r="D2081" s="114">
        <v>327.71199999999999</v>
      </c>
      <c r="E2081" s="114">
        <v>292</v>
      </c>
      <c r="F2081" s="114">
        <v>304</v>
      </c>
      <c r="G2081" s="466">
        <v>304</v>
      </c>
      <c r="H2081" s="465">
        <v>293</v>
      </c>
      <c r="I2081" s="466">
        <v>257</v>
      </c>
      <c r="J2081" s="190">
        <f t="shared" si="119"/>
        <v>35</v>
      </c>
      <c r="K2081" s="16">
        <f t="shared" si="120"/>
        <v>-34.711999999999989</v>
      </c>
      <c r="L2081" s="16">
        <f t="shared" si="121"/>
        <v>1</v>
      </c>
      <c r="M2081" s="16">
        <f t="shared" si="122"/>
        <v>-11</v>
      </c>
      <c r="N2081" s="191">
        <f t="shared" si="123"/>
        <v>-11</v>
      </c>
      <c r="O2081" s="506">
        <f t="shared" si="124"/>
        <v>36</v>
      </c>
    </row>
    <row r="2082" spans="1:15">
      <c r="A2082" s="262">
        <v>42704</v>
      </c>
      <c r="B2082" s="462">
        <v>264</v>
      </c>
      <c r="C2082" s="465">
        <v>297</v>
      </c>
      <c r="D2082" s="114">
        <v>324.36799999999999</v>
      </c>
      <c r="E2082" s="114">
        <v>292</v>
      </c>
      <c r="F2082" s="114">
        <v>304</v>
      </c>
      <c r="G2082" s="466">
        <v>304</v>
      </c>
      <c r="H2082" s="465">
        <v>292</v>
      </c>
      <c r="I2082" s="466">
        <v>257</v>
      </c>
      <c r="J2082" s="190">
        <f t="shared" si="119"/>
        <v>35</v>
      </c>
      <c r="K2082" s="16">
        <f t="shared" si="120"/>
        <v>-32.367999999999995</v>
      </c>
      <c r="L2082" s="16">
        <f t="shared" si="121"/>
        <v>0</v>
      </c>
      <c r="M2082" s="16">
        <f t="shared" si="122"/>
        <v>-12</v>
      </c>
      <c r="N2082" s="191">
        <f t="shared" si="123"/>
        <v>-12</v>
      </c>
      <c r="O2082" s="506">
        <f t="shared" si="124"/>
        <v>35</v>
      </c>
    </row>
    <row r="2083" spans="1:15">
      <c r="A2083" s="262">
        <v>42705</v>
      </c>
      <c r="B2083" s="462">
        <v>266</v>
      </c>
      <c r="C2083" s="465">
        <v>296</v>
      </c>
      <c r="D2083" s="114">
        <v>324.36799999999999</v>
      </c>
      <c r="E2083" s="114">
        <v>292</v>
      </c>
      <c r="F2083" s="114">
        <v>304</v>
      </c>
      <c r="G2083" s="466">
        <v>304</v>
      </c>
      <c r="H2083" s="465">
        <v>291</v>
      </c>
      <c r="I2083" s="466">
        <v>257</v>
      </c>
      <c r="J2083" s="190">
        <f t="shared" si="119"/>
        <v>35</v>
      </c>
      <c r="K2083" s="16">
        <f t="shared" si="120"/>
        <v>-33.367999999999995</v>
      </c>
      <c r="L2083" s="16">
        <f t="shared" si="121"/>
        <v>-1</v>
      </c>
      <c r="M2083" s="16">
        <f t="shared" si="122"/>
        <v>-13</v>
      </c>
      <c r="N2083" s="191">
        <f t="shared" si="123"/>
        <v>-13</v>
      </c>
      <c r="O2083" s="506">
        <f t="shared" si="124"/>
        <v>34</v>
      </c>
    </row>
    <row r="2084" spans="1:15">
      <c r="A2084" s="262">
        <v>42706</v>
      </c>
      <c r="B2084" s="462">
        <v>270.5</v>
      </c>
      <c r="C2084" s="465">
        <v>297</v>
      </c>
      <c r="D2084" s="114">
        <v>324.36799999999999</v>
      </c>
      <c r="E2084" s="114">
        <v>292</v>
      </c>
      <c r="F2084" s="114">
        <v>304</v>
      </c>
      <c r="G2084" s="466">
        <v>304</v>
      </c>
      <c r="H2084" s="465">
        <v>292</v>
      </c>
      <c r="I2084" s="466">
        <v>265</v>
      </c>
      <c r="J2084" s="190">
        <f t="shared" si="119"/>
        <v>35</v>
      </c>
      <c r="K2084" s="16">
        <f t="shared" si="120"/>
        <v>-32.367999999999995</v>
      </c>
      <c r="L2084" s="16">
        <f t="shared" si="121"/>
        <v>0</v>
      </c>
      <c r="M2084" s="16">
        <f t="shared" si="122"/>
        <v>-12</v>
      </c>
      <c r="N2084" s="191">
        <f t="shared" si="123"/>
        <v>-12</v>
      </c>
      <c r="O2084" s="506">
        <f t="shared" si="124"/>
        <v>27</v>
      </c>
    </row>
    <row r="2085" spans="1:15">
      <c r="A2085" s="262">
        <v>42709</v>
      </c>
      <c r="B2085" s="462">
        <v>270.5</v>
      </c>
      <c r="C2085" s="465">
        <v>300</v>
      </c>
      <c r="D2085" s="114">
        <v>324.36799999999999</v>
      </c>
      <c r="E2085" s="114">
        <v>292</v>
      </c>
      <c r="F2085" s="114">
        <v>304</v>
      </c>
      <c r="G2085" s="466">
        <v>304</v>
      </c>
      <c r="H2085" s="465">
        <v>295</v>
      </c>
      <c r="I2085" s="466">
        <v>265</v>
      </c>
      <c r="J2085" s="190">
        <f t="shared" si="119"/>
        <v>35</v>
      </c>
      <c r="K2085" s="16">
        <f t="shared" si="120"/>
        <v>-29.367999999999995</v>
      </c>
      <c r="L2085" s="16">
        <f t="shared" si="121"/>
        <v>3</v>
      </c>
      <c r="M2085" s="16">
        <f t="shared" si="122"/>
        <v>-9</v>
      </c>
      <c r="N2085" s="191">
        <f t="shared" si="123"/>
        <v>-9</v>
      </c>
      <c r="O2085" s="506">
        <f t="shared" si="124"/>
        <v>30</v>
      </c>
    </row>
    <row r="2086" spans="1:15">
      <c r="A2086" s="262">
        <v>42710</v>
      </c>
      <c r="B2086" s="462">
        <v>271</v>
      </c>
      <c r="C2086" s="465">
        <v>315</v>
      </c>
      <c r="D2086" s="114">
        <v>324.36799999999999</v>
      </c>
      <c r="E2086" s="114">
        <v>292</v>
      </c>
      <c r="F2086" s="114">
        <v>304</v>
      </c>
      <c r="G2086" s="466">
        <v>304</v>
      </c>
      <c r="H2086" s="465">
        <v>310</v>
      </c>
      <c r="I2086" s="466">
        <v>265</v>
      </c>
      <c r="J2086" s="190">
        <f t="shared" si="119"/>
        <v>35</v>
      </c>
      <c r="K2086" s="16">
        <f t="shared" si="120"/>
        <v>-14.367999999999995</v>
      </c>
      <c r="L2086" s="16">
        <f t="shared" si="121"/>
        <v>18</v>
      </c>
      <c r="M2086" s="16">
        <f t="shared" si="122"/>
        <v>6</v>
      </c>
      <c r="N2086" s="191">
        <f t="shared" si="123"/>
        <v>6</v>
      </c>
      <c r="O2086" s="506">
        <f t="shared" si="124"/>
        <v>45</v>
      </c>
    </row>
    <row r="2087" spans="1:15">
      <c r="A2087" s="262">
        <v>42711</v>
      </c>
      <c r="B2087" s="462">
        <v>286</v>
      </c>
      <c r="C2087" s="465">
        <v>335</v>
      </c>
      <c r="D2087" s="114">
        <v>337.74400000000003</v>
      </c>
      <c r="E2087" s="114">
        <v>292</v>
      </c>
      <c r="F2087" s="114">
        <v>304</v>
      </c>
      <c r="G2087" s="466">
        <v>304</v>
      </c>
      <c r="H2087" s="465">
        <v>335</v>
      </c>
      <c r="I2087" s="466">
        <v>265</v>
      </c>
      <c r="J2087" s="190">
        <f t="shared" si="119"/>
        <v>40</v>
      </c>
      <c r="K2087" s="16">
        <f t="shared" si="120"/>
        <v>-2.7440000000000282</v>
      </c>
      <c r="L2087" s="16">
        <f t="shared" si="121"/>
        <v>43</v>
      </c>
      <c r="M2087" s="16">
        <f t="shared" si="122"/>
        <v>31</v>
      </c>
      <c r="N2087" s="191">
        <f t="shared" si="123"/>
        <v>31</v>
      </c>
      <c r="O2087" s="506">
        <f t="shared" si="124"/>
        <v>70</v>
      </c>
    </row>
    <row r="2088" spans="1:15">
      <c r="A2088" s="262">
        <v>42712</v>
      </c>
      <c r="B2088" s="462">
        <v>300</v>
      </c>
      <c r="C2088" s="465">
        <v>335</v>
      </c>
      <c r="D2088" s="114">
        <v>337.74400000000003</v>
      </c>
      <c r="E2088" s="114">
        <v>292</v>
      </c>
      <c r="F2088" s="114">
        <v>304</v>
      </c>
      <c r="G2088" s="466">
        <v>304</v>
      </c>
      <c r="H2088" s="465">
        <v>335</v>
      </c>
      <c r="I2088" s="466">
        <v>265</v>
      </c>
      <c r="J2088" s="190">
        <f t="shared" si="119"/>
        <v>40</v>
      </c>
      <c r="K2088" s="16">
        <f t="shared" si="120"/>
        <v>-2.7440000000000282</v>
      </c>
      <c r="L2088" s="16">
        <f t="shared" si="121"/>
        <v>43</v>
      </c>
      <c r="M2088" s="16">
        <f t="shared" si="122"/>
        <v>31</v>
      </c>
      <c r="N2088" s="191">
        <f t="shared" si="123"/>
        <v>31</v>
      </c>
      <c r="O2088" s="506">
        <f t="shared" si="124"/>
        <v>70</v>
      </c>
    </row>
    <row r="2089" spans="1:15">
      <c r="A2089" s="262">
        <v>42713</v>
      </c>
      <c r="B2089" s="462">
        <v>302</v>
      </c>
      <c r="C2089" s="465">
        <v>334</v>
      </c>
      <c r="D2089" s="114">
        <v>337.74400000000003</v>
      </c>
      <c r="E2089" s="114">
        <v>330</v>
      </c>
      <c r="F2089" s="114">
        <v>334</v>
      </c>
      <c r="G2089" s="466">
        <v>334</v>
      </c>
      <c r="H2089" s="465">
        <v>334</v>
      </c>
      <c r="I2089" s="466">
        <v>290</v>
      </c>
      <c r="J2089" s="190">
        <f t="shared" si="119"/>
        <v>40</v>
      </c>
      <c r="K2089" s="16">
        <f t="shared" si="120"/>
        <v>-3.7440000000000282</v>
      </c>
      <c r="L2089" s="16">
        <f t="shared" si="121"/>
        <v>4</v>
      </c>
      <c r="M2089" s="16">
        <f t="shared" si="122"/>
        <v>0</v>
      </c>
      <c r="N2089" s="191">
        <f t="shared" si="123"/>
        <v>0</v>
      </c>
      <c r="O2089" s="506">
        <f t="shared" si="124"/>
        <v>44</v>
      </c>
    </row>
    <row r="2090" spans="1:15">
      <c r="A2090" s="262">
        <v>42716</v>
      </c>
      <c r="B2090" s="462">
        <v>305</v>
      </c>
      <c r="C2090" s="465">
        <v>335</v>
      </c>
      <c r="D2090" s="114">
        <v>337.74400000000003</v>
      </c>
      <c r="E2090" s="114">
        <v>330</v>
      </c>
      <c r="F2090" s="114">
        <v>334</v>
      </c>
      <c r="G2090" s="466">
        <v>334</v>
      </c>
      <c r="H2090" s="465">
        <v>335</v>
      </c>
      <c r="I2090" s="466">
        <v>290</v>
      </c>
      <c r="J2090" s="190">
        <f t="shared" si="119"/>
        <v>40</v>
      </c>
      <c r="K2090" s="16">
        <f t="shared" si="120"/>
        <v>-2.7440000000000282</v>
      </c>
      <c r="L2090" s="16">
        <f t="shared" si="121"/>
        <v>5</v>
      </c>
      <c r="M2090" s="16">
        <f t="shared" si="122"/>
        <v>1</v>
      </c>
      <c r="N2090" s="191">
        <f t="shared" si="123"/>
        <v>1</v>
      </c>
      <c r="O2090" s="506">
        <f t="shared" si="124"/>
        <v>45</v>
      </c>
    </row>
    <row r="2091" spans="1:15">
      <c r="A2091" s="262">
        <v>42717</v>
      </c>
      <c r="B2091" s="462">
        <v>314</v>
      </c>
      <c r="C2091" s="465">
        <v>339</v>
      </c>
      <c r="D2091" s="114">
        <v>337.74400000000003</v>
      </c>
      <c r="E2091" s="114">
        <v>330</v>
      </c>
      <c r="F2091" s="114">
        <v>334</v>
      </c>
      <c r="G2091" s="466">
        <v>334</v>
      </c>
      <c r="H2091" s="465">
        <v>348</v>
      </c>
      <c r="I2091" s="466">
        <v>290</v>
      </c>
      <c r="J2091" s="190">
        <f t="shared" si="119"/>
        <v>49</v>
      </c>
      <c r="K2091" s="16">
        <f t="shared" si="120"/>
        <v>10.255999999999972</v>
      </c>
      <c r="L2091" s="16">
        <f t="shared" si="121"/>
        <v>18</v>
      </c>
      <c r="M2091" s="16">
        <f t="shared" si="122"/>
        <v>14</v>
      </c>
      <c r="N2091" s="191">
        <f t="shared" si="123"/>
        <v>14</v>
      </c>
      <c r="O2091" s="506">
        <f t="shared" si="124"/>
        <v>58</v>
      </c>
    </row>
    <row r="2092" spans="1:15">
      <c r="A2092" s="262">
        <v>42718</v>
      </c>
      <c r="B2092" s="462">
        <v>316.5</v>
      </c>
      <c r="C2092" s="465">
        <v>343</v>
      </c>
      <c r="D2092" s="114">
        <v>337.74400000000003</v>
      </c>
      <c r="E2092" s="114">
        <v>330</v>
      </c>
      <c r="F2092" s="114">
        <v>334</v>
      </c>
      <c r="G2092" s="466">
        <v>334</v>
      </c>
      <c r="H2092" s="465">
        <v>350</v>
      </c>
      <c r="I2092" s="466">
        <v>290</v>
      </c>
      <c r="J2092" s="190">
        <f t="shared" si="119"/>
        <v>47</v>
      </c>
      <c r="K2092" s="16">
        <f t="shared" si="120"/>
        <v>12.255999999999972</v>
      </c>
      <c r="L2092" s="16">
        <f t="shared" si="121"/>
        <v>20</v>
      </c>
      <c r="M2092" s="16">
        <f t="shared" si="122"/>
        <v>16</v>
      </c>
      <c r="N2092" s="191">
        <f t="shared" si="123"/>
        <v>16</v>
      </c>
      <c r="O2092" s="506">
        <f t="shared" si="124"/>
        <v>60</v>
      </c>
    </row>
    <row r="2093" spans="1:15">
      <c r="A2093" s="262">
        <v>42719</v>
      </c>
      <c r="B2093" s="462">
        <v>320</v>
      </c>
      <c r="C2093" s="465">
        <v>351</v>
      </c>
      <c r="D2093" s="114">
        <v>337.74400000000003</v>
      </c>
      <c r="E2093" s="114">
        <v>330</v>
      </c>
      <c r="F2093" s="114">
        <v>334</v>
      </c>
      <c r="G2093" s="466">
        <v>334</v>
      </c>
      <c r="H2093" s="465">
        <v>350</v>
      </c>
      <c r="I2093" s="466">
        <v>290</v>
      </c>
      <c r="J2093" s="190">
        <f t="shared" si="119"/>
        <v>39</v>
      </c>
      <c r="K2093" s="16">
        <f t="shared" si="120"/>
        <v>12.255999999999972</v>
      </c>
      <c r="L2093" s="16">
        <f t="shared" si="121"/>
        <v>20</v>
      </c>
      <c r="M2093" s="16">
        <f t="shared" si="122"/>
        <v>16</v>
      </c>
      <c r="N2093" s="191">
        <f t="shared" si="123"/>
        <v>16</v>
      </c>
      <c r="O2093" s="506">
        <f t="shared" si="124"/>
        <v>60</v>
      </c>
    </row>
    <row r="2094" spans="1:15">
      <c r="A2094" s="262">
        <v>42720</v>
      </c>
      <c r="B2094" s="462">
        <v>325</v>
      </c>
      <c r="C2094" s="465">
        <v>356</v>
      </c>
      <c r="D2094" s="114">
        <v>347.77600000000001</v>
      </c>
      <c r="E2094" s="114">
        <v>354</v>
      </c>
      <c r="F2094" s="114">
        <v>355</v>
      </c>
      <c r="G2094" s="466">
        <v>355</v>
      </c>
      <c r="H2094" s="465">
        <v>354</v>
      </c>
      <c r="I2094" s="466">
        <v>310</v>
      </c>
      <c r="J2094" s="190">
        <f t="shared" si="119"/>
        <v>38</v>
      </c>
      <c r="K2094" s="16">
        <f t="shared" si="120"/>
        <v>6.2239999999999895</v>
      </c>
      <c r="L2094" s="16">
        <f t="shared" si="121"/>
        <v>0</v>
      </c>
      <c r="M2094" s="16">
        <f t="shared" si="122"/>
        <v>-1</v>
      </c>
      <c r="N2094" s="191">
        <f t="shared" si="123"/>
        <v>-1</v>
      </c>
      <c r="O2094" s="506">
        <f t="shared" si="124"/>
        <v>44</v>
      </c>
    </row>
    <row r="2095" spans="1:15">
      <c r="A2095" s="262">
        <v>42723</v>
      </c>
      <c r="B2095" s="462">
        <v>325</v>
      </c>
      <c r="C2095" s="465">
        <v>356</v>
      </c>
      <c r="D2095" s="114">
        <v>347.77600000000001</v>
      </c>
      <c r="E2095" s="114">
        <v>354</v>
      </c>
      <c r="F2095" s="114">
        <v>355</v>
      </c>
      <c r="G2095" s="466">
        <v>355</v>
      </c>
      <c r="H2095" s="465">
        <v>352</v>
      </c>
      <c r="I2095" s="466">
        <v>310</v>
      </c>
      <c r="J2095" s="190">
        <f t="shared" si="119"/>
        <v>36</v>
      </c>
      <c r="K2095" s="16">
        <f t="shared" si="120"/>
        <v>4.2239999999999895</v>
      </c>
      <c r="L2095" s="16">
        <f t="shared" si="121"/>
        <v>-2</v>
      </c>
      <c r="M2095" s="16">
        <f t="shared" si="122"/>
        <v>-3</v>
      </c>
      <c r="N2095" s="191">
        <f t="shared" si="123"/>
        <v>-3</v>
      </c>
      <c r="O2095" s="506">
        <f t="shared" si="124"/>
        <v>42</v>
      </c>
    </row>
    <row r="2096" spans="1:15">
      <c r="A2096" s="262">
        <v>42724</v>
      </c>
      <c r="B2096" s="462">
        <v>325</v>
      </c>
      <c r="C2096" s="465">
        <v>354</v>
      </c>
      <c r="D2096" s="114">
        <v>347.77600000000001</v>
      </c>
      <c r="E2096" s="114">
        <v>354</v>
      </c>
      <c r="F2096" s="114">
        <v>355</v>
      </c>
      <c r="G2096" s="466">
        <v>355</v>
      </c>
      <c r="H2096" s="465">
        <v>349</v>
      </c>
      <c r="I2096" s="466">
        <v>310</v>
      </c>
      <c r="J2096" s="190">
        <f t="shared" si="119"/>
        <v>35</v>
      </c>
      <c r="K2096" s="16">
        <f t="shared" si="120"/>
        <v>1.2239999999999895</v>
      </c>
      <c r="L2096" s="16">
        <f t="shared" si="121"/>
        <v>-5</v>
      </c>
      <c r="M2096" s="16">
        <f t="shared" si="122"/>
        <v>-6</v>
      </c>
      <c r="N2096" s="191">
        <f t="shared" si="123"/>
        <v>-6</v>
      </c>
      <c r="O2096" s="506">
        <f t="shared" si="124"/>
        <v>39</v>
      </c>
    </row>
    <row r="2097" spans="1:15">
      <c r="A2097" s="262">
        <v>42725</v>
      </c>
      <c r="B2097" s="462">
        <v>321</v>
      </c>
      <c r="C2097" s="465">
        <v>355</v>
      </c>
      <c r="D2097" s="114">
        <v>347.77600000000001</v>
      </c>
      <c r="E2097" s="114">
        <v>354</v>
      </c>
      <c r="F2097" s="114">
        <v>355</v>
      </c>
      <c r="G2097" s="466">
        <v>355</v>
      </c>
      <c r="H2097" s="465">
        <v>350</v>
      </c>
      <c r="I2097" s="466">
        <v>310</v>
      </c>
      <c r="J2097" s="190">
        <f t="shared" si="119"/>
        <v>35</v>
      </c>
      <c r="K2097" s="16">
        <f t="shared" si="120"/>
        <v>2.2239999999999895</v>
      </c>
      <c r="L2097" s="16">
        <f t="shared" si="121"/>
        <v>-4</v>
      </c>
      <c r="M2097" s="16">
        <f t="shared" si="122"/>
        <v>-5</v>
      </c>
      <c r="N2097" s="191">
        <f t="shared" si="123"/>
        <v>-5</v>
      </c>
      <c r="O2097" s="506">
        <f t="shared" si="124"/>
        <v>40</v>
      </c>
    </row>
    <row r="2098" spans="1:15">
      <c r="A2098" s="262">
        <v>42726</v>
      </c>
      <c r="B2098" s="462">
        <v>321</v>
      </c>
      <c r="C2098" s="465">
        <v>355</v>
      </c>
      <c r="D2098" s="114">
        <v>347.77600000000001</v>
      </c>
      <c r="E2098" s="114">
        <v>354</v>
      </c>
      <c r="F2098" s="114">
        <v>355</v>
      </c>
      <c r="G2098" s="466">
        <v>355</v>
      </c>
      <c r="H2098" s="465">
        <v>350</v>
      </c>
      <c r="I2098" s="466">
        <v>310</v>
      </c>
      <c r="J2098" s="190">
        <f t="shared" si="119"/>
        <v>35</v>
      </c>
      <c r="K2098" s="16">
        <f t="shared" si="120"/>
        <v>2.2239999999999895</v>
      </c>
      <c r="L2098" s="16">
        <f t="shared" si="121"/>
        <v>-4</v>
      </c>
      <c r="M2098" s="16">
        <f t="shared" si="122"/>
        <v>-5</v>
      </c>
      <c r="N2098" s="191">
        <f t="shared" si="123"/>
        <v>-5</v>
      </c>
      <c r="O2098" s="506">
        <f t="shared" si="124"/>
        <v>40</v>
      </c>
    </row>
    <row r="2099" spans="1:15">
      <c r="A2099" s="262">
        <v>42727</v>
      </c>
      <c r="B2099" s="462">
        <v>321</v>
      </c>
      <c r="C2099" s="465">
        <v>356</v>
      </c>
      <c r="D2099" s="114">
        <v>347.77600000000001</v>
      </c>
      <c r="E2099" s="114">
        <v>354</v>
      </c>
      <c r="F2099" s="114">
        <v>355</v>
      </c>
      <c r="G2099" s="466">
        <v>355</v>
      </c>
      <c r="H2099" s="465">
        <v>351</v>
      </c>
      <c r="I2099" s="466">
        <v>310</v>
      </c>
      <c r="J2099" s="190">
        <f t="shared" si="119"/>
        <v>35</v>
      </c>
      <c r="K2099" s="16">
        <f t="shared" si="120"/>
        <v>3.2239999999999895</v>
      </c>
      <c r="L2099" s="16">
        <f t="shared" si="121"/>
        <v>-3</v>
      </c>
      <c r="M2099" s="16">
        <f t="shared" si="122"/>
        <v>-4</v>
      </c>
      <c r="N2099" s="191">
        <f t="shared" si="123"/>
        <v>-4</v>
      </c>
      <c r="O2099" s="506">
        <f t="shared" si="124"/>
        <v>41</v>
      </c>
    </row>
    <row r="2100" spans="1:15">
      <c r="A2100" s="262">
        <v>42731</v>
      </c>
      <c r="B2100" s="462">
        <v>321</v>
      </c>
      <c r="C2100" s="465">
        <v>355</v>
      </c>
      <c r="D2100" s="114">
        <v>347.77600000000001</v>
      </c>
      <c r="E2100" s="114">
        <v>354</v>
      </c>
      <c r="F2100" s="114">
        <v>355</v>
      </c>
      <c r="G2100" s="466">
        <v>355</v>
      </c>
      <c r="H2100" s="465">
        <v>350</v>
      </c>
      <c r="I2100" s="466">
        <v>310</v>
      </c>
      <c r="J2100" s="190">
        <f t="shared" si="119"/>
        <v>35</v>
      </c>
      <c r="K2100" s="16">
        <f t="shared" si="120"/>
        <v>2.2239999999999895</v>
      </c>
      <c r="L2100" s="16">
        <f t="shared" si="121"/>
        <v>-4</v>
      </c>
      <c r="M2100" s="16">
        <f t="shared" si="122"/>
        <v>-5</v>
      </c>
      <c r="N2100" s="191">
        <f t="shared" si="123"/>
        <v>-5</v>
      </c>
      <c r="O2100" s="506">
        <f t="shared" si="124"/>
        <v>40</v>
      </c>
    </row>
    <row r="2101" spans="1:15">
      <c r="A2101" s="262">
        <v>42732</v>
      </c>
      <c r="B2101" s="462">
        <v>319</v>
      </c>
      <c r="C2101" s="465">
        <v>355</v>
      </c>
      <c r="D2101" s="114">
        <v>347.77600000000001</v>
      </c>
      <c r="E2101" s="114">
        <v>354</v>
      </c>
      <c r="F2101" s="114">
        <v>355</v>
      </c>
      <c r="G2101" s="466">
        <v>355</v>
      </c>
      <c r="H2101" s="465">
        <v>350</v>
      </c>
      <c r="I2101" s="466">
        <v>310</v>
      </c>
      <c r="J2101" s="190">
        <f t="shared" si="119"/>
        <v>35</v>
      </c>
      <c r="K2101" s="16">
        <f t="shared" si="120"/>
        <v>2.2239999999999895</v>
      </c>
      <c r="L2101" s="16">
        <f t="shared" si="121"/>
        <v>-4</v>
      </c>
      <c r="M2101" s="16">
        <f t="shared" si="122"/>
        <v>-5</v>
      </c>
      <c r="N2101" s="191">
        <f t="shared" si="123"/>
        <v>-5</v>
      </c>
      <c r="O2101" s="506">
        <f t="shared" si="124"/>
        <v>40</v>
      </c>
    </row>
    <row r="2102" spans="1:15">
      <c r="A2102" s="262">
        <v>42733</v>
      </c>
      <c r="B2102" s="462">
        <v>319</v>
      </c>
      <c r="C2102" s="465">
        <v>355</v>
      </c>
      <c r="D2102" s="114">
        <v>347.77600000000001</v>
      </c>
      <c r="E2102" s="114">
        <v>354</v>
      </c>
      <c r="F2102" s="114">
        <v>355</v>
      </c>
      <c r="G2102" s="466">
        <v>355</v>
      </c>
      <c r="H2102" s="465">
        <v>350</v>
      </c>
      <c r="I2102" s="466">
        <v>310</v>
      </c>
      <c r="J2102" s="190">
        <f t="shared" si="119"/>
        <v>35</v>
      </c>
      <c r="K2102" s="16">
        <f t="shared" si="120"/>
        <v>2.2239999999999895</v>
      </c>
      <c r="L2102" s="16">
        <f t="shared" si="121"/>
        <v>-4</v>
      </c>
      <c r="M2102" s="16">
        <f t="shared" si="122"/>
        <v>-5</v>
      </c>
      <c r="N2102" s="191">
        <f t="shared" si="123"/>
        <v>-5</v>
      </c>
      <c r="O2102" s="506">
        <f t="shared" si="124"/>
        <v>40</v>
      </c>
    </row>
    <row r="2103" spans="1:15">
      <c r="A2103" s="262">
        <v>42734</v>
      </c>
      <c r="B2103" s="462">
        <v>319</v>
      </c>
      <c r="C2103" s="465">
        <v>355</v>
      </c>
      <c r="D2103" s="114">
        <v>349.44799999999998</v>
      </c>
      <c r="E2103" s="114">
        <v>354</v>
      </c>
      <c r="F2103" s="114">
        <v>355</v>
      </c>
      <c r="G2103" s="466">
        <v>355</v>
      </c>
      <c r="H2103" s="465">
        <v>350</v>
      </c>
      <c r="I2103" s="466">
        <v>310</v>
      </c>
      <c r="J2103" s="190">
        <f t="shared" si="119"/>
        <v>35</v>
      </c>
      <c r="K2103" s="16">
        <f t="shared" si="120"/>
        <v>0.55200000000002092</v>
      </c>
      <c r="L2103" s="16">
        <f t="shared" si="121"/>
        <v>-4</v>
      </c>
      <c r="M2103" s="16">
        <f t="shared" si="122"/>
        <v>-5</v>
      </c>
      <c r="N2103" s="191">
        <f t="shared" si="123"/>
        <v>-5</v>
      </c>
      <c r="O2103" s="506">
        <f t="shared" si="124"/>
        <v>40</v>
      </c>
    </row>
    <row r="2104" spans="1:15">
      <c r="A2104" s="262">
        <v>42738</v>
      </c>
      <c r="B2104" s="462">
        <v>319</v>
      </c>
      <c r="C2104" s="465">
        <v>354</v>
      </c>
      <c r="D2104" s="114">
        <v>351.12</v>
      </c>
      <c r="E2104" s="114">
        <v>354</v>
      </c>
      <c r="F2104" s="114">
        <v>355</v>
      </c>
      <c r="G2104" s="466">
        <v>355</v>
      </c>
      <c r="H2104" s="465">
        <v>349</v>
      </c>
      <c r="I2104" s="466">
        <v>310</v>
      </c>
      <c r="J2104" s="190">
        <f t="shared" si="119"/>
        <v>35</v>
      </c>
      <c r="K2104" s="16">
        <f t="shared" si="120"/>
        <v>-2.1200000000000045</v>
      </c>
      <c r="L2104" s="16">
        <f t="shared" si="121"/>
        <v>-5</v>
      </c>
      <c r="M2104" s="16">
        <f t="shared" si="122"/>
        <v>-6</v>
      </c>
      <c r="N2104" s="191">
        <f t="shared" si="123"/>
        <v>-6</v>
      </c>
      <c r="O2104" s="506">
        <f t="shared" si="124"/>
        <v>39</v>
      </c>
    </row>
    <row r="2105" spans="1:15">
      <c r="A2105" s="262">
        <v>42739</v>
      </c>
      <c r="B2105" s="462">
        <v>322.5</v>
      </c>
      <c r="C2105" s="465">
        <v>350</v>
      </c>
      <c r="D2105" s="114">
        <v>351.12</v>
      </c>
      <c r="E2105" s="114">
        <v>354</v>
      </c>
      <c r="F2105" s="114">
        <v>355</v>
      </c>
      <c r="G2105" s="466">
        <v>355</v>
      </c>
      <c r="H2105" s="465">
        <v>345</v>
      </c>
      <c r="I2105" s="466">
        <v>310</v>
      </c>
      <c r="J2105" s="190">
        <f t="shared" si="119"/>
        <v>35</v>
      </c>
      <c r="K2105" s="16">
        <f t="shared" si="120"/>
        <v>-6.1200000000000045</v>
      </c>
      <c r="L2105" s="16">
        <f t="shared" si="121"/>
        <v>-9</v>
      </c>
      <c r="M2105" s="16">
        <f t="shared" si="122"/>
        <v>-10</v>
      </c>
      <c r="N2105" s="191">
        <f t="shared" si="123"/>
        <v>-10</v>
      </c>
      <c r="O2105" s="506">
        <f t="shared" si="124"/>
        <v>35</v>
      </c>
    </row>
    <row r="2106" spans="1:15">
      <c r="A2106" s="262">
        <v>42740</v>
      </c>
      <c r="B2106" s="462">
        <v>322.5</v>
      </c>
      <c r="C2106" s="465">
        <v>348</v>
      </c>
      <c r="D2106" s="114">
        <v>351.12</v>
      </c>
      <c r="E2106" s="114">
        <v>354</v>
      </c>
      <c r="F2106" s="114">
        <v>355</v>
      </c>
      <c r="G2106" s="466">
        <v>355</v>
      </c>
      <c r="H2106" s="465">
        <v>343</v>
      </c>
      <c r="I2106" s="466">
        <v>310</v>
      </c>
      <c r="J2106" s="190">
        <f t="shared" si="119"/>
        <v>35</v>
      </c>
      <c r="K2106" s="16">
        <f t="shared" si="120"/>
        <v>-8.1200000000000045</v>
      </c>
      <c r="L2106" s="16">
        <f t="shared" si="121"/>
        <v>-11</v>
      </c>
      <c r="M2106" s="16">
        <f t="shared" si="122"/>
        <v>-12</v>
      </c>
      <c r="N2106" s="191">
        <f t="shared" si="123"/>
        <v>-12</v>
      </c>
      <c r="O2106" s="506">
        <f t="shared" si="124"/>
        <v>33</v>
      </c>
    </row>
    <row r="2107" spans="1:15">
      <c r="A2107" s="262">
        <v>42741</v>
      </c>
      <c r="B2107" s="462">
        <v>323</v>
      </c>
      <c r="C2107" s="465">
        <v>342</v>
      </c>
      <c r="D2107" s="114">
        <v>352.79199999999997</v>
      </c>
      <c r="E2107" s="114">
        <v>340</v>
      </c>
      <c r="F2107" s="114">
        <v>342</v>
      </c>
      <c r="G2107" s="466">
        <v>342</v>
      </c>
      <c r="H2107" s="465">
        <v>332</v>
      </c>
      <c r="I2107" s="466">
        <v>331</v>
      </c>
      <c r="J2107" s="190">
        <f t="shared" si="119"/>
        <v>30</v>
      </c>
      <c r="K2107" s="16">
        <f t="shared" si="120"/>
        <v>-20.791999999999973</v>
      </c>
      <c r="L2107" s="16">
        <f t="shared" si="121"/>
        <v>-8</v>
      </c>
      <c r="M2107" s="16">
        <f t="shared" si="122"/>
        <v>-10</v>
      </c>
      <c r="N2107" s="191">
        <f t="shared" si="123"/>
        <v>-10</v>
      </c>
      <c r="O2107" s="506">
        <f t="shared" si="124"/>
        <v>1</v>
      </c>
    </row>
    <row r="2108" spans="1:15">
      <c r="A2108" s="262">
        <v>42744</v>
      </c>
      <c r="B2108" s="462">
        <v>323</v>
      </c>
      <c r="C2108" s="465">
        <v>342</v>
      </c>
      <c r="D2108" s="114">
        <v>352.79199999999997</v>
      </c>
      <c r="E2108" s="114">
        <v>340</v>
      </c>
      <c r="F2108" s="114">
        <v>342</v>
      </c>
      <c r="G2108" s="466">
        <v>342</v>
      </c>
      <c r="H2108" s="465">
        <v>335</v>
      </c>
      <c r="I2108" s="466">
        <v>331</v>
      </c>
      <c r="J2108" s="190">
        <f t="shared" si="119"/>
        <v>33</v>
      </c>
      <c r="K2108" s="16">
        <f t="shared" si="120"/>
        <v>-17.791999999999973</v>
      </c>
      <c r="L2108" s="16">
        <f t="shared" si="121"/>
        <v>-5</v>
      </c>
      <c r="M2108" s="16">
        <f t="shared" si="122"/>
        <v>-7</v>
      </c>
      <c r="N2108" s="191">
        <f t="shared" si="123"/>
        <v>-7</v>
      </c>
      <c r="O2108" s="506">
        <f t="shared" si="124"/>
        <v>4</v>
      </c>
    </row>
    <row r="2109" spans="1:15">
      <c r="A2109" s="262">
        <v>42745</v>
      </c>
      <c r="B2109" s="462">
        <v>323</v>
      </c>
      <c r="C2109" s="465">
        <v>346</v>
      </c>
      <c r="D2109" s="114">
        <v>352.79199999999997</v>
      </c>
      <c r="E2109" s="114">
        <v>340</v>
      </c>
      <c r="F2109" s="114">
        <v>342</v>
      </c>
      <c r="G2109" s="466">
        <v>342</v>
      </c>
      <c r="H2109" s="465">
        <v>331</v>
      </c>
      <c r="I2109" s="466">
        <v>331</v>
      </c>
      <c r="J2109" s="190">
        <f t="shared" si="119"/>
        <v>25</v>
      </c>
      <c r="K2109" s="16">
        <f t="shared" si="120"/>
        <v>-21.791999999999973</v>
      </c>
      <c r="L2109" s="16">
        <f t="shared" si="121"/>
        <v>-9</v>
      </c>
      <c r="M2109" s="16">
        <f t="shared" si="122"/>
        <v>-11</v>
      </c>
      <c r="N2109" s="191">
        <f t="shared" si="123"/>
        <v>-11</v>
      </c>
      <c r="O2109" s="506">
        <f t="shared" si="124"/>
        <v>0</v>
      </c>
    </row>
    <row r="2110" spans="1:15">
      <c r="A2110" s="262">
        <v>42746</v>
      </c>
      <c r="B2110" s="462">
        <v>323</v>
      </c>
      <c r="C2110" s="465">
        <v>348</v>
      </c>
      <c r="D2110" s="114">
        <v>350.28399999999999</v>
      </c>
      <c r="E2110" s="114">
        <v>340</v>
      </c>
      <c r="F2110" s="114">
        <v>342</v>
      </c>
      <c r="G2110" s="466">
        <v>342</v>
      </c>
      <c r="H2110" s="465">
        <v>331</v>
      </c>
      <c r="I2110" s="466">
        <v>331</v>
      </c>
      <c r="J2110" s="190">
        <f t="shared" si="119"/>
        <v>23</v>
      </c>
      <c r="K2110" s="16">
        <f t="shared" si="120"/>
        <v>-19.283999999999992</v>
      </c>
      <c r="L2110" s="16">
        <f t="shared" si="121"/>
        <v>-9</v>
      </c>
      <c r="M2110" s="16">
        <f t="shared" si="122"/>
        <v>-11</v>
      </c>
      <c r="N2110" s="191">
        <f t="shared" si="123"/>
        <v>-11</v>
      </c>
      <c r="O2110" s="506">
        <f t="shared" si="124"/>
        <v>0</v>
      </c>
    </row>
    <row r="2111" spans="1:15">
      <c r="A2111" s="262">
        <v>42747</v>
      </c>
      <c r="B2111" s="462">
        <v>323</v>
      </c>
      <c r="C2111" s="465">
        <v>348</v>
      </c>
      <c r="D2111" s="114">
        <v>350.28399999999999</v>
      </c>
      <c r="E2111" s="114">
        <v>340</v>
      </c>
      <c r="F2111" s="114">
        <v>342</v>
      </c>
      <c r="G2111" s="466">
        <v>342</v>
      </c>
      <c r="H2111" s="465">
        <v>331</v>
      </c>
      <c r="I2111" s="466">
        <v>331</v>
      </c>
      <c r="J2111" s="190">
        <f t="shared" si="119"/>
        <v>23</v>
      </c>
      <c r="K2111" s="16">
        <f t="shared" si="120"/>
        <v>-19.283999999999992</v>
      </c>
      <c r="L2111" s="16">
        <f t="shared" si="121"/>
        <v>-9</v>
      </c>
      <c r="M2111" s="16">
        <f t="shared" si="122"/>
        <v>-11</v>
      </c>
      <c r="N2111" s="191">
        <f t="shared" si="123"/>
        <v>-11</v>
      </c>
      <c r="O2111" s="506">
        <f t="shared" si="124"/>
        <v>0</v>
      </c>
    </row>
    <row r="2112" spans="1:15">
      <c r="A2112" s="262">
        <v>42748</v>
      </c>
      <c r="B2112" s="462">
        <v>323</v>
      </c>
      <c r="C2112" s="465">
        <v>351</v>
      </c>
      <c r="D2112" s="114">
        <v>350.28399999999999</v>
      </c>
      <c r="E2112" s="114">
        <v>348</v>
      </c>
      <c r="F2112" s="114">
        <v>356</v>
      </c>
      <c r="G2112" s="466">
        <v>356</v>
      </c>
      <c r="H2112" s="465">
        <v>332</v>
      </c>
      <c r="I2112" s="466">
        <v>327</v>
      </c>
      <c r="J2112" s="190">
        <f t="shared" si="119"/>
        <v>21</v>
      </c>
      <c r="K2112" s="16">
        <f t="shared" si="120"/>
        <v>-18.283999999999992</v>
      </c>
      <c r="L2112" s="16">
        <f t="shared" si="121"/>
        <v>-16</v>
      </c>
      <c r="M2112" s="16">
        <f t="shared" si="122"/>
        <v>-24</v>
      </c>
      <c r="N2112" s="191">
        <f t="shared" si="123"/>
        <v>-24</v>
      </c>
      <c r="O2112" s="506">
        <f t="shared" si="124"/>
        <v>5</v>
      </c>
    </row>
    <row r="2113" spans="1:15">
      <c r="A2113" s="262">
        <v>42752</v>
      </c>
      <c r="B2113" s="462">
        <v>323.5</v>
      </c>
      <c r="C2113" s="465">
        <v>351</v>
      </c>
      <c r="D2113" s="114">
        <v>350.28399999999999</v>
      </c>
      <c r="E2113" s="114">
        <v>348</v>
      </c>
      <c r="F2113" s="114">
        <v>356</v>
      </c>
      <c r="G2113" s="466">
        <v>356</v>
      </c>
      <c r="H2113" s="465">
        <v>336</v>
      </c>
      <c r="I2113" s="466">
        <v>327</v>
      </c>
      <c r="J2113" s="190">
        <f t="shared" si="119"/>
        <v>25</v>
      </c>
      <c r="K2113" s="16">
        <f t="shared" si="120"/>
        <v>-14.283999999999992</v>
      </c>
      <c r="L2113" s="16">
        <f t="shared" si="121"/>
        <v>-12</v>
      </c>
      <c r="M2113" s="16">
        <f t="shared" si="122"/>
        <v>-20</v>
      </c>
      <c r="N2113" s="191">
        <f t="shared" si="123"/>
        <v>-20</v>
      </c>
      <c r="O2113" s="506">
        <f t="shared" si="124"/>
        <v>9</v>
      </c>
    </row>
    <row r="2114" spans="1:15">
      <c r="A2114" s="262">
        <v>42753</v>
      </c>
      <c r="B2114" s="462">
        <v>326</v>
      </c>
      <c r="C2114" s="465">
        <v>354</v>
      </c>
      <c r="D2114" s="114">
        <v>350.28399999999999</v>
      </c>
      <c r="E2114" s="114">
        <v>348</v>
      </c>
      <c r="F2114" s="114">
        <v>356</v>
      </c>
      <c r="G2114" s="466">
        <v>356</v>
      </c>
      <c r="H2114" s="465">
        <v>336</v>
      </c>
      <c r="I2114" s="466">
        <v>327</v>
      </c>
      <c r="J2114" s="190">
        <f t="shared" si="119"/>
        <v>22</v>
      </c>
      <c r="K2114" s="16">
        <f t="shared" si="120"/>
        <v>-14.283999999999992</v>
      </c>
      <c r="L2114" s="16">
        <f t="shared" si="121"/>
        <v>-12</v>
      </c>
      <c r="M2114" s="16">
        <f t="shared" si="122"/>
        <v>-20</v>
      </c>
      <c r="N2114" s="191">
        <f t="shared" si="123"/>
        <v>-20</v>
      </c>
      <c r="O2114" s="506">
        <f t="shared" si="124"/>
        <v>9</v>
      </c>
    </row>
    <row r="2115" spans="1:15">
      <c r="A2115" s="262">
        <v>42754</v>
      </c>
      <c r="B2115" s="462">
        <v>331</v>
      </c>
      <c r="C2115" s="465">
        <v>354</v>
      </c>
      <c r="D2115" s="114">
        <v>354.464</v>
      </c>
      <c r="E2115" s="114">
        <v>348</v>
      </c>
      <c r="F2115" s="114">
        <v>356</v>
      </c>
      <c r="G2115" s="466">
        <v>356</v>
      </c>
      <c r="H2115" s="465">
        <v>336</v>
      </c>
      <c r="I2115" s="466">
        <v>327</v>
      </c>
      <c r="J2115" s="190">
        <f t="shared" si="119"/>
        <v>22</v>
      </c>
      <c r="K2115" s="16">
        <f t="shared" si="120"/>
        <v>-18.463999999999999</v>
      </c>
      <c r="L2115" s="16">
        <f t="shared" si="121"/>
        <v>-12</v>
      </c>
      <c r="M2115" s="16">
        <f t="shared" si="122"/>
        <v>-20</v>
      </c>
      <c r="N2115" s="191">
        <f t="shared" si="123"/>
        <v>-20</v>
      </c>
      <c r="O2115" s="506">
        <f t="shared" si="124"/>
        <v>9</v>
      </c>
    </row>
    <row r="2116" spans="1:15">
      <c r="A2116" s="262">
        <v>42755</v>
      </c>
      <c r="B2116" s="462">
        <v>332</v>
      </c>
      <c r="C2116" s="465">
        <v>360</v>
      </c>
      <c r="D2116" s="114">
        <v>354.464</v>
      </c>
      <c r="E2116" s="114">
        <v>350</v>
      </c>
      <c r="F2116" s="114">
        <v>360</v>
      </c>
      <c r="G2116" s="466">
        <v>360</v>
      </c>
      <c r="H2116" s="465">
        <v>342</v>
      </c>
      <c r="I2116" s="466">
        <v>335</v>
      </c>
      <c r="J2116" s="190">
        <f t="shared" si="119"/>
        <v>22</v>
      </c>
      <c r="K2116" s="16">
        <f t="shared" si="120"/>
        <v>-12.463999999999999</v>
      </c>
      <c r="L2116" s="16">
        <f t="shared" si="121"/>
        <v>-8</v>
      </c>
      <c r="M2116" s="16">
        <f t="shared" si="122"/>
        <v>-18</v>
      </c>
      <c r="N2116" s="191">
        <f t="shared" si="123"/>
        <v>-18</v>
      </c>
      <c r="O2116" s="506">
        <f t="shared" si="124"/>
        <v>7</v>
      </c>
    </row>
    <row r="2117" spans="1:15">
      <c r="A2117" s="262">
        <v>42758</v>
      </c>
      <c r="B2117" s="462">
        <v>334.5</v>
      </c>
      <c r="C2117" s="465">
        <v>360</v>
      </c>
      <c r="D2117" s="114">
        <v>354.464</v>
      </c>
      <c r="E2117" s="114">
        <v>350</v>
      </c>
      <c r="F2117" s="114">
        <v>360</v>
      </c>
      <c r="G2117" s="466">
        <v>360</v>
      </c>
      <c r="H2117" s="465">
        <v>342</v>
      </c>
      <c r="I2117" s="466">
        <v>335</v>
      </c>
      <c r="J2117" s="190">
        <f t="shared" si="119"/>
        <v>22</v>
      </c>
      <c r="K2117" s="16">
        <f t="shared" si="120"/>
        <v>-12.463999999999999</v>
      </c>
      <c r="L2117" s="16">
        <f t="shared" si="121"/>
        <v>-8</v>
      </c>
      <c r="M2117" s="16">
        <f t="shared" si="122"/>
        <v>-18</v>
      </c>
      <c r="N2117" s="191">
        <f t="shared" si="123"/>
        <v>-18</v>
      </c>
      <c r="O2117" s="506">
        <f t="shared" si="124"/>
        <v>7</v>
      </c>
    </row>
    <row r="2118" spans="1:15">
      <c r="A2118" s="262">
        <v>42759</v>
      </c>
      <c r="B2118" s="462">
        <v>336</v>
      </c>
      <c r="C2118" s="465">
        <v>360</v>
      </c>
      <c r="D2118" s="114">
        <v>354.464</v>
      </c>
      <c r="E2118" s="114">
        <v>350</v>
      </c>
      <c r="F2118" s="114">
        <v>360</v>
      </c>
      <c r="G2118" s="466">
        <v>360</v>
      </c>
      <c r="H2118" s="465">
        <v>342</v>
      </c>
      <c r="I2118" s="466">
        <v>335</v>
      </c>
      <c r="J2118" s="190">
        <f t="shared" si="119"/>
        <v>22</v>
      </c>
      <c r="K2118" s="16">
        <f t="shared" si="120"/>
        <v>-12.463999999999999</v>
      </c>
      <c r="L2118" s="16">
        <f t="shared" si="121"/>
        <v>-8</v>
      </c>
      <c r="M2118" s="16">
        <f t="shared" si="122"/>
        <v>-18</v>
      </c>
      <c r="N2118" s="191">
        <f t="shared" si="123"/>
        <v>-18</v>
      </c>
      <c r="O2118" s="506">
        <f t="shared" si="124"/>
        <v>7</v>
      </c>
    </row>
    <row r="2119" spans="1:15">
      <c r="A2119" s="262">
        <v>42760</v>
      </c>
      <c r="B2119" s="462">
        <v>341</v>
      </c>
      <c r="C2119" s="465">
        <v>361</v>
      </c>
      <c r="D2119" s="114">
        <v>354.464</v>
      </c>
      <c r="E2119" s="114">
        <v>350</v>
      </c>
      <c r="F2119" s="114">
        <v>360</v>
      </c>
      <c r="G2119" s="466">
        <v>360</v>
      </c>
      <c r="H2119" s="465">
        <v>342</v>
      </c>
      <c r="I2119" s="466">
        <v>335</v>
      </c>
      <c r="J2119" s="190">
        <f t="shared" si="119"/>
        <v>21</v>
      </c>
      <c r="K2119" s="16">
        <f t="shared" si="120"/>
        <v>-12.463999999999999</v>
      </c>
      <c r="L2119" s="16">
        <f t="shared" si="121"/>
        <v>-8</v>
      </c>
      <c r="M2119" s="16">
        <f t="shared" si="122"/>
        <v>-18</v>
      </c>
      <c r="N2119" s="191">
        <f t="shared" si="123"/>
        <v>-18</v>
      </c>
      <c r="O2119" s="506">
        <f t="shared" si="124"/>
        <v>7</v>
      </c>
    </row>
    <row r="2120" spans="1:15">
      <c r="A2120" s="262">
        <v>42761</v>
      </c>
      <c r="B2120" s="462">
        <v>345</v>
      </c>
      <c r="C2120" s="465">
        <v>362</v>
      </c>
      <c r="D2120" s="114">
        <v>354.464</v>
      </c>
      <c r="E2120" s="114">
        <v>350</v>
      </c>
      <c r="F2120" s="114">
        <v>360</v>
      </c>
      <c r="G2120" s="466">
        <v>360</v>
      </c>
      <c r="H2120" s="465">
        <v>342</v>
      </c>
      <c r="I2120" s="466">
        <v>335</v>
      </c>
      <c r="J2120" s="190">
        <f t="shared" si="119"/>
        <v>20</v>
      </c>
      <c r="K2120" s="16">
        <f t="shared" si="120"/>
        <v>-12.463999999999999</v>
      </c>
      <c r="L2120" s="16">
        <f t="shared" si="121"/>
        <v>-8</v>
      </c>
      <c r="M2120" s="16">
        <f t="shared" si="122"/>
        <v>-18</v>
      </c>
      <c r="N2120" s="191">
        <f t="shared" si="123"/>
        <v>-18</v>
      </c>
      <c r="O2120" s="506">
        <f t="shared" si="124"/>
        <v>7</v>
      </c>
    </row>
    <row r="2121" spans="1:15">
      <c r="A2121" s="262">
        <v>42762</v>
      </c>
      <c r="B2121" s="462">
        <v>350</v>
      </c>
      <c r="C2121" s="465">
        <v>363</v>
      </c>
      <c r="D2121" s="114">
        <v>367.00400000000002</v>
      </c>
      <c r="E2121" s="114">
        <v>351</v>
      </c>
      <c r="F2121" s="114">
        <v>365</v>
      </c>
      <c r="G2121" s="466">
        <v>365</v>
      </c>
      <c r="H2121" s="465">
        <v>343</v>
      </c>
      <c r="I2121" s="466">
        <v>352</v>
      </c>
      <c r="J2121" s="190">
        <f t="shared" si="119"/>
        <v>20</v>
      </c>
      <c r="K2121" s="16">
        <f t="shared" si="120"/>
        <v>-24.004000000000019</v>
      </c>
      <c r="L2121" s="16">
        <f t="shared" si="121"/>
        <v>-8</v>
      </c>
      <c r="M2121" s="16">
        <f t="shared" si="122"/>
        <v>-22</v>
      </c>
      <c r="N2121" s="191">
        <f t="shared" si="123"/>
        <v>-22</v>
      </c>
      <c r="O2121" s="506">
        <f t="shared" si="124"/>
        <v>-9</v>
      </c>
    </row>
    <row r="2122" spans="1:15">
      <c r="A2122" s="262">
        <v>42765</v>
      </c>
      <c r="B2122" s="462">
        <v>351</v>
      </c>
      <c r="C2122" s="465">
        <v>363</v>
      </c>
      <c r="D2122" s="114">
        <v>367.00400000000002</v>
      </c>
      <c r="E2122" s="114">
        <v>351</v>
      </c>
      <c r="F2122" s="114">
        <v>365</v>
      </c>
      <c r="G2122" s="466">
        <v>365</v>
      </c>
      <c r="H2122" s="465">
        <v>343</v>
      </c>
      <c r="I2122" s="466">
        <v>352</v>
      </c>
      <c r="J2122" s="190">
        <f t="shared" si="119"/>
        <v>20</v>
      </c>
      <c r="K2122" s="16">
        <f t="shared" si="120"/>
        <v>-24.004000000000019</v>
      </c>
      <c r="L2122" s="16">
        <f t="shared" si="121"/>
        <v>-8</v>
      </c>
      <c r="M2122" s="16">
        <f t="shared" si="122"/>
        <v>-22</v>
      </c>
      <c r="N2122" s="191">
        <f t="shared" si="123"/>
        <v>-22</v>
      </c>
      <c r="O2122" s="506">
        <f t="shared" si="124"/>
        <v>-9</v>
      </c>
    </row>
    <row r="2123" spans="1:15">
      <c r="A2123" s="262">
        <v>42766</v>
      </c>
      <c r="B2123" s="462">
        <v>366.5</v>
      </c>
      <c r="C2123" s="465">
        <v>363</v>
      </c>
      <c r="D2123" s="114">
        <v>367.00400000000002</v>
      </c>
      <c r="E2123" s="114">
        <v>351</v>
      </c>
      <c r="F2123" s="114">
        <v>365</v>
      </c>
      <c r="G2123" s="466">
        <v>365</v>
      </c>
      <c r="H2123" s="465">
        <v>343</v>
      </c>
      <c r="I2123" s="466">
        <v>352</v>
      </c>
      <c r="J2123" s="190">
        <f t="shared" ref="J2123:J2186" si="125">H2123-C2123+40</f>
        <v>20</v>
      </c>
      <c r="K2123" s="16">
        <f t="shared" si="120"/>
        <v>-24.004000000000019</v>
      </c>
      <c r="L2123" s="16">
        <f t="shared" si="121"/>
        <v>-8</v>
      </c>
      <c r="M2123" s="16">
        <f t="shared" si="122"/>
        <v>-22</v>
      </c>
      <c r="N2123" s="191">
        <f t="shared" si="123"/>
        <v>-22</v>
      </c>
      <c r="O2123" s="506">
        <f t="shared" si="124"/>
        <v>-9</v>
      </c>
    </row>
    <row r="2124" spans="1:15">
      <c r="A2124" s="262">
        <v>42767</v>
      </c>
      <c r="B2124" s="462">
        <v>372</v>
      </c>
      <c r="C2124" s="465">
        <v>365</v>
      </c>
      <c r="D2124" s="114">
        <v>367.00400000000002</v>
      </c>
      <c r="E2124" s="114">
        <v>351</v>
      </c>
      <c r="F2124" s="114">
        <v>365</v>
      </c>
      <c r="G2124" s="466">
        <v>365</v>
      </c>
      <c r="H2124" s="465">
        <v>343</v>
      </c>
      <c r="I2124" s="466">
        <v>352</v>
      </c>
      <c r="J2124" s="190">
        <f t="shared" si="125"/>
        <v>18</v>
      </c>
      <c r="K2124" s="16">
        <f t="shared" si="120"/>
        <v>-24.004000000000019</v>
      </c>
      <c r="L2124" s="16">
        <f t="shared" si="121"/>
        <v>-8</v>
      </c>
      <c r="M2124" s="16">
        <f t="shared" si="122"/>
        <v>-22</v>
      </c>
      <c r="N2124" s="191">
        <f t="shared" si="123"/>
        <v>-22</v>
      </c>
      <c r="O2124" s="506">
        <f t="shared" si="124"/>
        <v>-9</v>
      </c>
    </row>
    <row r="2125" spans="1:15">
      <c r="A2125" s="262">
        <v>42768</v>
      </c>
      <c r="B2125" s="462">
        <v>389.5</v>
      </c>
      <c r="C2125" s="465">
        <v>365</v>
      </c>
      <c r="D2125" s="114">
        <v>367.00400000000002</v>
      </c>
      <c r="E2125" s="114">
        <v>351</v>
      </c>
      <c r="F2125" s="114">
        <v>365</v>
      </c>
      <c r="G2125" s="466">
        <v>365</v>
      </c>
      <c r="H2125" s="465">
        <v>343</v>
      </c>
      <c r="I2125" s="466">
        <v>352</v>
      </c>
      <c r="J2125" s="190">
        <f t="shared" si="125"/>
        <v>18</v>
      </c>
      <c r="K2125" s="16">
        <f t="shared" si="120"/>
        <v>-24.004000000000019</v>
      </c>
      <c r="L2125" s="16">
        <f t="shared" si="121"/>
        <v>-8</v>
      </c>
      <c r="M2125" s="16">
        <f t="shared" si="122"/>
        <v>-22</v>
      </c>
      <c r="N2125" s="191">
        <f t="shared" si="123"/>
        <v>-22</v>
      </c>
      <c r="O2125" s="506">
        <f t="shared" si="124"/>
        <v>-9</v>
      </c>
    </row>
    <row r="2126" spans="1:15">
      <c r="A2126" s="262">
        <v>42769</v>
      </c>
      <c r="B2126" s="462">
        <v>389.5</v>
      </c>
      <c r="C2126" s="465">
        <v>370</v>
      </c>
      <c r="D2126" s="114">
        <v>396.26400000000001</v>
      </c>
      <c r="E2126" s="114">
        <v>350</v>
      </c>
      <c r="F2126" s="114">
        <v>365</v>
      </c>
      <c r="G2126" s="466">
        <v>365</v>
      </c>
      <c r="H2126" s="465">
        <v>340</v>
      </c>
      <c r="I2126" s="466">
        <v>348</v>
      </c>
      <c r="J2126" s="190">
        <f t="shared" si="125"/>
        <v>10</v>
      </c>
      <c r="K2126" s="16">
        <f t="shared" si="120"/>
        <v>-56.26400000000001</v>
      </c>
      <c r="L2126" s="16">
        <f t="shared" si="121"/>
        <v>-10</v>
      </c>
      <c r="M2126" s="16">
        <f t="shared" si="122"/>
        <v>-25</v>
      </c>
      <c r="N2126" s="191">
        <f t="shared" si="123"/>
        <v>-25</v>
      </c>
      <c r="O2126" s="506">
        <f t="shared" si="124"/>
        <v>-8</v>
      </c>
    </row>
    <row r="2127" spans="1:15">
      <c r="A2127" s="262">
        <v>42772</v>
      </c>
      <c r="B2127" s="462">
        <v>389.5</v>
      </c>
      <c r="C2127" s="465">
        <v>370</v>
      </c>
      <c r="D2127" s="114">
        <v>396.26400000000001</v>
      </c>
      <c r="E2127" s="114">
        <v>350</v>
      </c>
      <c r="F2127" s="114">
        <v>365</v>
      </c>
      <c r="G2127" s="466">
        <v>365</v>
      </c>
      <c r="H2127" s="465">
        <v>345</v>
      </c>
      <c r="I2127" s="466">
        <v>348</v>
      </c>
      <c r="J2127" s="190">
        <f t="shared" si="125"/>
        <v>15</v>
      </c>
      <c r="K2127" s="16">
        <f t="shared" si="120"/>
        <v>-51.26400000000001</v>
      </c>
      <c r="L2127" s="16">
        <f t="shared" si="121"/>
        <v>-5</v>
      </c>
      <c r="M2127" s="16">
        <f t="shared" si="122"/>
        <v>-20</v>
      </c>
      <c r="N2127" s="191">
        <f t="shared" si="123"/>
        <v>-20</v>
      </c>
      <c r="O2127" s="506">
        <f t="shared" si="124"/>
        <v>-3</v>
      </c>
    </row>
    <row r="2128" spans="1:15">
      <c r="A2128" s="262">
        <v>42773</v>
      </c>
      <c r="B2128" s="462">
        <v>389</v>
      </c>
      <c r="C2128" s="465">
        <v>370</v>
      </c>
      <c r="D2128" s="114">
        <v>396.26400000000001</v>
      </c>
      <c r="E2128" s="114">
        <v>350</v>
      </c>
      <c r="F2128" s="114">
        <v>365</v>
      </c>
      <c r="G2128" s="466">
        <v>365</v>
      </c>
      <c r="H2128" s="465">
        <v>351</v>
      </c>
      <c r="I2128" s="466">
        <v>348</v>
      </c>
      <c r="J2128" s="190">
        <f t="shared" si="125"/>
        <v>21</v>
      </c>
      <c r="K2128" s="16">
        <f t="shared" si="120"/>
        <v>-45.26400000000001</v>
      </c>
      <c r="L2128" s="16">
        <f t="shared" si="121"/>
        <v>1</v>
      </c>
      <c r="M2128" s="16">
        <f t="shared" si="122"/>
        <v>-14</v>
      </c>
      <c r="N2128" s="191">
        <f t="shared" si="123"/>
        <v>-14</v>
      </c>
      <c r="O2128" s="506">
        <f t="shared" si="124"/>
        <v>3</v>
      </c>
    </row>
    <row r="2129" spans="1:15">
      <c r="A2129" s="262">
        <v>42774</v>
      </c>
      <c r="B2129" s="462">
        <v>384</v>
      </c>
      <c r="C2129" s="465">
        <v>370</v>
      </c>
      <c r="D2129" s="114">
        <v>396.26400000000001</v>
      </c>
      <c r="E2129" s="114">
        <v>350</v>
      </c>
      <c r="F2129" s="114">
        <v>365</v>
      </c>
      <c r="G2129" s="466">
        <v>365</v>
      </c>
      <c r="H2129" s="465">
        <v>350</v>
      </c>
      <c r="I2129" s="466">
        <v>348</v>
      </c>
      <c r="J2129" s="190">
        <f t="shared" si="125"/>
        <v>20</v>
      </c>
      <c r="K2129" s="16">
        <f t="shared" ref="K2129:K2192" si="126">H2129-D2129</f>
        <v>-46.26400000000001</v>
      </c>
      <c r="L2129" s="16">
        <f t="shared" ref="L2129:L2192" si="127">H2129-E2129</f>
        <v>0</v>
      </c>
      <c r="M2129" s="16">
        <f t="shared" ref="M2129:M2192" si="128">H2129-F2129</f>
        <v>-15</v>
      </c>
      <c r="N2129" s="191">
        <f t="shared" ref="N2129:N2192" si="129">H2129-G2129</f>
        <v>-15</v>
      </c>
      <c r="O2129" s="506">
        <f t="shared" ref="O2129:O2192" si="130">H2129-I2129</f>
        <v>2</v>
      </c>
    </row>
    <row r="2130" spans="1:15">
      <c r="A2130" s="262">
        <v>42775</v>
      </c>
      <c r="B2130" s="462">
        <v>386</v>
      </c>
      <c r="C2130" s="465">
        <v>376</v>
      </c>
      <c r="D2130" s="114">
        <v>396.26400000000001</v>
      </c>
      <c r="E2130" s="114">
        <v>350</v>
      </c>
      <c r="F2130" s="114">
        <v>365</v>
      </c>
      <c r="G2130" s="466">
        <v>365</v>
      </c>
      <c r="H2130" s="465">
        <v>350</v>
      </c>
      <c r="I2130" s="466">
        <v>348</v>
      </c>
      <c r="J2130" s="190">
        <f t="shared" si="125"/>
        <v>14</v>
      </c>
      <c r="K2130" s="16">
        <f t="shared" si="126"/>
        <v>-46.26400000000001</v>
      </c>
      <c r="L2130" s="16">
        <f t="shared" si="127"/>
        <v>0</v>
      </c>
      <c r="M2130" s="16">
        <f t="shared" si="128"/>
        <v>-15</v>
      </c>
      <c r="N2130" s="191">
        <f t="shared" si="129"/>
        <v>-15</v>
      </c>
      <c r="O2130" s="506">
        <f t="shared" si="130"/>
        <v>2</v>
      </c>
    </row>
    <row r="2131" spans="1:15">
      <c r="A2131" s="262">
        <v>42776</v>
      </c>
      <c r="B2131" s="462">
        <v>394</v>
      </c>
      <c r="C2131" s="465">
        <v>381</v>
      </c>
      <c r="D2131" s="114">
        <v>397.93599999999998</v>
      </c>
      <c r="E2131" s="114">
        <v>363</v>
      </c>
      <c r="F2131" s="114">
        <v>383</v>
      </c>
      <c r="G2131" s="466">
        <v>383</v>
      </c>
      <c r="H2131" s="465">
        <v>358</v>
      </c>
      <c r="I2131" s="466">
        <v>360</v>
      </c>
      <c r="J2131" s="190">
        <f t="shared" si="125"/>
        <v>17</v>
      </c>
      <c r="K2131" s="16">
        <f t="shared" si="126"/>
        <v>-39.935999999999979</v>
      </c>
      <c r="L2131" s="16">
        <f t="shared" si="127"/>
        <v>-5</v>
      </c>
      <c r="M2131" s="16">
        <f t="shared" si="128"/>
        <v>-25</v>
      </c>
      <c r="N2131" s="191">
        <f t="shared" si="129"/>
        <v>-25</v>
      </c>
      <c r="O2131" s="506">
        <f t="shared" si="130"/>
        <v>-2</v>
      </c>
    </row>
    <row r="2132" spans="1:15">
      <c r="A2132" s="262">
        <v>42779</v>
      </c>
      <c r="B2132" s="462">
        <v>394</v>
      </c>
      <c r="C2132" s="465">
        <v>381</v>
      </c>
      <c r="D2132" s="114">
        <v>394.59199999999998</v>
      </c>
      <c r="E2132" s="114">
        <v>363</v>
      </c>
      <c r="F2132" s="114">
        <v>383</v>
      </c>
      <c r="G2132" s="466">
        <v>383</v>
      </c>
      <c r="H2132" s="465">
        <v>360</v>
      </c>
      <c r="I2132" s="466">
        <v>360</v>
      </c>
      <c r="J2132" s="190">
        <f t="shared" si="125"/>
        <v>19</v>
      </c>
      <c r="K2132" s="16">
        <f t="shared" si="126"/>
        <v>-34.591999999999985</v>
      </c>
      <c r="L2132" s="16">
        <f t="shared" si="127"/>
        <v>-3</v>
      </c>
      <c r="M2132" s="16">
        <f t="shared" si="128"/>
        <v>-23</v>
      </c>
      <c r="N2132" s="191">
        <f t="shared" si="129"/>
        <v>-23</v>
      </c>
      <c r="O2132" s="506">
        <f t="shared" si="130"/>
        <v>0</v>
      </c>
    </row>
    <row r="2133" spans="1:15">
      <c r="A2133" s="262">
        <v>42780</v>
      </c>
      <c r="B2133" s="462">
        <v>393.5</v>
      </c>
      <c r="C2133" s="465">
        <v>390</v>
      </c>
      <c r="D2133" s="114">
        <v>394.59199999999998</v>
      </c>
      <c r="E2133" s="114">
        <v>363</v>
      </c>
      <c r="F2133" s="114">
        <v>383</v>
      </c>
      <c r="G2133" s="466">
        <v>383</v>
      </c>
      <c r="H2133" s="465">
        <v>382</v>
      </c>
      <c r="I2133" s="466">
        <v>360</v>
      </c>
      <c r="J2133" s="190">
        <f t="shared" si="125"/>
        <v>32</v>
      </c>
      <c r="K2133" s="16">
        <f t="shared" si="126"/>
        <v>-12.591999999999985</v>
      </c>
      <c r="L2133" s="16">
        <f t="shared" si="127"/>
        <v>19</v>
      </c>
      <c r="M2133" s="16">
        <f t="shared" si="128"/>
        <v>-1</v>
      </c>
      <c r="N2133" s="191">
        <f t="shared" si="129"/>
        <v>-1</v>
      </c>
      <c r="O2133" s="506">
        <f t="shared" si="130"/>
        <v>22</v>
      </c>
    </row>
    <row r="2134" spans="1:15">
      <c r="A2134" s="262">
        <v>42781</v>
      </c>
      <c r="B2134" s="462">
        <v>392.5</v>
      </c>
      <c r="C2134" s="465">
        <v>390</v>
      </c>
      <c r="D2134" s="114">
        <v>394.59199999999998</v>
      </c>
      <c r="E2134" s="114">
        <v>363</v>
      </c>
      <c r="F2134" s="114">
        <v>383</v>
      </c>
      <c r="G2134" s="466">
        <v>383</v>
      </c>
      <c r="H2134" s="465">
        <v>382</v>
      </c>
      <c r="I2134" s="466">
        <v>360</v>
      </c>
      <c r="J2134" s="190">
        <f t="shared" si="125"/>
        <v>32</v>
      </c>
      <c r="K2134" s="16">
        <f t="shared" si="126"/>
        <v>-12.591999999999985</v>
      </c>
      <c r="L2134" s="16">
        <f t="shared" si="127"/>
        <v>19</v>
      </c>
      <c r="M2134" s="16">
        <f t="shared" si="128"/>
        <v>-1</v>
      </c>
      <c r="N2134" s="191">
        <f t="shared" si="129"/>
        <v>-1</v>
      </c>
      <c r="O2134" s="506">
        <f t="shared" si="130"/>
        <v>22</v>
      </c>
    </row>
    <row r="2135" spans="1:15">
      <c r="A2135" s="262">
        <v>42782</v>
      </c>
      <c r="B2135" s="462">
        <v>385.5</v>
      </c>
      <c r="C2135" s="465">
        <v>390</v>
      </c>
      <c r="D2135" s="114">
        <v>394.59199999999998</v>
      </c>
      <c r="E2135" s="114">
        <v>363</v>
      </c>
      <c r="F2135" s="114">
        <v>383</v>
      </c>
      <c r="G2135" s="466">
        <v>383</v>
      </c>
      <c r="H2135" s="465">
        <v>372</v>
      </c>
      <c r="I2135" s="466">
        <v>360</v>
      </c>
      <c r="J2135" s="190">
        <f t="shared" si="125"/>
        <v>22</v>
      </c>
      <c r="K2135" s="16">
        <f t="shared" si="126"/>
        <v>-22.591999999999985</v>
      </c>
      <c r="L2135" s="16">
        <f t="shared" si="127"/>
        <v>9</v>
      </c>
      <c r="M2135" s="16">
        <f t="shared" si="128"/>
        <v>-11</v>
      </c>
      <c r="N2135" s="191">
        <f t="shared" si="129"/>
        <v>-11</v>
      </c>
      <c r="O2135" s="506">
        <f t="shared" si="130"/>
        <v>12</v>
      </c>
    </row>
    <row r="2136" spans="1:15">
      <c r="A2136" s="262">
        <v>42783</v>
      </c>
      <c r="B2136" s="462">
        <v>390</v>
      </c>
      <c r="C2136" s="465">
        <v>392</v>
      </c>
      <c r="D2136" s="114">
        <v>401.28</v>
      </c>
      <c r="E2136" s="114">
        <v>385</v>
      </c>
      <c r="F2136" s="114">
        <v>392</v>
      </c>
      <c r="G2136" s="466">
        <v>392</v>
      </c>
      <c r="H2136" s="465">
        <v>380</v>
      </c>
      <c r="I2136" s="466">
        <v>375</v>
      </c>
      <c r="J2136" s="190">
        <f t="shared" si="125"/>
        <v>28</v>
      </c>
      <c r="K2136" s="16">
        <f t="shared" si="126"/>
        <v>-21.279999999999973</v>
      </c>
      <c r="L2136" s="16">
        <f t="shared" si="127"/>
        <v>-5</v>
      </c>
      <c r="M2136" s="16">
        <f t="shared" si="128"/>
        <v>-12</v>
      </c>
      <c r="N2136" s="191">
        <f t="shared" si="129"/>
        <v>-12</v>
      </c>
      <c r="O2136" s="506">
        <f t="shared" si="130"/>
        <v>5</v>
      </c>
    </row>
    <row r="2137" spans="1:15">
      <c r="A2137" s="262">
        <v>42787</v>
      </c>
      <c r="B2137" s="462">
        <v>390</v>
      </c>
      <c r="C2137" s="465">
        <v>392</v>
      </c>
      <c r="D2137" s="114">
        <v>418</v>
      </c>
      <c r="E2137" s="114">
        <v>385</v>
      </c>
      <c r="F2137" s="114">
        <v>392</v>
      </c>
      <c r="G2137" s="466">
        <v>392</v>
      </c>
      <c r="H2137" s="465">
        <v>378</v>
      </c>
      <c r="I2137" s="466">
        <v>375</v>
      </c>
      <c r="J2137" s="190">
        <f t="shared" si="125"/>
        <v>26</v>
      </c>
      <c r="K2137" s="16">
        <f t="shared" si="126"/>
        <v>-40</v>
      </c>
      <c r="L2137" s="16">
        <f t="shared" si="127"/>
        <v>-7</v>
      </c>
      <c r="M2137" s="16">
        <f t="shared" si="128"/>
        <v>-14</v>
      </c>
      <c r="N2137" s="191">
        <f t="shared" si="129"/>
        <v>-14</v>
      </c>
      <c r="O2137" s="506">
        <f t="shared" si="130"/>
        <v>3</v>
      </c>
    </row>
    <row r="2138" spans="1:15">
      <c r="A2138" s="262">
        <v>42788</v>
      </c>
      <c r="B2138" s="462">
        <v>387.5</v>
      </c>
      <c r="C2138" s="465">
        <v>392</v>
      </c>
      <c r="D2138" s="114">
        <v>418</v>
      </c>
      <c r="E2138" s="114">
        <v>385</v>
      </c>
      <c r="F2138" s="114">
        <v>392</v>
      </c>
      <c r="G2138" s="466">
        <v>392</v>
      </c>
      <c r="H2138" s="465">
        <v>378</v>
      </c>
      <c r="I2138" s="466">
        <v>375</v>
      </c>
      <c r="J2138" s="190">
        <f t="shared" si="125"/>
        <v>26</v>
      </c>
      <c r="K2138" s="16">
        <f t="shared" si="126"/>
        <v>-40</v>
      </c>
      <c r="L2138" s="16">
        <f t="shared" si="127"/>
        <v>-7</v>
      </c>
      <c r="M2138" s="16">
        <f t="shared" si="128"/>
        <v>-14</v>
      </c>
      <c r="N2138" s="191">
        <f t="shared" si="129"/>
        <v>-14</v>
      </c>
      <c r="O2138" s="506">
        <f t="shared" si="130"/>
        <v>3</v>
      </c>
    </row>
    <row r="2139" spans="1:15">
      <c r="A2139" s="262">
        <v>42789</v>
      </c>
      <c r="B2139" s="462">
        <v>393</v>
      </c>
      <c r="C2139" s="465">
        <v>389</v>
      </c>
      <c r="D2139" s="114">
        <v>424.68799999999999</v>
      </c>
      <c r="E2139" s="114">
        <v>385</v>
      </c>
      <c r="F2139" s="114">
        <v>392</v>
      </c>
      <c r="G2139" s="466">
        <v>392</v>
      </c>
      <c r="H2139" s="465">
        <v>375</v>
      </c>
      <c r="I2139" s="466">
        <v>375</v>
      </c>
      <c r="J2139" s="190">
        <f t="shared" si="125"/>
        <v>26</v>
      </c>
      <c r="K2139" s="16">
        <f t="shared" si="126"/>
        <v>-49.687999999999988</v>
      </c>
      <c r="L2139" s="16">
        <f t="shared" si="127"/>
        <v>-10</v>
      </c>
      <c r="M2139" s="16">
        <f t="shared" si="128"/>
        <v>-17</v>
      </c>
      <c r="N2139" s="191">
        <f t="shared" si="129"/>
        <v>-17</v>
      </c>
      <c r="O2139" s="506">
        <f t="shared" si="130"/>
        <v>0</v>
      </c>
    </row>
    <row r="2140" spans="1:15">
      <c r="A2140" s="262">
        <v>42790</v>
      </c>
      <c r="B2140" s="462">
        <v>398</v>
      </c>
      <c r="C2140" s="465">
        <v>384</v>
      </c>
      <c r="D2140" s="114">
        <v>428.03199999999998</v>
      </c>
      <c r="E2140" s="114">
        <v>381</v>
      </c>
      <c r="F2140" s="114">
        <v>387</v>
      </c>
      <c r="G2140" s="466">
        <v>387</v>
      </c>
      <c r="H2140" s="465">
        <v>371</v>
      </c>
      <c r="I2140" s="466">
        <v>371</v>
      </c>
      <c r="J2140" s="190">
        <f t="shared" si="125"/>
        <v>27</v>
      </c>
      <c r="K2140" s="16">
        <f t="shared" si="126"/>
        <v>-57.031999999999982</v>
      </c>
      <c r="L2140" s="16">
        <f t="shared" si="127"/>
        <v>-10</v>
      </c>
      <c r="M2140" s="16">
        <f t="shared" si="128"/>
        <v>-16</v>
      </c>
      <c r="N2140" s="191">
        <f t="shared" si="129"/>
        <v>-16</v>
      </c>
      <c r="O2140" s="506">
        <f t="shared" si="130"/>
        <v>0</v>
      </c>
    </row>
    <row r="2141" spans="1:15">
      <c r="A2141" s="262">
        <v>42793</v>
      </c>
      <c r="B2141" s="462">
        <v>398</v>
      </c>
      <c r="C2141" s="465">
        <v>384</v>
      </c>
      <c r="D2141" s="114">
        <v>434.72</v>
      </c>
      <c r="E2141" s="114">
        <v>381</v>
      </c>
      <c r="F2141" s="114">
        <v>387</v>
      </c>
      <c r="G2141" s="466">
        <v>387</v>
      </c>
      <c r="H2141" s="465">
        <v>373</v>
      </c>
      <c r="I2141" s="466">
        <v>371</v>
      </c>
      <c r="J2141" s="190">
        <f t="shared" si="125"/>
        <v>29</v>
      </c>
      <c r="K2141" s="16">
        <f t="shared" si="126"/>
        <v>-61.720000000000027</v>
      </c>
      <c r="L2141" s="16">
        <f t="shared" si="127"/>
        <v>-8</v>
      </c>
      <c r="M2141" s="16">
        <f t="shared" si="128"/>
        <v>-14</v>
      </c>
      <c r="N2141" s="191">
        <f t="shared" si="129"/>
        <v>-14</v>
      </c>
      <c r="O2141" s="506">
        <f t="shared" si="130"/>
        <v>2</v>
      </c>
    </row>
    <row r="2142" spans="1:15">
      <c r="A2142" s="262">
        <v>42794</v>
      </c>
      <c r="B2142" s="462">
        <v>401</v>
      </c>
      <c r="C2142" s="465">
        <v>384</v>
      </c>
      <c r="D2142" s="114">
        <v>431.37599999999998</v>
      </c>
      <c r="E2142" s="114">
        <v>381</v>
      </c>
      <c r="F2142" s="114">
        <v>387</v>
      </c>
      <c r="G2142" s="466">
        <v>387</v>
      </c>
      <c r="H2142" s="465">
        <v>371</v>
      </c>
      <c r="I2142" s="466">
        <v>371</v>
      </c>
      <c r="J2142" s="190">
        <f t="shared" si="125"/>
        <v>27</v>
      </c>
      <c r="K2142" s="16">
        <f t="shared" si="126"/>
        <v>-60.375999999999976</v>
      </c>
      <c r="L2142" s="16">
        <f t="shared" si="127"/>
        <v>-10</v>
      </c>
      <c r="M2142" s="16">
        <f t="shared" si="128"/>
        <v>-16</v>
      </c>
      <c r="N2142" s="191">
        <f t="shared" si="129"/>
        <v>-16</v>
      </c>
      <c r="O2142" s="506">
        <f t="shared" si="130"/>
        <v>0</v>
      </c>
    </row>
    <row r="2143" spans="1:15">
      <c r="A2143" s="262">
        <v>42795</v>
      </c>
      <c r="B2143" s="462">
        <v>402.5</v>
      </c>
      <c r="C2143" s="465">
        <v>384</v>
      </c>
      <c r="D2143" s="114">
        <v>431.37599999999998</v>
      </c>
      <c r="E2143" s="114">
        <v>381</v>
      </c>
      <c r="F2143" s="114">
        <v>387</v>
      </c>
      <c r="G2143" s="466">
        <v>387</v>
      </c>
      <c r="H2143" s="465">
        <v>370</v>
      </c>
      <c r="I2143" s="466">
        <v>371</v>
      </c>
      <c r="J2143" s="190">
        <f t="shared" si="125"/>
        <v>26</v>
      </c>
      <c r="K2143" s="16">
        <f t="shared" si="126"/>
        <v>-61.375999999999976</v>
      </c>
      <c r="L2143" s="16">
        <f t="shared" si="127"/>
        <v>-11</v>
      </c>
      <c r="M2143" s="16">
        <f t="shared" si="128"/>
        <v>-17</v>
      </c>
      <c r="N2143" s="191">
        <f t="shared" si="129"/>
        <v>-17</v>
      </c>
      <c r="O2143" s="506">
        <f t="shared" si="130"/>
        <v>-1</v>
      </c>
    </row>
    <row r="2144" spans="1:15">
      <c r="A2144" s="262">
        <v>42796</v>
      </c>
      <c r="B2144" s="462">
        <v>400</v>
      </c>
      <c r="C2144" s="465">
        <v>384</v>
      </c>
      <c r="D2144" s="114">
        <v>431.37599999999998</v>
      </c>
      <c r="E2144" s="114">
        <v>381</v>
      </c>
      <c r="F2144" s="114">
        <v>387</v>
      </c>
      <c r="G2144" s="466">
        <v>387</v>
      </c>
      <c r="H2144" s="465">
        <v>370</v>
      </c>
      <c r="I2144" s="466">
        <v>371</v>
      </c>
      <c r="J2144" s="190">
        <f t="shared" si="125"/>
        <v>26</v>
      </c>
      <c r="K2144" s="16">
        <f t="shared" si="126"/>
        <v>-61.375999999999976</v>
      </c>
      <c r="L2144" s="16">
        <f t="shared" si="127"/>
        <v>-11</v>
      </c>
      <c r="M2144" s="16">
        <f t="shared" si="128"/>
        <v>-17</v>
      </c>
      <c r="N2144" s="191">
        <f t="shared" si="129"/>
        <v>-17</v>
      </c>
      <c r="O2144" s="506">
        <f t="shared" si="130"/>
        <v>-1</v>
      </c>
    </row>
    <row r="2145" spans="1:15">
      <c r="A2145" s="262">
        <v>42797</v>
      </c>
      <c r="B2145" s="462">
        <v>401</v>
      </c>
      <c r="C2145" s="465">
        <v>384</v>
      </c>
      <c r="D2145" s="114">
        <v>431.37599999999998</v>
      </c>
      <c r="E2145" s="114">
        <v>382</v>
      </c>
      <c r="F2145" s="114">
        <v>405</v>
      </c>
      <c r="G2145" s="466">
        <v>405</v>
      </c>
      <c r="H2145" s="465">
        <v>377</v>
      </c>
      <c r="I2145" s="466">
        <v>376</v>
      </c>
      <c r="J2145" s="190">
        <f t="shared" si="125"/>
        <v>33</v>
      </c>
      <c r="K2145" s="16">
        <f t="shared" si="126"/>
        <v>-54.375999999999976</v>
      </c>
      <c r="L2145" s="16">
        <f t="shared" si="127"/>
        <v>-5</v>
      </c>
      <c r="M2145" s="16">
        <f t="shared" si="128"/>
        <v>-28</v>
      </c>
      <c r="N2145" s="191">
        <f t="shared" si="129"/>
        <v>-28</v>
      </c>
      <c r="O2145" s="506">
        <f t="shared" si="130"/>
        <v>1</v>
      </c>
    </row>
    <row r="2146" spans="1:15">
      <c r="A2146" s="262">
        <v>42800</v>
      </c>
      <c r="B2146" s="462">
        <v>402.5</v>
      </c>
      <c r="C2146" s="465">
        <v>384</v>
      </c>
      <c r="D2146" s="114">
        <v>431.37599999999998</v>
      </c>
      <c r="E2146" s="114">
        <v>382</v>
      </c>
      <c r="F2146" s="114">
        <v>405</v>
      </c>
      <c r="G2146" s="466">
        <v>405</v>
      </c>
      <c r="H2146" s="465">
        <v>377</v>
      </c>
      <c r="I2146" s="466">
        <v>376</v>
      </c>
      <c r="J2146" s="190">
        <f t="shared" si="125"/>
        <v>33</v>
      </c>
      <c r="K2146" s="16">
        <f t="shared" si="126"/>
        <v>-54.375999999999976</v>
      </c>
      <c r="L2146" s="16">
        <f t="shared" si="127"/>
        <v>-5</v>
      </c>
      <c r="M2146" s="16">
        <f t="shared" si="128"/>
        <v>-28</v>
      </c>
      <c r="N2146" s="191">
        <f t="shared" si="129"/>
        <v>-28</v>
      </c>
      <c r="O2146" s="506">
        <f t="shared" si="130"/>
        <v>1</v>
      </c>
    </row>
    <row r="2147" spans="1:15">
      <c r="A2147" s="262">
        <v>42801</v>
      </c>
      <c r="B2147" s="462">
        <v>402</v>
      </c>
      <c r="C2147" s="465">
        <v>384</v>
      </c>
      <c r="D2147" s="114">
        <v>429.70400000000001</v>
      </c>
      <c r="E2147" s="114">
        <v>382</v>
      </c>
      <c r="F2147" s="114">
        <v>405</v>
      </c>
      <c r="G2147" s="466">
        <v>405</v>
      </c>
      <c r="H2147" s="465">
        <v>373</v>
      </c>
      <c r="I2147" s="466">
        <v>376</v>
      </c>
      <c r="J2147" s="190">
        <f t="shared" si="125"/>
        <v>29</v>
      </c>
      <c r="K2147" s="16">
        <f t="shared" si="126"/>
        <v>-56.704000000000008</v>
      </c>
      <c r="L2147" s="16">
        <f t="shared" si="127"/>
        <v>-9</v>
      </c>
      <c r="M2147" s="16">
        <f t="shared" si="128"/>
        <v>-32</v>
      </c>
      <c r="N2147" s="191">
        <f t="shared" si="129"/>
        <v>-32</v>
      </c>
      <c r="O2147" s="506">
        <f t="shared" si="130"/>
        <v>-3</v>
      </c>
    </row>
    <row r="2148" spans="1:15">
      <c r="A2148" s="262">
        <v>42802</v>
      </c>
      <c r="B2148" s="462">
        <v>405</v>
      </c>
      <c r="C2148" s="465">
        <v>383</v>
      </c>
      <c r="D2148" s="114">
        <v>426.36</v>
      </c>
      <c r="E2148" s="114">
        <v>382</v>
      </c>
      <c r="F2148" s="114">
        <v>405</v>
      </c>
      <c r="G2148" s="466">
        <v>405</v>
      </c>
      <c r="H2148" s="465">
        <v>369</v>
      </c>
      <c r="I2148" s="466">
        <v>376</v>
      </c>
      <c r="J2148" s="190">
        <f t="shared" si="125"/>
        <v>26</v>
      </c>
      <c r="K2148" s="16">
        <f t="shared" si="126"/>
        <v>-57.360000000000014</v>
      </c>
      <c r="L2148" s="16">
        <f t="shared" si="127"/>
        <v>-13</v>
      </c>
      <c r="M2148" s="16">
        <f t="shared" si="128"/>
        <v>-36</v>
      </c>
      <c r="N2148" s="191">
        <f t="shared" si="129"/>
        <v>-36</v>
      </c>
      <c r="O2148" s="506">
        <f t="shared" si="130"/>
        <v>-7</v>
      </c>
    </row>
    <row r="2149" spans="1:15">
      <c r="A2149" s="262">
        <v>42803</v>
      </c>
      <c r="B2149" s="462">
        <v>406</v>
      </c>
      <c r="C2149" s="465">
        <v>390</v>
      </c>
      <c r="D2149" s="114">
        <v>423.01600000000002</v>
      </c>
      <c r="E2149" s="114">
        <v>382</v>
      </c>
      <c r="F2149" s="114">
        <v>405</v>
      </c>
      <c r="G2149" s="466">
        <v>405</v>
      </c>
      <c r="H2149" s="465">
        <v>367</v>
      </c>
      <c r="I2149" s="466">
        <v>376</v>
      </c>
      <c r="J2149" s="190">
        <f t="shared" si="125"/>
        <v>17</v>
      </c>
      <c r="K2149" s="16">
        <f t="shared" si="126"/>
        <v>-56.01600000000002</v>
      </c>
      <c r="L2149" s="16">
        <f t="shared" si="127"/>
        <v>-15</v>
      </c>
      <c r="M2149" s="16">
        <f t="shared" si="128"/>
        <v>-38</v>
      </c>
      <c r="N2149" s="191">
        <f t="shared" si="129"/>
        <v>-38</v>
      </c>
      <c r="O2149" s="506">
        <f t="shared" si="130"/>
        <v>-9</v>
      </c>
    </row>
    <row r="2150" spans="1:15">
      <c r="A2150" s="262">
        <v>42804</v>
      </c>
      <c r="B2150" s="462">
        <v>404</v>
      </c>
      <c r="C2150" s="465">
        <v>385</v>
      </c>
      <c r="D2150" s="114">
        <v>421.34399999999999</v>
      </c>
      <c r="E2150" s="114">
        <v>357</v>
      </c>
      <c r="F2150" s="114">
        <v>379</v>
      </c>
      <c r="G2150" s="466">
        <v>379</v>
      </c>
      <c r="H2150" s="465">
        <v>349</v>
      </c>
      <c r="I2150" s="466">
        <v>377</v>
      </c>
      <c r="J2150" s="190">
        <f t="shared" si="125"/>
        <v>4</v>
      </c>
      <c r="K2150" s="16">
        <f t="shared" si="126"/>
        <v>-72.343999999999994</v>
      </c>
      <c r="L2150" s="16">
        <f t="shared" si="127"/>
        <v>-8</v>
      </c>
      <c r="M2150" s="16">
        <f t="shared" si="128"/>
        <v>-30</v>
      </c>
      <c r="N2150" s="191">
        <f t="shared" si="129"/>
        <v>-30</v>
      </c>
      <c r="O2150" s="506">
        <f t="shared" si="130"/>
        <v>-28</v>
      </c>
    </row>
    <row r="2151" spans="1:15">
      <c r="A2151" s="262">
        <v>42807</v>
      </c>
      <c r="B2151" s="462">
        <v>400</v>
      </c>
      <c r="C2151" s="465">
        <v>382</v>
      </c>
      <c r="D2151" s="114">
        <v>418</v>
      </c>
      <c r="E2151" s="114">
        <v>357</v>
      </c>
      <c r="F2151" s="114">
        <v>379</v>
      </c>
      <c r="G2151" s="466">
        <v>379</v>
      </c>
      <c r="H2151" s="465">
        <v>345</v>
      </c>
      <c r="I2151" s="466">
        <v>377</v>
      </c>
      <c r="J2151" s="190">
        <f t="shared" si="125"/>
        <v>3</v>
      </c>
      <c r="K2151" s="16">
        <f t="shared" si="126"/>
        <v>-73</v>
      </c>
      <c r="L2151" s="16">
        <f t="shared" si="127"/>
        <v>-12</v>
      </c>
      <c r="M2151" s="16">
        <f t="shared" si="128"/>
        <v>-34</v>
      </c>
      <c r="N2151" s="191">
        <f t="shared" si="129"/>
        <v>-34</v>
      </c>
      <c r="O2151" s="506">
        <f t="shared" si="130"/>
        <v>-32</v>
      </c>
    </row>
    <row r="2152" spans="1:15">
      <c r="A2152" s="262">
        <v>42808</v>
      </c>
      <c r="B2152" s="462">
        <v>394</v>
      </c>
      <c r="C2152" s="465">
        <v>379</v>
      </c>
      <c r="D2152" s="114">
        <v>416.32799999999997</v>
      </c>
      <c r="E2152" s="114">
        <v>357</v>
      </c>
      <c r="F2152" s="114">
        <v>379</v>
      </c>
      <c r="G2152" s="466">
        <v>379</v>
      </c>
      <c r="H2152" s="465">
        <v>344</v>
      </c>
      <c r="I2152" s="466">
        <v>377</v>
      </c>
      <c r="J2152" s="190">
        <f t="shared" si="125"/>
        <v>5</v>
      </c>
      <c r="K2152" s="16">
        <f t="shared" si="126"/>
        <v>-72.327999999999975</v>
      </c>
      <c r="L2152" s="16">
        <f t="shared" si="127"/>
        <v>-13</v>
      </c>
      <c r="M2152" s="16">
        <f t="shared" si="128"/>
        <v>-35</v>
      </c>
      <c r="N2152" s="191">
        <f t="shared" si="129"/>
        <v>-35</v>
      </c>
      <c r="O2152" s="506">
        <f t="shared" si="130"/>
        <v>-33</v>
      </c>
    </row>
    <row r="2153" spans="1:15">
      <c r="A2153" s="262">
        <v>42809</v>
      </c>
      <c r="B2153" s="462">
        <v>394</v>
      </c>
      <c r="C2153" s="465">
        <v>379</v>
      </c>
      <c r="D2153" s="114">
        <v>416.32799999999997</v>
      </c>
      <c r="E2153" s="114">
        <v>357</v>
      </c>
      <c r="F2153" s="114">
        <v>379</v>
      </c>
      <c r="G2153" s="466">
        <v>379</v>
      </c>
      <c r="H2153" s="465">
        <v>345</v>
      </c>
      <c r="I2153" s="466">
        <v>377</v>
      </c>
      <c r="J2153" s="190">
        <f t="shared" si="125"/>
        <v>6</v>
      </c>
      <c r="K2153" s="16">
        <f t="shared" si="126"/>
        <v>-71.327999999999975</v>
      </c>
      <c r="L2153" s="16">
        <f t="shared" si="127"/>
        <v>-12</v>
      </c>
      <c r="M2153" s="16">
        <f t="shared" si="128"/>
        <v>-34</v>
      </c>
      <c r="N2153" s="191">
        <f t="shared" si="129"/>
        <v>-34</v>
      </c>
      <c r="O2153" s="506">
        <f t="shared" si="130"/>
        <v>-32</v>
      </c>
    </row>
    <row r="2154" spans="1:15">
      <c r="A2154" s="262">
        <v>42810</v>
      </c>
      <c r="B2154" s="462">
        <v>386</v>
      </c>
      <c r="C2154" s="465">
        <v>377</v>
      </c>
      <c r="D2154" s="114">
        <v>401.28</v>
      </c>
      <c r="E2154" s="114">
        <v>357</v>
      </c>
      <c r="F2154" s="114">
        <v>379</v>
      </c>
      <c r="G2154" s="466">
        <v>379</v>
      </c>
      <c r="H2154" s="465">
        <v>343</v>
      </c>
      <c r="I2154" s="466">
        <v>377</v>
      </c>
      <c r="J2154" s="190">
        <f t="shared" si="125"/>
        <v>6</v>
      </c>
      <c r="K2154" s="16">
        <f t="shared" si="126"/>
        <v>-58.279999999999973</v>
      </c>
      <c r="L2154" s="16">
        <f t="shared" si="127"/>
        <v>-14</v>
      </c>
      <c r="M2154" s="16">
        <f t="shared" si="128"/>
        <v>-36</v>
      </c>
      <c r="N2154" s="191">
        <f t="shared" si="129"/>
        <v>-36</v>
      </c>
      <c r="O2154" s="506">
        <f t="shared" si="130"/>
        <v>-34</v>
      </c>
    </row>
    <row r="2155" spans="1:15">
      <c r="A2155" s="262">
        <v>42811</v>
      </c>
      <c r="B2155" s="462">
        <v>380</v>
      </c>
      <c r="C2155" s="465">
        <v>372</v>
      </c>
      <c r="D2155" s="114">
        <v>402.11599999999999</v>
      </c>
      <c r="E2155" s="114">
        <v>344</v>
      </c>
      <c r="F2155" s="114">
        <v>367</v>
      </c>
      <c r="G2155" s="466">
        <v>367</v>
      </c>
      <c r="H2155" s="465">
        <v>334</v>
      </c>
      <c r="I2155" s="466">
        <v>347</v>
      </c>
      <c r="J2155" s="190">
        <f t="shared" si="125"/>
        <v>2</v>
      </c>
      <c r="K2155" s="16">
        <f t="shared" si="126"/>
        <v>-68.115999999999985</v>
      </c>
      <c r="L2155" s="16">
        <f t="shared" si="127"/>
        <v>-10</v>
      </c>
      <c r="M2155" s="16">
        <f t="shared" si="128"/>
        <v>-33</v>
      </c>
      <c r="N2155" s="191">
        <f t="shared" si="129"/>
        <v>-33</v>
      </c>
      <c r="O2155" s="506">
        <f t="shared" si="130"/>
        <v>-13</v>
      </c>
    </row>
    <row r="2156" spans="1:15">
      <c r="A2156" s="262">
        <v>42814</v>
      </c>
      <c r="B2156" s="462">
        <v>368</v>
      </c>
      <c r="C2156" s="465">
        <v>370</v>
      </c>
      <c r="D2156" s="114">
        <v>394.59199999999998</v>
      </c>
      <c r="E2156" s="114">
        <v>344</v>
      </c>
      <c r="F2156" s="114">
        <v>367</v>
      </c>
      <c r="G2156" s="466">
        <v>367</v>
      </c>
      <c r="H2156" s="465">
        <v>329</v>
      </c>
      <c r="I2156" s="466">
        <v>347</v>
      </c>
      <c r="J2156" s="190">
        <f t="shared" si="125"/>
        <v>-1</v>
      </c>
      <c r="K2156" s="16">
        <f t="shared" si="126"/>
        <v>-65.591999999999985</v>
      </c>
      <c r="L2156" s="16">
        <f t="shared" si="127"/>
        <v>-15</v>
      </c>
      <c r="M2156" s="16">
        <f t="shared" si="128"/>
        <v>-38</v>
      </c>
      <c r="N2156" s="191">
        <f t="shared" si="129"/>
        <v>-38</v>
      </c>
      <c r="O2156" s="506">
        <f t="shared" si="130"/>
        <v>-18</v>
      </c>
    </row>
    <row r="2157" spans="1:15">
      <c r="A2157" s="262">
        <v>42815</v>
      </c>
      <c r="B2157" s="462">
        <v>350</v>
      </c>
      <c r="C2157" s="465">
        <v>365</v>
      </c>
      <c r="D2157" s="114">
        <v>377.87200000000001</v>
      </c>
      <c r="E2157" s="114">
        <v>344</v>
      </c>
      <c r="F2157" s="114">
        <v>367</v>
      </c>
      <c r="G2157" s="466">
        <v>367</v>
      </c>
      <c r="H2157" s="465">
        <v>318</v>
      </c>
      <c r="I2157" s="466">
        <v>347</v>
      </c>
      <c r="J2157" s="190">
        <f t="shared" si="125"/>
        <v>-7</v>
      </c>
      <c r="K2157" s="16">
        <f t="shared" si="126"/>
        <v>-59.872000000000014</v>
      </c>
      <c r="L2157" s="16">
        <f t="shared" si="127"/>
        <v>-26</v>
      </c>
      <c r="M2157" s="16">
        <f t="shared" si="128"/>
        <v>-49</v>
      </c>
      <c r="N2157" s="191">
        <f t="shared" si="129"/>
        <v>-49</v>
      </c>
      <c r="O2157" s="506">
        <f t="shared" si="130"/>
        <v>-29</v>
      </c>
    </row>
    <row r="2158" spans="1:15">
      <c r="A2158" s="262">
        <v>42816</v>
      </c>
      <c r="B2158" s="462">
        <v>348</v>
      </c>
      <c r="C2158" s="465">
        <v>357</v>
      </c>
      <c r="D2158" s="114">
        <v>387.904</v>
      </c>
      <c r="E2158" s="114">
        <v>344</v>
      </c>
      <c r="F2158" s="114">
        <v>367</v>
      </c>
      <c r="G2158" s="466">
        <v>367</v>
      </c>
      <c r="H2158" s="465">
        <v>309</v>
      </c>
      <c r="I2158" s="466">
        <v>347</v>
      </c>
      <c r="J2158" s="190">
        <f t="shared" si="125"/>
        <v>-8</v>
      </c>
      <c r="K2158" s="16">
        <f t="shared" si="126"/>
        <v>-78.903999999999996</v>
      </c>
      <c r="L2158" s="16">
        <f t="shared" si="127"/>
        <v>-35</v>
      </c>
      <c r="M2158" s="16">
        <f t="shared" si="128"/>
        <v>-58</v>
      </c>
      <c r="N2158" s="191">
        <f t="shared" si="129"/>
        <v>-58</v>
      </c>
      <c r="O2158" s="506">
        <f t="shared" si="130"/>
        <v>-38</v>
      </c>
    </row>
    <row r="2159" spans="1:15">
      <c r="A2159" s="262">
        <v>42817</v>
      </c>
      <c r="B2159" s="462">
        <v>345</v>
      </c>
      <c r="C2159" s="465">
        <v>355</v>
      </c>
      <c r="D2159" s="114">
        <v>387.904</v>
      </c>
      <c r="E2159" s="114">
        <v>344</v>
      </c>
      <c r="F2159" s="114">
        <v>367</v>
      </c>
      <c r="G2159" s="466">
        <v>367</v>
      </c>
      <c r="H2159" s="465">
        <v>306</v>
      </c>
      <c r="I2159" s="466">
        <v>347</v>
      </c>
      <c r="J2159" s="190">
        <f t="shared" si="125"/>
        <v>-9</v>
      </c>
      <c r="K2159" s="16">
        <f t="shared" si="126"/>
        <v>-81.903999999999996</v>
      </c>
      <c r="L2159" s="16">
        <f t="shared" si="127"/>
        <v>-38</v>
      </c>
      <c r="M2159" s="16">
        <f t="shared" si="128"/>
        <v>-61</v>
      </c>
      <c r="N2159" s="191">
        <f t="shared" si="129"/>
        <v>-61</v>
      </c>
      <c r="O2159" s="506">
        <f t="shared" si="130"/>
        <v>-41</v>
      </c>
    </row>
    <row r="2160" spans="1:15">
      <c r="A2160" s="262">
        <v>42818</v>
      </c>
      <c r="B2160" s="462">
        <v>345</v>
      </c>
      <c r="C2160" s="465">
        <v>343</v>
      </c>
      <c r="D2160" s="114">
        <v>361.15199999999999</v>
      </c>
      <c r="E2160" s="114">
        <v>321</v>
      </c>
      <c r="F2160" s="114">
        <v>343</v>
      </c>
      <c r="G2160" s="466">
        <v>343</v>
      </c>
      <c r="H2160" s="465">
        <v>300</v>
      </c>
      <c r="I2160" s="466">
        <v>315</v>
      </c>
      <c r="J2160" s="190">
        <f t="shared" si="125"/>
        <v>-3</v>
      </c>
      <c r="K2160" s="16">
        <f t="shared" si="126"/>
        <v>-61.151999999999987</v>
      </c>
      <c r="L2160" s="16">
        <f t="shared" si="127"/>
        <v>-21</v>
      </c>
      <c r="M2160" s="16">
        <f t="shared" si="128"/>
        <v>-43</v>
      </c>
      <c r="N2160" s="191">
        <f t="shared" si="129"/>
        <v>-43</v>
      </c>
      <c r="O2160" s="506">
        <f t="shared" si="130"/>
        <v>-15</v>
      </c>
    </row>
    <row r="2161" spans="1:15">
      <c r="A2161" s="262">
        <v>42821</v>
      </c>
      <c r="B2161" s="462">
        <v>339</v>
      </c>
      <c r="C2161" s="465">
        <v>333</v>
      </c>
      <c r="D2161" s="114">
        <v>361.15199999999999</v>
      </c>
      <c r="E2161" s="114">
        <v>321</v>
      </c>
      <c r="F2161" s="114">
        <v>343</v>
      </c>
      <c r="G2161" s="466">
        <v>343</v>
      </c>
      <c r="H2161" s="465">
        <v>292</v>
      </c>
      <c r="I2161" s="466">
        <v>315</v>
      </c>
      <c r="J2161" s="190">
        <f t="shared" si="125"/>
        <v>-1</v>
      </c>
      <c r="K2161" s="16">
        <f t="shared" si="126"/>
        <v>-69.151999999999987</v>
      </c>
      <c r="L2161" s="16">
        <f t="shared" si="127"/>
        <v>-29</v>
      </c>
      <c r="M2161" s="16">
        <f t="shared" si="128"/>
        <v>-51</v>
      </c>
      <c r="N2161" s="191">
        <f t="shared" si="129"/>
        <v>-51</v>
      </c>
      <c r="O2161" s="506">
        <f t="shared" si="130"/>
        <v>-23</v>
      </c>
    </row>
    <row r="2162" spans="1:15">
      <c r="A2162" s="262">
        <v>42822</v>
      </c>
      <c r="B2162" s="462">
        <v>339</v>
      </c>
      <c r="C2162" s="465">
        <v>336</v>
      </c>
      <c r="D2162" s="114">
        <v>361.15199999999999</v>
      </c>
      <c r="E2162" s="114">
        <v>321</v>
      </c>
      <c r="F2162" s="114">
        <v>343</v>
      </c>
      <c r="G2162" s="466">
        <v>343</v>
      </c>
      <c r="H2162" s="465">
        <v>298</v>
      </c>
      <c r="I2162" s="466">
        <v>315</v>
      </c>
      <c r="J2162" s="190">
        <f t="shared" si="125"/>
        <v>2</v>
      </c>
      <c r="K2162" s="16">
        <f t="shared" si="126"/>
        <v>-63.151999999999987</v>
      </c>
      <c r="L2162" s="16">
        <f t="shared" si="127"/>
        <v>-23</v>
      </c>
      <c r="M2162" s="16">
        <f t="shared" si="128"/>
        <v>-45</v>
      </c>
      <c r="N2162" s="191">
        <f t="shared" si="129"/>
        <v>-45</v>
      </c>
      <c r="O2162" s="506">
        <f t="shared" si="130"/>
        <v>-17</v>
      </c>
    </row>
    <row r="2163" spans="1:15">
      <c r="A2163" s="262">
        <v>42823</v>
      </c>
      <c r="B2163" s="462">
        <v>339</v>
      </c>
      <c r="C2163" s="465">
        <v>335</v>
      </c>
      <c r="D2163" s="114">
        <v>361.15199999999999</v>
      </c>
      <c r="E2163" s="114">
        <v>321</v>
      </c>
      <c r="F2163" s="114">
        <v>343</v>
      </c>
      <c r="G2163" s="466">
        <v>343</v>
      </c>
      <c r="H2163" s="465">
        <v>301</v>
      </c>
      <c r="I2163" s="466">
        <v>315</v>
      </c>
      <c r="J2163" s="190">
        <f t="shared" si="125"/>
        <v>6</v>
      </c>
      <c r="K2163" s="16">
        <f t="shared" si="126"/>
        <v>-60.151999999999987</v>
      </c>
      <c r="L2163" s="16">
        <f t="shared" si="127"/>
        <v>-20</v>
      </c>
      <c r="M2163" s="16">
        <f t="shared" si="128"/>
        <v>-42</v>
      </c>
      <c r="N2163" s="191">
        <f t="shared" si="129"/>
        <v>-42</v>
      </c>
      <c r="O2163" s="506">
        <f t="shared" si="130"/>
        <v>-14</v>
      </c>
    </row>
    <row r="2164" spans="1:15">
      <c r="A2164" s="262">
        <v>42824</v>
      </c>
      <c r="B2164" s="462">
        <v>337</v>
      </c>
      <c r="C2164" s="465">
        <v>334</v>
      </c>
      <c r="D2164" s="114">
        <v>351.12</v>
      </c>
      <c r="E2164" s="114">
        <v>321</v>
      </c>
      <c r="F2164" s="114">
        <v>343</v>
      </c>
      <c r="G2164" s="466">
        <v>343</v>
      </c>
      <c r="H2164" s="465">
        <v>300</v>
      </c>
      <c r="I2164" s="466">
        <v>315</v>
      </c>
      <c r="J2164" s="190">
        <f t="shared" si="125"/>
        <v>6</v>
      </c>
      <c r="K2164" s="16">
        <f t="shared" si="126"/>
        <v>-51.120000000000005</v>
      </c>
      <c r="L2164" s="16">
        <f t="shared" si="127"/>
        <v>-21</v>
      </c>
      <c r="M2164" s="16">
        <f t="shared" si="128"/>
        <v>-43</v>
      </c>
      <c r="N2164" s="191">
        <f t="shared" si="129"/>
        <v>-43</v>
      </c>
      <c r="O2164" s="506">
        <f t="shared" si="130"/>
        <v>-15</v>
      </c>
    </row>
    <row r="2165" spans="1:15">
      <c r="A2165" s="262">
        <v>42825</v>
      </c>
      <c r="B2165" s="462">
        <v>325</v>
      </c>
      <c r="C2165" s="465">
        <v>327</v>
      </c>
      <c r="D2165" s="114">
        <v>351.12</v>
      </c>
      <c r="E2165" s="114">
        <v>318</v>
      </c>
      <c r="F2165" s="114">
        <v>327</v>
      </c>
      <c r="G2165" s="466">
        <v>327</v>
      </c>
      <c r="H2165" s="465">
        <v>293</v>
      </c>
      <c r="I2165" s="466">
        <v>312</v>
      </c>
      <c r="J2165" s="190">
        <f t="shared" si="125"/>
        <v>6</v>
      </c>
      <c r="K2165" s="16">
        <f t="shared" si="126"/>
        <v>-58.120000000000005</v>
      </c>
      <c r="L2165" s="16">
        <f t="shared" si="127"/>
        <v>-25</v>
      </c>
      <c r="M2165" s="16">
        <f t="shared" si="128"/>
        <v>-34</v>
      </c>
      <c r="N2165" s="191">
        <f t="shared" si="129"/>
        <v>-34</v>
      </c>
      <c r="O2165" s="506">
        <f t="shared" si="130"/>
        <v>-19</v>
      </c>
    </row>
    <row r="2166" spans="1:15">
      <c r="A2166" s="262">
        <v>42829</v>
      </c>
      <c r="B2166" s="462">
        <v>324</v>
      </c>
      <c r="C2166" s="465">
        <v>327</v>
      </c>
      <c r="D2166" s="114">
        <v>351.12</v>
      </c>
      <c r="E2166" s="114">
        <v>318</v>
      </c>
      <c r="F2166" s="114">
        <v>327</v>
      </c>
      <c r="G2166" s="466">
        <v>327</v>
      </c>
      <c r="H2166" s="465">
        <v>293</v>
      </c>
      <c r="I2166" s="466">
        <v>312</v>
      </c>
      <c r="J2166" s="190">
        <f t="shared" si="125"/>
        <v>6</v>
      </c>
      <c r="K2166" s="16">
        <f t="shared" si="126"/>
        <v>-58.120000000000005</v>
      </c>
      <c r="L2166" s="16">
        <f t="shared" si="127"/>
        <v>-25</v>
      </c>
      <c r="M2166" s="16">
        <f t="shared" si="128"/>
        <v>-34</v>
      </c>
      <c r="N2166" s="191">
        <f t="shared" si="129"/>
        <v>-34</v>
      </c>
      <c r="O2166" s="506">
        <f t="shared" si="130"/>
        <v>-19</v>
      </c>
    </row>
    <row r="2167" spans="1:15">
      <c r="A2167" s="262">
        <v>42830</v>
      </c>
      <c r="B2167" s="462">
        <v>319</v>
      </c>
      <c r="C2167" s="465">
        <v>329</v>
      </c>
      <c r="D2167" s="114">
        <v>351.12</v>
      </c>
      <c r="E2167" s="114">
        <v>318</v>
      </c>
      <c r="F2167" s="114">
        <v>367</v>
      </c>
      <c r="G2167" s="466">
        <v>327</v>
      </c>
      <c r="H2167" s="465">
        <v>300</v>
      </c>
      <c r="I2167" s="466">
        <v>312</v>
      </c>
      <c r="J2167" s="190">
        <f t="shared" si="125"/>
        <v>11</v>
      </c>
      <c r="K2167" s="16">
        <f t="shared" si="126"/>
        <v>-51.120000000000005</v>
      </c>
      <c r="L2167" s="16">
        <f t="shared" si="127"/>
        <v>-18</v>
      </c>
      <c r="M2167" s="16">
        <f t="shared" si="128"/>
        <v>-67</v>
      </c>
      <c r="N2167" s="191">
        <f t="shared" si="129"/>
        <v>-27</v>
      </c>
      <c r="O2167" s="506">
        <f t="shared" si="130"/>
        <v>-12</v>
      </c>
    </row>
    <row r="2168" spans="1:15">
      <c r="A2168" s="262">
        <v>42831</v>
      </c>
      <c r="B2168" s="462">
        <v>319</v>
      </c>
      <c r="C2168" s="465">
        <v>331</v>
      </c>
      <c r="D2168" s="114">
        <v>351.12</v>
      </c>
      <c r="E2168" s="114">
        <v>318</v>
      </c>
      <c r="F2168" s="114">
        <v>327</v>
      </c>
      <c r="G2168" s="466">
        <v>327</v>
      </c>
      <c r="H2168" s="465">
        <v>305</v>
      </c>
      <c r="I2168" s="466">
        <v>312</v>
      </c>
      <c r="J2168" s="190">
        <f t="shared" si="125"/>
        <v>14</v>
      </c>
      <c r="K2168" s="16">
        <f t="shared" si="126"/>
        <v>-46.120000000000005</v>
      </c>
      <c r="L2168" s="16">
        <f t="shared" si="127"/>
        <v>-13</v>
      </c>
      <c r="M2168" s="16">
        <f t="shared" si="128"/>
        <v>-22</v>
      </c>
      <c r="N2168" s="191">
        <f t="shared" si="129"/>
        <v>-22</v>
      </c>
      <c r="O2168" s="506">
        <f t="shared" si="130"/>
        <v>-7</v>
      </c>
    </row>
    <row r="2169" spans="1:15">
      <c r="A2169" s="262">
        <v>42832</v>
      </c>
      <c r="B2169" s="462">
        <v>319</v>
      </c>
      <c r="C2169" s="465">
        <v>330</v>
      </c>
      <c r="D2169" s="114">
        <v>351.12</v>
      </c>
      <c r="E2169" s="114">
        <v>315</v>
      </c>
      <c r="F2169" s="114">
        <v>330</v>
      </c>
      <c r="G2169" s="466">
        <v>330</v>
      </c>
      <c r="H2169" s="465">
        <v>302</v>
      </c>
      <c r="I2169" s="466">
        <v>307</v>
      </c>
      <c r="J2169" s="190">
        <f t="shared" si="125"/>
        <v>12</v>
      </c>
      <c r="K2169" s="16">
        <f t="shared" si="126"/>
        <v>-49.120000000000005</v>
      </c>
      <c r="L2169" s="16">
        <f t="shared" si="127"/>
        <v>-13</v>
      </c>
      <c r="M2169" s="16">
        <f t="shared" si="128"/>
        <v>-28</v>
      </c>
      <c r="N2169" s="191">
        <f t="shared" si="129"/>
        <v>-28</v>
      </c>
      <c r="O2169" s="506">
        <f t="shared" si="130"/>
        <v>-5</v>
      </c>
    </row>
    <row r="2170" spans="1:15">
      <c r="A2170" s="262">
        <v>42835</v>
      </c>
      <c r="B2170" s="462">
        <v>315</v>
      </c>
      <c r="C2170" s="465">
        <v>329</v>
      </c>
      <c r="D2170" s="114">
        <v>347.77600000000001</v>
      </c>
      <c r="E2170" s="114">
        <v>315</v>
      </c>
      <c r="F2170" s="114">
        <v>330</v>
      </c>
      <c r="G2170" s="466">
        <v>330</v>
      </c>
      <c r="H2170" s="465">
        <v>301</v>
      </c>
      <c r="I2170" s="466">
        <v>307</v>
      </c>
      <c r="J2170" s="190">
        <f t="shared" si="125"/>
        <v>12</v>
      </c>
      <c r="K2170" s="16">
        <f t="shared" si="126"/>
        <v>-46.77600000000001</v>
      </c>
      <c r="L2170" s="16">
        <f t="shared" si="127"/>
        <v>-14</v>
      </c>
      <c r="M2170" s="16">
        <f t="shared" si="128"/>
        <v>-29</v>
      </c>
      <c r="N2170" s="191">
        <f t="shared" si="129"/>
        <v>-29</v>
      </c>
      <c r="O2170" s="506">
        <f t="shared" si="130"/>
        <v>-6</v>
      </c>
    </row>
    <row r="2171" spans="1:15">
      <c r="A2171" s="262">
        <v>42836</v>
      </c>
      <c r="B2171" s="462">
        <v>315</v>
      </c>
      <c r="C2171" s="465">
        <v>329</v>
      </c>
      <c r="D2171" s="114">
        <v>334.4</v>
      </c>
      <c r="E2171" s="114">
        <v>315</v>
      </c>
      <c r="F2171" s="114">
        <v>330</v>
      </c>
      <c r="G2171" s="466">
        <v>330</v>
      </c>
      <c r="H2171" s="465">
        <v>300</v>
      </c>
      <c r="I2171" s="466">
        <v>307</v>
      </c>
      <c r="J2171" s="190">
        <f t="shared" si="125"/>
        <v>11</v>
      </c>
      <c r="K2171" s="16">
        <f t="shared" si="126"/>
        <v>-34.399999999999977</v>
      </c>
      <c r="L2171" s="16">
        <f t="shared" si="127"/>
        <v>-15</v>
      </c>
      <c r="M2171" s="16">
        <f t="shared" si="128"/>
        <v>-30</v>
      </c>
      <c r="N2171" s="191">
        <f t="shared" si="129"/>
        <v>-30</v>
      </c>
      <c r="O2171" s="506">
        <f t="shared" si="130"/>
        <v>-7</v>
      </c>
    </row>
    <row r="2172" spans="1:15">
      <c r="A2172" s="262">
        <v>42837</v>
      </c>
      <c r="B2172" s="462">
        <v>315</v>
      </c>
      <c r="C2172" s="465">
        <v>329</v>
      </c>
      <c r="D2172" s="114">
        <v>334.4</v>
      </c>
      <c r="E2172" s="114">
        <v>315</v>
      </c>
      <c r="F2172" s="114">
        <v>330</v>
      </c>
      <c r="G2172" s="466">
        <v>330</v>
      </c>
      <c r="H2172" s="465">
        <v>300</v>
      </c>
      <c r="I2172" s="466">
        <v>307</v>
      </c>
      <c r="J2172" s="190">
        <f t="shared" si="125"/>
        <v>11</v>
      </c>
      <c r="K2172" s="16">
        <f t="shared" si="126"/>
        <v>-34.399999999999977</v>
      </c>
      <c r="L2172" s="16">
        <f t="shared" si="127"/>
        <v>-15</v>
      </c>
      <c r="M2172" s="16">
        <f t="shared" si="128"/>
        <v>-30</v>
      </c>
      <c r="N2172" s="191">
        <f t="shared" si="129"/>
        <v>-30</v>
      </c>
      <c r="O2172" s="506">
        <f t="shared" si="130"/>
        <v>-7</v>
      </c>
    </row>
    <row r="2173" spans="1:15">
      <c r="A2173" s="262">
        <v>42838</v>
      </c>
      <c r="B2173" s="462">
        <v>314</v>
      </c>
      <c r="C2173" s="465">
        <v>325</v>
      </c>
      <c r="D2173" s="114">
        <v>274.20800000000003</v>
      </c>
      <c r="E2173" s="114">
        <v>315</v>
      </c>
      <c r="F2173" s="114">
        <v>330</v>
      </c>
      <c r="G2173" s="466">
        <v>330</v>
      </c>
      <c r="H2173" s="465">
        <v>291</v>
      </c>
      <c r="I2173" s="466">
        <v>307</v>
      </c>
      <c r="J2173" s="190">
        <f t="shared" si="125"/>
        <v>6</v>
      </c>
      <c r="K2173" s="16">
        <f t="shared" si="126"/>
        <v>16.791999999999973</v>
      </c>
      <c r="L2173" s="16">
        <f t="shared" si="127"/>
        <v>-24</v>
      </c>
      <c r="M2173" s="16">
        <f t="shared" si="128"/>
        <v>-39</v>
      </c>
      <c r="N2173" s="191">
        <f t="shared" si="129"/>
        <v>-39</v>
      </c>
      <c r="O2173" s="506">
        <f t="shared" si="130"/>
        <v>-16</v>
      </c>
    </row>
    <row r="2174" spans="1:15">
      <c r="A2174" s="262">
        <v>42842</v>
      </c>
      <c r="B2174" s="462">
        <v>314</v>
      </c>
      <c r="C2174" s="465">
        <v>320</v>
      </c>
      <c r="D2174" s="114">
        <v>267.52</v>
      </c>
      <c r="E2174" s="114">
        <v>306</v>
      </c>
      <c r="F2174" s="114">
        <v>325</v>
      </c>
      <c r="G2174" s="466">
        <v>325</v>
      </c>
      <c r="H2174" s="465">
        <v>285</v>
      </c>
      <c r="I2174" s="466">
        <v>298</v>
      </c>
      <c r="J2174" s="190">
        <f t="shared" si="125"/>
        <v>5</v>
      </c>
      <c r="K2174" s="16">
        <f t="shared" si="126"/>
        <v>17.480000000000018</v>
      </c>
      <c r="L2174" s="16">
        <f t="shared" si="127"/>
        <v>-21</v>
      </c>
      <c r="M2174" s="16">
        <f t="shared" si="128"/>
        <v>-40</v>
      </c>
      <c r="N2174" s="191">
        <f t="shared" si="129"/>
        <v>-40</v>
      </c>
      <c r="O2174" s="506">
        <f t="shared" si="130"/>
        <v>-13</v>
      </c>
    </row>
    <row r="2175" spans="1:15">
      <c r="A2175" s="262">
        <v>42843</v>
      </c>
      <c r="B2175" s="462">
        <v>295</v>
      </c>
      <c r="C2175" s="465">
        <v>320</v>
      </c>
      <c r="D2175" s="114">
        <v>250.8</v>
      </c>
      <c r="E2175" s="114">
        <v>306</v>
      </c>
      <c r="F2175" s="114">
        <v>325</v>
      </c>
      <c r="G2175" s="466">
        <v>325</v>
      </c>
      <c r="H2175" s="465">
        <v>285</v>
      </c>
      <c r="I2175" s="466">
        <v>298</v>
      </c>
      <c r="J2175" s="190">
        <f t="shared" si="125"/>
        <v>5</v>
      </c>
      <c r="K2175" s="16">
        <f t="shared" si="126"/>
        <v>34.199999999999989</v>
      </c>
      <c r="L2175" s="16">
        <f t="shared" si="127"/>
        <v>-21</v>
      </c>
      <c r="M2175" s="16">
        <f t="shared" si="128"/>
        <v>-40</v>
      </c>
      <c r="N2175" s="191">
        <f t="shared" si="129"/>
        <v>-40</v>
      </c>
      <c r="O2175" s="506">
        <f t="shared" si="130"/>
        <v>-13</v>
      </c>
    </row>
    <row r="2176" spans="1:15">
      <c r="A2176" s="262">
        <v>42844</v>
      </c>
      <c r="B2176" s="462">
        <v>295</v>
      </c>
      <c r="C2176" s="465">
        <v>320</v>
      </c>
      <c r="D2176" s="114">
        <v>250.8</v>
      </c>
      <c r="E2176" s="114">
        <v>306</v>
      </c>
      <c r="F2176" s="114">
        <v>325</v>
      </c>
      <c r="G2176" s="466">
        <v>325</v>
      </c>
      <c r="H2176" s="465">
        <v>285</v>
      </c>
      <c r="I2176" s="466">
        <v>298</v>
      </c>
      <c r="J2176" s="190">
        <f t="shared" si="125"/>
        <v>5</v>
      </c>
      <c r="K2176" s="16">
        <f t="shared" si="126"/>
        <v>34.199999999999989</v>
      </c>
      <c r="L2176" s="16">
        <f t="shared" si="127"/>
        <v>-21</v>
      </c>
      <c r="M2176" s="16">
        <f t="shared" si="128"/>
        <v>-40</v>
      </c>
      <c r="N2176" s="191">
        <f t="shared" si="129"/>
        <v>-40</v>
      </c>
      <c r="O2176" s="506">
        <f t="shared" si="130"/>
        <v>-13</v>
      </c>
    </row>
    <row r="2177" spans="1:15">
      <c r="A2177" s="262">
        <v>42845</v>
      </c>
      <c r="B2177" s="462">
        <v>293</v>
      </c>
      <c r="C2177" s="465">
        <v>315</v>
      </c>
      <c r="D2177" s="114">
        <v>289.25599999999997</v>
      </c>
      <c r="E2177" s="114">
        <v>306</v>
      </c>
      <c r="F2177" s="114">
        <v>325</v>
      </c>
      <c r="G2177" s="466">
        <v>325</v>
      </c>
      <c r="H2177" s="465">
        <v>278</v>
      </c>
      <c r="I2177" s="466">
        <v>298</v>
      </c>
      <c r="J2177" s="190">
        <f t="shared" si="125"/>
        <v>3</v>
      </c>
      <c r="K2177" s="16">
        <f t="shared" si="126"/>
        <v>-11.255999999999972</v>
      </c>
      <c r="L2177" s="16">
        <f t="shared" si="127"/>
        <v>-28</v>
      </c>
      <c r="M2177" s="16">
        <f t="shared" si="128"/>
        <v>-47</v>
      </c>
      <c r="N2177" s="191">
        <f t="shared" si="129"/>
        <v>-47</v>
      </c>
      <c r="O2177" s="506">
        <f t="shared" si="130"/>
        <v>-20</v>
      </c>
    </row>
    <row r="2178" spans="1:15">
      <c r="A2178" s="262">
        <v>42846</v>
      </c>
      <c r="B2178" s="462">
        <v>293</v>
      </c>
      <c r="C2178" s="465">
        <v>315</v>
      </c>
      <c r="D2178" s="114">
        <v>304.30399999999997</v>
      </c>
      <c r="E2178" s="114">
        <v>293</v>
      </c>
      <c r="F2178" s="114">
        <v>320</v>
      </c>
      <c r="G2178" s="466">
        <v>320</v>
      </c>
      <c r="H2178" s="465">
        <v>278</v>
      </c>
      <c r="I2178" s="466">
        <v>260</v>
      </c>
      <c r="J2178" s="190">
        <f t="shared" si="125"/>
        <v>3</v>
      </c>
      <c r="K2178" s="16">
        <f t="shared" si="126"/>
        <v>-26.303999999999974</v>
      </c>
      <c r="L2178" s="16">
        <f t="shared" si="127"/>
        <v>-15</v>
      </c>
      <c r="M2178" s="16">
        <f t="shared" si="128"/>
        <v>-42</v>
      </c>
      <c r="N2178" s="191">
        <f t="shared" si="129"/>
        <v>-42</v>
      </c>
      <c r="O2178" s="506">
        <f t="shared" si="130"/>
        <v>18</v>
      </c>
    </row>
    <row r="2179" spans="1:15">
      <c r="A2179" s="262">
        <v>42849</v>
      </c>
      <c r="B2179" s="462">
        <v>293</v>
      </c>
      <c r="C2179" s="465">
        <v>315</v>
      </c>
      <c r="D2179" s="114">
        <v>304.30399999999997</v>
      </c>
      <c r="E2179" s="114">
        <v>293</v>
      </c>
      <c r="F2179" s="114">
        <v>320</v>
      </c>
      <c r="G2179" s="466">
        <v>320</v>
      </c>
      <c r="H2179" s="465">
        <v>278</v>
      </c>
      <c r="I2179" s="466">
        <v>260</v>
      </c>
      <c r="J2179" s="190">
        <f t="shared" si="125"/>
        <v>3</v>
      </c>
      <c r="K2179" s="16">
        <f t="shared" si="126"/>
        <v>-26.303999999999974</v>
      </c>
      <c r="L2179" s="16">
        <f t="shared" si="127"/>
        <v>-15</v>
      </c>
      <c r="M2179" s="16">
        <f t="shared" si="128"/>
        <v>-42</v>
      </c>
      <c r="N2179" s="191">
        <f t="shared" si="129"/>
        <v>-42</v>
      </c>
      <c r="O2179" s="506">
        <f t="shared" si="130"/>
        <v>18</v>
      </c>
    </row>
    <row r="2180" spans="1:15">
      <c r="A2180" s="262">
        <v>42850</v>
      </c>
      <c r="B2180" s="462">
        <v>293</v>
      </c>
      <c r="C2180" s="465">
        <v>315</v>
      </c>
      <c r="D2180" s="114">
        <v>304.30399999999997</v>
      </c>
      <c r="E2180" s="114">
        <v>293</v>
      </c>
      <c r="F2180" s="114">
        <v>320</v>
      </c>
      <c r="G2180" s="466">
        <v>320</v>
      </c>
      <c r="H2180" s="465">
        <v>280</v>
      </c>
      <c r="I2180" s="466">
        <v>260</v>
      </c>
      <c r="J2180" s="190">
        <f t="shared" si="125"/>
        <v>5</v>
      </c>
      <c r="K2180" s="16">
        <f t="shared" si="126"/>
        <v>-24.303999999999974</v>
      </c>
      <c r="L2180" s="16">
        <f t="shared" si="127"/>
        <v>-13</v>
      </c>
      <c r="M2180" s="16">
        <f t="shared" si="128"/>
        <v>-40</v>
      </c>
      <c r="N2180" s="191">
        <f t="shared" si="129"/>
        <v>-40</v>
      </c>
      <c r="O2180" s="506">
        <f t="shared" si="130"/>
        <v>20</v>
      </c>
    </row>
    <row r="2181" spans="1:15">
      <c r="A2181" s="262">
        <v>42851</v>
      </c>
      <c r="B2181" s="462">
        <v>293</v>
      </c>
      <c r="C2181" s="465">
        <v>315</v>
      </c>
      <c r="D2181" s="114">
        <v>304.30399999999997</v>
      </c>
      <c r="E2181" s="114">
        <v>293</v>
      </c>
      <c r="F2181" s="114">
        <v>320</v>
      </c>
      <c r="G2181" s="466">
        <v>320</v>
      </c>
      <c r="H2181" s="465">
        <v>280</v>
      </c>
      <c r="I2181" s="466">
        <v>260</v>
      </c>
      <c r="J2181" s="190">
        <f t="shared" si="125"/>
        <v>5</v>
      </c>
      <c r="K2181" s="16">
        <f t="shared" si="126"/>
        <v>-24.303999999999974</v>
      </c>
      <c r="L2181" s="16">
        <f t="shared" si="127"/>
        <v>-13</v>
      </c>
      <c r="M2181" s="16">
        <f t="shared" si="128"/>
        <v>-40</v>
      </c>
      <c r="N2181" s="191">
        <f t="shared" si="129"/>
        <v>-40</v>
      </c>
      <c r="O2181" s="506">
        <f t="shared" si="130"/>
        <v>20</v>
      </c>
    </row>
    <row r="2182" spans="1:15">
      <c r="A2182" s="262">
        <v>42852</v>
      </c>
      <c r="B2182" s="462">
        <v>293</v>
      </c>
      <c r="C2182" s="465">
        <v>309</v>
      </c>
      <c r="D2182" s="114">
        <v>297.61599999999999</v>
      </c>
      <c r="E2182" s="114">
        <v>293</v>
      </c>
      <c r="F2182" s="114">
        <v>320</v>
      </c>
      <c r="G2182" s="466">
        <v>320</v>
      </c>
      <c r="H2182" s="465">
        <v>279</v>
      </c>
      <c r="I2182" s="466">
        <v>260</v>
      </c>
      <c r="J2182" s="190">
        <f t="shared" si="125"/>
        <v>10</v>
      </c>
      <c r="K2182" s="16">
        <f t="shared" si="126"/>
        <v>-18.615999999999985</v>
      </c>
      <c r="L2182" s="16">
        <f t="shared" si="127"/>
        <v>-14</v>
      </c>
      <c r="M2182" s="16">
        <f t="shared" si="128"/>
        <v>-41</v>
      </c>
      <c r="N2182" s="191">
        <f t="shared" si="129"/>
        <v>-41</v>
      </c>
      <c r="O2182" s="506">
        <f t="shared" si="130"/>
        <v>19</v>
      </c>
    </row>
    <row r="2183" spans="1:15">
      <c r="A2183" s="262">
        <v>42856</v>
      </c>
      <c r="B2183" s="462">
        <v>293</v>
      </c>
      <c r="C2183" s="465">
        <v>309</v>
      </c>
      <c r="D2183" s="114">
        <v>317.68</v>
      </c>
      <c r="E2183" s="114">
        <v>300</v>
      </c>
      <c r="F2183" s="114">
        <v>314</v>
      </c>
      <c r="G2183" s="466">
        <v>314</v>
      </c>
      <c r="H2183" s="465">
        <v>285</v>
      </c>
      <c r="I2183" s="466">
        <v>250</v>
      </c>
      <c r="J2183" s="190">
        <f t="shared" si="125"/>
        <v>16</v>
      </c>
      <c r="K2183" s="16">
        <f t="shared" si="126"/>
        <v>-32.680000000000007</v>
      </c>
      <c r="L2183" s="16">
        <f t="shared" si="127"/>
        <v>-15</v>
      </c>
      <c r="M2183" s="16">
        <f t="shared" si="128"/>
        <v>-29</v>
      </c>
      <c r="N2183" s="191">
        <f t="shared" si="129"/>
        <v>-29</v>
      </c>
      <c r="O2183" s="506">
        <f t="shared" si="130"/>
        <v>35</v>
      </c>
    </row>
    <row r="2184" spans="1:15">
      <c r="A2184" s="262">
        <v>42857</v>
      </c>
      <c r="B2184" s="462">
        <v>293</v>
      </c>
      <c r="C2184" s="465">
        <v>308</v>
      </c>
      <c r="D2184" s="114">
        <v>312.66399999999999</v>
      </c>
      <c r="E2184" s="114">
        <v>300</v>
      </c>
      <c r="F2184" s="114">
        <v>314</v>
      </c>
      <c r="G2184" s="466">
        <v>314</v>
      </c>
      <c r="H2184" s="465">
        <v>284</v>
      </c>
      <c r="I2184" s="466">
        <v>250</v>
      </c>
      <c r="J2184" s="190">
        <f t="shared" si="125"/>
        <v>16</v>
      </c>
      <c r="K2184" s="16">
        <f t="shared" si="126"/>
        <v>-28.663999999999987</v>
      </c>
      <c r="L2184" s="16">
        <f t="shared" si="127"/>
        <v>-16</v>
      </c>
      <c r="M2184" s="16">
        <f t="shared" si="128"/>
        <v>-30</v>
      </c>
      <c r="N2184" s="191">
        <f t="shared" si="129"/>
        <v>-30</v>
      </c>
      <c r="O2184" s="506">
        <f t="shared" si="130"/>
        <v>34</v>
      </c>
    </row>
    <row r="2185" spans="1:15">
      <c r="A2185" s="262">
        <v>42858</v>
      </c>
      <c r="B2185" s="462">
        <v>300</v>
      </c>
      <c r="C2185" s="465">
        <v>306</v>
      </c>
      <c r="D2185" s="114">
        <v>307.64800000000002</v>
      </c>
      <c r="E2185" s="114">
        <v>300</v>
      </c>
      <c r="F2185" s="114">
        <v>314</v>
      </c>
      <c r="G2185" s="466">
        <v>314</v>
      </c>
      <c r="H2185" s="465">
        <v>280</v>
      </c>
      <c r="I2185" s="466">
        <v>250</v>
      </c>
      <c r="J2185" s="190">
        <f t="shared" si="125"/>
        <v>14</v>
      </c>
      <c r="K2185" s="16">
        <f t="shared" si="126"/>
        <v>-27.648000000000025</v>
      </c>
      <c r="L2185" s="16">
        <f t="shared" si="127"/>
        <v>-20</v>
      </c>
      <c r="M2185" s="16">
        <f t="shared" si="128"/>
        <v>-34</v>
      </c>
      <c r="N2185" s="191">
        <f t="shared" si="129"/>
        <v>-34</v>
      </c>
      <c r="O2185" s="506">
        <f t="shared" si="130"/>
        <v>30</v>
      </c>
    </row>
    <row r="2186" spans="1:15">
      <c r="A2186" s="262">
        <v>42859</v>
      </c>
      <c r="B2186" s="462">
        <v>298</v>
      </c>
      <c r="C2186" s="465">
        <v>297</v>
      </c>
      <c r="D2186" s="114">
        <v>299.28800000000001</v>
      </c>
      <c r="E2186" s="114">
        <v>300</v>
      </c>
      <c r="F2186" s="114">
        <v>314</v>
      </c>
      <c r="G2186" s="466">
        <v>314</v>
      </c>
      <c r="H2186" s="465">
        <v>269</v>
      </c>
      <c r="I2186" s="466">
        <v>250</v>
      </c>
      <c r="J2186" s="190">
        <f t="shared" si="125"/>
        <v>12</v>
      </c>
      <c r="K2186" s="16">
        <f t="shared" si="126"/>
        <v>-30.288000000000011</v>
      </c>
      <c r="L2186" s="16">
        <f t="shared" si="127"/>
        <v>-31</v>
      </c>
      <c r="M2186" s="16">
        <f t="shared" si="128"/>
        <v>-45</v>
      </c>
      <c r="N2186" s="191">
        <f t="shared" si="129"/>
        <v>-45</v>
      </c>
      <c r="O2186" s="506">
        <f t="shared" si="130"/>
        <v>19</v>
      </c>
    </row>
    <row r="2187" spans="1:15">
      <c r="A2187" s="262">
        <v>42860</v>
      </c>
      <c r="B2187" s="462">
        <v>288</v>
      </c>
      <c r="C2187" s="465">
        <v>294</v>
      </c>
      <c r="D2187" s="114">
        <v>304.30399999999997</v>
      </c>
      <c r="E2187" s="114">
        <v>280</v>
      </c>
      <c r="F2187" s="114">
        <v>293</v>
      </c>
      <c r="G2187" s="466">
        <v>293</v>
      </c>
      <c r="H2187" s="465">
        <v>265</v>
      </c>
      <c r="I2187" s="466">
        <v>231</v>
      </c>
      <c r="J2187" s="190">
        <f t="shared" ref="J2187:J2250" si="131">H2187-C2187+40</f>
        <v>11</v>
      </c>
      <c r="K2187" s="16">
        <f t="shared" si="126"/>
        <v>-39.303999999999974</v>
      </c>
      <c r="L2187" s="16">
        <f t="shared" si="127"/>
        <v>-15</v>
      </c>
      <c r="M2187" s="16">
        <f t="shared" si="128"/>
        <v>-28</v>
      </c>
      <c r="N2187" s="191">
        <f t="shared" si="129"/>
        <v>-28</v>
      </c>
      <c r="O2187" s="506">
        <f t="shared" si="130"/>
        <v>34</v>
      </c>
    </row>
    <row r="2188" spans="1:15">
      <c r="A2188" s="262">
        <v>42863</v>
      </c>
      <c r="B2188" s="462">
        <v>288</v>
      </c>
      <c r="C2188" s="465">
        <v>294</v>
      </c>
      <c r="D2188" s="114">
        <v>304.30399999999997</v>
      </c>
      <c r="E2188" s="114">
        <v>280</v>
      </c>
      <c r="F2188" s="114">
        <v>293</v>
      </c>
      <c r="G2188" s="466">
        <v>293</v>
      </c>
      <c r="H2188" s="465">
        <v>267</v>
      </c>
      <c r="I2188" s="466">
        <v>231</v>
      </c>
      <c r="J2188" s="190">
        <f t="shared" si="131"/>
        <v>13</v>
      </c>
      <c r="K2188" s="16">
        <f t="shared" si="126"/>
        <v>-37.303999999999974</v>
      </c>
      <c r="L2188" s="16">
        <f t="shared" si="127"/>
        <v>-13</v>
      </c>
      <c r="M2188" s="16">
        <f t="shared" si="128"/>
        <v>-26</v>
      </c>
      <c r="N2188" s="191">
        <f t="shared" si="129"/>
        <v>-26</v>
      </c>
      <c r="O2188" s="506">
        <f t="shared" si="130"/>
        <v>36</v>
      </c>
    </row>
    <row r="2189" spans="1:15">
      <c r="A2189" s="262">
        <v>42864</v>
      </c>
      <c r="B2189" s="462">
        <v>286.5</v>
      </c>
      <c r="C2189" s="465">
        <v>294</v>
      </c>
      <c r="D2189" s="114">
        <v>304.30399999999997</v>
      </c>
      <c r="E2189" s="114">
        <v>280</v>
      </c>
      <c r="F2189" s="114">
        <v>293</v>
      </c>
      <c r="G2189" s="466">
        <v>293</v>
      </c>
      <c r="H2189" s="465">
        <v>267</v>
      </c>
      <c r="I2189" s="466">
        <v>231</v>
      </c>
      <c r="J2189" s="190">
        <f t="shared" si="131"/>
        <v>13</v>
      </c>
      <c r="K2189" s="16">
        <f t="shared" si="126"/>
        <v>-37.303999999999974</v>
      </c>
      <c r="L2189" s="16">
        <f t="shared" si="127"/>
        <v>-13</v>
      </c>
      <c r="M2189" s="16">
        <f t="shared" si="128"/>
        <v>-26</v>
      </c>
      <c r="N2189" s="191">
        <f t="shared" si="129"/>
        <v>-26</v>
      </c>
      <c r="O2189" s="506">
        <f t="shared" si="130"/>
        <v>36</v>
      </c>
    </row>
    <row r="2190" spans="1:15">
      <c r="A2190" s="262">
        <v>42865</v>
      </c>
      <c r="B2190" s="462">
        <v>285</v>
      </c>
      <c r="C2190" s="465">
        <v>294</v>
      </c>
      <c r="D2190" s="114">
        <v>304.30399999999997</v>
      </c>
      <c r="E2190" s="114">
        <v>280</v>
      </c>
      <c r="F2190" s="114">
        <v>293</v>
      </c>
      <c r="G2190" s="466">
        <v>293</v>
      </c>
      <c r="H2190" s="465">
        <v>267</v>
      </c>
      <c r="I2190" s="466">
        <v>231</v>
      </c>
      <c r="J2190" s="190">
        <f t="shared" si="131"/>
        <v>13</v>
      </c>
      <c r="K2190" s="16">
        <f t="shared" si="126"/>
        <v>-37.303999999999974</v>
      </c>
      <c r="L2190" s="16">
        <f t="shared" si="127"/>
        <v>-13</v>
      </c>
      <c r="M2190" s="16">
        <f t="shared" si="128"/>
        <v>-26</v>
      </c>
      <c r="N2190" s="191">
        <f t="shared" si="129"/>
        <v>-26</v>
      </c>
      <c r="O2190" s="506">
        <f t="shared" si="130"/>
        <v>36</v>
      </c>
    </row>
    <row r="2191" spans="1:15">
      <c r="A2191" s="262">
        <v>42866</v>
      </c>
      <c r="B2191" s="462">
        <v>284</v>
      </c>
      <c r="C2191" s="465">
        <v>284</v>
      </c>
      <c r="D2191" s="114">
        <v>304.30399999999997</v>
      </c>
      <c r="E2191" s="114">
        <v>280</v>
      </c>
      <c r="F2191" s="114">
        <v>293</v>
      </c>
      <c r="G2191" s="466">
        <v>293</v>
      </c>
      <c r="H2191" s="465">
        <v>263</v>
      </c>
      <c r="I2191" s="466">
        <v>231</v>
      </c>
      <c r="J2191" s="190">
        <f t="shared" si="131"/>
        <v>19</v>
      </c>
      <c r="K2191" s="16">
        <f t="shared" si="126"/>
        <v>-41.303999999999974</v>
      </c>
      <c r="L2191" s="16">
        <f t="shared" si="127"/>
        <v>-17</v>
      </c>
      <c r="M2191" s="16">
        <f t="shared" si="128"/>
        <v>-30</v>
      </c>
      <c r="N2191" s="191">
        <f t="shared" si="129"/>
        <v>-30</v>
      </c>
      <c r="O2191" s="506">
        <f t="shared" si="130"/>
        <v>32</v>
      </c>
    </row>
    <row r="2192" spans="1:15">
      <c r="A2192" s="262">
        <v>42867</v>
      </c>
      <c r="B2192" s="462">
        <v>271</v>
      </c>
      <c r="C2192" s="465">
        <v>284</v>
      </c>
      <c r="D2192" s="114">
        <v>290.928</v>
      </c>
      <c r="E2192" s="114">
        <v>273</v>
      </c>
      <c r="F2192" s="114">
        <v>286</v>
      </c>
      <c r="G2192" s="466">
        <v>286</v>
      </c>
      <c r="H2192" s="465">
        <v>260</v>
      </c>
      <c r="I2192" s="466">
        <v>229</v>
      </c>
      <c r="J2192" s="190">
        <f t="shared" si="131"/>
        <v>16</v>
      </c>
      <c r="K2192" s="16">
        <f t="shared" si="126"/>
        <v>-30.927999999999997</v>
      </c>
      <c r="L2192" s="16">
        <f t="shared" si="127"/>
        <v>-13</v>
      </c>
      <c r="M2192" s="16">
        <f t="shared" si="128"/>
        <v>-26</v>
      </c>
      <c r="N2192" s="191">
        <f t="shared" si="129"/>
        <v>-26</v>
      </c>
      <c r="O2192" s="506">
        <f t="shared" si="130"/>
        <v>31</v>
      </c>
    </row>
    <row r="2193" spans="1:15">
      <c r="A2193" s="262">
        <v>42870</v>
      </c>
      <c r="B2193" s="462">
        <v>270</v>
      </c>
      <c r="C2193" s="465">
        <v>284</v>
      </c>
      <c r="D2193" s="114">
        <v>290.928</v>
      </c>
      <c r="E2193" s="114">
        <v>273</v>
      </c>
      <c r="F2193" s="114">
        <v>286</v>
      </c>
      <c r="G2193" s="466">
        <v>286</v>
      </c>
      <c r="H2193" s="465">
        <v>260</v>
      </c>
      <c r="I2193" s="466">
        <v>229</v>
      </c>
      <c r="J2193" s="190">
        <f t="shared" si="131"/>
        <v>16</v>
      </c>
      <c r="K2193" s="16">
        <f t="shared" ref="K2193:K2256" si="132">H2193-D2193</f>
        <v>-30.927999999999997</v>
      </c>
      <c r="L2193" s="16">
        <f t="shared" ref="L2193:L2256" si="133">H2193-E2193</f>
        <v>-13</v>
      </c>
      <c r="M2193" s="16">
        <f t="shared" ref="M2193:M2256" si="134">H2193-F2193</f>
        <v>-26</v>
      </c>
      <c r="N2193" s="191">
        <f t="shared" ref="N2193:N2256" si="135">H2193-G2193</f>
        <v>-26</v>
      </c>
      <c r="O2193" s="506">
        <f t="shared" ref="O2193:O2256" si="136">H2193-I2193</f>
        <v>31</v>
      </c>
    </row>
    <row r="2194" spans="1:15">
      <c r="A2194" s="262">
        <v>42871</v>
      </c>
      <c r="B2194" s="462">
        <v>269</v>
      </c>
      <c r="C2194" s="465">
        <v>284</v>
      </c>
      <c r="D2194" s="114">
        <v>290.928</v>
      </c>
      <c r="E2194" s="114">
        <v>273</v>
      </c>
      <c r="F2194" s="114">
        <v>286</v>
      </c>
      <c r="G2194" s="466">
        <v>286</v>
      </c>
      <c r="H2194" s="465">
        <v>262</v>
      </c>
      <c r="I2194" s="466">
        <v>229</v>
      </c>
      <c r="J2194" s="190">
        <f t="shared" si="131"/>
        <v>18</v>
      </c>
      <c r="K2194" s="16">
        <f t="shared" si="132"/>
        <v>-28.927999999999997</v>
      </c>
      <c r="L2194" s="16">
        <f t="shared" si="133"/>
        <v>-11</v>
      </c>
      <c r="M2194" s="16">
        <f t="shared" si="134"/>
        <v>-24</v>
      </c>
      <c r="N2194" s="191">
        <f t="shared" si="135"/>
        <v>-24</v>
      </c>
      <c r="O2194" s="506">
        <f t="shared" si="136"/>
        <v>33</v>
      </c>
    </row>
    <row r="2195" spans="1:15">
      <c r="A2195" s="262">
        <v>42872</v>
      </c>
      <c r="B2195" s="462">
        <v>268</v>
      </c>
      <c r="C2195" s="465">
        <v>284</v>
      </c>
      <c r="D2195" s="114">
        <v>304.30399999999997</v>
      </c>
      <c r="E2195" s="114">
        <v>273</v>
      </c>
      <c r="F2195" s="114">
        <v>286</v>
      </c>
      <c r="G2195" s="466">
        <v>286</v>
      </c>
      <c r="H2195" s="465">
        <v>265</v>
      </c>
      <c r="I2195" s="466">
        <v>229</v>
      </c>
      <c r="J2195" s="190">
        <f t="shared" si="131"/>
        <v>21</v>
      </c>
      <c r="K2195" s="16">
        <f t="shared" si="132"/>
        <v>-39.303999999999974</v>
      </c>
      <c r="L2195" s="16">
        <f t="shared" si="133"/>
        <v>-8</v>
      </c>
      <c r="M2195" s="16">
        <f t="shared" si="134"/>
        <v>-21</v>
      </c>
      <c r="N2195" s="191">
        <f t="shared" si="135"/>
        <v>-21</v>
      </c>
      <c r="O2195" s="506">
        <f t="shared" si="136"/>
        <v>36</v>
      </c>
    </row>
    <row r="2196" spans="1:15">
      <c r="A2196" s="262">
        <v>42873</v>
      </c>
      <c r="B2196" s="462">
        <v>268</v>
      </c>
      <c r="C2196" s="465">
        <v>279</v>
      </c>
      <c r="D2196" s="114">
        <v>304.30399999999997</v>
      </c>
      <c r="E2196" s="114">
        <v>273</v>
      </c>
      <c r="F2196" s="114">
        <v>286</v>
      </c>
      <c r="G2196" s="466">
        <v>286</v>
      </c>
      <c r="H2196" s="465">
        <v>265</v>
      </c>
      <c r="I2196" s="466">
        <v>229</v>
      </c>
      <c r="J2196" s="190">
        <f t="shared" si="131"/>
        <v>26</v>
      </c>
      <c r="K2196" s="16">
        <f t="shared" si="132"/>
        <v>-39.303999999999974</v>
      </c>
      <c r="L2196" s="16">
        <f t="shared" si="133"/>
        <v>-8</v>
      </c>
      <c r="M2196" s="16">
        <f t="shared" si="134"/>
        <v>-21</v>
      </c>
      <c r="N2196" s="191">
        <f t="shared" si="135"/>
        <v>-21</v>
      </c>
      <c r="O2196" s="506">
        <f t="shared" si="136"/>
        <v>36</v>
      </c>
    </row>
    <row r="2197" spans="1:15">
      <c r="A2197" s="262">
        <v>42874</v>
      </c>
      <c r="B2197" s="462">
        <v>268</v>
      </c>
      <c r="C2197" s="465">
        <v>277</v>
      </c>
      <c r="D2197" s="114">
        <v>300.95999999999998</v>
      </c>
      <c r="E2197" s="114">
        <v>273</v>
      </c>
      <c r="F2197" s="114">
        <v>279</v>
      </c>
      <c r="G2197" s="466">
        <v>279</v>
      </c>
      <c r="H2197" s="465">
        <v>263</v>
      </c>
      <c r="I2197" s="466">
        <v>232</v>
      </c>
      <c r="J2197" s="190">
        <f t="shared" si="131"/>
        <v>26</v>
      </c>
      <c r="K2197" s="16">
        <f t="shared" si="132"/>
        <v>-37.95999999999998</v>
      </c>
      <c r="L2197" s="16">
        <f t="shared" si="133"/>
        <v>-10</v>
      </c>
      <c r="M2197" s="16">
        <f t="shared" si="134"/>
        <v>-16</v>
      </c>
      <c r="N2197" s="191">
        <f t="shared" si="135"/>
        <v>-16</v>
      </c>
      <c r="O2197" s="506">
        <f t="shared" si="136"/>
        <v>31</v>
      </c>
    </row>
    <row r="2198" spans="1:15">
      <c r="A2198" s="262">
        <v>42877</v>
      </c>
      <c r="B2198" s="462">
        <v>268</v>
      </c>
      <c r="C2198" s="465">
        <v>277</v>
      </c>
      <c r="D2198" s="114">
        <v>300.95999999999998</v>
      </c>
      <c r="E2198" s="114">
        <v>273</v>
      </c>
      <c r="F2198" s="114">
        <v>279</v>
      </c>
      <c r="G2198" s="466">
        <v>279</v>
      </c>
      <c r="H2198" s="465">
        <v>263</v>
      </c>
      <c r="I2198" s="466">
        <v>232</v>
      </c>
      <c r="J2198" s="190">
        <f t="shared" si="131"/>
        <v>26</v>
      </c>
      <c r="K2198" s="16">
        <f t="shared" si="132"/>
        <v>-37.95999999999998</v>
      </c>
      <c r="L2198" s="16">
        <f t="shared" si="133"/>
        <v>-10</v>
      </c>
      <c r="M2198" s="16">
        <f t="shared" si="134"/>
        <v>-16</v>
      </c>
      <c r="N2198" s="191">
        <f t="shared" si="135"/>
        <v>-16</v>
      </c>
      <c r="O2198" s="506">
        <f t="shared" si="136"/>
        <v>31</v>
      </c>
    </row>
    <row r="2199" spans="1:15">
      <c r="A2199" s="262">
        <v>42878</v>
      </c>
      <c r="B2199" s="462">
        <v>268</v>
      </c>
      <c r="C2199" s="465">
        <v>277</v>
      </c>
      <c r="D2199" s="114">
        <v>297.61599999999999</v>
      </c>
      <c r="E2199" s="114">
        <v>273</v>
      </c>
      <c r="F2199" s="114">
        <v>279</v>
      </c>
      <c r="G2199" s="466">
        <v>279</v>
      </c>
      <c r="H2199" s="465">
        <v>265</v>
      </c>
      <c r="I2199" s="466">
        <v>232</v>
      </c>
      <c r="J2199" s="190">
        <f t="shared" si="131"/>
        <v>28</v>
      </c>
      <c r="K2199" s="16">
        <f t="shared" si="132"/>
        <v>-32.615999999999985</v>
      </c>
      <c r="L2199" s="16">
        <f t="shared" si="133"/>
        <v>-8</v>
      </c>
      <c r="M2199" s="16">
        <f t="shared" si="134"/>
        <v>-14</v>
      </c>
      <c r="N2199" s="191">
        <f t="shared" si="135"/>
        <v>-14</v>
      </c>
      <c r="O2199" s="506">
        <f t="shared" si="136"/>
        <v>33</v>
      </c>
    </row>
    <row r="2200" spans="1:15">
      <c r="A2200" s="262">
        <v>42879</v>
      </c>
      <c r="B2200" s="462">
        <v>271</v>
      </c>
      <c r="C2200" s="465">
        <v>277</v>
      </c>
      <c r="D2200" s="114">
        <v>297.61599999999999</v>
      </c>
      <c r="E2200" s="114">
        <v>273</v>
      </c>
      <c r="F2200" s="114">
        <v>279</v>
      </c>
      <c r="G2200" s="466">
        <v>279</v>
      </c>
      <c r="H2200" s="465">
        <v>265</v>
      </c>
      <c r="I2200" s="466">
        <v>232</v>
      </c>
      <c r="J2200" s="190">
        <f t="shared" si="131"/>
        <v>28</v>
      </c>
      <c r="K2200" s="16">
        <f t="shared" si="132"/>
        <v>-32.615999999999985</v>
      </c>
      <c r="L2200" s="16">
        <f t="shared" si="133"/>
        <v>-8</v>
      </c>
      <c r="M2200" s="16">
        <f t="shared" si="134"/>
        <v>-14</v>
      </c>
      <c r="N2200" s="191">
        <f t="shared" si="135"/>
        <v>-14</v>
      </c>
      <c r="O2200" s="506">
        <f t="shared" si="136"/>
        <v>33</v>
      </c>
    </row>
    <row r="2201" spans="1:15">
      <c r="A2201" s="262">
        <v>42880</v>
      </c>
      <c r="B2201" s="462">
        <v>271</v>
      </c>
      <c r="C2201" s="465">
        <v>277</v>
      </c>
      <c r="D2201" s="114">
        <v>297.61599999999999</v>
      </c>
      <c r="E2201" s="114">
        <v>273</v>
      </c>
      <c r="F2201" s="114">
        <v>279</v>
      </c>
      <c r="G2201" s="466">
        <v>279</v>
      </c>
      <c r="H2201" s="465">
        <v>265</v>
      </c>
      <c r="I2201" s="466">
        <v>232</v>
      </c>
      <c r="J2201" s="190">
        <f t="shared" si="131"/>
        <v>28</v>
      </c>
      <c r="K2201" s="16">
        <f t="shared" si="132"/>
        <v>-32.615999999999985</v>
      </c>
      <c r="L2201" s="16">
        <f t="shared" si="133"/>
        <v>-8</v>
      </c>
      <c r="M2201" s="16">
        <f t="shared" si="134"/>
        <v>-14</v>
      </c>
      <c r="N2201" s="191">
        <f t="shared" si="135"/>
        <v>-14</v>
      </c>
      <c r="O2201" s="506">
        <f t="shared" si="136"/>
        <v>33</v>
      </c>
    </row>
    <row r="2202" spans="1:15">
      <c r="A2202" s="262">
        <v>42881</v>
      </c>
      <c r="B2202" s="462">
        <v>271</v>
      </c>
      <c r="C2202" s="465">
        <v>274</v>
      </c>
      <c r="D2202" s="114">
        <v>297.61599999999999</v>
      </c>
      <c r="E2202" s="114">
        <v>275</v>
      </c>
      <c r="F2202" s="114">
        <v>274</v>
      </c>
      <c r="G2202" s="466">
        <v>274</v>
      </c>
      <c r="H2202" s="465">
        <v>265</v>
      </c>
      <c r="I2202" s="466">
        <v>237</v>
      </c>
      <c r="J2202" s="190">
        <f t="shared" si="131"/>
        <v>31</v>
      </c>
      <c r="K2202" s="16">
        <f t="shared" si="132"/>
        <v>-32.615999999999985</v>
      </c>
      <c r="L2202" s="16">
        <f t="shared" si="133"/>
        <v>-10</v>
      </c>
      <c r="M2202" s="16">
        <f t="shared" si="134"/>
        <v>-9</v>
      </c>
      <c r="N2202" s="191">
        <f t="shared" si="135"/>
        <v>-9</v>
      </c>
      <c r="O2202" s="506">
        <f t="shared" si="136"/>
        <v>28</v>
      </c>
    </row>
    <row r="2203" spans="1:15">
      <c r="A2203" s="262">
        <v>42885</v>
      </c>
      <c r="B2203" s="462">
        <v>269</v>
      </c>
      <c r="C2203" s="465">
        <v>273</v>
      </c>
      <c r="D2203" s="114">
        <v>297.61599999999999</v>
      </c>
      <c r="E2203" s="114">
        <v>275</v>
      </c>
      <c r="F2203" s="114">
        <v>274</v>
      </c>
      <c r="G2203" s="466">
        <v>274</v>
      </c>
      <c r="H2203" s="465">
        <v>265</v>
      </c>
      <c r="I2203" s="466">
        <v>237</v>
      </c>
      <c r="J2203" s="190">
        <f t="shared" si="131"/>
        <v>32</v>
      </c>
      <c r="K2203" s="16">
        <f t="shared" si="132"/>
        <v>-32.615999999999985</v>
      </c>
      <c r="L2203" s="16">
        <f t="shared" si="133"/>
        <v>-10</v>
      </c>
      <c r="M2203" s="16">
        <f t="shared" si="134"/>
        <v>-9</v>
      </c>
      <c r="N2203" s="191">
        <f t="shared" si="135"/>
        <v>-9</v>
      </c>
      <c r="O2203" s="506">
        <f t="shared" si="136"/>
        <v>28</v>
      </c>
    </row>
    <row r="2204" spans="1:15">
      <c r="A2204" s="262">
        <v>42886</v>
      </c>
      <c r="B2204" s="462">
        <v>266</v>
      </c>
      <c r="C2204" s="465">
        <v>272</v>
      </c>
      <c r="D2204" s="114">
        <v>290.928</v>
      </c>
      <c r="E2204" s="114">
        <v>275</v>
      </c>
      <c r="F2204" s="114">
        <v>274</v>
      </c>
      <c r="G2204" s="466">
        <v>274</v>
      </c>
      <c r="H2204" s="465">
        <v>260</v>
      </c>
      <c r="I2204" s="466">
        <v>237</v>
      </c>
      <c r="J2204" s="190">
        <f t="shared" si="131"/>
        <v>28</v>
      </c>
      <c r="K2204" s="16">
        <f t="shared" si="132"/>
        <v>-30.927999999999997</v>
      </c>
      <c r="L2204" s="16">
        <f t="shared" si="133"/>
        <v>-15</v>
      </c>
      <c r="M2204" s="16">
        <f t="shared" si="134"/>
        <v>-14</v>
      </c>
      <c r="N2204" s="191">
        <f t="shared" si="135"/>
        <v>-14</v>
      </c>
      <c r="O2204" s="506">
        <f t="shared" si="136"/>
        <v>23</v>
      </c>
    </row>
    <row r="2205" spans="1:15">
      <c r="A2205" s="262">
        <v>42887</v>
      </c>
      <c r="B2205" s="462">
        <v>266</v>
      </c>
      <c r="C2205" s="465">
        <v>272</v>
      </c>
      <c r="D2205" s="114">
        <v>290.928</v>
      </c>
      <c r="E2205" s="114">
        <v>275</v>
      </c>
      <c r="F2205" s="114">
        <v>274</v>
      </c>
      <c r="G2205" s="466">
        <v>274</v>
      </c>
      <c r="H2205" s="465">
        <v>261</v>
      </c>
      <c r="I2205" s="466">
        <v>237</v>
      </c>
      <c r="J2205" s="190">
        <f t="shared" si="131"/>
        <v>29</v>
      </c>
      <c r="K2205" s="16">
        <f t="shared" si="132"/>
        <v>-29.927999999999997</v>
      </c>
      <c r="L2205" s="16">
        <f t="shared" si="133"/>
        <v>-14</v>
      </c>
      <c r="M2205" s="16">
        <f t="shared" si="134"/>
        <v>-13</v>
      </c>
      <c r="N2205" s="191">
        <f t="shared" si="135"/>
        <v>-13</v>
      </c>
      <c r="O2205" s="506">
        <f t="shared" si="136"/>
        <v>24</v>
      </c>
    </row>
    <row r="2206" spans="1:15">
      <c r="A2206" s="262">
        <v>42888</v>
      </c>
      <c r="B2206" s="462">
        <v>265</v>
      </c>
      <c r="C2206" s="465">
        <v>269</v>
      </c>
      <c r="D2206" s="114">
        <v>290.928</v>
      </c>
      <c r="E2206" s="114">
        <v>268</v>
      </c>
      <c r="F2206" s="114">
        <v>270</v>
      </c>
      <c r="G2206" s="466">
        <v>270</v>
      </c>
      <c r="H2206" s="465">
        <v>261</v>
      </c>
      <c r="I2206" s="466">
        <v>239</v>
      </c>
      <c r="J2206" s="190">
        <f t="shared" si="131"/>
        <v>32</v>
      </c>
      <c r="K2206" s="16">
        <f t="shared" si="132"/>
        <v>-29.927999999999997</v>
      </c>
      <c r="L2206" s="16">
        <f t="shared" si="133"/>
        <v>-7</v>
      </c>
      <c r="M2206" s="16">
        <f t="shared" si="134"/>
        <v>-9</v>
      </c>
      <c r="N2206" s="191">
        <f t="shared" si="135"/>
        <v>-9</v>
      </c>
      <c r="O2206" s="506">
        <f t="shared" si="136"/>
        <v>22</v>
      </c>
    </row>
    <row r="2207" spans="1:15">
      <c r="A2207" s="262">
        <v>42891</v>
      </c>
      <c r="B2207" s="462">
        <v>265</v>
      </c>
      <c r="C2207" s="465">
        <v>269</v>
      </c>
      <c r="D2207" s="114">
        <v>290.928</v>
      </c>
      <c r="E2207" s="114">
        <v>268</v>
      </c>
      <c r="F2207" s="114">
        <v>270</v>
      </c>
      <c r="G2207" s="466">
        <v>270</v>
      </c>
      <c r="H2207" s="465">
        <v>260</v>
      </c>
      <c r="I2207" s="466">
        <v>239</v>
      </c>
      <c r="J2207" s="190">
        <f t="shared" si="131"/>
        <v>31</v>
      </c>
      <c r="K2207" s="16">
        <f t="shared" si="132"/>
        <v>-30.927999999999997</v>
      </c>
      <c r="L2207" s="16">
        <f t="shared" si="133"/>
        <v>-8</v>
      </c>
      <c r="M2207" s="16">
        <f t="shared" si="134"/>
        <v>-10</v>
      </c>
      <c r="N2207" s="191">
        <f t="shared" si="135"/>
        <v>-10</v>
      </c>
      <c r="O2207" s="506">
        <f t="shared" si="136"/>
        <v>21</v>
      </c>
    </row>
    <row r="2208" spans="1:15">
      <c r="A2208" s="262">
        <v>42892</v>
      </c>
      <c r="B2208" s="462">
        <v>266</v>
      </c>
      <c r="C2208" s="465">
        <v>274</v>
      </c>
      <c r="D2208" s="114">
        <v>285.91199999999998</v>
      </c>
      <c r="E2208" s="114">
        <v>268</v>
      </c>
      <c r="F2208" s="114">
        <v>270</v>
      </c>
      <c r="G2208" s="466">
        <v>270</v>
      </c>
      <c r="H2208" s="465">
        <v>263</v>
      </c>
      <c r="I2208" s="466">
        <v>239</v>
      </c>
      <c r="J2208" s="190">
        <f t="shared" si="131"/>
        <v>29</v>
      </c>
      <c r="K2208" s="16">
        <f t="shared" si="132"/>
        <v>-22.911999999999978</v>
      </c>
      <c r="L2208" s="16">
        <f t="shared" si="133"/>
        <v>-5</v>
      </c>
      <c r="M2208" s="16">
        <f t="shared" si="134"/>
        <v>-7</v>
      </c>
      <c r="N2208" s="191">
        <f t="shared" si="135"/>
        <v>-7</v>
      </c>
      <c r="O2208" s="506">
        <f t="shared" si="136"/>
        <v>24</v>
      </c>
    </row>
    <row r="2209" spans="1:15">
      <c r="A2209" s="262">
        <v>42893</v>
      </c>
      <c r="B2209" s="462">
        <v>266</v>
      </c>
      <c r="C2209" s="465">
        <v>269</v>
      </c>
      <c r="D2209" s="114">
        <v>294.27199999999999</v>
      </c>
      <c r="E2209" s="114">
        <v>268</v>
      </c>
      <c r="F2209" s="114">
        <v>270</v>
      </c>
      <c r="G2209" s="466">
        <v>270</v>
      </c>
      <c r="H2209" s="465">
        <v>263</v>
      </c>
      <c r="I2209" s="466">
        <v>239</v>
      </c>
      <c r="J2209" s="190">
        <f t="shared" si="131"/>
        <v>34</v>
      </c>
      <c r="K2209" s="16">
        <f t="shared" si="132"/>
        <v>-31.271999999999991</v>
      </c>
      <c r="L2209" s="16">
        <f t="shared" si="133"/>
        <v>-5</v>
      </c>
      <c r="M2209" s="16">
        <f t="shared" si="134"/>
        <v>-7</v>
      </c>
      <c r="N2209" s="191">
        <f t="shared" si="135"/>
        <v>-7</v>
      </c>
      <c r="O2209" s="506">
        <f t="shared" si="136"/>
        <v>24</v>
      </c>
    </row>
    <row r="2210" spans="1:15">
      <c r="A2210" s="262">
        <v>42894</v>
      </c>
      <c r="B2210" s="462">
        <v>269</v>
      </c>
      <c r="C2210" s="465">
        <v>269</v>
      </c>
      <c r="D2210" s="114">
        <v>275.88</v>
      </c>
      <c r="E2210" s="114">
        <v>268</v>
      </c>
      <c r="F2210" s="114">
        <v>270</v>
      </c>
      <c r="G2210" s="466">
        <v>270</v>
      </c>
      <c r="H2210" s="465">
        <v>265</v>
      </c>
      <c r="I2210" s="466">
        <v>239</v>
      </c>
      <c r="J2210" s="190">
        <f t="shared" si="131"/>
        <v>36</v>
      </c>
      <c r="K2210" s="16">
        <f t="shared" si="132"/>
        <v>-10.879999999999995</v>
      </c>
      <c r="L2210" s="16">
        <f t="shared" si="133"/>
        <v>-3</v>
      </c>
      <c r="M2210" s="16">
        <f t="shared" si="134"/>
        <v>-5</v>
      </c>
      <c r="N2210" s="191">
        <f t="shared" si="135"/>
        <v>-5</v>
      </c>
      <c r="O2210" s="506">
        <f t="shared" si="136"/>
        <v>26</v>
      </c>
    </row>
    <row r="2211" spans="1:15">
      <c r="A2211" s="262">
        <v>42895</v>
      </c>
      <c r="B2211" s="462">
        <v>269</v>
      </c>
      <c r="C2211" s="465">
        <v>269</v>
      </c>
      <c r="D2211" s="114">
        <v>275.88</v>
      </c>
      <c r="E2211" s="114">
        <v>270</v>
      </c>
      <c r="F2211" s="114">
        <v>280</v>
      </c>
      <c r="G2211" s="466">
        <v>280</v>
      </c>
      <c r="H2211" s="465">
        <v>265</v>
      </c>
      <c r="I2211" s="466">
        <v>245</v>
      </c>
      <c r="J2211" s="190">
        <f t="shared" si="131"/>
        <v>36</v>
      </c>
      <c r="K2211" s="16">
        <f t="shared" si="132"/>
        <v>-10.879999999999995</v>
      </c>
      <c r="L2211" s="16">
        <f t="shared" si="133"/>
        <v>-5</v>
      </c>
      <c r="M2211" s="16">
        <f t="shared" si="134"/>
        <v>-15</v>
      </c>
      <c r="N2211" s="191">
        <f t="shared" si="135"/>
        <v>-15</v>
      </c>
      <c r="O2211" s="506">
        <f t="shared" si="136"/>
        <v>20</v>
      </c>
    </row>
    <row r="2212" spans="1:15">
      <c r="A2212" s="262">
        <v>42898</v>
      </c>
      <c r="B2212" s="462">
        <v>269</v>
      </c>
      <c r="C2212" s="465">
        <v>269</v>
      </c>
      <c r="D2212" s="114">
        <v>275.88</v>
      </c>
      <c r="E2212" s="114">
        <v>270</v>
      </c>
      <c r="F2212" s="114">
        <v>280</v>
      </c>
      <c r="G2212" s="466">
        <v>280</v>
      </c>
      <c r="H2212" s="465">
        <v>265</v>
      </c>
      <c r="I2212" s="466">
        <v>245</v>
      </c>
      <c r="J2212" s="190">
        <f t="shared" si="131"/>
        <v>36</v>
      </c>
      <c r="K2212" s="16">
        <f t="shared" si="132"/>
        <v>-10.879999999999995</v>
      </c>
      <c r="L2212" s="16">
        <f t="shared" si="133"/>
        <v>-5</v>
      </c>
      <c r="M2212" s="16">
        <f t="shared" si="134"/>
        <v>-15</v>
      </c>
      <c r="N2212" s="191">
        <f t="shared" si="135"/>
        <v>-15</v>
      </c>
      <c r="O2212" s="506">
        <f t="shared" si="136"/>
        <v>20</v>
      </c>
    </row>
    <row r="2213" spans="1:15">
      <c r="A2213" s="262">
        <v>42899</v>
      </c>
      <c r="B2213" s="462">
        <v>274</v>
      </c>
      <c r="C2213" s="465">
        <v>266</v>
      </c>
      <c r="D2213" s="114">
        <v>275.88</v>
      </c>
      <c r="E2213" s="114">
        <v>270</v>
      </c>
      <c r="F2213" s="114">
        <v>280</v>
      </c>
      <c r="G2213" s="466">
        <v>280</v>
      </c>
      <c r="H2213" s="465">
        <v>262</v>
      </c>
      <c r="I2213" s="466">
        <v>245</v>
      </c>
      <c r="J2213" s="190">
        <f t="shared" si="131"/>
        <v>36</v>
      </c>
      <c r="K2213" s="16">
        <f t="shared" si="132"/>
        <v>-13.879999999999995</v>
      </c>
      <c r="L2213" s="16">
        <f t="shared" si="133"/>
        <v>-8</v>
      </c>
      <c r="M2213" s="16">
        <f t="shared" si="134"/>
        <v>-18</v>
      </c>
      <c r="N2213" s="191">
        <f t="shared" si="135"/>
        <v>-18</v>
      </c>
      <c r="O2213" s="506">
        <f t="shared" si="136"/>
        <v>17</v>
      </c>
    </row>
    <row r="2214" spans="1:15">
      <c r="A2214" s="262">
        <v>42900</v>
      </c>
      <c r="B2214" s="462">
        <v>274</v>
      </c>
      <c r="C2214" s="465">
        <v>266</v>
      </c>
      <c r="D2214" s="114">
        <v>290.928</v>
      </c>
      <c r="E2214" s="114">
        <v>270</v>
      </c>
      <c r="F2214" s="114">
        <v>280</v>
      </c>
      <c r="G2214" s="466">
        <v>280</v>
      </c>
      <c r="H2214" s="465">
        <v>262</v>
      </c>
      <c r="I2214" s="466">
        <v>245</v>
      </c>
      <c r="J2214" s="190">
        <f t="shared" si="131"/>
        <v>36</v>
      </c>
      <c r="K2214" s="16">
        <f t="shared" si="132"/>
        <v>-28.927999999999997</v>
      </c>
      <c r="L2214" s="16">
        <f t="shared" si="133"/>
        <v>-8</v>
      </c>
      <c r="M2214" s="16">
        <f t="shared" si="134"/>
        <v>-18</v>
      </c>
      <c r="N2214" s="191">
        <f t="shared" si="135"/>
        <v>-18</v>
      </c>
      <c r="O2214" s="506">
        <f t="shared" si="136"/>
        <v>17</v>
      </c>
    </row>
    <row r="2215" spans="1:15">
      <c r="A2215" s="262">
        <v>42901</v>
      </c>
      <c r="B2215" s="462">
        <v>274</v>
      </c>
      <c r="C2215" s="465">
        <v>280</v>
      </c>
      <c r="D2215" s="114">
        <v>294.27199999999999</v>
      </c>
      <c r="E2215" s="114">
        <v>270</v>
      </c>
      <c r="F2215" s="114">
        <v>280</v>
      </c>
      <c r="G2215" s="466">
        <v>280</v>
      </c>
      <c r="H2215" s="465">
        <v>270</v>
      </c>
      <c r="I2215" s="466">
        <v>245</v>
      </c>
      <c r="J2215" s="190">
        <f t="shared" si="131"/>
        <v>30</v>
      </c>
      <c r="K2215" s="16">
        <f t="shared" si="132"/>
        <v>-24.271999999999991</v>
      </c>
      <c r="L2215" s="16">
        <f t="shared" si="133"/>
        <v>0</v>
      </c>
      <c r="M2215" s="16">
        <f t="shared" si="134"/>
        <v>-10</v>
      </c>
      <c r="N2215" s="191">
        <f t="shared" si="135"/>
        <v>-10</v>
      </c>
      <c r="O2215" s="506">
        <f t="shared" si="136"/>
        <v>25</v>
      </c>
    </row>
    <row r="2216" spans="1:15">
      <c r="A2216" s="262">
        <v>42902</v>
      </c>
      <c r="B2216" s="462">
        <v>271.5</v>
      </c>
      <c r="C2216" s="465">
        <v>280</v>
      </c>
      <c r="D2216" s="114">
        <v>294.27199999999999</v>
      </c>
      <c r="E2216" s="114">
        <v>270</v>
      </c>
      <c r="F2216" s="114">
        <v>287</v>
      </c>
      <c r="G2216" s="466">
        <v>287</v>
      </c>
      <c r="H2216" s="465">
        <v>270</v>
      </c>
      <c r="I2216" s="466">
        <v>240</v>
      </c>
      <c r="J2216" s="190">
        <f t="shared" si="131"/>
        <v>30</v>
      </c>
      <c r="K2216" s="16">
        <f t="shared" si="132"/>
        <v>-24.271999999999991</v>
      </c>
      <c r="L2216" s="16">
        <f t="shared" si="133"/>
        <v>0</v>
      </c>
      <c r="M2216" s="16">
        <f t="shared" si="134"/>
        <v>-17</v>
      </c>
      <c r="N2216" s="191">
        <f t="shared" si="135"/>
        <v>-17</v>
      </c>
      <c r="O2216" s="506">
        <f t="shared" si="136"/>
        <v>30</v>
      </c>
    </row>
    <row r="2217" spans="1:15">
      <c r="A2217" s="262">
        <v>42905</v>
      </c>
      <c r="B2217" s="462">
        <v>270.5</v>
      </c>
      <c r="C2217" s="465">
        <v>280</v>
      </c>
      <c r="D2217" s="114">
        <v>297.61599999999999</v>
      </c>
      <c r="E2217" s="114">
        <v>270</v>
      </c>
      <c r="F2217" s="114">
        <v>287</v>
      </c>
      <c r="G2217" s="466">
        <v>287</v>
      </c>
      <c r="H2217" s="465">
        <v>276</v>
      </c>
      <c r="I2217" s="466">
        <v>240</v>
      </c>
      <c r="J2217" s="190">
        <f t="shared" si="131"/>
        <v>36</v>
      </c>
      <c r="K2217" s="16">
        <f t="shared" si="132"/>
        <v>-21.615999999999985</v>
      </c>
      <c r="L2217" s="16">
        <f t="shared" si="133"/>
        <v>6</v>
      </c>
      <c r="M2217" s="16">
        <f t="shared" si="134"/>
        <v>-11</v>
      </c>
      <c r="N2217" s="191">
        <f t="shared" si="135"/>
        <v>-11</v>
      </c>
      <c r="O2217" s="506">
        <f t="shared" si="136"/>
        <v>36</v>
      </c>
    </row>
    <row r="2218" spans="1:15">
      <c r="A2218" s="262">
        <v>42906</v>
      </c>
      <c r="B2218" s="462">
        <v>270</v>
      </c>
      <c r="C2218" s="465">
        <v>280</v>
      </c>
      <c r="D2218" s="114">
        <v>297.61599999999999</v>
      </c>
      <c r="E2218" s="114">
        <v>270</v>
      </c>
      <c r="F2218" s="114">
        <v>287</v>
      </c>
      <c r="G2218" s="466">
        <v>287</v>
      </c>
      <c r="H2218" s="465">
        <v>276</v>
      </c>
      <c r="I2218" s="466">
        <v>240</v>
      </c>
      <c r="J2218" s="190">
        <f t="shared" si="131"/>
        <v>36</v>
      </c>
      <c r="K2218" s="16">
        <f t="shared" si="132"/>
        <v>-21.615999999999985</v>
      </c>
      <c r="L2218" s="16">
        <f t="shared" si="133"/>
        <v>6</v>
      </c>
      <c r="M2218" s="16">
        <f t="shared" si="134"/>
        <v>-11</v>
      </c>
      <c r="N2218" s="191">
        <f t="shared" si="135"/>
        <v>-11</v>
      </c>
      <c r="O2218" s="506">
        <f t="shared" si="136"/>
        <v>36</v>
      </c>
    </row>
    <row r="2219" spans="1:15">
      <c r="A2219" s="262">
        <v>42907</v>
      </c>
      <c r="B2219" s="462">
        <v>264</v>
      </c>
      <c r="C2219" s="465">
        <v>278</v>
      </c>
      <c r="D2219" s="114">
        <v>290.928</v>
      </c>
      <c r="E2219" s="114">
        <v>270</v>
      </c>
      <c r="F2219" s="114">
        <v>287</v>
      </c>
      <c r="G2219" s="466">
        <v>287</v>
      </c>
      <c r="H2219" s="465">
        <v>274</v>
      </c>
      <c r="I2219" s="466">
        <v>240</v>
      </c>
      <c r="J2219" s="190">
        <f t="shared" si="131"/>
        <v>36</v>
      </c>
      <c r="K2219" s="16">
        <f t="shared" si="132"/>
        <v>-16.927999999999997</v>
      </c>
      <c r="L2219" s="16">
        <f t="shared" si="133"/>
        <v>4</v>
      </c>
      <c r="M2219" s="16">
        <f t="shared" si="134"/>
        <v>-13</v>
      </c>
      <c r="N2219" s="191">
        <f t="shared" si="135"/>
        <v>-13</v>
      </c>
      <c r="O2219" s="506">
        <f t="shared" si="136"/>
        <v>34</v>
      </c>
    </row>
    <row r="2220" spans="1:15">
      <c r="A2220" s="262">
        <v>42908</v>
      </c>
      <c r="B2220" s="462">
        <v>261</v>
      </c>
      <c r="C2220" s="465">
        <v>278</v>
      </c>
      <c r="D2220" s="114">
        <v>290.928</v>
      </c>
      <c r="E2220" s="114">
        <v>270</v>
      </c>
      <c r="F2220" s="114">
        <v>287</v>
      </c>
      <c r="G2220" s="466">
        <v>287</v>
      </c>
      <c r="H2220" s="465">
        <v>270</v>
      </c>
      <c r="I2220" s="466">
        <v>240</v>
      </c>
      <c r="J2220" s="190">
        <f t="shared" si="131"/>
        <v>32</v>
      </c>
      <c r="K2220" s="16">
        <f t="shared" si="132"/>
        <v>-20.927999999999997</v>
      </c>
      <c r="L2220" s="16">
        <f t="shared" si="133"/>
        <v>0</v>
      </c>
      <c r="M2220" s="16">
        <f t="shared" si="134"/>
        <v>-17</v>
      </c>
      <c r="N2220" s="191">
        <f t="shared" si="135"/>
        <v>-17</v>
      </c>
      <c r="O2220" s="506">
        <f t="shared" si="136"/>
        <v>30</v>
      </c>
    </row>
    <row r="2221" spans="1:15">
      <c r="A2221" s="262">
        <v>42909</v>
      </c>
      <c r="B2221" s="462">
        <v>267</v>
      </c>
      <c r="C2221" s="465">
        <v>278</v>
      </c>
      <c r="D2221" s="114">
        <v>294.27199999999999</v>
      </c>
      <c r="E2221" s="114">
        <v>275</v>
      </c>
      <c r="F2221" s="114">
        <v>284</v>
      </c>
      <c r="G2221" s="466">
        <v>284</v>
      </c>
      <c r="H2221" s="465">
        <v>270</v>
      </c>
      <c r="I2221" s="466">
        <v>243</v>
      </c>
      <c r="J2221" s="190">
        <f t="shared" si="131"/>
        <v>32</v>
      </c>
      <c r="K2221" s="16">
        <f t="shared" si="132"/>
        <v>-24.271999999999991</v>
      </c>
      <c r="L2221" s="16">
        <f t="shared" si="133"/>
        <v>-5</v>
      </c>
      <c r="M2221" s="16">
        <f t="shared" si="134"/>
        <v>-14</v>
      </c>
      <c r="N2221" s="191">
        <f t="shared" si="135"/>
        <v>-14</v>
      </c>
      <c r="O2221" s="506">
        <f t="shared" si="136"/>
        <v>27</v>
      </c>
    </row>
    <row r="2222" spans="1:15">
      <c r="A2222" s="262">
        <v>42912</v>
      </c>
      <c r="B2222" s="462">
        <v>264</v>
      </c>
      <c r="C2222" s="465">
        <v>278</v>
      </c>
      <c r="D2222" s="114">
        <v>294.27199999999999</v>
      </c>
      <c r="E2222" s="114">
        <v>275</v>
      </c>
      <c r="F2222" s="114">
        <v>284</v>
      </c>
      <c r="G2222" s="466">
        <v>284</v>
      </c>
      <c r="H2222" s="465">
        <v>270</v>
      </c>
      <c r="I2222" s="466">
        <v>243</v>
      </c>
      <c r="J2222" s="190">
        <f t="shared" si="131"/>
        <v>32</v>
      </c>
      <c r="K2222" s="16">
        <f t="shared" si="132"/>
        <v>-24.271999999999991</v>
      </c>
      <c r="L2222" s="16">
        <f t="shared" si="133"/>
        <v>-5</v>
      </c>
      <c r="M2222" s="16">
        <f t="shared" si="134"/>
        <v>-14</v>
      </c>
      <c r="N2222" s="191">
        <f t="shared" si="135"/>
        <v>-14</v>
      </c>
      <c r="O2222" s="506">
        <f t="shared" si="136"/>
        <v>27</v>
      </c>
    </row>
    <row r="2223" spans="1:15">
      <c r="A2223" s="262">
        <v>42913</v>
      </c>
      <c r="B2223" s="462">
        <v>261</v>
      </c>
      <c r="C2223" s="465">
        <v>278</v>
      </c>
      <c r="D2223" s="114">
        <v>294.27199999999999</v>
      </c>
      <c r="E2223" s="114">
        <v>275</v>
      </c>
      <c r="F2223" s="114">
        <v>284</v>
      </c>
      <c r="G2223" s="466">
        <v>284</v>
      </c>
      <c r="H2223" s="465">
        <v>269</v>
      </c>
      <c r="I2223" s="466">
        <v>243</v>
      </c>
      <c r="J2223" s="190">
        <f t="shared" si="131"/>
        <v>31</v>
      </c>
      <c r="K2223" s="16">
        <f t="shared" si="132"/>
        <v>-25.271999999999991</v>
      </c>
      <c r="L2223" s="16">
        <f t="shared" si="133"/>
        <v>-6</v>
      </c>
      <c r="M2223" s="16">
        <f t="shared" si="134"/>
        <v>-15</v>
      </c>
      <c r="N2223" s="191">
        <f t="shared" si="135"/>
        <v>-15</v>
      </c>
      <c r="O2223" s="506">
        <f t="shared" si="136"/>
        <v>26</v>
      </c>
    </row>
    <row r="2224" spans="1:15">
      <c r="A2224" s="262">
        <v>42914</v>
      </c>
      <c r="B2224" s="462">
        <v>259</v>
      </c>
      <c r="C2224" s="465">
        <v>278</v>
      </c>
      <c r="D2224" s="114">
        <v>290.928</v>
      </c>
      <c r="E2224" s="114">
        <v>275</v>
      </c>
      <c r="F2224" s="114">
        <v>284</v>
      </c>
      <c r="G2224" s="466">
        <v>284</v>
      </c>
      <c r="H2224" s="465">
        <v>270</v>
      </c>
      <c r="I2224" s="466">
        <v>243</v>
      </c>
      <c r="J2224" s="190">
        <f t="shared" si="131"/>
        <v>32</v>
      </c>
      <c r="K2224" s="16">
        <f t="shared" si="132"/>
        <v>-20.927999999999997</v>
      </c>
      <c r="L2224" s="16">
        <f t="shared" si="133"/>
        <v>-5</v>
      </c>
      <c r="M2224" s="16">
        <f t="shared" si="134"/>
        <v>-14</v>
      </c>
      <c r="N2224" s="191">
        <f t="shared" si="135"/>
        <v>-14</v>
      </c>
      <c r="O2224" s="506">
        <f t="shared" si="136"/>
        <v>27</v>
      </c>
    </row>
    <row r="2225" spans="1:15">
      <c r="A2225" s="262">
        <v>42915</v>
      </c>
      <c r="B2225" s="462">
        <v>256</v>
      </c>
      <c r="C2225" s="465">
        <v>278</v>
      </c>
      <c r="D2225" s="114">
        <v>290.928</v>
      </c>
      <c r="E2225" s="114">
        <v>275</v>
      </c>
      <c r="F2225" s="114">
        <v>284</v>
      </c>
      <c r="G2225" s="466">
        <v>284</v>
      </c>
      <c r="H2225" s="465">
        <v>270</v>
      </c>
      <c r="I2225" s="466">
        <v>243</v>
      </c>
      <c r="J2225" s="190">
        <f t="shared" si="131"/>
        <v>32</v>
      </c>
      <c r="K2225" s="16">
        <f t="shared" si="132"/>
        <v>-20.927999999999997</v>
      </c>
      <c r="L2225" s="16">
        <f t="shared" si="133"/>
        <v>-5</v>
      </c>
      <c r="M2225" s="16">
        <f t="shared" si="134"/>
        <v>-14</v>
      </c>
      <c r="N2225" s="191">
        <f t="shared" si="135"/>
        <v>-14</v>
      </c>
      <c r="O2225" s="506">
        <f t="shared" si="136"/>
        <v>27</v>
      </c>
    </row>
    <row r="2226" spans="1:15">
      <c r="A2226" s="262">
        <v>42916</v>
      </c>
      <c r="B2226" s="462">
        <v>251</v>
      </c>
      <c r="C2226" s="465">
        <v>278</v>
      </c>
      <c r="D2226" s="114">
        <v>295.94400000000002</v>
      </c>
      <c r="E2226" s="114">
        <v>275</v>
      </c>
      <c r="F2226" s="114">
        <v>284</v>
      </c>
      <c r="G2226" s="466">
        <v>284</v>
      </c>
      <c r="H2226" s="465">
        <v>275</v>
      </c>
      <c r="I2226" s="466">
        <v>240</v>
      </c>
      <c r="J2226" s="190">
        <f t="shared" si="131"/>
        <v>37</v>
      </c>
      <c r="K2226" s="16">
        <f t="shared" si="132"/>
        <v>-20.944000000000017</v>
      </c>
      <c r="L2226" s="16">
        <f t="shared" si="133"/>
        <v>0</v>
      </c>
      <c r="M2226" s="16">
        <f t="shared" si="134"/>
        <v>-9</v>
      </c>
      <c r="N2226" s="191">
        <f t="shared" si="135"/>
        <v>-9</v>
      </c>
      <c r="O2226" s="506">
        <f t="shared" si="136"/>
        <v>35</v>
      </c>
    </row>
    <row r="2227" spans="1:15">
      <c r="A2227" s="262">
        <v>42919</v>
      </c>
      <c r="B2227" s="462">
        <v>251</v>
      </c>
      <c r="C2227" s="465">
        <v>280</v>
      </c>
      <c r="D2227" s="114">
        <v>295.94400000000002</v>
      </c>
      <c r="E2227" s="114">
        <v>275</v>
      </c>
      <c r="F2227" s="114">
        <v>284</v>
      </c>
      <c r="G2227" s="466">
        <v>284</v>
      </c>
      <c r="H2227" s="465">
        <v>279</v>
      </c>
      <c r="I2227" s="466">
        <v>240</v>
      </c>
      <c r="J2227" s="190">
        <f t="shared" si="131"/>
        <v>39</v>
      </c>
      <c r="K2227" s="16">
        <f t="shared" si="132"/>
        <v>-16.944000000000017</v>
      </c>
      <c r="L2227" s="16">
        <f t="shared" si="133"/>
        <v>4</v>
      </c>
      <c r="M2227" s="16">
        <f t="shared" si="134"/>
        <v>-5</v>
      </c>
      <c r="N2227" s="191">
        <f t="shared" si="135"/>
        <v>-5</v>
      </c>
      <c r="O2227" s="506">
        <f t="shared" si="136"/>
        <v>39</v>
      </c>
    </row>
    <row r="2228" spans="1:15">
      <c r="A2228" s="262">
        <v>42921</v>
      </c>
      <c r="B2228" s="462">
        <v>255</v>
      </c>
      <c r="C2228" s="465">
        <v>279</v>
      </c>
      <c r="D2228" s="114">
        <v>295.94400000000002</v>
      </c>
      <c r="E2228" s="114">
        <v>275</v>
      </c>
      <c r="F2228" s="114">
        <v>284</v>
      </c>
      <c r="G2228" s="466">
        <v>284</v>
      </c>
      <c r="H2228" s="465">
        <v>278</v>
      </c>
      <c r="I2228" s="466">
        <v>240</v>
      </c>
      <c r="J2228" s="190">
        <f t="shared" si="131"/>
        <v>39</v>
      </c>
      <c r="K2228" s="16">
        <f t="shared" si="132"/>
        <v>-17.944000000000017</v>
      </c>
      <c r="L2228" s="16">
        <f t="shared" si="133"/>
        <v>3</v>
      </c>
      <c r="M2228" s="16">
        <f t="shared" si="134"/>
        <v>-6</v>
      </c>
      <c r="N2228" s="191">
        <f t="shared" si="135"/>
        <v>-6</v>
      </c>
      <c r="O2228" s="506">
        <f t="shared" si="136"/>
        <v>38</v>
      </c>
    </row>
    <row r="2229" spans="1:15">
      <c r="A2229" s="262">
        <v>42922</v>
      </c>
      <c r="B2229" s="462">
        <v>255</v>
      </c>
      <c r="C2229" s="465">
        <v>277</v>
      </c>
      <c r="D2229" s="114">
        <v>295.94400000000002</v>
      </c>
      <c r="E2229" s="114">
        <v>275</v>
      </c>
      <c r="F2229" s="114">
        <v>284</v>
      </c>
      <c r="G2229" s="466">
        <v>284</v>
      </c>
      <c r="H2229" s="465">
        <v>280</v>
      </c>
      <c r="I2229" s="466">
        <v>240</v>
      </c>
      <c r="J2229" s="190">
        <f t="shared" si="131"/>
        <v>43</v>
      </c>
      <c r="K2229" s="16">
        <f t="shared" si="132"/>
        <v>-15.944000000000017</v>
      </c>
      <c r="L2229" s="16">
        <f t="shared" si="133"/>
        <v>5</v>
      </c>
      <c r="M2229" s="16">
        <f t="shared" si="134"/>
        <v>-4</v>
      </c>
      <c r="N2229" s="191">
        <f t="shared" si="135"/>
        <v>-4</v>
      </c>
      <c r="O2229" s="506">
        <f t="shared" si="136"/>
        <v>40</v>
      </c>
    </row>
    <row r="2230" spans="1:15">
      <c r="A2230" s="262">
        <v>42923</v>
      </c>
      <c r="B2230" s="462">
        <v>255.5</v>
      </c>
      <c r="C2230" s="465">
        <v>277</v>
      </c>
      <c r="D2230" s="114">
        <v>295.94400000000002</v>
      </c>
      <c r="E2230" s="114">
        <v>280</v>
      </c>
      <c r="F2230" s="114">
        <v>293</v>
      </c>
      <c r="G2230" s="466">
        <v>293</v>
      </c>
      <c r="H2230" s="465">
        <v>283</v>
      </c>
      <c r="I2230" s="466">
        <v>242</v>
      </c>
      <c r="J2230" s="190">
        <f t="shared" si="131"/>
        <v>46</v>
      </c>
      <c r="K2230" s="16">
        <f t="shared" si="132"/>
        <v>-12.944000000000017</v>
      </c>
      <c r="L2230" s="16">
        <f t="shared" si="133"/>
        <v>3</v>
      </c>
      <c r="M2230" s="16">
        <f t="shared" si="134"/>
        <v>-10</v>
      </c>
      <c r="N2230" s="191">
        <f t="shared" si="135"/>
        <v>-10</v>
      </c>
      <c r="O2230" s="506">
        <f t="shared" si="136"/>
        <v>41</v>
      </c>
    </row>
    <row r="2231" spans="1:15">
      <c r="A2231" s="262">
        <v>42926</v>
      </c>
      <c r="B2231" s="462">
        <v>255.5</v>
      </c>
      <c r="C2231" s="465">
        <v>277</v>
      </c>
      <c r="D2231" s="114">
        <v>292.60000000000002</v>
      </c>
      <c r="E2231" s="114">
        <v>280</v>
      </c>
      <c r="F2231" s="114">
        <v>293</v>
      </c>
      <c r="G2231" s="466">
        <v>293</v>
      </c>
      <c r="H2231" s="465">
        <v>280</v>
      </c>
      <c r="I2231" s="466">
        <v>242</v>
      </c>
      <c r="J2231" s="190">
        <f t="shared" si="131"/>
        <v>43</v>
      </c>
      <c r="K2231" s="16">
        <f t="shared" si="132"/>
        <v>-12.600000000000023</v>
      </c>
      <c r="L2231" s="16">
        <f t="shared" si="133"/>
        <v>0</v>
      </c>
      <c r="M2231" s="16">
        <f t="shared" si="134"/>
        <v>-13</v>
      </c>
      <c r="N2231" s="191">
        <f t="shared" si="135"/>
        <v>-13</v>
      </c>
      <c r="O2231" s="506">
        <f t="shared" si="136"/>
        <v>38</v>
      </c>
    </row>
    <row r="2232" spans="1:15">
      <c r="A2232" s="262">
        <v>42927</v>
      </c>
      <c r="B2232" s="462">
        <v>255.5</v>
      </c>
      <c r="C2232" s="465">
        <v>280</v>
      </c>
      <c r="D2232" s="114">
        <v>289.25599999999997</v>
      </c>
      <c r="E2232" s="114">
        <v>280</v>
      </c>
      <c r="F2232" s="114">
        <v>293</v>
      </c>
      <c r="G2232" s="466">
        <v>293</v>
      </c>
      <c r="H2232" s="465">
        <v>283</v>
      </c>
      <c r="I2232" s="466">
        <v>242</v>
      </c>
      <c r="J2232" s="190">
        <f t="shared" si="131"/>
        <v>43</v>
      </c>
      <c r="K2232" s="16">
        <f t="shared" si="132"/>
        <v>-6.2559999999999718</v>
      </c>
      <c r="L2232" s="16">
        <f t="shared" si="133"/>
        <v>3</v>
      </c>
      <c r="M2232" s="16">
        <f t="shared" si="134"/>
        <v>-10</v>
      </c>
      <c r="N2232" s="191">
        <f t="shared" si="135"/>
        <v>-10</v>
      </c>
      <c r="O2232" s="506">
        <f t="shared" si="136"/>
        <v>41</v>
      </c>
    </row>
    <row r="2233" spans="1:15">
      <c r="A2233" s="262">
        <v>42928</v>
      </c>
      <c r="B2233" s="462">
        <v>260</v>
      </c>
      <c r="C2233" s="465">
        <v>280</v>
      </c>
      <c r="D2233" s="114">
        <v>289.25599999999997</v>
      </c>
      <c r="E2233" s="114">
        <v>280</v>
      </c>
      <c r="F2233" s="114">
        <v>293</v>
      </c>
      <c r="G2233" s="466">
        <v>293</v>
      </c>
      <c r="H2233" s="465">
        <v>283</v>
      </c>
      <c r="I2233" s="466">
        <v>242</v>
      </c>
      <c r="J2233" s="190">
        <f t="shared" si="131"/>
        <v>43</v>
      </c>
      <c r="K2233" s="16">
        <f t="shared" si="132"/>
        <v>-6.2559999999999718</v>
      </c>
      <c r="L2233" s="16">
        <f t="shared" si="133"/>
        <v>3</v>
      </c>
      <c r="M2233" s="16">
        <f t="shared" si="134"/>
        <v>-10</v>
      </c>
      <c r="N2233" s="191">
        <f t="shared" si="135"/>
        <v>-10</v>
      </c>
      <c r="O2233" s="506">
        <f t="shared" si="136"/>
        <v>41</v>
      </c>
    </row>
    <row r="2234" spans="1:15">
      <c r="A2234" s="262">
        <v>42929</v>
      </c>
      <c r="B2234" s="462">
        <v>260</v>
      </c>
      <c r="C2234" s="465">
        <v>280</v>
      </c>
      <c r="D2234" s="114">
        <v>289.25599999999997</v>
      </c>
      <c r="E2234" s="114">
        <v>280</v>
      </c>
      <c r="F2234" s="114">
        <v>293</v>
      </c>
      <c r="G2234" s="466">
        <v>293</v>
      </c>
      <c r="H2234" s="465">
        <v>281</v>
      </c>
      <c r="I2234" s="466">
        <v>242</v>
      </c>
      <c r="J2234" s="190">
        <f t="shared" si="131"/>
        <v>41</v>
      </c>
      <c r="K2234" s="16">
        <f t="shared" si="132"/>
        <v>-8.2559999999999718</v>
      </c>
      <c r="L2234" s="16">
        <f t="shared" si="133"/>
        <v>1</v>
      </c>
      <c r="M2234" s="16">
        <f t="shared" si="134"/>
        <v>-12</v>
      </c>
      <c r="N2234" s="191">
        <f t="shared" si="135"/>
        <v>-12</v>
      </c>
      <c r="O2234" s="506">
        <f t="shared" si="136"/>
        <v>39</v>
      </c>
    </row>
    <row r="2235" spans="1:15">
      <c r="A2235" s="262">
        <v>42930</v>
      </c>
      <c r="B2235" s="462">
        <v>260</v>
      </c>
      <c r="C2235" s="465">
        <v>280</v>
      </c>
      <c r="D2235" s="114">
        <v>294.27199999999999</v>
      </c>
      <c r="E2235" s="114">
        <v>280</v>
      </c>
      <c r="F2235" s="114">
        <v>293</v>
      </c>
      <c r="G2235" s="466">
        <v>293</v>
      </c>
      <c r="H2235" s="465">
        <v>281</v>
      </c>
      <c r="I2235" s="466">
        <v>242</v>
      </c>
      <c r="J2235" s="190">
        <f t="shared" si="131"/>
        <v>41</v>
      </c>
      <c r="K2235" s="16">
        <f t="shared" si="132"/>
        <v>-13.271999999999991</v>
      </c>
      <c r="L2235" s="16">
        <f t="shared" si="133"/>
        <v>1</v>
      </c>
      <c r="M2235" s="16">
        <f t="shared" si="134"/>
        <v>-12</v>
      </c>
      <c r="N2235" s="191">
        <f t="shared" si="135"/>
        <v>-12</v>
      </c>
      <c r="O2235" s="506">
        <f t="shared" si="136"/>
        <v>39</v>
      </c>
    </row>
    <row r="2236" spans="1:15">
      <c r="A2236" s="262">
        <v>42933</v>
      </c>
      <c r="B2236" s="462">
        <v>260</v>
      </c>
      <c r="C2236" s="465">
        <v>284</v>
      </c>
      <c r="D2236" s="114">
        <v>294.27199999999999</v>
      </c>
      <c r="E2236" s="114">
        <v>280</v>
      </c>
      <c r="F2236" s="114">
        <v>293</v>
      </c>
      <c r="G2236" s="466">
        <v>293</v>
      </c>
      <c r="H2236" s="465">
        <v>285</v>
      </c>
      <c r="I2236" s="466">
        <v>242</v>
      </c>
      <c r="J2236" s="190">
        <f t="shared" si="131"/>
        <v>41</v>
      </c>
      <c r="K2236" s="16">
        <f t="shared" si="132"/>
        <v>-9.2719999999999914</v>
      </c>
      <c r="L2236" s="16">
        <f t="shared" si="133"/>
        <v>5</v>
      </c>
      <c r="M2236" s="16">
        <f t="shared" si="134"/>
        <v>-8</v>
      </c>
      <c r="N2236" s="191">
        <f t="shared" si="135"/>
        <v>-8</v>
      </c>
      <c r="O2236" s="506">
        <f t="shared" si="136"/>
        <v>43</v>
      </c>
    </row>
    <row r="2237" spans="1:15">
      <c r="A2237" s="262">
        <v>42934</v>
      </c>
      <c r="B2237" s="462">
        <v>260</v>
      </c>
      <c r="C2237" s="465">
        <v>285</v>
      </c>
      <c r="D2237" s="114">
        <v>294.27199999999999</v>
      </c>
      <c r="E2237" s="114">
        <v>280</v>
      </c>
      <c r="F2237" s="114">
        <v>293</v>
      </c>
      <c r="G2237" s="466">
        <v>293</v>
      </c>
      <c r="H2237" s="465">
        <v>286</v>
      </c>
      <c r="I2237" s="466">
        <v>242</v>
      </c>
      <c r="J2237" s="190">
        <f t="shared" si="131"/>
        <v>41</v>
      </c>
      <c r="K2237" s="16">
        <f t="shared" si="132"/>
        <v>-8.2719999999999914</v>
      </c>
      <c r="L2237" s="16">
        <f t="shared" si="133"/>
        <v>6</v>
      </c>
      <c r="M2237" s="16">
        <f t="shared" si="134"/>
        <v>-7</v>
      </c>
      <c r="N2237" s="191">
        <f t="shared" si="135"/>
        <v>-7</v>
      </c>
      <c r="O2237" s="506">
        <f t="shared" si="136"/>
        <v>44</v>
      </c>
    </row>
    <row r="2238" spans="1:15">
      <c r="A2238" s="262">
        <v>42935</v>
      </c>
      <c r="B2238" s="462">
        <v>259</v>
      </c>
      <c r="C2238" s="465">
        <v>285</v>
      </c>
      <c r="D2238" s="114">
        <v>295.94400000000002</v>
      </c>
      <c r="E2238" s="114">
        <v>280</v>
      </c>
      <c r="F2238" s="114">
        <v>293</v>
      </c>
      <c r="G2238" s="466">
        <v>293</v>
      </c>
      <c r="H2238" s="465">
        <v>286</v>
      </c>
      <c r="I2238" s="466">
        <v>242</v>
      </c>
      <c r="J2238" s="190">
        <f t="shared" si="131"/>
        <v>41</v>
      </c>
      <c r="K2238" s="16">
        <f t="shared" si="132"/>
        <v>-9.9440000000000168</v>
      </c>
      <c r="L2238" s="16">
        <f t="shared" si="133"/>
        <v>6</v>
      </c>
      <c r="M2238" s="16">
        <f t="shared" si="134"/>
        <v>-7</v>
      </c>
      <c r="N2238" s="191">
        <f t="shared" si="135"/>
        <v>-7</v>
      </c>
      <c r="O2238" s="506">
        <f t="shared" si="136"/>
        <v>44</v>
      </c>
    </row>
    <row r="2239" spans="1:15">
      <c r="A2239" s="262">
        <v>42936</v>
      </c>
      <c r="B2239" s="462">
        <v>257.5</v>
      </c>
      <c r="C2239" s="465">
        <v>285</v>
      </c>
      <c r="D2239" s="114">
        <v>295.94400000000002</v>
      </c>
      <c r="E2239" s="114">
        <v>280</v>
      </c>
      <c r="F2239" s="114">
        <v>293</v>
      </c>
      <c r="G2239" s="466">
        <v>293</v>
      </c>
      <c r="H2239" s="465">
        <v>286</v>
      </c>
      <c r="I2239" s="466">
        <v>242</v>
      </c>
      <c r="J2239" s="190">
        <f t="shared" si="131"/>
        <v>41</v>
      </c>
      <c r="K2239" s="16">
        <f t="shared" si="132"/>
        <v>-9.9440000000000168</v>
      </c>
      <c r="L2239" s="16">
        <f t="shared" si="133"/>
        <v>6</v>
      </c>
      <c r="M2239" s="16">
        <f t="shared" si="134"/>
        <v>-7</v>
      </c>
      <c r="N2239" s="191">
        <f t="shared" si="135"/>
        <v>-7</v>
      </c>
      <c r="O2239" s="506">
        <f t="shared" si="136"/>
        <v>44</v>
      </c>
    </row>
    <row r="2240" spans="1:15">
      <c r="A2240" s="262">
        <v>42937</v>
      </c>
      <c r="B2240" s="462">
        <v>257.5</v>
      </c>
      <c r="C2240" s="465">
        <v>282</v>
      </c>
      <c r="D2240" s="114">
        <v>297.61599999999999</v>
      </c>
      <c r="E2240" s="114">
        <v>280</v>
      </c>
      <c r="F2240" s="114">
        <v>290</v>
      </c>
      <c r="G2240" s="466">
        <v>290</v>
      </c>
      <c r="H2240" s="465">
        <v>281</v>
      </c>
      <c r="I2240" s="466">
        <v>243</v>
      </c>
      <c r="J2240" s="190">
        <f t="shared" si="131"/>
        <v>39</v>
      </c>
      <c r="K2240" s="16">
        <f t="shared" si="132"/>
        <v>-16.615999999999985</v>
      </c>
      <c r="L2240" s="16">
        <f t="shared" si="133"/>
        <v>1</v>
      </c>
      <c r="M2240" s="16">
        <f t="shared" si="134"/>
        <v>-9</v>
      </c>
      <c r="N2240" s="191">
        <f t="shared" si="135"/>
        <v>-9</v>
      </c>
      <c r="O2240" s="506">
        <f t="shared" si="136"/>
        <v>38</v>
      </c>
    </row>
    <row r="2241" spans="1:15">
      <c r="A2241" s="262">
        <v>42940</v>
      </c>
      <c r="B2241" s="462">
        <v>257.5</v>
      </c>
      <c r="C2241" s="465">
        <v>282</v>
      </c>
      <c r="D2241" s="114">
        <v>294.27199999999999</v>
      </c>
      <c r="E2241" s="114">
        <v>280</v>
      </c>
      <c r="F2241" s="114">
        <v>290</v>
      </c>
      <c r="G2241" s="466">
        <v>290</v>
      </c>
      <c r="H2241" s="465">
        <v>280</v>
      </c>
      <c r="I2241" s="466">
        <v>243</v>
      </c>
      <c r="J2241" s="190">
        <f t="shared" si="131"/>
        <v>38</v>
      </c>
      <c r="K2241" s="16">
        <f t="shared" si="132"/>
        <v>-14.271999999999991</v>
      </c>
      <c r="L2241" s="16">
        <f t="shared" si="133"/>
        <v>0</v>
      </c>
      <c r="M2241" s="16">
        <f t="shared" si="134"/>
        <v>-10</v>
      </c>
      <c r="N2241" s="191">
        <f t="shared" si="135"/>
        <v>-10</v>
      </c>
      <c r="O2241" s="506">
        <f t="shared" si="136"/>
        <v>37</v>
      </c>
    </row>
    <row r="2242" spans="1:15">
      <c r="A2242" s="262">
        <v>42941</v>
      </c>
      <c r="B2242" s="462">
        <v>261.5</v>
      </c>
      <c r="C2242" s="465">
        <v>282</v>
      </c>
      <c r="D2242" s="114">
        <v>294.27199999999999</v>
      </c>
      <c r="E2242" s="114">
        <v>280</v>
      </c>
      <c r="F2242" s="114">
        <v>290</v>
      </c>
      <c r="G2242" s="466">
        <v>290</v>
      </c>
      <c r="H2242" s="465">
        <v>280</v>
      </c>
      <c r="I2242" s="466">
        <v>243</v>
      </c>
      <c r="J2242" s="190">
        <f t="shared" si="131"/>
        <v>38</v>
      </c>
      <c r="K2242" s="16">
        <f t="shared" si="132"/>
        <v>-14.271999999999991</v>
      </c>
      <c r="L2242" s="16">
        <f t="shared" si="133"/>
        <v>0</v>
      </c>
      <c r="M2242" s="16">
        <f t="shared" si="134"/>
        <v>-10</v>
      </c>
      <c r="N2242" s="191">
        <f t="shared" si="135"/>
        <v>-10</v>
      </c>
      <c r="O2242" s="506">
        <f t="shared" si="136"/>
        <v>37</v>
      </c>
    </row>
    <row r="2243" spans="1:15">
      <c r="A2243" s="262">
        <v>42942</v>
      </c>
      <c r="B2243" s="462">
        <v>263</v>
      </c>
      <c r="C2243" s="465">
        <v>280</v>
      </c>
      <c r="D2243" s="114">
        <v>290.928</v>
      </c>
      <c r="E2243" s="114">
        <v>280</v>
      </c>
      <c r="F2243" s="114">
        <v>290</v>
      </c>
      <c r="G2243" s="466">
        <v>290</v>
      </c>
      <c r="H2243" s="465">
        <v>276</v>
      </c>
      <c r="I2243" s="466">
        <v>243</v>
      </c>
      <c r="J2243" s="190">
        <f t="shared" si="131"/>
        <v>36</v>
      </c>
      <c r="K2243" s="16">
        <f t="shared" si="132"/>
        <v>-14.927999999999997</v>
      </c>
      <c r="L2243" s="16">
        <f t="shared" si="133"/>
        <v>-4</v>
      </c>
      <c r="M2243" s="16">
        <f t="shared" si="134"/>
        <v>-14</v>
      </c>
      <c r="N2243" s="191">
        <f t="shared" si="135"/>
        <v>-14</v>
      </c>
      <c r="O2243" s="506">
        <f t="shared" si="136"/>
        <v>33</v>
      </c>
    </row>
    <row r="2244" spans="1:15">
      <c r="A2244" s="262">
        <v>42943</v>
      </c>
      <c r="B2244" s="462">
        <v>263</v>
      </c>
      <c r="C2244" s="465">
        <v>281</v>
      </c>
      <c r="D2244" s="114">
        <v>290.928</v>
      </c>
      <c r="E2244" s="114">
        <v>280</v>
      </c>
      <c r="F2244" s="114">
        <v>290</v>
      </c>
      <c r="G2244" s="466">
        <v>290</v>
      </c>
      <c r="H2244" s="465">
        <v>277</v>
      </c>
      <c r="I2244" s="466">
        <v>243</v>
      </c>
      <c r="J2244" s="190">
        <f t="shared" si="131"/>
        <v>36</v>
      </c>
      <c r="K2244" s="16">
        <f t="shared" si="132"/>
        <v>-13.927999999999997</v>
      </c>
      <c r="L2244" s="16">
        <f t="shared" si="133"/>
        <v>-3</v>
      </c>
      <c r="M2244" s="16">
        <f t="shared" si="134"/>
        <v>-13</v>
      </c>
      <c r="N2244" s="191">
        <f t="shared" si="135"/>
        <v>-13</v>
      </c>
      <c r="O2244" s="506">
        <f t="shared" si="136"/>
        <v>34</v>
      </c>
    </row>
    <row r="2245" spans="1:15">
      <c r="A2245" s="262">
        <v>42944</v>
      </c>
      <c r="B2245" s="462">
        <v>263</v>
      </c>
      <c r="C2245" s="465">
        <v>280</v>
      </c>
      <c r="D2245" s="114">
        <v>294.27199999999999</v>
      </c>
      <c r="E2245" s="114">
        <v>280</v>
      </c>
      <c r="F2245" s="114">
        <v>287.5</v>
      </c>
      <c r="G2245" s="466">
        <v>287</v>
      </c>
      <c r="H2245" s="465">
        <v>275</v>
      </c>
      <c r="I2245" s="466">
        <v>242</v>
      </c>
      <c r="J2245" s="190">
        <f t="shared" si="131"/>
        <v>35</v>
      </c>
      <c r="K2245" s="16">
        <f t="shared" si="132"/>
        <v>-19.271999999999991</v>
      </c>
      <c r="L2245" s="16">
        <f t="shared" si="133"/>
        <v>-5</v>
      </c>
      <c r="M2245" s="16">
        <f t="shared" si="134"/>
        <v>-12.5</v>
      </c>
      <c r="N2245" s="191">
        <f t="shared" si="135"/>
        <v>-12</v>
      </c>
      <c r="O2245" s="506">
        <f t="shared" si="136"/>
        <v>33</v>
      </c>
    </row>
    <row r="2246" spans="1:15">
      <c r="A2246" s="262">
        <v>42947</v>
      </c>
      <c r="B2246" s="462">
        <v>263</v>
      </c>
      <c r="C2246" s="465">
        <v>280</v>
      </c>
      <c r="D2246" s="114">
        <v>300.95999999999998</v>
      </c>
      <c r="E2246" s="114">
        <v>280</v>
      </c>
      <c r="F2246" s="114">
        <v>287</v>
      </c>
      <c r="G2246" s="466">
        <v>287</v>
      </c>
      <c r="H2246" s="465">
        <v>275</v>
      </c>
      <c r="I2246" s="466">
        <v>242</v>
      </c>
      <c r="J2246" s="190">
        <f t="shared" si="131"/>
        <v>35</v>
      </c>
      <c r="K2246" s="16">
        <f t="shared" si="132"/>
        <v>-25.95999999999998</v>
      </c>
      <c r="L2246" s="16">
        <f t="shared" si="133"/>
        <v>-5</v>
      </c>
      <c r="M2246" s="16">
        <f t="shared" si="134"/>
        <v>-12</v>
      </c>
      <c r="N2246" s="191">
        <f t="shared" si="135"/>
        <v>-12</v>
      </c>
      <c r="O2246" s="506">
        <f t="shared" si="136"/>
        <v>33</v>
      </c>
    </row>
    <row r="2247" spans="1:15">
      <c r="A2247" s="262">
        <v>42948</v>
      </c>
      <c r="B2247" s="462">
        <v>263</v>
      </c>
      <c r="C2247" s="465">
        <v>282</v>
      </c>
      <c r="D2247" s="114">
        <v>299.28800000000001</v>
      </c>
      <c r="E2247" s="114">
        <v>280</v>
      </c>
      <c r="F2247" s="114">
        <v>287</v>
      </c>
      <c r="G2247" s="466">
        <v>287</v>
      </c>
      <c r="H2247" s="465">
        <v>279</v>
      </c>
      <c r="I2247" s="466">
        <v>242</v>
      </c>
      <c r="J2247" s="190">
        <f t="shared" si="131"/>
        <v>37</v>
      </c>
      <c r="K2247" s="16">
        <f t="shared" si="132"/>
        <v>-20.288000000000011</v>
      </c>
      <c r="L2247" s="16">
        <f t="shared" si="133"/>
        <v>-1</v>
      </c>
      <c r="M2247" s="16">
        <f t="shared" si="134"/>
        <v>-8</v>
      </c>
      <c r="N2247" s="191">
        <f t="shared" si="135"/>
        <v>-8</v>
      </c>
      <c r="O2247" s="506">
        <f t="shared" si="136"/>
        <v>37</v>
      </c>
    </row>
    <row r="2248" spans="1:15">
      <c r="A2248" s="262">
        <v>42949</v>
      </c>
      <c r="B2248" s="462">
        <v>264</v>
      </c>
      <c r="C2248" s="465">
        <v>284</v>
      </c>
      <c r="D2248" s="114">
        <v>294.27199999999999</v>
      </c>
      <c r="E2248" s="114">
        <v>280</v>
      </c>
      <c r="F2248" s="114">
        <v>287</v>
      </c>
      <c r="G2248" s="466">
        <v>287</v>
      </c>
      <c r="H2248" s="465">
        <v>282</v>
      </c>
      <c r="I2248" s="466">
        <v>242</v>
      </c>
      <c r="J2248" s="190">
        <f t="shared" si="131"/>
        <v>38</v>
      </c>
      <c r="K2248" s="16">
        <f t="shared" si="132"/>
        <v>-12.271999999999991</v>
      </c>
      <c r="L2248" s="16">
        <f t="shared" si="133"/>
        <v>2</v>
      </c>
      <c r="M2248" s="16">
        <f t="shared" si="134"/>
        <v>-5</v>
      </c>
      <c r="N2248" s="191">
        <f t="shared" si="135"/>
        <v>-5</v>
      </c>
      <c r="O2248" s="506">
        <f t="shared" si="136"/>
        <v>40</v>
      </c>
    </row>
    <row r="2249" spans="1:15">
      <c r="A2249" s="262">
        <v>42950</v>
      </c>
      <c r="B2249" s="462">
        <v>260</v>
      </c>
      <c r="C2249" s="465">
        <v>284</v>
      </c>
      <c r="D2249" s="114">
        <v>294.27199999999999</v>
      </c>
      <c r="E2249" s="114">
        <v>280</v>
      </c>
      <c r="F2249" s="114">
        <v>287</v>
      </c>
      <c r="G2249" s="466">
        <v>287</v>
      </c>
      <c r="H2249" s="465">
        <v>282</v>
      </c>
      <c r="I2249" s="466">
        <v>242</v>
      </c>
      <c r="J2249" s="190">
        <f t="shared" si="131"/>
        <v>38</v>
      </c>
      <c r="K2249" s="16">
        <f t="shared" si="132"/>
        <v>-12.271999999999991</v>
      </c>
      <c r="L2249" s="16">
        <f t="shared" si="133"/>
        <v>2</v>
      </c>
      <c r="M2249" s="16">
        <f t="shared" si="134"/>
        <v>-5</v>
      </c>
      <c r="N2249" s="191">
        <f t="shared" si="135"/>
        <v>-5</v>
      </c>
      <c r="O2249" s="506">
        <f t="shared" si="136"/>
        <v>40</v>
      </c>
    </row>
    <row r="2250" spans="1:15">
      <c r="A2250" s="262">
        <v>42951</v>
      </c>
      <c r="B2250" s="462">
        <v>260.5</v>
      </c>
      <c r="C2250" s="465">
        <v>285</v>
      </c>
      <c r="D2250" s="114">
        <v>294.27199999999999</v>
      </c>
      <c r="E2250" s="114">
        <v>289</v>
      </c>
      <c r="F2250" s="114">
        <v>294</v>
      </c>
      <c r="G2250" s="466">
        <v>294</v>
      </c>
      <c r="H2250" s="465">
        <v>284</v>
      </c>
      <c r="I2250" s="466">
        <v>250</v>
      </c>
      <c r="J2250" s="190">
        <f t="shared" si="131"/>
        <v>39</v>
      </c>
      <c r="K2250" s="16">
        <f t="shared" si="132"/>
        <v>-10.271999999999991</v>
      </c>
      <c r="L2250" s="16">
        <f t="shared" si="133"/>
        <v>-5</v>
      </c>
      <c r="M2250" s="16">
        <f t="shared" si="134"/>
        <v>-10</v>
      </c>
      <c r="N2250" s="191">
        <f t="shared" si="135"/>
        <v>-10</v>
      </c>
      <c r="O2250" s="506">
        <f t="shared" si="136"/>
        <v>34</v>
      </c>
    </row>
    <row r="2251" spans="1:15">
      <c r="A2251" s="262">
        <v>42954</v>
      </c>
      <c r="B2251" s="462">
        <v>258</v>
      </c>
      <c r="C2251" s="465">
        <v>285</v>
      </c>
      <c r="D2251" s="114">
        <v>294.27199999999999</v>
      </c>
      <c r="E2251" s="114">
        <v>289</v>
      </c>
      <c r="F2251" s="114">
        <v>294</v>
      </c>
      <c r="G2251" s="466">
        <v>294</v>
      </c>
      <c r="H2251" s="465">
        <v>283</v>
      </c>
      <c r="I2251" s="466">
        <v>250</v>
      </c>
      <c r="J2251" s="190">
        <f t="shared" ref="J2251:J2314" si="137">H2251-C2251+40</f>
        <v>38</v>
      </c>
      <c r="K2251" s="16">
        <f t="shared" si="132"/>
        <v>-11.271999999999991</v>
      </c>
      <c r="L2251" s="16">
        <f t="shared" si="133"/>
        <v>-6</v>
      </c>
      <c r="M2251" s="16">
        <f t="shared" si="134"/>
        <v>-11</v>
      </c>
      <c r="N2251" s="191">
        <f t="shared" si="135"/>
        <v>-11</v>
      </c>
      <c r="O2251" s="506">
        <f t="shared" si="136"/>
        <v>33</v>
      </c>
    </row>
    <row r="2252" spans="1:15">
      <c r="A2252" s="262">
        <v>42955</v>
      </c>
      <c r="B2252" s="462">
        <v>258</v>
      </c>
      <c r="C2252" s="465">
        <v>285</v>
      </c>
      <c r="D2252" s="114">
        <v>294.27199999999999</v>
      </c>
      <c r="E2252" s="114">
        <v>289</v>
      </c>
      <c r="F2252" s="114">
        <v>294</v>
      </c>
      <c r="G2252" s="466">
        <v>294</v>
      </c>
      <c r="H2252" s="465">
        <v>285</v>
      </c>
      <c r="I2252" s="466">
        <v>250</v>
      </c>
      <c r="J2252" s="190">
        <f t="shared" si="137"/>
        <v>40</v>
      </c>
      <c r="K2252" s="16">
        <f t="shared" si="132"/>
        <v>-9.2719999999999914</v>
      </c>
      <c r="L2252" s="16">
        <f t="shared" si="133"/>
        <v>-4</v>
      </c>
      <c r="M2252" s="16">
        <f t="shared" si="134"/>
        <v>-9</v>
      </c>
      <c r="N2252" s="191">
        <f t="shared" si="135"/>
        <v>-9</v>
      </c>
      <c r="O2252" s="506">
        <f t="shared" si="136"/>
        <v>35</v>
      </c>
    </row>
    <row r="2253" spans="1:15">
      <c r="A2253" s="262">
        <v>42956</v>
      </c>
      <c r="B2253" s="462">
        <v>258</v>
      </c>
      <c r="C2253" s="465">
        <v>285</v>
      </c>
      <c r="D2253" s="114">
        <v>294.27199999999999</v>
      </c>
      <c r="E2253" s="114">
        <v>289</v>
      </c>
      <c r="F2253" s="114">
        <v>294</v>
      </c>
      <c r="G2253" s="466">
        <v>294</v>
      </c>
      <c r="H2253" s="465">
        <v>285</v>
      </c>
      <c r="I2253" s="466">
        <v>250</v>
      </c>
      <c r="J2253" s="190">
        <f t="shared" si="137"/>
        <v>40</v>
      </c>
      <c r="K2253" s="16">
        <f t="shared" si="132"/>
        <v>-9.2719999999999914</v>
      </c>
      <c r="L2253" s="16">
        <f t="shared" si="133"/>
        <v>-4</v>
      </c>
      <c r="M2253" s="16">
        <f t="shared" si="134"/>
        <v>-9</v>
      </c>
      <c r="N2253" s="191">
        <f t="shared" si="135"/>
        <v>-9</v>
      </c>
      <c r="O2253" s="506">
        <f t="shared" si="136"/>
        <v>35</v>
      </c>
    </row>
    <row r="2254" spans="1:15">
      <c r="A2254" s="262">
        <v>42957</v>
      </c>
      <c r="B2254" s="462">
        <v>260</v>
      </c>
      <c r="C2254" s="465">
        <v>290</v>
      </c>
      <c r="D2254" s="114">
        <v>294.27199999999999</v>
      </c>
      <c r="E2254" s="114">
        <v>289</v>
      </c>
      <c r="F2254" s="114">
        <v>294</v>
      </c>
      <c r="G2254" s="466">
        <v>294</v>
      </c>
      <c r="H2254" s="465">
        <v>290</v>
      </c>
      <c r="I2254" s="466">
        <v>250</v>
      </c>
      <c r="J2254" s="190">
        <f t="shared" si="137"/>
        <v>40</v>
      </c>
      <c r="K2254" s="16">
        <f t="shared" si="132"/>
        <v>-4.2719999999999914</v>
      </c>
      <c r="L2254" s="16">
        <f t="shared" si="133"/>
        <v>1</v>
      </c>
      <c r="M2254" s="16">
        <f t="shared" si="134"/>
        <v>-4</v>
      </c>
      <c r="N2254" s="191">
        <f t="shared" si="135"/>
        <v>-4</v>
      </c>
      <c r="O2254" s="506">
        <f t="shared" si="136"/>
        <v>40</v>
      </c>
    </row>
    <row r="2255" spans="1:15">
      <c r="A2255" s="262">
        <v>42958</v>
      </c>
      <c r="B2255" s="462">
        <v>258</v>
      </c>
      <c r="C2255" s="465">
        <v>284</v>
      </c>
      <c r="D2255" s="114">
        <v>297.61599999999999</v>
      </c>
      <c r="E2255" s="114">
        <v>288</v>
      </c>
      <c r="F2255" s="114">
        <v>292</v>
      </c>
      <c r="G2255" s="466">
        <v>292</v>
      </c>
      <c r="H2255" s="465">
        <v>283</v>
      </c>
      <c r="I2255" s="466">
        <v>250</v>
      </c>
      <c r="J2255" s="190">
        <f t="shared" si="137"/>
        <v>39</v>
      </c>
      <c r="K2255" s="16">
        <f t="shared" si="132"/>
        <v>-14.615999999999985</v>
      </c>
      <c r="L2255" s="16">
        <f t="shared" si="133"/>
        <v>-5</v>
      </c>
      <c r="M2255" s="16">
        <f t="shared" si="134"/>
        <v>-9</v>
      </c>
      <c r="N2255" s="191">
        <f t="shared" si="135"/>
        <v>-9</v>
      </c>
      <c r="O2255" s="506">
        <f t="shared" si="136"/>
        <v>33</v>
      </c>
    </row>
    <row r="2256" spans="1:15">
      <c r="A2256" s="262">
        <v>42961</v>
      </c>
      <c r="B2256" s="462">
        <v>258</v>
      </c>
      <c r="C2256" s="465">
        <v>284</v>
      </c>
      <c r="D2256" s="114">
        <v>297.61599999999999</v>
      </c>
      <c r="E2256" s="114">
        <v>288</v>
      </c>
      <c r="F2256" s="114">
        <v>292</v>
      </c>
      <c r="G2256" s="466">
        <v>292</v>
      </c>
      <c r="H2256" s="465">
        <v>283</v>
      </c>
      <c r="I2256" s="466">
        <v>250</v>
      </c>
      <c r="J2256" s="190">
        <f t="shared" si="137"/>
        <v>39</v>
      </c>
      <c r="K2256" s="16">
        <f t="shared" si="132"/>
        <v>-14.615999999999985</v>
      </c>
      <c r="L2256" s="16">
        <f t="shared" si="133"/>
        <v>-5</v>
      </c>
      <c r="M2256" s="16">
        <f t="shared" si="134"/>
        <v>-9</v>
      </c>
      <c r="N2256" s="191">
        <f t="shared" si="135"/>
        <v>-9</v>
      </c>
      <c r="O2256" s="506">
        <f t="shared" si="136"/>
        <v>33</v>
      </c>
    </row>
    <row r="2257" spans="1:15">
      <c r="A2257" s="262">
        <v>42962</v>
      </c>
      <c r="B2257" s="462">
        <v>258</v>
      </c>
      <c r="C2257" s="465">
        <v>284</v>
      </c>
      <c r="D2257" s="114">
        <v>304.30399999999997</v>
      </c>
      <c r="E2257" s="114">
        <v>288</v>
      </c>
      <c r="F2257" s="114">
        <v>292</v>
      </c>
      <c r="G2257" s="466">
        <v>292</v>
      </c>
      <c r="H2257" s="465">
        <v>282</v>
      </c>
      <c r="I2257" s="466">
        <v>250</v>
      </c>
      <c r="J2257" s="190">
        <f t="shared" si="137"/>
        <v>38</v>
      </c>
      <c r="K2257" s="16">
        <f t="shared" ref="K2257:K2320" si="138">H2257-D2257</f>
        <v>-22.303999999999974</v>
      </c>
      <c r="L2257" s="16">
        <f t="shared" ref="L2257:L2320" si="139">H2257-E2257</f>
        <v>-6</v>
      </c>
      <c r="M2257" s="16">
        <f t="shared" ref="M2257:M2320" si="140">H2257-F2257</f>
        <v>-10</v>
      </c>
      <c r="N2257" s="191">
        <f t="shared" ref="N2257:N2320" si="141">H2257-G2257</f>
        <v>-10</v>
      </c>
      <c r="O2257" s="506">
        <f t="shared" ref="O2257:O2320" si="142">H2257-I2257</f>
        <v>32</v>
      </c>
    </row>
    <row r="2258" spans="1:15">
      <c r="A2258" s="262">
        <v>42963</v>
      </c>
      <c r="B2258" s="462">
        <v>255</v>
      </c>
      <c r="C2258" s="465">
        <v>289</v>
      </c>
      <c r="D2258" s="114">
        <v>302.63200000000001</v>
      </c>
      <c r="E2258" s="114">
        <v>288</v>
      </c>
      <c r="F2258" s="114">
        <v>292</v>
      </c>
      <c r="G2258" s="466">
        <v>292</v>
      </c>
      <c r="H2258" s="465">
        <v>285</v>
      </c>
      <c r="I2258" s="466">
        <v>250</v>
      </c>
      <c r="J2258" s="190">
        <f t="shared" si="137"/>
        <v>36</v>
      </c>
      <c r="K2258" s="16">
        <f t="shared" si="138"/>
        <v>-17.632000000000005</v>
      </c>
      <c r="L2258" s="16">
        <f t="shared" si="139"/>
        <v>-3</v>
      </c>
      <c r="M2258" s="16">
        <f t="shared" si="140"/>
        <v>-7</v>
      </c>
      <c r="N2258" s="191">
        <f t="shared" si="141"/>
        <v>-7</v>
      </c>
      <c r="O2258" s="506">
        <f t="shared" si="142"/>
        <v>35</v>
      </c>
    </row>
    <row r="2259" spans="1:15">
      <c r="A2259" s="262">
        <v>42964</v>
      </c>
      <c r="B2259" s="462">
        <v>255</v>
      </c>
      <c r="C2259" s="465">
        <v>294</v>
      </c>
      <c r="D2259" s="114">
        <v>304.30399999999997</v>
      </c>
      <c r="E2259" s="114">
        <v>288</v>
      </c>
      <c r="F2259" s="114">
        <v>292</v>
      </c>
      <c r="G2259" s="466">
        <v>292</v>
      </c>
      <c r="H2259" s="465">
        <v>291</v>
      </c>
      <c r="I2259" s="466">
        <v>250</v>
      </c>
      <c r="J2259" s="190">
        <f t="shared" si="137"/>
        <v>37</v>
      </c>
      <c r="K2259" s="16">
        <f t="shared" si="138"/>
        <v>-13.303999999999974</v>
      </c>
      <c r="L2259" s="16">
        <f t="shared" si="139"/>
        <v>3</v>
      </c>
      <c r="M2259" s="16">
        <f t="shared" si="140"/>
        <v>-1</v>
      </c>
      <c r="N2259" s="191">
        <f t="shared" si="141"/>
        <v>-1</v>
      </c>
      <c r="O2259" s="506">
        <f t="shared" si="142"/>
        <v>41</v>
      </c>
    </row>
    <row r="2260" spans="1:15">
      <c r="A2260" s="262">
        <v>42965</v>
      </c>
      <c r="B2260" s="462">
        <v>255</v>
      </c>
      <c r="C2260" s="465">
        <v>292</v>
      </c>
      <c r="D2260" s="114">
        <v>304.30399999999997</v>
      </c>
      <c r="E2260" s="114">
        <v>298</v>
      </c>
      <c r="F2260" s="114">
        <v>292</v>
      </c>
      <c r="G2260" s="466">
        <v>302</v>
      </c>
      <c r="H2260" s="465">
        <v>293</v>
      </c>
      <c r="I2260" s="466">
        <v>258</v>
      </c>
      <c r="J2260" s="190">
        <f t="shared" si="137"/>
        <v>41</v>
      </c>
      <c r="K2260" s="16">
        <f t="shared" si="138"/>
        <v>-11.303999999999974</v>
      </c>
      <c r="L2260" s="16">
        <f t="shared" si="139"/>
        <v>-5</v>
      </c>
      <c r="M2260" s="16">
        <f t="shared" si="140"/>
        <v>1</v>
      </c>
      <c r="N2260" s="191">
        <f t="shared" si="141"/>
        <v>-9</v>
      </c>
      <c r="O2260" s="506">
        <f t="shared" si="142"/>
        <v>35</v>
      </c>
    </row>
    <row r="2261" spans="1:15">
      <c r="A2261" s="262">
        <v>42968</v>
      </c>
      <c r="B2261" s="462">
        <v>256.5</v>
      </c>
      <c r="C2261" s="465">
        <v>294</v>
      </c>
      <c r="D2261" s="114">
        <v>304.30399999999997</v>
      </c>
      <c r="E2261" s="114">
        <v>298</v>
      </c>
      <c r="F2261" s="114">
        <v>292</v>
      </c>
      <c r="G2261" s="466">
        <v>302</v>
      </c>
      <c r="H2261" s="465">
        <v>295</v>
      </c>
      <c r="I2261" s="466">
        <v>258</v>
      </c>
      <c r="J2261" s="190">
        <f t="shared" si="137"/>
        <v>41</v>
      </c>
      <c r="K2261" s="16">
        <f t="shared" si="138"/>
        <v>-9.3039999999999736</v>
      </c>
      <c r="L2261" s="16">
        <f t="shared" si="139"/>
        <v>-3</v>
      </c>
      <c r="M2261" s="16">
        <f t="shared" si="140"/>
        <v>3</v>
      </c>
      <c r="N2261" s="191">
        <f t="shared" si="141"/>
        <v>-7</v>
      </c>
      <c r="O2261" s="506">
        <f t="shared" si="142"/>
        <v>37</v>
      </c>
    </row>
    <row r="2262" spans="1:15">
      <c r="A2262" s="262">
        <v>42969</v>
      </c>
      <c r="B2262" s="462">
        <v>256.5</v>
      </c>
      <c r="C2262" s="465">
        <v>294</v>
      </c>
      <c r="D2262" s="114">
        <v>303.46800000000002</v>
      </c>
      <c r="E2262" s="114">
        <v>298</v>
      </c>
      <c r="F2262" s="114">
        <v>292</v>
      </c>
      <c r="G2262" s="466">
        <v>302</v>
      </c>
      <c r="H2262" s="465">
        <v>295</v>
      </c>
      <c r="I2262" s="466">
        <v>258</v>
      </c>
      <c r="J2262" s="190">
        <f t="shared" si="137"/>
        <v>41</v>
      </c>
      <c r="K2262" s="16">
        <f t="shared" si="138"/>
        <v>-8.4680000000000177</v>
      </c>
      <c r="L2262" s="16">
        <f t="shared" si="139"/>
        <v>-3</v>
      </c>
      <c r="M2262" s="16">
        <f t="shared" si="140"/>
        <v>3</v>
      </c>
      <c r="N2262" s="191">
        <f t="shared" si="141"/>
        <v>-7</v>
      </c>
      <c r="O2262" s="506">
        <f t="shared" si="142"/>
        <v>37</v>
      </c>
    </row>
    <row r="2263" spans="1:15">
      <c r="A2263" s="262">
        <v>42970</v>
      </c>
      <c r="B2263" s="462">
        <v>256.5</v>
      </c>
      <c r="C2263" s="465">
        <v>299</v>
      </c>
      <c r="D2263" s="114">
        <v>303.46800000000002</v>
      </c>
      <c r="E2263" s="114">
        <v>298</v>
      </c>
      <c r="F2263" s="114">
        <v>292</v>
      </c>
      <c r="G2263" s="466">
        <v>302</v>
      </c>
      <c r="H2263" s="465">
        <v>300</v>
      </c>
      <c r="I2263" s="466">
        <v>258</v>
      </c>
      <c r="J2263" s="190">
        <f t="shared" si="137"/>
        <v>41</v>
      </c>
      <c r="K2263" s="16">
        <f t="shared" si="138"/>
        <v>-3.4680000000000177</v>
      </c>
      <c r="L2263" s="16">
        <f t="shared" si="139"/>
        <v>2</v>
      </c>
      <c r="M2263" s="16">
        <f t="shared" si="140"/>
        <v>8</v>
      </c>
      <c r="N2263" s="191">
        <f t="shared" si="141"/>
        <v>-2</v>
      </c>
      <c r="O2263" s="506">
        <f t="shared" si="142"/>
        <v>42</v>
      </c>
    </row>
    <row r="2264" spans="1:15">
      <c r="A2264" s="262">
        <v>42971</v>
      </c>
      <c r="B2264" s="462">
        <v>257</v>
      </c>
      <c r="C2264" s="465">
        <v>302</v>
      </c>
      <c r="D2264" s="114">
        <v>304.30399999999997</v>
      </c>
      <c r="E2264" s="114">
        <v>298</v>
      </c>
      <c r="F2264" s="114">
        <v>292</v>
      </c>
      <c r="G2264" s="466">
        <v>302</v>
      </c>
      <c r="H2264" s="465">
        <v>300</v>
      </c>
      <c r="I2264" s="466">
        <v>258</v>
      </c>
      <c r="J2264" s="190">
        <f t="shared" si="137"/>
        <v>38</v>
      </c>
      <c r="K2264" s="16">
        <f t="shared" si="138"/>
        <v>-4.3039999999999736</v>
      </c>
      <c r="L2264" s="16">
        <f t="shared" si="139"/>
        <v>2</v>
      </c>
      <c r="M2264" s="16">
        <f t="shared" si="140"/>
        <v>8</v>
      </c>
      <c r="N2264" s="191">
        <f t="shared" si="141"/>
        <v>-2</v>
      </c>
      <c r="O2264" s="506">
        <f t="shared" si="142"/>
        <v>42</v>
      </c>
    </row>
    <row r="2265" spans="1:15">
      <c r="A2265" s="262">
        <v>42972</v>
      </c>
      <c r="B2265" s="462">
        <v>261</v>
      </c>
      <c r="C2265" s="465">
        <v>305</v>
      </c>
      <c r="D2265" s="114">
        <v>304.30399999999997</v>
      </c>
      <c r="E2265" s="114">
        <v>310</v>
      </c>
      <c r="F2265" s="114">
        <v>324</v>
      </c>
      <c r="G2265" s="466">
        <v>324</v>
      </c>
      <c r="H2265" s="465">
        <v>310</v>
      </c>
      <c r="I2265" s="466">
        <v>270</v>
      </c>
      <c r="J2265" s="190">
        <f t="shared" si="137"/>
        <v>45</v>
      </c>
      <c r="K2265" s="16">
        <f t="shared" si="138"/>
        <v>5.6960000000000264</v>
      </c>
      <c r="L2265" s="16">
        <f t="shared" si="139"/>
        <v>0</v>
      </c>
      <c r="M2265" s="16">
        <f t="shared" si="140"/>
        <v>-14</v>
      </c>
      <c r="N2265" s="191">
        <f t="shared" si="141"/>
        <v>-14</v>
      </c>
      <c r="O2265" s="506">
        <f t="shared" si="142"/>
        <v>40</v>
      </c>
    </row>
    <row r="2266" spans="1:15">
      <c r="A2266" s="262">
        <v>42975</v>
      </c>
      <c r="B2266" s="462">
        <v>261</v>
      </c>
      <c r="C2266" s="465">
        <v>305</v>
      </c>
      <c r="D2266" s="114">
        <v>324.36799999999999</v>
      </c>
      <c r="E2266" s="114">
        <v>310</v>
      </c>
      <c r="F2266" s="114">
        <v>324</v>
      </c>
      <c r="G2266" s="466">
        <v>324</v>
      </c>
      <c r="H2266" s="465">
        <v>310</v>
      </c>
      <c r="I2266" s="466">
        <v>270</v>
      </c>
      <c r="J2266" s="190">
        <f t="shared" si="137"/>
        <v>45</v>
      </c>
      <c r="K2266" s="16">
        <f t="shared" si="138"/>
        <v>-14.367999999999995</v>
      </c>
      <c r="L2266" s="16">
        <f t="shared" si="139"/>
        <v>0</v>
      </c>
      <c r="M2266" s="16">
        <f t="shared" si="140"/>
        <v>-14</v>
      </c>
      <c r="N2266" s="191">
        <f t="shared" si="141"/>
        <v>-14</v>
      </c>
      <c r="O2266" s="506">
        <f t="shared" si="142"/>
        <v>40</v>
      </c>
    </row>
    <row r="2267" spans="1:15">
      <c r="A2267" s="262">
        <v>42976</v>
      </c>
      <c r="B2267" s="462">
        <v>269</v>
      </c>
      <c r="C2267" s="465">
        <v>311</v>
      </c>
      <c r="D2267" s="114">
        <v>332.72800000000001</v>
      </c>
      <c r="E2267" s="114">
        <v>310</v>
      </c>
      <c r="F2267" s="114">
        <v>324</v>
      </c>
      <c r="G2267" s="466">
        <v>324</v>
      </c>
      <c r="H2267" s="465">
        <v>315</v>
      </c>
      <c r="I2267" s="466">
        <v>270</v>
      </c>
      <c r="J2267" s="190">
        <f t="shared" si="137"/>
        <v>44</v>
      </c>
      <c r="K2267" s="16">
        <f t="shared" si="138"/>
        <v>-17.728000000000009</v>
      </c>
      <c r="L2267" s="16">
        <f t="shared" si="139"/>
        <v>5</v>
      </c>
      <c r="M2267" s="16">
        <f t="shared" si="140"/>
        <v>-9</v>
      </c>
      <c r="N2267" s="191">
        <f t="shared" si="141"/>
        <v>-9</v>
      </c>
      <c r="O2267" s="506">
        <f t="shared" si="142"/>
        <v>45</v>
      </c>
    </row>
    <row r="2268" spans="1:15">
      <c r="A2268" s="262">
        <v>42977</v>
      </c>
      <c r="B2268" s="462">
        <v>269</v>
      </c>
      <c r="C2268" s="465">
        <v>311</v>
      </c>
      <c r="D2268" s="114">
        <v>341.08800000000002</v>
      </c>
      <c r="E2268" s="114">
        <v>310</v>
      </c>
      <c r="F2268" s="114">
        <v>324</v>
      </c>
      <c r="G2268" s="466">
        <v>324</v>
      </c>
      <c r="H2268" s="465">
        <v>317</v>
      </c>
      <c r="I2268" s="466">
        <v>270</v>
      </c>
      <c r="J2268" s="190">
        <f t="shared" si="137"/>
        <v>46</v>
      </c>
      <c r="K2268" s="16">
        <f t="shared" si="138"/>
        <v>-24.088000000000022</v>
      </c>
      <c r="L2268" s="16">
        <f t="shared" si="139"/>
        <v>7</v>
      </c>
      <c r="M2268" s="16">
        <f t="shared" si="140"/>
        <v>-7</v>
      </c>
      <c r="N2268" s="191">
        <f t="shared" si="141"/>
        <v>-7</v>
      </c>
      <c r="O2268" s="506">
        <f t="shared" si="142"/>
        <v>47</v>
      </c>
    </row>
    <row r="2269" spans="1:15">
      <c r="A2269" s="262">
        <v>42978</v>
      </c>
      <c r="B2269" s="462">
        <v>269</v>
      </c>
      <c r="C2269" s="465">
        <v>321</v>
      </c>
      <c r="D2269" s="114">
        <v>341.08800000000002</v>
      </c>
      <c r="E2269" s="114">
        <v>310</v>
      </c>
      <c r="F2269" s="114">
        <v>324</v>
      </c>
      <c r="G2269" s="466">
        <v>324</v>
      </c>
      <c r="H2269" s="465">
        <v>324</v>
      </c>
      <c r="I2269" s="466">
        <v>270</v>
      </c>
      <c r="J2269" s="190">
        <f t="shared" si="137"/>
        <v>43</v>
      </c>
      <c r="K2269" s="16">
        <f t="shared" si="138"/>
        <v>-17.088000000000022</v>
      </c>
      <c r="L2269" s="16">
        <f t="shared" si="139"/>
        <v>14</v>
      </c>
      <c r="M2269" s="16">
        <f t="shared" si="140"/>
        <v>0</v>
      </c>
      <c r="N2269" s="191">
        <f t="shared" si="141"/>
        <v>0</v>
      </c>
      <c r="O2269" s="506">
        <f t="shared" si="142"/>
        <v>54</v>
      </c>
    </row>
    <row r="2270" spans="1:15">
      <c r="A2270" s="262">
        <v>42979</v>
      </c>
      <c r="B2270" s="462">
        <v>269</v>
      </c>
      <c r="C2270" s="465">
        <v>321</v>
      </c>
      <c r="D2270" s="114">
        <v>341.08800000000002</v>
      </c>
      <c r="E2270" s="114">
        <v>318</v>
      </c>
      <c r="F2270" s="114">
        <v>330</v>
      </c>
      <c r="G2270" s="466">
        <v>330</v>
      </c>
      <c r="H2270" s="465">
        <v>324</v>
      </c>
      <c r="I2270" s="466">
        <v>282</v>
      </c>
      <c r="J2270" s="190">
        <f t="shared" si="137"/>
        <v>43</v>
      </c>
      <c r="K2270" s="16">
        <f t="shared" si="138"/>
        <v>-17.088000000000022</v>
      </c>
      <c r="L2270" s="16">
        <f t="shared" si="139"/>
        <v>6</v>
      </c>
      <c r="M2270" s="16">
        <f t="shared" si="140"/>
        <v>-6</v>
      </c>
      <c r="N2270" s="191">
        <f t="shared" si="141"/>
        <v>-6</v>
      </c>
      <c r="O2270" s="506">
        <f t="shared" si="142"/>
        <v>42</v>
      </c>
    </row>
    <row r="2271" spans="1:15">
      <c r="A2271" s="262">
        <v>42983</v>
      </c>
      <c r="B2271" s="462">
        <v>268</v>
      </c>
      <c r="C2271" s="465">
        <v>323</v>
      </c>
      <c r="D2271" s="114">
        <v>334.4</v>
      </c>
      <c r="E2271" s="114">
        <v>318</v>
      </c>
      <c r="F2271" s="114">
        <v>324</v>
      </c>
      <c r="G2271" s="466">
        <v>330</v>
      </c>
      <c r="H2271" s="465">
        <v>328</v>
      </c>
      <c r="I2271" s="466">
        <v>282</v>
      </c>
      <c r="J2271" s="190">
        <f t="shared" si="137"/>
        <v>45</v>
      </c>
      <c r="K2271" s="16">
        <f t="shared" si="138"/>
        <v>-6.3999999999999773</v>
      </c>
      <c r="L2271" s="16">
        <f t="shared" si="139"/>
        <v>10</v>
      </c>
      <c r="M2271" s="16">
        <f t="shared" si="140"/>
        <v>4</v>
      </c>
      <c r="N2271" s="191">
        <f t="shared" si="141"/>
        <v>-2</v>
      </c>
      <c r="O2271" s="506">
        <f t="shared" si="142"/>
        <v>46</v>
      </c>
    </row>
    <row r="2272" spans="1:15">
      <c r="A2272" s="262">
        <v>42984</v>
      </c>
      <c r="B2272" s="462">
        <v>268</v>
      </c>
      <c r="C2272" s="465">
        <v>341</v>
      </c>
      <c r="D2272" s="114">
        <v>321.024</v>
      </c>
      <c r="E2272" s="114">
        <v>318</v>
      </c>
      <c r="F2272" s="114">
        <v>324</v>
      </c>
      <c r="G2272" s="466">
        <v>330</v>
      </c>
      <c r="H2272" s="465">
        <v>350</v>
      </c>
      <c r="I2272" s="466">
        <v>282</v>
      </c>
      <c r="J2272" s="190">
        <f t="shared" si="137"/>
        <v>49</v>
      </c>
      <c r="K2272" s="16">
        <f t="shared" si="138"/>
        <v>28.975999999999999</v>
      </c>
      <c r="L2272" s="16">
        <f t="shared" si="139"/>
        <v>32</v>
      </c>
      <c r="M2272" s="16">
        <f t="shared" si="140"/>
        <v>26</v>
      </c>
      <c r="N2272" s="191">
        <f t="shared" si="141"/>
        <v>20</v>
      </c>
      <c r="O2272" s="506">
        <f t="shared" si="142"/>
        <v>68</v>
      </c>
    </row>
    <row r="2273" spans="1:15">
      <c r="A2273" s="262">
        <v>42985</v>
      </c>
      <c r="B2273" s="462">
        <v>269</v>
      </c>
      <c r="C2273" s="465">
        <v>346</v>
      </c>
      <c r="D2273" s="114">
        <v>324.36799999999999</v>
      </c>
      <c r="E2273" s="114">
        <v>318</v>
      </c>
      <c r="F2273" s="114">
        <v>324</v>
      </c>
      <c r="G2273" s="466">
        <v>330</v>
      </c>
      <c r="H2273" s="465">
        <v>348</v>
      </c>
      <c r="I2273" s="466">
        <v>282</v>
      </c>
      <c r="J2273" s="190">
        <f t="shared" si="137"/>
        <v>42</v>
      </c>
      <c r="K2273" s="16">
        <f t="shared" si="138"/>
        <v>23.632000000000005</v>
      </c>
      <c r="L2273" s="16">
        <f t="shared" si="139"/>
        <v>30</v>
      </c>
      <c r="M2273" s="16">
        <f t="shared" si="140"/>
        <v>24</v>
      </c>
      <c r="N2273" s="191">
        <f t="shared" si="141"/>
        <v>18</v>
      </c>
      <c r="O2273" s="506">
        <f t="shared" si="142"/>
        <v>66</v>
      </c>
    </row>
    <row r="2274" spans="1:15">
      <c r="A2274" s="262">
        <v>42986</v>
      </c>
      <c r="B2274" s="462">
        <v>267.5</v>
      </c>
      <c r="C2274" s="465">
        <v>361</v>
      </c>
      <c r="D2274" s="114">
        <v>327.71199999999999</v>
      </c>
      <c r="E2274" s="114">
        <v>350</v>
      </c>
      <c r="F2274" s="114">
        <v>365</v>
      </c>
      <c r="G2274" s="466">
        <v>365</v>
      </c>
      <c r="H2274" s="465">
        <v>360</v>
      </c>
      <c r="I2274" s="466">
        <v>310</v>
      </c>
      <c r="J2274" s="190">
        <f t="shared" si="137"/>
        <v>39</v>
      </c>
      <c r="K2274" s="16">
        <f t="shared" si="138"/>
        <v>32.288000000000011</v>
      </c>
      <c r="L2274" s="16">
        <f t="shared" si="139"/>
        <v>10</v>
      </c>
      <c r="M2274" s="16">
        <f t="shared" si="140"/>
        <v>-5</v>
      </c>
      <c r="N2274" s="191">
        <f t="shared" si="141"/>
        <v>-5</v>
      </c>
      <c r="O2274" s="506">
        <f t="shared" si="142"/>
        <v>50</v>
      </c>
    </row>
    <row r="2275" spans="1:15">
      <c r="A2275" s="262">
        <v>42989</v>
      </c>
      <c r="B2275" s="462">
        <v>267.5</v>
      </c>
      <c r="C2275" s="465">
        <v>359</v>
      </c>
      <c r="D2275" s="114">
        <v>329.38400000000001</v>
      </c>
      <c r="E2275" s="114">
        <v>350</v>
      </c>
      <c r="F2275" s="114">
        <v>365</v>
      </c>
      <c r="G2275" s="466">
        <v>365</v>
      </c>
      <c r="H2275" s="465">
        <v>358</v>
      </c>
      <c r="I2275" s="466">
        <v>310</v>
      </c>
      <c r="J2275" s="190">
        <f t="shared" si="137"/>
        <v>39</v>
      </c>
      <c r="K2275" s="16">
        <f t="shared" si="138"/>
        <v>28.615999999999985</v>
      </c>
      <c r="L2275" s="16">
        <f t="shared" si="139"/>
        <v>8</v>
      </c>
      <c r="M2275" s="16">
        <f t="shared" si="140"/>
        <v>-7</v>
      </c>
      <c r="N2275" s="191">
        <f t="shared" si="141"/>
        <v>-7</v>
      </c>
      <c r="O2275" s="506">
        <f t="shared" si="142"/>
        <v>48</v>
      </c>
    </row>
    <row r="2276" spans="1:15">
      <c r="A2276" s="262">
        <v>42990</v>
      </c>
      <c r="B2276" s="462">
        <v>267.5</v>
      </c>
      <c r="C2276" s="465">
        <v>366</v>
      </c>
      <c r="D2276" s="114">
        <v>329.38400000000001</v>
      </c>
      <c r="E2276" s="114">
        <v>350</v>
      </c>
      <c r="F2276" s="114">
        <v>365</v>
      </c>
      <c r="G2276" s="466">
        <v>365</v>
      </c>
      <c r="H2276" s="465">
        <v>358</v>
      </c>
      <c r="I2276" s="466">
        <v>310</v>
      </c>
      <c r="J2276" s="190">
        <f t="shared" si="137"/>
        <v>32</v>
      </c>
      <c r="K2276" s="16">
        <f t="shared" si="138"/>
        <v>28.615999999999985</v>
      </c>
      <c r="L2276" s="16">
        <f t="shared" si="139"/>
        <v>8</v>
      </c>
      <c r="M2276" s="16">
        <f t="shared" si="140"/>
        <v>-7</v>
      </c>
      <c r="N2276" s="191">
        <f t="shared" si="141"/>
        <v>-7</v>
      </c>
      <c r="O2276" s="506">
        <f t="shared" si="142"/>
        <v>48</v>
      </c>
    </row>
    <row r="2277" spans="1:15">
      <c r="A2277" s="262">
        <v>42991</v>
      </c>
      <c r="B2277" s="462">
        <v>269.5</v>
      </c>
      <c r="C2277" s="465">
        <v>368</v>
      </c>
      <c r="D2277" s="114">
        <v>331.05599999999998</v>
      </c>
      <c r="E2277" s="114">
        <v>350</v>
      </c>
      <c r="F2277" s="114">
        <v>365</v>
      </c>
      <c r="G2277" s="466">
        <v>365</v>
      </c>
      <c r="H2277" s="465">
        <v>360</v>
      </c>
      <c r="I2277" s="466">
        <v>310</v>
      </c>
      <c r="J2277" s="190">
        <f t="shared" si="137"/>
        <v>32</v>
      </c>
      <c r="K2277" s="16">
        <f t="shared" si="138"/>
        <v>28.944000000000017</v>
      </c>
      <c r="L2277" s="16">
        <f t="shared" si="139"/>
        <v>10</v>
      </c>
      <c r="M2277" s="16">
        <f t="shared" si="140"/>
        <v>-5</v>
      </c>
      <c r="N2277" s="191">
        <f t="shared" si="141"/>
        <v>-5</v>
      </c>
      <c r="O2277" s="506">
        <f t="shared" si="142"/>
        <v>50</v>
      </c>
    </row>
    <row r="2278" spans="1:15">
      <c r="A2278" s="262">
        <v>42992</v>
      </c>
      <c r="B2278" s="462">
        <v>270.5</v>
      </c>
      <c r="C2278" s="465">
        <v>368</v>
      </c>
      <c r="D2278" s="114">
        <v>331.05599999999998</v>
      </c>
      <c r="E2278" s="114">
        <v>350</v>
      </c>
      <c r="F2278" s="114">
        <v>365</v>
      </c>
      <c r="G2278" s="466">
        <v>365</v>
      </c>
      <c r="H2278" s="465">
        <v>360</v>
      </c>
      <c r="I2278" s="466">
        <v>310</v>
      </c>
      <c r="J2278" s="190">
        <f t="shared" si="137"/>
        <v>32</v>
      </c>
      <c r="K2278" s="16">
        <f t="shared" si="138"/>
        <v>28.944000000000017</v>
      </c>
      <c r="L2278" s="16">
        <f t="shared" si="139"/>
        <v>10</v>
      </c>
      <c r="M2278" s="16">
        <f t="shared" si="140"/>
        <v>-5</v>
      </c>
      <c r="N2278" s="191">
        <f t="shared" si="141"/>
        <v>-5</v>
      </c>
      <c r="O2278" s="506">
        <f t="shared" si="142"/>
        <v>50</v>
      </c>
    </row>
    <row r="2279" spans="1:15">
      <c r="A2279" s="262">
        <v>42993</v>
      </c>
      <c r="B2279" s="462">
        <v>273.5</v>
      </c>
      <c r="C2279" s="465">
        <v>369</v>
      </c>
      <c r="D2279" s="114">
        <v>331.05599999999998</v>
      </c>
      <c r="E2279" s="114">
        <v>360</v>
      </c>
      <c r="F2279" s="114">
        <v>360</v>
      </c>
      <c r="G2279" s="466">
        <v>360</v>
      </c>
      <c r="H2279" s="465">
        <v>360</v>
      </c>
      <c r="I2279" s="466">
        <v>350</v>
      </c>
      <c r="J2279" s="190">
        <f t="shared" si="137"/>
        <v>31</v>
      </c>
      <c r="K2279" s="16">
        <f t="shared" si="138"/>
        <v>28.944000000000017</v>
      </c>
      <c r="L2279" s="16">
        <f t="shared" si="139"/>
        <v>0</v>
      </c>
      <c r="M2279" s="16">
        <f t="shared" si="140"/>
        <v>0</v>
      </c>
      <c r="N2279" s="191">
        <f t="shared" si="141"/>
        <v>0</v>
      </c>
      <c r="O2279" s="506">
        <f t="shared" si="142"/>
        <v>10</v>
      </c>
    </row>
    <row r="2280" spans="1:15">
      <c r="A2280" s="262">
        <v>42996</v>
      </c>
      <c r="B2280" s="462">
        <v>271.5</v>
      </c>
      <c r="C2280" s="465">
        <v>364</v>
      </c>
      <c r="D2280" s="114">
        <v>331.05599999999998</v>
      </c>
      <c r="E2280" s="114">
        <v>360</v>
      </c>
      <c r="F2280" s="114">
        <v>360</v>
      </c>
      <c r="G2280" s="466">
        <v>360</v>
      </c>
      <c r="H2280" s="465">
        <v>355</v>
      </c>
      <c r="I2280" s="466">
        <v>350</v>
      </c>
      <c r="J2280" s="190">
        <f t="shared" si="137"/>
        <v>31</v>
      </c>
      <c r="K2280" s="16">
        <f t="shared" si="138"/>
        <v>23.944000000000017</v>
      </c>
      <c r="L2280" s="16">
        <f t="shared" si="139"/>
        <v>-5</v>
      </c>
      <c r="M2280" s="16">
        <f t="shared" si="140"/>
        <v>-5</v>
      </c>
      <c r="N2280" s="191">
        <f t="shared" si="141"/>
        <v>-5</v>
      </c>
      <c r="O2280" s="506">
        <f t="shared" si="142"/>
        <v>5</v>
      </c>
    </row>
    <row r="2281" spans="1:15">
      <c r="A2281" s="262">
        <v>42997</v>
      </c>
      <c r="B2281" s="462">
        <v>271</v>
      </c>
      <c r="C2281" s="465">
        <v>364</v>
      </c>
      <c r="D2281" s="114">
        <v>334.4</v>
      </c>
      <c r="E2281" s="114">
        <v>360</v>
      </c>
      <c r="F2281" s="114">
        <v>360</v>
      </c>
      <c r="G2281" s="466">
        <v>360</v>
      </c>
      <c r="H2281" s="465">
        <v>350</v>
      </c>
      <c r="I2281" s="466">
        <v>350</v>
      </c>
      <c r="J2281" s="190">
        <f t="shared" si="137"/>
        <v>26</v>
      </c>
      <c r="K2281" s="16">
        <f t="shared" si="138"/>
        <v>15.600000000000023</v>
      </c>
      <c r="L2281" s="16">
        <f t="shared" si="139"/>
        <v>-10</v>
      </c>
      <c r="M2281" s="16">
        <f t="shared" si="140"/>
        <v>-10</v>
      </c>
      <c r="N2281" s="191">
        <f t="shared" si="141"/>
        <v>-10</v>
      </c>
      <c r="O2281" s="506">
        <f t="shared" si="142"/>
        <v>0</v>
      </c>
    </row>
    <row r="2282" spans="1:15">
      <c r="A2282" s="262">
        <v>42998</v>
      </c>
      <c r="B2282" s="462">
        <v>268</v>
      </c>
      <c r="C2282" s="465">
        <v>364</v>
      </c>
      <c r="D2282" s="114">
        <v>326.04000000000002</v>
      </c>
      <c r="E2282" s="114">
        <v>360</v>
      </c>
      <c r="F2282" s="114">
        <v>360</v>
      </c>
      <c r="G2282" s="466">
        <v>360</v>
      </c>
      <c r="H2282" s="465">
        <v>351</v>
      </c>
      <c r="I2282" s="466">
        <v>350</v>
      </c>
      <c r="J2282" s="190">
        <f t="shared" si="137"/>
        <v>27</v>
      </c>
      <c r="K2282" s="16">
        <f t="shared" si="138"/>
        <v>24.95999999999998</v>
      </c>
      <c r="L2282" s="16">
        <f t="shared" si="139"/>
        <v>-9</v>
      </c>
      <c r="M2282" s="16">
        <f t="shared" si="140"/>
        <v>-9</v>
      </c>
      <c r="N2282" s="191">
        <f t="shared" si="141"/>
        <v>-9</v>
      </c>
      <c r="O2282" s="506">
        <f t="shared" si="142"/>
        <v>1</v>
      </c>
    </row>
    <row r="2283" spans="1:15">
      <c r="A2283" s="262">
        <v>42999</v>
      </c>
      <c r="B2283" s="462">
        <v>264</v>
      </c>
      <c r="C2283" s="465">
        <v>366</v>
      </c>
      <c r="D2283" s="114">
        <v>324.36799999999999</v>
      </c>
      <c r="E2283" s="114">
        <v>360</v>
      </c>
      <c r="F2283" s="114">
        <v>360</v>
      </c>
      <c r="G2283" s="466">
        <v>360</v>
      </c>
      <c r="H2283" s="465">
        <v>348</v>
      </c>
      <c r="I2283" s="466">
        <v>350</v>
      </c>
      <c r="J2283" s="190">
        <f t="shared" si="137"/>
        <v>22</v>
      </c>
      <c r="K2283" s="16">
        <f t="shared" si="138"/>
        <v>23.632000000000005</v>
      </c>
      <c r="L2283" s="16">
        <f t="shared" si="139"/>
        <v>-12</v>
      </c>
      <c r="M2283" s="16">
        <f t="shared" si="140"/>
        <v>-12</v>
      </c>
      <c r="N2283" s="191">
        <f t="shared" si="141"/>
        <v>-12</v>
      </c>
      <c r="O2283" s="506">
        <f t="shared" si="142"/>
        <v>-2</v>
      </c>
    </row>
    <row r="2284" spans="1:15">
      <c r="A2284" s="262">
        <v>43000</v>
      </c>
      <c r="B2284" s="462">
        <v>262</v>
      </c>
      <c r="C2284" s="465">
        <v>355</v>
      </c>
      <c r="D2284" s="114">
        <v>324.36799999999999</v>
      </c>
      <c r="E2284" s="114">
        <v>345</v>
      </c>
      <c r="F2284" s="114">
        <v>355</v>
      </c>
      <c r="G2284" s="466">
        <v>355</v>
      </c>
      <c r="H2284" s="465">
        <v>335</v>
      </c>
      <c r="I2284" s="466">
        <v>329</v>
      </c>
      <c r="J2284" s="190">
        <f t="shared" si="137"/>
        <v>20</v>
      </c>
      <c r="K2284" s="16">
        <f t="shared" si="138"/>
        <v>10.632000000000005</v>
      </c>
      <c r="L2284" s="16">
        <f t="shared" si="139"/>
        <v>-10</v>
      </c>
      <c r="M2284" s="16">
        <f t="shared" si="140"/>
        <v>-20</v>
      </c>
      <c r="N2284" s="191">
        <f t="shared" si="141"/>
        <v>-20</v>
      </c>
      <c r="O2284" s="506">
        <f t="shared" si="142"/>
        <v>6</v>
      </c>
    </row>
    <row r="2285" spans="1:15">
      <c r="A2285" s="262">
        <v>43003</v>
      </c>
      <c r="B2285" s="462">
        <v>260</v>
      </c>
      <c r="C2285" s="465">
        <v>355</v>
      </c>
      <c r="D2285" s="114">
        <v>314.33600000000001</v>
      </c>
      <c r="E2285" s="114">
        <v>345</v>
      </c>
      <c r="F2285" s="114">
        <v>360</v>
      </c>
      <c r="G2285" s="466">
        <v>355</v>
      </c>
      <c r="H2285" s="465">
        <v>335</v>
      </c>
      <c r="I2285" s="466">
        <v>329</v>
      </c>
      <c r="J2285" s="190">
        <f t="shared" si="137"/>
        <v>20</v>
      </c>
      <c r="K2285" s="16">
        <f t="shared" si="138"/>
        <v>20.663999999999987</v>
      </c>
      <c r="L2285" s="16">
        <f t="shared" si="139"/>
        <v>-10</v>
      </c>
      <c r="M2285" s="16">
        <f t="shared" si="140"/>
        <v>-25</v>
      </c>
      <c r="N2285" s="191">
        <f t="shared" si="141"/>
        <v>-20</v>
      </c>
      <c r="O2285" s="506">
        <f t="shared" si="142"/>
        <v>6</v>
      </c>
    </row>
    <row r="2286" spans="1:15">
      <c r="A2286" s="262">
        <v>43004</v>
      </c>
      <c r="B2286" s="462">
        <v>260</v>
      </c>
      <c r="C2286" s="465">
        <v>355</v>
      </c>
      <c r="D2286" s="114">
        <v>305.976</v>
      </c>
      <c r="E2286" s="114">
        <v>345</v>
      </c>
      <c r="F2286" s="114">
        <v>360</v>
      </c>
      <c r="G2286" s="466">
        <v>355</v>
      </c>
      <c r="H2286" s="465">
        <v>335</v>
      </c>
      <c r="I2286" s="466">
        <v>329</v>
      </c>
      <c r="J2286" s="190">
        <f t="shared" si="137"/>
        <v>20</v>
      </c>
      <c r="K2286" s="16">
        <f t="shared" si="138"/>
        <v>29.024000000000001</v>
      </c>
      <c r="L2286" s="16">
        <f t="shared" si="139"/>
        <v>-10</v>
      </c>
      <c r="M2286" s="16">
        <f t="shared" si="140"/>
        <v>-25</v>
      </c>
      <c r="N2286" s="191">
        <f t="shared" si="141"/>
        <v>-20</v>
      </c>
      <c r="O2286" s="506">
        <f t="shared" si="142"/>
        <v>6</v>
      </c>
    </row>
    <row r="2287" spans="1:15">
      <c r="A2287" s="262">
        <v>43005</v>
      </c>
      <c r="B2287" s="462">
        <v>258</v>
      </c>
      <c r="C2287" s="465">
        <v>360</v>
      </c>
      <c r="D2287" s="114">
        <v>305.976</v>
      </c>
      <c r="E2287" s="114">
        <v>345</v>
      </c>
      <c r="F2287" s="114">
        <v>360</v>
      </c>
      <c r="G2287" s="466">
        <v>355</v>
      </c>
      <c r="H2287" s="465">
        <v>341</v>
      </c>
      <c r="I2287" s="466">
        <v>329</v>
      </c>
      <c r="J2287" s="190">
        <f t="shared" si="137"/>
        <v>21</v>
      </c>
      <c r="K2287" s="16">
        <f t="shared" si="138"/>
        <v>35.024000000000001</v>
      </c>
      <c r="L2287" s="16">
        <f t="shared" si="139"/>
        <v>-4</v>
      </c>
      <c r="M2287" s="16">
        <f t="shared" si="140"/>
        <v>-19</v>
      </c>
      <c r="N2287" s="191">
        <f t="shared" si="141"/>
        <v>-14</v>
      </c>
      <c r="O2287" s="506">
        <f t="shared" si="142"/>
        <v>12</v>
      </c>
    </row>
    <row r="2288" spans="1:15">
      <c r="A2288" s="262">
        <v>43006</v>
      </c>
      <c r="B2288" s="462">
        <v>258.5</v>
      </c>
      <c r="C2288" s="465">
        <v>360</v>
      </c>
      <c r="D2288" s="114">
        <v>307.64800000000002</v>
      </c>
      <c r="E2288" s="114">
        <v>345</v>
      </c>
      <c r="F2288" s="114">
        <v>360</v>
      </c>
      <c r="G2288" s="466">
        <v>355</v>
      </c>
      <c r="H2288" s="465">
        <v>338</v>
      </c>
      <c r="I2288" s="466">
        <v>329</v>
      </c>
      <c r="J2288" s="190">
        <f t="shared" si="137"/>
        <v>18</v>
      </c>
      <c r="K2288" s="16">
        <f t="shared" si="138"/>
        <v>30.351999999999975</v>
      </c>
      <c r="L2288" s="16">
        <f t="shared" si="139"/>
        <v>-7</v>
      </c>
      <c r="M2288" s="16">
        <f t="shared" si="140"/>
        <v>-22</v>
      </c>
      <c r="N2288" s="191">
        <f t="shared" si="141"/>
        <v>-17</v>
      </c>
      <c r="O2288" s="506">
        <f t="shared" si="142"/>
        <v>9</v>
      </c>
    </row>
    <row r="2289" spans="1:15">
      <c r="A2289" s="262">
        <v>43007</v>
      </c>
      <c r="B2289" s="462">
        <v>258.5</v>
      </c>
      <c r="C2289" s="465">
        <v>360</v>
      </c>
      <c r="D2289" s="114">
        <v>310.99200000000002</v>
      </c>
      <c r="E2289" s="114">
        <v>345</v>
      </c>
      <c r="F2289" s="114">
        <v>353</v>
      </c>
      <c r="G2289" s="466">
        <v>353</v>
      </c>
      <c r="H2289" s="465">
        <v>337</v>
      </c>
      <c r="I2289" s="466">
        <v>330</v>
      </c>
      <c r="J2289" s="190">
        <f t="shared" si="137"/>
        <v>17</v>
      </c>
      <c r="K2289" s="16">
        <f t="shared" si="138"/>
        <v>26.007999999999981</v>
      </c>
      <c r="L2289" s="16">
        <f t="shared" si="139"/>
        <v>-8</v>
      </c>
      <c r="M2289" s="16">
        <f t="shared" si="140"/>
        <v>-16</v>
      </c>
      <c r="N2289" s="191">
        <f t="shared" si="141"/>
        <v>-16</v>
      </c>
      <c r="O2289" s="506">
        <f t="shared" si="142"/>
        <v>7</v>
      </c>
    </row>
    <row r="2290" spans="1:15">
      <c r="A2290" s="262">
        <v>43012</v>
      </c>
      <c r="B2290" s="462">
        <v>254</v>
      </c>
      <c r="C2290" s="465">
        <v>358</v>
      </c>
      <c r="D2290" s="114">
        <v>307.64800000000002</v>
      </c>
      <c r="E2290" s="114">
        <v>345</v>
      </c>
      <c r="F2290" s="114">
        <v>353</v>
      </c>
      <c r="G2290" s="466">
        <v>353</v>
      </c>
      <c r="H2290" s="465">
        <v>337</v>
      </c>
      <c r="I2290" s="466">
        <v>330</v>
      </c>
      <c r="J2290" s="190">
        <f t="shared" si="137"/>
        <v>19</v>
      </c>
      <c r="K2290" s="16">
        <f t="shared" si="138"/>
        <v>29.351999999999975</v>
      </c>
      <c r="L2290" s="16">
        <f t="shared" si="139"/>
        <v>-8</v>
      </c>
      <c r="M2290" s="16">
        <f t="shared" si="140"/>
        <v>-16</v>
      </c>
      <c r="N2290" s="191">
        <f t="shared" si="141"/>
        <v>-16</v>
      </c>
      <c r="O2290" s="506">
        <f t="shared" si="142"/>
        <v>7</v>
      </c>
    </row>
    <row r="2291" spans="1:15">
      <c r="A2291" s="262">
        <v>43013</v>
      </c>
      <c r="B2291" s="462">
        <v>250</v>
      </c>
      <c r="C2291" s="465">
        <v>361</v>
      </c>
      <c r="D2291" s="114">
        <v>305.976</v>
      </c>
      <c r="E2291" s="114">
        <v>345</v>
      </c>
      <c r="F2291" s="114">
        <v>353</v>
      </c>
      <c r="G2291" s="466">
        <v>353</v>
      </c>
      <c r="H2291" s="465">
        <v>337</v>
      </c>
      <c r="I2291" s="466">
        <v>330</v>
      </c>
      <c r="J2291" s="190">
        <f t="shared" si="137"/>
        <v>16</v>
      </c>
      <c r="K2291" s="16">
        <f t="shared" si="138"/>
        <v>31.024000000000001</v>
      </c>
      <c r="L2291" s="16">
        <f t="shared" si="139"/>
        <v>-8</v>
      </c>
      <c r="M2291" s="16">
        <f t="shared" si="140"/>
        <v>-16</v>
      </c>
      <c r="N2291" s="191">
        <f t="shared" si="141"/>
        <v>-16</v>
      </c>
      <c r="O2291" s="506">
        <f t="shared" si="142"/>
        <v>7</v>
      </c>
    </row>
    <row r="2292" spans="1:15">
      <c r="A2292" s="262">
        <v>43014</v>
      </c>
      <c r="B2292" s="462">
        <v>250</v>
      </c>
      <c r="C2292" s="465">
        <v>361</v>
      </c>
      <c r="D2292" s="114">
        <v>300.95999999999998</v>
      </c>
      <c r="E2292" s="114">
        <v>345</v>
      </c>
      <c r="F2292" s="114">
        <v>353</v>
      </c>
      <c r="G2292" s="466">
        <v>353</v>
      </c>
      <c r="H2292" s="465">
        <v>337</v>
      </c>
      <c r="I2292" s="466">
        <v>331</v>
      </c>
      <c r="J2292" s="190">
        <f t="shared" si="137"/>
        <v>16</v>
      </c>
      <c r="K2292" s="16">
        <f t="shared" si="138"/>
        <v>36.04000000000002</v>
      </c>
      <c r="L2292" s="16">
        <f t="shared" si="139"/>
        <v>-8</v>
      </c>
      <c r="M2292" s="16">
        <f t="shared" si="140"/>
        <v>-16</v>
      </c>
      <c r="N2292" s="191">
        <f t="shared" si="141"/>
        <v>-16</v>
      </c>
      <c r="O2292" s="506">
        <f t="shared" si="142"/>
        <v>6</v>
      </c>
    </row>
    <row r="2293" spans="1:15">
      <c r="A2293" s="262">
        <v>43017</v>
      </c>
      <c r="B2293" s="462">
        <v>251</v>
      </c>
      <c r="C2293" s="465">
        <v>362</v>
      </c>
      <c r="D2293" s="114">
        <v>300.95999999999998</v>
      </c>
      <c r="E2293" s="114">
        <v>345</v>
      </c>
      <c r="F2293" s="114">
        <v>353</v>
      </c>
      <c r="G2293" s="466">
        <v>353</v>
      </c>
      <c r="H2293" s="465">
        <v>340</v>
      </c>
      <c r="I2293" s="466">
        <v>331</v>
      </c>
      <c r="J2293" s="190">
        <f t="shared" si="137"/>
        <v>18</v>
      </c>
      <c r="K2293" s="16">
        <f t="shared" si="138"/>
        <v>39.04000000000002</v>
      </c>
      <c r="L2293" s="16">
        <f t="shared" si="139"/>
        <v>-5</v>
      </c>
      <c r="M2293" s="16">
        <f t="shared" si="140"/>
        <v>-13</v>
      </c>
      <c r="N2293" s="191">
        <f t="shared" si="141"/>
        <v>-13</v>
      </c>
      <c r="O2293" s="506">
        <f t="shared" si="142"/>
        <v>9</v>
      </c>
    </row>
    <row r="2294" spans="1:15">
      <c r="A2294" s="262">
        <v>43018</v>
      </c>
      <c r="B2294" s="462">
        <v>250</v>
      </c>
      <c r="C2294" s="465">
        <v>362</v>
      </c>
      <c r="D2294" s="114">
        <v>300.95999999999998</v>
      </c>
      <c r="E2294" s="114">
        <v>345</v>
      </c>
      <c r="F2294" s="114">
        <v>353</v>
      </c>
      <c r="G2294" s="466">
        <v>353</v>
      </c>
      <c r="H2294" s="465">
        <v>340</v>
      </c>
      <c r="I2294" s="466">
        <v>331</v>
      </c>
      <c r="J2294" s="190">
        <f t="shared" si="137"/>
        <v>18</v>
      </c>
      <c r="K2294" s="16">
        <f t="shared" si="138"/>
        <v>39.04000000000002</v>
      </c>
      <c r="L2294" s="16">
        <f t="shared" si="139"/>
        <v>-5</v>
      </c>
      <c r="M2294" s="16">
        <f t="shared" si="140"/>
        <v>-13</v>
      </c>
      <c r="N2294" s="191">
        <f t="shared" si="141"/>
        <v>-13</v>
      </c>
      <c r="O2294" s="506">
        <f t="shared" si="142"/>
        <v>9</v>
      </c>
    </row>
    <row r="2295" spans="1:15">
      <c r="A2295" s="262">
        <v>43019</v>
      </c>
      <c r="B2295" s="462">
        <v>250.5</v>
      </c>
      <c r="C2295" s="465">
        <v>362</v>
      </c>
      <c r="D2295" s="114">
        <v>300.95999999999998</v>
      </c>
      <c r="E2295" s="114">
        <v>345</v>
      </c>
      <c r="F2295" s="114">
        <v>353</v>
      </c>
      <c r="G2295" s="466">
        <v>353</v>
      </c>
      <c r="H2295" s="465">
        <v>340</v>
      </c>
      <c r="I2295" s="466">
        <v>331</v>
      </c>
      <c r="J2295" s="190">
        <f t="shared" si="137"/>
        <v>18</v>
      </c>
      <c r="K2295" s="16">
        <f t="shared" si="138"/>
        <v>39.04000000000002</v>
      </c>
      <c r="L2295" s="16">
        <f t="shared" si="139"/>
        <v>-5</v>
      </c>
      <c r="M2295" s="16">
        <f t="shared" si="140"/>
        <v>-13</v>
      </c>
      <c r="N2295" s="191">
        <f t="shared" si="141"/>
        <v>-13</v>
      </c>
      <c r="O2295" s="506">
        <f t="shared" si="142"/>
        <v>9</v>
      </c>
    </row>
    <row r="2296" spans="1:15">
      <c r="A2296" s="262">
        <v>43020</v>
      </c>
      <c r="B2296" s="462">
        <v>250.5</v>
      </c>
      <c r="C2296" s="465">
        <v>362</v>
      </c>
      <c r="D2296" s="114">
        <v>300.95999999999998</v>
      </c>
      <c r="E2296" s="114">
        <v>345</v>
      </c>
      <c r="F2296" s="114">
        <v>353</v>
      </c>
      <c r="G2296" s="466">
        <v>353</v>
      </c>
      <c r="H2296" s="465">
        <v>334</v>
      </c>
      <c r="I2296" s="466">
        <v>331</v>
      </c>
      <c r="J2296" s="190">
        <f t="shared" si="137"/>
        <v>12</v>
      </c>
      <c r="K2296" s="16">
        <f t="shared" si="138"/>
        <v>33.04000000000002</v>
      </c>
      <c r="L2296" s="16">
        <f t="shared" si="139"/>
        <v>-11</v>
      </c>
      <c r="M2296" s="16">
        <f t="shared" si="140"/>
        <v>-19</v>
      </c>
      <c r="N2296" s="191">
        <f t="shared" si="141"/>
        <v>-19</v>
      </c>
      <c r="O2296" s="506">
        <f t="shared" si="142"/>
        <v>3</v>
      </c>
    </row>
    <row r="2297" spans="1:15">
      <c r="A2297" s="262">
        <v>43021</v>
      </c>
      <c r="B2297" s="462">
        <v>253</v>
      </c>
      <c r="C2297" s="465">
        <v>360</v>
      </c>
      <c r="D2297" s="114">
        <v>300.95999999999998</v>
      </c>
      <c r="E2297" s="114">
        <v>341</v>
      </c>
      <c r="F2297" s="114">
        <v>360</v>
      </c>
      <c r="G2297" s="466">
        <v>360</v>
      </c>
      <c r="H2297" s="465">
        <v>333</v>
      </c>
      <c r="I2297" s="466">
        <v>316</v>
      </c>
      <c r="J2297" s="190">
        <f t="shared" si="137"/>
        <v>13</v>
      </c>
      <c r="K2297" s="16">
        <f t="shared" si="138"/>
        <v>32.04000000000002</v>
      </c>
      <c r="L2297" s="16">
        <f t="shared" si="139"/>
        <v>-8</v>
      </c>
      <c r="M2297" s="16">
        <f t="shared" si="140"/>
        <v>-27</v>
      </c>
      <c r="N2297" s="191">
        <f t="shared" si="141"/>
        <v>-27</v>
      </c>
      <c r="O2297" s="506">
        <f t="shared" si="142"/>
        <v>17</v>
      </c>
    </row>
    <row r="2298" spans="1:15">
      <c r="A2298" s="262">
        <v>43024</v>
      </c>
      <c r="B2298" s="462">
        <v>253</v>
      </c>
      <c r="C2298" s="465">
        <v>360</v>
      </c>
      <c r="D2298" s="114">
        <v>300.95999999999998</v>
      </c>
      <c r="E2298" s="114">
        <v>341</v>
      </c>
      <c r="F2298" s="114">
        <v>360</v>
      </c>
      <c r="G2298" s="466">
        <v>360</v>
      </c>
      <c r="H2298" s="465">
        <v>333</v>
      </c>
      <c r="I2298" s="466">
        <v>316</v>
      </c>
      <c r="J2298" s="190">
        <f t="shared" si="137"/>
        <v>13</v>
      </c>
      <c r="K2298" s="16">
        <f t="shared" si="138"/>
        <v>32.04000000000002</v>
      </c>
      <c r="L2298" s="16">
        <f t="shared" si="139"/>
        <v>-8</v>
      </c>
      <c r="M2298" s="16">
        <f t="shared" si="140"/>
        <v>-27</v>
      </c>
      <c r="N2298" s="191">
        <f t="shared" si="141"/>
        <v>-27</v>
      </c>
      <c r="O2298" s="506">
        <f t="shared" si="142"/>
        <v>17</v>
      </c>
    </row>
    <row r="2299" spans="1:15">
      <c r="A2299" s="262">
        <v>43025</v>
      </c>
      <c r="B2299" s="462">
        <v>253</v>
      </c>
      <c r="C2299" s="465">
        <v>362</v>
      </c>
      <c r="D2299" s="114">
        <v>300.95999999999998</v>
      </c>
      <c r="E2299" s="114">
        <v>341</v>
      </c>
      <c r="F2299" s="114">
        <v>360</v>
      </c>
      <c r="G2299" s="466">
        <v>360</v>
      </c>
      <c r="H2299" s="465">
        <v>330</v>
      </c>
      <c r="I2299" s="466">
        <v>316</v>
      </c>
      <c r="J2299" s="190">
        <f t="shared" si="137"/>
        <v>8</v>
      </c>
      <c r="K2299" s="16">
        <f t="shared" si="138"/>
        <v>29.04000000000002</v>
      </c>
      <c r="L2299" s="16">
        <f t="shared" si="139"/>
        <v>-11</v>
      </c>
      <c r="M2299" s="16">
        <f t="shared" si="140"/>
        <v>-30</v>
      </c>
      <c r="N2299" s="191">
        <f t="shared" si="141"/>
        <v>-30</v>
      </c>
      <c r="O2299" s="506">
        <f t="shared" si="142"/>
        <v>14</v>
      </c>
    </row>
    <row r="2300" spans="1:15">
      <c r="A2300" s="262">
        <v>43026</v>
      </c>
      <c r="B2300" s="462">
        <v>250.5</v>
      </c>
      <c r="C2300" s="465">
        <v>362</v>
      </c>
      <c r="D2300" s="114">
        <v>300.95999999999998</v>
      </c>
      <c r="E2300" s="114">
        <v>341</v>
      </c>
      <c r="F2300" s="114">
        <v>360</v>
      </c>
      <c r="G2300" s="466">
        <v>360</v>
      </c>
      <c r="H2300" s="465">
        <v>330</v>
      </c>
      <c r="I2300" s="466">
        <v>316</v>
      </c>
      <c r="J2300" s="190">
        <f t="shared" si="137"/>
        <v>8</v>
      </c>
      <c r="K2300" s="16">
        <f t="shared" si="138"/>
        <v>29.04000000000002</v>
      </c>
      <c r="L2300" s="16">
        <f t="shared" si="139"/>
        <v>-11</v>
      </c>
      <c r="M2300" s="16">
        <f t="shared" si="140"/>
        <v>-30</v>
      </c>
      <c r="N2300" s="191">
        <f t="shared" si="141"/>
        <v>-30</v>
      </c>
      <c r="O2300" s="506">
        <f t="shared" si="142"/>
        <v>14</v>
      </c>
    </row>
    <row r="2301" spans="1:15">
      <c r="A2301" s="262">
        <v>43027</v>
      </c>
      <c r="B2301" s="462">
        <v>250.5</v>
      </c>
      <c r="C2301" s="465">
        <v>362</v>
      </c>
      <c r="D2301" s="114">
        <v>304.30399999999997</v>
      </c>
      <c r="E2301" s="114">
        <v>341</v>
      </c>
      <c r="F2301" s="114">
        <v>360</v>
      </c>
      <c r="G2301" s="466">
        <v>360</v>
      </c>
      <c r="H2301" s="465">
        <v>330</v>
      </c>
      <c r="I2301" s="466">
        <v>316</v>
      </c>
      <c r="J2301" s="190">
        <f t="shared" si="137"/>
        <v>8</v>
      </c>
      <c r="K2301" s="16">
        <f t="shared" si="138"/>
        <v>25.696000000000026</v>
      </c>
      <c r="L2301" s="16">
        <f t="shared" si="139"/>
        <v>-11</v>
      </c>
      <c r="M2301" s="16">
        <f t="shared" si="140"/>
        <v>-30</v>
      </c>
      <c r="N2301" s="191">
        <f t="shared" si="141"/>
        <v>-30</v>
      </c>
      <c r="O2301" s="506">
        <f t="shared" si="142"/>
        <v>14</v>
      </c>
    </row>
    <row r="2302" spans="1:15">
      <c r="A2302" s="262">
        <v>43028</v>
      </c>
      <c r="B2302" s="462">
        <v>249.5</v>
      </c>
      <c r="C2302" s="465">
        <v>363</v>
      </c>
      <c r="D2302" s="114">
        <v>305.976</v>
      </c>
      <c r="E2302" s="114">
        <v>341</v>
      </c>
      <c r="F2302" s="114">
        <v>350</v>
      </c>
      <c r="G2302" s="466">
        <v>350</v>
      </c>
      <c r="H2302" s="465">
        <v>341</v>
      </c>
      <c r="I2302" s="466">
        <v>310</v>
      </c>
      <c r="J2302" s="190">
        <f t="shared" si="137"/>
        <v>18</v>
      </c>
      <c r="K2302" s="16">
        <f t="shared" si="138"/>
        <v>35.024000000000001</v>
      </c>
      <c r="L2302" s="16">
        <f t="shared" si="139"/>
        <v>0</v>
      </c>
      <c r="M2302" s="16">
        <f t="shared" si="140"/>
        <v>-9</v>
      </c>
      <c r="N2302" s="191">
        <f t="shared" si="141"/>
        <v>-9</v>
      </c>
      <c r="O2302" s="506">
        <f t="shared" si="142"/>
        <v>31</v>
      </c>
    </row>
    <row r="2303" spans="1:15">
      <c r="A2303" s="262">
        <v>43031</v>
      </c>
      <c r="B2303" s="462">
        <v>249.5</v>
      </c>
      <c r="C2303" s="465">
        <v>363</v>
      </c>
      <c r="D2303" s="114">
        <v>307.64800000000002</v>
      </c>
      <c r="E2303" s="114">
        <v>341</v>
      </c>
      <c r="F2303" s="114">
        <v>350</v>
      </c>
      <c r="G2303" s="466">
        <v>350</v>
      </c>
      <c r="H2303" s="465">
        <v>336</v>
      </c>
      <c r="I2303" s="466">
        <v>310</v>
      </c>
      <c r="J2303" s="190">
        <f t="shared" si="137"/>
        <v>13</v>
      </c>
      <c r="K2303" s="16">
        <f t="shared" si="138"/>
        <v>28.351999999999975</v>
      </c>
      <c r="L2303" s="16">
        <f t="shared" si="139"/>
        <v>-5</v>
      </c>
      <c r="M2303" s="16">
        <f t="shared" si="140"/>
        <v>-14</v>
      </c>
      <c r="N2303" s="191">
        <f t="shared" si="141"/>
        <v>-14</v>
      </c>
      <c r="O2303" s="506">
        <f t="shared" si="142"/>
        <v>26</v>
      </c>
    </row>
    <row r="2304" spans="1:15">
      <c r="A2304" s="262">
        <v>43032</v>
      </c>
      <c r="B2304" s="462">
        <v>252</v>
      </c>
      <c r="C2304" s="465">
        <v>363</v>
      </c>
      <c r="D2304" s="114">
        <v>307.64800000000002</v>
      </c>
      <c r="E2304" s="114">
        <v>341</v>
      </c>
      <c r="F2304" s="114">
        <v>350</v>
      </c>
      <c r="G2304" s="466">
        <v>350</v>
      </c>
      <c r="H2304" s="465">
        <v>340</v>
      </c>
      <c r="I2304" s="466">
        <v>310</v>
      </c>
      <c r="J2304" s="190">
        <f t="shared" si="137"/>
        <v>17</v>
      </c>
      <c r="K2304" s="16">
        <f t="shared" si="138"/>
        <v>32.351999999999975</v>
      </c>
      <c r="L2304" s="16">
        <f t="shared" si="139"/>
        <v>-1</v>
      </c>
      <c r="M2304" s="16">
        <f t="shared" si="140"/>
        <v>-10</v>
      </c>
      <c r="N2304" s="191">
        <f t="shared" si="141"/>
        <v>-10</v>
      </c>
      <c r="O2304" s="506">
        <f t="shared" si="142"/>
        <v>30</v>
      </c>
    </row>
    <row r="2305" spans="1:15">
      <c r="A2305" s="262">
        <v>43033</v>
      </c>
      <c r="B2305" s="462">
        <v>255</v>
      </c>
      <c r="C2305" s="465">
        <v>363</v>
      </c>
      <c r="D2305" s="114">
        <v>309.32</v>
      </c>
      <c r="E2305" s="114">
        <v>341</v>
      </c>
      <c r="F2305" s="114">
        <v>350</v>
      </c>
      <c r="G2305" s="466">
        <v>350</v>
      </c>
      <c r="H2305" s="465">
        <v>343</v>
      </c>
      <c r="I2305" s="466">
        <v>310</v>
      </c>
      <c r="J2305" s="190">
        <f t="shared" si="137"/>
        <v>20</v>
      </c>
      <c r="K2305" s="16">
        <f t="shared" si="138"/>
        <v>33.680000000000007</v>
      </c>
      <c r="L2305" s="16">
        <f t="shared" si="139"/>
        <v>2</v>
      </c>
      <c r="M2305" s="16">
        <f t="shared" si="140"/>
        <v>-7</v>
      </c>
      <c r="N2305" s="191">
        <f t="shared" si="141"/>
        <v>-7</v>
      </c>
      <c r="O2305" s="506">
        <f t="shared" si="142"/>
        <v>33</v>
      </c>
    </row>
    <row r="2306" spans="1:15">
      <c r="A2306" s="262">
        <v>43034</v>
      </c>
      <c r="B2306" s="462">
        <v>257</v>
      </c>
      <c r="C2306" s="465">
        <v>363</v>
      </c>
      <c r="D2306" s="114">
        <v>309.32</v>
      </c>
      <c r="E2306" s="114">
        <v>341</v>
      </c>
      <c r="F2306" s="114">
        <v>350</v>
      </c>
      <c r="G2306" s="466">
        <v>350</v>
      </c>
      <c r="H2306" s="465">
        <v>343</v>
      </c>
      <c r="I2306" s="466">
        <v>310</v>
      </c>
      <c r="J2306" s="190">
        <f t="shared" si="137"/>
        <v>20</v>
      </c>
      <c r="K2306" s="16">
        <f t="shared" si="138"/>
        <v>33.680000000000007</v>
      </c>
      <c r="L2306" s="16">
        <f t="shared" si="139"/>
        <v>2</v>
      </c>
      <c r="M2306" s="16">
        <f t="shared" si="140"/>
        <v>-7</v>
      </c>
      <c r="N2306" s="191">
        <f t="shared" si="141"/>
        <v>-7</v>
      </c>
      <c r="O2306" s="506">
        <f t="shared" si="142"/>
        <v>33</v>
      </c>
    </row>
    <row r="2307" spans="1:15">
      <c r="A2307" s="262">
        <v>43035</v>
      </c>
      <c r="B2307" s="462">
        <v>258</v>
      </c>
      <c r="C2307" s="465">
        <v>363</v>
      </c>
      <c r="D2307" s="114">
        <v>309.32</v>
      </c>
      <c r="E2307" s="114">
        <v>341</v>
      </c>
      <c r="F2307" s="114">
        <v>350</v>
      </c>
      <c r="G2307" s="466">
        <v>350</v>
      </c>
      <c r="H2307" s="465">
        <v>338</v>
      </c>
      <c r="I2307" s="466">
        <v>300</v>
      </c>
      <c r="J2307" s="190">
        <f t="shared" si="137"/>
        <v>15</v>
      </c>
      <c r="K2307" s="16">
        <f t="shared" si="138"/>
        <v>28.680000000000007</v>
      </c>
      <c r="L2307" s="16">
        <f t="shared" si="139"/>
        <v>-3</v>
      </c>
      <c r="M2307" s="16">
        <f t="shared" si="140"/>
        <v>-12</v>
      </c>
      <c r="N2307" s="191">
        <f t="shared" si="141"/>
        <v>-12</v>
      </c>
      <c r="O2307" s="506">
        <f t="shared" si="142"/>
        <v>38</v>
      </c>
    </row>
    <row r="2308" spans="1:15">
      <c r="A2308" s="262">
        <v>43038</v>
      </c>
      <c r="B2308" s="462">
        <v>258</v>
      </c>
      <c r="C2308" s="465">
        <v>363</v>
      </c>
      <c r="D2308" s="114">
        <v>310.99200000000002</v>
      </c>
      <c r="E2308" s="114">
        <v>341</v>
      </c>
      <c r="F2308" s="114">
        <v>350</v>
      </c>
      <c r="G2308" s="466">
        <v>350</v>
      </c>
      <c r="H2308" s="465">
        <v>338</v>
      </c>
      <c r="I2308" s="466">
        <v>300</v>
      </c>
      <c r="J2308" s="190">
        <f t="shared" si="137"/>
        <v>15</v>
      </c>
      <c r="K2308" s="16">
        <f t="shared" si="138"/>
        <v>27.007999999999981</v>
      </c>
      <c r="L2308" s="16">
        <f t="shared" si="139"/>
        <v>-3</v>
      </c>
      <c r="M2308" s="16">
        <f t="shared" si="140"/>
        <v>-12</v>
      </c>
      <c r="N2308" s="191">
        <f t="shared" si="141"/>
        <v>-12</v>
      </c>
      <c r="O2308" s="506">
        <f t="shared" si="142"/>
        <v>38</v>
      </c>
    </row>
    <row r="2309" spans="1:15">
      <c r="A2309" s="262">
        <v>43039</v>
      </c>
      <c r="B2309" s="462">
        <v>259</v>
      </c>
      <c r="C2309" s="465">
        <v>363</v>
      </c>
      <c r="D2309" s="114">
        <v>310.99200000000002</v>
      </c>
      <c r="E2309" s="114">
        <v>341</v>
      </c>
      <c r="F2309" s="114">
        <v>350</v>
      </c>
      <c r="G2309" s="466">
        <v>350</v>
      </c>
      <c r="H2309" s="465">
        <v>338</v>
      </c>
      <c r="I2309" s="466">
        <v>300</v>
      </c>
      <c r="J2309" s="190">
        <f t="shared" si="137"/>
        <v>15</v>
      </c>
      <c r="K2309" s="16">
        <f t="shared" si="138"/>
        <v>27.007999999999981</v>
      </c>
      <c r="L2309" s="16">
        <f t="shared" si="139"/>
        <v>-3</v>
      </c>
      <c r="M2309" s="16">
        <f t="shared" si="140"/>
        <v>-12</v>
      </c>
      <c r="N2309" s="191">
        <f t="shared" si="141"/>
        <v>-12</v>
      </c>
      <c r="O2309" s="506">
        <f t="shared" si="142"/>
        <v>38</v>
      </c>
    </row>
    <row r="2310" spans="1:15">
      <c r="A2310" s="262">
        <v>43040</v>
      </c>
      <c r="B2310" s="462">
        <v>263</v>
      </c>
      <c r="C2310" s="465">
        <v>363</v>
      </c>
      <c r="D2310" s="114">
        <v>310.99200000000002</v>
      </c>
      <c r="E2310" s="114">
        <v>341</v>
      </c>
      <c r="F2310" s="114">
        <v>350</v>
      </c>
      <c r="G2310" s="466">
        <v>350</v>
      </c>
      <c r="H2310" s="465">
        <v>338</v>
      </c>
      <c r="I2310" s="466">
        <v>300</v>
      </c>
      <c r="J2310" s="190">
        <f t="shared" si="137"/>
        <v>15</v>
      </c>
      <c r="K2310" s="16">
        <f t="shared" si="138"/>
        <v>27.007999999999981</v>
      </c>
      <c r="L2310" s="16">
        <f t="shared" si="139"/>
        <v>-3</v>
      </c>
      <c r="M2310" s="16">
        <f t="shared" si="140"/>
        <v>-12</v>
      </c>
      <c r="N2310" s="191">
        <f t="shared" si="141"/>
        <v>-12</v>
      </c>
      <c r="O2310" s="506">
        <f t="shared" si="142"/>
        <v>38</v>
      </c>
    </row>
    <row r="2311" spans="1:15">
      <c r="A2311" s="262">
        <v>43041</v>
      </c>
      <c r="B2311" s="462">
        <v>267</v>
      </c>
      <c r="C2311" s="465">
        <v>365</v>
      </c>
      <c r="D2311" s="114">
        <v>310.99200000000002</v>
      </c>
      <c r="E2311" s="114">
        <v>341</v>
      </c>
      <c r="F2311" s="114">
        <v>350</v>
      </c>
      <c r="G2311" s="466">
        <v>350</v>
      </c>
      <c r="H2311" s="465">
        <v>340</v>
      </c>
      <c r="I2311" s="466">
        <v>300</v>
      </c>
      <c r="J2311" s="190">
        <f t="shared" si="137"/>
        <v>15</v>
      </c>
      <c r="K2311" s="16">
        <f t="shared" si="138"/>
        <v>29.007999999999981</v>
      </c>
      <c r="L2311" s="16">
        <f t="shared" si="139"/>
        <v>-1</v>
      </c>
      <c r="M2311" s="16">
        <f t="shared" si="140"/>
        <v>-10</v>
      </c>
      <c r="N2311" s="191">
        <f t="shared" si="141"/>
        <v>-10</v>
      </c>
      <c r="O2311" s="506">
        <f t="shared" si="142"/>
        <v>40</v>
      </c>
    </row>
    <row r="2312" spans="1:15">
      <c r="A2312" s="262">
        <v>43042</v>
      </c>
      <c r="B2312" s="462">
        <v>272</v>
      </c>
      <c r="C2312" s="465">
        <v>365</v>
      </c>
      <c r="D2312" s="114">
        <v>310.99200000000002</v>
      </c>
      <c r="E2312" s="114">
        <v>341</v>
      </c>
      <c r="F2312" s="114">
        <v>355</v>
      </c>
      <c r="G2312" s="466">
        <v>355</v>
      </c>
      <c r="H2312" s="465">
        <v>341.5</v>
      </c>
      <c r="I2312" s="466">
        <v>305</v>
      </c>
      <c r="J2312" s="190">
        <f t="shared" si="137"/>
        <v>16.5</v>
      </c>
      <c r="K2312" s="16">
        <f t="shared" si="138"/>
        <v>30.507999999999981</v>
      </c>
      <c r="L2312" s="16">
        <f t="shared" si="139"/>
        <v>0.5</v>
      </c>
      <c r="M2312" s="16">
        <f t="shared" si="140"/>
        <v>-13.5</v>
      </c>
      <c r="N2312" s="191">
        <f t="shared" si="141"/>
        <v>-13.5</v>
      </c>
      <c r="O2312" s="506">
        <f t="shared" si="142"/>
        <v>36.5</v>
      </c>
    </row>
    <row r="2313" spans="1:15">
      <c r="A2313" s="262">
        <v>43045</v>
      </c>
      <c r="B2313" s="462">
        <v>271</v>
      </c>
      <c r="C2313" s="465">
        <v>365</v>
      </c>
      <c r="D2313" s="114">
        <v>310.99200000000002</v>
      </c>
      <c r="E2313" s="114">
        <v>341</v>
      </c>
      <c r="F2313" s="114">
        <v>355</v>
      </c>
      <c r="G2313" s="466">
        <v>355</v>
      </c>
      <c r="H2313" s="465">
        <v>342</v>
      </c>
      <c r="I2313" s="466">
        <v>305</v>
      </c>
      <c r="J2313" s="190">
        <f t="shared" si="137"/>
        <v>17</v>
      </c>
      <c r="K2313" s="16">
        <f t="shared" si="138"/>
        <v>31.007999999999981</v>
      </c>
      <c r="L2313" s="16">
        <f t="shared" si="139"/>
        <v>1</v>
      </c>
      <c r="M2313" s="16">
        <f t="shared" si="140"/>
        <v>-13</v>
      </c>
      <c r="N2313" s="191">
        <f t="shared" si="141"/>
        <v>-13</v>
      </c>
      <c r="O2313" s="506">
        <f t="shared" si="142"/>
        <v>37</v>
      </c>
    </row>
    <row r="2314" spans="1:15">
      <c r="A2314" s="262">
        <v>43046</v>
      </c>
      <c r="B2314" s="462">
        <v>271</v>
      </c>
      <c r="C2314" s="465">
        <v>365</v>
      </c>
      <c r="D2314" s="114">
        <v>310.99200000000002</v>
      </c>
      <c r="E2314" s="114">
        <v>341</v>
      </c>
      <c r="F2314" s="114">
        <v>355</v>
      </c>
      <c r="G2314" s="466">
        <v>355</v>
      </c>
      <c r="H2314" s="465">
        <v>342</v>
      </c>
      <c r="I2314" s="466">
        <v>305</v>
      </c>
      <c r="J2314" s="190">
        <f t="shared" si="137"/>
        <v>17</v>
      </c>
      <c r="K2314" s="16">
        <f t="shared" si="138"/>
        <v>31.007999999999981</v>
      </c>
      <c r="L2314" s="16">
        <f t="shared" si="139"/>
        <v>1</v>
      </c>
      <c r="M2314" s="16">
        <f t="shared" si="140"/>
        <v>-13</v>
      </c>
      <c r="N2314" s="191">
        <f t="shared" si="141"/>
        <v>-13</v>
      </c>
      <c r="O2314" s="506">
        <f t="shared" si="142"/>
        <v>37</v>
      </c>
    </row>
    <row r="2315" spans="1:15">
      <c r="A2315" s="262">
        <v>43047</v>
      </c>
      <c r="B2315" s="462">
        <v>274.5</v>
      </c>
      <c r="C2315" s="465">
        <v>365</v>
      </c>
      <c r="D2315" s="114">
        <v>312.66399999999999</v>
      </c>
      <c r="E2315" s="114">
        <v>341</v>
      </c>
      <c r="F2315" s="114">
        <v>355</v>
      </c>
      <c r="G2315" s="466">
        <v>355</v>
      </c>
      <c r="H2315" s="465">
        <v>342</v>
      </c>
      <c r="I2315" s="466">
        <v>305</v>
      </c>
      <c r="J2315" s="190">
        <f t="shared" ref="J2315:J2378" si="143">H2315-C2315+40</f>
        <v>17</v>
      </c>
      <c r="K2315" s="16">
        <f t="shared" si="138"/>
        <v>29.336000000000013</v>
      </c>
      <c r="L2315" s="16">
        <f t="shared" si="139"/>
        <v>1</v>
      </c>
      <c r="M2315" s="16">
        <f t="shared" si="140"/>
        <v>-13</v>
      </c>
      <c r="N2315" s="191">
        <f t="shared" si="141"/>
        <v>-13</v>
      </c>
      <c r="O2315" s="506">
        <f t="shared" si="142"/>
        <v>37</v>
      </c>
    </row>
    <row r="2316" spans="1:15">
      <c r="A2316" s="262">
        <v>43048</v>
      </c>
      <c r="B2316" s="462">
        <v>279</v>
      </c>
      <c r="C2316" s="465">
        <v>365</v>
      </c>
      <c r="D2316" s="114">
        <v>321.86</v>
      </c>
      <c r="E2316" s="114">
        <v>341</v>
      </c>
      <c r="F2316" s="114">
        <v>355</v>
      </c>
      <c r="G2316" s="466">
        <v>355</v>
      </c>
      <c r="H2316" s="465">
        <v>342</v>
      </c>
      <c r="I2316" s="466">
        <v>305</v>
      </c>
      <c r="J2316" s="190">
        <f t="shared" si="143"/>
        <v>17</v>
      </c>
      <c r="K2316" s="16">
        <f t="shared" si="138"/>
        <v>20.139999999999986</v>
      </c>
      <c r="L2316" s="16">
        <f t="shared" si="139"/>
        <v>1</v>
      </c>
      <c r="M2316" s="16">
        <f t="shared" si="140"/>
        <v>-13</v>
      </c>
      <c r="N2316" s="191">
        <f t="shared" si="141"/>
        <v>-13</v>
      </c>
      <c r="O2316" s="506">
        <f t="shared" si="142"/>
        <v>37</v>
      </c>
    </row>
    <row r="2317" spans="1:15">
      <c r="A2317" s="262">
        <v>43049</v>
      </c>
      <c r="B2317" s="462">
        <v>285.5</v>
      </c>
      <c r="C2317" s="465">
        <v>362</v>
      </c>
      <c r="D2317" s="114">
        <v>321.86</v>
      </c>
      <c r="E2317" s="114">
        <v>349</v>
      </c>
      <c r="F2317" s="114">
        <v>363</v>
      </c>
      <c r="G2317" s="466">
        <v>363</v>
      </c>
      <c r="H2317" s="465">
        <v>349</v>
      </c>
      <c r="I2317" s="466">
        <v>310</v>
      </c>
      <c r="J2317" s="190">
        <f t="shared" si="143"/>
        <v>27</v>
      </c>
      <c r="K2317" s="16">
        <f t="shared" si="138"/>
        <v>27.139999999999986</v>
      </c>
      <c r="L2317" s="16">
        <f t="shared" si="139"/>
        <v>0</v>
      </c>
      <c r="M2317" s="16">
        <f t="shared" si="140"/>
        <v>-14</v>
      </c>
      <c r="N2317" s="191">
        <f t="shared" si="141"/>
        <v>-14</v>
      </c>
      <c r="O2317" s="506">
        <f t="shared" si="142"/>
        <v>39</v>
      </c>
    </row>
    <row r="2318" spans="1:15">
      <c r="A2318" s="262">
        <v>43052</v>
      </c>
      <c r="B2318" s="462">
        <v>285</v>
      </c>
      <c r="C2318" s="465">
        <v>365</v>
      </c>
      <c r="D2318" s="114">
        <v>321.024</v>
      </c>
      <c r="E2318" s="114">
        <v>349</v>
      </c>
      <c r="F2318" s="114">
        <v>363</v>
      </c>
      <c r="G2318" s="466">
        <v>363</v>
      </c>
      <c r="H2318" s="465">
        <v>349</v>
      </c>
      <c r="I2318" s="466">
        <v>310</v>
      </c>
      <c r="J2318" s="190">
        <f t="shared" si="143"/>
        <v>24</v>
      </c>
      <c r="K2318" s="16">
        <f t="shared" si="138"/>
        <v>27.975999999999999</v>
      </c>
      <c r="L2318" s="16">
        <f t="shared" si="139"/>
        <v>0</v>
      </c>
      <c r="M2318" s="16">
        <f t="shared" si="140"/>
        <v>-14</v>
      </c>
      <c r="N2318" s="191">
        <f t="shared" si="141"/>
        <v>-14</v>
      </c>
      <c r="O2318" s="506">
        <f t="shared" si="142"/>
        <v>39</v>
      </c>
    </row>
    <row r="2319" spans="1:15">
      <c r="A2319" s="262">
        <v>43053</v>
      </c>
      <c r="B2319" s="462">
        <v>282</v>
      </c>
      <c r="C2319" s="465">
        <v>365</v>
      </c>
      <c r="D2319" s="114">
        <v>324.36799999999999</v>
      </c>
      <c r="E2319" s="114">
        <v>349</v>
      </c>
      <c r="F2319" s="114">
        <v>363</v>
      </c>
      <c r="G2319" s="466">
        <v>363</v>
      </c>
      <c r="H2319" s="465">
        <v>365</v>
      </c>
      <c r="I2319" s="466">
        <v>310</v>
      </c>
      <c r="J2319" s="190">
        <f t="shared" si="143"/>
        <v>40</v>
      </c>
      <c r="K2319" s="16">
        <f t="shared" si="138"/>
        <v>40.632000000000005</v>
      </c>
      <c r="L2319" s="16">
        <f t="shared" si="139"/>
        <v>16</v>
      </c>
      <c r="M2319" s="16">
        <f t="shared" si="140"/>
        <v>2</v>
      </c>
      <c r="N2319" s="191">
        <f t="shared" si="141"/>
        <v>2</v>
      </c>
      <c r="O2319" s="506">
        <f t="shared" si="142"/>
        <v>55</v>
      </c>
    </row>
    <row r="2320" spans="1:15">
      <c r="A2320" s="262">
        <v>43054</v>
      </c>
      <c r="B2320" s="462">
        <v>282</v>
      </c>
      <c r="C2320" s="465">
        <v>365</v>
      </c>
      <c r="D2320" s="114">
        <v>321.024</v>
      </c>
      <c r="E2320" s="114">
        <v>349</v>
      </c>
      <c r="F2320" s="114">
        <v>363</v>
      </c>
      <c r="G2320" s="466">
        <v>363</v>
      </c>
      <c r="H2320" s="465">
        <v>361</v>
      </c>
      <c r="I2320" s="466">
        <v>310</v>
      </c>
      <c r="J2320" s="190">
        <f t="shared" si="143"/>
        <v>36</v>
      </c>
      <c r="K2320" s="16">
        <f t="shared" si="138"/>
        <v>39.975999999999999</v>
      </c>
      <c r="L2320" s="16">
        <f t="shared" si="139"/>
        <v>12</v>
      </c>
      <c r="M2320" s="16">
        <f t="shared" si="140"/>
        <v>-2</v>
      </c>
      <c r="N2320" s="191">
        <f t="shared" si="141"/>
        <v>-2</v>
      </c>
      <c r="O2320" s="506">
        <f t="shared" si="142"/>
        <v>51</v>
      </c>
    </row>
    <row r="2321" spans="1:15">
      <c r="A2321" s="262">
        <v>43055</v>
      </c>
      <c r="B2321" s="462">
        <v>278</v>
      </c>
      <c r="C2321" s="465">
        <v>367</v>
      </c>
      <c r="D2321" s="114">
        <v>314.33600000000001</v>
      </c>
      <c r="E2321" s="114">
        <v>349</v>
      </c>
      <c r="F2321" s="114">
        <v>363</v>
      </c>
      <c r="G2321" s="466">
        <v>363</v>
      </c>
      <c r="H2321" s="465">
        <v>360</v>
      </c>
      <c r="I2321" s="466">
        <v>310</v>
      </c>
      <c r="J2321" s="190">
        <f t="shared" si="143"/>
        <v>33</v>
      </c>
      <c r="K2321" s="16">
        <f t="shared" ref="K2321:K2384" si="144">H2321-D2321</f>
        <v>45.663999999999987</v>
      </c>
      <c r="L2321" s="16">
        <f t="shared" ref="L2321:L2384" si="145">H2321-E2321</f>
        <v>11</v>
      </c>
      <c r="M2321" s="16">
        <f t="shared" ref="M2321:M2384" si="146">H2321-F2321</f>
        <v>-3</v>
      </c>
      <c r="N2321" s="191">
        <f t="shared" ref="N2321:N2384" si="147">H2321-G2321</f>
        <v>-3</v>
      </c>
      <c r="O2321" s="506">
        <f t="shared" ref="O2321:O2384" si="148">H2321-I2321</f>
        <v>50</v>
      </c>
    </row>
    <row r="2322" spans="1:15">
      <c r="A2322" s="262">
        <v>43056</v>
      </c>
      <c r="B2322" s="462">
        <v>281</v>
      </c>
      <c r="C2322" s="465">
        <v>367</v>
      </c>
      <c r="D2322" s="114">
        <v>331.05599999999998</v>
      </c>
      <c r="E2322" s="114">
        <v>355</v>
      </c>
      <c r="F2322" s="114">
        <v>369</v>
      </c>
      <c r="G2322" s="466">
        <v>369</v>
      </c>
      <c r="H2322" s="465">
        <v>363</v>
      </c>
      <c r="I2322" s="466">
        <v>325</v>
      </c>
      <c r="J2322" s="190">
        <f t="shared" si="143"/>
        <v>36</v>
      </c>
      <c r="K2322" s="16">
        <f t="shared" si="144"/>
        <v>31.944000000000017</v>
      </c>
      <c r="L2322" s="16">
        <f t="shared" si="145"/>
        <v>8</v>
      </c>
      <c r="M2322" s="16">
        <f t="shared" si="146"/>
        <v>-6</v>
      </c>
      <c r="N2322" s="191">
        <f t="shared" si="147"/>
        <v>-6</v>
      </c>
      <c r="O2322" s="506">
        <f t="shared" si="148"/>
        <v>38</v>
      </c>
    </row>
    <row r="2323" spans="1:15">
      <c r="A2323" s="262">
        <v>43059</v>
      </c>
      <c r="B2323" s="462">
        <v>280</v>
      </c>
      <c r="C2323" s="465">
        <v>367</v>
      </c>
      <c r="D2323" s="114">
        <v>339.416</v>
      </c>
      <c r="E2323" s="114">
        <v>355</v>
      </c>
      <c r="F2323" s="114">
        <v>369</v>
      </c>
      <c r="G2323" s="466">
        <v>369</v>
      </c>
      <c r="H2323" s="465">
        <v>365</v>
      </c>
      <c r="I2323" s="466">
        <v>325</v>
      </c>
      <c r="J2323" s="190">
        <f t="shared" si="143"/>
        <v>38</v>
      </c>
      <c r="K2323" s="16">
        <f t="shared" si="144"/>
        <v>25.584000000000003</v>
      </c>
      <c r="L2323" s="16">
        <f t="shared" si="145"/>
        <v>10</v>
      </c>
      <c r="M2323" s="16">
        <f t="shared" si="146"/>
        <v>-4</v>
      </c>
      <c r="N2323" s="191">
        <f t="shared" si="147"/>
        <v>-4</v>
      </c>
      <c r="O2323" s="506">
        <f t="shared" si="148"/>
        <v>40</v>
      </c>
    </row>
    <row r="2324" spans="1:15">
      <c r="A2324" s="262">
        <v>43060</v>
      </c>
      <c r="B2324" s="462">
        <v>279.5</v>
      </c>
      <c r="C2324" s="465">
        <v>370</v>
      </c>
      <c r="D2324" s="114">
        <v>342.76</v>
      </c>
      <c r="E2324" s="114">
        <v>355</v>
      </c>
      <c r="F2324" s="114">
        <v>369</v>
      </c>
      <c r="G2324" s="466">
        <v>369</v>
      </c>
      <c r="H2324" s="465">
        <v>370</v>
      </c>
      <c r="I2324" s="466">
        <v>325</v>
      </c>
      <c r="J2324" s="190">
        <f t="shared" si="143"/>
        <v>40</v>
      </c>
      <c r="K2324" s="16">
        <f t="shared" si="144"/>
        <v>27.240000000000009</v>
      </c>
      <c r="L2324" s="16">
        <f t="shared" si="145"/>
        <v>15</v>
      </c>
      <c r="M2324" s="16">
        <f t="shared" si="146"/>
        <v>1</v>
      </c>
      <c r="N2324" s="191">
        <f t="shared" si="147"/>
        <v>1</v>
      </c>
      <c r="O2324" s="506">
        <f t="shared" si="148"/>
        <v>45</v>
      </c>
    </row>
    <row r="2325" spans="1:15">
      <c r="A2325" s="262">
        <v>43061</v>
      </c>
      <c r="B2325" s="462">
        <v>280</v>
      </c>
      <c r="C2325" s="465">
        <v>372</v>
      </c>
      <c r="D2325" s="114">
        <v>342.76</v>
      </c>
      <c r="E2325" s="114">
        <v>355</v>
      </c>
      <c r="F2325" s="114">
        <v>369</v>
      </c>
      <c r="G2325" s="466">
        <v>369</v>
      </c>
      <c r="H2325" s="465">
        <v>372</v>
      </c>
      <c r="I2325" s="466">
        <v>325</v>
      </c>
      <c r="J2325" s="190">
        <f t="shared" si="143"/>
        <v>40</v>
      </c>
      <c r="K2325" s="16">
        <f t="shared" si="144"/>
        <v>29.240000000000009</v>
      </c>
      <c r="L2325" s="16">
        <f t="shared" si="145"/>
        <v>17</v>
      </c>
      <c r="M2325" s="16">
        <f t="shared" si="146"/>
        <v>3</v>
      </c>
      <c r="N2325" s="191">
        <f t="shared" si="147"/>
        <v>3</v>
      </c>
      <c r="O2325" s="506">
        <f t="shared" si="148"/>
        <v>47</v>
      </c>
    </row>
    <row r="2326" spans="1:15">
      <c r="A2326" s="262">
        <v>43063</v>
      </c>
      <c r="B2326" s="462">
        <v>285.5</v>
      </c>
      <c r="C2326" s="465">
        <v>372</v>
      </c>
      <c r="D2326" s="114">
        <v>342.76</v>
      </c>
      <c r="E2326" s="114">
        <v>370</v>
      </c>
      <c r="F2326" s="114">
        <v>380</v>
      </c>
      <c r="G2326" s="466">
        <v>380</v>
      </c>
      <c r="H2326" s="465">
        <v>372</v>
      </c>
      <c r="I2326" s="466">
        <v>354</v>
      </c>
      <c r="J2326" s="190">
        <f t="shared" si="143"/>
        <v>40</v>
      </c>
      <c r="K2326" s="16">
        <f t="shared" si="144"/>
        <v>29.240000000000009</v>
      </c>
      <c r="L2326" s="16">
        <f t="shared" si="145"/>
        <v>2</v>
      </c>
      <c r="M2326" s="16">
        <f t="shared" si="146"/>
        <v>-8</v>
      </c>
      <c r="N2326" s="191">
        <f t="shared" si="147"/>
        <v>-8</v>
      </c>
      <c r="O2326" s="506">
        <f t="shared" si="148"/>
        <v>18</v>
      </c>
    </row>
    <row r="2327" spans="1:15">
      <c r="A2327" s="262">
        <v>43066</v>
      </c>
      <c r="B2327" s="462">
        <v>286</v>
      </c>
      <c r="C2327" s="465">
        <v>370</v>
      </c>
      <c r="D2327" s="114">
        <v>347.77600000000001</v>
      </c>
      <c r="E2327" s="114">
        <v>370</v>
      </c>
      <c r="F2327" s="114">
        <v>380</v>
      </c>
      <c r="G2327" s="466">
        <v>380</v>
      </c>
      <c r="H2327" s="465">
        <v>370</v>
      </c>
      <c r="I2327" s="466">
        <v>354</v>
      </c>
      <c r="J2327" s="190">
        <f t="shared" si="143"/>
        <v>40</v>
      </c>
      <c r="K2327" s="16">
        <f t="shared" si="144"/>
        <v>22.22399999999999</v>
      </c>
      <c r="L2327" s="16">
        <f t="shared" si="145"/>
        <v>0</v>
      </c>
      <c r="M2327" s="16">
        <f t="shared" si="146"/>
        <v>-10</v>
      </c>
      <c r="N2327" s="191">
        <f t="shared" si="147"/>
        <v>-10</v>
      </c>
      <c r="O2327" s="506">
        <f t="shared" si="148"/>
        <v>16</v>
      </c>
    </row>
    <row r="2328" spans="1:15">
      <c r="A2328" s="262">
        <v>43067</v>
      </c>
      <c r="B2328" s="462">
        <v>290</v>
      </c>
      <c r="C2328" s="465">
        <v>373</v>
      </c>
      <c r="D2328" s="114">
        <v>347.77600000000001</v>
      </c>
      <c r="E2328" s="114">
        <v>370</v>
      </c>
      <c r="F2328" s="114">
        <v>380</v>
      </c>
      <c r="G2328" s="466">
        <v>380</v>
      </c>
      <c r="H2328" s="465">
        <v>373</v>
      </c>
      <c r="I2328" s="466">
        <v>354</v>
      </c>
      <c r="J2328" s="190">
        <f t="shared" si="143"/>
        <v>40</v>
      </c>
      <c r="K2328" s="16">
        <f t="shared" si="144"/>
        <v>25.22399999999999</v>
      </c>
      <c r="L2328" s="16">
        <f t="shared" si="145"/>
        <v>3</v>
      </c>
      <c r="M2328" s="16">
        <f t="shared" si="146"/>
        <v>-7</v>
      </c>
      <c r="N2328" s="191">
        <f t="shared" si="147"/>
        <v>-7</v>
      </c>
      <c r="O2328" s="506">
        <f t="shared" si="148"/>
        <v>19</v>
      </c>
    </row>
    <row r="2329" spans="1:15">
      <c r="A2329" s="262">
        <v>43068</v>
      </c>
      <c r="B2329" s="462">
        <v>295.5</v>
      </c>
      <c r="C2329" s="465">
        <v>372</v>
      </c>
      <c r="D2329" s="114">
        <v>352.79199999999997</v>
      </c>
      <c r="E2329" s="114">
        <v>370</v>
      </c>
      <c r="F2329" s="114">
        <v>380</v>
      </c>
      <c r="G2329" s="466">
        <v>380</v>
      </c>
      <c r="H2329" s="465">
        <v>375</v>
      </c>
      <c r="I2329" s="466">
        <v>354</v>
      </c>
      <c r="J2329" s="190">
        <f t="shared" si="143"/>
        <v>43</v>
      </c>
      <c r="K2329" s="16">
        <f t="shared" si="144"/>
        <v>22.208000000000027</v>
      </c>
      <c r="L2329" s="16">
        <f t="shared" si="145"/>
        <v>5</v>
      </c>
      <c r="M2329" s="16">
        <f t="shared" si="146"/>
        <v>-5</v>
      </c>
      <c r="N2329" s="191">
        <f t="shared" si="147"/>
        <v>-5</v>
      </c>
      <c r="O2329" s="506">
        <f t="shared" si="148"/>
        <v>21</v>
      </c>
    </row>
    <row r="2330" spans="1:15">
      <c r="A2330" s="262">
        <v>43069</v>
      </c>
      <c r="B2330" s="462">
        <v>297</v>
      </c>
      <c r="C2330" s="465">
        <v>372</v>
      </c>
      <c r="D2330" s="114">
        <v>352.79199999999997</v>
      </c>
      <c r="E2330" s="114">
        <v>370</v>
      </c>
      <c r="F2330" s="114">
        <v>380</v>
      </c>
      <c r="G2330" s="466">
        <v>380</v>
      </c>
      <c r="H2330" s="465">
        <v>375</v>
      </c>
      <c r="I2330" s="466">
        <v>354</v>
      </c>
      <c r="J2330" s="190">
        <f t="shared" si="143"/>
        <v>43</v>
      </c>
      <c r="K2330" s="16">
        <f t="shared" si="144"/>
        <v>22.208000000000027</v>
      </c>
      <c r="L2330" s="16">
        <f t="shared" si="145"/>
        <v>5</v>
      </c>
      <c r="M2330" s="16">
        <f t="shared" si="146"/>
        <v>-5</v>
      </c>
      <c r="N2330" s="191">
        <f t="shared" si="147"/>
        <v>-5</v>
      </c>
      <c r="O2330" s="506">
        <f t="shared" si="148"/>
        <v>21</v>
      </c>
    </row>
    <row r="2331" spans="1:15">
      <c r="A2331" s="262">
        <v>43070</v>
      </c>
      <c r="B2331" s="462">
        <v>297</v>
      </c>
      <c r="C2331" s="465">
        <v>385</v>
      </c>
      <c r="D2331" s="114">
        <v>357.80799999999999</v>
      </c>
      <c r="E2331" s="114">
        <v>370</v>
      </c>
      <c r="F2331" s="114">
        <v>388</v>
      </c>
      <c r="G2331" s="466">
        <v>380</v>
      </c>
      <c r="H2331" s="465">
        <v>381</v>
      </c>
      <c r="I2331" s="466">
        <v>354</v>
      </c>
      <c r="J2331" s="190">
        <f t="shared" si="143"/>
        <v>36</v>
      </c>
      <c r="K2331" s="16">
        <f t="shared" si="144"/>
        <v>23.192000000000007</v>
      </c>
      <c r="L2331" s="16">
        <f t="shared" si="145"/>
        <v>11</v>
      </c>
      <c r="M2331" s="16">
        <f t="shared" si="146"/>
        <v>-7</v>
      </c>
      <c r="N2331" s="191">
        <f t="shared" si="147"/>
        <v>1</v>
      </c>
      <c r="O2331" s="506">
        <f t="shared" si="148"/>
        <v>27</v>
      </c>
    </row>
    <row r="2332" spans="1:15">
      <c r="A2332" s="262">
        <v>43073</v>
      </c>
      <c r="B2332" s="462">
        <v>297</v>
      </c>
      <c r="C2332" s="465">
        <v>386</v>
      </c>
      <c r="D2332" s="114">
        <v>357.80799999999999</v>
      </c>
      <c r="E2332" s="114">
        <v>380</v>
      </c>
      <c r="F2332" s="114">
        <v>388</v>
      </c>
      <c r="G2332" s="466">
        <v>388</v>
      </c>
      <c r="H2332" s="465">
        <v>382</v>
      </c>
      <c r="I2332" s="466">
        <v>381</v>
      </c>
      <c r="J2332" s="190">
        <f t="shared" si="143"/>
        <v>36</v>
      </c>
      <c r="K2332" s="16">
        <f t="shared" si="144"/>
        <v>24.192000000000007</v>
      </c>
      <c r="L2332" s="16">
        <f t="shared" si="145"/>
        <v>2</v>
      </c>
      <c r="M2332" s="16">
        <f t="shared" si="146"/>
        <v>-6</v>
      </c>
      <c r="N2332" s="191">
        <f t="shared" si="147"/>
        <v>-6</v>
      </c>
      <c r="O2332" s="506">
        <f t="shared" si="148"/>
        <v>1</v>
      </c>
    </row>
    <row r="2333" spans="1:15">
      <c r="A2333" s="262">
        <v>43074</v>
      </c>
      <c r="B2333" s="462">
        <v>301</v>
      </c>
      <c r="C2333" s="465">
        <v>388</v>
      </c>
      <c r="D2333" s="114">
        <v>361.15199999999999</v>
      </c>
      <c r="E2333" s="114">
        <v>380</v>
      </c>
      <c r="F2333" s="114">
        <v>388</v>
      </c>
      <c r="G2333" s="466">
        <v>388</v>
      </c>
      <c r="H2333" s="465">
        <v>384</v>
      </c>
      <c r="I2333" s="466">
        <v>381</v>
      </c>
      <c r="J2333" s="190">
        <f t="shared" si="143"/>
        <v>36</v>
      </c>
      <c r="K2333" s="16">
        <f t="shared" si="144"/>
        <v>22.848000000000013</v>
      </c>
      <c r="L2333" s="16">
        <f t="shared" si="145"/>
        <v>4</v>
      </c>
      <c r="M2333" s="16">
        <f t="shared" si="146"/>
        <v>-4</v>
      </c>
      <c r="N2333" s="191">
        <f t="shared" si="147"/>
        <v>-4</v>
      </c>
      <c r="O2333" s="506">
        <f t="shared" si="148"/>
        <v>3</v>
      </c>
    </row>
    <row r="2334" spans="1:15">
      <c r="A2334" s="262">
        <v>43075</v>
      </c>
      <c r="B2334" s="462">
        <v>309</v>
      </c>
      <c r="C2334" s="465">
        <v>388</v>
      </c>
      <c r="D2334" s="114">
        <v>376.2</v>
      </c>
      <c r="E2334" s="114">
        <v>380</v>
      </c>
      <c r="F2334" s="114">
        <v>388</v>
      </c>
      <c r="G2334" s="466">
        <v>388</v>
      </c>
      <c r="H2334" s="465">
        <v>384</v>
      </c>
      <c r="I2334" s="466">
        <v>381</v>
      </c>
      <c r="J2334" s="190">
        <f t="shared" si="143"/>
        <v>36</v>
      </c>
      <c r="K2334" s="16">
        <f t="shared" si="144"/>
        <v>7.8000000000000114</v>
      </c>
      <c r="L2334" s="16">
        <f t="shared" si="145"/>
        <v>4</v>
      </c>
      <c r="M2334" s="16">
        <f t="shared" si="146"/>
        <v>-4</v>
      </c>
      <c r="N2334" s="191">
        <f t="shared" si="147"/>
        <v>-4</v>
      </c>
      <c r="O2334" s="506">
        <f t="shared" si="148"/>
        <v>3</v>
      </c>
    </row>
    <row r="2335" spans="1:15">
      <c r="A2335" s="262">
        <v>43076</v>
      </c>
      <c r="B2335" s="462">
        <v>311</v>
      </c>
      <c r="C2335" s="465">
        <v>387</v>
      </c>
      <c r="D2335" s="114">
        <v>376.2</v>
      </c>
      <c r="E2335" s="114">
        <v>380</v>
      </c>
      <c r="F2335" s="114">
        <v>388</v>
      </c>
      <c r="G2335" s="466">
        <v>388</v>
      </c>
      <c r="H2335" s="465">
        <v>383</v>
      </c>
      <c r="I2335" s="466">
        <v>381</v>
      </c>
      <c r="J2335" s="190">
        <f t="shared" si="143"/>
        <v>36</v>
      </c>
      <c r="K2335" s="16">
        <f t="shared" si="144"/>
        <v>6.8000000000000114</v>
      </c>
      <c r="L2335" s="16">
        <f t="shared" si="145"/>
        <v>3</v>
      </c>
      <c r="M2335" s="16">
        <f t="shared" si="146"/>
        <v>-5</v>
      </c>
      <c r="N2335" s="191">
        <f t="shared" si="147"/>
        <v>-5</v>
      </c>
      <c r="O2335" s="506">
        <f t="shared" si="148"/>
        <v>2</v>
      </c>
    </row>
    <row r="2336" spans="1:15">
      <c r="A2336" s="262">
        <v>43077</v>
      </c>
      <c r="B2336" s="462">
        <v>311</v>
      </c>
      <c r="C2336" s="465">
        <v>406</v>
      </c>
      <c r="D2336" s="114">
        <v>376.2</v>
      </c>
      <c r="E2336" s="114">
        <v>397</v>
      </c>
      <c r="F2336" s="114">
        <v>388</v>
      </c>
      <c r="G2336" s="466">
        <v>405</v>
      </c>
      <c r="H2336" s="465">
        <v>395</v>
      </c>
      <c r="I2336" s="466">
        <v>401</v>
      </c>
      <c r="J2336" s="190">
        <f t="shared" si="143"/>
        <v>29</v>
      </c>
      <c r="K2336" s="16">
        <f t="shared" si="144"/>
        <v>18.800000000000011</v>
      </c>
      <c r="L2336" s="16">
        <f t="shared" si="145"/>
        <v>-2</v>
      </c>
      <c r="M2336" s="16">
        <f t="shared" si="146"/>
        <v>7</v>
      </c>
      <c r="N2336" s="191">
        <f t="shared" si="147"/>
        <v>-10</v>
      </c>
      <c r="O2336" s="506">
        <f t="shared" si="148"/>
        <v>-6</v>
      </c>
    </row>
    <row r="2337" spans="1:15">
      <c r="A2337" s="262">
        <v>43080</v>
      </c>
      <c r="B2337" s="462">
        <v>311</v>
      </c>
      <c r="C2337" s="465">
        <v>406</v>
      </c>
      <c r="D2337" s="114">
        <v>376.2</v>
      </c>
      <c r="E2337" s="114">
        <v>397</v>
      </c>
      <c r="F2337" s="114">
        <v>405</v>
      </c>
      <c r="G2337" s="466">
        <v>405</v>
      </c>
      <c r="H2337" s="465">
        <v>398</v>
      </c>
      <c r="I2337" s="466">
        <v>401</v>
      </c>
      <c r="J2337" s="190">
        <f t="shared" si="143"/>
        <v>32</v>
      </c>
      <c r="K2337" s="16">
        <f t="shared" si="144"/>
        <v>21.800000000000011</v>
      </c>
      <c r="L2337" s="16">
        <f t="shared" si="145"/>
        <v>1</v>
      </c>
      <c r="M2337" s="16">
        <f t="shared" si="146"/>
        <v>-7</v>
      </c>
      <c r="N2337" s="191">
        <f t="shared" si="147"/>
        <v>-7</v>
      </c>
      <c r="O2337" s="506">
        <f t="shared" si="148"/>
        <v>-3</v>
      </c>
    </row>
    <row r="2338" spans="1:15">
      <c r="A2338" s="262">
        <v>43081</v>
      </c>
      <c r="B2338" s="462">
        <v>320</v>
      </c>
      <c r="C2338" s="465">
        <v>406</v>
      </c>
      <c r="D2338" s="114">
        <v>376.2</v>
      </c>
      <c r="E2338" s="114">
        <v>397</v>
      </c>
      <c r="F2338" s="114">
        <v>405</v>
      </c>
      <c r="G2338" s="466">
        <v>405</v>
      </c>
      <c r="H2338" s="465">
        <v>398</v>
      </c>
      <c r="I2338" s="466">
        <v>401</v>
      </c>
      <c r="J2338" s="190">
        <f t="shared" si="143"/>
        <v>32</v>
      </c>
      <c r="K2338" s="16">
        <f t="shared" si="144"/>
        <v>21.800000000000011</v>
      </c>
      <c r="L2338" s="16">
        <f t="shared" si="145"/>
        <v>1</v>
      </c>
      <c r="M2338" s="16">
        <f t="shared" si="146"/>
        <v>-7</v>
      </c>
      <c r="N2338" s="191">
        <f t="shared" si="147"/>
        <v>-7</v>
      </c>
      <c r="O2338" s="506">
        <f t="shared" si="148"/>
        <v>-3</v>
      </c>
    </row>
    <row r="2339" spans="1:15">
      <c r="A2339" s="262">
        <v>43082</v>
      </c>
      <c r="B2339" s="462">
        <v>326</v>
      </c>
      <c r="C2339" s="465">
        <v>416</v>
      </c>
      <c r="D2339" s="114">
        <v>391.24799999999999</v>
      </c>
      <c r="E2339" s="114">
        <v>397</v>
      </c>
      <c r="F2339" s="114">
        <v>405</v>
      </c>
      <c r="G2339" s="466">
        <v>405</v>
      </c>
      <c r="H2339" s="465">
        <v>405</v>
      </c>
      <c r="I2339" s="466">
        <v>401</v>
      </c>
      <c r="J2339" s="190">
        <f t="shared" si="143"/>
        <v>29</v>
      </c>
      <c r="K2339" s="16">
        <f t="shared" si="144"/>
        <v>13.75200000000001</v>
      </c>
      <c r="L2339" s="16">
        <f t="shared" si="145"/>
        <v>8</v>
      </c>
      <c r="M2339" s="16">
        <f t="shared" si="146"/>
        <v>0</v>
      </c>
      <c r="N2339" s="191">
        <f t="shared" si="147"/>
        <v>0</v>
      </c>
      <c r="O2339" s="506">
        <f t="shared" si="148"/>
        <v>4</v>
      </c>
    </row>
    <row r="2340" spans="1:15">
      <c r="A2340" s="262">
        <v>43083</v>
      </c>
      <c r="B2340" s="462">
        <v>330</v>
      </c>
      <c r="C2340" s="465">
        <v>422</v>
      </c>
      <c r="D2340" s="114">
        <v>397.93599999999998</v>
      </c>
      <c r="E2340" s="114">
        <v>397</v>
      </c>
      <c r="F2340" s="114">
        <v>405</v>
      </c>
      <c r="G2340" s="466">
        <v>405</v>
      </c>
      <c r="H2340" s="465">
        <v>411</v>
      </c>
      <c r="I2340" s="466">
        <v>401</v>
      </c>
      <c r="J2340" s="190">
        <f t="shared" si="143"/>
        <v>29</v>
      </c>
      <c r="K2340" s="16">
        <f t="shared" si="144"/>
        <v>13.064000000000021</v>
      </c>
      <c r="L2340" s="16">
        <f t="shared" si="145"/>
        <v>14</v>
      </c>
      <c r="M2340" s="16">
        <f t="shared" si="146"/>
        <v>6</v>
      </c>
      <c r="N2340" s="191">
        <f t="shared" si="147"/>
        <v>6</v>
      </c>
      <c r="O2340" s="506">
        <f t="shared" si="148"/>
        <v>10</v>
      </c>
    </row>
    <row r="2341" spans="1:15">
      <c r="A2341" s="262">
        <v>43084</v>
      </c>
      <c r="B2341" s="462">
        <v>326</v>
      </c>
      <c r="C2341" s="465">
        <v>420</v>
      </c>
      <c r="D2341" s="114">
        <v>399.608</v>
      </c>
      <c r="E2341" s="114">
        <v>413</v>
      </c>
      <c r="F2341" s="114">
        <v>405</v>
      </c>
      <c r="G2341" s="466">
        <v>421</v>
      </c>
      <c r="H2341" s="465">
        <v>411</v>
      </c>
      <c r="I2341" s="466">
        <v>415</v>
      </c>
      <c r="J2341" s="190">
        <f t="shared" si="143"/>
        <v>31</v>
      </c>
      <c r="K2341" s="16">
        <f t="shared" si="144"/>
        <v>11.391999999999996</v>
      </c>
      <c r="L2341" s="16">
        <f t="shared" si="145"/>
        <v>-2</v>
      </c>
      <c r="M2341" s="16">
        <f t="shared" si="146"/>
        <v>6</v>
      </c>
      <c r="N2341" s="191">
        <f t="shared" si="147"/>
        <v>-10</v>
      </c>
      <c r="O2341" s="506">
        <f t="shared" si="148"/>
        <v>-4</v>
      </c>
    </row>
    <row r="2342" spans="1:15">
      <c r="A2342" s="262">
        <v>43087</v>
      </c>
      <c r="B2342" s="462">
        <v>325.5</v>
      </c>
      <c r="C2342" s="465">
        <v>420</v>
      </c>
      <c r="D2342" s="114">
        <v>401.28</v>
      </c>
      <c r="E2342" s="114">
        <v>413</v>
      </c>
      <c r="F2342" s="114">
        <v>421</v>
      </c>
      <c r="G2342" s="466">
        <v>421</v>
      </c>
      <c r="H2342" s="465">
        <v>411</v>
      </c>
      <c r="I2342" s="466">
        <v>415</v>
      </c>
      <c r="J2342" s="190">
        <f t="shared" si="143"/>
        <v>31</v>
      </c>
      <c r="K2342" s="16">
        <f t="shared" si="144"/>
        <v>9.7200000000000273</v>
      </c>
      <c r="L2342" s="16">
        <f t="shared" si="145"/>
        <v>-2</v>
      </c>
      <c r="M2342" s="16">
        <f t="shared" si="146"/>
        <v>-10</v>
      </c>
      <c r="N2342" s="191">
        <f t="shared" si="147"/>
        <v>-10</v>
      </c>
      <c r="O2342" s="506">
        <f t="shared" si="148"/>
        <v>-4</v>
      </c>
    </row>
    <row r="2343" spans="1:15">
      <c r="A2343" s="262">
        <v>43088</v>
      </c>
      <c r="B2343" s="462">
        <v>332.5</v>
      </c>
      <c r="C2343" s="465">
        <v>421</v>
      </c>
      <c r="D2343" s="114">
        <v>404.62400000000002</v>
      </c>
      <c r="E2343" s="114">
        <v>413</v>
      </c>
      <c r="F2343" s="114">
        <v>421</v>
      </c>
      <c r="G2343" s="466">
        <v>421</v>
      </c>
      <c r="H2343" s="465">
        <v>412</v>
      </c>
      <c r="I2343" s="466">
        <v>415</v>
      </c>
      <c r="J2343" s="190">
        <f t="shared" si="143"/>
        <v>31</v>
      </c>
      <c r="K2343" s="16">
        <f t="shared" si="144"/>
        <v>7.3759999999999764</v>
      </c>
      <c r="L2343" s="16">
        <f t="shared" si="145"/>
        <v>-1</v>
      </c>
      <c r="M2343" s="16">
        <f t="shared" si="146"/>
        <v>-9</v>
      </c>
      <c r="N2343" s="191">
        <f t="shared" si="147"/>
        <v>-9</v>
      </c>
      <c r="O2343" s="506">
        <f t="shared" si="148"/>
        <v>-3</v>
      </c>
    </row>
    <row r="2344" spans="1:15">
      <c r="A2344" s="262">
        <v>43089</v>
      </c>
      <c r="B2344" s="462">
        <v>330.5</v>
      </c>
      <c r="C2344" s="465">
        <v>427</v>
      </c>
      <c r="D2344" s="114">
        <v>404.62400000000002</v>
      </c>
      <c r="E2344" s="114">
        <v>413</v>
      </c>
      <c r="F2344" s="114">
        <v>421</v>
      </c>
      <c r="G2344" s="466">
        <v>421</v>
      </c>
      <c r="H2344" s="465">
        <v>417</v>
      </c>
      <c r="I2344" s="466">
        <v>415</v>
      </c>
      <c r="J2344" s="190">
        <f t="shared" si="143"/>
        <v>30</v>
      </c>
      <c r="K2344" s="16">
        <f t="shared" si="144"/>
        <v>12.375999999999976</v>
      </c>
      <c r="L2344" s="16">
        <f t="shared" si="145"/>
        <v>4</v>
      </c>
      <c r="M2344" s="16">
        <f t="shared" si="146"/>
        <v>-4</v>
      </c>
      <c r="N2344" s="191">
        <f t="shared" si="147"/>
        <v>-4</v>
      </c>
      <c r="O2344" s="506">
        <f t="shared" si="148"/>
        <v>2</v>
      </c>
    </row>
    <row r="2345" spans="1:15">
      <c r="A2345" s="262">
        <v>43090</v>
      </c>
      <c r="B2345" s="462">
        <v>330.5</v>
      </c>
      <c r="C2345" s="465">
        <v>427</v>
      </c>
      <c r="D2345" s="114">
        <v>404.62400000000002</v>
      </c>
      <c r="E2345" s="114">
        <v>413</v>
      </c>
      <c r="F2345" s="114">
        <v>421</v>
      </c>
      <c r="G2345" s="466">
        <v>421</v>
      </c>
      <c r="H2345" s="465">
        <v>417</v>
      </c>
      <c r="I2345" s="466">
        <v>415</v>
      </c>
      <c r="J2345" s="190">
        <f t="shared" si="143"/>
        <v>30</v>
      </c>
      <c r="K2345" s="16">
        <f t="shared" si="144"/>
        <v>12.375999999999976</v>
      </c>
      <c r="L2345" s="16">
        <f t="shared" si="145"/>
        <v>4</v>
      </c>
      <c r="M2345" s="16">
        <f t="shared" si="146"/>
        <v>-4</v>
      </c>
      <c r="N2345" s="191">
        <f t="shared" si="147"/>
        <v>-4</v>
      </c>
      <c r="O2345" s="506">
        <f t="shared" si="148"/>
        <v>2</v>
      </c>
    </row>
    <row r="2346" spans="1:15">
      <c r="A2346" s="262">
        <v>43091</v>
      </c>
      <c r="B2346" s="462">
        <v>330.5</v>
      </c>
      <c r="C2346" s="465">
        <v>425</v>
      </c>
      <c r="D2346" s="114">
        <v>404.62400000000002</v>
      </c>
      <c r="E2346" s="114">
        <v>423</v>
      </c>
      <c r="F2346" s="114">
        <v>440</v>
      </c>
      <c r="G2346" s="466">
        <v>440</v>
      </c>
      <c r="H2346" s="465">
        <v>421</v>
      </c>
      <c r="I2346" s="466">
        <v>432</v>
      </c>
      <c r="J2346" s="190">
        <f t="shared" si="143"/>
        <v>36</v>
      </c>
      <c r="K2346" s="16">
        <f t="shared" si="144"/>
        <v>16.375999999999976</v>
      </c>
      <c r="L2346" s="16">
        <f t="shared" si="145"/>
        <v>-2</v>
      </c>
      <c r="M2346" s="16">
        <f t="shared" si="146"/>
        <v>-19</v>
      </c>
      <c r="N2346" s="191">
        <f t="shared" si="147"/>
        <v>-19</v>
      </c>
      <c r="O2346" s="506">
        <f t="shared" si="148"/>
        <v>-11</v>
      </c>
    </row>
    <row r="2347" spans="1:15">
      <c r="A2347" s="262">
        <v>43095</v>
      </c>
      <c r="B2347" s="462">
        <v>330.5</v>
      </c>
      <c r="C2347" s="465">
        <v>425</v>
      </c>
      <c r="D2347" s="114">
        <v>404.62400000000002</v>
      </c>
      <c r="E2347" s="114">
        <v>423</v>
      </c>
      <c r="F2347" s="114">
        <v>440</v>
      </c>
      <c r="G2347" s="466">
        <v>440</v>
      </c>
      <c r="H2347" s="465">
        <v>420</v>
      </c>
      <c r="I2347" s="466">
        <v>432</v>
      </c>
      <c r="J2347" s="190">
        <f t="shared" si="143"/>
        <v>35</v>
      </c>
      <c r="K2347" s="16">
        <f t="shared" si="144"/>
        <v>15.375999999999976</v>
      </c>
      <c r="L2347" s="16">
        <f t="shared" si="145"/>
        <v>-3</v>
      </c>
      <c r="M2347" s="16">
        <f t="shared" si="146"/>
        <v>-20</v>
      </c>
      <c r="N2347" s="191">
        <f t="shared" si="147"/>
        <v>-20</v>
      </c>
      <c r="O2347" s="506">
        <f t="shared" si="148"/>
        <v>-12</v>
      </c>
    </row>
    <row r="2348" spans="1:15">
      <c r="A2348" s="262">
        <v>43096</v>
      </c>
      <c r="B2348" s="462">
        <v>329.5</v>
      </c>
      <c r="C2348" s="465">
        <v>420</v>
      </c>
      <c r="D2348" s="114">
        <v>414.65600000000001</v>
      </c>
      <c r="E2348" s="114">
        <v>423</v>
      </c>
      <c r="F2348" s="114">
        <v>440</v>
      </c>
      <c r="G2348" s="466">
        <v>440</v>
      </c>
      <c r="H2348" s="465">
        <v>415</v>
      </c>
      <c r="I2348" s="466">
        <v>432</v>
      </c>
      <c r="J2348" s="190">
        <f t="shared" si="143"/>
        <v>35</v>
      </c>
      <c r="K2348" s="16">
        <f t="shared" si="144"/>
        <v>0.34399999999999409</v>
      </c>
      <c r="L2348" s="16">
        <f t="shared" si="145"/>
        <v>-8</v>
      </c>
      <c r="M2348" s="16">
        <f t="shared" si="146"/>
        <v>-25</v>
      </c>
      <c r="N2348" s="191">
        <f t="shared" si="147"/>
        <v>-25</v>
      </c>
      <c r="O2348" s="506">
        <f t="shared" si="148"/>
        <v>-17</v>
      </c>
    </row>
    <row r="2349" spans="1:15">
      <c r="A2349" s="262">
        <v>43097</v>
      </c>
      <c r="B2349" s="462">
        <v>331.5</v>
      </c>
      <c r="C2349" s="465">
        <v>415</v>
      </c>
      <c r="D2349" s="114">
        <v>414.65600000000001</v>
      </c>
      <c r="E2349" s="114">
        <v>423</v>
      </c>
      <c r="F2349" s="114">
        <v>440</v>
      </c>
      <c r="G2349" s="466">
        <v>440</v>
      </c>
      <c r="H2349" s="465">
        <v>410</v>
      </c>
      <c r="I2349" s="466">
        <v>432</v>
      </c>
      <c r="J2349" s="190">
        <f t="shared" si="143"/>
        <v>35</v>
      </c>
      <c r="K2349" s="16">
        <f t="shared" si="144"/>
        <v>-4.6560000000000059</v>
      </c>
      <c r="L2349" s="16">
        <f t="shared" si="145"/>
        <v>-13</v>
      </c>
      <c r="M2349" s="16">
        <f t="shared" si="146"/>
        <v>-30</v>
      </c>
      <c r="N2349" s="191">
        <f t="shared" si="147"/>
        <v>-30</v>
      </c>
      <c r="O2349" s="506">
        <f t="shared" si="148"/>
        <v>-22</v>
      </c>
    </row>
    <row r="2350" spans="1:15" ht="17.25" thickBot="1">
      <c r="A2350" s="262">
        <v>43098</v>
      </c>
      <c r="B2350" s="462">
        <v>331</v>
      </c>
      <c r="C2350" s="465">
        <v>415</v>
      </c>
      <c r="D2350" s="114">
        <v>414.65600000000001</v>
      </c>
      <c r="E2350" s="114">
        <v>423</v>
      </c>
      <c r="F2350" s="114">
        <v>440</v>
      </c>
      <c r="G2350" s="466">
        <v>440</v>
      </c>
      <c r="H2350" s="465">
        <v>410</v>
      </c>
      <c r="I2350" s="466">
        <v>432</v>
      </c>
      <c r="J2350" s="190">
        <f t="shared" si="143"/>
        <v>35</v>
      </c>
      <c r="K2350" s="16">
        <f t="shared" si="144"/>
        <v>-4.6560000000000059</v>
      </c>
      <c r="L2350" s="16">
        <f t="shared" si="145"/>
        <v>-13</v>
      </c>
      <c r="M2350" s="16">
        <f t="shared" si="146"/>
        <v>-30</v>
      </c>
      <c r="N2350" s="191">
        <f t="shared" si="147"/>
        <v>-30</v>
      </c>
      <c r="O2350" s="506">
        <f t="shared" si="148"/>
        <v>-22</v>
      </c>
    </row>
    <row r="2351" spans="1:15" s="180" customFormat="1">
      <c r="A2351" s="495">
        <v>43102</v>
      </c>
      <c r="B2351" s="496">
        <v>331</v>
      </c>
      <c r="C2351" s="497">
        <v>415</v>
      </c>
      <c r="D2351" s="105">
        <v>416.32799999999997</v>
      </c>
      <c r="E2351" s="105">
        <v>423</v>
      </c>
      <c r="F2351" s="105">
        <v>440</v>
      </c>
      <c r="G2351" s="498">
        <v>440</v>
      </c>
      <c r="H2351" s="497">
        <v>410</v>
      </c>
      <c r="I2351" s="498">
        <v>432</v>
      </c>
      <c r="J2351" s="186">
        <f t="shared" si="143"/>
        <v>35</v>
      </c>
      <c r="K2351" s="28">
        <f t="shared" si="144"/>
        <v>-6.3279999999999745</v>
      </c>
      <c r="L2351" s="28">
        <f t="shared" si="145"/>
        <v>-13</v>
      </c>
      <c r="M2351" s="28">
        <f t="shared" si="146"/>
        <v>-30</v>
      </c>
      <c r="N2351" s="187">
        <f t="shared" si="147"/>
        <v>-30</v>
      </c>
      <c r="O2351" s="507">
        <f t="shared" si="148"/>
        <v>-22</v>
      </c>
    </row>
    <row r="2352" spans="1:15" s="43" customFormat="1">
      <c r="A2352" s="499">
        <v>43103</v>
      </c>
      <c r="B2352" s="462">
        <v>331</v>
      </c>
      <c r="C2352" s="465">
        <v>414</v>
      </c>
      <c r="D2352" s="114">
        <v>416.32799999999997</v>
      </c>
      <c r="E2352" s="114">
        <v>423</v>
      </c>
      <c r="F2352" s="114">
        <v>440</v>
      </c>
      <c r="G2352" s="466">
        <v>440</v>
      </c>
      <c r="H2352" s="465">
        <v>410</v>
      </c>
      <c r="I2352" s="466">
        <v>432</v>
      </c>
      <c r="J2352" s="190">
        <f t="shared" si="143"/>
        <v>36</v>
      </c>
      <c r="K2352" s="16">
        <f t="shared" si="144"/>
        <v>-6.3279999999999745</v>
      </c>
      <c r="L2352" s="16">
        <f t="shared" si="145"/>
        <v>-13</v>
      </c>
      <c r="M2352" s="16">
        <f t="shared" si="146"/>
        <v>-30</v>
      </c>
      <c r="N2352" s="191">
        <f t="shared" si="147"/>
        <v>-30</v>
      </c>
      <c r="O2352" s="506">
        <f t="shared" si="148"/>
        <v>-22</v>
      </c>
    </row>
    <row r="2353" spans="1:15" s="43" customFormat="1">
      <c r="A2353" s="499">
        <v>43104</v>
      </c>
      <c r="B2353" s="462">
        <v>345</v>
      </c>
      <c r="C2353" s="465">
        <v>410</v>
      </c>
      <c r="D2353" s="114">
        <v>423.01600000000002</v>
      </c>
      <c r="E2353" s="114">
        <v>423</v>
      </c>
      <c r="F2353" s="114">
        <v>440</v>
      </c>
      <c r="G2353" s="466">
        <v>440</v>
      </c>
      <c r="H2353" s="465">
        <v>414</v>
      </c>
      <c r="I2353" s="466">
        <v>432</v>
      </c>
      <c r="J2353" s="190">
        <f t="shared" si="143"/>
        <v>44</v>
      </c>
      <c r="K2353" s="16">
        <f t="shared" si="144"/>
        <v>-9.0160000000000196</v>
      </c>
      <c r="L2353" s="16">
        <f t="shared" si="145"/>
        <v>-9</v>
      </c>
      <c r="M2353" s="16">
        <f t="shared" si="146"/>
        <v>-26</v>
      </c>
      <c r="N2353" s="191">
        <f t="shared" si="147"/>
        <v>-26</v>
      </c>
      <c r="O2353" s="506">
        <f t="shared" si="148"/>
        <v>-18</v>
      </c>
    </row>
    <row r="2354" spans="1:15" s="43" customFormat="1">
      <c r="A2354" s="499">
        <v>43105</v>
      </c>
      <c r="B2354" s="462">
        <v>353.5</v>
      </c>
      <c r="C2354" s="465">
        <v>409</v>
      </c>
      <c r="D2354" s="114">
        <v>428.03199999999998</v>
      </c>
      <c r="E2354" s="114">
        <v>430</v>
      </c>
      <c r="F2354" s="114">
        <v>440</v>
      </c>
      <c r="G2354" s="466">
        <v>434</v>
      </c>
      <c r="H2354" s="465">
        <v>415</v>
      </c>
      <c r="I2354" s="466">
        <v>430</v>
      </c>
      <c r="J2354" s="190">
        <f t="shared" si="143"/>
        <v>46</v>
      </c>
      <c r="K2354" s="16">
        <f t="shared" si="144"/>
        <v>-13.031999999999982</v>
      </c>
      <c r="L2354" s="16">
        <f t="shared" si="145"/>
        <v>-15</v>
      </c>
      <c r="M2354" s="16">
        <f t="shared" si="146"/>
        <v>-25</v>
      </c>
      <c r="N2354" s="191">
        <f t="shared" si="147"/>
        <v>-19</v>
      </c>
      <c r="O2354" s="506">
        <f t="shared" si="148"/>
        <v>-15</v>
      </c>
    </row>
    <row r="2355" spans="1:15" s="43" customFormat="1">
      <c r="A2355" s="499">
        <v>43108</v>
      </c>
      <c r="B2355" s="462">
        <v>355.5</v>
      </c>
      <c r="C2355" s="465">
        <v>410</v>
      </c>
      <c r="D2355" s="114">
        <v>428.03199999999998</v>
      </c>
      <c r="E2355" s="114">
        <v>430</v>
      </c>
      <c r="F2355" s="114">
        <v>440</v>
      </c>
      <c r="G2355" s="466">
        <v>434</v>
      </c>
      <c r="H2355" s="465">
        <v>418</v>
      </c>
      <c r="I2355" s="466">
        <v>430</v>
      </c>
      <c r="J2355" s="190">
        <f t="shared" si="143"/>
        <v>48</v>
      </c>
      <c r="K2355" s="16">
        <f t="shared" si="144"/>
        <v>-10.031999999999982</v>
      </c>
      <c r="L2355" s="16">
        <f t="shared" si="145"/>
        <v>-12</v>
      </c>
      <c r="M2355" s="16">
        <f t="shared" si="146"/>
        <v>-22</v>
      </c>
      <c r="N2355" s="191">
        <f t="shared" si="147"/>
        <v>-16</v>
      </c>
      <c r="O2355" s="506">
        <f t="shared" si="148"/>
        <v>-12</v>
      </c>
    </row>
    <row r="2356" spans="1:15" s="43" customFormat="1">
      <c r="A2356" s="499">
        <v>43109</v>
      </c>
      <c r="B2356" s="462">
        <v>354</v>
      </c>
      <c r="C2356" s="465">
        <v>409</v>
      </c>
      <c r="D2356" s="114">
        <v>434.72</v>
      </c>
      <c r="E2356" s="114">
        <v>430</v>
      </c>
      <c r="F2356" s="114">
        <v>440</v>
      </c>
      <c r="G2356" s="466">
        <v>434</v>
      </c>
      <c r="H2356" s="465">
        <v>415</v>
      </c>
      <c r="I2356" s="466">
        <v>430</v>
      </c>
      <c r="J2356" s="190">
        <f t="shared" si="143"/>
        <v>46</v>
      </c>
      <c r="K2356" s="16">
        <f t="shared" si="144"/>
        <v>-19.720000000000027</v>
      </c>
      <c r="L2356" s="16">
        <f t="shared" si="145"/>
        <v>-15</v>
      </c>
      <c r="M2356" s="16">
        <f t="shared" si="146"/>
        <v>-25</v>
      </c>
      <c r="N2356" s="191">
        <f t="shared" si="147"/>
        <v>-19</v>
      </c>
      <c r="O2356" s="506">
        <f t="shared" si="148"/>
        <v>-15</v>
      </c>
    </row>
    <row r="2357" spans="1:15" s="43" customFormat="1">
      <c r="A2357" s="499">
        <v>43110</v>
      </c>
      <c r="B2357" s="462">
        <v>355</v>
      </c>
      <c r="C2357" s="465">
        <v>410</v>
      </c>
      <c r="D2357" s="114">
        <v>434.72</v>
      </c>
      <c r="E2357" s="114">
        <v>430</v>
      </c>
      <c r="F2357" s="114">
        <v>440</v>
      </c>
      <c r="G2357" s="466">
        <v>434</v>
      </c>
      <c r="H2357" s="465">
        <v>420</v>
      </c>
      <c r="I2357" s="466">
        <v>430</v>
      </c>
      <c r="J2357" s="190">
        <f t="shared" si="143"/>
        <v>50</v>
      </c>
      <c r="K2357" s="16">
        <f t="shared" si="144"/>
        <v>-14.720000000000027</v>
      </c>
      <c r="L2357" s="16">
        <f t="shared" si="145"/>
        <v>-10</v>
      </c>
      <c r="M2357" s="16">
        <f t="shared" si="146"/>
        <v>-20</v>
      </c>
      <c r="N2357" s="191">
        <f t="shared" si="147"/>
        <v>-14</v>
      </c>
      <c r="O2357" s="506">
        <f t="shared" si="148"/>
        <v>-10</v>
      </c>
    </row>
    <row r="2358" spans="1:15" s="43" customFormat="1">
      <c r="A2358" s="499">
        <v>43111</v>
      </c>
      <c r="B2358" s="462">
        <v>359.5</v>
      </c>
      <c r="C2358" s="465">
        <v>410</v>
      </c>
      <c r="D2358" s="114">
        <v>434.72</v>
      </c>
      <c r="E2358" s="114">
        <v>430</v>
      </c>
      <c r="F2358" s="114">
        <v>440</v>
      </c>
      <c r="G2358" s="466">
        <v>434</v>
      </c>
      <c r="H2358" s="465">
        <v>415</v>
      </c>
      <c r="I2358" s="466">
        <v>430</v>
      </c>
      <c r="J2358" s="190">
        <f t="shared" si="143"/>
        <v>45</v>
      </c>
      <c r="K2358" s="16">
        <f t="shared" si="144"/>
        <v>-19.720000000000027</v>
      </c>
      <c r="L2358" s="16">
        <f t="shared" si="145"/>
        <v>-15</v>
      </c>
      <c r="M2358" s="16">
        <f t="shared" si="146"/>
        <v>-25</v>
      </c>
      <c r="N2358" s="191">
        <f t="shared" si="147"/>
        <v>-19</v>
      </c>
      <c r="O2358" s="506">
        <f t="shared" si="148"/>
        <v>-15</v>
      </c>
    </row>
    <row r="2359" spans="1:15" s="43" customFormat="1">
      <c r="A2359" s="499">
        <v>43112</v>
      </c>
      <c r="B2359" s="462">
        <v>357.5</v>
      </c>
      <c r="C2359" s="465">
        <v>415</v>
      </c>
      <c r="D2359" s="114">
        <v>431.37599999999998</v>
      </c>
      <c r="E2359" s="114">
        <v>428</v>
      </c>
      <c r="F2359" s="114">
        <v>430</v>
      </c>
      <c r="G2359" s="466">
        <v>430</v>
      </c>
      <c r="H2359" s="465">
        <v>413</v>
      </c>
      <c r="I2359" s="466">
        <v>422</v>
      </c>
      <c r="J2359" s="190">
        <f t="shared" si="143"/>
        <v>38</v>
      </c>
      <c r="K2359" s="16">
        <f t="shared" si="144"/>
        <v>-18.375999999999976</v>
      </c>
      <c r="L2359" s="16">
        <f t="shared" si="145"/>
        <v>-15</v>
      </c>
      <c r="M2359" s="16">
        <f t="shared" si="146"/>
        <v>-17</v>
      </c>
      <c r="N2359" s="191">
        <f t="shared" si="147"/>
        <v>-17</v>
      </c>
      <c r="O2359" s="506">
        <f t="shared" si="148"/>
        <v>-9</v>
      </c>
    </row>
    <row r="2360" spans="1:15" s="43" customFormat="1">
      <c r="A2360" s="499">
        <v>43116</v>
      </c>
      <c r="B2360" s="462">
        <v>351.5</v>
      </c>
      <c r="C2360" s="465">
        <v>405</v>
      </c>
      <c r="D2360" s="114">
        <v>431.37599999999998</v>
      </c>
      <c r="E2360" s="114">
        <v>428</v>
      </c>
      <c r="F2360" s="114">
        <v>430</v>
      </c>
      <c r="G2360" s="466">
        <v>430</v>
      </c>
      <c r="H2360" s="465">
        <v>400</v>
      </c>
      <c r="I2360" s="466">
        <v>422</v>
      </c>
      <c r="J2360" s="190">
        <f t="shared" si="143"/>
        <v>35</v>
      </c>
      <c r="K2360" s="16">
        <f t="shared" si="144"/>
        <v>-31.375999999999976</v>
      </c>
      <c r="L2360" s="16">
        <f t="shared" si="145"/>
        <v>-28</v>
      </c>
      <c r="M2360" s="16">
        <f t="shared" si="146"/>
        <v>-30</v>
      </c>
      <c r="N2360" s="191">
        <f t="shared" si="147"/>
        <v>-30</v>
      </c>
      <c r="O2360" s="506">
        <f t="shared" si="148"/>
        <v>-22</v>
      </c>
    </row>
    <row r="2361" spans="1:15" s="43" customFormat="1">
      <c r="A2361" s="499">
        <v>43117</v>
      </c>
      <c r="B2361" s="462">
        <v>351.5</v>
      </c>
      <c r="C2361" s="465">
        <v>405</v>
      </c>
      <c r="D2361" s="114">
        <v>429.70400000000001</v>
      </c>
      <c r="E2361" s="114">
        <v>428</v>
      </c>
      <c r="F2361" s="114">
        <v>430</v>
      </c>
      <c r="G2361" s="466">
        <v>430</v>
      </c>
      <c r="H2361" s="465">
        <v>400</v>
      </c>
      <c r="I2361" s="466">
        <v>422</v>
      </c>
      <c r="J2361" s="190">
        <f t="shared" si="143"/>
        <v>35</v>
      </c>
      <c r="K2361" s="16">
        <f t="shared" si="144"/>
        <v>-29.704000000000008</v>
      </c>
      <c r="L2361" s="16">
        <f t="shared" si="145"/>
        <v>-28</v>
      </c>
      <c r="M2361" s="16">
        <f t="shared" si="146"/>
        <v>-30</v>
      </c>
      <c r="N2361" s="191">
        <f t="shared" si="147"/>
        <v>-30</v>
      </c>
      <c r="O2361" s="506">
        <f t="shared" si="148"/>
        <v>-22</v>
      </c>
    </row>
    <row r="2362" spans="1:15" s="43" customFormat="1">
      <c r="A2362" s="499">
        <v>43118</v>
      </c>
      <c r="B2362" s="462">
        <v>354.5</v>
      </c>
      <c r="C2362" s="465">
        <v>405</v>
      </c>
      <c r="D2362" s="114">
        <v>431.37599999999998</v>
      </c>
      <c r="E2362" s="114">
        <v>428</v>
      </c>
      <c r="F2362" s="114">
        <v>430</v>
      </c>
      <c r="G2362" s="466">
        <v>430</v>
      </c>
      <c r="H2362" s="465">
        <v>398</v>
      </c>
      <c r="I2362" s="466">
        <v>422</v>
      </c>
      <c r="J2362" s="190">
        <f t="shared" si="143"/>
        <v>33</v>
      </c>
      <c r="K2362" s="16">
        <f t="shared" si="144"/>
        <v>-33.375999999999976</v>
      </c>
      <c r="L2362" s="16">
        <f t="shared" si="145"/>
        <v>-30</v>
      </c>
      <c r="M2362" s="16">
        <f t="shared" si="146"/>
        <v>-32</v>
      </c>
      <c r="N2362" s="191">
        <f t="shared" si="147"/>
        <v>-32</v>
      </c>
      <c r="O2362" s="506">
        <f t="shared" si="148"/>
        <v>-24</v>
      </c>
    </row>
    <row r="2363" spans="1:15" s="43" customFormat="1">
      <c r="A2363" s="499">
        <v>43119</v>
      </c>
      <c r="B2363" s="462">
        <v>360</v>
      </c>
      <c r="C2363" s="465">
        <v>400</v>
      </c>
      <c r="D2363" s="114">
        <v>431.37599999999998</v>
      </c>
      <c r="E2363" s="114">
        <v>410</v>
      </c>
      <c r="F2363" s="114">
        <v>425</v>
      </c>
      <c r="G2363" s="466">
        <v>425</v>
      </c>
      <c r="H2363" s="465">
        <v>395</v>
      </c>
      <c r="I2363" s="466">
        <v>396</v>
      </c>
      <c r="J2363" s="190">
        <f t="shared" si="143"/>
        <v>35</v>
      </c>
      <c r="K2363" s="16">
        <f t="shared" si="144"/>
        <v>-36.375999999999976</v>
      </c>
      <c r="L2363" s="16">
        <f t="shared" si="145"/>
        <v>-15</v>
      </c>
      <c r="M2363" s="16">
        <f t="shared" si="146"/>
        <v>-30</v>
      </c>
      <c r="N2363" s="191">
        <f t="shared" si="147"/>
        <v>-30</v>
      </c>
      <c r="O2363" s="506">
        <f t="shared" si="148"/>
        <v>-1</v>
      </c>
    </row>
    <row r="2364" spans="1:15" s="43" customFormat="1">
      <c r="A2364" s="499">
        <v>43122</v>
      </c>
      <c r="B2364" s="462">
        <v>362</v>
      </c>
      <c r="C2364" s="465">
        <v>400</v>
      </c>
      <c r="D2364" s="114">
        <v>429.70400000000001</v>
      </c>
      <c r="E2364" s="114">
        <v>410</v>
      </c>
      <c r="F2364" s="114">
        <v>430</v>
      </c>
      <c r="G2364" s="466">
        <v>425</v>
      </c>
      <c r="H2364" s="465">
        <v>395</v>
      </c>
      <c r="I2364" s="466">
        <v>396</v>
      </c>
      <c r="J2364" s="190">
        <f t="shared" si="143"/>
        <v>35</v>
      </c>
      <c r="K2364" s="16">
        <f t="shared" si="144"/>
        <v>-34.704000000000008</v>
      </c>
      <c r="L2364" s="16">
        <f t="shared" si="145"/>
        <v>-15</v>
      </c>
      <c r="M2364" s="16">
        <f t="shared" si="146"/>
        <v>-35</v>
      </c>
      <c r="N2364" s="191">
        <f t="shared" si="147"/>
        <v>-30</v>
      </c>
      <c r="O2364" s="506">
        <f t="shared" si="148"/>
        <v>-1</v>
      </c>
    </row>
    <row r="2365" spans="1:15" s="43" customFormat="1">
      <c r="A2365" s="499">
        <v>43123</v>
      </c>
      <c r="B2365" s="462">
        <v>362</v>
      </c>
      <c r="C2365" s="465">
        <v>400</v>
      </c>
      <c r="D2365" s="114">
        <v>434.72</v>
      </c>
      <c r="E2365" s="114">
        <v>410</v>
      </c>
      <c r="F2365" s="114">
        <v>430</v>
      </c>
      <c r="G2365" s="466">
        <v>425</v>
      </c>
      <c r="H2365" s="465">
        <v>395</v>
      </c>
      <c r="I2365" s="466">
        <v>396</v>
      </c>
      <c r="J2365" s="190">
        <f t="shared" si="143"/>
        <v>35</v>
      </c>
      <c r="K2365" s="16">
        <f t="shared" si="144"/>
        <v>-39.720000000000027</v>
      </c>
      <c r="L2365" s="16">
        <f t="shared" si="145"/>
        <v>-15</v>
      </c>
      <c r="M2365" s="16">
        <f t="shared" si="146"/>
        <v>-35</v>
      </c>
      <c r="N2365" s="191">
        <f t="shared" si="147"/>
        <v>-30</v>
      </c>
      <c r="O2365" s="506">
        <f t="shared" si="148"/>
        <v>-1</v>
      </c>
    </row>
    <row r="2366" spans="1:15" s="43" customFormat="1">
      <c r="A2366" s="499">
        <v>43124</v>
      </c>
      <c r="B2366" s="462">
        <v>362.5</v>
      </c>
      <c r="C2366" s="465">
        <v>400</v>
      </c>
      <c r="D2366" s="114">
        <v>433.048</v>
      </c>
      <c r="E2366" s="114">
        <v>410</v>
      </c>
      <c r="F2366" s="114">
        <v>430</v>
      </c>
      <c r="G2366" s="466">
        <v>425</v>
      </c>
      <c r="H2366" s="465">
        <v>395</v>
      </c>
      <c r="I2366" s="466">
        <v>396</v>
      </c>
      <c r="J2366" s="190">
        <f t="shared" si="143"/>
        <v>35</v>
      </c>
      <c r="K2366" s="16">
        <f t="shared" si="144"/>
        <v>-38.048000000000002</v>
      </c>
      <c r="L2366" s="16">
        <f t="shared" si="145"/>
        <v>-15</v>
      </c>
      <c r="M2366" s="16">
        <f t="shared" si="146"/>
        <v>-35</v>
      </c>
      <c r="N2366" s="191">
        <f t="shared" si="147"/>
        <v>-30</v>
      </c>
      <c r="O2366" s="506">
        <f t="shared" si="148"/>
        <v>-1</v>
      </c>
    </row>
    <row r="2367" spans="1:15" s="43" customFormat="1">
      <c r="A2367" s="499">
        <v>43125</v>
      </c>
      <c r="B2367" s="462">
        <v>362.5</v>
      </c>
      <c r="C2367" s="465">
        <v>400</v>
      </c>
      <c r="D2367" s="114">
        <v>433.048</v>
      </c>
      <c r="E2367" s="114">
        <v>410</v>
      </c>
      <c r="F2367" s="114">
        <v>430</v>
      </c>
      <c r="G2367" s="466">
        <v>425</v>
      </c>
      <c r="H2367" s="465">
        <v>395</v>
      </c>
      <c r="I2367" s="466">
        <v>396</v>
      </c>
      <c r="J2367" s="190">
        <f t="shared" si="143"/>
        <v>35</v>
      </c>
      <c r="K2367" s="16">
        <f t="shared" si="144"/>
        <v>-38.048000000000002</v>
      </c>
      <c r="L2367" s="16">
        <f t="shared" si="145"/>
        <v>-15</v>
      </c>
      <c r="M2367" s="16">
        <f t="shared" si="146"/>
        <v>-35</v>
      </c>
      <c r="N2367" s="191">
        <f t="shared" si="147"/>
        <v>-30</v>
      </c>
      <c r="O2367" s="506">
        <f t="shared" si="148"/>
        <v>-1</v>
      </c>
    </row>
    <row r="2368" spans="1:15" s="43" customFormat="1">
      <c r="A2368" s="499">
        <v>43126</v>
      </c>
      <c r="B2368" s="462">
        <v>359.5</v>
      </c>
      <c r="C2368" s="465">
        <v>400</v>
      </c>
      <c r="D2368" s="114">
        <v>433.048</v>
      </c>
      <c r="E2368" s="114">
        <v>425</v>
      </c>
      <c r="F2368" s="114">
        <v>430</v>
      </c>
      <c r="G2368" s="466">
        <v>430</v>
      </c>
      <c r="H2368" s="465">
        <v>410</v>
      </c>
      <c r="I2368" s="466">
        <v>383</v>
      </c>
      <c r="J2368" s="190">
        <f t="shared" si="143"/>
        <v>50</v>
      </c>
      <c r="K2368" s="16">
        <f t="shared" si="144"/>
        <v>-23.048000000000002</v>
      </c>
      <c r="L2368" s="16">
        <f t="shared" si="145"/>
        <v>-15</v>
      </c>
      <c r="M2368" s="16">
        <f t="shared" si="146"/>
        <v>-20</v>
      </c>
      <c r="N2368" s="191">
        <f t="shared" si="147"/>
        <v>-20</v>
      </c>
      <c r="O2368" s="506">
        <f t="shared" si="148"/>
        <v>27</v>
      </c>
    </row>
    <row r="2369" spans="1:15" s="43" customFormat="1">
      <c r="A2369" s="499">
        <v>43129</v>
      </c>
      <c r="B2369" s="462">
        <v>358</v>
      </c>
      <c r="C2369" s="465">
        <v>400</v>
      </c>
      <c r="D2369" s="114">
        <v>428.03199999999998</v>
      </c>
      <c r="E2369" s="114">
        <v>425</v>
      </c>
      <c r="F2369" s="114">
        <v>430</v>
      </c>
      <c r="G2369" s="466">
        <v>430</v>
      </c>
      <c r="H2369" s="465">
        <v>400</v>
      </c>
      <c r="I2369" s="466">
        <v>383</v>
      </c>
      <c r="J2369" s="190">
        <f t="shared" si="143"/>
        <v>40</v>
      </c>
      <c r="K2369" s="16">
        <f t="shared" si="144"/>
        <v>-28.031999999999982</v>
      </c>
      <c r="L2369" s="16">
        <f t="shared" si="145"/>
        <v>-25</v>
      </c>
      <c r="M2369" s="16">
        <f t="shared" si="146"/>
        <v>-30</v>
      </c>
      <c r="N2369" s="191">
        <f t="shared" si="147"/>
        <v>-30</v>
      </c>
      <c r="O2369" s="506">
        <f t="shared" si="148"/>
        <v>17</v>
      </c>
    </row>
    <row r="2370" spans="1:15" s="43" customFormat="1">
      <c r="A2370" s="499">
        <v>43130</v>
      </c>
      <c r="B2370" s="462">
        <v>358</v>
      </c>
      <c r="C2370" s="465">
        <v>400</v>
      </c>
      <c r="D2370" s="114">
        <v>421.34399999999999</v>
      </c>
      <c r="E2370" s="114">
        <v>425</v>
      </c>
      <c r="F2370" s="114">
        <v>430</v>
      </c>
      <c r="G2370" s="466">
        <v>430</v>
      </c>
      <c r="H2370" s="465">
        <v>395</v>
      </c>
      <c r="I2370" s="466">
        <v>383</v>
      </c>
      <c r="J2370" s="190">
        <f t="shared" si="143"/>
        <v>35</v>
      </c>
      <c r="K2370" s="16">
        <f t="shared" si="144"/>
        <v>-26.343999999999994</v>
      </c>
      <c r="L2370" s="16">
        <f t="shared" si="145"/>
        <v>-30</v>
      </c>
      <c r="M2370" s="16">
        <f t="shared" si="146"/>
        <v>-35</v>
      </c>
      <c r="N2370" s="191">
        <f t="shared" si="147"/>
        <v>-35</v>
      </c>
      <c r="O2370" s="506">
        <f t="shared" si="148"/>
        <v>12</v>
      </c>
    </row>
    <row r="2371" spans="1:15" s="43" customFormat="1">
      <c r="A2371" s="499">
        <v>43131</v>
      </c>
      <c r="B2371" s="462">
        <v>353.5</v>
      </c>
      <c r="C2371" s="465">
        <v>400</v>
      </c>
      <c r="D2371" s="114">
        <v>421.34399999999999</v>
      </c>
      <c r="E2371" s="114">
        <v>425</v>
      </c>
      <c r="F2371" s="114">
        <v>430</v>
      </c>
      <c r="G2371" s="466">
        <v>430</v>
      </c>
      <c r="H2371" s="465">
        <v>394</v>
      </c>
      <c r="I2371" s="466">
        <v>383</v>
      </c>
      <c r="J2371" s="190">
        <f t="shared" si="143"/>
        <v>34</v>
      </c>
      <c r="K2371" s="16">
        <f t="shared" si="144"/>
        <v>-27.343999999999994</v>
      </c>
      <c r="L2371" s="16">
        <f t="shared" si="145"/>
        <v>-31</v>
      </c>
      <c r="M2371" s="16">
        <f t="shared" si="146"/>
        <v>-36</v>
      </c>
      <c r="N2371" s="191">
        <f t="shared" si="147"/>
        <v>-36</v>
      </c>
      <c r="O2371" s="506">
        <f t="shared" si="148"/>
        <v>11</v>
      </c>
    </row>
    <row r="2372" spans="1:15" s="43" customFormat="1">
      <c r="A2372" s="499">
        <v>43132</v>
      </c>
      <c r="B2372" s="462">
        <v>353.5</v>
      </c>
      <c r="C2372" s="465">
        <v>399</v>
      </c>
      <c r="D2372" s="114">
        <v>421.34399999999999</v>
      </c>
      <c r="E2372" s="114">
        <v>425</v>
      </c>
      <c r="F2372" s="114">
        <v>430</v>
      </c>
      <c r="G2372" s="466">
        <v>430</v>
      </c>
      <c r="H2372" s="465">
        <v>393</v>
      </c>
      <c r="I2372" s="466">
        <v>383</v>
      </c>
      <c r="J2372" s="190">
        <f t="shared" si="143"/>
        <v>34</v>
      </c>
      <c r="K2372" s="16">
        <f t="shared" si="144"/>
        <v>-28.343999999999994</v>
      </c>
      <c r="L2372" s="16">
        <f t="shared" si="145"/>
        <v>-32</v>
      </c>
      <c r="M2372" s="16">
        <f t="shared" si="146"/>
        <v>-37</v>
      </c>
      <c r="N2372" s="191">
        <f t="shared" si="147"/>
        <v>-37</v>
      </c>
      <c r="O2372" s="506">
        <f t="shared" si="148"/>
        <v>10</v>
      </c>
    </row>
    <row r="2373" spans="1:15" s="43" customFormat="1">
      <c r="A2373" s="499">
        <v>43133</v>
      </c>
      <c r="B2373" s="462">
        <v>349.5</v>
      </c>
      <c r="C2373" s="465">
        <v>408</v>
      </c>
      <c r="D2373" s="114">
        <v>421.34399999999999</v>
      </c>
      <c r="E2373" s="114">
        <v>400</v>
      </c>
      <c r="F2373" s="114">
        <v>425</v>
      </c>
      <c r="G2373" s="466">
        <v>425</v>
      </c>
      <c r="H2373" s="465">
        <v>390</v>
      </c>
      <c r="I2373" s="466">
        <v>367</v>
      </c>
      <c r="J2373" s="190">
        <f t="shared" si="143"/>
        <v>22</v>
      </c>
      <c r="K2373" s="16">
        <f t="shared" si="144"/>
        <v>-31.343999999999994</v>
      </c>
      <c r="L2373" s="16">
        <f t="shared" si="145"/>
        <v>-10</v>
      </c>
      <c r="M2373" s="16">
        <f t="shared" si="146"/>
        <v>-35</v>
      </c>
      <c r="N2373" s="191">
        <f t="shared" si="147"/>
        <v>-35</v>
      </c>
      <c r="O2373" s="506">
        <f t="shared" si="148"/>
        <v>23</v>
      </c>
    </row>
    <row r="2374" spans="1:15" s="43" customFormat="1">
      <c r="A2374" s="499">
        <v>43136</v>
      </c>
      <c r="B2374" s="462">
        <v>349</v>
      </c>
      <c r="C2374" s="465">
        <v>408</v>
      </c>
      <c r="D2374" s="114">
        <v>414.65600000000001</v>
      </c>
      <c r="E2374" s="114">
        <v>400</v>
      </c>
      <c r="F2374" s="114">
        <v>425</v>
      </c>
      <c r="G2374" s="466">
        <v>425</v>
      </c>
      <c r="H2374" s="465">
        <v>390</v>
      </c>
      <c r="I2374" s="466">
        <v>367</v>
      </c>
      <c r="J2374" s="190">
        <f t="shared" si="143"/>
        <v>22</v>
      </c>
      <c r="K2374" s="16">
        <f t="shared" si="144"/>
        <v>-24.656000000000006</v>
      </c>
      <c r="L2374" s="16">
        <f t="shared" si="145"/>
        <v>-10</v>
      </c>
      <c r="M2374" s="16">
        <f t="shared" si="146"/>
        <v>-35</v>
      </c>
      <c r="N2374" s="191">
        <f t="shared" si="147"/>
        <v>-35</v>
      </c>
      <c r="O2374" s="506">
        <f t="shared" si="148"/>
        <v>23</v>
      </c>
    </row>
    <row r="2375" spans="1:15" s="43" customFormat="1">
      <c r="A2375" s="499">
        <v>43137</v>
      </c>
      <c r="B2375" s="462">
        <v>347</v>
      </c>
      <c r="C2375" s="465">
        <v>405</v>
      </c>
      <c r="D2375" s="114">
        <v>411.31200000000001</v>
      </c>
      <c r="E2375" s="114">
        <v>400</v>
      </c>
      <c r="F2375" s="114">
        <v>425</v>
      </c>
      <c r="G2375" s="466">
        <v>425</v>
      </c>
      <c r="H2375" s="465">
        <v>390</v>
      </c>
      <c r="I2375" s="466">
        <v>367</v>
      </c>
      <c r="J2375" s="190">
        <f t="shared" si="143"/>
        <v>25</v>
      </c>
      <c r="K2375" s="16">
        <f t="shared" si="144"/>
        <v>-21.312000000000012</v>
      </c>
      <c r="L2375" s="16">
        <f t="shared" si="145"/>
        <v>-10</v>
      </c>
      <c r="M2375" s="16">
        <f t="shared" si="146"/>
        <v>-35</v>
      </c>
      <c r="N2375" s="191">
        <f t="shared" si="147"/>
        <v>-35</v>
      </c>
      <c r="O2375" s="506">
        <f t="shared" si="148"/>
        <v>23</v>
      </c>
    </row>
    <row r="2376" spans="1:15" s="43" customFormat="1">
      <c r="A2376" s="499">
        <v>43138</v>
      </c>
      <c r="B2376" s="462">
        <v>343</v>
      </c>
      <c r="C2376" s="465">
        <v>405</v>
      </c>
      <c r="D2376" s="114">
        <v>411.31200000000001</v>
      </c>
      <c r="E2376" s="114">
        <v>400</v>
      </c>
      <c r="F2376" s="114">
        <v>425</v>
      </c>
      <c r="G2376" s="466">
        <v>425</v>
      </c>
      <c r="H2376" s="465">
        <v>390</v>
      </c>
      <c r="I2376" s="466">
        <v>367</v>
      </c>
      <c r="J2376" s="190">
        <f t="shared" si="143"/>
        <v>25</v>
      </c>
      <c r="K2376" s="16">
        <f t="shared" si="144"/>
        <v>-21.312000000000012</v>
      </c>
      <c r="L2376" s="16">
        <f t="shared" si="145"/>
        <v>-10</v>
      </c>
      <c r="M2376" s="16">
        <f t="shared" si="146"/>
        <v>-35</v>
      </c>
      <c r="N2376" s="191">
        <f t="shared" si="147"/>
        <v>-35</v>
      </c>
      <c r="O2376" s="506">
        <f t="shared" si="148"/>
        <v>23</v>
      </c>
    </row>
    <row r="2377" spans="1:15" s="43" customFormat="1">
      <c r="A2377" s="499">
        <v>43139</v>
      </c>
      <c r="B2377" s="462">
        <v>340</v>
      </c>
      <c r="C2377" s="465">
        <v>400</v>
      </c>
      <c r="D2377" s="114">
        <v>411.31200000000001</v>
      </c>
      <c r="E2377" s="114">
        <v>400</v>
      </c>
      <c r="F2377" s="114">
        <v>425</v>
      </c>
      <c r="G2377" s="466">
        <v>425</v>
      </c>
      <c r="H2377" s="465">
        <v>388</v>
      </c>
      <c r="I2377" s="466">
        <v>367</v>
      </c>
      <c r="J2377" s="190">
        <f t="shared" si="143"/>
        <v>28</v>
      </c>
      <c r="K2377" s="16">
        <f t="shared" si="144"/>
        <v>-23.312000000000012</v>
      </c>
      <c r="L2377" s="16">
        <f t="shared" si="145"/>
        <v>-12</v>
      </c>
      <c r="M2377" s="16">
        <f t="shared" si="146"/>
        <v>-37</v>
      </c>
      <c r="N2377" s="191">
        <f t="shared" si="147"/>
        <v>-37</v>
      </c>
      <c r="O2377" s="506">
        <f t="shared" si="148"/>
        <v>21</v>
      </c>
    </row>
    <row r="2378" spans="1:15" s="43" customFormat="1">
      <c r="A2378" s="499">
        <v>43140</v>
      </c>
      <c r="B2378" s="462">
        <v>336.5</v>
      </c>
      <c r="C2378" s="465">
        <v>387</v>
      </c>
      <c r="D2378" s="114">
        <v>401.28</v>
      </c>
      <c r="E2378" s="114">
        <v>395</v>
      </c>
      <c r="F2378" s="114">
        <v>425</v>
      </c>
      <c r="G2378" s="466">
        <v>399</v>
      </c>
      <c r="H2378" s="465">
        <v>386</v>
      </c>
      <c r="I2378" s="466">
        <v>359</v>
      </c>
      <c r="J2378" s="190">
        <f t="shared" si="143"/>
        <v>39</v>
      </c>
      <c r="K2378" s="16">
        <f t="shared" si="144"/>
        <v>-15.279999999999973</v>
      </c>
      <c r="L2378" s="16">
        <f t="shared" si="145"/>
        <v>-9</v>
      </c>
      <c r="M2378" s="16">
        <f t="shared" si="146"/>
        <v>-39</v>
      </c>
      <c r="N2378" s="191">
        <f t="shared" si="147"/>
        <v>-13</v>
      </c>
      <c r="O2378" s="506">
        <f t="shared" si="148"/>
        <v>27</v>
      </c>
    </row>
    <row r="2379" spans="1:15" s="43" customFormat="1">
      <c r="A2379" s="499">
        <v>43143</v>
      </c>
      <c r="B2379" s="462">
        <v>336</v>
      </c>
      <c r="C2379" s="465">
        <v>387</v>
      </c>
      <c r="D2379" s="114">
        <v>401.28</v>
      </c>
      <c r="E2379" s="114">
        <v>395</v>
      </c>
      <c r="F2379" s="114">
        <v>399</v>
      </c>
      <c r="G2379" s="466">
        <v>399</v>
      </c>
      <c r="H2379" s="465">
        <v>384</v>
      </c>
      <c r="I2379" s="466">
        <v>359</v>
      </c>
      <c r="J2379" s="190">
        <f t="shared" ref="J2379:J2442" si="149">H2379-C2379+40</f>
        <v>37</v>
      </c>
      <c r="K2379" s="16">
        <f t="shared" si="144"/>
        <v>-17.279999999999973</v>
      </c>
      <c r="L2379" s="16">
        <f t="shared" si="145"/>
        <v>-11</v>
      </c>
      <c r="M2379" s="16">
        <f t="shared" si="146"/>
        <v>-15</v>
      </c>
      <c r="N2379" s="191">
        <f t="shared" si="147"/>
        <v>-15</v>
      </c>
      <c r="O2379" s="506">
        <f t="shared" si="148"/>
        <v>25</v>
      </c>
    </row>
    <row r="2380" spans="1:15" s="43" customFormat="1">
      <c r="A2380" s="499">
        <v>43147</v>
      </c>
      <c r="B2380" s="462">
        <v>330.5</v>
      </c>
      <c r="C2380" s="465">
        <v>387</v>
      </c>
      <c r="D2380" s="114">
        <v>406.29599999999999</v>
      </c>
      <c r="E2380" s="114">
        <v>395</v>
      </c>
      <c r="F2380" s="114">
        <v>399</v>
      </c>
      <c r="G2380" s="466">
        <v>399</v>
      </c>
      <c r="H2380" s="465">
        <v>387</v>
      </c>
      <c r="I2380" s="466">
        <v>347</v>
      </c>
      <c r="J2380" s="190">
        <f t="shared" si="149"/>
        <v>40</v>
      </c>
      <c r="K2380" s="16">
        <f t="shared" si="144"/>
        <v>-19.295999999999992</v>
      </c>
      <c r="L2380" s="16">
        <f t="shared" si="145"/>
        <v>-8</v>
      </c>
      <c r="M2380" s="16">
        <f t="shared" si="146"/>
        <v>-12</v>
      </c>
      <c r="N2380" s="191">
        <f t="shared" si="147"/>
        <v>-12</v>
      </c>
      <c r="O2380" s="506">
        <f t="shared" si="148"/>
        <v>40</v>
      </c>
    </row>
    <row r="2381" spans="1:15" s="43" customFormat="1">
      <c r="A2381" s="499">
        <v>43151</v>
      </c>
      <c r="B2381" s="462">
        <v>321.5</v>
      </c>
      <c r="C2381" s="465">
        <v>387</v>
      </c>
      <c r="D2381" s="114">
        <v>392.92</v>
      </c>
      <c r="E2381" s="114">
        <v>395</v>
      </c>
      <c r="F2381" s="114">
        <v>399</v>
      </c>
      <c r="G2381" s="466">
        <v>399</v>
      </c>
      <c r="H2381" s="465">
        <v>387</v>
      </c>
      <c r="I2381" s="466">
        <v>347</v>
      </c>
      <c r="J2381" s="190">
        <f t="shared" si="149"/>
        <v>40</v>
      </c>
      <c r="K2381" s="16">
        <f t="shared" si="144"/>
        <v>-5.9200000000000159</v>
      </c>
      <c r="L2381" s="16">
        <f t="shared" si="145"/>
        <v>-8</v>
      </c>
      <c r="M2381" s="16">
        <f t="shared" si="146"/>
        <v>-12</v>
      </c>
      <c r="N2381" s="191">
        <f t="shared" si="147"/>
        <v>-12</v>
      </c>
      <c r="O2381" s="506">
        <f t="shared" si="148"/>
        <v>40</v>
      </c>
    </row>
    <row r="2382" spans="1:15" s="43" customFormat="1">
      <c r="A2382" s="499">
        <v>43152</v>
      </c>
      <c r="B2382" s="462">
        <v>319.5</v>
      </c>
      <c r="C2382" s="465">
        <v>387</v>
      </c>
      <c r="D2382" s="114">
        <v>392.92</v>
      </c>
      <c r="E2382" s="114">
        <v>395</v>
      </c>
      <c r="F2382" s="114">
        <v>399</v>
      </c>
      <c r="G2382" s="466">
        <v>399</v>
      </c>
      <c r="H2382" s="465">
        <v>387</v>
      </c>
      <c r="I2382" s="466">
        <v>347</v>
      </c>
      <c r="J2382" s="190">
        <f t="shared" si="149"/>
        <v>40</v>
      </c>
      <c r="K2382" s="16">
        <f t="shared" si="144"/>
        <v>-5.9200000000000159</v>
      </c>
      <c r="L2382" s="16">
        <f t="shared" si="145"/>
        <v>-8</v>
      </c>
      <c r="M2382" s="16">
        <f t="shared" si="146"/>
        <v>-12</v>
      </c>
      <c r="N2382" s="191">
        <f t="shared" si="147"/>
        <v>-12</v>
      </c>
      <c r="O2382" s="506">
        <f t="shared" si="148"/>
        <v>40</v>
      </c>
    </row>
    <row r="2383" spans="1:15" s="43" customFormat="1">
      <c r="A2383" s="499">
        <v>43153</v>
      </c>
      <c r="B2383" s="462">
        <v>315.5</v>
      </c>
      <c r="C2383" s="465">
        <v>387</v>
      </c>
      <c r="D2383" s="114">
        <v>391.24799999999999</v>
      </c>
      <c r="E2383" s="114">
        <v>395</v>
      </c>
      <c r="F2383" s="114">
        <v>399</v>
      </c>
      <c r="G2383" s="466">
        <v>399</v>
      </c>
      <c r="H2383" s="465">
        <v>385</v>
      </c>
      <c r="I2383" s="466">
        <v>347</v>
      </c>
      <c r="J2383" s="190">
        <f t="shared" si="149"/>
        <v>38</v>
      </c>
      <c r="K2383" s="16">
        <f t="shared" si="144"/>
        <v>-6.2479999999999905</v>
      </c>
      <c r="L2383" s="16">
        <f t="shared" si="145"/>
        <v>-10</v>
      </c>
      <c r="M2383" s="16">
        <f t="shared" si="146"/>
        <v>-14</v>
      </c>
      <c r="N2383" s="191">
        <f t="shared" si="147"/>
        <v>-14</v>
      </c>
      <c r="O2383" s="506">
        <f t="shared" si="148"/>
        <v>38</v>
      </c>
    </row>
    <row r="2384" spans="1:15" s="43" customFormat="1">
      <c r="A2384" s="499">
        <v>43154</v>
      </c>
      <c r="B2384" s="462">
        <v>315.5</v>
      </c>
      <c r="C2384" s="465">
        <v>381</v>
      </c>
      <c r="D2384" s="114">
        <v>391.24799999999999</v>
      </c>
      <c r="E2384" s="114">
        <v>374</v>
      </c>
      <c r="F2384" s="114">
        <v>399</v>
      </c>
      <c r="G2384" s="466">
        <v>399</v>
      </c>
      <c r="H2384" s="465">
        <v>366</v>
      </c>
      <c r="I2384" s="466">
        <v>342</v>
      </c>
      <c r="J2384" s="190">
        <f t="shared" si="149"/>
        <v>25</v>
      </c>
      <c r="K2384" s="16">
        <f t="shared" si="144"/>
        <v>-25.24799999999999</v>
      </c>
      <c r="L2384" s="16">
        <f t="shared" si="145"/>
        <v>-8</v>
      </c>
      <c r="M2384" s="16">
        <f t="shared" si="146"/>
        <v>-33</v>
      </c>
      <c r="N2384" s="191">
        <f t="shared" si="147"/>
        <v>-33</v>
      </c>
      <c r="O2384" s="506">
        <f t="shared" si="148"/>
        <v>24</v>
      </c>
    </row>
    <row r="2385" spans="1:15" s="43" customFormat="1">
      <c r="A2385" s="499">
        <v>43157</v>
      </c>
      <c r="B2385" s="462">
        <v>312</v>
      </c>
      <c r="C2385" s="465">
        <v>379</v>
      </c>
      <c r="D2385" s="114">
        <v>391.24799999999999</v>
      </c>
      <c r="E2385" s="114">
        <v>374</v>
      </c>
      <c r="F2385" s="114">
        <v>399</v>
      </c>
      <c r="G2385" s="466">
        <v>399</v>
      </c>
      <c r="H2385" s="465">
        <v>360</v>
      </c>
      <c r="I2385" s="466">
        <v>342</v>
      </c>
      <c r="J2385" s="190">
        <f t="shared" si="149"/>
        <v>21</v>
      </c>
      <c r="K2385" s="16">
        <f t="shared" ref="K2385:K2448" si="150">H2385-D2385</f>
        <v>-31.24799999999999</v>
      </c>
      <c r="L2385" s="16">
        <f t="shared" ref="L2385:L2448" si="151">H2385-E2385</f>
        <v>-14</v>
      </c>
      <c r="M2385" s="16">
        <f t="shared" ref="M2385:M2448" si="152">H2385-F2385</f>
        <v>-39</v>
      </c>
      <c r="N2385" s="191">
        <f t="shared" ref="N2385:N2448" si="153">H2385-G2385</f>
        <v>-39</v>
      </c>
      <c r="O2385" s="506">
        <f t="shared" ref="O2385:O2448" si="154">H2385-I2385</f>
        <v>18</v>
      </c>
    </row>
    <row r="2386" spans="1:15" s="43" customFormat="1">
      <c r="A2386" s="499">
        <v>43158</v>
      </c>
      <c r="B2386" s="462">
        <v>312</v>
      </c>
      <c r="C2386" s="465">
        <v>379</v>
      </c>
      <c r="D2386" s="114">
        <v>394.59199999999998</v>
      </c>
      <c r="E2386" s="114">
        <v>374</v>
      </c>
      <c r="F2386" s="114">
        <v>399</v>
      </c>
      <c r="G2386" s="466">
        <v>399</v>
      </c>
      <c r="H2386" s="465">
        <v>357</v>
      </c>
      <c r="I2386" s="466">
        <v>342</v>
      </c>
      <c r="J2386" s="190">
        <f t="shared" si="149"/>
        <v>18</v>
      </c>
      <c r="K2386" s="16">
        <f t="shared" si="150"/>
        <v>-37.591999999999985</v>
      </c>
      <c r="L2386" s="16">
        <f t="shared" si="151"/>
        <v>-17</v>
      </c>
      <c r="M2386" s="16">
        <f t="shared" si="152"/>
        <v>-42</v>
      </c>
      <c r="N2386" s="191">
        <f t="shared" si="153"/>
        <v>-42</v>
      </c>
      <c r="O2386" s="506">
        <f t="shared" si="154"/>
        <v>15</v>
      </c>
    </row>
    <row r="2387" spans="1:15" s="43" customFormat="1">
      <c r="A2387" s="499">
        <v>43159</v>
      </c>
      <c r="B2387" s="462">
        <v>319</v>
      </c>
      <c r="C2387" s="465">
        <v>379</v>
      </c>
      <c r="D2387" s="114">
        <v>391.24799999999999</v>
      </c>
      <c r="E2387" s="114">
        <v>374</v>
      </c>
      <c r="F2387" s="114">
        <v>399</v>
      </c>
      <c r="G2387" s="466">
        <v>399</v>
      </c>
      <c r="H2387" s="465">
        <v>357</v>
      </c>
      <c r="I2387" s="466">
        <v>342</v>
      </c>
      <c r="J2387" s="190">
        <f t="shared" si="149"/>
        <v>18</v>
      </c>
      <c r="K2387" s="16">
        <f t="shared" si="150"/>
        <v>-34.24799999999999</v>
      </c>
      <c r="L2387" s="16">
        <f t="shared" si="151"/>
        <v>-17</v>
      </c>
      <c r="M2387" s="16">
        <f t="shared" si="152"/>
        <v>-42</v>
      </c>
      <c r="N2387" s="191">
        <f t="shared" si="153"/>
        <v>-42</v>
      </c>
      <c r="O2387" s="506">
        <f t="shared" si="154"/>
        <v>15</v>
      </c>
    </row>
    <row r="2388" spans="1:15" s="43" customFormat="1">
      <c r="A2388" s="499">
        <v>43160</v>
      </c>
      <c r="B2388" s="462">
        <v>316</v>
      </c>
      <c r="C2388" s="465">
        <v>380</v>
      </c>
      <c r="D2388" s="114">
        <v>391.24799999999999</v>
      </c>
      <c r="E2388" s="114">
        <v>374</v>
      </c>
      <c r="F2388" s="114">
        <v>399</v>
      </c>
      <c r="G2388" s="466">
        <v>399</v>
      </c>
      <c r="H2388" s="465">
        <v>369</v>
      </c>
      <c r="I2388" s="466">
        <v>342</v>
      </c>
      <c r="J2388" s="190">
        <f t="shared" si="149"/>
        <v>29</v>
      </c>
      <c r="K2388" s="16">
        <f t="shared" si="150"/>
        <v>-22.24799999999999</v>
      </c>
      <c r="L2388" s="16">
        <f t="shared" si="151"/>
        <v>-5</v>
      </c>
      <c r="M2388" s="16">
        <f t="shared" si="152"/>
        <v>-30</v>
      </c>
      <c r="N2388" s="191">
        <f t="shared" si="153"/>
        <v>-30</v>
      </c>
      <c r="O2388" s="506">
        <f t="shared" si="154"/>
        <v>27</v>
      </c>
    </row>
    <row r="2389" spans="1:15" s="43" customFormat="1">
      <c r="A2389" s="499">
        <v>43161</v>
      </c>
      <c r="B2389" s="462">
        <v>322</v>
      </c>
      <c r="C2389" s="465">
        <v>380</v>
      </c>
      <c r="D2389" s="114">
        <v>394.59199999999998</v>
      </c>
      <c r="E2389" s="114">
        <v>381</v>
      </c>
      <c r="F2389" s="114">
        <v>399</v>
      </c>
      <c r="G2389" s="466">
        <v>383</v>
      </c>
      <c r="H2389" s="465">
        <v>373</v>
      </c>
      <c r="I2389" s="466">
        <v>373</v>
      </c>
      <c r="J2389" s="190">
        <f t="shared" si="149"/>
        <v>33</v>
      </c>
      <c r="K2389" s="16">
        <f t="shared" si="150"/>
        <v>-21.591999999999985</v>
      </c>
      <c r="L2389" s="16">
        <f t="shared" si="151"/>
        <v>-8</v>
      </c>
      <c r="M2389" s="16">
        <f t="shared" si="152"/>
        <v>-26</v>
      </c>
      <c r="N2389" s="191">
        <f t="shared" si="153"/>
        <v>-10</v>
      </c>
      <c r="O2389" s="506">
        <f t="shared" si="154"/>
        <v>0</v>
      </c>
    </row>
    <row r="2390" spans="1:15" s="43" customFormat="1">
      <c r="A2390" s="499">
        <v>43164</v>
      </c>
      <c r="B2390" s="462">
        <v>322</v>
      </c>
      <c r="C2390" s="465">
        <v>386</v>
      </c>
      <c r="D2390" s="114">
        <v>394.59199999999998</v>
      </c>
      <c r="E2390" s="114">
        <v>381</v>
      </c>
      <c r="F2390" s="114">
        <v>383</v>
      </c>
      <c r="G2390" s="466">
        <v>383</v>
      </c>
      <c r="H2390" s="465">
        <v>373</v>
      </c>
      <c r="I2390" s="466">
        <v>373</v>
      </c>
      <c r="J2390" s="190">
        <f t="shared" si="149"/>
        <v>27</v>
      </c>
      <c r="K2390" s="16">
        <f t="shared" si="150"/>
        <v>-21.591999999999985</v>
      </c>
      <c r="L2390" s="16">
        <f t="shared" si="151"/>
        <v>-8</v>
      </c>
      <c r="M2390" s="16">
        <f t="shared" si="152"/>
        <v>-10</v>
      </c>
      <c r="N2390" s="191">
        <f t="shared" si="153"/>
        <v>-10</v>
      </c>
      <c r="O2390" s="506">
        <f t="shared" si="154"/>
        <v>0</v>
      </c>
    </row>
    <row r="2391" spans="1:15" s="43" customFormat="1">
      <c r="A2391" s="499">
        <v>43165</v>
      </c>
      <c r="B2391" s="462">
        <v>325</v>
      </c>
      <c r="C2391" s="465">
        <v>386</v>
      </c>
      <c r="D2391" s="114">
        <v>401.28</v>
      </c>
      <c r="E2391" s="114">
        <v>381</v>
      </c>
      <c r="F2391" s="114">
        <v>383</v>
      </c>
      <c r="G2391" s="466">
        <v>383</v>
      </c>
      <c r="H2391" s="465">
        <v>370</v>
      </c>
      <c r="I2391" s="466">
        <v>373</v>
      </c>
      <c r="J2391" s="190">
        <f t="shared" si="149"/>
        <v>24</v>
      </c>
      <c r="K2391" s="16">
        <f t="shared" si="150"/>
        <v>-31.279999999999973</v>
      </c>
      <c r="L2391" s="16">
        <f t="shared" si="151"/>
        <v>-11</v>
      </c>
      <c r="M2391" s="16">
        <f t="shared" si="152"/>
        <v>-13</v>
      </c>
      <c r="N2391" s="191">
        <f t="shared" si="153"/>
        <v>-13</v>
      </c>
      <c r="O2391" s="506">
        <f t="shared" si="154"/>
        <v>-3</v>
      </c>
    </row>
    <row r="2392" spans="1:15" s="43" customFormat="1">
      <c r="A2392" s="499">
        <v>43166</v>
      </c>
      <c r="B2392" s="462">
        <v>325</v>
      </c>
      <c r="C2392" s="465">
        <v>386</v>
      </c>
      <c r="D2392" s="114">
        <v>402.952</v>
      </c>
      <c r="E2392" s="114">
        <v>381</v>
      </c>
      <c r="F2392" s="114">
        <v>383</v>
      </c>
      <c r="G2392" s="466">
        <v>383</v>
      </c>
      <c r="H2392" s="465">
        <v>370</v>
      </c>
      <c r="I2392" s="466">
        <v>373</v>
      </c>
      <c r="J2392" s="190">
        <f t="shared" si="149"/>
        <v>24</v>
      </c>
      <c r="K2392" s="16">
        <f t="shared" si="150"/>
        <v>-32.951999999999998</v>
      </c>
      <c r="L2392" s="16">
        <f t="shared" si="151"/>
        <v>-11</v>
      </c>
      <c r="M2392" s="16">
        <f t="shared" si="152"/>
        <v>-13</v>
      </c>
      <c r="N2392" s="191">
        <f t="shared" si="153"/>
        <v>-13</v>
      </c>
      <c r="O2392" s="506">
        <f t="shared" si="154"/>
        <v>-3</v>
      </c>
    </row>
    <row r="2393" spans="1:15" s="43" customFormat="1">
      <c r="A2393" s="499">
        <v>43167</v>
      </c>
      <c r="B2393" s="462">
        <v>322.5</v>
      </c>
      <c r="C2393" s="465">
        <v>382</v>
      </c>
      <c r="D2393" s="114">
        <v>402.952</v>
      </c>
      <c r="E2393" s="114">
        <v>381</v>
      </c>
      <c r="F2393" s="114">
        <v>383</v>
      </c>
      <c r="G2393" s="466">
        <v>383</v>
      </c>
      <c r="H2393" s="465">
        <v>365</v>
      </c>
      <c r="I2393" s="466">
        <v>373</v>
      </c>
      <c r="J2393" s="190">
        <f t="shared" si="149"/>
        <v>23</v>
      </c>
      <c r="K2393" s="16">
        <f t="shared" si="150"/>
        <v>-37.951999999999998</v>
      </c>
      <c r="L2393" s="16">
        <f t="shared" si="151"/>
        <v>-16</v>
      </c>
      <c r="M2393" s="16">
        <f t="shared" si="152"/>
        <v>-18</v>
      </c>
      <c r="N2393" s="191">
        <f t="shared" si="153"/>
        <v>-18</v>
      </c>
      <c r="O2393" s="506">
        <f t="shared" si="154"/>
        <v>-8</v>
      </c>
    </row>
    <row r="2394" spans="1:15" s="43" customFormat="1">
      <c r="A2394" s="499">
        <v>43168</v>
      </c>
      <c r="B2394" s="462">
        <v>320.5</v>
      </c>
      <c r="C2394" s="465">
        <v>395</v>
      </c>
      <c r="D2394" s="114">
        <v>402.952</v>
      </c>
      <c r="E2394" s="114">
        <v>383</v>
      </c>
      <c r="F2394" s="114">
        <v>383</v>
      </c>
      <c r="G2394" s="466">
        <v>387</v>
      </c>
      <c r="H2394" s="465">
        <v>360</v>
      </c>
      <c r="I2394" s="466">
        <v>341</v>
      </c>
      <c r="J2394" s="190">
        <f t="shared" si="149"/>
        <v>5</v>
      </c>
      <c r="K2394" s="16">
        <f t="shared" si="150"/>
        <v>-42.951999999999998</v>
      </c>
      <c r="L2394" s="16">
        <f t="shared" si="151"/>
        <v>-23</v>
      </c>
      <c r="M2394" s="16">
        <f t="shared" si="152"/>
        <v>-23</v>
      </c>
      <c r="N2394" s="191">
        <f t="shared" si="153"/>
        <v>-27</v>
      </c>
      <c r="O2394" s="506">
        <f t="shared" si="154"/>
        <v>19</v>
      </c>
    </row>
    <row r="2395" spans="1:15" s="43" customFormat="1">
      <c r="A2395" s="499">
        <v>43171</v>
      </c>
      <c r="B2395" s="462">
        <v>317</v>
      </c>
      <c r="C2395" s="465">
        <v>395</v>
      </c>
      <c r="D2395" s="114">
        <v>397.93599999999998</v>
      </c>
      <c r="E2395" s="114">
        <v>383</v>
      </c>
      <c r="F2395" s="114">
        <v>387</v>
      </c>
      <c r="G2395" s="466">
        <v>387</v>
      </c>
      <c r="H2395" s="465">
        <v>365</v>
      </c>
      <c r="I2395" s="466">
        <v>341</v>
      </c>
      <c r="J2395" s="190">
        <f t="shared" si="149"/>
        <v>10</v>
      </c>
      <c r="K2395" s="16">
        <f t="shared" si="150"/>
        <v>-32.935999999999979</v>
      </c>
      <c r="L2395" s="16">
        <f t="shared" si="151"/>
        <v>-18</v>
      </c>
      <c r="M2395" s="16">
        <f t="shared" si="152"/>
        <v>-22</v>
      </c>
      <c r="N2395" s="191">
        <f t="shared" si="153"/>
        <v>-22</v>
      </c>
      <c r="O2395" s="506">
        <f t="shared" si="154"/>
        <v>24</v>
      </c>
    </row>
    <row r="2396" spans="1:15" s="43" customFormat="1">
      <c r="A2396" s="499">
        <v>43172</v>
      </c>
      <c r="B2396" s="462">
        <v>315.5</v>
      </c>
      <c r="C2396" s="465">
        <v>395</v>
      </c>
      <c r="D2396" s="114">
        <v>396.26400000000001</v>
      </c>
      <c r="E2396" s="114">
        <v>383</v>
      </c>
      <c r="F2396" s="114">
        <v>387</v>
      </c>
      <c r="G2396" s="466">
        <v>387</v>
      </c>
      <c r="H2396" s="465">
        <v>370</v>
      </c>
      <c r="I2396" s="466">
        <v>341</v>
      </c>
      <c r="J2396" s="190">
        <f t="shared" si="149"/>
        <v>15</v>
      </c>
      <c r="K2396" s="16">
        <f t="shared" si="150"/>
        <v>-26.26400000000001</v>
      </c>
      <c r="L2396" s="16">
        <f t="shared" si="151"/>
        <v>-13</v>
      </c>
      <c r="M2396" s="16">
        <f t="shared" si="152"/>
        <v>-17</v>
      </c>
      <c r="N2396" s="191">
        <f t="shared" si="153"/>
        <v>-17</v>
      </c>
      <c r="O2396" s="506">
        <f t="shared" si="154"/>
        <v>29</v>
      </c>
    </row>
    <row r="2397" spans="1:15" s="43" customFormat="1">
      <c r="A2397" s="499">
        <v>43173</v>
      </c>
      <c r="B2397" s="462">
        <v>316.5</v>
      </c>
      <c r="C2397" s="465">
        <v>395</v>
      </c>
      <c r="D2397" s="114">
        <v>393.75599999999997</v>
      </c>
      <c r="E2397" s="114">
        <v>383</v>
      </c>
      <c r="F2397" s="114">
        <v>387</v>
      </c>
      <c r="G2397" s="466">
        <v>387</v>
      </c>
      <c r="H2397" s="465">
        <v>373</v>
      </c>
      <c r="I2397" s="466">
        <v>341</v>
      </c>
      <c r="J2397" s="190">
        <f t="shared" si="149"/>
        <v>18</v>
      </c>
      <c r="K2397" s="16">
        <f t="shared" si="150"/>
        <v>-20.755999999999972</v>
      </c>
      <c r="L2397" s="16">
        <f t="shared" si="151"/>
        <v>-10</v>
      </c>
      <c r="M2397" s="16">
        <f t="shared" si="152"/>
        <v>-14</v>
      </c>
      <c r="N2397" s="191">
        <f t="shared" si="153"/>
        <v>-14</v>
      </c>
      <c r="O2397" s="506">
        <f t="shared" si="154"/>
        <v>32</v>
      </c>
    </row>
    <row r="2398" spans="1:15" s="43" customFormat="1">
      <c r="A2398" s="499">
        <v>43174</v>
      </c>
      <c r="B2398" s="462">
        <v>315</v>
      </c>
      <c r="C2398" s="465">
        <v>395</v>
      </c>
      <c r="D2398" s="114">
        <v>394.59199999999998</v>
      </c>
      <c r="E2398" s="114">
        <v>383</v>
      </c>
      <c r="F2398" s="114">
        <v>387</v>
      </c>
      <c r="G2398" s="466">
        <v>387</v>
      </c>
      <c r="H2398" s="465">
        <v>375</v>
      </c>
      <c r="I2398" s="466">
        <v>341</v>
      </c>
      <c r="J2398" s="190">
        <f t="shared" si="149"/>
        <v>20</v>
      </c>
      <c r="K2398" s="16">
        <f t="shared" si="150"/>
        <v>-19.591999999999985</v>
      </c>
      <c r="L2398" s="16">
        <f t="shared" si="151"/>
        <v>-8</v>
      </c>
      <c r="M2398" s="16">
        <f t="shared" si="152"/>
        <v>-12</v>
      </c>
      <c r="N2398" s="191">
        <f t="shared" si="153"/>
        <v>-12</v>
      </c>
      <c r="O2398" s="506">
        <f t="shared" si="154"/>
        <v>34</v>
      </c>
    </row>
    <row r="2399" spans="1:15" s="43" customFormat="1">
      <c r="A2399" s="499">
        <v>43175</v>
      </c>
      <c r="B2399" s="462">
        <v>314</v>
      </c>
      <c r="C2399" s="465">
        <v>401</v>
      </c>
      <c r="D2399" s="114">
        <v>392.92</v>
      </c>
      <c r="E2399" s="114">
        <v>375</v>
      </c>
      <c r="F2399" s="114">
        <v>386</v>
      </c>
      <c r="G2399" s="466">
        <v>386</v>
      </c>
      <c r="H2399" s="465">
        <v>367</v>
      </c>
      <c r="I2399" s="466">
        <v>374</v>
      </c>
      <c r="J2399" s="190">
        <f t="shared" si="149"/>
        <v>6</v>
      </c>
      <c r="K2399" s="16">
        <f t="shared" si="150"/>
        <v>-25.920000000000016</v>
      </c>
      <c r="L2399" s="16">
        <f t="shared" si="151"/>
        <v>-8</v>
      </c>
      <c r="M2399" s="16">
        <f t="shared" si="152"/>
        <v>-19</v>
      </c>
      <c r="N2399" s="191">
        <f t="shared" si="153"/>
        <v>-19</v>
      </c>
      <c r="O2399" s="506">
        <f t="shared" si="154"/>
        <v>-7</v>
      </c>
    </row>
    <row r="2400" spans="1:15" s="43" customFormat="1">
      <c r="A2400" s="499">
        <v>43178</v>
      </c>
      <c r="B2400" s="462">
        <v>313</v>
      </c>
      <c r="C2400" s="465">
        <v>395</v>
      </c>
      <c r="D2400" s="114">
        <v>392.92</v>
      </c>
      <c r="E2400" s="114">
        <v>375</v>
      </c>
      <c r="F2400" s="114">
        <v>386</v>
      </c>
      <c r="G2400" s="466">
        <v>386</v>
      </c>
      <c r="H2400" s="465">
        <v>375</v>
      </c>
      <c r="I2400" s="466">
        <v>374</v>
      </c>
      <c r="J2400" s="190">
        <f t="shared" si="149"/>
        <v>20</v>
      </c>
      <c r="K2400" s="16">
        <f t="shared" si="150"/>
        <v>-17.920000000000016</v>
      </c>
      <c r="L2400" s="16">
        <f t="shared" si="151"/>
        <v>0</v>
      </c>
      <c r="M2400" s="16">
        <f t="shared" si="152"/>
        <v>-11</v>
      </c>
      <c r="N2400" s="191">
        <f t="shared" si="153"/>
        <v>-11</v>
      </c>
      <c r="O2400" s="506">
        <f t="shared" si="154"/>
        <v>1</v>
      </c>
    </row>
    <row r="2401" spans="1:15" s="43" customFormat="1">
      <c r="A2401" s="499">
        <v>43179</v>
      </c>
      <c r="B2401" s="462">
        <v>313</v>
      </c>
      <c r="C2401" s="465">
        <v>395</v>
      </c>
      <c r="D2401" s="114">
        <v>392.92</v>
      </c>
      <c r="E2401" s="114">
        <v>375</v>
      </c>
      <c r="F2401" s="114">
        <v>386</v>
      </c>
      <c r="G2401" s="466">
        <v>386</v>
      </c>
      <c r="H2401" s="465">
        <v>375</v>
      </c>
      <c r="I2401" s="466">
        <v>374</v>
      </c>
      <c r="J2401" s="190">
        <f t="shared" si="149"/>
        <v>20</v>
      </c>
      <c r="K2401" s="16">
        <f t="shared" si="150"/>
        <v>-17.920000000000016</v>
      </c>
      <c r="L2401" s="16">
        <f t="shared" si="151"/>
        <v>0</v>
      </c>
      <c r="M2401" s="16">
        <f t="shared" si="152"/>
        <v>-11</v>
      </c>
      <c r="N2401" s="191">
        <f t="shared" si="153"/>
        <v>-11</v>
      </c>
      <c r="O2401" s="506">
        <f t="shared" si="154"/>
        <v>1</v>
      </c>
    </row>
    <row r="2402" spans="1:15" s="43" customFormat="1">
      <c r="A2402" s="499">
        <v>43180</v>
      </c>
      <c r="B2402" s="462">
        <v>319</v>
      </c>
      <c r="C2402" s="465">
        <v>395</v>
      </c>
      <c r="D2402" s="114">
        <v>396.26400000000001</v>
      </c>
      <c r="E2402" s="114">
        <v>375</v>
      </c>
      <c r="F2402" s="114">
        <v>386</v>
      </c>
      <c r="G2402" s="466">
        <v>386</v>
      </c>
      <c r="H2402" s="465">
        <v>375</v>
      </c>
      <c r="I2402" s="466">
        <v>374</v>
      </c>
      <c r="J2402" s="190">
        <f t="shared" si="149"/>
        <v>20</v>
      </c>
      <c r="K2402" s="16">
        <f t="shared" si="150"/>
        <v>-21.26400000000001</v>
      </c>
      <c r="L2402" s="16">
        <f t="shared" si="151"/>
        <v>0</v>
      </c>
      <c r="M2402" s="16">
        <f t="shared" si="152"/>
        <v>-11</v>
      </c>
      <c r="N2402" s="191">
        <f t="shared" si="153"/>
        <v>-11</v>
      </c>
      <c r="O2402" s="506">
        <f t="shared" si="154"/>
        <v>1</v>
      </c>
    </row>
    <row r="2403" spans="1:15" s="43" customFormat="1">
      <c r="A2403" s="499">
        <v>43181</v>
      </c>
      <c r="B2403" s="462">
        <v>315.5</v>
      </c>
      <c r="C2403" s="465">
        <v>400</v>
      </c>
      <c r="D2403" s="114">
        <v>396.26400000000001</v>
      </c>
      <c r="E2403" s="114">
        <v>375</v>
      </c>
      <c r="F2403" s="114">
        <v>386</v>
      </c>
      <c r="G2403" s="466">
        <v>386</v>
      </c>
      <c r="H2403" s="465">
        <v>378</v>
      </c>
      <c r="I2403" s="466">
        <v>374</v>
      </c>
      <c r="J2403" s="190">
        <f t="shared" si="149"/>
        <v>18</v>
      </c>
      <c r="K2403" s="16">
        <f t="shared" si="150"/>
        <v>-18.26400000000001</v>
      </c>
      <c r="L2403" s="16">
        <f t="shared" si="151"/>
        <v>3</v>
      </c>
      <c r="M2403" s="16">
        <f t="shared" si="152"/>
        <v>-8</v>
      </c>
      <c r="N2403" s="191">
        <f t="shared" si="153"/>
        <v>-8</v>
      </c>
      <c r="O2403" s="506">
        <f t="shared" si="154"/>
        <v>4</v>
      </c>
    </row>
    <row r="2404" spans="1:15" s="43" customFormat="1">
      <c r="A2404" s="499">
        <v>43182</v>
      </c>
      <c r="B2404" s="462">
        <v>310.5</v>
      </c>
      <c r="C2404" s="465">
        <v>400</v>
      </c>
      <c r="D2404" s="114">
        <v>397.93599999999998</v>
      </c>
      <c r="E2404" s="114">
        <v>375</v>
      </c>
      <c r="F2404" s="114">
        <v>395</v>
      </c>
      <c r="G2404" s="466">
        <v>386</v>
      </c>
      <c r="H2404" s="465">
        <v>376</v>
      </c>
      <c r="I2404" s="466">
        <v>374</v>
      </c>
      <c r="J2404" s="190">
        <f t="shared" si="149"/>
        <v>16</v>
      </c>
      <c r="K2404" s="16">
        <f t="shared" si="150"/>
        <v>-21.935999999999979</v>
      </c>
      <c r="L2404" s="16">
        <f t="shared" si="151"/>
        <v>1</v>
      </c>
      <c r="M2404" s="16">
        <f t="shared" si="152"/>
        <v>-19</v>
      </c>
      <c r="N2404" s="191">
        <f t="shared" si="153"/>
        <v>-10</v>
      </c>
      <c r="O2404" s="506">
        <f t="shared" si="154"/>
        <v>2</v>
      </c>
    </row>
    <row r="2405" spans="1:15" s="43" customFormat="1">
      <c r="A2405" s="499">
        <v>43185</v>
      </c>
      <c r="B2405" s="462">
        <v>310.5</v>
      </c>
      <c r="C2405" s="465">
        <v>400</v>
      </c>
      <c r="D2405" s="114">
        <v>397.93599999999998</v>
      </c>
      <c r="E2405" s="114">
        <v>375</v>
      </c>
      <c r="F2405" s="114">
        <v>386</v>
      </c>
      <c r="G2405" s="466">
        <v>386</v>
      </c>
      <c r="H2405" s="465">
        <v>369</v>
      </c>
      <c r="I2405" s="466">
        <v>374</v>
      </c>
      <c r="J2405" s="190">
        <f t="shared" si="149"/>
        <v>9</v>
      </c>
      <c r="K2405" s="16">
        <f t="shared" si="150"/>
        <v>-28.935999999999979</v>
      </c>
      <c r="L2405" s="16">
        <f t="shared" si="151"/>
        <v>-6</v>
      </c>
      <c r="M2405" s="16">
        <f t="shared" si="152"/>
        <v>-17</v>
      </c>
      <c r="N2405" s="191">
        <f t="shared" si="153"/>
        <v>-17</v>
      </c>
      <c r="O2405" s="506">
        <f t="shared" si="154"/>
        <v>-5</v>
      </c>
    </row>
    <row r="2406" spans="1:15" s="43" customFormat="1">
      <c r="A2406" s="499">
        <v>43186</v>
      </c>
      <c r="B2406" s="462">
        <v>310</v>
      </c>
      <c r="C2406" s="465">
        <v>400</v>
      </c>
      <c r="D2406" s="114">
        <v>397.93599999999998</v>
      </c>
      <c r="E2406" s="114">
        <v>375</v>
      </c>
      <c r="F2406" s="114">
        <v>386</v>
      </c>
      <c r="G2406" s="466">
        <v>386</v>
      </c>
      <c r="H2406" s="465">
        <v>373</v>
      </c>
      <c r="I2406" s="466">
        <v>374</v>
      </c>
      <c r="J2406" s="190">
        <f t="shared" si="149"/>
        <v>13</v>
      </c>
      <c r="K2406" s="16">
        <f t="shared" si="150"/>
        <v>-24.935999999999979</v>
      </c>
      <c r="L2406" s="16">
        <f t="shared" si="151"/>
        <v>-2</v>
      </c>
      <c r="M2406" s="16">
        <f t="shared" si="152"/>
        <v>-13</v>
      </c>
      <c r="N2406" s="191">
        <f t="shared" si="153"/>
        <v>-13</v>
      </c>
      <c r="O2406" s="506">
        <f t="shared" si="154"/>
        <v>-1</v>
      </c>
    </row>
    <row r="2407" spans="1:15" s="43" customFormat="1">
      <c r="A2407" s="499">
        <v>43187</v>
      </c>
      <c r="B2407" s="462">
        <v>310</v>
      </c>
      <c r="C2407" s="465">
        <v>400</v>
      </c>
      <c r="D2407" s="114">
        <v>397.93599999999998</v>
      </c>
      <c r="E2407" s="114">
        <v>375</v>
      </c>
      <c r="F2407" s="114">
        <v>386</v>
      </c>
      <c r="G2407" s="466">
        <v>386</v>
      </c>
      <c r="H2407" s="465">
        <v>373</v>
      </c>
      <c r="I2407" s="466">
        <v>374</v>
      </c>
      <c r="J2407" s="190">
        <f t="shared" si="149"/>
        <v>13</v>
      </c>
      <c r="K2407" s="16">
        <f t="shared" si="150"/>
        <v>-24.935999999999979</v>
      </c>
      <c r="L2407" s="16">
        <f t="shared" si="151"/>
        <v>-2</v>
      </c>
      <c r="M2407" s="16">
        <f t="shared" si="152"/>
        <v>-13</v>
      </c>
      <c r="N2407" s="191">
        <f t="shared" si="153"/>
        <v>-13</v>
      </c>
      <c r="O2407" s="506">
        <f t="shared" si="154"/>
        <v>-1</v>
      </c>
    </row>
    <row r="2408" spans="1:15" s="43" customFormat="1">
      <c r="A2408" s="499">
        <v>43188</v>
      </c>
      <c r="B2408" s="462">
        <v>310</v>
      </c>
      <c r="C2408" s="465">
        <v>409</v>
      </c>
      <c r="D2408" s="114">
        <v>404.62400000000002</v>
      </c>
      <c r="E2408" s="114">
        <v>375</v>
      </c>
      <c r="F2408" s="114">
        <v>386</v>
      </c>
      <c r="G2408" s="466">
        <v>386</v>
      </c>
      <c r="H2408" s="465">
        <v>370</v>
      </c>
      <c r="I2408" s="466">
        <v>374</v>
      </c>
      <c r="J2408" s="190">
        <f t="shared" si="149"/>
        <v>1</v>
      </c>
      <c r="K2408" s="16">
        <f t="shared" si="150"/>
        <v>-34.624000000000024</v>
      </c>
      <c r="L2408" s="16">
        <f t="shared" si="151"/>
        <v>-5</v>
      </c>
      <c r="M2408" s="16">
        <f t="shared" si="152"/>
        <v>-16</v>
      </c>
      <c r="N2408" s="191">
        <f t="shared" si="153"/>
        <v>-16</v>
      </c>
      <c r="O2408" s="506">
        <f t="shared" si="154"/>
        <v>-4</v>
      </c>
    </row>
    <row r="2409" spans="1:15" s="43" customFormat="1">
      <c r="A2409" s="499">
        <v>43192</v>
      </c>
      <c r="B2409" s="462">
        <v>310</v>
      </c>
      <c r="C2409" s="465">
        <v>409</v>
      </c>
      <c r="D2409" s="114">
        <v>404.62400000000002</v>
      </c>
      <c r="E2409" s="114">
        <v>385</v>
      </c>
      <c r="F2409" s="114">
        <v>390</v>
      </c>
      <c r="G2409" s="466">
        <v>390</v>
      </c>
      <c r="H2409" s="465">
        <v>370</v>
      </c>
      <c r="I2409" s="466">
        <v>384</v>
      </c>
      <c r="J2409" s="190">
        <f t="shared" si="149"/>
        <v>1</v>
      </c>
      <c r="K2409" s="16">
        <f t="shared" si="150"/>
        <v>-34.624000000000024</v>
      </c>
      <c r="L2409" s="16">
        <f t="shared" si="151"/>
        <v>-15</v>
      </c>
      <c r="M2409" s="16">
        <f t="shared" si="152"/>
        <v>-20</v>
      </c>
      <c r="N2409" s="191">
        <f t="shared" si="153"/>
        <v>-20</v>
      </c>
      <c r="O2409" s="506">
        <f t="shared" si="154"/>
        <v>-14</v>
      </c>
    </row>
    <row r="2410" spans="1:15" s="43" customFormat="1">
      <c r="A2410" s="499">
        <v>43193</v>
      </c>
      <c r="B2410" s="462">
        <v>310</v>
      </c>
      <c r="C2410" s="465">
        <v>405</v>
      </c>
      <c r="D2410" s="114">
        <v>401.28</v>
      </c>
      <c r="E2410" s="114">
        <v>385</v>
      </c>
      <c r="F2410" s="114">
        <v>390</v>
      </c>
      <c r="G2410" s="466">
        <v>390</v>
      </c>
      <c r="H2410" s="465">
        <v>365</v>
      </c>
      <c r="I2410" s="466">
        <v>384</v>
      </c>
      <c r="J2410" s="190">
        <f t="shared" si="149"/>
        <v>0</v>
      </c>
      <c r="K2410" s="16">
        <f t="shared" si="150"/>
        <v>-36.279999999999973</v>
      </c>
      <c r="L2410" s="16">
        <f t="shared" si="151"/>
        <v>-20</v>
      </c>
      <c r="M2410" s="16">
        <f t="shared" si="152"/>
        <v>-25</v>
      </c>
      <c r="N2410" s="191">
        <f t="shared" si="153"/>
        <v>-25</v>
      </c>
      <c r="O2410" s="506">
        <f t="shared" si="154"/>
        <v>-19</v>
      </c>
    </row>
    <row r="2411" spans="1:15" s="43" customFormat="1">
      <c r="A2411" s="499">
        <v>43196</v>
      </c>
      <c r="B2411" s="462">
        <v>323</v>
      </c>
      <c r="C2411" s="465">
        <v>410</v>
      </c>
      <c r="D2411" s="114">
        <v>401.28</v>
      </c>
      <c r="E2411" s="114">
        <v>390</v>
      </c>
      <c r="F2411" s="114">
        <v>390</v>
      </c>
      <c r="G2411" s="466">
        <v>390</v>
      </c>
      <c r="H2411" s="465">
        <v>365</v>
      </c>
      <c r="I2411" s="466">
        <v>422</v>
      </c>
      <c r="J2411" s="190">
        <f t="shared" si="149"/>
        <v>-5</v>
      </c>
      <c r="K2411" s="16">
        <f t="shared" si="150"/>
        <v>-36.279999999999973</v>
      </c>
      <c r="L2411" s="16">
        <f t="shared" si="151"/>
        <v>-25</v>
      </c>
      <c r="M2411" s="16">
        <f t="shared" si="152"/>
        <v>-25</v>
      </c>
      <c r="N2411" s="191">
        <f t="shared" si="153"/>
        <v>-25</v>
      </c>
      <c r="O2411" s="506">
        <f t="shared" si="154"/>
        <v>-57</v>
      </c>
    </row>
    <row r="2412" spans="1:15" s="43" customFormat="1">
      <c r="A2412" s="499">
        <v>43199</v>
      </c>
      <c r="B2412" s="462">
        <v>319.5</v>
      </c>
      <c r="C2412" s="465">
        <v>410</v>
      </c>
      <c r="D2412" s="114">
        <v>399.608</v>
      </c>
      <c r="E2412" s="114">
        <v>390</v>
      </c>
      <c r="F2412" s="114">
        <v>390</v>
      </c>
      <c r="G2412" s="466">
        <v>390</v>
      </c>
      <c r="H2412" s="465">
        <v>371</v>
      </c>
      <c r="I2412" s="466">
        <v>422</v>
      </c>
      <c r="J2412" s="190">
        <f t="shared" si="149"/>
        <v>1</v>
      </c>
      <c r="K2412" s="16">
        <f t="shared" si="150"/>
        <v>-28.608000000000004</v>
      </c>
      <c r="L2412" s="16">
        <f t="shared" si="151"/>
        <v>-19</v>
      </c>
      <c r="M2412" s="16">
        <f t="shared" si="152"/>
        <v>-19</v>
      </c>
      <c r="N2412" s="191">
        <f t="shared" si="153"/>
        <v>-19</v>
      </c>
      <c r="O2412" s="506">
        <f t="shared" si="154"/>
        <v>-51</v>
      </c>
    </row>
    <row r="2413" spans="1:15" s="43" customFormat="1">
      <c r="A2413" s="499">
        <v>43200</v>
      </c>
      <c r="B2413" s="462">
        <v>328</v>
      </c>
      <c r="C2413" s="465">
        <v>410</v>
      </c>
      <c r="D2413" s="114">
        <v>401.28</v>
      </c>
      <c r="E2413" s="114">
        <v>390</v>
      </c>
      <c r="F2413" s="114">
        <v>390</v>
      </c>
      <c r="G2413" s="466">
        <v>390</v>
      </c>
      <c r="H2413" s="465">
        <v>371</v>
      </c>
      <c r="I2413" s="466">
        <v>422</v>
      </c>
      <c r="J2413" s="190">
        <f t="shared" si="149"/>
        <v>1</v>
      </c>
      <c r="K2413" s="16">
        <f t="shared" si="150"/>
        <v>-30.279999999999973</v>
      </c>
      <c r="L2413" s="16">
        <f t="shared" si="151"/>
        <v>-19</v>
      </c>
      <c r="M2413" s="16">
        <f t="shared" si="152"/>
        <v>-19</v>
      </c>
      <c r="N2413" s="191">
        <f t="shared" si="153"/>
        <v>-19</v>
      </c>
      <c r="O2413" s="506">
        <f t="shared" si="154"/>
        <v>-51</v>
      </c>
    </row>
    <row r="2414" spans="1:15" s="43" customFormat="1">
      <c r="A2414" s="499">
        <v>43201</v>
      </c>
      <c r="B2414" s="462">
        <v>328</v>
      </c>
      <c r="C2414" s="465">
        <v>410</v>
      </c>
      <c r="D2414" s="114">
        <v>401.28</v>
      </c>
      <c r="E2414" s="114">
        <v>390</v>
      </c>
      <c r="F2414" s="114">
        <v>390</v>
      </c>
      <c r="G2414" s="466">
        <v>390</v>
      </c>
      <c r="H2414" s="465">
        <v>368</v>
      </c>
      <c r="I2414" s="466">
        <v>422</v>
      </c>
      <c r="J2414" s="190">
        <f t="shared" si="149"/>
        <v>-2</v>
      </c>
      <c r="K2414" s="16">
        <f t="shared" si="150"/>
        <v>-33.279999999999973</v>
      </c>
      <c r="L2414" s="16">
        <f t="shared" si="151"/>
        <v>-22</v>
      </c>
      <c r="M2414" s="16">
        <f t="shared" si="152"/>
        <v>-22</v>
      </c>
      <c r="N2414" s="191">
        <f t="shared" si="153"/>
        <v>-22</v>
      </c>
      <c r="O2414" s="506">
        <f t="shared" si="154"/>
        <v>-54</v>
      </c>
    </row>
    <row r="2415" spans="1:15" s="43" customFormat="1">
      <c r="A2415" s="499">
        <v>43202</v>
      </c>
      <c r="B2415" s="462">
        <v>321</v>
      </c>
      <c r="C2415" s="465">
        <v>410</v>
      </c>
      <c r="D2415" s="114">
        <v>401.28</v>
      </c>
      <c r="E2415" s="114">
        <v>390</v>
      </c>
      <c r="F2415" s="114">
        <v>390</v>
      </c>
      <c r="G2415" s="466">
        <v>390</v>
      </c>
      <c r="H2415" s="465">
        <v>368</v>
      </c>
      <c r="I2415" s="466">
        <v>422</v>
      </c>
      <c r="J2415" s="190">
        <f t="shared" si="149"/>
        <v>-2</v>
      </c>
      <c r="K2415" s="16">
        <f t="shared" si="150"/>
        <v>-33.279999999999973</v>
      </c>
      <c r="L2415" s="16">
        <f t="shared" si="151"/>
        <v>-22</v>
      </c>
      <c r="M2415" s="16">
        <f t="shared" si="152"/>
        <v>-22</v>
      </c>
      <c r="N2415" s="191">
        <f t="shared" si="153"/>
        <v>-22</v>
      </c>
      <c r="O2415" s="506">
        <f t="shared" si="154"/>
        <v>-54</v>
      </c>
    </row>
    <row r="2416" spans="1:15" s="43" customFormat="1">
      <c r="A2416" s="499">
        <v>43203</v>
      </c>
      <c r="B2416" s="462">
        <v>320</v>
      </c>
      <c r="C2416" s="465">
        <v>415</v>
      </c>
      <c r="D2416" s="114">
        <v>396.26400000000001</v>
      </c>
      <c r="E2416" s="114">
        <v>395</v>
      </c>
      <c r="F2416" s="114">
        <v>399</v>
      </c>
      <c r="G2416" s="466">
        <v>399</v>
      </c>
      <c r="H2416" s="465">
        <v>380</v>
      </c>
      <c r="I2416" s="466">
        <v>416</v>
      </c>
      <c r="J2416" s="190">
        <f t="shared" si="149"/>
        <v>5</v>
      </c>
      <c r="K2416" s="16">
        <f t="shared" si="150"/>
        <v>-16.26400000000001</v>
      </c>
      <c r="L2416" s="16">
        <f t="shared" si="151"/>
        <v>-15</v>
      </c>
      <c r="M2416" s="16">
        <f t="shared" si="152"/>
        <v>-19</v>
      </c>
      <c r="N2416" s="191">
        <f t="shared" si="153"/>
        <v>-19</v>
      </c>
      <c r="O2416" s="506">
        <f t="shared" si="154"/>
        <v>-36</v>
      </c>
    </row>
    <row r="2417" spans="1:15" s="43" customFormat="1">
      <c r="A2417" s="499">
        <v>43206</v>
      </c>
      <c r="B2417" s="462">
        <v>316</v>
      </c>
      <c r="C2417" s="465">
        <v>415</v>
      </c>
      <c r="D2417" s="114">
        <v>396.26400000000001</v>
      </c>
      <c r="E2417" s="114">
        <v>395</v>
      </c>
      <c r="F2417" s="114">
        <v>399</v>
      </c>
      <c r="G2417" s="466">
        <v>399</v>
      </c>
      <c r="H2417" s="465">
        <v>380</v>
      </c>
      <c r="I2417" s="466">
        <v>416</v>
      </c>
      <c r="J2417" s="190">
        <f t="shared" si="149"/>
        <v>5</v>
      </c>
      <c r="K2417" s="16">
        <f t="shared" si="150"/>
        <v>-16.26400000000001</v>
      </c>
      <c r="L2417" s="16">
        <f t="shared" si="151"/>
        <v>-15</v>
      </c>
      <c r="M2417" s="16">
        <f t="shared" si="152"/>
        <v>-19</v>
      </c>
      <c r="N2417" s="191">
        <f t="shared" si="153"/>
        <v>-19</v>
      </c>
      <c r="O2417" s="506">
        <f t="shared" si="154"/>
        <v>-36</v>
      </c>
    </row>
    <row r="2418" spans="1:15" s="43" customFormat="1">
      <c r="A2418" s="499">
        <v>43207</v>
      </c>
      <c r="B2418" s="462">
        <v>316</v>
      </c>
      <c r="C2418" s="465">
        <v>415</v>
      </c>
      <c r="D2418" s="114">
        <v>396.26400000000001</v>
      </c>
      <c r="E2418" s="114">
        <v>395</v>
      </c>
      <c r="F2418" s="114">
        <v>399</v>
      </c>
      <c r="G2418" s="466">
        <v>399</v>
      </c>
      <c r="H2418" s="465">
        <v>380</v>
      </c>
      <c r="I2418" s="466">
        <v>416</v>
      </c>
      <c r="J2418" s="190">
        <f t="shared" si="149"/>
        <v>5</v>
      </c>
      <c r="K2418" s="16">
        <f t="shared" si="150"/>
        <v>-16.26400000000001</v>
      </c>
      <c r="L2418" s="16">
        <f t="shared" si="151"/>
        <v>-15</v>
      </c>
      <c r="M2418" s="16">
        <f t="shared" si="152"/>
        <v>-19</v>
      </c>
      <c r="N2418" s="191">
        <f t="shared" si="153"/>
        <v>-19</v>
      </c>
      <c r="O2418" s="506">
        <f t="shared" si="154"/>
        <v>-36</v>
      </c>
    </row>
    <row r="2419" spans="1:15" s="43" customFormat="1">
      <c r="A2419" s="499">
        <v>43208</v>
      </c>
      <c r="B2419" s="462">
        <v>320</v>
      </c>
      <c r="C2419" s="465">
        <v>415</v>
      </c>
      <c r="D2419" s="114">
        <v>394.59199999999998</v>
      </c>
      <c r="E2419" s="114">
        <v>395</v>
      </c>
      <c r="F2419" s="114">
        <v>399</v>
      </c>
      <c r="G2419" s="466">
        <v>399</v>
      </c>
      <c r="H2419" s="465">
        <v>382</v>
      </c>
      <c r="I2419" s="466">
        <v>416</v>
      </c>
      <c r="J2419" s="190">
        <f t="shared" si="149"/>
        <v>7</v>
      </c>
      <c r="K2419" s="16">
        <f t="shared" si="150"/>
        <v>-12.591999999999985</v>
      </c>
      <c r="L2419" s="16">
        <f t="shared" si="151"/>
        <v>-13</v>
      </c>
      <c r="M2419" s="16">
        <f t="shared" si="152"/>
        <v>-17</v>
      </c>
      <c r="N2419" s="191">
        <f t="shared" si="153"/>
        <v>-17</v>
      </c>
      <c r="O2419" s="506">
        <f t="shared" si="154"/>
        <v>-34</v>
      </c>
    </row>
    <row r="2420" spans="1:15" s="43" customFormat="1">
      <c r="A2420" s="499">
        <v>43209</v>
      </c>
      <c r="B2420" s="462">
        <v>319</v>
      </c>
      <c r="C2420" s="465">
        <v>415</v>
      </c>
      <c r="D2420" s="114">
        <v>394.59199999999998</v>
      </c>
      <c r="E2420" s="114">
        <v>395</v>
      </c>
      <c r="F2420" s="114">
        <v>399</v>
      </c>
      <c r="G2420" s="466">
        <v>399</v>
      </c>
      <c r="H2420" s="465">
        <v>385</v>
      </c>
      <c r="I2420" s="466">
        <v>416</v>
      </c>
      <c r="J2420" s="190">
        <f t="shared" si="149"/>
        <v>10</v>
      </c>
      <c r="K2420" s="16">
        <f t="shared" si="150"/>
        <v>-9.5919999999999845</v>
      </c>
      <c r="L2420" s="16">
        <f t="shared" si="151"/>
        <v>-10</v>
      </c>
      <c r="M2420" s="16">
        <f t="shared" si="152"/>
        <v>-14</v>
      </c>
      <c r="N2420" s="191">
        <f t="shared" si="153"/>
        <v>-14</v>
      </c>
      <c r="O2420" s="506">
        <f t="shared" si="154"/>
        <v>-31</v>
      </c>
    </row>
    <row r="2421" spans="1:15" s="43" customFormat="1">
      <c r="A2421" s="499">
        <v>43210</v>
      </c>
      <c r="B2421" s="462">
        <v>319</v>
      </c>
      <c r="C2421" s="465">
        <v>421</v>
      </c>
      <c r="D2421" s="114">
        <v>394.59199999999998</v>
      </c>
      <c r="E2421" s="114">
        <v>400</v>
      </c>
      <c r="F2421" s="114">
        <v>399</v>
      </c>
      <c r="G2421" s="466">
        <v>407</v>
      </c>
      <c r="H2421" s="465">
        <v>385</v>
      </c>
      <c r="I2421" s="466">
        <v>394</v>
      </c>
      <c r="J2421" s="190">
        <f t="shared" si="149"/>
        <v>4</v>
      </c>
      <c r="K2421" s="16">
        <f t="shared" si="150"/>
        <v>-9.5919999999999845</v>
      </c>
      <c r="L2421" s="16">
        <f t="shared" si="151"/>
        <v>-15</v>
      </c>
      <c r="M2421" s="16">
        <f t="shared" si="152"/>
        <v>-14</v>
      </c>
      <c r="N2421" s="191">
        <f t="shared" si="153"/>
        <v>-22</v>
      </c>
      <c r="O2421" s="506">
        <f t="shared" si="154"/>
        <v>-9</v>
      </c>
    </row>
    <row r="2422" spans="1:15" s="43" customFormat="1">
      <c r="A2422" s="499">
        <v>43213</v>
      </c>
      <c r="B2422" s="462">
        <v>311</v>
      </c>
      <c r="C2422" s="465">
        <v>421</v>
      </c>
      <c r="D2422" s="114">
        <v>387.904</v>
      </c>
      <c r="E2422" s="114">
        <v>400</v>
      </c>
      <c r="F2422" s="114">
        <v>399</v>
      </c>
      <c r="G2422" s="466">
        <v>407</v>
      </c>
      <c r="H2422" s="465">
        <v>385</v>
      </c>
      <c r="I2422" s="466">
        <v>394</v>
      </c>
      <c r="J2422" s="190">
        <f t="shared" si="149"/>
        <v>4</v>
      </c>
      <c r="K2422" s="16">
        <f t="shared" si="150"/>
        <v>-2.9039999999999964</v>
      </c>
      <c r="L2422" s="16">
        <f t="shared" si="151"/>
        <v>-15</v>
      </c>
      <c r="M2422" s="16">
        <f t="shared" si="152"/>
        <v>-14</v>
      </c>
      <c r="N2422" s="191">
        <f t="shared" si="153"/>
        <v>-22</v>
      </c>
      <c r="O2422" s="506">
        <f t="shared" si="154"/>
        <v>-9</v>
      </c>
    </row>
    <row r="2423" spans="1:15" s="43" customFormat="1">
      <c r="A2423" s="499">
        <v>43214</v>
      </c>
      <c r="B2423" s="462">
        <v>309</v>
      </c>
      <c r="C2423" s="465">
        <v>421</v>
      </c>
      <c r="D2423" s="114">
        <v>387.904</v>
      </c>
      <c r="E2423" s="114">
        <v>400</v>
      </c>
      <c r="F2423" s="114">
        <v>399</v>
      </c>
      <c r="G2423" s="466">
        <v>407</v>
      </c>
      <c r="H2423" s="465">
        <v>386</v>
      </c>
      <c r="I2423" s="466">
        <v>394</v>
      </c>
      <c r="J2423" s="190">
        <f t="shared" si="149"/>
        <v>5</v>
      </c>
      <c r="K2423" s="16">
        <f t="shared" si="150"/>
        <v>-1.9039999999999964</v>
      </c>
      <c r="L2423" s="16">
        <f t="shared" si="151"/>
        <v>-14</v>
      </c>
      <c r="M2423" s="16">
        <f t="shared" si="152"/>
        <v>-13</v>
      </c>
      <c r="N2423" s="191">
        <f t="shared" si="153"/>
        <v>-21</v>
      </c>
      <c r="O2423" s="506">
        <f t="shared" si="154"/>
        <v>-8</v>
      </c>
    </row>
    <row r="2424" spans="1:15" s="43" customFormat="1">
      <c r="A2424" s="499">
        <v>43215</v>
      </c>
      <c r="B2424" s="462">
        <v>309</v>
      </c>
      <c r="C2424" s="465">
        <v>421</v>
      </c>
      <c r="D2424" s="114">
        <v>387.904</v>
      </c>
      <c r="E2424" s="114">
        <v>400</v>
      </c>
      <c r="F2424" s="114">
        <v>399</v>
      </c>
      <c r="G2424" s="466">
        <v>407</v>
      </c>
      <c r="H2424" s="465">
        <v>386</v>
      </c>
      <c r="I2424" s="466">
        <v>394</v>
      </c>
      <c r="J2424" s="190">
        <f t="shared" si="149"/>
        <v>5</v>
      </c>
      <c r="K2424" s="16">
        <f t="shared" si="150"/>
        <v>-1.9039999999999964</v>
      </c>
      <c r="L2424" s="16">
        <f t="shared" si="151"/>
        <v>-14</v>
      </c>
      <c r="M2424" s="16">
        <f t="shared" si="152"/>
        <v>-13</v>
      </c>
      <c r="N2424" s="191">
        <f t="shared" si="153"/>
        <v>-21</v>
      </c>
      <c r="O2424" s="506">
        <f t="shared" si="154"/>
        <v>-8</v>
      </c>
    </row>
    <row r="2425" spans="1:15" s="43" customFormat="1">
      <c r="A2425" s="499">
        <v>43216</v>
      </c>
      <c r="B2425" s="462">
        <v>310.5</v>
      </c>
      <c r="C2425" s="465">
        <v>421</v>
      </c>
      <c r="D2425" s="114">
        <v>387.904</v>
      </c>
      <c r="E2425" s="114">
        <v>400</v>
      </c>
      <c r="F2425" s="114">
        <v>399</v>
      </c>
      <c r="G2425" s="466">
        <v>407</v>
      </c>
      <c r="H2425" s="465">
        <v>391</v>
      </c>
      <c r="I2425" s="466">
        <v>394</v>
      </c>
      <c r="J2425" s="190">
        <f t="shared" si="149"/>
        <v>10</v>
      </c>
      <c r="K2425" s="16">
        <f t="shared" si="150"/>
        <v>3.0960000000000036</v>
      </c>
      <c r="L2425" s="16">
        <f t="shared" si="151"/>
        <v>-9</v>
      </c>
      <c r="M2425" s="16">
        <f t="shared" si="152"/>
        <v>-8</v>
      </c>
      <c r="N2425" s="191">
        <f t="shared" si="153"/>
        <v>-16</v>
      </c>
      <c r="O2425" s="506">
        <f t="shared" si="154"/>
        <v>-3</v>
      </c>
    </row>
    <row r="2426" spans="1:15" s="43" customFormat="1">
      <c r="A2426" s="499">
        <v>43217</v>
      </c>
      <c r="B2426" s="462">
        <v>312</v>
      </c>
      <c r="C2426" s="465">
        <v>423</v>
      </c>
      <c r="D2426" s="114">
        <v>387.904</v>
      </c>
      <c r="E2426" s="114">
        <v>400</v>
      </c>
      <c r="F2426" s="114">
        <v>399</v>
      </c>
      <c r="G2426" s="466">
        <v>407</v>
      </c>
      <c r="H2426" s="465">
        <v>398</v>
      </c>
      <c r="I2426" s="466">
        <v>394</v>
      </c>
      <c r="J2426" s="190">
        <f t="shared" si="149"/>
        <v>15</v>
      </c>
      <c r="K2426" s="16">
        <f t="shared" si="150"/>
        <v>10.096000000000004</v>
      </c>
      <c r="L2426" s="16">
        <f t="shared" si="151"/>
        <v>-2</v>
      </c>
      <c r="M2426" s="16">
        <f t="shared" si="152"/>
        <v>-1</v>
      </c>
      <c r="N2426" s="191">
        <f t="shared" si="153"/>
        <v>-9</v>
      </c>
      <c r="O2426" s="506">
        <f t="shared" si="154"/>
        <v>4</v>
      </c>
    </row>
    <row r="2427" spans="1:15" s="43" customFormat="1">
      <c r="A2427" s="499">
        <v>43221</v>
      </c>
      <c r="B2427" s="462">
        <v>312</v>
      </c>
      <c r="C2427" s="465">
        <v>423</v>
      </c>
      <c r="D2427" s="114">
        <v>394.59199999999998</v>
      </c>
      <c r="E2427" s="114">
        <v>413</v>
      </c>
      <c r="F2427" s="114">
        <v>399</v>
      </c>
      <c r="G2427" s="466">
        <v>415</v>
      </c>
      <c r="H2427" s="465">
        <v>398</v>
      </c>
      <c r="I2427" s="466">
        <v>404</v>
      </c>
      <c r="J2427" s="190">
        <f t="shared" si="149"/>
        <v>15</v>
      </c>
      <c r="K2427" s="16">
        <f t="shared" si="150"/>
        <v>3.4080000000000155</v>
      </c>
      <c r="L2427" s="16">
        <f t="shared" si="151"/>
        <v>-15</v>
      </c>
      <c r="M2427" s="16">
        <f t="shared" si="152"/>
        <v>-1</v>
      </c>
      <c r="N2427" s="191">
        <f t="shared" si="153"/>
        <v>-17</v>
      </c>
      <c r="O2427" s="506">
        <f t="shared" si="154"/>
        <v>-6</v>
      </c>
    </row>
    <row r="2428" spans="1:15" s="43" customFormat="1">
      <c r="A2428" s="499">
        <v>43222</v>
      </c>
      <c r="B2428" s="462">
        <v>312</v>
      </c>
      <c r="C2428" s="465">
        <v>423</v>
      </c>
      <c r="D2428" s="114">
        <v>400.44400000000002</v>
      </c>
      <c r="E2428" s="114">
        <v>413</v>
      </c>
      <c r="F2428" s="114">
        <v>399</v>
      </c>
      <c r="G2428" s="466">
        <v>415</v>
      </c>
      <c r="H2428" s="465">
        <v>397</v>
      </c>
      <c r="I2428" s="466">
        <v>404</v>
      </c>
      <c r="J2428" s="190">
        <f t="shared" si="149"/>
        <v>14</v>
      </c>
      <c r="K2428" s="16">
        <f t="shared" si="150"/>
        <v>-3.4440000000000168</v>
      </c>
      <c r="L2428" s="16">
        <f t="shared" si="151"/>
        <v>-16</v>
      </c>
      <c r="M2428" s="16">
        <f t="shared" si="152"/>
        <v>-2</v>
      </c>
      <c r="N2428" s="191">
        <f t="shared" si="153"/>
        <v>-18</v>
      </c>
      <c r="O2428" s="506">
        <f t="shared" si="154"/>
        <v>-7</v>
      </c>
    </row>
    <row r="2429" spans="1:15" s="43" customFormat="1">
      <c r="A2429" s="499">
        <v>43223</v>
      </c>
      <c r="B2429" s="462">
        <v>315</v>
      </c>
      <c r="C2429" s="465">
        <v>423</v>
      </c>
      <c r="D2429" s="114">
        <v>400.44400000000002</v>
      </c>
      <c r="E2429" s="114">
        <v>413</v>
      </c>
      <c r="F2429" s="114">
        <v>399</v>
      </c>
      <c r="G2429" s="466">
        <v>415</v>
      </c>
      <c r="H2429" s="465">
        <v>396</v>
      </c>
      <c r="I2429" s="466">
        <v>404</v>
      </c>
      <c r="J2429" s="190">
        <f t="shared" si="149"/>
        <v>13</v>
      </c>
      <c r="K2429" s="16">
        <f t="shared" si="150"/>
        <v>-4.4440000000000168</v>
      </c>
      <c r="L2429" s="16">
        <f t="shared" si="151"/>
        <v>-17</v>
      </c>
      <c r="M2429" s="16">
        <f t="shared" si="152"/>
        <v>-3</v>
      </c>
      <c r="N2429" s="191">
        <f t="shared" si="153"/>
        <v>-19</v>
      </c>
      <c r="O2429" s="506">
        <f t="shared" si="154"/>
        <v>-8</v>
      </c>
    </row>
    <row r="2430" spans="1:15" s="43" customFormat="1">
      <c r="A2430" s="499">
        <v>43224</v>
      </c>
      <c r="B2430" s="462">
        <v>320</v>
      </c>
      <c r="C2430" s="465">
        <v>420</v>
      </c>
      <c r="D2430" s="114">
        <v>396.26400000000001</v>
      </c>
      <c r="E2430" s="114">
        <v>413</v>
      </c>
      <c r="F2430" s="114">
        <v>415</v>
      </c>
      <c r="G2430" s="466">
        <v>415</v>
      </c>
      <c r="H2430" s="465">
        <v>400</v>
      </c>
      <c r="I2430" s="466">
        <v>399</v>
      </c>
      <c r="J2430" s="190">
        <f t="shared" si="149"/>
        <v>20</v>
      </c>
      <c r="K2430" s="16">
        <f t="shared" si="150"/>
        <v>3.73599999999999</v>
      </c>
      <c r="L2430" s="16">
        <f t="shared" si="151"/>
        <v>-13</v>
      </c>
      <c r="M2430" s="16">
        <f t="shared" si="152"/>
        <v>-15</v>
      </c>
      <c r="N2430" s="191">
        <f t="shared" si="153"/>
        <v>-15</v>
      </c>
      <c r="O2430" s="506">
        <f t="shared" si="154"/>
        <v>1</v>
      </c>
    </row>
    <row r="2431" spans="1:15" s="43" customFormat="1">
      <c r="A2431" s="499">
        <v>43227</v>
      </c>
      <c r="B2431" s="462">
        <v>320</v>
      </c>
      <c r="C2431" s="465">
        <v>420</v>
      </c>
      <c r="D2431" s="114">
        <v>396.26400000000001</v>
      </c>
      <c r="E2431" s="114">
        <v>413</v>
      </c>
      <c r="F2431" s="114">
        <v>415</v>
      </c>
      <c r="G2431" s="466">
        <v>415</v>
      </c>
      <c r="H2431" s="465">
        <v>400</v>
      </c>
      <c r="I2431" s="466">
        <v>399</v>
      </c>
      <c r="J2431" s="190">
        <f t="shared" si="149"/>
        <v>20</v>
      </c>
      <c r="K2431" s="16">
        <f t="shared" si="150"/>
        <v>3.73599999999999</v>
      </c>
      <c r="L2431" s="16">
        <f t="shared" si="151"/>
        <v>-13</v>
      </c>
      <c r="M2431" s="16">
        <f t="shared" si="152"/>
        <v>-15</v>
      </c>
      <c r="N2431" s="191">
        <f t="shared" si="153"/>
        <v>-15</v>
      </c>
      <c r="O2431" s="506">
        <f t="shared" si="154"/>
        <v>1</v>
      </c>
    </row>
    <row r="2432" spans="1:15" s="43" customFormat="1">
      <c r="A2432" s="499">
        <v>43228</v>
      </c>
      <c r="B2432" s="462">
        <v>325.5</v>
      </c>
      <c r="C2432" s="465">
        <v>420</v>
      </c>
      <c r="D2432" s="114">
        <v>396.26400000000001</v>
      </c>
      <c r="E2432" s="114">
        <v>413</v>
      </c>
      <c r="F2432" s="114">
        <v>415</v>
      </c>
      <c r="G2432" s="466">
        <v>415</v>
      </c>
      <c r="H2432" s="465">
        <v>400</v>
      </c>
      <c r="I2432" s="466">
        <v>399</v>
      </c>
      <c r="J2432" s="190">
        <f t="shared" si="149"/>
        <v>20</v>
      </c>
      <c r="K2432" s="16">
        <f t="shared" si="150"/>
        <v>3.73599999999999</v>
      </c>
      <c r="L2432" s="16">
        <f t="shared" si="151"/>
        <v>-13</v>
      </c>
      <c r="M2432" s="16">
        <f t="shared" si="152"/>
        <v>-15</v>
      </c>
      <c r="N2432" s="191">
        <f t="shared" si="153"/>
        <v>-15</v>
      </c>
      <c r="O2432" s="506">
        <f t="shared" si="154"/>
        <v>1</v>
      </c>
    </row>
    <row r="2433" spans="1:15" s="43" customFormat="1">
      <c r="A2433" s="499">
        <v>43229</v>
      </c>
      <c r="B2433" s="462">
        <v>331</v>
      </c>
      <c r="C2433" s="465">
        <v>425</v>
      </c>
      <c r="D2433" s="114">
        <v>399.608</v>
      </c>
      <c r="E2433" s="114">
        <v>413</v>
      </c>
      <c r="F2433" s="114">
        <v>415</v>
      </c>
      <c r="G2433" s="466">
        <v>415</v>
      </c>
      <c r="H2433" s="465">
        <v>408</v>
      </c>
      <c r="I2433" s="466">
        <v>399</v>
      </c>
      <c r="J2433" s="190">
        <f t="shared" si="149"/>
        <v>23</v>
      </c>
      <c r="K2433" s="16">
        <f t="shared" si="150"/>
        <v>8.3919999999999959</v>
      </c>
      <c r="L2433" s="16">
        <f t="shared" si="151"/>
        <v>-5</v>
      </c>
      <c r="M2433" s="16">
        <f t="shared" si="152"/>
        <v>-7</v>
      </c>
      <c r="N2433" s="191">
        <f t="shared" si="153"/>
        <v>-7</v>
      </c>
      <c r="O2433" s="506">
        <f t="shared" si="154"/>
        <v>9</v>
      </c>
    </row>
    <row r="2434" spans="1:15" s="43" customFormat="1">
      <c r="A2434" s="499">
        <v>43230</v>
      </c>
      <c r="B2434" s="462">
        <v>332</v>
      </c>
      <c r="C2434" s="465">
        <v>425</v>
      </c>
      <c r="D2434" s="114">
        <v>398.77199999999999</v>
      </c>
      <c r="E2434" s="114">
        <v>413</v>
      </c>
      <c r="F2434" s="114">
        <v>415</v>
      </c>
      <c r="G2434" s="466">
        <v>415</v>
      </c>
      <c r="H2434" s="465">
        <v>405</v>
      </c>
      <c r="I2434" s="466">
        <v>399</v>
      </c>
      <c r="J2434" s="190">
        <f t="shared" si="149"/>
        <v>20</v>
      </c>
      <c r="K2434" s="16">
        <f t="shared" si="150"/>
        <v>6.2280000000000086</v>
      </c>
      <c r="L2434" s="16">
        <f t="shared" si="151"/>
        <v>-8</v>
      </c>
      <c r="M2434" s="16">
        <f t="shared" si="152"/>
        <v>-10</v>
      </c>
      <c r="N2434" s="191">
        <f t="shared" si="153"/>
        <v>-10</v>
      </c>
      <c r="O2434" s="506">
        <f t="shared" si="154"/>
        <v>6</v>
      </c>
    </row>
    <row r="2435" spans="1:15" s="43" customFormat="1">
      <c r="A2435" s="499">
        <v>43231</v>
      </c>
      <c r="B2435" s="462">
        <v>335</v>
      </c>
      <c r="C2435" s="465">
        <v>421</v>
      </c>
      <c r="D2435" s="114">
        <v>397.93599999999998</v>
      </c>
      <c r="E2435" s="114">
        <v>413</v>
      </c>
      <c r="F2435" s="114">
        <v>415</v>
      </c>
      <c r="G2435" s="466">
        <v>415</v>
      </c>
      <c r="H2435" s="465">
        <v>412</v>
      </c>
      <c r="I2435" s="466">
        <v>389</v>
      </c>
      <c r="J2435" s="190">
        <f t="shared" si="149"/>
        <v>31</v>
      </c>
      <c r="K2435" s="16">
        <f t="shared" si="150"/>
        <v>14.064000000000021</v>
      </c>
      <c r="L2435" s="16">
        <f t="shared" si="151"/>
        <v>-1</v>
      </c>
      <c r="M2435" s="16">
        <f t="shared" si="152"/>
        <v>-3</v>
      </c>
      <c r="N2435" s="191">
        <f t="shared" si="153"/>
        <v>-3</v>
      </c>
      <c r="O2435" s="506">
        <f t="shared" si="154"/>
        <v>23</v>
      </c>
    </row>
    <row r="2436" spans="1:15" s="43" customFormat="1">
      <c r="A2436" s="499">
        <v>43234</v>
      </c>
      <c r="B2436" s="462">
        <v>335</v>
      </c>
      <c r="C2436" s="465">
        <v>421</v>
      </c>
      <c r="D2436" s="114">
        <v>399.608</v>
      </c>
      <c r="E2436" s="114">
        <v>413</v>
      </c>
      <c r="F2436" s="114">
        <v>415</v>
      </c>
      <c r="G2436" s="466">
        <v>415</v>
      </c>
      <c r="H2436" s="465">
        <v>412</v>
      </c>
      <c r="I2436" s="466">
        <v>389</v>
      </c>
      <c r="J2436" s="190">
        <f t="shared" si="149"/>
        <v>31</v>
      </c>
      <c r="K2436" s="16">
        <f t="shared" si="150"/>
        <v>12.391999999999996</v>
      </c>
      <c r="L2436" s="16">
        <f t="shared" si="151"/>
        <v>-1</v>
      </c>
      <c r="M2436" s="16">
        <f t="shared" si="152"/>
        <v>-3</v>
      </c>
      <c r="N2436" s="191">
        <f t="shared" si="153"/>
        <v>-3</v>
      </c>
      <c r="O2436" s="506">
        <f t="shared" si="154"/>
        <v>23</v>
      </c>
    </row>
    <row r="2437" spans="1:15" s="43" customFormat="1">
      <c r="A2437" s="499">
        <v>43235</v>
      </c>
      <c r="B2437" s="462">
        <v>331</v>
      </c>
      <c r="C2437" s="465">
        <v>425</v>
      </c>
      <c r="D2437" s="114">
        <v>396.26400000000001</v>
      </c>
      <c r="E2437" s="114">
        <v>413</v>
      </c>
      <c r="F2437" s="114">
        <v>415</v>
      </c>
      <c r="G2437" s="466">
        <v>415</v>
      </c>
      <c r="H2437" s="465">
        <v>415</v>
      </c>
      <c r="I2437" s="466">
        <v>389</v>
      </c>
      <c r="J2437" s="190">
        <f t="shared" si="149"/>
        <v>30</v>
      </c>
      <c r="K2437" s="16">
        <f t="shared" si="150"/>
        <v>18.73599999999999</v>
      </c>
      <c r="L2437" s="16">
        <f t="shared" si="151"/>
        <v>2</v>
      </c>
      <c r="M2437" s="16">
        <f t="shared" si="152"/>
        <v>0</v>
      </c>
      <c r="N2437" s="191">
        <f t="shared" si="153"/>
        <v>0</v>
      </c>
      <c r="O2437" s="506">
        <f t="shared" si="154"/>
        <v>26</v>
      </c>
    </row>
    <row r="2438" spans="1:15" s="43" customFormat="1">
      <c r="A2438" s="499">
        <v>43236</v>
      </c>
      <c r="B2438" s="462">
        <v>332.5</v>
      </c>
      <c r="C2438" s="465">
        <v>425</v>
      </c>
      <c r="D2438" s="114">
        <v>399.608</v>
      </c>
      <c r="E2438" s="114">
        <v>413</v>
      </c>
      <c r="F2438" s="114">
        <v>415</v>
      </c>
      <c r="G2438" s="466">
        <v>415</v>
      </c>
      <c r="H2438" s="465">
        <v>415</v>
      </c>
      <c r="I2438" s="466">
        <v>389</v>
      </c>
      <c r="J2438" s="190">
        <f t="shared" si="149"/>
        <v>30</v>
      </c>
      <c r="K2438" s="16">
        <f t="shared" si="150"/>
        <v>15.391999999999996</v>
      </c>
      <c r="L2438" s="16">
        <f t="shared" si="151"/>
        <v>2</v>
      </c>
      <c r="M2438" s="16">
        <f t="shared" si="152"/>
        <v>0</v>
      </c>
      <c r="N2438" s="191">
        <f t="shared" si="153"/>
        <v>0</v>
      </c>
      <c r="O2438" s="506">
        <f t="shared" si="154"/>
        <v>26</v>
      </c>
    </row>
    <row r="2439" spans="1:15" s="43" customFormat="1">
      <c r="A2439" s="499">
        <v>43237</v>
      </c>
      <c r="B2439" s="462">
        <v>334</v>
      </c>
      <c r="C2439" s="465">
        <v>425</v>
      </c>
      <c r="D2439" s="114">
        <v>399.608</v>
      </c>
      <c r="E2439" s="114">
        <v>413</v>
      </c>
      <c r="F2439" s="114">
        <v>415</v>
      </c>
      <c r="G2439" s="466">
        <v>415</v>
      </c>
      <c r="H2439" s="465">
        <v>415</v>
      </c>
      <c r="I2439" s="466">
        <v>389</v>
      </c>
      <c r="J2439" s="190">
        <f t="shared" si="149"/>
        <v>30</v>
      </c>
      <c r="K2439" s="16">
        <f t="shared" si="150"/>
        <v>15.391999999999996</v>
      </c>
      <c r="L2439" s="16">
        <f t="shared" si="151"/>
        <v>2</v>
      </c>
      <c r="M2439" s="16">
        <f t="shared" si="152"/>
        <v>0</v>
      </c>
      <c r="N2439" s="191">
        <f t="shared" si="153"/>
        <v>0</v>
      </c>
      <c r="O2439" s="506">
        <f t="shared" si="154"/>
        <v>26</v>
      </c>
    </row>
    <row r="2440" spans="1:15" s="43" customFormat="1">
      <c r="A2440" s="499">
        <v>43238</v>
      </c>
      <c r="B2440" s="462">
        <v>331.5</v>
      </c>
      <c r="C2440" s="465">
        <v>424</v>
      </c>
      <c r="D2440" s="114">
        <v>396.26400000000001</v>
      </c>
      <c r="E2440" s="114">
        <v>423</v>
      </c>
      <c r="F2440" s="114">
        <v>428</v>
      </c>
      <c r="G2440" s="466">
        <v>428</v>
      </c>
      <c r="H2440" s="465">
        <v>418</v>
      </c>
      <c r="I2440" s="466">
        <v>385</v>
      </c>
      <c r="J2440" s="190">
        <f t="shared" si="149"/>
        <v>34</v>
      </c>
      <c r="K2440" s="16">
        <f t="shared" si="150"/>
        <v>21.73599999999999</v>
      </c>
      <c r="L2440" s="16">
        <f t="shared" si="151"/>
        <v>-5</v>
      </c>
      <c r="M2440" s="16">
        <f t="shared" si="152"/>
        <v>-10</v>
      </c>
      <c r="N2440" s="191">
        <f t="shared" si="153"/>
        <v>-10</v>
      </c>
      <c r="O2440" s="506">
        <f t="shared" si="154"/>
        <v>33</v>
      </c>
    </row>
    <row r="2441" spans="1:15" s="43" customFormat="1">
      <c r="A2441" s="499">
        <v>43241</v>
      </c>
      <c r="B2441" s="462">
        <v>331.5</v>
      </c>
      <c r="C2441" s="465">
        <v>424</v>
      </c>
      <c r="D2441" s="114">
        <v>396.26400000000001</v>
      </c>
      <c r="E2441" s="114">
        <v>423</v>
      </c>
      <c r="F2441" s="114">
        <v>415</v>
      </c>
      <c r="G2441" s="466">
        <v>428</v>
      </c>
      <c r="H2441" s="465">
        <v>413</v>
      </c>
      <c r="I2441" s="466">
        <v>385</v>
      </c>
      <c r="J2441" s="190">
        <f t="shared" si="149"/>
        <v>29</v>
      </c>
      <c r="K2441" s="16">
        <f t="shared" si="150"/>
        <v>16.73599999999999</v>
      </c>
      <c r="L2441" s="16">
        <f t="shared" si="151"/>
        <v>-10</v>
      </c>
      <c r="M2441" s="16">
        <f t="shared" si="152"/>
        <v>-2</v>
      </c>
      <c r="N2441" s="191">
        <f t="shared" si="153"/>
        <v>-15</v>
      </c>
      <c r="O2441" s="506">
        <f t="shared" si="154"/>
        <v>28</v>
      </c>
    </row>
    <row r="2442" spans="1:15" s="43" customFormat="1">
      <c r="A2442" s="499">
        <v>43242</v>
      </c>
      <c r="B2442" s="462">
        <v>331.5</v>
      </c>
      <c r="C2442" s="465">
        <v>424</v>
      </c>
      <c r="D2442" s="114">
        <v>401.28</v>
      </c>
      <c r="E2442" s="114">
        <v>423</v>
      </c>
      <c r="F2442" s="114">
        <v>415</v>
      </c>
      <c r="G2442" s="466">
        <v>428</v>
      </c>
      <c r="H2442" s="465">
        <v>410</v>
      </c>
      <c r="I2442" s="466">
        <v>385</v>
      </c>
      <c r="J2442" s="190">
        <f t="shared" si="149"/>
        <v>26</v>
      </c>
      <c r="K2442" s="16">
        <f t="shared" si="150"/>
        <v>8.7200000000000273</v>
      </c>
      <c r="L2442" s="16">
        <f t="shared" si="151"/>
        <v>-13</v>
      </c>
      <c r="M2442" s="16">
        <f t="shared" si="152"/>
        <v>-5</v>
      </c>
      <c r="N2442" s="191">
        <f t="shared" si="153"/>
        <v>-18</v>
      </c>
      <c r="O2442" s="506">
        <f t="shared" si="154"/>
        <v>25</v>
      </c>
    </row>
    <row r="2443" spans="1:15" s="43" customFormat="1">
      <c r="A2443" s="499">
        <v>43243</v>
      </c>
      <c r="B2443" s="462">
        <v>330.5</v>
      </c>
      <c r="C2443" s="465">
        <v>420</v>
      </c>
      <c r="D2443" s="114">
        <v>401.28</v>
      </c>
      <c r="E2443" s="114">
        <v>423</v>
      </c>
      <c r="F2443" s="114">
        <v>415</v>
      </c>
      <c r="G2443" s="466">
        <v>428</v>
      </c>
      <c r="H2443" s="465">
        <v>405</v>
      </c>
      <c r="I2443" s="466">
        <v>385</v>
      </c>
      <c r="J2443" s="190">
        <f t="shared" ref="J2443:J2506" si="155">H2443-C2443+40</f>
        <v>25</v>
      </c>
      <c r="K2443" s="16">
        <f t="shared" si="150"/>
        <v>3.7200000000000273</v>
      </c>
      <c r="L2443" s="16">
        <f t="shared" si="151"/>
        <v>-18</v>
      </c>
      <c r="M2443" s="16">
        <f t="shared" si="152"/>
        <v>-10</v>
      </c>
      <c r="N2443" s="191">
        <f t="shared" si="153"/>
        <v>-23</v>
      </c>
      <c r="O2443" s="506">
        <f t="shared" si="154"/>
        <v>20</v>
      </c>
    </row>
    <row r="2444" spans="1:15" s="43" customFormat="1">
      <c r="A2444" s="499">
        <v>43244</v>
      </c>
      <c r="B2444" s="462">
        <v>330.5</v>
      </c>
      <c r="C2444" s="465">
        <v>420</v>
      </c>
      <c r="D2444" s="114">
        <v>401.28</v>
      </c>
      <c r="E2444" s="114">
        <v>423</v>
      </c>
      <c r="F2444" s="114">
        <v>415</v>
      </c>
      <c r="G2444" s="466">
        <v>428</v>
      </c>
      <c r="H2444" s="465">
        <v>408</v>
      </c>
      <c r="I2444" s="466">
        <v>385</v>
      </c>
      <c r="J2444" s="190">
        <f t="shared" si="155"/>
        <v>28</v>
      </c>
      <c r="K2444" s="16">
        <f t="shared" si="150"/>
        <v>6.7200000000000273</v>
      </c>
      <c r="L2444" s="16">
        <f t="shared" si="151"/>
        <v>-15</v>
      </c>
      <c r="M2444" s="16">
        <f t="shared" si="152"/>
        <v>-7</v>
      </c>
      <c r="N2444" s="191">
        <f t="shared" si="153"/>
        <v>-20</v>
      </c>
      <c r="O2444" s="506">
        <f t="shared" si="154"/>
        <v>23</v>
      </c>
    </row>
    <row r="2445" spans="1:15" s="43" customFormat="1">
      <c r="A2445" s="499">
        <v>43245</v>
      </c>
      <c r="B2445" s="462">
        <v>330.5</v>
      </c>
      <c r="C2445" s="465">
        <v>426</v>
      </c>
      <c r="D2445" s="114">
        <v>401.28</v>
      </c>
      <c r="E2445" s="114">
        <v>415</v>
      </c>
      <c r="F2445" s="114">
        <v>428</v>
      </c>
      <c r="G2445" s="466">
        <v>425</v>
      </c>
      <c r="H2445" s="465">
        <v>410</v>
      </c>
      <c r="I2445" s="466">
        <v>390</v>
      </c>
      <c r="J2445" s="190">
        <f t="shared" si="155"/>
        <v>24</v>
      </c>
      <c r="K2445" s="16">
        <f t="shared" si="150"/>
        <v>8.7200000000000273</v>
      </c>
      <c r="L2445" s="16">
        <f t="shared" si="151"/>
        <v>-5</v>
      </c>
      <c r="M2445" s="16">
        <f t="shared" si="152"/>
        <v>-18</v>
      </c>
      <c r="N2445" s="191">
        <f t="shared" si="153"/>
        <v>-15</v>
      </c>
      <c r="O2445" s="506">
        <f t="shared" si="154"/>
        <v>20</v>
      </c>
    </row>
    <row r="2446" spans="1:15" s="43" customFormat="1">
      <c r="A2446" s="499">
        <v>43249</v>
      </c>
      <c r="B2446" s="462">
        <v>337</v>
      </c>
      <c r="C2446" s="465">
        <v>426</v>
      </c>
      <c r="D2446" s="114">
        <v>394.59199999999998</v>
      </c>
      <c r="E2446" s="114">
        <v>415</v>
      </c>
      <c r="F2446" s="114">
        <v>428</v>
      </c>
      <c r="G2446" s="466">
        <v>425</v>
      </c>
      <c r="H2446" s="465">
        <v>410</v>
      </c>
      <c r="I2446" s="466">
        <v>390</v>
      </c>
      <c r="J2446" s="190">
        <f t="shared" si="155"/>
        <v>24</v>
      </c>
      <c r="K2446" s="16">
        <f t="shared" si="150"/>
        <v>15.408000000000015</v>
      </c>
      <c r="L2446" s="16">
        <f t="shared" si="151"/>
        <v>-5</v>
      </c>
      <c r="M2446" s="16">
        <f t="shared" si="152"/>
        <v>-18</v>
      </c>
      <c r="N2446" s="191">
        <f t="shared" si="153"/>
        <v>-15</v>
      </c>
      <c r="O2446" s="506">
        <f t="shared" si="154"/>
        <v>20</v>
      </c>
    </row>
    <row r="2447" spans="1:15" s="43" customFormat="1">
      <c r="A2447" s="499">
        <v>43250</v>
      </c>
      <c r="B2447" s="462">
        <v>341</v>
      </c>
      <c r="C2447" s="465">
        <v>422</v>
      </c>
      <c r="D2447" s="114">
        <v>404.62400000000002</v>
      </c>
      <c r="E2447" s="114">
        <v>415</v>
      </c>
      <c r="F2447" s="114">
        <v>428</v>
      </c>
      <c r="G2447" s="466">
        <v>425</v>
      </c>
      <c r="H2447" s="465">
        <v>409</v>
      </c>
      <c r="I2447" s="466">
        <v>390</v>
      </c>
      <c r="J2447" s="190">
        <f t="shared" si="155"/>
        <v>27</v>
      </c>
      <c r="K2447" s="16">
        <f t="shared" si="150"/>
        <v>4.3759999999999764</v>
      </c>
      <c r="L2447" s="16">
        <f t="shared" si="151"/>
        <v>-6</v>
      </c>
      <c r="M2447" s="16">
        <f t="shared" si="152"/>
        <v>-19</v>
      </c>
      <c r="N2447" s="191">
        <f t="shared" si="153"/>
        <v>-16</v>
      </c>
      <c r="O2447" s="506">
        <f t="shared" si="154"/>
        <v>19</v>
      </c>
    </row>
    <row r="2448" spans="1:15" s="43" customFormat="1">
      <c r="A2448" s="499">
        <v>43251</v>
      </c>
      <c r="B2448" s="462">
        <v>345</v>
      </c>
      <c r="C2448" s="465">
        <v>420</v>
      </c>
      <c r="D2448" s="114">
        <v>404.62400000000002</v>
      </c>
      <c r="E2448" s="114">
        <v>415</v>
      </c>
      <c r="F2448" s="114">
        <v>428</v>
      </c>
      <c r="G2448" s="466">
        <v>425</v>
      </c>
      <c r="H2448" s="465">
        <v>405</v>
      </c>
      <c r="I2448" s="466">
        <v>390</v>
      </c>
      <c r="J2448" s="190">
        <f t="shared" si="155"/>
        <v>25</v>
      </c>
      <c r="K2448" s="16">
        <f t="shared" si="150"/>
        <v>0.37599999999997635</v>
      </c>
      <c r="L2448" s="16">
        <f t="shared" si="151"/>
        <v>-10</v>
      </c>
      <c r="M2448" s="16">
        <f t="shared" si="152"/>
        <v>-23</v>
      </c>
      <c r="N2448" s="191">
        <f t="shared" si="153"/>
        <v>-20</v>
      </c>
      <c r="O2448" s="506">
        <f t="shared" si="154"/>
        <v>15</v>
      </c>
    </row>
    <row r="2449" spans="1:15" s="43" customFormat="1">
      <c r="A2449" s="499">
        <v>43252</v>
      </c>
      <c r="B2449" s="462">
        <v>353</v>
      </c>
      <c r="C2449" s="465">
        <v>423</v>
      </c>
      <c r="D2449" s="114">
        <v>404.62400000000002</v>
      </c>
      <c r="E2449" s="114">
        <v>415</v>
      </c>
      <c r="F2449" s="114">
        <v>430</v>
      </c>
      <c r="G2449" s="466">
        <v>430</v>
      </c>
      <c r="H2449" s="465">
        <v>410</v>
      </c>
      <c r="I2449" s="466">
        <v>382</v>
      </c>
      <c r="J2449" s="190">
        <f t="shared" si="155"/>
        <v>27</v>
      </c>
      <c r="K2449" s="16">
        <f t="shared" ref="K2449:K2512" si="156">H2449-D2449</f>
        <v>5.3759999999999764</v>
      </c>
      <c r="L2449" s="16">
        <f t="shared" ref="L2449:L2512" si="157">H2449-E2449</f>
        <v>-5</v>
      </c>
      <c r="M2449" s="16">
        <f t="shared" ref="M2449:M2512" si="158">H2449-F2449</f>
        <v>-20</v>
      </c>
      <c r="N2449" s="191">
        <f t="shared" ref="N2449:N2512" si="159">H2449-G2449</f>
        <v>-20</v>
      </c>
      <c r="O2449" s="506">
        <f t="shared" ref="O2449:O2512" si="160">H2449-I2449</f>
        <v>28</v>
      </c>
    </row>
    <row r="2450" spans="1:15" s="43" customFormat="1">
      <c r="A2450" s="499">
        <v>43255</v>
      </c>
      <c r="B2450" s="462">
        <v>351.5</v>
      </c>
      <c r="C2450" s="465">
        <v>423</v>
      </c>
      <c r="D2450" s="114">
        <v>404.62400000000002</v>
      </c>
      <c r="E2450" s="114">
        <v>415</v>
      </c>
      <c r="F2450" s="114">
        <v>430</v>
      </c>
      <c r="G2450" s="466">
        <v>430</v>
      </c>
      <c r="H2450" s="465">
        <v>410</v>
      </c>
      <c r="I2450" s="466">
        <v>382</v>
      </c>
      <c r="J2450" s="190">
        <f t="shared" si="155"/>
        <v>27</v>
      </c>
      <c r="K2450" s="16">
        <f t="shared" si="156"/>
        <v>5.3759999999999764</v>
      </c>
      <c r="L2450" s="16">
        <f t="shared" si="157"/>
        <v>-5</v>
      </c>
      <c r="M2450" s="16">
        <f t="shared" si="158"/>
        <v>-20</v>
      </c>
      <c r="N2450" s="191">
        <f t="shared" si="159"/>
        <v>-20</v>
      </c>
      <c r="O2450" s="506">
        <f t="shared" si="160"/>
        <v>28</v>
      </c>
    </row>
    <row r="2451" spans="1:15" s="43" customFormat="1">
      <c r="A2451" s="499">
        <v>43256</v>
      </c>
      <c r="B2451" s="462">
        <v>371</v>
      </c>
      <c r="C2451" s="465">
        <v>420</v>
      </c>
      <c r="D2451" s="114">
        <v>404.62400000000002</v>
      </c>
      <c r="E2451" s="114">
        <v>415</v>
      </c>
      <c r="F2451" s="114">
        <v>430</v>
      </c>
      <c r="G2451" s="466">
        <v>430</v>
      </c>
      <c r="H2451" s="465">
        <v>405</v>
      </c>
      <c r="I2451" s="466">
        <v>382</v>
      </c>
      <c r="J2451" s="190">
        <f t="shared" si="155"/>
        <v>25</v>
      </c>
      <c r="K2451" s="16">
        <f t="shared" si="156"/>
        <v>0.37599999999997635</v>
      </c>
      <c r="L2451" s="16">
        <f t="shared" si="157"/>
        <v>-10</v>
      </c>
      <c r="M2451" s="16">
        <f t="shared" si="158"/>
        <v>-25</v>
      </c>
      <c r="N2451" s="191">
        <f t="shared" si="159"/>
        <v>-25</v>
      </c>
      <c r="O2451" s="506">
        <f t="shared" si="160"/>
        <v>23</v>
      </c>
    </row>
    <row r="2452" spans="1:15" s="43" customFormat="1">
      <c r="A2452" s="499">
        <v>43257</v>
      </c>
      <c r="B2452" s="462">
        <v>375.5</v>
      </c>
      <c r="C2452" s="465">
        <v>420</v>
      </c>
      <c r="D2452" s="114">
        <v>404.62400000000002</v>
      </c>
      <c r="E2452" s="114">
        <v>415</v>
      </c>
      <c r="F2452" s="114">
        <v>430</v>
      </c>
      <c r="G2452" s="466">
        <v>430</v>
      </c>
      <c r="H2452" s="465">
        <v>408</v>
      </c>
      <c r="I2452" s="466">
        <v>382</v>
      </c>
      <c r="J2452" s="190">
        <f t="shared" si="155"/>
        <v>28</v>
      </c>
      <c r="K2452" s="16">
        <f t="shared" si="156"/>
        <v>3.3759999999999764</v>
      </c>
      <c r="L2452" s="16">
        <f t="shared" si="157"/>
        <v>-7</v>
      </c>
      <c r="M2452" s="16">
        <f t="shared" si="158"/>
        <v>-22</v>
      </c>
      <c r="N2452" s="191">
        <f t="shared" si="159"/>
        <v>-22</v>
      </c>
      <c r="O2452" s="506">
        <f t="shared" si="160"/>
        <v>26</v>
      </c>
    </row>
    <row r="2453" spans="1:15" s="43" customFormat="1">
      <c r="A2453" s="499">
        <v>43258</v>
      </c>
      <c r="B2453" s="462">
        <v>378.5</v>
      </c>
      <c r="C2453" s="465">
        <v>420</v>
      </c>
      <c r="D2453" s="114">
        <v>401.28</v>
      </c>
      <c r="E2453" s="114">
        <v>415</v>
      </c>
      <c r="F2453" s="114">
        <v>430</v>
      </c>
      <c r="G2453" s="466">
        <v>430</v>
      </c>
      <c r="H2453" s="465">
        <v>408</v>
      </c>
      <c r="I2453" s="466">
        <v>382</v>
      </c>
      <c r="J2453" s="190">
        <f t="shared" si="155"/>
        <v>28</v>
      </c>
      <c r="K2453" s="16">
        <f t="shared" si="156"/>
        <v>6.7200000000000273</v>
      </c>
      <c r="L2453" s="16">
        <f t="shared" si="157"/>
        <v>-7</v>
      </c>
      <c r="M2453" s="16">
        <f t="shared" si="158"/>
        <v>-22</v>
      </c>
      <c r="N2453" s="191">
        <f t="shared" si="159"/>
        <v>-22</v>
      </c>
      <c r="O2453" s="506">
        <f t="shared" si="160"/>
        <v>26</v>
      </c>
    </row>
    <row r="2454" spans="1:15" s="43" customFormat="1">
      <c r="A2454" s="499">
        <v>43259</v>
      </c>
      <c r="B2454" s="462">
        <v>384.5</v>
      </c>
      <c r="C2454" s="465">
        <v>416</v>
      </c>
      <c r="D2454" s="114">
        <v>401.28</v>
      </c>
      <c r="E2454" s="114">
        <v>404</v>
      </c>
      <c r="F2454" s="114">
        <v>430</v>
      </c>
      <c r="G2454" s="466">
        <v>420</v>
      </c>
      <c r="H2454" s="465">
        <v>399</v>
      </c>
      <c r="I2454" s="466">
        <v>372</v>
      </c>
      <c r="J2454" s="190">
        <f t="shared" si="155"/>
        <v>23</v>
      </c>
      <c r="K2454" s="16">
        <f t="shared" si="156"/>
        <v>-2.2799999999999727</v>
      </c>
      <c r="L2454" s="16">
        <f t="shared" si="157"/>
        <v>-5</v>
      </c>
      <c r="M2454" s="16">
        <f t="shared" si="158"/>
        <v>-31</v>
      </c>
      <c r="N2454" s="191">
        <f t="shared" si="159"/>
        <v>-21</v>
      </c>
      <c r="O2454" s="506">
        <f t="shared" si="160"/>
        <v>27</v>
      </c>
    </row>
    <row r="2455" spans="1:15" s="43" customFormat="1">
      <c r="A2455" s="499">
        <v>43262</v>
      </c>
      <c r="B2455" s="462">
        <v>384</v>
      </c>
      <c r="C2455" s="465">
        <v>416</v>
      </c>
      <c r="D2455" s="114">
        <v>401.28</v>
      </c>
      <c r="E2455" s="114">
        <v>404</v>
      </c>
      <c r="F2455" s="114">
        <v>420</v>
      </c>
      <c r="G2455" s="466">
        <v>420</v>
      </c>
      <c r="H2455" s="465">
        <v>399</v>
      </c>
      <c r="I2455" s="466">
        <v>372</v>
      </c>
      <c r="J2455" s="190">
        <f t="shared" si="155"/>
        <v>23</v>
      </c>
      <c r="K2455" s="16">
        <f t="shared" si="156"/>
        <v>-2.2799999999999727</v>
      </c>
      <c r="L2455" s="16">
        <f t="shared" si="157"/>
        <v>-5</v>
      </c>
      <c r="M2455" s="16">
        <f t="shared" si="158"/>
        <v>-21</v>
      </c>
      <c r="N2455" s="191">
        <f t="shared" si="159"/>
        <v>-21</v>
      </c>
      <c r="O2455" s="506">
        <f t="shared" si="160"/>
        <v>27</v>
      </c>
    </row>
    <row r="2456" spans="1:15" s="43" customFormat="1">
      <c r="A2456" s="499">
        <v>43263</v>
      </c>
      <c r="B2456" s="462">
        <v>385.5</v>
      </c>
      <c r="C2456" s="465">
        <v>419</v>
      </c>
      <c r="D2456" s="114">
        <v>404.62400000000002</v>
      </c>
      <c r="E2456" s="114">
        <v>404</v>
      </c>
      <c r="F2456" s="114">
        <v>420</v>
      </c>
      <c r="G2456" s="466">
        <v>420</v>
      </c>
      <c r="H2456" s="465">
        <v>402</v>
      </c>
      <c r="I2456" s="466">
        <v>372</v>
      </c>
      <c r="J2456" s="190">
        <f t="shared" si="155"/>
        <v>23</v>
      </c>
      <c r="K2456" s="16">
        <f t="shared" si="156"/>
        <v>-2.6240000000000236</v>
      </c>
      <c r="L2456" s="16">
        <f t="shared" si="157"/>
        <v>-2</v>
      </c>
      <c r="M2456" s="16">
        <f t="shared" si="158"/>
        <v>-18</v>
      </c>
      <c r="N2456" s="191">
        <f t="shared" si="159"/>
        <v>-18</v>
      </c>
      <c r="O2456" s="506">
        <f t="shared" si="160"/>
        <v>30</v>
      </c>
    </row>
    <row r="2457" spans="1:15" s="43" customFormat="1">
      <c r="A2457" s="499">
        <v>43264</v>
      </c>
      <c r="B2457" s="462">
        <v>393</v>
      </c>
      <c r="C2457" s="465">
        <v>422</v>
      </c>
      <c r="D2457" s="114">
        <v>404.62400000000002</v>
      </c>
      <c r="E2457" s="114">
        <v>404</v>
      </c>
      <c r="F2457" s="114">
        <v>430</v>
      </c>
      <c r="G2457" s="466">
        <v>420</v>
      </c>
      <c r="H2457" s="465">
        <v>400</v>
      </c>
      <c r="I2457" s="466">
        <v>372</v>
      </c>
      <c r="J2457" s="190">
        <f t="shared" si="155"/>
        <v>18</v>
      </c>
      <c r="K2457" s="16">
        <f t="shared" si="156"/>
        <v>-4.6240000000000236</v>
      </c>
      <c r="L2457" s="16">
        <f t="shared" si="157"/>
        <v>-4</v>
      </c>
      <c r="M2457" s="16">
        <f t="shared" si="158"/>
        <v>-30</v>
      </c>
      <c r="N2457" s="191">
        <f t="shared" si="159"/>
        <v>-20</v>
      </c>
      <c r="O2457" s="506">
        <f t="shared" si="160"/>
        <v>28</v>
      </c>
    </row>
    <row r="2458" spans="1:15" s="43" customFormat="1">
      <c r="A2458" s="499">
        <v>43265</v>
      </c>
      <c r="B2458" s="462">
        <v>393</v>
      </c>
      <c r="C2458" s="465">
        <v>426</v>
      </c>
      <c r="D2458" s="114">
        <v>404.62400000000002</v>
      </c>
      <c r="E2458" s="114">
        <v>404</v>
      </c>
      <c r="F2458" s="114">
        <v>430</v>
      </c>
      <c r="G2458" s="466">
        <v>420</v>
      </c>
      <c r="H2458" s="465">
        <v>400</v>
      </c>
      <c r="I2458" s="466">
        <v>372</v>
      </c>
      <c r="J2458" s="190">
        <f t="shared" si="155"/>
        <v>14</v>
      </c>
      <c r="K2458" s="16">
        <f t="shared" si="156"/>
        <v>-4.6240000000000236</v>
      </c>
      <c r="L2458" s="16">
        <f t="shared" si="157"/>
        <v>-4</v>
      </c>
      <c r="M2458" s="16">
        <f t="shared" si="158"/>
        <v>-30</v>
      </c>
      <c r="N2458" s="191">
        <f t="shared" si="159"/>
        <v>-20</v>
      </c>
      <c r="O2458" s="506">
        <f t="shared" si="160"/>
        <v>28</v>
      </c>
    </row>
    <row r="2459" spans="1:15" s="43" customFormat="1">
      <c r="A2459" s="499">
        <v>43269</v>
      </c>
      <c r="B2459" s="462">
        <v>389.5</v>
      </c>
      <c r="C2459" s="465">
        <v>426</v>
      </c>
      <c r="D2459" s="114">
        <v>411.31200000000001</v>
      </c>
      <c r="E2459" s="114">
        <v>404</v>
      </c>
      <c r="F2459" s="114">
        <v>430</v>
      </c>
      <c r="G2459" s="466">
        <v>420</v>
      </c>
      <c r="H2459" s="465">
        <v>400</v>
      </c>
      <c r="I2459" s="466">
        <v>372</v>
      </c>
      <c r="J2459" s="190">
        <f t="shared" si="155"/>
        <v>14</v>
      </c>
      <c r="K2459" s="16">
        <f t="shared" si="156"/>
        <v>-11.312000000000012</v>
      </c>
      <c r="L2459" s="16">
        <f t="shared" si="157"/>
        <v>-4</v>
      </c>
      <c r="M2459" s="16">
        <f t="shared" si="158"/>
        <v>-30</v>
      </c>
      <c r="N2459" s="191">
        <f t="shared" si="159"/>
        <v>-20</v>
      </c>
      <c r="O2459" s="506">
        <f t="shared" si="160"/>
        <v>28</v>
      </c>
    </row>
    <row r="2460" spans="1:15" s="43" customFormat="1">
      <c r="A2460" s="499">
        <v>43270</v>
      </c>
      <c r="B2460" s="462">
        <v>388</v>
      </c>
      <c r="C2460" s="465">
        <v>424</v>
      </c>
      <c r="D2460" s="114">
        <v>409.64</v>
      </c>
      <c r="E2460" s="114">
        <v>404</v>
      </c>
      <c r="F2460" s="114">
        <v>430</v>
      </c>
      <c r="G2460" s="466">
        <v>420</v>
      </c>
      <c r="H2460" s="465">
        <v>398</v>
      </c>
      <c r="I2460" s="466">
        <v>372</v>
      </c>
      <c r="J2460" s="190">
        <f t="shared" si="155"/>
        <v>14</v>
      </c>
      <c r="K2460" s="16">
        <f t="shared" si="156"/>
        <v>-11.639999999999986</v>
      </c>
      <c r="L2460" s="16">
        <f t="shared" si="157"/>
        <v>-6</v>
      </c>
      <c r="M2460" s="16">
        <f t="shared" si="158"/>
        <v>-32</v>
      </c>
      <c r="N2460" s="191">
        <f t="shared" si="159"/>
        <v>-22</v>
      </c>
      <c r="O2460" s="506">
        <f t="shared" si="160"/>
        <v>26</v>
      </c>
    </row>
    <row r="2461" spans="1:15" s="43" customFormat="1">
      <c r="A2461" s="499">
        <v>43271</v>
      </c>
      <c r="B2461" s="462">
        <v>383</v>
      </c>
      <c r="C2461" s="465">
        <v>424</v>
      </c>
      <c r="D2461" s="114">
        <v>406.29599999999999</v>
      </c>
      <c r="E2461" s="114">
        <v>404</v>
      </c>
      <c r="F2461" s="114">
        <v>430</v>
      </c>
      <c r="G2461" s="466">
        <v>420</v>
      </c>
      <c r="H2461" s="465">
        <v>398</v>
      </c>
      <c r="I2461" s="466">
        <v>372</v>
      </c>
      <c r="J2461" s="190">
        <f t="shared" si="155"/>
        <v>14</v>
      </c>
      <c r="K2461" s="16">
        <f t="shared" si="156"/>
        <v>-8.2959999999999923</v>
      </c>
      <c r="L2461" s="16">
        <f t="shared" si="157"/>
        <v>-6</v>
      </c>
      <c r="M2461" s="16">
        <f t="shared" si="158"/>
        <v>-32</v>
      </c>
      <c r="N2461" s="191">
        <f t="shared" si="159"/>
        <v>-22</v>
      </c>
      <c r="O2461" s="506">
        <f t="shared" si="160"/>
        <v>26</v>
      </c>
    </row>
    <row r="2462" spans="1:15" s="43" customFormat="1">
      <c r="A2462" s="499">
        <v>43272</v>
      </c>
      <c r="B2462" s="462">
        <v>379</v>
      </c>
      <c r="C2462" s="465">
        <v>424</v>
      </c>
      <c r="D2462" s="114">
        <v>400.44400000000002</v>
      </c>
      <c r="E2462" s="114">
        <v>404</v>
      </c>
      <c r="F2462" s="114">
        <v>430</v>
      </c>
      <c r="G2462" s="466">
        <v>420</v>
      </c>
      <c r="H2462" s="465">
        <v>392</v>
      </c>
      <c r="I2462" s="466">
        <v>372</v>
      </c>
      <c r="J2462" s="190">
        <f t="shared" si="155"/>
        <v>8</v>
      </c>
      <c r="K2462" s="16">
        <f t="shared" si="156"/>
        <v>-8.4440000000000168</v>
      </c>
      <c r="L2462" s="16">
        <f t="shared" si="157"/>
        <v>-12</v>
      </c>
      <c r="M2462" s="16">
        <f t="shared" si="158"/>
        <v>-38</v>
      </c>
      <c r="N2462" s="191">
        <f t="shared" si="159"/>
        <v>-28</v>
      </c>
      <c r="O2462" s="506">
        <f t="shared" si="160"/>
        <v>20</v>
      </c>
    </row>
    <row r="2463" spans="1:15" s="43" customFormat="1">
      <c r="A2463" s="499">
        <v>43273</v>
      </c>
      <c r="B2463" s="462">
        <v>379</v>
      </c>
      <c r="C2463" s="465">
        <v>430</v>
      </c>
      <c r="D2463" s="114">
        <v>397.1</v>
      </c>
      <c r="E2463" s="114">
        <v>400</v>
      </c>
      <c r="F2463" s="114">
        <v>424</v>
      </c>
      <c r="G2463" s="466">
        <v>420</v>
      </c>
      <c r="H2463" s="465">
        <v>398</v>
      </c>
      <c r="I2463" s="466">
        <v>380</v>
      </c>
      <c r="J2463" s="190">
        <f t="shared" si="155"/>
        <v>8</v>
      </c>
      <c r="K2463" s="16">
        <f t="shared" si="156"/>
        <v>0.89999999999997726</v>
      </c>
      <c r="L2463" s="16">
        <f t="shared" si="157"/>
        <v>-2</v>
      </c>
      <c r="M2463" s="16">
        <f t="shared" si="158"/>
        <v>-26</v>
      </c>
      <c r="N2463" s="191">
        <f t="shared" si="159"/>
        <v>-22</v>
      </c>
      <c r="O2463" s="506">
        <f t="shared" si="160"/>
        <v>18</v>
      </c>
    </row>
    <row r="2464" spans="1:15" s="43" customFormat="1">
      <c r="A2464" s="499">
        <v>43276</v>
      </c>
      <c r="B2464" s="462">
        <v>379</v>
      </c>
      <c r="C2464" s="465">
        <v>430</v>
      </c>
      <c r="D2464" s="114">
        <v>397.93599999999998</v>
      </c>
      <c r="E2464" s="114">
        <v>400</v>
      </c>
      <c r="F2464" s="114">
        <v>430</v>
      </c>
      <c r="G2464" s="466">
        <v>420</v>
      </c>
      <c r="H2464" s="465">
        <v>395</v>
      </c>
      <c r="I2464" s="466">
        <v>380</v>
      </c>
      <c r="J2464" s="190">
        <f t="shared" si="155"/>
        <v>5</v>
      </c>
      <c r="K2464" s="16">
        <f t="shared" si="156"/>
        <v>-2.9359999999999786</v>
      </c>
      <c r="L2464" s="16">
        <f t="shared" si="157"/>
        <v>-5</v>
      </c>
      <c r="M2464" s="16">
        <f t="shared" si="158"/>
        <v>-35</v>
      </c>
      <c r="N2464" s="191">
        <f t="shared" si="159"/>
        <v>-25</v>
      </c>
      <c r="O2464" s="506">
        <f t="shared" si="160"/>
        <v>15</v>
      </c>
    </row>
    <row r="2465" spans="1:15" s="43" customFormat="1">
      <c r="A2465" s="499">
        <v>43277</v>
      </c>
      <c r="B2465" s="462">
        <v>379</v>
      </c>
      <c r="C2465" s="465">
        <v>430</v>
      </c>
      <c r="D2465" s="114">
        <v>397.93599999999998</v>
      </c>
      <c r="E2465" s="114">
        <v>400</v>
      </c>
      <c r="F2465" s="114">
        <v>430</v>
      </c>
      <c r="G2465" s="466">
        <v>420</v>
      </c>
      <c r="H2465" s="465">
        <v>395</v>
      </c>
      <c r="I2465" s="466">
        <v>380</v>
      </c>
      <c r="J2465" s="190">
        <f t="shared" si="155"/>
        <v>5</v>
      </c>
      <c r="K2465" s="16">
        <f t="shared" si="156"/>
        <v>-2.9359999999999786</v>
      </c>
      <c r="L2465" s="16">
        <f t="shared" si="157"/>
        <v>-5</v>
      </c>
      <c r="M2465" s="16">
        <f t="shared" si="158"/>
        <v>-35</v>
      </c>
      <c r="N2465" s="191">
        <f t="shared" si="159"/>
        <v>-25</v>
      </c>
      <c r="O2465" s="506">
        <f t="shared" si="160"/>
        <v>15</v>
      </c>
    </row>
    <row r="2466" spans="1:15" s="43" customFormat="1">
      <c r="A2466" s="499">
        <v>43278</v>
      </c>
      <c r="B2466" s="462">
        <v>372</v>
      </c>
      <c r="C2466" s="465">
        <v>430</v>
      </c>
      <c r="D2466" s="114">
        <v>397.93599999999998</v>
      </c>
      <c r="E2466" s="114">
        <v>400</v>
      </c>
      <c r="F2466" s="114">
        <v>430</v>
      </c>
      <c r="G2466" s="466">
        <v>420</v>
      </c>
      <c r="H2466" s="465">
        <v>398</v>
      </c>
      <c r="I2466" s="466">
        <v>380</v>
      </c>
      <c r="J2466" s="190">
        <f t="shared" si="155"/>
        <v>8</v>
      </c>
      <c r="K2466" s="16">
        <f t="shared" si="156"/>
        <v>6.4000000000021373E-2</v>
      </c>
      <c r="L2466" s="16">
        <f t="shared" si="157"/>
        <v>-2</v>
      </c>
      <c r="M2466" s="16">
        <f t="shared" si="158"/>
        <v>-32</v>
      </c>
      <c r="N2466" s="191">
        <f t="shared" si="159"/>
        <v>-22</v>
      </c>
      <c r="O2466" s="506">
        <f t="shared" si="160"/>
        <v>18</v>
      </c>
    </row>
    <row r="2467" spans="1:15" s="43" customFormat="1">
      <c r="A2467" s="499">
        <v>43279</v>
      </c>
      <c r="B2467" s="462">
        <v>377</v>
      </c>
      <c r="C2467" s="465">
        <v>435</v>
      </c>
      <c r="D2467" s="114">
        <v>391.24799999999999</v>
      </c>
      <c r="E2467" s="114">
        <v>400</v>
      </c>
      <c r="F2467" s="114">
        <v>430</v>
      </c>
      <c r="G2467" s="466">
        <v>420</v>
      </c>
      <c r="H2467" s="465">
        <v>400</v>
      </c>
      <c r="I2467" s="466">
        <v>380</v>
      </c>
      <c r="J2467" s="190">
        <f t="shared" si="155"/>
        <v>5</v>
      </c>
      <c r="K2467" s="16">
        <f t="shared" si="156"/>
        <v>8.7520000000000095</v>
      </c>
      <c r="L2467" s="16">
        <f t="shared" si="157"/>
        <v>0</v>
      </c>
      <c r="M2467" s="16">
        <f t="shared" si="158"/>
        <v>-30</v>
      </c>
      <c r="N2467" s="191">
        <f t="shared" si="159"/>
        <v>-20</v>
      </c>
      <c r="O2467" s="506">
        <f t="shared" si="160"/>
        <v>20</v>
      </c>
    </row>
    <row r="2468" spans="1:15" s="43" customFormat="1">
      <c r="A2468" s="499">
        <v>43280</v>
      </c>
      <c r="B2468" s="462">
        <v>374</v>
      </c>
      <c r="C2468" s="465">
        <v>435</v>
      </c>
      <c r="D2468" s="114">
        <v>391.24799999999999</v>
      </c>
      <c r="E2468" s="114">
        <v>400</v>
      </c>
      <c r="F2468" s="114">
        <v>428</v>
      </c>
      <c r="G2468" s="466">
        <v>424</v>
      </c>
      <c r="H2468" s="465">
        <v>402</v>
      </c>
      <c r="I2468" s="466">
        <v>380</v>
      </c>
      <c r="J2468" s="190">
        <f t="shared" si="155"/>
        <v>7</v>
      </c>
      <c r="K2468" s="16">
        <f t="shared" si="156"/>
        <v>10.75200000000001</v>
      </c>
      <c r="L2468" s="16">
        <f t="shared" si="157"/>
        <v>2</v>
      </c>
      <c r="M2468" s="16">
        <f t="shared" si="158"/>
        <v>-26</v>
      </c>
      <c r="N2468" s="191">
        <f t="shared" si="159"/>
        <v>-22</v>
      </c>
      <c r="O2468" s="506">
        <f t="shared" si="160"/>
        <v>22</v>
      </c>
    </row>
    <row r="2469" spans="1:15" s="43" customFormat="1">
      <c r="A2469" s="499">
        <v>43283</v>
      </c>
      <c r="B2469" s="462">
        <v>374</v>
      </c>
      <c r="C2469" s="465">
        <v>435</v>
      </c>
      <c r="D2469" s="114">
        <v>391.24799999999999</v>
      </c>
      <c r="E2469" s="114">
        <v>400</v>
      </c>
      <c r="F2469" s="114">
        <v>430</v>
      </c>
      <c r="G2469" s="466">
        <v>424</v>
      </c>
      <c r="H2469" s="465">
        <v>400</v>
      </c>
      <c r="I2469" s="466">
        <v>380</v>
      </c>
      <c r="J2469" s="190">
        <f t="shared" si="155"/>
        <v>5</v>
      </c>
      <c r="K2469" s="16">
        <f t="shared" si="156"/>
        <v>8.7520000000000095</v>
      </c>
      <c r="L2469" s="16">
        <f t="shared" si="157"/>
        <v>0</v>
      </c>
      <c r="M2469" s="16">
        <f t="shared" si="158"/>
        <v>-30</v>
      </c>
      <c r="N2469" s="191">
        <f t="shared" si="159"/>
        <v>-24</v>
      </c>
      <c r="O2469" s="506">
        <f t="shared" si="160"/>
        <v>20</v>
      </c>
    </row>
    <row r="2470" spans="1:15" s="43" customFormat="1">
      <c r="A2470" s="499">
        <v>43284</v>
      </c>
      <c r="B2470" s="462">
        <v>360</v>
      </c>
      <c r="C2470" s="465">
        <v>435</v>
      </c>
      <c r="D2470" s="114">
        <v>391.24799999999999</v>
      </c>
      <c r="E2470" s="114">
        <v>400</v>
      </c>
      <c r="F2470" s="114">
        <v>430</v>
      </c>
      <c r="G2470" s="466">
        <v>424</v>
      </c>
      <c r="H2470" s="465">
        <v>395</v>
      </c>
      <c r="I2470" s="466">
        <v>380</v>
      </c>
      <c r="J2470" s="190">
        <f t="shared" si="155"/>
        <v>0</v>
      </c>
      <c r="K2470" s="16">
        <f t="shared" si="156"/>
        <v>3.7520000000000095</v>
      </c>
      <c r="L2470" s="16">
        <f t="shared" si="157"/>
        <v>-5</v>
      </c>
      <c r="M2470" s="16">
        <f t="shared" si="158"/>
        <v>-35</v>
      </c>
      <c r="N2470" s="191">
        <f t="shared" si="159"/>
        <v>-29</v>
      </c>
      <c r="O2470" s="506">
        <f t="shared" si="160"/>
        <v>15</v>
      </c>
    </row>
    <row r="2471" spans="1:15" s="43" customFormat="1">
      <c r="A2471" s="499">
        <v>43286</v>
      </c>
      <c r="B2471" s="462">
        <v>356</v>
      </c>
      <c r="C2471" s="465">
        <v>435</v>
      </c>
      <c r="D2471" s="114">
        <v>390.41199999999998</v>
      </c>
      <c r="E2471" s="114">
        <v>400</v>
      </c>
      <c r="F2471" s="114">
        <v>430</v>
      </c>
      <c r="G2471" s="466">
        <v>424</v>
      </c>
      <c r="H2471" s="465">
        <v>401</v>
      </c>
      <c r="I2471" s="466">
        <v>380</v>
      </c>
      <c r="J2471" s="190">
        <f t="shared" si="155"/>
        <v>6</v>
      </c>
      <c r="K2471" s="16">
        <f t="shared" si="156"/>
        <v>10.588000000000022</v>
      </c>
      <c r="L2471" s="16">
        <f t="shared" si="157"/>
        <v>1</v>
      </c>
      <c r="M2471" s="16">
        <f t="shared" si="158"/>
        <v>-29</v>
      </c>
      <c r="N2471" s="191">
        <f t="shared" si="159"/>
        <v>-23</v>
      </c>
      <c r="O2471" s="506">
        <f t="shared" si="160"/>
        <v>21</v>
      </c>
    </row>
    <row r="2472" spans="1:15" s="43" customFormat="1">
      <c r="A2472" s="499">
        <v>43287</v>
      </c>
      <c r="B2472" s="462">
        <v>351</v>
      </c>
      <c r="C2472" s="465">
        <v>435</v>
      </c>
      <c r="D2472" s="114">
        <v>390.41199999999998</v>
      </c>
      <c r="E2472" s="114">
        <v>400</v>
      </c>
      <c r="F2472" s="114">
        <v>425</v>
      </c>
      <c r="G2472" s="466">
        <v>425</v>
      </c>
      <c r="H2472" s="465">
        <v>395</v>
      </c>
      <c r="I2472" s="466">
        <v>382</v>
      </c>
      <c r="J2472" s="190">
        <f t="shared" si="155"/>
        <v>0</v>
      </c>
      <c r="K2472" s="16">
        <f t="shared" si="156"/>
        <v>4.5880000000000223</v>
      </c>
      <c r="L2472" s="16">
        <f t="shared" si="157"/>
        <v>-5</v>
      </c>
      <c r="M2472" s="16">
        <f t="shared" si="158"/>
        <v>-30</v>
      </c>
      <c r="N2472" s="191">
        <f t="shared" si="159"/>
        <v>-30</v>
      </c>
      <c r="O2472" s="506">
        <f t="shared" si="160"/>
        <v>13</v>
      </c>
    </row>
    <row r="2473" spans="1:15" s="43" customFormat="1">
      <c r="A2473" s="499">
        <v>43290</v>
      </c>
      <c r="B2473" s="462">
        <v>351</v>
      </c>
      <c r="C2473" s="465">
        <v>435</v>
      </c>
      <c r="D2473" s="114">
        <v>387.904</v>
      </c>
      <c r="E2473" s="114">
        <v>400</v>
      </c>
      <c r="F2473" s="114">
        <v>425</v>
      </c>
      <c r="G2473" s="466">
        <v>425</v>
      </c>
      <c r="H2473" s="465">
        <v>395</v>
      </c>
      <c r="I2473" s="466">
        <v>382</v>
      </c>
      <c r="J2473" s="190">
        <f t="shared" si="155"/>
        <v>0</v>
      </c>
      <c r="K2473" s="16">
        <f t="shared" si="156"/>
        <v>7.0960000000000036</v>
      </c>
      <c r="L2473" s="16">
        <f t="shared" si="157"/>
        <v>-5</v>
      </c>
      <c r="M2473" s="16">
        <f t="shared" si="158"/>
        <v>-30</v>
      </c>
      <c r="N2473" s="191">
        <f t="shared" si="159"/>
        <v>-30</v>
      </c>
      <c r="O2473" s="506">
        <f t="shared" si="160"/>
        <v>13</v>
      </c>
    </row>
    <row r="2474" spans="1:15" s="43" customFormat="1">
      <c r="A2474" s="499">
        <v>43291</v>
      </c>
      <c r="B2474" s="462">
        <v>355.5</v>
      </c>
      <c r="C2474" s="465">
        <v>435</v>
      </c>
      <c r="D2474" s="114">
        <v>386.23200000000003</v>
      </c>
      <c r="E2474" s="114">
        <v>400</v>
      </c>
      <c r="F2474" s="114">
        <v>425</v>
      </c>
      <c r="G2474" s="466">
        <v>425</v>
      </c>
      <c r="H2474" s="465">
        <v>395</v>
      </c>
      <c r="I2474" s="466">
        <v>382</v>
      </c>
      <c r="J2474" s="190">
        <f t="shared" si="155"/>
        <v>0</v>
      </c>
      <c r="K2474" s="16">
        <f t="shared" si="156"/>
        <v>8.7679999999999723</v>
      </c>
      <c r="L2474" s="16">
        <f t="shared" si="157"/>
        <v>-5</v>
      </c>
      <c r="M2474" s="16">
        <f t="shared" si="158"/>
        <v>-30</v>
      </c>
      <c r="N2474" s="191">
        <f t="shared" si="159"/>
        <v>-30</v>
      </c>
      <c r="O2474" s="506">
        <f t="shared" si="160"/>
        <v>13</v>
      </c>
    </row>
    <row r="2475" spans="1:15" s="43" customFormat="1">
      <c r="A2475" s="499">
        <v>43292</v>
      </c>
      <c r="B2475" s="462">
        <v>352</v>
      </c>
      <c r="C2475" s="465">
        <v>435</v>
      </c>
      <c r="D2475" s="114">
        <v>386.23200000000003</v>
      </c>
      <c r="E2475" s="114">
        <v>400</v>
      </c>
      <c r="F2475" s="114">
        <v>425</v>
      </c>
      <c r="G2475" s="466">
        <v>425</v>
      </c>
      <c r="H2475" s="465">
        <v>390</v>
      </c>
      <c r="I2475" s="466">
        <v>382</v>
      </c>
      <c r="J2475" s="190">
        <f t="shared" si="155"/>
        <v>-5</v>
      </c>
      <c r="K2475" s="16">
        <f t="shared" si="156"/>
        <v>3.7679999999999723</v>
      </c>
      <c r="L2475" s="16">
        <f t="shared" si="157"/>
        <v>-10</v>
      </c>
      <c r="M2475" s="16">
        <f t="shared" si="158"/>
        <v>-35</v>
      </c>
      <c r="N2475" s="191">
        <f t="shared" si="159"/>
        <v>-35</v>
      </c>
      <c r="O2475" s="506">
        <f t="shared" si="160"/>
        <v>8</v>
      </c>
    </row>
    <row r="2476" spans="1:15" s="43" customFormat="1">
      <c r="A2476" s="499">
        <v>43293</v>
      </c>
      <c r="B2476" s="462">
        <v>351.5</v>
      </c>
      <c r="C2476" s="465">
        <v>435</v>
      </c>
      <c r="D2476" s="114">
        <v>386.23200000000003</v>
      </c>
      <c r="E2476" s="114">
        <v>400</v>
      </c>
      <c r="F2476" s="114">
        <v>425</v>
      </c>
      <c r="G2476" s="466">
        <v>425</v>
      </c>
      <c r="H2476" s="465">
        <v>390</v>
      </c>
      <c r="I2476" s="466">
        <v>382</v>
      </c>
      <c r="J2476" s="190">
        <f t="shared" si="155"/>
        <v>-5</v>
      </c>
      <c r="K2476" s="16">
        <f t="shared" si="156"/>
        <v>3.7679999999999723</v>
      </c>
      <c r="L2476" s="16">
        <f t="shared" si="157"/>
        <v>-10</v>
      </c>
      <c r="M2476" s="16">
        <f t="shared" si="158"/>
        <v>-35</v>
      </c>
      <c r="N2476" s="191">
        <f t="shared" si="159"/>
        <v>-35</v>
      </c>
      <c r="O2476" s="506">
        <f t="shared" si="160"/>
        <v>8</v>
      </c>
    </row>
    <row r="2477" spans="1:15" s="43" customFormat="1">
      <c r="A2477" s="499">
        <v>43294</v>
      </c>
      <c r="B2477" s="462">
        <v>338.5</v>
      </c>
      <c r="C2477" s="465">
        <v>432</v>
      </c>
      <c r="D2477" s="114">
        <v>386.23200000000003</v>
      </c>
      <c r="E2477" s="114">
        <v>389</v>
      </c>
      <c r="F2477" s="114">
        <v>420</v>
      </c>
      <c r="G2477" s="466">
        <v>420</v>
      </c>
      <c r="H2477" s="465">
        <v>384</v>
      </c>
      <c r="I2477" s="466">
        <v>382</v>
      </c>
      <c r="J2477" s="190">
        <f t="shared" si="155"/>
        <v>-8</v>
      </c>
      <c r="K2477" s="16">
        <f t="shared" si="156"/>
        <v>-2.2320000000000277</v>
      </c>
      <c r="L2477" s="16">
        <f t="shared" si="157"/>
        <v>-5</v>
      </c>
      <c r="M2477" s="16">
        <f t="shared" si="158"/>
        <v>-36</v>
      </c>
      <c r="N2477" s="191">
        <f t="shared" si="159"/>
        <v>-36</v>
      </c>
      <c r="O2477" s="506">
        <f t="shared" si="160"/>
        <v>2</v>
      </c>
    </row>
    <row r="2478" spans="1:15" s="43" customFormat="1">
      <c r="A2478" s="499">
        <v>43297</v>
      </c>
      <c r="B2478" s="462">
        <v>338.5</v>
      </c>
      <c r="C2478" s="465">
        <v>432</v>
      </c>
      <c r="D2478" s="114">
        <v>377.87200000000001</v>
      </c>
      <c r="E2478" s="114">
        <v>389</v>
      </c>
      <c r="F2478" s="114">
        <v>425</v>
      </c>
      <c r="G2478" s="466">
        <v>420</v>
      </c>
      <c r="H2478" s="465">
        <v>384</v>
      </c>
      <c r="I2478" s="466">
        <v>382</v>
      </c>
      <c r="J2478" s="190">
        <f t="shared" si="155"/>
        <v>-8</v>
      </c>
      <c r="K2478" s="16">
        <f t="shared" si="156"/>
        <v>6.1279999999999859</v>
      </c>
      <c r="L2478" s="16">
        <f t="shared" si="157"/>
        <v>-5</v>
      </c>
      <c r="M2478" s="16">
        <f t="shared" si="158"/>
        <v>-41</v>
      </c>
      <c r="N2478" s="191">
        <f t="shared" si="159"/>
        <v>-36</v>
      </c>
      <c r="O2478" s="506">
        <f t="shared" si="160"/>
        <v>2</v>
      </c>
    </row>
    <row r="2479" spans="1:15" s="43" customFormat="1">
      <c r="A2479" s="499">
        <v>43298</v>
      </c>
      <c r="B2479" s="462">
        <v>339.5</v>
      </c>
      <c r="C2479" s="465">
        <v>432</v>
      </c>
      <c r="D2479" s="114">
        <v>377.036</v>
      </c>
      <c r="E2479" s="114">
        <v>389</v>
      </c>
      <c r="F2479" s="114">
        <v>425</v>
      </c>
      <c r="G2479" s="466">
        <v>420</v>
      </c>
      <c r="H2479" s="465">
        <v>384</v>
      </c>
      <c r="I2479" s="466">
        <v>382</v>
      </c>
      <c r="J2479" s="190">
        <f t="shared" si="155"/>
        <v>-8</v>
      </c>
      <c r="K2479" s="16">
        <f t="shared" si="156"/>
        <v>6.9639999999999986</v>
      </c>
      <c r="L2479" s="16">
        <f t="shared" si="157"/>
        <v>-5</v>
      </c>
      <c r="M2479" s="16">
        <f t="shared" si="158"/>
        <v>-41</v>
      </c>
      <c r="N2479" s="191">
        <f t="shared" si="159"/>
        <v>-36</v>
      </c>
      <c r="O2479" s="506">
        <f t="shared" si="160"/>
        <v>2</v>
      </c>
    </row>
    <row r="2480" spans="1:15" s="43" customFormat="1">
      <c r="A2480" s="499">
        <v>43299</v>
      </c>
      <c r="B2480" s="462">
        <v>339</v>
      </c>
      <c r="C2480" s="465">
        <v>432</v>
      </c>
      <c r="D2480" s="114">
        <v>376.2</v>
      </c>
      <c r="E2480" s="114">
        <v>389</v>
      </c>
      <c r="F2480" s="114">
        <v>425</v>
      </c>
      <c r="G2480" s="466">
        <v>420</v>
      </c>
      <c r="H2480" s="465">
        <v>384</v>
      </c>
      <c r="I2480" s="466">
        <v>382</v>
      </c>
      <c r="J2480" s="190">
        <f t="shared" si="155"/>
        <v>-8</v>
      </c>
      <c r="K2480" s="16">
        <f t="shared" si="156"/>
        <v>7.8000000000000114</v>
      </c>
      <c r="L2480" s="16">
        <f t="shared" si="157"/>
        <v>-5</v>
      </c>
      <c r="M2480" s="16">
        <f t="shared" si="158"/>
        <v>-41</v>
      </c>
      <c r="N2480" s="191">
        <f t="shared" si="159"/>
        <v>-36</v>
      </c>
      <c r="O2480" s="506">
        <f t="shared" si="160"/>
        <v>2</v>
      </c>
    </row>
    <row r="2481" spans="1:15" s="43" customFormat="1">
      <c r="A2481" s="499">
        <v>43300</v>
      </c>
      <c r="B2481" s="462">
        <v>338.5</v>
      </c>
      <c r="C2481" s="465">
        <v>432</v>
      </c>
      <c r="D2481" s="114">
        <v>374.52800000000002</v>
      </c>
      <c r="E2481" s="114">
        <v>389</v>
      </c>
      <c r="F2481" s="114">
        <v>425</v>
      </c>
      <c r="G2481" s="466">
        <v>420</v>
      </c>
      <c r="H2481" s="465">
        <v>385</v>
      </c>
      <c r="I2481" s="466">
        <v>382</v>
      </c>
      <c r="J2481" s="190">
        <f t="shared" si="155"/>
        <v>-7</v>
      </c>
      <c r="K2481" s="16">
        <f t="shared" si="156"/>
        <v>10.47199999999998</v>
      </c>
      <c r="L2481" s="16">
        <f t="shared" si="157"/>
        <v>-4</v>
      </c>
      <c r="M2481" s="16">
        <f t="shared" si="158"/>
        <v>-40</v>
      </c>
      <c r="N2481" s="191">
        <f t="shared" si="159"/>
        <v>-35</v>
      </c>
      <c r="O2481" s="506">
        <f t="shared" si="160"/>
        <v>3</v>
      </c>
    </row>
    <row r="2482" spans="1:15" s="43" customFormat="1">
      <c r="A2482" s="499">
        <v>43301</v>
      </c>
      <c r="B2482" s="462">
        <v>345.5</v>
      </c>
      <c r="C2482" s="465">
        <v>429</v>
      </c>
      <c r="D2482" s="114">
        <v>374.52800000000002</v>
      </c>
      <c r="E2482" s="114">
        <v>399</v>
      </c>
      <c r="F2482" s="114">
        <v>419</v>
      </c>
      <c r="G2482" s="466">
        <v>419</v>
      </c>
      <c r="H2482" s="465">
        <v>394</v>
      </c>
      <c r="I2482" s="466">
        <v>375</v>
      </c>
      <c r="J2482" s="190">
        <f t="shared" si="155"/>
        <v>5</v>
      </c>
      <c r="K2482" s="16">
        <f t="shared" si="156"/>
        <v>19.47199999999998</v>
      </c>
      <c r="L2482" s="16">
        <f t="shared" si="157"/>
        <v>-5</v>
      </c>
      <c r="M2482" s="16">
        <f t="shared" si="158"/>
        <v>-25</v>
      </c>
      <c r="N2482" s="191">
        <f t="shared" si="159"/>
        <v>-25</v>
      </c>
      <c r="O2482" s="506">
        <f t="shared" si="160"/>
        <v>19</v>
      </c>
    </row>
    <row r="2483" spans="1:15" s="43" customFormat="1">
      <c r="A2483" s="499">
        <v>43304</v>
      </c>
      <c r="B2483" s="462">
        <v>345.5</v>
      </c>
      <c r="C2483" s="465">
        <v>429</v>
      </c>
      <c r="D2483" s="114">
        <v>374.52800000000002</v>
      </c>
      <c r="E2483" s="114">
        <v>399</v>
      </c>
      <c r="F2483" s="114">
        <v>425</v>
      </c>
      <c r="G2483" s="466">
        <v>419</v>
      </c>
      <c r="H2483" s="465">
        <v>390</v>
      </c>
      <c r="I2483" s="466">
        <v>375</v>
      </c>
      <c r="J2483" s="190">
        <f t="shared" si="155"/>
        <v>1</v>
      </c>
      <c r="K2483" s="16">
        <f t="shared" si="156"/>
        <v>15.47199999999998</v>
      </c>
      <c r="L2483" s="16">
        <f t="shared" si="157"/>
        <v>-9</v>
      </c>
      <c r="M2483" s="16">
        <f t="shared" si="158"/>
        <v>-35</v>
      </c>
      <c r="N2483" s="191">
        <f t="shared" si="159"/>
        <v>-29</v>
      </c>
      <c r="O2483" s="506">
        <f t="shared" si="160"/>
        <v>15</v>
      </c>
    </row>
    <row r="2484" spans="1:15" s="43" customFormat="1">
      <c r="A2484" s="499">
        <v>43305</v>
      </c>
      <c r="B2484" s="462">
        <v>345.5</v>
      </c>
      <c r="C2484" s="465">
        <v>429</v>
      </c>
      <c r="D2484" s="114">
        <v>381.21600000000001</v>
      </c>
      <c r="E2484" s="114">
        <v>399</v>
      </c>
      <c r="F2484" s="114">
        <v>425</v>
      </c>
      <c r="G2484" s="466">
        <v>419</v>
      </c>
      <c r="H2484" s="465">
        <v>390</v>
      </c>
      <c r="I2484" s="466">
        <v>375</v>
      </c>
      <c r="J2484" s="190">
        <f t="shared" si="155"/>
        <v>1</v>
      </c>
      <c r="K2484" s="16">
        <f t="shared" si="156"/>
        <v>8.7839999999999918</v>
      </c>
      <c r="L2484" s="16">
        <f t="shared" si="157"/>
        <v>-9</v>
      </c>
      <c r="M2484" s="16">
        <f t="shared" si="158"/>
        <v>-35</v>
      </c>
      <c r="N2484" s="191">
        <f t="shared" si="159"/>
        <v>-29</v>
      </c>
      <c r="O2484" s="506">
        <f t="shared" si="160"/>
        <v>15</v>
      </c>
    </row>
    <row r="2485" spans="1:15" s="43" customFormat="1">
      <c r="A2485" s="499">
        <v>43306</v>
      </c>
      <c r="B2485" s="462">
        <v>344.5</v>
      </c>
      <c r="C2485" s="465">
        <v>440</v>
      </c>
      <c r="D2485" s="114">
        <v>374.52800000000002</v>
      </c>
      <c r="E2485" s="114">
        <v>399</v>
      </c>
      <c r="F2485" s="114">
        <v>425</v>
      </c>
      <c r="G2485" s="466">
        <v>419</v>
      </c>
      <c r="H2485" s="465">
        <v>388</v>
      </c>
      <c r="I2485" s="466">
        <v>375</v>
      </c>
      <c r="J2485" s="190">
        <f t="shared" si="155"/>
        <v>-12</v>
      </c>
      <c r="K2485" s="16">
        <f t="shared" si="156"/>
        <v>13.47199999999998</v>
      </c>
      <c r="L2485" s="16">
        <f t="shared" si="157"/>
        <v>-11</v>
      </c>
      <c r="M2485" s="16">
        <f t="shared" si="158"/>
        <v>-37</v>
      </c>
      <c r="N2485" s="191">
        <f t="shared" si="159"/>
        <v>-31</v>
      </c>
      <c r="O2485" s="506">
        <f t="shared" si="160"/>
        <v>13</v>
      </c>
    </row>
    <row r="2486" spans="1:15" s="43" customFormat="1">
      <c r="A2486" s="499">
        <v>43307</v>
      </c>
      <c r="B2486" s="462">
        <v>344.5</v>
      </c>
      <c r="C2486" s="465">
        <v>440</v>
      </c>
      <c r="D2486" s="114">
        <v>374.52800000000002</v>
      </c>
      <c r="E2486" s="114">
        <v>399</v>
      </c>
      <c r="F2486" s="114">
        <v>425</v>
      </c>
      <c r="G2486" s="466">
        <v>419</v>
      </c>
      <c r="H2486" s="465">
        <v>385</v>
      </c>
      <c r="I2486" s="466">
        <v>375</v>
      </c>
      <c r="J2486" s="190">
        <f t="shared" si="155"/>
        <v>-15</v>
      </c>
      <c r="K2486" s="16">
        <f t="shared" si="156"/>
        <v>10.47199999999998</v>
      </c>
      <c r="L2486" s="16">
        <f t="shared" si="157"/>
        <v>-14</v>
      </c>
      <c r="M2486" s="16">
        <f t="shared" si="158"/>
        <v>-40</v>
      </c>
      <c r="N2486" s="191">
        <f t="shared" si="159"/>
        <v>-34</v>
      </c>
      <c r="O2486" s="506">
        <f t="shared" si="160"/>
        <v>10</v>
      </c>
    </row>
    <row r="2487" spans="1:15" s="43" customFormat="1">
      <c r="A2487" s="499">
        <v>43308</v>
      </c>
      <c r="B2487" s="462">
        <v>342.5</v>
      </c>
      <c r="C2487" s="465">
        <v>439</v>
      </c>
      <c r="D2487" s="114">
        <v>374.52800000000002</v>
      </c>
      <c r="E2487" s="114">
        <v>403</v>
      </c>
      <c r="F2487" s="114">
        <v>419</v>
      </c>
      <c r="G2487" s="466">
        <v>419</v>
      </c>
      <c r="H2487" s="465">
        <v>398</v>
      </c>
      <c r="I2487" s="466">
        <v>375</v>
      </c>
      <c r="J2487" s="190">
        <f t="shared" si="155"/>
        <v>-1</v>
      </c>
      <c r="K2487" s="16">
        <f t="shared" si="156"/>
        <v>23.47199999999998</v>
      </c>
      <c r="L2487" s="16">
        <f t="shared" si="157"/>
        <v>-5</v>
      </c>
      <c r="M2487" s="16">
        <f t="shared" si="158"/>
        <v>-21</v>
      </c>
      <c r="N2487" s="191">
        <f t="shared" si="159"/>
        <v>-21</v>
      </c>
      <c r="O2487" s="506">
        <f t="shared" si="160"/>
        <v>23</v>
      </c>
    </row>
    <row r="2488" spans="1:15" s="43" customFormat="1">
      <c r="A2488" s="499">
        <v>43311</v>
      </c>
      <c r="B2488" s="462">
        <v>342.5</v>
      </c>
      <c r="C2488" s="465">
        <v>439</v>
      </c>
      <c r="D2488" s="114">
        <v>374.52800000000002</v>
      </c>
      <c r="E2488" s="114">
        <v>403</v>
      </c>
      <c r="F2488" s="114">
        <v>425</v>
      </c>
      <c r="G2488" s="466">
        <v>419</v>
      </c>
      <c r="H2488" s="465">
        <v>398</v>
      </c>
      <c r="I2488" s="466">
        <v>375</v>
      </c>
      <c r="J2488" s="190">
        <f t="shared" si="155"/>
        <v>-1</v>
      </c>
      <c r="K2488" s="16">
        <f t="shared" si="156"/>
        <v>23.47199999999998</v>
      </c>
      <c r="L2488" s="16">
        <f t="shared" si="157"/>
        <v>-5</v>
      </c>
      <c r="M2488" s="16">
        <f t="shared" si="158"/>
        <v>-27</v>
      </c>
      <c r="N2488" s="191">
        <f t="shared" si="159"/>
        <v>-21</v>
      </c>
      <c r="O2488" s="506">
        <f t="shared" si="160"/>
        <v>23</v>
      </c>
    </row>
    <row r="2489" spans="1:15" s="43" customFormat="1">
      <c r="A2489" s="499">
        <v>43312</v>
      </c>
      <c r="B2489" s="462">
        <v>344</v>
      </c>
      <c r="C2489" s="465">
        <v>439</v>
      </c>
      <c r="D2489" s="114">
        <v>384.56</v>
      </c>
      <c r="E2489" s="114">
        <v>403</v>
      </c>
      <c r="F2489" s="114">
        <v>425</v>
      </c>
      <c r="G2489" s="466">
        <v>419</v>
      </c>
      <c r="H2489" s="465">
        <v>398</v>
      </c>
      <c r="I2489" s="466">
        <v>375</v>
      </c>
      <c r="J2489" s="190">
        <f t="shared" si="155"/>
        <v>-1</v>
      </c>
      <c r="K2489" s="16">
        <f t="shared" si="156"/>
        <v>13.439999999999998</v>
      </c>
      <c r="L2489" s="16">
        <f t="shared" si="157"/>
        <v>-5</v>
      </c>
      <c r="M2489" s="16">
        <f t="shared" si="158"/>
        <v>-27</v>
      </c>
      <c r="N2489" s="191">
        <f t="shared" si="159"/>
        <v>-21</v>
      </c>
      <c r="O2489" s="506">
        <f t="shared" si="160"/>
        <v>23</v>
      </c>
    </row>
    <row r="2490" spans="1:15" s="43" customFormat="1">
      <c r="A2490" s="499">
        <v>43313</v>
      </c>
      <c r="B2490" s="462">
        <v>344</v>
      </c>
      <c r="C2490" s="465">
        <v>439</v>
      </c>
      <c r="D2490" s="114">
        <v>387.904</v>
      </c>
      <c r="E2490" s="114">
        <v>403</v>
      </c>
      <c r="F2490" s="114">
        <v>425</v>
      </c>
      <c r="G2490" s="466">
        <v>419</v>
      </c>
      <c r="H2490" s="465">
        <v>398</v>
      </c>
      <c r="I2490" s="466">
        <v>375</v>
      </c>
      <c r="J2490" s="190">
        <f t="shared" si="155"/>
        <v>-1</v>
      </c>
      <c r="K2490" s="16">
        <f t="shared" si="156"/>
        <v>10.096000000000004</v>
      </c>
      <c r="L2490" s="16">
        <f t="shared" si="157"/>
        <v>-5</v>
      </c>
      <c r="M2490" s="16">
        <f t="shared" si="158"/>
        <v>-27</v>
      </c>
      <c r="N2490" s="191">
        <f t="shared" si="159"/>
        <v>-21</v>
      </c>
      <c r="O2490" s="506">
        <f t="shared" si="160"/>
        <v>23</v>
      </c>
    </row>
    <row r="2491" spans="1:15" s="43" customFormat="1">
      <c r="A2491" s="499">
        <v>43314</v>
      </c>
      <c r="B2491" s="462">
        <v>356</v>
      </c>
      <c r="C2491" s="465">
        <v>439</v>
      </c>
      <c r="D2491" s="114">
        <v>387.904</v>
      </c>
      <c r="E2491" s="114">
        <v>403</v>
      </c>
      <c r="F2491" s="114">
        <v>425</v>
      </c>
      <c r="G2491" s="466">
        <v>419</v>
      </c>
      <c r="H2491" s="465">
        <v>398</v>
      </c>
      <c r="I2491" s="466">
        <v>375</v>
      </c>
      <c r="J2491" s="190">
        <f t="shared" si="155"/>
        <v>-1</v>
      </c>
      <c r="K2491" s="16">
        <f t="shared" si="156"/>
        <v>10.096000000000004</v>
      </c>
      <c r="L2491" s="16">
        <f t="shared" si="157"/>
        <v>-5</v>
      </c>
      <c r="M2491" s="16">
        <f t="shared" si="158"/>
        <v>-27</v>
      </c>
      <c r="N2491" s="191">
        <f t="shared" si="159"/>
        <v>-21</v>
      </c>
      <c r="O2491" s="506">
        <f t="shared" si="160"/>
        <v>23</v>
      </c>
    </row>
    <row r="2492" spans="1:15" s="43" customFormat="1">
      <c r="A2492" s="499">
        <v>43315</v>
      </c>
      <c r="B2492" s="462">
        <v>360</v>
      </c>
      <c r="C2492" s="465">
        <v>435</v>
      </c>
      <c r="D2492" s="114">
        <v>387.904</v>
      </c>
      <c r="E2492" s="114">
        <v>397</v>
      </c>
      <c r="F2492" s="114">
        <v>425</v>
      </c>
      <c r="G2492" s="466">
        <v>414</v>
      </c>
      <c r="H2492" s="465">
        <v>392</v>
      </c>
      <c r="I2492" s="466">
        <v>380</v>
      </c>
      <c r="J2492" s="190">
        <f t="shared" si="155"/>
        <v>-3</v>
      </c>
      <c r="K2492" s="16">
        <f t="shared" si="156"/>
        <v>4.0960000000000036</v>
      </c>
      <c r="L2492" s="16">
        <f t="shared" si="157"/>
        <v>-5</v>
      </c>
      <c r="M2492" s="16">
        <f t="shared" si="158"/>
        <v>-33</v>
      </c>
      <c r="N2492" s="191">
        <f t="shared" si="159"/>
        <v>-22</v>
      </c>
      <c r="O2492" s="506">
        <f t="shared" si="160"/>
        <v>12</v>
      </c>
    </row>
    <row r="2493" spans="1:15" s="43" customFormat="1">
      <c r="A2493" s="499">
        <v>43318</v>
      </c>
      <c r="B2493" s="462">
        <v>355</v>
      </c>
      <c r="C2493" s="465">
        <v>435</v>
      </c>
      <c r="D2493" s="114">
        <v>384.56</v>
      </c>
      <c r="E2493" s="114">
        <v>397</v>
      </c>
      <c r="F2493" s="114">
        <v>425</v>
      </c>
      <c r="G2493" s="466">
        <v>414</v>
      </c>
      <c r="H2493" s="465">
        <v>392</v>
      </c>
      <c r="I2493" s="466">
        <v>380</v>
      </c>
      <c r="J2493" s="190">
        <f t="shared" si="155"/>
        <v>-3</v>
      </c>
      <c r="K2493" s="16">
        <f t="shared" si="156"/>
        <v>7.4399999999999977</v>
      </c>
      <c r="L2493" s="16">
        <f t="shared" si="157"/>
        <v>-5</v>
      </c>
      <c r="M2493" s="16">
        <f t="shared" si="158"/>
        <v>-33</v>
      </c>
      <c r="N2493" s="191">
        <f t="shared" si="159"/>
        <v>-22</v>
      </c>
      <c r="O2493" s="506">
        <f t="shared" si="160"/>
        <v>12</v>
      </c>
    </row>
    <row r="2494" spans="1:15" s="43" customFormat="1">
      <c r="A2494" s="499">
        <v>43319</v>
      </c>
      <c r="B2494" s="462">
        <v>352</v>
      </c>
      <c r="C2494" s="465">
        <v>435</v>
      </c>
      <c r="D2494" s="114">
        <v>384.56</v>
      </c>
      <c r="E2494" s="114">
        <v>397</v>
      </c>
      <c r="F2494" s="114">
        <v>425</v>
      </c>
      <c r="G2494" s="466">
        <v>414</v>
      </c>
      <c r="H2494" s="465">
        <v>398</v>
      </c>
      <c r="I2494" s="466">
        <v>380</v>
      </c>
      <c r="J2494" s="190">
        <f t="shared" si="155"/>
        <v>3</v>
      </c>
      <c r="K2494" s="16">
        <f t="shared" si="156"/>
        <v>13.439999999999998</v>
      </c>
      <c r="L2494" s="16">
        <f t="shared" si="157"/>
        <v>1</v>
      </c>
      <c r="M2494" s="16">
        <f t="shared" si="158"/>
        <v>-27</v>
      </c>
      <c r="N2494" s="191">
        <f t="shared" si="159"/>
        <v>-16</v>
      </c>
      <c r="O2494" s="506">
        <f t="shared" si="160"/>
        <v>18</v>
      </c>
    </row>
    <row r="2495" spans="1:15" s="43" customFormat="1">
      <c r="A2495" s="499">
        <v>43320</v>
      </c>
      <c r="B2495" s="462">
        <v>352</v>
      </c>
      <c r="C2495" s="465">
        <v>435</v>
      </c>
      <c r="D2495" s="114">
        <v>384.56</v>
      </c>
      <c r="E2495" s="114">
        <v>397</v>
      </c>
      <c r="F2495" s="114">
        <v>425</v>
      </c>
      <c r="G2495" s="466">
        <v>414</v>
      </c>
      <c r="H2495" s="465">
        <v>398</v>
      </c>
      <c r="I2495" s="466">
        <v>380</v>
      </c>
      <c r="J2495" s="190">
        <f t="shared" si="155"/>
        <v>3</v>
      </c>
      <c r="K2495" s="16">
        <f t="shared" si="156"/>
        <v>13.439999999999998</v>
      </c>
      <c r="L2495" s="16">
        <f t="shared" si="157"/>
        <v>1</v>
      </c>
      <c r="M2495" s="16">
        <f t="shared" si="158"/>
        <v>-27</v>
      </c>
      <c r="N2495" s="191">
        <f t="shared" si="159"/>
        <v>-16</v>
      </c>
      <c r="O2495" s="506">
        <f t="shared" si="160"/>
        <v>18</v>
      </c>
    </row>
    <row r="2496" spans="1:15" s="43" customFormat="1">
      <c r="A2496" s="499">
        <v>43321</v>
      </c>
      <c r="B2496" s="462">
        <v>348</v>
      </c>
      <c r="C2496" s="465">
        <v>435</v>
      </c>
      <c r="D2496" s="114">
        <v>384.56</v>
      </c>
      <c r="E2496" s="114">
        <v>397</v>
      </c>
      <c r="F2496" s="114">
        <v>425</v>
      </c>
      <c r="G2496" s="466">
        <v>414</v>
      </c>
      <c r="H2496" s="465">
        <v>398</v>
      </c>
      <c r="I2496" s="466">
        <v>380</v>
      </c>
      <c r="J2496" s="190">
        <f t="shared" si="155"/>
        <v>3</v>
      </c>
      <c r="K2496" s="16">
        <f t="shared" si="156"/>
        <v>13.439999999999998</v>
      </c>
      <c r="L2496" s="16">
        <f t="shared" si="157"/>
        <v>1</v>
      </c>
      <c r="M2496" s="16">
        <f t="shared" si="158"/>
        <v>-27</v>
      </c>
      <c r="N2496" s="191">
        <f t="shared" si="159"/>
        <v>-16</v>
      </c>
      <c r="O2496" s="506">
        <f t="shared" si="160"/>
        <v>18</v>
      </c>
    </row>
    <row r="2497" spans="1:15" s="43" customFormat="1">
      <c r="A2497" s="499">
        <v>43322</v>
      </c>
      <c r="B2497" s="462">
        <v>349</v>
      </c>
      <c r="C2497" s="465">
        <v>434</v>
      </c>
      <c r="D2497" s="114">
        <v>382.88799999999998</v>
      </c>
      <c r="E2497" s="114">
        <v>398</v>
      </c>
      <c r="F2497" s="114">
        <v>425</v>
      </c>
      <c r="G2497" s="466">
        <v>415</v>
      </c>
      <c r="H2497" s="465">
        <v>393</v>
      </c>
      <c r="I2497" s="466">
        <v>374</v>
      </c>
      <c r="J2497" s="190">
        <f t="shared" si="155"/>
        <v>-1</v>
      </c>
      <c r="K2497" s="16">
        <f t="shared" si="156"/>
        <v>10.112000000000023</v>
      </c>
      <c r="L2497" s="16">
        <f t="shared" si="157"/>
        <v>-5</v>
      </c>
      <c r="M2497" s="16">
        <f t="shared" si="158"/>
        <v>-32</v>
      </c>
      <c r="N2497" s="191">
        <f t="shared" si="159"/>
        <v>-22</v>
      </c>
      <c r="O2497" s="506">
        <f t="shared" si="160"/>
        <v>19</v>
      </c>
    </row>
    <row r="2498" spans="1:15" s="43" customFormat="1">
      <c r="A2498" s="499">
        <v>43325</v>
      </c>
      <c r="B2498" s="462">
        <v>350</v>
      </c>
      <c r="C2498" s="465">
        <v>434</v>
      </c>
      <c r="D2498" s="114">
        <v>382.88799999999998</v>
      </c>
      <c r="E2498" s="114">
        <v>398</v>
      </c>
      <c r="F2498" s="114">
        <v>425</v>
      </c>
      <c r="G2498" s="466">
        <v>415</v>
      </c>
      <c r="H2498" s="465">
        <v>393</v>
      </c>
      <c r="I2498" s="466">
        <v>374</v>
      </c>
      <c r="J2498" s="190">
        <f t="shared" si="155"/>
        <v>-1</v>
      </c>
      <c r="K2498" s="16">
        <f t="shared" si="156"/>
        <v>10.112000000000023</v>
      </c>
      <c r="L2498" s="16">
        <f t="shared" si="157"/>
        <v>-5</v>
      </c>
      <c r="M2498" s="16">
        <f t="shared" si="158"/>
        <v>-32</v>
      </c>
      <c r="N2498" s="191">
        <f t="shared" si="159"/>
        <v>-22</v>
      </c>
      <c r="O2498" s="506">
        <f t="shared" si="160"/>
        <v>19</v>
      </c>
    </row>
    <row r="2499" spans="1:15" s="43" customFormat="1">
      <c r="A2499" s="499">
        <v>43326</v>
      </c>
      <c r="B2499" s="462">
        <v>350</v>
      </c>
      <c r="C2499" s="465">
        <v>435</v>
      </c>
      <c r="D2499" s="114">
        <v>382.88799999999998</v>
      </c>
      <c r="E2499" s="114">
        <v>398</v>
      </c>
      <c r="F2499" s="114">
        <v>425</v>
      </c>
      <c r="G2499" s="466">
        <v>415</v>
      </c>
      <c r="H2499" s="465">
        <v>394</v>
      </c>
      <c r="I2499" s="466">
        <v>374</v>
      </c>
      <c r="J2499" s="190">
        <f t="shared" si="155"/>
        <v>-1</v>
      </c>
      <c r="K2499" s="16">
        <f t="shared" si="156"/>
        <v>11.112000000000023</v>
      </c>
      <c r="L2499" s="16">
        <f t="shared" si="157"/>
        <v>-4</v>
      </c>
      <c r="M2499" s="16">
        <f t="shared" si="158"/>
        <v>-31</v>
      </c>
      <c r="N2499" s="191">
        <f t="shared" si="159"/>
        <v>-21</v>
      </c>
      <c r="O2499" s="506">
        <f t="shared" si="160"/>
        <v>20</v>
      </c>
    </row>
    <row r="2500" spans="1:15" s="43" customFormat="1">
      <c r="A2500" s="499">
        <v>43327</v>
      </c>
      <c r="B2500" s="462">
        <v>350</v>
      </c>
      <c r="C2500" s="465">
        <v>435</v>
      </c>
      <c r="D2500" s="114">
        <v>382.88799999999998</v>
      </c>
      <c r="E2500" s="114">
        <v>398</v>
      </c>
      <c r="F2500" s="114">
        <v>425</v>
      </c>
      <c r="G2500" s="466">
        <v>415</v>
      </c>
      <c r="H2500" s="465">
        <v>394</v>
      </c>
      <c r="I2500" s="466">
        <v>374</v>
      </c>
      <c r="J2500" s="190">
        <f t="shared" si="155"/>
        <v>-1</v>
      </c>
      <c r="K2500" s="16">
        <f t="shared" si="156"/>
        <v>11.112000000000023</v>
      </c>
      <c r="L2500" s="16">
        <f t="shared" si="157"/>
        <v>-4</v>
      </c>
      <c r="M2500" s="16">
        <f t="shared" si="158"/>
        <v>-31</v>
      </c>
      <c r="N2500" s="191">
        <f t="shared" si="159"/>
        <v>-21</v>
      </c>
      <c r="O2500" s="506">
        <f t="shared" si="160"/>
        <v>20</v>
      </c>
    </row>
    <row r="2501" spans="1:15" s="43" customFormat="1">
      <c r="A2501" s="499">
        <v>43328</v>
      </c>
      <c r="B2501" s="462">
        <v>348</v>
      </c>
      <c r="C2501" s="465">
        <v>435</v>
      </c>
      <c r="D2501" s="114">
        <v>382.88799999999998</v>
      </c>
      <c r="E2501" s="114">
        <v>398</v>
      </c>
      <c r="F2501" s="114">
        <v>425</v>
      </c>
      <c r="G2501" s="466">
        <v>415</v>
      </c>
      <c r="H2501" s="465">
        <v>394</v>
      </c>
      <c r="I2501" s="466">
        <v>374</v>
      </c>
      <c r="J2501" s="190">
        <f t="shared" si="155"/>
        <v>-1</v>
      </c>
      <c r="K2501" s="16">
        <f t="shared" si="156"/>
        <v>11.112000000000023</v>
      </c>
      <c r="L2501" s="16">
        <f t="shared" si="157"/>
        <v>-4</v>
      </c>
      <c r="M2501" s="16">
        <f t="shared" si="158"/>
        <v>-31</v>
      </c>
      <c r="N2501" s="191">
        <f t="shared" si="159"/>
        <v>-21</v>
      </c>
      <c r="O2501" s="506">
        <f t="shared" si="160"/>
        <v>20</v>
      </c>
    </row>
    <row r="2502" spans="1:15" s="43" customFormat="1">
      <c r="A2502" s="499">
        <v>43329</v>
      </c>
      <c r="B2502" s="462">
        <v>346.5</v>
      </c>
      <c r="C2502" s="465">
        <v>430</v>
      </c>
      <c r="D2502" s="114">
        <v>386.23200000000003</v>
      </c>
      <c r="E2502" s="114">
        <v>403</v>
      </c>
      <c r="F2502" s="114">
        <v>416</v>
      </c>
      <c r="G2502" s="466">
        <v>415</v>
      </c>
      <c r="H2502" s="465">
        <v>394</v>
      </c>
      <c r="I2502" s="466">
        <v>373</v>
      </c>
      <c r="J2502" s="190">
        <f t="shared" si="155"/>
        <v>4</v>
      </c>
      <c r="K2502" s="16">
        <f t="shared" si="156"/>
        <v>7.7679999999999723</v>
      </c>
      <c r="L2502" s="16">
        <f t="shared" si="157"/>
        <v>-9</v>
      </c>
      <c r="M2502" s="16">
        <f t="shared" si="158"/>
        <v>-22</v>
      </c>
      <c r="N2502" s="191">
        <f t="shared" si="159"/>
        <v>-21</v>
      </c>
      <c r="O2502" s="506">
        <f t="shared" si="160"/>
        <v>21</v>
      </c>
    </row>
    <row r="2503" spans="1:15" s="43" customFormat="1">
      <c r="A2503" s="499">
        <v>43332</v>
      </c>
      <c r="B2503" s="462">
        <v>346.5</v>
      </c>
      <c r="C2503" s="465">
        <v>430</v>
      </c>
      <c r="D2503" s="114">
        <v>386.23200000000003</v>
      </c>
      <c r="E2503" s="114">
        <v>403</v>
      </c>
      <c r="F2503" s="114">
        <v>425</v>
      </c>
      <c r="G2503" s="466">
        <v>415</v>
      </c>
      <c r="H2503" s="465">
        <v>394</v>
      </c>
      <c r="I2503" s="466">
        <v>373</v>
      </c>
      <c r="J2503" s="190">
        <f t="shared" si="155"/>
        <v>4</v>
      </c>
      <c r="K2503" s="16">
        <f t="shared" si="156"/>
        <v>7.7679999999999723</v>
      </c>
      <c r="L2503" s="16">
        <f t="shared" si="157"/>
        <v>-9</v>
      </c>
      <c r="M2503" s="16">
        <f t="shared" si="158"/>
        <v>-31</v>
      </c>
      <c r="N2503" s="191">
        <f t="shared" si="159"/>
        <v>-21</v>
      </c>
      <c r="O2503" s="506">
        <f t="shared" si="160"/>
        <v>21</v>
      </c>
    </row>
    <row r="2504" spans="1:15" s="43" customFormat="1">
      <c r="A2504" s="499">
        <v>43333</v>
      </c>
      <c r="B2504" s="462">
        <v>348.5</v>
      </c>
      <c r="C2504" s="465">
        <v>430</v>
      </c>
      <c r="D2504" s="114">
        <v>383.72399999999999</v>
      </c>
      <c r="E2504" s="114">
        <v>403</v>
      </c>
      <c r="F2504" s="114">
        <v>425</v>
      </c>
      <c r="G2504" s="466">
        <v>415</v>
      </c>
      <c r="H2504" s="465">
        <v>394</v>
      </c>
      <c r="I2504" s="466">
        <v>373</v>
      </c>
      <c r="J2504" s="190">
        <f t="shared" si="155"/>
        <v>4</v>
      </c>
      <c r="K2504" s="16">
        <f t="shared" si="156"/>
        <v>10.27600000000001</v>
      </c>
      <c r="L2504" s="16">
        <f t="shared" si="157"/>
        <v>-9</v>
      </c>
      <c r="M2504" s="16">
        <f t="shared" si="158"/>
        <v>-31</v>
      </c>
      <c r="N2504" s="191">
        <f t="shared" si="159"/>
        <v>-21</v>
      </c>
      <c r="O2504" s="506">
        <f t="shared" si="160"/>
        <v>21</v>
      </c>
    </row>
    <row r="2505" spans="1:15" s="43" customFormat="1">
      <c r="A2505" s="499">
        <v>43334</v>
      </c>
      <c r="B2505" s="462">
        <v>348.5</v>
      </c>
      <c r="C2505" s="465">
        <v>430</v>
      </c>
      <c r="D2505" s="114">
        <v>386.23200000000003</v>
      </c>
      <c r="E2505" s="114">
        <v>403</v>
      </c>
      <c r="F2505" s="114">
        <v>425</v>
      </c>
      <c r="G2505" s="466">
        <v>415</v>
      </c>
      <c r="H2505" s="465">
        <v>394</v>
      </c>
      <c r="I2505" s="466">
        <v>373</v>
      </c>
      <c r="J2505" s="190">
        <f t="shared" si="155"/>
        <v>4</v>
      </c>
      <c r="K2505" s="16">
        <f t="shared" si="156"/>
        <v>7.7679999999999723</v>
      </c>
      <c r="L2505" s="16">
        <f t="shared" si="157"/>
        <v>-9</v>
      </c>
      <c r="M2505" s="16">
        <f t="shared" si="158"/>
        <v>-31</v>
      </c>
      <c r="N2505" s="191">
        <f t="shared" si="159"/>
        <v>-21</v>
      </c>
      <c r="O2505" s="506">
        <f t="shared" si="160"/>
        <v>21</v>
      </c>
    </row>
    <row r="2506" spans="1:15" s="43" customFormat="1">
      <c r="A2506" s="499">
        <v>43335</v>
      </c>
      <c r="B2506" s="462">
        <v>348.5</v>
      </c>
      <c r="C2506" s="465">
        <v>432</v>
      </c>
      <c r="D2506" s="114">
        <v>386.23200000000003</v>
      </c>
      <c r="E2506" s="114">
        <v>403</v>
      </c>
      <c r="F2506" s="114">
        <v>425</v>
      </c>
      <c r="G2506" s="466">
        <v>415</v>
      </c>
      <c r="H2506" s="465">
        <v>397</v>
      </c>
      <c r="I2506" s="466">
        <v>373</v>
      </c>
      <c r="J2506" s="190">
        <f t="shared" si="155"/>
        <v>5</v>
      </c>
      <c r="K2506" s="16">
        <f t="shared" si="156"/>
        <v>10.767999999999972</v>
      </c>
      <c r="L2506" s="16">
        <f t="shared" si="157"/>
        <v>-6</v>
      </c>
      <c r="M2506" s="16">
        <f t="shared" si="158"/>
        <v>-28</v>
      </c>
      <c r="N2506" s="191">
        <f t="shared" si="159"/>
        <v>-18</v>
      </c>
      <c r="O2506" s="506">
        <f t="shared" si="160"/>
        <v>24</v>
      </c>
    </row>
    <row r="2507" spans="1:15" s="43" customFormat="1">
      <c r="A2507" s="499">
        <v>43336</v>
      </c>
      <c r="B2507" s="462">
        <v>349.5</v>
      </c>
      <c r="C2507" s="465">
        <v>432</v>
      </c>
      <c r="D2507" s="114">
        <v>386.23200000000003</v>
      </c>
      <c r="E2507" s="114">
        <v>406</v>
      </c>
      <c r="F2507" s="114">
        <v>428</v>
      </c>
      <c r="G2507" s="466">
        <v>420</v>
      </c>
      <c r="H2507" s="465">
        <v>399</v>
      </c>
      <c r="I2507" s="466">
        <v>371</v>
      </c>
      <c r="J2507" s="190">
        <f t="shared" ref="J2507:J2570" si="161">H2507-C2507+40</f>
        <v>7</v>
      </c>
      <c r="K2507" s="16">
        <f t="shared" si="156"/>
        <v>12.767999999999972</v>
      </c>
      <c r="L2507" s="16">
        <f t="shared" si="157"/>
        <v>-7</v>
      </c>
      <c r="M2507" s="16">
        <f t="shared" si="158"/>
        <v>-29</v>
      </c>
      <c r="N2507" s="191">
        <f t="shared" si="159"/>
        <v>-21</v>
      </c>
      <c r="O2507" s="506">
        <f t="shared" si="160"/>
        <v>28</v>
      </c>
    </row>
    <row r="2508" spans="1:15" s="43" customFormat="1">
      <c r="A2508" s="499">
        <v>43339</v>
      </c>
      <c r="B2508" s="462">
        <v>349.5</v>
      </c>
      <c r="C2508" s="465">
        <v>432</v>
      </c>
      <c r="D2508" s="114">
        <v>386.23200000000003</v>
      </c>
      <c r="E2508" s="114">
        <v>406</v>
      </c>
      <c r="F2508" s="114">
        <v>425</v>
      </c>
      <c r="G2508" s="466">
        <v>420</v>
      </c>
      <c r="H2508" s="465">
        <v>399</v>
      </c>
      <c r="I2508" s="466">
        <v>371</v>
      </c>
      <c r="J2508" s="190">
        <f t="shared" si="161"/>
        <v>7</v>
      </c>
      <c r="K2508" s="16">
        <f t="shared" si="156"/>
        <v>12.767999999999972</v>
      </c>
      <c r="L2508" s="16">
        <f t="shared" si="157"/>
        <v>-7</v>
      </c>
      <c r="M2508" s="16">
        <f t="shared" si="158"/>
        <v>-26</v>
      </c>
      <c r="N2508" s="191">
        <f t="shared" si="159"/>
        <v>-21</v>
      </c>
      <c r="O2508" s="506">
        <f t="shared" si="160"/>
        <v>28</v>
      </c>
    </row>
    <row r="2509" spans="1:15" s="43" customFormat="1">
      <c r="A2509" s="499">
        <v>43340</v>
      </c>
      <c r="B2509" s="462">
        <v>359.5</v>
      </c>
      <c r="C2509" s="465">
        <v>432</v>
      </c>
      <c r="D2509" s="114">
        <v>387.06799999999998</v>
      </c>
      <c r="E2509" s="114">
        <v>406</v>
      </c>
      <c r="F2509" s="114">
        <v>425</v>
      </c>
      <c r="G2509" s="466">
        <v>420</v>
      </c>
      <c r="H2509" s="465">
        <v>401.5</v>
      </c>
      <c r="I2509" s="466">
        <v>371</v>
      </c>
      <c r="J2509" s="190">
        <f t="shared" si="161"/>
        <v>9.5</v>
      </c>
      <c r="K2509" s="16">
        <f t="shared" si="156"/>
        <v>14.432000000000016</v>
      </c>
      <c r="L2509" s="16">
        <f t="shared" si="157"/>
        <v>-4.5</v>
      </c>
      <c r="M2509" s="16">
        <f t="shared" si="158"/>
        <v>-23.5</v>
      </c>
      <c r="N2509" s="191">
        <f t="shared" si="159"/>
        <v>-18.5</v>
      </c>
      <c r="O2509" s="506">
        <f t="shared" si="160"/>
        <v>30.5</v>
      </c>
    </row>
    <row r="2510" spans="1:15" s="43" customFormat="1">
      <c r="A2510" s="499">
        <v>43341</v>
      </c>
      <c r="B2510" s="462">
        <v>366.5</v>
      </c>
      <c r="C2510" s="465">
        <v>432</v>
      </c>
      <c r="D2510" s="114">
        <v>387.904</v>
      </c>
      <c r="E2510" s="114">
        <v>406</v>
      </c>
      <c r="F2510" s="114">
        <v>425</v>
      </c>
      <c r="G2510" s="466">
        <v>420</v>
      </c>
      <c r="H2510" s="465">
        <v>400.5</v>
      </c>
      <c r="I2510" s="466">
        <v>371</v>
      </c>
      <c r="J2510" s="190">
        <f t="shared" si="161"/>
        <v>8.5</v>
      </c>
      <c r="K2510" s="16">
        <f t="shared" si="156"/>
        <v>12.596000000000004</v>
      </c>
      <c r="L2510" s="16">
        <f t="shared" si="157"/>
        <v>-5.5</v>
      </c>
      <c r="M2510" s="16">
        <f t="shared" si="158"/>
        <v>-24.5</v>
      </c>
      <c r="N2510" s="191">
        <f t="shared" si="159"/>
        <v>-19.5</v>
      </c>
      <c r="O2510" s="506">
        <f t="shared" si="160"/>
        <v>29.5</v>
      </c>
    </row>
    <row r="2511" spans="1:15" s="43" customFormat="1">
      <c r="A2511" s="499">
        <v>43342</v>
      </c>
      <c r="B2511" s="462">
        <v>360.5</v>
      </c>
      <c r="C2511" s="465">
        <v>432</v>
      </c>
      <c r="D2511" s="114">
        <v>387.904</v>
      </c>
      <c r="E2511" s="114">
        <v>406</v>
      </c>
      <c r="F2511" s="114">
        <v>425</v>
      </c>
      <c r="G2511" s="466">
        <v>420</v>
      </c>
      <c r="H2511" s="465">
        <v>399.5</v>
      </c>
      <c r="I2511" s="466">
        <v>371</v>
      </c>
      <c r="J2511" s="190">
        <f t="shared" si="161"/>
        <v>7.5</v>
      </c>
      <c r="K2511" s="16">
        <f t="shared" si="156"/>
        <v>11.596000000000004</v>
      </c>
      <c r="L2511" s="16">
        <f t="shared" si="157"/>
        <v>-6.5</v>
      </c>
      <c r="M2511" s="16">
        <f t="shared" si="158"/>
        <v>-25.5</v>
      </c>
      <c r="N2511" s="191">
        <f t="shared" si="159"/>
        <v>-20.5</v>
      </c>
      <c r="O2511" s="506">
        <f t="shared" si="160"/>
        <v>28.5</v>
      </c>
    </row>
    <row r="2512" spans="1:15" s="43" customFormat="1">
      <c r="A2512" s="499">
        <v>43343</v>
      </c>
      <c r="B2512" s="462">
        <v>367.5</v>
      </c>
      <c r="C2512" s="465">
        <v>430</v>
      </c>
      <c r="D2512" s="114">
        <v>387.904</v>
      </c>
      <c r="E2512" s="114">
        <v>406</v>
      </c>
      <c r="F2512" s="114">
        <v>420</v>
      </c>
      <c r="G2512" s="466">
        <v>420</v>
      </c>
      <c r="H2512" s="465">
        <v>393</v>
      </c>
      <c r="I2512" s="466">
        <v>371</v>
      </c>
      <c r="J2512" s="190">
        <f t="shared" si="161"/>
        <v>3</v>
      </c>
      <c r="K2512" s="16">
        <f t="shared" si="156"/>
        <v>5.0960000000000036</v>
      </c>
      <c r="L2512" s="16">
        <f t="shared" si="157"/>
        <v>-13</v>
      </c>
      <c r="M2512" s="16">
        <f t="shared" si="158"/>
        <v>-27</v>
      </c>
      <c r="N2512" s="191">
        <f t="shared" si="159"/>
        <v>-27</v>
      </c>
      <c r="O2512" s="506">
        <f t="shared" si="160"/>
        <v>22</v>
      </c>
    </row>
    <row r="2513" spans="1:15" s="43" customFormat="1">
      <c r="A2513" s="499">
        <v>43346</v>
      </c>
      <c r="B2513" s="462">
        <v>371.5</v>
      </c>
      <c r="C2513" s="465">
        <v>430</v>
      </c>
      <c r="D2513" s="114">
        <v>387.904</v>
      </c>
      <c r="E2513" s="114">
        <v>404</v>
      </c>
      <c r="F2513" s="114">
        <v>425</v>
      </c>
      <c r="G2513" s="466">
        <v>420</v>
      </c>
      <c r="H2513" s="465">
        <v>391.5</v>
      </c>
      <c r="I2513" s="466">
        <v>371</v>
      </c>
      <c r="J2513" s="190">
        <f t="shared" si="161"/>
        <v>1.5</v>
      </c>
      <c r="K2513" s="16">
        <f t="shared" ref="K2513:K2576" si="162">H2513-D2513</f>
        <v>3.5960000000000036</v>
      </c>
      <c r="L2513" s="16">
        <f t="shared" ref="L2513:L2576" si="163">H2513-E2513</f>
        <v>-12.5</v>
      </c>
      <c r="M2513" s="16">
        <f t="shared" ref="M2513:M2576" si="164">H2513-F2513</f>
        <v>-33.5</v>
      </c>
      <c r="N2513" s="191">
        <f t="shared" ref="N2513:N2576" si="165">H2513-G2513</f>
        <v>-28.5</v>
      </c>
      <c r="O2513" s="506">
        <f t="shared" ref="O2513:O2576" si="166">H2513-I2513</f>
        <v>20.5</v>
      </c>
    </row>
    <row r="2514" spans="1:15" s="43" customFormat="1">
      <c r="A2514" s="499">
        <v>43347</v>
      </c>
      <c r="B2514" s="462">
        <v>375</v>
      </c>
      <c r="C2514" s="465">
        <v>429.5</v>
      </c>
      <c r="D2514" s="114">
        <v>388.74</v>
      </c>
      <c r="E2514" s="114">
        <v>404</v>
      </c>
      <c r="F2514" s="114">
        <v>425</v>
      </c>
      <c r="G2514" s="466">
        <v>420</v>
      </c>
      <c r="H2514" s="465">
        <v>391.5</v>
      </c>
      <c r="I2514" s="466">
        <v>371</v>
      </c>
      <c r="J2514" s="190">
        <f t="shared" si="161"/>
        <v>2</v>
      </c>
      <c r="K2514" s="16">
        <f t="shared" si="162"/>
        <v>2.7599999999999909</v>
      </c>
      <c r="L2514" s="16">
        <f t="shared" si="163"/>
        <v>-12.5</v>
      </c>
      <c r="M2514" s="16">
        <f t="shared" si="164"/>
        <v>-33.5</v>
      </c>
      <c r="N2514" s="191">
        <f t="shared" si="165"/>
        <v>-28.5</v>
      </c>
      <c r="O2514" s="506">
        <f t="shared" si="166"/>
        <v>20.5</v>
      </c>
    </row>
    <row r="2515" spans="1:15" s="43" customFormat="1">
      <c r="A2515" s="499">
        <v>43348</v>
      </c>
      <c r="B2515" s="462">
        <v>374.5</v>
      </c>
      <c r="C2515" s="465">
        <v>429.5</v>
      </c>
      <c r="D2515" s="114">
        <v>401.28</v>
      </c>
      <c r="E2515" s="114">
        <v>404</v>
      </c>
      <c r="F2515" s="114">
        <v>420</v>
      </c>
      <c r="G2515" s="466">
        <v>420</v>
      </c>
      <c r="H2515" s="465">
        <v>391.5</v>
      </c>
      <c r="I2515" s="466">
        <v>371</v>
      </c>
      <c r="J2515" s="190">
        <f t="shared" si="161"/>
        <v>2</v>
      </c>
      <c r="K2515" s="16">
        <f t="shared" si="162"/>
        <v>-9.7799999999999727</v>
      </c>
      <c r="L2515" s="16">
        <f t="shared" si="163"/>
        <v>-12.5</v>
      </c>
      <c r="M2515" s="16">
        <f t="shared" si="164"/>
        <v>-28.5</v>
      </c>
      <c r="N2515" s="191">
        <f t="shared" si="165"/>
        <v>-28.5</v>
      </c>
      <c r="O2515" s="506">
        <f t="shared" si="166"/>
        <v>20.5</v>
      </c>
    </row>
    <row r="2516" spans="1:15" s="43" customFormat="1">
      <c r="A2516" s="499">
        <v>43349</v>
      </c>
      <c r="B2516" s="462">
        <v>374.5</v>
      </c>
      <c r="C2516" s="465">
        <v>430.5</v>
      </c>
      <c r="D2516" s="114">
        <v>401.28</v>
      </c>
      <c r="E2516" s="114">
        <v>404</v>
      </c>
      <c r="F2516" s="114">
        <v>420</v>
      </c>
      <c r="G2516" s="466">
        <v>420</v>
      </c>
      <c r="H2516" s="465">
        <v>391.5</v>
      </c>
      <c r="I2516" s="466">
        <v>371</v>
      </c>
      <c r="J2516" s="190">
        <f t="shared" si="161"/>
        <v>1</v>
      </c>
      <c r="K2516" s="16">
        <f t="shared" si="162"/>
        <v>-9.7799999999999727</v>
      </c>
      <c r="L2516" s="16">
        <f t="shared" si="163"/>
        <v>-12.5</v>
      </c>
      <c r="M2516" s="16">
        <f t="shared" si="164"/>
        <v>-28.5</v>
      </c>
      <c r="N2516" s="191">
        <f t="shared" si="165"/>
        <v>-28.5</v>
      </c>
      <c r="O2516" s="506">
        <f t="shared" si="166"/>
        <v>20.5</v>
      </c>
    </row>
    <row r="2517" spans="1:15" s="43" customFormat="1">
      <c r="A2517" s="499">
        <v>43350</v>
      </c>
      <c r="B2517" s="462">
        <v>370.75</v>
      </c>
      <c r="C2517" s="465">
        <v>430.5</v>
      </c>
      <c r="D2517" s="114">
        <v>401.28</v>
      </c>
      <c r="E2517" s="114">
        <v>404</v>
      </c>
      <c r="F2517" s="114">
        <v>425</v>
      </c>
      <c r="G2517" s="466">
        <v>420</v>
      </c>
      <c r="H2517" s="465">
        <v>398.75</v>
      </c>
      <c r="I2517" s="466">
        <v>371</v>
      </c>
      <c r="J2517" s="190">
        <f t="shared" si="161"/>
        <v>8.25</v>
      </c>
      <c r="K2517" s="16">
        <f t="shared" si="162"/>
        <v>-2.5299999999999727</v>
      </c>
      <c r="L2517" s="16">
        <f t="shared" si="163"/>
        <v>-5.25</v>
      </c>
      <c r="M2517" s="16">
        <f t="shared" si="164"/>
        <v>-26.25</v>
      </c>
      <c r="N2517" s="191">
        <f t="shared" si="165"/>
        <v>-21.25</v>
      </c>
      <c r="O2517" s="506">
        <f t="shared" si="166"/>
        <v>27.75</v>
      </c>
    </row>
    <row r="2518" spans="1:15" s="43" customFormat="1">
      <c r="A2518" s="499">
        <v>43353</v>
      </c>
      <c r="B2518" s="462">
        <v>371.5</v>
      </c>
      <c r="C2518" s="465">
        <v>431.5</v>
      </c>
      <c r="D2518" s="114">
        <v>401.28</v>
      </c>
      <c r="E2518" s="114">
        <v>407</v>
      </c>
      <c r="F2518" s="114">
        <v>425</v>
      </c>
      <c r="G2518" s="466">
        <v>423</v>
      </c>
      <c r="H2518" s="465">
        <v>398.75</v>
      </c>
      <c r="I2518" s="466">
        <v>368</v>
      </c>
      <c r="J2518" s="190">
        <f t="shared" si="161"/>
        <v>7.25</v>
      </c>
      <c r="K2518" s="16">
        <f t="shared" si="162"/>
        <v>-2.5299999999999727</v>
      </c>
      <c r="L2518" s="16">
        <f t="shared" si="163"/>
        <v>-8.25</v>
      </c>
      <c r="M2518" s="16">
        <f t="shared" si="164"/>
        <v>-26.25</v>
      </c>
      <c r="N2518" s="191">
        <f t="shared" si="165"/>
        <v>-24.25</v>
      </c>
      <c r="O2518" s="506">
        <f t="shared" si="166"/>
        <v>30.75</v>
      </c>
    </row>
    <row r="2519" spans="1:15" s="43" customFormat="1">
      <c r="A2519" s="499">
        <v>43354</v>
      </c>
      <c r="B2519" s="462">
        <v>365.5</v>
      </c>
      <c r="C2519" s="465">
        <v>431.5</v>
      </c>
      <c r="D2519" s="114">
        <v>401.28</v>
      </c>
      <c r="E2519" s="114">
        <v>407</v>
      </c>
      <c r="F2519" s="114">
        <v>425</v>
      </c>
      <c r="G2519" s="466">
        <v>423</v>
      </c>
      <c r="H2519" s="465">
        <v>405</v>
      </c>
      <c r="I2519" s="466">
        <v>368</v>
      </c>
      <c r="J2519" s="190">
        <f t="shared" si="161"/>
        <v>13.5</v>
      </c>
      <c r="K2519" s="16">
        <f t="shared" si="162"/>
        <v>3.7200000000000273</v>
      </c>
      <c r="L2519" s="16">
        <f t="shared" si="163"/>
        <v>-2</v>
      </c>
      <c r="M2519" s="16">
        <f t="shared" si="164"/>
        <v>-20</v>
      </c>
      <c r="N2519" s="191">
        <f t="shared" si="165"/>
        <v>-18</v>
      </c>
      <c r="O2519" s="506">
        <f t="shared" si="166"/>
        <v>37</v>
      </c>
    </row>
    <row r="2520" spans="1:15" s="43" customFormat="1">
      <c r="A2520" s="499">
        <v>43355</v>
      </c>
      <c r="B2520" s="462">
        <v>365.5</v>
      </c>
      <c r="C2520" s="465">
        <v>431.5</v>
      </c>
      <c r="D2520" s="114">
        <v>401.28</v>
      </c>
      <c r="E2520" s="114">
        <v>407</v>
      </c>
      <c r="F2520" s="114">
        <v>425</v>
      </c>
      <c r="G2520" s="466">
        <v>423</v>
      </c>
      <c r="H2520" s="465">
        <v>402.5</v>
      </c>
      <c r="I2520" s="466">
        <v>368</v>
      </c>
      <c r="J2520" s="190">
        <f t="shared" si="161"/>
        <v>11</v>
      </c>
      <c r="K2520" s="16">
        <f t="shared" si="162"/>
        <v>1.2200000000000273</v>
      </c>
      <c r="L2520" s="16">
        <f t="shared" si="163"/>
        <v>-4.5</v>
      </c>
      <c r="M2520" s="16">
        <f t="shared" si="164"/>
        <v>-22.5</v>
      </c>
      <c r="N2520" s="191">
        <f t="shared" si="165"/>
        <v>-20.5</v>
      </c>
      <c r="O2520" s="506">
        <f t="shared" si="166"/>
        <v>34.5</v>
      </c>
    </row>
    <row r="2521" spans="1:15" s="43" customFormat="1">
      <c r="A2521" s="499">
        <v>43356</v>
      </c>
      <c r="B2521" s="462">
        <v>367.5</v>
      </c>
      <c r="C2521" s="465">
        <v>431.5</v>
      </c>
      <c r="D2521" s="114">
        <v>404.62400000000002</v>
      </c>
      <c r="E2521" s="114">
        <v>407</v>
      </c>
      <c r="F2521" s="114">
        <v>425</v>
      </c>
      <c r="G2521" s="466">
        <v>423</v>
      </c>
      <c r="H2521" s="465">
        <v>402.5</v>
      </c>
      <c r="I2521" s="466">
        <v>368</v>
      </c>
      <c r="J2521" s="190">
        <f t="shared" si="161"/>
        <v>11</v>
      </c>
      <c r="K2521" s="16">
        <f t="shared" si="162"/>
        <v>-2.1240000000000236</v>
      </c>
      <c r="L2521" s="16">
        <f t="shared" si="163"/>
        <v>-4.5</v>
      </c>
      <c r="M2521" s="16">
        <f t="shared" si="164"/>
        <v>-22.5</v>
      </c>
      <c r="N2521" s="191">
        <f t="shared" si="165"/>
        <v>-20.5</v>
      </c>
      <c r="O2521" s="506">
        <f t="shared" si="166"/>
        <v>34.5</v>
      </c>
    </row>
    <row r="2522" spans="1:15" s="43" customFormat="1">
      <c r="A2522" s="499">
        <v>43357</v>
      </c>
      <c r="B2522" s="462">
        <v>369</v>
      </c>
      <c r="C2522" s="465">
        <v>432</v>
      </c>
      <c r="D2522" s="114">
        <v>407.96800000000002</v>
      </c>
      <c r="E2522" s="114">
        <v>407</v>
      </c>
      <c r="F2522" s="114">
        <v>427</v>
      </c>
      <c r="G2522" s="466">
        <v>423</v>
      </c>
      <c r="H2522" s="465">
        <v>402.5</v>
      </c>
      <c r="I2522" s="466">
        <v>368</v>
      </c>
      <c r="J2522" s="190">
        <f t="shared" si="161"/>
        <v>10.5</v>
      </c>
      <c r="K2522" s="16">
        <f t="shared" si="162"/>
        <v>-5.4680000000000177</v>
      </c>
      <c r="L2522" s="16">
        <f t="shared" si="163"/>
        <v>-4.5</v>
      </c>
      <c r="M2522" s="16">
        <f t="shared" si="164"/>
        <v>-24.5</v>
      </c>
      <c r="N2522" s="191">
        <f t="shared" si="165"/>
        <v>-20.5</v>
      </c>
      <c r="O2522" s="506">
        <f t="shared" si="166"/>
        <v>34.5</v>
      </c>
    </row>
    <row r="2523" spans="1:15" s="43" customFormat="1">
      <c r="A2523" s="499">
        <v>43360</v>
      </c>
      <c r="B2523" s="462">
        <v>370.5</v>
      </c>
      <c r="C2523" s="465">
        <v>432</v>
      </c>
      <c r="D2523" s="114">
        <v>407.96800000000002</v>
      </c>
      <c r="E2523" s="114">
        <v>407</v>
      </c>
      <c r="F2523" s="114">
        <v>427</v>
      </c>
      <c r="G2523" s="466">
        <v>423</v>
      </c>
      <c r="H2523" s="465">
        <v>402.5</v>
      </c>
      <c r="I2523" s="466">
        <v>368</v>
      </c>
      <c r="J2523" s="190">
        <f t="shared" si="161"/>
        <v>10.5</v>
      </c>
      <c r="K2523" s="16">
        <f t="shared" si="162"/>
        <v>-5.4680000000000177</v>
      </c>
      <c r="L2523" s="16">
        <f t="shared" si="163"/>
        <v>-4.5</v>
      </c>
      <c r="M2523" s="16">
        <f t="shared" si="164"/>
        <v>-24.5</v>
      </c>
      <c r="N2523" s="191">
        <f t="shared" si="165"/>
        <v>-20.5</v>
      </c>
      <c r="O2523" s="506">
        <f t="shared" si="166"/>
        <v>34.5</v>
      </c>
    </row>
    <row r="2524" spans="1:15" s="43" customFormat="1">
      <c r="A2524" s="499">
        <v>43361</v>
      </c>
      <c r="B2524" s="462">
        <v>378.5</v>
      </c>
      <c r="C2524" s="465">
        <v>432</v>
      </c>
      <c r="D2524" s="114">
        <v>406.29599999999999</v>
      </c>
      <c r="E2524" s="114">
        <v>407</v>
      </c>
      <c r="F2524" s="114">
        <v>427</v>
      </c>
      <c r="G2524" s="466">
        <v>423</v>
      </c>
      <c r="H2524" s="465">
        <v>402.5</v>
      </c>
      <c r="I2524" s="466">
        <v>368</v>
      </c>
      <c r="J2524" s="190">
        <f t="shared" si="161"/>
        <v>10.5</v>
      </c>
      <c r="K2524" s="16">
        <f t="shared" si="162"/>
        <v>-3.7959999999999923</v>
      </c>
      <c r="L2524" s="16">
        <f t="shared" si="163"/>
        <v>-4.5</v>
      </c>
      <c r="M2524" s="16">
        <f t="shared" si="164"/>
        <v>-24.5</v>
      </c>
      <c r="N2524" s="191">
        <f t="shared" si="165"/>
        <v>-20.5</v>
      </c>
      <c r="O2524" s="506">
        <f t="shared" si="166"/>
        <v>34.5</v>
      </c>
    </row>
    <row r="2525" spans="1:15" s="43" customFormat="1">
      <c r="A2525" s="499">
        <v>43362</v>
      </c>
      <c r="B2525" s="462">
        <v>375.5</v>
      </c>
      <c r="C2525" s="465">
        <v>427.5</v>
      </c>
      <c r="D2525" s="114">
        <v>406.29599999999999</v>
      </c>
      <c r="E2525" s="114">
        <v>407</v>
      </c>
      <c r="F2525" s="114">
        <v>427</v>
      </c>
      <c r="G2525" s="466">
        <v>423</v>
      </c>
      <c r="H2525" s="465">
        <v>407.5</v>
      </c>
      <c r="I2525" s="466">
        <v>368</v>
      </c>
      <c r="J2525" s="190">
        <f t="shared" si="161"/>
        <v>20</v>
      </c>
      <c r="K2525" s="16">
        <f t="shared" si="162"/>
        <v>1.2040000000000077</v>
      </c>
      <c r="L2525" s="16">
        <f t="shared" si="163"/>
        <v>0.5</v>
      </c>
      <c r="M2525" s="16">
        <f t="shared" si="164"/>
        <v>-19.5</v>
      </c>
      <c r="N2525" s="191">
        <f t="shared" si="165"/>
        <v>-15.5</v>
      </c>
      <c r="O2525" s="506">
        <f t="shared" si="166"/>
        <v>39.5</v>
      </c>
    </row>
    <row r="2526" spans="1:15" s="43" customFormat="1">
      <c r="A2526" s="499">
        <v>43363</v>
      </c>
      <c r="B2526" s="462">
        <v>368.5</v>
      </c>
      <c r="C2526" s="465">
        <v>427.5</v>
      </c>
      <c r="D2526" s="114">
        <v>406.29599999999999</v>
      </c>
      <c r="E2526" s="114">
        <v>407</v>
      </c>
      <c r="F2526" s="114">
        <v>427</v>
      </c>
      <c r="G2526" s="466">
        <v>423</v>
      </c>
      <c r="H2526" s="465">
        <v>407.5</v>
      </c>
      <c r="I2526" s="466">
        <v>368</v>
      </c>
      <c r="J2526" s="190">
        <f t="shared" si="161"/>
        <v>20</v>
      </c>
      <c r="K2526" s="16">
        <f t="shared" si="162"/>
        <v>1.2040000000000077</v>
      </c>
      <c r="L2526" s="16">
        <f t="shared" si="163"/>
        <v>0.5</v>
      </c>
      <c r="M2526" s="16">
        <f t="shared" si="164"/>
        <v>-19.5</v>
      </c>
      <c r="N2526" s="191">
        <f t="shared" si="165"/>
        <v>-15.5</v>
      </c>
      <c r="O2526" s="506">
        <f t="shared" si="166"/>
        <v>39.5</v>
      </c>
    </row>
    <row r="2527" spans="1:15" s="43" customFormat="1">
      <c r="A2527" s="499">
        <v>43364</v>
      </c>
      <c r="B2527" s="462">
        <v>366.5</v>
      </c>
      <c r="C2527" s="465">
        <v>427.5</v>
      </c>
      <c r="D2527" s="114">
        <v>397.93599999999998</v>
      </c>
      <c r="E2527" s="114">
        <v>407</v>
      </c>
      <c r="F2527" s="114">
        <v>428</v>
      </c>
      <c r="G2527" s="466">
        <v>423</v>
      </c>
      <c r="H2527" s="465">
        <v>411.5</v>
      </c>
      <c r="I2527" s="466">
        <v>368</v>
      </c>
      <c r="J2527" s="190">
        <f t="shared" si="161"/>
        <v>24</v>
      </c>
      <c r="K2527" s="16">
        <f t="shared" si="162"/>
        <v>13.564000000000021</v>
      </c>
      <c r="L2527" s="16">
        <f t="shared" si="163"/>
        <v>4.5</v>
      </c>
      <c r="M2527" s="16">
        <f t="shared" si="164"/>
        <v>-16.5</v>
      </c>
      <c r="N2527" s="191">
        <f t="shared" si="165"/>
        <v>-11.5</v>
      </c>
      <c r="O2527" s="506">
        <f t="shared" si="166"/>
        <v>43.5</v>
      </c>
    </row>
    <row r="2528" spans="1:15" s="43" customFormat="1">
      <c r="A2528" s="499">
        <v>43367</v>
      </c>
      <c r="B2528" s="462">
        <v>365</v>
      </c>
      <c r="C2528" s="465">
        <v>427.5</v>
      </c>
      <c r="D2528" s="114">
        <v>397.93599999999998</v>
      </c>
      <c r="E2528" s="114">
        <v>407</v>
      </c>
      <c r="F2528" s="114">
        <v>428</v>
      </c>
      <c r="G2528" s="466">
        <v>423</v>
      </c>
      <c r="H2528" s="465">
        <v>411.5</v>
      </c>
      <c r="I2528" s="466">
        <v>368</v>
      </c>
      <c r="J2528" s="190">
        <f t="shared" si="161"/>
        <v>24</v>
      </c>
      <c r="K2528" s="16">
        <f t="shared" si="162"/>
        <v>13.564000000000021</v>
      </c>
      <c r="L2528" s="16">
        <f t="shared" si="163"/>
        <v>4.5</v>
      </c>
      <c r="M2528" s="16">
        <f t="shared" si="164"/>
        <v>-16.5</v>
      </c>
      <c r="N2528" s="191">
        <f t="shared" si="165"/>
        <v>-11.5</v>
      </c>
      <c r="O2528" s="506">
        <f t="shared" si="166"/>
        <v>43.5</v>
      </c>
    </row>
    <row r="2529" spans="1:15" s="43" customFormat="1">
      <c r="A2529" s="499">
        <v>43368</v>
      </c>
      <c r="B2529" s="462">
        <v>366</v>
      </c>
      <c r="C2529" s="465">
        <v>435.5</v>
      </c>
      <c r="D2529" s="114">
        <v>392.92</v>
      </c>
      <c r="E2529" s="114">
        <v>402.5</v>
      </c>
      <c r="F2529" s="114">
        <v>428</v>
      </c>
      <c r="G2529" s="466">
        <v>417.5</v>
      </c>
      <c r="H2529" s="465">
        <v>412.5</v>
      </c>
      <c r="I2529" s="466">
        <v>372.5</v>
      </c>
      <c r="J2529" s="190">
        <f t="shared" si="161"/>
        <v>17</v>
      </c>
      <c r="K2529" s="16">
        <f t="shared" si="162"/>
        <v>19.579999999999984</v>
      </c>
      <c r="L2529" s="16">
        <f t="shared" si="163"/>
        <v>10</v>
      </c>
      <c r="M2529" s="16">
        <f t="shared" si="164"/>
        <v>-15.5</v>
      </c>
      <c r="N2529" s="191">
        <f t="shared" si="165"/>
        <v>-5</v>
      </c>
      <c r="O2529" s="506">
        <f t="shared" si="166"/>
        <v>40</v>
      </c>
    </row>
    <row r="2530" spans="1:15" s="43" customFormat="1">
      <c r="A2530" s="499">
        <v>43369</v>
      </c>
      <c r="B2530" s="462">
        <v>366</v>
      </c>
      <c r="C2530" s="465">
        <v>435.5</v>
      </c>
      <c r="D2530" s="114">
        <v>396.26400000000001</v>
      </c>
      <c r="E2530" s="114">
        <v>402.5</v>
      </c>
      <c r="F2530" s="114">
        <v>428</v>
      </c>
      <c r="G2530" s="466">
        <v>417.5</v>
      </c>
      <c r="H2530" s="465">
        <v>412.5</v>
      </c>
      <c r="I2530" s="466">
        <v>372.5</v>
      </c>
      <c r="J2530" s="190">
        <f t="shared" si="161"/>
        <v>17</v>
      </c>
      <c r="K2530" s="16">
        <f t="shared" si="162"/>
        <v>16.23599999999999</v>
      </c>
      <c r="L2530" s="16">
        <f t="shared" si="163"/>
        <v>10</v>
      </c>
      <c r="M2530" s="16">
        <f t="shared" si="164"/>
        <v>-15.5</v>
      </c>
      <c r="N2530" s="191">
        <f t="shared" si="165"/>
        <v>-5</v>
      </c>
      <c r="O2530" s="506">
        <f t="shared" si="166"/>
        <v>40</v>
      </c>
    </row>
    <row r="2531" spans="1:15" s="43" customFormat="1">
      <c r="A2531" s="499">
        <v>43370</v>
      </c>
      <c r="B2531" s="462">
        <v>367</v>
      </c>
      <c r="C2531" s="465">
        <v>435.5</v>
      </c>
      <c r="D2531" s="114">
        <v>397.93599999999998</v>
      </c>
      <c r="E2531" s="114">
        <v>402.5</v>
      </c>
      <c r="F2531" s="114">
        <v>428</v>
      </c>
      <c r="G2531" s="466">
        <v>417.5</v>
      </c>
      <c r="H2531" s="465">
        <v>412.5</v>
      </c>
      <c r="I2531" s="466">
        <v>372.5</v>
      </c>
      <c r="J2531" s="190">
        <f t="shared" si="161"/>
        <v>17</v>
      </c>
      <c r="K2531" s="16">
        <f t="shared" si="162"/>
        <v>14.564000000000021</v>
      </c>
      <c r="L2531" s="16">
        <f t="shared" si="163"/>
        <v>10</v>
      </c>
      <c r="M2531" s="16">
        <f t="shared" si="164"/>
        <v>-15.5</v>
      </c>
      <c r="N2531" s="191">
        <f t="shared" si="165"/>
        <v>-5</v>
      </c>
      <c r="O2531" s="506">
        <f t="shared" si="166"/>
        <v>40</v>
      </c>
    </row>
    <row r="2532" spans="1:15" s="43" customFormat="1">
      <c r="A2532" s="499">
        <v>43371</v>
      </c>
      <c r="B2532" s="462">
        <v>366</v>
      </c>
      <c r="C2532" s="465">
        <v>435.5</v>
      </c>
      <c r="D2532" s="114">
        <v>399.608</v>
      </c>
      <c r="E2532" s="114">
        <v>402.5</v>
      </c>
      <c r="F2532" s="114">
        <v>435</v>
      </c>
      <c r="G2532" s="466">
        <v>417.5</v>
      </c>
      <c r="H2532" s="465">
        <v>414.5</v>
      </c>
      <c r="I2532" s="466">
        <v>372.5</v>
      </c>
      <c r="J2532" s="190">
        <f t="shared" si="161"/>
        <v>19</v>
      </c>
      <c r="K2532" s="16">
        <f t="shared" si="162"/>
        <v>14.891999999999996</v>
      </c>
      <c r="L2532" s="16">
        <f t="shared" si="163"/>
        <v>12</v>
      </c>
      <c r="M2532" s="16">
        <f t="shared" si="164"/>
        <v>-20.5</v>
      </c>
      <c r="N2532" s="191">
        <f t="shared" si="165"/>
        <v>-3</v>
      </c>
      <c r="O2532" s="506">
        <f t="shared" si="166"/>
        <v>42</v>
      </c>
    </row>
    <row r="2533" spans="1:15" s="43" customFormat="1">
      <c r="A2533" s="499">
        <v>43374</v>
      </c>
      <c r="B2533" s="462">
        <v>366</v>
      </c>
      <c r="C2533" s="465">
        <v>435.5</v>
      </c>
      <c r="D2533" s="114">
        <v>399.608</v>
      </c>
      <c r="E2533" s="114">
        <v>402.5</v>
      </c>
      <c r="F2533" s="114">
        <v>435</v>
      </c>
      <c r="G2533" s="466">
        <v>422.5</v>
      </c>
      <c r="H2533" s="465">
        <v>414.5</v>
      </c>
      <c r="I2533" s="466">
        <v>372.5</v>
      </c>
      <c r="J2533" s="190">
        <f t="shared" si="161"/>
        <v>19</v>
      </c>
      <c r="K2533" s="16">
        <f t="shared" si="162"/>
        <v>14.891999999999996</v>
      </c>
      <c r="L2533" s="16">
        <f t="shared" si="163"/>
        <v>12</v>
      </c>
      <c r="M2533" s="16">
        <f t="shared" si="164"/>
        <v>-20.5</v>
      </c>
      <c r="N2533" s="191">
        <f t="shared" si="165"/>
        <v>-8</v>
      </c>
      <c r="O2533" s="506">
        <f t="shared" si="166"/>
        <v>42</v>
      </c>
    </row>
    <row r="2534" spans="1:15" s="43" customFormat="1">
      <c r="A2534" s="499">
        <v>43375</v>
      </c>
      <c r="B2534" s="462">
        <v>361</v>
      </c>
      <c r="C2534" s="465">
        <v>435.5</v>
      </c>
      <c r="D2534" s="114">
        <v>401.28</v>
      </c>
      <c r="E2534" s="114">
        <v>402.5</v>
      </c>
      <c r="F2534" s="114">
        <v>435</v>
      </c>
      <c r="G2534" s="466">
        <v>422.5</v>
      </c>
      <c r="H2534" s="465">
        <v>414.5</v>
      </c>
      <c r="I2534" s="466">
        <v>372.5</v>
      </c>
      <c r="J2534" s="190">
        <f t="shared" si="161"/>
        <v>19</v>
      </c>
      <c r="K2534" s="16">
        <f t="shared" si="162"/>
        <v>13.220000000000027</v>
      </c>
      <c r="L2534" s="16">
        <f t="shared" si="163"/>
        <v>12</v>
      </c>
      <c r="M2534" s="16">
        <f t="shared" si="164"/>
        <v>-20.5</v>
      </c>
      <c r="N2534" s="191">
        <f t="shared" si="165"/>
        <v>-8</v>
      </c>
      <c r="O2534" s="506">
        <f t="shared" si="166"/>
        <v>42</v>
      </c>
    </row>
    <row r="2535" spans="1:15" s="43" customFormat="1">
      <c r="A2535" s="499">
        <v>43376</v>
      </c>
      <c r="B2535" s="462">
        <v>361.5</v>
      </c>
      <c r="C2535" s="465">
        <v>437.5</v>
      </c>
      <c r="D2535" s="114">
        <v>404.62400000000002</v>
      </c>
      <c r="E2535" s="114">
        <v>402.5</v>
      </c>
      <c r="F2535" s="114">
        <v>435</v>
      </c>
      <c r="G2535" s="466">
        <v>422.5</v>
      </c>
      <c r="H2535" s="465">
        <v>414.5</v>
      </c>
      <c r="I2535" s="466">
        <v>372.5</v>
      </c>
      <c r="J2535" s="190">
        <f t="shared" si="161"/>
        <v>17</v>
      </c>
      <c r="K2535" s="16">
        <f t="shared" si="162"/>
        <v>9.8759999999999764</v>
      </c>
      <c r="L2535" s="16">
        <f t="shared" si="163"/>
        <v>12</v>
      </c>
      <c r="M2535" s="16">
        <f t="shared" si="164"/>
        <v>-20.5</v>
      </c>
      <c r="N2535" s="191">
        <f t="shared" si="165"/>
        <v>-8</v>
      </c>
      <c r="O2535" s="506">
        <f t="shared" si="166"/>
        <v>42</v>
      </c>
    </row>
    <row r="2536" spans="1:15" s="43" customFormat="1">
      <c r="A2536" s="499">
        <v>43377</v>
      </c>
      <c r="B2536" s="462">
        <v>367</v>
      </c>
      <c r="C2536" s="465">
        <v>437.5</v>
      </c>
      <c r="D2536" s="114">
        <v>404.62400000000002</v>
      </c>
      <c r="E2536" s="114">
        <v>402.5</v>
      </c>
      <c r="F2536" s="114">
        <v>435</v>
      </c>
      <c r="G2536" s="466">
        <v>422.5</v>
      </c>
      <c r="H2536" s="465">
        <v>414.5</v>
      </c>
      <c r="I2536" s="466">
        <v>372.5</v>
      </c>
      <c r="J2536" s="190">
        <f t="shared" si="161"/>
        <v>17</v>
      </c>
      <c r="K2536" s="16">
        <f t="shared" si="162"/>
        <v>9.8759999999999764</v>
      </c>
      <c r="L2536" s="16">
        <f t="shared" si="163"/>
        <v>12</v>
      </c>
      <c r="M2536" s="16">
        <f t="shared" si="164"/>
        <v>-20.5</v>
      </c>
      <c r="N2536" s="191">
        <f t="shared" si="165"/>
        <v>-8</v>
      </c>
      <c r="O2536" s="506">
        <f t="shared" si="166"/>
        <v>42</v>
      </c>
    </row>
    <row r="2537" spans="1:15" s="43" customFormat="1">
      <c r="A2537" s="499">
        <v>43378</v>
      </c>
      <c r="B2537" s="462">
        <v>371</v>
      </c>
      <c r="C2537" s="465">
        <v>437.5</v>
      </c>
      <c r="D2537" s="114">
        <v>411.31200000000001</v>
      </c>
      <c r="E2537" s="114">
        <v>402.5</v>
      </c>
      <c r="F2537" s="114">
        <v>438</v>
      </c>
      <c r="G2537" s="466">
        <v>422.5</v>
      </c>
      <c r="H2537" s="465">
        <v>414.5</v>
      </c>
      <c r="I2537" s="466">
        <v>372.5</v>
      </c>
      <c r="J2537" s="190">
        <f t="shared" si="161"/>
        <v>17</v>
      </c>
      <c r="K2537" s="16">
        <f t="shared" si="162"/>
        <v>3.1879999999999882</v>
      </c>
      <c r="L2537" s="16">
        <f t="shared" si="163"/>
        <v>12</v>
      </c>
      <c r="M2537" s="16">
        <f t="shared" si="164"/>
        <v>-23.5</v>
      </c>
      <c r="N2537" s="191">
        <f t="shared" si="165"/>
        <v>-8</v>
      </c>
      <c r="O2537" s="506">
        <f t="shared" si="166"/>
        <v>42</v>
      </c>
    </row>
    <row r="2538" spans="1:15" s="43" customFormat="1">
      <c r="A2538" s="499">
        <v>43381</v>
      </c>
      <c r="B2538" s="462">
        <v>371</v>
      </c>
      <c r="C2538" s="465">
        <v>437.5</v>
      </c>
      <c r="D2538" s="114">
        <v>411.31200000000001</v>
      </c>
      <c r="E2538" s="114">
        <v>402.5</v>
      </c>
      <c r="F2538" s="114">
        <v>438</v>
      </c>
      <c r="G2538" s="466">
        <v>422.5</v>
      </c>
      <c r="H2538" s="465">
        <v>417.5</v>
      </c>
      <c r="I2538" s="466">
        <v>372.5</v>
      </c>
      <c r="J2538" s="190">
        <f t="shared" si="161"/>
        <v>20</v>
      </c>
      <c r="K2538" s="16">
        <f t="shared" si="162"/>
        <v>6.1879999999999882</v>
      </c>
      <c r="L2538" s="16">
        <f t="shared" si="163"/>
        <v>15</v>
      </c>
      <c r="M2538" s="16">
        <f t="shared" si="164"/>
        <v>-20.5</v>
      </c>
      <c r="N2538" s="191">
        <f t="shared" si="165"/>
        <v>-5</v>
      </c>
      <c r="O2538" s="506">
        <f t="shared" si="166"/>
        <v>45</v>
      </c>
    </row>
    <row r="2539" spans="1:15" s="43" customFormat="1">
      <c r="A2539" s="499">
        <v>43382</v>
      </c>
      <c r="B2539" s="462">
        <v>371</v>
      </c>
      <c r="C2539" s="465">
        <v>440.5</v>
      </c>
      <c r="D2539" s="114">
        <v>414.65600000000001</v>
      </c>
      <c r="E2539" s="114">
        <v>402.5</v>
      </c>
      <c r="F2539" s="114">
        <v>438</v>
      </c>
      <c r="G2539" s="466">
        <v>422.5</v>
      </c>
      <c r="H2539" s="465">
        <v>417.5</v>
      </c>
      <c r="I2539" s="466">
        <v>372.5</v>
      </c>
      <c r="J2539" s="190">
        <f t="shared" si="161"/>
        <v>17</v>
      </c>
      <c r="K2539" s="16">
        <f t="shared" si="162"/>
        <v>2.8439999999999941</v>
      </c>
      <c r="L2539" s="16">
        <f t="shared" si="163"/>
        <v>15</v>
      </c>
      <c r="M2539" s="16">
        <f t="shared" si="164"/>
        <v>-20.5</v>
      </c>
      <c r="N2539" s="191">
        <f t="shared" si="165"/>
        <v>-5</v>
      </c>
      <c r="O2539" s="506">
        <f t="shared" si="166"/>
        <v>45</v>
      </c>
    </row>
    <row r="2540" spans="1:15" s="43" customFormat="1">
      <c r="A2540" s="499">
        <v>43383</v>
      </c>
      <c r="B2540" s="462">
        <v>371</v>
      </c>
      <c r="C2540" s="465">
        <v>440.5</v>
      </c>
      <c r="D2540" s="114">
        <v>414.65600000000001</v>
      </c>
      <c r="E2540" s="114">
        <v>402.5</v>
      </c>
      <c r="F2540" s="114">
        <v>438</v>
      </c>
      <c r="G2540" s="466">
        <v>422.5</v>
      </c>
      <c r="H2540" s="465">
        <v>417.5</v>
      </c>
      <c r="I2540" s="466">
        <v>372.5</v>
      </c>
      <c r="J2540" s="190">
        <f t="shared" si="161"/>
        <v>17</v>
      </c>
      <c r="K2540" s="16">
        <f t="shared" si="162"/>
        <v>2.8439999999999941</v>
      </c>
      <c r="L2540" s="16">
        <f t="shared" si="163"/>
        <v>15</v>
      </c>
      <c r="M2540" s="16">
        <f t="shared" si="164"/>
        <v>-20.5</v>
      </c>
      <c r="N2540" s="191">
        <f t="shared" si="165"/>
        <v>-5</v>
      </c>
      <c r="O2540" s="506">
        <f t="shared" si="166"/>
        <v>45</v>
      </c>
    </row>
    <row r="2541" spans="1:15" s="43" customFormat="1">
      <c r="A2541" s="499">
        <v>43384</v>
      </c>
      <c r="B2541" s="462">
        <v>384</v>
      </c>
      <c r="C2541" s="465">
        <v>442.5</v>
      </c>
      <c r="D2541" s="114">
        <v>424.68799999999999</v>
      </c>
      <c r="E2541" s="114">
        <v>402.5</v>
      </c>
      <c r="F2541" s="114">
        <v>438</v>
      </c>
      <c r="G2541" s="466">
        <v>422.5</v>
      </c>
      <c r="H2541" s="465">
        <v>422.5</v>
      </c>
      <c r="I2541" s="466">
        <v>372.5</v>
      </c>
      <c r="J2541" s="190">
        <f t="shared" si="161"/>
        <v>20</v>
      </c>
      <c r="K2541" s="16">
        <f t="shared" si="162"/>
        <v>-2.1879999999999882</v>
      </c>
      <c r="L2541" s="16">
        <f t="shared" si="163"/>
        <v>20</v>
      </c>
      <c r="M2541" s="16">
        <f t="shared" si="164"/>
        <v>-15.5</v>
      </c>
      <c r="N2541" s="191">
        <f t="shared" si="165"/>
        <v>0</v>
      </c>
      <c r="O2541" s="506">
        <f t="shared" si="166"/>
        <v>50</v>
      </c>
    </row>
    <row r="2542" spans="1:15" s="43" customFormat="1">
      <c r="A2542" s="499">
        <v>43385</v>
      </c>
      <c r="B2542" s="462">
        <v>389</v>
      </c>
      <c r="C2542" s="465">
        <v>447.5</v>
      </c>
      <c r="D2542" s="114">
        <v>424.68799999999999</v>
      </c>
      <c r="E2542" s="114">
        <v>402.5</v>
      </c>
      <c r="F2542" s="114">
        <v>442</v>
      </c>
      <c r="G2542" s="466">
        <v>422.5</v>
      </c>
      <c r="H2542" s="465">
        <v>424.5</v>
      </c>
      <c r="I2542" s="466">
        <v>372.5</v>
      </c>
      <c r="J2542" s="190">
        <f t="shared" si="161"/>
        <v>17</v>
      </c>
      <c r="K2542" s="16">
        <f t="shared" si="162"/>
        <v>-0.18799999999998818</v>
      </c>
      <c r="L2542" s="16">
        <f t="shared" si="163"/>
        <v>22</v>
      </c>
      <c r="M2542" s="16">
        <f t="shared" si="164"/>
        <v>-17.5</v>
      </c>
      <c r="N2542" s="191">
        <f t="shared" si="165"/>
        <v>2</v>
      </c>
      <c r="O2542" s="506">
        <f t="shared" si="166"/>
        <v>52</v>
      </c>
    </row>
    <row r="2543" spans="1:15" s="43" customFormat="1">
      <c r="A2543" s="499">
        <v>43388</v>
      </c>
      <c r="B2543" s="462">
        <v>388</v>
      </c>
      <c r="C2543" s="465">
        <v>447.5</v>
      </c>
      <c r="D2543" s="114">
        <v>434.72</v>
      </c>
      <c r="E2543" s="114">
        <v>412.5</v>
      </c>
      <c r="F2543" s="114">
        <v>442</v>
      </c>
      <c r="G2543" s="466">
        <v>427.5</v>
      </c>
      <c r="H2543" s="465">
        <v>424.5</v>
      </c>
      <c r="I2543" s="466">
        <v>402.5</v>
      </c>
      <c r="J2543" s="190">
        <f t="shared" si="161"/>
        <v>17</v>
      </c>
      <c r="K2543" s="16">
        <f t="shared" si="162"/>
        <v>-10.220000000000027</v>
      </c>
      <c r="L2543" s="16">
        <f t="shared" si="163"/>
        <v>12</v>
      </c>
      <c r="M2543" s="16">
        <f t="shared" si="164"/>
        <v>-17.5</v>
      </c>
      <c r="N2543" s="191">
        <f t="shared" si="165"/>
        <v>-3</v>
      </c>
      <c r="O2543" s="506">
        <f t="shared" si="166"/>
        <v>22</v>
      </c>
    </row>
    <row r="2544" spans="1:15" s="43" customFormat="1">
      <c r="A2544" s="499">
        <v>43389</v>
      </c>
      <c r="B2544" s="462">
        <v>388</v>
      </c>
      <c r="C2544" s="465">
        <v>447.5</v>
      </c>
      <c r="D2544" s="114">
        <v>441.40800000000002</v>
      </c>
      <c r="E2544" s="114">
        <v>412.5</v>
      </c>
      <c r="F2544" s="114">
        <v>442</v>
      </c>
      <c r="G2544" s="466">
        <v>427.5</v>
      </c>
      <c r="H2544" s="465">
        <v>424.5</v>
      </c>
      <c r="I2544" s="466">
        <v>402.5</v>
      </c>
      <c r="J2544" s="190">
        <f t="shared" si="161"/>
        <v>17</v>
      </c>
      <c r="K2544" s="16">
        <f t="shared" si="162"/>
        <v>-16.908000000000015</v>
      </c>
      <c r="L2544" s="16">
        <f t="shared" si="163"/>
        <v>12</v>
      </c>
      <c r="M2544" s="16">
        <f t="shared" si="164"/>
        <v>-17.5</v>
      </c>
      <c r="N2544" s="191">
        <f t="shared" si="165"/>
        <v>-3</v>
      </c>
      <c r="O2544" s="506">
        <f t="shared" si="166"/>
        <v>22</v>
      </c>
    </row>
    <row r="2545" spans="1:15" s="43" customFormat="1">
      <c r="A2545" s="499">
        <v>43390</v>
      </c>
      <c r="B2545" s="462">
        <v>379</v>
      </c>
      <c r="C2545" s="465">
        <v>447.5</v>
      </c>
      <c r="D2545" s="114">
        <v>441.40800000000002</v>
      </c>
      <c r="E2545" s="114">
        <v>412.5</v>
      </c>
      <c r="F2545" s="114">
        <v>442</v>
      </c>
      <c r="G2545" s="466">
        <v>427.5</v>
      </c>
      <c r="H2545" s="465">
        <v>424.5</v>
      </c>
      <c r="I2545" s="466">
        <v>402.5</v>
      </c>
      <c r="J2545" s="190">
        <f t="shared" si="161"/>
        <v>17</v>
      </c>
      <c r="K2545" s="16">
        <f t="shared" si="162"/>
        <v>-16.908000000000015</v>
      </c>
      <c r="L2545" s="16">
        <f t="shared" si="163"/>
        <v>12</v>
      </c>
      <c r="M2545" s="16">
        <f t="shared" si="164"/>
        <v>-17.5</v>
      </c>
      <c r="N2545" s="191">
        <f t="shared" si="165"/>
        <v>-3</v>
      </c>
      <c r="O2545" s="506">
        <f t="shared" si="166"/>
        <v>22</v>
      </c>
    </row>
    <row r="2546" spans="1:15" s="43" customFormat="1">
      <c r="A2546" s="499">
        <v>43391</v>
      </c>
      <c r="B2546" s="462">
        <v>364</v>
      </c>
      <c r="C2546" s="465">
        <v>452.5</v>
      </c>
      <c r="D2546" s="114">
        <v>434.72</v>
      </c>
      <c r="E2546" s="114">
        <v>412.5</v>
      </c>
      <c r="F2546" s="114">
        <v>442</v>
      </c>
      <c r="G2546" s="466">
        <v>427.5</v>
      </c>
      <c r="H2546" s="465">
        <v>425.5</v>
      </c>
      <c r="I2546" s="466">
        <v>402.5</v>
      </c>
      <c r="J2546" s="190">
        <f t="shared" si="161"/>
        <v>13</v>
      </c>
      <c r="K2546" s="16">
        <f t="shared" si="162"/>
        <v>-9.2200000000000273</v>
      </c>
      <c r="L2546" s="16">
        <f t="shared" si="163"/>
        <v>13</v>
      </c>
      <c r="M2546" s="16">
        <f t="shared" si="164"/>
        <v>-16.5</v>
      </c>
      <c r="N2546" s="191">
        <f t="shared" si="165"/>
        <v>-2</v>
      </c>
      <c r="O2546" s="506">
        <f t="shared" si="166"/>
        <v>23</v>
      </c>
    </row>
    <row r="2547" spans="1:15" s="43" customFormat="1">
      <c r="A2547" s="499">
        <v>43392</v>
      </c>
      <c r="B2547" s="462">
        <v>361</v>
      </c>
      <c r="C2547" s="465">
        <v>457.5</v>
      </c>
      <c r="D2547" s="114">
        <v>431.37599999999998</v>
      </c>
      <c r="E2547" s="114">
        <v>412.5</v>
      </c>
      <c r="F2547" s="114">
        <v>442</v>
      </c>
      <c r="G2547" s="466">
        <v>427.5</v>
      </c>
      <c r="H2547" s="465">
        <v>422.5</v>
      </c>
      <c r="I2547" s="466">
        <v>402.5</v>
      </c>
      <c r="J2547" s="190">
        <f t="shared" si="161"/>
        <v>5</v>
      </c>
      <c r="K2547" s="16">
        <f t="shared" si="162"/>
        <v>-8.8759999999999764</v>
      </c>
      <c r="L2547" s="16">
        <f t="shared" si="163"/>
        <v>10</v>
      </c>
      <c r="M2547" s="16">
        <f t="shared" si="164"/>
        <v>-19.5</v>
      </c>
      <c r="N2547" s="191">
        <f t="shared" si="165"/>
        <v>-5</v>
      </c>
      <c r="O2547" s="506">
        <f t="shared" si="166"/>
        <v>20</v>
      </c>
    </row>
    <row r="2548" spans="1:15" s="43" customFormat="1">
      <c r="A2548" s="499">
        <v>43395</v>
      </c>
      <c r="B2548" s="462">
        <v>356</v>
      </c>
      <c r="C2548" s="465">
        <v>457.5</v>
      </c>
      <c r="D2548" s="114">
        <v>428.03199999999998</v>
      </c>
      <c r="E2548" s="114">
        <v>412.5</v>
      </c>
      <c r="F2548" s="114">
        <v>442</v>
      </c>
      <c r="G2548" s="466">
        <v>427.5</v>
      </c>
      <c r="H2548" s="465">
        <v>422.5</v>
      </c>
      <c r="I2548" s="466">
        <v>402.5</v>
      </c>
      <c r="J2548" s="190">
        <f t="shared" si="161"/>
        <v>5</v>
      </c>
      <c r="K2548" s="16">
        <f t="shared" si="162"/>
        <v>-5.5319999999999823</v>
      </c>
      <c r="L2548" s="16">
        <f t="shared" si="163"/>
        <v>10</v>
      </c>
      <c r="M2548" s="16">
        <f t="shared" si="164"/>
        <v>-19.5</v>
      </c>
      <c r="N2548" s="191">
        <f t="shared" si="165"/>
        <v>-5</v>
      </c>
      <c r="O2548" s="506">
        <f t="shared" si="166"/>
        <v>20</v>
      </c>
    </row>
    <row r="2549" spans="1:15" s="43" customFormat="1">
      <c r="A2549" s="499">
        <v>43396</v>
      </c>
      <c r="B2549" s="462">
        <v>354</v>
      </c>
      <c r="C2549" s="465">
        <v>457.5</v>
      </c>
      <c r="D2549" s="114">
        <v>421.34399999999999</v>
      </c>
      <c r="E2549" s="114">
        <v>412.5</v>
      </c>
      <c r="F2549" s="114">
        <v>442</v>
      </c>
      <c r="G2549" s="466">
        <v>427.5</v>
      </c>
      <c r="H2549" s="465">
        <v>422.5</v>
      </c>
      <c r="I2549" s="466">
        <v>402.5</v>
      </c>
      <c r="J2549" s="190">
        <f t="shared" si="161"/>
        <v>5</v>
      </c>
      <c r="K2549" s="16">
        <f t="shared" si="162"/>
        <v>1.1560000000000059</v>
      </c>
      <c r="L2549" s="16">
        <f t="shared" si="163"/>
        <v>10</v>
      </c>
      <c r="M2549" s="16">
        <f t="shared" si="164"/>
        <v>-19.5</v>
      </c>
      <c r="N2549" s="191">
        <f t="shared" si="165"/>
        <v>-5</v>
      </c>
      <c r="O2549" s="506">
        <f t="shared" si="166"/>
        <v>20</v>
      </c>
    </row>
    <row r="2550" spans="1:15" s="43" customFormat="1">
      <c r="A2550" s="499">
        <v>43397</v>
      </c>
      <c r="B2550" s="462">
        <v>354</v>
      </c>
      <c r="C2550" s="465">
        <v>452.5</v>
      </c>
      <c r="D2550" s="114">
        <v>418</v>
      </c>
      <c r="E2550" s="114">
        <v>412.5</v>
      </c>
      <c r="F2550" s="114">
        <v>442</v>
      </c>
      <c r="G2550" s="466">
        <v>427.5</v>
      </c>
      <c r="H2550" s="465">
        <v>422.5</v>
      </c>
      <c r="I2550" s="466">
        <v>402.5</v>
      </c>
      <c r="J2550" s="190">
        <f t="shared" si="161"/>
        <v>10</v>
      </c>
      <c r="K2550" s="16">
        <f t="shared" si="162"/>
        <v>4.5</v>
      </c>
      <c r="L2550" s="16">
        <f t="shared" si="163"/>
        <v>10</v>
      </c>
      <c r="M2550" s="16">
        <f t="shared" si="164"/>
        <v>-19.5</v>
      </c>
      <c r="N2550" s="191">
        <f t="shared" si="165"/>
        <v>-5</v>
      </c>
      <c r="O2550" s="506">
        <f t="shared" si="166"/>
        <v>20</v>
      </c>
    </row>
    <row r="2551" spans="1:15" s="43" customFormat="1">
      <c r="A2551" s="499">
        <v>43398</v>
      </c>
      <c r="B2551" s="462">
        <v>354</v>
      </c>
      <c r="C2551" s="465">
        <v>452.5</v>
      </c>
      <c r="D2551" s="114">
        <v>418</v>
      </c>
      <c r="E2551" s="114">
        <v>412.5</v>
      </c>
      <c r="F2551" s="114">
        <v>442</v>
      </c>
      <c r="G2551" s="466">
        <v>427.5</v>
      </c>
      <c r="H2551" s="465">
        <v>422.5</v>
      </c>
      <c r="I2551" s="466">
        <v>402.5</v>
      </c>
      <c r="J2551" s="190">
        <f t="shared" si="161"/>
        <v>10</v>
      </c>
      <c r="K2551" s="16">
        <f t="shared" si="162"/>
        <v>4.5</v>
      </c>
      <c r="L2551" s="16">
        <f t="shared" si="163"/>
        <v>10</v>
      </c>
      <c r="M2551" s="16">
        <f t="shared" si="164"/>
        <v>-19.5</v>
      </c>
      <c r="N2551" s="191">
        <f t="shared" si="165"/>
        <v>-5</v>
      </c>
      <c r="O2551" s="506">
        <f t="shared" si="166"/>
        <v>20</v>
      </c>
    </row>
    <row r="2552" spans="1:15" s="43" customFormat="1">
      <c r="A2552" s="499">
        <v>43399</v>
      </c>
      <c r="B2552" s="462">
        <v>351</v>
      </c>
      <c r="C2552" s="465">
        <v>452.5</v>
      </c>
      <c r="D2552" s="114">
        <v>418</v>
      </c>
      <c r="E2552" s="114">
        <v>412.5</v>
      </c>
      <c r="F2552" s="114">
        <v>445</v>
      </c>
      <c r="G2552" s="466">
        <v>427.5</v>
      </c>
      <c r="H2552" s="465">
        <v>422.5</v>
      </c>
      <c r="I2552" s="466">
        <v>402.5</v>
      </c>
      <c r="J2552" s="190">
        <f t="shared" si="161"/>
        <v>10</v>
      </c>
      <c r="K2552" s="16">
        <f t="shared" si="162"/>
        <v>4.5</v>
      </c>
      <c r="L2552" s="16">
        <f t="shared" si="163"/>
        <v>10</v>
      </c>
      <c r="M2552" s="16">
        <f t="shared" si="164"/>
        <v>-22.5</v>
      </c>
      <c r="N2552" s="191">
        <f t="shared" si="165"/>
        <v>-5</v>
      </c>
      <c r="O2552" s="506">
        <f t="shared" si="166"/>
        <v>20</v>
      </c>
    </row>
    <row r="2553" spans="1:15" s="43" customFormat="1">
      <c r="A2553" s="499">
        <v>43402</v>
      </c>
      <c r="B2553" s="462">
        <v>352</v>
      </c>
      <c r="C2553" s="465">
        <v>452.5</v>
      </c>
      <c r="D2553" s="114">
        <v>418</v>
      </c>
      <c r="E2553" s="114">
        <v>397.5</v>
      </c>
      <c r="F2553" s="114">
        <v>445</v>
      </c>
      <c r="G2553" s="466">
        <v>437.5</v>
      </c>
      <c r="H2553" s="465">
        <v>417.5</v>
      </c>
      <c r="I2553" s="466">
        <v>402.5</v>
      </c>
      <c r="J2553" s="190">
        <f t="shared" si="161"/>
        <v>5</v>
      </c>
      <c r="K2553" s="16">
        <f t="shared" si="162"/>
        <v>-0.5</v>
      </c>
      <c r="L2553" s="16">
        <f t="shared" si="163"/>
        <v>20</v>
      </c>
      <c r="M2553" s="16">
        <f t="shared" si="164"/>
        <v>-27.5</v>
      </c>
      <c r="N2553" s="191">
        <f t="shared" si="165"/>
        <v>-20</v>
      </c>
      <c r="O2553" s="506">
        <f t="shared" si="166"/>
        <v>15</v>
      </c>
    </row>
    <row r="2554" spans="1:15" s="43" customFormat="1">
      <c r="A2554" s="499">
        <v>43403</v>
      </c>
      <c r="B2554" s="462">
        <v>354</v>
      </c>
      <c r="C2554" s="465">
        <v>452.5</v>
      </c>
      <c r="D2554" s="114">
        <v>418</v>
      </c>
      <c r="E2554" s="114">
        <v>397.5</v>
      </c>
      <c r="F2554" s="114">
        <v>445</v>
      </c>
      <c r="G2554" s="466">
        <v>437.5</v>
      </c>
      <c r="H2554" s="465">
        <v>417.5</v>
      </c>
      <c r="I2554" s="466">
        <v>402.5</v>
      </c>
      <c r="J2554" s="190">
        <f t="shared" si="161"/>
        <v>5</v>
      </c>
      <c r="K2554" s="16">
        <f t="shared" si="162"/>
        <v>-0.5</v>
      </c>
      <c r="L2554" s="16">
        <f t="shared" si="163"/>
        <v>20</v>
      </c>
      <c r="M2554" s="16">
        <f t="shared" si="164"/>
        <v>-27.5</v>
      </c>
      <c r="N2554" s="191">
        <f t="shared" si="165"/>
        <v>-20</v>
      </c>
      <c r="O2554" s="506">
        <f t="shared" si="166"/>
        <v>15</v>
      </c>
    </row>
    <row r="2555" spans="1:15" s="43" customFormat="1">
      <c r="A2555" s="499">
        <v>43404</v>
      </c>
      <c r="B2555" s="462">
        <v>357</v>
      </c>
      <c r="C2555" s="465">
        <v>457.5</v>
      </c>
      <c r="D2555" s="114">
        <v>418</v>
      </c>
      <c r="E2555" s="114">
        <v>397.5</v>
      </c>
      <c r="F2555" s="114">
        <v>445</v>
      </c>
      <c r="G2555" s="466">
        <v>437.5</v>
      </c>
      <c r="H2555" s="465">
        <v>407.5</v>
      </c>
      <c r="I2555" s="466">
        <v>402.5</v>
      </c>
      <c r="J2555" s="190">
        <f t="shared" si="161"/>
        <v>-10</v>
      </c>
      <c r="K2555" s="16">
        <f t="shared" si="162"/>
        <v>-10.5</v>
      </c>
      <c r="L2555" s="16">
        <f t="shared" si="163"/>
        <v>10</v>
      </c>
      <c r="M2555" s="16">
        <f t="shared" si="164"/>
        <v>-37.5</v>
      </c>
      <c r="N2555" s="191">
        <f t="shared" si="165"/>
        <v>-30</v>
      </c>
      <c r="O2555" s="506">
        <f t="shared" si="166"/>
        <v>5</v>
      </c>
    </row>
    <row r="2556" spans="1:15" s="43" customFormat="1">
      <c r="A2556" s="499">
        <v>43405</v>
      </c>
      <c r="B2556" s="462">
        <v>356</v>
      </c>
      <c r="C2556" s="465">
        <v>457.5</v>
      </c>
      <c r="D2556" s="114">
        <v>413.82</v>
      </c>
      <c r="E2556" s="114">
        <v>397.5</v>
      </c>
      <c r="F2556" s="114">
        <v>445</v>
      </c>
      <c r="G2556" s="466">
        <v>437.5</v>
      </c>
      <c r="H2556" s="465">
        <v>392.5</v>
      </c>
      <c r="I2556" s="466">
        <v>402.5</v>
      </c>
      <c r="J2556" s="190">
        <f t="shared" si="161"/>
        <v>-25</v>
      </c>
      <c r="K2556" s="16">
        <f t="shared" si="162"/>
        <v>-21.319999999999993</v>
      </c>
      <c r="L2556" s="16">
        <f t="shared" si="163"/>
        <v>-5</v>
      </c>
      <c r="M2556" s="16">
        <f t="shared" si="164"/>
        <v>-52.5</v>
      </c>
      <c r="N2556" s="191">
        <f t="shared" si="165"/>
        <v>-45</v>
      </c>
      <c r="O2556" s="506">
        <f t="shared" si="166"/>
        <v>-10</v>
      </c>
    </row>
    <row r="2557" spans="1:15" s="43" customFormat="1">
      <c r="A2557" s="499">
        <v>43406</v>
      </c>
      <c r="B2557" s="462">
        <v>356</v>
      </c>
      <c r="C2557" s="465">
        <v>447.5</v>
      </c>
      <c r="D2557" s="114">
        <v>413.82</v>
      </c>
      <c r="E2557" s="114">
        <v>397.5</v>
      </c>
      <c r="F2557" s="114">
        <v>445</v>
      </c>
      <c r="G2557" s="466">
        <v>437.5</v>
      </c>
      <c r="H2557" s="465">
        <v>402.5</v>
      </c>
      <c r="I2557" s="466">
        <v>402.5</v>
      </c>
      <c r="J2557" s="190">
        <f t="shared" si="161"/>
        <v>-5</v>
      </c>
      <c r="K2557" s="16">
        <f t="shared" si="162"/>
        <v>-11.319999999999993</v>
      </c>
      <c r="L2557" s="16">
        <f t="shared" si="163"/>
        <v>5</v>
      </c>
      <c r="M2557" s="16">
        <f t="shared" si="164"/>
        <v>-42.5</v>
      </c>
      <c r="N2557" s="191">
        <f t="shared" si="165"/>
        <v>-35</v>
      </c>
      <c r="O2557" s="506">
        <f t="shared" si="166"/>
        <v>0</v>
      </c>
    </row>
    <row r="2558" spans="1:15" s="43" customFormat="1">
      <c r="A2558" s="499">
        <v>43409</v>
      </c>
      <c r="B2558" s="462">
        <v>356</v>
      </c>
      <c r="C2558" s="465">
        <v>447.5</v>
      </c>
      <c r="D2558" s="114">
        <v>394.59199999999998</v>
      </c>
      <c r="E2558" s="114">
        <v>397.5</v>
      </c>
      <c r="F2558" s="114">
        <v>445</v>
      </c>
      <c r="G2558" s="466">
        <v>437.5</v>
      </c>
      <c r="H2558" s="465">
        <v>402.5</v>
      </c>
      <c r="I2558" s="466">
        <v>402.5</v>
      </c>
      <c r="J2558" s="190">
        <f t="shared" si="161"/>
        <v>-5</v>
      </c>
      <c r="K2558" s="16">
        <f t="shared" si="162"/>
        <v>7.9080000000000155</v>
      </c>
      <c r="L2558" s="16">
        <f t="shared" si="163"/>
        <v>5</v>
      </c>
      <c r="M2558" s="16">
        <f t="shared" si="164"/>
        <v>-42.5</v>
      </c>
      <c r="N2558" s="191">
        <f t="shared" si="165"/>
        <v>-35</v>
      </c>
      <c r="O2558" s="506">
        <f t="shared" si="166"/>
        <v>0</v>
      </c>
    </row>
    <row r="2559" spans="1:15" s="43" customFormat="1">
      <c r="A2559" s="499">
        <v>43410</v>
      </c>
      <c r="B2559" s="462">
        <v>354</v>
      </c>
      <c r="C2559" s="465">
        <v>447.5</v>
      </c>
      <c r="D2559" s="114">
        <v>394.59199999999998</v>
      </c>
      <c r="E2559" s="114">
        <v>397.5</v>
      </c>
      <c r="F2559" s="114">
        <v>445</v>
      </c>
      <c r="G2559" s="466">
        <v>437.5</v>
      </c>
      <c r="H2559" s="465">
        <v>402.5</v>
      </c>
      <c r="I2559" s="466">
        <v>402.5</v>
      </c>
      <c r="J2559" s="190">
        <f t="shared" si="161"/>
        <v>-5</v>
      </c>
      <c r="K2559" s="16">
        <f t="shared" si="162"/>
        <v>7.9080000000000155</v>
      </c>
      <c r="L2559" s="16">
        <f t="shared" si="163"/>
        <v>5</v>
      </c>
      <c r="M2559" s="16">
        <f t="shared" si="164"/>
        <v>-42.5</v>
      </c>
      <c r="N2559" s="191">
        <f t="shared" si="165"/>
        <v>-35</v>
      </c>
      <c r="O2559" s="506">
        <f t="shared" si="166"/>
        <v>0</v>
      </c>
    </row>
    <row r="2560" spans="1:15" s="43" customFormat="1">
      <c r="A2560" s="499">
        <v>43411</v>
      </c>
      <c r="B2560" s="462">
        <v>354</v>
      </c>
      <c r="C2560" s="465">
        <v>432.5</v>
      </c>
      <c r="D2560" s="114">
        <v>394.59199999999998</v>
      </c>
      <c r="E2560" s="114">
        <v>397.5</v>
      </c>
      <c r="F2560" s="114">
        <v>445</v>
      </c>
      <c r="G2560" s="466">
        <v>437.5</v>
      </c>
      <c r="H2560" s="465">
        <v>382.5</v>
      </c>
      <c r="I2560" s="466">
        <v>402.5</v>
      </c>
      <c r="J2560" s="190">
        <f t="shared" si="161"/>
        <v>-10</v>
      </c>
      <c r="K2560" s="16">
        <f t="shared" si="162"/>
        <v>-12.091999999999985</v>
      </c>
      <c r="L2560" s="16">
        <f t="shared" si="163"/>
        <v>-15</v>
      </c>
      <c r="M2560" s="16">
        <f t="shared" si="164"/>
        <v>-62.5</v>
      </c>
      <c r="N2560" s="191">
        <f t="shared" si="165"/>
        <v>-55</v>
      </c>
      <c r="O2560" s="506">
        <f t="shared" si="166"/>
        <v>-20</v>
      </c>
    </row>
    <row r="2561" spans="1:15" s="43" customFormat="1">
      <c r="A2561" s="499">
        <v>43412</v>
      </c>
      <c r="B2561" s="462">
        <v>352</v>
      </c>
      <c r="C2561" s="465">
        <v>432.5</v>
      </c>
      <c r="D2561" s="114">
        <v>394.59199999999998</v>
      </c>
      <c r="E2561" s="114">
        <v>397.5</v>
      </c>
      <c r="F2561" s="114">
        <v>445</v>
      </c>
      <c r="G2561" s="466">
        <v>437.5</v>
      </c>
      <c r="H2561" s="465">
        <v>372.5</v>
      </c>
      <c r="I2561" s="466">
        <v>402.5</v>
      </c>
      <c r="J2561" s="190">
        <f t="shared" si="161"/>
        <v>-20</v>
      </c>
      <c r="K2561" s="16">
        <f t="shared" si="162"/>
        <v>-22.091999999999985</v>
      </c>
      <c r="L2561" s="16">
        <f t="shared" si="163"/>
        <v>-25</v>
      </c>
      <c r="M2561" s="16">
        <f t="shared" si="164"/>
        <v>-72.5</v>
      </c>
      <c r="N2561" s="191">
        <f t="shared" si="165"/>
        <v>-65</v>
      </c>
      <c r="O2561" s="506">
        <f t="shared" si="166"/>
        <v>-30</v>
      </c>
    </row>
    <row r="2562" spans="1:15" s="43" customFormat="1">
      <c r="A2562" s="499">
        <v>43413</v>
      </c>
      <c r="B2562" s="462">
        <v>346</v>
      </c>
      <c r="C2562" s="465">
        <v>432.5</v>
      </c>
      <c r="D2562" s="114">
        <v>394.59199999999998</v>
      </c>
      <c r="E2562" s="114">
        <v>397.5</v>
      </c>
      <c r="F2562" s="114">
        <v>430</v>
      </c>
      <c r="G2562" s="466">
        <v>437.5</v>
      </c>
      <c r="H2562" s="465">
        <v>362.5</v>
      </c>
      <c r="I2562" s="466">
        <v>402.5</v>
      </c>
      <c r="J2562" s="190">
        <f t="shared" si="161"/>
        <v>-30</v>
      </c>
      <c r="K2562" s="16">
        <f t="shared" si="162"/>
        <v>-32.091999999999985</v>
      </c>
      <c r="L2562" s="16">
        <f t="shared" si="163"/>
        <v>-35</v>
      </c>
      <c r="M2562" s="16">
        <f t="shared" si="164"/>
        <v>-67.5</v>
      </c>
      <c r="N2562" s="191">
        <f t="shared" si="165"/>
        <v>-75</v>
      </c>
      <c r="O2562" s="506">
        <f t="shared" si="166"/>
        <v>-40</v>
      </c>
    </row>
    <row r="2563" spans="1:15" s="43" customFormat="1">
      <c r="A2563" s="499">
        <v>43416</v>
      </c>
      <c r="B2563" s="462">
        <v>344</v>
      </c>
      <c r="C2563" s="465">
        <v>437.5</v>
      </c>
      <c r="D2563" s="114">
        <v>394.59199999999998</v>
      </c>
      <c r="E2563" s="114">
        <v>377.5</v>
      </c>
      <c r="F2563" s="114">
        <v>430</v>
      </c>
      <c r="G2563" s="466">
        <v>427.5</v>
      </c>
      <c r="H2563" s="465">
        <v>357.5</v>
      </c>
      <c r="I2563" s="466">
        <v>397.5</v>
      </c>
      <c r="J2563" s="190">
        <f t="shared" si="161"/>
        <v>-40</v>
      </c>
      <c r="K2563" s="16">
        <f t="shared" si="162"/>
        <v>-37.091999999999985</v>
      </c>
      <c r="L2563" s="16">
        <f t="shared" si="163"/>
        <v>-20</v>
      </c>
      <c r="M2563" s="16">
        <f t="shared" si="164"/>
        <v>-72.5</v>
      </c>
      <c r="N2563" s="191">
        <f t="shared" si="165"/>
        <v>-70</v>
      </c>
      <c r="O2563" s="506">
        <f t="shared" si="166"/>
        <v>-40</v>
      </c>
    </row>
    <row r="2564" spans="1:15" s="43" customFormat="1">
      <c r="A2564" s="499">
        <v>43417</v>
      </c>
      <c r="B2564" s="462">
        <v>338</v>
      </c>
      <c r="C2564" s="465">
        <v>432.5</v>
      </c>
      <c r="D2564" s="114">
        <v>394.59199999999998</v>
      </c>
      <c r="E2564" s="114">
        <v>377.5</v>
      </c>
      <c r="F2564" s="114">
        <v>430</v>
      </c>
      <c r="G2564" s="466">
        <v>427.5</v>
      </c>
      <c r="H2564" s="465">
        <v>332.5</v>
      </c>
      <c r="I2564" s="466">
        <v>397.5</v>
      </c>
      <c r="J2564" s="190">
        <f t="shared" si="161"/>
        <v>-60</v>
      </c>
      <c r="K2564" s="16">
        <f t="shared" si="162"/>
        <v>-62.091999999999985</v>
      </c>
      <c r="L2564" s="16">
        <f t="shared" si="163"/>
        <v>-45</v>
      </c>
      <c r="M2564" s="16">
        <f t="shared" si="164"/>
        <v>-97.5</v>
      </c>
      <c r="N2564" s="191">
        <f t="shared" si="165"/>
        <v>-95</v>
      </c>
      <c r="O2564" s="506">
        <f t="shared" si="166"/>
        <v>-65</v>
      </c>
    </row>
    <row r="2565" spans="1:15" s="43" customFormat="1">
      <c r="A2565" s="499">
        <v>43418</v>
      </c>
      <c r="B2565" s="462">
        <v>336</v>
      </c>
      <c r="C2565" s="465">
        <v>427.5</v>
      </c>
      <c r="D2565" s="114">
        <v>384.56</v>
      </c>
      <c r="E2565" s="114">
        <v>377.5</v>
      </c>
      <c r="F2565" s="114">
        <v>430</v>
      </c>
      <c r="G2565" s="466">
        <v>427.5</v>
      </c>
      <c r="H2565" s="465">
        <v>327.5</v>
      </c>
      <c r="I2565" s="466">
        <v>397.5</v>
      </c>
      <c r="J2565" s="190">
        <f t="shared" si="161"/>
        <v>-60</v>
      </c>
      <c r="K2565" s="16">
        <f t="shared" si="162"/>
        <v>-57.06</v>
      </c>
      <c r="L2565" s="16">
        <f t="shared" si="163"/>
        <v>-50</v>
      </c>
      <c r="M2565" s="16">
        <f t="shared" si="164"/>
        <v>-102.5</v>
      </c>
      <c r="N2565" s="191">
        <f t="shared" si="165"/>
        <v>-100</v>
      </c>
      <c r="O2565" s="506">
        <f t="shared" si="166"/>
        <v>-70</v>
      </c>
    </row>
    <row r="2566" spans="1:15" s="43" customFormat="1">
      <c r="A2566" s="499">
        <v>43419</v>
      </c>
      <c r="B2566" s="462">
        <v>338</v>
      </c>
      <c r="C2566" s="465">
        <v>427.5</v>
      </c>
      <c r="D2566" s="114">
        <v>384.56</v>
      </c>
      <c r="E2566" s="114">
        <v>377.5</v>
      </c>
      <c r="F2566" s="114">
        <v>430</v>
      </c>
      <c r="G2566" s="466">
        <v>427.5</v>
      </c>
      <c r="H2566" s="465">
        <v>327.5</v>
      </c>
      <c r="I2566" s="466">
        <v>397.5</v>
      </c>
      <c r="J2566" s="190">
        <f t="shared" si="161"/>
        <v>-60</v>
      </c>
      <c r="K2566" s="16">
        <f t="shared" si="162"/>
        <v>-57.06</v>
      </c>
      <c r="L2566" s="16">
        <f t="shared" si="163"/>
        <v>-50</v>
      </c>
      <c r="M2566" s="16">
        <f t="shared" si="164"/>
        <v>-102.5</v>
      </c>
      <c r="N2566" s="191">
        <f t="shared" si="165"/>
        <v>-100</v>
      </c>
      <c r="O2566" s="506">
        <f t="shared" si="166"/>
        <v>-70</v>
      </c>
    </row>
    <row r="2567" spans="1:15" s="43" customFormat="1">
      <c r="A2567" s="499">
        <v>43420</v>
      </c>
      <c r="B2567" s="462">
        <v>339</v>
      </c>
      <c r="C2567" s="465">
        <v>422.5</v>
      </c>
      <c r="D2567" s="114">
        <v>384.56</v>
      </c>
      <c r="E2567" s="114">
        <v>377.5</v>
      </c>
      <c r="F2567" s="114">
        <v>395</v>
      </c>
      <c r="G2567" s="466">
        <v>427.5</v>
      </c>
      <c r="H2567" s="465">
        <v>327.5</v>
      </c>
      <c r="I2567" s="466">
        <v>397.5</v>
      </c>
      <c r="J2567" s="190">
        <f t="shared" si="161"/>
        <v>-55</v>
      </c>
      <c r="K2567" s="16">
        <f t="shared" si="162"/>
        <v>-57.06</v>
      </c>
      <c r="L2567" s="16">
        <f t="shared" si="163"/>
        <v>-50</v>
      </c>
      <c r="M2567" s="16">
        <f t="shared" si="164"/>
        <v>-67.5</v>
      </c>
      <c r="N2567" s="191">
        <f t="shared" si="165"/>
        <v>-100</v>
      </c>
      <c r="O2567" s="506">
        <f t="shared" si="166"/>
        <v>-70</v>
      </c>
    </row>
    <row r="2568" spans="1:15" s="43" customFormat="1">
      <c r="A2568" s="499">
        <v>43423</v>
      </c>
      <c r="B2568" s="462">
        <v>338</v>
      </c>
      <c r="C2568" s="465">
        <v>412.5</v>
      </c>
      <c r="D2568" s="114">
        <v>384.56</v>
      </c>
      <c r="E2568" s="114">
        <v>377.5</v>
      </c>
      <c r="F2568" s="114">
        <v>395</v>
      </c>
      <c r="G2568" s="466">
        <v>427.5</v>
      </c>
      <c r="H2568" s="465">
        <v>322.5</v>
      </c>
      <c r="I2568" s="466">
        <v>397.5</v>
      </c>
      <c r="J2568" s="190">
        <f t="shared" si="161"/>
        <v>-50</v>
      </c>
      <c r="K2568" s="16">
        <f t="shared" si="162"/>
        <v>-62.06</v>
      </c>
      <c r="L2568" s="16">
        <f t="shared" si="163"/>
        <v>-55</v>
      </c>
      <c r="M2568" s="16">
        <f t="shared" si="164"/>
        <v>-72.5</v>
      </c>
      <c r="N2568" s="191">
        <f t="shared" si="165"/>
        <v>-105</v>
      </c>
      <c r="O2568" s="506">
        <f t="shared" si="166"/>
        <v>-75</v>
      </c>
    </row>
    <row r="2569" spans="1:15" s="43" customFormat="1">
      <c r="A2569" s="499">
        <v>43424</v>
      </c>
      <c r="B2569" s="462">
        <v>338</v>
      </c>
      <c r="C2569" s="465">
        <v>397.5</v>
      </c>
      <c r="D2569" s="114">
        <v>384.56</v>
      </c>
      <c r="E2569" s="114">
        <v>357.5</v>
      </c>
      <c r="F2569" s="114">
        <v>395</v>
      </c>
      <c r="G2569" s="466">
        <v>417.5</v>
      </c>
      <c r="H2569" s="465">
        <v>312.5</v>
      </c>
      <c r="I2569" s="466">
        <v>357.5</v>
      </c>
      <c r="J2569" s="190">
        <f t="shared" si="161"/>
        <v>-45</v>
      </c>
      <c r="K2569" s="16">
        <f t="shared" si="162"/>
        <v>-72.06</v>
      </c>
      <c r="L2569" s="16">
        <f t="shared" si="163"/>
        <v>-45</v>
      </c>
      <c r="M2569" s="16">
        <f t="shared" si="164"/>
        <v>-82.5</v>
      </c>
      <c r="N2569" s="191">
        <f t="shared" si="165"/>
        <v>-105</v>
      </c>
      <c r="O2569" s="506">
        <f t="shared" si="166"/>
        <v>-45</v>
      </c>
    </row>
    <row r="2570" spans="1:15" s="43" customFormat="1">
      <c r="A2570" s="499">
        <v>43425</v>
      </c>
      <c r="B2570" s="462">
        <v>338</v>
      </c>
      <c r="C2570" s="465">
        <v>392.5</v>
      </c>
      <c r="D2570" s="114">
        <v>384.56</v>
      </c>
      <c r="E2570" s="114">
        <v>357.5</v>
      </c>
      <c r="F2570" s="114">
        <v>395</v>
      </c>
      <c r="G2570" s="466">
        <v>417.5</v>
      </c>
      <c r="H2570" s="465">
        <v>307.5</v>
      </c>
      <c r="I2570" s="466">
        <v>357.5</v>
      </c>
      <c r="J2570" s="190">
        <f t="shared" si="161"/>
        <v>-45</v>
      </c>
      <c r="K2570" s="16">
        <f t="shared" si="162"/>
        <v>-77.06</v>
      </c>
      <c r="L2570" s="16">
        <f t="shared" si="163"/>
        <v>-50</v>
      </c>
      <c r="M2570" s="16">
        <f t="shared" si="164"/>
        <v>-87.5</v>
      </c>
      <c r="N2570" s="191">
        <f t="shared" si="165"/>
        <v>-110</v>
      </c>
      <c r="O2570" s="506">
        <f t="shared" si="166"/>
        <v>-50</v>
      </c>
    </row>
    <row r="2571" spans="1:15" s="43" customFormat="1">
      <c r="A2571" s="499">
        <v>43426</v>
      </c>
      <c r="B2571" s="462">
        <v>336</v>
      </c>
      <c r="C2571" s="465">
        <v>372.5</v>
      </c>
      <c r="D2571" s="114">
        <v>384.56</v>
      </c>
      <c r="E2571" s="114">
        <v>357.5</v>
      </c>
      <c r="F2571" s="114">
        <v>395</v>
      </c>
      <c r="G2571" s="466">
        <v>417.5</v>
      </c>
      <c r="H2571" s="465">
        <v>302.5</v>
      </c>
      <c r="I2571" s="466">
        <v>357.5</v>
      </c>
      <c r="J2571" s="190">
        <f t="shared" ref="J2571:J2634" si="167">H2571-C2571+40</f>
        <v>-30</v>
      </c>
      <c r="K2571" s="16">
        <f t="shared" si="162"/>
        <v>-82.06</v>
      </c>
      <c r="L2571" s="16">
        <f t="shared" si="163"/>
        <v>-55</v>
      </c>
      <c r="M2571" s="16">
        <f t="shared" si="164"/>
        <v>-92.5</v>
      </c>
      <c r="N2571" s="191">
        <f t="shared" si="165"/>
        <v>-115</v>
      </c>
      <c r="O2571" s="506">
        <f t="shared" si="166"/>
        <v>-55</v>
      </c>
    </row>
    <row r="2572" spans="1:15" s="43" customFormat="1">
      <c r="A2572" s="499">
        <v>43427</v>
      </c>
      <c r="B2572" s="462">
        <v>327</v>
      </c>
      <c r="C2572" s="465">
        <v>367.5</v>
      </c>
      <c r="D2572" s="114">
        <v>384.56</v>
      </c>
      <c r="E2572" s="114">
        <v>322.5</v>
      </c>
      <c r="F2572" s="114">
        <v>382</v>
      </c>
      <c r="G2572" s="466">
        <v>387.5</v>
      </c>
      <c r="H2572" s="465">
        <v>287.5</v>
      </c>
      <c r="I2572" s="466">
        <v>292.5</v>
      </c>
      <c r="J2572" s="190">
        <f t="shared" si="167"/>
        <v>-40</v>
      </c>
      <c r="K2572" s="16">
        <f t="shared" si="162"/>
        <v>-97.06</v>
      </c>
      <c r="L2572" s="16">
        <f t="shared" si="163"/>
        <v>-35</v>
      </c>
      <c r="M2572" s="16">
        <f t="shared" si="164"/>
        <v>-94.5</v>
      </c>
      <c r="N2572" s="191">
        <f t="shared" si="165"/>
        <v>-100</v>
      </c>
      <c r="O2572" s="506">
        <f t="shared" si="166"/>
        <v>-5</v>
      </c>
    </row>
    <row r="2573" spans="1:15" s="43" customFormat="1">
      <c r="A2573" s="499">
        <v>43430</v>
      </c>
      <c r="B2573" s="462">
        <v>321</v>
      </c>
      <c r="C2573" s="465">
        <v>367.5</v>
      </c>
      <c r="D2573" s="114">
        <v>376.2</v>
      </c>
      <c r="E2573" s="114">
        <v>322.5</v>
      </c>
      <c r="F2573" s="114">
        <v>382</v>
      </c>
      <c r="G2573" s="466">
        <v>387.5</v>
      </c>
      <c r="H2573" s="465">
        <v>282.5</v>
      </c>
      <c r="I2573" s="466">
        <v>292.5</v>
      </c>
      <c r="J2573" s="190">
        <f t="shared" si="167"/>
        <v>-45</v>
      </c>
      <c r="K2573" s="16">
        <f t="shared" si="162"/>
        <v>-93.699999999999989</v>
      </c>
      <c r="L2573" s="16">
        <f t="shared" si="163"/>
        <v>-40</v>
      </c>
      <c r="M2573" s="16">
        <f t="shared" si="164"/>
        <v>-99.5</v>
      </c>
      <c r="N2573" s="191">
        <f t="shared" si="165"/>
        <v>-105</v>
      </c>
      <c r="O2573" s="506">
        <f t="shared" si="166"/>
        <v>-10</v>
      </c>
    </row>
    <row r="2574" spans="1:15" s="43" customFormat="1">
      <c r="A2574" s="499">
        <v>43431</v>
      </c>
      <c r="B2574" s="462">
        <v>311</v>
      </c>
      <c r="C2574" s="465">
        <v>367.5</v>
      </c>
      <c r="D2574" s="114">
        <v>347.77600000000001</v>
      </c>
      <c r="E2574" s="114">
        <v>322.5</v>
      </c>
      <c r="F2574" s="114">
        <v>382</v>
      </c>
      <c r="G2574" s="466">
        <v>387.5</v>
      </c>
      <c r="H2574" s="465">
        <v>282.5</v>
      </c>
      <c r="I2574" s="466">
        <v>292.5</v>
      </c>
      <c r="J2574" s="190">
        <f t="shared" si="167"/>
        <v>-45</v>
      </c>
      <c r="K2574" s="16">
        <f t="shared" si="162"/>
        <v>-65.27600000000001</v>
      </c>
      <c r="L2574" s="16">
        <f t="shared" si="163"/>
        <v>-40</v>
      </c>
      <c r="M2574" s="16">
        <f t="shared" si="164"/>
        <v>-99.5</v>
      </c>
      <c r="N2574" s="191">
        <f t="shared" si="165"/>
        <v>-105</v>
      </c>
      <c r="O2574" s="506">
        <f t="shared" si="166"/>
        <v>-10</v>
      </c>
    </row>
    <row r="2575" spans="1:15" s="43" customFormat="1">
      <c r="A2575" s="499">
        <v>43432</v>
      </c>
      <c r="B2575" s="462">
        <v>304</v>
      </c>
      <c r="C2575" s="465">
        <v>362.5</v>
      </c>
      <c r="D2575" s="114">
        <v>347.77600000000001</v>
      </c>
      <c r="E2575" s="114">
        <v>322.5</v>
      </c>
      <c r="F2575" s="114">
        <v>382</v>
      </c>
      <c r="G2575" s="466">
        <v>387.5</v>
      </c>
      <c r="H2575" s="465">
        <v>282.5</v>
      </c>
      <c r="I2575" s="466">
        <v>292.5</v>
      </c>
      <c r="J2575" s="190">
        <f t="shared" si="167"/>
        <v>-40</v>
      </c>
      <c r="K2575" s="16">
        <f t="shared" si="162"/>
        <v>-65.27600000000001</v>
      </c>
      <c r="L2575" s="16">
        <f t="shared" si="163"/>
        <v>-40</v>
      </c>
      <c r="M2575" s="16">
        <f t="shared" si="164"/>
        <v>-99.5</v>
      </c>
      <c r="N2575" s="191">
        <f t="shared" si="165"/>
        <v>-105</v>
      </c>
      <c r="O2575" s="506">
        <f t="shared" si="166"/>
        <v>-10</v>
      </c>
    </row>
    <row r="2576" spans="1:15" s="43" customFormat="1">
      <c r="A2576" s="499">
        <v>43433</v>
      </c>
      <c r="B2576" s="462">
        <v>304</v>
      </c>
      <c r="C2576" s="465">
        <v>362.5</v>
      </c>
      <c r="D2576" s="114">
        <v>347.77600000000001</v>
      </c>
      <c r="E2576" s="114">
        <v>322.5</v>
      </c>
      <c r="F2576" s="114">
        <v>382</v>
      </c>
      <c r="G2576" s="466">
        <v>387.5</v>
      </c>
      <c r="H2576" s="465">
        <v>277.5</v>
      </c>
      <c r="I2576" s="466">
        <v>292.5</v>
      </c>
      <c r="J2576" s="190">
        <f t="shared" si="167"/>
        <v>-45</v>
      </c>
      <c r="K2576" s="16">
        <f t="shared" si="162"/>
        <v>-70.27600000000001</v>
      </c>
      <c r="L2576" s="16">
        <f t="shared" si="163"/>
        <v>-45</v>
      </c>
      <c r="M2576" s="16">
        <f t="shared" si="164"/>
        <v>-104.5</v>
      </c>
      <c r="N2576" s="191">
        <f t="shared" si="165"/>
        <v>-110</v>
      </c>
      <c r="O2576" s="506">
        <f t="shared" si="166"/>
        <v>-15</v>
      </c>
    </row>
    <row r="2577" spans="1:15" s="43" customFormat="1">
      <c r="A2577" s="499">
        <v>43434</v>
      </c>
      <c r="B2577" s="462">
        <v>304</v>
      </c>
      <c r="C2577" s="465">
        <v>357.5</v>
      </c>
      <c r="D2577" s="114">
        <v>337.74400000000003</v>
      </c>
      <c r="E2577" s="114">
        <v>322.5</v>
      </c>
      <c r="F2577" s="114">
        <v>369</v>
      </c>
      <c r="G2577" s="466">
        <v>387.5</v>
      </c>
      <c r="H2577" s="465">
        <v>267.5</v>
      </c>
      <c r="I2577" s="466">
        <v>292.5</v>
      </c>
      <c r="J2577" s="190">
        <f t="shared" si="167"/>
        <v>-50</v>
      </c>
      <c r="K2577" s="16">
        <f t="shared" ref="K2577:K2640" si="168">H2577-D2577</f>
        <v>-70.244000000000028</v>
      </c>
      <c r="L2577" s="16">
        <f t="shared" ref="L2577:L2640" si="169">H2577-E2577</f>
        <v>-55</v>
      </c>
      <c r="M2577" s="16">
        <f t="shared" ref="M2577:M2640" si="170">H2577-F2577</f>
        <v>-101.5</v>
      </c>
      <c r="N2577" s="191">
        <f t="shared" ref="N2577:N2640" si="171">H2577-G2577</f>
        <v>-120</v>
      </c>
      <c r="O2577" s="506">
        <f t="shared" ref="O2577:O2640" si="172">H2577-I2577</f>
        <v>-25</v>
      </c>
    </row>
    <row r="2578" spans="1:15" s="43" customFormat="1">
      <c r="A2578" s="499">
        <v>43437</v>
      </c>
      <c r="B2578" s="462">
        <v>298.93</v>
      </c>
      <c r="C2578" s="465">
        <v>347.495</v>
      </c>
      <c r="D2578" s="114">
        <v>341.08800000000002</v>
      </c>
      <c r="E2578" s="114">
        <v>322.5</v>
      </c>
      <c r="F2578" s="114">
        <v>369</v>
      </c>
      <c r="G2578" s="466">
        <v>387.5</v>
      </c>
      <c r="H2578" s="465">
        <v>267.5</v>
      </c>
      <c r="I2578" s="466">
        <v>292.5</v>
      </c>
      <c r="J2578" s="190">
        <f t="shared" si="167"/>
        <v>-39.995000000000005</v>
      </c>
      <c r="K2578" s="16">
        <f t="shared" si="168"/>
        <v>-73.588000000000022</v>
      </c>
      <c r="L2578" s="16">
        <f t="shared" si="169"/>
        <v>-55</v>
      </c>
      <c r="M2578" s="16">
        <f t="shared" si="170"/>
        <v>-101.5</v>
      </c>
      <c r="N2578" s="191">
        <f t="shared" si="171"/>
        <v>-120</v>
      </c>
      <c r="O2578" s="506">
        <f t="shared" si="172"/>
        <v>-25</v>
      </c>
    </row>
    <row r="2579" spans="1:15" s="43" customFormat="1">
      <c r="A2579" s="499">
        <v>43438</v>
      </c>
      <c r="B2579" s="462">
        <v>290.96499999999997</v>
      </c>
      <c r="C2579" s="465">
        <v>347.43</v>
      </c>
      <c r="D2579" s="114">
        <v>348.61200000000002</v>
      </c>
      <c r="E2579" s="114">
        <v>322.5</v>
      </c>
      <c r="F2579" s="114">
        <v>369</v>
      </c>
      <c r="G2579" s="466">
        <v>387.5</v>
      </c>
      <c r="H2579" s="465">
        <v>267.5</v>
      </c>
      <c r="I2579" s="466">
        <v>292.5</v>
      </c>
      <c r="J2579" s="190">
        <f t="shared" si="167"/>
        <v>-39.930000000000007</v>
      </c>
      <c r="K2579" s="16">
        <f t="shared" si="168"/>
        <v>-81.112000000000023</v>
      </c>
      <c r="L2579" s="16">
        <f t="shared" si="169"/>
        <v>-55</v>
      </c>
      <c r="M2579" s="16">
        <f t="shared" si="170"/>
        <v>-101.5</v>
      </c>
      <c r="N2579" s="191">
        <f t="shared" si="171"/>
        <v>-120</v>
      </c>
      <c r="O2579" s="506">
        <f t="shared" si="172"/>
        <v>-25</v>
      </c>
    </row>
    <row r="2580" spans="1:15" s="43" customFormat="1">
      <c r="A2580" s="499">
        <v>43439</v>
      </c>
      <c r="B2580" s="462">
        <v>288.95499999999998</v>
      </c>
      <c r="C2580" s="465">
        <v>347.495</v>
      </c>
      <c r="D2580" s="114">
        <v>351.95600000000002</v>
      </c>
      <c r="E2580" s="114">
        <v>322.5</v>
      </c>
      <c r="F2580" s="114">
        <v>369</v>
      </c>
      <c r="G2580" s="466">
        <v>387.5</v>
      </c>
      <c r="H2580" s="465">
        <v>267.5</v>
      </c>
      <c r="I2580" s="466">
        <v>292.5</v>
      </c>
      <c r="J2580" s="190">
        <f t="shared" si="167"/>
        <v>-39.995000000000005</v>
      </c>
      <c r="K2580" s="16">
        <f t="shared" si="168"/>
        <v>-84.456000000000017</v>
      </c>
      <c r="L2580" s="16">
        <f t="shared" si="169"/>
        <v>-55</v>
      </c>
      <c r="M2580" s="16">
        <f t="shared" si="170"/>
        <v>-101.5</v>
      </c>
      <c r="N2580" s="191">
        <f t="shared" si="171"/>
        <v>-120</v>
      </c>
      <c r="O2580" s="506">
        <f t="shared" si="172"/>
        <v>-25</v>
      </c>
    </row>
    <row r="2581" spans="1:15" s="43" customFormat="1">
      <c r="A2581" s="499">
        <v>43440</v>
      </c>
      <c r="B2581" s="462">
        <v>288.95499999999998</v>
      </c>
      <c r="C2581" s="465">
        <v>342.45499999999998</v>
      </c>
      <c r="D2581" s="114">
        <v>356.97199999999998</v>
      </c>
      <c r="E2581" s="114">
        <v>322.5</v>
      </c>
      <c r="F2581" s="114">
        <v>369</v>
      </c>
      <c r="G2581" s="466">
        <v>387.5</v>
      </c>
      <c r="H2581" s="465">
        <v>267.5</v>
      </c>
      <c r="I2581" s="466">
        <v>292.5</v>
      </c>
      <c r="J2581" s="190">
        <f t="shared" si="167"/>
        <v>-34.954999999999984</v>
      </c>
      <c r="K2581" s="16">
        <f t="shared" si="168"/>
        <v>-89.47199999999998</v>
      </c>
      <c r="L2581" s="16">
        <f t="shared" si="169"/>
        <v>-55</v>
      </c>
      <c r="M2581" s="16">
        <f t="shared" si="170"/>
        <v>-101.5</v>
      </c>
      <c r="N2581" s="191">
        <f t="shared" si="171"/>
        <v>-120</v>
      </c>
      <c r="O2581" s="506">
        <f t="shared" si="172"/>
        <v>-25</v>
      </c>
    </row>
    <row r="2582" spans="1:15" s="43" customFormat="1">
      <c r="A2582" s="499">
        <v>43441</v>
      </c>
      <c r="B2582" s="462">
        <v>284.08</v>
      </c>
      <c r="C2582" s="465">
        <v>332.45499999999998</v>
      </c>
      <c r="D2582" s="114">
        <v>356.97199999999998</v>
      </c>
      <c r="E2582" s="114">
        <v>302.48500000000001</v>
      </c>
      <c r="F2582" s="114">
        <v>315</v>
      </c>
      <c r="G2582" s="466">
        <v>337.46</v>
      </c>
      <c r="H2582" s="465">
        <v>272.53500000000003</v>
      </c>
      <c r="I2582" s="466">
        <v>272.44</v>
      </c>
      <c r="J2582" s="190">
        <f t="shared" si="167"/>
        <v>-19.919999999999959</v>
      </c>
      <c r="K2582" s="16">
        <f t="shared" si="168"/>
        <v>-84.436999999999955</v>
      </c>
      <c r="L2582" s="16">
        <f t="shared" si="169"/>
        <v>-29.949999999999989</v>
      </c>
      <c r="M2582" s="16">
        <f t="shared" si="170"/>
        <v>-42.464999999999975</v>
      </c>
      <c r="N2582" s="191">
        <f t="shared" si="171"/>
        <v>-64.924999999999955</v>
      </c>
      <c r="O2582" s="506">
        <f t="shared" si="172"/>
        <v>9.5000000000027285E-2</v>
      </c>
    </row>
    <row r="2583" spans="1:15" s="43" customFormat="1">
      <c r="A2583" s="499">
        <v>43444</v>
      </c>
      <c r="B2583" s="462">
        <v>290.99</v>
      </c>
      <c r="C2583" s="465">
        <v>332.45499999999998</v>
      </c>
      <c r="D2583" s="114">
        <v>356.97199999999998</v>
      </c>
      <c r="E2583" s="114">
        <v>302.48500000000001</v>
      </c>
      <c r="F2583" s="114">
        <v>315</v>
      </c>
      <c r="G2583" s="466">
        <v>337.46</v>
      </c>
      <c r="H2583" s="465">
        <v>272.53500000000003</v>
      </c>
      <c r="I2583" s="466">
        <v>272.44</v>
      </c>
      <c r="J2583" s="190">
        <f t="shared" si="167"/>
        <v>-19.919999999999959</v>
      </c>
      <c r="K2583" s="16">
        <f t="shared" si="168"/>
        <v>-84.436999999999955</v>
      </c>
      <c r="L2583" s="16">
        <f t="shared" si="169"/>
        <v>-29.949999999999989</v>
      </c>
      <c r="M2583" s="16">
        <f t="shared" si="170"/>
        <v>-42.464999999999975</v>
      </c>
      <c r="N2583" s="191">
        <f t="shared" si="171"/>
        <v>-64.924999999999955</v>
      </c>
      <c r="O2583" s="506">
        <f t="shared" si="172"/>
        <v>9.5000000000027285E-2</v>
      </c>
    </row>
    <row r="2584" spans="1:15" s="43" customFormat="1">
      <c r="A2584" s="499">
        <v>43445</v>
      </c>
      <c r="B2584" s="462">
        <v>295.97000000000003</v>
      </c>
      <c r="C2584" s="465">
        <v>327.45999999999998</v>
      </c>
      <c r="D2584" s="114">
        <v>348.61200000000002</v>
      </c>
      <c r="E2584" s="114">
        <v>302.48500000000001</v>
      </c>
      <c r="F2584" s="114">
        <v>315</v>
      </c>
      <c r="G2584" s="466">
        <v>337.46</v>
      </c>
      <c r="H2584" s="465">
        <v>267.51499999999999</v>
      </c>
      <c r="I2584" s="466">
        <v>272.44</v>
      </c>
      <c r="J2584" s="190">
        <f t="shared" si="167"/>
        <v>-19.944999999999993</v>
      </c>
      <c r="K2584" s="16">
        <f t="shared" si="168"/>
        <v>-81.097000000000037</v>
      </c>
      <c r="L2584" s="16">
        <f t="shared" si="169"/>
        <v>-34.970000000000027</v>
      </c>
      <c r="M2584" s="16">
        <f t="shared" si="170"/>
        <v>-47.485000000000014</v>
      </c>
      <c r="N2584" s="191">
        <f t="shared" si="171"/>
        <v>-69.944999999999993</v>
      </c>
      <c r="O2584" s="506">
        <f t="shared" si="172"/>
        <v>-4.9250000000000114</v>
      </c>
    </row>
    <row r="2585" spans="1:15" s="43" customFormat="1">
      <c r="A2585" s="499">
        <v>43446</v>
      </c>
      <c r="B2585" s="462">
        <v>300.02499999999998</v>
      </c>
      <c r="C2585" s="465">
        <v>327.45999999999998</v>
      </c>
      <c r="D2585" s="114">
        <v>348.61200000000002</v>
      </c>
      <c r="E2585" s="114">
        <v>302.48500000000001</v>
      </c>
      <c r="F2585" s="114">
        <v>315</v>
      </c>
      <c r="G2585" s="466">
        <v>337.46</v>
      </c>
      <c r="H2585" s="465">
        <v>272.48</v>
      </c>
      <c r="I2585" s="466">
        <v>272.44</v>
      </c>
      <c r="J2585" s="190">
        <f t="shared" si="167"/>
        <v>-14.979999999999961</v>
      </c>
      <c r="K2585" s="16">
        <f t="shared" si="168"/>
        <v>-76.132000000000005</v>
      </c>
      <c r="L2585" s="16">
        <f t="shared" si="169"/>
        <v>-30.004999999999995</v>
      </c>
      <c r="M2585" s="16">
        <f t="shared" si="170"/>
        <v>-42.519999999999982</v>
      </c>
      <c r="N2585" s="191">
        <f t="shared" si="171"/>
        <v>-64.979999999999961</v>
      </c>
      <c r="O2585" s="506">
        <f t="shared" si="172"/>
        <v>4.0000000000020464E-2</v>
      </c>
    </row>
    <row r="2586" spans="1:15" s="43" customFormat="1">
      <c r="A2586" s="499">
        <v>43447</v>
      </c>
      <c r="B2586" s="462">
        <v>291</v>
      </c>
      <c r="C2586" s="465">
        <v>322.565</v>
      </c>
      <c r="D2586" s="114">
        <v>348.61200000000002</v>
      </c>
      <c r="E2586" s="114">
        <v>302.48500000000001</v>
      </c>
      <c r="F2586" s="114">
        <v>315</v>
      </c>
      <c r="G2586" s="466">
        <v>337.46</v>
      </c>
      <c r="H2586" s="465">
        <v>277.495</v>
      </c>
      <c r="I2586" s="466">
        <v>272.44</v>
      </c>
      <c r="J2586" s="190">
        <f t="shared" si="167"/>
        <v>-5.0699999999999932</v>
      </c>
      <c r="K2586" s="16">
        <f t="shared" si="168"/>
        <v>-71.117000000000019</v>
      </c>
      <c r="L2586" s="16">
        <f t="shared" si="169"/>
        <v>-24.990000000000009</v>
      </c>
      <c r="M2586" s="16">
        <f t="shared" si="170"/>
        <v>-37.504999999999995</v>
      </c>
      <c r="N2586" s="191">
        <f t="shared" si="171"/>
        <v>-59.964999999999975</v>
      </c>
      <c r="O2586" s="506">
        <f t="shared" si="172"/>
        <v>5.0550000000000068</v>
      </c>
    </row>
    <row r="2587" spans="1:15" s="43" customFormat="1">
      <c r="A2587" s="499">
        <v>43448</v>
      </c>
      <c r="B2587" s="462">
        <v>286.03500000000003</v>
      </c>
      <c r="C2587" s="465">
        <v>317.55</v>
      </c>
      <c r="D2587" s="114">
        <v>348.61200000000002</v>
      </c>
      <c r="E2587" s="114">
        <v>297.45</v>
      </c>
      <c r="F2587" s="114">
        <v>309</v>
      </c>
      <c r="G2587" s="466">
        <v>307.47500000000002</v>
      </c>
      <c r="H2587" s="465">
        <v>277.495</v>
      </c>
      <c r="I2587" s="466">
        <v>252.45500000000001</v>
      </c>
      <c r="J2587" s="190">
        <f t="shared" si="167"/>
        <v>-5.5000000000006821E-2</v>
      </c>
      <c r="K2587" s="16">
        <f t="shared" si="168"/>
        <v>-71.117000000000019</v>
      </c>
      <c r="L2587" s="16">
        <f t="shared" si="169"/>
        <v>-19.954999999999984</v>
      </c>
      <c r="M2587" s="16">
        <f t="shared" si="170"/>
        <v>-31.504999999999995</v>
      </c>
      <c r="N2587" s="191">
        <f t="shared" si="171"/>
        <v>-29.980000000000018</v>
      </c>
      <c r="O2587" s="506">
        <f t="shared" si="172"/>
        <v>25.039999999999992</v>
      </c>
    </row>
    <row r="2588" spans="1:15" s="43" customFormat="1">
      <c r="A2588" s="499">
        <v>43451</v>
      </c>
      <c r="B2588" s="462">
        <v>286.03500000000003</v>
      </c>
      <c r="C2588" s="465">
        <v>307.42500000000001</v>
      </c>
      <c r="D2588" s="114">
        <v>341.08800000000002</v>
      </c>
      <c r="E2588" s="114">
        <v>297.45</v>
      </c>
      <c r="F2588" s="114">
        <v>309</v>
      </c>
      <c r="G2588" s="466">
        <v>307.47500000000002</v>
      </c>
      <c r="H2588" s="465">
        <v>277.495</v>
      </c>
      <c r="I2588" s="466">
        <v>252.45500000000001</v>
      </c>
      <c r="J2588" s="190">
        <f t="shared" si="167"/>
        <v>10.069999999999993</v>
      </c>
      <c r="K2588" s="16">
        <f t="shared" si="168"/>
        <v>-63.593000000000018</v>
      </c>
      <c r="L2588" s="16">
        <f t="shared" si="169"/>
        <v>-19.954999999999984</v>
      </c>
      <c r="M2588" s="16">
        <f t="shared" si="170"/>
        <v>-31.504999999999995</v>
      </c>
      <c r="N2588" s="191">
        <f t="shared" si="171"/>
        <v>-29.980000000000018</v>
      </c>
      <c r="O2588" s="506">
        <f t="shared" si="172"/>
        <v>25.039999999999992</v>
      </c>
    </row>
    <row r="2589" spans="1:15" s="43" customFormat="1">
      <c r="A2589" s="499">
        <v>43452</v>
      </c>
      <c r="B2589" s="462">
        <v>282.97500000000002</v>
      </c>
      <c r="C2589" s="465">
        <v>307.42500000000001</v>
      </c>
      <c r="D2589" s="114">
        <v>341.08800000000002</v>
      </c>
      <c r="E2589" s="114">
        <v>297.45</v>
      </c>
      <c r="F2589" s="114">
        <v>309</v>
      </c>
      <c r="G2589" s="466">
        <v>307.47500000000002</v>
      </c>
      <c r="H2589" s="465">
        <v>267.51</v>
      </c>
      <c r="I2589" s="466">
        <v>252.45500000000001</v>
      </c>
      <c r="J2589" s="190">
        <f t="shared" si="167"/>
        <v>8.4999999999979536E-2</v>
      </c>
      <c r="K2589" s="16">
        <f t="shared" si="168"/>
        <v>-73.578000000000031</v>
      </c>
      <c r="L2589" s="16">
        <f t="shared" si="169"/>
        <v>-29.939999999999998</v>
      </c>
      <c r="M2589" s="16">
        <f t="shared" si="170"/>
        <v>-41.490000000000009</v>
      </c>
      <c r="N2589" s="191">
        <f t="shared" si="171"/>
        <v>-39.965000000000032</v>
      </c>
      <c r="O2589" s="506">
        <f t="shared" si="172"/>
        <v>15.054999999999978</v>
      </c>
    </row>
    <row r="2590" spans="1:15" s="43" customFormat="1">
      <c r="A2590" s="499">
        <v>43453</v>
      </c>
      <c r="B2590" s="462">
        <v>281.95999999999998</v>
      </c>
      <c r="C2590" s="465">
        <v>307.42500000000001</v>
      </c>
      <c r="D2590" s="114">
        <v>341.08800000000002</v>
      </c>
      <c r="E2590" s="114">
        <v>297.45</v>
      </c>
      <c r="F2590" s="114">
        <v>309</v>
      </c>
      <c r="G2590" s="466">
        <v>307.47500000000002</v>
      </c>
      <c r="H2590" s="465">
        <v>267.51</v>
      </c>
      <c r="I2590" s="466">
        <v>252.45500000000001</v>
      </c>
      <c r="J2590" s="190">
        <f t="shared" si="167"/>
        <v>8.4999999999979536E-2</v>
      </c>
      <c r="K2590" s="16">
        <f t="shared" si="168"/>
        <v>-73.578000000000031</v>
      </c>
      <c r="L2590" s="16">
        <f t="shared" si="169"/>
        <v>-29.939999999999998</v>
      </c>
      <c r="M2590" s="16">
        <f t="shared" si="170"/>
        <v>-41.490000000000009</v>
      </c>
      <c r="N2590" s="191">
        <f t="shared" si="171"/>
        <v>-39.965000000000032</v>
      </c>
      <c r="O2590" s="506">
        <f t="shared" si="172"/>
        <v>15.054999999999978</v>
      </c>
    </row>
    <row r="2591" spans="1:15" s="43" customFormat="1">
      <c r="A2591" s="499">
        <v>43454</v>
      </c>
      <c r="B2591" s="462">
        <v>286</v>
      </c>
      <c r="C2591" s="465">
        <v>302.495</v>
      </c>
      <c r="D2591" s="114">
        <v>347.77600000000001</v>
      </c>
      <c r="E2591" s="114">
        <v>297.45</v>
      </c>
      <c r="F2591" s="114">
        <v>309</v>
      </c>
      <c r="G2591" s="466">
        <v>307.47500000000002</v>
      </c>
      <c r="H2591" s="465">
        <v>267.51</v>
      </c>
      <c r="I2591" s="466">
        <v>252.45500000000001</v>
      </c>
      <c r="J2591" s="190">
        <f t="shared" si="167"/>
        <v>5.0149999999999864</v>
      </c>
      <c r="K2591" s="16">
        <f t="shared" si="168"/>
        <v>-80.26600000000002</v>
      </c>
      <c r="L2591" s="16">
        <f t="shared" si="169"/>
        <v>-29.939999999999998</v>
      </c>
      <c r="M2591" s="16">
        <f t="shared" si="170"/>
        <v>-41.490000000000009</v>
      </c>
      <c r="N2591" s="191">
        <f t="shared" si="171"/>
        <v>-39.965000000000032</v>
      </c>
      <c r="O2591" s="506">
        <f t="shared" si="172"/>
        <v>15.054999999999978</v>
      </c>
    </row>
    <row r="2592" spans="1:15" s="43" customFormat="1">
      <c r="A2592" s="499">
        <v>43455</v>
      </c>
      <c r="B2592" s="462">
        <v>296.02499999999998</v>
      </c>
      <c r="C2592" s="465">
        <v>302.495</v>
      </c>
      <c r="D2592" s="114">
        <v>347.77600000000001</v>
      </c>
      <c r="E2592" s="114">
        <v>297.45</v>
      </c>
      <c r="F2592" s="114">
        <v>305</v>
      </c>
      <c r="G2592" s="466">
        <v>307.47500000000002</v>
      </c>
      <c r="H2592" s="465">
        <v>267.51</v>
      </c>
      <c r="I2592" s="466">
        <v>252.45500000000001</v>
      </c>
      <c r="J2592" s="190">
        <f t="shared" si="167"/>
        <v>5.0149999999999864</v>
      </c>
      <c r="K2592" s="16">
        <f t="shared" si="168"/>
        <v>-80.26600000000002</v>
      </c>
      <c r="L2592" s="16">
        <f t="shared" si="169"/>
        <v>-29.939999999999998</v>
      </c>
      <c r="M2592" s="16">
        <f t="shared" si="170"/>
        <v>-37.490000000000009</v>
      </c>
      <c r="N2592" s="191">
        <f t="shared" si="171"/>
        <v>-39.965000000000032</v>
      </c>
      <c r="O2592" s="506">
        <f t="shared" si="172"/>
        <v>15.054999999999978</v>
      </c>
    </row>
    <row r="2593" spans="1:15" s="43" customFormat="1">
      <c r="A2593" s="499">
        <v>43458</v>
      </c>
      <c r="B2593" s="462">
        <v>296.02499999999998</v>
      </c>
      <c r="C2593" s="465">
        <v>302.495</v>
      </c>
      <c r="D2593" s="114">
        <v>347.77600000000001</v>
      </c>
      <c r="E2593" s="114">
        <v>297.45</v>
      </c>
      <c r="F2593" s="114">
        <v>305</v>
      </c>
      <c r="G2593" s="466">
        <v>307.47500000000002</v>
      </c>
      <c r="H2593" s="465">
        <v>267.51</v>
      </c>
      <c r="I2593" s="466">
        <v>252.45500000000001</v>
      </c>
      <c r="J2593" s="190">
        <f t="shared" si="167"/>
        <v>5.0149999999999864</v>
      </c>
      <c r="K2593" s="16">
        <f t="shared" si="168"/>
        <v>-80.26600000000002</v>
      </c>
      <c r="L2593" s="16">
        <f t="shared" si="169"/>
        <v>-29.939999999999998</v>
      </c>
      <c r="M2593" s="16">
        <f t="shared" si="170"/>
        <v>-37.490000000000009</v>
      </c>
      <c r="N2593" s="191">
        <f t="shared" si="171"/>
        <v>-39.965000000000032</v>
      </c>
      <c r="O2593" s="506">
        <f t="shared" si="172"/>
        <v>15.054999999999978</v>
      </c>
    </row>
    <row r="2594" spans="1:15" s="43" customFormat="1">
      <c r="A2594" s="499">
        <v>43459</v>
      </c>
      <c r="B2594" s="462">
        <v>296.02499999999998</v>
      </c>
      <c r="C2594" s="465">
        <v>302.495</v>
      </c>
      <c r="D2594" s="114">
        <v>347.77600000000001</v>
      </c>
      <c r="E2594" s="114">
        <v>297.45</v>
      </c>
      <c r="F2594" s="114">
        <v>305</v>
      </c>
      <c r="G2594" s="466">
        <v>307.47500000000002</v>
      </c>
      <c r="H2594" s="465">
        <v>267.51</v>
      </c>
      <c r="I2594" s="466">
        <v>252.45500000000001</v>
      </c>
      <c r="J2594" s="190">
        <f t="shared" si="167"/>
        <v>5.0149999999999864</v>
      </c>
      <c r="K2594" s="16">
        <f t="shared" si="168"/>
        <v>-80.26600000000002</v>
      </c>
      <c r="L2594" s="16">
        <f t="shared" si="169"/>
        <v>-29.939999999999998</v>
      </c>
      <c r="M2594" s="16">
        <f t="shared" si="170"/>
        <v>-37.490000000000009</v>
      </c>
      <c r="N2594" s="191">
        <f t="shared" si="171"/>
        <v>-39.965000000000032</v>
      </c>
      <c r="O2594" s="506">
        <f t="shared" si="172"/>
        <v>15.054999999999978</v>
      </c>
    </row>
    <row r="2595" spans="1:15" s="43" customFormat="1">
      <c r="A2595" s="499">
        <v>43460</v>
      </c>
      <c r="B2595" s="462">
        <v>296.02499999999998</v>
      </c>
      <c r="C2595" s="465">
        <v>302.495</v>
      </c>
      <c r="D2595" s="114">
        <v>347.77600000000001</v>
      </c>
      <c r="E2595" s="114">
        <v>297.45</v>
      </c>
      <c r="F2595" s="114">
        <v>305</v>
      </c>
      <c r="G2595" s="466">
        <v>307.47500000000002</v>
      </c>
      <c r="H2595" s="465">
        <v>262.52999999999997</v>
      </c>
      <c r="I2595" s="466">
        <v>252.45500000000001</v>
      </c>
      <c r="J2595" s="190">
        <f t="shared" si="167"/>
        <v>3.4999999999968168E-2</v>
      </c>
      <c r="K2595" s="16">
        <f t="shared" si="168"/>
        <v>-85.246000000000038</v>
      </c>
      <c r="L2595" s="16">
        <f t="shared" si="169"/>
        <v>-34.920000000000016</v>
      </c>
      <c r="M2595" s="16">
        <f t="shared" si="170"/>
        <v>-42.470000000000027</v>
      </c>
      <c r="N2595" s="191">
        <f t="shared" si="171"/>
        <v>-44.94500000000005</v>
      </c>
      <c r="O2595" s="506">
        <f t="shared" si="172"/>
        <v>10.07499999999996</v>
      </c>
    </row>
    <row r="2596" spans="1:15" s="43" customFormat="1">
      <c r="A2596" s="499">
        <v>43461</v>
      </c>
      <c r="B2596" s="462">
        <v>296.02499999999998</v>
      </c>
      <c r="C2596" s="465">
        <v>297.49</v>
      </c>
      <c r="D2596" s="114">
        <v>341.92399999999998</v>
      </c>
      <c r="E2596" s="114">
        <v>297.45</v>
      </c>
      <c r="F2596" s="114">
        <v>305</v>
      </c>
      <c r="G2596" s="466">
        <v>307.47500000000002</v>
      </c>
      <c r="H2596" s="465">
        <v>262.52999999999997</v>
      </c>
      <c r="I2596" s="466">
        <v>252.45500000000001</v>
      </c>
      <c r="J2596" s="190">
        <f t="shared" si="167"/>
        <v>5.0399999999999636</v>
      </c>
      <c r="K2596" s="16">
        <f t="shared" si="168"/>
        <v>-79.394000000000005</v>
      </c>
      <c r="L2596" s="16">
        <f t="shared" si="169"/>
        <v>-34.920000000000016</v>
      </c>
      <c r="M2596" s="16">
        <f t="shared" si="170"/>
        <v>-42.470000000000027</v>
      </c>
      <c r="N2596" s="191">
        <f t="shared" si="171"/>
        <v>-44.94500000000005</v>
      </c>
      <c r="O2596" s="506">
        <f t="shared" si="172"/>
        <v>10.07499999999996</v>
      </c>
    </row>
    <row r="2597" spans="1:15" s="43" customFormat="1">
      <c r="A2597" s="499">
        <v>43462</v>
      </c>
      <c r="B2597" s="462">
        <v>294.93</v>
      </c>
      <c r="C2597" s="465">
        <v>297.49</v>
      </c>
      <c r="D2597" s="114">
        <v>341.92399999999998</v>
      </c>
      <c r="E2597" s="114">
        <v>297.45</v>
      </c>
      <c r="F2597" s="114">
        <v>297</v>
      </c>
      <c r="G2597" s="466">
        <v>307.47500000000002</v>
      </c>
      <c r="H2597" s="465">
        <v>262.52999999999997</v>
      </c>
      <c r="I2597" s="466">
        <v>252.45500000000001</v>
      </c>
      <c r="J2597" s="190">
        <f t="shared" si="167"/>
        <v>5.0399999999999636</v>
      </c>
      <c r="K2597" s="16">
        <f t="shared" si="168"/>
        <v>-79.394000000000005</v>
      </c>
      <c r="L2597" s="16">
        <f t="shared" si="169"/>
        <v>-34.920000000000016</v>
      </c>
      <c r="M2597" s="16">
        <f t="shared" si="170"/>
        <v>-34.470000000000027</v>
      </c>
      <c r="N2597" s="191">
        <f t="shared" si="171"/>
        <v>-44.94500000000005</v>
      </c>
      <c r="O2597" s="506">
        <f t="shared" si="172"/>
        <v>10.07499999999996</v>
      </c>
    </row>
    <row r="2598" spans="1:15" s="44" customFormat="1" ht="17.25" thickBot="1">
      <c r="A2598" s="500">
        <v>43465</v>
      </c>
      <c r="B2598" s="501">
        <v>294.93</v>
      </c>
      <c r="C2598" s="502">
        <v>297.49</v>
      </c>
      <c r="D2598" s="121">
        <v>341.92399999999998</v>
      </c>
      <c r="E2598" s="121">
        <v>292.42</v>
      </c>
      <c r="F2598" s="121">
        <v>297</v>
      </c>
      <c r="G2598" s="503">
        <v>302.45499999999998</v>
      </c>
      <c r="H2598" s="502">
        <v>262.52999999999997</v>
      </c>
      <c r="I2598" s="503">
        <v>227.51499999999999</v>
      </c>
      <c r="J2598" s="194">
        <f t="shared" si="167"/>
        <v>5.0399999999999636</v>
      </c>
      <c r="K2598" s="41">
        <f t="shared" si="168"/>
        <v>-79.394000000000005</v>
      </c>
      <c r="L2598" s="41">
        <f t="shared" si="169"/>
        <v>-29.890000000000043</v>
      </c>
      <c r="M2598" s="41">
        <f t="shared" si="170"/>
        <v>-34.470000000000027</v>
      </c>
      <c r="N2598" s="195">
        <f t="shared" si="171"/>
        <v>-39.925000000000011</v>
      </c>
      <c r="O2598" s="508">
        <f t="shared" si="172"/>
        <v>35.014999999999986</v>
      </c>
    </row>
    <row r="2599" spans="1:15">
      <c r="A2599" s="262">
        <v>43467</v>
      </c>
      <c r="B2599" s="462">
        <v>293.01499999999999</v>
      </c>
      <c r="C2599" s="465">
        <v>297.49</v>
      </c>
      <c r="D2599" s="114">
        <v>341.92399999999998</v>
      </c>
      <c r="E2599" s="114">
        <v>292.42</v>
      </c>
      <c r="F2599" s="114">
        <v>297</v>
      </c>
      <c r="G2599" s="466">
        <v>302.45499999999998</v>
      </c>
      <c r="H2599" s="465">
        <v>262.52999999999997</v>
      </c>
      <c r="I2599" s="466">
        <v>227.51499999999999</v>
      </c>
      <c r="J2599" s="190">
        <f t="shared" si="167"/>
        <v>5.0399999999999636</v>
      </c>
      <c r="K2599" s="16">
        <f t="shared" si="168"/>
        <v>-79.394000000000005</v>
      </c>
      <c r="L2599" s="16">
        <f t="shared" si="169"/>
        <v>-29.890000000000043</v>
      </c>
      <c r="M2599" s="16">
        <f t="shared" si="170"/>
        <v>-34.470000000000027</v>
      </c>
      <c r="N2599" s="191">
        <f t="shared" si="171"/>
        <v>-39.925000000000011</v>
      </c>
      <c r="O2599" s="506">
        <f t="shared" si="172"/>
        <v>35.014999999999986</v>
      </c>
    </row>
    <row r="2600" spans="1:15">
      <c r="A2600" s="262">
        <v>43468</v>
      </c>
      <c r="B2600" s="462">
        <v>288.98500000000001</v>
      </c>
      <c r="C2600" s="465">
        <v>297.49</v>
      </c>
      <c r="D2600" s="114">
        <v>341.92399999999998</v>
      </c>
      <c r="E2600" s="114">
        <v>292.42</v>
      </c>
      <c r="F2600" s="114">
        <v>297</v>
      </c>
      <c r="G2600" s="466">
        <v>302.45499999999998</v>
      </c>
      <c r="H2600" s="465">
        <v>262.52999999999997</v>
      </c>
      <c r="I2600" s="466">
        <v>227.51499999999999</v>
      </c>
      <c r="J2600" s="190">
        <f t="shared" si="167"/>
        <v>5.0399999999999636</v>
      </c>
      <c r="K2600" s="16">
        <f t="shared" si="168"/>
        <v>-79.394000000000005</v>
      </c>
      <c r="L2600" s="16">
        <f t="shared" si="169"/>
        <v>-29.890000000000043</v>
      </c>
      <c r="M2600" s="16">
        <f t="shared" si="170"/>
        <v>-34.470000000000027</v>
      </c>
      <c r="N2600" s="191">
        <f t="shared" si="171"/>
        <v>-39.925000000000011</v>
      </c>
      <c r="O2600" s="506">
        <f t="shared" si="172"/>
        <v>35.014999999999986</v>
      </c>
    </row>
    <row r="2601" spans="1:15">
      <c r="A2601" s="262">
        <v>43469</v>
      </c>
      <c r="B2601" s="462">
        <v>284.005</v>
      </c>
      <c r="C2601" s="465">
        <v>297.49</v>
      </c>
      <c r="D2601" s="114">
        <v>341.92399999999998</v>
      </c>
      <c r="E2601" s="114">
        <v>287.56</v>
      </c>
      <c r="F2601" s="114">
        <v>297</v>
      </c>
      <c r="G2601" s="466">
        <v>287.97500000000002</v>
      </c>
      <c r="H2601" s="465">
        <v>262.52999999999997</v>
      </c>
      <c r="I2601" s="466">
        <v>227.51499999999999</v>
      </c>
      <c r="J2601" s="190">
        <f t="shared" si="167"/>
        <v>5.0399999999999636</v>
      </c>
      <c r="K2601" s="16">
        <f t="shared" si="168"/>
        <v>-79.394000000000005</v>
      </c>
      <c r="L2601" s="16">
        <f t="shared" si="169"/>
        <v>-25.03000000000003</v>
      </c>
      <c r="M2601" s="16">
        <f t="shared" si="170"/>
        <v>-34.470000000000027</v>
      </c>
      <c r="N2601" s="191">
        <f t="shared" si="171"/>
        <v>-25.44500000000005</v>
      </c>
      <c r="O2601" s="506">
        <f t="shared" si="172"/>
        <v>35.014999999999986</v>
      </c>
    </row>
    <row r="2602" spans="1:15">
      <c r="A2602" s="262">
        <v>43472</v>
      </c>
      <c r="B2602" s="462">
        <v>280.95</v>
      </c>
      <c r="C2602" s="465">
        <v>297.49</v>
      </c>
      <c r="D2602" s="114">
        <v>341.92399999999998</v>
      </c>
      <c r="E2602" s="114">
        <v>287.56</v>
      </c>
      <c r="F2602" s="114">
        <v>297</v>
      </c>
      <c r="G2602" s="466">
        <v>287.97500000000002</v>
      </c>
      <c r="H2602" s="465">
        <v>262.52999999999997</v>
      </c>
      <c r="I2602" s="466">
        <v>227.51499999999999</v>
      </c>
      <c r="J2602" s="190">
        <f t="shared" si="167"/>
        <v>5.0399999999999636</v>
      </c>
      <c r="K2602" s="16">
        <f t="shared" si="168"/>
        <v>-79.394000000000005</v>
      </c>
      <c r="L2602" s="16">
        <f t="shared" si="169"/>
        <v>-25.03000000000003</v>
      </c>
      <c r="M2602" s="16">
        <f t="shared" si="170"/>
        <v>-34.470000000000027</v>
      </c>
      <c r="N2602" s="191">
        <f t="shared" si="171"/>
        <v>-25.44500000000005</v>
      </c>
      <c r="O2602" s="506">
        <f t="shared" si="172"/>
        <v>35.014999999999986</v>
      </c>
    </row>
    <row r="2603" spans="1:15">
      <c r="A2603" s="262">
        <v>43473</v>
      </c>
      <c r="B2603" s="462">
        <v>278.07</v>
      </c>
      <c r="C2603" s="465">
        <v>297.49</v>
      </c>
      <c r="D2603" s="114">
        <v>341.08800000000002</v>
      </c>
      <c r="E2603" s="114">
        <v>287.56</v>
      </c>
      <c r="F2603" s="114">
        <v>297</v>
      </c>
      <c r="G2603" s="466">
        <v>287.97500000000002</v>
      </c>
      <c r="H2603" s="465">
        <v>267.44</v>
      </c>
      <c r="I2603" s="466">
        <v>227.51499999999999</v>
      </c>
      <c r="J2603" s="190">
        <f t="shared" si="167"/>
        <v>9.9499999999999886</v>
      </c>
      <c r="K2603" s="16">
        <f t="shared" si="168"/>
        <v>-73.648000000000025</v>
      </c>
      <c r="L2603" s="16">
        <f t="shared" si="169"/>
        <v>-20.120000000000005</v>
      </c>
      <c r="M2603" s="16">
        <f t="shared" si="170"/>
        <v>-29.560000000000002</v>
      </c>
      <c r="N2603" s="191">
        <f t="shared" si="171"/>
        <v>-20.535000000000025</v>
      </c>
      <c r="O2603" s="506">
        <f t="shared" si="172"/>
        <v>39.925000000000011</v>
      </c>
    </row>
    <row r="2604" spans="1:15">
      <c r="A2604" s="262">
        <v>43474</v>
      </c>
      <c r="B2604" s="462">
        <v>275.97000000000003</v>
      </c>
      <c r="C2604" s="465">
        <v>297.49</v>
      </c>
      <c r="D2604" s="114">
        <v>337.74400000000003</v>
      </c>
      <c r="E2604" s="114">
        <v>287.56</v>
      </c>
      <c r="F2604" s="114">
        <v>297</v>
      </c>
      <c r="G2604" s="466">
        <v>287.97500000000002</v>
      </c>
      <c r="H2604" s="465">
        <v>267.44</v>
      </c>
      <c r="I2604" s="466">
        <v>227.51499999999999</v>
      </c>
      <c r="J2604" s="190">
        <f t="shared" si="167"/>
        <v>9.9499999999999886</v>
      </c>
      <c r="K2604" s="16">
        <f t="shared" si="168"/>
        <v>-70.30400000000003</v>
      </c>
      <c r="L2604" s="16">
        <f t="shared" si="169"/>
        <v>-20.120000000000005</v>
      </c>
      <c r="M2604" s="16">
        <f t="shared" si="170"/>
        <v>-29.560000000000002</v>
      </c>
      <c r="N2604" s="191">
        <f t="shared" si="171"/>
        <v>-20.535000000000025</v>
      </c>
      <c r="O2604" s="506">
        <f t="shared" si="172"/>
        <v>39.925000000000011</v>
      </c>
    </row>
    <row r="2605" spans="1:15">
      <c r="A2605" s="262">
        <v>43475</v>
      </c>
      <c r="B2605" s="462">
        <v>275.97000000000003</v>
      </c>
      <c r="C2605" s="465">
        <v>297.49</v>
      </c>
      <c r="D2605" s="114">
        <v>337.74400000000003</v>
      </c>
      <c r="E2605" s="114">
        <v>287.56</v>
      </c>
      <c r="F2605" s="114">
        <v>297</v>
      </c>
      <c r="G2605" s="466">
        <v>287.97500000000002</v>
      </c>
      <c r="H2605" s="465">
        <v>267.44</v>
      </c>
      <c r="I2605" s="466">
        <v>227.51499999999999</v>
      </c>
      <c r="J2605" s="190">
        <f t="shared" si="167"/>
        <v>9.9499999999999886</v>
      </c>
      <c r="K2605" s="16">
        <f t="shared" si="168"/>
        <v>-70.30400000000003</v>
      </c>
      <c r="L2605" s="16">
        <f t="shared" si="169"/>
        <v>-20.120000000000005</v>
      </c>
      <c r="M2605" s="16">
        <f t="shared" si="170"/>
        <v>-29.560000000000002</v>
      </c>
      <c r="N2605" s="191">
        <f t="shared" si="171"/>
        <v>-20.535000000000025</v>
      </c>
      <c r="O2605" s="506">
        <f t="shared" si="172"/>
        <v>39.925000000000011</v>
      </c>
    </row>
    <row r="2606" spans="1:15">
      <c r="A2606" s="262">
        <v>43476</v>
      </c>
      <c r="B2606" s="462">
        <v>275.97000000000003</v>
      </c>
      <c r="C2606" s="465">
        <v>297.49</v>
      </c>
      <c r="D2606" s="114">
        <v>327.71199999999999</v>
      </c>
      <c r="E2606" s="114">
        <v>292.52499999999998</v>
      </c>
      <c r="F2606" s="114">
        <v>290</v>
      </c>
      <c r="G2606" s="466">
        <v>287.97500000000002</v>
      </c>
      <c r="H2606" s="465">
        <v>267.44</v>
      </c>
      <c r="I2606" s="466">
        <v>232.51</v>
      </c>
      <c r="J2606" s="190">
        <f t="shared" si="167"/>
        <v>9.9499999999999886</v>
      </c>
      <c r="K2606" s="16">
        <f t="shared" si="168"/>
        <v>-60.271999999999991</v>
      </c>
      <c r="L2606" s="16">
        <f t="shared" si="169"/>
        <v>-25.08499999999998</v>
      </c>
      <c r="M2606" s="16">
        <f t="shared" si="170"/>
        <v>-22.560000000000002</v>
      </c>
      <c r="N2606" s="191">
        <f t="shared" si="171"/>
        <v>-20.535000000000025</v>
      </c>
      <c r="O2606" s="506">
        <f t="shared" si="172"/>
        <v>34.930000000000007</v>
      </c>
    </row>
    <row r="2607" spans="1:15">
      <c r="A2607" s="262">
        <v>43479</v>
      </c>
      <c r="B2607" s="462">
        <v>278.05</v>
      </c>
      <c r="C2607" s="465">
        <v>297.49</v>
      </c>
      <c r="D2607" s="114">
        <v>328.548</v>
      </c>
      <c r="E2607" s="114">
        <v>292.52499999999998</v>
      </c>
      <c r="F2607" s="114">
        <v>290</v>
      </c>
      <c r="G2607" s="466">
        <v>287.97500000000002</v>
      </c>
      <c r="H2607" s="465">
        <v>272.53500000000003</v>
      </c>
      <c r="I2607" s="466">
        <v>232.51</v>
      </c>
      <c r="J2607" s="190">
        <f t="shared" si="167"/>
        <v>15.045000000000016</v>
      </c>
      <c r="K2607" s="16">
        <f t="shared" si="168"/>
        <v>-56.012999999999977</v>
      </c>
      <c r="L2607" s="16">
        <f t="shared" si="169"/>
        <v>-19.989999999999952</v>
      </c>
      <c r="M2607" s="16">
        <f t="shared" si="170"/>
        <v>-17.464999999999975</v>
      </c>
      <c r="N2607" s="191">
        <f t="shared" si="171"/>
        <v>-15.439999999999998</v>
      </c>
      <c r="O2607" s="506">
        <f t="shared" si="172"/>
        <v>40.025000000000034</v>
      </c>
    </row>
    <row r="2608" spans="1:15">
      <c r="A2608" s="262">
        <v>43480</v>
      </c>
      <c r="B2608" s="462">
        <v>279.005</v>
      </c>
      <c r="C2608" s="465">
        <v>297.49</v>
      </c>
      <c r="D2608" s="114">
        <v>337.74400000000003</v>
      </c>
      <c r="E2608" s="114">
        <v>292.52499999999998</v>
      </c>
      <c r="F2608" s="114">
        <v>290</v>
      </c>
      <c r="G2608" s="466">
        <v>287.97500000000002</v>
      </c>
      <c r="H2608" s="465">
        <v>272.53500000000003</v>
      </c>
      <c r="I2608" s="466">
        <v>232.51</v>
      </c>
      <c r="J2608" s="190">
        <f t="shared" si="167"/>
        <v>15.045000000000016</v>
      </c>
      <c r="K2608" s="16">
        <f t="shared" si="168"/>
        <v>-65.209000000000003</v>
      </c>
      <c r="L2608" s="16">
        <f t="shared" si="169"/>
        <v>-19.989999999999952</v>
      </c>
      <c r="M2608" s="16">
        <f t="shared" si="170"/>
        <v>-17.464999999999975</v>
      </c>
      <c r="N2608" s="191">
        <f t="shared" si="171"/>
        <v>-15.439999999999998</v>
      </c>
      <c r="O2608" s="506">
        <f t="shared" si="172"/>
        <v>40.025000000000034</v>
      </c>
    </row>
    <row r="2609" spans="1:15">
      <c r="A2609" s="262">
        <v>43481</v>
      </c>
      <c r="B2609" s="462">
        <v>280.08499999999998</v>
      </c>
      <c r="C2609" s="465">
        <v>297.49</v>
      </c>
      <c r="D2609" s="114">
        <v>334.4</v>
      </c>
      <c r="E2609" s="114">
        <v>292.52499999999998</v>
      </c>
      <c r="F2609" s="114">
        <v>290</v>
      </c>
      <c r="G2609" s="466">
        <v>287.97500000000002</v>
      </c>
      <c r="H2609" s="465">
        <v>282.47500000000002</v>
      </c>
      <c r="I2609" s="466">
        <v>232.51</v>
      </c>
      <c r="J2609" s="190">
        <f t="shared" si="167"/>
        <v>24.985000000000014</v>
      </c>
      <c r="K2609" s="16">
        <f t="shared" si="168"/>
        <v>-51.924999999999955</v>
      </c>
      <c r="L2609" s="16">
        <f t="shared" si="169"/>
        <v>-10.049999999999955</v>
      </c>
      <c r="M2609" s="16">
        <f t="shared" si="170"/>
        <v>-7.5249999999999773</v>
      </c>
      <c r="N2609" s="191">
        <f t="shared" si="171"/>
        <v>-5.5</v>
      </c>
      <c r="O2609" s="506">
        <f t="shared" si="172"/>
        <v>49.965000000000032</v>
      </c>
    </row>
    <row r="2610" spans="1:15">
      <c r="A2610" s="262">
        <v>43482</v>
      </c>
      <c r="B2610" s="462">
        <v>278.005</v>
      </c>
      <c r="C2610" s="465">
        <v>297.49</v>
      </c>
      <c r="D2610" s="114">
        <v>334.4</v>
      </c>
      <c r="E2610" s="114">
        <v>292.52499999999998</v>
      </c>
      <c r="F2610" s="114">
        <v>290</v>
      </c>
      <c r="G2610" s="466">
        <v>287.97500000000002</v>
      </c>
      <c r="H2610" s="465">
        <v>282.47500000000002</v>
      </c>
      <c r="I2610" s="466">
        <v>232.51</v>
      </c>
      <c r="J2610" s="190">
        <f t="shared" si="167"/>
        <v>24.985000000000014</v>
      </c>
      <c r="K2610" s="16">
        <f t="shared" si="168"/>
        <v>-51.924999999999955</v>
      </c>
      <c r="L2610" s="16">
        <f t="shared" si="169"/>
        <v>-10.049999999999955</v>
      </c>
      <c r="M2610" s="16">
        <f t="shared" si="170"/>
        <v>-7.5249999999999773</v>
      </c>
      <c r="N2610" s="191">
        <f t="shared" si="171"/>
        <v>-5.5</v>
      </c>
      <c r="O2610" s="506">
        <f t="shared" si="172"/>
        <v>49.965000000000032</v>
      </c>
    </row>
    <row r="2611" spans="1:15">
      <c r="A2611" s="262">
        <v>43483</v>
      </c>
      <c r="B2611" s="462">
        <v>275.02499999999998</v>
      </c>
      <c r="C2611" s="465">
        <v>297.49</v>
      </c>
      <c r="D2611" s="114">
        <v>334.4</v>
      </c>
      <c r="E2611" s="114">
        <v>292.52499999999998</v>
      </c>
      <c r="F2611" s="114">
        <v>301</v>
      </c>
      <c r="G2611" s="466">
        <v>303.01499999999999</v>
      </c>
      <c r="H2611" s="465">
        <v>282.47500000000002</v>
      </c>
      <c r="I2611" s="466">
        <v>237.465</v>
      </c>
      <c r="J2611" s="190">
        <f t="shared" si="167"/>
        <v>24.985000000000014</v>
      </c>
      <c r="K2611" s="16">
        <f t="shared" si="168"/>
        <v>-51.924999999999955</v>
      </c>
      <c r="L2611" s="16">
        <f t="shared" si="169"/>
        <v>-10.049999999999955</v>
      </c>
      <c r="M2611" s="16">
        <f t="shared" si="170"/>
        <v>-18.524999999999977</v>
      </c>
      <c r="N2611" s="191">
        <f t="shared" si="171"/>
        <v>-20.539999999999964</v>
      </c>
      <c r="O2611" s="506">
        <f t="shared" si="172"/>
        <v>45.010000000000019</v>
      </c>
    </row>
    <row r="2612" spans="1:15">
      <c r="A2612" s="262">
        <v>43486</v>
      </c>
      <c r="B2612" s="462">
        <v>271.04500000000002</v>
      </c>
      <c r="C2612" s="465">
        <v>302.41500000000002</v>
      </c>
      <c r="D2612" s="114">
        <v>334.4</v>
      </c>
      <c r="E2612" s="114">
        <v>292.52499999999998</v>
      </c>
      <c r="F2612" s="114">
        <v>301</v>
      </c>
      <c r="G2612" s="466">
        <v>303.01499999999999</v>
      </c>
      <c r="H2612" s="465">
        <v>282.47500000000002</v>
      </c>
      <c r="I2612" s="466">
        <v>237.465</v>
      </c>
      <c r="J2612" s="190">
        <f t="shared" si="167"/>
        <v>20.060000000000002</v>
      </c>
      <c r="K2612" s="16">
        <f t="shared" si="168"/>
        <v>-51.924999999999955</v>
      </c>
      <c r="L2612" s="16">
        <f t="shared" si="169"/>
        <v>-10.049999999999955</v>
      </c>
      <c r="M2612" s="16">
        <f t="shared" si="170"/>
        <v>-18.524999999999977</v>
      </c>
      <c r="N2612" s="191">
        <f t="shared" si="171"/>
        <v>-20.539999999999964</v>
      </c>
      <c r="O2612" s="506">
        <f t="shared" si="172"/>
        <v>45.010000000000019</v>
      </c>
    </row>
    <row r="2613" spans="1:15">
      <c r="A2613" s="262">
        <v>43487</v>
      </c>
      <c r="B2613" s="462">
        <v>271.04500000000002</v>
      </c>
      <c r="C2613" s="465">
        <v>302.41500000000002</v>
      </c>
      <c r="D2613" s="114">
        <v>334.4</v>
      </c>
      <c r="E2613" s="114">
        <v>292.52499999999998</v>
      </c>
      <c r="F2613" s="114">
        <v>301</v>
      </c>
      <c r="G2613" s="466">
        <v>303.01499999999999</v>
      </c>
      <c r="H2613" s="465">
        <v>282.47500000000002</v>
      </c>
      <c r="I2613" s="466">
        <v>237.465</v>
      </c>
      <c r="J2613" s="190">
        <f t="shared" si="167"/>
        <v>20.060000000000002</v>
      </c>
      <c r="K2613" s="16">
        <f t="shared" si="168"/>
        <v>-51.924999999999955</v>
      </c>
      <c r="L2613" s="16">
        <f t="shared" si="169"/>
        <v>-10.049999999999955</v>
      </c>
      <c r="M2613" s="16">
        <f t="shared" si="170"/>
        <v>-18.524999999999977</v>
      </c>
      <c r="N2613" s="191">
        <f t="shared" si="171"/>
        <v>-20.539999999999964</v>
      </c>
      <c r="O2613" s="506">
        <f t="shared" si="172"/>
        <v>45.010000000000019</v>
      </c>
    </row>
    <row r="2614" spans="1:15">
      <c r="A2614" s="262">
        <v>43488</v>
      </c>
      <c r="B2614" s="462">
        <v>268.99</v>
      </c>
      <c r="C2614" s="465">
        <v>302.41500000000002</v>
      </c>
      <c r="D2614" s="114">
        <v>334.4</v>
      </c>
      <c r="E2614" s="114">
        <v>292.52499999999998</v>
      </c>
      <c r="F2614" s="114">
        <v>301</v>
      </c>
      <c r="G2614" s="466">
        <v>303.01499999999999</v>
      </c>
      <c r="H2614" s="465">
        <v>282.47500000000002</v>
      </c>
      <c r="I2614" s="466">
        <v>237.465</v>
      </c>
      <c r="J2614" s="190">
        <f t="shared" si="167"/>
        <v>20.060000000000002</v>
      </c>
      <c r="K2614" s="16">
        <f t="shared" si="168"/>
        <v>-51.924999999999955</v>
      </c>
      <c r="L2614" s="16">
        <f t="shared" si="169"/>
        <v>-10.049999999999955</v>
      </c>
      <c r="M2614" s="16">
        <f t="shared" si="170"/>
        <v>-18.524999999999977</v>
      </c>
      <c r="N2614" s="191">
        <f t="shared" si="171"/>
        <v>-20.539999999999964</v>
      </c>
      <c r="O2614" s="506">
        <f t="shared" si="172"/>
        <v>45.010000000000019</v>
      </c>
    </row>
    <row r="2615" spans="1:15">
      <c r="A2615" s="262">
        <v>43489</v>
      </c>
      <c r="B2615" s="462">
        <v>268.99</v>
      </c>
      <c r="C2615" s="465">
        <v>302.41500000000002</v>
      </c>
      <c r="D2615" s="114">
        <v>331.05599999999998</v>
      </c>
      <c r="E2615" s="114">
        <v>292.52499999999998</v>
      </c>
      <c r="F2615" s="114">
        <v>301</v>
      </c>
      <c r="G2615" s="466">
        <v>303.01499999999999</v>
      </c>
      <c r="H2615" s="465">
        <v>282.47500000000002</v>
      </c>
      <c r="I2615" s="466">
        <v>237.465</v>
      </c>
      <c r="J2615" s="190">
        <f t="shared" si="167"/>
        <v>20.060000000000002</v>
      </c>
      <c r="K2615" s="16">
        <f t="shared" si="168"/>
        <v>-48.58099999999996</v>
      </c>
      <c r="L2615" s="16">
        <f t="shared" si="169"/>
        <v>-10.049999999999955</v>
      </c>
      <c r="M2615" s="16">
        <f t="shared" si="170"/>
        <v>-18.524999999999977</v>
      </c>
      <c r="N2615" s="191">
        <f t="shared" si="171"/>
        <v>-20.539999999999964</v>
      </c>
      <c r="O2615" s="506">
        <f t="shared" si="172"/>
        <v>45.010000000000019</v>
      </c>
    </row>
    <row r="2616" spans="1:15">
      <c r="A2616" s="262">
        <v>43490</v>
      </c>
      <c r="B2616" s="462">
        <v>268.99</v>
      </c>
      <c r="C2616" s="465">
        <v>302.41500000000002</v>
      </c>
      <c r="D2616" s="114">
        <v>327.71199999999999</v>
      </c>
      <c r="E2616" s="114">
        <v>292.52499999999998</v>
      </c>
      <c r="F2616" s="114">
        <v>305</v>
      </c>
      <c r="G2616" s="466">
        <v>308.02999999999997</v>
      </c>
      <c r="H2616" s="465">
        <v>277.565</v>
      </c>
      <c r="I2616" s="466">
        <v>282.505</v>
      </c>
      <c r="J2616" s="190">
        <f t="shared" si="167"/>
        <v>15.149999999999977</v>
      </c>
      <c r="K2616" s="16">
        <f t="shared" si="168"/>
        <v>-50.146999999999991</v>
      </c>
      <c r="L2616" s="16">
        <f t="shared" si="169"/>
        <v>-14.95999999999998</v>
      </c>
      <c r="M2616" s="16">
        <f t="shared" si="170"/>
        <v>-27.435000000000002</v>
      </c>
      <c r="N2616" s="191">
        <f t="shared" si="171"/>
        <v>-30.464999999999975</v>
      </c>
      <c r="O2616" s="506">
        <f t="shared" si="172"/>
        <v>-4.9399999999999977</v>
      </c>
    </row>
    <row r="2617" spans="1:15">
      <c r="A2617" s="262">
        <v>43493</v>
      </c>
      <c r="B2617" s="462">
        <v>265.96499999999997</v>
      </c>
      <c r="C2617" s="465">
        <v>302.41500000000002</v>
      </c>
      <c r="D2617" s="114">
        <v>327.71199999999999</v>
      </c>
      <c r="E2617" s="114">
        <v>292.52499999999998</v>
      </c>
      <c r="F2617" s="114">
        <v>305</v>
      </c>
      <c r="G2617" s="466">
        <v>308.02999999999997</v>
      </c>
      <c r="H2617" s="465">
        <v>277.565</v>
      </c>
      <c r="I2617" s="466">
        <v>282.505</v>
      </c>
      <c r="J2617" s="190">
        <f t="shared" si="167"/>
        <v>15.149999999999977</v>
      </c>
      <c r="K2617" s="16">
        <f t="shared" si="168"/>
        <v>-50.146999999999991</v>
      </c>
      <c r="L2617" s="16">
        <f t="shared" si="169"/>
        <v>-14.95999999999998</v>
      </c>
      <c r="M2617" s="16">
        <f t="shared" si="170"/>
        <v>-27.435000000000002</v>
      </c>
      <c r="N2617" s="191">
        <f t="shared" si="171"/>
        <v>-30.464999999999975</v>
      </c>
      <c r="O2617" s="506">
        <f t="shared" si="172"/>
        <v>-4.9399999999999977</v>
      </c>
    </row>
    <row r="2618" spans="1:15">
      <c r="A2618" s="262">
        <v>43494</v>
      </c>
      <c r="B2618" s="462">
        <v>271.98</v>
      </c>
      <c r="C2618" s="465">
        <v>302.41500000000002</v>
      </c>
      <c r="D2618" s="114">
        <v>334.4</v>
      </c>
      <c r="E2618" s="114">
        <v>292.52499999999998</v>
      </c>
      <c r="F2618" s="114">
        <v>305</v>
      </c>
      <c r="G2618" s="466">
        <v>308.02999999999997</v>
      </c>
      <c r="H2618" s="465">
        <v>277.565</v>
      </c>
      <c r="I2618" s="466">
        <v>282.505</v>
      </c>
      <c r="J2618" s="190">
        <f t="shared" si="167"/>
        <v>15.149999999999977</v>
      </c>
      <c r="K2618" s="16">
        <f t="shared" si="168"/>
        <v>-56.83499999999998</v>
      </c>
      <c r="L2618" s="16">
        <f t="shared" si="169"/>
        <v>-14.95999999999998</v>
      </c>
      <c r="M2618" s="16">
        <f t="shared" si="170"/>
        <v>-27.435000000000002</v>
      </c>
      <c r="N2618" s="191">
        <f t="shared" si="171"/>
        <v>-30.464999999999975</v>
      </c>
      <c r="O2618" s="506">
        <f t="shared" si="172"/>
        <v>-4.9399999999999977</v>
      </c>
    </row>
    <row r="2619" spans="1:15">
      <c r="A2619" s="262">
        <v>43495</v>
      </c>
      <c r="B2619" s="462">
        <v>271.98</v>
      </c>
      <c r="C2619" s="465">
        <v>302.41500000000002</v>
      </c>
      <c r="D2619" s="114">
        <v>334.4</v>
      </c>
      <c r="E2619" s="114">
        <v>292.52499999999998</v>
      </c>
      <c r="F2619" s="114">
        <v>305</v>
      </c>
      <c r="G2619" s="466">
        <v>308.02999999999997</v>
      </c>
      <c r="H2619" s="465">
        <v>282.52499999999998</v>
      </c>
      <c r="I2619" s="466">
        <v>282.505</v>
      </c>
      <c r="J2619" s="190">
        <f t="shared" si="167"/>
        <v>20.109999999999957</v>
      </c>
      <c r="K2619" s="16">
        <f t="shared" si="168"/>
        <v>-51.875</v>
      </c>
      <c r="L2619" s="16">
        <f t="shared" si="169"/>
        <v>-10</v>
      </c>
      <c r="M2619" s="16">
        <f t="shared" si="170"/>
        <v>-22.475000000000023</v>
      </c>
      <c r="N2619" s="191">
        <f t="shared" si="171"/>
        <v>-25.504999999999995</v>
      </c>
      <c r="O2619" s="506">
        <f t="shared" si="172"/>
        <v>1.999999999998181E-2</v>
      </c>
    </row>
    <row r="2620" spans="1:15">
      <c r="A2620" s="262">
        <v>43496</v>
      </c>
      <c r="B2620" s="462">
        <v>272.98</v>
      </c>
      <c r="C2620" s="465">
        <v>312.52499999999998</v>
      </c>
      <c r="D2620" s="114">
        <v>334.4</v>
      </c>
      <c r="E2620" s="114">
        <v>292.52499999999998</v>
      </c>
      <c r="F2620" s="114">
        <v>305</v>
      </c>
      <c r="G2620" s="466">
        <v>308.02999999999997</v>
      </c>
      <c r="H2620" s="465">
        <v>292.55500000000001</v>
      </c>
      <c r="I2620" s="466">
        <v>282.505</v>
      </c>
      <c r="J2620" s="190">
        <f t="shared" si="167"/>
        <v>20.03000000000003</v>
      </c>
      <c r="K2620" s="16">
        <f t="shared" si="168"/>
        <v>-41.84499999999997</v>
      </c>
      <c r="L2620" s="16">
        <f t="shared" si="169"/>
        <v>3.0000000000029559E-2</v>
      </c>
      <c r="M2620" s="16">
        <f t="shared" si="170"/>
        <v>-12.444999999999993</v>
      </c>
      <c r="N2620" s="191">
        <f t="shared" si="171"/>
        <v>-15.474999999999966</v>
      </c>
      <c r="O2620" s="506">
        <f t="shared" si="172"/>
        <v>10.050000000000011</v>
      </c>
    </row>
    <row r="2621" spans="1:15">
      <c r="A2621" s="262">
        <v>43497</v>
      </c>
      <c r="B2621" s="462">
        <v>272.98</v>
      </c>
      <c r="C2621" s="465">
        <v>322.51499999999999</v>
      </c>
      <c r="D2621" s="114">
        <v>339.416</v>
      </c>
      <c r="E2621" s="114">
        <v>317.45499999999998</v>
      </c>
      <c r="F2621" s="114">
        <v>313</v>
      </c>
      <c r="G2621" s="466">
        <v>312.52499999999998</v>
      </c>
      <c r="H2621" s="465">
        <v>292.55500000000001</v>
      </c>
      <c r="I2621" s="466">
        <v>292.52999999999997</v>
      </c>
      <c r="J2621" s="190">
        <f t="shared" si="167"/>
        <v>10.04000000000002</v>
      </c>
      <c r="K2621" s="16">
        <f t="shared" si="168"/>
        <v>-46.86099999999999</v>
      </c>
      <c r="L2621" s="16">
        <f t="shared" si="169"/>
        <v>-24.899999999999977</v>
      </c>
      <c r="M2621" s="16">
        <f t="shared" si="170"/>
        <v>-20.444999999999993</v>
      </c>
      <c r="N2621" s="191">
        <f t="shared" si="171"/>
        <v>-19.96999999999997</v>
      </c>
      <c r="O2621" s="506">
        <f t="shared" si="172"/>
        <v>2.5000000000034106E-2</v>
      </c>
    </row>
    <row r="2622" spans="1:15">
      <c r="A2622" s="262">
        <v>43502</v>
      </c>
      <c r="B2622" s="462">
        <v>282.935</v>
      </c>
      <c r="C2622" s="465">
        <v>322.51499999999999</v>
      </c>
      <c r="D2622" s="114">
        <v>354.464</v>
      </c>
      <c r="E2622" s="114">
        <v>317.45499999999998</v>
      </c>
      <c r="F2622" s="114">
        <v>319</v>
      </c>
      <c r="G2622" s="466">
        <v>312.52499999999998</v>
      </c>
      <c r="H2622" s="465">
        <v>292.55500000000001</v>
      </c>
      <c r="I2622" s="466">
        <v>292.52999999999997</v>
      </c>
      <c r="J2622" s="190">
        <f t="shared" si="167"/>
        <v>10.04000000000002</v>
      </c>
      <c r="K2622" s="16">
        <f t="shared" si="168"/>
        <v>-61.908999999999992</v>
      </c>
      <c r="L2622" s="16">
        <f t="shared" si="169"/>
        <v>-24.899999999999977</v>
      </c>
      <c r="M2622" s="16">
        <f t="shared" si="170"/>
        <v>-26.444999999999993</v>
      </c>
      <c r="N2622" s="191">
        <f t="shared" si="171"/>
        <v>-19.96999999999997</v>
      </c>
      <c r="O2622" s="506">
        <f t="shared" si="172"/>
        <v>2.5000000000034106E-2</v>
      </c>
    </row>
    <row r="2623" spans="1:15">
      <c r="A2623" s="262">
        <v>43504</v>
      </c>
      <c r="B2623" s="462">
        <v>281.95999999999998</v>
      </c>
      <c r="C2623" s="465">
        <v>332.55500000000001</v>
      </c>
      <c r="D2623" s="114">
        <v>354.464</v>
      </c>
      <c r="E2623" s="114">
        <v>332.42</v>
      </c>
      <c r="F2623" s="114">
        <v>319</v>
      </c>
      <c r="G2623" s="466">
        <v>317.54500000000002</v>
      </c>
      <c r="H2623" s="465">
        <v>292.55500000000001</v>
      </c>
      <c r="I2623" s="466">
        <v>307.41500000000002</v>
      </c>
      <c r="J2623" s="190">
        <f t="shared" si="167"/>
        <v>0</v>
      </c>
      <c r="K2623" s="16">
        <f t="shared" si="168"/>
        <v>-61.908999999999992</v>
      </c>
      <c r="L2623" s="16">
        <f t="shared" si="169"/>
        <v>-39.865000000000009</v>
      </c>
      <c r="M2623" s="16">
        <f t="shared" si="170"/>
        <v>-26.444999999999993</v>
      </c>
      <c r="N2623" s="191">
        <f t="shared" si="171"/>
        <v>-24.990000000000009</v>
      </c>
      <c r="O2623" s="506">
        <f t="shared" si="172"/>
        <v>-14.860000000000014</v>
      </c>
    </row>
    <row r="2624" spans="1:15">
      <c r="A2624" s="262">
        <v>43507</v>
      </c>
      <c r="B2624" s="462">
        <v>278.98500000000001</v>
      </c>
      <c r="C2624" s="465">
        <v>332.55500000000001</v>
      </c>
      <c r="D2624" s="114">
        <v>353.62799999999999</v>
      </c>
      <c r="E2624" s="114">
        <v>332.42</v>
      </c>
      <c r="F2624" s="114">
        <v>319</v>
      </c>
      <c r="G2624" s="466">
        <v>317.54500000000002</v>
      </c>
      <c r="H2624" s="465">
        <v>292.55500000000001</v>
      </c>
      <c r="I2624" s="466">
        <v>307.41500000000002</v>
      </c>
      <c r="J2624" s="190">
        <f t="shared" si="167"/>
        <v>0</v>
      </c>
      <c r="K2624" s="16">
        <f t="shared" si="168"/>
        <v>-61.072999999999979</v>
      </c>
      <c r="L2624" s="16">
        <f t="shared" si="169"/>
        <v>-39.865000000000009</v>
      </c>
      <c r="M2624" s="16">
        <f t="shared" si="170"/>
        <v>-26.444999999999993</v>
      </c>
      <c r="N2624" s="191">
        <f t="shared" si="171"/>
        <v>-24.990000000000009</v>
      </c>
      <c r="O2624" s="506">
        <f t="shared" si="172"/>
        <v>-14.860000000000014</v>
      </c>
    </row>
    <row r="2625" spans="1:15">
      <c r="A2625" s="262">
        <v>43508</v>
      </c>
      <c r="B2625" s="462">
        <v>278.98500000000001</v>
      </c>
      <c r="C2625" s="465">
        <v>332.55500000000001</v>
      </c>
      <c r="D2625" s="114">
        <v>347.77600000000001</v>
      </c>
      <c r="E2625" s="114">
        <v>332.42</v>
      </c>
      <c r="F2625" s="114">
        <v>319</v>
      </c>
      <c r="G2625" s="466">
        <v>317.54500000000002</v>
      </c>
      <c r="H2625" s="465">
        <v>292.55500000000001</v>
      </c>
      <c r="I2625" s="466">
        <v>307.41500000000002</v>
      </c>
      <c r="J2625" s="190">
        <f t="shared" si="167"/>
        <v>0</v>
      </c>
      <c r="K2625" s="16">
        <f t="shared" si="168"/>
        <v>-55.221000000000004</v>
      </c>
      <c r="L2625" s="16">
        <f t="shared" si="169"/>
        <v>-39.865000000000009</v>
      </c>
      <c r="M2625" s="16">
        <f t="shared" si="170"/>
        <v>-26.444999999999993</v>
      </c>
      <c r="N2625" s="191">
        <f t="shared" si="171"/>
        <v>-24.990000000000009</v>
      </c>
      <c r="O2625" s="506">
        <f t="shared" si="172"/>
        <v>-14.860000000000014</v>
      </c>
    </row>
    <row r="2626" spans="1:15">
      <c r="A2626" s="262">
        <v>43509</v>
      </c>
      <c r="B2626" s="462">
        <v>277.95</v>
      </c>
      <c r="C2626" s="465">
        <v>332.55500000000001</v>
      </c>
      <c r="D2626" s="114">
        <v>354.464</v>
      </c>
      <c r="E2626" s="114">
        <v>332.42</v>
      </c>
      <c r="F2626" s="114">
        <v>319</v>
      </c>
      <c r="G2626" s="466">
        <v>317.54500000000002</v>
      </c>
      <c r="H2626" s="465">
        <v>292.55500000000001</v>
      </c>
      <c r="I2626" s="466">
        <v>307.41500000000002</v>
      </c>
      <c r="J2626" s="190">
        <f t="shared" si="167"/>
        <v>0</v>
      </c>
      <c r="K2626" s="16">
        <f t="shared" si="168"/>
        <v>-61.908999999999992</v>
      </c>
      <c r="L2626" s="16">
        <f t="shared" si="169"/>
        <v>-39.865000000000009</v>
      </c>
      <c r="M2626" s="16">
        <f t="shared" si="170"/>
        <v>-26.444999999999993</v>
      </c>
      <c r="N2626" s="191">
        <f t="shared" si="171"/>
        <v>-24.990000000000009</v>
      </c>
      <c r="O2626" s="506">
        <f t="shared" si="172"/>
        <v>-14.860000000000014</v>
      </c>
    </row>
    <row r="2627" spans="1:15">
      <c r="A2627" s="262">
        <v>43510</v>
      </c>
      <c r="B2627" s="462">
        <v>277.95</v>
      </c>
      <c r="C2627" s="465">
        <v>332.55500000000001</v>
      </c>
      <c r="D2627" s="114">
        <v>354.464</v>
      </c>
      <c r="E2627" s="114">
        <v>332.42</v>
      </c>
      <c r="F2627" s="114">
        <v>319</v>
      </c>
      <c r="G2627" s="466">
        <v>317.54500000000002</v>
      </c>
      <c r="H2627" s="465">
        <v>292.55500000000001</v>
      </c>
      <c r="I2627" s="466">
        <v>307.41500000000002</v>
      </c>
      <c r="J2627" s="190">
        <f t="shared" si="167"/>
        <v>0</v>
      </c>
      <c r="K2627" s="16">
        <f t="shared" si="168"/>
        <v>-61.908999999999992</v>
      </c>
      <c r="L2627" s="16">
        <f t="shared" si="169"/>
        <v>-39.865000000000009</v>
      </c>
      <c r="M2627" s="16">
        <f t="shared" si="170"/>
        <v>-26.444999999999993</v>
      </c>
      <c r="N2627" s="191">
        <f t="shared" si="171"/>
        <v>-24.990000000000009</v>
      </c>
      <c r="O2627" s="506">
        <f t="shared" si="172"/>
        <v>-14.860000000000014</v>
      </c>
    </row>
    <row r="2628" spans="1:15">
      <c r="A2628" s="262">
        <v>43511</v>
      </c>
      <c r="B2628" s="462">
        <v>277.05500000000001</v>
      </c>
      <c r="C2628" s="465">
        <v>332.55500000000001</v>
      </c>
      <c r="D2628" s="114">
        <v>354.464</v>
      </c>
      <c r="E2628" s="114">
        <v>307.48500000000001</v>
      </c>
      <c r="F2628" s="114">
        <v>319</v>
      </c>
      <c r="G2628" s="466">
        <v>317.54500000000002</v>
      </c>
      <c r="H2628" s="465">
        <v>287.45499999999998</v>
      </c>
      <c r="I2628" s="466">
        <v>317.53500000000003</v>
      </c>
      <c r="J2628" s="190">
        <f t="shared" si="167"/>
        <v>-5.1000000000000227</v>
      </c>
      <c r="K2628" s="16">
        <f t="shared" si="168"/>
        <v>-67.009000000000015</v>
      </c>
      <c r="L2628" s="16">
        <f t="shared" si="169"/>
        <v>-20.03000000000003</v>
      </c>
      <c r="M2628" s="16">
        <f t="shared" si="170"/>
        <v>-31.545000000000016</v>
      </c>
      <c r="N2628" s="191">
        <f t="shared" si="171"/>
        <v>-30.090000000000032</v>
      </c>
      <c r="O2628" s="506">
        <f t="shared" si="172"/>
        <v>-30.080000000000041</v>
      </c>
    </row>
    <row r="2629" spans="1:15">
      <c r="A2629" s="262">
        <v>43514</v>
      </c>
      <c r="B2629" s="462">
        <v>278.94499999999999</v>
      </c>
      <c r="C2629" s="465">
        <v>332.55500000000001</v>
      </c>
      <c r="D2629" s="114">
        <v>354.464</v>
      </c>
      <c r="E2629" s="114">
        <v>307.48500000000001</v>
      </c>
      <c r="F2629" s="114">
        <v>319</v>
      </c>
      <c r="G2629" s="466">
        <v>317.54500000000002</v>
      </c>
      <c r="H2629" s="465">
        <v>282.5</v>
      </c>
      <c r="I2629" s="466">
        <v>317.53500000000003</v>
      </c>
      <c r="J2629" s="190">
        <f t="shared" si="167"/>
        <v>-10.055000000000007</v>
      </c>
      <c r="K2629" s="16">
        <f t="shared" si="168"/>
        <v>-71.963999999999999</v>
      </c>
      <c r="L2629" s="16">
        <f t="shared" si="169"/>
        <v>-24.985000000000014</v>
      </c>
      <c r="M2629" s="16">
        <f t="shared" si="170"/>
        <v>-36.5</v>
      </c>
      <c r="N2629" s="191">
        <f t="shared" si="171"/>
        <v>-35.045000000000016</v>
      </c>
      <c r="O2629" s="506">
        <f t="shared" si="172"/>
        <v>-35.035000000000025</v>
      </c>
    </row>
    <row r="2630" spans="1:15">
      <c r="A2630" s="262">
        <v>43515</v>
      </c>
      <c r="B2630" s="462">
        <v>277.96499999999997</v>
      </c>
      <c r="C2630" s="465">
        <v>332.55500000000001</v>
      </c>
      <c r="D2630" s="114">
        <v>359.48</v>
      </c>
      <c r="E2630" s="114">
        <v>307.48500000000001</v>
      </c>
      <c r="F2630" s="114">
        <v>319</v>
      </c>
      <c r="G2630" s="466">
        <v>317.54500000000002</v>
      </c>
      <c r="H2630" s="465">
        <v>282.5</v>
      </c>
      <c r="I2630" s="466">
        <v>317.53500000000003</v>
      </c>
      <c r="J2630" s="190">
        <f t="shared" si="167"/>
        <v>-10.055000000000007</v>
      </c>
      <c r="K2630" s="16">
        <f t="shared" si="168"/>
        <v>-76.980000000000018</v>
      </c>
      <c r="L2630" s="16">
        <f t="shared" si="169"/>
        <v>-24.985000000000014</v>
      </c>
      <c r="M2630" s="16">
        <f t="shared" si="170"/>
        <v>-36.5</v>
      </c>
      <c r="N2630" s="191">
        <f t="shared" si="171"/>
        <v>-35.045000000000016</v>
      </c>
      <c r="O2630" s="506">
        <f t="shared" si="172"/>
        <v>-35.035000000000025</v>
      </c>
    </row>
    <row r="2631" spans="1:15">
      <c r="A2631" s="262">
        <v>43516</v>
      </c>
      <c r="B2631" s="462">
        <v>274.95499999999998</v>
      </c>
      <c r="C2631" s="465">
        <v>332.55500000000001</v>
      </c>
      <c r="D2631" s="114">
        <v>359.48</v>
      </c>
      <c r="E2631" s="114">
        <v>307.48500000000001</v>
      </c>
      <c r="F2631" s="114">
        <v>319</v>
      </c>
      <c r="G2631" s="466">
        <v>317.54500000000002</v>
      </c>
      <c r="H2631" s="465">
        <v>282.5</v>
      </c>
      <c r="I2631" s="466">
        <v>317.53500000000003</v>
      </c>
      <c r="J2631" s="190">
        <f t="shared" si="167"/>
        <v>-10.055000000000007</v>
      </c>
      <c r="K2631" s="16">
        <f t="shared" si="168"/>
        <v>-76.980000000000018</v>
      </c>
      <c r="L2631" s="16">
        <f t="shared" si="169"/>
        <v>-24.985000000000014</v>
      </c>
      <c r="M2631" s="16">
        <f t="shared" si="170"/>
        <v>-36.5</v>
      </c>
      <c r="N2631" s="191">
        <f t="shared" si="171"/>
        <v>-35.045000000000016</v>
      </c>
      <c r="O2631" s="506">
        <f t="shared" si="172"/>
        <v>-35.035000000000025</v>
      </c>
    </row>
    <row r="2632" spans="1:15">
      <c r="A2632" s="262">
        <v>43517</v>
      </c>
      <c r="B2632" s="462">
        <v>274.02999999999997</v>
      </c>
      <c r="C2632" s="465">
        <v>337.47500000000002</v>
      </c>
      <c r="D2632" s="114">
        <v>352.79199999999997</v>
      </c>
      <c r="E2632" s="114">
        <v>307.48500000000001</v>
      </c>
      <c r="F2632" s="114">
        <v>319</v>
      </c>
      <c r="G2632" s="466">
        <v>317.54500000000002</v>
      </c>
      <c r="H2632" s="465">
        <v>287.52999999999997</v>
      </c>
      <c r="I2632" s="466">
        <v>317.53500000000003</v>
      </c>
      <c r="J2632" s="190">
        <f t="shared" si="167"/>
        <v>-9.94500000000005</v>
      </c>
      <c r="K2632" s="16">
        <f t="shared" si="168"/>
        <v>-65.262</v>
      </c>
      <c r="L2632" s="16">
        <f t="shared" si="169"/>
        <v>-19.955000000000041</v>
      </c>
      <c r="M2632" s="16">
        <f t="shared" si="170"/>
        <v>-31.470000000000027</v>
      </c>
      <c r="N2632" s="191">
        <f t="shared" si="171"/>
        <v>-30.015000000000043</v>
      </c>
      <c r="O2632" s="506">
        <f t="shared" si="172"/>
        <v>-30.005000000000052</v>
      </c>
    </row>
    <row r="2633" spans="1:15">
      <c r="A2633" s="262">
        <v>43518</v>
      </c>
      <c r="B2633" s="462">
        <v>274.02999999999997</v>
      </c>
      <c r="C2633" s="465">
        <v>337.47500000000002</v>
      </c>
      <c r="D2633" s="114">
        <v>352.79199999999997</v>
      </c>
      <c r="E2633" s="114">
        <v>307.48500000000001</v>
      </c>
      <c r="F2633" s="114">
        <v>326</v>
      </c>
      <c r="G2633" s="466">
        <v>327.48</v>
      </c>
      <c r="H2633" s="465">
        <v>287.52999999999997</v>
      </c>
      <c r="I2633" s="466">
        <v>302.51499999999999</v>
      </c>
      <c r="J2633" s="190">
        <f t="shared" si="167"/>
        <v>-9.94500000000005</v>
      </c>
      <c r="K2633" s="16">
        <f t="shared" si="168"/>
        <v>-65.262</v>
      </c>
      <c r="L2633" s="16">
        <f t="shared" si="169"/>
        <v>-19.955000000000041</v>
      </c>
      <c r="M2633" s="16">
        <f t="shared" si="170"/>
        <v>-38.470000000000027</v>
      </c>
      <c r="N2633" s="191">
        <f t="shared" si="171"/>
        <v>-39.950000000000045</v>
      </c>
      <c r="O2633" s="506">
        <f t="shared" si="172"/>
        <v>-14.985000000000014</v>
      </c>
    </row>
    <row r="2634" spans="1:15">
      <c r="A2634" s="262">
        <v>43521</v>
      </c>
      <c r="B2634" s="462">
        <v>275</v>
      </c>
      <c r="C2634" s="465">
        <v>337.47500000000002</v>
      </c>
      <c r="D2634" s="114">
        <v>344.43200000000002</v>
      </c>
      <c r="E2634" s="114">
        <v>307.48500000000001</v>
      </c>
      <c r="F2634" s="114">
        <v>326</v>
      </c>
      <c r="G2634" s="466">
        <v>327.48</v>
      </c>
      <c r="H2634" s="465">
        <v>287.52999999999997</v>
      </c>
      <c r="I2634" s="466">
        <v>302.51499999999999</v>
      </c>
      <c r="J2634" s="190">
        <f t="shared" si="167"/>
        <v>-9.94500000000005</v>
      </c>
      <c r="K2634" s="16">
        <f t="shared" si="168"/>
        <v>-56.902000000000044</v>
      </c>
      <c r="L2634" s="16">
        <f t="shared" si="169"/>
        <v>-19.955000000000041</v>
      </c>
      <c r="M2634" s="16">
        <f t="shared" si="170"/>
        <v>-38.470000000000027</v>
      </c>
      <c r="N2634" s="191">
        <f t="shared" si="171"/>
        <v>-39.950000000000045</v>
      </c>
      <c r="O2634" s="506">
        <f t="shared" si="172"/>
        <v>-14.985000000000014</v>
      </c>
    </row>
    <row r="2635" spans="1:15">
      <c r="A2635" s="262">
        <v>43522</v>
      </c>
      <c r="B2635" s="462">
        <v>279.98500000000001</v>
      </c>
      <c r="C2635" s="465">
        <v>332.49</v>
      </c>
      <c r="D2635" s="114">
        <v>344.43200000000002</v>
      </c>
      <c r="E2635" s="114">
        <v>307.48500000000001</v>
      </c>
      <c r="F2635" s="114">
        <v>326</v>
      </c>
      <c r="G2635" s="466">
        <v>327.48</v>
      </c>
      <c r="H2635" s="465">
        <v>287.52999999999997</v>
      </c>
      <c r="I2635" s="466">
        <v>302.51499999999999</v>
      </c>
      <c r="J2635" s="190">
        <f t="shared" ref="J2635:J2698" si="173">H2635-C2635+40</f>
        <v>-4.9600000000000364</v>
      </c>
      <c r="K2635" s="16">
        <f t="shared" si="168"/>
        <v>-56.902000000000044</v>
      </c>
      <c r="L2635" s="16">
        <f t="shared" si="169"/>
        <v>-19.955000000000041</v>
      </c>
      <c r="M2635" s="16">
        <f t="shared" si="170"/>
        <v>-38.470000000000027</v>
      </c>
      <c r="N2635" s="191">
        <f t="shared" si="171"/>
        <v>-39.950000000000045</v>
      </c>
      <c r="O2635" s="506">
        <f t="shared" si="172"/>
        <v>-14.985000000000014</v>
      </c>
    </row>
    <row r="2636" spans="1:15">
      <c r="A2636" s="262">
        <v>43523</v>
      </c>
      <c r="B2636" s="462">
        <v>282.01</v>
      </c>
      <c r="C2636" s="465">
        <v>327.45999999999998</v>
      </c>
      <c r="D2636" s="114">
        <v>345.26799999999997</v>
      </c>
      <c r="E2636" s="114">
        <v>307.48500000000001</v>
      </c>
      <c r="F2636" s="114">
        <v>326</v>
      </c>
      <c r="G2636" s="466">
        <v>327.48</v>
      </c>
      <c r="H2636" s="465">
        <v>287.52999999999997</v>
      </c>
      <c r="I2636" s="466">
        <v>302.51499999999999</v>
      </c>
      <c r="J2636" s="190">
        <f t="shared" si="173"/>
        <v>6.9999999999993179E-2</v>
      </c>
      <c r="K2636" s="16">
        <f t="shared" si="168"/>
        <v>-57.738</v>
      </c>
      <c r="L2636" s="16">
        <f t="shared" si="169"/>
        <v>-19.955000000000041</v>
      </c>
      <c r="M2636" s="16">
        <f t="shared" si="170"/>
        <v>-38.470000000000027</v>
      </c>
      <c r="N2636" s="191">
        <f t="shared" si="171"/>
        <v>-39.950000000000045</v>
      </c>
      <c r="O2636" s="506">
        <f t="shared" si="172"/>
        <v>-14.985000000000014</v>
      </c>
    </row>
    <row r="2637" spans="1:15">
      <c r="A2637" s="262">
        <v>43524</v>
      </c>
      <c r="B2637" s="462">
        <v>283</v>
      </c>
      <c r="C2637" s="465">
        <v>327.45999999999998</v>
      </c>
      <c r="D2637" s="114">
        <v>364.49599999999998</v>
      </c>
      <c r="E2637" s="114">
        <v>307.48500000000001</v>
      </c>
      <c r="F2637" s="114">
        <v>326</v>
      </c>
      <c r="G2637" s="466">
        <v>327.48</v>
      </c>
      <c r="H2637" s="465">
        <v>287.52999999999997</v>
      </c>
      <c r="I2637" s="466">
        <v>302.51499999999999</v>
      </c>
      <c r="J2637" s="190">
        <f t="shared" si="173"/>
        <v>6.9999999999993179E-2</v>
      </c>
      <c r="K2637" s="16">
        <f t="shared" si="168"/>
        <v>-76.966000000000008</v>
      </c>
      <c r="L2637" s="16">
        <f t="shared" si="169"/>
        <v>-19.955000000000041</v>
      </c>
      <c r="M2637" s="16">
        <f t="shared" si="170"/>
        <v>-38.470000000000027</v>
      </c>
      <c r="N2637" s="191">
        <f t="shared" si="171"/>
        <v>-39.950000000000045</v>
      </c>
      <c r="O2637" s="506">
        <f t="shared" si="172"/>
        <v>-14.985000000000014</v>
      </c>
    </row>
    <row r="2638" spans="1:15">
      <c r="A2638" s="262">
        <v>43525</v>
      </c>
      <c r="B2638" s="462">
        <v>281.96499999999997</v>
      </c>
      <c r="C2638" s="465">
        <v>332.49</v>
      </c>
      <c r="D2638" s="114">
        <v>361.15199999999999</v>
      </c>
      <c r="E2638" s="114">
        <v>307.48500000000001</v>
      </c>
      <c r="F2638" s="114">
        <v>320</v>
      </c>
      <c r="G2638" s="466">
        <v>317.53500000000003</v>
      </c>
      <c r="H2638" s="465">
        <v>292.54000000000002</v>
      </c>
      <c r="I2638" s="466">
        <v>292.435</v>
      </c>
      <c r="J2638" s="190">
        <f t="shared" si="173"/>
        <v>5.0000000000011369E-2</v>
      </c>
      <c r="K2638" s="16">
        <f t="shared" si="168"/>
        <v>-68.611999999999966</v>
      </c>
      <c r="L2638" s="16">
        <f t="shared" si="169"/>
        <v>-14.944999999999993</v>
      </c>
      <c r="M2638" s="16">
        <f t="shared" si="170"/>
        <v>-27.45999999999998</v>
      </c>
      <c r="N2638" s="191">
        <f t="shared" si="171"/>
        <v>-24.995000000000005</v>
      </c>
      <c r="O2638" s="506">
        <f t="shared" si="172"/>
        <v>0.10500000000001819</v>
      </c>
    </row>
    <row r="2639" spans="1:15">
      <c r="A2639" s="262">
        <v>43528</v>
      </c>
      <c r="B2639" s="462">
        <v>281.96499999999997</v>
      </c>
      <c r="C2639" s="465">
        <v>332.49</v>
      </c>
      <c r="D2639" s="114">
        <v>361.15199999999999</v>
      </c>
      <c r="E2639" s="114">
        <v>307.48500000000001</v>
      </c>
      <c r="F2639" s="114">
        <v>320</v>
      </c>
      <c r="G2639" s="466">
        <v>317.53500000000003</v>
      </c>
      <c r="H2639" s="465">
        <v>292.54000000000002</v>
      </c>
      <c r="I2639" s="466">
        <v>292.435</v>
      </c>
      <c r="J2639" s="190">
        <f t="shared" si="173"/>
        <v>5.0000000000011369E-2</v>
      </c>
      <c r="K2639" s="16">
        <f t="shared" si="168"/>
        <v>-68.611999999999966</v>
      </c>
      <c r="L2639" s="16">
        <f t="shared" si="169"/>
        <v>-14.944999999999993</v>
      </c>
      <c r="M2639" s="16">
        <f t="shared" si="170"/>
        <v>-27.45999999999998</v>
      </c>
      <c r="N2639" s="191">
        <f t="shared" si="171"/>
        <v>-24.995000000000005</v>
      </c>
      <c r="O2639" s="506">
        <f t="shared" si="172"/>
        <v>0.10500000000001819</v>
      </c>
    </row>
    <row r="2640" spans="1:15">
      <c r="A2640" s="262">
        <v>43529</v>
      </c>
      <c r="B2640" s="462">
        <v>281.05500000000001</v>
      </c>
      <c r="C2640" s="465">
        <v>332.49</v>
      </c>
      <c r="D2640" s="114">
        <v>361.15199999999999</v>
      </c>
      <c r="E2640" s="114">
        <v>307.48500000000001</v>
      </c>
      <c r="F2640" s="114">
        <v>320</v>
      </c>
      <c r="G2640" s="466">
        <v>317.53500000000003</v>
      </c>
      <c r="H2640" s="465">
        <v>292.54000000000002</v>
      </c>
      <c r="I2640" s="466">
        <v>292.435</v>
      </c>
      <c r="J2640" s="190">
        <f t="shared" si="173"/>
        <v>5.0000000000011369E-2</v>
      </c>
      <c r="K2640" s="16">
        <f t="shared" si="168"/>
        <v>-68.611999999999966</v>
      </c>
      <c r="L2640" s="16">
        <f t="shared" si="169"/>
        <v>-14.944999999999993</v>
      </c>
      <c r="M2640" s="16">
        <f t="shared" si="170"/>
        <v>-27.45999999999998</v>
      </c>
      <c r="N2640" s="191">
        <f t="shared" si="171"/>
        <v>-24.995000000000005</v>
      </c>
      <c r="O2640" s="506">
        <f t="shared" si="172"/>
        <v>0.10500000000001819</v>
      </c>
    </row>
    <row r="2641" spans="1:15">
      <c r="A2641" s="262">
        <v>43530</v>
      </c>
      <c r="B2641" s="462">
        <v>281.05500000000001</v>
      </c>
      <c r="C2641" s="465">
        <v>332.49</v>
      </c>
      <c r="D2641" s="114">
        <v>361.15199999999999</v>
      </c>
      <c r="E2641" s="114">
        <v>307.48500000000001</v>
      </c>
      <c r="F2641" s="114">
        <v>320</v>
      </c>
      <c r="G2641" s="466">
        <v>317.53500000000003</v>
      </c>
      <c r="H2641" s="465">
        <v>297.51499999999999</v>
      </c>
      <c r="I2641" s="466">
        <v>292.435</v>
      </c>
      <c r="J2641" s="190">
        <f t="shared" si="173"/>
        <v>5.0249999999999773</v>
      </c>
      <c r="K2641" s="16">
        <f t="shared" ref="K2641:K2704" si="174">H2641-D2641</f>
        <v>-63.637</v>
      </c>
      <c r="L2641" s="16">
        <f t="shared" ref="L2641:L2704" si="175">H2641-E2641</f>
        <v>-9.9700000000000273</v>
      </c>
      <c r="M2641" s="16">
        <f t="shared" ref="M2641:M2704" si="176">H2641-F2641</f>
        <v>-22.485000000000014</v>
      </c>
      <c r="N2641" s="191">
        <f t="shared" ref="N2641:N2704" si="177">H2641-G2641</f>
        <v>-20.020000000000039</v>
      </c>
      <c r="O2641" s="506">
        <f t="shared" ref="O2641:O2704" si="178">H2641-I2641</f>
        <v>5.0799999999999841</v>
      </c>
    </row>
    <row r="2642" spans="1:15">
      <c r="A2642" s="262">
        <v>43531</v>
      </c>
      <c r="B2642" s="462">
        <v>281.05500000000001</v>
      </c>
      <c r="C2642" s="465">
        <v>332.49</v>
      </c>
      <c r="D2642" s="114">
        <v>364.49599999999998</v>
      </c>
      <c r="E2642" s="114">
        <v>307.48500000000001</v>
      </c>
      <c r="F2642" s="114">
        <v>320</v>
      </c>
      <c r="G2642" s="466">
        <v>317.53500000000003</v>
      </c>
      <c r="H2642" s="465">
        <v>307.51499999999999</v>
      </c>
      <c r="I2642" s="466">
        <v>292.435</v>
      </c>
      <c r="J2642" s="190">
        <f t="shared" si="173"/>
        <v>15.024999999999977</v>
      </c>
      <c r="K2642" s="16">
        <f t="shared" si="174"/>
        <v>-56.980999999999995</v>
      </c>
      <c r="L2642" s="16">
        <f t="shared" si="175"/>
        <v>2.9999999999972715E-2</v>
      </c>
      <c r="M2642" s="16">
        <f t="shared" si="176"/>
        <v>-12.485000000000014</v>
      </c>
      <c r="N2642" s="191">
        <f t="shared" si="177"/>
        <v>-10.020000000000039</v>
      </c>
      <c r="O2642" s="506">
        <f t="shared" si="178"/>
        <v>15.079999999999984</v>
      </c>
    </row>
    <row r="2643" spans="1:15">
      <c r="A2643" s="262">
        <v>43532</v>
      </c>
      <c r="B2643" s="462">
        <v>285.98500000000001</v>
      </c>
      <c r="C2643" s="465">
        <v>332.49</v>
      </c>
      <c r="D2643" s="114">
        <v>364.49599999999998</v>
      </c>
      <c r="E2643" s="114">
        <v>307.48500000000001</v>
      </c>
      <c r="F2643" s="114">
        <v>327</v>
      </c>
      <c r="G2643" s="466">
        <v>327.57</v>
      </c>
      <c r="H2643" s="465">
        <v>303</v>
      </c>
      <c r="I2643" s="466">
        <v>287.49</v>
      </c>
      <c r="J2643" s="190">
        <f t="shared" si="173"/>
        <v>10.509999999999991</v>
      </c>
      <c r="K2643" s="16">
        <f t="shared" si="174"/>
        <v>-61.495999999999981</v>
      </c>
      <c r="L2643" s="16">
        <f t="shared" si="175"/>
        <v>-4.4850000000000136</v>
      </c>
      <c r="M2643" s="16">
        <f t="shared" si="176"/>
        <v>-24</v>
      </c>
      <c r="N2643" s="191">
        <f t="shared" si="177"/>
        <v>-24.569999999999993</v>
      </c>
      <c r="O2643" s="506">
        <f t="shared" si="178"/>
        <v>15.509999999999991</v>
      </c>
    </row>
    <row r="2644" spans="1:15">
      <c r="A2644" s="262">
        <v>43535</v>
      </c>
      <c r="B2644" s="462">
        <v>285.98500000000001</v>
      </c>
      <c r="C2644" s="465">
        <v>327.49</v>
      </c>
      <c r="D2644" s="114">
        <v>364.49599999999998</v>
      </c>
      <c r="E2644" s="114">
        <v>307.48500000000001</v>
      </c>
      <c r="F2644" s="114">
        <v>327</v>
      </c>
      <c r="G2644" s="466">
        <v>327.57</v>
      </c>
      <c r="H2644" s="465">
        <v>303</v>
      </c>
      <c r="I2644" s="466">
        <v>287.49</v>
      </c>
      <c r="J2644" s="190">
        <f t="shared" si="173"/>
        <v>15.509999999999991</v>
      </c>
      <c r="K2644" s="16">
        <f t="shared" si="174"/>
        <v>-61.495999999999981</v>
      </c>
      <c r="L2644" s="16">
        <f t="shared" si="175"/>
        <v>-4.4850000000000136</v>
      </c>
      <c r="M2644" s="16">
        <f t="shared" si="176"/>
        <v>-24</v>
      </c>
      <c r="N2644" s="191">
        <f t="shared" si="177"/>
        <v>-24.569999999999993</v>
      </c>
      <c r="O2644" s="506">
        <f t="shared" si="178"/>
        <v>15.509999999999991</v>
      </c>
    </row>
    <row r="2645" spans="1:15">
      <c r="A2645" s="262">
        <v>43536</v>
      </c>
      <c r="B2645" s="462">
        <v>288.065</v>
      </c>
      <c r="C2645" s="465">
        <v>327.49</v>
      </c>
      <c r="D2645" s="114">
        <v>367.84</v>
      </c>
      <c r="E2645" s="114">
        <v>307.48500000000001</v>
      </c>
      <c r="F2645" s="114">
        <v>327</v>
      </c>
      <c r="G2645" s="466">
        <v>327.57</v>
      </c>
      <c r="H2645" s="465">
        <v>307.99</v>
      </c>
      <c r="I2645" s="466">
        <v>287.49</v>
      </c>
      <c r="J2645" s="190">
        <f t="shared" si="173"/>
        <v>20.5</v>
      </c>
      <c r="K2645" s="16">
        <f t="shared" si="174"/>
        <v>-59.849999999999966</v>
      </c>
      <c r="L2645" s="16">
        <f t="shared" si="175"/>
        <v>0.50499999999999545</v>
      </c>
      <c r="M2645" s="16">
        <f t="shared" si="176"/>
        <v>-19.009999999999991</v>
      </c>
      <c r="N2645" s="191">
        <f t="shared" si="177"/>
        <v>-19.579999999999984</v>
      </c>
      <c r="O2645" s="506">
        <f t="shared" si="178"/>
        <v>20.5</v>
      </c>
    </row>
    <row r="2646" spans="1:15">
      <c r="A2646" s="262">
        <v>43537</v>
      </c>
      <c r="B2646" s="462">
        <v>288.065</v>
      </c>
      <c r="C2646" s="465">
        <v>327.49</v>
      </c>
      <c r="D2646" s="114">
        <v>358.64400000000001</v>
      </c>
      <c r="E2646" s="114">
        <v>307.48500000000001</v>
      </c>
      <c r="F2646" s="114">
        <v>327</v>
      </c>
      <c r="G2646" s="466">
        <v>327.57</v>
      </c>
      <c r="H2646" s="465">
        <v>307.99</v>
      </c>
      <c r="I2646" s="466">
        <v>287.49</v>
      </c>
      <c r="J2646" s="190">
        <f t="shared" si="173"/>
        <v>20.5</v>
      </c>
      <c r="K2646" s="16">
        <f t="shared" si="174"/>
        <v>-50.653999999999996</v>
      </c>
      <c r="L2646" s="16">
        <f t="shared" si="175"/>
        <v>0.50499999999999545</v>
      </c>
      <c r="M2646" s="16">
        <f t="shared" si="176"/>
        <v>-19.009999999999991</v>
      </c>
      <c r="N2646" s="191">
        <f t="shared" si="177"/>
        <v>-19.579999999999984</v>
      </c>
      <c r="O2646" s="506">
        <f t="shared" si="178"/>
        <v>20.5</v>
      </c>
    </row>
    <row r="2647" spans="1:15">
      <c r="A2647" s="262">
        <v>43538</v>
      </c>
      <c r="B2647" s="462">
        <v>289.005</v>
      </c>
      <c r="C2647" s="465">
        <v>327.49</v>
      </c>
      <c r="D2647" s="114">
        <v>358.64400000000001</v>
      </c>
      <c r="E2647" s="114">
        <v>307.48500000000001</v>
      </c>
      <c r="F2647" s="114">
        <v>327</v>
      </c>
      <c r="G2647" s="466">
        <v>327.57</v>
      </c>
      <c r="H2647" s="465">
        <v>302.47500000000002</v>
      </c>
      <c r="I2647" s="466">
        <v>287.49</v>
      </c>
      <c r="J2647" s="190">
        <f t="shared" si="173"/>
        <v>14.985000000000014</v>
      </c>
      <c r="K2647" s="16">
        <f t="shared" si="174"/>
        <v>-56.168999999999983</v>
      </c>
      <c r="L2647" s="16">
        <f t="shared" si="175"/>
        <v>-5.0099999999999909</v>
      </c>
      <c r="M2647" s="16">
        <f t="shared" si="176"/>
        <v>-24.524999999999977</v>
      </c>
      <c r="N2647" s="191">
        <f t="shared" si="177"/>
        <v>-25.09499999999997</v>
      </c>
      <c r="O2647" s="506">
        <f t="shared" si="178"/>
        <v>14.985000000000014</v>
      </c>
    </row>
    <row r="2648" spans="1:15">
      <c r="A2648" s="262">
        <v>43539</v>
      </c>
      <c r="B2648" s="462">
        <v>290.995</v>
      </c>
      <c r="C2648" s="465">
        <v>322.55500000000001</v>
      </c>
      <c r="D2648" s="114">
        <v>358.64400000000001</v>
      </c>
      <c r="E2648" s="114">
        <v>307.48500000000001</v>
      </c>
      <c r="F2648" s="114">
        <v>327</v>
      </c>
      <c r="G2648" s="466">
        <v>327.57</v>
      </c>
      <c r="H2648" s="465">
        <v>297.51</v>
      </c>
      <c r="I2648" s="466">
        <v>292.55500000000001</v>
      </c>
      <c r="J2648" s="190">
        <f t="shared" si="173"/>
        <v>14.954999999999984</v>
      </c>
      <c r="K2648" s="16">
        <f t="shared" si="174"/>
        <v>-61.134000000000015</v>
      </c>
      <c r="L2648" s="16">
        <f t="shared" si="175"/>
        <v>-9.9750000000000227</v>
      </c>
      <c r="M2648" s="16">
        <f t="shared" si="176"/>
        <v>-29.490000000000009</v>
      </c>
      <c r="N2648" s="191">
        <f t="shared" si="177"/>
        <v>-30.060000000000002</v>
      </c>
      <c r="O2648" s="506">
        <f t="shared" si="178"/>
        <v>4.9549999999999841</v>
      </c>
    </row>
    <row r="2649" spans="1:15">
      <c r="A2649" s="262">
        <v>43542</v>
      </c>
      <c r="B2649" s="462">
        <v>288.04500000000002</v>
      </c>
      <c r="C2649" s="465">
        <v>322.55500000000001</v>
      </c>
      <c r="D2649" s="114">
        <v>358.64400000000001</v>
      </c>
      <c r="E2649" s="114">
        <v>307.48500000000001</v>
      </c>
      <c r="F2649" s="114">
        <v>327</v>
      </c>
      <c r="G2649" s="466">
        <v>327.57</v>
      </c>
      <c r="H2649" s="465">
        <v>297.51</v>
      </c>
      <c r="I2649" s="466">
        <v>292.55500000000001</v>
      </c>
      <c r="J2649" s="190">
        <f t="shared" si="173"/>
        <v>14.954999999999984</v>
      </c>
      <c r="K2649" s="16">
        <f t="shared" si="174"/>
        <v>-61.134000000000015</v>
      </c>
      <c r="L2649" s="16">
        <f t="shared" si="175"/>
        <v>-9.9750000000000227</v>
      </c>
      <c r="M2649" s="16">
        <f t="shared" si="176"/>
        <v>-29.490000000000009</v>
      </c>
      <c r="N2649" s="191">
        <f t="shared" si="177"/>
        <v>-30.060000000000002</v>
      </c>
      <c r="O2649" s="506">
        <f t="shared" si="178"/>
        <v>4.9549999999999841</v>
      </c>
    </row>
    <row r="2650" spans="1:15">
      <c r="A2650" s="262">
        <v>43543</v>
      </c>
      <c r="B2650" s="462">
        <v>286.08</v>
      </c>
      <c r="C2650" s="465">
        <v>317.51</v>
      </c>
      <c r="D2650" s="114">
        <v>358.64400000000001</v>
      </c>
      <c r="E2650" s="114">
        <v>307.48500000000001</v>
      </c>
      <c r="F2650" s="114">
        <v>327</v>
      </c>
      <c r="G2650" s="466">
        <v>327.57</v>
      </c>
      <c r="H2650" s="465">
        <v>297.51</v>
      </c>
      <c r="I2650" s="466">
        <v>292.55500000000001</v>
      </c>
      <c r="J2650" s="190">
        <f t="shared" si="173"/>
        <v>20</v>
      </c>
      <c r="K2650" s="16">
        <f t="shared" si="174"/>
        <v>-61.134000000000015</v>
      </c>
      <c r="L2650" s="16">
        <f t="shared" si="175"/>
        <v>-9.9750000000000227</v>
      </c>
      <c r="M2650" s="16">
        <f t="shared" si="176"/>
        <v>-29.490000000000009</v>
      </c>
      <c r="N2650" s="191">
        <f t="shared" si="177"/>
        <v>-30.060000000000002</v>
      </c>
      <c r="O2650" s="506">
        <f t="shared" si="178"/>
        <v>4.9549999999999841</v>
      </c>
    </row>
    <row r="2651" spans="1:15">
      <c r="A2651" s="262">
        <v>43544</v>
      </c>
      <c r="B2651" s="462">
        <v>283.99</v>
      </c>
      <c r="C2651" s="465">
        <v>317.51</v>
      </c>
      <c r="D2651" s="114">
        <v>358.64400000000001</v>
      </c>
      <c r="E2651" s="114">
        <v>307.48500000000001</v>
      </c>
      <c r="F2651" s="114">
        <v>327</v>
      </c>
      <c r="G2651" s="466">
        <v>327.57</v>
      </c>
      <c r="H2651" s="465">
        <v>297.51</v>
      </c>
      <c r="I2651" s="466">
        <v>292.55500000000001</v>
      </c>
      <c r="J2651" s="190">
        <f t="shared" si="173"/>
        <v>20</v>
      </c>
      <c r="K2651" s="16">
        <f t="shared" si="174"/>
        <v>-61.134000000000015</v>
      </c>
      <c r="L2651" s="16">
        <f t="shared" si="175"/>
        <v>-9.9750000000000227</v>
      </c>
      <c r="M2651" s="16">
        <f t="shared" si="176"/>
        <v>-29.490000000000009</v>
      </c>
      <c r="N2651" s="191">
        <f t="shared" si="177"/>
        <v>-30.060000000000002</v>
      </c>
      <c r="O2651" s="506">
        <f t="shared" si="178"/>
        <v>4.9549999999999841</v>
      </c>
    </row>
    <row r="2652" spans="1:15">
      <c r="A2652" s="262">
        <v>43545</v>
      </c>
      <c r="B2652" s="462">
        <v>280.98500000000001</v>
      </c>
      <c r="C2652" s="465">
        <v>322.48500000000001</v>
      </c>
      <c r="D2652" s="114">
        <v>357.80799999999999</v>
      </c>
      <c r="E2652" s="114">
        <v>307.48500000000001</v>
      </c>
      <c r="F2652" s="114">
        <v>327</v>
      </c>
      <c r="G2652" s="466">
        <v>327.57</v>
      </c>
      <c r="H2652" s="465">
        <v>297.51</v>
      </c>
      <c r="I2652" s="466">
        <v>292.55500000000001</v>
      </c>
      <c r="J2652" s="190">
        <f t="shared" si="173"/>
        <v>15.024999999999977</v>
      </c>
      <c r="K2652" s="16">
        <f t="shared" si="174"/>
        <v>-60.298000000000002</v>
      </c>
      <c r="L2652" s="16">
        <f t="shared" si="175"/>
        <v>-9.9750000000000227</v>
      </c>
      <c r="M2652" s="16">
        <f t="shared" si="176"/>
        <v>-29.490000000000009</v>
      </c>
      <c r="N2652" s="191">
        <f t="shared" si="177"/>
        <v>-30.060000000000002</v>
      </c>
      <c r="O2652" s="506">
        <f t="shared" si="178"/>
        <v>4.9549999999999841</v>
      </c>
    </row>
    <row r="2653" spans="1:15">
      <c r="A2653" s="262">
        <v>43546</v>
      </c>
      <c r="B2653" s="462">
        <v>279.04500000000002</v>
      </c>
      <c r="C2653" s="465">
        <v>322.48500000000001</v>
      </c>
      <c r="D2653" s="114">
        <v>357.80799999999999</v>
      </c>
      <c r="E2653" s="114">
        <v>302.55</v>
      </c>
      <c r="F2653" s="114">
        <v>320</v>
      </c>
      <c r="G2653" s="466">
        <v>322.45</v>
      </c>
      <c r="H2653" s="465">
        <v>297.51</v>
      </c>
      <c r="I2653" s="466">
        <v>292.55500000000001</v>
      </c>
      <c r="J2653" s="190">
        <f t="shared" si="173"/>
        <v>15.024999999999977</v>
      </c>
      <c r="K2653" s="16">
        <f t="shared" si="174"/>
        <v>-60.298000000000002</v>
      </c>
      <c r="L2653" s="16">
        <f t="shared" si="175"/>
        <v>-5.0400000000000205</v>
      </c>
      <c r="M2653" s="16">
        <f t="shared" si="176"/>
        <v>-22.490000000000009</v>
      </c>
      <c r="N2653" s="191">
        <f t="shared" si="177"/>
        <v>-24.939999999999998</v>
      </c>
      <c r="O2653" s="506">
        <f t="shared" si="178"/>
        <v>4.9549999999999841</v>
      </c>
    </row>
    <row r="2654" spans="1:15">
      <c r="A2654" s="262">
        <v>43549</v>
      </c>
      <c r="B2654" s="462">
        <v>278.05500000000001</v>
      </c>
      <c r="C2654" s="465">
        <v>322.48500000000001</v>
      </c>
      <c r="D2654" s="114">
        <v>357.80799999999999</v>
      </c>
      <c r="E2654" s="114">
        <v>302.55</v>
      </c>
      <c r="F2654" s="114">
        <v>320</v>
      </c>
      <c r="G2654" s="466">
        <v>322.45</v>
      </c>
      <c r="H2654" s="465">
        <v>297.51</v>
      </c>
      <c r="I2654" s="466">
        <v>292.55500000000001</v>
      </c>
      <c r="J2654" s="190">
        <f t="shared" si="173"/>
        <v>15.024999999999977</v>
      </c>
      <c r="K2654" s="16">
        <f t="shared" si="174"/>
        <v>-60.298000000000002</v>
      </c>
      <c r="L2654" s="16">
        <f t="shared" si="175"/>
        <v>-5.0400000000000205</v>
      </c>
      <c r="M2654" s="16">
        <f t="shared" si="176"/>
        <v>-22.490000000000009</v>
      </c>
      <c r="N2654" s="191">
        <f t="shared" si="177"/>
        <v>-24.939999999999998</v>
      </c>
      <c r="O2654" s="506">
        <f t="shared" si="178"/>
        <v>4.9549999999999841</v>
      </c>
    </row>
    <row r="2655" spans="1:15">
      <c r="A2655" s="262">
        <v>43550</v>
      </c>
      <c r="B2655" s="462">
        <v>278.05500000000001</v>
      </c>
      <c r="C2655" s="465">
        <v>317.47500000000002</v>
      </c>
      <c r="D2655" s="114">
        <v>357.80799999999999</v>
      </c>
      <c r="E2655" s="114">
        <v>302.55</v>
      </c>
      <c r="F2655" s="114">
        <v>320</v>
      </c>
      <c r="G2655" s="466">
        <v>322.45</v>
      </c>
      <c r="H2655" s="465">
        <v>297.51</v>
      </c>
      <c r="I2655" s="466">
        <v>292.55500000000001</v>
      </c>
      <c r="J2655" s="190">
        <f t="shared" si="173"/>
        <v>20.034999999999968</v>
      </c>
      <c r="K2655" s="16">
        <f t="shared" si="174"/>
        <v>-60.298000000000002</v>
      </c>
      <c r="L2655" s="16">
        <f t="shared" si="175"/>
        <v>-5.0400000000000205</v>
      </c>
      <c r="M2655" s="16">
        <f t="shared" si="176"/>
        <v>-22.490000000000009</v>
      </c>
      <c r="N2655" s="191">
        <f t="shared" si="177"/>
        <v>-24.939999999999998</v>
      </c>
      <c r="O2655" s="506">
        <f t="shared" si="178"/>
        <v>4.9549999999999841</v>
      </c>
    </row>
    <row r="2656" spans="1:15">
      <c r="A2656" s="262">
        <v>43551</v>
      </c>
      <c r="B2656" s="462">
        <v>278.05500000000001</v>
      </c>
      <c r="C2656" s="465">
        <v>317.47500000000002</v>
      </c>
      <c r="D2656" s="114">
        <v>351.12</v>
      </c>
      <c r="E2656" s="114">
        <v>302.55</v>
      </c>
      <c r="F2656" s="114">
        <v>320</v>
      </c>
      <c r="G2656" s="466">
        <v>322.45</v>
      </c>
      <c r="H2656" s="465">
        <v>297.51</v>
      </c>
      <c r="I2656" s="466">
        <v>292.55500000000001</v>
      </c>
      <c r="J2656" s="190">
        <f t="shared" si="173"/>
        <v>20.034999999999968</v>
      </c>
      <c r="K2656" s="16">
        <f t="shared" si="174"/>
        <v>-53.610000000000014</v>
      </c>
      <c r="L2656" s="16">
        <f t="shared" si="175"/>
        <v>-5.0400000000000205</v>
      </c>
      <c r="M2656" s="16">
        <f t="shared" si="176"/>
        <v>-22.490000000000009</v>
      </c>
      <c r="N2656" s="191">
        <f t="shared" si="177"/>
        <v>-24.939999999999998</v>
      </c>
      <c r="O2656" s="506">
        <f t="shared" si="178"/>
        <v>4.9549999999999841</v>
      </c>
    </row>
    <row r="2657" spans="1:15">
      <c r="A2657" s="262">
        <v>43552</v>
      </c>
      <c r="B2657" s="462">
        <v>275.065</v>
      </c>
      <c r="C2657" s="465">
        <v>317.47500000000002</v>
      </c>
      <c r="D2657" s="114">
        <v>351.12</v>
      </c>
      <c r="E2657" s="114">
        <v>302.55</v>
      </c>
      <c r="F2657" s="114">
        <v>320</v>
      </c>
      <c r="G2657" s="466">
        <v>322.45</v>
      </c>
      <c r="H2657" s="465">
        <v>287.565</v>
      </c>
      <c r="I2657" s="466">
        <v>292.55500000000001</v>
      </c>
      <c r="J2657" s="190">
        <f t="shared" si="173"/>
        <v>10.089999999999975</v>
      </c>
      <c r="K2657" s="16">
        <f t="shared" si="174"/>
        <v>-63.555000000000007</v>
      </c>
      <c r="L2657" s="16">
        <f t="shared" si="175"/>
        <v>-14.985000000000014</v>
      </c>
      <c r="M2657" s="16">
        <f t="shared" si="176"/>
        <v>-32.435000000000002</v>
      </c>
      <c r="N2657" s="191">
        <f t="shared" si="177"/>
        <v>-34.884999999999991</v>
      </c>
      <c r="O2657" s="506">
        <f t="shared" si="178"/>
        <v>-4.9900000000000091</v>
      </c>
    </row>
    <row r="2658" spans="1:15">
      <c r="A2658" s="262">
        <v>43553</v>
      </c>
      <c r="B2658" s="462">
        <v>272.93</v>
      </c>
      <c r="C2658" s="465">
        <v>322.55</v>
      </c>
      <c r="D2658" s="114">
        <v>371.18400000000003</v>
      </c>
      <c r="E2658" s="114">
        <v>297.46499999999997</v>
      </c>
      <c r="F2658" s="114">
        <v>325</v>
      </c>
      <c r="G2658" s="466">
        <v>317.97000000000003</v>
      </c>
      <c r="H2658" s="465">
        <v>287.565</v>
      </c>
      <c r="I2658" s="466">
        <v>292.55500000000001</v>
      </c>
      <c r="J2658" s="190">
        <f t="shared" si="173"/>
        <v>5.0149999999999864</v>
      </c>
      <c r="K2658" s="16">
        <f t="shared" si="174"/>
        <v>-83.619000000000028</v>
      </c>
      <c r="L2658" s="16">
        <f t="shared" si="175"/>
        <v>-9.8999999999999773</v>
      </c>
      <c r="M2658" s="16">
        <f t="shared" si="176"/>
        <v>-37.435000000000002</v>
      </c>
      <c r="N2658" s="191">
        <f t="shared" si="177"/>
        <v>-30.40500000000003</v>
      </c>
      <c r="O2658" s="506">
        <f t="shared" si="178"/>
        <v>-4.9900000000000091</v>
      </c>
    </row>
    <row r="2659" spans="1:15">
      <c r="A2659" s="262">
        <v>43556</v>
      </c>
      <c r="B2659" s="462">
        <v>266.97500000000002</v>
      </c>
      <c r="C2659" s="465">
        <v>322.55</v>
      </c>
      <c r="D2659" s="114">
        <v>371.18400000000003</v>
      </c>
      <c r="E2659" s="114">
        <v>297.46499999999997</v>
      </c>
      <c r="F2659" s="114">
        <v>320</v>
      </c>
      <c r="G2659" s="466">
        <v>317.97000000000003</v>
      </c>
      <c r="H2659" s="465">
        <v>287.565</v>
      </c>
      <c r="I2659" s="466">
        <v>292.55500000000001</v>
      </c>
      <c r="J2659" s="190">
        <f t="shared" si="173"/>
        <v>5.0149999999999864</v>
      </c>
      <c r="K2659" s="16">
        <f t="shared" si="174"/>
        <v>-83.619000000000028</v>
      </c>
      <c r="L2659" s="16">
        <f t="shared" si="175"/>
        <v>-9.8999999999999773</v>
      </c>
      <c r="M2659" s="16">
        <f t="shared" si="176"/>
        <v>-32.435000000000002</v>
      </c>
      <c r="N2659" s="191">
        <f t="shared" si="177"/>
        <v>-30.40500000000003</v>
      </c>
      <c r="O2659" s="506">
        <f t="shared" si="178"/>
        <v>-4.9900000000000091</v>
      </c>
    </row>
    <row r="2660" spans="1:15">
      <c r="A2660" s="262">
        <v>43557</v>
      </c>
      <c r="B2660" s="462">
        <v>269.95999999999998</v>
      </c>
      <c r="C2660" s="465">
        <v>322.55</v>
      </c>
      <c r="D2660" s="114">
        <v>371.18400000000003</v>
      </c>
      <c r="E2660" s="114">
        <v>297.46499999999997</v>
      </c>
      <c r="F2660" s="114">
        <v>320</v>
      </c>
      <c r="G2660" s="466">
        <v>317.97000000000003</v>
      </c>
      <c r="H2660" s="465">
        <v>292.5</v>
      </c>
      <c r="I2660" s="466">
        <v>292.55500000000001</v>
      </c>
      <c r="J2660" s="190">
        <f t="shared" si="173"/>
        <v>9.9499999999999886</v>
      </c>
      <c r="K2660" s="16">
        <f t="shared" si="174"/>
        <v>-78.684000000000026</v>
      </c>
      <c r="L2660" s="16">
        <f t="shared" si="175"/>
        <v>-4.964999999999975</v>
      </c>
      <c r="M2660" s="16">
        <f t="shared" si="176"/>
        <v>-27.5</v>
      </c>
      <c r="N2660" s="191">
        <f t="shared" si="177"/>
        <v>-25.470000000000027</v>
      </c>
      <c r="O2660" s="506">
        <f t="shared" si="178"/>
        <v>-5.5000000000006821E-2</v>
      </c>
    </row>
    <row r="2661" spans="1:15">
      <c r="A2661" s="262">
        <v>43558</v>
      </c>
      <c r="B2661" s="462">
        <v>271.08</v>
      </c>
      <c r="C2661" s="465">
        <v>322.55</v>
      </c>
      <c r="D2661" s="114">
        <v>364.49599999999998</v>
      </c>
      <c r="E2661" s="114">
        <v>297.46499999999997</v>
      </c>
      <c r="F2661" s="114">
        <v>320</v>
      </c>
      <c r="G2661" s="466">
        <v>317.97000000000003</v>
      </c>
      <c r="H2661" s="465">
        <v>292.5</v>
      </c>
      <c r="I2661" s="466">
        <v>292.55500000000001</v>
      </c>
      <c r="J2661" s="190">
        <f t="shared" si="173"/>
        <v>9.9499999999999886</v>
      </c>
      <c r="K2661" s="16">
        <f t="shared" si="174"/>
        <v>-71.995999999999981</v>
      </c>
      <c r="L2661" s="16">
        <f t="shared" si="175"/>
        <v>-4.964999999999975</v>
      </c>
      <c r="M2661" s="16">
        <f t="shared" si="176"/>
        <v>-27.5</v>
      </c>
      <c r="N2661" s="191">
        <f t="shared" si="177"/>
        <v>-25.470000000000027</v>
      </c>
      <c r="O2661" s="506">
        <f t="shared" si="178"/>
        <v>-5.5000000000006821E-2</v>
      </c>
    </row>
    <row r="2662" spans="1:15">
      <c r="A2662" s="262">
        <v>43559</v>
      </c>
      <c r="B2662" s="462">
        <v>271.08</v>
      </c>
      <c r="C2662" s="465">
        <v>327.56</v>
      </c>
      <c r="D2662" s="114">
        <v>346.94</v>
      </c>
      <c r="E2662" s="114">
        <v>297.46499999999997</v>
      </c>
      <c r="F2662" s="114">
        <v>327</v>
      </c>
      <c r="G2662" s="466">
        <v>317.97000000000003</v>
      </c>
      <c r="H2662" s="465">
        <v>297.52</v>
      </c>
      <c r="I2662" s="466">
        <v>292.55500000000001</v>
      </c>
      <c r="J2662" s="190">
        <f t="shared" si="173"/>
        <v>9.9599999999999795</v>
      </c>
      <c r="K2662" s="16">
        <f t="shared" si="174"/>
        <v>-49.420000000000016</v>
      </c>
      <c r="L2662" s="16">
        <f t="shared" si="175"/>
        <v>5.5000000000006821E-2</v>
      </c>
      <c r="M2662" s="16">
        <f t="shared" si="176"/>
        <v>-29.480000000000018</v>
      </c>
      <c r="N2662" s="191">
        <f t="shared" si="177"/>
        <v>-20.450000000000045</v>
      </c>
      <c r="O2662" s="506">
        <f t="shared" si="178"/>
        <v>4.964999999999975</v>
      </c>
    </row>
    <row r="2663" spans="1:15">
      <c r="A2663" s="262">
        <v>43560</v>
      </c>
      <c r="B2663" s="462">
        <v>267.02999999999997</v>
      </c>
      <c r="C2663" s="465">
        <v>332.41</v>
      </c>
      <c r="D2663" s="114">
        <v>346.94</v>
      </c>
      <c r="E2663" s="114">
        <v>302.51</v>
      </c>
      <c r="F2663" s="114">
        <v>327</v>
      </c>
      <c r="G2663" s="466">
        <v>327.95</v>
      </c>
      <c r="H2663" s="465">
        <v>297.52</v>
      </c>
      <c r="I2663" s="466">
        <v>292.55500000000001</v>
      </c>
      <c r="J2663" s="190">
        <f t="shared" si="173"/>
        <v>5.1099999999999568</v>
      </c>
      <c r="K2663" s="16">
        <f t="shared" si="174"/>
        <v>-49.420000000000016</v>
      </c>
      <c r="L2663" s="16">
        <f t="shared" si="175"/>
        <v>-4.9900000000000091</v>
      </c>
      <c r="M2663" s="16">
        <f t="shared" si="176"/>
        <v>-29.480000000000018</v>
      </c>
      <c r="N2663" s="191">
        <f t="shared" si="177"/>
        <v>-30.430000000000007</v>
      </c>
      <c r="O2663" s="506">
        <f t="shared" si="178"/>
        <v>4.964999999999975</v>
      </c>
    </row>
    <row r="2664" spans="1:15">
      <c r="A2664" s="262">
        <v>43563</v>
      </c>
      <c r="B2664" s="462">
        <v>267.02999999999997</v>
      </c>
      <c r="C2664" s="465">
        <v>332.41</v>
      </c>
      <c r="D2664" s="114">
        <v>346.94</v>
      </c>
      <c r="E2664" s="114">
        <v>302.51</v>
      </c>
      <c r="F2664" s="114">
        <v>327</v>
      </c>
      <c r="G2664" s="466">
        <v>327.95</v>
      </c>
      <c r="H2664" s="465">
        <v>302.48</v>
      </c>
      <c r="I2664" s="466">
        <v>292.55500000000001</v>
      </c>
      <c r="J2664" s="190">
        <f t="shared" si="173"/>
        <v>10.069999999999993</v>
      </c>
      <c r="K2664" s="16">
        <f t="shared" si="174"/>
        <v>-44.45999999999998</v>
      </c>
      <c r="L2664" s="16">
        <f t="shared" si="175"/>
        <v>-2.9999999999972715E-2</v>
      </c>
      <c r="M2664" s="16">
        <f t="shared" si="176"/>
        <v>-24.519999999999982</v>
      </c>
      <c r="N2664" s="191">
        <f t="shared" si="177"/>
        <v>-25.46999999999997</v>
      </c>
      <c r="O2664" s="506">
        <f t="shared" si="178"/>
        <v>9.9250000000000114</v>
      </c>
    </row>
    <row r="2665" spans="1:15">
      <c r="A2665" s="262">
        <v>43564</v>
      </c>
      <c r="B2665" s="462">
        <v>267.02999999999997</v>
      </c>
      <c r="C2665" s="465">
        <v>332.41</v>
      </c>
      <c r="D2665" s="114">
        <v>340.25200000000001</v>
      </c>
      <c r="E2665" s="114">
        <v>302.51</v>
      </c>
      <c r="F2665" s="114">
        <v>327</v>
      </c>
      <c r="G2665" s="466">
        <v>327.95</v>
      </c>
      <c r="H2665" s="465">
        <v>302.48</v>
      </c>
      <c r="I2665" s="466">
        <v>292.55500000000001</v>
      </c>
      <c r="J2665" s="190">
        <f t="shared" si="173"/>
        <v>10.069999999999993</v>
      </c>
      <c r="K2665" s="16">
        <f t="shared" si="174"/>
        <v>-37.771999999999991</v>
      </c>
      <c r="L2665" s="16">
        <f t="shared" si="175"/>
        <v>-2.9999999999972715E-2</v>
      </c>
      <c r="M2665" s="16">
        <f t="shared" si="176"/>
        <v>-24.519999999999982</v>
      </c>
      <c r="N2665" s="191">
        <f t="shared" si="177"/>
        <v>-25.46999999999997</v>
      </c>
      <c r="O2665" s="506">
        <f t="shared" si="178"/>
        <v>9.9250000000000114</v>
      </c>
    </row>
    <row r="2666" spans="1:15">
      <c r="A2666" s="262">
        <v>43565</v>
      </c>
      <c r="B2666" s="462">
        <v>268.06</v>
      </c>
      <c r="C2666" s="465">
        <v>332.41</v>
      </c>
      <c r="D2666" s="114">
        <v>340.25200000000001</v>
      </c>
      <c r="E2666" s="114">
        <v>302.51</v>
      </c>
      <c r="F2666" s="114">
        <v>327</v>
      </c>
      <c r="G2666" s="466">
        <v>327.95</v>
      </c>
      <c r="H2666" s="465">
        <v>297.52499999999998</v>
      </c>
      <c r="I2666" s="466">
        <v>292.55500000000001</v>
      </c>
      <c r="J2666" s="190">
        <f t="shared" si="173"/>
        <v>5.1149999999999523</v>
      </c>
      <c r="K2666" s="16">
        <f t="shared" si="174"/>
        <v>-42.727000000000032</v>
      </c>
      <c r="L2666" s="16">
        <f t="shared" si="175"/>
        <v>-4.9850000000000136</v>
      </c>
      <c r="M2666" s="16">
        <f t="shared" si="176"/>
        <v>-29.475000000000023</v>
      </c>
      <c r="N2666" s="191">
        <f t="shared" si="177"/>
        <v>-30.425000000000011</v>
      </c>
      <c r="O2666" s="506">
        <f t="shared" si="178"/>
        <v>4.9699999999999704</v>
      </c>
    </row>
    <row r="2667" spans="1:15">
      <c r="A2667" s="262">
        <v>43566</v>
      </c>
      <c r="B2667" s="462">
        <v>268.06</v>
      </c>
      <c r="C2667" s="465">
        <v>332.41</v>
      </c>
      <c r="D2667" s="114">
        <v>334.4</v>
      </c>
      <c r="E2667" s="114">
        <v>302.51</v>
      </c>
      <c r="F2667" s="114">
        <v>327</v>
      </c>
      <c r="G2667" s="466">
        <v>327.95</v>
      </c>
      <c r="H2667" s="465">
        <v>297.52499999999998</v>
      </c>
      <c r="I2667" s="466">
        <v>292.55500000000001</v>
      </c>
      <c r="J2667" s="190">
        <f t="shared" si="173"/>
        <v>5.1149999999999523</v>
      </c>
      <c r="K2667" s="16">
        <f t="shared" si="174"/>
        <v>-36.875</v>
      </c>
      <c r="L2667" s="16">
        <f t="shared" si="175"/>
        <v>-4.9850000000000136</v>
      </c>
      <c r="M2667" s="16">
        <f t="shared" si="176"/>
        <v>-29.475000000000023</v>
      </c>
      <c r="N2667" s="191">
        <f t="shared" si="177"/>
        <v>-30.425000000000011</v>
      </c>
      <c r="O2667" s="506">
        <f t="shared" si="178"/>
        <v>4.9699999999999704</v>
      </c>
    </row>
    <row r="2668" spans="1:15">
      <c r="A2668" s="262">
        <v>43567</v>
      </c>
      <c r="B2668" s="462">
        <v>268.06</v>
      </c>
      <c r="C2668" s="465">
        <v>332.41</v>
      </c>
      <c r="D2668" s="114">
        <v>334.4</v>
      </c>
      <c r="E2668" s="114">
        <v>302.51</v>
      </c>
      <c r="F2668" s="114">
        <v>327</v>
      </c>
      <c r="G2668" s="466">
        <v>327.95</v>
      </c>
      <c r="H2668" s="465">
        <v>297.52499999999998</v>
      </c>
      <c r="I2668" s="466">
        <v>292.55500000000001</v>
      </c>
      <c r="J2668" s="190">
        <f t="shared" si="173"/>
        <v>5.1149999999999523</v>
      </c>
      <c r="K2668" s="16">
        <f t="shared" si="174"/>
        <v>-36.875</v>
      </c>
      <c r="L2668" s="16">
        <f t="shared" si="175"/>
        <v>-4.9850000000000136</v>
      </c>
      <c r="M2668" s="16">
        <f t="shared" si="176"/>
        <v>-29.475000000000023</v>
      </c>
      <c r="N2668" s="191">
        <f t="shared" si="177"/>
        <v>-30.425000000000011</v>
      </c>
      <c r="O2668" s="506">
        <f t="shared" si="178"/>
        <v>4.9699999999999704</v>
      </c>
    </row>
    <row r="2669" spans="1:15">
      <c r="A2669" s="262">
        <v>43570</v>
      </c>
      <c r="B2669" s="462">
        <v>270.97000000000003</v>
      </c>
      <c r="C2669" s="465">
        <v>332.41</v>
      </c>
      <c r="D2669" s="114">
        <v>334.4</v>
      </c>
      <c r="E2669" s="114">
        <v>302.51</v>
      </c>
      <c r="F2669" s="114">
        <v>327</v>
      </c>
      <c r="G2669" s="466">
        <v>327.95</v>
      </c>
      <c r="H2669" s="465">
        <v>297.52499999999998</v>
      </c>
      <c r="I2669" s="466">
        <v>292.55500000000001</v>
      </c>
      <c r="J2669" s="190">
        <f t="shared" si="173"/>
        <v>5.1149999999999523</v>
      </c>
      <c r="K2669" s="16">
        <f t="shared" si="174"/>
        <v>-36.875</v>
      </c>
      <c r="L2669" s="16">
        <f t="shared" si="175"/>
        <v>-4.9850000000000136</v>
      </c>
      <c r="M2669" s="16">
        <f t="shared" si="176"/>
        <v>-29.475000000000023</v>
      </c>
      <c r="N2669" s="191">
        <f t="shared" si="177"/>
        <v>-30.425000000000011</v>
      </c>
      <c r="O2669" s="506">
        <f t="shared" si="178"/>
        <v>4.9699999999999704</v>
      </c>
    </row>
    <row r="2670" spans="1:15">
      <c r="A2670" s="262">
        <v>43571</v>
      </c>
      <c r="B2670" s="462">
        <v>270.97000000000003</v>
      </c>
      <c r="C2670" s="465">
        <v>332.41</v>
      </c>
      <c r="D2670" s="114">
        <v>334.4</v>
      </c>
      <c r="E2670" s="114">
        <v>302.51</v>
      </c>
      <c r="F2670" s="114">
        <v>327</v>
      </c>
      <c r="G2670" s="466">
        <v>327.95</v>
      </c>
      <c r="H2670" s="465">
        <v>292.45</v>
      </c>
      <c r="I2670" s="466">
        <v>292.55500000000001</v>
      </c>
      <c r="J2670" s="190">
        <f t="shared" si="173"/>
        <v>3.999999999996362E-2</v>
      </c>
      <c r="K2670" s="16">
        <f t="shared" si="174"/>
        <v>-41.949999999999989</v>
      </c>
      <c r="L2670" s="16">
        <f t="shared" si="175"/>
        <v>-10.060000000000002</v>
      </c>
      <c r="M2670" s="16">
        <f t="shared" si="176"/>
        <v>-34.550000000000011</v>
      </c>
      <c r="N2670" s="191">
        <f t="shared" si="177"/>
        <v>-35.5</v>
      </c>
      <c r="O2670" s="506">
        <f t="shared" si="178"/>
        <v>-0.10500000000001819</v>
      </c>
    </row>
    <row r="2671" spans="1:15">
      <c r="A2671" s="262">
        <v>43572</v>
      </c>
      <c r="B2671" s="462">
        <v>271.98</v>
      </c>
      <c r="C2671" s="465">
        <v>332.41</v>
      </c>
      <c r="D2671" s="114">
        <v>334.4</v>
      </c>
      <c r="E2671" s="114">
        <v>302.51</v>
      </c>
      <c r="F2671" s="114">
        <v>327</v>
      </c>
      <c r="G2671" s="466">
        <v>327.95</v>
      </c>
      <c r="H2671" s="465">
        <v>292.45</v>
      </c>
      <c r="I2671" s="466">
        <v>292.55500000000001</v>
      </c>
      <c r="J2671" s="190">
        <f t="shared" si="173"/>
        <v>3.999999999996362E-2</v>
      </c>
      <c r="K2671" s="16">
        <f t="shared" si="174"/>
        <v>-41.949999999999989</v>
      </c>
      <c r="L2671" s="16">
        <f t="shared" si="175"/>
        <v>-10.060000000000002</v>
      </c>
      <c r="M2671" s="16">
        <f t="shared" si="176"/>
        <v>-34.550000000000011</v>
      </c>
      <c r="N2671" s="191">
        <f t="shared" si="177"/>
        <v>-35.5</v>
      </c>
      <c r="O2671" s="506">
        <f t="shared" si="178"/>
        <v>-0.10500000000001819</v>
      </c>
    </row>
    <row r="2672" spans="1:15">
      <c r="A2672" s="262">
        <v>43573</v>
      </c>
      <c r="B2672" s="462">
        <v>274.99</v>
      </c>
      <c r="C2672" s="465">
        <v>332.41</v>
      </c>
      <c r="D2672" s="114">
        <v>334.4</v>
      </c>
      <c r="E2672" s="114">
        <v>302.51</v>
      </c>
      <c r="F2672" s="114">
        <v>327</v>
      </c>
      <c r="G2672" s="466">
        <v>327.95</v>
      </c>
      <c r="H2672" s="465">
        <v>287.52499999999998</v>
      </c>
      <c r="I2672" s="466">
        <v>307.47000000000003</v>
      </c>
      <c r="J2672" s="190">
        <f t="shared" si="173"/>
        <v>-4.8850000000000477</v>
      </c>
      <c r="K2672" s="16">
        <f t="shared" si="174"/>
        <v>-46.875</v>
      </c>
      <c r="L2672" s="16">
        <f t="shared" si="175"/>
        <v>-14.985000000000014</v>
      </c>
      <c r="M2672" s="16">
        <f t="shared" si="176"/>
        <v>-39.475000000000023</v>
      </c>
      <c r="N2672" s="191">
        <f t="shared" si="177"/>
        <v>-40.425000000000011</v>
      </c>
      <c r="O2672" s="506">
        <f t="shared" si="178"/>
        <v>-19.94500000000005</v>
      </c>
    </row>
    <row r="2673" spans="1:15">
      <c r="A2673" s="262">
        <v>43574</v>
      </c>
      <c r="B2673" s="462">
        <v>274.99</v>
      </c>
      <c r="C2673" s="465">
        <v>332.41</v>
      </c>
      <c r="D2673" s="114">
        <v>334.4</v>
      </c>
      <c r="E2673" s="114">
        <v>302.51</v>
      </c>
      <c r="F2673" s="114">
        <v>325</v>
      </c>
      <c r="G2673" s="466">
        <v>327.95</v>
      </c>
      <c r="H2673" s="465">
        <v>287.52499999999998</v>
      </c>
      <c r="I2673" s="466">
        <v>307.47000000000003</v>
      </c>
      <c r="J2673" s="190">
        <f t="shared" si="173"/>
        <v>-4.8850000000000477</v>
      </c>
      <c r="K2673" s="16">
        <f t="shared" si="174"/>
        <v>-46.875</v>
      </c>
      <c r="L2673" s="16">
        <f t="shared" si="175"/>
        <v>-14.985000000000014</v>
      </c>
      <c r="M2673" s="16">
        <f t="shared" si="176"/>
        <v>-37.475000000000023</v>
      </c>
      <c r="N2673" s="191">
        <f t="shared" si="177"/>
        <v>-40.425000000000011</v>
      </c>
      <c r="O2673" s="506">
        <f t="shared" si="178"/>
        <v>-19.94500000000005</v>
      </c>
    </row>
    <row r="2674" spans="1:15">
      <c r="A2674" s="262">
        <v>43577</v>
      </c>
      <c r="B2674" s="462">
        <v>274.99</v>
      </c>
      <c r="C2674" s="465">
        <v>332.41</v>
      </c>
      <c r="D2674" s="114">
        <v>332.72800000000001</v>
      </c>
      <c r="E2674" s="114">
        <v>302.51</v>
      </c>
      <c r="F2674" s="114">
        <v>325</v>
      </c>
      <c r="G2674" s="466">
        <v>327.95</v>
      </c>
      <c r="H2674" s="465">
        <v>287.52499999999998</v>
      </c>
      <c r="I2674" s="466">
        <v>307.47000000000003</v>
      </c>
      <c r="J2674" s="190">
        <f t="shared" si="173"/>
        <v>-4.8850000000000477</v>
      </c>
      <c r="K2674" s="16">
        <f t="shared" si="174"/>
        <v>-45.203000000000031</v>
      </c>
      <c r="L2674" s="16">
        <f t="shared" si="175"/>
        <v>-14.985000000000014</v>
      </c>
      <c r="M2674" s="16">
        <f t="shared" si="176"/>
        <v>-37.475000000000023</v>
      </c>
      <c r="N2674" s="191">
        <f t="shared" si="177"/>
        <v>-40.425000000000011</v>
      </c>
      <c r="O2674" s="506">
        <f t="shared" si="178"/>
        <v>-19.94500000000005</v>
      </c>
    </row>
    <row r="2675" spans="1:15">
      <c r="A2675" s="262">
        <v>43578</v>
      </c>
      <c r="B2675" s="462">
        <v>275.96499999999997</v>
      </c>
      <c r="C2675" s="465">
        <v>332.41</v>
      </c>
      <c r="D2675" s="114">
        <v>332.72800000000001</v>
      </c>
      <c r="E2675" s="114">
        <v>302.51</v>
      </c>
      <c r="F2675" s="114">
        <v>325</v>
      </c>
      <c r="G2675" s="466">
        <v>327.95</v>
      </c>
      <c r="H2675" s="465">
        <v>287.52499999999998</v>
      </c>
      <c r="I2675" s="466">
        <v>307.47000000000003</v>
      </c>
      <c r="J2675" s="190">
        <f t="shared" si="173"/>
        <v>-4.8850000000000477</v>
      </c>
      <c r="K2675" s="16">
        <f t="shared" si="174"/>
        <v>-45.203000000000031</v>
      </c>
      <c r="L2675" s="16">
        <f t="shared" si="175"/>
        <v>-14.985000000000014</v>
      </c>
      <c r="M2675" s="16">
        <f t="shared" si="176"/>
        <v>-37.475000000000023</v>
      </c>
      <c r="N2675" s="191">
        <f t="shared" si="177"/>
        <v>-40.425000000000011</v>
      </c>
      <c r="O2675" s="506">
        <f t="shared" si="178"/>
        <v>-19.94500000000005</v>
      </c>
    </row>
    <row r="2676" spans="1:15">
      <c r="A2676" s="262">
        <v>43579</v>
      </c>
      <c r="B2676" s="462">
        <v>274.935</v>
      </c>
      <c r="C2676" s="465">
        <v>332.41</v>
      </c>
      <c r="D2676" s="114">
        <v>332.72800000000001</v>
      </c>
      <c r="E2676" s="114">
        <v>302.51</v>
      </c>
      <c r="F2676" s="114">
        <v>325</v>
      </c>
      <c r="G2676" s="466">
        <v>327.95</v>
      </c>
      <c r="H2676" s="465">
        <v>283.06</v>
      </c>
      <c r="I2676" s="466">
        <v>307.47000000000003</v>
      </c>
      <c r="J2676" s="190">
        <f t="shared" si="173"/>
        <v>-9.3500000000000227</v>
      </c>
      <c r="K2676" s="16">
        <f t="shared" si="174"/>
        <v>-49.668000000000006</v>
      </c>
      <c r="L2676" s="16">
        <f t="shared" si="175"/>
        <v>-19.449999999999989</v>
      </c>
      <c r="M2676" s="16">
        <f t="shared" si="176"/>
        <v>-41.94</v>
      </c>
      <c r="N2676" s="191">
        <f t="shared" si="177"/>
        <v>-44.889999999999986</v>
      </c>
      <c r="O2676" s="506">
        <f t="shared" si="178"/>
        <v>-24.410000000000025</v>
      </c>
    </row>
    <row r="2677" spans="1:15">
      <c r="A2677" s="262">
        <v>43580</v>
      </c>
      <c r="B2677" s="462">
        <v>276.95999999999998</v>
      </c>
      <c r="C2677" s="465">
        <v>332.41</v>
      </c>
      <c r="D2677" s="114">
        <v>327.71199999999999</v>
      </c>
      <c r="E2677" s="114">
        <v>302.51</v>
      </c>
      <c r="F2677" s="114">
        <v>325</v>
      </c>
      <c r="G2677" s="466">
        <v>327.95</v>
      </c>
      <c r="H2677" s="465">
        <v>283.06</v>
      </c>
      <c r="I2677" s="466">
        <v>307.47000000000003</v>
      </c>
      <c r="J2677" s="190">
        <f t="shared" si="173"/>
        <v>-9.3500000000000227</v>
      </c>
      <c r="K2677" s="16">
        <f t="shared" si="174"/>
        <v>-44.651999999999987</v>
      </c>
      <c r="L2677" s="16">
        <f t="shared" si="175"/>
        <v>-19.449999999999989</v>
      </c>
      <c r="M2677" s="16">
        <f t="shared" si="176"/>
        <v>-41.94</v>
      </c>
      <c r="N2677" s="191">
        <f t="shared" si="177"/>
        <v>-44.889999999999986</v>
      </c>
      <c r="O2677" s="506">
        <f t="shared" si="178"/>
        <v>-24.410000000000025</v>
      </c>
    </row>
    <row r="2678" spans="1:15">
      <c r="A2678" s="262">
        <v>43581</v>
      </c>
      <c r="B2678" s="462">
        <v>277.92500000000001</v>
      </c>
      <c r="C2678" s="465">
        <v>332.41</v>
      </c>
      <c r="D2678" s="114">
        <v>327.71199999999999</v>
      </c>
      <c r="E2678" s="114">
        <v>292.495</v>
      </c>
      <c r="F2678" s="114">
        <v>325</v>
      </c>
      <c r="G2678" s="466">
        <v>327.95</v>
      </c>
      <c r="H2678" s="465">
        <v>277.97500000000002</v>
      </c>
      <c r="I2678" s="466">
        <v>307.47000000000003</v>
      </c>
      <c r="J2678" s="190">
        <f t="shared" si="173"/>
        <v>-14.435000000000002</v>
      </c>
      <c r="K2678" s="16">
        <f t="shared" si="174"/>
        <v>-49.736999999999966</v>
      </c>
      <c r="L2678" s="16">
        <f t="shared" si="175"/>
        <v>-14.519999999999982</v>
      </c>
      <c r="M2678" s="16">
        <f t="shared" si="176"/>
        <v>-47.024999999999977</v>
      </c>
      <c r="N2678" s="191">
        <f t="shared" si="177"/>
        <v>-49.974999999999966</v>
      </c>
      <c r="O2678" s="506">
        <f t="shared" si="178"/>
        <v>-29.495000000000005</v>
      </c>
    </row>
    <row r="2679" spans="1:15">
      <c r="A2679" s="262">
        <v>43584</v>
      </c>
      <c r="B2679" s="462">
        <v>275.98</v>
      </c>
      <c r="C2679" s="465">
        <v>332.41</v>
      </c>
      <c r="D2679" s="114">
        <v>327.71199999999999</v>
      </c>
      <c r="E2679" s="114">
        <v>292.495</v>
      </c>
      <c r="F2679" s="114">
        <v>325</v>
      </c>
      <c r="G2679" s="466">
        <v>327.95</v>
      </c>
      <c r="H2679" s="465">
        <v>277.97500000000002</v>
      </c>
      <c r="I2679" s="466">
        <v>307.47000000000003</v>
      </c>
      <c r="J2679" s="190">
        <f t="shared" si="173"/>
        <v>-14.435000000000002</v>
      </c>
      <c r="K2679" s="16">
        <f t="shared" si="174"/>
        <v>-49.736999999999966</v>
      </c>
      <c r="L2679" s="16">
        <f t="shared" si="175"/>
        <v>-14.519999999999982</v>
      </c>
      <c r="M2679" s="16">
        <f t="shared" si="176"/>
        <v>-47.024999999999977</v>
      </c>
      <c r="N2679" s="191">
        <f t="shared" si="177"/>
        <v>-49.974999999999966</v>
      </c>
      <c r="O2679" s="506">
        <f t="shared" si="178"/>
        <v>-29.495000000000005</v>
      </c>
    </row>
    <row r="2680" spans="1:15">
      <c r="A2680" s="262">
        <v>43585</v>
      </c>
      <c r="B2680" s="462">
        <v>275.05500000000001</v>
      </c>
      <c r="C2680" s="465">
        <v>332.41</v>
      </c>
      <c r="D2680" s="114">
        <v>327.71199999999999</v>
      </c>
      <c r="E2680" s="114">
        <v>292.495</v>
      </c>
      <c r="F2680" s="114">
        <v>325</v>
      </c>
      <c r="G2680" s="466">
        <v>327.95</v>
      </c>
      <c r="H2680" s="465">
        <v>277.97500000000002</v>
      </c>
      <c r="I2680" s="466">
        <v>307.47000000000003</v>
      </c>
      <c r="J2680" s="190">
        <f t="shared" si="173"/>
        <v>-14.435000000000002</v>
      </c>
      <c r="K2680" s="16">
        <f t="shared" si="174"/>
        <v>-49.736999999999966</v>
      </c>
      <c r="L2680" s="16">
        <f t="shared" si="175"/>
        <v>-14.519999999999982</v>
      </c>
      <c r="M2680" s="16">
        <f t="shared" si="176"/>
        <v>-47.024999999999977</v>
      </c>
      <c r="N2680" s="191">
        <f t="shared" si="177"/>
        <v>-49.974999999999966</v>
      </c>
      <c r="O2680" s="506">
        <f t="shared" si="178"/>
        <v>-29.495000000000005</v>
      </c>
    </row>
    <row r="2681" spans="1:15">
      <c r="A2681" s="262">
        <v>43586</v>
      </c>
      <c r="B2681" s="462">
        <v>273.97500000000002</v>
      </c>
      <c r="C2681" s="465">
        <v>332.41</v>
      </c>
      <c r="D2681" s="114">
        <v>334.4</v>
      </c>
      <c r="E2681" s="114">
        <v>292.495</v>
      </c>
      <c r="F2681" s="114">
        <v>325</v>
      </c>
      <c r="G2681" s="466">
        <v>327.95</v>
      </c>
      <c r="H2681" s="465">
        <v>277.97500000000002</v>
      </c>
      <c r="I2681" s="466">
        <v>307.47000000000003</v>
      </c>
      <c r="J2681" s="190">
        <f t="shared" si="173"/>
        <v>-14.435000000000002</v>
      </c>
      <c r="K2681" s="16">
        <f t="shared" si="174"/>
        <v>-56.424999999999955</v>
      </c>
      <c r="L2681" s="16">
        <f t="shared" si="175"/>
        <v>-14.519999999999982</v>
      </c>
      <c r="M2681" s="16">
        <f t="shared" si="176"/>
        <v>-47.024999999999977</v>
      </c>
      <c r="N2681" s="191">
        <f t="shared" si="177"/>
        <v>-49.974999999999966</v>
      </c>
      <c r="O2681" s="506">
        <f t="shared" si="178"/>
        <v>-29.495000000000005</v>
      </c>
    </row>
    <row r="2682" spans="1:15">
      <c r="A2682" s="262">
        <v>43587</v>
      </c>
      <c r="B2682" s="462">
        <v>273.97500000000002</v>
      </c>
      <c r="C2682" s="465">
        <v>332.41</v>
      </c>
      <c r="D2682" s="114">
        <v>334.4</v>
      </c>
      <c r="E2682" s="114">
        <v>292.495</v>
      </c>
      <c r="F2682" s="114">
        <v>325</v>
      </c>
      <c r="G2682" s="466">
        <v>327.95</v>
      </c>
      <c r="H2682" s="465">
        <v>277.97500000000002</v>
      </c>
      <c r="I2682" s="466">
        <v>307.47000000000003</v>
      </c>
      <c r="J2682" s="190">
        <f t="shared" si="173"/>
        <v>-14.435000000000002</v>
      </c>
      <c r="K2682" s="16">
        <f t="shared" si="174"/>
        <v>-56.424999999999955</v>
      </c>
      <c r="L2682" s="16">
        <f t="shared" si="175"/>
        <v>-14.519999999999982</v>
      </c>
      <c r="M2682" s="16">
        <f t="shared" si="176"/>
        <v>-47.024999999999977</v>
      </c>
      <c r="N2682" s="191">
        <f t="shared" si="177"/>
        <v>-49.974999999999966</v>
      </c>
      <c r="O2682" s="506">
        <f t="shared" si="178"/>
        <v>-29.495000000000005</v>
      </c>
    </row>
    <row r="2683" spans="1:15">
      <c r="A2683" s="262">
        <v>43588</v>
      </c>
      <c r="B2683" s="462">
        <v>272.98500000000001</v>
      </c>
      <c r="C2683" s="465">
        <v>332.41</v>
      </c>
      <c r="D2683" s="114">
        <v>334.4</v>
      </c>
      <c r="E2683" s="114">
        <v>292.495</v>
      </c>
      <c r="F2683" s="114">
        <v>325</v>
      </c>
      <c r="G2683" s="466">
        <v>327.95</v>
      </c>
      <c r="H2683" s="465">
        <v>277.97500000000002</v>
      </c>
      <c r="I2683" s="466">
        <v>312.47500000000002</v>
      </c>
      <c r="J2683" s="190">
        <f t="shared" si="173"/>
        <v>-14.435000000000002</v>
      </c>
      <c r="K2683" s="16">
        <f t="shared" si="174"/>
        <v>-56.424999999999955</v>
      </c>
      <c r="L2683" s="16">
        <f t="shared" si="175"/>
        <v>-14.519999999999982</v>
      </c>
      <c r="M2683" s="16">
        <f t="shared" si="176"/>
        <v>-47.024999999999977</v>
      </c>
      <c r="N2683" s="191">
        <f t="shared" si="177"/>
        <v>-49.974999999999966</v>
      </c>
      <c r="O2683" s="506">
        <f t="shared" si="178"/>
        <v>-34.5</v>
      </c>
    </row>
    <row r="2684" spans="1:15">
      <c r="A2684" s="262">
        <v>43591</v>
      </c>
      <c r="B2684" s="462">
        <v>272.98500000000001</v>
      </c>
      <c r="C2684" s="465">
        <v>332.41</v>
      </c>
      <c r="D2684" s="114">
        <v>334.4</v>
      </c>
      <c r="E2684" s="114">
        <v>292.495</v>
      </c>
      <c r="F2684" s="114">
        <v>325</v>
      </c>
      <c r="G2684" s="466">
        <v>327.95</v>
      </c>
      <c r="H2684" s="465">
        <v>283.01499999999999</v>
      </c>
      <c r="I2684" s="466">
        <v>312.47500000000002</v>
      </c>
      <c r="J2684" s="190">
        <f t="shared" si="173"/>
        <v>-9.3950000000000387</v>
      </c>
      <c r="K2684" s="16">
        <f t="shared" si="174"/>
        <v>-51.384999999999991</v>
      </c>
      <c r="L2684" s="16">
        <f t="shared" si="175"/>
        <v>-9.4800000000000182</v>
      </c>
      <c r="M2684" s="16">
        <f t="shared" si="176"/>
        <v>-41.985000000000014</v>
      </c>
      <c r="N2684" s="191">
        <f t="shared" si="177"/>
        <v>-44.935000000000002</v>
      </c>
      <c r="O2684" s="506">
        <f t="shared" si="178"/>
        <v>-29.460000000000036</v>
      </c>
    </row>
    <row r="2685" spans="1:15">
      <c r="A2685" s="262">
        <v>43592</v>
      </c>
      <c r="B2685" s="462">
        <v>273.505</v>
      </c>
      <c r="C2685" s="465">
        <v>332.41</v>
      </c>
      <c r="D2685" s="114">
        <v>330.22</v>
      </c>
      <c r="E2685" s="114">
        <v>292.495</v>
      </c>
      <c r="F2685" s="114">
        <v>325</v>
      </c>
      <c r="G2685" s="466">
        <v>327.95</v>
      </c>
      <c r="H2685" s="465">
        <v>283.01499999999999</v>
      </c>
      <c r="I2685" s="466">
        <v>312.47500000000002</v>
      </c>
      <c r="J2685" s="190">
        <f t="shared" si="173"/>
        <v>-9.3950000000000387</v>
      </c>
      <c r="K2685" s="16">
        <f t="shared" si="174"/>
        <v>-47.205000000000041</v>
      </c>
      <c r="L2685" s="16">
        <f t="shared" si="175"/>
        <v>-9.4800000000000182</v>
      </c>
      <c r="M2685" s="16">
        <f t="shared" si="176"/>
        <v>-41.985000000000014</v>
      </c>
      <c r="N2685" s="191">
        <f t="shared" si="177"/>
        <v>-44.935000000000002</v>
      </c>
      <c r="O2685" s="506">
        <f t="shared" si="178"/>
        <v>-29.460000000000036</v>
      </c>
    </row>
    <row r="2686" spans="1:15">
      <c r="A2686" s="262">
        <v>43593</v>
      </c>
      <c r="B2686" s="462">
        <v>270.97000000000003</v>
      </c>
      <c r="C2686" s="465">
        <v>332.41</v>
      </c>
      <c r="D2686" s="114">
        <v>324.36799999999999</v>
      </c>
      <c r="E2686" s="114">
        <v>292.495</v>
      </c>
      <c r="F2686" s="114">
        <v>325</v>
      </c>
      <c r="G2686" s="466">
        <v>327.95</v>
      </c>
      <c r="H2686" s="465">
        <v>283.01499999999999</v>
      </c>
      <c r="I2686" s="466">
        <v>312.47500000000002</v>
      </c>
      <c r="J2686" s="190">
        <f t="shared" si="173"/>
        <v>-9.3950000000000387</v>
      </c>
      <c r="K2686" s="16">
        <f t="shared" si="174"/>
        <v>-41.353000000000009</v>
      </c>
      <c r="L2686" s="16">
        <f t="shared" si="175"/>
        <v>-9.4800000000000182</v>
      </c>
      <c r="M2686" s="16">
        <f t="shared" si="176"/>
        <v>-41.985000000000014</v>
      </c>
      <c r="N2686" s="191">
        <f t="shared" si="177"/>
        <v>-44.935000000000002</v>
      </c>
      <c r="O2686" s="506">
        <f t="shared" si="178"/>
        <v>-29.460000000000036</v>
      </c>
    </row>
    <row r="2687" spans="1:15">
      <c r="A2687" s="262">
        <v>43594</v>
      </c>
      <c r="B2687" s="462">
        <v>270.97000000000003</v>
      </c>
      <c r="C2687" s="465">
        <v>322.505</v>
      </c>
      <c r="D2687" s="114">
        <v>324.36799999999999</v>
      </c>
      <c r="E2687" s="114">
        <v>292.495</v>
      </c>
      <c r="F2687" s="114">
        <v>325</v>
      </c>
      <c r="G2687" s="466">
        <v>327.95</v>
      </c>
      <c r="H2687" s="465">
        <v>283.01499999999999</v>
      </c>
      <c r="I2687" s="466">
        <v>312.47500000000002</v>
      </c>
      <c r="J2687" s="190">
        <f t="shared" si="173"/>
        <v>0.50999999999999091</v>
      </c>
      <c r="K2687" s="16">
        <f t="shared" si="174"/>
        <v>-41.353000000000009</v>
      </c>
      <c r="L2687" s="16">
        <f t="shared" si="175"/>
        <v>-9.4800000000000182</v>
      </c>
      <c r="M2687" s="16">
        <f t="shared" si="176"/>
        <v>-41.985000000000014</v>
      </c>
      <c r="N2687" s="191">
        <f t="shared" si="177"/>
        <v>-44.935000000000002</v>
      </c>
      <c r="O2687" s="506">
        <f t="shared" si="178"/>
        <v>-29.460000000000036</v>
      </c>
    </row>
    <row r="2688" spans="1:15">
      <c r="A2688" s="262">
        <v>43595</v>
      </c>
      <c r="B2688" s="462">
        <v>269.01499999999999</v>
      </c>
      <c r="C2688" s="465">
        <v>322.505</v>
      </c>
      <c r="D2688" s="114">
        <v>324.36799999999999</v>
      </c>
      <c r="E2688" s="114">
        <v>292.495</v>
      </c>
      <c r="F2688" s="114">
        <v>325</v>
      </c>
      <c r="G2688" s="466">
        <v>327.95</v>
      </c>
      <c r="H2688" s="465">
        <v>283.01499999999999</v>
      </c>
      <c r="I2688" s="466">
        <v>302.435</v>
      </c>
      <c r="J2688" s="190">
        <f t="shared" si="173"/>
        <v>0.50999999999999091</v>
      </c>
      <c r="K2688" s="16">
        <f t="shared" si="174"/>
        <v>-41.353000000000009</v>
      </c>
      <c r="L2688" s="16">
        <f t="shared" si="175"/>
        <v>-9.4800000000000182</v>
      </c>
      <c r="M2688" s="16">
        <f t="shared" si="176"/>
        <v>-41.985000000000014</v>
      </c>
      <c r="N2688" s="191">
        <f t="shared" si="177"/>
        <v>-44.935000000000002</v>
      </c>
      <c r="O2688" s="506">
        <f t="shared" si="178"/>
        <v>-19.420000000000016</v>
      </c>
    </row>
    <row r="2689" spans="1:15">
      <c r="A2689" s="262">
        <v>43598</v>
      </c>
      <c r="B2689" s="462">
        <v>266.95999999999998</v>
      </c>
      <c r="C2689" s="465">
        <v>322.505</v>
      </c>
      <c r="D2689" s="114">
        <v>324.36799999999999</v>
      </c>
      <c r="E2689" s="114">
        <v>292.495</v>
      </c>
      <c r="F2689" s="114">
        <v>325</v>
      </c>
      <c r="G2689" s="466">
        <v>327.95</v>
      </c>
      <c r="H2689" s="465">
        <v>283.01499999999999</v>
      </c>
      <c r="I2689" s="466">
        <v>302.435</v>
      </c>
      <c r="J2689" s="190">
        <f t="shared" si="173"/>
        <v>0.50999999999999091</v>
      </c>
      <c r="K2689" s="16">
        <f t="shared" si="174"/>
        <v>-41.353000000000009</v>
      </c>
      <c r="L2689" s="16">
        <f t="shared" si="175"/>
        <v>-9.4800000000000182</v>
      </c>
      <c r="M2689" s="16">
        <f t="shared" si="176"/>
        <v>-41.985000000000014</v>
      </c>
      <c r="N2689" s="191">
        <f t="shared" si="177"/>
        <v>-44.935000000000002</v>
      </c>
      <c r="O2689" s="506">
        <f t="shared" si="178"/>
        <v>-19.420000000000016</v>
      </c>
    </row>
    <row r="2690" spans="1:15">
      <c r="A2690" s="262">
        <v>43599</v>
      </c>
      <c r="B2690" s="462">
        <v>266.95999999999998</v>
      </c>
      <c r="C2690" s="465">
        <v>322.505</v>
      </c>
      <c r="D2690" s="114">
        <v>324.36799999999999</v>
      </c>
      <c r="E2690" s="114">
        <v>292.495</v>
      </c>
      <c r="F2690" s="114">
        <v>325</v>
      </c>
      <c r="G2690" s="466">
        <v>327.95</v>
      </c>
      <c r="H2690" s="465">
        <v>283.01499999999999</v>
      </c>
      <c r="I2690" s="466">
        <v>302.435</v>
      </c>
      <c r="J2690" s="190">
        <f t="shared" si="173"/>
        <v>0.50999999999999091</v>
      </c>
      <c r="K2690" s="16">
        <f t="shared" si="174"/>
        <v>-41.353000000000009</v>
      </c>
      <c r="L2690" s="16">
        <f t="shared" si="175"/>
        <v>-9.4800000000000182</v>
      </c>
      <c r="M2690" s="16">
        <f t="shared" si="176"/>
        <v>-41.985000000000014</v>
      </c>
      <c r="N2690" s="191">
        <f t="shared" si="177"/>
        <v>-44.935000000000002</v>
      </c>
      <c r="O2690" s="506">
        <f t="shared" si="178"/>
        <v>-19.420000000000016</v>
      </c>
    </row>
    <row r="2691" spans="1:15">
      <c r="A2691" s="262">
        <v>43600</v>
      </c>
      <c r="B2691" s="462">
        <v>264.935</v>
      </c>
      <c r="C2691" s="465">
        <v>322.505</v>
      </c>
      <c r="D2691" s="114">
        <v>324.36799999999999</v>
      </c>
      <c r="E2691" s="114">
        <v>292.495</v>
      </c>
      <c r="F2691" s="114">
        <v>325</v>
      </c>
      <c r="G2691" s="466">
        <v>327.95</v>
      </c>
      <c r="H2691" s="465">
        <v>277.995</v>
      </c>
      <c r="I2691" s="466">
        <v>302.435</v>
      </c>
      <c r="J2691" s="190">
        <f t="shared" si="173"/>
        <v>-4.5099999999999909</v>
      </c>
      <c r="K2691" s="16">
        <f t="shared" si="174"/>
        <v>-46.37299999999999</v>
      </c>
      <c r="L2691" s="16">
        <f t="shared" si="175"/>
        <v>-14.5</v>
      </c>
      <c r="M2691" s="16">
        <f t="shared" si="176"/>
        <v>-47.004999999999995</v>
      </c>
      <c r="N2691" s="191">
        <f t="shared" si="177"/>
        <v>-49.954999999999984</v>
      </c>
      <c r="O2691" s="506">
        <f t="shared" si="178"/>
        <v>-24.439999999999998</v>
      </c>
    </row>
    <row r="2692" spans="1:15">
      <c r="A2692" s="262">
        <v>43601</v>
      </c>
      <c r="B2692" s="462">
        <v>264.935</v>
      </c>
      <c r="C2692" s="465">
        <v>322.505</v>
      </c>
      <c r="D2692" s="114">
        <v>316.84399999999999</v>
      </c>
      <c r="E2692" s="114">
        <v>292.495</v>
      </c>
      <c r="F2692" s="114">
        <v>325</v>
      </c>
      <c r="G2692" s="466">
        <v>327.95</v>
      </c>
      <c r="H2692" s="465">
        <v>277.995</v>
      </c>
      <c r="I2692" s="466">
        <v>302.435</v>
      </c>
      <c r="J2692" s="190">
        <f t="shared" si="173"/>
        <v>-4.5099999999999909</v>
      </c>
      <c r="K2692" s="16">
        <f t="shared" si="174"/>
        <v>-38.84899999999999</v>
      </c>
      <c r="L2692" s="16">
        <f t="shared" si="175"/>
        <v>-14.5</v>
      </c>
      <c r="M2692" s="16">
        <f t="shared" si="176"/>
        <v>-47.004999999999995</v>
      </c>
      <c r="N2692" s="191">
        <f t="shared" si="177"/>
        <v>-49.954999999999984</v>
      </c>
      <c r="O2692" s="506">
        <f t="shared" si="178"/>
        <v>-24.439999999999998</v>
      </c>
    </row>
    <row r="2693" spans="1:15">
      <c r="A2693" s="262">
        <v>43602</v>
      </c>
      <c r="B2693" s="462">
        <v>258.92</v>
      </c>
      <c r="C2693" s="465">
        <v>322.505</v>
      </c>
      <c r="D2693" s="114">
        <v>313.5</v>
      </c>
      <c r="E2693" s="114">
        <v>292.495</v>
      </c>
      <c r="F2693" s="114">
        <v>325</v>
      </c>
      <c r="G2693" s="466">
        <v>327.95</v>
      </c>
      <c r="H2693" s="465">
        <v>282.48500000000001</v>
      </c>
      <c r="I2693" s="466">
        <v>287.5</v>
      </c>
      <c r="J2693" s="190">
        <f t="shared" si="173"/>
        <v>-1.999999999998181E-2</v>
      </c>
      <c r="K2693" s="16">
        <f t="shared" si="174"/>
        <v>-31.014999999999986</v>
      </c>
      <c r="L2693" s="16">
        <f t="shared" si="175"/>
        <v>-10.009999999999991</v>
      </c>
      <c r="M2693" s="16">
        <f t="shared" si="176"/>
        <v>-42.514999999999986</v>
      </c>
      <c r="N2693" s="191">
        <f t="shared" si="177"/>
        <v>-45.464999999999975</v>
      </c>
      <c r="O2693" s="506">
        <f t="shared" si="178"/>
        <v>-5.0149999999999864</v>
      </c>
    </row>
    <row r="2694" spans="1:15">
      <c r="A2694" s="262">
        <v>43605</v>
      </c>
      <c r="B2694" s="462">
        <v>260.04000000000002</v>
      </c>
      <c r="C2694" s="465">
        <v>322.505</v>
      </c>
      <c r="D2694" s="114">
        <v>313.5</v>
      </c>
      <c r="E2694" s="114">
        <v>292.495</v>
      </c>
      <c r="F2694" s="114">
        <v>325</v>
      </c>
      <c r="G2694" s="466">
        <v>327.95</v>
      </c>
      <c r="H2694" s="465">
        <v>282.48500000000001</v>
      </c>
      <c r="I2694" s="466">
        <v>287.5</v>
      </c>
      <c r="J2694" s="190">
        <f t="shared" si="173"/>
        <v>-1.999999999998181E-2</v>
      </c>
      <c r="K2694" s="16">
        <f t="shared" si="174"/>
        <v>-31.014999999999986</v>
      </c>
      <c r="L2694" s="16">
        <f t="shared" si="175"/>
        <v>-10.009999999999991</v>
      </c>
      <c r="M2694" s="16">
        <f t="shared" si="176"/>
        <v>-42.514999999999986</v>
      </c>
      <c r="N2694" s="191">
        <f t="shared" si="177"/>
        <v>-45.464999999999975</v>
      </c>
      <c r="O2694" s="506">
        <f t="shared" si="178"/>
        <v>-5.0149999999999864</v>
      </c>
    </row>
    <row r="2695" spans="1:15">
      <c r="A2695" s="262">
        <v>43606</v>
      </c>
      <c r="B2695" s="462">
        <v>260.04000000000002</v>
      </c>
      <c r="C2695" s="465">
        <v>322.505</v>
      </c>
      <c r="D2695" s="114">
        <v>313.5</v>
      </c>
      <c r="E2695" s="114">
        <v>292.495</v>
      </c>
      <c r="F2695" s="114">
        <v>325</v>
      </c>
      <c r="G2695" s="466">
        <v>327.95</v>
      </c>
      <c r="H2695" s="465">
        <v>282.48500000000001</v>
      </c>
      <c r="I2695" s="466">
        <v>287.5</v>
      </c>
      <c r="J2695" s="190">
        <f t="shared" si="173"/>
        <v>-1.999999999998181E-2</v>
      </c>
      <c r="K2695" s="16">
        <f t="shared" si="174"/>
        <v>-31.014999999999986</v>
      </c>
      <c r="L2695" s="16">
        <f t="shared" si="175"/>
        <v>-10.009999999999991</v>
      </c>
      <c r="M2695" s="16">
        <f t="shared" si="176"/>
        <v>-42.514999999999986</v>
      </c>
      <c r="N2695" s="191">
        <f t="shared" si="177"/>
        <v>-45.464999999999975</v>
      </c>
      <c r="O2695" s="506">
        <f t="shared" si="178"/>
        <v>-5.0149999999999864</v>
      </c>
    </row>
    <row r="2696" spans="1:15">
      <c r="A2696" s="262">
        <v>43607</v>
      </c>
      <c r="B2696" s="462">
        <v>260.04000000000002</v>
      </c>
      <c r="C2696" s="465">
        <v>322.505</v>
      </c>
      <c r="D2696" s="114">
        <v>302.63200000000001</v>
      </c>
      <c r="E2696" s="114">
        <v>292.495</v>
      </c>
      <c r="F2696" s="114">
        <v>325</v>
      </c>
      <c r="G2696" s="466">
        <v>327.95</v>
      </c>
      <c r="H2696" s="465">
        <v>282.48500000000001</v>
      </c>
      <c r="I2696" s="466">
        <v>287.5</v>
      </c>
      <c r="J2696" s="190">
        <f t="shared" si="173"/>
        <v>-1.999999999998181E-2</v>
      </c>
      <c r="K2696" s="16">
        <f t="shared" si="174"/>
        <v>-20.146999999999991</v>
      </c>
      <c r="L2696" s="16">
        <f t="shared" si="175"/>
        <v>-10.009999999999991</v>
      </c>
      <c r="M2696" s="16">
        <f t="shared" si="176"/>
        <v>-42.514999999999986</v>
      </c>
      <c r="N2696" s="191">
        <f t="shared" si="177"/>
        <v>-45.464999999999975</v>
      </c>
      <c r="O2696" s="506">
        <f t="shared" si="178"/>
        <v>-5.0149999999999864</v>
      </c>
    </row>
    <row r="2697" spans="1:15">
      <c r="A2697" s="262">
        <v>43608</v>
      </c>
      <c r="B2697" s="462">
        <v>260.04000000000002</v>
      </c>
      <c r="C2697" s="465">
        <v>322.505</v>
      </c>
      <c r="D2697" s="114">
        <v>294.27199999999999</v>
      </c>
      <c r="E2697" s="114">
        <v>292.495</v>
      </c>
      <c r="F2697" s="114">
        <v>325</v>
      </c>
      <c r="G2697" s="466">
        <v>327.95</v>
      </c>
      <c r="H2697" s="465">
        <v>277.49</v>
      </c>
      <c r="I2697" s="466">
        <v>287.5</v>
      </c>
      <c r="J2697" s="190">
        <f t="shared" si="173"/>
        <v>-5.0149999999999864</v>
      </c>
      <c r="K2697" s="16">
        <f t="shared" si="174"/>
        <v>-16.781999999999982</v>
      </c>
      <c r="L2697" s="16">
        <f t="shared" si="175"/>
        <v>-15.004999999999995</v>
      </c>
      <c r="M2697" s="16">
        <f t="shared" si="176"/>
        <v>-47.509999999999991</v>
      </c>
      <c r="N2697" s="191">
        <f t="shared" si="177"/>
        <v>-50.45999999999998</v>
      </c>
      <c r="O2697" s="506">
        <f t="shared" si="178"/>
        <v>-10.009999999999991</v>
      </c>
    </row>
    <row r="2698" spans="1:15">
      <c r="A2698" s="262">
        <v>43609</v>
      </c>
      <c r="B2698" s="462">
        <v>256.95499999999998</v>
      </c>
      <c r="C2698" s="465">
        <v>322.505</v>
      </c>
      <c r="D2698" s="114">
        <v>290.928</v>
      </c>
      <c r="E2698" s="114">
        <v>287.505</v>
      </c>
      <c r="F2698" s="114">
        <v>323</v>
      </c>
      <c r="G2698" s="466">
        <v>322.52499999999998</v>
      </c>
      <c r="H2698" s="465">
        <v>272.44499999999999</v>
      </c>
      <c r="I2698" s="466">
        <v>267.435</v>
      </c>
      <c r="J2698" s="190">
        <f t="shared" si="173"/>
        <v>-10.060000000000002</v>
      </c>
      <c r="K2698" s="16">
        <f t="shared" si="174"/>
        <v>-18.483000000000004</v>
      </c>
      <c r="L2698" s="16">
        <f t="shared" si="175"/>
        <v>-15.060000000000002</v>
      </c>
      <c r="M2698" s="16">
        <f t="shared" si="176"/>
        <v>-50.555000000000007</v>
      </c>
      <c r="N2698" s="191">
        <f t="shared" si="177"/>
        <v>-50.079999999999984</v>
      </c>
      <c r="O2698" s="506">
        <f t="shared" si="178"/>
        <v>5.0099999999999909</v>
      </c>
    </row>
    <row r="2699" spans="1:15">
      <c r="A2699" s="262">
        <v>43612</v>
      </c>
      <c r="B2699" s="462">
        <v>256.95499999999998</v>
      </c>
      <c r="C2699" s="465">
        <v>322.505</v>
      </c>
      <c r="D2699" s="114">
        <v>290.928</v>
      </c>
      <c r="E2699" s="114">
        <v>287.505</v>
      </c>
      <c r="F2699" s="114">
        <v>323</v>
      </c>
      <c r="G2699" s="466">
        <v>322.52499999999998</v>
      </c>
      <c r="H2699" s="465">
        <v>277.435</v>
      </c>
      <c r="I2699" s="466">
        <v>267.435</v>
      </c>
      <c r="J2699" s="190">
        <f t="shared" ref="J2699:J2762" si="179">H2699-C2699+40</f>
        <v>-5.0699999999999932</v>
      </c>
      <c r="K2699" s="16">
        <f t="shared" si="174"/>
        <v>-13.492999999999995</v>
      </c>
      <c r="L2699" s="16">
        <f t="shared" si="175"/>
        <v>-10.069999999999993</v>
      </c>
      <c r="M2699" s="16">
        <f t="shared" si="176"/>
        <v>-45.564999999999998</v>
      </c>
      <c r="N2699" s="191">
        <f t="shared" si="177"/>
        <v>-45.089999999999975</v>
      </c>
      <c r="O2699" s="506">
        <f t="shared" si="178"/>
        <v>10</v>
      </c>
    </row>
    <row r="2700" spans="1:15">
      <c r="A2700" s="262">
        <v>43613</v>
      </c>
      <c r="B2700" s="462">
        <v>259.01499999999999</v>
      </c>
      <c r="C2700" s="465">
        <v>322.505</v>
      </c>
      <c r="D2700" s="114">
        <v>289.25599999999997</v>
      </c>
      <c r="E2700" s="114">
        <v>287.505</v>
      </c>
      <c r="F2700" s="114">
        <v>323</v>
      </c>
      <c r="G2700" s="466">
        <v>322.52499999999998</v>
      </c>
      <c r="H2700" s="465">
        <v>277.435</v>
      </c>
      <c r="I2700" s="466">
        <v>267.435</v>
      </c>
      <c r="J2700" s="190">
        <f t="shared" si="179"/>
        <v>-5.0699999999999932</v>
      </c>
      <c r="K2700" s="16">
        <f t="shared" si="174"/>
        <v>-11.82099999999997</v>
      </c>
      <c r="L2700" s="16">
        <f t="shared" si="175"/>
        <v>-10.069999999999993</v>
      </c>
      <c r="M2700" s="16">
        <f t="shared" si="176"/>
        <v>-45.564999999999998</v>
      </c>
      <c r="N2700" s="191">
        <f t="shared" si="177"/>
        <v>-45.089999999999975</v>
      </c>
      <c r="O2700" s="506">
        <f t="shared" si="178"/>
        <v>10</v>
      </c>
    </row>
    <row r="2701" spans="1:15">
      <c r="A2701" s="262">
        <v>43614</v>
      </c>
      <c r="B2701" s="462">
        <v>258.01</v>
      </c>
      <c r="C2701" s="465">
        <v>322.505</v>
      </c>
      <c r="D2701" s="114">
        <v>267.52</v>
      </c>
      <c r="E2701" s="114">
        <v>287.505</v>
      </c>
      <c r="F2701" s="114">
        <v>323</v>
      </c>
      <c r="G2701" s="466">
        <v>322.52499999999998</v>
      </c>
      <c r="H2701" s="465">
        <v>282.47500000000002</v>
      </c>
      <c r="I2701" s="466">
        <v>267.435</v>
      </c>
      <c r="J2701" s="190">
        <f t="shared" si="179"/>
        <v>-2.9999999999972715E-2</v>
      </c>
      <c r="K2701" s="16">
        <f t="shared" si="174"/>
        <v>14.955000000000041</v>
      </c>
      <c r="L2701" s="16">
        <f t="shared" si="175"/>
        <v>-5.0299999999999727</v>
      </c>
      <c r="M2701" s="16">
        <f t="shared" si="176"/>
        <v>-40.524999999999977</v>
      </c>
      <c r="N2701" s="191">
        <f t="shared" si="177"/>
        <v>-40.049999999999955</v>
      </c>
      <c r="O2701" s="506">
        <f t="shared" si="178"/>
        <v>15.04000000000002</v>
      </c>
    </row>
    <row r="2702" spans="1:15">
      <c r="A2702" s="262">
        <v>43615</v>
      </c>
      <c r="B2702" s="462">
        <v>258.01</v>
      </c>
      <c r="C2702" s="465">
        <v>317.48500000000001</v>
      </c>
      <c r="D2702" s="114">
        <v>280.06</v>
      </c>
      <c r="E2702" s="114">
        <v>287.505</v>
      </c>
      <c r="F2702" s="114">
        <v>323</v>
      </c>
      <c r="G2702" s="466">
        <v>322.52499999999998</v>
      </c>
      <c r="H2702" s="465">
        <v>277.5</v>
      </c>
      <c r="I2702" s="466">
        <v>267.435</v>
      </c>
      <c r="J2702" s="190">
        <f t="shared" si="179"/>
        <v>1.4999999999986358E-2</v>
      </c>
      <c r="K2702" s="16">
        <f t="shared" si="174"/>
        <v>-2.5600000000000023</v>
      </c>
      <c r="L2702" s="16">
        <f t="shared" si="175"/>
        <v>-10.004999999999995</v>
      </c>
      <c r="M2702" s="16">
        <f t="shared" si="176"/>
        <v>-45.5</v>
      </c>
      <c r="N2702" s="191">
        <f t="shared" si="177"/>
        <v>-45.024999999999977</v>
      </c>
      <c r="O2702" s="506">
        <f t="shared" si="178"/>
        <v>10.064999999999998</v>
      </c>
    </row>
    <row r="2703" spans="1:15">
      <c r="A2703" s="262">
        <v>43616</v>
      </c>
      <c r="B2703" s="462">
        <v>255.96</v>
      </c>
      <c r="C2703" s="465">
        <v>317.48500000000001</v>
      </c>
      <c r="D2703" s="114">
        <v>279.22399999999999</v>
      </c>
      <c r="E2703" s="114">
        <v>287.505</v>
      </c>
      <c r="F2703" s="114">
        <v>318</v>
      </c>
      <c r="G2703" s="466">
        <v>317.47000000000003</v>
      </c>
      <c r="H2703" s="465">
        <v>272.505</v>
      </c>
      <c r="I2703" s="466">
        <v>262.54000000000002</v>
      </c>
      <c r="J2703" s="190">
        <f t="shared" si="179"/>
        <v>-4.9800000000000182</v>
      </c>
      <c r="K2703" s="16">
        <f t="shared" si="174"/>
        <v>-6.7189999999999941</v>
      </c>
      <c r="L2703" s="16">
        <f t="shared" si="175"/>
        <v>-15</v>
      </c>
      <c r="M2703" s="16">
        <f t="shared" si="176"/>
        <v>-45.495000000000005</v>
      </c>
      <c r="N2703" s="191">
        <f t="shared" si="177"/>
        <v>-44.965000000000032</v>
      </c>
      <c r="O2703" s="506">
        <f t="shared" si="178"/>
        <v>9.964999999999975</v>
      </c>
    </row>
    <row r="2704" spans="1:15">
      <c r="A2704" s="262">
        <v>43619</v>
      </c>
      <c r="B2704" s="462">
        <v>255.96</v>
      </c>
      <c r="C2704" s="465">
        <v>312.53500000000003</v>
      </c>
      <c r="D2704" s="114">
        <v>279.22399999999999</v>
      </c>
      <c r="E2704" s="114">
        <v>287.505</v>
      </c>
      <c r="F2704" s="114">
        <v>318</v>
      </c>
      <c r="G2704" s="466">
        <v>317.47000000000003</v>
      </c>
      <c r="H2704" s="465">
        <v>262.55500000000001</v>
      </c>
      <c r="I2704" s="466">
        <v>262.54000000000002</v>
      </c>
      <c r="J2704" s="190">
        <f t="shared" si="179"/>
        <v>-9.9800000000000182</v>
      </c>
      <c r="K2704" s="16">
        <f t="shared" si="174"/>
        <v>-16.668999999999983</v>
      </c>
      <c r="L2704" s="16">
        <f t="shared" si="175"/>
        <v>-24.949999999999989</v>
      </c>
      <c r="M2704" s="16">
        <f t="shared" si="176"/>
        <v>-55.444999999999993</v>
      </c>
      <c r="N2704" s="191">
        <f t="shared" si="177"/>
        <v>-54.91500000000002</v>
      </c>
      <c r="O2704" s="506">
        <f t="shared" si="178"/>
        <v>1.4999999999986358E-2</v>
      </c>
    </row>
    <row r="2705" spans="1:15">
      <c r="A2705" s="262">
        <v>43620</v>
      </c>
      <c r="B2705" s="462">
        <v>255.96</v>
      </c>
      <c r="C2705" s="465">
        <v>312.53500000000003</v>
      </c>
      <c r="D2705" s="114">
        <v>279.22399999999999</v>
      </c>
      <c r="E2705" s="114">
        <v>287.505</v>
      </c>
      <c r="F2705" s="114">
        <v>318</v>
      </c>
      <c r="G2705" s="466">
        <v>317.47000000000003</v>
      </c>
      <c r="H2705" s="465">
        <v>262.55500000000001</v>
      </c>
      <c r="I2705" s="466">
        <v>262.54000000000002</v>
      </c>
      <c r="J2705" s="190">
        <f t="shared" si="179"/>
        <v>-9.9800000000000182</v>
      </c>
      <c r="K2705" s="16">
        <f t="shared" ref="K2705:K2768" si="180">H2705-D2705</f>
        <v>-16.668999999999983</v>
      </c>
      <c r="L2705" s="16">
        <f t="shared" ref="L2705:L2768" si="181">H2705-E2705</f>
        <v>-24.949999999999989</v>
      </c>
      <c r="M2705" s="16">
        <f t="shared" ref="M2705:M2768" si="182">H2705-F2705</f>
        <v>-55.444999999999993</v>
      </c>
      <c r="N2705" s="191">
        <f t="shared" ref="N2705:N2768" si="183">H2705-G2705</f>
        <v>-54.91500000000002</v>
      </c>
      <c r="O2705" s="506">
        <f t="shared" ref="O2705:O2768" si="184">H2705-I2705</f>
        <v>1.4999999999986358E-2</v>
      </c>
    </row>
    <row r="2706" spans="1:15">
      <c r="A2706" s="262">
        <v>43621</v>
      </c>
      <c r="B2706" s="462">
        <v>253.02500000000001</v>
      </c>
      <c r="C2706" s="465">
        <v>312.53500000000003</v>
      </c>
      <c r="D2706" s="114">
        <v>279.22399999999999</v>
      </c>
      <c r="E2706" s="114">
        <v>287.505</v>
      </c>
      <c r="F2706" s="114">
        <v>318</v>
      </c>
      <c r="G2706" s="466">
        <v>317.47000000000003</v>
      </c>
      <c r="H2706" s="465">
        <v>262.55500000000001</v>
      </c>
      <c r="I2706" s="466">
        <v>262.54000000000002</v>
      </c>
      <c r="J2706" s="190">
        <f t="shared" si="179"/>
        <v>-9.9800000000000182</v>
      </c>
      <c r="K2706" s="16">
        <f t="shared" si="180"/>
        <v>-16.668999999999983</v>
      </c>
      <c r="L2706" s="16">
        <f t="shared" si="181"/>
        <v>-24.949999999999989</v>
      </c>
      <c r="M2706" s="16">
        <f t="shared" si="182"/>
        <v>-55.444999999999993</v>
      </c>
      <c r="N2706" s="191">
        <f t="shared" si="183"/>
        <v>-54.91500000000002</v>
      </c>
      <c r="O2706" s="506">
        <f t="shared" si="184"/>
        <v>1.4999999999986358E-2</v>
      </c>
    </row>
    <row r="2707" spans="1:15">
      <c r="A2707" s="262">
        <v>43622</v>
      </c>
      <c r="B2707" s="462">
        <v>251.03</v>
      </c>
      <c r="C2707" s="465">
        <v>312.53500000000003</v>
      </c>
      <c r="D2707" s="114">
        <v>284.24</v>
      </c>
      <c r="E2707" s="114">
        <v>287.505</v>
      </c>
      <c r="F2707" s="114">
        <v>318</v>
      </c>
      <c r="G2707" s="466">
        <v>317.47000000000003</v>
      </c>
      <c r="H2707" s="465">
        <v>257.5</v>
      </c>
      <c r="I2707" s="466">
        <v>262.54000000000002</v>
      </c>
      <c r="J2707" s="190">
        <f t="shared" si="179"/>
        <v>-15.035000000000025</v>
      </c>
      <c r="K2707" s="16">
        <f t="shared" si="180"/>
        <v>-26.740000000000009</v>
      </c>
      <c r="L2707" s="16">
        <f t="shared" si="181"/>
        <v>-30.004999999999995</v>
      </c>
      <c r="M2707" s="16">
        <f t="shared" si="182"/>
        <v>-60.5</v>
      </c>
      <c r="N2707" s="191">
        <f t="shared" si="183"/>
        <v>-59.970000000000027</v>
      </c>
      <c r="O2707" s="506">
        <f t="shared" si="184"/>
        <v>-5.0400000000000205</v>
      </c>
    </row>
    <row r="2708" spans="1:15">
      <c r="A2708" s="262">
        <v>43623</v>
      </c>
      <c r="B2708" s="462">
        <v>251.03</v>
      </c>
      <c r="C2708" s="465">
        <v>307.5</v>
      </c>
      <c r="D2708" s="114">
        <v>284.24</v>
      </c>
      <c r="E2708" s="114">
        <v>277.59500000000003</v>
      </c>
      <c r="F2708" s="114">
        <v>313</v>
      </c>
      <c r="G2708" s="466">
        <v>312.98500000000001</v>
      </c>
      <c r="H2708" s="465">
        <v>257.5</v>
      </c>
      <c r="I2708" s="466">
        <v>262.54000000000002</v>
      </c>
      <c r="J2708" s="190">
        <f t="shared" si="179"/>
        <v>-10</v>
      </c>
      <c r="K2708" s="16">
        <f t="shared" si="180"/>
        <v>-26.740000000000009</v>
      </c>
      <c r="L2708" s="16">
        <f t="shared" si="181"/>
        <v>-20.095000000000027</v>
      </c>
      <c r="M2708" s="16">
        <f t="shared" si="182"/>
        <v>-55.5</v>
      </c>
      <c r="N2708" s="191">
        <f t="shared" si="183"/>
        <v>-55.485000000000014</v>
      </c>
      <c r="O2708" s="506">
        <f t="shared" si="184"/>
        <v>-5.0400000000000205</v>
      </c>
    </row>
    <row r="2709" spans="1:15">
      <c r="A2709" s="262">
        <v>43626</v>
      </c>
      <c r="B2709" s="462">
        <v>251.03</v>
      </c>
      <c r="C2709" s="465">
        <v>307.5</v>
      </c>
      <c r="D2709" s="114">
        <v>284.24</v>
      </c>
      <c r="E2709" s="114">
        <v>277.59500000000003</v>
      </c>
      <c r="F2709" s="114">
        <v>313</v>
      </c>
      <c r="G2709" s="466">
        <v>312.98500000000001</v>
      </c>
      <c r="H2709" s="465">
        <v>257.5</v>
      </c>
      <c r="I2709" s="466">
        <v>262.54000000000002</v>
      </c>
      <c r="J2709" s="190">
        <f t="shared" si="179"/>
        <v>-10</v>
      </c>
      <c r="K2709" s="16">
        <f t="shared" si="180"/>
        <v>-26.740000000000009</v>
      </c>
      <c r="L2709" s="16">
        <f t="shared" si="181"/>
        <v>-20.095000000000027</v>
      </c>
      <c r="M2709" s="16">
        <f t="shared" si="182"/>
        <v>-55.5</v>
      </c>
      <c r="N2709" s="191">
        <f t="shared" si="183"/>
        <v>-55.485000000000014</v>
      </c>
      <c r="O2709" s="506">
        <f t="shared" si="184"/>
        <v>-5.0400000000000205</v>
      </c>
    </row>
    <row r="2710" spans="1:15">
      <c r="A2710" s="262">
        <v>43627</v>
      </c>
      <c r="B2710" s="462">
        <v>250</v>
      </c>
      <c r="C2710" s="465">
        <v>307.5</v>
      </c>
      <c r="D2710" s="114">
        <v>287.584</v>
      </c>
      <c r="E2710" s="114">
        <v>277.59500000000003</v>
      </c>
      <c r="F2710" s="114">
        <v>313</v>
      </c>
      <c r="G2710" s="466">
        <v>312.98500000000001</v>
      </c>
      <c r="H2710" s="465">
        <v>262.5</v>
      </c>
      <c r="I2710" s="466">
        <v>262.54000000000002</v>
      </c>
      <c r="J2710" s="190">
        <f t="shared" si="179"/>
        <v>-5</v>
      </c>
      <c r="K2710" s="16">
        <f t="shared" si="180"/>
        <v>-25.084000000000003</v>
      </c>
      <c r="L2710" s="16">
        <f t="shared" si="181"/>
        <v>-15.095000000000027</v>
      </c>
      <c r="M2710" s="16">
        <f t="shared" si="182"/>
        <v>-50.5</v>
      </c>
      <c r="N2710" s="191">
        <f t="shared" si="183"/>
        <v>-50.485000000000014</v>
      </c>
      <c r="O2710" s="506">
        <f t="shared" si="184"/>
        <v>-4.0000000000020464E-2</v>
      </c>
    </row>
    <row r="2711" spans="1:15">
      <c r="A2711" s="262">
        <v>43628</v>
      </c>
      <c r="B2711" s="462">
        <v>250</v>
      </c>
      <c r="C2711" s="465">
        <v>307.5</v>
      </c>
      <c r="D2711" s="114">
        <v>287.584</v>
      </c>
      <c r="E2711" s="114">
        <v>277.59500000000003</v>
      </c>
      <c r="F2711" s="114">
        <v>313</v>
      </c>
      <c r="G2711" s="466">
        <v>312.98500000000001</v>
      </c>
      <c r="H2711" s="465">
        <v>262.5</v>
      </c>
      <c r="I2711" s="466">
        <v>262.54000000000002</v>
      </c>
      <c r="J2711" s="190">
        <f t="shared" si="179"/>
        <v>-5</v>
      </c>
      <c r="K2711" s="16">
        <f t="shared" si="180"/>
        <v>-25.084000000000003</v>
      </c>
      <c r="L2711" s="16">
        <f t="shared" si="181"/>
        <v>-15.095000000000027</v>
      </c>
      <c r="M2711" s="16">
        <f t="shared" si="182"/>
        <v>-50.5</v>
      </c>
      <c r="N2711" s="191">
        <f t="shared" si="183"/>
        <v>-50.485000000000014</v>
      </c>
      <c r="O2711" s="506">
        <f t="shared" si="184"/>
        <v>-4.0000000000020464E-2</v>
      </c>
    </row>
    <row r="2712" spans="1:15">
      <c r="A2712" s="262">
        <v>43629</v>
      </c>
      <c r="B2712" s="462">
        <v>247</v>
      </c>
      <c r="C2712" s="465">
        <v>307.5</v>
      </c>
      <c r="D2712" s="114">
        <v>287.584</v>
      </c>
      <c r="E2712" s="114">
        <v>277.59500000000003</v>
      </c>
      <c r="F2712" s="114">
        <v>313</v>
      </c>
      <c r="G2712" s="466">
        <v>312.98500000000001</v>
      </c>
      <c r="H2712" s="465">
        <v>267.5</v>
      </c>
      <c r="I2712" s="466">
        <v>262.54000000000002</v>
      </c>
      <c r="J2712" s="190">
        <f t="shared" si="179"/>
        <v>0</v>
      </c>
      <c r="K2712" s="16">
        <f t="shared" si="180"/>
        <v>-20.084000000000003</v>
      </c>
      <c r="L2712" s="16">
        <f t="shared" si="181"/>
        <v>-10.095000000000027</v>
      </c>
      <c r="M2712" s="16">
        <f t="shared" si="182"/>
        <v>-45.5</v>
      </c>
      <c r="N2712" s="191">
        <f t="shared" si="183"/>
        <v>-45.485000000000014</v>
      </c>
      <c r="O2712" s="506">
        <f t="shared" si="184"/>
        <v>4.9599999999999795</v>
      </c>
    </row>
    <row r="2713" spans="1:15">
      <c r="A2713" s="262">
        <v>43630</v>
      </c>
      <c r="B2713" s="462">
        <v>247</v>
      </c>
      <c r="C2713" s="465">
        <v>312.5</v>
      </c>
      <c r="D2713" s="114">
        <v>287.584</v>
      </c>
      <c r="E2713" s="114">
        <v>282.5</v>
      </c>
      <c r="F2713" s="114">
        <v>307.5</v>
      </c>
      <c r="G2713" s="466">
        <v>307.5</v>
      </c>
      <c r="H2713" s="465">
        <v>262.5</v>
      </c>
      <c r="I2713" s="466">
        <v>257.5</v>
      </c>
      <c r="J2713" s="190">
        <f t="shared" si="179"/>
        <v>-10</v>
      </c>
      <c r="K2713" s="16">
        <f t="shared" si="180"/>
        <v>-25.084000000000003</v>
      </c>
      <c r="L2713" s="16">
        <f t="shared" si="181"/>
        <v>-20</v>
      </c>
      <c r="M2713" s="16">
        <f t="shared" si="182"/>
        <v>-45</v>
      </c>
      <c r="N2713" s="191">
        <f t="shared" si="183"/>
        <v>-45</v>
      </c>
      <c r="O2713" s="506">
        <f t="shared" si="184"/>
        <v>5</v>
      </c>
    </row>
    <row r="2714" spans="1:15">
      <c r="A2714" s="262">
        <v>43633</v>
      </c>
      <c r="B2714" s="462">
        <v>247</v>
      </c>
      <c r="C2714" s="465">
        <v>312.5</v>
      </c>
      <c r="D2714" s="114">
        <v>287.584</v>
      </c>
      <c r="E2714" s="114">
        <v>282.5</v>
      </c>
      <c r="F2714" s="114">
        <v>307.5</v>
      </c>
      <c r="G2714" s="466">
        <v>307.5</v>
      </c>
      <c r="H2714" s="465">
        <v>267.5</v>
      </c>
      <c r="I2714" s="466">
        <v>257.5</v>
      </c>
      <c r="J2714" s="190">
        <f t="shared" si="179"/>
        <v>-5</v>
      </c>
      <c r="K2714" s="16">
        <f t="shared" si="180"/>
        <v>-20.084000000000003</v>
      </c>
      <c r="L2714" s="16">
        <f t="shared" si="181"/>
        <v>-15</v>
      </c>
      <c r="M2714" s="16">
        <f t="shared" si="182"/>
        <v>-40</v>
      </c>
      <c r="N2714" s="191">
        <f t="shared" si="183"/>
        <v>-40</v>
      </c>
      <c r="O2714" s="506">
        <f t="shared" si="184"/>
        <v>10</v>
      </c>
    </row>
    <row r="2715" spans="1:15">
      <c r="A2715" s="262">
        <v>43634</v>
      </c>
      <c r="B2715" s="462">
        <v>247</v>
      </c>
      <c r="C2715" s="465">
        <v>307.5</v>
      </c>
      <c r="D2715" s="114">
        <v>287.584</v>
      </c>
      <c r="E2715" s="114">
        <v>282.5</v>
      </c>
      <c r="F2715" s="114">
        <v>307.5</v>
      </c>
      <c r="G2715" s="466">
        <v>307.5</v>
      </c>
      <c r="H2715" s="465">
        <v>267.5</v>
      </c>
      <c r="I2715" s="466">
        <v>257.5</v>
      </c>
      <c r="J2715" s="190">
        <f t="shared" si="179"/>
        <v>0</v>
      </c>
      <c r="K2715" s="16">
        <f t="shared" si="180"/>
        <v>-20.084000000000003</v>
      </c>
      <c r="L2715" s="16">
        <f t="shared" si="181"/>
        <v>-15</v>
      </c>
      <c r="M2715" s="16">
        <f t="shared" si="182"/>
        <v>-40</v>
      </c>
      <c r="N2715" s="191">
        <f t="shared" si="183"/>
        <v>-40</v>
      </c>
      <c r="O2715" s="506">
        <f t="shared" si="184"/>
        <v>10</v>
      </c>
    </row>
    <row r="2716" spans="1:15">
      <c r="A2716" s="262">
        <v>43635</v>
      </c>
      <c r="B2716" s="462">
        <v>244</v>
      </c>
      <c r="C2716" s="465">
        <v>307.5</v>
      </c>
      <c r="D2716" s="114">
        <v>285.07600000000002</v>
      </c>
      <c r="E2716" s="114">
        <v>282.5</v>
      </c>
      <c r="F2716" s="114">
        <v>307.5</v>
      </c>
      <c r="G2716" s="466">
        <v>307.5</v>
      </c>
      <c r="H2716" s="465">
        <v>267.5</v>
      </c>
      <c r="I2716" s="466">
        <v>257.5</v>
      </c>
      <c r="J2716" s="190">
        <f t="shared" si="179"/>
        <v>0</v>
      </c>
      <c r="K2716" s="16">
        <f t="shared" si="180"/>
        <v>-17.576000000000022</v>
      </c>
      <c r="L2716" s="16">
        <f t="shared" si="181"/>
        <v>-15</v>
      </c>
      <c r="M2716" s="16">
        <f t="shared" si="182"/>
        <v>-40</v>
      </c>
      <c r="N2716" s="191">
        <f t="shared" si="183"/>
        <v>-40</v>
      </c>
      <c r="O2716" s="506">
        <f t="shared" si="184"/>
        <v>10</v>
      </c>
    </row>
    <row r="2717" spans="1:15">
      <c r="A2717" s="262">
        <v>43636</v>
      </c>
      <c r="B2717" s="462">
        <v>242</v>
      </c>
      <c r="C2717" s="465">
        <v>307.5</v>
      </c>
      <c r="D2717" s="114">
        <v>285.07600000000002</v>
      </c>
      <c r="E2717" s="114">
        <v>282.5</v>
      </c>
      <c r="F2717" s="114">
        <v>307.5</v>
      </c>
      <c r="G2717" s="466">
        <v>307.5</v>
      </c>
      <c r="H2717" s="465">
        <v>267.5</v>
      </c>
      <c r="I2717" s="466">
        <v>257.5</v>
      </c>
      <c r="J2717" s="190">
        <f t="shared" si="179"/>
        <v>0</v>
      </c>
      <c r="K2717" s="16">
        <f t="shared" si="180"/>
        <v>-17.576000000000022</v>
      </c>
      <c r="L2717" s="16">
        <f t="shared" si="181"/>
        <v>-15</v>
      </c>
      <c r="M2717" s="16">
        <f t="shared" si="182"/>
        <v>-40</v>
      </c>
      <c r="N2717" s="191">
        <f t="shared" si="183"/>
        <v>-40</v>
      </c>
      <c r="O2717" s="506">
        <f t="shared" si="184"/>
        <v>10</v>
      </c>
    </row>
    <row r="2718" spans="1:15">
      <c r="A2718" s="262">
        <v>43637</v>
      </c>
      <c r="B2718" s="462">
        <v>237</v>
      </c>
      <c r="C2718" s="465">
        <v>297.5</v>
      </c>
      <c r="D2718" s="114">
        <v>285.07600000000002</v>
      </c>
      <c r="E2718" s="114">
        <v>287.5</v>
      </c>
      <c r="F2718" s="114">
        <v>303</v>
      </c>
      <c r="G2718" s="466">
        <v>302.5</v>
      </c>
      <c r="H2718" s="465">
        <v>267.5</v>
      </c>
      <c r="I2718" s="466">
        <v>252.5</v>
      </c>
      <c r="J2718" s="190">
        <f t="shared" si="179"/>
        <v>10</v>
      </c>
      <c r="K2718" s="16">
        <f t="shared" si="180"/>
        <v>-17.576000000000022</v>
      </c>
      <c r="L2718" s="16">
        <f t="shared" si="181"/>
        <v>-20</v>
      </c>
      <c r="M2718" s="16">
        <f t="shared" si="182"/>
        <v>-35.5</v>
      </c>
      <c r="N2718" s="191">
        <f t="shared" si="183"/>
        <v>-35</v>
      </c>
      <c r="O2718" s="506">
        <f t="shared" si="184"/>
        <v>15</v>
      </c>
    </row>
    <row r="2719" spans="1:15">
      <c r="A2719" s="262">
        <v>43640</v>
      </c>
      <c r="B2719" s="462">
        <v>237</v>
      </c>
      <c r="C2719" s="465">
        <v>302.5</v>
      </c>
      <c r="D2719" s="114">
        <v>291.76400000000001</v>
      </c>
      <c r="E2719" s="114">
        <v>287.5</v>
      </c>
      <c r="F2719" s="114">
        <v>303</v>
      </c>
      <c r="G2719" s="466">
        <v>302.5</v>
      </c>
      <c r="H2719" s="465">
        <v>267.5</v>
      </c>
      <c r="I2719" s="466">
        <v>252.5</v>
      </c>
      <c r="J2719" s="190">
        <f t="shared" si="179"/>
        <v>5</v>
      </c>
      <c r="K2719" s="16">
        <f t="shared" si="180"/>
        <v>-24.26400000000001</v>
      </c>
      <c r="L2719" s="16">
        <f t="shared" si="181"/>
        <v>-20</v>
      </c>
      <c r="M2719" s="16">
        <f t="shared" si="182"/>
        <v>-35.5</v>
      </c>
      <c r="N2719" s="191">
        <f t="shared" si="183"/>
        <v>-35</v>
      </c>
      <c r="O2719" s="506">
        <f t="shared" si="184"/>
        <v>15</v>
      </c>
    </row>
    <row r="2720" spans="1:15">
      <c r="A2720" s="262">
        <v>43641</v>
      </c>
      <c r="B2720" s="462">
        <v>239</v>
      </c>
      <c r="C2720" s="465">
        <v>302.5</v>
      </c>
      <c r="D2720" s="114">
        <v>291.76400000000001</v>
      </c>
      <c r="E2720" s="114">
        <v>287.5</v>
      </c>
      <c r="F2720" s="114">
        <v>303</v>
      </c>
      <c r="G2720" s="466">
        <v>302.5</v>
      </c>
      <c r="H2720" s="465">
        <v>267.5</v>
      </c>
      <c r="I2720" s="466">
        <v>252.5</v>
      </c>
      <c r="J2720" s="190">
        <f t="shared" si="179"/>
        <v>5</v>
      </c>
      <c r="K2720" s="16">
        <f t="shared" si="180"/>
        <v>-24.26400000000001</v>
      </c>
      <c r="L2720" s="16">
        <f t="shared" si="181"/>
        <v>-20</v>
      </c>
      <c r="M2720" s="16">
        <f t="shared" si="182"/>
        <v>-35.5</v>
      </c>
      <c r="N2720" s="191">
        <f t="shared" si="183"/>
        <v>-35</v>
      </c>
      <c r="O2720" s="506">
        <f t="shared" si="184"/>
        <v>15</v>
      </c>
    </row>
    <row r="2721" spans="1:15">
      <c r="A2721" s="262">
        <v>43642</v>
      </c>
      <c r="B2721" s="462">
        <v>239</v>
      </c>
      <c r="C2721" s="465">
        <v>312.5</v>
      </c>
      <c r="D2721" s="114">
        <v>287.584</v>
      </c>
      <c r="E2721" s="114">
        <v>287.5</v>
      </c>
      <c r="F2721" s="114">
        <v>303</v>
      </c>
      <c r="G2721" s="466">
        <v>302.5</v>
      </c>
      <c r="H2721" s="465">
        <v>267.5</v>
      </c>
      <c r="I2721" s="466">
        <v>252.5</v>
      </c>
      <c r="J2721" s="190">
        <f t="shared" si="179"/>
        <v>-5</v>
      </c>
      <c r="K2721" s="16">
        <f t="shared" si="180"/>
        <v>-20.084000000000003</v>
      </c>
      <c r="L2721" s="16">
        <f t="shared" si="181"/>
        <v>-20</v>
      </c>
      <c r="M2721" s="16">
        <f t="shared" si="182"/>
        <v>-35.5</v>
      </c>
      <c r="N2721" s="191">
        <f t="shared" si="183"/>
        <v>-35</v>
      </c>
      <c r="O2721" s="506">
        <f t="shared" si="184"/>
        <v>15</v>
      </c>
    </row>
    <row r="2722" spans="1:15">
      <c r="A2722" s="262">
        <v>43643</v>
      </c>
      <c r="B2722" s="462">
        <v>239</v>
      </c>
      <c r="C2722" s="465">
        <v>312.5</v>
      </c>
      <c r="D2722" s="114">
        <v>285.91199999999998</v>
      </c>
      <c r="E2722" s="114">
        <v>287.5</v>
      </c>
      <c r="F2722" s="114">
        <v>303</v>
      </c>
      <c r="G2722" s="466">
        <v>302.5</v>
      </c>
      <c r="H2722" s="465">
        <v>267.5</v>
      </c>
      <c r="I2722" s="466">
        <v>252.5</v>
      </c>
      <c r="J2722" s="190">
        <f t="shared" si="179"/>
        <v>-5</v>
      </c>
      <c r="K2722" s="16">
        <f t="shared" si="180"/>
        <v>-18.411999999999978</v>
      </c>
      <c r="L2722" s="16">
        <f t="shared" si="181"/>
        <v>-20</v>
      </c>
      <c r="M2722" s="16">
        <f t="shared" si="182"/>
        <v>-35.5</v>
      </c>
      <c r="N2722" s="191">
        <f t="shared" si="183"/>
        <v>-35</v>
      </c>
      <c r="O2722" s="506">
        <f t="shared" si="184"/>
        <v>15</v>
      </c>
    </row>
    <row r="2723" spans="1:15">
      <c r="A2723" s="262">
        <v>43644</v>
      </c>
      <c r="B2723" s="462">
        <v>236</v>
      </c>
      <c r="C2723" s="465">
        <v>312.5</v>
      </c>
      <c r="D2723" s="114">
        <v>285.91199999999998</v>
      </c>
      <c r="E2723" s="114">
        <v>277.5</v>
      </c>
      <c r="F2723" s="114">
        <v>300</v>
      </c>
      <c r="G2723" s="466">
        <v>297.5</v>
      </c>
      <c r="H2723" s="465">
        <v>262.5</v>
      </c>
      <c r="I2723" s="466">
        <v>252.5</v>
      </c>
      <c r="J2723" s="190">
        <f t="shared" si="179"/>
        <v>-10</v>
      </c>
      <c r="K2723" s="16">
        <f t="shared" si="180"/>
        <v>-23.411999999999978</v>
      </c>
      <c r="L2723" s="16">
        <f t="shared" si="181"/>
        <v>-15</v>
      </c>
      <c r="M2723" s="16">
        <f t="shared" si="182"/>
        <v>-37.5</v>
      </c>
      <c r="N2723" s="191">
        <f t="shared" si="183"/>
        <v>-35</v>
      </c>
      <c r="O2723" s="506">
        <f t="shared" si="184"/>
        <v>10</v>
      </c>
    </row>
    <row r="2724" spans="1:15">
      <c r="A2724" s="262">
        <v>43647</v>
      </c>
      <c r="B2724" s="462">
        <v>232</v>
      </c>
      <c r="C2724" s="465">
        <v>312.5</v>
      </c>
      <c r="D2724" s="114">
        <v>285.91199999999998</v>
      </c>
      <c r="E2724" s="114">
        <v>277.5</v>
      </c>
      <c r="F2724" s="114">
        <v>300</v>
      </c>
      <c r="G2724" s="466">
        <v>297.5</v>
      </c>
      <c r="H2724" s="465">
        <v>262.5</v>
      </c>
      <c r="I2724" s="466">
        <v>252.5</v>
      </c>
      <c r="J2724" s="190">
        <f t="shared" si="179"/>
        <v>-10</v>
      </c>
      <c r="K2724" s="16">
        <f t="shared" si="180"/>
        <v>-23.411999999999978</v>
      </c>
      <c r="L2724" s="16">
        <f t="shared" si="181"/>
        <v>-15</v>
      </c>
      <c r="M2724" s="16">
        <f t="shared" si="182"/>
        <v>-37.5</v>
      </c>
      <c r="N2724" s="191">
        <f t="shared" si="183"/>
        <v>-35</v>
      </c>
      <c r="O2724" s="506">
        <f t="shared" si="184"/>
        <v>10</v>
      </c>
    </row>
    <row r="2725" spans="1:15">
      <c r="A2725" s="262">
        <v>43648</v>
      </c>
      <c r="B2725" s="462">
        <v>226</v>
      </c>
      <c r="C2725" s="465">
        <v>302.5</v>
      </c>
      <c r="D2725" s="114">
        <v>287.584</v>
      </c>
      <c r="E2725" s="114">
        <v>277.5</v>
      </c>
      <c r="F2725" s="114">
        <v>300</v>
      </c>
      <c r="G2725" s="466">
        <v>297.5</v>
      </c>
      <c r="H2725" s="465">
        <v>267.5</v>
      </c>
      <c r="I2725" s="466">
        <v>252.5</v>
      </c>
      <c r="J2725" s="190">
        <f t="shared" si="179"/>
        <v>5</v>
      </c>
      <c r="K2725" s="16">
        <f t="shared" si="180"/>
        <v>-20.084000000000003</v>
      </c>
      <c r="L2725" s="16">
        <f t="shared" si="181"/>
        <v>-10</v>
      </c>
      <c r="M2725" s="16">
        <f t="shared" si="182"/>
        <v>-32.5</v>
      </c>
      <c r="N2725" s="191">
        <f t="shared" si="183"/>
        <v>-30</v>
      </c>
      <c r="O2725" s="506">
        <f t="shared" si="184"/>
        <v>15</v>
      </c>
    </row>
    <row r="2726" spans="1:15">
      <c r="A2726" s="262">
        <v>43649</v>
      </c>
      <c r="B2726" s="462">
        <v>221</v>
      </c>
      <c r="C2726" s="465">
        <v>302.5</v>
      </c>
      <c r="D2726" s="114">
        <v>287.584</v>
      </c>
      <c r="E2726" s="114">
        <v>277.5</v>
      </c>
      <c r="F2726" s="114">
        <v>300</v>
      </c>
      <c r="G2726" s="466">
        <v>297.5</v>
      </c>
      <c r="H2726" s="465">
        <v>267.5</v>
      </c>
      <c r="I2726" s="466">
        <v>252.5</v>
      </c>
      <c r="J2726" s="190">
        <f t="shared" si="179"/>
        <v>5</v>
      </c>
      <c r="K2726" s="16">
        <f t="shared" si="180"/>
        <v>-20.084000000000003</v>
      </c>
      <c r="L2726" s="16">
        <f t="shared" si="181"/>
        <v>-10</v>
      </c>
      <c r="M2726" s="16">
        <f t="shared" si="182"/>
        <v>-32.5</v>
      </c>
      <c r="N2726" s="191">
        <f t="shared" si="183"/>
        <v>-30</v>
      </c>
      <c r="O2726" s="506">
        <f t="shared" si="184"/>
        <v>15</v>
      </c>
    </row>
    <row r="2727" spans="1:15">
      <c r="A2727" s="262">
        <v>43650</v>
      </c>
      <c r="B2727" s="462">
        <v>221</v>
      </c>
      <c r="C2727" s="465">
        <v>302.5</v>
      </c>
      <c r="D2727" s="114">
        <v>287.584</v>
      </c>
      <c r="E2727" s="114">
        <v>277.5</v>
      </c>
      <c r="F2727" s="114">
        <v>300</v>
      </c>
      <c r="G2727" s="466">
        <v>297.5</v>
      </c>
      <c r="H2727" s="465">
        <v>267.5</v>
      </c>
      <c r="I2727" s="466">
        <v>252.5</v>
      </c>
      <c r="J2727" s="190">
        <f t="shared" si="179"/>
        <v>5</v>
      </c>
      <c r="K2727" s="16">
        <f t="shared" si="180"/>
        <v>-20.084000000000003</v>
      </c>
      <c r="L2727" s="16">
        <f t="shared" si="181"/>
        <v>-10</v>
      </c>
      <c r="M2727" s="16">
        <f t="shared" si="182"/>
        <v>-32.5</v>
      </c>
      <c r="N2727" s="191">
        <f t="shared" si="183"/>
        <v>-30</v>
      </c>
      <c r="O2727" s="506">
        <f t="shared" si="184"/>
        <v>15</v>
      </c>
    </row>
    <row r="2728" spans="1:15">
      <c r="A2728" s="262">
        <v>43651</v>
      </c>
      <c r="B2728" s="462">
        <v>223</v>
      </c>
      <c r="C2728" s="465">
        <v>302.5</v>
      </c>
      <c r="D2728" s="114">
        <v>287.584</v>
      </c>
      <c r="E2728" s="114">
        <v>277.5</v>
      </c>
      <c r="F2728" s="114">
        <v>300</v>
      </c>
      <c r="G2728" s="466">
        <v>297.5</v>
      </c>
      <c r="H2728" s="465">
        <v>262.5</v>
      </c>
      <c r="I2728" s="466">
        <v>247.5</v>
      </c>
      <c r="J2728" s="190">
        <f t="shared" si="179"/>
        <v>0</v>
      </c>
      <c r="K2728" s="16">
        <f t="shared" si="180"/>
        <v>-25.084000000000003</v>
      </c>
      <c r="L2728" s="16">
        <f t="shared" si="181"/>
        <v>-15</v>
      </c>
      <c r="M2728" s="16">
        <f t="shared" si="182"/>
        <v>-37.5</v>
      </c>
      <c r="N2728" s="191">
        <f t="shared" si="183"/>
        <v>-35</v>
      </c>
      <c r="O2728" s="506">
        <f t="shared" si="184"/>
        <v>15</v>
      </c>
    </row>
    <row r="2729" spans="1:15">
      <c r="A2729" s="262">
        <v>43654</v>
      </c>
      <c r="B2729" s="462">
        <v>224</v>
      </c>
      <c r="C2729" s="465">
        <v>302.5</v>
      </c>
      <c r="D2729" s="114">
        <v>290.928</v>
      </c>
      <c r="E2729" s="114">
        <v>277.5</v>
      </c>
      <c r="F2729" s="114">
        <v>300</v>
      </c>
      <c r="G2729" s="466">
        <v>297.5</v>
      </c>
      <c r="H2729" s="465">
        <v>262.5</v>
      </c>
      <c r="I2729" s="466">
        <v>247.5</v>
      </c>
      <c r="J2729" s="190">
        <f t="shared" si="179"/>
        <v>0</v>
      </c>
      <c r="K2729" s="16">
        <f t="shared" si="180"/>
        <v>-28.427999999999997</v>
      </c>
      <c r="L2729" s="16">
        <f t="shared" si="181"/>
        <v>-15</v>
      </c>
      <c r="M2729" s="16">
        <f t="shared" si="182"/>
        <v>-37.5</v>
      </c>
      <c r="N2729" s="191">
        <f t="shared" si="183"/>
        <v>-35</v>
      </c>
      <c r="O2729" s="506">
        <f t="shared" si="184"/>
        <v>15</v>
      </c>
    </row>
    <row r="2730" spans="1:15">
      <c r="A2730" s="262">
        <v>43655</v>
      </c>
      <c r="B2730" s="462">
        <v>226</v>
      </c>
      <c r="C2730" s="465">
        <v>302.5</v>
      </c>
      <c r="D2730" s="114">
        <v>290.928</v>
      </c>
      <c r="E2730" s="114">
        <v>277.5</v>
      </c>
      <c r="F2730" s="114">
        <v>300</v>
      </c>
      <c r="G2730" s="466">
        <v>297.5</v>
      </c>
      <c r="H2730" s="465">
        <v>262.5</v>
      </c>
      <c r="I2730" s="466">
        <v>247.5</v>
      </c>
      <c r="J2730" s="190">
        <f t="shared" si="179"/>
        <v>0</v>
      </c>
      <c r="K2730" s="16">
        <f t="shared" si="180"/>
        <v>-28.427999999999997</v>
      </c>
      <c r="L2730" s="16">
        <f t="shared" si="181"/>
        <v>-15</v>
      </c>
      <c r="M2730" s="16">
        <f t="shared" si="182"/>
        <v>-37.5</v>
      </c>
      <c r="N2730" s="191">
        <f t="shared" si="183"/>
        <v>-35</v>
      </c>
      <c r="O2730" s="506">
        <f t="shared" si="184"/>
        <v>15</v>
      </c>
    </row>
    <row r="2731" spans="1:15">
      <c r="A2731" s="262">
        <v>43656</v>
      </c>
      <c r="B2731" s="462">
        <v>226.5</v>
      </c>
      <c r="C2731" s="465">
        <v>302.5</v>
      </c>
      <c r="D2731" s="114">
        <v>274.20800000000003</v>
      </c>
      <c r="E2731" s="114">
        <v>277.5</v>
      </c>
      <c r="F2731" s="114">
        <v>300</v>
      </c>
      <c r="G2731" s="466">
        <v>297.5</v>
      </c>
      <c r="H2731" s="465">
        <v>257.5</v>
      </c>
      <c r="I2731" s="466">
        <v>247.5</v>
      </c>
      <c r="J2731" s="190">
        <f t="shared" si="179"/>
        <v>-5</v>
      </c>
      <c r="K2731" s="16">
        <f t="shared" si="180"/>
        <v>-16.708000000000027</v>
      </c>
      <c r="L2731" s="16">
        <f t="shared" si="181"/>
        <v>-20</v>
      </c>
      <c r="M2731" s="16">
        <f t="shared" si="182"/>
        <v>-42.5</v>
      </c>
      <c r="N2731" s="191">
        <f t="shared" si="183"/>
        <v>-40</v>
      </c>
      <c r="O2731" s="506">
        <f t="shared" si="184"/>
        <v>10</v>
      </c>
    </row>
    <row r="2732" spans="1:15">
      <c r="A2732" s="262">
        <v>43657</v>
      </c>
      <c r="B2732" s="462">
        <v>225</v>
      </c>
      <c r="C2732" s="465">
        <v>302.5</v>
      </c>
      <c r="D2732" s="114">
        <v>274.20800000000003</v>
      </c>
      <c r="E2732" s="114">
        <v>277.5</v>
      </c>
      <c r="F2732" s="114">
        <v>300</v>
      </c>
      <c r="G2732" s="466">
        <v>297.5</v>
      </c>
      <c r="H2732" s="465">
        <v>257.5</v>
      </c>
      <c r="I2732" s="466">
        <v>247.5</v>
      </c>
      <c r="J2732" s="190">
        <f t="shared" si="179"/>
        <v>-5</v>
      </c>
      <c r="K2732" s="16">
        <f t="shared" si="180"/>
        <v>-16.708000000000027</v>
      </c>
      <c r="L2732" s="16">
        <f t="shared" si="181"/>
        <v>-20</v>
      </c>
      <c r="M2732" s="16">
        <f t="shared" si="182"/>
        <v>-42.5</v>
      </c>
      <c r="N2732" s="191">
        <f t="shared" si="183"/>
        <v>-40</v>
      </c>
      <c r="O2732" s="506">
        <f t="shared" si="184"/>
        <v>10</v>
      </c>
    </row>
    <row r="2733" spans="1:15">
      <c r="A2733" s="262">
        <v>43658</v>
      </c>
      <c r="B2733" s="462">
        <v>225</v>
      </c>
      <c r="C2733" s="465">
        <v>302.5</v>
      </c>
      <c r="D2733" s="114">
        <v>270.02800000000002</v>
      </c>
      <c r="E2733" s="114">
        <v>272.5</v>
      </c>
      <c r="F2733" s="114">
        <v>284</v>
      </c>
      <c r="G2733" s="466">
        <v>282.5</v>
      </c>
      <c r="H2733" s="465">
        <v>257.5</v>
      </c>
      <c r="I2733" s="466">
        <v>242.5</v>
      </c>
      <c r="J2733" s="190">
        <f t="shared" si="179"/>
        <v>-5</v>
      </c>
      <c r="K2733" s="16">
        <f t="shared" si="180"/>
        <v>-12.52800000000002</v>
      </c>
      <c r="L2733" s="16">
        <f t="shared" si="181"/>
        <v>-15</v>
      </c>
      <c r="M2733" s="16">
        <f t="shared" si="182"/>
        <v>-26.5</v>
      </c>
      <c r="N2733" s="191">
        <f t="shared" si="183"/>
        <v>-25</v>
      </c>
      <c r="O2733" s="506">
        <f t="shared" si="184"/>
        <v>15</v>
      </c>
    </row>
    <row r="2734" spans="1:15">
      <c r="A2734" s="262">
        <v>43661</v>
      </c>
      <c r="B2734" s="462">
        <v>225.5</v>
      </c>
      <c r="C2734" s="465">
        <v>302.5</v>
      </c>
      <c r="D2734" s="114">
        <v>270.02800000000002</v>
      </c>
      <c r="E2734" s="114">
        <v>272.5</v>
      </c>
      <c r="F2734" s="114">
        <v>284</v>
      </c>
      <c r="G2734" s="466">
        <v>282.5</v>
      </c>
      <c r="H2734" s="465">
        <v>257.5</v>
      </c>
      <c r="I2734" s="466">
        <v>242.5</v>
      </c>
      <c r="J2734" s="190">
        <f t="shared" si="179"/>
        <v>-5</v>
      </c>
      <c r="K2734" s="16">
        <f t="shared" si="180"/>
        <v>-12.52800000000002</v>
      </c>
      <c r="L2734" s="16">
        <f t="shared" si="181"/>
        <v>-15</v>
      </c>
      <c r="M2734" s="16">
        <f t="shared" si="182"/>
        <v>-26.5</v>
      </c>
      <c r="N2734" s="191">
        <f t="shared" si="183"/>
        <v>-25</v>
      </c>
      <c r="O2734" s="506">
        <f t="shared" si="184"/>
        <v>15</v>
      </c>
    </row>
    <row r="2735" spans="1:15">
      <c r="A2735" s="262">
        <v>43662</v>
      </c>
      <c r="B2735" s="462">
        <v>221.5</v>
      </c>
      <c r="C2735" s="465">
        <v>297.5</v>
      </c>
      <c r="D2735" s="114">
        <v>234.08</v>
      </c>
      <c r="E2735" s="114">
        <v>272.5</v>
      </c>
      <c r="F2735" s="114">
        <v>284</v>
      </c>
      <c r="G2735" s="466">
        <v>282.5</v>
      </c>
      <c r="H2735" s="465">
        <v>252.5</v>
      </c>
      <c r="I2735" s="466">
        <v>242.5</v>
      </c>
      <c r="J2735" s="190">
        <f t="shared" si="179"/>
        <v>-5</v>
      </c>
      <c r="K2735" s="16">
        <f t="shared" si="180"/>
        <v>18.419999999999987</v>
      </c>
      <c r="L2735" s="16">
        <f t="shared" si="181"/>
        <v>-20</v>
      </c>
      <c r="M2735" s="16">
        <f t="shared" si="182"/>
        <v>-31.5</v>
      </c>
      <c r="N2735" s="191">
        <f t="shared" si="183"/>
        <v>-30</v>
      </c>
      <c r="O2735" s="506">
        <f t="shared" si="184"/>
        <v>10</v>
      </c>
    </row>
    <row r="2736" spans="1:15">
      <c r="A2736" s="262">
        <v>43663</v>
      </c>
      <c r="B2736" s="462">
        <v>216</v>
      </c>
      <c r="C2736" s="465">
        <v>297.5</v>
      </c>
      <c r="D2736" s="114">
        <v>234.08</v>
      </c>
      <c r="E2736" s="114">
        <v>272.5</v>
      </c>
      <c r="F2736" s="114">
        <v>284</v>
      </c>
      <c r="G2736" s="466">
        <v>282.5</v>
      </c>
      <c r="H2736" s="465">
        <v>252.5</v>
      </c>
      <c r="I2736" s="466">
        <v>242.5</v>
      </c>
      <c r="J2736" s="190">
        <f t="shared" si="179"/>
        <v>-5</v>
      </c>
      <c r="K2736" s="16">
        <f t="shared" si="180"/>
        <v>18.419999999999987</v>
      </c>
      <c r="L2736" s="16">
        <f t="shared" si="181"/>
        <v>-20</v>
      </c>
      <c r="M2736" s="16">
        <f t="shared" si="182"/>
        <v>-31.5</v>
      </c>
      <c r="N2736" s="191">
        <f t="shared" si="183"/>
        <v>-30</v>
      </c>
      <c r="O2736" s="506">
        <f t="shared" si="184"/>
        <v>10</v>
      </c>
    </row>
    <row r="2737" spans="1:15">
      <c r="A2737" s="262">
        <v>43664</v>
      </c>
      <c r="B2737" s="462">
        <v>215</v>
      </c>
      <c r="C2737" s="465">
        <v>292.5</v>
      </c>
      <c r="D2737" s="114">
        <v>234.08</v>
      </c>
      <c r="E2737" s="114">
        <v>272.5</v>
      </c>
      <c r="F2737" s="114">
        <v>284</v>
      </c>
      <c r="G2737" s="466">
        <v>282.5</v>
      </c>
      <c r="H2737" s="465">
        <v>247.5</v>
      </c>
      <c r="I2737" s="466">
        <v>242.5</v>
      </c>
      <c r="J2737" s="190">
        <f t="shared" si="179"/>
        <v>-5</v>
      </c>
      <c r="K2737" s="16">
        <f t="shared" si="180"/>
        <v>13.419999999999987</v>
      </c>
      <c r="L2737" s="16">
        <f t="shared" si="181"/>
        <v>-25</v>
      </c>
      <c r="M2737" s="16">
        <f t="shared" si="182"/>
        <v>-36.5</v>
      </c>
      <c r="N2737" s="191">
        <f t="shared" si="183"/>
        <v>-35</v>
      </c>
      <c r="O2737" s="506">
        <f t="shared" si="184"/>
        <v>5</v>
      </c>
    </row>
    <row r="2738" spans="1:15">
      <c r="A2738" s="262">
        <v>43665</v>
      </c>
      <c r="B2738" s="462">
        <v>208</v>
      </c>
      <c r="C2738" s="465">
        <v>282.5</v>
      </c>
      <c r="D2738" s="114">
        <v>234.08</v>
      </c>
      <c r="E2738" s="114">
        <v>262.5</v>
      </c>
      <c r="F2738" s="114">
        <v>267</v>
      </c>
      <c r="G2738" s="466">
        <v>267.5</v>
      </c>
      <c r="H2738" s="465">
        <v>247.5</v>
      </c>
      <c r="I2738" s="466">
        <v>237.5</v>
      </c>
      <c r="J2738" s="190">
        <f t="shared" si="179"/>
        <v>5</v>
      </c>
      <c r="K2738" s="16">
        <f t="shared" si="180"/>
        <v>13.419999999999987</v>
      </c>
      <c r="L2738" s="16">
        <f t="shared" si="181"/>
        <v>-15</v>
      </c>
      <c r="M2738" s="16">
        <f t="shared" si="182"/>
        <v>-19.5</v>
      </c>
      <c r="N2738" s="191">
        <f t="shared" si="183"/>
        <v>-20</v>
      </c>
      <c r="O2738" s="506">
        <f t="shared" si="184"/>
        <v>10</v>
      </c>
    </row>
    <row r="2739" spans="1:15">
      <c r="A2739" s="262">
        <v>43668</v>
      </c>
      <c r="B2739" s="462">
        <v>208</v>
      </c>
      <c r="C2739" s="465">
        <v>282.5</v>
      </c>
      <c r="D2739" s="114">
        <v>234.08</v>
      </c>
      <c r="E2739" s="114">
        <v>262.5</v>
      </c>
      <c r="F2739" s="114">
        <v>267</v>
      </c>
      <c r="G2739" s="466">
        <v>267.5</v>
      </c>
      <c r="H2739" s="465">
        <v>247.5</v>
      </c>
      <c r="I2739" s="466">
        <v>237.5</v>
      </c>
      <c r="J2739" s="190">
        <f t="shared" si="179"/>
        <v>5</v>
      </c>
      <c r="K2739" s="16">
        <f t="shared" si="180"/>
        <v>13.419999999999987</v>
      </c>
      <c r="L2739" s="16">
        <f t="shared" si="181"/>
        <v>-15</v>
      </c>
      <c r="M2739" s="16">
        <f t="shared" si="182"/>
        <v>-19.5</v>
      </c>
      <c r="N2739" s="191">
        <f t="shared" si="183"/>
        <v>-20</v>
      </c>
      <c r="O2739" s="506">
        <f t="shared" si="184"/>
        <v>10</v>
      </c>
    </row>
    <row r="2740" spans="1:15">
      <c r="A2740" s="262">
        <v>43669</v>
      </c>
      <c r="B2740" s="462">
        <v>208</v>
      </c>
      <c r="C2740" s="465">
        <v>277.5</v>
      </c>
      <c r="D2740" s="114">
        <v>234.08</v>
      </c>
      <c r="E2740" s="114">
        <v>262.5</v>
      </c>
      <c r="F2740" s="114">
        <v>267</v>
      </c>
      <c r="G2740" s="466">
        <v>267.5</v>
      </c>
      <c r="H2740" s="465">
        <v>237.5</v>
      </c>
      <c r="I2740" s="466">
        <v>237.5</v>
      </c>
      <c r="J2740" s="190">
        <f t="shared" si="179"/>
        <v>0</v>
      </c>
      <c r="K2740" s="16">
        <f t="shared" si="180"/>
        <v>3.4199999999999875</v>
      </c>
      <c r="L2740" s="16">
        <f t="shared" si="181"/>
        <v>-25</v>
      </c>
      <c r="M2740" s="16">
        <f t="shared" si="182"/>
        <v>-29.5</v>
      </c>
      <c r="N2740" s="191">
        <f t="shared" si="183"/>
        <v>-30</v>
      </c>
      <c r="O2740" s="506">
        <f t="shared" si="184"/>
        <v>0</v>
      </c>
    </row>
    <row r="2741" spans="1:15">
      <c r="A2741" s="262">
        <v>43670</v>
      </c>
      <c r="B2741" s="462">
        <v>208</v>
      </c>
      <c r="C2741" s="465">
        <v>277.5</v>
      </c>
      <c r="D2741" s="114">
        <v>234.08</v>
      </c>
      <c r="E2741" s="114">
        <v>262.5</v>
      </c>
      <c r="F2741" s="114">
        <v>267</v>
      </c>
      <c r="G2741" s="466">
        <v>267.5</v>
      </c>
      <c r="H2741" s="465">
        <v>237.5</v>
      </c>
      <c r="I2741" s="466">
        <v>237.5</v>
      </c>
      <c r="J2741" s="190">
        <f t="shared" si="179"/>
        <v>0</v>
      </c>
      <c r="K2741" s="16">
        <f t="shared" si="180"/>
        <v>3.4199999999999875</v>
      </c>
      <c r="L2741" s="16">
        <f t="shared" si="181"/>
        <v>-25</v>
      </c>
      <c r="M2741" s="16">
        <f t="shared" si="182"/>
        <v>-29.5</v>
      </c>
      <c r="N2741" s="191">
        <f t="shared" si="183"/>
        <v>-30</v>
      </c>
      <c r="O2741" s="506">
        <f t="shared" si="184"/>
        <v>0</v>
      </c>
    </row>
    <row r="2742" spans="1:15">
      <c r="A2742" s="262">
        <v>43671</v>
      </c>
      <c r="B2742" s="462">
        <v>208</v>
      </c>
      <c r="C2742" s="465">
        <v>277.5</v>
      </c>
      <c r="D2742" s="114">
        <v>226.55600000000001</v>
      </c>
      <c r="E2742" s="114">
        <v>262.5</v>
      </c>
      <c r="F2742" s="114">
        <v>267</v>
      </c>
      <c r="G2742" s="466">
        <v>267.5</v>
      </c>
      <c r="H2742" s="465">
        <v>237.5</v>
      </c>
      <c r="I2742" s="466">
        <v>237.5</v>
      </c>
      <c r="J2742" s="190">
        <f t="shared" si="179"/>
        <v>0</v>
      </c>
      <c r="K2742" s="16">
        <f t="shared" si="180"/>
        <v>10.943999999999988</v>
      </c>
      <c r="L2742" s="16">
        <f t="shared" si="181"/>
        <v>-25</v>
      </c>
      <c r="M2742" s="16">
        <f t="shared" si="182"/>
        <v>-29.5</v>
      </c>
      <c r="N2742" s="191">
        <f t="shared" si="183"/>
        <v>-30</v>
      </c>
      <c r="O2742" s="506">
        <f t="shared" si="184"/>
        <v>0</v>
      </c>
    </row>
    <row r="2743" spans="1:15">
      <c r="A2743" s="262">
        <v>43672</v>
      </c>
      <c r="B2743" s="462">
        <v>208</v>
      </c>
      <c r="C2743" s="465">
        <v>267.5</v>
      </c>
      <c r="D2743" s="114">
        <v>227.392</v>
      </c>
      <c r="E2743" s="114">
        <v>247.5</v>
      </c>
      <c r="F2743" s="114">
        <v>263</v>
      </c>
      <c r="G2743" s="466">
        <v>262.5</v>
      </c>
      <c r="H2743" s="465">
        <v>232.5</v>
      </c>
      <c r="I2743" s="466">
        <v>222.5</v>
      </c>
      <c r="J2743" s="190">
        <f t="shared" si="179"/>
        <v>5</v>
      </c>
      <c r="K2743" s="16">
        <f t="shared" si="180"/>
        <v>5.1080000000000041</v>
      </c>
      <c r="L2743" s="16">
        <f t="shared" si="181"/>
        <v>-15</v>
      </c>
      <c r="M2743" s="16">
        <f t="shared" si="182"/>
        <v>-30.5</v>
      </c>
      <c r="N2743" s="191">
        <f t="shared" si="183"/>
        <v>-30</v>
      </c>
      <c r="O2743" s="506">
        <f t="shared" si="184"/>
        <v>10</v>
      </c>
    </row>
    <row r="2744" spans="1:15">
      <c r="A2744" s="262">
        <v>43675</v>
      </c>
      <c r="B2744" s="462">
        <v>205</v>
      </c>
      <c r="C2744" s="465">
        <v>267.5</v>
      </c>
      <c r="D2744" s="114">
        <v>217.36</v>
      </c>
      <c r="E2744" s="114">
        <v>247.5</v>
      </c>
      <c r="F2744" s="114">
        <v>263</v>
      </c>
      <c r="G2744" s="466">
        <v>262.5</v>
      </c>
      <c r="H2744" s="465">
        <v>232.5</v>
      </c>
      <c r="I2744" s="466">
        <v>222.5</v>
      </c>
      <c r="J2744" s="190">
        <f t="shared" si="179"/>
        <v>5</v>
      </c>
      <c r="K2744" s="16">
        <f t="shared" si="180"/>
        <v>15.139999999999986</v>
      </c>
      <c r="L2744" s="16">
        <f t="shared" si="181"/>
        <v>-15</v>
      </c>
      <c r="M2744" s="16">
        <f t="shared" si="182"/>
        <v>-30.5</v>
      </c>
      <c r="N2744" s="191">
        <f t="shared" si="183"/>
        <v>-30</v>
      </c>
      <c r="O2744" s="506">
        <f t="shared" si="184"/>
        <v>10</v>
      </c>
    </row>
    <row r="2745" spans="1:15">
      <c r="A2745" s="262">
        <v>43676</v>
      </c>
      <c r="B2745" s="462">
        <v>205</v>
      </c>
      <c r="C2745" s="465">
        <v>267.5</v>
      </c>
      <c r="D2745" s="114">
        <v>217.36</v>
      </c>
      <c r="E2745" s="114">
        <v>247.5</v>
      </c>
      <c r="F2745" s="114">
        <v>263</v>
      </c>
      <c r="G2745" s="466">
        <v>262.5</v>
      </c>
      <c r="H2745" s="465">
        <v>232.5</v>
      </c>
      <c r="I2745" s="466">
        <v>222.5</v>
      </c>
      <c r="J2745" s="190">
        <f t="shared" si="179"/>
        <v>5</v>
      </c>
      <c r="K2745" s="16">
        <f t="shared" si="180"/>
        <v>15.139999999999986</v>
      </c>
      <c r="L2745" s="16">
        <f t="shared" si="181"/>
        <v>-15</v>
      </c>
      <c r="M2745" s="16">
        <f t="shared" si="182"/>
        <v>-30.5</v>
      </c>
      <c r="N2745" s="191">
        <f t="shared" si="183"/>
        <v>-30</v>
      </c>
      <c r="O2745" s="506">
        <f t="shared" si="184"/>
        <v>10</v>
      </c>
    </row>
    <row r="2746" spans="1:15">
      <c r="A2746" s="262">
        <v>43677</v>
      </c>
      <c r="B2746" s="462">
        <v>203</v>
      </c>
      <c r="C2746" s="465">
        <v>267.5</v>
      </c>
      <c r="D2746" s="114">
        <v>217.36</v>
      </c>
      <c r="E2746" s="114">
        <v>247.5</v>
      </c>
      <c r="F2746" s="114">
        <v>263</v>
      </c>
      <c r="G2746" s="466">
        <v>262.5</v>
      </c>
      <c r="H2746" s="465">
        <v>237.5</v>
      </c>
      <c r="I2746" s="466">
        <v>222.5</v>
      </c>
      <c r="J2746" s="190">
        <f t="shared" si="179"/>
        <v>10</v>
      </c>
      <c r="K2746" s="16">
        <f t="shared" si="180"/>
        <v>20.139999999999986</v>
      </c>
      <c r="L2746" s="16">
        <f t="shared" si="181"/>
        <v>-10</v>
      </c>
      <c r="M2746" s="16">
        <f t="shared" si="182"/>
        <v>-25.5</v>
      </c>
      <c r="N2746" s="191">
        <f t="shared" si="183"/>
        <v>-25</v>
      </c>
      <c r="O2746" s="506">
        <f t="shared" si="184"/>
        <v>15</v>
      </c>
    </row>
    <row r="2747" spans="1:15">
      <c r="A2747" s="262">
        <v>43678</v>
      </c>
      <c r="B2747" s="462">
        <v>203</v>
      </c>
      <c r="C2747" s="465">
        <v>267.5</v>
      </c>
      <c r="D2747" s="114">
        <v>227.392</v>
      </c>
      <c r="E2747" s="114">
        <v>247.5</v>
      </c>
      <c r="F2747" s="114">
        <v>263</v>
      </c>
      <c r="G2747" s="466">
        <v>262.5</v>
      </c>
      <c r="H2747" s="465">
        <v>237.5</v>
      </c>
      <c r="I2747" s="466">
        <v>222.5</v>
      </c>
      <c r="J2747" s="190">
        <f t="shared" si="179"/>
        <v>10</v>
      </c>
      <c r="K2747" s="16">
        <f t="shared" si="180"/>
        <v>10.108000000000004</v>
      </c>
      <c r="L2747" s="16">
        <f t="shared" si="181"/>
        <v>-10</v>
      </c>
      <c r="M2747" s="16">
        <f t="shared" si="182"/>
        <v>-25.5</v>
      </c>
      <c r="N2747" s="191">
        <f t="shared" si="183"/>
        <v>-25</v>
      </c>
      <c r="O2747" s="506">
        <f t="shared" si="184"/>
        <v>15</v>
      </c>
    </row>
    <row r="2748" spans="1:15">
      <c r="A2748" s="262">
        <v>43679</v>
      </c>
      <c r="B2748" s="462">
        <v>203.5</v>
      </c>
      <c r="C2748" s="465">
        <v>262.5</v>
      </c>
      <c r="D2748" s="114">
        <v>227.392</v>
      </c>
      <c r="E2748" s="114">
        <v>252.5</v>
      </c>
      <c r="F2748" s="114">
        <v>263</v>
      </c>
      <c r="G2748" s="466">
        <v>262.5</v>
      </c>
      <c r="H2748" s="465">
        <v>237.5</v>
      </c>
      <c r="I2748" s="466">
        <v>222.5</v>
      </c>
      <c r="J2748" s="190">
        <f t="shared" si="179"/>
        <v>15</v>
      </c>
      <c r="K2748" s="16">
        <f t="shared" si="180"/>
        <v>10.108000000000004</v>
      </c>
      <c r="L2748" s="16">
        <f t="shared" si="181"/>
        <v>-15</v>
      </c>
      <c r="M2748" s="16">
        <f t="shared" si="182"/>
        <v>-25.5</v>
      </c>
      <c r="N2748" s="191">
        <f t="shared" si="183"/>
        <v>-25</v>
      </c>
      <c r="O2748" s="506">
        <f t="shared" si="184"/>
        <v>15</v>
      </c>
    </row>
    <row r="2749" spans="1:15">
      <c r="A2749" s="262">
        <v>43682</v>
      </c>
      <c r="B2749" s="462">
        <v>203.5</v>
      </c>
      <c r="C2749" s="465">
        <v>262.5</v>
      </c>
      <c r="D2749" s="114">
        <v>227.392</v>
      </c>
      <c r="E2749" s="114">
        <v>252.5</v>
      </c>
      <c r="F2749" s="114">
        <v>263</v>
      </c>
      <c r="G2749" s="466">
        <v>262.5</v>
      </c>
      <c r="H2749" s="465">
        <v>232.5</v>
      </c>
      <c r="I2749" s="466">
        <v>222.5</v>
      </c>
      <c r="J2749" s="190">
        <f t="shared" si="179"/>
        <v>10</v>
      </c>
      <c r="K2749" s="16">
        <f t="shared" si="180"/>
        <v>5.1080000000000041</v>
      </c>
      <c r="L2749" s="16">
        <f t="shared" si="181"/>
        <v>-20</v>
      </c>
      <c r="M2749" s="16">
        <f t="shared" si="182"/>
        <v>-30.5</v>
      </c>
      <c r="N2749" s="191">
        <f t="shared" si="183"/>
        <v>-30</v>
      </c>
      <c r="O2749" s="506">
        <f t="shared" si="184"/>
        <v>10</v>
      </c>
    </row>
    <row r="2750" spans="1:15">
      <c r="A2750" s="262">
        <v>43683</v>
      </c>
      <c r="B2750" s="462">
        <v>203.5</v>
      </c>
      <c r="C2750" s="465">
        <v>262.5</v>
      </c>
      <c r="D2750" s="114">
        <v>227.392</v>
      </c>
      <c r="E2750" s="114">
        <v>252.5</v>
      </c>
      <c r="F2750" s="114">
        <v>263</v>
      </c>
      <c r="G2750" s="466">
        <v>262.5</v>
      </c>
      <c r="H2750" s="465">
        <v>232.5</v>
      </c>
      <c r="I2750" s="466">
        <v>222.5</v>
      </c>
      <c r="J2750" s="190">
        <f t="shared" si="179"/>
        <v>10</v>
      </c>
      <c r="K2750" s="16">
        <f t="shared" si="180"/>
        <v>5.1080000000000041</v>
      </c>
      <c r="L2750" s="16">
        <f t="shared" si="181"/>
        <v>-20</v>
      </c>
      <c r="M2750" s="16">
        <f t="shared" si="182"/>
        <v>-30.5</v>
      </c>
      <c r="N2750" s="191">
        <f t="shared" si="183"/>
        <v>-30</v>
      </c>
      <c r="O2750" s="506">
        <f t="shared" si="184"/>
        <v>10</v>
      </c>
    </row>
    <row r="2751" spans="1:15">
      <c r="A2751" s="262">
        <v>43684</v>
      </c>
      <c r="B2751" s="462">
        <v>205</v>
      </c>
      <c r="C2751" s="465">
        <v>262.5</v>
      </c>
      <c r="D2751" s="114">
        <v>230.73599999999999</v>
      </c>
      <c r="E2751" s="114">
        <v>252.5</v>
      </c>
      <c r="F2751" s="114">
        <v>263</v>
      </c>
      <c r="G2751" s="466">
        <v>262.5</v>
      </c>
      <c r="H2751" s="465">
        <v>232.5</v>
      </c>
      <c r="I2751" s="466">
        <v>222.5</v>
      </c>
      <c r="J2751" s="190">
        <f t="shared" si="179"/>
        <v>10</v>
      </c>
      <c r="K2751" s="16">
        <f t="shared" si="180"/>
        <v>1.76400000000001</v>
      </c>
      <c r="L2751" s="16">
        <f t="shared" si="181"/>
        <v>-20</v>
      </c>
      <c r="M2751" s="16">
        <f t="shared" si="182"/>
        <v>-30.5</v>
      </c>
      <c r="N2751" s="191">
        <f t="shared" si="183"/>
        <v>-30</v>
      </c>
      <c r="O2751" s="506">
        <f t="shared" si="184"/>
        <v>10</v>
      </c>
    </row>
    <row r="2752" spans="1:15">
      <c r="A2752" s="262">
        <v>43685</v>
      </c>
      <c r="B2752" s="462">
        <v>205</v>
      </c>
      <c r="C2752" s="465">
        <v>262.5</v>
      </c>
      <c r="D2752" s="114">
        <v>217.36</v>
      </c>
      <c r="E2752" s="114">
        <v>252.5</v>
      </c>
      <c r="F2752" s="114">
        <v>263</v>
      </c>
      <c r="G2752" s="466">
        <v>262.5</v>
      </c>
      <c r="H2752" s="465">
        <v>232.5</v>
      </c>
      <c r="I2752" s="466">
        <v>222.5</v>
      </c>
      <c r="J2752" s="190">
        <f t="shared" si="179"/>
        <v>10</v>
      </c>
      <c r="K2752" s="16">
        <f t="shared" si="180"/>
        <v>15.139999999999986</v>
      </c>
      <c r="L2752" s="16">
        <f t="shared" si="181"/>
        <v>-20</v>
      </c>
      <c r="M2752" s="16">
        <f t="shared" si="182"/>
        <v>-30.5</v>
      </c>
      <c r="N2752" s="191">
        <f t="shared" si="183"/>
        <v>-30</v>
      </c>
      <c r="O2752" s="506">
        <f t="shared" si="184"/>
        <v>10</v>
      </c>
    </row>
    <row r="2753" spans="1:15">
      <c r="A2753" s="262">
        <v>43686</v>
      </c>
      <c r="B2753" s="462">
        <v>204</v>
      </c>
      <c r="C2753" s="465">
        <v>262.5</v>
      </c>
      <c r="D2753" s="114">
        <v>230.73599999999999</v>
      </c>
      <c r="E2753" s="114">
        <v>247.5</v>
      </c>
      <c r="F2753" s="114">
        <v>263</v>
      </c>
      <c r="G2753" s="466">
        <v>262.5</v>
      </c>
      <c r="H2753" s="465">
        <v>232.5</v>
      </c>
      <c r="I2753" s="466">
        <v>212.5</v>
      </c>
      <c r="J2753" s="190">
        <f t="shared" si="179"/>
        <v>10</v>
      </c>
      <c r="K2753" s="16">
        <f t="shared" si="180"/>
        <v>1.76400000000001</v>
      </c>
      <c r="L2753" s="16">
        <f t="shared" si="181"/>
        <v>-15</v>
      </c>
      <c r="M2753" s="16">
        <f t="shared" si="182"/>
        <v>-30.5</v>
      </c>
      <c r="N2753" s="191">
        <f t="shared" si="183"/>
        <v>-30</v>
      </c>
      <c r="O2753" s="506">
        <f t="shared" si="184"/>
        <v>20</v>
      </c>
    </row>
    <row r="2754" spans="1:15">
      <c r="A2754" s="262">
        <v>43689</v>
      </c>
      <c r="B2754" s="462">
        <v>204</v>
      </c>
      <c r="C2754" s="465">
        <v>262.5</v>
      </c>
      <c r="D2754" s="114">
        <v>230.73599999999999</v>
      </c>
      <c r="E2754" s="114">
        <v>247.5</v>
      </c>
      <c r="F2754" s="114">
        <v>263</v>
      </c>
      <c r="G2754" s="466">
        <v>262.5</v>
      </c>
      <c r="H2754" s="465">
        <v>232.5</v>
      </c>
      <c r="I2754" s="466">
        <v>212.5</v>
      </c>
      <c r="J2754" s="190">
        <f t="shared" si="179"/>
        <v>10</v>
      </c>
      <c r="K2754" s="16">
        <f t="shared" si="180"/>
        <v>1.76400000000001</v>
      </c>
      <c r="L2754" s="16">
        <f t="shared" si="181"/>
        <v>-15</v>
      </c>
      <c r="M2754" s="16">
        <f t="shared" si="182"/>
        <v>-30.5</v>
      </c>
      <c r="N2754" s="191">
        <f t="shared" si="183"/>
        <v>-30</v>
      </c>
      <c r="O2754" s="506">
        <f t="shared" si="184"/>
        <v>20</v>
      </c>
    </row>
    <row r="2755" spans="1:15">
      <c r="A2755" s="262">
        <v>43691</v>
      </c>
      <c r="B2755" s="462">
        <v>205</v>
      </c>
      <c r="C2755" s="465">
        <v>257.5</v>
      </c>
      <c r="D2755" s="114">
        <v>242.44</v>
      </c>
      <c r="E2755" s="114">
        <v>247.5</v>
      </c>
      <c r="F2755" s="114">
        <v>263</v>
      </c>
      <c r="G2755" s="466">
        <v>262.5</v>
      </c>
      <c r="H2755" s="465">
        <v>232.5</v>
      </c>
      <c r="I2755" s="466">
        <v>212.5</v>
      </c>
      <c r="J2755" s="190">
        <f t="shared" si="179"/>
        <v>15</v>
      </c>
      <c r="K2755" s="16">
        <f t="shared" si="180"/>
        <v>-9.9399999999999977</v>
      </c>
      <c r="L2755" s="16">
        <f t="shared" si="181"/>
        <v>-15</v>
      </c>
      <c r="M2755" s="16">
        <f t="shared" si="182"/>
        <v>-30.5</v>
      </c>
      <c r="N2755" s="191">
        <f t="shared" si="183"/>
        <v>-30</v>
      </c>
      <c r="O2755" s="506">
        <f t="shared" si="184"/>
        <v>20</v>
      </c>
    </row>
    <row r="2756" spans="1:15">
      <c r="A2756" s="262">
        <v>43692</v>
      </c>
      <c r="B2756" s="462">
        <v>206</v>
      </c>
      <c r="C2756" s="465">
        <v>257.5</v>
      </c>
      <c r="D2756" s="114">
        <v>242.44</v>
      </c>
      <c r="E2756" s="114">
        <v>247.5</v>
      </c>
      <c r="F2756" s="114">
        <v>263</v>
      </c>
      <c r="G2756" s="466">
        <v>262.5</v>
      </c>
      <c r="H2756" s="465">
        <v>232.5</v>
      </c>
      <c r="I2756" s="466">
        <v>212.5</v>
      </c>
      <c r="J2756" s="190">
        <f t="shared" si="179"/>
        <v>15</v>
      </c>
      <c r="K2756" s="16">
        <f t="shared" si="180"/>
        <v>-9.9399999999999977</v>
      </c>
      <c r="L2756" s="16">
        <f t="shared" si="181"/>
        <v>-15</v>
      </c>
      <c r="M2756" s="16">
        <f t="shared" si="182"/>
        <v>-30.5</v>
      </c>
      <c r="N2756" s="191">
        <f t="shared" si="183"/>
        <v>-30</v>
      </c>
      <c r="O2756" s="506">
        <f t="shared" si="184"/>
        <v>20</v>
      </c>
    </row>
    <row r="2757" spans="1:15">
      <c r="A2757" s="262">
        <v>43693</v>
      </c>
      <c r="B2757" s="462">
        <v>212</v>
      </c>
      <c r="C2757" s="465">
        <v>257.5</v>
      </c>
      <c r="D2757" s="114">
        <v>242.44</v>
      </c>
      <c r="E2757" s="114">
        <v>247.5</v>
      </c>
      <c r="F2757" s="114">
        <v>255</v>
      </c>
      <c r="G2757" s="466">
        <v>257.5</v>
      </c>
      <c r="H2757" s="465">
        <v>232.5</v>
      </c>
      <c r="I2757" s="466">
        <v>217.5</v>
      </c>
      <c r="J2757" s="190">
        <f t="shared" si="179"/>
        <v>15</v>
      </c>
      <c r="K2757" s="16">
        <f t="shared" si="180"/>
        <v>-9.9399999999999977</v>
      </c>
      <c r="L2757" s="16">
        <f t="shared" si="181"/>
        <v>-15</v>
      </c>
      <c r="M2757" s="16">
        <f t="shared" si="182"/>
        <v>-22.5</v>
      </c>
      <c r="N2757" s="191">
        <f t="shared" si="183"/>
        <v>-25</v>
      </c>
      <c r="O2757" s="506">
        <f t="shared" si="184"/>
        <v>15</v>
      </c>
    </row>
    <row r="2758" spans="1:15">
      <c r="A2758" s="262">
        <v>43696</v>
      </c>
      <c r="B2758" s="462">
        <v>212.5</v>
      </c>
      <c r="C2758" s="465">
        <v>257.5</v>
      </c>
      <c r="D2758" s="114">
        <v>242.44</v>
      </c>
      <c r="E2758" s="114">
        <v>247.5</v>
      </c>
      <c r="F2758" s="114">
        <v>255</v>
      </c>
      <c r="G2758" s="466">
        <v>257.5</v>
      </c>
      <c r="H2758" s="465">
        <v>232.5</v>
      </c>
      <c r="I2758" s="466">
        <v>217.5</v>
      </c>
      <c r="J2758" s="190">
        <f t="shared" si="179"/>
        <v>15</v>
      </c>
      <c r="K2758" s="16">
        <f t="shared" si="180"/>
        <v>-9.9399999999999977</v>
      </c>
      <c r="L2758" s="16">
        <f t="shared" si="181"/>
        <v>-15</v>
      </c>
      <c r="M2758" s="16">
        <f t="shared" si="182"/>
        <v>-22.5</v>
      </c>
      <c r="N2758" s="191">
        <f t="shared" si="183"/>
        <v>-25</v>
      </c>
      <c r="O2758" s="506">
        <f t="shared" si="184"/>
        <v>15</v>
      </c>
    </row>
    <row r="2759" spans="1:15">
      <c r="A2759" s="262">
        <v>43697</v>
      </c>
      <c r="B2759" s="462">
        <v>217</v>
      </c>
      <c r="C2759" s="465">
        <v>257.5</v>
      </c>
      <c r="D2759" s="114">
        <v>242.44</v>
      </c>
      <c r="E2759" s="114">
        <v>247.5</v>
      </c>
      <c r="F2759" s="114">
        <v>255</v>
      </c>
      <c r="G2759" s="466">
        <v>257.5</v>
      </c>
      <c r="H2759" s="465">
        <v>227.5</v>
      </c>
      <c r="I2759" s="466">
        <v>217.5</v>
      </c>
      <c r="J2759" s="190">
        <f t="shared" si="179"/>
        <v>10</v>
      </c>
      <c r="K2759" s="16">
        <f t="shared" si="180"/>
        <v>-14.939999999999998</v>
      </c>
      <c r="L2759" s="16">
        <f t="shared" si="181"/>
        <v>-20</v>
      </c>
      <c r="M2759" s="16">
        <f t="shared" si="182"/>
        <v>-27.5</v>
      </c>
      <c r="N2759" s="191">
        <f t="shared" si="183"/>
        <v>-30</v>
      </c>
      <c r="O2759" s="506">
        <f t="shared" si="184"/>
        <v>10</v>
      </c>
    </row>
    <row r="2760" spans="1:15">
      <c r="A2760" s="262">
        <v>43698</v>
      </c>
      <c r="B2760" s="462">
        <v>223.5</v>
      </c>
      <c r="C2760" s="465">
        <v>257.5</v>
      </c>
      <c r="D2760" s="114">
        <v>251.636</v>
      </c>
      <c r="E2760" s="114">
        <v>247.5</v>
      </c>
      <c r="F2760" s="114">
        <v>255</v>
      </c>
      <c r="G2760" s="466">
        <v>257.5</v>
      </c>
      <c r="H2760" s="465">
        <v>222.5</v>
      </c>
      <c r="I2760" s="466">
        <v>217.5</v>
      </c>
      <c r="J2760" s="190">
        <f t="shared" si="179"/>
        <v>5</v>
      </c>
      <c r="K2760" s="16">
        <f t="shared" si="180"/>
        <v>-29.135999999999996</v>
      </c>
      <c r="L2760" s="16">
        <f t="shared" si="181"/>
        <v>-25</v>
      </c>
      <c r="M2760" s="16">
        <f t="shared" si="182"/>
        <v>-32.5</v>
      </c>
      <c r="N2760" s="191">
        <f t="shared" si="183"/>
        <v>-35</v>
      </c>
      <c r="O2760" s="506">
        <f t="shared" si="184"/>
        <v>5</v>
      </c>
    </row>
    <row r="2761" spans="1:15">
      <c r="A2761" s="262">
        <v>43699</v>
      </c>
      <c r="B2761" s="462">
        <v>223.5</v>
      </c>
      <c r="C2761" s="465">
        <v>257.5</v>
      </c>
      <c r="D2761" s="114">
        <v>251.636</v>
      </c>
      <c r="E2761" s="114">
        <v>247.5</v>
      </c>
      <c r="F2761" s="114">
        <v>255</v>
      </c>
      <c r="G2761" s="466">
        <v>257.5</v>
      </c>
      <c r="H2761" s="465">
        <v>222.5</v>
      </c>
      <c r="I2761" s="466">
        <v>217.5</v>
      </c>
      <c r="J2761" s="190">
        <f t="shared" si="179"/>
        <v>5</v>
      </c>
      <c r="K2761" s="16">
        <f t="shared" si="180"/>
        <v>-29.135999999999996</v>
      </c>
      <c r="L2761" s="16">
        <f t="shared" si="181"/>
        <v>-25</v>
      </c>
      <c r="M2761" s="16">
        <f t="shared" si="182"/>
        <v>-32.5</v>
      </c>
      <c r="N2761" s="191">
        <f t="shared" si="183"/>
        <v>-35</v>
      </c>
      <c r="O2761" s="506">
        <f t="shared" si="184"/>
        <v>5</v>
      </c>
    </row>
    <row r="2762" spans="1:15">
      <c r="A2762" s="262">
        <v>43700</v>
      </c>
      <c r="B2762" s="462">
        <v>224.5</v>
      </c>
      <c r="C2762" s="465">
        <v>247.5</v>
      </c>
      <c r="D2762" s="114">
        <v>251.636</v>
      </c>
      <c r="E2762" s="114">
        <v>242.5</v>
      </c>
      <c r="F2762" s="114">
        <v>249</v>
      </c>
      <c r="G2762" s="466">
        <v>247.5</v>
      </c>
      <c r="H2762" s="465">
        <v>227.5</v>
      </c>
      <c r="I2762" s="466">
        <v>207.5</v>
      </c>
      <c r="J2762" s="190">
        <f t="shared" si="179"/>
        <v>20</v>
      </c>
      <c r="K2762" s="16">
        <f t="shared" si="180"/>
        <v>-24.135999999999996</v>
      </c>
      <c r="L2762" s="16">
        <f t="shared" si="181"/>
        <v>-15</v>
      </c>
      <c r="M2762" s="16">
        <f t="shared" si="182"/>
        <v>-21.5</v>
      </c>
      <c r="N2762" s="191">
        <f t="shared" si="183"/>
        <v>-20</v>
      </c>
      <c r="O2762" s="506">
        <f t="shared" si="184"/>
        <v>20</v>
      </c>
    </row>
    <row r="2763" spans="1:15">
      <c r="A2763" s="262">
        <v>43703</v>
      </c>
      <c r="B2763" s="462">
        <v>224.5</v>
      </c>
      <c r="C2763" s="465">
        <v>247.5</v>
      </c>
      <c r="D2763" s="114">
        <v>251.636</v>
      </c>
      <c r="E2763" s="114">
        <v>242.5</v>
      </c>
      <c r="F2763" s="114">
        <v>249</v>
      </c>
      <c r="G2763" s="466">
        <v>247.5</v>
      </c>
      <c r="H2763" s="465">
        <v>227.5</v>
      </c>
      <c r="I2763" s="466">
        <v>207.5</v>
      </c>
      <c r="J2763" s="190">
        <f t="shared" ref="J2763:J2826" si="185">H2763-C2763+40</f>
        <v>20</v>
      </c>
      <c r="K2763" s="16">
        <f t="shared" si="180"/>
        <v>-24.135999999999996</v>
      </c>
      <c r="L2763" s="16">
        <f t="shared" si="181"/>
        <v>-15</v>
      </c>
      <c r="M2763" s="16">
        <f t="shared" si="182"/>
        <v>-21.5</v>
      </c>
      <c r="N2763" s="191">
        <f t="shared" si="183"/>
        <v>-20</v>
      </c>
      <c r="O2763" s="506">
        <f t="shared" si="184"/>
        <v>20</v>
      </c>
    </row>
    <row r="2764" spans="1:15">
      <c r="A2764" s="262">
        <v>43704</v>
      </c>
      <c r="B2764" s="462">
        <v>222</v>
      </c>
      <c r="C2764" s="465">
        <v>247.5</v>
      </c>
      <c r="D2764" s="114">
        <v>251.636</v>
      </c>
      <c r="E2764" s="114">
        <v>242.5</v>
      </c>
      <c r="F2764" s="114">
        <v>249</v>
      </c>
      <c r="G2764" s="466">
        <v>247.5</v>
      </c>
      <c r="H2764" s="465">
        <v>222.5</v>
      </c>
      <c r="I2764" s="466">
        <v>207.5</v>
      </c>
      <c r="J2764" s="190">
        <f t="shared" si="185"/>
        <v>15</v>
      </c>
      <c r="K2764" s="16">
        <f t="shared" si="180"/>
        <v>-29.135999999999996</v>
      </c>
      <c r="L2764" s="16">
        <f t="shared" si="181"/>
        <v>-20</v>
      </c>
      <c r="M2764" s="16">
        <f t="shared" si="182"/>
        <v>-26.5</v>
      </c>
      <c r="N2764" s="191">
        <f t="shared" si="183"/>
        <v>-25</v>
      </c>
      <c r="O2764" s="506">
        <f t="shared" si="184"/>
        <v>15</v>
      </c>
    </row>
    <row r="2765" spans="1:15">
      <c r="A2765" s="262">
        <v>43705</v>
      </c>
      <c r="B2765" s="462">
        <v>220</v>
      </c>
      <c r="C2765" s="465">
        <v>247.5</v>
      </c>
      <c r="D2765" s="114">
        <v>244.11199999999999</v>
      </c>
      <c r="E2765" s="114">
        <v>242.5</v>
      </c>
      <c r="F2765" s="114">
        <v>249</v>
      </c>
      <c r="G2765" s="466">
        <v>247.5</v>
      </c>
      <c r="H2765" s="465">
        <v>227.5</v>
      </c>
      <c r="I2765" s="466">
        <v>207.5</v>
      </c>
      <c r="J2765" s="190">
        <f t="shared" si="185"/>
        <v>20</v>
      </c>
      <c r="K2765" s="16">
        <f t="shared" si="180"/>
        <v>-16.611999999999995</v>
      </c>
      <c r="L2765" s="16">
        <f t="shared" si="181"/>
        <v>-15</v>
      </c>
      <c r="M2765" s="16">
        <f t="shared" si="182"/>
        <v>-21.5</v>
      </c>
      <c r="N2765" s="191">
        <f t="shared" si="183"/>
        <v>-20</v>
      </c>
      <c r="O2765" s="506">
        <f t="shared" si="184"/>
        <v>20</v>
      </c>
    </row>
    <row r="2766" spans="1:15">
      <c r="A2766" s="262">
        <v>43706</v>
      </c>
      <c r="B2766" s="462">
        <v>217</v>
      </c>
      <c r="C2766" s="465">
        <v>247.5</v>
      </c>
      <c r="D2766" s="114">
        <v>244.11199999999999</v>
      </c>
      <c r="E2766" s="114">
        <v>242.5</v>
      </c>
      <c r="F2766" s="114">
        <v>249</v>
      </c>
      <c r="G2766" s="466">
        <v>247.5</v>
      </c>
      <c r="H2766" s="465">
        <v>227.5</v>
      </c>
      <c r="I2766" s="466">
        <v>207.5</v>
      </c>
      <c r="J2766" s="190">
        <f t="shared" si="185"/>
        <v>20</v>
      </c>
      <c r="K2766" s="16">
        <f t="shared" si="180"/>
        <v>-16.611999999999995</v>
      </c>
      <c r="L2766" s="16">
        <f t="shared" si="181"/>
        <v>-15</v>
      </c>
      <c r="M2766" s="16">
        <f t="shared" si="182"/>
        <v>-21.5</v>
      </c>
      <c r="N2766" s="191">
        <f t="shared" si="183"/>
        <v>-20</v>
      </c>
      <c r="O2766" s="506">
        <f t="shared" si="184"/>
        <v>20</v>
      </c>
    </row>
    <row r="2767" spans="1:15">
      <c r="A2767" s="262">
        <v>43707</v>
      </c>
      <c r="B2767" s="462">
        <v>215</v>
      </c>
      <c r="C2767" s="465">
        <v>242.5</v>
      </c>
      <c r="D2767" s="114">
        <v>244.11199999999999</v>
      </c>
      <c r="E2767" s="114">
        <v>237.5</v>
      </c>
      <c r="F2767" s="114">
        <v>244</v>
      </c>
      <c r="G2767" s="466">
        <v>242.5</v>
      </c>
      <c r="H2767" s="465">
        <v>222.5</v>
      </c>
      <c r="I2767" s="466">
        <v>207.5</v>
      </c>
      <c r="J2767" s="190">
        <f t="shared" si="185"/>
        <v>20</v>
      </c>
      <c r="K2767" s="16">
        <f t="shared" si="180"/>
        <v>-21.611999999999995</v>
      </c>
      <c r="L2767" s="16">
        <f t="shared" si="181"/>
        <v>-15</v>
      </c>
      <c r="M2767" s="16">
        <f t="shared" si="182"/>
        <v>-21.5</v>
      </c>
      <c r="N2767" s="191">
        <f t="shared" si="183"/>
        <v>-20</v>
      </c>
      <c r="O2767" s="506">
        <f t="shared" si="184"/>
        <v>15</v>
      </c>
    </row>
    <row r="2768" spans="1:15">
      <c r="A2768" s="262">
        <v>43710</v>
      </c>
      <c r="B2768" s="462">
        <v>215</v>
      </c>
      <c r="C2768" s="465">
        <v>242.5</v>
      </c>
      <c r="D2768" s="114">
        <v>244.11199999999999</v>
      </c>
      <c r="E2768" s="114">
        <v>237.5</v>
      </c>
      <c r="F2768" s="114">
        <v>244</v>
      </c>
      <c r="G2768" s="466">
        <v>242.5</v>
      </c>
      <c r="H2768" s="465">
        <v>222.5</v>
      </c>
      <c r="I2768" s="466">
        <v>207.5</v>
      </c>
      <c r="J2768" s="190">
        <f t="shared" si="185"/>
        <v>20</v>
      </c>
      <c r="K2768" s="16">
        <f t="shared" si="180"/>
        <v>-21.611999999999995</v>
      </c>
      <c r="L2768" s="16">
        <f t="shared" si="181"/>
        <v>-15</v>
      </c>
      <c r="M2768" s="16">
        <f t="shared" si="182"/>
        <v>-21.5</v>
      </c>
      <c r="N2768" s="191">
        <f t="shared" si="183"/>
        <v>-20</v>
      </c>
      <c r="O2768" s="506">
        <f t="shared" si="184"/>
        <v>15</v>
      </c>
    </row>
    <row r="2769" spans="1:15">
      <c r="A2769" s="262">
        <v>43711</v>
      </c>
      <c r="B2769" s="462">
        <v>214</v>
      </c>
      <c r="C2769" s="465">
        <v>242.5</v>
      </c>
      <c r="D2769" s="114">
        <v>244.11199999999999</v>
      </c>
      <c r="E2769" s="114">
        <v>237.5</v>
      </c>
      <c r="F2769" s="114">
        <v>244</v>
      </c>
      <c r="G2769" s="466">
        <v>242.5</v>
      </c>
      <c r="H2769" s="465">
        <v>227.5</v>
      </c>
      <c r="I2769" s="466">
        <v>207.5</v>
      </c>
      <c r="J2769" s="190">
        <f t="shared" si="185"/>
        <v>25</v>
      </c>
      <c r="K2769" s="16">
        <f t="shared" ref="K2769:K2832" si="186">H2769-D2769</f>
        <v>-16.611999999999995</v>
      </c>
      <c r="L2769" s="16">
        <f t="shared" ref="L2769:L2832" si="187">H2769-E2769</f>
        <v>-10</v>
      </c>
      <c r="M2769" s="16">
        <f t="shared" ref="M2769:M2832" si="188">H2769-F2769</f>
        <v>-16.5</v>
      </c>
      <c r="N2769" s="191">
        <f t="shared" ref="N2769:N2832" si="189">H2769-G2769</f>
        <v>-15</v>
      </c>
      <c r="O2769" s="506">
        <f t="shared" ref="O2769:O2832" si="190">H2769-I2769</f>
        <v>20</v>
      </c>
    </row>
    <row r="2770" spans="1:15">
      <c r="A2770" s="262">
        <v>43712</v>
      </c>
      <c r="B2770" s="462">
        <v>212</v>
      </c>
      <c r="C2770" s="465">
        <v>242.5</v>
      </c>
      <c r="D2770" s="114">
        <v>254.14400000000001</v>
      </c>
      <c r="E2770" s="114">
        <v>237.5</v>
      </c>
      <c r="F2770" s="114">
        <v>244</v>
      </c>
      <c r="G2770" s="466">
        <v>242.5</v>
      </c>
      <c r="H2770" s="465">
        <v>227.5</v>
      </c>
      <c r="I2770" s="466">
        <v>207.5</v>
      </c>
      <c r="J2770" s="190">
        <f t="shared" si="185"/>
        <v>25</v>
      </c>
      <c r="K2770" s="16">
        <f t="shared" si="186"/>
        <v>-26.644000000000005</v>
      </c>
      <c r="L2770" s="16">
        <f t="shared" si="187"/>
        <v>-10</v>
      </c>
      <c r="M2770" s="16">
        <f t="shared" si="188"/>
        <v>-16.5</v>
      </c>
      <c r="N2770" s="191">
        <f t="shared" si="189"/>
        <v>-15</v>
      </c>
      <c r="O2770" s="506">
        <f t="shared" si="190"/>
        <v>20</v>
      </c>
    </row>
    <row r="2771" spans="1:15">
      <c r="A2771" s="262">
        <v>43713</v>
      </c>
      <c r="B2771" s="462">
        <v>210.5</v>
      </c>
      <c r="C2771" s="465">
        <v>242.5</v>
      </c>
      <c r="D2771" s="114">
        <v>254.14400000000001</v>
      </c>
      <c r="E2771" s="114">
        <v>242.5</v>
      </c>
      <c r="F2771" s="114">
        <v>244</v>
      </c>
      <c r="G2771" s="466">
        <v>237.5</v>
      </c>
      <c r="H2771" s="465">
        <v>227.5</v>
      </c>
      <c r="I2771" s="466">
        <v>202.5</v>
      </c>
      <c r="J2771" s="190">
        <f t="shared" si="185"/>
        <v>25</v>
      </c>
      <c r="K2771" s="16">
        <f t="shared" si="186"/>
        <v>-26.644000000000005</v>
      </c>
      <c r="L2771" s="16">
        <f t="shared" si="187"/>
        <v>-15</v>
      </c>
      <c r="M2771" s="16">
        <f t="shared" si="188"/>
        <v>-16.5</v>
      </c>
      <c r="N2771" s="191">
        <f t="shared" si="189"/>
        <v>-10</v>
      </c>
      <c r="O2771" s="506">
        <f t="shared" si="190"/>
        <v>25</v>
      </c>
    </row>
    <row r="2772" spans="1:15">
      <c r="A2772" s="262">
        <v>43714</v>
      </c>
      <c r="B2772" s="462">
        <v>210.5</v>
      </c>
      <c r="C2772" s="465">
        <v>242.5</v>
      </c>
      <c r="D2772" s="114">
        <v>254.14400000000001</v>
      </c>
      <c r="E2772" s="114">
        <v>242.5</v>
      </c>
      <c r="F2772" s="114">
        <v>239</v>
      </c>
      <c r="G2772" s="466">
        <v>237.5</v>
      </c>
      <c r="H2772" s="465">
        <v>227.5</v>
      </c>
      <c r="I2772" s="466">
        <v>202.5</v>
      </c>
      <c r="J2772" s="190">
        <f t="shared" si="185"/>
        <v>25</v>
      </c>
      <c r="K2772" s="16">
        <f t="shared" si="186"/>
        <v>-26.644000000000005</v>
      </c>
      <c r="L2772" s="16">
        <f t="shared" si="187"/>
        <v>-15</v>
      </c>
      <c r="M2772" s="16">
        <f t="shared" si="188"/>
        <v>-11.5</v>
      </c>
      <c r="N2772" s="191">
        <f t="shared" si="189"/>
        <v>-10</v>
      </c>
      <c r="O2772" s="506">
        <f t="shared" si="190"/>
        <v>25</v>
      </c>
    </row>
    <row r="2773" spans="1:15">
      <c r="A2773" s="262">
        <v>43717</v>
      </c>
      <c r="B2773" s="462">
        <v>208</v>
      </c>
      <c r="C2773" s="465">
        <v>242.5</v>
      </c>
      <c r="D2773" s="114">
        <v>254.14400000000001</v>
      </c>
      <c r="E2773" s="114">
        <v>242.5</v>
      </c>
      <c r="F2773" s="114">
        <v>239</v>
      </c>
      <c r="G2773" s="466">
        <v>237.5</v>
      </c>
      <c r="H2773" s="465">
        <v>232.5</v>
      </c>
      <c r="I2773" s="466">
        <v>202.5</v>
      </c>
      <c r="J2773" s="190">
        <f t="shared" si="185"/>
        <v>30</v>
      </c>
      <c r="K2773" s="16">
        <f t="shared" si="186"/>
        <v>-21.644000000000005</v>
      </c>
      <c r="L2773" s="16">
        <f t="shared" si="187"/>
        <v>-10</v>
      </c>
      <c r="M2773" s="16">
        <f t="shared" si="188"/>
        <v>-6.5</v>
      </c>
      <c r="N2773" s="191">
        <f t="shared" si="189"/>
        <v>-5</v>
      </c>
      <c r="O2773" s="506">
        <f t="shared" si="190"/>
        <v>30</v>
      </c>
    </row>
    <row r="2774" spans="1:15">
      <c r="A2774" s="262">
        <v>43718</v>
      </c>
      <c r="B2774" s="462">
        <v>208</v>
      </c>
      <c r="C2774" s="465">
        <v>242.5</v>
      </c>
      <c r="D2774" s="114">
        <v>254.14400000000001</v>
      </c>
      <c r="E2774" s="114">
        <v>242.5</v>
      </c>
      <c r="F2774" s="114">
        <v>239</v>
      </c>
      <c r="G2774" s="466">
        <v>237.5</v>
      </c>
      <c r="H2774" s="465">
        <v>232.5</v>
      </c>
      <c r="I2774" s="466">
        <v>202.5</v>
      </c>
      <c r="J2774" s="190">
        <f t="shared" si="185"/>
        <v>30</v>
      </c>
      <c r="K2774" s="16">
        <f t="shared" si="186"/>
        <v>-21.644000000000005</v>
      </c>
      <c r="L2774" s="16">
        <f t="shared" si="187"/>
        <v>-10</v>
      </c>
      <c r="M2774" s="16">
        <f t="shared" si="188"/>
        <v>-6.5</v>
      </c>
      <c r="N2774" s="191">
        <f t="shared" si="189"/>
        <v>-5</v>
      </c>
      <c r="O2774" s="506">
        <f t="shared" si="190"/>
        <v>30</v>
      </c>
    </row>
    <row r="2775" spans="1:15">
      <c r="A2775" s="262">
        <v>43719</v>
      </c>
      <c r="B2775" s="462">
        <v>208</v>
      </c>
      <c r="C2775" s="465">
        <v>242.5</v>
      </c>
      <c r="D2775" s="114">
        <v>254.14400000000001</v>
      </c>
      <c r="E2775" s="114">
        <v>242.5</v>
      </c>
      <c r="F2775" s="114">
        <v>239</v>
      </c>
      <c r="G2775" s="466">
        <v>237.5</v>
      </c>
      <c r="H2775" s="465">
        <v>232.5</v>
      </c>
      <c r="I2775" s="466">
        <v>202.5</v>
      </c>
      <c r="J2775" s="190">
        <f t="shared" si="185"/>
        <v>30</v>
      </c>
      <c r="K2775" s="16">
        <f t="shared" si="186"/>
        <v>-21.644000000000005</v>
      </c>
      <c r="L2775" s="16">
        <f t="shared" si="187"/>
        <v>-10</v>
      </c>
      <c r="M2775" s="16">
        <f t="shared" si="188"/>
        <v>-6.5</v>
      </c>
      <c r="N2775" s="191">
        <f t="shared" si="189"/>
        <v>-5</v>
      </c>
      <c r="O2775" s="506">
        <f t="shared" si="190"/>
        <v>30</v>
      </c>
    </row>
    <row r="2776" spans="1:15">
      <c r="A2776" s="262">
        <v>43720</v>
      </c>
      <c r="B2776" s="462">
        <v>207</v>
      </c>
      <c r="C2776" s="465">
        <v>242.5</v>
      </c>
      <c r="D2776" s="114">
        <v>254.14400000000001</v>
      </c>
      <c r="E2776" s="114">
        <v>242.5</v>
      </c>
      <c r="F2776" s="114">
        <v>239</v>
      </c>
      <c r="G2776" s="466">
        <v>237.5</v>
      </c>
      <c r="H2776" s="465">
        <v>232.5</v>
      </c>
      <c r="I2776" s="466">
        <v>202.5</v>
      </c>
      <c r="J2776" s="190">
        <f t="shared" si="185"/>
        <v>30</v>
      </c>
      <c r="K2776" s="16">
        <f t="shared" si="186"/>
        <v>-21.644000000000005</v>
      </c>
      <c r="L2776" s="16">
        <f t="shared" si="187"/>
        <v>-10</v>
      </c>
      <c r="M2776" s="16">
        <f t="shared" si="188"/>
        <v>-6.5</v>
      </c>
      <c r="N2776" s="191">
        <f t="shared" si="189"/>
        <v>-5</v>
      </c>
      <c r="O2776" s="506">
        <f t="shared" si="190"/>
        <v>30</v>
      </c>
    </row>
    <row r="2777" spans="1:15">
      <c r="A2777" s="262">
        <v>43721</v>
      </c>
      <c r="B2777" s="462">
        <v>210</v>
      </c>
      <c r="C2777" s="465">
        <v>242.5</v>
      </c>
      <c r="D2777" s="114">
        <v>254.14400000000001</v>
      </c>
      <c r="E2777" s="114">
        <v>252.5</v>
      </c>
      <c r="F2777" s="114">
        <v>251</v>
      </c>
      <c r="G2777" s="466">
        <v>252.5</v>
      </c>
      <c r="H2777" s="465">
        <v>232.5</v>
      </c>
      <c r="I2777" s="466">
        <v>212.5</v>
      </c>
      <c r="J2777" s="190">
        <f t="shared" si="185"/>
        <v>30</v>
      </c>
      <c r="K2777" s="16">
        <f t="shared" si="186"/>
        <v>-21.644000000000005</v>
      </c>
      <c r="L2777" s="16">
        <f t="shared" si="187"/>
        <v>-20</v>
      </c>
      <c r="M2777" s="16">
        <f t="shared" si="188"/>
        <v>-18.5</v>
      </c>
      <c r="N2777" s="191">
        <f t="shared" si="189"/>
        <v>-20</v>
      </c>
      <c r="O2777" s="506">
        <f t="shared" si="190"/>
        <v>20</v>
      </c>
    </row>
    <row r="2778" spans="1:15">
      <c r="A2778" s="262">
        <v>43724</v>
      </c>
      <c r="B2778" s="462">
        <v>216</v>
      </c>
      <c r="C2778" s="465">
        <v>242.5</v>
      </c>
      <c r="D2778" s="114">
        <v>267.52</v>
      </c>
      <c r="E2778" s="114">
        <v>252.5</v>
      </c>
      <c r="F2778" s="114">
        <v>251</v>
      </c>
      <c r="G2778" s="466">
        <v>252.5</v>
      </c>
      <c r="H2778" s="465">
        <v>237.5</v>
      </c>
      <c r="I2778" s="466">
        <v>212.5</v>
      </c>
      <c r="J2778" s="190">
        <f t="shared" si="185"/>
        <v>35</v>
      </c>
      <c r="K2778" s="16">
        <f t="shared" si="186"/>
        <v>-30.019999999999982</v>
      </c>
      <c r="L2778" s="16">
        <f t="shared" si="187"/>
        <v>-15</v>
      </c>
      <c r="M2778" s="16">
        <f t="shared" si="188"/>
        <v>-13.5</v>
      </c>
      <c r="N2778" s="191">
        <f t="shared" si="189"/>
        <v>-15</v>
      </c>
      <c r="O2778" s="506">
        <f t="shared" si="190"/>
        <v>25</v>
      </c>
    </row>
    <row r="2779" spans="1:15">
      <c r="A2779" s="262">
        <v>43725</v>
      </c>
      <c r="B2779" s="462">
        <v>220</v>
      </c>
      <c r="C2779" s="465">
        <v>242.5</v>
      </c>
      <c r="D2779" s="114">
        <v>267.52</v>
      </c>
      <c r="E2779" s="114">
        <v>252.5</v>
      </c>
      <c r="F2779" s="114">
        <v>251</v>
      </c>
      <c r="G2779" s="466">
        <v>252.5</v>
      </c>
      <c r="H2779" s="465">
        <v>242.5</v>
      </c>
      <c r="I2779" s="466">
        <v>212.5</v>
      </c>
      <c r="J2779" s="190">
        <f t="shared" si="185"/>
        <v>40</v>
      </c>
      <c r="K2779" s="16">
        <f t="shared" si="186"/>
        <v>-25.019999999999982</v>
      </c>
      <c r="L2779" s="16">
        <f t="shared" si="187"/>
        <v>-10</v>
      </c>
      <c r="M2779" s="16">
        <f t="shared" si="188"/>
        <v>-8.5</v>
      </c>
      <c r="N2779" s="191">
        <f t="shared" si="189"/>
        <v>-10</v>
      </c>
      <c r="O2779" s="506">
        <f t="shared" si="190"/>
        <v>30</v>
      </c>
    </row>
    <row r="2780" spans="1:15">
      <c r="A2780" s="262">
        <v>43726</v>
      </c>
      <c r="B2780" s="462">
        <v>218</v>
      </c>
      <c r="C2780" s="465">
        <v>242.5</v>
      </c>
      <c r="D2780" s="114">
        <v>267.52</v>
      </c>
      <c r="E2780" s="114">
        <v>252.5</v>
      </c>
      <c r="F2780" s="114">
        <v>251</v>
      </c>
      <c r="G2780" s="466">
        <v>252.5</v>
      </c>
      <c r="H2780" s="465">
        <v>232.5</v>
      </c>
      <c r="I2780" s="466">
        <v>212.5</v>
      </c>
      <c r="J2780" s="190">
        <f t="shared" si="185"/>
        <v>30</v>
      </c>
      <c r="K2780" s="16">
        <f t="shared" si="186"/>
        <v>-35.019999999999982</v>
      </c>
      <c r="L2780" s="16">
        <f t="shared" si="187"/>
        <v>-20</v>
      </c>
      <c r="M2780" s="16">
        <f t="shared" si="188"/>
        <v>-18.5</v>
      </c>
      <c r="N2780" s="191">
        <f t="shared" si="189"/>
        <v>-20</v>
      </c>
      <c r="O2780" s="506">
        <f t="shared" si="190"/>
        <v>20</v>
      </c>
    </row>
    <row r="2781" spans="1:15">
      <c r="A2781" s="262">
        <v>43727</v>
      </c>
      <c r="B2781" s="462">
        <v>220</v>
      </c>
      <c r="C2781" s="465">
        <v>242.5</v>
      </c>
      <c r="D2781" s="114">
        <v>267.52</v>
      </c>
      <c r="E2781" s="114">
        <v>252.5</v>
      </c>
      <c r="F2781" s="114">
        <v>251</v>
      </c>
      <c r="G2781" s="466">
        <v>252.5</v>
      </c>
      <c r="H2781" s="465">
        <v>237.5</v>
      </c>
      <c r="I2781" s="466">
        <v>212.5</v>
      </c>
      <c r="J2781" s="190">
        <f t="shared" si="185"/>
        <v>35</v>
      </c>
      <c r="K2781" s="16">
        <f t="shared" si="186"/>
        <v>-30.019999999999982</v>
      </c>
      <c r="L2781" s="16">
        <f t="shared" si="187"/>
        <v>-15</v>
      </c>
      <c r="M2781" s="16">
        <f t="shared" si="188"/>
        <v>-13.5</v>
      </c>
      <c r="N2781" s="191">
        <f t="shared" si="189"/>
        <v>-15</v>
      </c>
      <c r="O2781" s="506">
        <f t="shared" si="190"/>
        <v>25</v>
      </c>
    </row>
    <row r="2782" spans="1:15">
      <c r="A2782" s="262">
        <v>43728</v>
      </c>
      <c r="B2782" s="462">
        <v>221</v>
      </c>
      <c r="C2782" s="465">
        <v>252.5</v>
      </c>
      <c r="D2782" s="114">
        <v>267.52</v>
      </c>
      <c r="E2782" s="114">
        <v>252.5</v>
      </c>
      <c r="F2782" s="114">
        <v>257</v>
      </c>
      <c r="G2782" s="466">
        <v>257.5</v>
      </c>
      <c r="H2782" s="465">
        <v>237.5</v>
      </c>
      <c r="I2782" s="466">
        <v>212.5</v>
      </c>
      <c r="J2782" s="190">
        <f t="shared" si="185"/>
        <v>25</v>
      </c>
      <c r="K2782" s="16">
        <f t="shared" si="186"/>
        <v>-30.019999999999982</v>
      </c>
      <c r="L2782" s="16">
        <f t="shared" si="187"/>
        <v>-15</v>
      </c>
      <c r="M2782" s="16">
        <f t="shared" si="188"/>
        <v>-19.5</v>
      </c>
      <c r="N2782" s="191">
        <f t="shared" si="189"/>
        <v>-20</v>
      </c>
      <c r="O2782" s="506">
        <f t="shared" si="190"/>
        <v>25</v>
      </c>
    </row>
    <row r="2783" spans="1:15">
      <c r="A2783" s="262">
        <v>43731</v>
      </c>
      <c r="B2783" s="462">
        <v>219</v>
      </c>
      <c r="C2783" s="465">
        <v>252.5</v>
      </c>
      <c r="D2783" s="114">
        <v>265.84800000000001</v>
      </c>
      <c r="E2783" s="114">
        <v>252.5</v>
      </c>
      <c r="F2783" s="114">
        <v>257</v>
      </c>
      <c r="G2783" s="466">
        <v>257.5</v>
      </c>
      <c r="H2783" s="465">
        <v>242.5</v>
      </c>
      <c r="I2783" s="466">
        <v>212.5</v>
      </c>
      <c r="J2783" s="190">
        <f t="shared" si="185"/>
        <v>30</v>
      </c>
      <c r="K2783" s="16">
        <f t="shared" si="186"/>
        <v>-23.348000000000013</v>
      </c>
      <c r="L2783" s="16">
        <f t="shared" si="187"/>
        <v>-10</v>
      </c>
      <c r="M2783" s="16">
        <f t="shared" si="188"/>
        <v>-14.5</v>
      </c>
      <c r="N2783" s="191">
        <f t="shared" si="189"/>
        <v>-15</v>
      </c>
      <c r="O2783" s="506">
        <f t="shared" si="190"/>
        <v>30</v>
      </c>
    </row>
    <row r="2784" spans="1:15">
      <c r="A2784" s="262">
        <v>43732</v>
      </c>
      <c r="B2784" s="462">
        <v>219</v>
      </c>
      <c r="C2784" s="465">
        <v>252.5</v>
      </c>
      <c r="D2784" s="114">
        <v>265.84800000000001</v>
      </c>
      <c r="E2784" s="114">
        <v>252.5</v>
      </c>
      <c r="F2784" s="114">
        <v>257</v>
      </c>
      <c r="G2784" s="466">
        <v>257.5</v>
      </c>
      <c r="H2784" s="465">
        <v>242.5</v>
      </c>
      <c r="I2784" s="466">
        <v>212.5</v>
      </c>
      <c r="J2784" s="190">
        <f t="shared" si="185"/>
        <v>30</v>
      </c>
      <c r="K2784" s="16">
        <f t="shared" si="186"/>
        <v>-23.348000000000013</v>
      </c>
      <c r="L2784" s="16">
        <f t="shared" si="187"/>
        <v>-10</v>
      </c>
      <c r="M2784" s="16">
        <f t="shared" si="188"/>
        <v>-14.5</v>
      </c>
      <c r="N2784" s="191">
        <f t="shared" si="189"/>
        <v>-15</v>
      </c>
      <c r="O2784" s="506">
        <f t="shared" si="190"/>
        <v>30</v>
      </c>
    </row>
    <row r="2785" spans="1:15">
      <c r="A2785" s="262">
        <v>43733</v>
      </c>
      <c r="B2785" s="462">
        <v>214</v>
      </c>
      <c r="C2785" s="465">
        <v>252.5</v>
      </c>
      <c r="D2785" s="114">
        <v>265.84800000000001</v>
      </c>
      <c r="E2785" s="114">
        <v>252.5</v>
      </c>
      <c r="F2785" s="114">
        <v>257</v>
      </c>
      <c r="G2785" s="466">
        <v>257.5</v>
      </c>
      <c r="H2785" s="465">
        <v>242.5</v>
      </c>
      <c r="I2785" s="466">
        <v>212.5</v>
      </c>
      <c r="J2785" s="190">
        <f t="shared" si="185"/>
        <v>30</v>
      </c>
      <c r="K2785" s="16">
        <f t="shared" si="186"/>
        <v>-23.348000000000013</v>
      </c>
      <c r="L2785" s="16">
        <f t="shared" si="187"/>
        <v>-10</v>
      </c>
      <c r="M2785" s="16">
        <f t="shared" si="188"/>
        <v>-14.5</v>
      </c>
      <c r="N2785" s="191">
        <f t="shared" si="189"/>
        <v>-15</v>
      </c>
      <c r="O2785" s="506">
        <f t="shared" si="190"/>
        <v>30</v>
      </c>
    </row>
    <row r="2786" spans="1:15">
      <c r="A2786" s="262">
        <v>43734</v>
      </c>
      <c r="B2786" s="462">
        <v>212</v>
      </c>
      <c r="C2786" s="465">
        <v>252.5</v>
      </c>
      <c r="D2786" s="114">
        <v>260.83199999999999</v>
      </c>
      <c r="E2786" s="114">
        <v>252.5</v>
      </c>
      <c r="F2786" s="114">
        <v>257</v>
      </c>
      <c r="G2786" s="466">
        <v>257.5</v>
      </c>
      <c r="H2786" s="465">
        <v>242.5</v>
      </c>
      <c r="I2786" s="466">
        <v>212.5</v>
      </c>
      <c r="J2786" s="190">
        <f t="shared" si="185"/>
        <v>30</v>
      </c>
      <c r="K2786" s="16">
        <f t="shared" si="186"/>
        <v>-18.331999999999994</v>
      </c>
      <c r="L2786" s="16">
        <f t="shared" si="187"/>
        <v>-10</v>
      </c>
      <c r="M2786" s="16">
        <f t="shared" si="188"/>
        <v>-14.5</v>
      </c>
      <c r="N2786" s="191">
        <f t="shared" si="189"/>
        <v>-15</v>
      </c>
      <c r="O2786" s="506">
        <f t="shared" si="190"/>
        <v>30</v>
      </c>
    </row>
    <row r="2787" spans="1:15">
      <c r="A2787" s="262">
        <v>43735</v>
      </c>
      <c r="B2787" s="462">
        <v>212</v>
      </c>
      <c r="C2787" s="465">
        <v>262.5</v>
      </c>
      <c r="D2787" s="114">
        <v>260.83199999999999</v>
      </c>
      <c r="E2787" s="114">
        <v>262.5</v>
      </c>
      <c r="F2787" s="114">
        <v>265</v>
      </c>
      <c r="G2787" s="466">
        <v>267.5</v>
      </c>
      <c r="H2787" s="465">
        <v>237.5</v>
      </c>
      <c r="I2787" s="466">
        <v>222.5</v>
      </c>
      <c r="J2787" s="190">
        <f t="shared" si="185"/>
        <v>15</v>
      </c>
      <c r="K2787" s="16">
        <f t="shared" si="186"/>
        <v>-23.331999999999994</v>
      </c>
      <c r="L2787" s="16">
        <f t="shared" si="187"/>
        <v>-25</v>
      </c>
      <c r="M2787" s="16">
        <f t="shared" si="188"/>
        <v>-27.5</v>
      </c>
      <c r="N2787" s="191">
        <f t="shared" si="189"/>
        <v>-30</v>
      </c>
      <c r="O2787" s="506">
        <f t="shared" si="190"/>
        <v>15</v>
      </c>
    </row>
    <row r="2788" spans="1:15">
      <c r="A2788" s="262">
        <v>43738</v>
      </c>
      <c r="B2788" s="462">
        <v>207</v>
      </c>
      <c r="C2788" s="465">
        <v>262.5</v>
      </c>
      <c r="D2788" s="114">
        <v>260.83199999999999</v>
      </c>
      <c r="E2788" s="114">
        <v>262.5</v>
      </c>
      <c r="F2788" s="114">
        <v>265</v>
      </c>
      <c r="G2788" s="466">
        <v>267.5</v>
      </c>
      <c r="H2788" s="465">
        <v>242.5</v>
      </c>
      <c r="I2788" s="466">
        <v>222.5</v>
      </c>
      <c r="J2788" s="190">
        <f t="shared" si="185"/>
        <v>20</v>
      </c>
      <c r="K2788" s="16">
        <f t="shared" si="186"/>
        <v>-18.331999999999994</v>
      </c>
      <c r="L2788" s="16">
        <f t="shared" si="187"/>
        <v>-20</v>
      </c>
      <c r="M2788" s="16">
        <f t="shared" si="188"/>
        <v>-22.5</v>
      </c>
      <c r="N2788" s="191">
        <f t="shared" si="189"/>
        <v>-25</v>
      </c>
      <c r="O2788" s="506">
        <f t="shared" si="190"/>
        <v>20</v>
      </c>
    </row>
    <row r="2789" spans="1:15">
      <c r="A2789" s="262">
        <v>43739</v>
      </c>
      <c r="B2789" s="462">
        <v>204</v>
      </c>
      <c r="C2789" s="465">
        <v>262.5</v>
      </c>
      <c r="D2789" s="114">
        <v>260.83199999999999</v>
      </c>
      <c r="E2789" s="114">
        <v>262.5</v>
      </c>
      <c r="F2789" s="114">
        <v>265</v>
      </c>
      <c r="G2789" s="466">
        <v>267.5</v>
      </c>
      <c r="H2789" s="465">
        <v>242.5</v>
      </c>
      <c r="I2789" s="466">
        <v>222.5</v>
      </c>
      <c r="J2789" s="190">
        <f t="shared" si="185"/>
        <v>20</v>
      </c>
      <c r="K2789" s="16">
        <f t="shared" si="186"/>
        <v>-18.331999999999994</v>
      </c>
      <c r="L2789" s="16">
        <f t="shared" si="187"/>
        <v>-20</v>
      </c>
      <c r="M2789" s="16">
        <f t="shared" si="188"/>
        <v>-22.5</v>
      </c>
      <c r="N2789" s="191">
        <f t="shared" si="189"/>
        <v>-25</v>
      </c>
      <c r="O2789" s="506">
        <f t="shared" si="190"/>
        <v>20</v>
      </c>
    </row>
    <row r="2790" spans="1:15">
      <c r="A2790" s="262">
        <v>43740</v>
      </c>
      <c r="B2790" s="462">
        <v>204</v>
      </c>
      <c r="C2790" s="465">
        <v>262.5</v>
      </c>
      <c r="D2790" s="114">
        <v>259.99599999999998</v>
      </c>
      <c r="E2790" s="114">
        <v>262.5</v>
      </c>
      <c r="F2790" s="114">
        <v>265</v>
      </c>
      <c r="G2790" s="466">
        <v>267.5</v>
      </c>
      <c r="H2790" s="465">
        <v>242.5</v>
      </c>
      <c r="I2790" s="466">
        <v>222.5</v>
      </c>
      <c r="J2790" s="190">
        <f t="shared" si="185"/>
        <v>20</v>
      </c>
      <c r="K2790" s="16">
        <f t="shared" si="186"/>
        <v>-17.495999999999981</v>
      </c>
      <c r="L2790" s="16">
        <f t="shared" si="187"/>
        <v>-20</v>
      </c>
      <c r="M2790" s="16">
        <f t="shared" si="188"/>
        <v>-22.5</v>
      </c>
      <c r="N2790" s="191">
        <f t="shared" si="189"/>
        <v>-25</v>
      </c>
      <c r="O2790" s="506">
        <f t="shared" si="190"/>
        <v>20</v>
      </c>
    </row>
    <row r="2791" spans="1:15">
      <c r="A2791" s="262">
        <v>43741</v>
      </c>
      <c r="B2791" s="462">
        <v>204</v>
      </c>
      <c r="C2791" s="465">
        <v>262.5</v>
      </c>
      <c r="D2791" s="114">
        <v>259.99599999999998</v>
      </c>
      <c r="E2791" s="114">
        <v>262.5</v>
      </c>
      <c r="F2791" s="114">
        <v>265</v>
      </c>
      <c r="G2791" s="466">
        <v>267.5</v>
      </c>
      <c r="H2791" s="465">
        <v>242.5</v>
      </c>
      <c r="I2791" s="466">
        <v>222.5</v>
      </c>
      <c r="J2791" s="190">
        <f t="shared" si="185"/>
        <v>20</v>
      </c>
      <c r="K2791" s="16">
        <f t="shared" si="186"/>
        <v>-17.495999999999981</v>
      </c>
      <c r="L2791" s="16">
        <f t="shared" si="187"/>
        <v>-20</v>
      </c>
      <c r="M2791" s="16">
        <f t="shared" si="188"/>
        <v>-22.5</v>
      </c>
      <c r="N2791" s="191">
        <f t="shared" si="189"/>
        <v>-25</v>
      </c>
      <c r="O2791" s="506">
        <f t="shared" si="190"/>
        <v>20</v>
      </c>
    </row>
    <row r="2792" spans="1:15">
      <c r="A2792" s="262">
        <v>43742</v>
      </c>
      <c r="B2792" s="462">
        <v>204</v>
      </c>
      <c r="C2792" s="465">
        <v>262.5</v>
      </c>
      <c r="D2792" s="114">
        <v>259.99599999999998</v>
      </c>
      <c r="E2792" s="114">
        <v>262.5</v>
      </c>
      <c r="F2792" s="114">
        <v>263</v>
      </c>
      <c r="G2792" s="466">
        <v>262.5</v>
      </c>
      <c r="H2792" s="465">
        <v>242.5</v>
      </c>
      <c r="I2792" s="466">
        <v>222.5</v>
      </c>
      <c r="J2792" s="190">
        <f t="shared" si="185"/>
        <v>20</v>
      </c>
      <c r="K2792" s="16">
        <f t="shared" si="186"/>
        <v>-17.495999999999981</v>
      </c>
      <c r="L2792" s="16">
        <f t="shared" si="187"/>
        <v>-20</v>
      </c>
      <c r="M2792" s="16">
        <f t="shared" si="188"/>
        <v>-20.5</v>
      </c>
      <c r="N2792" s="191">
        <f t="shared" si="189"/>
        <v>-20</v>
      </c>
      <c r="O2792" s="506">
        <f t="shared" si="190"/>
        <v>20</v>
      </c>
    </row>
    <row r="2793" spans="1:15">
      <c r="A2793" s="262">
        <v>43745</v>
      </c>
      <c r="B2793" s="462">
        <v>204</v>
      </c>
      <c r="C2793" s="465">
        <v>262.5</v>
      </c>
      <c r="D2793" s="114">
        <v>259.99599999999998</v>
      </c>
      <c r="E2793" s="114">
        <v>262.5</v>
      </c>
      <c r="F2793" s="114">
        <v>263</v>
      </c>
      <c r="G2793" s="466">
        <v>262.5</v>
      </c>
      <c r="H2793" s="465">
        <v>242.5</v>
      </c>
      <c r="I2793" s="466">
        <v>222.5</v>
      </c>
      <c r="J2793" s="190">
        <f t="shared" si="185"/>
        <v>20</v>
      </c>
      <c r="K2793" s="16">
        <f t="shared" si="186"/>
        <v>-17.495999999999981</v>
      </c>
      <c r="L2793" s="16">
        <f t="shared" si="187"/>
        <v>-20</v>
      </c>
      <c r="M2793" s="16">
        <f t="shared" si="188"/>
        <v>-20.5</v>
      </c>
      <c r="N2793" s="191">
        <f t="shared" si="189"/>
        <v>-20</v>
      </c>
      <c r="O2793" s="506">
        <f t="shared" si="190"/>
        <v>20</v>
      </c>
    </row>
    <row r="2794" spans="1:15">
      <c r="A2794" s="262">
        <v>43746</v>
      </c>
      <c r="B2794" s="462">
        <v>204</v>
      </c>
      <c r="C2794" s="465">
        <v>262.5</v>
      </c>
      <c r="D2794" s="114">
        <v>259.99599999999998</v>
      </c>
      <c r="E2794" s="114">
        <v>262.5</v>
      </c>
      <c r="F2794" s="114">
        <v>263</v>
      </c>
      <c r="G2794" s="466">
        <v>262.5</v>
      </c>
      <c r="H2794" s="465">
        <v>242.5</v>
      </c>
      <c r="I2794" s="466">
        <v>222.5</v>
      </c>
      <c r="J2794" s="190">
        <f t="shared" si="185"/>
        <v>20</v>
      </c>
      <c r="K2794" s="16">
        <f t="shared" si="186"/>
        <v>-17.495999999999981</v>
      </c>
      <c r="L2794" s="16">
        <f t="shared" si="187"/>
        <v>-20</v>
      </c>
      <c r="M2794" s="16">
        <f t="shared" si="188"/>
        <v>-20.5</v>
      </c>
      <c r="N2794" s="191">
        <f t="shared" si="189"/>
        <v>-20</v>
      </c>
      <c r="O2794" s="506">
        <f t="shared" si="190"/>
        <v>20</v>
      </c>
    </row>
    <row r="2795" spans="1:15">
      <c r="A2795" s="262">
        <v>43747</v>
      </c>
      <c r="B2795" s="462">
        <v>204</v>
      </c>
      <c r="C2795" s="465">
        <v>262.5</v>
      </c>
      <c r="D2795" s="114">
        <v>259.99599999999998</v>
      </c>
      <c r="E2795" s="114">
        <v>262.5</v>
      </c>
      <c r="F2795" s="114">
        <v>263</v>
      </c>
      <c r="G2795" s="466">
        <v>262.5</v>
      </c>
      <c r="H2795" s="465">
        <v>242.5</v>
      </c>
      <c r="I2795" s="466">
        <v>222.5</v>
      </c>
      <c r="J2795" s="190">
        <f t="shared" si="185"/>
        <v>20</v>
      </c>
      <c r="K2795" s="16">
        <f t="shared" si="186"/>
        <v>-17.495999999999981</v>
      </c>
      <c r="L2795" s="16">
        <f t="shared" si="187"/>
        <v>-20</v>
      </c>
      <c r="M2795" s="16">
        <f t="shared" si="188"/>
        <v>-20.5</v>
      </c>
      <c r="N2795" s="191">
        <f t="shared" si="189"/>
        <v>-20</v>
      </c>
      <c r="O2795" s="506">
        <f t="shared" si="190"/>
        <v>20</v>
      </c>
    </row>
    <row r="2796" spans="1:15">
      <c r="A2796" s="262">
        <v>43748</v>
      </c>
      <c r="B2796" s="462">
        <v>204</v>
      </c>
      <c r="C2796" s="465">
        <v>262.5</v>
      </c>
      <c r="D2796" s="114">
        <v>267.52</v>
      </c>
      <c r="E2796" s="114">
        <v>262.5</v>
      </c>
      <c r="F2796" s="114">
        <v>263</v>
      </c>
      <c r="G2796" s="466">
        <v>262.5</v>
      </c>
      <c r="H2796" s="465">
        <v>242.5</v>
      </c>
      <c r="I2796" s="466">
        <v>222.5</v>
      </c>
      <c r="J2796" s="190">
        <f t="shared" si="185"/>
        <v>20</v>
      </c>
      <c r="K2796" s="16">
        <f t="shared" si="186"/>
        <v>-25.019999999999982</v>
      </c>
      <c r="L2796" s="16">
        <f t="shared" si="187"/>
        <v>-20</v>
      </c>
      <c r="M2796" s="16">
        <f t="shared" si="188"/>
        <v>-20.5</v>
      </c>
      <c r="N2796" s="191">
        <f t="shared" si="189"/>
        <v>-20</v>
      </c>
      <c r="O2796" s="506">
        <f t="shared" si="190"/>
        <v>20</v>
      </c>
    </row>
    <row r="2797" spans="1:15">
      <c r="A2797" s="262">
        <v>43749</v>
      </c>
      <c r="B2797" s="462">
        <v>205</v>
      </c>
      <c r="C2797" s="465">
        <v>257.5</v>
      </c>
      <c r="D2797" s="114">
        <v>267.52</v>
      </c>
      <c r="E2797" s="114">
        <v>257.5</v>
      </c>
      <c r="F2797" s="114">
        <v>263</v>
      </c>
      <c r="G2797" s="466">
        <v>262.5</v>
      </c>
      <c r="H2797" s="465">
        <v>237.5</v>
      </c>
      <c r="I2797" s="466">
        <v>222.5</v>
      </c>
      <c r="J2797" s="190">
        <f t="shared" si="185"/>
        <v>20</v>
      </c>
      <c r="K2797" s="16">
        <f t="shared" si="186"/>
        <v>-30.019999999999982</v>
      </c>
      <c r="L2797" s="16">
        <f t="shared" si="187"/>
        <v>-20</v>
      </c>
      <c r="M2797" s="16">
        <f t="shared" si="188"/>
        <v>-25.5</v>
      </c>
      <c r="N2797" s="191">
        <f t="shared" si="189"/>
        <v>-25</v>
      </c>
      <c r="O2797" s="506">
        <f t="shared" si="190"/>
        <v>15</v>
      </c>
    </row>
    <row r="2798" spans="1:15">
      <c r="A2798" s="262">
        <v>43752</v>
      </c>
      <c r="B2798" s="462">
        <v>205</v>
      </c>
      <c r="C2798" s="465">
        <v>257.5</v>
      </c>
      <c r="D2798" s="114">
        <v>266.68400000000003</v>
      </c>
      <c r="E2798" s="114">
        <v>257.5</v>
      </c>
      <c r="F2798" s="114">
        <v>263</v>
      </c>
      <c r="G2798" s="466">
        <v>262.5</v>
      </c>
      <c r="H2798" s="465">
        <v>237.5</v>
      </c>
      <c r="I2798" s="466">
        <v>222.5</v>
      </c>
      <c r="J2798" s="190">
        <f t="shared" si="185"/>
        <v>20</v>
      </c>
      <c r="K2798" s="16">
        <f t="shared" si="186"/>
        <v>-29.184000000000026</v>
      </c>
      <c r="L2798" s="16">
        <f t="shared" si="187"/>
        <v>-20</v>
      </c>
      <c r="M2798" s="16">
        <f t="shared" si="188"/>
        <v>-25.5</v>
      </c>
      <c r="N2798" s="191">
        <f t="shared" si="189"/>
        <v>-25</v>
      </c>
      <c r="O2798" s="506">
        <f t="shared" si="190"/>
        <v>15</v>
      </c>
    </row>
    <row r="2799" spans="1:15">
      <c r="A2799" s="262">
        <v>43753</v>
      </c>
      <c r="B2799" s="462">
        <v>205</v>
      </c>
      <c r="C2799" s="465">
        <v>257.5</v>
      </c>
      <c r="D2799" s="114">
        <v>266.68400000000003</v>
      </c>
      <c r="E2799" s="114">
        <v>257.5</v>
      </c>
      <c r="F2799" s="114">
        <v>263</v>
      </c>
      <c r="G2799" s="466">
        <v>262.5</v>
      </c>
      <c r="H2799" s="465">
        <v>237.5</v>
      </c>
      <c r="I2799" s="466">
        <v>222.5</v>
      </c>
      <c r="J2799" s="190">
        <f t="shared" si="185"/>
        <v>20</v>
      </c>
      <c r="K2799" s="16">
        <f t="shared" si="186"/>
        <v>-29.184000000000026</v>
      </c>
      <c r="L2799" s="16">
        <f t="shared" si="187"/>
        <v>-20</v>
      </c>
      <c r="M2799" s="16">
        <f t="shared" si="188"/>
        <v>-25.5</v>
      </c>
      <c r="N2799" s="191">
        <f t="shared" si="189"/>
        <v>-25</v>
      </c>
      <c r="O2799" s="506">
        <f t="shared" si="190"/>
        <v>15</v>
      </c>
    </row>
    <row r="2800" spans="1:15">
      <c r="A2800" s="262">
        <v>43754</v>
      </c>
      <c r="B2800" s="462">
        <v>202</v>
      </c>
      <c r="C2800" s="465">
        <v>257.5</v>
      </c>
      <c r="D2800" s="114">
        <v>266.68400000000003</v>
      </c>
      <c r="E2800" s="114">
        <v>257.5</v>
      </c>
      <c r="F2800" s="114">
        <v>263</v>
      </c>
      <c r="G2800" s="466">
        <v>262.5</v>
      </c>
      <c r="H2800" s="465">
        <v>237.5</v>
      </c>
      <c r="I2800" s="466">
        <v>222.5</v>
      </c>
      <c r="J2800" s="190">
        <f t="shared" si="185"/>
        <v>20</v>
      </c>
      <c r="K2800" s="16">
        <f t="shared" si="186"/>
        <v>-29.184000000000026</v>
      </c>
      <c r="L2800" s="16">
        <f t="shared" si="187"/>
        <v>-20</v>
      </c>
      <c r="M2800" s="16">
        <f t="shared" si="188"/>
        <v>-25.5</v>
      </c>
      <c r="N2800" s="191">
        <f t="shared" si="189"/>
        <v>-25</v>
      </c>
      <c r="O2800" s="506">
        <f t="shared" si="190"/>
        <v>15</v>
      </c>
    </row>
    <row r="2801" spans="1:15">
      <c r="A2801" s="262">
        <v>43755</v>
      </c>
      <c r="B2801" s="462">
        <v>202.5</v>
      </c>
      <c r="C2801" s="465">
        <v>257.5</v>
      </c>
      <c r="D2801" s="114">
        <v>270.86399999999998</v>
      </c>
      <c r="E2801" s="114">
        <v>257.5</v>
      </c>
      <c r="F2801" s="114">
        <v>263</v>
      </c>
      <c r="G2801" s="466">
        <v>262.5</v>
      </c>
      <c r="H2801" s="465">
        <v>237.5</v>
      </c>
      <c r="I2801" s="466">
        <v>222.5</v>
      </c>
      <c r="J2801" s="190">
        <f t="shared" si="185"/>
        <v>20</v>
      </c>
      <c r="K2801" s="16">
        <f t="shared" si="186"/>
        <v>-33.363999999999976</v>
      </c>
      <c r="L2801" s="16">
        <f t="shared" si="187"/>
        <v>-20</v>
      </c>
      <c r="M2801" s="16">
        <f t="shared" si="188"/>
        <v>-25.5</v>
      </c>
      <c r="N2801" s="191">
        <f t="shared" si="189"/>
        <v>-25</v>
      </c>
      <c r="O2801" s="506">
        <f t="shared" si="190"/>
        <v>15</v>
      </c>
    </row>
    <row r="2802" spans="1:15">
      <c r="A2802" s="262">
        <v>43756</v>
      </c>
      <c r="B2802" s="462">
        <v>203</v>
      </c>
      <c r="C2802" s="465">
        <v>252.5</v>
      </c>
      <c r="D2802" s="114">
        <v>270.86399999999998</v>
      </c>
      <c r="E2802" s="114">
        <v>252.5</v>
      </c>
      <c r="F2802" s="114">
        <v>254</v>
      </c>
      <c r="G2802" s="466">
        <v>252.5</v>
      </c>
      <c r="H2802" s="465">
        <v>237.5</v>
      </c>
      <c r="I2802" s="466">
        <v>217.5</v>
      </c>
      <c r="J2802" s="190">
        <f t="shared" si="185"/>
        <v>25</v>
      </c>
      <c r="K2802" s="16">
        <f t="shared" si="186"/>
        <v>-33.363999999999976</v>
      </c>
      <c r="L2802" s="16">
        <f t="shared" si="187"/>
        <v>-15</v>
      </c>
      <c r="M2802" s="16">
        <f t="shared" si="188"/>
        <v>-16.5</v>
      </c>
      <c r="N2802" s="191">
        <f t="shared" si="189"/>
        <v>-15</v>
      </c>
      <c r="O2802" s="506">
        <f t="shared" si="190"/>
        <v>20</v>
      </c>
    </row>
    <row r="2803" spans="1:15">
      <c r="A2803" s="262">
        <v>43759</v>
      </c>
      <c r="B2803" s="462">
        <v>203</v>
      </c>
      <c r="C2803" s="465">
        <v>252.5</v>
      </c>
      <c r="D2803" s="114">
        <v>260.83199999999999</v>
      </c>
      <c r="E2803" s="114">
        <v>252.5</v>
      </c>
      <c r="F2803" s="114">
        <v>254</v>
      </c>
      <c r="G2803" s="466">
        <v>252.5</v>
      </c>
      <c r="H2803" s="465">
        <v>237.5</v>
      </c>
      <c r="I2803" s="466">
        <v>217.5</v>
      </c>
      <c r="J2803" s="190">
        <f t="shared" si="185"/>
        <v>25</v>
      </c>
      <c r="K2803" s="16">
        <f t="shared" si="186"/>
        <v>-23.331999999999994</v>
      </c>
      <c r="L2803" s="16">
        <f t="shared" si="187"/>
        <v>-15</v>
      </c>
      <c r="M2803" s="16">
        <f t="shared" si="188"/>
        <v>-16.5</v>
      </c>
      <c r="N2803" s="191">
        <f t="shared" si="189"/>
        <v>-15</v>
      </c>
      <c r="O2803" s="506">
        <f t="shared" si="190"/>
        <v>20</v>
      </c>
    </row>
    <row r="2804" spans="1:15">
      <c r="A2804" s="262">
        <v>43760</v>
      </c>
      <c r="B2804" s="462">
        <v>205</v>
      </c>
      <c r="C2804" s="465">
        <v>252.5</v>
      </c>
      <c r="D2804" s="114">
        <v>260.83199999999999</v>
      </c>
      <c r="E2804" s="114">
        <v>252.5</v>
      </c>
      <c r="F2804" s="114">
        <v>254</v>
      </c>
      <c r="G2804" s="466">
        <v>252.5</v>
      </c>
      <c r="H2804" s="465">
        <v>232.5</v>
      </c>
      <c r="I2804" s="466">
        <v>217.5</v>
      </c>
      <c r="J2804" s="190">
        <f t="shared" si="185"/>
        <v>20</v>
      </c>
      <c r="K2804" s="16">
        <f t="shared" si="186"/>
        <v>-28.331999999999994</v>
      </c>
      <c r="L2804" s="16">
        <f t="shared" si="187"/>
        <v>-20</v>
      </c>
      <c r="M2804" s="16">
        <f t="shared" si="188"/>
        <v>-21.5</v>
      </c>
      <c r="N2804" s="191">
        <f t="shared" si="189"/>
        <v>-20</v>
      </c>
      <c r="O2804" s="506">
        <f t="shared" si="190"/>
        <v>15</v>
      </c>
    </row>
    <row r="2805" spans="1:15">
      <c r="A2805" s="262">
        <v>43761</v>
      </c>
      <c r="B2805" s="462">
        <v>205</v>
      </c>
      <c r="C2805" s="465">
        <v>252.5</v>
      </c>
      <c r="D2805" s="114">
        <v>260.83199999999999</v>
      </c>
      <c r="E2805" s="114">
        <v>252.5</v>
      </c>
      <c r="F2805" s="114">
        <v>254</v>
      </c>
      <c r="G2805" s="466">
        <v>252.5</v>
      </c>
      <c r="H2805" s="465">
        <v>232.5</v>
      </c>
      <c r="I2805" s="466">
        <v>217.5</v>
      </c>
      <c r="J2805" s="190">
        <f t="shared" si="185"/>
        <v>20</v>
      </c>
      <c r="K2805" s="16">
        <f t="shared" si="186"/>
        <v>-28.331999999999994</v>
      </c>
      <c r="L2805" s="16">
        <f t="shared" si="187"/>
        <v>-20</v>
      </c>
      <c r="M2805" s="16">
        <f t="shared" si="188"/>
        <v>-21.5</v>
      </c>
      <c r="N2805" s="191">
        <f t="shared" si="189"/>
        <v>-20</v>
      </c>
      <c r="O2805" s="506">
        <f t="shared" si="190"/>
        <v>15</v>
      </c>
    </row>
    <row r="2806" spans="1:15">
      <c r="A2806" s="262">
        <v>43762</v>
      </c>
      <c r="B2806" s="462">
        <v>203.5</v>
      </c>
      <c r="C2806" s="465">
        <v>252.5</v>
      </c>
      <c r="D2806" s="114">
        <v>265.012</v>
      </c>
      <c r="E2806" s="114">
        <v>252.5</v>
      </c>
      <c r="F2806" s="114">
        <v>254</v>
      </c>
      <c r="G2806" s="466">
        <v>252.5</v>
      </c>
      <c r="H2806" s="465">
        <v>232.5</v>
      </c>
      <c r="I2806" s="466">
        <v>217.5</v>
      </c>
      <c r="J2806" s="190">
        <f t="shared" si="185"/>
        <v>20</v>
      </c>
      <c r="K2806" s="16">
        <f t="shared" si="186"/>
        <v>-32.512</v>
      </c>
      <c r="L2806" s="16">
        <f t="shared" si="187"/>
        <v>-20</v>
      </c>
      <c r="M2806" s="16">
        <f t="shared" si="188"/>
        <v>-21.5</v>
      </c>
      <c r="N2806" s="191">
        <f t="shared" si="189"/>
        <v>-20</v>
      </c>
      <c r="O2806" s="506">
        <f t="shared" si="190"/>
        <v>15</v>
      </c>
    </row>
    <row r="2807" spans="1:15">
      <c r="A2807" s="262">
        <v>43763</v>
      </c>
      <c r="B2807" s="462">
        <v>204</v>
      </c>
      <c r="C2807" s="465">
        <v>252.5</v>
      </c>
      <c r="D2807" s="114">
        <v>265.012</v>
      </c>
      <c r="E2807" s="114">
        <v>247.5</v>
      </c>
      <c r="F2807" s="114">
        <v>250</v>
      </c>
      <c r="G2807" s="466">
        <v>247.5</v>
      </c>
      <c r="H2807" s="465">
        <v>227.5</v>
      </c>
      <c r="I2807" s="466">
        <v>217.5</v>
      </c>
      <c r="J2807" s="190">
        <f t="shared" si="185"/>
        <v>15</v>
      </c>
      <c r="K2807" s="16">
        <f t="shared" si="186"/>
        <v>-37.512</v>
      </c>
      <c r="L2807" s="16">
        <f t="shared" si="187"/>
        <v>-20</v>
      </c>
      <c r="M2807" s="16">
        <f t="shared" si="188"/>
        <v>-22.5</v>
      </c>
      <c r="N2807" s="191">
        <f t="shared" si="189"/>
        <v>-20</v>
      </c>
      <c r="O2807" s="506">
        <f t="shared" si="190"/>
        <v>10</v>
      </c>
    </row>
    <row r="2808" spans="1:15">
      <c r="A2808" s="262">
        <v>43766</v>
      </c>
      <c r="B2808" s="462">
        <v>212</v>
      </c>
      <c r="C2808" s="465">
        <v>252.5</v>
      </c>
      <c r="D2808" s="114">
        <v>261.66800000000001</v>
      </c>
      <c r="E2808" s="114">
        <v>247.5</v>
      </c>
      <c r="F2808" s="114">
        <v>250</v>
      </c>
      <c r="G2808" s="466">
        <v>247.5</v>
      </c>
      <c r="H2808" s="465">
        <v>227.5</v>
      </c>
      <c r="I2808" s="466">
        <v>217.5</v>
      </c>
      <c r="J2808" s="190">
        <f t="shared" si="185"/>
        <v>15</v>
      </c>
      <c r="K2808" s="16">
        <f t="shared" si="186"/>
        <v>-34.168000000000006</v>
      </c>
      <c r="L2808" s="16">
        <f t="shared" si="187"/>
        <v>-20</v>
      </c>
      <c r="M2808" s="16">
        <f t="shared" si="188"/>
        <v>-22.5</v>
      </c>
      <c r="N2808" s="191">
        <f t="shared" si="189"/>
        <v>-20</v>
      </c>
      <c r="O2808" s="506">
        <f t="shared" si="190"/>
        <v>10</v>
      </c>
    </row>
    <row r="2809" spans="1:15">
      <c r="A2809" s="262">
        <v>43767</v>
      </c>
      <c r="B2809" s="462">
        <v>209</v>
      </c>
      <c r="C2809" s="465">
        <v>252.5</v>
      </c>
      <c r="D2809" s="114">
        <v>261.66800000000001</v>
      </c>
      <c r="E2809" s="114">
        <v>247.5</v>
      </c>
      <c r="F2809" s="114">
        <v>250</v>
      </c>
      <c r="G2809" s="466">
        <v>247.5</v>
      </c>
      <c r="H2809" s="465">
        <v>227.5</v>
      </c>
      <c r="I2809" s="466">
        <v>217.5</v>
      </c>
      <c r="J2809" s="190">
        <f t="shared" si="185"/>
        <v>15</v>
      </c>
      <c r="K2809" s="16">
        <f t="shared" si="186"/>
        <v>-34.168000000000006</v>
      </c>
      <c r="L2809" s="16">
        <f t="shared" si="187"/>
        <v>-20</v>
      </c>
      <c r="M2809" s="16">
        <f t="shared" si="188"/>
        <v>-22.5</v>
      </c>
      <c r="N2809" s="191">
        <f t="shared" si="189"/>
        <v>-20</v>
      </c>
      <c r="O2809" s="506">
        <f t="shared" si="190"/>
        <v>10</v>
      </c>
    </row>
    <row r="2810" spans="1:15">
      <c r="A2810" s="262">
        <v>43768</v>
      </c>
      <c r="B2810" s="462">
        <v>208</v>
      </c>
      <c r="C2810" s="465">
        <v>252.5</v>
      </c>
      <c r="D2810" s="114">
        <v>265.84800000000001</v>
      </c>
      <c r="E2810" s="114">
        <v>247.5</v>
      </c>
      <c r="F2810" s="114">
        <v>250</v>
      </c>
      <c r="G2810" s="466">
        <v>247.5</v>
      </c>
      <c r="H2810" s="465">
        <v>227.5</v>
      </c>
      <c r="I2810" s="466">
        <v>217.5</v>
      </c>
      <c r="J2810" s="190">
        <f t="shared" si="185"/>
        <v>15</v>
      </c>
      <c r="K2810" s="16">
        <f t="shared" si="186"/>
        <v>-38.348000000000013</v>
      </c>
      <c r="L2810" s="16">
        <f t="shared" si="187"/>
        <v>-20</v>
      </c>
      <c r="M2810" s="16">
        <f t="shared" si="188"/>
        <v>-22.5</v>
      </c>
      <c r="N2810" s="191">
        <f t="shared" si="189"/>
        <v>-20</v>
      </c>
      <c r="O2810" s="506">
        <f t="shared" si="190"/>
        <v>10</v>
      </c>
    </row>
    <row r="2811" spans="1:15">
      <c r="A2811" s="262">
        <v>43770</v>
      </c>
      <c r="B2811" s="462">
        <v>207</v>
      </c>
      <c r="C2811" s="465">
        <v>252.5</v>
      </c>
      <c r="D2811" s="114">
        <v>265.84800000000001</v>
      </c>
      <c r="E2811" s="114">
        <v>247.5</v>
      </c>
      <c r="F2811" s="114">
        <v>250</v>
      </c>
      <c r="G2811" s="466">
        <v>247.5</v>
      </c>
      <c r="H2811" s="465">
        <v>222.5</v>
      </c>
      <c r="I2811" s="466">
        <v>212.5</v>
      </c>
      <c r="J2811" s="190">
        <f t="shared" si="185"/>
        <v>10</v>
      </c>
      <c r="K2811" s="16">
        <f t="shared" si="186"/>
        <v>-43.348000000000013</v>
      </c>
      <c r="L2811" s="16">
        <f t="shared" si="187"/>
        <v>-25</v>
      </c>
      <c r="M2811" s="16">
        <f t="shared" si="188"/>
        <v>-27.5</v>
      </c>
      <c r="N2811" s="191">
        <f t="shared" si="189"/>
        <v>-25</v>
      </c>
      <c r="O2811" s="506">
        <f t="shared" si="190"/>
        <v>10</v>
      </c>
    </row>
    <row r="2812" spans="1:15">
      <c r="A2812" s="262">
        <v>43773</v>
      </c>
      <c r="B2812" s="462">
        <v>210</v>
      </c>
      <c r="C2812" s="465">
        <v>252.5</v>
      </c>
      <c r="D2812" s="114">
        <v>277.55200000000002</v>
      </c>
      <c r="E2812" s="114">
        <v>247.5</v>
      </c>
      <c r="F2812" s="114">
        <v>250</v>
      </c>
      <c r="G2812" s="466">
        <v>247.5</v>
      </c>
      <c r="H2812" s="465">
        <v>222.5</v>
      </c>
      <c r="I2812" s="466">
        <v>212.5</v>
      </c>
      <c r="J2812" s="190">
        <f t="shared" si="185"/>
        <v>10</v>
      </c>
      <c r="K2812" s="16">
        <f t="shared" si="186"/>
        <v>-55.052000000000021</v>
      </c>
      <c r="L2812" s="16">
        <f t="shared" si="187"/>
        <v>-25</v>
      </c>
      <c r="M2812" s="16">
        <f t="shared" si="188"/>
        <v>-27.5</v>
      </c>
      <c r="N2812" s="191">
        <f t="shared" si="189"/>
        <v>-25</v>
      </c>
      <c r="O2812" s="506">
        <f t="shared" si="190"/>
        <v>10</v>
      </c>
    </row>
    <row r="2813" spans="1:15">
      <c r="A2813" s="262">
        <v>43774</v>
      </c>
      <c r="B2813" s="462">
        <v>210</v>
      </c>
      <c r="C2813" s="465">
        <v>252.5</v>
      </c>
      <c r="D2813" s="114">
        <v>277.55200000000002</v>
      </c>
      <c r="E2813" s="114">
        <v>247.5</v>
      </c>
      <c r="F2813" s="114">
        <v>250</v>
      </c>
      <c r="G2813" s="466">
        <v>247.5</v>
      </c>
      <c r="H2813" s="465">
        <v>227.5</v>
      </c>
      <c r="I2813" s="466">
        <v>212.5</v>
      </c>
      <c r="J2813" s="190">
        <f t="shared" si="185"/>
        <v>15</v>
      </c>
      <c r="K2813" s="16">
        <f t="shared" si="186"/>
        <v>-50.052000000000021</v>
      </c>
      <c r="L2813" s="16">
        <f t="shared" si="187"/>
        <v>-20</v>
      </c>
      <c r="M2813" s="16">
        <f t="shared" si="188"/>
        <v>-22.5</v>
      </c>
      <c r="N2813" s="191">
        <f t="shared" si="189"/>
        <v>-20</v>
      </c>
      <c r="O2813" s="506">
        <f t="shared" si="190"/>
        <v>15</v>
      </c>
    </row>
    <row r="2814" spans="1:15">
      <c r="A2814" s="262">
        <v>43775</v>
      </c>
      <c r="B2814" s="462">
        <v>205</v>
      </c>
      <c r="C2814" s="465">
        <v>252.5</v>
      </c>
      <c r="D2814" s="114">
        <v>277.55200000000002</v>
      </c>
      <c r="E2814" s="114">
        <v>247.5</v>
      </c>
      <c r="F2814" s="114">
        <v>250</v>
      </c>
      <c r="G2814" s="466">
        <v>247.5</v>
      </c>
      <c r="H2814" s="465">
        <v>227.5</v>
      </c>
      <c r="I2814" s="466">
        <v>212.5</v>
      </c>
      <c r="J2814" s="190">
        <f t="shared" si="185"/>
        <v>15</v>
      </c>
      <c r="K2814" s="16">
        <f t="shared" si="186"/>
        <v>-50.052000000000021</v>
      </c>
      <c r="L2814" s="16">
        <f t="shared" si="187"/>
        <v>-20</v>
      </c>
      <c r="M2814" s="16">
        <f t="shared" si="188"/>
        <v>-22.5</v>
      </c>
      <c r="N2814" s="191">
        <f t="shared" si="189"/>
        <v>-20</v>
      </c>
      <c r="O2814" s="506">
        <f t="shared" si="190"/>
        <v>15</v>
      </c>
    </row>
    <row r="2815" spans="1:15">
      <c r="A2815" s="262">
        <v>43776</v>
      </c>
      <c r="B2815" s="462">
        <v>209</v>
      </c>
      <c r="C2815" s="465">
        <v>252.5</v>
      </c>
      <c r="D2815" s="114">
        <v>280.89600000000002</v>
      </c>
      <c r="E2815" s="114">
        <v>247.5</v>
      </c>
      <c r="F2815" s="114">
        <v>250</v>
      </c>
      <c r="G2815" s="466">
        <v>247.5</v>
      </c>
      <c r="H2815" s="465">
        <v>222.5</v>
      </c>
      <c r="I2815" s="466">
        <v>212.5</v>
      </c>
      <c r="J2815" s="190">
        <f t="shared" si="185"/>
        <v>10</v>
      </c>
      <c r="K2815" s="16">
        <f t="shared" si="186"/>
        <v>-58.396000000000015</v>
      </c>
      <c r="L2815" s="16">
        <f t="shared" si="187"/>
        <v>-25</v>
      </c>
      <c r="M2815" s="16">
        <f t="shared" si="188"/>
        <v>-27.5</v>
      </c>
      <c r="N2815" s="191">
        <f t="shared" si="189"/>
        <v>-25</v>
      </c>
      <c r="O2815" s="506">
        <f t="shared" si="190"/>
        <v>10</v>
      </c>
    </row>
    <row r="2816" spans="1:15">
      <c r="A2816" s="262">
        <v>43777</v>
      </c>
      <c r="B2816" s="462">
        <v>212</v>
      </c>
      <c r="C2816" s="465">
        <v>250.5</v>
      </c>
      <c r="D2816" s="114">
        <v>280.89600000000002</v>
      </c>
      <c r="E2816" s="114">
        <v>242.5</v>
      </c>
      <c r="F2816" s="114">
        <v>245</v>
      </c>
      <c r="G2816" s="466">
        <v>242.5</v>
      </c>
      <c r="H2816" s="465">
        <v>217.5</v>
      </c>
      <c r="I2816" s="466">
        <v>214.5</v>
      </c>
      <c r="J2816" s="190">
        <f t="shared" si="185"/>
        <v>7</v>
      </c>
      <c r="K2816" s="16">
        <f t="shared" si="186"/>
        <v>-63.396000000000015</v>
      </c>
      <c r="L2816" s="16">
        <f t="shared" si="187"/>
        <v>-25</v>
      </c>
      <c r="M2816" s="16">
        <f t="shared" si="188"/>
        <v>-27.5</v>
      </c>
      <c r="N2816" s="191">
        <f t="shared" si="189"/>
        <v>-25</v>
      </c>
      <c r="O2816" s="506">
        <f t="shared" si="190"/>
        <v>3</v>
      </c>
    </row>
    <row r="2817" spans="1:15">
      <c r="A2817" s="262">
        <v>43780</v>
      </c>
      <c r="B2817" s="462">
        <v>210</v>
      </c>
      <c r="C2817" s="465">
        <v>247.5</v>
      </c>
      <c r="D2817" s="114">
        <v>280.89600000000002</v>
      </c>
      <c r="E2817" s="114">
        <v>242.5</v>
      </c>
      <c r="F2817" s="114">
        <v>245</v>
      </c>
      <c r="G2817" s="466">
        <v>242.5</v>
      </c>
      <c r="H2817" s="465">
        <v>217.5</v>
      </c>
      <c r="I2817" s="466">
        <v>214.5</v>
      </c>
      <c r="J2817" s="190">
        <f t="shared" si="185"/>
        <v>10</v>
      </c>
      <c r="K2817" s="16">
        <f t="shared" si="186"/>
        <v>-63.396000000000015</v>
      </c>
      <c r="L2817" s="16">
        <f t="shared" si="187"/>
        <v>-25</v>
      </c>
      <c r="M2817" s="16">
        <f t="shared" si="188"/>
        <v>-27.5</v>
      </c>
      <c r="N2817" s="191">
        <f t="shared" si="189"/>
        <v>-25</v>
      </c>
      <c r="O2817" s="506">
        <f t="shared" si="190"/>
        <v>3</v>
      </c>
    </row>
    <row r="2818" spans="1:15">
      <c r="A2818" s="262">
        <v>43781</v>
      </c>
      <c r="B2818" s="462">
        <v>212</v>
      </c>
      <c r="C2818" s="465">
        <v>247.5</v>
      </c>
      <c r="D2818" s="114">
        <v>280.89600000000002</v>
      </c>
      <c r="E2818" s="114">
        <v>242.5</v>
      </c>
      <c r="F2818" s="114">
        <v>245</v>
      </c>
      <c r="G2818" s="466">
        <v>242.5</v>
      </c>
      <c r="H2818" s="465">
        <v>217.5</v>
      </c>
      <c r="I2818" s="466">
        <v>214.5</v>
      </c>
      <c r="J2818" s="190">
        <f t="shared" si="185"/>
        <v>10</v>
      </c>
      <c r="K2818" s="16">
        <f t="shared" si="186"/>
        <v>-63.396000000000015</v>
      </c>
      <c r="L2818" s="16">
        <f t="shared" si="187"/>
        <v>-25</v>
      </c>
      <c r="M2818" s="16">
        <f t="shared" si="188"/>
        <v>-27.5</v>
      </c>
      <c r="N2818" s="191">
        <f t="shared" si="189"/>
        <v>-25</v>
      </c>
      <c r="O2818" s="506">
        <f t="shared" si="190"/>
        <v>3</v>
      </c>
    </row>
    <row r="2819" spans="1:15">
      <c r="A2819" s="262">
        <v>43782</v>
      </c>
      <c r="B2819" s="462">
        <v>209</v>
      </c>
      <c r="C2819" s="465">
        <v>247.5</v>
      </c>
      <c r="D2819" s="114">
        <v>264.17599999999999</v>
      </c>
      <c r="E2819" s="114">
        <v>242.5</v>
      </c>
      <c r="F2819" s="114">
        <v>245</v>
      </c>
      <c r="G2819" s="466">
        <v>242.5</v>
      </c>
      <c r="H2819" s="465">
        <v>217.5</v>
      </c>
      <c r="I2819" s="466">
        <v>214.5</v>
      </c>
      <c r="J2819" s="190">
        <f t="shared" si="185"/>
        <v>10</v>
      </c>
      <c r="K2819" s="16">
        <f t="shared" si="186"/>
        <v>-46.675999999999988</v>
      </c>
      <c r="L2819" s="16">
        <f t="shared" si="187"/>
        <v>-25</v>
      </c>
      <c r="M2819" s="16">
        <f t="shared" si="188"/>
        <v>-27.5</v>
      </c>
      <c r="N2819" s="191">
        <f t="shared" si="189"/>
        <v>-25</v>
      </c>
      <c r="O2819" s="506">
        <f t="shared" si="190"/>
        <v>3</v>
      </c>
    </row>
    <row r="2820" spans="1:15">
      <c r="A2820" s="262">
        <v>43783</v>
      </c>
      <c r="B2820" s="462">
        <v>208</v>
      </c>
      <c r="C2820" s="465">
        <v>242.5</v>
      </c>
      <c r="D2820" s="114">
        <v>264.17599999999999</v>
      </c>
      <c r="E2820" s="114">
        <v>242.5</v>
      </c>
      <c r="F2820" s="114">
        <v>245</v>
      </c>
      <c r="G2820" s="466">
        <v>242.5</v>
      </c>
      <c r="H2820" s="465">
        <v>217.5</v>
      </c>
      <c r="I2820" s="466">
        <v>214.5</v>
      </c>
      <c r="J2820" s="190">
        <f t="shared" si="185"/>
        <v>15</v>
      </c>
      <c r="K2820" s="16">
        <f t="shared" si="186"/>
        <v>-46.675999999999988</v>
      </c>
      <c r="L2820" s="16">
        <f t="shared" si="187"/>
        <v>-25</v>
      </c>
      <c r="M2820" s="16">
        <f t="shared" si="188"/>
        <v>-27.5</v>
      </c>
      <c r="N2820" s="191">
        <f t="shared" si="189"/>
        <v>-25</v>
      </c>
      <c r="O2820" s="506">
        <f t="shared" si="190"/>
        <v>3</v>
      </c>
    </row>
    <row r="2821" spans="1:15">
      <c r="A2821" s="262">
        <v>43784</v>
      </c>
      <c r="B2821" s="462">
        <v>209</v>
      </c>
      <c r="C2821" s="465">
        <v>242.5</v>
      </c>
      <c r="D2821" s="114">
        <v>264.17599999999999</v>
      </c>
      <c r="E2821" s="114">
        <v>237.5</v>
      </c>
      <c r="F2821" s="114">
        <v>240</v>
      </c>
      <c r="G2821" s="466">
        <v>237.5</v>
      </c>
      <c r="H2821" s="465">
        <v>212.5</v>
      </c>
      <c r="I2821" s="466">
        <v>202.5</v>
      </c>
      <c r="J2821" s="190">
        <f t="shared" si="185"/>
        <v>10</v>
      </c>
      <c r="K2821" s="16">
        <f t="shared" si="186"/>
        <v>-51.675999999999988</v>
      </c>
      <c r="L2821" s="16">
        <f t="shared" si="187"/>
        <v>-25</v>
      </c>
      <c r="M2821" s="16">
        <f t="shared" si="188"/>
        <v>-27.5</v>
      </c>
      <c r="N2821" s="191">
        <f t="shared" si="189"/>
        <v>-25</v>
      </c>
      <c r="O2821" s="506">
        <f t="shared" si="190"/>
        <v>10</v>
      </c>
    </row>
    <row r="2822" spans="1:15">
      <c r="A2822" s="262">
        <v>43787</v>
      </c>
      <c r="B2822" s="462">
        <v>207</v>
      </c>
      <c r="C2822" s="465">
        <v>242.5</v>
      </c>
      <c r="D2822" s="114">
        <v>264.17599999999999</v>
      </c>
      <c r="E2822" s="114">
        <v>237.5</v>
      </c>
      <c r="F2822" s="114">
        <v>240</v>
      </c>
      <c r="G2822" s="466">
        <v>237.5</v>
      </c>
      <c r="H2822" s="465">
        <v>212.5</v>
      </c>
      <c r="I2822" s="466">
        <v>202.5</v>
      </c>
      <c r="J2822" s="190">
        <f t="shared" si="185"/>
        <v>10</v>
      </c>
      <c r="K2822" s="16">
        <f t="shared" si="186"/>
        <v>-51.675999999999988</v>
      </c>
      <c r="L2822" s="16">
        <f t="shared" si="187"/>
        <v>-25</v>
      </c>
      <c r="M2822" s="16">
        <f t="shared" si="188"/>
        <v>-27.5</v>
      </c>
      <c r="N2822" s="191">
        <f t="shared" si="189"/>
        <v>-25</v>
      </c>
      <c r="O2822" s="506">
        <f t="shared" si="190"/>
        <v>10</v>
      </c>
    </row>
    <row r="2823" spans="1:15">
      <c r="A2823" s="262">
        <v>43788</v>
      </c>
      <c r="B2823" s="462">
        <v>207</v>
      </c>
      <c r="C2823" s="465">
        <v>242.5</v>
      </c>
      <c r="D2823" s="114">
        <v>264.17599999999999</v>
      </c>
      <c r="E2823" s="114">
        <v>237.5</v>
      </c>
      <c r="F2823" s="114">
        <v>240</v>
      </c>
      <c r="G2823" s="466">
        <v>237.5</v>
      </c>
      <c r="H2823" s="465">
        <v>212.5</v>
      </c>
      <c r="I2823" s="466">
        <v>202.5</v>
      </c>
      <c r="J2823" s="190">
        <f t="shared" si="185"/>
        <v>10</v>
      </c>
      <c r="K2823" s="16">
        <f t="shared" si="186"/>
        <v>-51.675999999999988</v>
      </c>
      <c r="L2823" s="16">
        <f t="shared" si="187"/>
        <v>-25</v>
      </c>
      <c r="M2823" s="16">
        <f t="shared" si="188"/>
        <v>-27.5</v>
      </c>
      <c r="N2823" s="191">
        <f t="shared" si="189"/>
        <v>-25</v>
      </c>
      <c r="O2823" s="506">
        <f t="shared" si="190"/>
        <v>10</v>
      </c>
    </row>
    <row r="2824" spans="1:15">
      <c r="A2824" s="262">
        <v>43789</v>
      </c>
      <c r="B2824" s="462">
        <v>207</v>
      </c>
      <c r="C2824" s="465">
        <v>242.5</v>
      </c>
      <c r="D2824" s="114">
        <v>264.17599999999999</v>
      </c>
      <c r="E2824" s="114">
        <v>237.5</v>
      </c>
      <c r="F2824" s="114">
        <v>240</v>
      </c>
      <c r="G2824" s="466">
        <v>237.5</v>
      </c>
      <c r="H2824" s="465">
        <v>212.5</v>
      </c>
      <c r="I2824" s="466">
        <v>202.5</v>
      </c>
      <c r="J2824" s="190">
        <f t="shared" si="185"/>
        <v>10</v>
      </c>
      <c r="K2824" s="16">
        <f t="shared" si="186"/>
        <v>-51.675999999999988</v>
      </c>
      <c r="L2824" s="16">
        <f t="shared" si="187"/>
        <v>-25</v>
      </c>
      <c r="M2824" s="16">
        <f t="shared" si="188"/>
        <v>-27.5</v>
      </c>
      <c r="N2824" s="191">
        <f t="shared" si="189"/>
        <v>-25</v>
      </c>
      <c r="O2824" s="506">
        <f t="shared" si="190"/>
        <v>10</v>
      </c>
    </row>
    <row r="2825" spans="1:15">
      <c r="A2825" s="262">
        <v>43790</v>
      </c>
      <c r="B2825" s="462">
        <v>204</v>
      </c>
      <c r="C2825" s="465">
        <v>242.5</v>
      </c>
      <c r="D2825" s="114">
        <v>264.17599999999999</v>
      </c>
      <c r="E2825" s="114">
        <v>237.5</v>
      </c>
      <c r="F2825" s="114">
        <v>240</v>
      </c>
      <c r="G2825" s="466">
        <v>237.5</v>
      </c>
      <c r="H2825" s="465">
        <v>212.5</v>
      </c>
      <c r="I2825" s="466">
        <v>202.5</v>
      </c>
      <c r="J2825" s="190">
        <f t="shared" si="185"/>
        <v>10</v>
      </c>
      <c r="K2825" s="16">
        <f t="shared" si="186"/>
        <v>-51.675999999999988</v>
      </c>
      <c r="L2825" s="16">
        <f t="shared" si="187"/>
        <v>-25</v>
      </c>
      <c r="M2825" s="16">
        <f t="shared" si="188"/>
        <v>-27.5</v>
      </c>
      <c r="N2825" s="191">
        <f t="shared" si="189"/>
        <v>-25</v>
      </c>
      <c r="O2825" s="506">
        <f t="shared" si="190"/>
        <v>10</v>
      </c>
    </row>
    <row r="2826" spans="1:15">
      <c r="A2826" s="262">
        <v>43791</v>
      </c>
      <c r="B2826" s="462">
        <v>201</v>
      </c>
      <c r="C2826" s="465">
        <v>242.5</v>
      </c>
      <c r="D2826" s="114">
        <v>264.17599999999999</v>
      </c>
      <c r="E2826" s="114">
        <v>232.5</v>
      </c>
      <c r="F2826" s="114">
        <v>237</v>
      </c>
      <c r="G2826" s="466">
        <v>232.5</v>
      </c>
      <c r="H2826" s="465">
        <v>212.5</v>
      </c>
      <c r="I2826" s="466">
        <v>192.5</v>
      </c>
      <c r="J2826" s="190">
        <f t="shared" si="185"/>
        <v>10</v>
      </c>
      <c r="K2826" s="16">
        <f t="shared" si="186"/>
        <v>-51.675999999999988</v>
      </c>
      <c r="L2826" s="16">
        <f t="shared" si="187"/>
        <v>-20</v>
      </c>
      <c r="M2826" s="16">
        <f t="shared" si="188"/>
        <v>-24.5</v>
      </c>
      <c r="N2826" s="191">
        <f t="shared" si="189"/>
        <v>-20</v>
      </c>
      <c r="O2826" s="506">
        <f t="shared" si="190"/>
        <v>20</v>
      </c>
    </row>
    <row r="2827" spans="1:15">
      <c r="A2827" s="262">
        <v>43794</v>
      </c>
      <c r="B2827" s="462">
        <v>202</v>
      </c>
      <c r="C2827" s="465">
        <v>242.5</v>
      </c>
      <c r="D2827" s="114">
        <v>264.17599999999999</v>
      </c>
      <c r="E2827" s="114">
        <v>232.5</v>
      </c>
      <c r="F2827" s="114">
        <v>237</v>
      </c>
      <c r="G2827" s="466">
        <v>232.5</v>
      </c>
      <c r="H2827" s="465">
        <v>212.5</v>
      </c>
      <c r="I2827" s="466">
        <v>192.5</v>
      </c>
      <c r="J2827" s="190">
        <f t="shared" ref="J2827:J2890" si="191">H2827-C2827+40</f>
        <v>10</v>
      </c>
      <c r="K2827" s="16">
        <f t="shared" si="186"/>
        <v>-51.675999999999988</v>
      </c>
      <c r="L2827" s="16">
        <f t="shared" si="187"/>
        <v>-20</v>
      </c>
      <c r="M2827" s="16">
        <f t="shared" si="188"/>
        <v>-24.5</v>
      </c>
      <c r="N2827" s="191">
        <f t="shared" si="189"/>
        <v>-20</v>
      </c>
      <c r="O2827" s="506">
        <f t="shared" si="190"/>
        <v>20</v>
      </c>
    </row>
    <row r="2828" spans="1:15">
      <c r="A2828" s="262">
        <v>43795</v>
      </c>
      <c r="B2828" s="462">
        <v>204</v>
      </c>
      <c r="C2828" s="465">
        <v>242.5</v>
      </c>
      <c r="D2828" s="114">
        <v>260.83199999999999</v>
      </c>
      <c r="E2828" s="114">
        <v>232.5</v>
      </c>
      <c r="F2828" s="114">
        <v>237</v>
      </c>
      <c r="G2828" s="466">
        <v>232.5</v>
      </c>
      <c r="H2828" s="465">
        <v>212.5</v>
      </c>
      <c r="I2828" s="466">
        <v>192.5</v>
      </c>
      <c r="J2828" s="190">
        <f t="shared" si="191"/>
        <v>10</v>
      </c>
      <c r="K2828" s="16">
        <f t="shared" si="186"/>
        <v>-48.331999999999994</v>
      </c>
      <c r="L2828" s="16">
        <f t="shared" si="187"/>
        <v>-20</v>
      </c>
      <c r="M2828" s="16">
        <f t="shared" si="188"/>
        <v>-24.5</v>
      </c>
      <c r="N2828" s="191">
        <f t="shared" si="189"/>
        <v>-20</v>
      </c>
      <c r="O2828" s="506">
        <f t="shared" si="190"/>
        <v>20</v>
      </c>
    </row>
    <row r="2829" spans="1:15">
      <c r="A2829" s="262">
        <v>43796</v>
      </c>
      <c r="B2829" s="462">
        <v>204</v>
      </c>
      <c r="C2829" s="465">
        <v>242.5</v>
      </c>
      <c r="D2829" s="114">
        <v>260.83199999999999</v>
      </c>
      <c r="E2829" s="114">
        <v>232.5</v>
      </c>
      <c r="F2829" s="114">
        <v>237</v>
      </c>
      <c r="G2829" s="466">
        <v>232.5</v>
      </c>
      <c r="H2829" s="465">
        <v>212.5</v>
      </c>
      <c r="I2829" s="466">
        <v>192.5</v>
      </c>
      <c r="J2829" s="190">
        <f t="shared" si="191"/>
        <v>10</v>
      </c>
      <c r="K2829" s="16">
        <f t="shared" si="186"/>
        <v>-48.331999999999994</v>
      </c>
      <c r="L2829" s="16">
        <f t="shared" si="187"/>
        <v>-20</v>
      </c>
      <c r="M2829" s="16">
        <f t="shared" si="188"/>
        <v>-24.5</v>
      </c>
      <c r="N2829" s="191">
        <f t="shared" si="189"/>
        <v>-20</v>
      </c>
      <c r="O2829" s="506">
        <f t="shared" si="190"/>
        <v>20</v>
      </c>
    </row>
    <row r="2830" spans="1:15">
      <c r="A2830" s="262">
        <v>43797</v>
      </c>
      <c r="B2830" s="462">
        <v>204</v>
      </c>
      <c r="C2830" s="465">
        <v>242.5</v>
      </c>
      <c r="D2830" s="114">
        <v>260.83199999999999</v>
      </c>
      <c r="E2830" s="114">
        <v>232.5</v>
      </c>
      <c r="F2830" s="114">
        <v>237</v>
      </c>
      <c r="G2830" s="466">
        <v>232.5</v>
      </c>
      <c r="H2830" s="465">
        <v>212.5</v>
      </c>
      <c r="I2830" s="466">
        <v>192.5</v>
      </c>
      <c r="J2830" s="190">
        <f t="shared" si="191"/>
        <v>10</v>
      </c>
      <c r="K2830" s="16">
        <f t="shared" si="186"/>
        <v>-48.331999999999994</v>
      </c>
      <c r="L2830" s="16">
        <f t="shared" si="187"/>
        <v>-20</v>
      </c>
      <c r="M2830" s="16">
        <f t="shared" si="188"/>
        <v>-24.5</v>
      </c>
      <c r="N2830" s="191">
        <f t="shared" si="189"/>
        <v>-20</v>
      </c>
      <c r="O2830" s="506">
        <f t="shared" si="190"/>
        <v>20</v>
      </c>
    </row>
    <row r="2831" spans="1:15">
      <c r="A2831" s="262">
        <v>43798</v>
      </c>
      <c r="B2831" s="462">
        <v>206</v>
      </c>
      <c r="C2831" s="465">
        <v>242.5</v>
      </c>
      <c r="D2831" s="114">
        <v>260.83199999999999</v>
      </c>
      <c r="E2831" s="114">
        <v>232.5</v>
      </c>
      <c r="F2831" s="114">
        <v>237</v>
      </c>
      <c r="G2831" s="466">
        <v>232.5</v>
      </c>
      <c r="H2831" s="465">
        <v>212.5</v>
      </c>
      <c r="I2831" s="466">
        <v>192.5</v>
      </c>
      <c r="J2831" s="190">
        <f t="shared" si="191"/>
        <v>10</v>
      </c>
      <c r="K2831" s="16">
        <f t="shared" si="186"/>
        <v>-48.331999999999994</v>
      </c>
      <c r="L2831" s="16">
        <f t="shared" si="187"/>
        <v>-20</v>
      </c>
      <c r="M2831" s="16">
        <f t="shared" si="188"/>
        <v>-24.5</v>
      </c>
      <c r="N2831" s="191">
        <f t="shared" si="189"/>
        <v>-20</v>
      </c>
      <c r="O2831" s="506">
        <f t="shared" si="190"/>
        <v>20</v>
      </c>
    </row>
    <row r="2832" spans="1:15">
      <c r="A2832" s="262">
        <v>43801</v>
      </c>
      <c r="B2832" s="462">
        <v>204</v>
      </c>
      <c r="C2832" s="465">
        <v>242.5</v>
      </c>
      <c r="D2832" s="114">
        <v>260.83199999999999</v>
      </c>
      <c r="E2832" s="114">
        <v>232.5</v>
      </c>
      <c r="F2832" s="114">
        <v>237</v>
      </c>
      <c r="G2832" s="466">
        <v>232.5</v>
      </c>
      <c r="H2832" s="465">
        <v>212.5</v>
      </c>
      <c r="I2832" s="466">
        <v>192.5</v>
      </c>
      <c r="J2832" s="190">
        <f t="shared" si="191"/>
        <v>10</v>
      </c>
      <c r="K2832" s="16">
        <f t="shared" si="186"/>
        <v>-48.331999999999994</v>
      </c>
      <c r="L2832" s="16">
        <f t="shared" si="187"/>
        <v>-20</v>
      </c>
      <c r="M2832" s="16">
        <f t="shared" si="188"/>
        <v>-24.5</v>
      </c>
      <c r="N2832" s="191">
        <f t="shared" si="189"/>
        <v>-20</v>
      </c>
      <c r="O2832" s="506">
        <f t="shared" si="190"/>
        <v>20</v>
      </c>
    </row>
    <row r="2833" spans="1:15">
      <c r="A2833" s="262">
        <v>43802</v>
      </c>
      <c r="B2833" s="462">
        <v>203</v>
      </c>
      <c r="C2833" s="465">
        <v>242.5</v>
      </c>
      <c r="D2833" s="114">
        <v>257.488</v>
      </c>
      <c r="E2833" s="114">
        <v>232.5</v>
      </c>
      <c r="F2833" s="114">
        <v>237</v>
      </c>
      <c r="G2833" s="466">
        <v>232.5</v>
      </c>
      <c r="H2833" s="465">
        <v>212.5</v>
      </c>
      <c r="I2833" s="466">
        <v>192.5</v>
      </c>
      <c r="J2833" s="190">
        <f t="shared" si="191"/>
        <v>10</v>
      </c>
      <c r="K2833" s="16">
        <f t="shared" ref="K2833:K2896" si="192">H2833-D2833</f>
        <v>-44.988</v>
      </c>
      <c r="L2833" s="16">
        <f t="shared" ref="L2833:L2896" si="193">H2833-E2833</f>
        <v>-20</v>
      </c>
      <c r="M2833" s="16">
        <f t="shared" ref="M2833:M2896" si="194">H2833-F2833</f>
        <v>-24.5</v>
      </c>
      <c r="N2833" s="191">
        <f t="shared" ref="N2833:N2896" si="195">H2833-G2833</f>
        <v>-20</v>
      </c>
      <c r="O2833" s="506">
        <f t="shared" ref="O2833:O2896" si="196">H2833-I2833</f>
        <v>20</v>
      </c>
    </row>
    <row r="2834" spans="1:15">
      <c r="A2834" s="262">
        <v>43803</v>
      </c>
      <c r="B2834" s="462">
        <v>202</v>
      </c>
      <c r="C2834" s="465">
        <v>242.5</v>
      </c>
      <c r="D2834" s="114">
        <v>257.488</v>
      </c>
      <c r="E2834" s="114">
        <v>232.5</v>
      </c>
      <c r="F2834" s="114">
        <v>237</v>
      </c>
      <c r="G2834" s="466">
        <v>232.5</v>
      </c>
      <c r="H2834" s="465">
        <v>217.5</v>
      </c>
      <c r="I2834" s="466">
        <v>192.5</v>
      </c>
      <c r="J2834" s="190">
        <f t="shared" si="191"/>
        <v>15</v>
      </c>
      <c r="K2834" s="16">
        <f t="shared" si="192"/>
        <v>-39.988</v>
      </c>
      <c r="L2834" s="16">
        <f t="shared" si="193"/>
        <v>-15</v>
      </c>
      <c r="M2834" s="16">
        <f t="shared" si="194"/>
        <v>-19.5</v>
      </c>
      <c r="N2834" s="191">
        <f t="shared" si="195"/>
        <v>-15</v>
      </c>
      <c r="O2834" s="506">
        <f t="shared" si="196"/>
        <v>25</v>
      </c>
    </row>
    <row r="2835" spans="1:15">
      <c r="A2835" s="262">
        <v>43804</v>
      </c>
      <c r="B2835" s="462">
        <v>201</v>
      </c>
      <c r="C2835" s="465">
        <v>242.5</v>
      </c>
      <c r="D2835" s="114">
        <v>254.14400000000001</v>
      </c>
      <c r="E2835" s="114">
        <v>232.5</v>
      </c>
      <c r="F2835" s="114">
        <v>237</v>
      </c>
      <c r="G2835" s="466">
        <v>232.5</v>
      </c>
      <c r="H2835" s="465">
        <v>217.5</v>
      </c>
      <c r="I2835" s="466">
        <v>192.5</v>
      </c>
      <c r="J2835" s="190">
        <f t="shared" si="191"/>
        <v>15</v>
      </c>
      <c r="K2835" s="16">
        <f t="shared" si="192"/>
        <v>-36.644000000000005</v>
      </c>
      <c r="L2835" s="16">
        <f t="shared" si="193"/>
        <v>-15</v>
      </c>
      <c r="M2835" s="16">
        <f t="shared" si="194"/>
        <v>-19.5</v>
      </c>
      <c r="N2835" s="191">
        <f t="shared" si="195"/>
        <v>-15</v>
      </c>
      <c r="O2835" s="506">
        <f t="shared" si="196"/>
        <v>25</v>
      </c>
    </row>
    <row r="2836" spans="1:15">
      <c r="A2836" s="262">
        <v>43805</v>
      </c>
      <c r="B2836" s="462">
        <v>198</v>
      </c>
      <c r="C2836" s="465">
        <v>247.5</v>
      </c>
      <c r="D2836" s="114">
        <v>254.14400000000001</v>
      </c>
      <c r="E2836" s="114">
        <v>232.5</v>
      </c>
      <c r="F2836" s="114">
        <v>240</v>
      </c>
      <c r="G2836" s="466">
        <v>237.5</v>
      </c>
      <c r="H2836" s="465">
        <v>212.5</v>
      </c>
      <c r="I2836" s="466">
        <v>197.5</v>
      </c>
      <c r="J2836" s="190">
        <f t="shared" si="191"/>
        <v>5</v>
      </c>
      <c r="K2836" s="16">
        <f t="shared" si="192"/>
        <v>-41.644000000000005</v>
      </c>
      <c r="L2836" s="16">
        <f t="shared" si="193"/>
        <v>-20</v>
      </c>
      <c r="M2836" s="16">
        <f t="shared" si="194"/>
        <v>-27.5</v>
      </c>
      <c r="N2836" s="191">
        <f t="shared" si="195"/>
        <v>-25</v>
      </c>
      <c r="O2836" s="506">
        <f t="shared" si="196"/>
        <v>15</v>
      </c>
    </row>
    <row r="2837" spans="1:15">
      <c r="A2837" s="262">
        <v>43808</v>
      </c>
      <c r="B2837" s="462">
        <v>201</v>
      </c>
      <c r="C2837" s="465">
        <v>247.5</v>
      </c>
      <c r="D2837" s="114">
        <v>274.20800000000003</v>
      </c>
      <c r="E2837" s="114">
        <v>232.5</v>
      </c>
      <c r="F2837" s="114">
        <v>240</v>
      </c>
      <c r="G2837" s="466">
        <v>237.5</v>
      </c>
      <c r="H2837" s="465">
        <v>212.5</v>
      </c>
      <c r="I2837" s="466">
        <v>197.5</v>
      </c>
      <c r="J2837" s="190">
        <f t="shared" si="191"/>
        <v>5</v>
      </c>
      <c r="K2837" s="16">
        <f t="shared" si="192"/>
        <v>-61.708000000000027</v>
      </c>
      <c r="L2837" s="16">
        <f t="shared" si="193"/>
        <v>-20</v>
      </c>
      <c r="M2837" s="16">
        <f t="shared" si="194"/>
        <v>-27.5</v>
      </c>
      <c r="N2837" s="191">
        <f t="shared" si="195"/>
        <v>-25</v>
      </c>
      <c r="O2837" s="506">
        <f t="shared" si="196"/>
        <v>15</v>
      </c>
    </row>
    <row r="2838" spans="1:15">
      <c r="A2838" s="262">
        <v>43809</v>
      </c>
      <c r="B2838" s="462">
        <v>204</v>
      </c>
      <c r="C2838" s="465">
        <v>247.5</v>
      </c>
      <c r="D2838" s="114">
        <v>260.83199999999999</v>
      </c>
      <c r="E2838" s="114">
        <v>232.5</v>
      </c>
      <c r="F2838" s="114">
        <v>240</v>
      </c>
      <c r="G2838" s="466">
        <v>237.5</v>
      </c>
      <c r="H2838" s="465">
        <v>212.5</v>
      </c>
      <c r="I2838" s="466">
        <v>197.5</v>
      </c>
      <c r="J2838" s="190">
        <f t="shared" si="191"/>
        <v>5</v>
      </c>
      <c r="K2838" s="16">
        <f t="shared" si="192"/>
        <v>-48.331999999999994</v>
      </c>
      <c r="L2838" s="16">
        <f t="shared" si="193"/>
        <v>-20</v>
      </c>
      <c r="M2838" s="16">
        <f t="shared" si="194"/>
        <v>-27.5</v>
      </c>
      <c r="N2838" s="191">
        <f t="shared" si="195"/>
        <v>-25</v>
      </c>
      <c r="O2838" s="506">
        <f t="shared" si="196"/>
        <v>15</v>
      </c>
    </row>
    <row r="2839" spans="1:15">
      <c r="A2839" s="262">
        <v>43810</v>
      </c>
      <c r="B2839" s="462">
        <v>205</v>
      </c>
      <c r="C2839" s="465">
        <v>247.5</v>
      </c>
      <c r="D2839" s="114">
        <v>260.83199999999999</v>
      </c>
      <c r="E2839" s="114">
        <v>232.5</v>
      </c>
      <c r="F2839" s="114">
        <v>240</v>
      </c>
      <c r="G2839" s="466">
        <v>237.5</v>
      </c>
      <c r="H2839" s="465">
        <v>212.5</v>
      </c>
      <c r="I2839" s="466">
        <v>197.5</v>
      </c>
      <c r="J2839" s="190">
        <f t="shared" si="191"/>
        <v>5</v>
      </c>
      <c r="K2839" s="16">
        <f t="shared" si="192"/>
        <v>-48.331999999999994</v>
      </c>
      <c r="L2839" s="16">
        <f t="shared" si="193"/>
        <v>-20</v>
      </c>
      <c r="M2839" s="16">
        <f t="shared" si="194"/>
        <v>-27.5</v>
      </c>
      <c r="N2839" s="191">
        <f t="shared" si="195"/>
        <v>-25</v>
      </c>
      <c r="O2839" s="506">
        <f t="shared" si="196"/>
        <v>15</v>
      </c>
    </row>
    <row r="2840" spans="1:15">
      <c r="A2840" s="262">
        <v>43811</v>
      </c>
      <c r="B2840" s="462">
        <v>207</v>
      </c>
      <c r="C2840" s="465">
        <v>247.5</v>
      </c>
      <c r="D2840" s="114">
        <v>260.83199999999999</v>
      </c>
      <c r="E2840" s="114">
        <v>232.5</v>
      </c>
      <c r="F2840" s="114">
        <v>240</v>
      </c>
      <c r="G2840" s="466">
        <v>237.5</v>
      </c>
      <c r="H2840" s="465">
        <v>217.5</v>
      </c>
      <c r="I2840" s="466">
        <v>197.5</v>
      </c>
      <c r="J2840" s="190">
        <f t="shared" si="191"/>
        <v>10</v>
      </c>
      <c r="K2840" s="16">
        <f t="shared" si="192"/>
        <v>-43.331999999999994</v>
      </c>
      <c r="L2840" s="16">
        <f t="shared" si="193"/>
        <v>-15</v>
      </c>
      <c r="M2840" s="16">
        <f t="shared" si="194"/>
        <v>-22.5</v>
      </c>
      <c r="N2840" s="191">
        <f t="shared" si="195"/>
        <v>-20</v>
      </c>
      <c r="O2840" s="506">
        <f t="shared" si="196"/>
        <v>20</v>
      </c>
    </row>
    <row r="2841" spans="1:15">
      <c r="A2841" s="262">
        <v>43812</v>
      </c>
      <c r="B2841" s="462">
        <v>209</v>
      </c>
      <c r="C2841" s="465">
        <v>252.5</v>
      </c>
      <c r="D2841" s="114">
        <v>264.17599999999999</v>
      </c>
      <c r="E2841" s="114">
        <v>237.5</v>
      </c>
      <c r="F2841" s="114">
        <v>245</v>
      </c>
      <c r="G2841" s="466">
        <v>242.5</v>
      </c>
      <c r="H2841" s="465">
        <v>217.5</v>
      </c>
      <c r="I2841" s="466">
        <v>192.5</v>
      </c>
      <c r="J2841" s="190">
        <f t="shared" si="191"/>
        <v>5</v>
      </c>
      <c r="K2841" s="16">
        <f t="shared" si="192"/>
        <v>-46.675999999999988</v>
      </c>
      <c r="L2841" s="16">
        <f t="shared" si="193"/>
        <v>-20</v>
      </c>
      <c r="M2841" s="16">
        <f t="shared" si="194"/>
        <v>-27.5</v>
      </c>
      <c r="N2841" s="191">
        <f t="shared" si="195"/>
        <v>-25</v>
      </c>
      <c r="O2841" s="506">
        <f t="shared" si="196"/>
        <v>25</v>
      </c>
    </row>
    <row r="2842" spans="1:15">
      <c r="A2842" s="262">
        <v>43815</v>
      </c>
      <c r="B2842" s="462">
        <v>211</v>
      </c>
      <c r="C2842" s="465">
        <v>252.5</v>
      </c>
      <c r="D2842" s="114">
        <v>264.17599999999999</v>
      </c>
      <c r="E2842" s="114">
        <v>237.5</v>
      </c>
      <c r="F2842" s="114">
        <v>245</v>
      </c>
      <c r="G2842" s="466">
        <v>242.5</v>
      </c>
      <c r="H2842" s="465">
        <v>217.5</v>
      </c>
      <c r="I2842" s="466">
        <v>192.5</v>
      </c>
      <c r="J2842" s="190">
        <f t="shared" si="191"/>
        <v>5</v>
      </c>
      <c r="K2842" s="16">
        <f t="shared" si="192"/>
        <v>-46.675999999999988</v>
      </c>
      <c r="L2842" s="16">
        <f t="shared" si="193"/>
        <v>-20</v>
      </c>
      <c r="M2842" s="16">
        <f t="shared" si="194"/>
        <v>-27.5</v>
      </c>
      <c r="N2842" s="191">
        <f t="shared" si="195"/>
        <v>-25</v>
      </c>
      <c r="O2842" s="506">
        <f t="shared" si="196"/>
        <v>25</v>
      </c>
    </row>
    <row r="2843" spans="1:15">
      <c r="A2843" s="262">
        <v>43816</v>
      </c>
      <c r="B2843" s="462">
        <v>211</v>
      </c>
      <c r="C2843" s="465">
        <v>252.5</v>
      </c>
      <c r="D2843" s="114">
        <v>267.52</v>
      </c>
      <c r="E2843" s="114">
        <v>237.5</v>
      </c>
      <c r="F2843" s="114">
        <v>245</v>
      </c>
      <c r="G2843" s="466">
        <v>242.5</v>
      </c>
      <c r="H2843" s="465">
        <v>217.5</v>
      </c>
      <c r="I2843" s="466">
        <v>192.5</v>
      </c>
      <c r="J2843" s="190">
        <f t="shared" si="191"/>
        <v>5</v>
      </c>
      <c r="K2843" s="16">
        <f t="shared" si="192"/>
        <v>-50.019999999999982</v>
      </c>
      <c r="L2843" s="16">
        <f t="shared" si="193"/>
        <v>-20</v>
      </c>
      <c r="M2843" s="16">
        <f t="shared" si="194"/>
        <v>-27.5</v>
      </c>
      <c r="N2843" s="191">
        <f t="shared" si="195"/>
        <v>-25</v>
      </c>
      <c r="O2843" s="506">
        <f t="shared" si="196"/>
        <v>25</v>
      </c>
    </row>
    <row r="2844" spans="1:15">
      <c r="A2844" s="262">
        <v>43817</v>
      </c>
      <c r="B2844" s="462">
        <v>207</v>
      </c>
      <c r="C2844" s="465">
        <v>252.5</v>
      </c>
      <c r="D2844" s="114">
        <v>264.17599999999999</v>
      </c>
      <c r="E2844" s="114">
        <v>237.5</v>
      </c>
      <c r="F2844" s="114">
        <v>245</v>
      </c>
      <c r="G2844" s="466">
        <v>242.5</v>
      </c>
      <c r="H2844" s="465">
        <v>217.5</v>
      </c>
      <c r="I2844" s="466">
        <v>192.5</v>
      </c>
      <c r="J2844" s="190">
        <f t="shared" si="191"/>
        <v>5</v>
      </c>
      <c r="K2844" s="16">
        <f t="shared" si="192"/>
        <v>-46.675999999999988</v>
      </c>
      <c r="L2844" s="16">
        <f t="shared" si="193"/>
        <v>-20</v>
      </c>
      <c r="M2844" s="16">
        <f t="shared" si="194"/>
        <v>-27.5</v>
      </c>
      <c r="N2844" s="191">
        <f t="shared" si="195"/>
        <v>-25</v>
      </c>
      <c r="O2844" s="506">
        <f t="shared" si="196"/>
        <v>25</v>
      </c>
    </row>
    <row r="2845" spans="1:15">
      <c r="A2845" s="262">
        <v>43818</v>
      </c>
      <c r="B2845" s="462">
        <v>210</v>
      </c>
      <c r="C2845" s="465">
        <v>257.5</v>
      </c>
      <c r="D2845" s="114">
        <v>260.83199999999999</v>
      </c>
      <c r="E2845" s="114">
        <v>237.5</v>
      </c>
      <c r="F2845" s="114">
        <v>245</v>
      </c>
      <c r="G2845" s="466">
        <v>242.5</v>
      </c>
      <c r="H2845" s="465">
        <v>217.5</v>
      </c>
      <c r="I2845" s="466">
        <v>192.5</v>
      </c>
      <c r="J2845" s="190">
        <f t="shared" si="191"/>
        <v>0</v>
      </c>
      <c r="K2845" s="16">
        <f t="shared" si="192"/>
        <v>-43.331999999999994</v>
      </c>
      <c r="L2845" s="16">
        <f t="shared" si="193"/>
        <v>-20</v>
      </c>
      <c r="M2845" s="16">
        <f t="shared" si="194"/>
        <v>-27.5</v>
      </c>
      <c r="N2845" s="191">
        <f t="shared" si="195"/>
        <v>-25</v>
      </c>
      <c r="O2845" s="506">
        <f t="shared" si="196"/>
        <v>25</v>
      </c>
    </row>
    <row r="2846" spans="1:15">
      <c r="A2846" s="262">
        <v>43819</v>
      </c>
      <c r="B2846" s="462">
        <v>209</v>
      </c>
      <c r="C2846" s="465">
        <v>262.5</v>
      </c>
      <c r="D2846" s="114">
        <v>264.17599999999999</v>
      </c>
      <c r="E2846" s="114">
        <v>242.5</v>
      </c>
      <c r="F2846" s="114">
        <v>245</v>
      </c>
      <c r="G2846" s="466">
        <v>242.5</v>
      </c>
      <c r="H2846" s="465">
        <v>222.5</v>
      </c>
      <c r="I2846" s="466">
        <v>197.5</v>
      </c>
      <c r="J2846" s="190">
        <f t="shared" si="191"/>
        <v>0</v>
      </c>
      <c r="K2846" s="16">
        <f t="shared" si="192"/>
        <v>-41.675999999999988</v>
      </c>
      <c r="L2846" s="16">
        <f t="shared" si="193"/>
        <v>-20</v>
      </c>
      <c r="M2846" s="16">
        <f t="shared" si="194"/>
        <v>-22.5</v>
      </c>
      <c r="N2846" s="191">
        <f t="shared" si="195"/>
        <v>-20</v>
      </c>
      <c r="O2846" s="506">
        <f t="shared" si="196"/>
        <v>25</v>
      </c>
    </row>
    <row r="2847" spans="1:15">
      <c r="A2847" s="262">
        <v>43822</v>
      </c>
      <c r="B2847" s="462">
        <v>207</v>
      </c>
      <c r="C2847" s="465">
        <v>262.5</v>
      </c>
      <c r="D2847" s="114">
        <v>264.17599999999999</v>
      </c>
      <c r="E2847" s="114">
        <v>242.5</v>
      </c>
      <c r="F2847" s="114">
        <v>245</v>
      </c>
      <c r="G2847" s="466">
        <v>242.5</v>
      </c>
      <c r="H2847" s="465">
        <v>222.5</v>
      </c>
      <c r="I2847" s="466">
        <v>197.5</v>
      </c>
      <c r="J2847" s="190">
        <f t="shared" si="191"/>
        <v>0</v>
      </c>
      <c r="K2847" s="16">
        <f t="shared" si="192"/>
        <v>-41.675999999999988</v>
      </c>
      <c r="L2847" s="16">
        <f t="shared" si="193"/>
        <v>-20</v>
      </c>
      <c r="M2847" s="16">
        <f t="shared" si="194"/>
        <v>-22.5</v>
      </c>
      <c r="N2847" s="191">
        <f t="shared" si="195"/>
        <v>-20</v>
      </c>
      <c r="O2847" s="506">
        <f t="shared" si="196"/>
        <v>25</v>
      </c>
    </row>
    <row r="2848" spans="1:15">
      <c r="A2848" s="262">
        <v>43823</v>
      </c>
      <c r="B2848" s="462">
        <v>207</v>
      </c>
      <c r="C2848" s="465">
        <v>262.5</v>
      </c>
      <c r="D2848" s="114">
        <v>264.17599999999999</v>
      </c>
      <c r="E2848" s="114">
        <v>242.5</v>
      </c>
      <c r="F2848" s="114">
        <v>245</v>
      </c>
      <c r="G2848" s="466">
        <v>242.5</v>
      </c>
      <c r="H2848" s="465">
        <v>222.5</v>
      </c>
      <c r="I2848" s="466">
        <v>197.5</v>
      </c>
      <c r="J2848" s="190">
        <f t="shared" si="191"/>
        <v>0</v>
      </c>
      <c r="K2848" s="16">
        <f t="shared" si="192"/>
        <v>-41.675999999999988</v>
      </c>
      <c r="L2848" s="16">
        <f t="shared" si="193"/>
        <v>-20</v>
      </c>
      <c r="M2848" s="16">
        <f t="shared" si="194"/>
        <v>-22.5</v>
      </c>
      <c r="N2848" s="191">
        <f t="shared" si="195"/>
        <v>-20</v>
      </c>
      <c r="O2848" s="506">
        <f t="shared" si="196"/>
        <v>25</v>
      </c>
    </row>
    <row r="2849" spans="1:15">
      <c r="A2849" s="262">
        <v>43824</v>
      </c>
      <c r="B2849" s="462">
        <v>207</v>
      </c>
      <c r="C2849" s="465">
        <v>262.5</v>
      </c>
      <c r="D2849" s="114">
        <v>264.17599999999999</v>
      </c>
      <c r="E2849" s="114">
        <v>242.5</v>
      </c>
      <c r="F2849" s="114">
        <v>245</v>
      </c>
      <c r="G2849" s="466">
        <v>242.5</v>
      </c>
      <c r="H2849" s="465">
        <v>222.5</v>
      </c>
      <c r="I2849" s="466">
        <v>197.5</v>
      </c>
      <c r="J2849" s="190">
        <f t="shared" si="191"/>
        <v>0</v>
      </c>
      <c r="K2849" s="16">
        <f t="shared" si="192"/>
        <v>-41.675999999999988</v>
      </c>
      <c r="L2849" s="16">
        <f t="shared" si="193"/>
        <v>-20</v>
      </c>
      <c r="M2849" s="16">
        <f t="shared" si="194"/>
        <v>-22.5</v>
      </c>
      <c r="N2849" s="191">
        <f t="shared" si="195"/>
        <v>-20</v>
      </c>
      <c r="O2849" s="506">
        <f t="shared" si="196"/>
        <v>25</v>
      </c>
    </row>
    <row r="2850" spans="1:15">
      <c r="A2850" s="262">
        <v>43825</v>
      </c>
      <c r="B2850" s="462">
        <v>207</v>
      </c>
      <c r="C2850" s="465">
        <v>262.5</v>
      </c>
      <c r="D2850" s="114">
        <v>264.17599999999999</v>
      </c>
      <c r="E2850" s="114">
        <v>242.5</v>
      </c>
      <c r="F2850" s="114">
        <v>245</v>
      </c>
      <c r="G2850" s="466">
        <v>242.5</v>
      </c>
      <c r="H2850" s="465">
        <v>222.5</v>
      </c>
      <c r="I2850" s="466">
        <v>197.5</v>
      </c>
      <c r="J2850" s="190">
        <f t="shared" si="191"/>
        <v>0</v>
      </c>
      <c r="K2850" s="16">
        <f t="shared" si="192"/>
        <v>-41.675999999999988</v>
      </c>
      <c r="L2850" s="16">
        <f t="shared" si="193"/>
        <v>-20</v>
      </c>
      <c r="M2850" s="16">
        <f t="shared" si="194"/>
        <v>-22.5</v>
      </c>
      <c r="N2850" s="191">
        <f t="shared" si="195"/>
        <v>-20</v>
      </c>
      <c r="O2850" s="506">
        <f t="shared" si="196"/>
        <v>25</v>
      </c>
    </row>
    <row r="2851" spans="1:15">
      <c r="A2851" s="262">
        <v>43826</v>
      </c>
      <c r="B2851" s="462">
        <v>206</v>
      </c>
      <c r="C2851" s="465">
        <v>267.5</v>
      </c>
      <c r="D2851" s="114">
        <v>267.52</v>
      </c>
      <c r="E2851" s="114">
        <v>247.5</v>
      </c>
      <c r="F2851" s="114">
        <v>250</v>
      </c>
      <c r="G2851" s="466">
        <v>247.5</v>
      </c>
      <c r="H2851" s="465">
        <v>227.5</v>
      </c>
      <c r="I2851" s="466">
        <v>202.5</v>
      </c>
      <c r="J2851" s="190">
        <f t="shared" si="191"/>
        <v>0</v>
      </c>
      <c r="K2851" s="16">
        <f t="shared" si="192"/>
        <v>-40.019999999999982</v>
      </c>
      <c r="L2851" s="16">
        <f t="shared" si="193"/>
        <v>-20</v>
      </c>
      <c r="M2851" s="16">
        <f t="shared" si="194"/>
        <v>-22.5</v>
      </c>
      <c r="N2851" s="191">
        <f t="shared" si="195"/>
        <v>-20</v>
      </c>
      <c r="O2851" s="506">
        <f t="shared" si="196"/>
        <v>25</v>
      </c>
    </row>
    <row r="2852" spans="1:15">
      <c r="A2852" s="262">
        <v>43829</v>
      </c>
      <c r="B2852" s="462">
        <v>206</v>
      </c>
      <c r="C2852" s="465">
        <v>267.5</v>
      </c>
      <c r="D2852" s="114">
        <v>267.52</v>
      </c>
      <c r="E2852" s="114">
        <v>247.5</v>
      </c>
      <c r="F2852" s="114">
        <v>250</v>
      </c>
      <c r="G2852" s="466">
        <v>247.5</v>
      </c>
      <c r="H2852" s="465">
        <v>232.5</v>
      </c>
      <c r="I2852" s="466">
        <v>202.5</v>
      </c>
      <c r="J2852" s="190">
        <f t="shared" si="191"/>
        <v>5</v>
      </c>
      <c r="K2852" s="16">
        <f t="shared" si="192"/>
        <v>-35.019999999999982</v>
      </c>
      <c r="L2852" s="16">
        <f t="shared" si="193"/>
        <v>-15</v>
      </c>
      <c r="M2852" s="16">
        <f t="shared" si="194"/>
        <v>-17.5</v>
      </c>
      <c r="N2852" s="191">
        <f t="shared" si="195"/>
        <v>-15</v>
      </c>
      <c r="O2852" s="506">
        <f t="shared" si="196"/>
        <v>30</v>
      </c>
    </row>
    <row r="2853" spans="1:15" ht="17.25" thickBot="1">
      <c r="A2853" s="262">
        <v>43830</v>
      </c>
      <c r="B2853" s="462">
        <v>206</v>
      </c>
      <c r="C2853" s="465">
        <v>267.5</v>
      </c>
      <c r="D2853" s="114">
        <v>267.52</v>
      </c>
      <c r="E2853" s="114">
        <v>247.5</v>
      </c>
      <c r="F2853" s="114">
        <v>250</v>
      </c>
      <c r="G2853" s="466">
        <v>247.5</v>
      </c>
      <c r="H2853" s="465">
        <v>227.5</v>
      </c>
      <c r="I2853" s="466">
        <v>202.5</v>
      </c>
      <c r="J2853" s="190">
        <f t="shared" si="191"/>
        <v>0</v>
      </c>
      <c r="K2853" s="16">
        <f t="shared" si="192"/>
        <v>-40.019999999999982</v>
      </c>
      <c r="L2853" s="16">
        <f t="shared" si="193"/>
        <v>-20</v>
      </c>
      <c r="M2853" s="16">
        <f t="shared" si="194"/>
        <v>-22.5</v>
      </c>
      <c r="N2853" s="191">
        <f t="shared" si="195"/>
        <v>-20</v>
      </c>
      <c r="O2853" s="506">
        <f t="shared" si="196"/>
        <v>25</v>
      </c>
    </row>
    <row r="2854" spans="1:15" s="180" customFormat="1">
      <c r="A2854" s="495">
        <v>43831</v>
      </c>
      <c r="B2854" s="496">
        <v>206</v>
      </c>
      <c r="C2854" s="497">
        <v>267.5</v>
      </c>
      <c r="D2854" s="105">
        <v>267.52</v>
      </c>
      <c r="E2854" s="105">
        <v>247.5</v>
      </c>
      <c r="F2854" s="105">
        <v>250</v>
      </c>
      <c r="G2854" s="498">
        <v>247.5</v>
      </c>
      <c r="H2854" s="497">
        <v>227.5</v>
      </c>
      <c r="I2854" s="498">
        <v>202.5</v>
      </c>
      <c r="J2854" s="186">
        <f t="shared" si="191"/>
        <v>0</v>
      </c>
      <c r="K2854" s="28">
        <f t="shared" si="192"/>
        <v>-40.019999999999982</v>
      </c>
      <c r="L2854" s="28">
        <f t="shared" si="193"/>
        <v>-20</v>
      </c>
      <c r="M2854" s="28">
        <f t="shared" si="194"/>
        <v>-22.5</v>
      </c>
      <c r="N2854" s="187">
        <f t="shared" si="195"/>
        <v>-20</v>
      </c>
      <c r="O2854" s="507">
        <f t="shared" si="196"/>
        <v>25</v>
      </c>
    </row>
    <row r="2855" spans="1:15" s="43" customFormat="1">
      <c r="A2855" s="499">
        <v>43832</v>
      </c>
      <c r="B2855" s="462">
        <v>215</v>
      </c>
      <c r="C2855" s="465">
        <v>267.5</v>
      </c>
      <c r="D2855" s="114">
        <v>270.86399999999998</v>
      </c>
      <c r="E2855" s="114">
        <v>247.5</v>
      </c>
      <c r="F2855" s="114">
        <v>250</v>
      </c>
      <c r="G2855" s="466">
        <v>247.5</v>
      </c>
      <c r="H2855" s="465">
        <v>227.5</v>
      </c>
      <c r="I2855" s="466">
        <v>202.5</v>
      </c>
      <c r="J2855" s="190">
        <f t="shared" si="191"/>
        <v>0</v>
      </c>
      <c r="K2855" s="16">
        <f t="shared" si="192"/>
        <v>-43.363999999999976</v>
      </c>
      <c r="L2855" s="16">
        <f t="shared" si="193"/>
        <v>-20</v>
      </c>
      <c r="M2855" s="16">
        <f t="shared" si="194"/>
        <v>-22.5</v>
      </c>
      <c r="N2855" s="191">
        <f t="shared" si="195"/>
        <v>-20</v>
      </c>
      <c r="O2855" s="506">
        <f t="shared" si="196"/>
        <v>25</v>
      </c>
    </row>
    <row r="2856" spans="1:15" s="43" customFormat="1">
      <c r="A2856" s="499">
        <v>43833</v>
      </c>
      <c r="B2856" s="462">
        <v>214</v>
      </c>
      <c r="C2856" s="465">
        <v>277.5</v>
      </c>
      <c r="D2856" s="114">
        <v>270.86399999999998</v>
      </c>
      <c r="E2856" s="114">
        <v>252.5</v>
      </c>
      <c r="F2856" s="114">
        <v>255</v>
      </c>
      <c r="G2856" s="466">
        <v>257.5</v>
      </c>
      <c r="H2856" s="465">
        <v>232.5</v>
      </c>
      <c r="I2856" s="466">
        <v>207.5</v>
      </c>
      <c r="J2856" s="190">
        <f t="shared" si="191"/>
        <v>-5</v>
      </c>
      <c r="K2856" s="16">
        <f t="shared" si="192"/>
        <v>-38.363999999999976</v>
      </c>
      <c r="L2856" s="16">
        <f t="shared" si="193"/>
        <v>-20</v>
      </c>
      <c r="M2856" s="16">
        <f t="shared" si="194"/>
        <v>-22.5</v>
      </c>
      <c r="N2856" s="191">
        <f t="shared" si="195"/>
        <v>-25</v>
      </c>
      <c r="O2856" s="506">
        <f t="shared" si="196"/>
        <v>25</v>
      </c>
    </row>
    <row r="2857" spans="1:15" s="43" customFormat="1">
      <c r="A2857" s="499">
        <v>43836</v>
      </c>
      <c r="B2857" s="462">
        <v>212</v>
      </c>
      <c r="C2857" s="465">
        <v>277.5</v>
      </c>
      <c r="D2857" s="114">
        <v>274.20800000000003</v>
      </c>
      <c r="E2857" s="114">
        <v>252.5</v>
      </c>
      <c r="F2857" s="114">
        <v>255</v>
      </c>
      <c r="G2857" s="466">
        <v>257.5</v>
      </c>
      <c r="H2857" s="465">
        <v>242.5</v>
      </c>
      <c r="I2857" s="466">
        <v>207.5</v>
      </c>
      <c r="J2857" s="190">
        <f t="shared" si="191"/>
        <v>5</v>
      </c>
      <c r="K2857" s="16">
        <f t="shared" si="192"/>
        <v>-31.708000000000027</v>
      </c>
      <c r="L2857" s="16">
        <f t="shared" si="193"/>
        <v>-10</v>
      </c>
      <c r="M2857" s="16">
        <f t="shared" si="194"/>
        <v>-12.5</v>
      </c>
      <c r="N2857" s="191">
        <f t="shared" si="195"/>
        <v>-15</v>
      </c>
      <c r="O2857" s="506">
        <f t="shared" si="196"/>
        <v>35</v>
      </c>
    </row>
    <row r="2858" spans="1:15" s="43" customFormat="1">
      <c r="A2858" s="499">
        <v>43837</v>
      </c>
      <c r="B2858" s="462">
        <v>212</v>
      </c>
      <c r="C2858" s="465">
        <v>277.5</v>
      </c>
      <c r="D2858" s="114">
        <v>280.89600000000002</v>
      </c>
      <c r="E2858" s="114">
        <v>252.5</v>
      </c>
      <c r="F2858" s="114">
        <v>255</v>
      </c>
      <c r="G2858" s="466">
        <v>257.5</v>
      </c>
      <c r="H2858" s="465">
        <v>242.5</v>
      </c>
      <c r="I2858" s="466">
        <v>207.5</v>
      </c>
      <c r="J2858" s="190">
        <f t="shared" si="191"/>
        <v>5</v>
      </c>
      <c r="K2858" s="16">
        <f t="shared" si="192"/>
        <v>-38.396000000000015</v>
      </c>
      <c r="L2858" s="16">
        <f t="shared" si="193"/>
        <v>-10</v>
      </c>
      <c r="M2858" s="16">
        <f t="shared" si="194"/>
        <v>-12.5</v>
      </c>
      <c r="N2858" s="191">
        <f t="shared" si="195"/>
        <v>-15</v>
      </c>
      <c r="O2858" s="506">
        <f t="shared" si="196"/>
        <v>35</v>
      </c>
    </row>
    <row r="2859" spans="1:15" s="43" customFormat="1">
      <c r="A2859" s="499">
        <v>43838</v>
      </c>
      <c r="B2859" s="462">
        <v>220</v>
      </c>
      <c r="C2859" s="465">
        <v>277.5</v>
      </c>
      <c r="D2859" s="114">
        <v>284.24</v>
      </c>
      <c r="E2859" s="114">
        <v>252.5</v>
      </c>
      <c r="F2859" s="114">
        <v>255</v>
      </c>
      <c r="G2859" s="466">
        <v>257.5</v>
      </c>
      <c r="H2859" s="465">
        <v>252.5</v>
      </c>
      <c r="I2859" s="466">
        <v>207.5</v>
      </c>
      <c r="J2859" s="190">
        <f t="shared" si="191"/>
        <v>15</v>
      </c>
      <c r="K2859" s="16">
        <f t="shared" si="192"/>
        <v>-31.740000000000009</v>
      </c>
      <c r="L2859" s="16">
        <f t="shared" si="193"/>
        <v>0</v>
      </c>
      <c r="M2859" s="16">
        <f t="shared" si="194"/>
        <v>-2.5</v>
      </c>
      <c r="N2859" s="191">
        <f t="shared" si="195"/>
        <v>-5</v>
      </c>
      <c r="O2859" s="506">
        <f t="shared" si="196"/>
        <v>45</v>
      </c>
    </row>
    <row r="2860" spans="1:15" s="43" customFormat="1">
      <c r="A2860" s="499">
        <v>43839</v>
      </c>
      <c r="B2860" s="462">
        <v>218</v>
      </c>
      <c r="C2860" s="465">
        <v>282.5</v>
      </c>
      <c r="D2860" s="114">
        <v>284.24</v>
      </c>
      <c r="E2860" s="114">
        <v>252.5</v>
      </c>
      <c r="F2860" s="114">
        <v>255</v>
      </c>
      <c r="G2860" s="466">
        <v>257.5</v>
      </c>
      <c r="H2860" s="465">
        <v>237.5</v>
      </c>
      <c r="I2860" s="466">
        <v>207.5</v>
      </c>
      <c r="J2860" s="190">
        <f t="shared" si="191"/>
        <v>-5</v>
      </c>
      <c r="K2860" s="16">
        <f t="shared" si="192"/>
        <v>-46.740000000000009</v>
      </c>
      <c r="L2860" s="16">
        <f t="shared" si="193"/>
        <v>-15</v>
      </c>
      <c r="M2860" s="16">
        <f t="shared" si="194"/>
        <v>-17.5</v>
      </c>
      <c r="N2860" s="191">
        <f t="shared" si="195"/>
        <v>-20</v>
      </c>
      <c r="O2860" s="506">
        <f t="shared" si="196"/>
        <v>30</v>
      </c>
    </row>
    <row r="2861" spans="1:15" s="43" customFormat="1">
      <c r="A2861" s="499">
        <v>43840</v>
      </c>
      <c r="B2861" s="462">
        <v>225</v>
      </c>
      <c r="C2861" s="465">
        <v>287.5</v>
      </c>
      <c r="D2861" s="114">
        <v>284.24</v>
      </c>
      <c r="E2861" s="114">
        <v>262.5</v>
      </c>
      <c r="F2861" s="114">
        <v>269</v>
      </c>
      <c r="G2861" s="466">
        <v>272.5</v>
      </c>
      <c r="H2861" s="465">
        <v>237.5</v>
      </c>
      <c r="I2861" s="466">
        <v>232.5</v>
      </c>
      <c r="J2861" s="190">
        <f t="shared" si="191"/>
        <v>-10</v>
      </c>
      <c r="K2861" s="16">
        <f t="shared" si="192"/>
        <v>-46.740000000000009</v>
      </c>
      <c r="L2861" s="16">
        <f t="shared" si="193"/>
        <v>-25</v>
      </c>
      <c r="M2861" s="16">
        <f t="shared" si="194"/>
        <v>-31.5</v>
      </c>
      <c r="N2861" s="191">
        <f t="shared" si="195"/>
        <v>-35</v>
      </c>
      <c r="O2861" s="506">
        <f t="shared" si="196"/>
        <v>5</v>
      </c>
    </row>
    <row r="2862" spans="1:15" s="43" customFormat="1">
      <c r="A2862" s="499">
        <v>43843</v>
      </c>
      <c r="B2862" s="462">
        <v>230</v>
      </c>
      <c r="C2862" s="465">
        <v>287.5</v>
      </c>
      <c r="D2862" s="114">
        <v>284.24</v>
      </c>
      <c r="E2862" s="114">
        <v>262.5</v>
      </c>
      <c r="F2862" s="114">
        <v>269</v>
      </c>
      <c r="G2862" s="466">
        <v>272.5</v>
      </c>
      <c r="H2862" s="465">
        <v>247.5</v>
      </c>
      <c r="I2862" s="466">
        <v>232.5</v>
      </c>
      <c r="J2862" s="190">
        <f t="shared" si="191"/>
        <v>0</v>
      </c>
      <c r="K2862" s="16">
        <f t="shared" si="192"/>
        <v>-36.740000000000009</v>
      </c>
      <c r="L2862" s="16">
        <f t="shared" si="193"/>
        <v>-15</v>
      </c>
      <c r="M2862" s="16">
        <f t="shared" si="194"/>
        <v>-21.5</v>
      </c>
      <c r="N2862" s="191">
        <f t="shared" si="195"/>
        <v>-25</v>
      </c>
      <c r="O2862" s="506">
        <f t="shared" si="196"/>
        <v>15</v>
      </c>
    </row>
    <row r="2863" spans="1:15" s="43" customFormat="1">
      <c r="A2863" s="499">
        <v>43844</v>
      </c>
      <c r="B2863" s="462">
        <v>240</v>
      </c>
      <c r="C2863" s="465">
        <v>297.5</v>
      </c>
      <c r="D2863" s="114">
        <v>284.24</v>
      </c>
      <c r="E2863" s="114">
        <v>262.5</v>
      </c>
      <c r="F2863" s="114">
        <v>269</v>
      </c>
      <c r="G2863" s="466">
        <v>272.5</v>
      </c>
      <c r="H2863" s="465">
        <v>247.5</v>
      </c>
      <c r="I2863" s="466">
        <v>232.5</v>
      </c>
      <c r="J2863" s="190">
        <f t="shared" si="191"/>
        <v>-10</v>
      </c>
      <c r="K2863" s="16">
        <f t="shared" si="192"/>
        <v>-36.740000000000009</v>
      </c>
      <c r="L2863" s="16">
        <f t="shared" si="193"/>
        <v>-15</v>
      </c>
      <c r="M2863" s="16">
        <f t="shared" si="194"/>
        <v>-21.5</v>
      </c>
      <c r="N2863" s="191">
        <f t="shared" si="195"/>
        <v>-25</v>
      </c>
      <c r="O2863" s="506">
        <f t="shared" si="196"/>
        <v>15</v>
      </c>
    </row>
    <row r="2864" spans="1:15" s="43" customFormat="1">
      <c r="A2864" s="499">
        <v>43845</v>
      </c>
      <c r="B2864" s="462">
        <v>240</v>
      </c>
      <c r="C2864" s="465">
        <v>302.5</v>
      </c>
      <c r="D2864" s="114">
        <v>290.928</v>
      </c>
      <c r="E2864" s="114">
        <v>262.5</v>
      </c>
      <c r="F2864" s="114">
        <v>269</v>
      </c>
      <c r="G2864" s="466">
        <v>272.5</v>
      </c>
      <c r="H2864" s="465">
        <v>252.5</v>
      </c>
      <c r="I2864" s="466">
        <v>232.5</v>
      </c>
      <c r="J2864" s="190">
        <f t="shared" si="191"/>
        <v>-10</v>
      </c>
      <c r="K2864" s="16">
        <f t="shared" si="192"/>
        <v>-38.427999999999997</v>
      </c>
      <c r="L2864" s="16">
        <f t="shared" si="193"/>
        <v>-10</v>
      </c>
      <c r="M2864" s="16">
        <f t="shared" si="194"/>
        <v>-16.5</v>
      </c>
      <c r="N2864" s="191">
        <f t="shared" si="195"/>
        <v>-20</v>
      </c>
      <c r="O2864" s="506">
        <f t="shared" si="196"/>
        <v>20</v>
      </c>
    </row>
    <row r="2865" spans="1:15" s="43" customFormat="1">
      <c r="A2865" s="499">
        <v>43846</v>
      </c>
      <c r="B2865" s="462">
        <v>245</v>
      </c>
      <c r="C2865" s="465">
        <v>302.5</v>
      </c>
      <c r="D2865" s="114">
        <v>294.27199999999999</v>
      </c>
      <c r="E2865" s="114">
        <v>262.5</v>
      </c>
      <c r="F2865" s="114">
        <v>269</v>
      </c>
      <c r="G2865" s="466">
        <v>272.5</v>
      </c>
      <c r="H2865" s="465">
        <v>252.5</v>
      </c>
      <c r="I2865" s="466">
        <v>232.5</v>
      </c>
      <c r="J2865" s="190">
        <f t="shared" si="191"/>
        <v>-10</v>
      </c>
      <c r="K2865" s="16">
        <f t="shared" si="192"/>
        <v>-41.771999999999991</v>
      </c>
      <c r="L2865" s="16">
        <f t="shared" si="193"/>
        <v>-10</v>
      </c>
      <c r="M2865" s="16">
        <f t="shared" si="194"/>
        <v>-16.5</v>
      </c>
      <c r="N2865" s="191">
        <f t="shared" si="195"/>
        <v>-20</v>
      </c>
      <c r="O2865" s="506">
        <f t="shared" si="196"/>
        <v>20</v>
      </c>
    </row>
    <row r="2866" spans="1:15" s="43" customFormat="1">
      <c r="A2866" s="499">
        <v>43847</v>
      </c>
      <c r="B2866" s="462">
        <v>253</v>
      </c>
      <c r="C2866" s="465">
        <v>317.5</v>
      </c>
      <c r="D2866" s="114">
        <v>307.64800000000002</v>
      </c>
      <c r="E2866" s="114">
        <v>272.5</v>
      </c>
      <c r="F2866" s="114">
        <v>300</v>
      </c>
      <c r="G2866" s="466">
        <v>302.5</v>
      </c>
      <c r="H2866" s="465">
        <v>257.5</v>
      </c>
      <c r="I2866" s="466">
        <v>237.5</v>
      </c>
      <c r="J2866" s="190">
        <f t="shared" si="191"/>
        <v>-20</v>
      </c>
      <c r="K2866" s="16">
        <f t="shared" si="192"/>
        <v>-50.148000000000025</v>
      </c>
      <c r="L2866" s="16">
        <f t="shared" si="193"/>
        <v>-15</v>
      </c>
      <c r="M2866" s="16">
        <f t="shared" si="194"/>
        <v>-42.5</v>
      </c>
      <c r="N2866" s="191">
        <f t="shared" si="195"/>
        <v>-45</v>
      </c>
      <c r="O2866" s="506">
        <f t="shared" si="196"/>
        <v>20</v>
      </c>
    </row>
    <row r="2867" spans="1:15" s="43" customFormat="1">
      <c r="A2867" s="499">
        <v>43850</v>
      </c>
      <c r="B2867" s="462">
        <v>253</v>
      </c>
      <c r="C2867" s="465">
        <v>317.5</v>
      </c>
      <c r="D2867" s="114">
        <v>307.64800000000002</v>
      </c>
      <c r="E2867" s="114">
        <v>272.5</v>
      </c>
      <c r="F2867" s="114">
        <v>300</v>
      </c>
      <c r="G2867" s="466">
        <v>302.5</v>
      </c>
      <c r="H2867" s="465">
        <v>257.5</v>
      </c>
      <c r="I2867" s="466">
        <v>237.5</v>
      </c>
      <c r="J2867" s="190">
        <f t="shared" si="191"/>
        <v>-20</v>
      </c>
      <c r="K2867" s="16">
        <f t="shared" si="192"/>
        <v>-50.148000000000025</v>
      </c>
      <c r="L2867" s="16">
        <f t="shared" si="193"/>
        <v>-15</v>
      </c>
      <c r="M2867" s="16">
        <f t="shared" si="194"/>
        <v>-42.5</v>
      </c>
      <c r="N2867" s="191">
        <f t="shared" si="195"/>
        <v>-45</v>
      </c>
      <c r="O2867" s="506">
        <f t="shared" si="196"/>
        <v>20</v>
      </c>
    </row>
    <row r="2868" spans="1:15" s="43" customFormat="1">
      <c r="A2868" s="499">
        <v>43851</v>
      </c>
      <c r="B2868" s="462">
        <v>251</v>
      </c>
      <c r="C2868" s="465">
        <v>317.5</v>
      </c>
      <c r="D2868" s="114">
        <v>324.36799999999999</v>
      </c>
      <c r="E2868" s="114">
        <v>272.5</v>
      </c>
      <c r="F2868" s="114">
        <v>300</v>
      </c>
      <c r="G2868" s="466">
        <v>302.5</v>
      </c>
      <c r="H2868" s="465">
        <v>257.5</v>
      </c>
      <c r="I2868" s="466">
        <v>237.5</v>
      </c>
      <c r="J2868" s="190">
        <f t="shared" si="191"/>
        <v>-20</v>
      </c>
      <c r="K2868" s="16">
        <f t="shared" si="192"/>
        <v>-66.867999999999995</v>
      </c>
      <c r="L2868" s="16">
        <f t="shared" si="193"/>
        <v>-15</v>
      </c>
      <c r="M2868" s="16">
        <f t="shared" si="194"/>
        <v>-42.5</v>
      </c>
      <c r="N2868" s="191">
        <f t="shared" si="195"/>
        <v>-45</v>
      </c>
      <c r="O2868" s="506">
        <f t="shared" si="196"/>
        <v>20</v>
      </c>
    </row>
    <row r="2869" spans="1:15" s="43" customFormat="1">
      <c r="A2869" s="499">
        <v>43852</v>
      </c>
      <c r="B2869" s="462">
        <v>248</v>
      </c>
      <c r="C2869" s="465">
        <v>317.5</v>
      </c>
      <c r="D2869" s="114">
        <v>324.36799999999999</v>
      </c>
      <c r="E2869" s="114">
        <v>272.5</v>
      </c>
      <c r="F2869" s="114">
        <v>300</v>
      </c>
      <c r="G2869" s="466">
        <v>302.5</v>
      </c>
      <c r="H2869" s="465">
        <v>252.5</v>
      </c>
      <c r="I2869" s="466">
        <v>237.5</v>
      </c>
      <c r="J2869" s="190">
        <f t="shared" si="191"/>
        <v>-25</v>
      </c>
      <c r="K2869" s="16">
        <f t="shared" si="192"/>
        <v>-71.867999999999995</v>
      </c>
      <c r="L2869" s="16">
        <f t="shared" si="193"/>
        <v>-20</v>
      </c>
      <c r="M2869" s="16">
        <f t="shared" si="194"/>
        <v>-47.5</v>
      </c>
      <c r="N2869" s="191">
        <f t="shared" si="195"/>
        <v>-50</v>
      </c>
      <c r="O2869" s="506">
        <f t="shared" si="196"/>
        <v>15</v>
      </c>
    </row>
    <row r="2870" spans="1:15" s="43" customFormat="1">
      <c r="A2870" s="499">
        <v>43853</v>
      </c>
      <c r="B2870" s="462">
        <v>247</v>
      </c>
      <c r="C2870" s="465">
        <v>317.5</v>
      </c>
      <c r="D2870" s="114">
        <v>324.36799999999999</v>
      </c>
      <c r="E2870" s="114">
        <v>272.5</v>
      </c>
      <c r="F2870" s="114">
        <v>300</v>
      </c>
      <c r="G2870" s="466">
        <v>302.5</v>
      </c>
      <c r="H2870" s="465">
        <v>252.5</v>
      </c>
      <c r="I2870" s="466">
        <v>237.5</v>
      </c>
      <c r="J2870" s="190">
        <f t="shared" si="191"/>
        <v>-25</v>
      </c>
      <c r="K2870" s="16">
        <f t="shared" si="192"/>
        <v>-71.867999999999995</v>
      </c>
      <c r="L2870" s="16">
        <f t="shared" si="193"/>
        <v>-20</v>
      </c>
      <c r="M2870" s="16">
        <f t="shared" si="194"/>
        <v>-47.5</v>
      </c>
      <c r="N2870" s="191">
        <f t="shared" si="195"/>
        <v>-50</v>
      </c>
      <c r="O2870" s="506">
        <f t="shared" si="196"/>
        <v>15</v>
      </c>
    </row>
    <row r="2871" spans="1:15" s="43" customFormat="1">
      <c r="A2871" s="499">
        <v>43854</v>
      </c>
      <c r="B2871" s="462">
        <v>241</v>
      </c>
      <c r="C2871" s="465">
        <v>332.5</v>
      </c>
      <c r="D2871" s="114">
        <v>324.36799999999999</v>
      </c>
      <c r="E2871" s="114">
        <v>272.5</v>
      </c>
      <c r="F2871" s="114">
        <v>300</v>
      </c>
      <c r="G2871" s="466">
        <v>302.5</v>
      </c>
      <c r="H2871" s="465">
        <v>252.5</v>
      </c>
      <c r="I2871" s="466">
        <v>237.5</v>
      </c>
      <c r="J2871" s="190">
        <f t="shared" si="191"/>
        <v>-40</v>
      </c>
      <c r="K2871" s="16">
        <f t="shared" si="192"/>
        <v>-71.867999999999995</v>
      </c>
      <c r="L2871" s="16">
        <f t="shared" si="193"/>
        <v>-20</v>
      </c>
      <c r="M2871" s="16">
        <f t="shared" si="194"/>
        <v>-47.5</v>
      </c>
      <c r="N2871" s="191">
        <f t="shared" si="195"/>
        <v>-50</v>
      </c>
      <c r="O2871" s="506">
        <f t="shared" si="196"/>
        <v>15</v>
      </c>
    </row>
    <row r="2872" spans="1:15" s="43" customFormat="1">
      <c r="A2872" s="499">
        <v>43857</v>
      </c>
      <c r="B2872" s="462">
        <v>239</v>
      </c>
      <c r="C2872" s="465">
        <v>332.5</v>
      </c>
      <c r="D2872" s="114">
        <v>324.36799999999999</v>
      </c>
      <c r="E2872" s="114">
        <v>272.5</v>
      </c>
      <c r="F2872" s="114">
        <v>300</v>
      </c>
      <c r="G2872" s="466">
        <v>302.5</v>
      </c>
      <c r="H2872" s="465">
        <v>252.5</v>
      </c>
      <c r="I2872" s="466">
        <v>237.5</v>
      </c>
      <c r="J2872" s="190">
        <f t="shared" si="191"/>
        <v>-40</v>
      </c>
      <c r="K2872" s="16">
        <f t="shared" si="192"/>
        <v>-71.867999999999995</v>
      </c>
      <c r="L2872" s="16">
        <f t="shared" si="193"/>
        <v>-20</v>
      </c>
      <c r="M2872" s="16">
        <f t="shared" si="194"/>
        <v>-47.5</v>
      </c>
      <c r="N2872" s="191">
        <f t="shared" si="195"/>
        <v>-50</v>
      </c>
      <c r="O2872" s="506">
        <f t="shared" si="196"/>
        <v>15</v>
      </c>
    </row>
    <row r="2873" spans="1:15" s="43" customFormat="1">
      <c r="A2873" s="499">
        <v>43858</v>
      </c>
      <c r="B2873" s="462">
        <v>239</v>
      </c>
      <c r="C2873" s="465">
        <v>332.5</v>
      </c>
      <c r="D2873" s="114">
        <v>327.71199999999999</v>
      </c>
      <c r="E2873" s="114">
        <v>272.5</v>
      </c>
      <c r="F2873" s="114">
        <v>300</v>
      </c>
      <c r="G2873" s="466">
        <v>302.5</v>
      </c>
      <c r="H2873" s="465">
        <v>252.5</v>
      </c>
      <c r="I2873" s="466">
        <v>237.5</v>
      </c>
      <c r="J2873" s="190">
        <f t="shared" si="191"/>
        <v>-40</v>
      </c>
      <c r="K2873" s="16">
        <f t="shared" si="192"/>
        <v>-75.211999999999989</v>
      </c>
      <c r="L2873" s="16">
        <f t="shared" si="193"/>
        <v>-20</v>
      </c>
      <c r="M2873" s="16">
        <f t="shared" si="194"/>
        <v>-47.5</v>
      </c>
      <c r="N2873" s="191">
        <f t="shared" si="195"/>
        <v>-50</v>
      </c>
      <c r="O2873" s="506">
        <f t="shared" si="196"/>
        <v>15</v>
      </c>
    </row>
    <row r="2874" spans="1:15" s="43" customFormat="1">
      <c r="A2874" s="499">
        <v>43859</v>
      </c>
      <c r="B2874" s="462">
        <v>238</v>
      </c>
      <c r="C2874" s="465">
        <v>332.5</v>
      </c>
      <c r="D2874" s="114">
        <v>327.71199999999999</v>
      </c>
      <c r="E2874" s="114">
        <v>272.5</v>
      </c>
      <c r="F2874" s="114">
        <v>300</v>
      </c>
      <c r="G2874" s="466">
        <v>302.5</v>
      </c>
      <c r="H2874" s="465">
        <v>252.5</v>
      </c>
      <c r="I2874" s="466">
        <v>237.5</v>
      </c>
      <c r="J2874" s="190">
        <f t="shared" si="191"/>
        <v>-40</v>
      </c>
      <c r="K2874" s="16">
        <f t="shared" si="192"/>
        <v>-75.211999999999989</v>
      </c>
      <c r="L2874" s="16">
        <f t="shared" si="193"/>
        <v>-20</v>
      </c>
      <c r="M2874" s="16">
        <f t="shared" si="194"/>
        <v>-47.5</v>
      </c>
      <c r="N2874" s="191">
        <f t="shared" si="195"/>
        <v>-50</v>
      </c>
      <c r="O2874" s="506">
        <f t="shared" si="196"/>
        <v>15</v>
      </c>
    </row>
    <row r="2875" spans="1:15" s="43" customFormat="1">
      <c r="A2875" s="499">
        <v>43860</v>
      </c>
      <c r="B2875" s="462">
        <v>238</v>
      </c>
      <c r="C2875" s="465">
        <v>332.5</v>
      </c>
      <c r="D2875" s="114">
        <v>327.71199999999999</v>
      </c>
      <c r="E2875" s="114">
        <v>272.5</v>
      </c>
      <c r="F2875" s="114">
        <v>300</v>
      </c>
      <c r="G2875" s="466">
        <v>302.5</v>
      </c>
      <c r="H2875" s="465">
        <v>252.5</v>
      </c>
      <c r="I2875" s="466">
        <v>237.5</v>
      </c>
      <c r="J2875" s="190">
        <f t="shared" si="191"/>
        <v>-40</v>
      </c>
      <c r="K2875" s="16">
        <f t="shared" si="192"/>
        <v>-75.211999999999989</v>
      </c>
      <c r="L2875" s="16">
        <f t="shared" si="193"/>
        <v>-20</v>
      </c>
      <c r="M2875" s="16">
        <f t="shared" si="194"/>
        <v>-47.5</v>
      </c>
      <c r="N2875" s="191">
        <f t="shared" si="195"/>
        <v>-50</v>
      </c>
      <c r="O2875" s="506">
        <f t="shared" si="196"/>
        <v>15</v>
      </c>
    </row>
    <row r="2876" spans="1:15" s="43" customFormat="1">
      <c r="A2876" s="499">
        <v>43861</v>
      </c>
      <c r="B2876" s="462">
        <v>238</v>
      </c>
      <c r="C2876" s="465">
        <v>307.5</v>
      </c>
      <c r="D2876" s="114">
        <v>327.71199999999999</v>
      </c>
      <c r="E2876" s="114">
        <v>262.5</v>
      </c>
      <c r="F2876" s="114">
        <v>300</v>
      </c>
      <c r="G2876" s="466">
        <v>302.5</v>
      </c>
      <c r="H2876" s="465">
        <v>237.5</v>
      </c>
      <c r="I2876" s="466">
        <v>237.5</v>
      </c>
      <c r="J2876" s="190">
        <f t="shared" si="191"/>
        <v>-30</v>
      </c>
      <c r="K2876" s="16">
        <f t="shared" si="192"/>
        <v>-90.211999999999989</v>
      </c>
      <c r="L2876" s="16">
        <f t="shared" si="193"/>
        <v>-25</v>
      </c>
      <c r="M2876" s="16">
        <f t="shared" si="194"/>
        <v>-62.5</v>
      </c>
      <c r="N2876" s="191">
        <f t="shared" si="195"/>
        <v>-65</v>
      </c>
      <c r="O2876" s="506">
        <f t="shared" si="196"/>
        <v>0</v>
      </c>
    </row>
    <row r="2877" spans="1:15" s="43" customFormat="1">
      <c r="A2877" s="499">
        <v>43864</v>
      </c>
      <c r="B2877" s="462">
        <v>238</v>
      </c>
      <c r="C2877" s="465">
        <v>287.5</v>
      </c>
      <c r="D2877" s="114">
        <v>327.71199999999999</v>
      </c>
      <c r="E2877" s="114">
        <v>262.5</v>
      </c>
      <c r="F2877" s="114">
        <v>300</v>
      </c>
      <c r="G2877" s="466">
        <v>302.5</v>
      </c>
      <c r="H2877" s="465">
        <v>227.5</v>
      </c>
      <c r="I2877" s="466">
        <v>237.5</v>
      </c>
      <c r="J2877" s="190">
        <f t="shared" si="191"/>
        <v>-20</v>
      </c>
      <c r="K2877" s="16">
        <f t="shared" si="192"/>
        <v>-100.21199999999999</v>
      </c>
      <c r="L2877" s="16">
        <f t="shared" si="193"/>
        <v>-35</v>
      </c>
      <c r="M2877" s="16">
        <f t="shared" si="194"/>
        <v>-72.5</v>
      </c>
      <c r="N2877" s="191">
        <f t="shared" si="195"/>
        <v>-75</v>
      </c>
      <c r="O2877" s="506">
        <f t="shared" si="196"/>
        <v>-10</v>
      </c>
    </row>
    <row r="2878" spans="1:15" s="43" customFormat="1">
      <c r="A2878" s="499">
        <v>43865</v>
      </c>
      <c r="B2878" s="462">
        <v>234</v>
      </c>
      <c r="C2878" s="465">
        <v>277.5</v>
      </c>
      <c r="D2878" s="114">
        <v>324.36799999999999</v>
      </c>
      <c r="E2878" s="114">
        <v>262.5</v>
      </c>
      <c r="F2878" s="114">
        <v>300</v>
      </c>
      <c r="G2878" s="466">
        <v>302.5</v>
      </c>
      <c r="H2878" s="465">
        <v>227.5</v>
      </c>
      <c r="I2878" s="466">
        <v>237.5</v>
      </c>
      <c r="J2878" s="190">
        <f t="shared" si="191"/>
        <v>-10</v>
      </c>
      <c r="K2878" s="16">
        <f t="shared" si="192"/>
        <v>-96.867999999999995</v>
      </c>
      <c r="L2878" s="16">
        <f t="shared" si="193"/>
        <v>-35</v>
      </c>
      <c r="M2878" s="16">
        <f t="shared" si="194"/>
        <v>-72.5</v>
      </c>
      <c r="N2878" s="191">
        <f t="shared" si="195"/>
        <v>-75</v>
      </c>
      <c r="O2878" s="506">
        <f t="shared" si="196"/>
        <v>-10</v>
      </c>
    </row>
    <row r="2879" spans="1:15" s="43" customFormat="1">
      <c r="A2879" s="499">
        <v>43866</v>
      </c>
      <c r="B2879" s="462">
        <v>232</v>
      </c>
      <c r="C2879" s="465">
        <v>272.5</v>
      </c>
      <c r="D2879" s="114">
        <v>324.36799999999999</v>
      </c>
      <c r="E2879" s="114">
        <v>262.5</v>
      </c>
      <c r="F2879" s="114">
        <v>300</v>
      </c>
      <c r="G2879" s="466">
        <v>302.5</v>
      </c>
      <c r="H2879" s="465">
        <v>227.5</v>
      </c>
      <c r="I2879" s="466">
        <v>237.5</v>
      </c>
      <c r="J2879" s="190">
        <f t="shared" si="191"/>
        <v>-5</v>
      </c>
      <c r="K2879" s="16">
        <f t="shared" si="192"/>
        <v>-96.867999999999995</v>
      </c>
      <c r="L2879" s="16">
        <f t="shared" si="193"/>
        <v>-35</v>
      </c>
      <c r="M2879" s="16">
        <f t="shared" si="194"/>
        <v>-72.5</v>
      </c>
      <c r="N2879" s="191">
        <f t="shared" si="195"/>
        <v>-75</v>
      </c>
      <c r="O2879" s="506">
        <f t="shared" si="196"/>
        <v>-10</v>
      </c>
    </row>
    <row r="2880" spans="1:15" s="43" customFormat="1">
      <c r="A2880" s="499">
        <v>43867</v>
      </c>
      <c r="B2880" s="462">
        <v>233</v>
      </c>
      <c r="C2880" s="465">
        <v>267.5</v>
      </c>
      <c r="D2880" s="114">
        <v>324.36799999999999</v>
      </c>
      <c r="E2880" s="114">
        <v>262.5</v>
      </c>
      <c r="F2880" s="114">
        <v>300</v>
      </c>
      <c r="G2880" s="466">
        <v>302.5</v>
      </c>
      <c r="H2880" s="465">
        <v>227.5</v>
      </c>
      <c r="I2880" s="466">
        <v>237.5</v>
      </c>
      <c r="J2880" s="190">
        <f t="shared" si="191"/>
        <v>0</v>
      </c>
      <c r="K2880" s="16">
        <f t="shared" si="192"/>
        <v>-96.867999999999995</v>
      </c>
      <c r="L2880" s="16">
        <f t="shared" si="193"/>
        <v>-35</v>
      </c>
      <c r="M2880" s="16">
        <f t="shared" si="194"/>
        <v>-72.5</v>
      </c>
      <c r="N2880" s="191">
        <f t="shared" si="195"/>
        <v>-75</v>
      </c>
      <c r="O2880" s="506">
        <f t="shared" si="196"/>
        <v>-10</v>
      </c>
    </row>
    <row r="2881" spans="1:15" s="43" customFormat="1">
      <c r="A2881" s="499">
        <v>43868</v>
      </c>
      <c r="B2881" s="462">
        <v>236</v>
      </c>
      <c r="C2881" s="465">
        <v>267.5</v>
      </c>
      <c r="D2881" s="114">
        <v>321.024</v>
      </c>
      <c r="E2881" s="114">
        <v>252.5</v>
      </c>
      <c r="F2881" s="114">
        <v>288</v>
      </c>
      <c r="G2881" s="466">
        <v>292.5</v>
      </c>
      <c r="H2881" s="465">
        <v>227.5</v>
      </c>
      <c r="I2881" s="466">
        <v>217.5</v>
      </c>
      <c r="J2881" s="190">
        <f t="shared" si="191"/>
        <v>0</v>
      </c>
      <c r="K2881" s="16">
        <f t="shared" si="192"/>
        <v>-93.524000000000001</v>
      </c>
      <c r="L2881" s="16">
        <f t="shared" si="193"/>
        <v>-25</v>
      </c>
      <c r="M2881" s="16">
        <f t="shared" si="194"/>
        <v>-60.5</v>
      </c>
      <c r="N2881" s="191">
        <f t="shared" si="195"/>
        <v>-65</v>
      </c>
      <c r="O2881" s="506">
        <f t="shared" si="196"/>
        <v>10</v>
      </c>
    </row>
    <row r="2882" spans="1:15" s="43" customFormat="1">
      <c r="A2882" s="499">
        <v>43871</v>
      </c>
      <c r="B2882" s="462">
        <v>236</v>
      </c>
      <c r="C2882" s="465">
        <v>267.5</v>
      </c>
      <c r="D2882" s="114">
        <v>321.024</v>
      </c>
      <c r="E2882" s="114">
        <v>252.5</v>
      </c>
      <c r="F2882" s="114">
        <v>288</v>
      </c>
      <c r="G2882" s="466">
        <v>292.5</v>
      </c>
      <c r="H2882" s="465">
        <v>227.5</v>
      </c>
      <c r="I2882" s="466">
        <v>217.5</v>
      </c>
      <c r="J2882" s="190">
        <f t="shared" si="191"/>
        <v>0</v>
      </c>
      <c r="K2882" s="16">
        <f t="shared" si="192"/>
        <v>-93.524000000000001</v>
      </c>
      <c r="L2882" s="16">
        <f t="shared" si="193"/>
        <v>-25</v>
      </c>
      <c r="M2882" s="16">
        <f t="shared" si="194"/>
        <v>-60.5</v>
      </c>
      <c r="N2882" s="191">
        <f t="shared" si="195"/>
        <v>-65</v>
      </c>
      <c r="O2882" s="506">
        <f t="shared" si="196"/>
        <v>10</v>
      </c>
    </row>
    <row r="2883" spans="1:15" s="43" customFormat="1">
      <c r="A2883" s="499">
        <v>43872</v>
      </c>
      <c r="B2883" s="462">
        <v>233</v>
      </c>
      <c r="C2883" s="465">
        <v>262.5</v>
      </c>
      <c r="D2883" s="114">
        <v>317.68</v>
      </c>
      <c r="E2883" s="114">
        <v>252.5</v>
      </c>
      <c r="F2883" s="114">
        <v>288</v>
      </c>
      <c r="G2883" s="466">
        <v>292.5</v>
      </c>
      <c r="H2883" s="465">
        <v>227.5</v>
      </c>
      <c r="I2883" s="466">
        <v>217.5</v>
      </c>
      <c r="J2883" s="190">
        <f t="shared" si="191"/>
        <v>5</v>
      </c>
      <c r="K2883" s="16">
        <f t="shared" si="192"/>
        <v>-90.18</v>
      </c>
      <c r="L2883" s="16">
        <f t="shared" si="193"/>
        <v>-25</v>
      </c>
      <c r="M2883" s="16">
        <f t="shared" si="194"/>
        <v>-60.5</v>
      </c>
      <c r="N2883" s="191">
        <f t="shared" si="195"/>
        <v>-65</v>
      </c>
      <c r="O2883" s="506">
        <f t="shared" si="196"/>
        <v>10</v>
      </c>
    </row>
    <row r="2884" spans="1:15" s="43" customFormat="1">
      <c r="A2884" s="499">
        <v>43873</v>
      </c>
      <c r="B2884" s="462">
        <v>233</v>
      </c>
      <c r="C2884" s="465">
        <v>262.5</v>
      </c>
      <c r="D2884" s="114">
        <v>317.68</v>
      </c>
      <c r="E2884" s="114">
        <v>252.5</v>
      </c>
      <c r="F2884" s="114">
        <v>288</v>
      </c>
      <c r="G2884" s="466">
        <v>292.5</v>
      </c>
      <c r="H2884" s="465">
        <v>227.5</v>
      </c>
      <c r="I2884" s="466">
        <v>217.5</v>
      </c>
      <c r="J2884" s="190">
        <f t="shared" si="191"/>
        <v>5</v>
      </c>
      <c r="K2884" s="16">
        <f t="shared" si="192"/>
        <v>-90.18</v>
      </c>
      <c r="L2884" s="16">
        <f t="shared" si="193"/>
        <v>-25</v>
      </c>
      <c r="M2884" s="16">
        <f t="shared" si="194"/>
        <v>-60.5</v>
      </c>
      <c r="N2884" s="191">
        <f t="shared" si="195"/>
        <v>-65</v>
      </c>
      <c r="O2884" s="506">
        <f t="shared" si="196"/>
        <v>10</v>
      </c>
    </row>
    <row r="2885" spans="1:15" s="43" customFormat="1">
      <c r="A2885" s="499">
        <v>43874</v>
      </c>
      <c r="B2885" s="462">
        <v>233</v>
      </c>
      <c r="C2885" s="465">
        <v>262.5</v>
      </c>
      <c r="D2885" s="114">
        <v>331.05599999999998</v>
      </c>
      <c r="E2885" s="114">
        <v>252.5</v>
      </c>
      <c r="F2885" s="114">
        <v>288</v>
      </c>
      <c r="G2885" s="466">
        <v>292.5</v>
      </c>
      <c r="H2885" s="465">
        <v>227.5</v>
      </c>
      <c r="I2885" s="466">
        <v>217.5</v>
      </c>
      <c r="J2885" s="190">
        <f t="shared" si="191"/>
        <v>5</v>
      </c>
      <c r="K2885" s="16">
        <f t="shared" si="192"/>
        <v>-103.55599999999998</v>
      </c>
      <c r="L2885" s="16">
        <f t="shared" si="193"/>
        <v>-25</v>
      </c>
      <c r="M2885" s="16">
        <f t="shared" si="194"/>
        <v>-60.5</v>
      </c>
      <c r="N2885" s="191">
        <f t="shared" si="195"/>
        <v>-65</v>
      </c>
      <c r="O2885" s="506">
        <f t="shared" si="196"/>
        <v>10</v>
      </c>
    </row>
    <row r="2886" spans="1:15" s="43" customFormat="1">
      <c r="A2886" s="499">
        <v>43875</v>
      </c>
      <c r="B2886" s="462">
        <v>233</v>
      </c>
      <c r="C2886" s="465">
        <v>257.5</v>
      </c>
      <c r="D2886" s="114">
        <v>331.05599999999998</v>
      </c>
      <c r="E2886" s="114">
        <v>247.5</v>
      </c>
      <c r="F2886" s="114">
        <v>280</v>
      </c>
      <c r="G2886" s="466">
        <v>282.5</v>
      </c>
      <c r="H2886" s="465">
        <v>227.5</v>
      </c>
      <c r="I2886" s="466">
        <v>212.5</v>
      </c>
      <c r="J2886" s="190">
        <f t="shared" si="191"/>
        <v>10</v>
      </c>
      <c r="K2886" s="16">
        <f t="shared" si="192"/>
        <v>-103.55599999999998</v>
      </c>
      <c r="L2886" s="16">
        <f t="shared" si="193"/>
        <v>-20</v>
      </c>
      <c r="M2886" s="16">
        <f t="shared" si="194"/>
        <v>-52.5</v>
      </c>
      <c r="N2886" s="191">
        <f t="shared" si="195"/>
        <v>-55</v>
      </c>
      <c r="O2886" s="506">
        <f t="shared" si="196"/>
        <v>15</v>
      </c>
    </row>
    <row r="2887" spans="1:15" s="43" customFormat="1">
      <c r="A2887" s="499">
        <v>43878</v>
      </c>
      <c r="B2887" s="462">
        <v>234</v>
      </c>
      <c r="C2887" s="465">
        <v>257.5</v>
      </c>
      <c r="D2887" s="114">
        <v>331.05599999999998</v>
      </c>
      <c r="E2887" s="114">
        <v>247.5</v>
      </c>
      <c r="F2887" s="114">
        <v>280</v>
      </c>
      <c r="G2887" s="466">
        <v>282.5</v>
      </c>
      <c r="H2887" s="465">
        <v>227.5</v>
      </c>
      <c r="I2887" s="466">
        <v>212.5</v>
      </c>
      <c r="J2887" s="190">
        <f t="shared" si="191"/>
        <v>10</v>
      </c>
      <c r="K2887" s="16">
        <f t="shared" si="192"/>
        <v>-103.55599999999998</v>
      </c>
      <c r="L2887" s="16">
        <f t="shared" si="193"/>
        <v>-20</v>
      </c>
      <c r="M2887" s="16">
        <f t="shared" si="194"/>
        <v>-52.5</v>
      </c>
      <c r="N2887" s="191">
        <f t="shared" si="195"/>
        <v>-55</v>
      </c>
      <c r="O2887" s="506">
        <f t="shared" si="196"/>
        <v>15</v>
      </c>
    </row>
    <row r="2888" spans="1:15" s="43" customFormat="1">
      <c r="A2888" s="499">
        <v>43879</v>
      </c>
      <c r="B2888" s="462">
        <v>240</v>
      </c>
      <c r="C2888" s="465">
        <v>257.5</v>
      </c>
      <c r="D2888" s="114">
        <v>337.74400000000003</v>
      </c>
      <c r="E2888" s="114">
        <v>247.5</v>
      </c>
      <c r="F2888" s="114">
        <v>280</v>
      </c>
      <c r="G2888" s="466">
        <v>282.5</v>
      </c>
      <c r="H2888" s="465">
        <v>227.5</v>
      </c>
      <c r="I2888" s="466">
        <v>212.5</v>
      </c>
      <c r="J2888" s="190">
        <f t="shared" si="191"/>
        <v>10</v>
      </c>
      <c r="K2888" s="16">
        <f t="shared" si="192"/>
        <v>-110.24400000000003</v>
      </c>
      <c r="L2888" s="16">
        <f t="shared" si="193"/>
        <v>-20</v>
      </c>
      <c r="M2888" s="16">
        <f t="shared" si="194"/>
        <v>-52.5</v>
      </c>
      <c r="N2888" s="191">
        <f t="shared" si="195"/>
        <v>-55</v>
      </c>
      <c r="O2888" s="506">
        <f t="shared" si="196"/>
        <v>15</v>
      </c>
    </row>
    <row r="2889" spans="1:15" s="43" customFormat="1">
      <c r="A2889" s="499">
        <v>43880</v>
      </c>
      <c r="B2889" s="462">
        <v>246</v>
      </c>
      <c r="C2889" s="465">
        <v>257.5</v>
      </c>
      <c r="D2889" s="114">
        <v>337.74400000000003</v>
      </c>
      <c r="E2889" s="114">
        <v>247.5</v>
      </c>
      <c r="F2889" s="114">
        <v>280</v>
      </c>
      <c r="G2889" s="466">
        <v>282.5</v>
      </c>
      <c r="H2889" s="465">
        <v>227.5</v>
      </c>
      <c r="I2889" s="466">
        <v>212.5</v>
      </c>
      <c r="J2889" s="190">
        <f t="shared" si="191"/>
        <v>10</v>
      </c>
      <c r="K2889" s="16">
        <f t="shared" si="192"/>
        <v>-110.24400000000003</v>
      </c>
      <c r="L2889" s="16">
        <f t="shared" si="193"/>
        <v>-20</v>
      </c>
      <c r="M2889" s="16">
        <f t="shared" si="194"/>
        <v>-52.5</v>
      </c>
      <c r="N2889" s="191">
        <f t="shared" si="195"/>
        <v>-55</v>
      </c>
      <c r="O2889" s="506">
        <f t="shared" si="196"/>
        <v>15</v>
      </c>
    </row>
    <row r="2890" spans="1:15" s="43" customFormat="1">
      <c r="A2890" s="499">
        <v>43881</v>
      </c>
      <c r="B2890" s="462">
        <v>250</v>
      </c>
      <c r="C2890" s="465">
        <v>257.5</v>
      </c>
      <c r="D2890" s="114">
        <v>337.74400000000003</v>
      </c>
      <c r="E2890" s="114">
        <v>247.5</v>
      </c>
      <c r="F2890" s="114">
        <v>280</v>
      </c>
      <c r="G2890" s="466">
        <v>282.5</v>
      </c>
      <c r="H2890" s="465">
        <v>227.5</v>
      </c>
      <c r="I2890" s="466">
        <v>212.5</v>
      </c>
      <c r="J2890" s="190">
        <f t="shared" si="191"/>
        <v>10</v>
      </c>
      <c r="K2890" s="16">
        <f t="shared" si="192"/>
        <v>-110.24400000000003</v>
      </c>
      <c r="L2890" s="16">
        <f t="shared" si="193"/>
        <v>-20</v>
      </c>
      <c r="M2890" s="16">
        <f t="shared" si="194"/>
        <v>-52.5</v>
      </c>
      <c r="N2890" s="191">
        <f t="shared" si="195"/>
        <v>-55</v>
      </c>
      <c r="O2890" s="506">
        <f t="shared" si="196"/>
        <v>15</v>
      </c>
    </row>
    <row r="2891" spans="1:15" s="43" customFormat="1">
      <c r="A2891" s="499">
        <v>43882</v>
      </c>
      <c r="B2891" s="462">
        <v>256</v>
      </c>
      <c r="C2891" s="465">
        <v>257.5</v>
      </c>
      <c r="D2891" s="114">
        <v>337.74400000000003</v>
      </c>
      <c r="E2891" s="114">
        <v>247.5</v>
      </c>
      <c r="F2891" s="114">
        <v>279</v>
      </c>
      <c r="G2891" s="466">
        <v>282.5</v>
      </c>
      <c r="H2891" s="465">
        <v>227.5</v>
      </c>
      <c r="I2891" s="466">
        <v>212.5</v>
      </c>
      <c r="J2891" s="190">
        <f t="shared" ref="J2891:J2954" si="197">H2891-C2891+40</f>
        <v>10</v>
      </c>
      <c r="K2891" s="16">
        <f t="shared" si="192"/>
        <v>-110.24400000000003</v>
      </c>
      <c r="L2891" s="16">
        <f t="shared" si="193"/>
        <v>-20</v>
      </c>
      <c r="M2891" s="16">
        <f t="shared" si="194"/>
        <v>-51.5</v>
      </c>
      <c r="N2891" s="191">
        <f t="shared" si="195"/>
        <v>-55</v>
      </c>
      <c r="O2891" s="506">
        <f t="shared" si="196"/>
        <v>15</v>
      </c>
    </row>
    <row r="2892" spans="1:15" s="43" customFormat="1">
      <c r="A2892" s="499">
        <v>43885</v>
      </c>
      <c r="B2892" s="462">
        <v>257</v>
      </c>
      <c r="C2892" s="465">
        <v>252.5</v>
      </c>
      <c r="D2892" s="114">
        <v>337.74400000000003</v>
      </c>
      <c r="E2892" s="114">
        <v>247.5</v>
      </c>
      <c r="F2892" s="114">
        <v>279</v>
      </c>
      <c r="G2892" s="466">
        <v>282.5</v>
      </c>
      <c r="H2892" s="465">
        <v>227.5</v>
      </c>
      <c r="I2892" s="466">
        <v>212.5</v>
      </c>
      <c r="J2892" s="190">
        <f t="shared" si="197"/>
        <v>15</v>
      </c>
      <c r="K2892" s="16">
        <f t="shared" si="192"/>
        <v>-110.24400000000003</v>
      </c>
      <c r="L2892" s="16">
        <f t="shared" si="193"/>
        <v>-20</v>
      </c>
      <c r="M2892" s="16">
        <f t="shared" si="194"/>
        <v>-51.5</v>
      </c>
      <c r="N2892" s="191">
        <f t="shared" si="195"/>
        <v>-55</v>
      </c>
      <c r="O2892" s="506">
        <f t="shared" si="196"/>
        <v>15</v>
      </c>
    </row>
    <row r="2893" spans="1:15" s="43" customFormat="1">
      <c r="A2893" s="499">
        <v>43886</v>
      </c>
      <c r="B2893" s="462">
        <v>263</v>
      </c>
      <c r="C2893" s="465">
        <v>252.5</v>
      </c>
      <c r="D2893" s="114">
        <v>337.74400000000003</v>
      </c>
      <c r="E2893" s="114">
        <v>247.5</v>
      </c>
      <c r="F2893" s="114">
        <v>279</v>
      </c>
      <c r="G2893" s="466">
        <v>282.5</v>
      </c>
      <c r="H2893" s="465">
        <v>227.5</v>
      </c>
      <c r="I2893" s="466">
        <v>212.5</v>
      </c>
      <c r="J2893" s="190">
        <f t="shared" si="197"/>
        <v>15</v>
      </c>
      <c r="K2893" s="16">
        <f t="shared" si="192"/>
        <v>-110.24400000000003</v>
      </c>
      <c r="L2893" s="16">
        <f t="shared" si="193"/>
        <v>-20</v>
      </c>
      <c r="M2893" s="16">
        <f t="shared" si="194"/>
        <v>-51.5</v>
      </c>
      <c r="N2893" s="191">
        <f t="shared" si="195"/>
        <v>-55</v>
      </c>
      <c r="O2893" s="506">
        <f t="shared" si="196"/>
        <v>15</v>
      </c>
    </row>
    <row r="2894" spans="1:15" s="43" customFormat="1">
      <c r="A2894" s="499">
        <v>43887</v>
      </c>
      <c r="B2894" s="462">
        <v>263</v>
      </c>
      <c r="C2894" s="465">
        <v>252.5</v>
      </c>
      <c r="D2894" s="114">
        <v>337.74400000000003</v>
      </c>
      <c r="E2894" s="114">
        <v>247.5</v>
      </c>
      <c r="F2894" s="114">
        <v>279</v>
      </c>
      <c r="G2894" s="466">
        <v>282.5</v>
      </c>
      <c r="H2894" s="465">
        <v>222.5</v>
      </c>
      <c r="I2894" s="466">
        <v>212.5</v>
      </c>
      <c r="J2894" s="190">
        <f t="shared" si="197"/>
        <v>10</v>
      </c>
      <c r="K2894" s="16">
        <f t="shared" si="192"/>
        <v>-115.24400000000003</v>
      </c>
      <c r="L2894" s="16">
        <f t="shared" si="193"/>
        <v>-25</v>
      </c>
      <c r="M2894" s="16">
        <f t="shared" si="194"/>
        <v>-56.5</v>
      </c>
      <c r="N2894" s="191">
        <f t="shared" si="195"/>
        <v>-60</v>
      </c>
      <c r="O2894" s="506">
        <f t="shared" si="196"/>
        <v>10</v>
      </c>
    </row>
    <row r="2895" spans="1:15" s="43" customFormat="1">
      <c r="A2895" s="499">
        <v>43888</v>
      </c>
      <c r="B2895" s="462">
        <v>261</v>
      </c>
      <c r="C2895" s="465">
        <v>247.5</v>
      </c>
      <c r="D2895" s="114">
        <v>346.10399999999998</v>
      </c>
      <c r="E2895" s="114">
        <v>247.5</v>
      </c>
      <c r="F2895" s="114">
        <v>279</v>
      </c>
      <c r="G2895" s="466">
        <v>282.5</v>
      </c>
      <c r="H2895" s="465">
        <v>222.5</v>
      </c>
      <c r="I2895" s="466">
        <v>212.5</v>
      </c>
      <c r="J2895" s="190">
        <f t="shared" si="197"/>
        <v>15</v>
      </c>
      <c r="K2895" s="16">
        <f t="shared" si="192"/>
        <v>-123.60399999999998</v>
      </c>
      <c r="L2895" s="16">
        <f t="shared" si="193"/>
        <v>-25</v>
      </c>
      <c r="M2895" s="16">
        <f t="shared" si="194"/>
        <v>-56.5</v>
      </c>
      <c r="N2895" s="191">
        <f t="shared" si="195"/>
        <v>-60</v>
      </c>
      <c r="O2895" s="506">
        <f t="shared" si="196"/>
        <v>10</v>
      </c>
    </row>
    <row r="2896" spans="1:15" s="43" customFormat="1">
      <c r="A2896" s="499">
        <v>43889</v>
      </c>
      <c r="B2896" s="462">
        <v>261</v>
      </c>
      <c r="C2896" s="465">
        <v>247.5</v>
      </c>
      <c r="D2896" s="114">
        <v>346.10399999999998</v>
      </c>
      <c r="E2896" s="114">
        <v>237.5</v>
      </c>
      <c r="F2896" s="114">
        <v>273</v>
      </c>
      <c r="G2896" s="466">
        <v>277.5</v>
      </c>
      <c r="H2896" s="465">
        <v>217.5</v>
      </c>
      <c r="I2896" s="466">
        <v>207.5</v>
      </c>
      <c r="J2896" s="190">
        <f t="shared" si="197"/>
        <v>10</v>
      </c>
      <c r="K2896" s="16">
        <f t="shared" si="192"/>
        <v>-128.60399999999998</v>
      </c>
      <c r="L2896" s="16">
        <f t="shared" si="193"/>
        <v>-20</v>
      </c>
      <c r="M2896" s="16">
        <f t="shared" si="194"/>
        <v>-55.5</v>
      </c>
      <c r="N2896" s="191">
        <f t="shared" si="195"/>
        <v>-60</v>
      </c>
      <c r="O2896" s="506">
        <f t="shared" si="196"/>
        <v>10</v>
      </c>
    </row>
    <row r="2897" spans="1:15" s="43" customFormat="1">
      <c r="A2897" s="499">
        <v>43892</v>
      </c>
      <c r="B2897" s="462">
        <v>256</v>
      </c>
      <c r="C2897" s="465">
        <v>247.5</v>
      </c>
      <c r="D2897" s="114">
        <v>346.10399999999998</v>
      </c>
      <c r="E2897" s="114">
        <v>237.5</v>
      </c>
      <c r="F2897" s="114">
        <v>273</v>
      </c>
      <c r="G2897" s="466">
        <v>277.5</v>
      </c>
      <c r="H2897" s="465">
        <v>222.5</v>
      </c>
      <c r="I2897" s="466">
        <v>207.5</v>
      </c>
      <c r="J2897" s="190">
        <f t="shared" si="197"/>
        <v>15</v>
      </c>
      <c r="K2897" s="16">
        <f t="shared" ref="K2897:K2960" si="198">H2897-D2897</f>
        <v>-123.60399999999998</v>
      </c>
      <c r="L2897" s="16">
        <f t="shared" ref="L2897:L2960" si="199">H2897-E2897</f>
        <v>-15</v>
      </c>
      <c r="M2897" s="16">
        <f t="shared" ref="M2897:M2960" si="200">H2897-F2897</f>
        <v>-50.5</v>
      </c>
      <c r="N2897" s="191">
        <f t="shared" ref="N2897:N2960" si="201">H2897-G2897</f>
        <v>-55</v>
      </c>
      <c r="O2897" s="506">
        <f t="shared" ref="O2897:O2960" si="202">H2897-I2897</f>
        <v>15</v>
      </c>
    </row>
    <row r="2898" spans="1:15" s="43" customFormat="1">
      <c r="A2898" s="499">
        <v>43893</v>
      </c>
      <c r="B2898" s="462">
        <v>254</v>
      </c>
      <c r="C2898" s="465">
        <v>247.5</v>
      </c>
      <c r="D2898" s="114">
        <v>334.4</v>
      </c>
      <c r="E2898" s="114">
        <v>237.5</v>
      </c>
      <c r="F2898" s="114">
        <v>273</v>
      </c>
      <c r="G2898" s="466">
        <v>277.5</v>
      </c>
      <c r="H2898" s="465">
        <v>222.5</v>
      </c>
      <c r="I2898" s="466">
        <v>207.5</v>
      </c>
      <c r="J2898" s="190">
        <f t="shared" si="197"/>
        <v>15</v>
      </c>
      <c r="K2898" s="16">
        <f t="shared" si="198"/>
        <v>-111.89999999999998</v>
      </c>
      <c r="L2898" s="16">
        <f t="shared" si="199"/>
        <v>-15</v>
      </c>
      <c r="M2898" s="16">
        <f t="shared" si="200"/>
        <v>-50.5</v>
      </c>
      <c r="N2898" s="191">
        <f t="shared" si="201"/>
        <v>-55</v>
      </c>
      <c r="O2898" s="506">
        <f t="shared" si="202"/>
        <v>15</v>
      </c>
    </row>
    <row r="2899" spans="1:15" s="43" customFormat="1">
      <c r="A2899" s="499">
        <v>43894</v>
      </c>
      <c r="B2899" s="462">
        <v>249</v>
      </c>
      <c r="C2899" s="465">
        <v>247.5</v>
      </c>
      <c r="D2899" s="114">
        <v>334.4</v>
      </c>
      <c r="E2899" s="114">
        <v>237.5</v>
      </c>
      <c r="F2899" s="114">
        <v>273</v>
      </c>
      <c r="G2899" s="466">
        <v>277.5</v>
      </c>
      <c r="H2899" s="465">
        <v>222.5</v>
      </c>
      <c r="I2899" s="466">
        <v>207.5</v>
      </c>
      <c r="J2899" s="190">
        <f t="shared" si="197"/>
        <v>15</v>
      </c>
      <c r="K2899" s="16">
        <f t="shared" si="198"/>
        <v>-111.89999999999998</v>
      </c>
      <c r="L2899" s="16">
        <f t="shared" si="199"/>
        <v>-15</v>
      </c>
      <c r="M2899" s="16">
        <f t="shared" si="200"/>
        <v>-50.5</v>
      </c>
      <c r="N2899" s="191">
        <f t="shared" si="201"/>
        <v>-55</v>
      </c>
      <c r="O2899" s="506">
        <f t="shared" si="202"/>
        <v>15</v>
      </c>
    </row>
    <row r="2900" spans="1:15" s="43" customFormat="1">
      <c r="A2900" s="499">
        <v>43895</v>
      </c>
      <c r="B2900" s="462">
        <v>240</v>
      </c>
      <c r="C2900" s="465">
        <v>257.5</v>
      </c>
      <c r="D2900" s="114">
        <v>320.18799999999999</v>
      </c>
      <c r="E2900" s="114">
        <v>237.5</v>
      </c>
      <c r="F2900" s="114">
        <v>273</v>
      </c>
      <c r="G2900" s="466">
        <v>277.5</v>
      </c>
      <c r="H2900" s="465">
        <v>222.5</v>
      </c>
      <c r="I2900" s="466">
        <v>207.5</v>
      </c>
      <c r="J2900" s="190">
        <f t="shared" si="197"/>
        <v>5</v>
      </c>
      <c r="K2900" s="16">
        <f t="shared" si="198"/>
        <v>-97.687999999999988</v>
      </c>
      <c r="L2900" s="16">
        <f t="shared" si="199"/>
        <v>-15</v>
      </c>
      <c r="M2900" s="16">
        <f t="shared" si="200"/>
        <v>-50.5</v>
      </c>
      <c r="N2900" s="191">
        <f t="shared" si="201"/>
        <v>-55</v>
      </c>
      <c r="O2900" s="506">
        <f t="shared" si="202"/>
        <v>15</v>
      </c>
    </row>
    <row r="2901" spans="1:15" s="43" customFormat="1">
      <c r="A2901" s="499">
        <v>43896</v>
      </c>
      <c r="B2901" s="462">
        <v>235</v>
      </c>
      <c r="C2901" s="465">
        <v>262.5</v>
      </c>
      <c r="D2901" s="114">
        <v>320.18799999999999</v>
      </c>
      <c r="E2901" s="114">
        <v>232.5</v>
      </c>
      <c r="F2901" s="114">
        <v>271</v>
      </c>
      <c r="G2901" s="466">
        <v>272.5</v>
      </c>
      <c r="H2901" s="465">
        <v>217.5</v>
      </c>
      <c r="I2901" s="466">
        <v>202.5</v>
      </c>
      <c r="J2901" s="190">
        <f t="shared" si="197"/>
        <v>-5</v>
      </c>
      <c r="K2901" s="16">
        <f t="shared" si="198"/>
        <v>-102.68799999999999</v>
      </c>
      <c r="L2901" s="16">
        <f t="shared" si="199"/>
        <v>-15</v>
      </c>
      <c r="M2901" s="16">
        <f t="shared" si="200"/>
        <v>-53.5</v>
      </c>
      <c r="N2901" s="191">
        <f t="shared" si="201"/>
        <v>-55</v>
      </c>
      <c r="O2901" s="506">
        <f t="shared" si="202"/>
        <v>15</v>
      </c>
    </row>
    <row r="2902" spans="1:15" s="43" customFormat="1">
      <c r="A2902" s="499">
        <v>43899</v>
      </c>
      <c r="B2902" s="462">
        <v>223</v>
      </c>
      <c r="C2902" s="465">
        <v>247.5</v>
      </c>
      <c r="D2902" s="114">
        <v>310.15600000000001</v>
      </c>
      <c r="E2902" s="114">
        <v>232.5</v>
      </c>
      <c r="F2902" s="114">
        <v>271</v>
      </c>
      <c r="G2902" s="466">
        <v>272.5</v>
      </c>
      <c r="H2902" s="465">
        <v>207.5</v>
      </c>
      <c r="I2902" s="466">
        <v>202.5</v>
      </c>
      <c r="J2902" s="190">
        <f t="shared" si="197"/>
        <v>0</v>
      </c>
      <c r="K2902" s="16">
        <f t="shared" si="198"/>
        <v>-102.65600000000001</v>
      </c>
      <c r="L2902" s="16">
        <f t="shared" si="199"/>
        <v>-25</v>
      </c>
      <c r="M2902" s="16">
        <f t="shared" si="200"/>
        <v>-63.5</v>
      </c>
      <c r="N2902" s="191">
        <f t="shared" si="201"/>
        <v>-65</v>
      </c>
      <c r="O2902" s="506">
        <f t="shared" si="202"/>
        <v>5</v>
      </c>
    </row>
    <row r="2903" spans="1:15" s="43" customFormat="1">
      <c r="A2903" s="499">
        <v>43900</v>
      </c>
      <c r="B2903" s="462">
        <v>217</v>
      </c>
      <c r="C2903" s="465">
        <v>247.5</v>
      </c>
      <c r="D2903" s="114">
        <v>303.46800000000002</v>
      </c>
      <c r="E2903" s="114">
        <v>232.5</v>
      </c>
      <c r="F2903" s="114">
        <v>271</v>
      </c>
      <c r="G2903" s="466">
        <v>272.5</v>
      </c>
      <c r="H2903" s="465">
        <v>207.5</v>
      </c>
      <c r="I2903" s="466">
        <v>202.5</v>
      </c>
      <c r="J2903" s="190">
        <f t="shared" si="197"/>
        <v>0</v>
      </c>
      <c r="K2903" s="16">
        <f t="shared" si="198"/>
        <v>-95.968000000000018</v>
      </c>
      <c r="L2903" s="16">
        <f t="shared" si="199"/>
        <v>-25</v>
      </c>
      <c r="M2903" s="16">
        <f t="shared" si="200"/>
        <v>-63.5</v>
      </c>
      <c r="N2903" s="191">
        <f t="shared" si="201"/>
        <v>-65</v>
      </c>
      <c r="O2903" s="506">
        <f t="shared" si="202"/>
        <v>5</v>
      </c>
    </row>
    <row r="2904" spans="1:15" s="43" customFormat="1">
      <c r="A2904" s="499">
        <v>43901</v>
      </c>
      <c r="B2904" s="462">
        <v>213</v>
      </c>
      <c r="C2904" s="465">
        <v>237.5</v>
      </c>
      <c r="D2904" s="114">
        <v>296.77999999999997</v>
      </c>
      <c r="E2904" s="114">
        <v>232.5</v>
      </c>
      <c r="F2904" s="114">
        <v>271</v>
      </c>
      <c r="G2904" s="466">
        <v>272.5</v>
      </c>
      <c r="H2904" s="465">
        <v>207.5</v>
      </c>
      <c r="I2904" s="466">
        <v>202.5</v>
      </c>
      <c r="J2904" s="190">
        <f t="shared" si="197"/>
        <v>10</v>
      </c>
      <c r="K2904" s="16">
        <f t="shared" si="198"/>
        <v>-89.279999999999973</v>
      </c>
      <c r="L2904" s="16">
        <f t="shared" si="199"/>
        <v>-25</v>
      </c>
      <c r="M2904" s="16">
        <f t="shared" si="200"/>
        <v>-63.5</v>
      </c>
      <c r="N2904" s="191">
        <f t="shared" si="201"/>
        <v>-65</v>
      </c>
      <c r="O2904" s="506">
        <f t="shared" si="202"/>
        <v>5</v>
      </c>
    </row>
    <row r="2905" spans="1:15" s="43" customFormat="1">
      <c r="A2905" s="499">
        <v>43902</v>
      </c>
      <c r="B2905" s="462">
        <v>204</v>
      </c>
      <c r="C2905" s="465">
        <v>237.5</v>
      </c>
      <c r="D2905" s="114">
        <v>286.74799999999999</v>
      </c>
      <c r="E2905" s="114">
        <v>232.5</v>
      </c>
      <c r="F2905" s="114">
        <v>271</v>
      </c>
      <c r="G2905" s="466">
        <v>272.5</v>
      </c>
      <c r="H2905" s="465">
        <v>202.5</v>
      </c>
      <c r="I2905" s="466">
        <v>202.5</v>
      </c>
      <c r="J2905" s="190">
        <f t="shared" si="197"/>
        <v>5</v>
      </c>
      <c r="K2905" s="16">
        <f t="shared" si="198"/>
        <v>-84.24799999999999</v>
      </c>
      <c r="L2905" s="16">
        <f t="shared" si="199"/>
        <v>-30</v>
      </c>
      <c r="M2905" s="16">
        <f t="shared" si="200"/>
        <v>-68.5</v>
      </c>
      <c r="N2905" s="191">
        <f t="shared" si="201"/>
        <v>-70</v>
      </c>
      <c r="O2905" s="506">
        <f t="shared" si="202"/>
        <v>0</v>
      </c>
    </row>
    <row r="2906" spans="1:15" s="43" customFormat="1">
      <c r="A2906" s="499">
        <v>43903</v>
      </c>
      <c r="B2906" s="462">
        <v>199</v>
      </c>
      <c r="C2906" s="465">
        <v>242.5</v>
      </c>
      <c r="D2906" s="114">
        <v>286.74799999999999</v>
      </c>
      <c r="E2906" s="114">
        <v>222.5</v>
      </c>
      <c r="F2906" s="114">
        <v>251</v>
      </c>
      <c r="G2906" s="466">
        <v>252.5</v>
      </c>
      <c r="H2906" s="465">
        <v>202.5</v>
      </c>
      <c r="I2906" s="466">
        <v>187.5</v>
      </c>
      <c r="J2906" s="190">
        <f t="shared" si="197"/>
        <v>0</v>
      </c>
      <c r="K2906" s="16">
        <f t="shared" si="198"/>
        <v>-84.24799999999999</v>
      </c>
      <c r="L2906" s="16">
        <f t="shared" si="199"/>
        <v>-20</v>
      </c>
      <c r="M2906" s="16">
        <f t="shared" si="200"/>
        <v>-48.5</v>
      </c>
      <c r="N2906" s="191">
        <f t="shared" si="201"/>
        <v>-50</v>
      </c>
      <c r="O2906" s="506">
        <f t="shared" si="202"/>
        <v>15</v>
      </c>
    </row>
    <row r="2907" spans="1:15" s="43" customFormat="1">
      <c r="A2907" s="499">
        <v>43906</v>
      </c>
      <c r="B2907" s="462">
        <v>189</v>
      </c>
      <c r="C2907" s="465">
        <v>242.5</v>
      </c>
      <c r="D2907" s="114">
        <v>285.91199999999998</v>
      </c>
      <c r="E2907" s="114">
        <v>222.5</v>
      </c>
      <c r="F2907" s="114">
        <v>251</v>
      </c>
      <c r="G2907" s="466">
        <v>252.5</v>
      </c>
      <c r="H2907" s="465">
        <v>202.5</v>
      </c>
      <c r="I2907" s="466">
        <v>187.5</v>
      </c>
      <c r="J2907" s="190">
        <f t="shared" si="197"/>
        <v>0</v>
      </c>
      <c r="K2907" s="16">
        <f t="shared" si="198"/>
        <v>-83.411999999999978</v>
      </c>
      <c r="L2907" s="16">
        <f t="shared" si="199"/>
        <v>-20</v>
      </c>
      <c r="M2907" s="16">
        <f t="shared" si="200"/>
        <v>-48.5</v>
      </c>
      <c r="N2907" s="191">
        <f t="shared" si="201"/>
        <v>-50</v>
      </c>
      <c r="O2907" s="506">
        <f t="shared" si="202"/>
        <v>15</v>
      </c>
    </row>
    <row r="2908" spans="1:15" s="43" customFormat="1">
      <c r="A2908" s="499">
        <v>43907</v>
      </c>
      <c r="B2908" s="462">
        <v>184</v>
      </c>
      <c r="C2908" s="465">
        <v>237.5</v>
      </c>
      <c r="D2908" s="114">
        <v>280.89600000000002</v>
      </c>
      <c r="E2908" s="114">
        <v>222.5</v>
      </c>
      <c r="F2908" s="114">
        <v>251</v>
      </c>
      <c r="G2908" s="466">
        <v>252.5</v>
      </c>
      <c r="H2908" s="465">
        <v>197.5</v>
      </c>
      <c r="I2908" s="466">
        <v>187.5</v>
      </c>
      <c r="J2908" s="190">
        <f t="shared" si="197"/>
        <v>0</v>
      </c>
      <c r="K2908" s="16">
        <f t="shared" si="198"/>
        <v>-83.396000000000015</v>
      </c>
      <c r="L2908" s="16">
        <f t="shared" si="199"/>
        <v>-25</v>
      </c>
      <c r="M2908" s="16">
        <f t="shared" si="200"/>
        <v>-53.5</v>
      </c>
      <c r="N2908" s="191">
        <f t="shared" si="201"/>
        <v>-55</v>
      </c>
      <c r="O2908" s="506">
        <f t="shared" si="202"/>
        <v>10</v>
      </c>
    </row>
    <row r="2909" spans="1:15" s="43" customFormat="1">
      <c r="A2909" s="499">
        <v>43908</v>
      </c>
      <c r="B2909" s="462">
        <v>175</v>
      </c>
      <c r="C2909" s="465">
        <v>237.5</v>
      </c>
      <c r="D2909" s="114">
        <v>280.89600000000002</v>
      </c>
      <c r="E2909" s="114">
        <v>222.5</v>
      </c>
      <c r="F2909" s="114">
        <v>251</v>
      </c>
      <c r="G2909" s="466">
        <v>252.5</v>
      </c>
      <c r="H2909" s="465">
        <v>197.5</v>
      </c>
      <c r="I2909" s="466">
        <v>187.5</v>
      </c>
      <c r="J2909" s="190">
        <f t="shared" si="197"/>
        <v>0</v>
      </c>
      <c r="K2909" s="16">
        <f t="shared" si="198"/>
        <v>-83.396000000000015</v>
      </c>
      <c r="L2909" s="16">
        <f t="shared" si="199"/>
        <v>-25</v>
      </c>
      <c r="M2909" s="16">
        <f t="shared" si="200"/>
        <v>-53.5</v>
      </c>
      <c r="N2909" s="191">
        <f t="shared" si="201"/>
        <v>-55</v>
      </c>
      <c r="O2909" s="506">
        <f t="shared" si="202"/>
        <v>10</v>
      </c>
    </row>
    <row r="2910" spans="1:15" s="43" customFormat="1">
      <c r="A2910" s="499">
        <v>43909</v>
      </c>
      <c r="B2910" s="462">
        <v>178</v>
      </c>
      <c r="C2910" s="465">
        <v>232.5</v>
      </c>
      <c r="D2910" s="114">
        <v>267.52</v>
      </c>
      <c r="E2910" s="114">
        <v>222.5</v>
      </c>
      <c r="F2910" s="114">
        <v>251</v>
      </c>
      <c r="G2910" s="466">
        <v>252.5</v>
      </c>
      <c r="H2910" s="465">
        <v>192.5</v>
      </c>
      <c r="I2910" s="466">
        <v>187.5</v>
      </c>
      <c r="J2910" s="190">
        <f t="shared" si="197"/>
        <v>0</v>
      </c>
      <c r="K2910" s="16">
        <f t="shared" si="198"/>
        <v>-75.019999999999982</v>
      </c>
      <c r="L2910" s="16">
        <f t="shared" si="199"/>
        <v>-30</v>
      </c>
      <c r="M2910" s="16">
        <f t="shared" si="200"/>
        <v>-58.5</v>
      </c>
      <c r="N2910" s="191">
        <f t="shared" si="201"/>
        <v>-60</v>
      </c>
      <c r="O2910" s="506">
        <f t="shared" si="202"/>
        <v>5</v>
      </c>
    </row>
    <row r="2911" spans="1:15" s="43" customFormat="1">
      <c r="A2911" s="499">
        <v>43910</v>
      </c>
      <c r="B2911" s="462">
        <v>175</v>
      </c>
      <c r="C2911" s="465">
        <v>227.5</v>
      </c>
      <c r="D2911" s="114">
        <v>267.52</v>
      </c>
      <c r="E2911" s="114">
        <v>212.5</v>
      </c>
      <c r="F2911" s="114">
        <v>251</v>
      </c>
      <c r="G2911" s="466">
        <v>237.5</v>
      </c>
      <c r="H2911" s="465">
        <v>192.5</v>
      </c>
      <c r="I2911" s="466">
        <v>182.5</v>
      </c>
      <c r="J2911" s="190">
        <f t="shared" si="197"/>
        <v>5</v>
      </c>
      <c r="K2911" s="16">
        <f t="shared" si="198"/>
        <v>-75.019999999999982</v>
      </c>
      <c r="L2911" s="16">
        <f t="shared" si="199"/>
        <v>-20</v>
      </c>
      <c r="M2911" s="16">
        <f t="shared" si="200"/>
        <v>-58.5</v>
      </c>
      <c r="N2911" s="191">
        <f t="shared" si="201"/>
        <v>-45</v>
      </c>
      <c r="O2911" s="506">
        <f t="shared" si="202"/>
        <v>10</v>
      </c>
    </row>
    <row r="2912" spans="1:15" s="43" customFormat="1">
      <c r="A2912" s="499">
        <v>43913</v>
      </c>
      <c r="B2912" s="462">
        <v>168</v>
      </c>
      <c r="C2912" s="465">
        <v>222.5</v>
      </c>
      <c r="D2912" s="114">
        <v>254.14400000000001</v>
      </c>
      <c r="E2912" s="114">
        <v>212.5</v>
      </c>
      <c r="F2912" s="114">
        <v>236</v>
      </c>
      <c r="G2912" s="466">
        <v>237.5</v>
      </c>
      <c r="H2912" s="465">
        <v>192.5</v>
      </c>
      <c r="I2912" s="466">
        <v>182.5</v>
      </c>
      <c r="J2912" s="190">
        <f t="shared" si="197"/>
        <v>10</v>
      </c>
      <c r="K2912" s="16">
        <f t="shared" si="198"/>
        <v>-61.644000000000005</v>
      </c>
      <c r="L2912" s="16">
        <f t="shared" si="199"/>
        <v>-20</v>
      </c>
      <c r="M2912" s="16">
        <f t="shared" si="200"/>
        <v>-43.5</v>
      </c>
      <c r="N2912" s="191">
        <f t="shared" si="201"/>
        <v>-45</v>
      </c>
      <c r="O2912" s="506">
        <f t="shared" si="202"/>
        <v>10</v>
      </c>
    </row>
    <row r="2913" spans="1:15" s="43" customFormat="1">
      <c r="A2913" s="499">
        <v>43914</v>
      </c>
      <c r="B2913" s="462">
        <v>168</v>
      </c>
      <c r="C2913" s="465">
        <v>222.5</v>
      </c>
      <c r="D2913" s="114">
        <v>247.45599999999999</v>
      </c>
      <c r="E2913" s="114">
        <v>212.5</v>
      </c>
      <c r="F2913" s="114">
        <v>236</v>
      </c>
      <c r="G2913" s="466">
        <v>237.5</v>
      </c>
      <c r="H2913" s="465">
        <v>192.5</v>
      </c>
      <c r="I2913" s="466">
        <v>182.5</v>
      </c>
      <c r="J2913" s="190">
        <f t="shared" si="197"/>
        <v>10</v>
      </c>
      <c r="K2913" s="16">
        <f t="shared" si="198"/>
        <v>-54.955999999999989</v>
      </c>
      <c r="L2913" s="16">
        <f t="shared" si="199"/>
        <v>-20</v>
      </c>
      <c r="M2913" s="16">
        <f t="shared" si="200"/>
        <v>-43.5</v>
      </c>
      <c r="N2913" s="191">
        <f t="shared" si="201"/>
        <v>-45</v>
      </c>
      <c r="O2913" s="506">
        <f t="shared" si="202"/>
        <v>10</v>
      </c>
    </row>
    <row r="2914" spans="1:15" s="43" customFormat="1">
      <c r="A2914" s="499">
        <v>43915</v>
      </c>
      <c r="B2914" s="462">
        <v>168</v>
      </c>
      <c r="C2914" s="465">
        <v>222.5</v>
      </c>
      <c r="D2914" s="114">
        <v>237.42400000000001</v>
      </c>
      <c r="E2914" s="114">
        <v>212.5</v>
      </c>
      <c r="F2914" s="114">
        <v>236</v>
      </c>
      <c r="G2914" s="466">
        <v>237.5</v>
      </c>
      <c r="H2914" s="465">
        <v>187.5</v>
      </c>
      <c r="I2914" s="466">
        <v>182.5</v>
      </c>
      <c r="J2914" s="190">
        <f t="shared" si="197"/>
        <v>5</v>
      </c>
      <c r="K2914" s="16">
        <f t="shared" si="198"/>
        <v>-49.924000000000007</v>
      </c>
      <c r="L2914" s="16">
        <f t="shared" si="199"/>
        <v>-25</v>
      </c>
      <c r="M2914" s="16">
        <f t="shared" si="200"/>
        <v>-48.5</v>
      </c>
      <c r="N2914" s="191">
        <f t="shared" si="201"/>
        <v>-50</v>
      </c>
      <c r="O2914" s="506">
        <f t="shared" si="202"/>
        <v>5</v>
      </c>
    </row>
    <row r="2915" spans="1:15" s="43" customFormat="1">
      <c r="A2915" s="499">
        <v>43916</v>
      </c>
      <c r="B2915" s="462">
        <v>164</v>
      </c>
      <c r="C2915" s="465">
        <v>222.5</v>
      </c>
      <c r="D2915" s="114">
        <v>234.08</v>
      </c>
      <c r="E2915" s="114">
        <v>212.5</v>
      </c>
      <c r="F2915" s="114">
        <v>236</v>
      </c>
      <c r="G2915" s="466">
        <v>237.5</v>
      </c>
      <c r="H2915" s="465">
        <v>182.5</v>
      </c>
      <c r="I2915" s="466">
        <v>182.5</v>
      </c>
      <c r="J2915" s="190">
        <f t="shared" si="197"/>
        <v>0</v>
      </c>
      <c r="K2915" s="16">
        <f t="shared" si="198"/>
        <v>-51.580000000000013</v>
      </c>
      <c r="L2915" s="16">
        <f t="shared" si="199"/>
        <v>-30</v>
      </c>
      <c r="M2915" s="16">
        <f t="shared" si="200"/>
        <v>-53.5</v>
      </c>
      <c r="N2915" s="191">
        <f t="shared" si="201"/>
        <v>-55</v>
      </c>
      <c r="O2915" s="506">
        <f t="shared" si="202"/>
        <v>0</v>
      </c>
    </row>
    <row r="2916" spans="1:15" s="43" customFormat="1">
      <c r="A2916" s="499">
        <v>43917</v>
      </c>
      <c r="B2916" s="462">
        <v>159</v>
      </c>
      <c r="C2916" s="465">
        <v>212.5</v>
      </c>
      <c r="D2916" s="114">
        <v>239.096</v>
      </c>
      <c r="E2916" s="114">
        <v>197.5</v>
      </c>
      <c r="F2916" s="114">
        <v>221</v>
      </c>
      <c r="G2916" s="466">
        <v>222.5</v>
      </c>
      <c r="H2916" s="465">
        <v>177.5</v>
      </c>
      <c r="I2916" s="466">
        <v>172.5</v>
      </c>
      <c r="J2916" s="190">
        <f t="shared" si="197"/>
        <v>5</v>
      </c>
      <c r="K2916" s="16">
        <f t="shared" si="198"/>
        <v>-61.596000000000004</v>
      </c>
      <c r="L2916" s="16">
        <f t="shared" si="199"/>
        <v>-20</v>
      </c>
      <c r="M2916" s="16">
        <f t="shared" si="200"/>
        <v>-43.5</v>
      </c>
      <c r="N2916" s="191">
        <f t="shared" si="201"/>
        <v>-45</v>
      </c>
      <c r="O2916" s="506">
        <f t="shared" si="202"/>
        <v>5</v>
      </c>
    </row>
    <row r="2917" spans="1:15" s="43" customFormat="1">
      <c r="A2917" s="499">
        <v>43920</v>
      </c>
      <c r="B2917" s="462">
        <v>159</v>
      </c>
      <c r="C2917" s="465">
        <v>207.5</v>
      </c>
      <c r="D2917" s="114">
        <v>217.36</v>
      </c>
      <c r="E2917" s="114">
        <v>197.5</v>
      </c>
      <c r="F2917" s="114">
        <v>221</v>
      </c>
      <c r="G2917" s="466">
        <v>222.5</v>
      </c>
      <c r="H2917" s="465">
        <v>172.5</v>
      </c>
      <c r="I2917" s="466">
        <v>172.5</v>
      </c>
      <c r="J2917" s="190">
        <f t="shared" si="197"/>
        <v>5</v>
      </c>
      <c r="K2917" s="16">
        <f t="shared" si="198"/>
        <v>-44.860000000000014</v>
      </c>
      <c r="L2917" s="16">
        <f t="shared" si="199"/>
        <v>-25</v>
      </c>
      <c r="M2917" s="16">
        <f t="shared" si="200"/>
        <v>-48.5</v>
      </c>
      <c r="N2917" s="191">
        <f t="shared" si="201"/>
        <v>-50</v>
      </c>
      <c r="O2917" s="506">
        <f t="shared" si="202"/>
        <v>0</v>
      </c>
    </row>
    <row r="2918" spans="1:15" s="43" customFormat="1">
      <c r="A2918" s="499">
        <v>43921</v>
      </c>
      <c r="B2918" s="462">
        <v>154</v>
      </c>
      <c r="C2918" s="465">
        <v>207.5</v>
      </c>
      <c r="D2918" s="114">
        <v>230.73599999999999</v>
      </c>
      <c r="E2918" s="114">
        <v>197.5</v>
      </c>
      <c r="F2918" s="114">
        <v>221</v>
      </c>
      <c r="G2918" s="466">
        <v>222.5</v>
      </c>
      <c r="H2918" s="465">
        <v>177.5</v>
      </c>
      <c r="I2918" s="466">
        <v>172.5</v>
      </c>
      <c r="J2918" s="190">
        <f t="shared" si="197"/>
        <v>10</v>
      </c>
      <c r="K2918" s="16">
        <f t="shared" si="198"/>
        <v>-53.23599999999999</v>
      </c>
      <c r="L2918" s="16">
        <f t="shared" si="199"/>
        <v>-20</v>
      </c>
      <c r="M2918" s="16">
        <f t="shared" si="200"/>
        <v>-43.5</v>
      </c>
      <c r="N2918" s="191">
        <f t="shared" si="201"/>
        <v>-45</v>
      </c>
      <c r="O2918" s="506">
        <f t="shared" si="202"/>
        <v>5</v>
      </c>
    </row>
    <row r="2919" spans="1:15" s="43" customFormat="1">
      <c r="A2919" s="499">
        <v>43922</v>
      </c>
      <c r="B2919" s="462">
        <v>150</v>
      </c>
      <c r="C2919" s="465">
        <v>192.5</v>
      </c>
      <c r="D2919" s="114">
        <v>230.73599999999999</v>
      </c>
      <c r="E2919" s="114">
        <v>197.5</v>
      </c>
      <c r="F2919" s="114">
        <v>221</v>
      </c>
      <c r="G2919" s="466">
        <v>222.5</v>
      </c>
      <c r="H2919" s="465">
        <v>172.5</v>
      </c>
      <c r="I2919" s="466">
        <v>172.5</v>
      </c>
      <c r="J2919" s="190">
        <f t="shared" si="197"/>
        <v>20</v>
      </c>
      <c r="K2919" s="16">
        <f t="shared" si="198"/>
        <v>-58.23599999999999</v>
      </c>
      <c r="L2919" s="16">
        <f t="shared" si="199"/>
        <v>-25</v>
      </c>
      <c r="M2919" s="16">
        <f t="shared" si="200"/>
        <v>-48.5</v>
      </c>
      <c r="N2919" s="191">
        <f t="shared" si="201"/>
        <v>-50</v>
      </c>
      <c r="O2919" s="506">
        <f t="shared" si="202"/>
        <v>0</v>
      </c>
    </row>
    <row r="2920" spans="1:15" s="43" customFormat="1">
      <c r="A2920" s="499">
        <v>43923</v>
      </c>
      <c r="B2920" s="462">
        <v>149</v>
      </c>
      <c r="C2920" s="465">
        <v>187.5</v>
      </c>
      <c r="D2920" s="114">
        <v>227.392</v>
      </c>
      <c r="E2920" s="114">
        <v>197.5</v>
      </c>
      <c r="F2920" s="114">
        <v>221</v>
      </c>
      <c r="G2920" s="466">
        <v>222.5</v>
      </c>
      <c r="H2920" s="465">
        <v>172.5</v>
      </c>
      <c r="I2920" s="466">
        <v>172.5</v>
      </c>
      <c r="J2920" s="190">
        <f t="shared" si="197"/>
        <v>25</v>
      </c>
      <c r="K2920" s="16">
        <f t="shared" si="198"/>
        <v>-54.891999999999996</v>
      </c>
      <c r="L2920" s="16">
        <f t="shared" si="199"/>
        <v>-25</v>
      </c>
      <c r="M2920" s="16">
        <f t="shared" si="200"/>
        <v>-48.5</v>
      </c>
      <c r="N2920" s="191">
        <f t="shared" si="201"/>
        <v>-50</v>
      </c>
      <c r="O2920" s="506">
        <f t="shared" si="202"/>
        <v>0</v>
      </c>
    </row>
    <row r="2921" spans="1:15" s="43" customFormat="1">
      <c r="A2921" s="499">
        <v>43924</v>
      </c>
      <c r="B2921" s="462">
        <v>149</v>
      </c>
      <c r="C2921" s="465">
        <v>182.5</v>
      </c>
      <c r="D2921" s="114">
        <v>227.392</v>
      </c>
      <c r="E2921" s="114">
        <v>187.5</v>
      </c>
      <c r="F2921" s="114">
        <v>221</v>
      </c>
      <c r="G2921" s="466">
        <v>187.5</v>
      </c>
      <c r="H2921" s="465">
        <v>167.5</v>
      </c>
      <c r="I2921" s="466">
        <v>157.5</v>
      </c>
      <c r="J2921" s="190">
        <f t="shared" si="197"/>
        <v>25</v>
      </c>
      <c r="K2921" s="16">
        <f t="shared" si="198"/>
        <v>-59.891999999999996</v>
      </c>
      <c r="L2921" s="16">
        <f t="shared" si="199"/>
        <v>-20</v>
      </c>
      <c r="M2921" s="16">
        <f t="shared" si="200"/>
        <v>-53.5</v>
      </c>
      <c r="N2921" s="191">
        <f t="shared" si="201"/>
        <v>-20</v>
      </c>
      <c r="O2921" s="506">
        <f t="shared" si="202"/>
        <v>10</v>
      </c>
    </row>
    <row r="2922" spans="1:15" s="43" customFormat="1">
      <c r="A2922" s="499">
        <v>43927</v>
      </c>
      <c r="B2922" s="462">
        <v>149</v>
      </c>
      <c r="C2922" s="465">
        <v>182.5</v>
      </c>
      <c r="D2922" s="114">
        <v>227.392</v>
      </c>
      <c r="E2922" s="114">
        <v>187.5</v>
      </c>
      <c r="F2922" s="114">
        <v>189</v>
      </c>
      <c r="G2922" s="466">
        <v>187.5</v>
      </c>
      <c r="H2922" s="465">
        <v>167.5</v>
      </c>
      <c r="I2922" s="466">
        <v>157.5</v>
      </c>
      <c r="J2922" s="190">
        <f t="shared" si="197"/>
        <v>25</v>
      </c>
      <c r="K2922" s="16">
        <f t="shared" si="198"/>
        <v>-59.891999999999996</v>
      </c>
      <c r="L2922" s="16">
        <f t="shared" si="199"/>
        <v>-20</v>
      </c>
      <c r="M2922" s="16">
        <f t="shared" si="200"/>
        <v>-21.5</v>
      </c>
      <c r="N2922" s="191">
        <f t="shared" si="201"/>
        <v>-20</v>
      </c>
      <c r="O2922" s="506">
        <f t="shared" si="202"/>
        <v>10</v>
      </c>
    </row>
    <row r="2923" spans="1:15" s="43" customFormat="1">
      <c r="A2923" s="499">
        <v>43928</v>
      </c>
      <c r="B2923" s="462">
        <v>149</v>
      </c>
      <c r="C2923" s="465">
        <v>182.5</v>
      </c>
      <c r="D2923" s="114">
        <v>224.048</v>
      </c>
      <c r="E2923" s="114">
        <v>187.5</v>
      </c>
      <c r="F2923" s="114">
        <v>189</v>
      </c>
      <c r="G2923" s="466">
        <v>187.5</v>
      </c>
      <c r="H2923" s="465">
        <v>167.5</v>
      </c>
      <c r="I2923" s="466">
        <v>157.5</v>
      </c>
      <c r="J2923" s="190">
        <f t="shared" si="197"/>
        <v>25</v>
      </c>
      <c r="K2923" s="16">
        <f t="shared" si="198"/>
        <v>-56.548000000000002</v>
      </c>
      <c r="L2923" s="16">
        <f t="shared" si="199"/>
        <v>-20</v>
      </c>
      <c r="M2923" s="16">
        <f t="shared" si="200"/>
        <v>-21.5</v>
      </c>
      <c r="N2923" s="191">
        <f t="shared" si="201"/>
        <v>-20</v>
      </c>
      <c r="O2923" s="506">
        <f t="shared" si="202"/>
        <v>10</v>
      </c>
    </row>
    <row r="2924" spans="1:15" s="43" customFormat="1">
      <c r="A2924" s="499">
        <v>43929</v>
      </c>
      <c r="B2924" s="462">
        <v>151</v>
      </c>
      <c r="C2924" s="465">
        <v>182.5</v>
      </c>
      <c r="D2924" s="114">
        <v>224.048</v>
      </c>
      <c r="E2924" s="114">
        <v>187.5</v>
      </c>
      <c r="F2924" s="114">
        <v>189</v>
      </c>
      <c r="G2924" s="466">
        <v>187.5</v>
      </c>
      <c r="H2924" s="465">
        <v>167.5</v>
      </c>
      <c r="I2924" s="466">
        <v>157.5</v>
      </c>
      <c r="J2924" s="190">
        <f t="shared" si="197"/>
        <v>25</v>
      </c>
      <c r="K2924" s="16">
        <f t="shared" si="198"/>
        <v>-56.548000000000002</v>
      </c>
      <c r="L2924" s="16">
        <f t="shared" si="199"/>
        <v>-20</v>
      </c>
      <c r="M2924" s="16">
        <f t="shared" si="200"/>
        <v>-21.5</v>
      </c>
      <c r="N2924" s="191">
        <f t="shared" si="201"/>
        <v>-20</v>
      </c>
      <c r="O2924" s="506">
        <f t="shared" si="202"/>
        <v>10</v>
      </c>
    </row>
    <row r="2925" spans="1:15" s="43" customFormat="1">
      <c r="A2925" s="499">
        <v>43930</v>
      </c>
      <c r="B2925" s="462">
        <v>149</v>
      </c>
      <c r="C2925" s="465">
        <v>182.5</v>
      </c>
      <c r="D2925" s="114">
        <v>217.36</v>
      </c>
      <c r="E2925" s="114">
        <v>187.5</v>
      </c>
      <c r="F2925" s="114">
        <v>189</v>
      </c>
      <c r="G2925" s="466">
        <v>187.5</v>
      </c>
      <c r="H2925" s="465">
        <v>167.5</v>
      </c>
      <c r="I2925" s="466">
        <v>152.5</v>
      </c>
      <c r="J2925" s="190">
        <f t="shared" si="197"/>
        <v>25</v>
      </c>
      <c r="K2925" s="16">
        <f t="shared" si="198"/>
        <v>-49.860000000000014</v>
      </c>
      <c r="L2925" s="16">
        <f t="shared" si="199"/>
        <v>-20</v>
      </c>
      <c r="M2925" s="16">
        <f t="shared" si="200"/>
        <v>-21.5</v>
      </c>
      <c r="N2925" s="191">
        <f t="shared" si="201"/>
        <v>-20</v>
      </c>
      <c r="O2925" s="506">
        <f t="shared" si="202"/>
        <v>15</v>
      </c>
    </row>
    <row r="2926" spans="1:15" s="43" customFormat="1">
      <c r="A2926" s="499">
        <v>43931</v>
      </c>
      <c r="B2926" s="462">
        <v>149</v>
      </c>
      <c r="C2926" s="465">
        <v>182.5</v>
      </c>
      <c r="D2926" s="114">
        <v>222.376</v>
      </c>
      <c r="E2926" s="114">
        <v>187.5</v>
      </c>
      <c r="F2926" s="114">
        <v>189</v>
      </c>
      <c r="G2926" s="466">
        <v>187.5</v>
      </c>
      <c r="H2926" s="465">
        <v>167.5</v>
      </c>
      <c r="I2926" s="466">
        <v>152.5</v>
      </c>
      <c r="J2926" s="190">
        <f t="shared" si="197"/>
        <v>25</v>
      </c>
      <c r="K2926" s="16">
        <f t="shared" si="198"/>
        <v>-54.876000000000005</v>
      </c>
      <c r="L2926" s="16">
        <f t="shared" si="199"/>
        <v>-20</v>
      </c>
      <c r="M2926" s="16">
        <f t="shared" si="200"/>
        <v>-21.5</v>
      </c>
      <c r="N2926" s="191">
        <f t="shared" si="201"/>
        <v>-20</v>
      </c>
      <c r="O2926" s="506">
        <f t="shared" si="202"/>
        <v>15</v>
      </c>
    </row>
    <row r="2927" spans="1:15" s="43" customFormat="1">
      <c r="A2927" s="499">
        <v>43934</v>
      </c>
      <c r="B2927" s="462">
        <v>149</v>
      </c>
      <c r="C2927" s="465">
        <v>182.5</v>
      </c>
      <c r="D2927" s="114">
        <v>217.36</v>
      </c>
      <c r="E2927" s="114">
        <v>187.5</v>
      </c>
      <c r="F2927" s="114">
        <v>189</v>
      </c>
      <c r="G2927" s="466">
        <v>187.5</v>
      </c>
      <c r="H2927" s="465">
        <v>167.5</v>
      </c>
      <c r="I2927" s="466">
        <v>152.5</v>
      </c>
      <c r="J2927" s="190">
        <f t="shared" si="197"/>
        <v>25</v>
      </c>
      <c r="K2927" s="16">
        <f t="shared" si="198"/>
        <v>-49.860000000000014</v>
      </c>
      <c r="L2927" s="16">
        <f t="shared" si="199"/>
        <v>-20</v>
      </c>
      <c r="M2927" s="16">
        <f t="shared" si="200"/>
        <v>-21.5</v>
      </c>
      <c r="N2927" s="191">
        <f t="shared" si="201"/>
        <v>-20</v>
      </c>
      <c r="O2927" s="506">
        <f t="shared" si="202"/>
        <v>15</v>
      </c>
    </row>
    <row r="2928" spans="1:15" s="43" customFormat="1">
      <c r="A2928" s="499">
        <v>43935</v>
      </c>
      <c r="B2928" s="462">
        <v>149</v>
      </c>
      <c r="C2928" s="465">
        <v>182.5</v>
      </c>
      <c r="D2928" s="114">
        <v>217.36</v>
      </c>
      <c r="E2928" s="114">
        <v>187.5</v>
      </c>
      <c r="F2928" s="114">
        <v>189</v>
      </c>
      <c r="G2928" s="466">
        <v>187.5</v>
      </c>
      <c r="H2928" s="465">
        <v>167.5</v>
      </c>
      <c r="I2928" s="466">
        <v>152.5</v>
      </c>
      <c r="J2928" s="190">
        <f t="shared" si="197"/>
        <v>25</v>
      </c>
      <c r="K2928" s="16">
        <f t="shared" si="198"/>
        <v>-49.860000000000014</v>
      </c>
      <c r="L2928" s="16">
        <f t="shared" si="199"/>
        <v>-20</v>
      </c>
      <c r="M2928" s="16">
        <f t="shared" si="200"/>
        <v>-21.5</v>
      </c>
      <c r="N2928" s="191">
        <f t="shared" si="201"/>
        <v>-20</v>
      </c>
      <c r="O2928" s="506">
        <f t="shared" si="202"/>
        <v>15</v>
      </c>
    </row>
    <row r="2929" spans="1:15" s="43" customFormat="1">
      <c r="A2929" s="499">
        <v>43936</v>
      </c>
      <c r="B2929" s="462">
        <v>150</v>
      </c>
      <c r="C2929" s="465">
        <v>182.5</v>
      </c>
      <c r="D2929" s="114">
        <v>214.01599999999999</v>
      </c>
      <c r="E2929" s="114">
        <v>187.5</v>
      </c>
      <c r="F2929" s="114">
        <v>189</v>
      </c>
      <c r="G2929" s="466">
        <v>187.5</v>
      </c>
      <c r="H2929" s="465">
        <v>167.5</v>
      </c>
      <c r="I2929" s="466">
        <v>152.5</v>
      </c>
      <c r="J2929" s="190">
        <f t="shared" si="197"/>
        <v>25</v>
      </c>
      <c r="K2929" s="16">
        <f t="shared" si="198"/>
        <v>-46.515999999999991</v>
      </c>
      <c r="L2929" s="16">
        <f t="shared" si="199"/>
        <v>-20</v>
      </c>
      <c r="M2929" s="16">
        <f t="shared" si="200"/>
        <v>-21.5</v>
      </c>
      <c r="N2929" s="191">
        <f t="shared" si="201"/>
        <v>-20</v>
      </c>
      <c r="O2929" s="506">
        <f t="shared" si="202"/>
        <v>15</v>
      </c>
    </row>
    <row r="2930" spans="1:15" s="43" customFormat="1">
      <c r="A2930" s="499">
        <v>43937</v>
      </c>
      <c r="B2930" s="462">
        <v>151</v>
      </c>
      <c r="C2930" s="465">
        <v>182.5</v>
      </c>
      <c r="D2930" s="114">
        <v>214.01599999999999</v>
      </c>
      <c r="E2930" s="114">
        <v>187.5</v>
      </c>
      <c r="F2930" s="114">
        <v>189</v>
      </c>
      <c r="G2930" s="466">
        <v>187.5</v>
      </c>
      <c r="H2930" s="465">
        <v>167.5</v>
      </c>
      <c r="I2930" s="466">
        <v>152.5</v>
      </c>
      <c r="J2930" s="190">
        <f t="shared" si="197"/>
        <v>25</v>
      </c>
      <c r="K2930" s="16">
        <f t="shared" si="198"/>
        <v>-46.515999999999991</v>
      </c>
      <c r="L2930" s="16">
        <f t="shared" si="199"/>
        <v>-20</v>
      </c>
      <c r="M2930" s="16">
        <f t="shared" si="200"/>
        <v>-21.5</v>
      </c>
      <c r="N2930" s="191">
        <f t="shared" si="201"/>
        <v>-20</v>
      </c>
      <c r="O2930" s="506">
        <f t="shared" si="202"/>
        <v>15</v>
      </c>
    </row>
    <row r="2931" spans="1:15" s="43" customFormat="1">
      <c r="A2931" s="499">
        <v>43938</v>
      </c>
      <c r="B2931" s="462">
        <v>158</v>
      </c>
      <c r="C2931" s="465">
        <v>182.5</v>
      </c>
      <c r="D2931" s="114">
        <v>215.68799999999999</v>
      </c>
      <c r="E2931" s="114">
        <v>187.5</v>
      </c>
      <c r="F2931" s="114">
        <v>189</v>
      </c>
      <c r="G2931" s="466">
        <v>187.5</v>
      </c>
      <c r="H2931" s="465">
        <v>167.5</v>
      </c>
      <c r="I2931" s="466">
        <v>152.5</v>
      </c>
      <c r="J2931" s="190">
        <f t="shared" si="197"/>
        <v>25</v>
      </c>
      <c r="K2931" s="16">
        <f t="shared" si="198"/>
        <v>-48.187999999999988</v>
      </c>
      <c r="L2931" s="16">
        <f t="shared" si="199"/>
        <v>-20</v>
      </c>
      <c r="M2931" s="16">
        <f t="shared" si="200"/>
        <v>-21.5</v>
      </c>
      <c r="N2931" s="191">
        <f t="shared" si="201"/>
        <v>-20</v>
      </c>
      <c r="O2931" s="506">
        <f t="shared" si="202"/>
        <v>15</v>
      </c>
    </row>
    <row r="2932" spans="1:15" s="43" customFormat="1">
      <c r="A2932" s="499">
        <v>43941</v>
      </c>
      <c r="B2932" s="462">
        <v>158</v>
      </c>
      <c r="C2932" s="465">
        <v>182.5</v>
      </c>
      <c r="D2932" s="114">
        <v>215.68799999999999</v>
      </c>
      <c r="E2932" s="114">
        <v>187.5</v>
      </c>
      <c r="F2932" s="114">
        <v>189</v>
      </c>
      <c r="G2932" s="466">
        <v>187.5</v>
      </c>
      <c r="H2932" s="465">
        <v>167.5</v>
      </c>
      <c r="I2932" s="466">
        <v>152.5</v>
      </c>
      <c r="J2932" s="190">
        <f t="shared" si="197"/>
        <v>25</v>
      </c>
      <c r="K2932" s="16">
        <f t="shared" si="198"/>
        <v>-48.187999999999988</v>
      </c>
      <c r="L2932" s="16">
        <f t="shared" si="199"/>
        <v>-20</v>
      </c>
      <c r="M2932" s="16">
        <f t="shared" si="200"/>
        <v>-21.5</v>
      </c>
      <c r="N2932" s="191">
        <f t="shared" si="201"/>
        <v>-20</v>
      </c>
      <c r="O2932" s="506">
        <f t="shared" si="202"/>
        <v>15</v>
      </c>
    </row>
    <row r="2933" spans="1:15" s="43" customFormat="1">
      <c r="A2933" s="499">
        <v>43942</v>
      </c>
      <c r="B2933" s="462">
        <v>158</v>
      </c>
      <c r="C2933" s="465">
        <v>182.5</v>
      </c>
      <c r="D2933" s="114">
        <v>215.68799999999999</v>
      </c>
      <c r="E2933" s="114">
        <v>187.5</v>
      </c>
      <c r="F2933" s="114">
        <v>189</v>
      </c>
      <c r="G2933" s="466">
        <v>187.5</v>
      </c>
      <c r="H2933" s="465">
        <v>167.5</v>
      </c>
      <c r="I2933" s="466">
        <v>152.5</v>
      </c>
      <c r="J2933" s="190">
        <f t="shared" si="197"/>
        <v>25</v>
      </c>
      <c r="K2933" s="16">
        <f t="shared" si="198"/>
        <v>-48.187999999999988</v>
      </c>
      <c r="L2933" s="16">
        <f t="shared" si="199"/>
        <v>-20</v>
      </c>
      <c r="M2933" s="16">
        <f t="shared" si="200"/>
        <v>-21.5</v>
      </c>
      <c r="N2933" s="191">
        <f t="shared" si="201"/>
        <v>-20</v>
      </c>
      <c r="O2933" s="506">
        <f t="shared" si="202"/>
        <v>15</v>
      </c>
    </row>
    <row r="2934" spans="1:15" s="43" customFormat="1">
      <c r="A2934" s="499">
        <v>43943</v>
      </c>
      <c r="B2934" s="462">
        <v>154</v>
      </c>
      <c r="C2934" s="465">
        <v>177.5</v>
      </c>
      <c r="D2934" s="114">
        <v>212.34399999999999</v>
      </c>
      <c r="E2934" s="114">
        <v>187.5</v>
      </c>
      <c r="F2934" s="114">
        <v>189</v>
      </c>
      <c r="G2934" s="466">
        <v>187.5</v>
      </c>
      <c r="H2934" s="465">
        <v>162.5</v>
      </c>
      <c r="I2934" s="466">
        <v>152.5</v>
      </c>
      <c r="J2934" s="190">
        <f t="shared" si="197"/>
        <v>25</v>
      </c>
      <c r="K2934" s="16">
        <f t="shared" si="198"/>
        <v>-49.843999999999994</v>
      </c>
      <c r="L2934" s="16">
        <f t="shared" si="199"/>
        <v>-25</v>
      </c>
      <c r="M2934" s="16">
        <f t="shared" si="200"/>
        <v>-26.5</v>
      </c>
      <c r="N2934" s="191">
        <f t="shared" si="201"/>
        <v>-25</v>
      </c>
      <c r="O2934" s="506">
        <f t="shared" si="202"/>
        <v>10</v>
      </c>
    </row>
    <row r="2935" spans="1:15" s="43" customFormat="1">
      <c r="A2935" s="499">
        <v>43944</v>
      </c>
      <c r="B2935" s="462">
        <v>150</v>
      </c>
      <c r="C2935" s="465">
        <v>177.5</v>
      </c>
      <c r="D2935" s="114">
        <v>212.34399999999999</v>
      </c>
      <c r="E2935" s="114">
        <v>187.5</v>
      </c>
      <c r="F2935" s="114">
        <v>189</v>
      </c>
      <c r="G2935" s="466">
        <v>187.5</v>
      </c>
      <c r="H2935" s="465">
        <v>162.5</v>
      </c>
      <c r="I2935" s="466">
        <v>152.5</v>
      </c>
      <c r="J2935" s="190">
        <f t="shared" si="197"/>
        <v>25</v>
      </c>
      <c r="K2935" s="16">
        <f t="shared" si="198"/>
        <v>-49.843999999999994</v>
      </c>
      <c r="L2935" s="16">
        <f t="shared" si="199"/>
        <v>-25</v>
      </c>
      <c r="M2935" s="16">
        <f t="shared" si="200"/>
        <v>-26.5</v>
      </c>
      <c r="N2935" s="191">
        <f t="shared" si="201"/>
        <v>-25</v>
      </c>
      <c r="O2935" s="506">
        <f t="shared" si="202"/>
        <v>10</v>
      </c>
    </row>
    <row r="2936" spans="1:15" s="43" customFormat="1">
      <c r="A2936" s="499">
        <v>43945</v>
      </c>
      <c r="B2936" s="462">
        <v>150</v>
      </c>
      <c r="C2936" s="465">
        <v>177.5</v>
      </c>
      <c r="D2936" s="114">
        <v>212.34399999999999</v>
      </c>
      <c r="E2936" s="114">
        <v>187.5</v>
      </c>
      <c r="F2936" s="114">
        <v>189</v>
      </c>
      <c r="G2936" s="466">
        <v>182.5</v>
      </c>
      <c r="H2936" s="465">
        <v>167.5</v>
      </c>
      <c r="I2936" s="466">
        <v>147.5</v>
      </c>
      <c r="J2936" s="190">
        <f t="shared" si="197"/>
        <v>30</v>
      </c>
      <c r="K2936" s="16">
        <f t="shared" si="198"/>
        <v>-44.843999999999994</v>
      </c>
      <c r="L2936" s="16">
        <f t="shared" si="199"/>
        <v>-20</v>
      </c>
      <c r="M2936" s="16">
        <f t="shared" si="200"/>
        <v>-21.5</v>
      </c>
      <c r="N2936" s="191">
        <f t="shared" si="201"/>
        <v>-15</v>
      </c>
      <c r="O2936" s="506">
        <f t="shared" si="202"/>
        <v>20</v>
      </c>
    </row>
    <row r="2937" spans="1:15" s="43" customFormat="1">
      <c r="A2937" s="499">
        <v>43948</v>
      </c>
      <c r="B2937" s="462">
        <v>149</v>
      </c>
      <c r="C2937" s="465">
        <v>177.5</v>
      </c>
      <c r="D2937" s="114">
        <v>205.65600000000001</v>
      </c>
      <c r="E2937" s="114">
        <v>187.5</v>
      </c>
      <c r="F2937" s="114">
        <v>184</v>
      </c>
      <c r="G2937" s="466">
        <v>182.5</v>
      </c>
      <c r="H2937" s="465">
        <v>167.5</v>
      </c>
      <c r="I2937" s="466">
        <v>147.5</v>
      </c>
      <c r="J2937" s="190">
        <f t="shared" si="197"/>
        <v>30</v>
      </c>
      <c r="K2937" s="16">
        <f t="shared" si="198"/>
        <v>-38.156000000000006</v>
      </c>
      <c r="L2937" s="16">
        <f t="shared" si="199"/>
        <v>-20</v>
      </c>
      <c r="M2937" s="16">
        <f t="shared" si="200"/>
        <v>-16.5</v>
      </c>
      <c r="N2937" s="191">
        <f t="shared" si="201"/>
        <v>-15</v>
      </c>
      <c r="O2937" s="506">
        <f t="shared" si="202"/>
        <v>20</v>
      </c>
    </row>
    <row r="2938" spans="1:15" s="43" customFormat="1">
      <c r="A2938" s="499">
        <v>43949</v>
      </c>
      <c r="B2938" s="462">
        <v>147</v>
      </c>
      <c r="C2938" s="465">
        <v>177.5</v>
      </c>
      <c r="D2938" s="114">
        <v>205.65600000000001</v>
      </c>
      <c r="E2938" s="114">
        <v>187.5</v>
      </c>
      <c r="F2938" s="114">
        <v>184</v>
      </c>
      <c r="G2938" s="466">
        <v>182.5</v>
      </c>
      <c r="H2938" s="465">
        <v>167.5</v>
      </c>
      <c r="I2938" s="466">
        <v>147.5</v>
      </c>
      <c r="J2938" s="190">
        <f t="shared" si="197"/>
        <v>30</v>
      </c>
      <c r="K2938" s="16">
        <f t="shared" si="198"/>
        <v>-38.156000000000006</v>
      </c>
      <c r="L2938" s="16">
        <f t="shared" si="199"/>
        <v>-20</v>
      </c>
      <c r="M2938" s="16">
        <f t="shared" si="200"/>
        <v>-16.5</v>
      </c>
      <c r="N2938" s="191">
        <f t="shared" si="201"/>
        <v>-15</v>
      </c>
      <c r="O2938" s="506">
        <f t="shared" si="202"/>
        <v>20</v>
      </c>
    </row>
    <row r="2939" spans="1:15" s="43" customFormat="1">
      <c r="A2939" s="499">
        <v>43950</v>
      </c>
      <c r="B2939" s="462">
        <v>146</v>
      </c>
      <c r="C2939" s="465">
        <v>177.5</v>
      </c>
      <c r="D2939" s="114">
        <v>195.624</v>
      </c>
      <c r="E2939" s="114">
        <v>187.5</v>
      </c>
      <c r="F2939" s="114">
        <v>184</v>
      </c>
      <c r="G2939" s="466">
        <v>182.5</v>
      </c>
      <c r="H2939" s="465">
        <v>167.5</v>
      </c>
      <c r="I2939" s="466">
        <v>147.5</v>
      </c>
      <c r="J2939" s="190">
        <f t="shared" si="197"/>
        <v>30</v>
      </c>
      <c r="K2939" s="16">
        <f t="shared" si="198"/>
        <v>-28.123999999999995</v>
      </c>
      <c r="L2939" s="16">
        <f t="shared" si="199"/>
        <v>-20</v>
      </c>
      <c r="M2939" s="16">
        <f t="shared" si="200"/>
        <v>-16.5</v>
      </c>
      <c r="N2939" s="191">
        <f t="shared" si="201"/>
        <v>-15</v>
      </c>
      <c r="O2939" s="506">
        <f t="shared" si="202"/>
        <v>20</v>
      </c>
    </row>
    <row r="2940" spans="1:15" s="43" customFormat="1">
      <c r="A2940" s="499">
        <v>43951</v>
      </c>
      <c r="B2940" s="462">
        <v>147</v>
      </c>
      <c r="C2940" s="465">
        <v>177.5</v>
      </c>
      <c r="D2940" s="114">
        <v>192.28</v>
      </c>
      <c r="E2940" s="114">
        <v>187.5</v>
      </c>
      <c r="F2940" s="114">
        <v>188</v>
      </c>
      <c r="G2940" s="466">
        <v>182.5</v>
      </c>
      <c r="H2940" s="465">
        <v>167.5</v>
      </c>
      <c r="I2940" s="466">
        <v>147.5</v>
      </c>
      <c r="J2940" s="190">
        <f t="shared" si="197"/>
        <v>30</v>
      </c>
      <c r="K2940" s="16">
        <f t="shared" si="198"/>
        <v>-24.78</v>
      </c>
      <c r="L2940" s="16">
        <f t="shared" si="199"/>
        <v>-20</v>
      </c>
      <c r="M2940" s="16">
        <f t="shared" si="200"/>
        <v>-20.5</v>
      </c>
      <c r="N2940" s="191">
        <f t="shared" si="201"/>
        <v>-15</v>
      </c>
      <c r="O2940" s="506">
        <f t="shared" si="202"/>
        <v>20</v>
      </c>
    </row>
    <row r="2941" spans="1:15" s="43" customFormat="1">
      <c r="A2941" s="499">
        <v>43952</v>
      </c>
      <c r="B2941" s="462">
        <v>147</v>
      </c>
      <c r="C2941" s="465">
        <v>177.5</v>
      </c>
      <c r="D2941" s="114">
        <v>192.28</v>
      </c>
      <c r="E2941" s="114">
        <v>187.5</v>
      </c>
      <c r="F2941" s="114">
        <v>188</v>
      </c>
      <c r="G2941" s="466">
        <v>187.5</v>
      </c>
      <c r="H2941" s="465">
        <v>167.5</v>
      </c>
      <c r="I2941" s="466">
        <v>147.5</v>
      </c>
      <c r="J2941" s="190">
        <f t="shared" si="197"/>
        <v>30</v>
      </c>
      <c r="K2941" s="16">
        <f t="shared" si="198"/>
        <v>-24.78</v>
      </c>
      <c r="L2941" s="16">
        <f t="shared" si="199"/>
        <v>-20</v>
      </c>
      <c r="M2941" s="16">
        <f t="shared" si="200"/>
        <v>-20.5</v>
      </c>
      <c r="N2941" s="191">
        <f t="shared" si="201"/>
        <v>-20</v>
      </c>
      <c r="O2941" s="506">
        <f t="shared" si="202"/>
        <v>20</v>
      </c>
    </row>
    <row r="2942" spans="1:15" s="43" customFormat="1">
      <c r="A2942" s="499">
        <v>43955</v>
      </c>
      <c r="B2942" s="462">
        <v>147</v>
      </c>
      <c r="C2942" s="465">
        <v>177.5</v>
      </c>
      <c r="D2942" s="114">
        <v>188.93600000000001</v>
      </c>
      <c r="E2942" s="114">
        <v>187.5</v>
      </c>
      <c r="F2942" s="114">
        <v>188</v>
      </c>
      <c r="G2942" s="466">
        <v>187.5</v>
      </c>
      <c r="H2942" s="465">
        <v>167.5</v>
      </c>
      <c r="I2942" s="466">
        <v>147.5</v>
      </c>
      <c r="J2942" s="190">
        <f t="shared" si="197"/>
        <v>30</v>
      </c>
      <c r="K2942" s="16">
        <f t="shared" si="198"/>
        <v>-21.436000000000007</v>
      </c>
      <c r="L2942" s="16">
        <f t="shared" si="199"/>
        <v>-20</v>
      </c>
      <c r="M2942" s="16">
        <f t="shared" si="200"/>
        <v>-20.5</v>
      </c>
      <c r="N2942" s="191">
        <f t="shared" si="201"/>
        <v>-20</v>
      </c>
      <c r="O2942" s="506">
        <f t="shared" si="202"/>
        <v>20</v>
      </c>
    </row>
    <row r="2943" spans="1:15" s="43" customFormat="1">
      <c r="A2943" s="499">
        <v>43956</v>
      </c>
      <c r="B2943" s="462">
        <v>145</v>
      </c>
      <c r="C2943" s="465">
        <v>177.5</v>
      </c>
      <c r="D2943" s="114">
        <v>188.93600000000001</v>
      </c>
      <c r="E2943" s="114">
        <v>187.5</v>
      </c>
      <c r="F2943" s="114">
        <v>188</v>
      </c>
      <c r="G2943" s="466">
        <v>187.5</v>
      </c>
      <c r="H2943" s="465">
        <v>167.5</v>
      </c>
      <c r="I2943" s="466">
        <v>147.5</v>
      </c>
      <c r="J2943" s="190">
        <f t="shared" si="197"/>
        <v>30</v>
      </c>
      <c r="K2943" s="16">
        <f t="shared" si="198"/>
        <v>-21.436000000000007</v>
      </c>
      <c r="L2943" s="16">
        <f t="shared" si="199"/>
        <v>-20</v>
      </c>
      <c r="M2943" s="16">
        <f t="shared" si="200"/>
        <v>-20.5</v>
      </c>
      <c r="N2943" s="191">
        <f t="shared" si="201"/>
        <v>-20</v>
      </c>
      <c r="O2943" s="506">
        <f t="shared" si="202"/>
        <v>20</v>
      </c>
    </row>
    <row r="2944" spans="1:15" s="43" customFormat="1">
      <c r="A2944" s="499">
        <v>43957</v>
      </c>
      <c r="B2944" s="462">
        <v>143</v>
      </c>
      <c r="C2944" s="465">
        <v>177.5</v>
      </c>
      <c r="D2944" s="114">
        <v>188.93600000000001</v>
      </c>
      <c r="E2944" s="114">
        <v>187.5</v>
      </c>
      <c r="F2944" s="114">
        <v>188</v>
      </c>
      <c r="G2944" s="466">
        <v>187.5</v>
      </c>
      <c r="H2944" s="465">
        <v>167.5</v>
      </c>
      <c r="I2944" s="466">
        <v>147.5</v>
      </c>
      <c r="J2944" s="190">
        <f t="shared" si="197"/>
        <v>30</v>
      </c>
      <c r="K2944" s="16">
        <f t="shared" si="198"/>
        <v>-21.436000000000007</v>
      </c>
      <c r="L2944" s="16">
        <f t="shared" si="199"/>
        <v>-20</v>
      </c>
      <c r="M2944" s="16">
        <f t="shared" si="200"/>
        <v>-20.5</v>
      </c>
      <c r="N2944" s="191">
        <f t="shared" si="201"/>
        <v>-20</v>
      </c>
      <c r="O2944" s="506">
        <f t="shared" si="202"/>
        <v>20</v>
      </c>
    </row>
    <row r="2945" spans="1:15" s="43" customFormat="1">
      <c r="A2945" s="499">
        <v>43958</v>
      </c>
      <c r="B2945" s="462">
        <v>143</v>
      </c>
      <c r="C2945" s="465">
        <v>177.5</v>
      </c>
      <c r="D2945" s="114">
        <v>188.93600000000001</v>
      </c>
      <c r="E2945" s="114">
        <v>187.5</v>
      </c>
      <c r="F2945" s="114">
        <v>188</v>
      </c>
      <c r="G2945" s="466">
        <v>187.5</v>
      </c>
      <c r="H2945" s="465">
        <v>167.5</v>
      </c>
      <c r="I2945" s="466">
        <v>147.5</v>
      </c>
      <c r="J2945" s="190">
        <f t="shared" si="197"/>
        <v>30</v>
      </c>
      <c r="K2945" s="16">
        <f t="shared" si="198"/>
        <v>-21.436000000000007</v>
      </c>
      <c r="L2945" s="16">
        <f t="shared" si="199"/>
        <v>-20</v>
      </c>
      <c r="M2945" s="16">
        <f t="shared" si="200"/>
        <v>-20.5</v>
      </c>
      <c r="N2945" s="191">
        <f t="shared" si="201"/>
        <v>-20</v>
      </c>
      <c r="O2945" s="506">
        <f t="shared" si="202"/>
        <v>20</v>
      </c>
    </row>
    <row r="2946" spans="1:15" s="43" customFormat="1">
      <c r="A2946" s="499">
        <v>43959</v>
      </c>
      <c r="B2946" s="462">
        <v>143</v>
      </c>
      <c r="C2946" s="465">
        <v>177.5</v>
      </c>
      <c r="D2946" s="114">
        <v>188.93600000000001</v>
      </c>
      <c r="E2946" s="114">
        <v>187.5</v>
      </c>
      <c r="F2946" s="114">
        <v>188</v>
      </c>
      <c r="G2946" s="466">
        <v>192.5</v>
      </c>
      <c r="H2946" s="465">
        <v>162.5</v>
      </c>
      <c r="I2946" s="466">
        <v>142.5</v>
      </c>
      <c r="J2946" s="190">
        <f t="shared" si="197"/>
        <v>25</v>
      </c>
      <c r="K2946" s="16">
        <f t="shared" si="198"/>
        <v>-26.436000000000007</v>
      </c>
      <c r="L2946" s="16">
        <f t="shared" si="199"/>
        <v>-25</v>
      </c>
      <c r="M2946" s="16">
        <f t="shared" si="200"/>
        <v>-25.5</v>
      </c>
      <c r="N2946" s="191">
        <f t="shared" si="201"/>
        <v>-30</v>
      </c>
      <c r="O2946" s="506">
        <f t="shared" si="202"/>
        <v>20</v>
      </c>
    </row>
    <row r="2947" spans="1:15" s="43" customFormat="1">
      <c r="A2947" s="499">
        <v>43962</v>
      </c>
      <c r="B2947" s="462">
        <v>140</v>
      </c>
      <c r="C2947" s="465">
        <v>187.5</v>
      </c>
      <c r="D2947" s="114">
        <v>185.59200000000001</v>
      </c>
      <c r="E2947" s="114">
        <v>187.5</v>
      </c>
      <c r="F2947" s="114">
        <v>192</v>
      </c>
      <c r="G2947" s="466">
        <v>192.5</v>
      </c>
      <c r="H2947" s="465">
        <v>162.5</v>
      </c>
      <c r="I2947" s="466">
        <v>142.5</v>
      </c>
      <c r="J2947" s="190">
        <f t="shared" si="197"/>
        <v>15</v>
      </c>
      <c r="K2947" s="16">
        <f t="shared" si="198"/>
        <v>-23.092000000000013</v>
      </c>
      <c r="L2947" s="16">
        <f t="shared" si="199"/>
        <v>-25</v>
      </c>
      <c r="M2947" s="16">
        <f t="shared" si="200"/>
        <v>-29.5</v>
      </c>
      <c r="N2947" s="191">
        <f t="shared" si="201"/>
        <v>-30</v>
      </c>
      <c r="O2947" s="506">
        <f t="shared" si="202"/>
        <v>20</v>
      </c>
    </row>
    <row r="2948" spans="1:15" s="43" customFormat="1">
      <c r="A2948" s="499">
        <v>43963</v>
      </c>
      <c r="B2948" s="462">
        <v>140</v>
      </c>
      <c r="C2948" s="465">
        <v>187.5</v>
      </c>
      <c r="D2948" s="114">
        <v>185.59200000000001</v>
      </c>
      <c r="E2948" s="114">
        <v>187.5</v>
      </c>
      <c r="F2948" s="114">
        <v>192</v>
      </c>
      <c r="G2948" s="466">
        <v>192.5</v>
      </c>
      <c r="H2948" s="465">
        <v>162.5</v>
      </c>
      <c r="I2948" s="466">
        <v>142.5</v>
      </c>
      <c r="J2948" s="190">
        <f t="shared" si="197"/>
        <v>15</v>
      </c>
      <c r="K2948" s="16">
        <f t="shared" si="198"/>
        <v>-23.092000000000013</v>
      </c>
      <c r="L2948" s="16">
        <f t="shared" si="199"/>
        <v>-25</v>
      </c>
      <c r="M2948" s="16">
        <f t="shared" si="200"/>
        <v>-29.5</v>
      </c>
      <c r="N2948" s="191">
        <f t="shared" si="201"/>
        <v>-30</v>
      </c>
      <c r="O2948" s="506">
        <f t="shared" si="202"/>
        <v>20</v>
      </c>
    </row>
    <row r="2949" spans="1:15" s="43" customFormat="1">
      <c r="A2949" s="499">
        <v>43964</v>
      </c>
      <c r="B2949" s="462">
        <v>141</v>
      </c>
      <c r="C2949" s="465">
        <v>177.5</v>
      </c>
      <c r="D2949" s="114">
        <v>185.59200000000001</v>
      </c>
      <c r="E2949" s="114">
        <v>187.5</v>
      </c>
      <c r="F2949" s="114">
        <v>192</v>
      </c>
      <c r="G2949" s="466">
        <v>192.5</v>
      </c>
      <c r="H2949" s="465">
        <v>162.5</v>
      </c>
      <c r="I2949" s="466">
        <v>142.5</v>
      </c>
      <c r="J2949" s="190">
        <f t="shared" si="197"/>
        <v>25</v>
      </c>
      <c r="K2949" s="16">
        <f t="shared" si="198"/>
        <v>-23.092000000000013</v>
      </c>
      <c r="L2949" s="16">
        <f t="shared" si="199"/>
        <v>-25</v>
      </c>
      <c r="M2949" s="16">
        <f t="shared" si="200"/>
        <v>-29.5</v>
      </c>
      <c r="N2949" s="191">
        <f t="shared" si="201"/>
        <v>-30</v>
      </c>
      <c r="O2949" s="506">
        <f t="shared" si="202"/>
        <v>20</v>
      </c>
    </row>
    <row r="2950" spans="1:15" s="43" customFormat="1">
      <c r="A2950" s="499">
        <v>43965</v>
      </c>
      <c r="B2950" s="462">
        <v>140</v>
      </c>
      <c r="C2950" s="465">
        <v>177.5</v>
      </c>
      <c r="D2950" s="114">
        <v>185.59200000000001</v>
      </c>
      <c r="E2950" s="114">
        <v>187.5</v>
      </c>
      <c r="F2950" s="114">
        <v>192</v>
      </c>
      <c r="G2950" s="466">
        <v>192.5</v>
      </c>
      <c r="H2950" s="465">
        <v>162.5</v>
      </c>
      <c r="I2950" s="466">
        <v>142.5</v>
      </c>
      <c r="J2950" s="190">
        <f t="shared" si="197"/>
        <v>25</v>
      </c>
      <c r="K2950" s="16">
        <f t="shared" si="198"/>
        <v>-23.092000000000013</v>
      </c>
      <c r="L2950" s="16">
        <f t="shared" si="199"/>
        <v>-25</v>
      </c>
      <c r="M2950" s="16">
        <f t="shared" si="200"/>
        <v>-29.5</v>
      </c>
      <c r="N2950" s="191">
        <f t="shared" si="201"/>
        <v>-30</v>
      </c>
      <c r="O2950" s="506">
        <f t="shared" si="202"/>
        <v>20</v>
      </c>
    </row>
    <row r="2951" spans="1:15" s="43" customFormat="1">
      <c r="A2951" s="499">
        <v>43966</v>
      </c>
      <c r="B2951" s="462">
        <v>140</v>
      </c>
      <c r="C2951" s="465">
        <v>177.5</v>
      </c>
      <c r="D2951" s="114">
        <v>183.92</v>
      </c>
      <c r="E2951" s="114">
        <v>182.5</v>
      </c>
      <c r="F2951" s="114">
        <v>194</v>
      </c>
      <c r="G2951" s="466">
        <v>192.5</v>
      </c>
      <c r="H2951" s="465">
        <v>162.5</v>
      </c>
      <c r="I2951" s="466">
        <v>142.5</v>
      </c>
      <c r="J2951" s="190">
        <f t="shared" si="197"/>
        <v>25</v>
      </c>
      <c r="K2951" s="16">
        <f t="shared" si="198"/>
        <v>-21.419999999999987</v>
      </c>
      <c r="L2951" s="16">
        <f t="shared" si="199"/>
        <v>-20</v>
      </c>
      <c r="M2951" s="16">
        <f t="shared" si="200"/>
        <v>-31.5</v>
      </c>
      <c r="N2951" s="191">
        <f t="shared" si="201"/>
        <v>-30</v>
      </c>
      <c r="O2951" s="506">
        <f t="shared" si="202"/>
        <v>20</v>
      </c>
    </row>
    <row r="2952" spans="1:15" s="43" customFormat="1">
      <c r="A2952" s="499">
        <v>43969</v>
      </c>
      <c r="B2952" s="462">
        <v>140</v>
      </c>
      <c r="C2952" s="465">
        <v>177.5</v>
      </c>
      <c r="D2952" s="114">
        <v>183.92</v>
      </c>
      <c r="E2952" s="114">
        <v>182.5</v>
      </c>
      <c r="F2952" s="114">
        <v>194</v>
      </c>
      <c r="G2952" s="466">
        <v>192.5</v>
      </c>
      <c r="H2952" s="465">
        <v>162.5</v>
      </c>
      <c r="I2952" s="466">
        <v>142.5</v>
      </c>
      <c r="J2952" s="190">
        <f t="shared" si="197"/>
        <v>25</v>
      </c>
      <c r="K2952" s="16">
        <f t="shared" si="198"/>
        <v>-21.419999999999987</v>
      </c>
      <c r="L2952" s="16">
        <f t="shared" si="199"/>
        <v>-20</v>
      </c>
      <c r="M2952" s="16">
        <f t="shared" si="200"/>
        <v>-31.5</v>
      </c>
      <c r="N2952" s="191">
        <f t="shared" si="201"/>
        <v>-30</v>
      </c>
      <c r="O2952" s="506">
        <f t="shared" si="202"/>
        <v>20</v>
      </c>
    </row>
    <row r="2953" spans="1:15" s="43" customFormat="1">
      <c r="A2953" s="499">
        <v>43970</v>
      </c>
      <c r="B2953" s="462">
        <v>144</v>
      </c>
      <c r="C2953" s="465">
        <v>177.5</v>
      </c>
      <c r="D2953" s="114">
        <v>183.92</v>
      </c>
      <c r="E2953" s="114">
        <v>182.5</v>
      </c>
      <c r="F2953" s="114">
        <v>194</v>
      </c>
      <c r="G2953" s="466">
        <v>192.5</v>
      </c>
      <c r="H2953" s="465">
        <v>157.5</v>
      </c>
      <c r="I2953" s="466">
        <v>142.5</v>
      </c>
      <c r="J2953" s="190">
        <f t="shared" si="197"/>
        <v>20</v>
      </c>
      <c r="K2953" s="16">
        <f t="shared" si="198"/>
        <v>-26.419999999999987</v>
      </c>
      <c r="L2953" s="16">
        <f t="shared" si="199"/>
        <v>-25</v>
      </c>
      <c r="M2953" s="16">
        <f t="shared" si="200"/>
        <v>-36.5</v>
      </c>
      <c r="N2953" s="191">
        <f t="shared" si="201"/>
        <v>-35</v>
      </c>
      <c r="O2953" s="506">
        <f t="shared" si="202"/>
        <v>15</v>
      </c>
    </row>
    <row r="2954" spans="1:15" s="43" customFormat="1">
      <c r="A2954" s="499">
        <v>43971</v>
      </c>
      <c r="B2954" s="462">
        <v>148</v>
      </c>
      <c r="C2954" s="465">
        <v>177.5</v>
      </c>
      <c r="D2954" s="114">
        <v>180.57599999999999</v>
      </c>
      <c r="E2954" s="114">
        <v>182.5</v>
      </c>
      <c r="F2954" s="114">
        <v>194</v>
      </c>
      <c r="G2954" s="466">
        <v>192.5</v>
      </c>
      <c r="H2954" s="465">
        <v>157.5</v>
      </c>
      <c r="I2954" s="466">
        <v>142.5</v>
      </c>
      <c r="J2954" s="190">
        <f t="shared" si="197"/>
        <v>20</v>
      </c>
      <c r="K2954" s="16">
        <f t="shared" si="198"/>
        <v>-23.075999999999993</v>
      </c>
      <c r="L2954" s="16">
        <f t="shared" si="199"/>
        <v>-25</v>
      </c>
      <c r="M2954" s="16">
        <f t="shared" si="200"/>
        <v>-36.5</v>
      </c>
      <c r="N2954" s="191">
        <f t="shared" si="201"/>
        <v>-35</v>
      </c>
      <c r="O2954" s="506">
        <f t="shared" si="202"/>
        <v>15</v>
      </c>
    </row>
    <row r="2955" spans="1:15" s="43" customFormat="1">
      <c r="A2955" s="499">
        <v>43972</v>
      </c>
      <c r="B2955" s="462">
        <v>148</v>
      </c>
      <c r="C2955" s="465">
        <v>177.5</v>
      </c>
      <c r="D2955" s="114">
        <v>180.57599999999999</v>
      </c>
      <c r="E2955" s="114">
        <v>182.5</v>
      </c>
      <c r="F2955" s="114">
        <v>194</v>
      </c>
      <c r="G2955" s="466">
        <v>192.5</v>
      </c>
      <c r="H2955" s="465">
        <v>157.5</v>
      </c>
      <c r="I2955" s="466">
        <v>142.5</v>
      </c>
      <c r="J2955" s="190">
        <f t="shared" ref="J2955:J3018" si="203">H2955-C2955+40</f>
        <v>20</v>
      </c>
      <c r="K2955" s="16">
        <f t="shared" si="198"/>
        <v>-23.075999999999993</v>
      </c>
      <c r="L2955" s="16">
        <f t="shared" si="199"/>
        <v>-25</v>
      </c>
      <c r="M2955" s="16">
        <f t="shared" si="200"/>
        <v>-36.5</v>
      </c>
      <c r="N2955" s="191">
        <f t="shared" si="201"/>
        <v>-35</v>
      </c>
      <c r="O2955" s="506">
        <f t="shared" si="202"/>
        <v>15</v>
      </c>
    </row>
    <row r="2956" spans="1:15" s="43" customFormat="1">
      <c r="A2956" s="499">
        <v>43973</v>
      </c>
      <c r="B2956" s="462">
        <v>148</v>
      </c>
      <c r="C2956" s="465">
        <v>172.5</v>
      </c>
      <c r="D2956" s="114">
        <v>180.57599999999999</v>
      </c>
      <c r="E2956" s="114">
        <v>177.5</v>
      </c>
      <c r="F2956" s="114">
        <v>194</v>
      </c>
      <c r="G2956" s="466">
        <v>192.5</v>
      </c>
      <c r="H2956" s="465">
        <v>157.5</v>
      </c>
      <c r="I2956" s="466">
        <v>137.5</v>
      </c>
      <c r="J2956" s="190">
        <f t="shared" si="203"/>
        <v>25</v>
      </c>
      <c r="K2956" s="16">
        <f t="shared" si="198"/>
        <v>-23.075999999999993</v>
      </c>
      <c r="L2956" s="16">
        <f t="shared" si="199"/>
        <v>-20</v>
      </c>
      <c r="M2956" s="16">
        <f t="shared" si="200"/>
        <v>-36.5</v>
      </c>
      <c r="N2956" s="191">
        <f t="shared" si="201"/>
        <v>-35</v>
      </c>
      <c r="O2956" s="506">
        <f t="shared" si="202"/>
        <v>20</v>
      </c>
    </row>
    <row r="2957" spans="1:15" s="43" customFormat="1">
      <c r="A2957" s="499">
        <v>43977</v>
      </c>
      <c r="B2957" s="462">
        <v>164</v>
      </c>
      <c r="C2957" s="465">
        <v>172.5</v>
      </c>
      <c r="D2957" s="114">
        <v>183.92</v>
      </c>
      <c r="E2957" s="114">
        <v>177.5</v>
      </c>
      <c r="F2957" s="114">
        <v>194</v>
      </c>
      <c r="G2957" s="466">
        <v>192.5</v>
      </c>
      <c r="H2957" s="465">
        <v>157.5</v>
      </c>
      <c r="I2957" s="466">
        <v>137.5</v>
      </c>
      <c r="J2957" s="190">
        <f t="shared" si="203"/>
        <v>25</v>
      </c>
      <c r="K2957" s="16">
        <f t="shared" si="198"/>
        <v>-26.419999999999987</v>
      </c>
      <c r="L2957" s="16">
        <f t="shared" si="199"/>
        <v>-20</v>
      </c>
      <c r="M2957" s="16">
        <f t="shared" si="200"/>
        <v>-36.5</v>
      </c>
      <c r="N2957" s="191">
        <f t="shared" si="201"/>
        <v>-35</v>
      </c>
      <c r="O2957" s="506">
        <f t="shared" si="202"/>
        <v>20</v>
      </c>
    </row>
    <row r="2958" spans="1:15" s="43" customFormat="1">
      <c r="A2958" s="499">
        <v>43978</v>
      </c>
      <c r="B2958" s="462">
        <v>163</v>
      </c>
      <c r="C2958" s="465">
        <v>172.5</v>
      </c>
      <c r="D2958" s="114">
        <v>192.28</v>
      </c>
      <c r="E2958" s="114">
        <v>177.5</v>
      </c>
      <c r="F2958" s="114">
        <v>194</v>
      </c>
      <c r="G2958" s="466">
        <v>192.5</v>
      </c>
      <c r="H2958" s="465">
        <v>157.5</v>
      </c>
      <c r="I2958" s="466">
        <v>137.5</v>
      </c>
      <c r="J2958" s="190">
        <f t="shared" si="203"/>
        <v>25</v>
      </c>
      <c r="K2958" s="16">
        <f t="shared" si="198"/>
        <v>-34.78</v>
      </c>
      <c r="L2958" s="16">
        <f t="shared" si="199"/>
        <v>-20</v>
      </c>
      <c r="M2958" s="16">
        <f t="shared" si="200"/>
        <v>-36.5</v>
      </c>
      <c r="N2958" s="191">
        <f t="shared" si="201"/>
        <v>-35</v>
      </c>
      <c r="O2958" s="506">
        <f t="shared" si="202"/>
        <v>20</v>
      </c>
    </row>
    <row r="2959" spans="1:15" s="43" customFormat="1">
      <c r="A2959" s="499">
        <v>43979</v>
      </c>
      <c r="B2959" s="462">
        <v>163</v>
      </c>
      <c r="C2959" s="465">
        <v>172.5</v>
      </c>
      <c r="D2959" s="114">
        <v>200.64</v>
      </c>
      <c r="E2959" s="114">
        <v>177.5</v>
      </c>
      <c r="F2959" s="114">
        <v>194</v>
      </c>
      <c r="G2959" s="466">
        <v>192.5</v>
      </c>
      <c r="H2959" s="465">
        <v>157.5</v>
      </c>
      <c r="I2959" s="466">
        <v>137.5</v>
      </c>
      <c r="J2959" s="190">
        <f t="shared" si="203"/>
        <v>25</v>
      </c>
      <c r="K2959" s="16">
        <f t="shared" si="198"/>
        <v>-43.139999999999986</v>
      </c>
      <c r="L2959" s="16">
        <f t="shared" si="199"/>
        <v>-20</v>
      </c>
      <c r="M2959" s="16">
        <f t="shared" si="200"/>
        <v>-36.5</v>
      </c>
      <c r="N2959" s="191">
        <f t="shared" si="201"/>
        <v>-35</v>
      </c>
      <c r="O2959" s="506">
        <f t="shared" si="202"/>
        <v>20</v>
      </c>
    </row>
    <row r="2960" spans="1:15" s="43" customFormat="1">
      <c r="A2960" s="499">
        <v>43980</v>
      </c>
      <c r="B2960" s="462">
        <v>164</v>
      </c>
      <c r="C2960" s="465">
        <v>172.5</v>
      </c>
      <c r="D2960" s="114">
        <v>200.64</v>
      </c>
      <c r="E2960" s="114">
        <v>177.5</v>
      </c>
      <c r="F2960" s="114">
        <v>186.5</v>
      </c>
      <c r="G2960" s="466">
        <v>187.5</v>
      </c>
      <c r="H2960" s="465">
        <v>152.5</v>
      </c>
      <c r="I2960" s="466">
        <v>137.5</v>
      </c>
      <c r="J2960" s="190">
        <f t="shared" si="203"/>
        <v>20</v>
      </c>
      <c r="K2960" s="16">
        <f t="shared" si="198"/>
        <v>-48.139999999999986</v>
      </c>
      <c r="L2960" s="16">
        <f t="shared" si="199"/>
        <v>-25</v>
      </c>
      <c r="M2960" s="16">
        <f t="shared" si="200"/>
        <v>-34</v>
      </c>
      <c r="N2960" s="191">
        <f t="shared" si="201"/>
        <v>-35</v>
      </c>
      <c r="O2960" s="506">
        <f t="shared" si="202"/>
        <v>15</v>
      </c>
    </row>
    <row r="2961" spans="1:15" s="43" customFormat="1">
      <c r="A2961" s="499">
        <v>43983</v>
      </c>
      <c r="B2961" s="462">
        <v>164</v>
      </c>
      <c r="C2961" s="465">
        <v>172.5</v>
      </c>
      <c r="D2961" s="114">
        <v>180.57599999999999</v>
      </c>
      <c r="E2961" s="114">
        <v>177.5</v>
      </c>
      <c r="F2961" s="114">
        <v>186.5</v>
      </c>
      <c r="G2961" s="466">
        <v>187.5</v>
      </c>
      <c r="H2961" s="465">
        <v>152.5</v>
      </c>
      <c r="I2961" s="466">
        <v>137.5</v>
      </c>
      <c r="J2961" s="190">
        <f t="shared" si="203"/>
        <v>20</v>
      </c>
      <c r="K2961" s="16">
        <f t="shared" ref="K2961:K3024" si="204">H2961-D2961</f>
        <v>-28.075999999999993</v>
      </c>
      <c r="L2961" s="16">
        <f t="shared" ref="L2961:L3024" si="205">H2961-E2961</f>
        <v>-25</v>
      </c>
      <c r="M2961" s="16">
        <f t="shared" ref="M2961:M3024" si="206">H2961-F2961</f>
        <v>-34</v>
      </c>
      <c r="N2961" s="191">
        <f t="shared" ref="N2961:N3024" si="207">H2961-G2961</f>
        <v>-35</v>
      </c>
      <c r="O2961" s="506">
        <f t="shared" ref="O2961:O3024" si="208">H2961-I2961</f>
        <v>15</v>
      </c>
    </row>
    <row r="2962" spans="1:15" s="43" customFormat="1">
      <c r="A2962" s="499">
        <v>43984</v>
      </c>
      <c r="B2962" s="462">
        <v>162</v>
      </c>
      <c r="C2962" s="465">
        <v>172.5</v>
      </c>
      <c r="D2962" s="114">
        <v>180.57599999999999</v>
      </c>
      <c r="E2962" s="114">
        <v>177.5</v>
      </c>
      <c r="F2962" s="114">
        <v>186.5</v>
      </c>
      <c r="G2962" s="466">
        <v>187.5</v>
      </c>
      <c r="H2962" s="465">
        <v>152.5</v>
      </c>
      <c r="I2962" s="466">
        <v>137.5</v>
      </c>
      <c r="J2962" s="190">
        <f t="shared" si="203"/>
        <v>20</v>
      </c>
      <c r="K2962" s="16">
        <f t="shared" si="204"/>
        <v>-28.075999999999993</v>
      </c>
      <c r="L2962" s="16">
        <f t="shared" si="205"/>
        <v>-25</v>
      </c>
      <c r="M2962" s="16">
        <f t="shared" si="206"/>
        <v>-34</v>
      </c>
      <c r="N2962" s="191">
        <f t="shared" si="207"/>
        <v>-35</v>
      </c>
      <c r="O2962" s="506">
        <f t="shared" si="208"/>
        <v>15</v>
      </c>
    </row>
    <row r="2963" spans="1:15" s="43" customFormat="1">
      <c r="A2963" s="499">
        <v>43985</v>
      </c>
      <c r="B2963" s="462">
        <v>161</v>
      </c>
      <c r="C2963" s="465">
        <v>172.5</v>
      </c>
      <c r="D2963" s="114">
        <v>180.57599999999999</v>
      </c>
      <c r="E2963" s="114">
        <v>177.5</v>
      </c>
      <c r="F2963" s="114">
        <v>186.5</v>
      </c>
      <c r="G2963" s="466">
        <v>187.5</v>
      </c>
      <c r="H2963" s="465">
        <v>152.5</v>
      </c>
      <c r="I2963" s="466">
        <v>137.5</v>
      </c>
      <c r="J2963" s="190">
        <f t="shared" si="203"/>
        <v>20</v>
      </c>
      <c r="K2963" s="16">
        <f t="shared" si="204"/>
        <v>-28.075999999999993</v>
      </c>
      <c r="L2963" s="16">
        <f t="shared" si="205"/>
        <v>-25</v>
      </c>
      <c r="M2963" s="16">
        <f t="shared" si="206"/>
        <v>-34</v>
      </c>
      <c r="N2963" s="191">
        <f t="shared" si="207"/>
        <v>-35</v>
      </c>
      <c r="O2963" s="506">
        <f t="shared" si="208"/>
        <v>15</v>
      </c>
    </row>
    <row r="2964" spans="1:15" s="43" customFormat="1">
      <c r="A2964" s="499">
        <v>43986</v>
      </c>
      <c r="B2964" s="462">
        <v>157</v>
      </c>
      <c r="C2964" s="465">
        <v>172.5</v>
      </c>
      <c r="D2964" s="114">
        <v>163.85599999999999</v>
      </c>
      <c r="E2964" s="114">
        <v>177.5</v>
      </c>
      <c r="F2964" s="114">
        <v>186.5</v>
      </c>
      <c r="G2964" s="466">
        <v>187.5</v>
      </c>
      <c r="H2964" s="465">
        <v>152.5</v>
      </c>
      <c r="I2964" s="466">
        <v>137.5</v>
      </c>
      <c r="J2964" s="190">
        <f t="shared" si="203"/>
        <v>20</v>
      </c>
      <c r="K2964" s="16">
        <f t="shared" si="204"/>
        <v>-11.355999999999995</v>
      </c>
      <c r="L2964" s="16">
        <f t="shared" si="205"/>
        <v>-25</v>
      </c>
      <c r="M2964" s="16">
        <f t="shared" si="206"/>
        <v>-34</v>
      </c>
      <c r="N2964" s="191">
        <f t="shared" si="207"/>
        <v>-35</v>
      </c>
      <c r="O2964" s="506">
        <f t="shared" si="208"/>
        <v>15</v>
      </c>
    </row>
    <row r="2965" spans="1:15" s="43" customFormat="1">
      <c r="A2965" s="499">
        <v>43987</v>
      </c>
      <c r="B2965" s="462">
        <v>154</v>
      </c>
      <c r="C2965" s="465">
        <v>172.5</v>
      </c>
      <c r="D2965" s="114">
        <v>163.85599999999999</v>
      </c>
      <c r="E2965" s="114">
        <v>177.5</v>
      </c>
      <c r="F2965" s="114">
        <v>181.5</v>
      </c>
      <c r="G2965" s="466">
        <v>182.5</v>
      </c>
      <c r="H2965" s="465">
        <v>152.5</v>
      </c>
      <c r="I2965" s="466">
        <v>137.5</v>
      </c>
      <c r="J2965" s="190">
        <f t="shared" si="203"/>
        <v>20</v>
      </c>
      <c r="K2965" s="16">
        <f t="shared" si="204"/>
        <v>-11.355999999999995</v>
      </c>
      <c r="L2965" s="16">
        <f t="shared" si="205"/>
        <v>-25</v>
      </c>
      <c r="M2965" s="16">
        <f t="shared" si="206"/>
        <v>-29</v>
      </c>
      <c r="N2965" s="191">
        <f t="shared" si="207"/>
        <v>-30</v>
      </c>
      <c r="O2965" s="506">
        <f t="shared" si="208"/>
        <v>15</v>
      </c>
    </row>
    <row r="2966" spans="1:15" s="43" customFormat="1">
      <c r="A2966" s="499">
        <v>43990</v>
      </c>
      <c r="B2966" s="462">
        <v>152</v>
      </c>
      <c r="C2966" s="465">
        <v>172.5</v>
      </c>
      <c r="D2966" s="114">
        <v>163.85599999999999</v>
      </c>
      <c r="E2966" s="114">
        <v>177.5</v>
      </c>
      <c r="F2966" s="114">
        <v>181.5</v>
      </c>
      <c r="G2966" s="466">
        <v>182.5</v>
      </c>
      <c r="H2966" s="465">
        <v>152.5</v>
      </c>
      <c r="I2966" s="466">
        <v>137.5</v>
      </c>
      <c r="J2966" s="190">
        <f t="shared" si="203"/>
        <v>20</v>
      </c>
      <c r="K2966" s="16">
        <f t="shared" si="204"/>
        <v>-11.355999999999995</v>
      </c>
      <c r="L2966" s="16">
        <f t="shared" si="205"/>
        <v>-25</v>
      </c>
      <c r="M2966" s="16">
        <f t="shared" si="206"/>
        <v>-29</v>
      </c>
      <c r="N2966" s="191">
        <f t="shared" si="207"/>
        <v>-30</v>
      </c>
      <c r="O2966" s="506">
        <f t="shared" si="208"/>
        <v>15</v>
      </c>
    </row>
    <row r="2967" spans="1:15" s="43" customFormat="1">
      <c r="A2967" s="499">
        <v>43991</v>
      </c>
      <c r="B2967" s="462">
        <v>149.5</v>
      </c>
      <c r="C2967" s="465">
        <v>172.5</v>
      </c>
      <c r="D2967" s="114">
        <v>163.85599999999999</v>
      </c>
      <c r="E2967" s="114">
        <v>177.5</v>
      </c>
      <c r="F2967" s="114">
        <v>181.5</v>
      </c>
      <c r="G2967" s="466">
        <v>182.5</v>
      </c>
      <c r="H2967" s="465">
        <v>152.5</v>
      </c>
      <c r="I2967" s="466">
        <v>137.5</v>
      </c>
      <c r="J2967" s="190">
        <f t="shared" si="203"/>
        <v>20</v>
      </c>
      <c r="K2967" s="16">
        <f t="shared" si="204"/>
        <v>-11.355999999999995</v>
      </c>
      <c r="L2967" s="16">
        <f t="shared" si="205"/>
        <v>-25</v>
      </c>
      <c r="M2967" s="16">
        <f t="shared" si="206"/>
        <v>-29</v>
      </c>
      <c r="N2967" s="191">
        <f t="shared" si="207"/>
        <v>-30</v>
      </c>
      <c r="O2967" s="506">
        <f t="shared" si="208"/>
        <v>15</v>
      </c>
    </row>
    <row r="2968" spans="1:15" s="43" customFormat="1">
      <c r="A2968" s="499">
        <v>43992</v>
      </c>
      <c r="B2968" s="462">
        <v>149.5</v>
      </c>
      <c r="C2968" s="465">
        <v>172.5</v>
      </c>
      <c r="D2968" s="114">
        <v>165.52799999999999</v>
      </c>
      <c r="E2968" s="114">
        <v>177.5</v>
      </c>
      <c r="F2968" s="114">
        <v>181.5</v>
      </c>
      <c r="G2968" s="466">
        <v>182.5</v>
      </c>
      <c r="H2968" s="465">
        <v>152.5</v>
      </c>
      <c r="I2968" s="466">
        <v>137.5</v>
      </c>
      <c r="J2968" s="190">
        <f t="shared" si="203"/>
        <v>20</v>
      </c>
      <c r="K2968" s="16">
        <f t="shared" si="204"/>
        <v>-13.027999999999992</v>
      </c>
      <c r="L2968" s="16">
        <f t="shared" si="205"/>
        <v>-25</v>
      </c>
      <c r="M2968" s="16">
        <f t="shared" si="206"/>
        <v>-29</v>
      </c>
      <c r="N2968" s="191">
        <f t="shared" si="207"/>
        <v>-30</v>
      </c>
      <c r="O2968" s="506">
        <f t="shared" si="208"/>
        <v>15</v>
      </c>
    </row>
    <row r="2969" spans="1:15" s="43" customFormat="1">
      <c r="A2969" s="499">
        <v>43993</v>
      </c>
      <c r="B2969" s="462">
        <v>148</v>
      </c>
      <c r="C2969" s="465">
        <v>172.5</v>
      </c>
      <c r="D2969" s="114">
        <v>165.52799999999999</v>
      </c>
      <c r="E2969" s="114">
        <v>177.5</v>
      </c>
      <c r="F2969" s="114">
        <v>181.5</v>
      </c>
      <c r="G2969" s="466">
        <v>182.5</v>
      </c>
      <c r="H2969" s="465">
        <v>152.5</v>
      </c>
      <c r="I2969" s="466">
        <v>137.5</v>
      </c>
      <c r="J2969" s="190">
        <f t="shared" si="203"/>
        <v>20</v>
      </c>
      <c r="K2969" s="16">
        <f t="shared" si="204"/>
        <v>-13.027999999999992</v>
      </c>
      <c r="L2969" s="16">
        <f t="shared" si="205"/>
        <v>-25</v>
      </c>
      <c r="M2969" s="16">
        <f t="shared" si="206"/>
        <v>-29</v>
      </c>
      <c r="N2969" s="191">
        <f t="shared" si="207"/>
        <v>-30</v>
      </c>
      <c r="O2969" s="506">
        <f t="shared" si="208"/>
        <v>15</v>
      </c>
    </row>
    <row r="2970" spans="1:15" s="43" customFormat="1">
      <c r="A2970" s="499">
        <v>43994</v>
      </c>
      <c r="B2970" s="462">
        <v>147.5</v>
      </c>
      <c r="C2970" s="465">
        <v>172.5</v>
      </c>
      <c r="D2970" s="114">
        <v>157.16800000000001</v>
      </c>
      <c r="E2970" s="114">
        <v>177.5</v>
      </c>
      <c r="F2970" s="114">
        <v>181.5</v>
      </c>
      <c r="G2970" s="466">
        <v>182.5</v>
      </c>
      <c r="H2970" s="465">
        <v>152.5</v>
      </c>
      <c r="I2970" s="466">
        <v>137.5</v>
      </c>
      <c r="J2970" s="190">
        <f t="shared" si="203"/>
        <v>20</v>
      </c>
      <c r="K2970" s="16">
        <f t="shared" si="204"/>
        <v>-4.6680000000000064</v>
      </c>
      <c r="L2970" s="16">
        <f t="shared" si="205"/>
        <v>-25</v>
      </c>
      <c r="M2970" s="16">
        <f t="shared" si="206"/>
        <v>-29</v>
      </c>
      <c r="N2970" s="191">
        <f t="shared" si="207"/>
        <v>-30</v>
      </c>
      <c r="O2970" s="506">
        <f t="shared" si="208"/>
        <v>15</v>
      </c>
    </row>
    <row r="2971" spans="1:15" s="43" customFormat="1">
      <c r="A2971" s="499">
        <v>43997</v>
      </c>
      <c r="B2971" s="462">
        <v>147.5</v>
      </c>
      <c r="C2971" s="465">
        <v>172.5</v>
      </c>
      <c r="D2971" s="114">
        <v>157.16800000000001</v>
      </c>
      <c r="E2971" s="114">
        <v>177.5</v>
      </c>
      <c r="F2971" s="114">
        <v>181.5</v>
      </c>
      <c r="G2971" s="466">
        <v>182.5</v>
      </c>
      <c r="H2971" s="465">
        <v>152.5</v>
      </c>
      <c r="I2971" s="466">
        <v>137.5</v>
      </c>
      <c r="J2971" s="190">
        <f t="shared" si="203"/>
        <v>20</v>
      </c>
      <c r="K2971" s="16">
        <f t="shared" si="204"/>
        <v>-4.6680000000000064</v>
      </c>
      <c r="L2971" s="16">
        <f t="shared" si="205"/>
        <v>-25</v>
      </c>
      <c r="M2971" s="16">
        <f t="shared" si="206"/>
        <v>-29</v>
      </c>
      <c r="N2971" s="191">
        <f t="shared" si="207"/>
        <v>-30</v>
      </c>
      <c r="O2971" s="506">
        <f t="shared" si="208"/>
        <v>15</v>
      </c>
    </row>
    <row r="2972" spans="1:15" s="43" customFormat="1">
      <c r="A2972" s="499">
        <v>43998</v>
      </c>
      <c r="B2972" s="462">
        <v>151</v>
      </c>
      <c r="C2972" s="465">
        <v>177.5</v>
      </c>
      <c r="D2972" s="114">
        <v>143.792</v>
      </c>
      <c r="E2972" s="114">
        <v>177.5</v>
      </c>
      <c r="F2972" s="114">
        <v>181.5</v>
      </c>
      <c r="G2972" s="466">
        <v>182.5</v>
      </c>
      <c r="H2972" s="465">
        <v>157.5</v>
      </c>
      <c r="I2972" s="466">
        <v>137.5</v>
      </c>
      <c r="J2972" s="190">
        <f t="shared" si="203"/>
        <v>20</v>
      </c>
      <c r="K2972" s="16">
        <f t="shared" si="204"/>
        <v>13.707999999999998</v>
      </c>
      <c r="L2972" s="16">
        <f t="shared" si="205"/>
        <v>-20</v>
      </c>
      <c r="M2972" s="16">
        <f t="shared" si="206"/>
        <v>-24</v>
      </c>
      <c r="N2972" s="191">
        <f t="shared" si="207"/>
        <v>-25</v>
      </c>
      <c r="O2972" s="506">
        <f t="shared" si="208"/>
        <v>20</v>
      </c>
    </row>
    <row r="2973" spans="1:15" s="43" customFormat="1">
      <c r="A2973" s="499">
        <v>43999</v>
      </c>
      <c r="B2973" s="462">
        <v>151</v>
      </c>
      <c r="C2973" s="465">
        <v>177.5</v>
      </c>
      <c r="D2973" s="114">
        <v>143.792</v>
      </c>
      <c r="E2973" s="114">
        <v>177.5</v>
      </c>
      <c r="F2973" s="114">
        <v>181.5</v>
      </c>
      <c r="G2973" s="466">
        <v>182.5</v>
      </c>
      <c r="H2973" s="465">
        <v>157.5</v>
      </c>
      <c r="I2973" s="466">
        <v>137.5</v>
      </c>
      <c r="J2973" s="190">
        <f t="shared" si="203"/>
        <v>20</v>
      </c>
      <c r="K2973" s="16">
        <f t="shared" si="204"/>
        <v>13.707999999999998</v>
      </c>
      <c r="L2973" s="16">
        <f t="shared" si="205"/>
        <v>-20</v>
      </c>
      <c r="M2973" s="16">
        <f t="shared" si="206"/>
        <v>-24</v>
      </c>
      <c r="N2973" s="191">
        <f t="shared" si="207"/>
        <v>-25</v>
      </c>
      <c r="O2973" s="506">
        <f t="shared" si="208"/>
        <v>20</v>
      </c>
    </row>
    <row r="2974" spans="1:15" s="43" customFormat="1">
      <c r="A2974" s="499">
        <v>44000</v>
      </c>
      <c r="B2974" s="462">
        <v>155</v>
      </c>
      <c r="C2974" s="465">
        <v>177.5</v>
      </c>
      <c r="D2974" s="114">
        <v>143.792</v>
      </c>
      <c r="E2974" s="114">
        <v>177.5</v>
      </c>
      <c r="F2974" s="114">
        <v>181.5</v>
      </c>
      <c r="G2974" s="466">
        <v>182.5</v>
      </c>
      <c r="H2974" s="465">
        <v>157.5</v>
      </c>
      <c r="I2974" s="466">
        <v>137.5</v>
      </c>
      <c r="J2974" s="190">
        <f t="shared" si="203"/>
        <v>20</v>
      </c>
      <c r="K2974" s="16">
        <f t="shared" si="204"/>
        <v>13.707999999999998</v>
      </c>
      <c r="L2974" s="16">
        <f t="shared" si="205"/>
        <v>-20</v>
      </c>
      <c r="M2974" s="16">
        <f t="shared" si="206"/>
        <v>-24</v>
      </c>
      <c r="N2974" s="191">
        <f t="shared" si="207"/>
        <v>-25</v>
      </c>
      <c r="O2974" s="506">
        <f t="shared" si="208"/>
        <v>20</v>
      </c>
    </row>
    <row r="2975" spans="1:15" s="43" customFormat="1">
      <c r="A2975" s="499">
        <v>44001</v>
      </c>
      <c r="B2975" s="462">
        <v>156.5</v>
      </c>
      <c r="C2975" s="465">
        <v>177.5</v>
      </c>
      <c r="D2975" s="114">
        <v>143.792</v>
      </c>
      <c r="E2975" s="114">
        <v>182.5</v>
      </c>
      <c r="F2975" s="114">
        <v>182.5</v>
      </c>
      <c r="G2975" s="466">
        <v>182.5</v>
      </c>
      <c r="H2975" s="465">
        <v>157.5</v>
      </c>
      <c r="I2975" s="466">
        <v>137.5</v>
      </c>
      <c r="J2975" s="190">
        <f t="shared" si="203"/>
        <v>20</v>
      </c>
      <c r="K2975" s="16">
        <f t="shared" si="204"/>
        <v>13.707999999999998</v>
      </c>
      <c r="L2975" s="16">
        <f t="shared" si="205"/>
        <v>-25</v>
      </c>
      <c r="M2975" s="16">
        <f t="shared" si="206"/>
        <v>-25</v>
      </c>
      <c r="N2975" s="191">
        <f t="shared" si="207"/>
        <v>-25</v>
      </c>
      <c r="O2975" s="506">
        <f t="shared" si="208"/>
        <v>20</v>
      </c>
    </row>
    <row r="2976" spans="1:15" s="43" customFormat="1">
      <c r="A2976" s="499">
        <v>44004</v>
      </c>
      <c r="B2976" s="462">
        <v>155</v>
      </c>
      <c r="C2976" s="465">
        <v>177.5</v>
      </c>
      <c r="D2976" s="114">
        <v>143.792</v>
      </c>
      <c r="E2976" s="114">
        <v>182.5</v>
      </c>
      <c r="F2976" s="114">
        <v>182.5</v>
      </c>
      <c r="G2976" s="466">
        <v>182.5</v>
      </c>
      <c r="H2976" s="465">
        <v>157.5</v>
      </c>
      <c r="I2976" s="466">
        <v>137.5</v>
      </c>
      <c r="J2976" s="190">
        <f t="shared" si="203"/>
        <v>20</v>
      </c>
      <c r="K2976" s="16">
        <f t="shared" si="204"/>
        <v>13.707999999999998</v>
      </c>
      <c r="L2976" s="16">
        <f t="shared" si="205"/>
        <v>-25</v>
      </c>
      <c r="M2976" s="16">
        <f t="shared" si="206"/>
        <v>-25</v>
      </c>
      <c r="N2976" s="191">
        <f t="shared" si="207"/>
        <v>-25</v>
      </c>
      <c r="O2976" s="506">
        <f t="shared" si="208"/>
        <v>20</v>
      </c>
    </row>
    <row r="2977" spans="1:15" s="43" customFormat="1">
      <c r="A2977" s="499">
        <v>44005</v>
      </c>
      <c r="B2977" s="462">
        <v>155</v>
      </c>
      <c r="C2977" s="465">
        <v>177.5</v>
      </c>
      <c r="D2977" s="114">
        <v>143.792</v>
      </c>
      <c r="E2977" s="114">
        <v>182.5</v>
      </c>
      <c r="F2977" s="114">
        <v>182.5</v>
      </c>
      <c r="G2977" s="466">
        <v>182.5</v>
      </c>
      <c r="H2977" s="465">
        <v>157.5</v>
      </c>
      <c r="I2977" s="466">
        <v>137.5</v>
      </c>
      <c r="J2977" s="190">
        <f t="shared" si="203"/>
        <v>20</v>
      </c>
      <c r="K2977" s="16">
        <f t="shared" si="204"/>
        <v>13.707999999999998</v>
      </c>
      <c r="L2977" s="16">
        <f t="shared" si="205"/>
        <v>-25</v>
      </c>
      <c r="M2977" s="16">
        <f t="shared" si="206"/>
        <v>-25</v>
      </c>
      <c r="N2977" s="191">
        <f t="shared" si="207"/>
        <v>-25</v>
      </c>
      <c r="O2977" s="506">
        <f t="shared" si="208"/>
        <v>20</v>
      </c>
    </row>
    <row r="2978" spans="1:15" s="43" customFormat="1">
      <c r="A2978" s="499">
        <v>44006</v>
      </c>
      <c r="B2978" s="462">
        <v>155</v>
      </c>
      <c r="C2978" s="465">
        <v>177.5</v>
      </c>
      <c r="D2978" s="114">
        <v>142.12</v>
      </c>
      <c r="E2978" s="114">
        <v>182.5</v>
      </c>
      <c r="F2978" s="114">
        <v>182.5</v>
      </c>
      <c r="G2978" s="466">
        <v>182.5</v>
      </c>
      <c r="H2978" s="465">
        <v>157.5</v>
      </c>
      <c r="I2978" s="466">
        <v>137.5</v>
      </c>
      <c r="J2978" s="190">
        <f t="shared" si="203"/>
        <v>20</v>
      </c>
      <c r="K2978" s="16">
        <f t="shared" si="204"/>
        <v>15.379999999999995</v>
      </c>
      <c r="L2978" s="16">
        <f t="shared" si="205"/>
        <v>-25</v>
      </c>
      <c r="M2978" s="16">
        <f t="shared" si="206"/>
        <v>-25</v>
      </c>
      <c r="N2978" s="191">
        <f t="shared" si="207"/>
        <v>-25</v>
      </c>
      <c r="O2978" s="506">
        <f t="shared" si="208"/>
        <v>20</v>
      </c>
    </row>
    <row r="2979" spans="1:15" s="43" customFormat="1">
      <c r="A2979" s="499">
        <v>44007</v>
      </c>
      <c r="B2979" s="462">
        <v>155</v>
      </c>
      <c r="C2979" s="465">
        <v>177.5</v>
      </c>
      <c r="D2979" s="114">
        <v>143.792</v>
      </c>
      <c r="E2979" s="114">
        <v>182.5</v>
      </c>
      <c r="F2979" s="114">
        <v>182.5</v>
      </c>
      <c r="G2979" s="466">
        <v>182.5</v>
      </c>
      <c r="H2979" s="465">
        <v>157.5</v>
      </c>
      <c r="I2979" s="466">
        <v>137.5</v>
      </c>
      <c r="J2979" s="190">
        <f t="shared" si="203"/>
        <v>20</v>
      </c>
      <c r="K2979" s="16">
        <f t="shared" si="204"/>
        <v>13.707999999999998</v>
      </c>
      <c r="L2979" s="16">
        <f t="shared" si="205"/>
        <v>-25</v>
      </c>
      <c r="M2979" s="16">
        <f t="shared" si="206"/>
        <v>-25</v>
      </c>
      <c r="N2979" s="191">
        <f t="shared" si="207"/>
        <v>-25</v>
      </c>
      <c r="O2979" s="506">
        <f t="shared" si="208"/>
        <v>20</v>
      </c>
    </row>
    <row r="2980" spans="1:15" s="43" customFormat="1">
      <c r="A2980" s="499">
        <v>44008</v>
      </c>
      <c r="B2980" s="462">
        <v>153</v>
      </c>
      <c r="C2980" s="465">
        <v>182.5</v>
      </c>
      <c r="D2980" s="114">
        <v>143.792</v>
      </c>
      <c r="E2980" s="114">
        <v>182.5</v>
      </c>
      <c r="F2980" s="114">
        <v>182.5</v>
      </c>
      <c r="G2980" s="466">
        <v>187.5</v>
      </c>
      <c r="H2980" s="465">
        <v>157.5</v>
      </c>
      <c r="I2980" s="466">
        <v>142.5</v>
      </c>
      <c r="J2980" s="190">
        <f t="shared" si="203"/>
        <v>15</v>
      </c>
      <c r="K2980" s="16">
        <f t="shared" si="204"/>
        <v>13.707999999999998</v>
      </c>
      <c r="L2980" s="16">
        <f t="shared" si="205"/>
        <v>-25</v>
      </c>
      <c r="M2980" s="16">
        <f t="shared" si="206"/>
        <v>-25</v>
      </c>
      <c r="N2980" s="191">
        <f t="shared" si="207"/>
        <v>-30</v>
      </c>
      <c r="O2980" s="506">
        <f t="shared" si="208"/>
        <v>15</v>
      </c>
    </row>
    <row r="2981" spans="1:15" s="43" customFormat="1">
      <c r="A2981" s="499">
        <v>44011</v>
      </c>
      <c r="B2981" s="462">
        <v>153</v>
      </c>
      <c r="C2981" s="465">
        <v>182.5</v>
      </c>
      <c r="D2981" s="114">
        <v>173.88800000000001</v>
      </c>
      <c r="E2981" s="114">
        <v>182.5</v>
      </c>
      <c r="F2981" s="114">
        <v>186</v>
      </c>
      <c r="G2981" s="466">
        <v>187.5</v>
      </c>
      <c r="H2981" s="465">
        <v>157.5</v>
      </c>
      <c r="I2981" s="466">
        <v>142.5</v>
      </c>
      <c r="J2981" s="190">
        <f t="shared" si="203"/>
        <v>15</v>
      </c>
      <c r="K2981" s="16">
        <f t="shared" si="204"/>
        <v>-16.388000000000005</v>
      </c>
      <c r="L2981" s="16">
        <f t="shared" si="205"/>
        <v>-25</v>
      </c>
      <c r="M2981" s="16">
        <f t="shared" si="206"/>
        <v>-28.5</v>
      </c>
      <c r="N2981" s="191">
        <f t="shared" si="207"/>
        <v>-30</v>
      </c>
      <c r="O2981" s="506">
        <f t="shared" si="208"/>
        <v>15</v>
      </c>
    </row>
    <row r="2982" spans="1:15" s="43" customFormat="1">
      <c r="A2982" s="499">
        <v>44012</v>
      </c>
      <c r="B2982" s="462">
        <v>158</v>
      </c>
      <c r="C2982" s="465">
        <v>182.5</v>
      </c>
      <c r="D2982" s="114">
        <v>187.26400000000001</v>
      </c>
      <c r="E2982" s="114">
        <v>182.5</v>
      </c>
      <c r="F2982" s="114">
        <v>186</v>
      </c>
      <c r="G2982" s="466">
        <v>187.5</v>
      </c>
      <c r="H2982" s="465">
        <v>157.5</v>
      </c>
      <c r="I2982" s="466">
        <v>142.5</v>
      </c>
      <c r="J2982" s="190">
        <f t="shared" si="203"/>
        <v>15</v>
      </c>
      <c r="K2982" s="16">
        <f t="shared" si="204"/>
        <v>-29.76400000000001</v>
      </c>
      <c r="L2982" s="16">
        <f t="shared" si="205"/>
        <v>-25</v>
      </c>
      <c r="M2982" s="16">
        <f t="shared" si="206"/>
        <v>-28.5</v>
      </c>
      <c r="N2982" s="191">
        <f t="shared" si="207"/>
        <v>-30</v>
      </c>
      <c r="O2982" s="506">
        <f t="shared" si="208"/>
        <v>15</v>
      </c>
    </row>
    <row r="2983" spans="1:15" s="43" customFormat="1">
      <c r="A2983" s="499">
        <v>44013</v>
      </c>
      <c r="B2983" s="462">
        <v>159</v>
      </c>
      <c r="C2983" s="465">
        <v>182.5</v>
      </c>
      <c r="D2983" s="114">
        <v>187.26400000000001</v>
      </c>
      <c r="E2983" s="114">
        <v>182.5</v>
      </c>
      <c r="F2983" s="114">
        <v>186</v>
      </c>
      <c r="G2983" s="466">
        <v>187.5</v>
      </c>
      <c r="H2983" s="465">
        <v>157.5</v>
      </c>
      <c r="I2983" s="466">
        <v>142.5</v>
      </c>
      <c r="J2983" s="190">
        <f t="shared" si="203"/>
        <v>15</v>
      </c>
      <c r="K2983" s="16">
        <f t="shared" si="204"/>
        <v>-29.76400000000001</v>
      </c>
      <c r="L2983" s="16">
        <f t="shared" si="205"/>
        <v>-25</v>
      </c>
      <c r="M2983" s="16">
        <f t="shared" si="206"/>
        <v>-28.5</v>
      </c>
      <c r="N2983" s="191">
        <f t="shared" si="207"/>
        <v>-30</v>
      </c>
      <c r="O2983" s="506">
        <f t="shared" si="208"/>
        <v>15</v>
      </c>
    </row>
    <row r="2984" spans="1:15" s="43" customFormat="1">
      <c r="A2984" s="499">
        <v>44014</v>
      </c>
      <c r="B2984" s="462">
        <v>157</v>
      </c>
      <c r="C2984" s="465">
        <v>192.5</v>
      </c>
      <c r="D2984" s="114">
        <v>187.26400000000001</v>
      </c>
      <c r="E2984" s="114">
        <v>182.5</v>
      </c>
      <c r="F2984" s="114">
        <v>186</v>
      </c>
      <c r="G2984" s="466">
        <v>197.5</v>
      </c>
      <c r="H2984" s="465">
        <v>162.5</v>
      </c>
      <c r="I2984" s="466">
        <v>142.5</v>
      </c>
      <c r="J2984" s="190">
        <f t="shared" si="203"/>
        <v>10</v>
      </c>
      <c r="K2984" s="16">
        <f t="shared" si="204"/>
        <v>-24.76400000000001</v>
      </c>
      <c r="L2984" s="16">
        <f t="shared" si="205"/>
        <v>-20</v>
      </c>
      <c r="M2984" s="16">
        <f t="shared" si="206"/>
        <v>-23.5</v>
      </c>
      <c r="N2984" s="191">
        <f t="shared" si="207"/>
        <v>-35</v>
      </c>
      <c r="O2984" s="506">
        <f t="shared" si="208"/>
        <v>20</v>
      </c>
    </row>
    <row r="2985" spans="1:15" s="43" customFormat="1">
      <c r="A2985" s="499">
        <v>44015</v>
      </c>
      <c r="B2985" s="462">
        <v>157</v>
      </c>
      <c r="C2985" s="465">
        <v>192.5</v>
      </c>
      <c r="D2985" s="114">
        <v>187.26400000000001</v>
      </c>
      <c r="E2985" s="114">
        <v>182.5</v>
      </c>
      <c r="F2985" s="114">
        <v>195</v>
      </c>
      <c r="G2985" s="466">
        <v>197.5</v>
      </c>
      <c r="H2985" s="465">
        <v>162.5</v>
      </c>
      <c r="I2985" s="466">
        <v>142.5</v>
      </c>
      <c r="J2985" s="190">
        <f t="shared" si="203"/>
        <v>10</v>
      </c>
      <c r="K2985" s="16">
        <f t="shared" si="204"/>
        <v>-24.76400000000001</v>
      </c>
      <c r="L2985" s="16">
        <f t="shared" si="205"/>
        <v>-20</v>
      </c>
      <c r="M2985" s="16">
        <f t="shared" si="206"/>
        <v>-32.5</v>
      </c>
      <c r="N2985" s="191">
        <f t="shared" si="207"/>
        <v>-35</v>
      </c>
      <c r="O2985" s="506">
        <f t="shared" si="208"/>
        <v>20</v>
      </c>
    </row>
    <row r="2986" spans="1:15" s="43" customFormat="1">
      <c r="A2986" s="499">
        <v>44018</v>
      </c>
      <c r="B2986" s="462">
        <v>157</v>
      </c>
      <c r="C2986" s="465">
        <v>192.5</v>
      </c>
      <c r="D2986" s="114">
        <v>177.232</v>
      </c>
      <c r="E2986" s="114">
        <v>182.5</v>
      </c>
      <c r="F2986" s="114">
        <v>195</v>
      </c>
      <c r="G2986" s="466">
        <v>197.5</v>
      </c>
      <c r="H2986" s="465">
        <v>162.5</v>
      </c>
      <c r="I2986" s="466">
        <v>142.5</v>
      </c>
      <c r="J2986" s="190">
        <f t="shared" si="203"/>
        <v>10</v>
      </c>
      <c r="K2986" s="16">
        <f t="shared" si="204"/>
        <v>-14.731999999999999</v>
      </c>
      <c r="L2986" s="16">
        <f t="shared" si="205"/>
        <v>-20</v>
      </c>
      <c r="M2986" s="16">
        <f t="shared" si="206"/>
        <v>-32.5</v>
      </c>
      <c r="N2986" s="191">
        <f t="shared" si="207"/>
        <v>-35</v>
      </c>
      <c r="O2986" s="506">
        <f t="shared" si="208"/>
        <v>20</v>
      </c>
    </row>
    <row r="2987" spans="1:15" s="43" customFormat="1">
      <c r="A2987" s="499">
        <v>44019</v>
      </c>
      <c r="B2987" s="462">
        <v>157</v>
      </c>
      <c r="C2987" s="465">
        <v>192.5</v>
      </c>
      <c r="D2987" s="114">
        <v>177.232</v>
      </c>
      <c r="E2987" s="114">
        <v>182.5</v>
      </c>
      <c r="F2987" s="114">
        <v>195</v>
      </c>
      <c r="G2987" s="466">
        <v>197.5</v>
      </c>
      <c r="H2987" s="465">
        <v>162.5</v>
      </c>
      <c r="I2987" s="466">
        <v>142.5</v>
      </c>
      <c r="J2987" s="190">
        <f t="shared" si="203"/>
        <v>10</v>
      </c>
      <c r="K2987" s="16">
        <f t="shared" si="204"/>
        <v>-14.731999999999999</v>
      </c>
      <c r="L2987" s="16">
        <f t="shared" si="205"/>
        <v>-20</v>
      </c>
      <c r="M2987" s="16">
        <f t="shared" si="206"/>
        <v>-32.5</v>
      </c>
      <c r="N2987" s="191">
        <f t="shared" si="207"/>
        <v>-35</v>
      </c>
      <c r="O2987" s="506">
        <f t="shared" si="208"/>
        <v>20</v>
      </c>
    </row>
    <row r="2988" spans="1:15" s="43" customFormat="1">
      <c r="A2988" s="499">
        <v>44020</v>
      </c>
      <c r="B2988" s="462">
        <v>156</v>
      </c>
      <c r="C2988" s="465">
        <v>197.5</v>
      </c>
      <c r="D2988" s="114">
        <v>177.232</v>
      </c>
      <c r="E2988" s="114">
        <v>182.5</v>
      </c>
      <c r="F2988" s="114">
        <v>195</v>
      </c>
      <c r="G2988" s="466">
        <v>197.5</v>
      </c>
      <c r="H2988" s="465">
        <v>162.5</v>
      </c>
      <c r="I2988" s="466">
        <v>142.5</v>
      </c>
      <c r="J2988" s="190">
        <f t="shared" si="203"/>
        <v>5</v>
      </c>
      <c r="K2988" s="16">
        <f t="shared" si="204"/>
        <v>-14.731999999999999</v>
      </c>
      <c r="L2988" s="16">
        <f t="shared" si="205"/>
        <v>-20</v>
      </c>
      <c r="M2988" s="16">
        <f t="shared" si="206"/>
        <v>-32.5</v>
      </c>
      <c r="N2988" s="191">
        <f t="shared" si="207"/>
        <v>-35</v>
      </c>
      <c r="O2988" s="506">
        <f t="shared" si="208"/>
        <v>20</v>
      </c>
    </row>
    <row r="2989" spans="1:15" s="43" customFormat="1">
      <c r="A2989" s="499">
        <v>44021</v>
      </c>
      <c r="B2989" s="462">
        <v>156</v>
      </c>
      <c r="C2989" s="465">
        <v>212.5</v>
      </c>
      <c r="D2989" s="114">
        <v>177.232</v>
      </c>
      <c r="E2989" s="114">
        <v>182.5</v>
      </c>
      <c r="F2989" s="114">
        <v>195</v>
      </c>
      <c r="G2989" s="466">
        <v>197.5</v>
      </c>
      <c r="H2989" s="465">
        <v>162.5</v>
      </c>
      <c r="I2989" s="466">
        <v>142.5</v>
      </c>
      <c r="J2989" s="190">
        <f t="shared" si="203"/>
        <v>-10</v>
      </c>
      <c r="K2989" s="16">
        <f t="shared" si="204"/>
        <v>-14.731999999999999</v>
      </c>
      <c r="L2989" s="16">
        <f t="shared" si="205"/>
        <v>-20</v>
      </c>
      <c r="M2989" s="16">
        <f t="shared" si="206"/>
        <v>-32.5</v>
      </c>
      <c r="N2989" s="191">
        <f t="shared" si="207"/>
        <v>-35</v>
      </c>
      <c r="O2989" s="506">
        <f t="shared" si="208"/>
        <v>20</v>
      </c>
    </row>
    <row r="2990" spans="1:15" s="43" customFormat="1">
      <c r="A2990" s="499">
        <v>44022</v>
      </c>
      <c r="B2990" s="462">
        <v>156</v>
      </c>
      <c r="C2990" s="465">
        <v>212.5</v>
      </c>
      <c r="D2990" s="114">
        <v>177.232</v>
      </c>
      <c r="E2990" s="114">
        <v>187.5</v>
      </c>
      <c r="F2990" s="114">
        <v>207</v>
      </c>
      <c r="G2990" s="466">
        <v>207.5</v>
      </c>
      <c r="H2990" s="465">
        <v>162.5</v>
      </c>
      <c r="I2990" s="466">
        <v>147.5</v>
      </c>
      <c r="J2990" s="190">
        <f t="shared" si="203"/>
        <v>-10</v>
      </c>
      <c r="K2990" s="16">
        <f t="shared" si="204"/>
        <v>-14.731999999999999</v>
      </c>
      <c r="L2990" s="16">
        <f t="shared" si="205"/>
        <v>-25</v>
      </c>
      <c r="M2990" s="16">
        <f t="shared" si="206"/>
        <v>-44.5</v>
      </c>
      <c r="N2990" s="191">
        <f t="shared" si="207"/>
        <v>-45</v>
      </c>
      <c r="O2990" s="506">
        <f t="shared" si="208"/>
        <v>15</v>
      </c>
    </row>
    <row r="2991" spans="1:15" s="43" customFormat="1">
      <c r="A2991" s="499">
        <v>44025</v>
      </c>
      <c r="B2991" s="462">
        <v>158</v>
      </c>
      <c r="C2991" s="465">
        <v>212.5</v>
      </c>
      <c r="D2991" s="114">
        <v>177.232</v>
      </c>
      <c r="E2991" s="114">
        <v>187.5</v>
      </c>
      <c r="F2991" s="114">
        <v>207</v>
      </c>
      <c r="G2991" s="466">
        <v>207.5</v>
      </c>
      <c r="H2991" s="465">
        <v>162.5</v>
      </c>
      <c r="I2991" s="466">
        <v>147.5</v>
      </c>
      <c r="J2991" s="190">
        <f t="shared" si="203"/>
        <v>-10</v>
      </c>
      <c r="K2991" s="16">
        <f t="shared" si="204"/>
        <v>-14.731999999999999</v>
      </c>
      <c r="L2991" s="16">
        <f t="shared" si="205"/>
        <v>-25</v>
      </c>
      <c r="M2991" s="16">
        <f t="shared" si="206"/>
        <v>-44.5</v>
      </c>
      <c r="N2991" s="191">
        <f t="shared" si="207"/>
        <v>-45</v>
      </c>
      <c r="O2991" s="506">
        <f t="shared" si="208"/>
        <v>15</v>
      </c>
    </row>
    <row r="2992" spans="1:15" s="43" customFormat="1">
      <c r="A2992" s="499">
        <v>44026</v>
      </c>
      <c r="B2992" s="462">
        <v>158</v>
      </c>
      <c r="C2992" s="465">
        <v>217.5</v>
      </c>
      <c r="D2992" s="114">
        <v>178.904</v>
      </c>
      <c r="E2992" s="114">
        <v>187.5</v>
      </c>
      <c r="F2992" s="114">
        <v>207</v>
      </c>
      <c r="G2992" s="466">
        <v>207.5</v>
      </c>
      <c r="H2992" s="465">
        <v>162.5</v>
      </c>
      <c r="I2992" s="466">
        <v>147.5</v>
      </c>
      <c r="J2992" s="190">
        <f t="shared" si="203"/>
        <v>-15</v>
      </c>
      <c r="K2992" s="16">
        <f t="shared" si="204"/>
        <v>-16.403999999999996</v>
      </c>
      <c r="L2992" s="16">
        <f t="shared" si="205"/>
        <v>-25</v>
      </c>
      <c r="M2992" s="16">
        <f t="shared" si="206"/>
        <v>-44.5</v>
      </c>
      <c r="N2992" s="191">
        <f t="shared" si="207"/>
        <v>-45</v>
      </c>
      <c r="O2992" s="506">
        <f t="shared" si="208"/>
        <v>15</v>
      </c>
    </row>
    <row r="2993" spans="1:15" s="43" customFormat="1">
      <c r="A2993" s="499">
        <v>44027</v>
      </c>
      <c r="B2993" s="462">
        <v>165</v>
      </c>
      <c r="C2993" s="465">
        <v>217.5</v>
      </c>
      <c r="D2993" s="114">
        <v>177.232</v>
      </c>
      <c r="E2993" s="114">
        <v>187.5</v>
      </c>
      <c r="F2993" s="114">
        <v>207</v>
      </c>
      <c r="G2993" s="466">
        <v>207.5</v>
      </c>
      <c r="H2993" s="465">
        <v>167.5</v>
      </c>
      <c r="I2993" s="466">
        <v>147.5</v>
      </c>
      <c r="J2993" s="190">
        <f t="shared" si="203"/>
        <v>-10</v>
      </c>
      <c r="K2993" s="16">
        <f t="shared" si="204"/>
        <v>-9.7319999999999993</v>
      </c>
      <c r="L2993" s="16">
        <f t="shared" si="205"/>
        <v>-20</v>
      </c>
      <c r="M2993" s="16">
        <f t="shared" si="206"/>
        <v>-39.5</v>
      </c>
      <c r="N2993" s="191">
        <f t="shared" si="207"/>
        <v>-40</v>
      </c>
      <c r="O2993" s="506">
        <f t="shared" si="208"/>
        <v>20</v>
      </c>
    </row>
    <row r="2994" spans="1:15" s="43" customFormat="1">
      <c r="A2994" s="499">
        <v>44028</v>
      </c>
      <c r="B2994" s="462">
        <v>165</v>
      </c>
      <c r="C2994" s="465">
        <v>217.5</v>
      </c>
      <c r="D2994" s="114">
        <v>177.232</v>
      </c>
      <c r="E2994" s="114">
        <v>187.5</v>
      </c>
      <c r="F2994" s="114">
        <v>207</v>
      </c>
      <c r="G2994" s="466">
        <v>207.5</v>
      </c>
      <c r="H2994" s="465">
        <v>167.5</v>
      </c>
      <c r="I2994" s="466">
        <v>147.5</v>
      </c>
      <c r="J2994" s="190">
        <f t="shared" si="203"/>
        <v>-10</v>
      </c>
      <c r="K2994" s="16">
        <f t="shared" si="204"/>
        <v>-9.7319999999999993</v>
      </c>
      <c r="L2994" s="16">
        <f t="shared" si="205"/>
        <v>-20</v>
      </c>
      <c r="M2994" s="16">
        <f t="shared" si="206"/>
        <v>-39.5</v>
      </c>
      <c r="N2994" s="191">
        <f t="shared" si="207"/>
        <v>-40</v>
      </c>
      <c r="O2994" s="506">
        <f t="shared" si="208"/>
        <v>20</v>
      </c>
    </row>
    <row r="2995" spans="1:15" s="43" customFormat="1">
      <c r="A2995" s="499">
        <v>44029</v>
      </c>
      <c r="B2995" s="462">
        <v>168</v>
      </c>
      <c r="C2995" s="465">
        <v>227.5</v>
      </c>
      <c r="D2995" s="114">
        <v>183.92</v>
      </c>
      <c r="E2995" s="114">
        <v>192.5</v>
      </c>
      <c r="F2995" s="114">
        <v>210</v>
      </c>
      <c r="G2995" s="466">
        <v>212.5</v>
      </c>
      <c r="H2995" s="465">
        <v>162.5</v>
      </c>
      <c r="I2995" s="466">
        <v>152.5</v>
      </c>
      <c r="J2995" s="190">
        <f t="shared" si="203"/>
        <v>-25</v>
      </c>
      <c r="K2995" s="16">
        <f t="shared" si="204"/>
        <v>-21.419999999999987</v>
      </c>
      <c r="L2995" s="16">
        <f t="shared" si="205"/>
        <v>-30</v>
      </c>
      <c r="M2995" s="16">
        <f t="shared" si="206"/>
        <v>-47.5</v>
      </c>
      <c r="N2995" s="191">
        <f t="shared" si="207"/>
        <v>-50</v>
      </c>
      <c r="O2995" s="506">
        <f t="shared" si="208"/>
        <v>10</v>
      </c>
    </row>
    <row r="2996" spans="1:15" s="43" customFormat="1">
      <c r="A2996" s="499">
        <v>44032</v>
      </c>
      <c r="B2996" s="462">
        <v>168</v>
      </c>
      <c r="C2996" s="465">
        <v>227.5</v>
      </c>
      <c r="D2996" s="114">
        <v>183.92</v>
      </c>
      <c r="E2996" s="114">
        <v>192.5</v>
      </c>
      <c r="F2996" s="114">
        <v>210</v>
      </c>
      <c r="G2996" s="466">
        <v>212.5</v>
      </c>
      <c r="H2996" s="465">
        <v>162.5</v>
      </c>
      <c r="I2996" s="466">
        <v>152.5</v>
      </c>
      <c r="J2996" s="190">
        <f t="shared" si="203"/>
        <v>-25</v>
      </c>
      <c r="K2996" s="16">
        <f t="shared" si="204"/>
        <v>-21.419999999999987</v>
      </c>
      <c r="L2996" s="16">
        <f t="shared" si="205"/>
        <v>-30</v>
      </c>
      <c r="M2996" s="16">
        <f t="shared" si="206"/>
        <v>-47.5</v>
      </c>
      <c r="N2996" s="191">
        <f t="shared" si="207"/>
        <v>-50</v>
      </c>
      <c r="O2996" s="506">
        <f t="shared" si="208"/>
        <v>10</v>
      </c>
    </row>
    <row r="2997" spans="1:15" s="43" customFormat="1">
      <c r="A2997" s="499">
        <v>44033</v>
      </c>
      <c r="B2997" s="462">
        <v>170</v>
      </c>
      <c r="C2997" s="465">
        <v>227.5</v>
      </c>
      <c r="D2997" s="114">
        <v>183.92</v>
      </c>
      <c r="E2997" s="114">
        <v>192.5</v>
      </c>
      <c r="F2997" s="114">
        <v>210</v>
      </c>
      <c r="G2997" s="466">
        <v>212.5</v>
      </c>
      <c r="H2997" s="465">
        <v>167.5</v>
      </c>
      <c r="I2997" s="466">
        <v>152.5</v>
      </c>
      <c r="J2997" s="190">
        <f t="shared" si="203"/>
        <v>-20</v>
      </c>
      <c r="K2997" s="16">
        <f t="shared" si="204"/>
        <v>-16.419999999999987</v>
      </c>
      <c r="L2997" s="16">
        <f t="shared" si="205"/>
        <v>-25</v>
      </c>
      <c r="M2997" s="16">
        <f t="shared" si="206"/>
        <v>-42.5</v>
      </c>
      <c r="N2997" s="191">
        <f t="shared" si="207"/>
        <v>-45</v>
      </c>
      <c r="O2997" s="506">
        <f t="shared" si="208"/>
        <v>15</v>
      </c>
    </row>
    <row r="2998" spans="1:15" s="43" customFormat="1">
      <c r="A2998" s="499">
        <v>44034</v>
      </c>
      <c r="B2998" s="462">
        <v>170</v>
      </c>
      <c r="C2998" s="465">
        <v>227.5</v>
      </c>
      <c r="D2998" s="114">
        <v>183.92</v>
      </c>
      <c r="E2998" s="114">
        <v>192.5</v>
      </c>
      <c r="F2998" s="114">
        <v>210</v>
      </c>
      <c r="G2998" s="466">
        <v>212.5</v>
      </c>
      <c r="H2998" s="465">
        <v>167.5</v>
      </c>
      <c r="I2998" s="466">
        <v>152.5</v>
      </c>
      <c r="J2998" s="190">
        <f t="shared" si="203"/>
        <v>-20</v>
      </c>
      <c r="K2998" s="16">
        <f t="shared" si="204"/>
        <v>-16.419999999999987</v>
      </c>
      <c r="L2998" s="16">
        <f t="shared" si="205"/>
        <v>-25</v>
      </c>
      <c r="M2998" s="16">
        <f t="shared" si="206"/>
        <v>-42.5</v>
      </c>
      <c r="N2998" s="191">
        <f t="shared" si="207"/>
        <v>-45</v>
      </c>
      <c r="O2998" s="506">
        <f t="shared" si="208"/>
        <v>15</v>
      </c>
    </row>
    <row r="2999" spans="1:15" s="43" customFormat="1">
      <c r="A2999" s="499">
        <v>44035</v>
      </c>
      <c r="B2999" s="462">
        <v>170</v>
      </c>
      <c r="C2999" s="465">
        <v>227.5</v>
      </c>
      <c r="D2999" s="114">
        <v>183.92</v>
      </c>
      <c r="E2999" s="114">
        <v>192.5</v>
      </c>
      <c r="F2999" s="114">
        <v>210</v>
      </c>
      <c r="G2999" s="466">
        <v>212.5</v>
      </c>
      <c r="H2999" s="465">
        <v>167.5</v>
      </c>
      <c r="I2999" s="466">
        <v>152.5</v>
      </c>
      <c r="J2999" s="190">
        <f t="shared" si="203"/>
        <v>-20</v>
      </c>
      <c r="K2999" s="16">
        <f t="shared" si="204"/>
        <v>-16.419999999999987</v>
      </c>
      <c r="L2999" s="16">
        <f t="shared" si="205"/>
        <v>-25</v>
      </c>
      <c r="M2999" s="16">
        <f t="shared" si="206"/>
        <v>-42.5</v>
      </c>
      <c r="N2999" s="191">
        <f t="shared" si="207"/>
        <v>-45</v>
      </c>
      <c r="O2999" s="506">
        <f t="shared" si="208"/>
        <v>15</v>
      </c>
    </row>
    <row r="3000" spans="1:15" s="43" customFormat="1">
      <c r="A3000" s="499">
        <v>44036</v>
      </c>
      <c r="B3000" s="462">
        <v>175</v>
      </c>
      <c r="C3000" s="465">
        <v>227.5</v>
      </c>
      <c r="D3000" s="114">
        <v>200.64</v>
      </c>
      <c r="E3000" s="114">
        <v>202.5</v>
      </c>
      <c r="F3000" s="114">
        <v>216</v>
      </c>
      <c r="G3000" s="466">
        <v>217.5</v>
      </c>
      <c r="H3000" s="465">
        <v>167.5</v>
      </c>
      <c r="I3000" s="466">
        <v>152.5</v>
      </c>
      <c r="J3000" s="190">
        <f t="shared" si="203"/>
        <v>-20</v>
      </c>
      <c r="K3000" s="16">
        <f t="shared" si="204"/>
        <v>-33.139999999999986</v>
      </c>
      <c r="L3000" s="16">
        <f t="shared" si="205"/>
        <v>-35</v>
      </c>
      <c r="M3000" s="16">
        <f t="shared" si="206"/>
        <v>-48.5</v>
      </c>
      <c r="N3000" s="191">
        <f t="shared" si="207"/>
        <v>-50</v>
      </c>
      <c r="O3000" s="506">
        <f t="shared" si="208"/>
        <v>15</v>
      </c>
    </row>
    <row r="3001" spans="1:15" s="43" customFormat="1">
      <c r="A3001" s="499">
        <v>44039</v>
      </c>
      <c r="B3001" s="462">
        <v>180</v>
      </c>
      <c r="C3001" s="465">
        <v>227.5</v>
      </c>
      <c r="D3001" s="114">
        <v>210.672</v>
      </c>
      <c r="E3001" s="114">
        <v>202.5</v>
      </c>
      <c r="F3001" s="114">
        <v>216</v>
      </c>
      <c r="G3001" s="466">
        <v>217.5</v>
      </c>
      <c r="H3001" s="465">
        <v>167.5</v>
      </c>
      <c r="I3001" s="466">
        <v>152.5</v>
      </c>
      <c r="J3001" s="190">
        <f t="shared" si="203"/>
        <v>-20</v>
      </c>
      <c r="K3001" s="16">
        <f t="shared" si="204"/>
        <v>-43.171999999999997</v>
      </c>
      <c r="L3001" s="16">
        <f t="shared" si="205"/>
        <v>-35</v>
      </c>
      <c r="M3001" s="16">
        <f t="shared" si="206"/>
        <v>-48.5</v>
      </c>
      <c r="N3001" s="191">
        <f t="shared" si="207"/>
        <v>-50</v>
      </c>
      <c r="O3001" s="506">
        <f t="shared" si="208"/>
        <v>15</v>
      </c>
    </row>
    <row r="3002" spans="1:15" s="43" customFormat="1">
      <c r="A3002" s="499">
        <v>44040</v>
      </c>
      <c r="B3002" s="462">
        <v>181</v>
      </c>
      <c r="C3002" s="465">
        <v>227.5</v>
      </c>
      <c r="D3002" s="114">
        <v>210.672</v>
      </c>
      <c r="E3002" s="114">
        <v>202.5</v>
      </c>
      <c r="F3002" s="114">
        <v>216</v>
      </c>
      <c r="G3002" s="466">
        <v>217.5</v>
      </c>
      <c r="H3002" s="465">
        <v>167.5</v>
      </c>
      <c r="I3002" s="466">
        <v>152.5</v>
      </c>
      <c r="J3002" s="190">
        <f t="shared" si="203"/>
        <v>-20</v>
      </c>
      <c r="K3002" s="16">
        <f t="shared" si="204"/>
        <v>-43.171999999999997</v>
      </c>
      <c r="L3002" s="16">
        <f t="shared" si="205"/>
        <v>-35</v>
      </c>
      <c r="M3002" s="16">
        <f t="shared" si="206"/>
        <v>-48.5</v>
      </c>
      <c r="N3002" s="191">
        <f t="shared" si="207"/>
        <v>-50</v>
      </c>
      <c r="O3002" s="506">
        <f t="shared" si="208"/>
        <v>15</v>
      </c>
    </row>
    <row r="3003" spans="1:15" s="43" customFormat="1">
      <c r="A3003" s="499">
        <v>44041</v>
      </c>
      <c r="B3003" s="462">
        <v>186</v>
      </c>
      <c r="C3003" s="465">
        <v>227.5</v>
      </c>
      <c r="D3003" s="114">
        <v>227.392</v>
      </c>
      <c r="E3003" s="114">
        <v>202.5</v>
      </c>
      <c r="F3003" s="114">
        <v>216</v>
      </c>
      <c r="G3003" s="466">
        <v>217.5</v>
      </c>
      <c r="H3003" s="465">
        <v>167.5</v>
      </c>
      <c r="I3003" s="466">
        <v>152.5</v>
      </c>
      <c r="J3003" s="190">
        <f t="shared" si="203"/>
        <v>-20</v>
      </c>
      <c r="K3003" s="16">
        <f t="shared" si="204"/>
        <v>-59.891999999999996</v>
      </c>
      <c r="L3003" s="16">
        <f t="shared" si="205"/>
        <v>-35</v>
      </c>
      <c r="M3003" s="16">
        <f t="shared" si="206"/>
        <v>-48.5</v>
      </c>
      <c r="N3003" s="191">
        <f t="shared" si="207"/>
        <v>-50</v>
      </c>
      <c r="O3003" s="506">
        <f t="shared" si="208"/>
        <v>15</v>
      </c>
    </row>
    <row r="3004" spans="1:15" s="43" customFormat="1">
      <c r="A3004" s="499">
        <v>44043</v>
      </c>
      <c r="B3004" s="462">
        <v>186</v>
      </c>
      <c r="C3004" s="465">
        <v>227.5</v>
      </c>
      <c r="D3004" s="114">
        <v>227.392</v>
      </c>
      <c r="E3004" s="114">
        <v>202.5</v>
      </c>
      <c r="F3004" s="114">
        <v>218</v>
      </c>
      <c r="G3004" s="466">
        <v>217.5</v>
      </c>
      <c r="H3004" s="465">
        <v>167.5</v>
      </c>
      <c r="I3004" s="466">
        <v>152.5</v>
      </c>
      <c r="J3004" s="190">
        <f t="shared" si="203"/>
        <v>-20</v>
      </c>
      <c r="K3004" s="16">
        <f t="shared" si="204"/>
        <v>-59.891999999999996</v>
      </c>
      <c r="L3004" s="16">
        <f t="shared" si="205"/>
        <v>-35</v>
      </c>
      <c r="M3004" s="16">
        <f t="shared" si="206"/>
        <v>-50.5</v>
      </c>
      <c r="N3004" s="191">
        <f t="shared" si="207"/>
        <v>-50</v>
      </c>
      <c r="O3004" s="506">
        <f t="shared" si="208"/>
        <v>15</v>
      </c>
    </row>
    <row r="3005" spans="1:15" s="43" customFormat="1">
      <c r="A3005" s="499">
        <v>44046</v>
      </c>
      <c r="B3005" s="462">
        <v>191</v>
      </c>
      <c r="C3005" s="465">
        <v>227.5</v>
      </c>
      <c r="D3005" s="114">
        <v>240.768</v>
      </c>
      <c r="E3005" s="114">
        <v>202.5</v>
      </c>
      <c r="F3005" s="114">
        <v>218</v>
      </c>
      <c r="G3005" s="466">
        <v>217.5</v>
      </c>
      <c r="H3005" s="465">
        <v>167.5</v>
      </c>
      <c r="I3005" s="466">
        <v>152.5</v>
      </c>
      <c r="J3005" s="190">
        <f t="shared" si="203"/>
        <v>-20</v>
      </c>
      <c r="K3005" s="16">
        <f t="shared" si="204"/>
        <v>-73.268000000000001</v>
      </c>
      <c r="L3005" s="16">
        <f t="shared" si="205"/>
        <v>-35</v>
      </c>
      <c r="M3005" s="16">
        <f t="shared" si="206"/>
        <v>-50.5</v>
      </c>
      <c r="N3005" s="191">
        <f t="shared" si="207"/>
        <v>-50</v>
      </c>
      <c r="O3005" s="506">
        <f t="shared" si="208"/>
        <v>15</v>
      </c>
    </row>
    <row r="3006" spans="1:15" s="43" customFormat="1">
      <c r="A3006" s="499">
        <v>44047</v>
      </c>
      <c r="B3006" s="462">
        <v>191</v>
      </c>
      <c r="C3006" s="465">
        <v>227.5</v>
      </c>
      <c r="D3006" s="114">
        <v>240.768</v>
      </c>
      <c r="E3006" s="114">
        <v>202.5</v>
      </c>
      <c r="F3006" s="114">
        <v>218</v>
      </c>
      <c r="G3006" s="466">
        <v>217.5</v>
      </c>
      <c r="H3006" s="465">
        <v>167.5</v>
      </c>
      <c r="I3006" s="466">
        <v>152.5</v>
      </c>
      <c r="J3006" s="190">
        <f t="shared" si="203"/>
        <v>-20</v>
      </c>
      <c r="K3006" s="16">
        <f t="shared" si="204"/>
        <v>-73.268000000000001</v>
      </c>
      <c r="L3006" s="16">
        <f t="shared" si="205"/>
        <v>-35</v>
      </c>
      <c r="M3006" s="16">
        <f t="shared" si="206"/>
        <v>-50.5</v>
      </c>
      <c r="N3006" s="191">
        <f t="shared" si="207"/>
        <v>-50</v>
      </c>
      <c r="O3006" s="506">
        <f t="shared" si="208"/>
        <v>15</v>
      </c>
    </row>
    <row r="3007" spans="1:15" s="43" customFormat="1">
      <c r="A3007" s="499">
        <v>44048</v>
      </c>
      <c r="B3007" s="462">
        <v>193</v>
      </c>
      <c r="C3007" s="465">
        <v>227.5</v>
      </c>
      <c r="D3007" s="114">
        <v>240.768</v>
      </c>
      <c r="E3007" s="114">
        <v>202.5</v>
      </c>
      <c r="F3007" s="114">
        <v>218</v>
      </c>
      <c r="G3007" s="466">
        <v>217.5</v>
      </c>
      <c r="H3007" s="465">
        <v>167.5</v>
      </c>
      <c r="I3007" s="466">
        <v>152.5</v>
      </c>
      <c r="J3007" s="190">
        <f t="shared" si="203"/>
        <v>-20</v>
      </c>
      <c r="K3007" s="16">
        <f t="shared" si="204"/>
        <v>-73.268000000000001</v>
      </c>
      <c r="L3007" s="16">
        <f t="shared" si="205"/>
        <v>-35</v>
      </c>
      <c r="M3007" s="16">
        <f t="shared" si="206"/>
        <v>-50.5</v>
      </c>
      <c r="N3007" s="191">
        <f t="shared" si="207"/>
        <v>-50</v>
      </c>
      <c r="O3007" s="506">
        <f t="shared" si="208"/>
        <v>15</v>
      </c>
    </row>
    <row r="3008" spans="1:15" s="43" customFormat="1">
      <c r="A3008" s="499">
        <v>44049</v>
      </c>
      <c r="B3008" s="462">
        <v>194</v>
      </c>
      <c r="C3008" s="465">
        <v>222.5</v>
      </c>
      <c r="D3008" s="114">
        <v>244.11199999999999</v>
      </c>
      <c r="E3008" s="114">
        <v>202.5</v>
      </c>
      <c r="F3008" s="114">
        <v>218</v>
      </c>
      <c r="G3008" s="466">
        <v>217.5</v>
      </c>
      <c r="H3008" s="465">
        <v>167.5</v>
      </c>
      <c r="I3008" s="466">
        <v>152.5</v>
      </c>
      <c r="J3008" s="190">
        <f t="shared" si="203"/>
        <v>-15</v>
      </c>
      <c r="K3008" s="16">
        <f t="shared" si="204"/>
        <v>-76.611999999999995</v>
      </c>
      <c r="L3008" s="16">
        <f t="shared" si="205"/>
        <v>-35</v>
      </c>
      <c r="M3008" s="16">
        <f t="shared" si="206"/>
        <v>-50.5</v>
      </c>
      <c r="N3008" s="191">
        <f t="shared" si="207"/>
        <v>-50</v>
      </c>
      <c r="O3008" s="506">
        <f t="shared" si="208"/>
        <v>15</v>
      </c>
    </row>
    <row r="3009" spans="1:15" s="43" customFormat="1">
      <c r="A3009" s="499">
        <v>44050</v>
      </c>
      <c r="B3009" s="462">
        <v>194</v>
      </c>
      <c r="C3009" s="465">
        <v>222.5</v>
      </c>
      <c r="D3009" s="114">
        <v>244.11199999999999</v>
      </c>
      <c r="E3009" s="114">
        <v>202.5</v>
      </c>
      <c r="F3009" s="114">
        <v>218</v>
      </c>
      <c r="G3009" s="466">
        <v>217.5</v>
      </c>
      <c r="H3009" s="465">
        <v>167.5</v>
      </c>
      <c r="I3009" s="466">
        <v>152.5</v>
      </c>
      <c r="J3009" s="190">
        <f t="shared" si="203"/>
        <v>-15</v>
      </c>
      <c r="K3009" s="16">
        <f t="shared" si="204"/>
        <v>-76.611999999999995</v>
      </c>
      <c r="L3009" s="16">
        <f t="shared" si="205"/>
        <v>-35</v>
      </c>
      <c r="M3009" s="16">
        <f t="shared" si="206"/>
        <v>-50.5</v>
      </c>
      <c r="N3009" s="191">
        <f t="shared" si="207"/>
        <v>-50</v>
      </c>
      <c r="O3009" s="506">
        <f t="shared" si="208"/>
        <v>15</v>
      </c>
    </row>
    <row r="3010" spans="1:15" s="43" customFormat="1">
      <c r="A3010" s="499">
        <v>44053</v>
      </c>
      <c r="B3010" s="462">
        <v>192</v>
      </c>
      <c r="C3010" s="465">
        <v>222.5</v>
      </c>
      <c r="D3010" s="114">
        <v>244.11199999999999</v>
      </c>
      <c r="E3010" s="114">
        <v>202.5</v>
      </c>
      <c r="F3010" s="114">
        <v>218</v>
      </c>
      <c r="G3010" s="466">
        <v>217.5</v>
      </c>
      <c r="H3010" s="465">
        <v>167.5</v>
      </c>
      <c r="I3010" s="466">
        <v>152.5</v>
      </c>
      <c r="J3010" s="190">
        <f t="shared" si="203"/>
        <v>-15</v>
      </c>
      <c r="K3010" s="16">
        <f t="shared" si="204"/>
        <v>-76.611999999999995</v>
      </c>
      <c r="L3010" s="16">
        <f t="shared" si="205"/>
        <v>-35</v>
      </c>
      <c r="M3010" s="16">
        <f t="shared" si="206"/>
        <v>-50.5</v>
      </c>
      <c r="N3010" s="191">
        <f t="shared" si="207"/>
        <v>-50</v>
      </c>
      <c r="O3010" s="506">
        <f t="shared" si="208"/>
        <v>15</v>
      </c>
    </row>
    <row r="3011" spans="1:15" s="43" customFormat="1">
      <c r="A3011" s="499">
        <v>44054</v>
      </c>
      <c r="B3011" s="462">
        <v>192</v>
      </c>
      <c r="C3011" s="465">
        <v>222.5</v>
      </c>
      <c r="D3011" s="114">
        <v>244.11199999999999</v>
      </c>
      <c r="E3011" s="114">
        <v>202.5</v>
      </c>
      <c r="F3011" s="114">
        <v>218</v>
      </c>
      <c r="G3011" s="466">
        <v>217.5</v>
      </c>
      <c r="H3011" s="465">
        <v>172.5</v>
      </c>
      <c r="I3011" s="466">
        <v>152.5</v>
      </c>
      <c r="J3011" s="190">
        <f t="shared" si="203"/>
        <v>-10</v>
      </c>
      <c r="K3011" s="16">
        <f t="shared" si="204"/>
        <v>-71.611999999999995</v>
      </c>
      <c r="L3011" s="16">
        <f t="shared" si="205"/>
        <v>-30</v>
      </c>
      <c r="M3011" s="16">
        <f t="shared" si="206"/>
        <v>-45.5</v>
      </c>
      <c r="N3011" s="191">
        <f t="shared" si="207"/>
        <v>-45</v>
      </c>
      <c r="O3011" s="506">
        <f t="shared" si="208"/>
        <v>20</v>
      </c>
    </row>
    <row r="3012" spans="1:15" s="43" customFormat="1">
      <c r="A3012" s="499">
        <v>44055</v>
      </c>
      <c r="B3012" s="462">
        <v>192</v>
      </c>
      <c r="C3012" s="465">
        <v>222.5</v>
      </c>
      <c r="D3012" s="114">
        <v>244.11199999999999</v>
      </c>
      <c r="E3012" s="114">
        <v>202.5</v>
      </c>
      <c r="F3012" s="114">
        <v>218</v>
      </c>
      <c r="G3012" s="466">
        <v>217.5</v>
      </c>
      <c r="H3012" s="465">
        <v>172.5</v>
      </c>
      <c r="I3012" s="466">
        <v>152.5</v>
      </c>
      <c r="J3012" s="190">
        <f t="shared" si="203"/>
        <v>-10</v>
      </c>
      <c r="K3012" s="16">
        <f t="shared" si="204"/>
        <v>-71.611999999999995</v>
      </c>
      <c r="L3012" s="16">
        <f t="shared" si="205"/>
        <v>-30</v>
      </c>
      <c r="M3012" s="16">
        <f t="shared" si="206"/>
        <v>-45.5</v>
      </c>
      <c r="N3012" s="191">
        <f t="shared" si="207"/>
        <v>-45</v>
      </c>
      <c r="O3012" s="506">
        <f t="shared" si="208"/>
        <v>20</v>
      </c>
    </row>
    <row r="3013" spans="1:15" s="43" customFormat="1">
      <c r="A3013" s="499">
        <v>44056</v>
      </c>
      <c r="B3013" s="462">
        <v>191</v>
      </c>
      <c r="C3013" s="465">
        <v>222.5</v>
      </c>
      <c r="D3013" s="114">
        <v>244.11199999999999</v>
      </c>
      <c r="E3013" s="114">
        <v>202.5</v>
      </c>
      <c r="F3013" s="114">
        <v>218</v>
      </c>
      <c r="G3013" s="466">
        <v>217.5</v>
      </c>
      <c r="H3013" s="465">
        <v>172.5</v>
      </c>
      <c r="I3013" s="466">
        <v>152.5</v>
      </c>
      <c r="J3013" s="190">
        <f t="shared" si="203"/>
        <v>-10</v>
      </c>
      <c r="K3013" s="16">
        <f t="shared" si="204"/>
        <v>-71.611999999999995</v>
      </c>
      <c r="L3013" s="16">
        <f t="shared" si="205"/>
        <v>-30</v>
      </c>
      <c r="M3013" s="16">
        <f t="shared" si="206"/>
        <v>-45.5</v>
      </c>
      <c r="N3013" s="191">
        <f t="shared" si="207"/>
        <v>-45</v>
      </c>
      <c r="O3013" s="506">
        <f t="shared" si="208"/>
        <v>20</v>
      </c>
    </row>
    <row r="3014" spans="1:15" s="43" customFormat="1">
      <c r="A3014" s="499">
        <v>44057</v>
      </c>
      <c r="B3014" s="462">
        <v>187</v>
      </c>
      <c r="C3014" s="465">
        <v>222.5</v>
      </c>
      <c r="D3014" s="114">
        <v>234.08</v>
      </c>
      <c r="E3014" s="114">
        <v>202.5</v>
      </c>
      <c r="F3014" s="114">
        <v>220</v>
      </c>
      <c r="G3014" s="466">
        <v>222.5</v>
      </c>
      <c r="H3014" s="465">
        <v>172.5</v>
      </c>
      <c r="I3014" s="466">
        <v>152.5</v>
      </c>
      <c r="J3014" s="190">
        <f t="shared" si="203"/>
        <v>-10</v>
      </c>
      <c r="K3014" s="16">
        <f t="shared" si="204"/>
        <v>-61.580000000000013</v>
      </c>
      <c r="L3014" s="16">
        <f t="shared" si="205"/>
        <v>-30</v>
      </c>
      <c r="M3014" s="16">
        <f t="shared" si="206"/>
        <v>-47.5</v>
      </c>
      <c r="N3014" s="191">
        <f t="shared" si="207"/>
        <v>-50</v>
      </c>
      <c r="O3014" s="506">
        <f t="shared" si="208"/>
        <v>20</v>
      </c>
    </row>
    <row r="3015" spans="1:15" s="43" customFormat="1">
      <c r="A3015" s="499">
        <v>44060</v>
      </c>
      <c r="B3015" s="462">
        <v>187</v>
      </c>
      <c r="C3015" s="465">
        <v>222.5</v>
      </c>
      <c r="D3015" s="114">
        <v>234.08</v>
      </c>
      <c r="E3015" s="114">
        <v>202.5</v>
      </c>
      <c r="F3015" s="114">
        <v>220</v>
      </c>
      <c r="G3015" s="466">
        <v>222.5</v>
      </c>
      <c r="H3015" s="465">
        <v>172.5</v>
      </c>
      <c r="I3015" s="466">
        <v>152.5</v>
      </c>
      <c r="J3015" s="190">
        <f t="shared" si="203"/>
        <v>-10</v>
      </c>
      <c r="K3015" s="16">
        <f t="shared" si="204"/>
        <v>-61.580000000000013</v>
      </c>
      <c r="L3015" s="16">
        <f t="shared" si="205"/>
        <v>-30</v>
      </c>
      <c r="M3015" s="16">
        <f t="shared" si="206"/>
        <v>-47.5</v>
      </c>
      <c r="N3015" s="191">
        <f t="shared" si="207"/>
        <v>-50</v>
      </c>
      <c r="O3015" s="506">
        <f t="shared" si="208"/>
        <v>20</v>
      </c>
    </row>
    <row r="3016" spans="1:15" s="43" customFormat="1">
      <c r="A3016" s="499">
        <v>44061</v>
      </c>
      <c r="B3016" s="462">
        <v>187</v>
      </c>
      <c r="C3016" s="465">
        <v>222.5</v>
      </c>
      <c r="D3016" s="114">
        <v>234.08</v>
      </c>
      <c r="E3016" s="114">
        <v>202.5</v>
      </c>
      <c r="F3016" s="114">
        <v>220</v>
      </c>
      <c r="G3016" s="466">
        <v>222.5</v>
      </c>
      <c r="H3016" s="465">
        <v>172.5</v>
      </c>
      <c r="I3016" s="466">
        <v>152.5</v>
      </c>
      <c r="J3016" s="190">
        <f t="shared" si="203"/>
        <v>-10</v>
      </c>
      <c r="K3016" s="16">
        <f t="shared" si="204"/>
        <v>-61.580000000000013</v>
      </c>
      <c r="L3016" s="16">
        <f t="shared" si="205"/>
        <v>-30</v>
      </c>
      <c r="M3016" s="16">
        <f t="shared" si="206"/>
        <v>-47.5</v>
      </c>
      <c r="N3016" s="191">
        <f t="shared" si="207"/>
        <v>-50</v>
      </c>
      <c r="O3016" s="506">
        <f t="shared" si="208"/>
        <v>20</v>
      </c>
    </row>
    <row r="3017" spans="1:15" s="43" customFormat="1">
      <c r="A3017" s="499">
        <v>44062</v>
      </c>
      <c r="B3017" s="462">
        <v>183</v>
      </c>
      <c r="C3017" s="465">
        <v>227.5</v>
      </c>
      <c r="D3017" s="114">
        <v>234.08</v>
      </c>
      <c r="E3017" s="114">
        <v>202.5</v>
      </c>
      <c r="F3017" s="114">
        <v>220</v>
      </c>
      <c r="G3017" s="466">
        <v>222.5</v>
      </c>
      <c r="H3017" s="465">
        <v>177.5</v>
      </c>
      <c r="I3017" s="466">
        <v>152.5</v>
      </c>
      <c r="J3017" s="190">
        <f t="shared" si="203"/>
        <v>-10</v>
      </c>
      <c r="K3017" s="16">
        <f t="shared" si="204"/>
        <v>-56.580000000000013</v>
      </c>
      <c r="L3017" s="16">
        <f t="shared" si="205"/>
        <v>-25</v>
      </c>
      <c r="M3017" s="16">
        <f t="shared" si="206"/>
        <v>-42.5</v>
      </c>
      <c r="N3017" s="191">
        <f t="shared" si="207"/>
        <v>-45</v>
      </c>
      <c r="O3017" s="506">
        <f t="shared" si="208"/>
        <v>25</v>
      </c>
    </row>
    <row r="3018" spans="1:15" s="43" customFormat="1">
      <c r="A3018" s="499">
        <v>44063</v>
      </c>
      <c r="B3018" s="462">
        <v>183</v>
      </c>
      <c r="C3018" s="465">
        <v>227.5</v>
      </c>
      <c r="D3018" s="114">
        <v>234.08</v>
      </c>
      <c r="E3018" s="114">
        <v>202.5</v>
      </c>
      <c r="F3018" s="114">
        <v>220</v>
      </c>
      <c r="G3018" s="466">
        <v>222.5</v>
      </c>
      <c r="H3018" s="465">
        <v>177.5</v>
      </c>
      <c r="I3018" s="466">
        <v>152.5</v>
      </c>
      <c r="J3018" s="190">
        <f t="shared" si="203"/>
        <v>-10</v>
      </c>
      <c r="K3018" s="16">
        <f t="shared" si="204"/>
        <v>-56.580000000000013</v>
      </c>
      <c r="L3018" s="16">
        <f t="shared" si="205"/>
        <v>-25</v>
      </c>
      <c r="M3018" s="16">
        <f t="shared" si="206"/>
        <v>-42.5</v>
      </c>
      <c r="N3018" s="191">
        <f t="shared" si="207"/>
        <v>-45</v>
      </c>
      <c r="O3018" s="506">
        <f t="shared" si="208"/>
        <v>25</v>
      </c>
    </row>
    <row r="3019" spans="1:15" s="43" customFormat="1">
      <c r="A3019" s="499">
        <v>44064</v>
      </c>
      <c r="B3019" s="462">
        <v>184</v>
      </c>
      <c r="C3019" s="465">
        <v>227.5</v>
      </c>
      <c r="D3019" s="114">
        <v>227.392</v>
      </c>
      <c r="E3019" s="114">
        <v>207.5</v>
      </c>
      <c r="F3019" s="114">
        <v>223</v>
      </c>
      <c r="G3019" s="466">
        <v>222.5</v>
      </c>
      <c r="H3019" s="465">
        <v>177.5</v>
      </c>
      <c r="I3019" s="466">
        <v>157.5</v>
      </c>
      <c r="J3019" s="190">
        <f t="shared" ref="J3019:J3082" si="209">H3019-C3019+40</f>
        <v>-10</v>
      </c>
      <c r="K3019" s="16">
        <f t="shared" si="204"/>
        <v>-49.891999999999996</v>
      </c>
      <c r="L3019" s="16">
        <f t="shared" si="205"/>
        <v>-30</v>
      </c>
      <c r="M3019" s="16">
        <f t="shared" si="206"/>
        <v>-45.5</v>
      </c>
      <c r="N3019" s="191">
        <f t="shared" si="207"/>
        <v>-45</v>
      </c>
      <c r="O3019" s="506">
        <f t="shared" si="208"/>
        <v>20</v>
      </c>
    </row>
    <row r="3020" spans="1:15" s="43" customFormat="1">
      <c r="A3020" s="499">
        <v>44067</v>
      </c>
      <c r="B3020" s="462">
        <v>185</v>
      </c>
      <c r="C3020" s="465">
        <v>227.5</v>
      </c>
      <c r="D3020" s="114">
        <v>227.392</v>
      </c>
      <c r="E3020" s="114">
        <v>207.5</v>
      </c>
      <c r="F3020" s="114">
        <v>223</v>
      </c>
      <c r="G3020" s="466">
        <v>222.5</v>
      </c>
      <c r="H3020" s="465">
        <v>177.5</v>
      </c>
      <c r="I3020" s="466">
        <v>157.5</v>
      </c>
      <c r="J3020" s="190">
        <f t="shared" si="209"/>
        <v>-10</v>
      </c>
      <c r="K3020" s="16">
        <f t="shared" si="204"/>
        <v>-49.891999999999996</v>
      </c>
      <c r="L3020" s="16">
        <f t="shared" si="205"/>
        <v>-30</v>
      </c>
      <c r="M3020" s="16">
        <f t="shared" si="206"/>
        <v>-45.5</v>
      </c>
      <c r="N3020" s="191">
        <f t="shared" si="207"/>
        <v>-45</v>
      </c>
      <c r="O3020" s="506">
        <f t="shared" si="208"/>
        <v>20</v>
      </c>
    </row>
    <row r="3021" spans="1:15" s="43" customFormat="1">
      <c r="A3021" s="499">
        <v>44068</v>
      </c>
      <c r="B3021" s="462">
        <v>187</v>
      </c>
      <c r="C3021" s="465">
        <v>227.5</v>
      </c>
      <c r="D3021" s="114">
        <v>219.03200000000001</v>
      </c>
      <c r="E3021" s="114">
        <v>207.5</v>
      </c>
      <c r="F3021" s="114">
        <v>223</v>
      </c>
      <c r="G3021" s="466">
        <v>222.5</v>
      </c>
      <c r="H3021" s="465">
        <v>177.5</v>
      </c>
      <c r="I3021" s="466">
        <v>157.5</v>
      </c>
      <c r="J3021" s="190">
        <f t="shared" si="209"/>
        <v>-10</v>
      </c>
      <c r="K3021" s="16">
        <f t="shared" si="204"/>
        <v>-41.532000000000011</v>
      </c>
      <c r="L3021" s="16">
        <f t="shared" si="205"/>
        <v>-30</v>
      </c>
      <c r="M3021" s="16">
        <f t="shared" si="206"/>
        <v>-45.5</v>
      </c>
      <c r="N3021" s="191">
        <f t="shared" si="207"/>
        <v>-45</v>
      </c>
      <c r="O3021" s="506">
        <f t="shared" si="208"/>
        <v>20</v>
      </c>
    </row>
    <row r="3022" spans="1:15" s="43" customFormat="1">
      <c r="A3022" s="499">
        <v>44069</v>
      </c>
      <c r="B3022" s="462">
        <v>187</v>
      </c>
      <c r="C3022" s="465">
        <v>227.5</v>
      </c>
      <c r="D3022" s="114">
        <v>219.03200000000001</v>
      </c>
      <c r="E3022" s="114">
        <v>207.5</v>
      </c>
      <c r="F3022" s="114">
        <v>223</v>
      </c>
      <c r="G3022" s="466">
        <v>222.5</v>
      </c>
      <c r="H3022" s="465">
        <v>177.5</v>
      </c>
      <c r="I3022" s="466">
        <v>157.5</v>
      </c>
      <c r="J3022" s="190">
        <f t="shared" si="209"/>
        <v>-10</v>
      </c>
      <c r="K3022" s="16">
        <f t="shared" si="204"/>
        <v>-41.532000000000011</v>
      </c>
      <c r="L3022" s="16">
        <f t="shared" si="205"/>
        <v>-30</v>
      </c>
      <c r="M3022" s="16">
        <f t="shared" si="206"/>
        <v>-45.5</v>
      </c>
      <c r="N3022" s="191">
        <f t="shared" si="207"/>
        <v>-45</v>
      </c>
      <c r="O3022" s="506">
        <f t="shared" si="208"/>
        <v>20</v>
      </c>
    </row>
    <row r="3023" spans="1:15" s="43" customFormat="1">
      <c r="A3023" s="499">
        <v>44070</v>
      </c>
      <c r="B3023" s="462">
        <v>189</v>
      </c>
      <c r="C3023" s="465">
        <v>227.5</v>
      </c>
      <c r="D3023" s="114">
        <v>232.40799999999999</v>
      </c>
      <c r="E3023" s="114">
        <v>207.5</v>
      </c>
      <c r="F3023" s="114">
        <v>223</v>
      </c>
      <c r="G3023" s="466">
        <v>222.5</v>
      </c>
      <c r="H3023" s="465">
        <v>177.5</v>
      </c>
      <c r="I3023" s="466">
        <v>157.5</v>
      </c>
      <c r="J3023" s="190">
        <f t="shared" si="209"/>
        <v>-10</v>
      </c>
      <c r="K3023" s="16">
        <f t="shared" si="204"/>
        <v>-54.907999999999987</v>
      </c>
      <c r="L3023" s="16">
        <f t="shared" si="205"/>
        <v>-30</v>
      </c>
      <c r="M3023" s="16">
        <f t="shared" si="206"/>
        <v>-45.5</v>
      </c>
      <c r="N3023" s="191">
        <f t="shared" si="207"/>
        <v>-45</v>
      </c>
      <c r="O3023" s="506">
        <f t="shared" si="208"/>
        <v>20</v>
      </c>
    </row>
    <row r="3024" spans="1:15" s="43" customFormat="1">
      <c r="A3024" s="499">
        <v>44071</v>
      </c>
      <c r="B3024" s="462">
        <v>191</v>
      </c>
      <c r="C3024" s="465">
        <v>237.5</v>
      </c>
      <c r="D3024" s="114">
        <v>232.40799999999999</v>
      </c>
      <c r="E3024" s="114">
        <v>212.5</v>
      </c>
      <c r="F3024" s="114">
        <v>229</v>
      </c>
      <c r="G3024" s="466">
        <v>227.5</v>
      </c>
      <c r="H3024" s="465">
        <v>177.5</v>
      </c>
      <c r="I3024" s="466">
        <v>157.5</v>
      </c>
      <c r="J3024" s="190">
        <f t="shared" si="209"/>
        <v>-20</v>
      </c>
      <c r="K3024" s="16">
        <f t="shared" si="204"/>
        <v>-54.907999999999987</v>
      </c>
      <c r="L3024" s="16">
        <f t="shared" si="205"/>
        <v>-35</v>
      </c>
      <c r="M3024" s="16">
        <f t="shared" si="206"/>
        <v>-51.5</v>
      </c>
      <c r="N3024" s="191">
        <f t="shared" si="207"/>
        <v>-50</v>
      </c>
      <c r="O3024" s="506">
        <f t="shared" si="208"/>
        <v>20</v>
      </c>
    </row>
    <row r="3025" spans="1:15" s="43" customFormat="1">
      <c r="A3025" s="499">
        <v>44074</v>
      </c>
      <c r="B3025" s="462">
        <v>191</v>
      </c>
      <c r="C3025" s="465">
        <v>237.5</v>
      </c>
      <c r="D3025" s="114">
        <v>232.40799999999999</v>
      </c>
      <c r="E3025" s="114">
        <v>212.5</v>
      </c>
      <c r="F3025" s="114">
        <v>229</v>
      </c>
      <c r="G3025" s="466">
        <v>227.5</v>
      </c>
      <c r="H3025" s="465">
        <v>177.5</v>
      </c>
      <c r="I3025" s="466">
        <v>157.5</v>
      </c>
      <c r="J3025" s="190">
        <f t="shared" si="209"/>
        <v>-20</v>
      </c>
      <c r="K3025" s="16">
        <f t="shared" ref="K3025:K3088" si="210">H3025-D3025</f>
        <v>-54.907999999999987</v>
      </c>
      <c r="L3025" s="16">
        <f t="shared" ref="L3025:L3088" si="211">H3025-E3025</f>
        <v>-35</v>
      </c>
      <c r="M3025" s="16">
        <f t="shared" ref="M3025:M3088" si="212">H3025-F3025</f>
        <v>-51.5</v>
      </c>
      <c r="N3025" s="191">
        <f t="shared" ref="N3025:N3088" si="213">H3025-G3025</f>
        <v>-50</v>
      </c>
      <c r="O3025" s="506">
        <f t="shared" ref="O3025:O3088" si="214">H3025-I3025</f>
        <v>20</v>
      </c>
    </row>
    <row r="3026" spans="1:15" s="43" customFormat="1">
      <c r="A3026" s="499">
        <v>44075</v>
      </c>
      <c r="B3026" s="462">
        <v>194</v>
      </c>
      <c r="C3026" s="465">
        <v>237.5</v>
      </c>
      <c r="D3026" s="114">
        <v>245.78399999999999</v>
      </c>
      <c r="E3026" s="114">
        <v>212.5</v>
      </c>
      <c r="F3026" s="114">
        <v>229</v>
      </c>
      <c r="G3026" s="466">
        <v>227.5</v>
      </c>
      <c r="H3026" s="465">
        <v>182.5</v>
      </c>
      <c r="I3026" s="466">
        <v>157.5</v>
      </c>
      <c r="J3026" s="190">
        <f t="shared" si="209"/>
        <v>-15</v>
      </c>
      <c r="K3026" s="16">
        <f t="shared" si="210"/>
        <v>-63.283999999999992</v>
      </c>
      <c r="L3026" s="16">
        <f t="shared" si="211"/>
        <v>-30</v>
      </c>
      <c r="M3026" s="16">
        <f t="shared" si="212"/>
        <v>-46.5</v>
      </c>
      <c r="N3026" s="191">
        <f t="shared" si="213"/>
        <v>-45</v>
      </c>
      <c r="O3026" s="506">
        <f t="shared" si="214"/>
        <v>25</v>
      </c>
    </row>
    <row r="3027" spans="1:15" s="43" customFormat="1">
      <c r="A3027" s="499">
        <v>44076</v>
      </c>
      <c r="B3027" s="462">
        <v>197</v>
      </c>
      <c r="C3027" s="465">
        <v>237.5</v>
      </c>
      <c r="D3027" s="114">
        <v>245.78399999999999</v>
      </c>
      <c r="E3027" s="114">
        <v>212.5</v>
      </c>
      <c r="F3027" s="114">
        <v>229</v>
      </c>
      <c r="G3027" s="466">
        <v>227.5</v>
      </c>
      <c r="H3027" s="465">
        <v>182.5</v>
      </c>
      <c r="I3027" s="466">
        <v>157.5</v>
      </c>
      <c r="J3027" s="190">
        <f t="shared" si="209"/>
        <v>-15</v>
      </c>
      <c r="K3027" s="16">
        <f t="shared" si="210"/>
        <v>-63.283999999999992</v>
      </c>
      <c r="L3027" s="16">
        <f t="shared" si="211"/>
        <v>-30</v>
      </c>
      <c r="M3027" s="16">
        <f t="shared" si="212"/>
        <v>-46.5</v>
      </c>
      <c r="N3027" s="191">
        <f t="shared" si="213"/>
        <v>-45</v>
      </c>
      <c r="O3027" s="506">
        <f t="shared" si="214"/>
        <v>25</v>
      </c>
    </row>
    <row r="3028" spans="1:15" s="43" customFormat="1">
      <c r="A3028" s="499">
        <v>44077</v>
      </c>
      <c r="B3028" s="462">
        <v>200</v>
      </c>
      <c r="C3028" s="465">
        <v>247.5</v>
      </c>
      <c r="D3028" s="114">
        <v>249.12799999999999</v>
      </c>
      <c r="E3028" s="114">
        <v>212.5</v>
      </c>
      <c r="F3028" s="114">
        <v>229</v>
      </c>
      <c r="G3028" s="466">
        <v>227.5</v>
      </c>
      <c r="H3028" s="465">
        <v>187.5</v>
      </c>
      <c r="I3028" s="466">
        <v>157.5</v>
      </c>
      <c r="J3028" s="190">
        <f t="shared" si="209"/>
        <v>-20</v>
      </c>
      <c r="K3028" s="16">
        <f t="shared" si="210"/>
        <v>-61.627999999999986</v>
      </c>
      <c r="L3028" s="16">
        <f t="shared" si="211"/>
        <v>-25</v>
      </c>
      <c r="M3028" s="16">
        <f t="shared" si="212"/>
        <v>-41.5</v>
      </c>
      <c r="N3028" s="191">
        <f t="shared" si="213"/>
        <v>-40</v>
      </c>
      <c r="O3028" s="506">
        <f t="shared" si="214"/>
        <v>30</v>
      </c>
    </row>
    <row r="3029" spans="1:15" s="43" customFormat="1">
      <c r="A3029" s="499">
        <v>44078</v>
      </c>
      <c r="B3029" s="462">
        <v>201</v>
      </c>
      <c r="C3029" s="465">
        <v>247.5</v>
      </c>
      <c r="D3029" s="114">
        <v>259.16000000000003</v>
      </c>
      <c r="E3029" s="114">
        <v>227.5</v>
      </c>
      <c r="F3029" s="114">
        <v>236</v>
      </c>
      <c r="G3029" s="466">
        <v>232.5</v>
      </c>
      <c r="H3029" s="465">
        <v>192.5</v>
      </c>
      <c r="I3029" s="466">
        <v>167.5</v>
      </c>
      <c r="J3029" s="190">
        <f t="shared" si="209"/>
        <v>-15</v>
      </c>
      <c r="K3029" s="16">
        <f t="shared" si="210"/>
        <v>-66.660000000000025</v>
      </c>
      <c r="L3029" s="16">
        <f t="shared" si="211"/>
        <v>-35</v>
      </c>
      <c r="M3029" s="16">
        <f t="shared" si="212"/>
        <v>-43.5</v>
      </c>
      <c r="N3029" s="191">
        <f t="shared" si="213"/>
        <v>-40</v>
      </c>
      <c r="O3029" s="506">
        <f t="shared" si="214"/>
        <v>25</v>
      </c>
    </row>
    <row r="3030" spans="1:15" s="43" customFormat="1">
      <c r="A3030" s="499">
        <v>44081</v>
      </c>
      <c r="B3030" s="462">
        <v>201</v>
      </c>
      <c r="C3030" s="465">
        <v>247.5</v>
      </c>
      <c r="D3030" s="114">
        <v>259.16000000000003</v>
      </c>
      <c r="E3030" s="114">
        <v>227.5</v>
      </c>
      <c r="F3030" s="114">
        <v>236</v>
      </c>
      <c r="G3030" s="466">
        <v>232.5</v>
      </c>
      <c r="H3030" s="465">
        <v>197.5</v>
      </c>
      <c r="I3030" s="466">
        <v>167.5</v>
      </c>
      <c r="J3030" s="190">
        <f t="shared" si="209"/>
        <v>-10</v>
      </c>
      <c r="K3030" s="16">
        <f t="shared" si="210"/>
        <v>-61.660000000000025</v>
      </c>
      <c r="L3030" s="16">
        <f t="shared" si="211"/>
        <v>-30</v>
      </c>
      <c r="M3030" s="16">
        <f t="shared" si="212"/>
        <v>-38.5</v>
      </c>
      <c r="N3030" s="191">
        <f t="shared" si="213"/>
        <v>-35</v>
      </c>
      <c r="O3030" s="506">
        <f t="shared" si="214"/>
        <v>30</v>
      </c>
    </row>
    <row r="3031" spans="1:15" s="43" customFormat="1">
      <c r="A3031" s="499">
        <v>44082</v>
      </c>
      <c r="B3031" s="462">
        <v>204</v>
      </c>
      <c r="C3031" s="465">
        <v>247.5</v>
      </c>
      <c r="D3031" s="114">
        <v>259.16000000000003</v>
      </c>
      <c r="E3031" s="114">
        <v>227.5</v>
      </c>
      <c r="F3031" s="114">
        <v>236</v>
      </c>
      <c r="G3031" s="466">
        <v>232.5</v>
      </c>
      <c r="H3031" s="465">
        <v>197.5</v>
      </c>
      <c r="I3031" s="466">
        <v>167.5</v>
      </c>
      <c r="J3031" s="190">
        <f t="shared" si="209"/>
        <v>-10</v>
      </c>
      <c r="K3031" s="16">
        <f t="shared" si="210"/>
        <v>-61.660000000000025</v>
      </c>
      <c r="L3031" s="16">
        <f t="shared" si="211"/>
        <v>-30</v>
      </c>
      <c r="M3031" s="16">
        <f t="shared" si="212"/>
        <v>-38.5</v>
      </c>
      <c r="N3031" s="191">
        <f t="shared" si="213"/>
        <v>-35</v>
      </c>
      <c r="O3031" s="506">
        <f t="shared" si="214"/>
        <v>30</v>
      </c>
    </row>
    <row r="3032" spans="1:15" s="43" customFormat="1">
      <c r="A3032" s="499">
        <v>44083</v>
      </c>
      <c r="B3032" s="462">
        <v>204</v>
      </c>
      <c r="C3032" s="465">
        <v>247.5</v>
      </c>
      <c r="D3032" s="114">
        <v>259.16000000000003</v>
      </c>
      <c r="E3032" s="114">
        <v>227.5</v>
      </c>
      <c r="F3032" s="114">
        <v>236</v>
      </c>
      <c r="G3032" s="466">
        <v>232.5</v>
      </c>
      <c r="H3032" s="465">
        <v>197.5</v>
      </c>
      <c r="I3032" s="466">
        <v>167.5</v>
      </c>
      <c r="J3032" s="190">
        <f t="shared" si="209"/>
        <v>-10</v>
      </c>
      <c r="K3032" s="16">
        <f t="shared" si="210"/>
        <v>-61.660000000000025</v>
      </c>
      <c r="L3032" s="16">
        <f t="shared" si="211"/>
        <v>-30</v>
      </c>
      <c r="M3032" s="16">
        <f t="shared" si="212"/>
        <v>-38.5</v>
      </c>
      <c r="N3032" s="191">
        <f t="shared" si="213"/>
        <v>-35</v>
      </c>
      <c r="O3032" s="506">
        <f t="shared" si="214"/>
        <v>30</v>
      </c>
    </row>
    <row r="3033" spans="1:15" s="43" customFormat="1">
      <c r="A3033" s="499">
        <v>44084</v>
      </c>
      <c r="B3033" s="462">
        <v>205</v>
      </c>
      <c r="C3033" s="465">
        <v>247.5</v>
      </c>
      <c r="D3033" s="114">
        <v>252.47200000000001</v>
      </c>
      <c r="E3033" s="114">
        <v>227.5</v>
      </c>
      <c r="F3033" s="114">
        <v>236</v>
      </c>
      <c r="G3033" s="466">
        <v>232.5</v>
      </c>
      <c r="H3033" s="465">
        <v>197.5</v>
      </c>
      <c r="I3033" s="466">
        <v>167.5</v>
      </c>
      <c r="J3033" s="190">
        <f t="shared" si="209"/>
        <v>-10</v>
      </c>
      <c r="K3033" s="16">
        <f t="shared" si="210"/>
        <v>-54.972000000000008</v>
      </c>
      <c r="L3033" s="16">
        <f t="shared" si="211"/>
        <v>-30</v>
      </c>
      <c r="M3033" s="16">
        <f t="shared" si="212"/>
        <v>-38.5</v>
      </c>
      <c r="N3033" s="191">
        <f t="shared" si="213"/>
        <v>-35</v>
      </c>
      <c r="O3033" s="506">
        <f t="shared" si="214"/>
        <v>30</v>
      </c>
    </row>
    <row r="3034" spans="1:15" s="43" customFormat="1">
      <c r="A3034" s="499">
        <v>44085</v>
      </c>
      <c r="B3034" s="462">
        <v>205</v>
      </c>
      <c r="C3034" s="465">
        <v>247.5</v>
      </c>
      <c r="D3034" s="114">
        <v>252.47200000000001</v>
      </c>
      <c r="E3034" s="114">
        <v>232.5</v>
      </c>
      <c r="F3034" s="114">
        <v>240</v>
      </c>
      <c r="G3034" s="466">
        <v>237.5</v>
      </c>
      <c r="H3034" s="465">
        <v>197.5</v>
      </c>
      <c r="I3034" s="466">
        <v>177.5</v>
      </c>
      <c r="J3034" s="190">
        <f t="shared" si="209"/>
        <v>-10</v>
      </c>
      <c r="K3034" s="16">
        <f t="shared" si="210"/>
        <v>-54.972000000000008</v>
      </c>
      <c r="L3034" s="16">
        <f t="shared" si="211"/>
        <v>-35</v>
      </c>
      <c r="M3034" s="16">
        <f t="shared" si="212"/>
        <v>-42.5</v>
      </c>
      <c r="N3034" s="191">
        <f t="shared" si="213"/>
        <v>-40</v>
      </c>
      <c r="O3034" s="506">
        <f t="shared" si="214"/>
        <v>20</v>
      </c>
    </row>
    <row r="3035" spans="1:15" s="43" customFormat="1">
      <c r="A3035" s="499">
        <v>44088</v>
      </c>
      <c r="B3035" s="462">
        <v>202</v>
      </c>
      <c r="C3035" s="465">
        <v>252.5</v>
      </c>
      <c r="D3035" s="114">
        <v>252.47200000000001</v>
      </c>
      <c r="E3035" s="114">
        <v>232.5</v>
      </c>
      <c r="F3035" s="114">
        <v>240</v>
      </c>
      <c r="G3035" s="466">
        <v>237.5</v>
      </c>
      <c r="H3035" s="465">
        <v>202.5</v>
      </c>
      <c r="I3035" s="466">
        <v>177.5</v>
      </c>
      <c r="J3035" s="190">
        <f t="shared" si="209"/>
        <v>-10</v>
      </c>
      <c r="K3035" s="16">
        <f t="shared" si="210"/>
        <v>-49.972000000000008</v>
      </c>
      <c r="L3035" s="16">
        <f t="shared" si="211"/>
        <v>-30</v>
      </c>
      <c r="M3035" s="16">
        <f t="shared" si="212"/>
        <v>-37.5</v>
      </c>
      <c r="N3035" s="191">
        <f t="shared" si="213"/>
        <v>-35</v>
      </c>
      <c r="O3035" s="506">
        <f t="shared" si="214"/>
        <v>25</v>
      </c>
    </row>
    <row r="3036" spans="1:15" s="43" customFormat="1">
      <c r="A3036" s="499">
        <v>44089</v>
      </c>
      <c r="B3036" s="462">
        <v>203</v>
      </c>
      <c r="C3036" s="465">
        <v>252.5</v>
      </c>
      <c r="D3036" s="114">
        <v>245.78399999999999</v>
      </c>
      <c r="E3036" s="114">
        <v>232.5</v>
      </c>
      <c r="F3036" s="114">
        <v>240</v>
      </c>
      <c r="G3036" s="466">
        <v>237.5</v>
      </c>
      <c r="H3036" s="465">
        <v>207.5</v>
      </c>
      <c r="I3036" s="466">
        <v>177.5</v>
      </c>
      <c r="J3036" s="190">
        <f t="shared" si="209"/>
        <v>-5</v>
      </c>
      <c r="K3036" s="16">
        <f t="shared" si="210"/>
        <v>-38.283999999999992</v>
      </c>
      <c r="L3036" s="16">
        <f t="shared" si="211"/>
        <v>-25</v>
      </c>
      <c r="M3036" s="16">
        <f t="shared" si="212"/>
        <v>-32.5</v>
      </c>
      <c r="N3036" s="191">
        <f t="shared" si="213"/>
        <v>-30</v>
      </c>
      <c r="O3036" s="506">
        <f t="shared" si="214"/>
        <v>30</v>
      </c>
    </row>
    <row r="3037" spans="1:15" s="43" customFormat="1">
      <c r="A3037" s="499">
        <v>44090</v>
      </c>
      <c r="B3037" s="462">
        <v>208</v>
      </c>
      <c r="C3037" s="465">
        <v>257.5</v>
      </c>
      <c r="D3037" s="114">
        <v>252.47200000000001</v>
      </c>
      <c r="E3037" s="114">
        <v>232.5</v>
      </c>
      <c r="F3037" s="114">
        <v>240</v>
      </c>
      <c r="G3037" s="466">
        <v>237.5</v>
      </c>
      <c r="H3037" s="465">
        <v>207.5</v>
      </c>
      <c r="I3037" s="466">
        <v>177.5</v>
      </c>
      <c r="J3037" s="190">
        <f t="shared" si="209"/>
        <v>-10</v>
      </c>
      <c r="K3037" s="16">
        <f t="shared" si="210"/>
        <v>-44.972000000000008</v>
      </c>
      <c r="L3037" s="16">
        <f t="shared" si="211"/>
        <v>-25</v>
      </c>
      <c r="M3037" s="16">
        <f t="shared" si="212"/>
        <v>-32.5</v>
      </c>
      <c r="N3037" s="191">
        <f t="shared" si="213"/>
        <v>-30</v>
      </c>
      <c r="O3037" s="506">
        <f t="shared" si="214"/>
        <v>30</v>
      </c>
    </row>
    <row r="3038" spans="1:15" s="43" customFormat="1">
      <c r="A3038" s="499">
        <v>44091</v>
      </c>
      <c r="B3038" s="462">
        <v>210</v>
      </c>
      <c r="C3038" s="465">
        <v>257.5</v>
      </c>
      <c r="D3038" s="114">
        <v>252.47200000000001</v>
      </c>
      <c r="E3038" s="114">
        <v>232.5</v>
      </c>
      <c r="F3038" s="114">
        <v>240</v>
      </c>
      <c r="G3038" s="466">
        <v>237.5</v>
      </c>
      <c r="H3038" s="465">
        <v>207.5</v>
      </c>
      <c r="I3038" s="466">
        <v>177.5</v>
      </c>
      <c r="J3038" s="190">
        <f t="shared" si="209"/>
        <v>-10</v>
      </c>
      <c r="K3038" s="16">
        <f t="shared" si="210"/>
        <v>-44.972000000000008</v>
      </c>
      <c r="L3038" s="16">
        <f t="shared" si="211"/>
        <v>-25</v>
      </c>
      <c r="M3038" s="16">
        <f t="shared" si="212"/>
        <v>-32.5</v>
      </c>
      <c r="N3038" s="191">
        <f t="shared" si="213"/>
        <v>-30</v>
      </c>
      <c r="O3038" s="506">
        <f t="shared" si="214"/>
        <v>30</v>
      </c>
    </row>
    <row r="3039" spans="1:15" s="43" customFormat="1">
      <c r="A3039" s="499">
        <v>44092</v>
      </c>
      <c r="B3039" s="462">
        <v>211</v>
      </c>
      <c r="C3039" s="465">
        <v>262.5</v>
      </c>
      <c r="D3039" s="114">
        <v>259.16000000000003</v>
      </c>
      <c r="E3039" s="114">
        <v>247.5</v>
      </c>
      <c r="F3039" s="114">
        <v>262</v>
      </c>
      <c r="G3039" s="466">
        <v>262.5</v>
      </c>
      <c r="H3039" s="465">
        <v>207.5</v>
      </c>
      <c r="I3039" s="466">
        <v>187.5</v>
      </c>
      <c r="J3039" s="190">
        <f t="shared" si="209"/>
        <v>-15</v>
      </c>
      <c r="K3039" s="16">
        <f t="shared" si="210"/>
        <v>-51.660000000000025</v>
      </c>
      <c r="L3039" s="16">
        <f t="shared" si="211"/>
        <v>-40</v>
      </c>
      <c r="M3039" s="16">
        <f t="shared" si="212"/>
        <v>-54.5</v>
      </c>
      <c r="N3039" s="191">
        <f t="shared" si="213"/>
        <v>-55</v>
      </c>
      <c r="O3039" s="506">
        <f t="shared" si="214"/>
        <v>20</v>
      </c>
    </row>
    <row r="3040" spans="1:15" s="43" customFormat="1">
      <c r="A3040" s="499">
        <v>44095</v>
      </c>
      <c r="B3040" s="462">
        <v>212</v>
      </c>
      <c r="C3040" s="465">
        <v>262.5</v>
      </c>
      <c r="D3040" s="114">
        <v>259.16000000000003</v>
      </c>
      <c r="E3040" s="114">
        <v>247.5</v>
      </c>
      <c r="F3040" s="114">
        <v>262</v>
      </c>
      <c r="G3040" s="466">
        <v>262.5</v>
      </c>
      <c r="H3040" s="465">
        <v>207.5</v>
      </c>
      <c r="I3040" s="466">
        <v>187.5</v>
      </c>
      <c r="J3040" s="190">
        <f t="shared" si="209"/>
        <v>-15</v>
      </c>
      <c r="K3040" s="16">
        <f t="shared" si="210"/>
        <v>-51.660000000000025</v>
      </c>
      <c r="L3040" s="16">
        <f t="shared" si="211"/>
        <v>-40</v>
      </c>
      <c r="M3040" s="16">
        <f t="shared" si="212"/>
        <v>-54.5</v>
      </c>
      <c r="N3040" s="191">
        <f t="shared" si="213"/>
        <v>-55</v>
      </c>
      <c r="O3040" s="506">
        <f t="shared" si="214"/>
        <v>20</v>
      </c>
    </row>
    <row r="3041" spans="1:15" s="43" customFormat="1">
      <c r="A3041" s="499">
        <v>44096</v>
      </c>
      <c r="B3041" s="462">
        <v>216</v>
      </c>
      <c r="C3041" s="465">
        <v>257.5</v>
      </c>
      <c r="D3041" s="114">
        <v>265.84800000000001</v>
      </c>
      <c r="E3041" s="114">
        <v>247.5</v>
      </c>
      <c r="F3041" s="114">
        <v>262</v>
      </c>
      <c r="G3041" s="466">
        <v>262.5</v>
      </c>
      <c r="H3041" s="465">
        <v>207.5</v>
      </c>
      <c r="I3041" s="466">
        <v>187.5</v>
      </c>
      <c r="J3041" s="190">
        <f t="shared" si="209"/>
        <v>-10</v>
      </c>
      <c r="K3041" s="16">
        <f t="shared" si="210"/>
        <v>-58.348000000000013</v>
      </c>
      <c r="L3041" s="16">
        <f t="shared" si="211"/>
        <v>-40</v>
      </c>
      <c r="M3041" s="16">
        <f t="shared" si="212"/>
        <v>-54.5</v>
      </c>
      <c r="N3041" s="191">
        <f t="shared" si="213"/>
        <v>-55</v>
      </c>
      <c r="O3041" s="506">
        <f t="shared" si="214"/>
        <v>20</v>
      </c>
    </row>
    <row r="3042" spans="1:15" s="43" customFormat="1">
      <c r="A3042" s="499">
        <v>44097</v>
      </c>
      <c r="B3042" s="462">
        <v>218</v>
      </c>
      <c r="C3042" s="465">
        <v>257.5</v>
      </c>
      <c r="D3042" s="114">
        <v>275.88</v>
      </c>
      <c r="E3042" s="114">
        <v>247.5</v>
      </c>
      <c r="F3042" s="114">
        <v>262</v>
      </c>
      <c r="G3042" s="466">
        <v>262.5</v>
      </c>
      <c r="H3042" s="465">
        <v>207.5</v>
      </c>
      <c r="I3042" s="466">
        <v>187.5</v>
      </c>
      <c r="J3042" s="190">
        <f t="shared" si="209"/>
        <v>-10</v>
      </c>
      <c r="K3042" s="16">
        <f t="shared" si="210"/>
        <v>-68.38</v>
      </c>
      <c r="L3042" s="16">
        <f t="shared" si="211"/>
        <v>-40</v>
      </c>
      <c r="M3042" s="16">
        <f t="shared" si="212"/>
        <v>-54.5</v>
      </c>
      <c r="N3042" s="191">
        <f t="shared" si="213"/>
        <v>-55</v>
      </c>
      <c r="O3042" s="506">
        <f t="shared" si="214"/>
        <v>20</v>
      </c>
    </row>
    <row r="3043" spans="1:15" s="43" customFormat="1">
      <c r="A3043" s="499">
        <v>44098</v>
      </c>
      <c r="B3043" s="462">
        <v>218</v>
      </c>
      <c r="C3043" s="465">
        <v>257.5</v>
      </c>
      <c r="D3043" s="114">
        <v>279.22399999999999</v>
      </c>
      <c r="E3043" s="114">
        <v>247.5</v>
      </c>
      <c r="F3043" s="114">
        <v>262</v>
      </c>
      <c r="G3043" s="466">
        <v>262.5</v>
      </c>
      <c r="H3043" s="465">
        <v>207.5</v>
      </c>
      <c r="I3043" s="466">
        <v>187.5</v>
      </c>
      <c r="J3043" s="190">
        <f t="shared" si="209"/>
        <v>-10</v>
      </c>
      <c r="K3043" s="16">
        <f t="shared" si="210"/>
        <v>-71.72399999999999</v>
      </c>
      <c r="L3043" s="16">
        <f t="shared" si="211"/>
        <v>-40</v>
      </c>
      <c r="M3043" s="16">
        <f t="shared" si="212"/>
        <v>-54.5</v>
      </c>
      <c r="N3043" s="191">
        <f t="shared" si="213"/>
        <v>-55</v>
      </c>
      <c r="O3043" s="506">
        <f t="shared" si="214"/>
        <v>20</v>
      </c>
    </row>
    <row r="3044" spans="1:15" s="43" customFormat="1">
      <c r="A3044" s="499">
        <v>44099</v>
      </c>
      <c r="B3044" s="462">
        <v>218</v>
      </c>
      <c r="C3044" s="465">
        <v>257.5</v>
      </c>
      <c r="D3044" s="114">
        <v>270.86399999999998</v>
      </c>
      <c r="E3044" s="114">
        <v>242.5</v>
      </c>
      <c r="F3044" s="114">
        <v>260</v>
      </c>
      <c r="G3044" s="466">
        <v>257.5</v>
      </c>
      <c r="H3044" s="465">
        <v>207.5</v>
      </c>
      <c r="I3044" s="466">
        <v>187.5</v>
      </c>
      <c r="J3044" s="190">
        <f t="shared" si="209"/>
        <v>-10</v>
      </c>
      <c r="K3044" s="16">
        <f t="shared" si="210"/>
        <v>-63.363999999999976</v>
      </c>
      <c r="L3044" s="16">
        <f t="shared" si="211"/>
        <v>-35</v>
      </c>
      <c r="M3044" s="16">
        <f t="shared" si="212"/>
        <v>-52.5</v>
      </c>
      <c r="N3044" s="191">
        <f t="shared" si="213"/>
        <v>-50</v>
      </c>
      <c r="O3044" s="506">
        <f t="shared" si="214"/>
        <v>20</v>
      </c>
    </row>
    <row r="3045" spans="1:15" s="43" customFormat="1">
      <c r="A3045" s="499">
        <v>44102</v>
      </c>
      <c r="B3045" s="462">
        <v>216</v>
      </c>
      <c r="C3045" s="465">
        <v>257.5</v>
      </c>
      <c r="D3045" s="114">
        <v>279.22399999999999</v>
      </c>
      <c r="E3045" s="114">
        <v>242.5</v>
      </c>
      <c r="F3045" s="114">
        <v>260</v>
      </c>
      <c r="G3045" s="466">
        <v>257.5</v>
      </c>
      <c r="H3045" s="465">
        <v>207.5</v>
      </c>
      <c r="I3045" s="466">
        <v>187.5</v>
      </c>
      <c r="J3045" s="190">
        <f t="shared" si="209"/>
        <v>-10</v>
      </c>
      <c r="K3045" s="16">
        <f t="shared" si="210"/>
        <v>-71.72399999999999</v>
      </c>
      <c r="L3045" s="16">
        <f t="shared" si="211"/>
        <v>-35</v>
      </c>
      <c r="M3045" s="16">
        <f t="shared" si="212"/>
        <v>-52.5</v>
      </c>
      <c r="N3045" s="191">
        <f t="shared" si="213"/>
        <v>-50</v>
      </c>
      <c r="O3045" s="506">
        <f t="shared" si="214"/>
        <v>20</v>
      </c>
    </row>
    <row r="3046" spans="1:15" s="43" customFormat="1">
      <c r="A3046" s="499">
        <v>44103</v>
      </c>
      <c r="B3046" s="462">
        <v>216</v>
      </c>
      <c r="C3046" s="465">
        <v>257.5</v>
      </c>
      <c r="D3046" s="114">
        <v>279.22399999999999</v>
      </c>
      <c r="E3046" s="114">
        <v>242.5</v>
      </c>
      <c r="F3046" s="114">
        <v>260</v>
      </c>
      <c r="G3046" s="466">
        <v>257.5</v>
      </c>
      <c r="H3046" s="465">
        <v>207.5</v>
      </c>
      <c r="I3046" s="466">
        <v>187.5</v>
      </c>
      <c r="J3046" s="190">
        <f t="shared" si="209"/>
        <v>-10</v>
      </c>
      <c r="K3046" s="16">
        <f t="shared" si="210"/>
        <v>-71.72399999999999</v>
      </c>
      <c r="L3046" s="16">
        <f t="shared" si="211"/>
        <v>-35</v>
      </c>
      <c r="M3046" s="16">
        <f t="shared" si="212"/>
        <v>-52.5</v>
      </c>
      <c r="N3046" s="191">
        <f t="shared" si="213"/>
        <v>-50</v>
      </c>
      <c r="O3046" s="506">
        <f t="shared" si="214"/>
        <v>20</v>
      </c>
    </row>
    <row r="3047" spans="1:15" s="43" customFormat="1">
      <c r="A3047" s="499">
        <v>44104</v>
      </c>
      <c r="B3047" s="462">
        <v>216</v>
      </c>
      <c r="C3047" s="465">
        <v>257.5</v>
      </c>
      <c r="D3047" s="114">
        <v>279.22399999999999</v>
      </c>
      <c r="E3047" s="114">
        <v>242.5</v>
      </c>
      <c r="F3047" s="114">
        <v>260</v>
      </c>
      <c r="G3047" s="466">
        <v>257.5</v>
      </c>
      <c r="H3047" s="465">
        <v>202.5</v>
      </c>
      <c r="I3047" s="466">
        <v>187.5</v>
      </c>
      <c r="J3047" s="190">
        <f t="shared" si="209"/>
        <v>-15</v>
      </c>
      <c r="K3047" s="16">
        <f t="shared" si="210"/>
        <v>-76.72399999999999</v>
      </c>
      <c r="L3047" s="16">
        <f t="shared" si="211"/>
        <v>-40</v>
      </c>
      <c r="M3047" s="16">
        <f t="shared" si="212"/>
        <v>-57.5</v>
      </c>
      <c r="N3047" s="191">
        <f t="shared" si="213"/>
        <v>-55</v>
      </c>
      <c r="O3047" s="506">
        <f t="shared" si="214"/>
        <v>15</v>
      </c>
    </row>
    <row r="3048" spans="1:15" s="43" customFormat="1">
      <c r="A3048" s="499">
        <v>44105</v>
      </c>
      <c r="B3048" s="462">
        <v>212</v>
      </c>
      <c r="C3048" s="465">
        <v>257.5</v>
      </c>
      <c r="D3048" s="114">
        <v>279.22399999999999</v>
      </c>
      <c r="E3048" s="114">
        <v>242.5</v>
      </c>
      <c r="F3048" s="114">
        <v>260</v>
      </c>
      <c r="G3048" s="466">
        <v>257.5</v>
      </c>
      <c r="H3048" s="465">
        <v>202.5</v>
      </c>
      <c r="I3048" s="466">
        <v>187.5</v>
      </c>
      <c r="J3048" s="190">
        <f t="shared" si="209"/>
        <v>-15</v>
      </c>
      <c r="K3048" s="16">
        <f t="shared" si="210"/>
        <v>-76.72399999999999</v>
      </c>
      <c r="L3048" s="16">
        <f t="shared" si="211"/>
        <v>-40</v>
      </c>
      <c r="M3048" s="16">
        <f t="shared" si="212"/>
        <v>-57.5</v>
      </c>
      <c r="N3048" s="191">
        <f t="shared" si="213"/>
        <v>-55</v>
      </c>
      <c r="O3048" s="506">
        <f t="shared" si="214"/>
        <v>15</v>
      </c>
    </row>
    <row r="3049" spans="1:15" s="43" customFormat="1">
      <c r="A3049" s="499">
        <v>44106</v>
      </c>
      <c r="B3049" s="462">
        <v>217</v>
      </c>
      <c r="C3049" s="465">
        <v>257.5</v>
      </c>
      <c r="D3049" s="114">
        <v>282.56799999999998</v>
      </c>
      <c r="E3049" s="114">
        <v>252.5</v>
      </c>
      <c r="F3049" s="114">
        <v>265</v>
      </c>
      <c r="G3049" s="466">
        <v>262.5</v>
      </c>
      <c r="H3049" s="465">
        <v>202.5</v>
      </c>
      <c r="I3049" s="466">
        <v>182.5</v>
      </c>
      <c r="J3049" s="190">
        <f t="shared" si="209"/>
        <v>-15</v>
      </c>
      <c r="K3049" s="16">
        <f t="shared" si="210"/>
        <v>-80.067999999999984</v>
      </c>
      <c r="L3049" s="16">
        <f t="shared" si="211"/>
        <v>-50</v>
      </c>
      <c r="M3049" s="16">
        <f t="shared" si="212"/>
        <v>-62.5</v>
      </c>
      <c r="N3049" s="191">
        <f t="shared" si="213"/>
        <v>-60</v>
      </c>
      <c r="O3049" s="506">
        <f t="shared" si="214"/>
        <v>20</v>
      </c>
    </row>
    <row r="3050" spans="1:15" s="43" customFormat="1">
      <c r="A3050" s="499">
        <v>44109</v>
      </c>
      <c r="B3050" s="462">
        <v>217</v>
      </c>
      <c r="C3050" s="465">
        <v>257.5</v>
      </c>
      <c r="D3050" s="114">
        <v>282.56799999999998</v>
      </c>
      <c r="E3050" s="114">
        <v>252.5</v>
      </c>
      <c r="F3050" s="114">
        <v>265</v>
      </c>
      <c r="G3050" s="466">
        <v>262.5</v>
      </c>
      <c r="H3050" s="465">
        <v>202.5</v>
      </c>
      <c r="I3050" s="466">
        <v>182.5</v>
      </c>
      <c r="J3050" s="190">
        <f t="shared" si="209"/>
        <v>-15</v>
      </c>
      <c r="K3050" s="16">
        <f t="shared" si="210"/>
        <v>-80.067999999999984</v>
      </c>
      <c r="L3050" s="16">
        <f t="shared" si="211"/>
        <v>-50</v>
      </c>
      <c r="M3050" s="16">
        <f t="shared" si="212"/>
        <v>-62.5</v>
      </c>
      <c r="N3050" s="191">
        <f t="shared" si="213"/>
        <v>-60</v>
      </c>
      <c r="O3050" s="506">
        <f t="shared" si="214"/>
        <v>20</v>
      </c>
    </row>
    <row r="3051" spans="1:15" s="43" customFormat="1">
      <c r="A3051" s="499">
        <v>44110</v>
      </c>
      <c r="B3051" s="462">
        <v>220</v>
      </c>
      <c r="C3051" s="465">
        <v>257.5</v>
      </c>
      <c r="D3051" s="114">
        <v>282.56799999999998</v>
      </c>
      <c r="E3051" s="114">
        <v>252.5</v>
      </c>
      <c r="F3051" s="114">
        <v>265</v>
      </c>
      <c r="G3051" s="466">
        <v>262.5</v>
      </c>
      <c r="H3051" s="465">
        <v>202.5</v>
      </c>
      <c r="I3051" s="466">
        <v>182.5</v>
      </c>
      <c r="J3051" s="190">
        <f t="shared" si="209"/>
        <v>-15</v>
      </c>
      <c r="K3051" s="16">
        <f t="shared" si="210"/>
        <v>-80.067999999999984</v>
      </c>
      <c r="L3051" s="16">
        <f t="shared" si="211"/>
        <v>-50</v>
      </c>
      <c r="M3051" s="16">
        <f t="shared" si="212"/>
        <v>-62.5</v>
      </c>
      <c r="N3051" s="191">
        <f t="shared" si="213"/>
        <v>-60</v>
      </c>
      <c r="O3051" s="506">
        <f t="shared" si="214"/>
        <v>20</v>
      </c>
    </row>
    <row r="3052" spans="1:15" s="43" customFormat="1">
      <c r="A3052" s="499">
        <v>44111</v>
      </c>
      <c r="B3052" s="462">
        <v>225</v>
      </c>
      <c r="C3052" s="465">
        <v>257.5</v>
      </c>
      <c r="D3052" s="114">
        <v>282.56799999999998</v>
      </c>
      <c r="E3052" s="114">
        <v>252.5</v>
      </c>
      <c r="F3052" s="114">
        <v>265</v>
      </c>
      <c r="G3052" s="466">
        <v>262.5</v>
      </c>
      <c r="H3052" s="465">
        <v>202.5</v>
      </c>
      <c r="I3052" s="466">
        <v>182.5</v>
      </c>
      <c r="J3052" s="190">
        <f t="shared" si="209"/>
        <v>-15</v>
      </c>
      <c r="K3052" s="16">
        <f t="shared" si="210"/>
        <v>-80.067999999999984</v>
      </c>
      <c r="L3052" s="16">
        <f t="shared" si="211"/>
        <v>-50</v>
      </c>
      <c r="M3052" s="16">
        <f t="shared" si="212"/>
        <v>-62.5</v>
      </c>
      <c r="N3052" s="191">
        <f t="shared" si="213"/>
        <v>-60</v>
      </c>
      <c r="O3052" s="506">
        <f t="shared" si="214"/>
        <v>20</v>
      </c>
    </row>
    <row r="3053" spans="1:15" s="43" customFormat="1">
      <c r="A3053" s="499">
        <v>44112</v>
      </c>
      <c r="B3053" s="462">
        <v>224</v>
      </c>
      <c r="C3053" s="465">
        <v>257.5</v>
      </c>
      <c r="D3053" s="114">
        <v>282.56799999999998</v>
      </c>
      <c r="E3053" s="114">
        <v>252.5</v>
      </c>
      <c r="F3053" s="114">
        <v>265</v>
      </c>
      <c r="G3053" s="466">
        <v>262.5</v>
      </c>
      <c r="H3053" s="465">
        <v>202.5</v>
      </c>
      <c r="I3053" s="466">
        <v>182.5</v>
      </c>
      <c r="J3053" s="190">
        <f t="shared" si="209"/>
        <v>-15</v>
      </c>
      <c r="K3053" s="16">
        <f t="shared" si="210"/>
        <v>-80.067999999999984</v>
      </c>
      <c r="L3053" s="16">
        <f t="shared" si="211"/>
        <v>-50</v>
      </c>
      <c r="M3053" s="16">
        <f t="shared" si="212"/>
        <v>-62.5</v>
      </c>
      <c r="N3053" s="191">
        <f t="shared" si="213"/>
        <v>-60</v>
      </c>
      <c r="O3053" s="506">
        <f t="shared" si="214"/>
        <v>20</v>
      </c>
    </row>
    <row r="3054" spans="1:15" s="43" customFormat="1">
      <c r="A3054" s="499">
        <v>44113</v>
      </c>
      <c r="B3054" s="462">
        <v>230</v>
      </c>
      <c r="C3054" s="465">
        <v>262.5</v>
      </c>
      <c r="D3054" s="114">
        <v>282.56799999999998</v>
      </c>
      <c r="E3054" s="114">
        <v>257.5</v>
      </c>
      <c r="F3054" s="114">
        <v>270</v>
      </c>
      <c r="G3054" s="466">
        <v>267.5</v>
      </c>
      <c r="H3054" s="465">
        <v>202.5</v>
      </c>
      <c r="I3054" s="466">
        <v>182.5</v>
      </c>
      <c r="J3054" s="190">
        <f t="shared" si="209"/>
        <v>-20</v>
      </c>
      <c r="K3054" s="16">
        <f t="shared" si="210"/>
        <v>-80.067999999999984</v>
      </c>
      <c r="L3054" s="16">
        <f t="shared" si="211"/>
        <v>-55</v>
      </c>
      <c r="M3054" s="16">
        <f t="shared" si="212"/>
        <v>-67.5</v>
      </c>
      <c r="N3054" s="191">
        <f t="shared" si="213"/>
        <v>-65</v>
      </c>
      <c r="O3054" s="506">
        <f t="shared" si="214"/>
        <v>20</v>
      </c>
    </row>
    <row r="3055" spans="1:15" s="43" customFormat="1">
      <c r="A3055" s="499">
        <v>44116</v>
      </c>
      <c r="B3055" s="462">
        <v>235</v>
      </c>
      <c r="C3055" s="465">
        <v>262.5</v>
      </c>
      <c r="D3055" s="114">
        <v>282.56799999999998</v>
      </c>
      <c r="E3055" s="114">
        <v>257.5</v>
      </c>
      <c r="F3055" s="114">
        <v>270</v>
      </c>
      <c r="G3055" s="466">
        <v>267.5</v>
      </c>
      <c r="H3055" s="465">
        <v>207.5</v>
      </c>
      <c r="I3055" s="466">
        <v>182.5</v>
      </c>
      <c r="J3055" s="190">
        <f t="shared" si="209"/>
        <v>-15</v>
      </c>
      <c r="K3055" s="16">
        <f t="shared" si="210"/>
        <v>-75.067999999999984</v>
      </c>
      <c r="L3055" s="16">
        <f t="shared" si="211"/>
        <v>-50</v>
      </c>
      <c r="M3055" s="16">
        <f t="shared" si="212"/>
        <v>-62.5</v>
      </c>
      <c r="N3055" s="191">
        <f t="shared" si="213"/>
        <v>-60</v>
      </c>
      <c r="O3055" s="506">
        <f t="shared" si="214"/>
        <v>25</v>
      </c>
    </row>
    <row r="3056" spans="1:15" s="43" customFormat="1">
      <c r="A3056" s="499">
        <v>44117</v>
      </c>
      <c r="B3056" s="462">
        <v>240</v>
      </c>
      <c r="C3056" s="465">
        <v>262.5</v>
      </c>
      <c r="D3056" s="114">
        <v>299.28800000000001</v>
      </c>
      <c r="E3056" s="114">
        <v>257.5</v>
      </c>
      <c r="F3056" s="114">
        <v>270</v>
      </c>
      <c r="G3056" s="466">
        <v>267.5</v>
      </c>
      <c r="H3056" s="465">
        <v>207.5</v>
      </c>
      <c r="I3056" s="466">
        <v>182.5</v>
      </c>
      <c r="J3056" s="190">
        <f t="shared" si="209"/>
        <v>-15</v>
      </c>
      <c r="K3056" s="16">
        <f t="shared" si="210"/>
        <v>-91.788000000000011</v>
      </c>
      <c r="L3056" s="16">
        <f t="shared" si="211"/>
        <v>-50</v>
      </c>
      <c r="M3056" s="16">
        <f t="shared" si="212"/>
        <v>-62.5</v>
      </c>
      <c r="N3056" s="191">
        <f t="shared" si="213"/>
        <v>-60</v>
      </c>
      <c r="O3056" s="506">
        <f t="shared" si="214"/>
        <v>25</v>
      </c>
    </row>
    <row r="3057" spans="1:15" s="43" customFormat="1">
      <c r="A3057" s="499">
        <v>44118</v>
      </c>
      <c r="B3057" s="462">
        <v>244</v>
      </c>
      <c r="C3057" s="465">
        <v>262.5</v>
      </c>
      <c r="D3057" s="114">
        <v>299.28800000000001</v>
      </c>
      <c r="E3057" s="114">
        <v>257.5</v>
      </c>
      <c r="F3057" s="114">
        <v>270</v>
      </c>
      <c r="G3057" s="466">
        <v>267.5</v>
      </c>
      <c r="H3057" s="465">
        <v>207.5</v>
      </c>
      <c r="I3057" s="466">
        <v>182.5</v>
      </c>
      <c r="J3057" s="190">
        <f t="shared" si="209"/>
        <v>-15</v>
      </c>
      <c r="K3057" s="16">
        <f t="shared" si="210"/>
        <v>-91.788000000000011</v>
      </c>
      <c r="L3057" s="16">
        <f t="shared" si="211"/>
        <v>-50</v>
      </c>
      <c r="M3057" s="16">
        <f t="shared" si="212"/>
        <v>-62.5</v>
      </c>
      <c r="N3057" s="191">
        <f t="shared" si="213"/>
        <v>-60</v>
      </c>
      <c r="O3057" s="506">
        <f t="shared" si="214"/>
        <v>25</v>
      </c>
    </row>
    <row r="3058" spans="1:15" s="43" customFormat="1">
      <c r="A3058" s="499">
        <v>44119</v>
      </c>
      <c r="B3058" s="462">
        <v>246</v>
      </c>
      <c r="C3058" s="465">
        <v>262.5</v>
      </c>
      <c r="D3058" s="114">
        <v>299.28800000000001</v>
      </c>
      <c r="E3058" s="114">
        <v>257.5</v>
      </c>
      <c r="F3058" s="114">
        <v>270</v>
      </c>
      <c r="G3058" s="466">
        <v>267.5</v>
      </c>
      <c r="H3058" s="465">
        <v>207.5</v>
      </c>
      <c r="I3058" s="466">
        <v>182.5</v>
      </c>
      <c r="J3058" s="190">
        <f t="shared" si="209"/>
        <v>-15</v>
      </c>
      <c r="K3058" s="16">
        <f t="shared" si="210"/>
        <v>-91.788000000000011</v>
      </c>
      <c r="L3058" s="16">
        <f t="shared" si="211"/>
        <v>-50</v>
      </c>
      <c r="M3058" s="16">
        <f t="shared" si="212"/>
        <v>-62.5</v>
      </c>
      <c r="N3058" s="191">
        <f t="shared" si="213"/>
        <v>-60</v>
      </c>
      <c r="O3058" s="506">
        <f t="shared" si="214"/>
        <v>25</v>
      </c>
    </row>
    <row r="3059" spans="1:15" s="43" customFormat="1">
      <c r="A3059" s="499">
        <v>44120</v>
      </c>
      <c r="B3059" s="462">
        <v>246</v>
      </c>
      <c r="C3059" s="465">
        <v>267.5</v>
      </c>
      <c r="D3059" s="114">
        <v>299.28800000000001</v>
      </c>
      <c r="E3059" s="114">
        <v>262.5</v>
      </c>
      <c r="F3059" s="114">
        <v>270</v>
      </c>
      <c r="G3059" s="466">
        <v>267.5</v>
      </c>
      <c r="H3059" s="465">
        <v>207.5</v>
      </c>
      <c r="I3059" s="466">
        <v>187.5</v>
      </c>
      <c r="J3059" s="190">
        <f t="shared" si="209"/>
        <v>-20</v>
      </c>
      <c r="K3059" s="16">
        <f t="shared" si="210"/>
        <v>-91.788000000000011</v>
      </c>
      <c r="L3059" s="16">
        <f t="shared" si="211"/>
        <v>-55</v>
      </c>
      <c r="M3059" s="16">
        <f t="shared" si="212"/>
        <v>-62.5</v>
      </c>
      <c r="N3059" s="191">
        <f t="shared" si="213"/>
        <v>-60</v>
      </c>
      <c r="O3059" s="506">
        <f t="shared" si="214"/>
        <v>20</v>
      </c>
    </row>
    <row r="3060" spans="1:15" s="43" customFormat="1">
      <c r="A3060" s="499">
        <v>44123</v>
      </c>
      <c r="B3060" s="462">
        <v>244</v>
      </c>
      <c r="C3060" s="465">
        <v>267.5</v>
      </c>
      <c r="D3060" s="114">
        <v>299.28800000000001</v>
      </c>
      <c r="E3060" s="114">
        <v>262.5</v>
      </c>
      <c r="F3060" s="114">
        <v>270</v>
      </c>
      <c r="G3060" s="466">
        <v>267.5</v>
      </c>
      <c r="H3060" s="465">
        <v>207.5</v>
      </c>
      <c r="I3060" s="466">
        <v>187.5</v>
      </c>
      <c r="J3060" s="190">
        <f t="shared" si="209"/>
        <v>-20</v>
      </c>
      <c r="K3060" s="16">
        <f t="shared" si="210"/>
        <v>-91.788000000000011</v>
      </c>
      <c r="L3060" s="16">
        <f t="shared" si="211"/>
        <v>-55</v>
      </c>
      <c r="M3060" s="16">
        <f t="shared" si="212"/>
        <v>-62.5</v>
      </c>
      <c r="N3060" s="191">
        <f t="shared" si="213"/>
        <v>-60</v>
      </c>
      <c r="O3060" s="506">
        <f t="shared" si="214"/>
        <v>20</v>
      </c>
    </row>
    <row r="3061" spans="1:15" s="43" customFormat="1">
      <c r="A3061" s="499">
        <v>44124</v>
      </c>
      <c r="B3061" s="462">
        <v>243</v>
      </c>
      <c r="C3061" s="465">
        <v>267.5</v>
      </c>
      <c r="D3061" s="114">
        <v>299.28800000000001</v>
      </c>
      <c r="E3061" s="114">
        <v>262.5</v>
      </c>
      <c r="F3061" s="114">
        <v>270</v>
      </c>
      <c r="G3061" s="466">
        <v>267.5</v>
      </c>
      <c r="H3061" s="465">
        <v>207.5</v>
      </c>
      <c r="I3061" s="466">
        <v>187.5</v>
      </c>
      <c r="J3061" s="190">
        <f t="shared" si="209"/>
        <v>-20</v>
      </c>
      <c r="K3061" s="16">
        <f t="shared" si="210"/>
        <v>-91.788000000000011</v>
      </c>
      <c r="L3061" s="16">
        <f t="shared" si="211"/>
        <v>-55</v>
      </c>
      <c r="M3061" s="16">
        <f t="shared" si="212"/>
        <v>-62.5</v>
      </c>
      <c r="N3061" s="191">
        <f t="shared" si="213"/>
        <v>-60</v>
      </c>
      <c r="O3061" s="506">
        <f t="shared" si="214"/>
        <v>20</v>
      </c>
    </row>
    <row r="3062" spans="1:15" s="43" customFormat="1">
      <c r="A3062" s="499">
        <v>44125</v>
      </c>
      <c r="B3062" s="462">
        <v>242</v>
      </c>
      <c r="C3062" s="465">
        <v>267.5</v>
      </c>
      <c r="D3062" s="114">
        <v>299.28800000000001</v>
      </c>
      <c r="E3062" s="114">
        <v>262.5</v>
      </c>
      <c r="F3062" s="114">
        <v>270</v>
      </c>
      <c r="G3062" s="466">
        <v>267.5</v>
      </c>
      <c r="H3062" s="465">
        <v>212.5</v>
      </c>
      <c r="I3062" s="466">
        <v>187.5</v>
      </c>
      <c r="J3062" s="190">
        <f t="shared" si="209"/>
        <v>-15</v>
      </c>
      <c r="K3062" s="16">
        <f t="shared" si="210"/>
        <v>-86.788000000000011</v>
      </c>
      <c r="L3062" s="16">
        <f t="shared" si="211"/>
        <v>-50</v>
      </c>
      <c r="M3062" s="16">
        <f t="shared" si="212"/>
        <v>-57.5</v>
      </c>
      <c r="N3062" s="191">
        <f t="shared" si="213"/>
        <v>-55</v>
      </c>
      <c r="O3062" s="506">
        <f t="shared" si="214"/>
        <v>25</v>
      </c>
    </row>
    <row r="3063" spans="1:15" s="43" customFormat="1">
      <c r="A3063" s="499">
        <v>44126</v>
      </c>
      <c r="B3063" s="462">
        <v>241</v>
      </c>
      <c r="C3063" s="465">
        <v>267.5</v>
      </c>
      <c r="D3063" s="114">
        <v>299.28800000000001</v>
      </c>
      <c r="E3063" s="114">
        <v>262.5</v>
      </c>
      <c r="F3063" s="114">
        <v>270</v>
      </c>
      <c r="G3063" s="466">
        <v>267.5</v>
      </c>
      <c r="H3063" s="465">
        <v>217.5</v>
      </c>
      <c r="I3063" s="466">
        <v>187.5</v>
      </c>
      <c r="J3063" s="190">
        <f t="shared" si="209"/>
        <v>-10</v>
      </c>
      <c r="K3063" s="16">
        <f t="shared" si="210"/>
        <v>-81.788000000000011</v>
      </c>
      <c r="L3063" s="16">
        <f t="shared" si="211"/>
        <v>-45</v>
      </c>
      <c r="M3063" s="16">
        <f t="shared" si="212"/>
        <v>-52.5</v>
      </c>
      <c r="N3063" s="191">
        <f t="shared" si="213"/>
        <v>-50</v>
      </c>
      <c r="O3063" s="506">
        <f t="shared" si="214"/>
        <v>30</v>
      </c>
    </row>
    <row r="3064" spans="1:15" s="43" customFormat="1">
      <c r="A3064" s="499">
        <v>44127</v>
      </c>
      <c r="B3064" s="462">
        <v>243</v>
      </c>
      <c r="C3064" s="465">
        <v>257.5</v>
      </c>
      <c r="D3064" s="114">
        <v>289.25599999999997</v>
      </c>
      <c r="E3064" s="114">
        <v>267.5</v>
      </c>
      <c r="F3064" s="114">
        <v>275</v>
      </c>
      <c r="G3064" s="466">
        <v>272.5</v>
      </c>
      <c r="H3064" s="465">
        <v>217.5</v>
      </c>
      <c r="I3064" s="466">
        <v>197.5</v>
      </c>
      <c r="J3064" s="190">
        <f t="shared" si="209"/>
        <v>0</v>
      </c>
      <c r="K3064" s="16">
        <f t="shared" si="210"/>
        <v>-71.755999999999972</v>
      </c>
      <c r="L3064" s="16">
        <f t="shared" si="211"/>
        <v>-50</v>
      </c>
      <c r="M3064" s="16">
        <f t="shared" si="212"/>
        <v>-57.5</v>
      </c>
      <c r="N3064" s="191">
        <f t="shared" si="213"/>
        <v>-55</v>
      </c>
      <c r="O3064" s="506">
        <f t="shared" si="214"/>
        <v>20</v>
      </c>
    </row>
    <row r="3065" spans="1:15" s="43" customFormat="1">
      <c r="A3065" s="499">
        <v>44130</v>
      </c>
      <c r="B3065" s="462">
        <v>239</v>
      </c>
      <c r="C3065" s="465">
        <v>257.5</v>
      </c>
      <c r="D3065" s="114">
        <v>292.60000000000002</v>
      </c>
      <c r="E3065" s="114">
        <v>267.5</v>
      </c>
      <c r="F3065" s="114">
        <v>275</v>
      </c>
      <c r="G3065" s="466">
        <v>272.5</v>
      </c>
      <c r="H3065" s="465">
        <v>217.5</v>
      </c>
      <c r="I3065" s="466">
        <v>197.5</v>
      </c>
      <c r="J3065" s="190">
        <f t="shared" si="209"/>
        <v>0</v>
      </c>
      <c r="K3065" s="16">
        <f t="shared" si="210"/>
        <v>-75.100000000000023</v>
      </c>
      <c r="L3065" s="16">
        <f t="shared" si="211"/>
        <v>-50</v>
      </c>
      <c r="M3065" s="16">
        <f t="shared" si="212"/>
        <v>-57.5</v>
      </c>
      <c r="N3065" s="191">
        <f t="shared" si="213"/>
        <v>-55</v>
      </c>
      <c r="O3065" s="506">
        <f t="shared" si="214"/>
        <v>20</v>
      </c>
    </row>
    <row r="3066" spans="1:15" s="43" customFormat="1">
      <c r="A3066" s="499">
        <v>44131</v>
      </c>
      <c r="B3066" s="462">
        <v>239</v>
      </c>
      <c r="C3066" s="465">
        <v>257.5</v>
      </c>
      <c r="D3066" s="114">
        <v>299.28800000000001</v>
      </c>
      <c r="E3066" s="114">
        <v>267.5</v>
      </c>
      <c r="F3066" s="114">
        <v>275</v>
      </c>
      <c r="G3066" s="466">
        <v>272.5</v>
      </c>
      <c r="H3066" s="465">
        <v>217.5</v>
      </c>
      <c r="I3066" s="466">
        <v>197.5</v>
      </c>
      <c r="J3066" s="190">
        <f t="shared" si="209"/>
        <v>0</v>
      </c>
      <c r="K3066" s="16">
        <f t="shared" si="210"/>
        <v>-81.788000000000011</v>
      </c>
      <c r="L3066" s="16">
        <f t="shared" si="211"/>
        <v>-50</v>
      </c>
      <c r="M3066" s="16">
        <f t="shared" si="212"/>
        <v>-57.5</v>
      </c>
      <c r="N3066" s="191">
        <f t="shared" si="213"/>
        <v>-55</v>
      </c>
      <c r="O3066" s="506">
        <f t="shared" si="214"/>
        <v>20</v>
      </c>
    </row>
    <row r="3067" spans="1:15" s="43" customFormat="1">
      <c r="A3067" s="499">
        <v>44132</v>
      </c>
      <c r="B3067" s="462">
        <v>239</v>
      </c>
      <c r="C3067" s="465">
        <v>257.5</v>
      </c>
      <c r="D3067" s="114">
        <v>299.28800000000001</v>
      </c>
      <c r="E3067" s="114">
        <v>267.5</v>
      </c>
      <c r="F3067" s="114">
        <v>275</v>
      </c>
      <c r="G3067" s="466">
        <v>272.5</v>
      </c>
      <c r="H3067" s="465">
        <v>222.5</v>
      </c>
      <c r="I3067" s="466">
        <v>197.5</v>
      </c>
      <c r="J3067" s="190">
        <f t="shared" si="209"/>
        <v>5</v>
      </c>
      <c r="K3067" s="16">
        <f t="shared" si="210"/>
        <v>-76.788000000000011</v>
      </c>
      <c r="L3067" s="16">
        <f t="shared" si="211"/>
        <v>-45</v>
      </c>
      <c r="M3067" s="16">
        <f t="shared" si="212"/>
        <v>-52.5</v>
      </c>
      <c r="N3067" s="191">
        <f t="shared" si="213"/>
        <v>-50</v>
      </c>
      <c r="O3067" s="506">
        <f t="shared" si="214"/>
        <v>25</v>
      </c>
    </row>
    <row r="3068" spans="1:15" s="43" customFormat="1">
      <c r="A3068" s="499">
        <v>44133</v>
      </c>
      <c r="B3068" s="462">
        <v>240</v>
      </c>
      <c r="C3068" s="465">
        <v>257.5</v>
      </c>
      <c r="D3068" s="114">
        <v>299.28800000000001</v>
      </c>
      <c r="E3068" s="114">
        <v>267.5</v>
      </c>
      <c r="F3068" s="114">
        <v>275</v>
      </c>
      <c r="G3068" s="466">
        <v>272.5</v>
      </c>
      <c r="H3068" s="465">
        <v>222.5</v>
      </c>
      <c r="I3068" s="466">
        <v>197.5</v>
      </c>
      <c r="J3068" s="190">
        <f t="shared" si="209"/>
        <v>5</v>
      </c>
      <c r="K3068" s="16">
        <f t="shared" si="210"/>
        <v>-76.788000000000011</v>
      </c>
      <c r="L3068" s="16">
        <f t="shared" si="211"/>
        <v>-45</v>
      </c>
      <c r="M3068" s="16">
        <f t="shared" si="212"/>
        <v>-52.5</v>
      </c>
      <c r="N3068" s="191">
        <f t="shared" si="213"/>
        <v>-50</v>
      </c>
      <c r="O3068" s="506">
        <f t="shared" si="214"/>
        <v>25</v>
      </c>
    </row>
    <row r="3069" spans="1:15" s="43" customFormat="1">
      <c r="A3069" s="499">
        <v>44134</v>
      </c>
      <c r="B3069" s="462">
        <v>240</v>
      </c>
      <c r="C3069" s="465">
        <v>257.5</v>
      </c>
      <c r="D3069" s="114">
        <v>299.28800000000001</v>
      </c>
      <c r="E3069" s="114">
        <v>267.5</v>
      </c>
      <c r="F3069" s="114">
        <v>278</v>
      </c>
      <c r="G3069" s="466">
        <v>277.5</v>
      </c>
      <c r="H3069" s="465">
        <v>222.5</v>
      </c>
      <c r="I3069" s="466">
        <v>202.5</v>
      </c>
      <c r="J3069" s="190">
        <f t="shared" si="209"/>
        <v>5</v>
      </c>
      <c r="K3069" s="16">
        <f t="shared" si="210"/>
        <v>-76.788000000000011</v>
      </c>
      <c r="L3069" s="16">
        <f t="shared" si="211"/>
        <v>-45</v>
      </c>
      <c r="M3069" s="16">
        <f t="shared" si="212"/>
        <v>-55.5</v>
      </c>
      <c r="N3069" s="191">
        <f t="shared" si="213"/>
        <v>-55</v>
      </c>
      <c r="O3069" s="506">
        <f t="shared" si="214"/>
        <v>20</v>
      </c>
    </row>
    <row r="3070" spans="1:15" s="43" customFormat="1">
      <c r="A3070" s="499">
        <v>44137</v>
      </c>
      <c r="B3070" s="462">
        <v>240</v>
      </c>
      <c r="C3070" s="465">
        <v>257.5</v>
      </c>
      <c r="D3070" s="114">
        <v>299.28800000000001</v>
      </c>
      <c r="E3070" s="114">
        <v>267.5</v>
      </c>
      <c r="F3070" s="114">
        <v>278</v>
      </c>
      <c r="G3070" s="466">
        <v>277.5</v>
      </c>
      <c r="H3070" s="465">
        <v>222.5</v>
      </c>
      <c r="I3070" s="466">
        <v>202.5</v>
      </c>
      <c r="J3070" s="190">
        <f t="shared" si="209"/>
        <v>5</v>
      </c>
      <c r="K3070" s="16">
        <f t="shared" si="210"/>
        <v>-76.788000000000011</v>
      </c>
      <c r="L3070" s="16">
        <f t="shared" si="211"/>
        <v>-45</v>
      </c>
      <c r="M3070" s="16">
        <f t="shared" si="212"/>
        <v>-55.5</v>
      </c>
      <c r="N3070" s="191">
        <f t="shared" si="213"/>
        <v>-55</v>
      </c>
      <c r="O3070" s="506">
        <f t="shared" si="214"/>
        <v>20</v>
      </c>
    </row>
    <row r="3071" spans="1:15" s="43" customFormat="1">
      <c r="A3071" s="499">
        <v>44138</v>
      </c>
      <c r="B3071" s="462">
        <v>235</v>
      </c>
      <c r="C3071" s="465">
        <v>262.5</v>
      </c>
      <c r="D3071" s="114">
        <v>299.28800000000001</v>
      </c>
      <c r="E3071" s="114">
        <v>267.5</v>
      </c>
      <c r="F3071" s="114">
        <v>278</v>
      </c>
      <c r="G3071" s="466">
        <v>277.5</v>
      </c>
      <c r="H3071" s="465">
        <v>222.5</v>
      </c>
      <c r="I3071" s="466">
        <v>202.5</v>
      </c>
      <c r="J3071" s="190">
        <f t="shared" si="209"/>
        <v>0</v>
      </c>
      <c r="K3071" s="16">
        <f t="shared" si="210"/>
        <v>-76.788000000000011</v>
      </c>
      <c r="L3071" s="16">
        <f t="shared" si="211"/>
        <v>-45</v>
      </c>
      <c r="M3071" s="16">
        <f t="shared" si="212"/>
        <v>-55.5</v>
      </c>
      <c r="N3071" s="191">
        <f t="shared" si="213"/>
        <v>-55</v>
      </c>
      <c r="O3071" s="506">
        <f t="shared" si="214"/>
        <v>20</v>
      </c>
    </row>
    <row r="3072" spans="1:15" s="43" customFormat="1">
      <c r="A3072" s="499">
        <v>44139</v>
      </c>
      <c r="B3072" s="462">
        <v>237</v>
      </c>
      <c r="C3072" s="465">
        <v>262.5</v>
      </c>
      <c r="D3072" s="114">
        <v>299.28800000000001</v>
      </c>
      <c r="E3072" s="114">
        <v>267.5</v>
      </c>
      <c r="F3072" s="114">
        <v>278</v>
      </c>
      <c r="G3072" s="466">
        <v>277.5</v>
      </c>
      <c r="H3072" s="465">
        <v>222.5</v>
      </c>
      <c r="I3072" s="466">
        <v>202.5</v>
      </c>
      <c r="J3072" s="190">
        <f t="shared" si="209"/>
        <v>0</v>
      </c>
      <c r="K3072" s="16">
        <f t="shared" si="210"/>
        <v>-76.788000000000011</v>
      </c>
      <c r="L3072" s="16">
        <f t="shared" si="211"/>
        <v>-45</v>
      </c>
      <c r="M3072" s="16">
        <f t="shared" si="212"/>
        <v>-55.5</v>
      </c>
      <c r="N3072" s="191">
        <f t="shared" si="213"/>
        <v>-55</v>
      </c>
      <c r="O3072" s="506">
        <f t="shared" si="214"/>
        <v>20</v>
      </c>
    </row>
    <row r="3073" spans="1:15" s="43" customFormat="1">
      <c r="A3073" s="499">
        <v>44140</v>
      </c>
      <c r="B3073" s="462">
        <v>241</v>
      </c>
      <c r="C3073" s="465">
        <v>272.5</v>
      </c>
      <c r="D3073" s="114">
        <v>319.35199999999998</v>
      </c>
      <c r="E3073" s="114">
        <v>267.5</v>
      </c>
      <c r="F3073" s="114">
        <v>278</v>
      </c>
      <c r="G3073" s="466">
        <v>277.5</v>
      </c>
      <c r="H3073" s="465">
        <v>222.5</v>
      </c>
      <c r="I3073" s="466">
        <v>202.5</v>
      </c>
      <c r="J3073" s="190">
        <f t="shared" si="209"/>
        <v>-10</v>
      </c>
      <c r="K3073" s="16">
        <f t="shared" si="210"/>
        <v>-96.851999999999975</v>
      </c>
      <c r="L3073" s="16">
        <f t="shared" si="211"/>
        <v>-45</v>
      </c>
      <c r="M3073" s="16">
        <f t="shared" si="212"/>
        <v>-55.5</v>
      </c>
      <c r="N3073" s="191">
        <f t="shared" si="213"/>
        <v>-55</v>
      </c>
      <c r="O3073" s="506">
        <f t="shared" si="214"/>
        <v>20</v>
      </c>
    </row>
    <row r="3074" spans="1:15" s="43" customFormat="1">
      <c r="A3074" s="499">
        <v>44141</v>
      </c>
      <c r="B3074" s="462">
        <v>248</v>
      </c>
      <c r="C3074" s="465">
        <v>272.5</v>
      </c>
      <c r="D3074" s="114">
        <v>319.35199999999998</v>
      </c>
      <c r="E3074" s="114">
        <v>272.5</v>
      </c>
      <c r="F3074" s="114">
        <v>278</v>
      </c>
      <c r="G3074" s="466">
        <v>277.5</v>
      </c>
      <c r="H3074" s="465">
        <v>222.5</v>
      </c>
      <c r="I3074" s="466">
        <v>207.5</v>
      </c>
      <c r="J3074" s="190">
        <f t="shared" si="209"/>
        <v>-10</v>
      </c>
      <c r="K3074" s="16">
        <f t="shared" si="210"/>
        <v>-96.851999999999975</v>
      </c>
      <c r="L3074" s="16">
        <f t="shared" si="211"/>
        <v>-50</v>
      </c>
      <c r="M3074" s="16">
        <f t="shared" si="212"/>
        <v>-55.5</v>
      </c>
      <c r="N3074" s="191">
        <f t="shared" si="213"/>
        <v>-55</v>
      </c>
      <c r="O3074" s="506">
        <f t="shared" si="214"/>
        <v>15</v>
      </c>
    </row>
    <row r="3075" spans="1:15" s="43" customFormat="1">
      <c r="A3075" s="499">
        <v>44144</v>
      </c>
      <c r="B3075" s="462">
        <v>254</v>
      </c>
      <c r="C3075" s="465">
        <v>272.5</v>
      </c>
      <c r="D3075" s="114">
        <v>319.35199999999998</v>
      </c>
      <c r="E3075" s="114">
        <v>272.5</v>
      </c>
      <c r="F3075" s="114">
        <v>278</v>
      </c>
      <c r="G3075" s="466">
        <v>277.5</v>
      </c>
      <c r="H3075" s="465">
        <v>227.5</v>
      </c>
      <c r="I3075" s="466">
        <v>207.5</v>
      </c>
      <c r="J3075" s="190">
        <f t="shared" si="209"/>
        <v>-5</v>
      </c>
      <c r="K3075" s="16">
        <f t="shared" si="210"/>
        <v>-91.851999999999975</v>
      </c>
      <c r="L3075" s="16">
        <f t="shared" si="211"/>
        <v>-45</v>
      </c>
      <c r="M3075" s="16">
        <f t="shared" si="212"/>
        <v>-50.5</v>
      </c>
      <c r="N3075" s="191">
        <f t="shared" si="213"/>
        <v>-50</v>
      </c>
      <c r="O3075" s="506">
        <f t="shared" si="214"/>
        <v>20</v>
      </c>
    </row>
    <row r="3076" spans="1:15" s="43" customFormat="1">
      <c r="A3076" s="499">
        <v>44145</v>
      </c>
      <c r="B3076" s="462">
        <v>253</v>
      </c>
      <c r="C3076" s="465">
        <v>272.5</v>
      </c>
      <c r="D3076" s="114">
        <v>319.35199999999998</v>
      </c>
      <c r="E3076" s="114">
        <v>272.5</v>
      </c>
      <c r="F3076" s="114">
        <v>278</v>
      </c>
      <c r="G3076" s="466">
        <v>277.5</v>
      </c>
      <c r="H3076" s="465">
        <v>227.5</v>
      </c>
      <c r="I3076" s="466">
        <v>207.5</v>
      </c>
      <c r="J3076" s="190">
        <f t="shared" si="209"/>
        <v>-5</v>
      </c>
      <c r="K3076" s="16">
        <f t="shared" si="210"/>
        <v>-91.851999999999975</v>
      </c>
      <c r="L3076" s="16">
        <f t="shared" si="211"/>
        <v>-45</v>
      </c>
      <c r="M3076" s="16">
        <f t="shared" si="212"/>
        <v>-50.5</v>
      </c>
      <c r="N3076" s="191">
        <f t="shared" si="213"/>
        <v>-50</v>
      </c>
      <c r="O3076" s="506">
        <f t="shared" si="214"/>
        <v>20</v>
      </c>
    </row>
    <row r="3077" spans="1:15" s="43" customFormat="1">
      <c r="A3077" s="499">
        <v>44146</v>
      </c>
      <c r="B3077" s="462">
        <v>253</v>
      </c>
      <c r="C3077" s="465">
        <v>272.5</v>
      </c>
      <c r="D3077" s="114">
        <v>319.35199999999998</v>
      </c>
      <c r="E3077" s="114">
        <v>272.5</v>
      </c>
      <c r="F3077" s="114">
        <v>278</v>
      </c>
      <c r="G3077" s="466">
        <v>277.5</v>
      </c>
      <c r="H3077" s="465">
        <v>232.5</v>
      </c>
      <c r="I3077" s="466">
        <v>207.5</v>
      </c>
      <c r="J3077" s="190">
        <f t="shared" si="209"/>
        <v>0</v>
      </c>
      <c r="K3077" s="16">
        <f t="shared" si="210"/>
        <v>-86.851999999999975</v>
      </c>
      <c r="L3077" s="16">
        <f t="shared" si="211"/>
        <v>-40</v>
      </c>
      <c r="M3077" s="16">
        <f t="shared" si="212"/>
        <v>-45.5</v>
      </c>
      <c r="N3077" s="191">
        <f t="shared" si="213"/>
        <v>-45</v>
      </c>
      <c r="O3077" s="506">
        <f t="shared" si="214"/>
        <v>25</v>
      </c>
    </row>
    <row r="3078" spans="1:15" s="43" customFormat="1">
      <c r="A3078" s="499">
        <v>44147</v>
      </c>
      <c r="B3078" s="462">
        <v>254</v>
      </c>
      <c r="C3078" s="465">
        <v>272.5</v>
      </c>
      <c r="D3078" s="114">
        <v>319.35199999999998</v>
      </c>
      <c r="E3078" s="114">
        <v>272.5</v>
      </c>
      <c r="F3078" s="114">
        <v>278</v>
      </c>
      <c r="G3078" s="466">
        <v>277.5</v>
      </c>
      <c r="H3078" s="465">
        <v>232.5</v>
      </c>
      <c r="I3078" s="466">
        <v>207.5</v>
      </c>
      <c r="J3078" s="190">
        <f t="shared" si="209"/>
        <v>0</v>
      </c>
      <c r="K3078" s="16">
        <f t="shared" si="210"/>
        <v>-86.851999999999975</v>
      </c>
      <c r="L3078" s="16">
        <f t="shared" si="211"/>
        <v>-40</v>
      </c>
      <c r="M3078" s="16">
        <f t="shared" si="212"/>
        <v>-45.5</v>
      </c>
      <c r="N3078" s="191">
        <f t="shared" si="213"/>
        <v>-45</v>
      </c>
      <c r="O3078" s="506">
        <f t="shared" si="214"/>
        <v>25</v>
      </c>
    </row>
    <row r="3079" spans="1:15" s="43" customFormat="1">
      <c r="A3079" s="499">
        <v>44148</v>
      </c>
      <c r="B3079" s="462">
        <v>255</v>
      </c>
      <c r="C3079" s="465">
        <v>277.5</v>
      </c>
      <c r="D3079" s="114">
        <v>319.35199999999998</v>
      </c>
      <c r="E3079" s="114">
        <v>282.5</v>
      </c>
      <c r="F3079" s="114">
        <v>285</v>
      </c>
      <c r="G3079" s="466">
        <v>287.5</v>
      </c>
      <c r="H3079" s="465">
        <v>237.5</v>
      </c>
      <c r="I3079" s="466">
        <v>217.5</v>
      </c>
      <c r="J3079" s="190">
        <f t="shared" si="209"/>
        <v>0</v>
      </c>
      <c r="K3079" s="16">
        <f t="shared" si="210"/>
        <v>-81.851999999999975</v>
      </c>
      <c r="L3079" s="16">
        <f t="shared" si="211"/>
        <v>-45</v>
      </c>
      <c r="M3079" s="16">
        <f t="shared" si="212"/>
        <v>-47.5</v>
      </c>
      <c r="N3079" s="191">
        <f t="shared" si="213"/>
        <v>-50</v>
      </c>
      <c r="O3079" s="506">
        <f t="shared" si="214"/>
        <v>20</v>
      </c>
    </row>
    <row r="3080" spans="1:15" s="43" customFormat="1">
      <c r="A3080" s="499">
        <v>44151</v>
      </c>
      <c r="B3080" s="462">
        <v>261</v>
      </c>
      <c r="C3080" s="465">
        <v>277.5</v>
      </c>
      <c r="D3080" s="114">
        <v>319.35199999999998</v>
      </c>
      <c r="E3080" s="114">
        <v>282.5</v>
      </c>
      <c r="F3080" s="114">
        <v>285</v>
      </c>
      <c r="G3080" s="466">
        <v>287.5</v>
      </c>
      <c r="H3080" s="465">
        <v>242.5</v>
      </c>
      <c r="I3080" s="466">
        <v>217.5</v>
      </c>
      <c r="J3080" s="190">
        <f t="shared" si="209"/>
        <v>5</v>
      </c>
      <c r="K3080" s="16">
        <f t="shared" si="210"/>
        <v>-76.851999999999975</v>
      </c>
      <c r="L3080" s="16">
        <f t="shared" si="211"/>
        <v>-40</v>
      </c>
      <c r="M3080" s="16">
        <f t="shared" si="212"/>
        <v>-42.5</v>
      </c>
      <c r="N3080" s="191">
        <f t="shared" si="213"/>
        <v>-45</v>
      </c>
      <c r="O3080" s="506">
        <f t="shared" si="214"/>
        <v>25</v>
      </c>
    </row>
    <row r="3081" spans="1:15" s="43" customFormat="1">
      <c r="A3081" s="499">
        <v>44152</v>
      </c>
      <c r="B3081" s="462">
        <v>265</v>
      </c>
      <c r="C3081" s="465">
        <v>277.5</v>
      </c>
      <c r="D3081" s="114">
        <v>319.35199999999998</v>
      </c>
      <c r="E3081" s="114">
        <v>282.5</v>
      </c>
      <c r="F3081" s="114">
        <v>285</v>
      </c>
      <c r="G3081" s="466">
        <v>287.5</v>
      </c>
      <c r="H3081" s="465">
        <v>242.5</v>
      </c>
      <c r="I3081" s="466">
        <v>217.5</v>
      </c>
      <c r="J3081" s="190">
        <f t="shared" si="209"/>
        <v>5</v>
      </c>
      <c r="K3081" s="16">
        <f t="shared" si="210"/>
        <v>-76.851999999999975</v>
      </c>
      <c r="L3081" s="16">
        <f t="shared" si="211"/>
        <v>-40</v>
      </c>
      <c r="M3081" s="16">
        <f t="shared" si="212"/>
        <v>-42.5</v>
      </c>
      <c r="N3081" s="191">
        <f t="shared" si="213"/>
        <v>-45</v>
      </c>
      <c r="O3081" s="506">
        <f t="shared" si="214"/>
        <v>25</v>
      </c>
    </row>
    <row r="3082" spans="1:15" s="43" customFormat="1">
      <c r="A3082" s="499">
        <v>44153</v>
      </c>
      <c r="B3082" s="462">
        <v>265</v>
      </c>
      <c r="C3082" s="465">
        <v>277.5</v>
      </c>
      <c r="D3082" s="114">
        <v>332.72800000000001</v>
      </c>
      <c r="E3082" s="114">
        <v>282.5</v>
      </c>
      <c r="F3082" s="114">
        <v>285</v>
      </c>
      <c r="G3082" s="466">
        <v>287.5</v>
      </c>
      <c r="H3082" s="465">
        <v>242.5</v>
      </c>
      <c r="I3082" s="466">
        <v>217.5</v>
      </c>
      <c r="J3082" s="190">
        <f t="shared" si="209"/>
        <v>5</v>
      </c>
      <c r="K3082" s="16">
        <f t="shared" si="210"/>
        <v>-90.228000000000009</v>
      </c>
      <c r="L3082" s="16">
        <f t="shared" si="211"/>
        <v>-40</v>
      </c>
      <c r="M3082" s="16">
        <f t="shared" si="212"/>
        <v>-42.5</v>
      </c>
      <c r="N3082" s="191">
        <f t="shared" si="213"/>
        <v>-45</v>
      </c>
      <c r="O3082" s="506">
        <f t="shared" si="214"/>
        <v>25</v>
      </c>
    </row>
    <row r="3083" spans="1:15" s="43" customFormat="1">
      <c r="A3083" s="499">
        <v>44154</v>
      </c>
      <c r="B3083" s="462">
        <v>273</v>
      </c>
      <c r="C3083" s="465">
        <v>277.5</v>
      </c>
      <c r="D3083" s="114">
        <v>332.72800000000001</v>
      </c>
      <c r="E3083" s="114">
        <v>282.5</v>
      </c>
      <c r="F3083" s="114">
        <v>285</v>
      </c>
      <c r="G3083" s="466">
        <v>287.5</v>
      </c>
      <c r="H3083" s="465">
        <v>242.5</v>
      </c>
      <c r="I3083" s="466">
        <v>217.5</v>
      </c>
      <c r="J3083" s="190">
        <f t="shared" ref="J3083:J3100" si="215">H3083-C3083+40</f>
        <v>5</v>
      </c>
      <c r="K3083" s="16">
        <f t="shared" si="210"/>
        <v>-90.228000000000009</v>
      </c>
      <c r="L3083" s="16">
        <f t="shared" si="211"/>
        <v>-40</v>
      </c>
      <c r="M3083" s="16">
        <f t="shared" si="212"/>
        <v>-42.5</v>
      </c>
      <c r="N3083" s="191">
        <f t="shared" si="213"/>
        <v>-45</v>
      </c>
      <c r="O3083" s="506">
        <f t="shared" si="214"/>
        <v>25</v>
      </c>
    </row>
    <row r="3084" spans="1:15" s="43" customFormat="1">
      <c r="A3084" s="499">
        <v>44155</v>
      </c>
      <c r="B3084" s="462">
        <v>283</v>
      </c>
      <c r="C3084" s="465">
        <v>282.5</v>
      </c>
      <c r="D3084" s="114">
        <v>332.72800000000001</v>
      </c>
      <c r="E3084" s="114">
        <v>287.5</v>
      </c>
      <c r="F3084" s="114">
        <v>290</v>
      </c>
      <c r="G3084" s="466">
        <v>292.5</v>
      </c>
      <c r="H3084" s="465">
        <v>247.5</v>
      </c>
      <c r="I3084" s="466">
        <v>222.5</v>
      </c>
      <c r="J3084" s="190">
        <f t="shared" si="215"/>
        <v>5</v>
      </c>
      <c r="K3084" s="16">
        <f t="shared" si="210"/>
        <v>-85.228000000000009</v>
      </c>
      <c r="L3084" s="16">
        <f t="shared" si="211"/>
        <v>-40</v>
      </c>
      <c r="M3084" s="16">
        <f t="shared" si="212"/>
        <v>-42.5</v>
      </c>
      <c r="N3084" s="191">
        <f t="shared" si="213"/>
        <v>-45</v>
      </c>
      <c r="O3084" s="506">
        <f t="shared" si="214"/>
        <v>25</v>
      </c>
    </row>
    <row r="3085" spans="1:15" s="43" customFormat="1">
      <c r="A3085" s="499">
        <v>44158</v>
      </c>
      <c r="B3085" s="462">
        <v>288</v>
      </c>
      <c r="C3085" s="465">
        <v>282.5</v>
      </c>
      <c r="D3085" s="114">
        <v>332.72800000000001</v>
      </c>
      <c r="E3085" s="114">
        <v>287.5</v>
      </c>
      <c r="F3085" s="114">
        <v>290</v>
      </c>
      <c r="G3085" s="466">
        <v>292.5</v>
      </c>
      <c r="H3085" s="465">
        <v>247.5</v>
      </c>
      <c r="I3085" s="466">
        <v>222.5</v>
      </c>
      <c r="J3085" s="190">
        <f t="shared" si="215"/>
        <v>5</v>
      </c>
      <c r="K3085" s="16">
        <f t="shared" si="210"/>
        <v>-85.228000000000009</v>
      </c>
      <c r="L3085" s="16">
        <f t="shared" si="211"/>
        <v>-40</v>
      </c>
      <c r="M3085" s="16">
        <f t="shared" si="212"/>
        <v>-42.5</v>
      </c>
      <c r="N3085" s="191">
        <f t="shared" si="213"/>
        <v>-45</v>
      </c>
      <c r="O3085" s="506">
        <f t="shared" si="214"/>
        <v>25</v>
      </c>
    </row>
    <row r="3086" spans="1:15" s="43" customFormat="1">
      <c r="A3086" s="499">
        <v>44159</v>
      </c>
      <c r="B3086" s="462">
        <v>288</v>
      </c>
      <c r="C3086" s="465">
        <v>282.5</v>
      </c>
      <c r="D3086" s="114">
        <v>332.72800000000001</v>
      </c>
      <c r="E3086" s="114">
        <v>287.5</v>
      </c>
      <c r="F3086" s="114">
        <v>290</v>
      </c>
      <c r="G3086" s="466">
        <v>292.5</v>
      </c>
      <c r="H3086" s="465">
        <v>247.5</v>
      </c>
      <c r="I3086" s="466">
        <v>222.5</v>
      </c>
      <c r="J3086" s="190">
        <f t="shared" si="215"/>
        <v>5</v>
      </c>
      <c r="K3086" s="16">
        <f t="shared" si="210"/>
        <v>-85.228000000000009</v>
      </c>
      <c r="L3086" s="16">
        <f t="shared" si="211"/>
        <v>-40</v>
      </c>
      <c r="M3086" s="16">
        <f t="shared" si="212"/>
        <v>-42.5</v>
      </c>
      <c r="N3086" s="191">
        <f t="shared" si="213"/>
        <v>-45</v>
      </c>
      <c r="O3086" s="506">
        <f t="shared" si="214"/>
        <v>25</v>
      </c>
    </row>
    <row r="3087" spans="1:15" s="43" customFormat="1">
      <c r="A3087" s="499">
        <v>44160</v>
      </c>
      <c r="B3087" s="462">
        <v>289</v>
      </c>
      <c r="C3087" s="465">
        <v>282.5</v>
      </c>
      <c r="D3087" s="114">
        <v>332.72800000000001</v>
      </c>
      <c r="E3087" s="114">
        <v>287.5</v>
      </c>
      <c r="F3087" s="114">
        <v>290</v>
      </c>
      <c r="G3087" s="466">
        <v>292.5</v>
      </c>
      <c r="H3087" s="465">
        <v>252.5</v>
      </c>
      <c r="I3087" s="466">
        <v>222.5</v>
      </c>
      <c r="J3087" s="190">
        <f t="shared" si="215"/>
        <v>10</v>
      </c>
      <c r="K3087" s="16">
        <f t="shared" si="210"/>
        <v>-80.228000000000009</v>
      </c>
      <c r="L3087" s="16">
        <f t="shared" si="211"/>
        <v>-35</v>
      </c>
      <c r="M3087" s="16">
        <f t="shared" si="212"/>
        <v>-37.5</v>
      </c>
      <c r="N3087" s="191">
        <f t="shared" si="213"/>
        <v>-40</v>
      </c>
      <c r="O3087" s="506">
        <f t="shared" si="214"/>
        <v>30</v>
      </c>
    </row>
    <row r="3088" spans="1:15" s="43" customFormat="1">
      <c r="A3088" s="499">
        <v>44161</v>
      </c>
      <c r="B3088" s="462">
        <v>289</v>
      </c>
      <c r="C3088" s="465">
        <v>282.5</v>
      </c>
      <c r="D3088" s="114">
        <v>332.72800000000001</v>
      </c>
      <c r="E3088" s="114">
        <v>287.5</v>
      </c>
      <c r="F3088" s="114">
        <v>290</v>
      </c>
      <c r="G3088" s="466">
        <v>292.5</v>
      </c>
      <c r="H3088" s="465">
        <v>252.5</v>
      </c>
      <c r="I3088" s="466">
        <v>222.5</v>
      </c>
      <c r="J3088" s="190">
        <f t="shared" si="215"/>
        <v>10</v>
      </c>
      <c r="K3088" s="16">
        <f t="shared" si="210"/>
        <v>-80.228000000000009</v>
      </c>
      <c r="L3088" s="16">
        <f t="shared" si="211"/>
        <v>-35</v>
      </c>
      <c r="M3088" s="16">
        <f t="shared" si="212"/>
        <v>-37.5</v>
      </c>
      <c r="N3088" s="191">
        <f t="shared" si="213"/>
        <v>-40</v>
      </c>
      <c r="O3088" s="506">
        <f t="shared" si="214"/>
        <v>30</v>
      </c>
    </row>
    <row r="3089" spans="1:15" s="43" customFormat="1">
      <c r="A3089" s="499">
        <v>44162</v>
      </c>
      <c r="B3089" s="462">
        <v>288</v>
      </c>
      <c r="C3089" s="465">
        <v>287.5</v>
      </c>
      <c r="D3089" s="114">
        <v>334.4</v>
      </c>
      <c r="E3089" s="114">
        <v>287.5</v>
      </c>
      <c r="F3089" s="114">
        <v>295</v>
      </c>
      <c r="G3089" s="466">
        <v>297.5</v>
      </c>
      <c r="H3089" s="465">
        <v>252.5</v>
      </c>
      <c r="I3089" s="466">
        <v>237.5</v>
      </c>
      <c r="J3089" s="190">
        <f t="shared" si="215"/>
        <v>5</v>
      </c>
      <c r="K3089" s="16">
        <f t="shared" ref="K3089:K3100" si="216">H3089-D3089</f>
        <v>-81.899999999999977</v>
      </c>
      <c r="L3089" s="16">
        <f t="shared" ref="L3089:L3100" si="217">H3089-E3089</f>
        <v>-35</v>
      </c>
      <c r="M3089" s="16">
        <f t="shared" ref="M3089:M3100" si="218">H3089-F3089</f>
        <v>-42.5</v>
      </c>
      <c r="N3089" s="191">
        <f t="shared" ref="N3089:N3100" si="219">H3089-G3089</f>
        <v>-45</v>
      </c>
      <c r="O3089" s="506">
        <f t="shared" ref="O3089:O3100" si="220">H3089-I3089</f>
        <v>15</v>
      </c>
    </row>
    <row r="3090" spans="1:15" s="43" customFormat="1">
      <c r="A3090" s="499">
        <v>44165</v>
      </c>
      <c r="B3090" s="462">
        <v>288</v>
      </c>
      <c r="C3090" s="465">
        <v>287.5</v>
      </c>
      <c r="D3090" s="114">
        <v>347.77600000000001</v>
      </c>
      <c r="E3090" s="114">
        <v>287.5</v>
      </c>
      <c r="F3090" s="114">
        <v>295</v>
      </c>
      <c r="G3090" s="466">
        <v>297.5</v>
      </c>
      <c r="H3090" s="465">
        <v>257.5</v>
      </c>
      <c r="I3090" s="466">
        <v>237.5</v>
      </c>
      <c r="J3090" s="190">
        <f t="shared" si="215"/>
        <v>10</v>
      </c>
      <c r="K3090" s="16">
        <f t="shared" si="216"/>
        <v>-90.27600000000001</v>
      </c>
      <c r="L3090" s="16">
        <f t="shared" si="217"/>
        <v>-30</v>
      </c>
      <c r="M3090" s="16">
        <f t="shared" si="218"/>
        <v>-37.5</v>
      </c>
      <c r="N3090" s="191">
        <f t="shared" si="219"/>
        <v>-40</v>
      </c>
      <c r="O3090" s="506">
        <f t="shared" si="220"/>
        <v>20</v>
      </c>
    </row>
    <row r="3091" spans="1:15" s="43" customFormat="1">
      <c r="A3091" s="499">
        <v>44166</v>
      </c>
      <c r="B3091" s="462">
        <v>290</v>
      </c>
      <c r="C3091" s="465">
        <v>287.5</v>
      </c>
      <c r="D3091" s="114">
        <v>361.15199999999999</v>
      </c>
      <c r="E3091" s="114">
        <v>287.5</v>
      </c>
      <c r="F3091" s="114">
        <v>295</v>
      </c>
      <c r="G3091" s="466">
        <v>297.5</v>
      </c>
      <c r="H3091" s="465">
        <v>257.5</v>
      </c>
      <c r="I3091" s="466">
        <v>237.5</v>
      </c>
      <c r="J3091" s="190">
        <f t="shared" si="215"/>
        <v>10</v>
      </c>
      <c r="K3091" s="16">
        <f t="shared" si="216"/>
        <v>-103.65199999999999</v>
      </c>
      <c r="L3091" s="16">
        <f t="shared" si="217"/>
        <v>-30</v>
      </c>
      <c r="M3091" s="16">
        <f t="shared" si="218"/>
        <v>-37.5</v>
      </c>
      <c r="N3091" s="191">
        <f t="shared" si="219"/>
        <v>-40</v>
      </c>
      <c r="O3091" s="506">
        <f t="shared" si="220"/>
        <v>20</v>
      </c>
    </row>
    <row r="3092" spans="1:15" s="43" customFormat="1">
      <c r="A3092" s="499">
        <v>44167</v>
      </c>
      <c r="B3092" s="462">
        <v>295</v>
      </c>
      <c r="C3092" s="465">
        <v>287.5</v>
      </c>
      <c r="D3092" s="114">
        <v>361.15199999999999</v>
      </c>
      <c r="E3092" s="114">
        <v>287.5</v>
      </c>
      <c r="F3092" s="114">
        <v>295</v>
      </c>
      <c r="G3092" s="466">
        <v>297.5</v>
      </c>
      <c r="H3092" s="465">
        <v>262.5</v>
      </c>
      <c r="I3092" s="466">
        <v>237.5</v>
      </c>
      <c r="J3092" s="190">
        <f t="shared" si="215"/>
        <v>15</v>
      </c>
      <c r="K3092" s="16">
        <f t="shared" si="216"/>
        <v>-98.651999999999987</v>
      </c>
      <c r="L3092" s="16">
        <f t="shared" si="217"/>
        <v>-25</v>
      </c>
      <c r="M3092" s="16">
        <f t="shared" si="218"/>
        <v>-32.5</v>
      </c>
      <c r="N3092" s="191">
        <f t="shared" si="219"/>
        <v>-35</v>
      </c>
      <c r="O3092" s="506">
        <f t="shared" si="220"/>
        <v>25</v>
      </c>
    </row>
    <row r="3093" spans="1:15" s="43" customFormat="1">
      <c r="A3093" s="499">
        <v>44168</v>
      </c>
      <c r="B3093" s="462">
        <v>310</v>
      </c>
      <c r="C3093" s="465">
        <v>287.5</v>
      </c>
      <c r="D3093" s="114">
        <v>374.52800000000002</v>
      </c>
      <c r="E3093" s="114">
        <v>287.5</v>
      </c>
      <c r="F3093" s="114">
        <v>295</v>
      </c>
      <c r="G3093" s="466">
        <v>297.5</v>
      </c>
      <c r="H3093" s="465">
        <v>257.5</v>
      </c>
      <c r="I3093" s="466">
        <v>237.5</v>
      </c>
      <c r="J3093" s="190">
        <f t="shared" si="215"/>
        <v>10</v>
      </c>
      <c r="K3093" s="16">
        <f t="shared" si="216"/>
        <v>-117.02800000000002</v>
      </c>
      <c r="L3093" s="16">
        <f t="shared" si="217"/>
        <v>-30</v>
      </c>
      <c r="M3093" s="16">
        <f t="shared" si="218"/>
        <v>-37.5</v>
      </c>
      <c r="N3093" s="191">
        <f t="shared" si="219"/>
        <v>-40</v>
      </c>
      <c r="O3093" s="506">
        <f t="shared" si="220"/>
        <v>20</v>
      </c>
    </row>
    <row r="3094" spans="1:15" s="43" customFormat="1">
      <c r="A3094" s="499">
        <v>44169</v>
      </c>
      <c r="B3094" s="462">
        <v>320</v>
      </c>
      <c r="C3094" s="465">
        <v>287.5</v>
      </c>
      <c r="D3094" s="114">
        <v>367.84</v>
      </c>
      <c r="E3094" s="114">
        <v>292.5</v>
      </c>
      <c r="F3094" s="114">
        <v>303</v>
      </c>
      <c r="G3094" s="466">
        <v>302.5</v>
      </c>
      <c r="H3094" s="465">
        <v>257.5</v>
      </c>
      <c r="I3094" s="466">
        <v>242.5</v>
      </c>
      <c r="J3094" s="190">
        <f t="shared" si="215"/>
        <v>10</v>
      </c>
      <c r="K3094" s="16">
        <f t="shared" si="216"/>
        <v>-110.33999999999997</v>
      </c>
      <c r="L3094" s="16">
        <f t="shared" si="217"/>
        <v>-35</v>
      </c>
      <c r="M3094" s="16">
        <f t="shared" si="218"/>
        <v>-45.5</v>
      </c>
      <c r="N3094" s="191">
        <f t="shared" si="219"/>
        <v>-45</v>
      </c>
      <c r="O3094" s="506">
        <f t="shared" si="220"/>
        <v>15</v>
      </c>
    </row>
    <row r="3095" spans="1:15" s="43" customFormat="1">
      <c r="A3095" s="499">
        <v>44172</v>
      </c>
      <c r="B3095" s="462">
        <v>320</v>
      </c>
      <c r="C3095" s="465">
        <v>292.5</v>
      </c>
      <c r="D3095" s="114">
        <v>391.24799999999999</v>
      </c>
      <c r="E3095" s="114">
        <v>292.5</v>
      </c>
      <c r="F3095" s="114">
        <v>303</v>
      </c>
      <c r="G3095" s="466">
        <v>302.5</v>
      </c>
      <c r="H3095" s="465">
        <v>262.5</v>
      </c>
      <c r="I3095" s="466">
        <v>242.5</v>
      </c>
      <c r="J3095" s="190">
        <f t="shared" si="215"/>
        <v>10</v>
      </c>
      <c r="K3095" s="16">
        <f t="shared" si="216"/>
        <v>-128.74799999999999</v>
      </c>
      <c r="L3095" s="16">
        <f t="shared" si="217"/>
        <v>-30</v>
      </c>
      <c r="M3095" s="16">
        <f t="shared" si="218"/>
        <v>-40.5</v>
      </c>
      <c r="N3095" s="191">
        <f t="shared" si="219"/>
        <v>-40</v>
      </c>
      <c r="O3095" s="506">
        <f t="shared" si="220"/>
        <v>20</v>
      </c>
    </row>
    <row r="3096" spans="1:15" s="43" customFormat="1">
      <c r="A3096" s="499">
        <v>44173</v>
      </c>
      <c r="B3096" s="462">
        <v>323</v>
      </c>
      <c r="C3096" s="465">
        <v>297.5</v>
      </c>
      <c r="D3096" s="114">
        <v>394.59199999999998</v>
      </c>
      <c r="E3096" s="114">
        <v>292.5</v>
      </c>
      <c r="F3096" s="114">
        <v>303</v>
      </c>
      <c r="G3096" s="466">
        <v>302.5</v>
      </c>
      <c r="H3096" s="465">
        <v>262.5</v>
      </c>
      <c r="I3096" s="466">
        <v>242.5</v>
      </c>
      <c r="J3096" s="190">
        <f t="shared" si="215"/>
        <v>5</v>
      </c>
      <c r="K3096" s="16">
        <f t="shared" si="216"/>
        <v>-132.09199999999998</v>
      </c>
      <c r="L3096" s="16">
        <f t="shared" si="217"/>
        <v>-30</v>
      </c>
      <c r="M3096" s="16">
        <f t="shared" si="218"/>
        <v>-40.5</v>
      </c>
      <c r="N3096" s="191">
        <f t="shared" si="219"/>
        <v>-40</v>
      </c>
      <c r="O3096" s="506">
        <f t="shared" si="220"/>
        <v>20</v>
      </c>
    </row>
    <row r="3097" spans="1:15" s="43" customFormat="1">
      <c r="A3097" s="499">
        <v>44174</v>
      </c>
      <c r="B3097" s="462">
        <v>325</v>
      </c>
      <c r="C3097" s="465">
        <v>302.5</v>
      </c>
      <c r="D3097" s="114">
        <v>394.59199999999998</v>
      </c>
      <c r="E3097" s="114">
        <v>292.5</v>
      </c>
      <c r="F3097" s="114">
        <v>303</v>
      </c>
      <c r="G3097" s="466">
        <v>302.5</v>
      </c>
      <c r="H3097" s="465">
        <v>267.5</v>
      </c>
      <c r="I3097" s="466">
        <v>242.5</v>
      </c>
      <c r="J3097" s="190">
        <f t="shared" si="215"/>
        <v>5</v>
      </c>
      <c r="K3097" s="16">
        <f t="shared" si="216"/>
        <v>-127.09199999999998</v>
      </c>
      <c r="L3097" s="16">
        <f t="shared" si="217"/>
        <v>-25</v>
      </c>
      <c r="M3097" s="16">
        <f t="shared" si="218"/>
        <v>-35.5</v>
      </c>
      <c r="N3097" s="191">
        <f t="shared" si="219"/>
        <v>-35</v>
      </c>
      <c r="O3097" s="506">
        <f t="shared" si="220"/>
        <v>25</v>
      </c>
    </row>
    <row r="3098" spans="1:15" s="43" customFormat="1">
      <c r="A3098" s="499">
        <v>44175</v>
      </c>
      <c r="B3098" s="462">
        <v>335</v>
      </c>
      <c r="C3098" s="465">
        <v>302.5</v>
      </c>
      <c r="D3098" s="114">
        <v>394.59199999999998</v>
      </c>
      <c r="E3098" s="114">
        <v>292.5</v>
      </c>
      <c r="F3098" s="114">
        <v>303</v>
      </c>
      <c r="G3098" s="466">
        <v>302.5</v>
      </c>
      <c r="H3098" s="465">
        <v>272.5</v>
      </c>
      <c r="I3098" s="466">
        <v>242.5</v>
      </c>
      <c r="J3098" s="190">
        <f t="shared" si="215"/>
        <v>10</v>
      </c>
      <c r="K3098" s="16">
        <f t="shared" si="216"/>
        <v>-122.09199999999998</v>
      </c>
      <c r="L3098" s="16">
        <f t="shared" si="217"/>
        <v>-20</v>
      </c>
      <c r="M3098" s="16">
        <f t="shared" si="218"/>
        <v>-30.5</v>
      </c>
      <c r="N3098" s="191">
        <f t="shared" si="219"/>
        <v>-30</v>
      </c>
      <c r="O3098" s="506">
        <f t="shared" si="220"/>
        <v>30</v>
      </c>
    </row>
    <row r="3099" spans="1:15" s="43" customFormat="1">
      <c r="A3099" s="499">
        <v>44176</v>
      </c>
      <c r="B3099" s="462">
        <v>340</v>
      </c>
      <c r="C3099" s="465">
        <v>317.5</v>
      </c>
      <c r="D3099" s="114">
        <v>394.59199999999998</v>
      </c>
      <c r="E3099" s="114">
        <v>322.5</v>
      </c>
      <c r="F3099" s="114">
        <v>325</v>
      </c>
      <c r="G3099" s="466">
        <v>322.5</v>
      </c>
      <c r="H3099" s="465">
        <v>282.5</v>
      </c>
      <c r="I3099" s="466">
        <v>247.5</v>
      </c>
      <c r="J3099" s="190">
        <f t="shared" si="215"/>
        <v>5</v>
      </c>
      <c r="K3099" s="16">
        <f t="shared" si="216"/>
        <v>-112.09199999999998</v>
      </c>
      <c r="L3099" s="16">
        <f t="shared" si="217"/>
        <v>-40</v>
      </c>
      <c r="M3099" s="16">
        <f t="shared" si="218"/>
        <v>-42.5</v>
      </c>
      <c r="N3099" s="191">
        <f t="shared" si="219"/>
        <v>-40</v>
      </c>
      <c r="O3099" s="506">
        <f t="shared" si="220"/>
        <v>35</v>
      </c>
    </row>
    <row r="3100" spans="1:15" s="43" customFormat="1">
      <c r="A3100" s="499">
        <v>44179</v>
      </c>
      <c r="B3100" s="462">
        <v>342</v>
      </c>
      <c r="C3100" s="465">
        <v>317.5</v>
      </c>
      <c r="D3100" s="114">
        <v>394.59199999999998</v>
      </c>
      <c r="E3100" s="114">
        <v>322.5</v>
      </c>
      <c r="F3100" s="114">
        <v>325</v>
      </c>
      <c r="G3100" s="466">
        <v>322.5</v>
      </c>
      <c r="H3100" s="465">
        <v>282.5</v>
      </c>
      <c r="I3100" s="466">
        <v>247.5</v>
      </c>
      <c r="J3100" s="190">
        <f t="shared" si="215"/>
        <v>5</v>
      </c>
      <c r="K3100" s="16">
        <f t="shared" si="216"/>
        <v>-112.09199999999998</v>
      </c>
      <c r="L3100" s="16">
        <f t="shared" si="217"/>
        <v>-40</v>
      </c>
      <c r="M3100" s="16">
        <f t="shared" si="218"/>
        <v>-42.5</v>
      </c>
      <c r="N3100" s="191">
        <f t="shared" si="219"/>
        <v>-40</v>
      </c>
      <c r="O3100" s="506">
        <f t="shared" si="220"/>
        <v>35</v>
      </c>
    </row>
    <row r="3101" spans="1:15" s="43" customFormat="1">
      <c r="A3101" s="499">
        <v>44180</v>
      </c>
      <c r="B3101" s="462">
        <v>344</v>
      </c>
      <c r="C3101" s="465">
        <v>317.5</v>
      </c>
      <c r="D3101" s="114">
        <v>394.59199999999998</v>
      </c>
      <c r="E3101" s="114">
        <v>322.5</v>
      </c>
      <c r="F3101" s="114">
        <v>325</v>
      </c>
      <c r="G3101" s="466">
        <v>322.5</v>
      </c>
      <c r="H3101" s="465">
        <v>282.5</v>
      </c>
      <c r="I3101" s="466">
        <v>247.5</v>
      </c>
      <c r="J3101" s="190">
        <f t="shared" ref="J3101:J3104" si="221">H3101-C3101+40</f>
        <v>5</v>
      </c>
      <c r="K3101" s="16">
        <f t="shared" ref="K3101:K3104" si="222">H3101-D3101</f>
        <v>-112.09199999999998</v>
      </c>
      <c r="L3101" s="16">
        <f t="shared" ref="L3101:L3104" si="223">H3101-E3101</f>
        <v>-40</v>
      </c>
      <c r="M3101" s="16">
        <f t="shared" ref="M3101:M3104" si="224">H3101-F3101</f>
        <v>-42.5</v>
      </c>
      <c r="N3101" s="191">
        <f t="shared" ref="N3101:N3104" si="225">H3101-G3101</f>
        <v>-40</v>
      </c>
      <c r="O3101" s="506">
        <f t="shared" ref="O3101:O3104" si="226">H3101-I3101</f>
        <v>35</v>
      </c>
    </row>
    <row r="3102" spans="1:15" s="43" customFormat="1">
      <c r="A3102" s="499">
        <v>44181</v>
      </c>
      <c r="B3102" s="462">
        <v>345</v>
      </c>
      <c r="C3102" s="465">
        <v>317.5</v>
      </c>
      <c r="D3102" s="114">
        <v>394.59199999999998</v>
      </c>
      <c r="E3102" s="114">
        <v>322.5</v>
      </c>
      <c r="F3102" s="114">
        <v>325</v>
      </c>
      <c r="G3102" s="466">
        <v>322.5</v>
      </c>
      <c r="H3102" s="465">
        <v>287.5</v>
      </c>
      <c r="I3102" s="466">
        <v>247.5</v>
      </c>
      <c r="J3102" s="190">
        <f t="shared" si="221"/>
        <v>10</v>
      </c>
      <c r="K3102" s="16">
        <f t="shared" si="222"/>
        <v>-107.09199999999998</v>
      </c>
      <c r="L3102" s="16">
        <f t="shared" si="223"/>
        <v>-35</v>
      </c>
      <c r="M3102" s="16">
        <f t="shared" si="224"/>
        <v>-37.5</v>
      </c>
      <c r="N3102" s="191">
        <f t="shared" si="225"/>
        <v>-35</v>
      </c>
      <c r="O3102" s="506">
        <f t="shared" si="226"/>
        <v>40</v>
      </c>
    </row>
    <row r="3103" spans="1:15" s="43" customFormat="1">
      <c r="A3103" s="499">
        <v>44182</v>
      </c>
      <c r="B3103" s="462">
        <v>340</v>
      </c>
      <c r="C3103" s="465">
        <v>332.5</v>
      </c>
      <c r="D3103" s="114">
        <v>394.59199999999998</v>
      </c>
      <c r="E3103" s="114">
        <v>322.5</v>
      </c>
      <c r="F3103" s="114">
        <v>325</v>
      </c>
      <c r="G3103" s="466">
        <v>322.5</v>
      </c>
      <c r="H3103" s="465">
        <v>292.5</v>
      </c>
      <c r="I3103" s="466">
        <v>247.5</v>
      </c>
      <c r="J3103" s="190">
        <f t="shared" si="221"/>
        <v>0</v>
      </c>
      <c r="K3103" s="16">
        <f t="shared" si="222"/>
        <v>-102.09199999999998</v>
      </c>
      <c r="L3103" s="16">
        <f t="shared" si="223"/>
        <v>-30</v>
      </c>
      <c r="M3103" s="16">
        <f t="shared" si="224"/>
        <v>-32.5</v>
      </c>
      <c r="N3103" s="191">
        <f t="shared" si="225"/>
        <v>-30</v>
      </c>
      <c r="O3103" s="506">
        <f t="shared" si="226"/>
        <v>45</v>
      </c>
    </row>
    <row r="3104" spans="1:15" s="43" customFormat="1">
      <c r="A3104" s="499">
        <v>44183</v>
      </c>
      <c r="B3104" s="462">
        <v>340</v>
      </c>
      <c r="C3104" s="465">
        <v>352.5</v>
      </c>
      <c r="D3104" s="114">
        <v>394.59199999999998</v>
      </c>
      <c r="E3104" s="114">
        <v>352.5</v>
      </c>
      <c r="F3104" s="114">
        <v>361</v>
      </c>
      <c r="G3104" s="466">
        <v>362.5</v>
      </c>
      <c r="H3104" s="465">
        <v>302.5</v>
      </c>
      <c r="I3104" s="466">
        <v>267.5</v>
      </c>
      <c r="J3104" s="190">
        <f t="shared" si="221"/>
        <v>-10</v>
      </c>
      <c r="K3104" s="16">
        <f t="shared" si="222"/>
        <v>-92.091999999999985</v>
      </c>
      <c r="L3104" s="16">
        <f t="shared" si="223"/>
        <v>-50</v>
      </c>
      <c r="M3104" s="16">
        <f t="shared" si="224"/>
        <v>-58.5</v>
      </c>
      <c r="N3104" s="191">
        <f t="shared" si="225"/>
        <v>-60</v>
      </c>
      <c r="O3104" s="506">
        <f t="shared" si="226"/>
        <v>35</v>
      </c>
    </row>
    <row r="3105" spans="1:15" s="43" customFormat="1">
      <c r="A3105" s="499">
        <v>44186</v>
      </c>
      <c r="B3105" s="462">
        <v>341</v>
      </c>
      <c r="C3105" s="465">
        <v>352.5</v>
      </c>
      <c r="D3105" s="114">
        <v>394.59199999999998</v>
      </c>
      <c r="E3105" s="114">
        <v>352.5</v>
      </c>
      <c r="F3105" s="114">
        <v>361</v>
      </c>
      <c r="G3105" s="466">
        <v>362.5</v>
      </c>
      <c r="H3105" s="465">
        <v>302.5</v>
      </c>
      <c r="I3105" s="466">
        <v>267.5</v>
      </c>
      <c r="J3105" s="190">
        <f t="shared" ref="J3105:J3114" si="227">H3105-C3105+40</f>
        <v>-10</v>
      </c>
      <c r="K3105" s="16">
        <f t="shared" ref="K3105:K3114" si="228">H3105-D3105</f>
        <v>-92.091999999999985</v>
      </c>
      <c r="L3105" s="16">
        <f t="shared" ref="L3105:L3114" si="229">H3105-E3105</f>
        <v>-50</v>
      </c>
      <c r="M3105" s="16">
        <f t="shared" ref="M3105:M3114" si="230">H3105-F3105</f>
        <v>-58.5</v>
      </c>
      <c r="N3105" s="191">
        <f t="shared" ref="N3105:N3114" si="231">H3105-G3105</f>
        <v>-60</v>
      </c>
      <c r="O3105" s="506">
        <f t="shared" ref="O3105:O3114" si="232">H3105-I3105</f>
        <v>35</v>
      </c>
    </row>
    <row r="3106" spans="1:15" s="43" customFormat="1">
      <c r="A3106" s="499">
        <v>44187</v>
      </c>
      <c r="B3106" s="462">
        <v>341</v>
      </c>
      <c r="C3106" s="465">
        <v>352.5</v>
      </c>
      <c r="D3106" s="114">
        <v>394.59199999999998</v>
      </c>
      <c r="E3106" s="114">
        <v>352.5</v>
      </c>
      <c r="F3106" s="114">
        <v>361</v>
      </c>
      <c r="G3106" s="466">
        <v>362.5</v>
      </c>
      <c r="H3106" s="465">
        <v>302.5</v>
      </c>
      <c r="I3106" s="466">
        <v>267.5</v>
      </c>
      <c r="J3106" s="190">
        <f t="shared" si="227"/>
        <v>-10</v>
      </c>
      <c r="K3106" s="16">
        <f t="shared" si="228"/>
        <v>-92.091999999999985</v>
      </c>
      <c r="L3106" s="16">
        <f t="shared" si="229"/>
        <v>-50</v>
      </c>
      <c r="M3106" s="16">
        <f t="shared" si="230"/>
        <v>-58.5</v>
      </c>
      <c r="N3106" s="191">
        <f t="shared" si="231"/>
        <v>-60</v>
      </c>
      <c r="O3106" s="506">
        <f t="shared" si="232"/>
        <v>35</v>
      </c>
    </row>
    <row r="3107" spans="1:15" s="43" customFormat="1">
      <c r="A3107" s="499">
        <v>44188</v>
      </c>
      <c r="B3107" s="462">
        <v>341</v>
      </c>
      <c r="C3107" s="465">
        <v>357.5</v>
      </c>
      <c r="D3107" s="114">
        <v>394.59199999999998</v>
      </c>
      <c r="E3107" s="114">
        <v>352.5</v>
      </c>
      <c r="F3107" s="114">
        <v>361</v>
      </c>
      <c r="G3107" s="466">
        <v>362.5</v>
      </c>
      <c r="H3107" s="465">
        <v>302.5</v>
      </c>
      <c r="I3107" s="466">
        <v>267.5</v>
      </c>
      <c r="J3107" s="190">
        <f t="shared" si="227"/>
        <v>-15</v>
      </c>
      <c r="K3107" s="16">
        <f t="shared" si="228"/>
        <v>-92.091999999999985</v>
      </c>
      <c r="L3107" s="16">
        <f t="shared" si="229"/>
        <v>-50</v>
      </c>
      <c r="M3107" s="16">
        <f t="shared" si="230"/>
        <v>-58.5</v>
      </c>
      <c r="N3107" s="191">
        <f t="shared" si="231"/>
        <v>-60</v>
      </c>
      <c r="O3107" s="506">
        <f t="shared" si="232"/>
        <v>35</v>
      </c>
    </row>
    <row r="3108" spans="1:15" s="43" customFormat="1">
      <c r="A3108" s="499">
        <v>44189</v>
      </c>
      <c r="B3108" s="462">
        <v>343</v>
      </c>
      <c r="C3108" s="465">
        <v>362.5</v>
      </c>
      <c r="D3108" s="114">
        <v>394.59199999999998</v>
      </c>
      <c r="E3108" s="114">
        <v>362.5</v>
      </c>
      <c r="F3108" s="114">
        <v>361</v>
      </c>
      <c r="G3108" s="466">
        <v>362.5</v>
      </c>
      <c r="H3108" s="465">
        <v>302.5</v>
      </c>
      <c r="I3108" s="466">
        <v>282.5</v>
      </c>
      <c r="J3108" s="190">
        <f t="shared" si="227"/>
        <v>-20</v>
      </c>
      <c r="K3108" s="16">
        <f t="shared" si="228"/>
        <v>-92.091999999999985</v>
      </c>
      <c r="L3108" s="16">
        <f t="shared" si="229"/>
        <v>-60</v>
      </c>
      <c r="M3108" s="16">
        <f t="shared" si="230"/>
        <v>-58.5</v>
      </c>
      <c r="N3108" s="191">
        <f t="shared" si="231"/>
        <v>-60</v>
      </c>
      <c r="O3108" s="506">
        <f t="shared" si="232"/>
        <v>20</v>
      </c>
    </row>
    <row r="3109" spans="1:15" s="43" customFormat="1">
      <c r="A3109" s="499">
        <v>44190</v>
      </c>
      <c r="B3109" s="462">
        <v>343</v>
      </c>
      <c r="C3109" s="465">
        <v>362.5</v>
      </c>
      <c r="D3109" s="114">
        <v>394.59199999999998</v>
      </c>
      <c r="E3109" s="114">
        <v>362.5</v>
      </c>
      <c r="F3109" s="114">
        <v>361</v>
      </c>
      <c r="G3109" s="466">
        <v>362.5</v>
      </c>
      <c r="H3109" s="465">
        <v>302.5</v>
      </c>
      <c r="I3109" s="466">
        <v>282.5</v>
      </c>
      <c r="J3109" s="190">
        <f t="shared" si="227"/>
        <v>-20</v>
      </c>
      <c r="K3109" s="16">
        <f t="shared" si="228"/>
        <v>-92.091999999999985</v>
      </c>
      <c r="L3109" s="16">
        <f t="shared" si="229"/>
        <v>-60</v>
      </c>
      <c r="M3109" s="16">
        <f t="shared" si="230"/>
        <v>-58.5</v>
      </c>
      <c r="N3109" s="191">
        <f t="shared" si="231"/>
        <v>-60</v>
      </c>
      <c r="O3109" s="506">
        <f t="shared" si="232"/>
        <v>20</v>
      </c>
    </row>
    <row r="3110" spans="1:15" s="43" customFormat="1">
      <c r="A3110" s="499">
        <v>44193</v>
      </c>
      <c r="B3110" s="462">
        <v>343</v>
      </c>
      <c r="C3110" s="465">
        <v>362.5</v>
      </c>
      <c r="D3110" s="114">
        <v>391.24799999999999</v>
      </c>
      <c r="E3110" s="114">
        <v>362.5</v>
      </c>
      <c r="F3110" s="114">
        <v>361</v>
      </c>
      <c r="G3110" s="466">
        <v>362.5</v>
      </c>
      <c r="H3110" s="465">
        <v>297.5</v>
      </c>
      <c r="I3110" s="466">
        <v>282.5</v>
      </c>
      <c r="J3110" s="190">
        <f t="shared" si="227"/>
        <v>-25</v>
      </c>
      <c r="K3110" s="16">
        <f t="shared" si="228"/>
        <v>-93.74799999999999</v>
      </c>
      <c r="L3110" s="16">
        <f t="shared" si="229"/>
        <v>-65</v>
      </c>
      <c r="M3110" s="16">
        <f t="shared" si="230"/>
        <v>-63.5</v>
      </c>
      <c r="N3110" s="191">
        <f t="shared" si="231"/>
        <v>-65</v>
      </c>
      <c r="O3110" s="506">
        <f t="shared" si="232"/>
        <v>15</v>
      </c>
    </row>
    <row r="3111" spans="1:15" s="43" customFormat="1">
      <c r="A3111" s="499">
        <v>44194</v>
      </c>
      <c r="B3111" s="462">
        <v>351</v>
      </c>
      <c r="C3111" s="465">
        <v>362.5</v>
      </c>
      <c r="D3111" s="114">
        <v>391.24799999999999</v>
      </c>
      <c r="E3111" s="114">
        <v>362.5</v>
      </c>
      <c r="F3111" s="114">
        <v>361</v>
      </c>
      <c r="G3111" s="466">
        <v>362.5</v>
      </c>
      <c r="H3111" s="465">
        <v>297.5</v>
      </c>
      <c r="I3111" s="466">
        <v>282.5</v>
      </c>
      <c r="J3111" s="190">
        <f t="shared" si="227"/>
        <v>-25</v>
      </c>
      <c r="K3111" s="16">
        <f t="shared" si="228"/>
        <v>-93.74799999999999</v>
      </c>
      <c r="L3111" s="16">
        <f t="shared" si="229"/>
        <v>-65</v>
      </c>
      <c r="M3111" s="16">
        <f t="shared" si="230"/>
        <v>-63.5</v>
      </c>
      <c r="N3111" s="191">
        <f t="shared" si="231"/>
        <v>-65</v>
      </c>
      <c r="O3111" s="506">
        <f t="shared" si="232"/>
        <v>15</v>
      </c>
    </row>
    <row r="3112" spans="1:15" s="43" customFormat="1">
      <c r="A3112" s="499">
        <v>44195</v>
      </c>
      <c r="B3112" s="462">
        <v>351</v>
      </c>
      <c r="C3112" s="465">
        <v>367.5</v>
      </c>
      <c r="D3112" s="114">
        <v>387.904</v>
      </c>
      <c r="E3112" s="114">
        <v>362.5</v>
      </c>
      <c r="F3112" s="114">
        <v>361</v>
      </c>
      <c r="G3112" s="466">
        <v>362.5</v>
      </c>
      <c r="H3112" s="465">
        <v>302.5</v>
      </c>
      <c r="I3112" s="466">
        <v>282.5</v>
      </c>
      <c r="J3112" s="190">
        <f t="shared" si="227"/>
        <v>-25</v>
      </c>
      <c r="K3112" s="16">
        <f t="shared" si="228"/>
        <v>-85.403999999999996</v>
      </c>
      <c r="L3112" s="16">
        <f t="shared" si="229"/>
        <v>-60</v>
      </c>
      <c r="M3112" s="16">
        <f t="shared" si="230"/>
        <v>-58.5</v>
      </c>
      <c r="N3112" s="191">
        <f t="shared" si="231"/>
        <v>-60</v>
      </c>
      <c r="O3112" s="506">
        <f t="shared" si="232"/>
        <v>20</v>
      </c>
    </row>
    <row r="3113" spans="1:15" s="44" customFormat="1" ht="17.25" thickBot="1">
      <c r="A3113" s="500">
        <v>44196</v>
      </c>
      <c r="B3113" s="501">
        <v>351</v>
      </c>
      <c r="C3113" s="502">
        <v>367.5</v>
      </c>
      <c r="D3113" s="121">
        <v>387.904</v>
      </c>
      <c r="E3113" s="121">
        <v>362.5</v>
      </c>
      <c r="F3113" s="121">
        <v>361</v>
      </c>
      <c r="G3113" s="503">
        <v>362.5</v>
      </c>
      <c r="H3113" s="502">
        <v>302.5</v>
      </c>
      <c r="I3113" s="503">
        <v>282.5</v>
      </c>
      <c r="J3113" s="194">
        <f t="shared" si="227"/>
        <v>-25</v>
      </c>
      <c r="K3113" s="41">
        <f t="shared" si="228"/>
        <v>-85.403999999999996</v>
      </c>
      <c r="L3113" s="41">
        <f t="shared" si="229"/>
        <v>-60</v>
      </c>
      <c r="M3113" s="41">
        <f t="shared" si="230"/>
        <v>-58.5</v>
      </c>
      <c r="N3113" s="195">
        <f t="shared" si="231"/>
        <v>-60</v>
      </c>
      <c r="O3113" s="508">
        <f t="shared" si="232"/>
        <v>20</v>
      </c>
    </row>
    <row r="3114" spans="1:15">
      <c r="A3114" s="262">
        <v>44197</v>
      </c>
      <c r="B3114" s="462">
        <v>351</v>
      </c>
      <c r="C3114" s="465">
        <v>367.5</v>
      </c>
      <c r="D3114" s="114">
        <v>387.904</v>
      </c>
      <c r="E3114" s="114">
        <v>362.5</v>
      </c>
      <c r="F3114" s="114">
        <v>361</v>
      </c>
      <c r="G3114" s="466">
        <v>362.5</v>
      </c>
      <c r="H3114" s="465">
        <v>302.5</v>
      </c>
      <c r="I3114" s="466">
        <v>282.5</v>
      </c>
      <c r="J3114" s="190">
        <f t="shared" si="227"/>
        <v>-25</v>
      </c>
      <c r="K3114" s="16">
        <f t="shared" si="228"/>
        <v>-85.403999999999996</v>
      </c>
      <c r="L3114" s="16">
        <f t="shared" si="229"/>
        <v>-60</v>
      </c>
      <c r="M3114" s="16">
        <f t="shared" si="230"/>
        <v>-58.5</v>
      </c>
      <c r="N3114" s="191">
        <f t="shared" si="231"/>
        <v>-60</v>
      </c>
      <c r="O3114" s="506">
        <f t="shared" si="232"/>
        <v>20</v>
      </c>
    </row>
    <row r="3115" spans="1:15">
      <c r="A3115" s="262">
        <v>44200</v>
      </c>
      <c r="B3115" s="462">
        <v>350</v>
      </c>
      <c r="C3115" s="465">
        <v>372.5</v>
      </c>
      <c r="D3115" s="114">
        <v>391.24799999999999</v>
      </c>
      <c r="E3115" s="114">
        <v>362.5</v>
      </c>
      <c r="F3115" s="114">
        <v>370</v>
      </c>
      <c r="G3115" s="466">
        <v>362.5</v>
      </c>
      <c r="H3115" s="465">
        <v>307.5</v>
      </c>
      <c r="I3115" s="466">
        <v>282.5</v>
      </c>
      <c r="J3115" s="190">
        <f t="shared" ref="J3115:J3119" si="233">H3115-C3115+40</f>
        <v>-25</v>
      </c>
      <c r="K3115" s="16">
        <f t="shared" ref="K3115:K3119" si="234">H3115-D3115</f>
        <v>-83.74799999999999</v>
      </c>
      <c r="L3115" s="16">
        <f t="shared" ref="L3115:L3119" si="235">H3115-E3115</f>
        <v>-55</v>
      </c>
      <c r="M3115" s="16">
        <f t="shared" ref="M3115:M3119" si="236">H3115-F3115</f>
        <v>-62.5</v>
      </c>
      <c r="N3115" s="191">
        <f t="shared" ref="N3115:N3119" si="237">H3115-G3115</f>
        <v>-55</v>
      </c>
      <c r="O3115" s="506">
        <f t="shared" ref="O3115:O3119" si="238">H3115-I3115</f>
        <v>25</v>
      </c>
    </row>
    <row r="3116" spans="1:15">
      <c r="A3116" s="262">
        <v>44201</v>
      </c>
      <c r="B3116" s="462">
        <v>347</v>
      </c>
      <c r="C3116" s="465">
        <v>372.5</v>
      </c>
      <c r="D3116" s="114">
        <v>384.56</v>
      </c>
      <c r="E3116" s="114">
        <v>362.5</v>
      </c>
      <c r="F3116" s="114">
        <v>370</v>
      </c>
      <c r="G3116" s="466">
        <v>362.5</v>
      </c>
      <c r="H3116" s="465">
        <v>307.5</v>
      </c>
      <c r="I3116" s="466">
        <v>282.5</v>
      </c>
      <c r="J3116" s="190">
        <f t="shared" si="233"/>
        <v>-25</v>
      </c>
      <c r="K3116" s="16">
        <f t="shared" si="234"/>
        <v>-77.06</v>
      </c>
      <c r="L3116" s="16">
        <f t="shared" si="235"/>
        <v>-55</v>
      </c>
      <c r="M3116" s="16">
        <f t="shared" si="236"/>
        <v>-62.5</v>
      </c>
      <c r="N3116" s="191">
        <f t="shared" si="237"/>
        <v>-55</v>
      </c>
      <c r="O3116" s="506">
        <f t="shared" si="238"/>
        <v>25</v>
      </c>
    </row>
    <row r="3117" spans="1:15">
      <c r="A3117" s="262">
        <v>44202</v>
      </c>
      <c r="B3117" s="462">
        <v>347</v>
      </c>
      <c r="C3117" s="465">
        <v>372.5</v>
      </c>
      <c r="D3117" s="114">
        <v>381.21600000000001</v>
      </c>
      <c r="E3117" s="114">
        <v>362.5</v>
      </c>
      <c r="F3117" s="114">
        <v>370</v>
      </c>
      <c r="G3117" s="466">
        <v>362.5</v>
      </c>
      <c r="H3117" s="465">
        <v>307.5</v>
      </c>
      <c r="I3117" s="466">
        <v>282.5</v>
      </c>
      <c r="J3117" s="190">
        <f t="shared" si="233"/>
        <v>-25</v>
      </c>
      <c r="K3117" s="16">
        <f t="shared" si="234"/>
        <v>-73.716000000000008</v>
      </c>
      <c r="L3117" s="16">
        <f t="shared" si="235"/>
        <v>-55</v>
      </c>
      <c r="M3117" s="16">
        <f t="shared" si="236"/>
        <v>-62.5</v>
      </c>
      <c r="N3117" s="191">
        <f t="shared" si="237"/>
        <v>-55</v>
      </c>
      <c r="O3117" s="506">
        <f t="shared" si="238"/>
        <v>25</v>
      </c>
    </row>
    <row r="3118" spans="1:15">
      <c r="A3118" s="262">
        <v>44203</v>
      </c>
      <c r="B3118" s="462">
        <v>344</v>
      </c>
      <c r="C3118" s="465">
        <v>372.5</v>
      </c>
      <c r="D3118" s="114">
        <v>381.21600000000001</v>
      </c>
      <c r="E3118" s="114">
        <v>362.5</v>
      </c>
      <c r="F3118" s="114">
        <v>370</v>
      </c>
      <c r="G3118" s="466">
        <v>362.5</v>
      </c>
      <c r="H3118" s="465">
        <v>307.5</v>
      </c>
      <c r="I3118" s="466">
        <v>282.5</v>
      </c>
      <c r="J3118" s="190">
        <f t="shared" si="233"/>
        <v>-25</v>
      </c>
      <c r="K3118" s="16">
        <f t="shared" si="234"/>
        <v>-73.716000000000008</v>
      </c>
      <c r="L3118" s="16">
        <f t="shared" si="235"/>
        <v>-55</v>
      </c>
      <c r="M3118" s="16">
        <f t="shared" si="236"/>
        <v>-62.5</v>
      </c>
      <c r="N3118" s="191">
        <f t="shared" si="237"/>
        <v>-55</v>
      </c>
      <c r="O3118" s="506">
        <f t="shared" si="238"/>
        <v>25</v>
      </c>
    </row>
    <row r="3119" spans="1:15">
      <c r="A3119" s="262">
        <v>44204</v>
      </c>
      <c r="B3119" s="462">
        <v>328</v>
      </c>
      <c r="C3119" s="465">
        <v>382.5</v>
      </c>
      <c r="D3119" s="114">
        <v>377.87200000000001</v>
      </c>
      <c r="E3119" s="114">
        <v>372.5</v>
      </c>
      <c r="F3119" s="114">
        <v>373</v>
      </c>
      <c r="G3119" s="466">
        <v>372.5</v>
      </c>
      <c r="H3119" s="465">
        <v>312.5</v>
      </c>
      <c r="I3119" s="466">
        <v>287.5</v>
      </c>
      <c r="J3119" s="190">
        <f t="shared" si="233"/>
        <v>-30</v>
      </c>
      <c r="K3119" s="16">
        <f t="shared" si="234"/>
        <v>-65.372000000000014</v>
      </c>
      <c r="L3119" s="16">
        <f t="shared" si="235"/>
        <v>-60</v>
      </c>
      <c r="M3119" s="16">
        <f t="shared" si="236"/>
        <v>-60.5</v>
      </c>
      <c r="N3119" s="191">
        <f t="shared" si="237"/>
        <v>-60</v>
      </c>
      <c r="O3119" s="506">
        <f t="shared" si="238"/>
        <v>25</v>
      </c>
    </row>
    <row r="3120" spans="1:15">
      <c r="A3120" s="262">
        <v>44207</v>
      </c>
      <c r="B3120" s="462">
        <v>322</v>
      </c>
      <c r="C3120" s="465">
        <v>382.5</v>
      </c>
      <c r="D3120" s="114">
        <v>367.84</v>
      </c>
      <c r="E3120" s="114">
        <v>372.5</v>
      </c>
      <c r="F3120" s="114">
        <v>373</v>
      </c>
      <c r="G3120" s="466">
        <v>372.5</v>
      </c>
      <c r="H3120" s="465">
        <v>312.5</v>
      </c>
      <c r="I3120" s="466">
        <v>287.5</v>
      </c>
      <c r="J3120" s="190">
        <f t="shared" ref="J3120:J3123" si="239">H3120-C3120+40</f>
        <v>-30</v>
      </c>
      <c r="K3120" s="16">
        <f t="shared" ref="K3120:K3123" si="240">H3120-D3120</f>
        <v>-55.339999999999975</v>
      </c>
      <c r="L3120" s="16">
        <f t="shared" ref="L3120:L3123" si="241">H3120-E3120</f>
        <v>-60</v>
      </c>
      <c r="M3120" s="16">
        <f t="shared" ref="M3120:M3123" si="242">H3120-F3120</f>
        <v>-60.5</v>
      </c>
      <c r="N3120" s="191">
        <f t="shared" ref="N3120:N3123" si="243">H3120-G3120</f>
        <v>-60</v>
      </c>
      <c r="O3120" s="506">
        <f t="shared" ref="O3120:O3123" si="244">H3120-I3120</f>
        <v>25</v>
      </c>
    </row>
    <row r="3121" spans="1:15">
      <c r="A3121" s="262">
        <v>44208</v>
      </c>
      <c r="B3121" s="462">
        <v>322</v>
      </c>
      <c r="C3121" s="465">
        <v>382.5</v>
      </c>
      <c r="D3121" s="114">
        <v>367.84</v>
      </c>
      <c r="E3121" s="114">
        <v>372.5</v>
      </c>
      <c r="F3121" s="114">
        <v>373</v>
      </c>
      <c r="G3121" s="466">
        <v>372.5</v>
      </c>
      <c r="H3121" s="465">
        <v>312.5</v>
      </c>
      <c r="I3121" s="466">
        <v>287.5</v>
      </c>
      <c r="J3121" s="190">
        <f t="shared" si="239"/>
        <v>-30</v>
      </c>
      <c r="K3121" s="16">
        <f t="shared" si="240"/>
        <v>-55.339999999999975</v>
      </c>
      <c r="L3121" s="16">
        <f t="shared" si="241"/>
        <v>-60</v>
      </c>
      <c r="M3121" s="16">
        <f t="shared" si="242"/>
        <v>-60.5</v>
      </c>
      <c r="N3121" s="191">
        <f t="shared" si="243"/>
        <v>-60</v>
      </c>
      <c r="O3121" s="506">
        <f t="shared" si="244"/>
        <v>25</v>
      </c>
    </row>
    <row r="3122" spans="1:15">
      <c r="A3122" s="262">
        <v>44209</v>
      </c>
      <c r="B3122" s="462">
        <v>321</v>
      </c>
      <c r="C3122" s="465">
        <v>382.5</v>
      </c>
      <c r="D3122" s="114">
        <v>357.80799999999999</v>
      </c>
      <c r="E3122" s="114">
        <v>372.5</v>
      </c>
      <c r="F3122" s="114">
        <v>373</v>
      </c>
      <c r="G3122" s="466">
        <v>372.5</v>
      </c>
      <c r="H3122" s="465">
        <v>312.5</v>
      </c>
      <c r="I3122" s="466">
        <v>287.5</v>
      </c>
      <c r="J3122" s="190">
        <f t="shared" si="239"/>
        <v>-30</v>
      </c>
      <c r="K3122" s="16">
        <f t="shared" si="240"/>
        <v>-45.307999999999993</v>
      </c>
      <c r="L3122" s="16">
        <f t="shared" si="241"/>
        <v>-60</v>
      </c>
      <c r="M3122" s="16">
        <f t="shared" si="242"/>
        <v>-60.5</v>
      </c>
      <c r="N3122" s="191">
        <f t="shared" si="243"/>
        <v>-60</v>
      </c>
      <c r="O3122" s="506">
        <f t="shared" si="244"/>
        <v>25</v>
      </c>
    </row>
    <row r="3123" spans="1:15">
      <c r="A3123" s="262">
        <v>44210</v>
      </c>
      <c r="B3123" s="462">
        <v>301</v>
      </c>
      <c r="C3123" s="465">
        <v>382.5</v>
      </c>
      <c r="D3123" s="114">
        <v>339.416</v>
      </c>
      <c r="E3123" s="114">
        <v>372.5</v>
      </c>
      <c r="F3123" s="114">
        <v>373</v>
      </c>
      <c r="G3123" s="466">
        <v>372.5</v>
      </c>
      <c r="H3123" s="465">
        <v>307.5</v>
      </c>
      <c r="I3123" s="466">
        <v>287.5</v>
      </c>
      <c r="J3123" s="190">
        <f t="shared" si="239"/>
        <v>-35</v>
      </c>
      <c r="K3123" s="16">
        <f t="shared" si="240"/>
        <v>-31.915999999999997</v>
      </c>
      <c r="L3123" s="16">
        <f t="shared" si="241"/>
        <v>-65</v>
      </c>
      <c r="M3123" s="16">
        <f t="shared" si="242"/>
        <v>-65.5</v>
      </c>
      <c r="N3123" s="191">
        <f t="shared" si="243"/>
        <v>-65</v>
      </c>
      <c r="O3123" s="506">
        <f t="shared" si="244"/>
        <v>20</v>
      </c>
    </row>
    <row r="3124" spans="1:15">
      <c r="A3124" s="262">
        <v>44211</v>
      </c>
      <c r="B3124" s="462">
        <v>296</v>
      </c>
      <c r="C3124" s="465">
        <v>382.5</v>
      </c>
      <c r="D3124" s="114">
        <v>352.79199999999997</v>
      </c>
      <c r="E3124" s="114">
        <v>372.5</v>
      </c>
      <c r="F3124" s="114">
        <v>381</v>
      </c>
      <c r="G3124" s="466">
        <v>377.5</v>
      </c>
      <c r="H3124" s="465">
        <v>307.5</v>
      </c>
      <c r="I3124" s="466">
        <v>292.5</v>
      </c>
      <c r="J3124" s="190">
        <f t="shared" ref="J3124:J3125" si="245">H3124-C3124+40</f>
        <v>-35</v>
      </c>
      <c r="K3124" s="16">
        <f t="shared" ref="K3124:K3125" si="246">H3124-D3124</f>
        <v>-45.291999999999973</v>
      </c>
      <c r="L3124" s="16">
        <f t="shared" ref="L3124:L3125" si="247">H3124-E3124</f>
        <v>-65</v>
      </c>
      <c r="M3124" s="16">
        <f t="shared" ref="M3124:M3125" si="248">H3124-F3124</f>
        <v>-73.5</v>
      </c>
      <c r="N3124" s="191">
        <f t="shared" ref="N3124:N3125" si="249">H3124-G3124</f>
        <v>-70</v>
      </c>
      <c r="O3124" s="506">
        <f t="shared" ref="O3124:O3125" si="250">H3124-I3124</f>
        <v>15</v>
      </c>
    </row>
    <row r="3125" spans="1:15">
      <c r="A3125" s="262">
        <v>44214</v>
      </c>
      <c r="B3125" s="462">
        <v>307</v>
      </c>
      <c r="C3125" s="465">
        <v>382.5</v>
      </c>
      <c r="D3125" s="114">
        <v>352.79199999999997</v>
      </c>
      <c r="E3125" s="114">
        <v>372.5</v>
      </c>
      <c r="F3125" s="114">
        <v>381</v>
      </c>
      <c r="G3125" s="466">
        <v>377.5</v>
      </c>
      <c r="H3125" s="465">
        <v>307.5</v>
      </c>
      <c r="I3125" s="466">
        <v>292.5</v>
      </c>
      <c r="J3125" s="190">
        <f t="shared" si="245"/>
        <v>-35</v>
      </c>
      <c r="K3125" s="16">
        <f t="shared" si="246"/>
        <v>-45.291999999999973</v>
      </c>
      <c r="L3125" s="16">
        <f t="shared" si="247"/>
        <v>-65</v>
      </c>
      <c r="M3125" s="16">
        <f t="shared" si="248"/>
        <v>-73.5</v>
      </c>
      <c r="N3125" s="191">
        <f t="shared" si="249"/>
        <v>-70</v>
      </c>
      <c r="O3125" s="506">
        <f t="shared" si="250"/>
        <v>15</v>
      </c>
    </row>
    <row r="3126" spans="1:15">
      <c r="A3126" s="262">
        <v>44215</v>
      </c>
      <c r="B3126" s="462">
        <v>309</v>
      </c>
      <c r="C3126" s="465">
        <v>382.5</v>
      </c>
      <c r="D3126" s="114">
        <v>352.79199999999997</v>
      </c>
      <c r="E3126" s="114">
        <v>372.5</v>
      </c>
      <c r="F3126" s="114">
        <v>381</v>
      </c>
      <c r="G3126" s="466">
        <v>377.5</v>
      </c>
      <c r="H3126" s="465">
        <v>307.5</v>
      </c>
      <c r="I3126" s="466">
        <v>292.5</v>
      </c>
      <c r="J3126" s="190">
        <f t="shared" ref="J3126:J3134" si="251">H3126-C3126+40</f>
        <v>-35</v>
      </c>
      <c r="K3126" s="16">
        <f t="shared" ref="K3126:K3134" si="252">H3126-D3126</f>
        <v>-45.291999999999973</v>
      </c>
      <c r="L3126" s="16">
        <f t="shared" ref="L3126:L3134" si="253">H3126-E3126</f>
        <v>-65</v>
      </c>
      <c r="M3126" s="16">
        <f t="shared" ref="M3126:M3134" si="254">H3126-F3126</f>
        <v>-73.5</v>
      </c>
      <c r="N3126" s="191">
        <f t="shared" ref="N3126:N3134" si="255">H3126-G3126</f>
        <v>-70</v>
      </c>
      <c r="O3126" s="506">
        <f t="shared" ref="O3126:O3134" si="256">H3126-I3126</f>
        <v>15</v>
      </c>
    </row>
    <row r="3127" spans="1:15">
      <c r="A3127" s="262">
        <v>44216</v>
      </c>
      <c r="B3127" s="462">
        <v>319</v>
      </c>
      <c r="C3127" s="465">
        <v>382.5</v>
      </c>
      <c r="D3127" s="114">
        <v>356.13600000000002</v>
      </c>
      <c r="E3127" s="114">
        <v>372.5</v>
      </c>
      <c r="F3127" s="114">
        <v>381</v>
      </c>
      <c r="G3127" s="466">
        <v>377.5</v>
      </c>
      <c r="H3127" s="465">
        <v>307.5</v>
      </c>
      <c r="I3127" s="466">
        <v>292.5</v>
      </c>
      <c r="J3127" s="190">
        <f t="shared" si="251"/>
        <v>-35</v>
      </c>
      <c r="K3127" s="16">
        <f t="shared" si="252"/>
        <v>-48.636000000000024</v>
      </c>
      <c r="L3127" s="16">
        <f t="shared" si="253"/>
        <v>-65</v>
      </c>
      <c r="M3127" s="16">
        <f t="shared" si="254"/>
        <v>-73.5</v>
      </c>
      <c r="N3127" s="191">
        <f t="shared" si="255"/>
        <v>-70</v>
      </c>
      <c r="O3127" s="506">
        <f t="shared" si="256"/>
        <v>15</v>
      </c>
    </row>
    <row r="3128" spans="1:15">
      <c r="A3128" s="262">
        <v>44217</v>
      </c>
      <c r="B3128" s="462">
        <v>320</v>
      </c>
      <c r="C3128" s="465">
        <v>382.5</v>
      </c>
      <c r="D3128" s="114">
        <v>356.13600000000002</v>
      </c>
      <c r="E3128" s="114">
        <v>372.5</v>
      </c>
      <c r="F3128" s="114">
        <v>381</v>
      </c>
      <c r="G3128" s="466">
        <v>377.5</v>
      </c>
      <c r="H3128" s="465">
        <v>307.5</v>
      </c>
      <c r="I3128" s="466">
        <v>292.5</v>
      </c>
      <c r="J3128" s="190">
        <f t="shared" si="251"/>
        <v>-35</v>
      </c>
      <c r="K3128" s="16">
        <f t="shared" si="252"/>
        <v>-48.636000000000024</v>
      </c>
      <c r="L3128" s="16">
        <f t="shared" si="253"/>
        <v>-65</v>
      </c>
      <c r="M3128" s="16">
        <f t="shared" si="254"/>
        <v>-73.5</v>
      </c>
      <c r="N3128" s="191">
        <f t="shared" si="255"/>
        <v>-70</v>
      </c>
      <c r="O3128" s="506">
        <f t="shared" si="256"/>
        <v>15</v>
      </c>
    </row>
    <row r="3129" spans="1:15">
      <c r="A3129" s="262">
        <v>44218</v>
      </c>
      <c r="B3129" s="462">
        <v>322</v>
      </c>
      <c r="C3129" s="465">
        <v>387.5</v>
      </c>
      <c r="D3129" s="114">
        <v>356.13600000000002</v>
      </c>
      <c r="E3129" s="114">
        <v>377.5</v>
      </c>
      <c r="F3129" s="114">
        <v>380</v>
      </c>
      <c r="G3129" s="466">
        <v>377.5</v>
      </c>
      <c r="H3129" s="465">
        <v>307.5</v>
      </c>
      <c r="I3129" s="466">
        <v>287.5</v>
      </c>
      <c r="J3129" s="190">
        <f t="shared" si="251"/>
        <v>-40</v>
      </c>
      <c r="K3129" s="16">
        <f t="shared" si="252"/>
        <v>-48.636000000000024</v>
      </c>
      <c r="L3129" s="16">
        <f t="shared" si="253"/>
        <v>-70</v>
      </c>
      <c r="M3129" s="16">
        <f t="shared" si="254"/>
        <v>-72.5</v>
      </c>
      <c r="N3129" s="191">
        <f t="shared" si="255"/>
        <v>-70</v>
      </c>
      <c r="O3129" s="506">
        <f t="shared" si="256"/>
        <v>20</v>
      </c>
    </row>
    <row r="3130" spans="1:15">
      <c r="A3130" s="262">
        <v>44221</v>
      </c>
      <c r="B3130" s="462">
        <v>325</v>
      </c>
      <c r="C3130" s="465">
        <v>387.5</v>
      </c>
      <c r="D3130" s="114">
        <v>356.13600000000002</v>
      </c>
      <c r="E3130" s="114">
        <v>377.5</v>
      </c>
      <c r="F3130" s="114">
        <v>380</v>
      </c>
      <c r="G3130" s="466">
        <v>377.5</v>
      </c>
      <c r="H3130" s="465">
        <v>307.5</v>
      </c>
      <c r="I3130" s="466">
        <v>287.5</v>
      </c>
      <c r="J3130" s="190">
        <f t="shared" si="251"/>
        <v>-40</v>
      </c>
      <c r="K3130" s="16">
        <f t="shared" si="252"/>
        <v>-48.636000000000024</v>
      </c>
      <c r="L3130" s="16">
        <f t="shared" si="253"/>
        <v>-70</v>
      </c>
      <c r="M3130" s="16">
        <f t="shared" si="254"/>
        <v>-72.5</v>
      </c>
      <c r="N3130" s="191">
        <f t="shared" si="255"/>
        <v>-70</v>
      </c>
      <c r="O3130" s="506">
        <f t="shared" si="256"/>
        <v>20</v>
      </c>
    </row>
    <row r="3131" spans="1:15">
      <c r="A3131" s="262">
        <v>44222</v>
      </c>
      <c r="B3131" s="462">
        <v>326</v>
      </c>
      <c r="C3131" s="465">
        <v>387.5</v>
      </c>
      <c r="D3131" s="114">
        <v>356.13600000000002</v>
      </c>
      <c r="E3131" s="114">
        <v>377.5</v>
      </c>
      <c r="F3131" s="114">
        <v>380</v>
      </c>
      <c r="G3131" s="466">
        <v>377.5</v>
      </c>
      <c r="H3131" s="465">
        <v>307.5</v>
      </c>
      <c r="I3131" s="466">
        <v>287.5</v>
      </c>
      <c r="J3131" s="190">
        <f t="shared" si="251"/>
        <v>-40</v>
      </c>
      <c r="K3131" s="16">
        <f t="shared" si="252"/>
        <v>-48.636000000000024</v>
      </c>
      <c r="L3131" s="16">
        <f t="shared" si="253"/>
        <v>-70</v>
      </c>
      <c r="M3131" s="16">
        <f t="shared" si="254"/>
        <v>-72.5</v>
      </c>
      <c r="N3131" s="191">
        <f t="shared" si="255"/>
        <v>-70</v>
      </c>
      <c r="O3131" s="506">
        <f t="shared" si="256"/>
        <v>20</v>
      </c>
    </row>
    <row r="3132" spans="1:15">
      <c r="A3132" s="262">
        <v>44223</v>
      </c>
      <c r="B3132" s="462">
        <v>340</v>
      </c>
      <c r="C3132" s="465">
        <v>387.5</v>
      </c>
      <c r="D3132" s="114">
        <v>362.82400000000001</v>
      </c>
      <c r="E3132" s="114">
        <v>377.5</v>
      </c>
      <c r="F3132" s="114">
        <v>380</v>
      </c>
      <c r="G3132" s="466">
        <v>377.5</v>
      </c>
      <c r="H3132" s="465">
        <v>307.5</v>
      </c>
      <c r="I3132" s="466">
        <v>287.5</v>
      </c>
      <c r="J3132" s="190">
        <f t="shared" si="251"/>
        <v>-40</v>
      </c>
      <c r="K3132" s="16">
        <f t="shared" si="252"/>
        <v>-55.324000000000012</v>
      </c>
      <c r="L3132" s="16">
        <f t="shared" si="253"/>
        <v>-70</v>
      </c>
      <c r="M3132" s="16">
        <f t="shared" si="254"/>
        <v>-72.5</v>
      </c>
      <c r="N3132" s="191">
        <f t="shared" si="255"/>
        <v>-70</v>
      </c>
      <c r="O3132" s="506">
        <f t="shared" si="256"/>
        <v>20</v>
      </c>
    </row>
    <row r="3133" spans="1:15">
      <c r="A3133" s="262">
        <v>44224</v>
      </c>
      <c r="B3133" s="462">
        <v>347</v>
      </c>
      <c r="C3133" s="465">
        <v>387.5</v>
      </c>
      <c r="D3133" s="114">
        <v>362.82400000000001</v>
      </c>
      <c r="E3133" s="114">
        <v>377.5</v>
      </c>
      <c r="F3133" s="114">
        <v>380</v>
      </c>
      <c r="G3133" s="466">
        <v>377.5</v>
      </c>
      <c r="H3133" s="465">
        <v>312.5</v>
      </c>
      <c r="I3133" s="466">
        <v>287.5</v>
      </c>
      <c r="J3133" s="190">
        <f t="shared" si="251"/>
        <v>-35</v>
      </c>
      <c r="K3133" s="16">
        <f t="shared" si="252"/>
        <v>-50.324000000000012</v>
      </c>
      <c r="L3133" s="16">
        <f t="shared" si="253"/>
        <v>-65</v>
      </c>
      <c r="M3133" s="16">
        <f t="shared" si="254"/>
        <v>-67.5</v>
      </c>
      <c r="N3133" s="191">
        <f t="shared" si="255"/>
        <v>-65</v>
      </c>
      <c r="O3133" s="506">
        <f t="shared" si="256"/>
        <v>25</v>
      </c>
    </row>
    <row r="3134" spans="1:15">
      <c r="A3134" s="262">
        <v>44225</v>
      </c>
      <c r="B3134" s="462">
        <v>352</v>
      </c>
      <c r="C3134" s="465">
        <v>387.5</v>
      </c>
      <c r="D3134" s="114">
        <v>362.82400000000001</v>
      </c>
      <c r="E3134" s="114">
        <v>387.5</v>
      </c>
      <c r="F3134" s="114">
        <v>380</v>
      </c>
      <c r="G3134" s="466">
        <v>377.5</v>
      </c>
      <c r="H3134" s="465">
        <v>307.5</v>
      </c>
      <c r="I3134" s="466">
        <v>287.5</v>
      </c>
      <c r="J3134" s="190">
        <f t="shared" si="251"/>
        <v>-40</v>
      </c>
      <c r="K3134" s="16">
        <f t="shared" si="252"/>
        <v>-55.324000000000012</v>
      </c>
      <c r="L3134" s="16">
        <f t="shared" si="253"/>
        <v>-80</v>
      </c>
      <c r="M3134" s="16">
        <f t="shared" si="254"/>
        <v>-72.5</v>
      </c>
      <c r="N3134" s="191">
        <f t="shared" si="255"/>
        <v>-70</v>
      </c>
      <c r="O3134" s="506">
        <f t="shared" si="256"/>
        <v>20</v>
      </c>
    </row>
    <row r="3135" spans="1:15">
      <c r="A3135" s="262">
        <v>44228</v>
      </c>
      <c r="B3135" s="462">
        <v>352</v>
      </c>
      <c r="C3135" s="465">
        <v>387.5</v>
      </c>
      <c r="D3135" s="114">
        <v>362.82400000000001</v>
      </c>
      <c r="E3135" s="114">
        <v>387.5</v>
      </c>
      <c r="F3135" s="114">
        <v>380</v>
      </c>
      <c r="G3135" s="466">
        <v>377.5</v>
      </c>
      <c r="H3135" s="465">
        <v>302.5</v>
      </c>
      <c r="I3135" s="466">
        <v>287.5</v>
      </c>
      <c r="J3135" s="190">
        <f t="shared" ref="J3135:J3140" si="257">H3135-C3135+40</f>
        <v>-45</v>
      </c>
      <c r="K3135" s="16">
        <f t="shared" ref="K3135:K3140" si="258">H3135-D3135</f>
        <v>-60.324000000000012</v>
      </c>
      <c r="L3135" s="16">
        <f t="shared" ref="L3135:L3140" si="259">H3135-E3135</f>
        <v>-85</v>
      </c>
      <c r="M3135" s="16">
        <f t="shared" ref="M3135:M3140" si="260">H3135-F3135</f>
        <v>-77.5</v>
      </c>
      <c r="N3135" s="191">
        <f t="shared" ref="N3135:N3140" si="261">H3135-G3135</f>
        <v>-75</v>
      </c>
      <c r="O3135" s="506">
        <f t="shared" ref="O3135:O3140" si="262">H3135-I3135</f>
        <v>15</v>
      </c>
    </row>
    <row r="3136" spans="1:15">
      <c r="A3136" s="262">
        <v>44229</v>
      </c>
      <c r="B3136" s="462">
        <v>348</v>
      </c>
      <c r="C3136" s="465">
        <v>387.5</v>
      </c>
      <c r="D3136" s="114">
        <v>376.2</v>
      </c>
      <c r="E3136" s="114">
        <v>387.5</v>
      </c>
      <c r="F3136" s="114">
        <v>380</v>
      </c>
      <c r="G3136" s="466">
        <v>377.5</v>
      </c>
      <c r="H3136" s="465">
        <v>302.5</v>
      </c>
      <c r="I3136" s="466">
        <v>287.5</v>
      </c>
      <c r="J3136" s="190">
        <f t="shared" si="257"/>
        <v>-45</v>
      </c>
      <c r="K3136" s="16">
        <f t="shared" si="258"/>
        <v>-73.699999999999989</v>
      </c>
      <c r="L3136" s="16">
        <f t="shared" si="259"/>
        <v>-85</v>
      </c>
      <c r="M3136" s="16">
        <f t="shared" si="260"/>
        <v>-77.5</v>
      </c>
      <c r="N3136" s="191">
        <f t="shared" si="261"/>
        <v>-75</v>
      </c>
      <c r="O3136" s="506">
        <f t="shared" si="262"/>
        <v>15</v>
      </c>
    </row>
    <row r="3137" spans="1:15">
      <c r="A3137" s="262">
        <v>44230</v>
      </c>
      <c r="B3137" s="462">
        <v>348</v>
      </c>
      <c r="C3137" s="465">
        <v>387.5</v>
      </c>
      <c r="D3137" s="114">
        <v>376.2</v>
      </c>
      <c r="E3137" s="114">
        <v>387.5</v>
      </c>
      <c r="F3137" s="114">
        <v>380</v>
      </c>
      <c r="G3137" s="466">
        <v>377.5</v>
      </c>
      <c r="H3137" s="465">
        <v>302.5</v>
      </c>
      <c r="I3137" s="466">
        <v>287.5</v>
      </c>
      <c r="J3137" s="190">
        <f t="shared" si="257"/>
        <v>-45</v>
      </c>
      <c r="K3137" s="16">
        <f t="shared" si="258"/>
        <v>-73.699999999999989</v>
      </c>
      <c r="L3137" s="16">
        <f t="shared" si="259"/>
        <v>-85</v>
      </c>
      <c r="M3137" s="16">
        <f t="shared" si="260"/>
        <v>-77.5</v>
      </c>
      <c r="N3137" s="191">
        <f t="shared" si="261"/>
        <v>-75</v>
      </c>
      <c r="O3137" s="506">
        <f t="shared" si="262"/>
        <v>15</v>
      </c>
    </row>
    <row r="3138" spans="1:15">
      <c r="A3138" s="262">
        <v>44231</v>
      </c>
      <c r="B3138" s="462">
        <v>344</v>
      </c>
      <c r="C3138" s="465">
        <v>387.5</v>
      </c>
      <c r="D3138" s="114">
        <v>372.85599999999999</v>
      </c>
      <c r="E3138" s="114">
        <v>387.5</v>
      </c>
      <c r="F3138" s="114">
        <v>380</v>
      </c>
      <c r="G3138" s="466">
        <v>377.5</v>
      </c>
      <c r="H3138" s="465">
        <v>302.5</v>
      </c>
      <c r="I3138" s="466">
        <v>287.5</v>
      </c>
      <c r="J3138" s="190">
        <f t="shared" si="257"/>
        <v>-45</v>
      </c>
      <c r="K3138" s="16">
        <f t="shared" si="258"/>
        <v>-70.355999999999995</v>
      </c>
      <c r="L3138" s="16">
        <f t="shared" si="259"/>
        <v>-85</v>
      </c>
      <c r="M3138" s="16">
        <f t="shared" si="260"/>
        <v>-77.5</v>
      </c>
      <c r="N3138" s="191">
        <f t="shared" si="261"/>
        <v>-75</v>
      </c>
      <c r="O3138" s="506">
        <f t="shared" si="262"/>
        <v>15</v>
      </c>
    </row>
    <row r="3139" spans="1:15">
      <c r="A3139" s="262">
        <v>44232</v>
      </c>
      <c r="B3139" s="462">
        <v>342</v>
      </c>
      <c r="C3139" s="465">
        <v>387.5</v>
      </c>
      <c r="D3139" s="114">
        <v>372.85599999999999</v>
      </c>
      <c r="E3139" s="114">
        <v>387.5</v>
      </c>
      <c r="F3139" s="114">
        <v>384</v>
      </c>
      <c r="G3139" s="466">
        <v>382.5</v>
      </c>
      <c r="H3139" s="465">
        <v>312.5</v>
      </c>
      <c r="I3139" s="466">
        <v>282.5</v>
      </c>
      <c r="J3139" s="190">
        <f t="shared" si="257"/>
        <v>-35</v>
      </c>
      <c r="K3139" s="16">
        <f t="shared" si="258"/>
        <v>-60.355999999999995</v>
      </c>
      <c r="L3139" s="16">
        <f t="shared" si="259"/>
        <v>-75</v>
      </c>
      <c r="M3139" s="16">
        <f t="shared" si="260"/>
        <v>-71.5</v>
      </c>
      <c r="N3139" s="191">
        <f t="shared" si="261"/>
        <v>-70</v>
      </c>
      <c r="O3139" s="506">
        <f t="shared" si="262"/>
        <v>30</v>
      </c>
    </row>
    <row r="3140" spans="1:15">
      <c r="A3140" s="262">
        <v>44235</v>
      </c>
      <c r="B3140" s="462">
        <v>340</v>
      </c>
      <c r="C3140" s="465">
        <v>387.5</v>
      </c>
      <c r="D3140" s="114">
        <v>372.85599999999999</v>
      </c>
      <c r="E3140" s="114">
        <v>387.5</v>
      </c>
      <c r="F3140" s="114">
        <v>384</v>
      </c>
      <c r="G3140" s="466">
        <v>382.5</v>
      </c>
      <c r="H3140" s="465">
        <v>307.5</v>
      </c>
      <c r="I3140" s="466">
        <v>282.5</v>
      </c>
      <c r="J3140" s="190">
        <f t="shared" si="257"/>
        <v>-40</v>
      </c>
      <c r="K3140" s="16">
        <f t="shared" si="258"/>
        <v>-65.355999999999995</v>
      </c>
      <c r="L3140" s="16">
        <f t="shared" si="259"/>
        <v>-80</v>
      </c>
      <c r="M3140" s="16">
        <f t="shared" si="260"/>
        <v>-76.5</v>
      </c>
      <c r="N3140" s="191">
        <f t="shared" si="261"/>
        <v>-75</v>
      </c>
      <c r="O3140" s="506">
        <f t="shared" si="262"/>
        <v>25</v>
      </c>
    </row>
    <row r="3141" spans="1:15">
      <c r="A3141" s="262">
        <v>44236</v>
      </c>
      <c r="B3141" s="462">
        <v>340</v>
      </c>
      <c r="C3141" s="465">
        <v>387.5</v>
      </c>
      <c r="D3141" s="114">
        <v>369.512</v>
      </c>
      <c r="E3141" s="114">
        <v>387.5</v>
      </c>
      <c r="F3141" s="114">
        <v>384</v>
      </c>
      <c r="G3141" s="466">
        <v>382.5</v>
      </c>
      <c r="H3141" s="465">
        <v>307.5</v>
      </c>
      <c r="I3141" s="466">
        <v>282.5</v>
      </c>
      <c r="J3141" s="190">
        <f t="shared" ref="J3141:J3144" si="263">H3141-C3141+40</f>
        <v>-40</v>
      </c>
      <c r="K3141" s="16">
        <f t="shared" ref="K3141:K3144" si="264">H3141-D3141</f>
        <v>-62.012</v>
      </c>
      <c r="L3141" s="16">
        <f t="shared" ref="L3141:L3144" si="265">H3141-E3141</f>
        <v>-80</v>
      </c>
      <c r="M3141" s="16">
        <f t="shared" ref="M3141:M3144" si="266">H3141-F3141</f>
        <v>-76.5</v>
      </c>
      <c r="N3141" s="191">
        <f t="shared" ref="N3141:N3144" si="267">H3141-G3141</f>
        <v>-75</v>
      </c>
      <c r="O3141" s="506">
        <f t="shared" ref="O3141:O3144" si="268">H3141-I3141</f>
        <v>25</v>
      </c>
    </row>
    <row r="3142" spans="1:15">
      <c r="A3142" s="262">
        <v>44237</v>
      </c>
      <c r="B3142" s="462">
        <v>340</v>
      </c>
      <c r="C3142" s="465">
        <v>387.5</v>
      </c>
      <c r="D3142" s="114">
        <v>369.512</v>
      </c>
      <c r="E3142" s="114">
        <v>387.5</v>
      </c>
      <c r="F3142" s="114">
        <v>384</v>
      </c>
      <c r="G3142" s="466">
        <v>382.5</v>
      </c>
      <c r="H3142" s="465">
        <v>297.5</v>
      </c>
      <c r="I3142" s="466">
        <v>282.5</v>
      </c>
      <c r="J3142" s="190">
        <f t="shared" si="263"/>
        <v>-50</v>
      </c>
      <c r="K3142" s="16">
        <f t="shared" si="264"/>
        <v>-72.012</v>
      </c>
      <c r="L3142" s="16">
        <f t="shared" si="265"/>
        <v>-90</v>
      </c>
      <c r="M3142" s="16">
        <f t="shared" si="266"/>
        <v>-86.5</v>
      </c>
      <c r="N3142" s="191">
        <f t="shared" si="267"/>
        <v>-85</v>
      </c>
      <c r="O3142" s="506">
        <f t="shared" si="268"/>
        <v>15</v>
      </c>
    </row>
    <row r="3143" spans="1:15">
      <c r="A3143" s="262">
        <v>44238</v>
      </c>
      <c r="B3143" s="462">
        <v>331</v>
      </c>
      <c r="C3143" s="465">
        <v>387.5</v>
      </c>
      <c r="D3143" s="114">
        <v>369.512</v>
      </c>
      <c r="E3143" s="114">
        <v>387.5</v>
      </c>
      <c r="F3143" s="114">
        <v>384</v>
      </c>
      <c r="G3143" s="466">
        <v>382.5</v>
      </c>
      <c r="H3143" s="465">
        <v>297.5</v>
      </c>
      <c r="I3143" s="466">
        <v>282.5</v>
      </c>
      <c r="J3143" s="190">
        <f t="shared" si="263"/>
        <v>-50</v>
      </c>
      <c r="K3143" s="16">
        <f t="shared" si="264"/>
        <v>-72.012</v>
      </c>
      <c r="L3143" s="16">
        <f t="shared" si="265"/>
        <v>-90</v>
      </c>
      <c r="M3143" s="16">
        <f t="shared" si="266"/>
        <v>-86.5</v>
      </c>
      <c r="N3143" s="191">
        <f t="shared" si="267"/>
        <v>-85</v>
      </c>
      <c r="O3143" s="506">
        <f t="shared" si="268"/>
        <v>15</v>
      </c>
    </row>
    <row r="3144" spans="1:15">
      <c r="A3144" s="262">
        <v>44239</v>
      </c>
      <c r="B3144" s="462">
        <v>329</v>
      </c>
      <c r="C3144" s="465">
        <v>387.5</v>
      </c>
      <c r="D3144" s="114">
        <v>362.82400000000001</v>
      </c>
      <c r="E3144" s="114">
        <v>377.5</v>
      </c>
      <c r="F3144" s="114">
        <v>384</v>
      </c>
      <c r="G3144" s="466">
        <v>387.5</v>
      </c>
      <c r="H3144" s="465">
        <v>297.5</v>
      </c>
      <c r="I3144" s="466">
        <v>282.5</v>
      </c>
      <c r="J3144" s="190">
        <f t="shared" si="263"/>
        <v>-50</v>
      </c>
      <c r="K3144" s="16">
        <f t="shared" si="264"/>
        <v>-65.324000000000012</v>
      </c>
      <c r="L3144" s="16">
        <f t="shared" si="265"/>
        <v>-80</v>
      </c>
      <c r="M3144" s="16">
        <f t="shared" si="266"/>
        <v>-86.5</v>
      </c>
      <c r="N3144" s="191">
        <f t="shared" si="267"/>
        <v>-90</v>
      </c>
      <c r="O3144" s="506">
        <f t="shared" si="268"/>
        <v>15</v>
      </c>
    </row>
    <row r="3145" spans="1:15">
      <c r="A3145" s="262">
        <v>44243</v>
      </c>
      <c r="B3145" s="462">
        <v>329</v>
      </c>
      <c r="C3145" s="465">
        <v>387.5</v>
      </c>
      <c r="D3145" s="114">
        <v>366.16800000000001</v>
      </c>
      <c r="E3145" s="114">
        <v>377.5</v>
      </c>
      <c r="F3145" s="114">
        <v>384</v>
      </c>
      <c r="G3145" s="466">
        <v>387.5</v>
      </c>
      <c r="H3145" s="465">
        <v>297.5</v>
      </c>
      <c r="I3145" s="466">
        <v>282.5</v>
      </c>
      <c r="J3145" s="190">
        <f t="shared" ref="J3145:J3153" si="269">H3145-C3145+40</f>
        <v>-50</v>
      </c>
      <c r="K3145" s="16">
        <f t="shared" ref="K3145:K3153" si="270">H3145-D3145</f>
        <v>-68.668000000000006</v>
      </c>
      <c r="L3145" s="16">
        <f t="shared" ref="L3145:L3153" si="271">H3145-E3145</f>
        <v>-80</v>
      </c>
      <c r="M3145" s="16">
        <f t="shared" ref="M3145:M3153" si="272">H3145-F3145</f>
        <v>-86.5</v>
      </c>
      <c r="N3145" s="191">
        <f t="shared" ref="N3145:N3153" si="273">H3145-G3145</f>
        <v>-90</v>
      </c>
      <c r="O3145" s="506">
        <f t="shared" ref="O3145:O3153" si="274">H3145-I3145</f>
        <v>15</v>
      </c>
    </row>
    <row r="3146" spans="1:15">
      <c r="A3146" s="262">
        <v>44244</v>
      </c>
      <c r="B3146" s="462">
        <v>329</v>
      </c>
      <c r="C3146" s="465">
        <v>377.5</v>
      </c>
      <c r="D3146" s="114">
        <v>366.16800000000001</v>
      </c>
      <c r="E3146" s="114">
        <v>377.5</v>
      </c>
      <c r="F3146" s="114">
        <v>384</v>
      </c>
      <c r="G3146" s="466">
        <v>387.5</v>
      </c>
      <c r="H3146" s="465">
        <v>297.5</v>
      </c>
      <c r="I3146" s="466">
        <v>282.5</v>
      </c>
      <c r="J3146" s="190">
        <f t="shared" si="269"/>
        <v>-40</v>
      </c>
      <c r="K3146" s="16">
        <f t="shared" si="270"/>
        <v>-68.668000000000006</v>
      </c>
      <c r="L3146" s="16">
        <f t="shared" si="271"/>
        <v>-80</v>
      </c>
      <c r="M3146" s="16">
        <f t="shared" si="272"/>
        <v>-86.5</v>
      </c>
      <c r="N3146" s="191">
        <f t="shared" si="273"/>
        <v>-90</v>
      </c>
      <c r="O3146" s="506">
        <f t="shared" si="274"/>
        <v>15</v>
      </c>
    </row>
    <row r="3147" spans="1:15">
      <c r="A3147" s="262">
        <v>44245</v>
      </c>
      <c r="B3147" s="462">
        <v>329</v>
      </c>
      <c r="C3147" s="465">
        <v>377.5</v>
      </c>
      <c r="D3147" s="114">
        <v>369.512</v>
      </c>
      <c r="E3147" s="114">
        <v>377.5</v>
      </c>
      <c r="F3147" s="114">
        <v>384</v>
      </c>
      <c r="G3147" s="466">
        <v>387.5</v>
      </c>
      <c r="H3147" s="465">
        <v>297.5</v>
      </c>
      <c r="I3147" s="466">
        <v>282.5</v>
      </c>
      <c r="J3147" s="190">
        <f t="shared" si="269"/>
        <v>-40</v>
      </c>
      <c r="K3147" s="16">
        <f t="shared" si="270"/>
        <v>-72.012</v>
      </c>
      <c r="L3147" s="16">
        <f t="shared" si="271"/>
        <v>-80</v>
      </c>
      <c r="M3147" s="16">
        <f t="shared" si="272"/>
        <v>-86.5</v>
      </c>
      <c r="N3147" s="191">
        <f t="shared" si="273"/>
        <v>-90</v>
      </c>
      <c r="O3147" s="506">
        <f t="shared" si="274"/>
        <v>15</v>
      </c>
    </row>
    <row r="3148" spans="1:15">
      <c r="A3148" s="262">
        <v>44246</v>
      </c>
      <c r="B3148" s="462">
        <v>335</v>
      </c>
      <c r="C3148" s="465">
        <v>372.5</v>
      </c>
      <c r="D3148" s="114">
        <v>372.85599999999999</v>
      </c>
      <c r="E3148" s="114">
        <v>367.5</v>
      </c>
      <c r="F3148" s="114">
        <v>380</v>
      </c>
      <c r="G3148" s="466">
        <v>382.5</v>
      </c>
      <c r="H3148" s="465">
        <v>297.5</v>
      </c>
      <c r="I3148" s="466">
        <v>282.5</v>
      </c>
      <c r="J3148" s="190">
        <f t="shared" si="269"/>
        <v>-35</v>
      </c>
      <c r="K3148" s="16">
        <f t="shared" si="270"/>
        <v>-75.355999999999995</v>
      </c>
      <c r="L3148" s="16">
        <f t="shared" si="271"/>
        <v>-70</v>
      </c>
      <c r="M3148" s="16">
        <f t="shared" si="272"/>
        <v>-82.5</v>
      </c>
      <c r="N3148" s="191">
        <f t="shared" si="273"/>
        <v>-85</v>
      </c>
      <c r="O3148" s="506">
        <f t="shared" si="274"/>
        <v>15</v>
      </c>
    </row>
    <row r="3149" spans="1:15">
      <c r="A3149" s="262">
        <v>44249</v>
      </c>
      <c r="B3149" s="462">
        <v>338</v>
      </c>
      <c r="C3149" s="465">
        <v>372.5</v>
      </c>
      <c r="D3149" s="114">
        <v>371.18400000000003</v>
      </c>
      <c r="E3149" s="114">
        <v>367.5</v>
      </c>
      <c r="F3149" s="114">
        <v>380</v>
      </c>
      <c r="G3149" s="466">
        <v>382.5</v>
      </c>
      <c r="H3149" s="465">
        <v>297.5</v>
      </c>
      <c r="I3149" s="466">
        <v>282.5</v>
      </c>
      <c r="J3149" s="190">
        <f t="shared" si="269"/>
        <v>-35</v>
      </c>
      <c r="K3149" s="16">
        <f t="shared" si="270"/>
        <v>-73.684000000000026</v>
      </c>
      <c r="L3149" s="16">
        <f t="shared" si="271"/>
        <v>-70</v>
      </c>
      <c r="M3149" s="16">
        <f t="shared" si="272"/>
        <v>-82.5</v>
      </c>
      <c r="N3149" s="191">
        <f t="shared" si="273"/>
        <v>-85</v>
      </c>
      <c r="O3149" s="506">
        <f t="shared" si="274"/>
        <v>15</v>
      </c>
    </row>
    <row r="3150" spans="1:15">
      <c r="A3150" s="262">
        <v>44250</v>
      </c>
      <c r="B3150" s="462">
        <v>343</v>
      </c>
      <c r="C3150" s="465">
        <v>372.5</v>
      </c>
      <c r="D3150" s="114">
        <v>376.2</v>
      </c>
      <c r="E3150" s="114">
        <v>367.5</v>
      </c>
      <c r="F3150" s="114">
        <v>380</v>
      </c>
      <c r="G3150" s="466">
        <v>382.5</v>
      </c>
      <c r="H3150" s="465">
        <v>297.5</v>
      </c>
      <c r="I3150" s="466">
        <v>282.5</v>
      </c>
      <c r="J3150" s="190">
        <f t="shared" si="269"/>
        <v>-35</v>
      </c>
      <c r="K3150" s="16">
        <f t="shared" si="270"/>
        <v>-78.699999999999989</v>
      </c>
      <c r="L3150" s="16">
        <f t="shared" si="271"/>
        <v>-70</v>
      </c>
      <c r="M3150" s="16">
        <f t="shared" si="272"/>
        <v>-82.5</v>
      </c>
      <c r="N3150" s="191">
        <f t="shared" si="273"/>
        <v>-85</v>
      </c>
      <c r="O3150" s="506">
        <f t="shared" si="274"/>
        <v>15</v>
      </c>
    </row>
    <row r="3151" spans="1:15">
      <c r="A3151" s="262">
        <v>44251</v>
      </c>
      <c r="B3151" s="462">
        <v>343</v>
      </c>
      <c r="C3151" s="465">
        <v>377.5</v>
      </c>
      <c r="D3151" s="114">
        <v>376.2</v>
      </c>
      <c r="E3151" s="114">
        <v>367.5</v>
      </c>
      <c r="F3151" s="114">
        <v>380</v>
      </c>
      <c r="G3151" s="466">
        <v>382.5</v>
      </c>
      <c r="H3151" s="465">
        <v>302.5</v>
      </c>
      <c r="I3151" s="466">
        <v>282.5</v>
      </c>
      <c r="J3151" s="190">
        <f t="shared" si="269"/>
        <v>-35</v>
      </c>
      <c r="K3151" s="16">
        <f t="shared" si="270"/>
        <v>-73.699999999999989</v>
      </c>
      <c r="L3151" s="16">
        <f t="shared" si="271"/>
        <v>-65</v>
      </c>
      <c r="M3151" s="16">
        <f t="shared" si="272"/>
        <v>-77.5</v>
      </c>
      <c r="N3151" s="191">
        <f t="shared" si="273"/>
        <v>-80</v>
      </c>
      <c r="O3151" s="506">
        <f t="shared" si="274"/>
        <v>20</v>
      </c>
    </row>
    <row r="3152" spans="1:15">
      <c r="A3152" s="262">
        <v>44252</v>
      </c>
      <c r="B3152" s="462">
        <v>338</v>
      </c>
      <c r="C3152" s="465">
        <v>382.5</v>
      </c>
      <c r="D3152" s="114">
        <v>382.88799999999998</v>
      </c>
      <c r="E3152" s="114">
        <v>367.5</v>
      </c>
      <c r="F3152" s="114">
        <v>380</v>
      </c>
      <c r="G3152" s="466">
        <v>382.5</v>
      </c>
      <c r="H3152" s="465">
        <v>307.5</v>
      </c>
      <c r="I3152" s="466">
        <v>282.5</v>
      </c>
      <c r="J3152" s="190">
        <f t="shared" si="269"/>
        <v>-35</v>
      </c>
      <c r="K3152" s="16">
        <f t="shared" si="270"/>
        <v>-75.387999999999977</v>
      </c>
      <c r="L3152" s="16">
        <f t="shared" si="271"/>
        <v>-60</v>
      </c>
      <c r="M3152" s="16">
        <f t="shared" si="272"/>
        <v>-72.5</v>
      </c>
      <c r="N3152" s="191">
        <f t="shared" si="273"/>
        <v>-75</v>
      </c>
      <c r="O3152" s="506">
        <f t="shared" si="274"/>
        <v>25</v>
      </c>
    </row>
    <row r="3153" spans="1:15">
      <c r="A3153" s="262">
        <v>44253</v>
      </c>
      <c r="B3153" s="462">
        <v>338</v>
      </c>
      <c r="C3153" s="465">
        <v>382.5</v>
      </c>
      <c r="D3153" s="114">
        <v>382.88799999999998</v>
      </c>
      <c r="E3153" s="114">
        <v>372.5</v>
      </c>
      <c r="F3153" s="114">
        <v>380</v>
      </c>
      <c r="G3153" s="466">
        <v>382.5</v>
      </c>
      <c r="H3153" s="465">
        <v>307.5</v>
      </c>
      <c r="I3153" s="466">
        <v>282.5</v>
      </c>
      <c r="J3153" s="190">
        <f t="shared" si="269"/>
        <v>-35</v>
      </c>
      <c r="K3153" s="16">
        <f t="shared" si="270"/>
        <v>-75.387999999999977</v>
      </c>
      <c r="L3153" s="16">
        <f t="shared" si="271"/>
        <v>-65</v>
      </c>
      <c r="M3153" s="16">
        <f t="shared" si="272"/>
        <v>-72.5</v>
      </c>
      <c r="N3153" s="191">
        <f t="shared" si="273"/>
        <v>-75</v>
      </c>
      <c r="O3153" s="506">
        <f t="shared" si="274"/>
        <v>25</v>
      </c>
    </row>
    <row r="3154" spans="1:15">
      <c r="A3154" s="262">
        <v>44256</v>
      </c>
      <c r="B3154" s="462">
        <v>336</v>
      </c>
      <c r="C3154" s="465">
        <v>382.5</v>
      </c>
      <c r="D3154" s="114">
        <v>382.88799999999998</v>
      </c>
      <c r="E3154" s="114">
        <v>372.5</v>
      </c>
      <c r="F3154" s="114">
        <v>380</v>
      </c>
      <c r="G3154" s="466">
        <v>382.5</v>
      </c>
      <c r="H3154" s="465">
        <v>307.5</v>
      </c>
      <c r="I3154" s="466">
        <v>282.5</v>
      </c>
      <c r="J3154" s="190">
        <f t="shared" ref="J3154:J3155" si="275">H3154-C3154+40</f>
        <v>-35</v>
      </c>
      <c r="K3154" s="16">
        <f t="shared" ref="K3154:K3155" si="276">H3154-D3154</f>
        <v>-75.387999999999977</v>
      </c>
      <c r="L3154" s="16">
        <f t="shared" ref="L3154:L3155" si="277">H3154-E3154</f>
        <v>-65</v>
      </c>
      <c r="M3154" s="16">
        <f t="shared" ref="M3154:M3155" si="278">H3154-F3154</f>
        <v>-72.5</v>
      </c>
      <c r="N3154" s="191">
        <f t="shared" ref="N3154:N3155" si="279">H3154-G3154</f>
        <v>-75</v>
      </c>
      <c r="O3154" s="506">
        <f t="shared" ref="O3154:O3155" si="280">H3154-I3154</f>
        <v>25</v>
      </c>
    </row>
    <row r="3155" spans="1:15">
      <c r="A3155" s="262">
        <v>44257</v>
      </c>
      <c r="B3155" s="462">
        <v>335</v>
      </c>
      <c r="C3155" s="465">
        <v>382.5</v>
      </c>
      <c r="D3155" s="114">
        <v>386.23200000000003</v>
      </c>
      <c r="E3155" s="114">
        <v>372.5</v>
      </c>
      <c r="F3155" s="114">
        <v>380</v>
      </c>
      <c r="G3155" s="466">
        <v>382.5</v>
      </c>
      <c r="H3155" s="465">
        <v>307.5</v>
      </c>
      <c r="I3155" s="466">
        <v>282.5</v>
      </c>
      <c r="J3155" s="190">
        <f t="shared" si="275"/>
        <v>-35</v>
      </c>
      <c r="K3155" s="16">
        <f t="shared" si="276"/>
        <v>-78.732000000000028</v>
      </c>
      <c r="L3155" s="16">
        <f t="shared" si="277"/>
        <v>-65</v>
      </c>
      <c r="M3155" s="16">
        <f t="shared" si="278"/>
        <v>-72.5</v>
      </c>
      <c r="N3155" s="191">
        <f t="shared" si="279"/>
        <v>-75</v>
      </c>
      <c r="O3155" s="506">
        <f t="shared" si="280"/>
        <v>25</v>
      </c>
    </row>
    <row r="3156" spans="1:15">
      <c r="A3156" s="262">
        <v>44258</v>
      </c>
      <c r="B3156" s="462">
        <v>332</v>
      </c>
      <c r="C3156" s="465">
        <v>387.5</v>
      </c>
      <c r="D3156" s="114">
        <v>389.57600000000002</v>
      </c>
      <c r="E3156" s="114">
        <v>372.5</v>
      </c>
      <c r="F3156" s="114">
        <v>380</v>
      </c>
      <c r="G3156" s="466">
        <v>382.5</v>
      </c>
      <c r="H3156" s="465">
        <v>307.5</v>
      </c>
      <c r="I3156" s="466">
        <v>282.5</v>
      </c>
      <c r="J3156" s="190">
        <f t="shared" ref="J3156:J3161" si="281">H3156-C3156+40</f>
        <v>-40</v>
      </c>
      <c r="K3156" s="16">
        <f t="shared" ref="K3156:K3161" si="282">H3156-D3156</f>
        <v>-82.076000000000022</v>
      </c>
      <c r="L3156" s="16">
        <f t="shared" ref="L3156:L3161" si="283">H3156-E3156</f>
        <v>-65</v>
      </c>
      <c r="M3156" s="16">
        <f t="shared" ref="M3156:M3161" si="284">H3156-F3156</f>
        <v>-72.5</v>
      </c>
      <c r="N3156" s="191">
        <f t="shared" ref="N3156:N3161" si="285">H3156-G3156</f>
        <v>-75</v>
      </c>
      <c r="O3156" s="506">
        <f t="shared" ref="O3156:O3161" si="286">H3156-I3156</f>
        <v>25</v>
      </c>
    </row>
    <row r="3157" spans="1:15">
      <c r="A3157" s="262">
        <v>44259</v>
      </c>
      <c r="B3157" s="462">
        <v>332</v>
      </c>
      <c r="C3157" s="465">
        <v>387.5</v>
      </c>
      <c r="D3157" s="114">
        <v>389.57600000000002</v>
      </c>
      <c r="E3157" s="114">
        <v>372.5</v>
      </c>
      <c r="F3157" s="114">
        <v>380</v>
      </c>
      <c r="G3157" s="466">
        <v>382.5</v>
      </c>
      <c r="H3157" s="465">
        <v>307.5</v>
      </c>
      <c r="I3157" s="466">
        <v>282.5</v>
      </c>
      <c r="J3157" s="190">
        <f t="shared" si="281"/>
        <v>-40</v>
      </c>
      <c r="K3157" s="16">
        <f t="shared" si="282"/>
        <v>-82.076000000000022</v>
      </c>
      <c r="L3157" s="16">
        <f t="shared" si="283"/>
        <v>-65</v>
      </c>
      <c r="M3157" s="16">
        <f t="shared" si="284"/>
        <v>-72.5</v>
      </c>
      <c r="N3157" s="191">
        <f t="shared" si="285"/>
        <v>-75</v>
      </c>
      <c r="O3157" s="506">
        <f t="shared" si="286"/>
        <v>25</v>
      </c>
    </row>
    <row r="3158" spans="1:15">
      <c r="A3158" s="262">
        <v>44260</v>
      </c>
      <c r="B3158" s="462">
        <v>325</v>
      </c>
      <c r="C3158" s="465">
        <v>387.5</v>
      </c>
      <c r="D3158" s="114">
        <v>387.904</v>
      </c>
      <c r="E3158" s="114">
        <v>377.5</v>
      </c>
      <c r="F3158" s="114">
        <v>385</v>
      </c>
      <c r="G3158" s="466">
        <v>387.5</v>
      </c>
      <c r="H3158" s="465">
        <v>307.5</v>
      </c>
      <c r="I3158" s="466">
        <v>287.5</v>
      </c>
      <c r="J3158" s="190">
        <f t="shared" si="281"/>
        <v>-40</v>
      </c>
      <c r="K3158" s="16">
        <f t="shared" si="282"/>
        <v>-80.403999999999996</v>
      </c>
      <c r="L3158" s="16">
        <f t="shared" si="283"/>
        <v>-70</v>
      </c>
      <c r="M3158" s="16">
        <f t="shared" si="284"/>
        <v>-77.5</v>
      </c>
      <c r="N3158" s="191">
        <f t="shared" si="285"/>
        <v>-80</v>
      </c>
      <c r="O3158" s="506">
        <f t="shared" si="286"/>
        <v>20</v>
      </c>
    </row>
    <row r="3159" spans="1:15">
      <c r="A3159" s="262">
        <v>44263</v>
      </c>
      <c r="B3159" s="462">
        <v>326</v>
      </c>
      <c r="C3159" s="465">
        <v>387.5</v>
      </c>
      <c r="D3159" s="114">
        <v>387.904</v>
      </c>
      <c r="E3159" s="114">
        <v>377.5</v>
      </c>
      <c r="F3159" s="114">
        <v>385</v>
      </c>
      <c r="G3159" s="466">
        <v>387.5</v>
      </c>
      <c r="H3159" s="465">
        <v>307.5</v>
      </c>
      <c r="I3159" s="466">
        <v>287.5</v>
      </c>
      <c r="J3159" s="190">
        <f t="shared" si="281"/>
        <v>-40</v>
      </c>
      <c r="K3159" s="16">
        <f t="shared" si="282"/>
        <v>-80.403999999999996</v>
      </c>
      <c r="L3159" s="16">
        <f t="shared" si="283"/>
        <v>-70</v>
      </c>
      <c r="M3159" s="16">
        <f t="shared" si="284"/>
        <v>-77.5</v>
      </c>
      <c r="N3159" s="191">
        <f t="shared" si="285"/>
        <v>-80</v>
      </c>
      <c r="O3159" s="506">
        <f t="shared" si="286"/>
        <v>20</v>
      </c>
    </row>
    <row r="3160" spans="1:15">
      <c r="A3160" s="262">
        <v>44264</v>
      </c>
      <c r="B3160" s="462">
        <v>323</v>
      </c>
      <c r="C3160" s="465">
        <v>387.5</v>
      </c>
      <c r="D3160" s="114">
        <v>401.28</v>
      </c>
      <c r="E3160" s="114">
        <v>377.5</v>
      </c>
      <c r="F3160" s="114">
        <v>385</v>
      </c>
      <c r="G3160" s="466">
        <v>387.5</v>
      </c>
      <c r="H3160" s="465">
        <v>307.5</v>
      </c>
      <c r="I3160" s="466">
        <v>287.5</v>
      </c>
      <c r="J3160" s="190">
        <f t="shared" si="281"/>
        <v>-40</v>
      </c>
      <c r="K3160" s="16">
        <f t="shared" si="282"/>
        <v>-93.779999999999973</v>
      </c>
      <c r="L3160" s="16">
        <f t="shared" si="283"/>
        <v>-70</v>
      </c>
      <c r="M3160" s="16">
        <f t="shared" si="284"/>
        <v>-77.5</v>
      </c>
      <c r="N3160" s="191">
        <f t="shared" si="285"/>
        <v>-80</v>
      </c>
      <c r="O3160" s="506">
        <f t="shared" si="286"/>
        <v>20</v>
      </c>
    </row>
    <row r="3161" spans="1:15">
      <c r="A3161" s="262">
        <v>44265</v>
      </c>
      <c r="B3161" s="462">
        <v>328</v>
      </c>
      <c r="C3161" s="465">
        <v>382.5</v>
      </c>
      <c r="D3161" s="114">
        <v>401.28</v>
      </c>
      <c r="E3161" s="114">
        <v>377.5</v>
      </c>
      <c r="F3161" s="114">
        <v>385</v>
      </c>
      <c r="G3161" s="466">
        <v>387.5</v>
      </c>
      <c r="H3161" s="465">
        <v>302.5</v>
      </c>
      <c r="I3161" s="466">
        <v>287.5</v>
      </c>
      <c r="J3161" s="190">
        <f t="shared" si="281"/>
        <v>-40</v>
      </c>
      <c r="K3161" s="16">
        <f t="shared" si="282"/>
        <v>-98.779999999999973</v>
      </c>
      <c r="L3161" s="16">
        <f t="shared" si="283"/>
        <v>-75</v>
      </c>
      <c r="M3161" s="16">
        <f t="shared" si="284"/>
        <v>-82.5</v>
      </c>
      <c r="N3161" s="191">
        <f t="shared" si="285"/>
        <v>-85</v>
      </c>
      <c r="O3161" s="506">
        <f t="shared" si="286"/>
        <v>15</v>
      </c>
    </row>
    <row r="3162" spans="1:15">
      <c r="A3162" s="262">
        <v>44266</v>
      </c>
      <c r="B3162" s="462">
        <v>331</v>
      </c>
      <c r="C3162" s="465">
        <v>367.5</v>
      </c>
      <c r="D3162" s="114">
        <v>401.28</v>
      </c>
      <c r="E3162" s="114">
        <v>377.5</v>
      </c>
      <c r="F3162" s="114">
        <v>385</v>
      </c>
      <c r="G3162" s="466">
        <v>387.5</v>
      </c>
      <c r="H3162" s="465">
        <v>297.5</v>
      </c>
      <c r="I3162" s="466">
        <v>287.5</v>
      </c>
      <c r="J3162" s="190">
        <f t="shared" ref="J3162:J3173" si="287">H3162-C3162+40</f>
        <v>-30</v>
      </c>
      <c r="K3162" s="16">
        <f t="shared" ref="K3162:K3173" si="288">H3162-D3162</f>
        <v>-103.77999999999997</v>
      </c>
      <c r="L3162" s="16">
        <f t="shared" ref="L3162:L3173" si="289">H3162-E3162</f>
        <v>-80</v>
      </c>
      <c r="M3162" s="16">
        <f t="shared" ref="M3162:M3173" si="290">H3162-F3162</f>
        <v>-87.5</v>
      </c>
      <c r="N3162" s="191">
        <f t="shared" ref="N3162:N3173" si="291">H3162-G3162</f>
        <v>-90</v>
      </c>
      <c r="O3162" s="506">
        <f t="shared" ref="O3162:O3173" si="292">H3162-I3162</f>
        <v>10</v>
      </c>
    </row>
    <row r="3163" spans="1:15">
      <c r="A3163" s="262">
        <v>44267</v>
      </c>
      <c r="B3163" s="462">
        <v>324</v>
      </c>
      <c r="C3163" s="465">
        <v>367.5</v>
      </c>
      <c r="D3163" s="114">
        <v>401.28</v>
      </c>
      <c r="E3163" s="114">
        <v>372.5</v>
      </c>
      <c r="F3163" s="114">
        <v>385</v>
      </c>
      <c r="G3163" s="466">
        <v>387.5</v>
      </c>
      <c r="H3163" s="465">
        <v>297.5</v>
      </c>
      <c r="I3163" s="466">
        <v>282.5</v>
      </c>
      <c r="J3163" s="190">
        <f t="shared" si="287"/>
        <v>-30</v>
      </c>
      <c r="K3163" s="16">
        <f t="shared" si="288"/>
        <v>-103.77999999999997</v>
      </c>
      <c r="L3163" s="16">
        <f t="shared" si="289"/>
        <v>-75</v>
      </c>
      <c r="M3163" s="16">
        <f t="shared" si="290"/>
        <v>-87.5</v>
      </c>
      <c r="N3163" s="191">
        <f t="shared" si="291"/>
        <v>-90</v>
      </c>
      <c r="O3163" s="506">
        <f t="shared" si="292"/>
        <v>15</v>
      </c>
    </row>
    <row r="3164" spans="1:15">
      <c r="A3164" s="262">
        <v>44270</v>
      </c>
      <c r="B3164" s="462">
        <v>320</v>
      </c>
      <c r="C3164" s="465">
        <v>367.5</v>
      </c>
      <c r="D3164" s="114">
        <v>401.28</v>
      </c>
      <c r="E3164" s="114">
        <v>372.5</v>
      </c>
      <c r="F3164" s="114">
        <v>385</v>
      </c>
      <c r="G3164" s="466">
        <v>387.5</v>
      </c>
      <c r="H3164" s="465">
        <v>297.5</v>
      </c>
      <c r="I3164" s="466">
        <v>282.5</v>
      </c>
      <c r="J3164" s="190">
        <f t="shared" si="287"/>
        <v>-30</v>
      </c>
      <c r="K3164" s="16">
        <f t="shared" si="288"/>
        <v>-103.77999999999997</v>
      </c>
      <c r="L3164" s="16">
        <f t="shared" si="289"/>
        <v>-75</v>
      </c>
      <c r="M3164" s="16">
        <f t="shared" si="290"/>
        <v>-87.5</v>
      </c>
      <c r="N3164" s="191">
        <f t="shared" si="291"/>
        <v>-90</v>
      </c>
      <c r="O3164" s="506">
        <f t="shared" si="292"/>
        <v>15</v>
      </c>
    </row>
    <row r="3165" spans="1:15">
      <c r="A3165" s="262">
        <v>44271</v>
      </c>
      <c r="B3165" s="462">
        <v>321</v>
      </c>
      <c r="C3165" s="465">
        <v>367.5</v>
      </c>
      <c r="D3165" s="114">
        <v>401.28</v>
      </c>
      <c r="E3165" s="114">
        <v>372.5</v>
      </c>
      <c r="F3165" s="114">
        <v>385</v>
      </c>
      <c r="G3165" s="466">
        <v>387.5</v>
      </c>
      <c r="H3165" s="465">
        <v>297.5</v>
      </c>
      <c r="I3165" s="466">
        <v>282.5</v>
      </c>
      <c r="J3165" s="190">
        <f t="shared" si="287"/>
        <v>-30</v>
      </c>
      <c r="K3165" s="16">
        <f t="shared" si="288"/>
        <v>-103.77999999999997</v>
      </c>
      <c r="L3165" s="16">
        <f t="shared" si="289"/>
        <v>-75</v>
      </c>
      <c r="M3165" s="16">
        <f t="shared" si="290"/>
        <v>-87.5</v>
      </c>
      <c r="N3165" s="191">
        <f t="shared" si="291"/>
        <v>-90</v>
      </c>
      <c r="O3165" s="506">
        <f t="shared" si="292"/>
        <v>15</v>
      </c>
    </row>
    <row r="3166" spans="1:15">
      <c r="A3166" s="262">
        <v>44272</v>
      </c>
      <c r="B3166" s="462">
        <v>321</v>
      </c>
      <c r="C3166" s="465">
        <v>367.5</v>
      </c>
      <c r="D3166" s="114">
        <v>396.26400000000001</v>
      </c>
      <c r="E3166" s="114">
        <v>372.5</v>
      </c>
      <c r="F3166" s="114">
        <v>385</v>
      </c>
      <c r="G3166" s="466">
        <v>387.5</v>
      </c>
      <c r="H3166" s="465">
        <v>297.5</v>
      </c>
      <c r="I3166" s="466">
        <v>282.5</v>
      </c>
      <c r="J3166" s="190">
        <f t="shared" si="287"/>
        <v>-30</v>
      </c>
      <c r="K3166" s="16">
        <f t="shared" si="288"/>
        <v>-98.76400000000001</v>
      </c>
      <c r="L3166" s="16">
        <f t="shared" si="289"/>
        <v>-75</v>
      </c>
      <c r="M3166" s="16">
        <f t="shared" si="290"/>
        <v>-87.5</v>
      </c>
      <c r="N3166" s="191">
        <f t="shared" si="291"/>
        <v>-90</v>
      </c>
      <c r="O3166" s="506">
        <f t="shared" si="292"/>
        <v>15</v>
      </c>
    </row>
    <row r="3167" spans="1:15">
      <c r="A3167" s="262">
        <v>44273</v>
      </c>
      <c r="B3167" s="462">
        <v>320</v>
      </c>
      <c r="C3167" s="465">
        <v>367.5</v>
      </c>
      <c r="D3167" s="114">
        <v>396.26400000000001</v>
      </c>
      <c r="E3167" s="114">
        <v>372.5</v>
      </c>
      <c r="F3167" s="114">
        <v>385</v>
      </c>
      <c r="G3167" s="466">
        <v>387.5</v>
      </c>
      <c r="H3167" s="465">
        <v>297.5</v>
      </c>
      <c r="I3167" s="466">
        <v>282.5</v>
      </c>
      <c r="J3167" s="190">
        <f t="shared" si="287"/>
        <v>-30</v>
      </c>
      <c r="K3167" s="16">
        <f t="shared" si="288"/>
        <v>-98.76400000000001</v>
      </c>
      <c r="L3167" s="16">
        <f t="shared" si="289"/>
        <v>-75</v>
      </c>
      <c r="M3167" s="16">
        <f t="shared" si="290"/>
        <v>-87.5</v>
      </c>
      <c r="N3167" s="191">
        <f t="shared" si="291"/>
        <v>-90</v>
      </c>
      <c r="O3167" s="506">
        <f t="shared" si="292"/>
        <v>15</v>
      </c>
    </row>
    <row r="3168" spans="1:15">
      <c r="A3168" s="262">
        <v>44274</v>
      </c>
      <c r="B3168" s="462">
        <v>318</v>
      </c>
      <c r="C3168" s="465">
        <v>367.5</v>
      </c>
      <c r="D3168" s="114">
        <v>396.26400000000001</v>
      </c>
      <c r="E3168" s="114">
        <v>367.5</v>
      </c>
      <c r="F3168" s="114">
        <v>379</v>
      </c>
      <c r="G3168" s="466">
        <v>382.5</v>
      </c>
      <c r="H3168" s="465">
        <v>292.5</v>
      </c>
      <c r="I3168" s="466">
        <v>282.5</v>
      </c>
      <c r="J3168" s="190">
        <f t="shared" si="287"/>
        <v>-35</v>
      </c>
      <c r="K3168" s="16">
        <f t="shared" si="288"/>
        <v>-103.76400000000001</v>
      </c>
      <c r="L3168" s="16">
        <f t="shared" si="289"/>
        <v>-75</v>
      </c>
      <c r="M3168" s="16">
        <f t="shared" si="290"/>
        <v>-86.5</v>
      </c>
      <c r="N3168" s="191">
        <f t="shared" si="291"/>
        <v>-90</v>
      </c>
      <c r="O3168" s="506">
        <f t="shared" si="292"/>
        <v>10</v>
      </c>
    </row>
    <row r="3169" spans="1:15">
      <c r="A3169" s="262">
        <v>44277</v>
      </c>
      <c r="B3169" s="462">
        <v>315</v>
      </c>
      <c r="C3169" s="465">
        <v>362.5</v>
      </c>
      <c r="D3169" s="114">
        <v>396.26400000000001</v>
      </c>
      <c r="E3169" s="114">
        <v>367.5</v>
      </c>
      <c r="F3169" s="114">
        <v>379</v>
      </c>
      <c r="G3169" s="466">
        <v>382.5</v>
      </c>
      <c r="H3169" s="465">
        <v>292.5</v>
      </c>
      <c r="I3169" s="466">
        <v>282.5</v>
      </c>
      <c r="J3169" s="190">
        <f t="shared" si="287"/>
        <v>-30</v>
      </c>
      <c r="K3169" s="16">
        <f t="shared" si="288"/>
        <v>-103.76400000000001</v>
      </c>
      <c r="L3169" s="16">
        <f t="shared" si="289"/>
        <v>-75</v>
      </c>
      <c r="M3169" s="16">
        <f t="shared" si="290"/>
        <v>-86.5</v>
      </c>
      <c r="N3169" s="191">
        <f t="shared" si="291"/>
        <v>-90</v>
      </c>
      <c r="O3169" s="506">
        <f t="shared" si="292"/>
        <v>10</v>
      </c>
    </row>
    <row r="3170" spans="1:15">
      <c r="A3170" s="262">
        <v>44278</v>
      </c>
      <c r="B3170" s="462">
        <v>314</v>
      </c>
      <c r="C3170" s="465">
        <v>362.5</v>
      </c>
      <c r="D3170" s="114">
        <v>402.952</v>
      </c>
      <c r="E3170" s="114">
        <v>367.5</v>
      </c>
      <c r="F3170" s="114">
        <v>379</v>
      </c>
      <c r="G3170" s="466">
        <v>382.5</v>
      </c>
      <c r="H3170" s="465">
        <v>292.5</v>
      </c>
      <c r="I3170" s="466">
        <v>282.5</v>
      </c>
      <c r="J3170" s="190">
        <f t="shared" si="287"/>
        <v>-30</v>
      </c>
      <c r="K3170" s="16">
        <f t="shared" si="288"/>
        <v>-110.452</v>
      </c>
      <c r="L3170" s="16">
        <f t="shared" si="289"/>
        <v>-75</v>
      </c>
      <c r="M3170" s="16">
        <f t="shared" si="290"/>
        <v>-86.5</v>
      </c>
      <c r="N3170" s="191">
        <f t="shared" si="291"/>
        <v>-90</v>
      </c>
      <c r="O3170" s="506">
        <f t="shared" si="292"/>
        <v>10</v>
      </c>
    </row>
    <row r="3171" spans="1:15">
      <c r="A3171" s="262">
        <v>44279</v>
      </c>
      <c r="B3171" s="462">
        <v>312</v>
      </c>
      <c r="C3171" s="465">
        <v>367.5</v>
      </c>
      <c r="D3171" s="114">
        <v>402.952</v>
      </c>
      <c r="E3171" s="114">
        <v>367.5</v>
      </c>
      <c r="F3171" s="114">
        <v>379</v>
      </c>
      <c r="G3171" s="466">
        <v>382.5</v>
      </c>
      <c r="H3171" s="465">
        <v>292.5</v>
      </c>
      <c r="I3171" s="466">
        <v>282.5</v>
      </c>
      <c r="J3171" s="190">
        <f t="shared" si="287"/>
        <v>-35</v>
      </c>
      <c r="K3171" s="16">
        <f t="shared" si="288"/>
        <v>-110.452</v>
      </c>
      <c r="L3171" s="16">
        <f t="shared" si="289"/>
        <v>-75</v>
      </c>
      <c r="M3171" s="16">
        <f t="shared" si="290"/>
        <v>-86.5</v>
      </c>
      <c r="N3171" s="191">
        <f t="shared" si="291"/>
        <v>-90</v>
      </c>
      <c r="O3171" s="506">
        <f t="shared" si="292"/>
        <v>10</v>
      </c>
    </row>
    <row r="3172" spans="1:15">
      <c r="A3172" s="262">
        <v>44280</v>
      </c>
      <c r="B3172" s="462">
        <v>320</v>
      </c>
      <c r="C3172" s="465">
        <v>367.5</v>
      </c>
      <c r="D3172" s="114">
        <v>401.28</v>
      </c>
      <c r="E3172" s="114">
        <v>367.5</v>
      </c>
      <c r="F3172" s="114">
        <v>379</v>
      </c>
      <c r="G3172" s="466">
        <v>382.5</v>
      </c>
      <c r="H3172" s="465">
        <v>292.5</v>
      </c>
      <c r="I3172" s="466">
        <v>282.5</v>
      </c>
      <c r="J3172" s="190">
        <f t="shared" si="287"/>
        <v>-35</v>
      </c>
      <c r="K3172" s="16">
        <f t="shared" si="288"/>
        <v>-108.77999999999997</v>
      </c>
      <c r="L3172" s="16">
        <f t="shared" si="289"/>
        <v>-75</v>
      </c>
      <c r="M3172" s="16">
        <f t="shared" si="290"/>
        <v>-86.5</v>
      </c>
      <c r="N3172" s="191">
        <f t="shared" si="291"/>
        <v>-90</v>
      </c>
      <c r="O3172" s="506">
        <f t="shared" si="292"/>
        <v>10</v>
      </c>
    </row>
    <row r="3173" spans="1:15">
      <c r="A3173" s="262">
        <v>44281</v>
      </c>
      <c r="B3173" s="462">
        <v>320</v>
      </c>
      <c r="C3173" s="465">
        <v>372.5</v>
      </c>
      <c r="D3173" s="114">
        <v>401.28</v>
      </c>
      <c r="E3173" s="114">
        <v>372.5</v>
      </c>
      <c r="F3173" s="114">
        <v>379</v>
      </c>
      <c r="G3173" s="466">
        <v>382.5</v>
      </c>
      <c r="H3173" s="465">
        <v>292.5</v>
      </c>
      <c r="I3173" s="466">
        <v>272.5</v>
      </c>
      <c r="J3173" s="190">
        <f t="shared" si="287"/>
        <v>-40</v>
      </c>
      <c r="K3173" s="16">
        <f t="shared" si="288"/>
        <v>-108.77999999999997</v>
      </c>
      <c r="L3173" s="16">
        <f t="shared" si="289"/>
        <v>-80</v>
      </c>
      <c r="M3173" s="16">
        <f t="shared" si="290"/>
        <v>-86.5</v>
      </c>
      <c r="N3173" s="191">
        <f t="shared" si="291"/>
        <v>-90</v>
      </c>
      <c r="O3173" s="506">
        <f t="shared" si="292"/>
        <v>20</v>
      </c>
    </row>
    <row r="3174" spans="1:15">
      <c r="A3174" s="262">
        <v>44284</v>
      </c>
      <c r="B3174" s="462">
        <v>320</v>
      </c>
      <c r="C3174" s="465">
        <v>372.5</v>
      </c>
      <c r="D3174" s="114">
        <v>406.29599999999999</v>
      </c>
      <c r="E3174" s="114">
        <v>372.5</v>
      </c>
      <c r="F3174" s="114">
        <v>379</v>
      </c>
      <c r="G3174" s="466">
        <v>382.5</v>
      </c>
      <c r="H3174" s="465">
        <v>292.5</v>
      </c>
      <c r="I3174" s="466">
        <v>272.5</v>
      </c>
      <c r="J3174" s="190">
        <f t="shared" ref="J3174" si="293">H3174-C3174+40</f>
        <v>-40</v>
      </c>
      <c r="K3174" s="16">
        <f t="shared" ref="K3174" si="294">H3174-D3174</f>
        <v>-113.79599999999999</v>
      </c>
      <c r="L3174" s="16">
        <f t="shared" ref="L3174" si="295">H3174-E3174</f>
        <v>-80</v>
      </c>
      <c r="M3174" s="16">
        <f t="shared" ref="M3174" si="296">H3174-F3174</f>
        <v>-86.5</v>
      </c>
      <c r="N3174" s="191">
        <f t="shared" ref="N3174" si="297">H3174-G3174</f>
        <v>-90</v>
      </c>
      <c r="O3174" s="506">
        <f t="shared" ref="O3174" si="298">H3174-I3174</f>
        <v>20</v>
      </c>
    </row>
    <row r="3175" spans="1:15">
      <c r="A3175" s="262">
        <v>44285</v>
      </c>
      <c r="B3175" s="462">
        <v>317</v>
      </c>
      <c r="C3175" s="465">
        <v>372.5</v>
      </c>
      <c r="D3175" s="114">
        <v>406.29599999999999</v>
      </c>
      <c r="E3175" s="114">
        <v>372.5</v>
      </c>
      <c r="F3175" s="114">
        <v>379</v>
      </c>
      <c r="G3175" s="466">
        <v>382.5</v>
      </c>
      <c r="H3175" s="465">
        <v>292.5</v>
      </c>
      <c r="I3175" s="466">
        <v>272.5</v>
      </c>
      <c r="J3175" s="190">
        <f t="shared" ref="J3175:J3178" si="299">H3175-C3175+40</f>
        <v>-40</v>
      </c>
      <c r="K3175" s="16">
        <f t="shared" ref="K3175:K3178" si="300">H3175-D3175</f>
        <v>-113.79599999999999</v>
      </c>
      <c r="L3175" s="16">
        <f t="shared" ref="L3175:L3178" si="301">H3175-E3175</f>
        <v>-80</v>
      </c>
      <c r="M3175" s="16">
        <f t="shared" ref="M3175:M3178" si="302">H3175-F3175</f>
        <v>-86.5</v>
      </c>
      <c r="N3175" s="191">
        <f t="shared" ref="N3175:N3178" si="303">H3175-G3175</f>
        <v>-90</v>
      </c>
      <c r="O3175" s="506">
        <f t="shared" ref="O3175:O3178" si="304">H3175-I3175</f>
        <v>20</v>
      </c>
    </row>
    <row r="3176" spans="1:15">
      <c r="A3176" s="262">
        <v>44286</v>
      </c>
      <c r="B3176" s="462">
        <v>316</v>
      </c>
      <c r="C3176" s="465">
        <v>372.5</v>
      </c>
      <c r="D3176" s="114">
        <v>402.952</v>
      </c>
      <c r="E3176" s="114">
        <v>372.5</v>
      </c>
      <c r="F3176" s="114">
        <v>379</v>
      </c>
      <c r="G3176" s="466">
        <v>382.5</v>
      </c>
      <c r="H3176" s="465">
        <v>292.5</v>
      </c>
      <c r="I3176" s="466">
        <v>272.5</v>
      </c>
      <c r="J3176" s="190">
        <f t="shared" si="299"/>
        <v>-40</v>
      </c>
      <c r="K3176" s="16">
        <f t="shared" si="300"/>
        <v>-110.452</v>
      </c>
      <c r="L3176" s="16">
        <f t="shared" si="301"/>
        <v>-80</v>
      </c>
      <c r="M3176" s="16">
        <f t="shared" si="302"/>
        <v>-86.5</v>
      </c>
      <c r="N3176" s="191">
        <f t="shared" si="303"/>
        <v>-90</v>
      </c>
      <c r="O3176" s="506">
        <f t="shared" si="304"/>
        <v>20</v>
      </c>
    </row>
    <row r="3177" spans="1:15">
      <c r="A3177" s="262">
        <v>44287</v>
      </c>
      <c r="B3177" s="462">
        <v>315</v>
      </c>
      <c r="C3177" s="465">
        <v>367.5</v>
      </c>
      <c r="D3177" s="114">
        <v>402.952</v>
      </c>
      <c r="E3177" s="114">
        <v>372.5</v>
      </c>
      <c r="F3177" s="114">
        <v>379</v>
      </c>
      <c r="G3177" s="466">
        <v>382.5</v>
      </c>
      <c r="H3177" s="465">
        <v>287.5</v>
      </c>
      <c r="I3177" s="466">
        <v>272.5</v>
      </c>
      <c r="J3177" s="190">
        <f t="shared" si="299"/>
        <v>-40</v>
      </c>
      <c r="K3177" s="16">
        <f t="shared" si="300"/>
        <v>-115.452</v>
      </c>
      <c r="L3177" s="16">
        <f t="shared" si="301"/>
        <v>-85</v>
      </c>
      <c r="M3177" s="16">
        <f t="shared" si="302"/>
        <v>-91.5</v>
      </c>
      <c r="N3177" s="191">
        <f t="shared" si="303"/>
        <v>-95</v>
      </c>
      <c r="O3177" s="506">
        <f t="shared" si="304"/>
        <v>15</v>
      </c>
    </row>
    <row r="3178" spans="1:15">
      <c r="A3178" s="262">
        <v>44291</v>
      </c>
      <c r="B3178" s="462">
        <v>315</v>
      </c>
      <c r="C3178" s="465">
        <v>367.5</v>
      </c>
      <c r="D3178" s="114">
        <v>402.952</v>
      </c>
      <c r="E3178" s="114">
        <v>367.5</v>
      </c>
      <c r="F3178" s="114">
        <v>379</v>
      </c>
      <c r="G3178" s="466">
        <v>382.5</v>
      </c>
      <c r="H3178" s="465">
        <v>287.5</v>
      </c>
      <c r="I3178" s="466">
        <v>272.5</v>
      </c>
      <c r="J3178" s="190">
        <f t="shared" si="299"/>
        <v>-40</v>
      </c>
      <c r="K3178" s="16">
        <f t="shared" si="300"/>
        <v>-115.452</v>
      </c>
      <c r="L3178" s="16">
        <f t="shared" si="301"/>
        <v>-80</v>
      </c>
      <c r="M3178" s="16">
        <f t="shared" si="302"/>
        <v>-91.5</v>
      </c>
      <c r="N3178" s="191">
        <f t="shared" si="303"/>
        <v>-95</v>
      </c>
      <c r="O3178" s="506">
        <f t="shared" si="304"/>
        <v>15</v>
      </c>
    </row>
    <row r="3179" spans="1:15">
      <c r="A3179" s="262">
        <v>44292</v>
      </c>
      <c r="B3179" s="462">
        <v>323</v>
      </c>
      <c r="C3179" s="465">
        <v>367.5</v>
      </c>
      <c r="D3179" s="114">
        <v>402.952</v>
      </c>
      <c r="E3179" s="114">
        <v>367.5</v>
      </c>
      <c r="F3179" s="114">
        <v>379</v>
      </c>
      <c r="G3179" s="466">
        <v>382.5</v>
      </c>
      <c r="H3179" s="465">
        <v>292.5</v>
      </c>
      <c r="I3179" s="466">
        <v>272.5</v>
      </c>
      <c r="J3179" s="190">
        <f t="shared" ref="J3179:J3185" si="305">H3179-C3179+40</f>
        <v>-35</v>
      </c>
      <c r="K3179" s="16">
        <f t="shared" ref="K3179:K3185" si="306">H3179-D3179</f>
        <v>-110.452</v>
      </c>
      <c r="L3179" s="16">
        <f t="shared" ref="L3179:L3185" si="307">H3179-E3179</f>
        <v>-75</v>
      </c>
      <c r="M3179" s="16">
        <f t="shared" ref="M3179:M3185" si="308">H3179-F3179</f>
        <v>-86.5</v>
      </c>
      <c r="N3179" s="191">
        <f t="shared" ref="N3179:N3185" si="309">H3179-G3179</f>
        <v>-90</v>
      </c>
      <c r="O3179" s="506">
        <f t="shared" ref="O3179:O3185" si="310">H3179-I3179</f>
        <v>20</v>
      </c>
    </row>
    <row r="3180" spans="1:15">
      <c r="A3180" s="262">
        <v>44293</v>
      </c>
      <c r="B3180" s="462">
        <v>324</v>
      </c>
      <c r="C3180" s="465">
        <v>367.5</v>
      </c>
      <c r="D3180" s="114">
        <v>402.952</v>
      </c>
      <c r="E3180" s="114">
        <v>367.5</v>
      </c>
      <c r="F3180" s="114">
        <v>379</v>
      </c>
      <c r="G3180" s="466">
        <v>382.5</v>
      </c>
      <c r="H3180" s="465">
        <v>292.5</v>
      </c>
      <c r="I3180" s="466">
        <v>272.5</v>
      </c>
      <c r="J3180" s="190">
        <f t="shared" si="305"/>
        <v>-35</v>
      </c>
      <c r="K3180" s="16">
        <f t="shared" si="306"/>
        <v>-110.452</v>
      </c>
      <c r="L3180" s="16">
        <f t="shared" si="307"/>
        <v>-75</v>
      </c>
      <c r="M3180" s="16">
        <f t="shared" si="308"/>
        <v>-86.5</v>
      </c>
      <c r="N3180" s="191">
        <f t="shared" si="309"/>
        <v>-90</v>
      </c>
      <c r="O3180" s="506">
        <f t="shared" si="310"/>
        <v>20</v>
      </c>
    </row>
    <row r="3181" spans="1:15">
      <c r="A3181" s="262">
        <v>44294</v>
      </c>
      <c r="B3181" s="462">
        <v>325</v>
      </c>
      <c r="C3181" s="465">
        <v>372.5</v>
      </c>
      <c r="D3181" s="114">
        <v>402.952</v>
      </c>
      <c r="E3181" s="114">
        <v>367.5</v>
      </c>
      <c r="F3181" s="114">
        <v>379</v>
      </c>
      <c r="G3181" s="466">
        <v>382.5</v>
      </c>
      <c r="H3181" s="465">
        <v>292.5</v>
      </c>
      <c r="I3181" s="466">
        <v>272.5</v>
      </c>
      <c r="J3181" s="190">
        <f t="shared" si="305"/>
        <v>-40</v>
      </c>
      <c r="K3181" s="16">
        <f t="shared" si="306"/>
        <v>-110.452</v>
      </c>
      <c r="L3181" s="16">
        <f t="shared" si="307"/>
        <v>-75</v>
      </c>
      <c r="M3181" s="16">
        <f t="shared" si="308"/>
        <v>-86.5</v>
      </c>
      <c r="N3181" s="191">
        <f t="shared" si="309"/>
        <v>-90</v>
      </c>
      <c r="O3181" s="506">
        <f t="shared" si="310"/>
        <v>20</v>
      </c>
    </row>
    <row r="3182" spans="1:15">
      <c r="A3182" s="262">
        <v>44295</v>
      </c>
      <c r="B3182" s="462">
        <v>325</v>
      </c>
      <c r="C3182" s="465">
        <v>362.5</v>
      </c>
      <c r="D3182" s="114">
        <v>402.952</v>
      </c>
      <c r="E3182" s="114">
        <v>367.5</v>
      </c>
      <c r="F3182" s="114">
        <v>379</v>
      </c>
      <c r="G3182" s="466">
        <v>382.5</v>
      </c>
      <c r="H3182" s="465">
        <v>292.5</v>
      </c>
      <c r="I3182" s="466">
        <v>277.5</v>
      </c>
      <c r="J3182" s="190">
        <f t="shared" si="305"/>
        <v>-30</v>
      </c>
      <c r="K3182" s="16">
        <f t="shared" si="306"/>
        <v>-110.452</v>
      </c>
      <c r="L3182" s="16">
        <f t="shared" si="307"/>
        <v>-75</v>
      </c>
      <c r="M3182" s="16">
        <f t="shared" si="308"/>
        <v>-86.5</v>
      </c>
      <c r="N3182" s="191">
        <f t="shared" si="309"/>
        <v>-90</v>
      </c>
      <c r="O3182" s="506">
        <f t="shared" si="310"/>
        <v>15</v>
      </c>
    </row>
    <row r="3183" spans="1:15">
      <c r="A3183" s="262">
        <v>44298</v>
      </c>
      <c r="B3183" s="462">
        <v>325</v>
      </c>
      <c r="C3183" s="465">
        <v>362.5</v>
      </c>
      <c r="D3183" s="114">
        <v>402.952</v>
      </c>
      <c r="E3183" s="114">
        <v>367.5</v>
      </c>
      <c r="F3183" s="114">
        <v>379</v>
      </c>
      <c r="G3183" s="466">
        <v>382.5</v>
      </c>
      <c r="H3183" s="465">
        <v>287.5</v>
      </c>
      <c r="I3183" s="466">
        <v>277.5</v>
      </c>
      <c r="J3183" s="190">
        <f t="shared" si="305"/>
        <v>-35</v>
      </c>
      <c r="K3183" s="16">
        <f t="shared" si="306"/>
        <v>-115.452</v>
      </c>
      <c r="L3183" s="16">
        <f t="shared" si="307"/>
        <v>-80</v>
      </c>
      <c r="M3183" s="16">
        <f t="shared" si="308"/>
        <v>-91.5</v>
      </c>
      <c r="N3183" s="191">
        <f t="shared" si="309"/>
        <v>-95</v>
      </c>
      <c r="O3183" s="506">
        <f t="shared" si="310"/>
        <v>10</v>
      </c>
    </row>
    <row r="3184" spans="1:15">
      <c r="A3184" s="262">
        <v>44299</v>
      </c>
      <c r="B3184" s="462">
        <v>320</v>
      </c>
      <c r="C3184" s="465">
        <v>362.5</v>
      </c>
      <c r="D3184" s="114">
        <v>402.952</v>
      </c>
      <c r="E3184" s="114">
        <v>367.5</v>
      </c>
      <c r="F3184" s="114">
        <v>379</v>
      </c>
      <c r="G3184" s="466">
        <v>382.5</v>
      </c>
      <c r="H3184" s="465">
        <v>287.5</v>
      </c>
      <c r="I3184" s="466">
        <v>277.5</v>
      </c>
      <c r="J3184" s="190">
        <f t="shared" si="305"/>
        <v>-35</v>
      </c>
      <c r="K3184" s="16">
        <f t="shared" si="306"/>
        <v>-115.452</v>
      </c>
      <c r="L3184" s="16">
        <f t="shared" si="307"/>
        <v>-80</v>
      </c>
      <c r="M3184" s="16">
        <f t="shared" si="308"/>
        <v>-91.5</v>
      </c>
      <c r="N3184" s="191">
        <f t="shared" si="309"/>
        <v>-95</v>
      </c>
      <c r="O3184" s="506">
        <f t="shared" si="310"/>
        <v>10</v>
      </c>
    </row>
    <row r="3185" spans="1:15">
      <c r="A3185" s="262">
        <v>44300</v>
      </c>
      <c r="B3185" s="462">
        <v>320</v>
      </c>
      <c r="C3185" s="465">
        <v>372.5</v>
      </c>
      <c r="D3185" s="114">
        <v>402.952</v>
      </c>
      <c r="E3185" s="114">
        <v>367.5</v>
      </c>
      <c r="F3185" s="114">
        <v>379</v>
      </c>
      <c r="G3185" s="466">
        <v>382.5</v>
      </c>
      <c r="H3185" s="465">
        <v>292.5</v>
      </c>
      <c r="I3185" s="466">
        <v>277.5</v>
      </c>
      <c r="J3185" s="190">
        <f t="shared" si="305"/>
        <v>-40</v>
      </c>
      <c r="K3185" s="16">
        <f t="shared" si="306"/>
        <v>-110.452</v>
      </c>
      <c r="L3185" s="16">
        <f t="shared" si="307"/>
        <v>-75</v>
      </c>
      <c r="M3185" s="16">
        <f t="shared" si="308"/>
        <v>-86.5</v>
      </c>
      <c r="N3185" s="191">
        <f t="shared" si="309"/>
        <v>-90</v>
      </c>
      <c r="O3185" s="506">
        <f t="shared" si="310"/>
        <v>15</v>
      </c>
    </row>
    <row r="3186" spans="1:15">
      <c r="A3186" s="262">
        <v>44301</v>
      </c>
      <c r="B3186" s="462">
        <v>320</v>
      </c>
      <c r="C3186" s="465">
        <v>372.5</v>
      </c>
      <c r="D3186" s="114">
        <v>402.952</v>
      </c>
      <c r="E3186" s="114">
        <v>367.5</v>
      </c>
      <c r="F3186" s="114">
        <v>379</v>
      </c>
      <c r="G3186" s="466">
        <v>382.5</v>
      </c>
      <c r="H3186" s="465">
        <v>297.5</v>
      </c>
      <c r="I3186" s="466">
        <v>277.5</v>
      </c>
      <c r="J3186" s="190">
        <f t="shared" ref="J3186:J3190" si="311">H3186-C3186+40</f>
        <v>-35</v>
      </c>
      <c r="K3186" s="16">
        <f t="shared" ref="K3186:K3190" si="312">H3186-D3186</f>
        <v>-105.452</v>
      </c>
      <c r="L3186" s="16">
        <f t="shared" ref="L3186:L3190" si="313">H3186-E3186</f>
        <v>-70</v>
      </c>
      <c r="M3186" s="16">
        <f t="shared" ref="M3186:M3190" si="314">H3186-F3186</f>
        <v>-81.5</v>
      </c>
      <c r="N3186" s="191">
        <f t="shared" ref="N3186:N3190" si="315">H3186-G3186</f>
        <v>-85</v>
      </c>
      <c r="O3186" s="506">
        <f t="shared" ref="O3186:O3190" si="316">H3186-I3186</f>
        <v>20</v>
      </c>
    </row>
    <row r="3187" spans="1:15">
      <c r="A3187" s="262">
        <v>44302</v>
      </c>
      <c r="B3187" s="462">
        <v>320</v>
      </c>
      <c r="C3187" s="465">
        <v>377.5</v>
      </c>
      <c r="D3187" s="114">
        <v>402.952</v>
      </c>
      <c r="E3187" s="114">
        <v>372.5</v>
      </c>
      <c r="F3187" s="114">
        <v>379</v>
      </c>
      <c r="G3187" s="466">
        <v>382.5</v>
      </c>
      <c r="H3187" s="465">
        <v>297.5</v>
      </c>
      <c r="I3187" s="466">
        <v>277.5</v>
      </c>
      <c r="J3187" s="190">
        <f t="shared" si="311"/>
        <v>-40</v>
      </c>
      <c r="K3187" s="16">
        <f t="shared" si="312"/>
        <v>-105.452</v>
      </c>
      <c r="L3187" s="16">
        <f t="shared" si="313"/>
        <v>-75</v>
      </c>
      <c r="M3187" s="16">
        <f t="shared" si="314"/>
        <v>-81.5</v>
      </c>
      <c r="N3187" s="191">
        <f t="shared" si="315"/>
        <v>-85</v>
      </c>
      <c r="O3187" s="506">
        <f t="shared" si="316"/>
        <v>20</v>
      </c>
    </row>
    <row r="3188" spans="1:15">
      <c r="A3188" s="262">
        <v>44305</v>
      </c>
      <c r="B3188" s="462">
        <v>320</v>
      </c>
      <c r="C3188" s="465">
        <v>377.5</v>
      </c>
      <c r="D3188" s="114">
        <v>402.952</v>
      </c>
      <c r="E3188" s="114">
        <v>372.5</v>
      </c>
      <c r="F3188" s="114">
        <v>379</v>
      </c>
      <c r="G3188" s="466">
        <v>382.5</v>
      </c>
      <c r="H3188" s="465">
        <v>297.5</v>
      </c>
      <c r="I3188" s="466">
        <v>277.5</v>
      </c>
      <c r="J3188" s="190">
        <f t="shared" si="311"/>
        <v>-40</v>
      </c>
      <c r="K3188" s="16">
        <f t="shared" si="312"/>
        <v>-105.452</v>
      </c>
      <c r="L3188" s="16">
        <f t="shared" si="313"/>
        <v>-75</v>
      </c>
      <c r="M3188" s="16">
        <f t="shared" si="314"/>
        <v>-81.5</v>
      </c>
      <c r="N3188" s="191">
        <f t="shared" si="315"/>
        <v>-85</v>
      </c>
      <c r="O3188" s="506">
        <f t="shared" si="316"/>
        <v>20</v>
      </c>
    </row>
    <row r="3189" spans="1:15">
      <c r="A3189" s="262">
        <v>44306</v>
      </c>
      <c r="B3189" s="462">
        <v>320</v>
      </c>
      <c r="C3189" s="465">
        <v>372.5</v>
      </c>
      <c r="D3189" s="114">
        <v>402.952</v>
      </c>
      <c r="E3189" s="114">
        <v>372.5</v>
      </c>
      <c r="F3189" s="114">
        <v>380</v>
      </c>
      <c r="G3189" s="466">
        <v>382.5</v>
      </c>
      <c r="H3189" s="465">
        <v>292.5</v>
      </c>
      <c r="I3189" s="466">
        <v>277.5</v>
      </c>
      <c r="J3189" s="190">
        <f t="shared" si="311"/>
        <v>-40</v>
      </c>
      <c r="K3189" s="16">
        <f t="shared" si="312"/>
        <v>-110.452</v>
      </c>
      <c r="L3189" s="16">
        <f t="shared" si="313"/>
        <v>-80</v>
      </c>
      <c r="M3189" s="16">
        <f t="shared" si="314"/>
        <v>-87.5</v>
      </c>
      <c r="N3189" s="191">
        <f t="shared" si="315"/>
        <v>-90</v>
      </c>
      <c r="O3189" s="506">
        <f t="shared" si="316"/>
        <v>15</v>
      </c>
    </row>
    <row r="3190" spans="1:15">
      <c r="A3190" s="262">
        <v>44307</v>
      </c>
      <c r="B3190" s="462">
        <v>321</v>
      </c>
      <c r="C3190" s="465">
        <v>372.5</v>
      </c>
      <c r="D3190" s="114">
        <v>402.952</v>
      </c>
      <c r="E3190" s="114">
        <v>372.5</v>
      </c>
      <c r="F3190" s="114">
        <v>380</v>
      </c>
      <c r="G3190" s="466">
        <v>382.5</v>
      </c>
      <c r="H3190" s="465">
        <v>292.5</v>
      </c>
      <c r="I3190" s="466">
        <v>277.5</v>
      </c>
      <c r="J3190" s="190">
        <f t="shared" si="311"/>
        <v>-40</v>
      </c>
      <c r="K3190" s="16">
        <f t="shared" si="312"/>
        <v>-110.452</v>
      </c>
      <c r="L3190" s="16">
        <f t="shared" si="313"/>
        <v>-80</v>
      </c>
      <c r="M3190" s="16">
        <f t="shared" si="314"/>
        <v>-87.5</v>
      </c>
      <c r="N3190" s="191">
        <f t="shared" si="315"/>
        <v>-90</v>
      </c>
      <c r="O3190" s="506">
        <f t="shared" si="316"/>
        <v>15</v>
      </c>
    </row>
    <row r="3191" spans="1:15">
      <c r="A3191" s="262">
        <v>44308</v>
      </c>
      <c r="B3191" s="462">
        <v>323</v>
      </c>
      <c r="C3191" s="465">
        <v>372.5</v>
      </c>
      <c r="D3191" s="114">
        <v>402.952</v>
      </c>
      <c r="E3191" s="114">
        <v>372.5</v>
      </c>
      <c r="F3191" s="114">
        <v>380</v>
      </c>
      <c r="G3191" s="466">
        <v>382.5</v>
      </c>
      <c r="H3191" s="465">
        <v>292.5</v>
      </c>
      <c r="I3191" s="466">
        <v>277.5</v>
      </c>
      <c r="J3191" s="190">
        <f t="shared" ref="J3191:J3196" si="317">H3191-C3191+40</f>
        <v>-40</v>
      </c>
      <c r="K3191" s="16">
        <f t="shared" ref="K3191:K3196" si="318">H3191-D3191</f>
        <v>-110.452</v>
      </c>
      <c r="L3191" s="16">
        <f t="shared" ref="L3191:L3196" si="319">H3191-E3191</f>
        <v>-80</v>
      </c>
      <c r="M3191" s="16">
        <f t="shared" ref="M3191:M3196" si="320">H3191-F3191</f>
        <v>-87.5</v>
      </c>
      <c r="N3191" s="191">
        <f t="shared" ref="N3191:N3196" si="321">H3191-G3191</f>
        <v>-90</v>
      </c>
      <c r="O3191" s="506">
        <f t="shared" ref="O3191:O3196" si="322">H3191-I3191</f>
        <v>15</v>
      </c>
    </row>
    <row r="3192" spans="1:15">
      <c r="A3192" s="262">
        <v>44309</v>
      </c>
      <c r="B3192" s="462">
        <v>323</v>
      </c>
      <c r="C3192" s="465">
        <v>372.5</v>
      </c>
      <c r="D3192" s="114">
        <v>407.96800000000002</v>
      </c>
      <c r="E3192" s="114">
        <v>372.5</v>
      </c>
      <c r="F3192" s="114">
        <v>380</v>
      </c>
      <c r="G3192" s="466">
        <v>382.5</v>
      </c>
      <c r="H3192" s="465">
        <v>292.5</v>
      </c>
      <c r="I3192" s="466">
        <v>272.5</v>
      </c>
      <c r="J3192" s="190">
        <f t="shared" si="317"/>
        <v>-40</v>
      </c>
      <c r="K3192" s="16">
        <f t="shared" si="318"/>
        <v>-115.46800000000002</v>
      </c>
      <c r="L3192" s="16">
        <f t="shared" si="319"/>
        <v>-80</v>
      </c>
      <c r="M3192" s="16">
        <f t="shared" si="320"/>
        <v>-87.5</v>
      </c>
      <c r="N3192" s="191">
        <f t="shared" si="321"/>
        <v>-90</v>
      </c>
      <c r="O3192" s="506">
        <f t="shared" si="322"/>
        <v>20</v>
      </c>
    </row>
    <row r="3193" spans="1:15">
      <c r="A3193" s="262">
        <v>44312</v>
      </c>
      <c r="B3193" s="462">
        <v>325.5</v>
      </c>
      <c r="C3193" s="465">
        <v>372.5</v>
      </c>
      <c r="D3193" s="114">
        <v>407.96800000000002</v>
      </c>
      <c r="E3193" s="114">
        <v>372.5</v>
      </c>
      <c r="F3193" s="114">
        <v>380</v>
      </c>
      <c r="G3193" s="466">
        <v>382.5</v>
      </c>
      <c r="H3193" s="465">
        <v>297.5</v>
      </c>
      <c r="I3193" s="466">
        <v>272.5</v>
      </c>
      <c r="J3193" s="190">
        <f t="shared" si="317"/>
        <v>-35</v>
      </c>
      <c r="K3193" s="16">
        <f t="shared" si="318"/>
        <v>-110.46800000000002</v>
      </c>
      <c r="L3193" s="16">
        <f t="shared" si="319"/>
        <v>-75</v>
      </c>
      <c r="M3193" s="16">
        <f t="shared" si="320"/>
        <v>-82.5</v>
      </c>
      <c r="N3193" s="191">
        <f t="shared" si="321"/>
        <v>-85</v>
      </c>
      <c r="O3193" s="506">
        <f t="shared" si="322"/>
        <v>25</v>
      </c>
    </row>
    <row r="3194" spans="1:15">
      <c r="A3194" s="262">
        <v>44313</v>
      </c>
      <c r="B3194" s="462">
        <v>325</v>
      </c>
      <c r="C3194" s="465">
        <v>372.5</v>
      </c>
      <c r="D3194" s="114">
        <v>397.93599999999998</v>
      </c>
      <c r="E3194" s="114">
        <v>372.5</v>
      </c>
      <c r="F3194" s="114">
        <v>380</v>
      </c>
      <c r="G3194" s="466">
        <v>382.5</v>
      </c>
      <c r="H3194" s="465">
        <v>297.5</v>
      </c>
      <c r="I3194" s="466">
        <v>272.5</v>
      </c>
      <c r="J3194" s="190">
        <f t="shared" si="317"/>
        <v>-35</v>
      </c>
      <c r="K3194" s="16">
        <f t="shared" si="318"/>
        <v>-100.43599999999998</v>
      </c>
      <c r="L3194" s="16">
        <f t="shared" si="319"/>
        <v>-75</v>
      </c>
      <c r="M3194" s="16">
        <f t="shared" si="320"/>
        <v>-82.5</v>
      </c>
      <c r="N3194" s="191">
        <f t="shared" si="321"/>
        <v>-85</v>
      </c>
      <c r="O3194" s="506">
        <f t="shared" si="322"/>
        <v>25</v>
      </c>
    </row>
    <row r="3195" spans="1:15">
      <c r="A3195" s="262">
        <v>44314</v>
      </c>
      <c r="B3195" s="462">
        <v>319</v>
      </c>
      <c r="C3195" s="465">
        <v>372.5</v>
      </c>
      <c r="D3195" s="114">
        <v>397.93599999999998</v>
      </c>
      <c r="E3195" s="114">
        <v>372.5</v>
      </c>
      <c r="F3195" s="114">
        <v>380</v>
      </c>
      <c r="G3195" s="466">
        <v>382.5</v>
      </c>
      <c r="H3195" s="465">
        <v>292.5</v>
      </c>
      <c r="I3195" s="466">
        <v>272.5</v>
      </c>
      <c r="J3195" s="190">
        <f t="shared" si="317"/>
        <v>-40</v>
      </c>
      <c r="K3195" s="16">
        <f t="shared" si="318"/>
        <v>-105.43599999999998</v>
      </c>
      <c r="L3195" s="16">
        <f t="shared" si="319"/>
        <v>-80</v>
      </c>
      <c r="M3195" s="16">
        <f t="shared" si="320"/>
        <v>-87.5</v>
      </c>
      <c r="N3195" s="191">
        <f t="shared" si="321"/>
        <v>-90</v>
      </c>
      <c r="O3195" s="506">
        <f t="shared" si="322"/>
        <v>20</v>
      </c>
    </row>
    <row r="3196" spans="1:15">
      <c r="A3196" s="262">
        <v>44315</v>
      </c>
      <c r="B3196" s="462">
        <v>311</v>
      </c>
      <c r="C3196" s="465">
        <v>367.5</v>
      </c>
      <c r="D3196" s="114">
        <v>391.24799999999999</v>
      </c>
      <c r="E3196" s="114">
        <v>372.5</v>
      </c>
      <c r="F3196" s="114">
        <v>380</v>
      </c>
      <c r="G3196" s="466">
        <v>382.5</v>
      </c>
      <c r="H3196" s="465">
        <v>292.5</v>
      </c>
      <c r="I3196" s="466">
        <v>272.5</v>
      </c>
      <c r="J3196" s="190">
        <f t="shared" si="317"/>
        <v>-35</v>
      </c>
      <c r="K3196" s="16">
        <f t="shared" si="318"/>
        <v>-98.74799999999999</v>
      </c>
      <c r="L3196" s="16">
        <f t="shared" si="319"/>
        <v>-80</v>
      </c>
      <c r="M3196" s="16">
        <f t="shared" si="320"/>
        <v>-87.5</v>
      </c>
      <c r="N3196" s="191">
        <f t="shared" si="321"/>
        <v>-90</v>
      </c>
      <c r="O3196" s="506">
        <f t="shared" si="322"/>
        <v>20</v>
      </c>
    </row>
    <row r="3197" spans="1:15">
      <c r="A3197" s="262">
        <v>44316</v>
      </c>
      <c r="B3197" s="462">
        <v>311</v>
      </c>
      <c r="C3197" s="465">
        <v>362.5</v>
      </c>
      <c r="D3197" s="114">
        <v>391.24799999999999</v>
      </c>
      <c r="E3197" s="114">
        <v>372.5</v>
      </c>
      <c r="F3197" s="114">
        <v>375</v>
      </c>
      <c r="G3197" s="466">
        <v>372.5</v>
      </c>
      <c r="H3197" s="465">
        <v>292.5</v>
      </c>
      <c r="I3197" s="466">
        <v>277.5</v>
      </c>
      <c r="J3197" s="190">
        <f t="shared" ref="J3197:J3198" si="323">H3197-C3197+40</f>
        <v>-30</v>
      </c>
      <c r="K3197" s="16">
        <f t="shared" ref="K3197:K3198" si="324">H3197-D3197</f>
        <v>-98.74799999999999</v>
      </c>
      <c r="L3197" s="16">
        <f t="shared" ref="L3197:L3198" si="325">H3197-E3197</f>
        <v>-80</v>
      </c>
      <c r="M3197" s="16">
        <f t="shared" ref="M3197:M3198" si="326">H3197-F3197</f>
        <v>-82.5</v>
      </c>
      <c r="N3197" s="191">
        <f t="shared" ref="N3197:N3198" si="327">H3197-G3197</f>
        <v>-80</v>
      </c>
      <c r="O3197" s="506">
        <f t="shared" ref="O3197:O3198" si="328">H3197-I3197</f>
        <v>15</v>
      </c>
    </row>
    <row r="3198" spans="1:15">
      <c r="A3198" s="262">
        <v>44319</v>
      </c>
      <c r="B3198" s="462">
        <v>311</v>
      </c>
      <c r="C3198" s="465">
        <v>362.5</v>
      </c>
      <c r="D3198" s="114">
        <v>391.24799999999999</v>
      </c>
      <c r="E3198" s="114">
        <v>372.5</v>
      </c>
      <c r="F3198" s="114">
        <v>375</v>
      </c>
      <c r="G3198" s="466">
        <v>372.5</v>
      </c>
      <c r="H3198" s="465">
        <v>292.5</v>
      </c>
      <c r="I3198" s="466">
        <v>277.5</v>
      </c>
      <c r="J3198" s="190">
        <f t="shared" si="323"/>
        <v>-30</v>
      </c>
      <c r="K3198" s="16">
        <f t="shared" si="324"/>
        <v>-98.74799999999999</v>
      </c>
      <c r="L3198" s="16">
        <f t="shared" si="325"/>
        <v>-80</v>
      </c>
      <c r="M3198" s="16">
        <f t="shared" si="326"/>
        <v>-82.5</v>
      </c>
      <c r="N3198" s="191">
        <f t="shared" si="327"/>
        <v>-80</v>
      </c>
      <c r="O3198" s="506">
        <f t="shared" si="328"/>
        <v>15</v>
      </c>
    </row>
    <row r="3199" spans="1:15">
      <c r="A3199" s="262">
        <v>44320</v>
      </c>
      <c r="B3199" s="462">
        <v>309</v>
      </c>
      <c r="C3199" s="465">
        <v>362.5</v>
      </c>
      <c r="D3199" s="114">
        <v>387.904</v>
      </c>
      <c r="E3199" s="114">
        <v>372.5</v>
      </c>
      <c r="F3199" s="114">
        <v>375</v>
      </c>
      <c r="G3199" s="466">
        <v>372.5</v>
      </c>
      <c r="H3199" s="465">
        <v>292.5</v>
      </c>
      <c r="I3199" s="466">
        <v>277.5</v>
      </c>
      <c r="J3199" s="190">
        <f t="shared" ref="J3199:J3216" si="329">H3199-C3199+40</f>
        <v>-30</v>
      </c>
      <c r="K3199" s="16">
        <f t="shared" ref="K3199:K3216" si="330">H3199-D3199</f>
        <v>-95.403999999999996</v>
      </c>
      <c r="L3199" s="16">
        <f t="shared" ref="L3199:L3216" si="331">H3199-E3199</f>
        <v>-80</v>
      </c>
      <c r="M3199" s="16">
        <f t="shared" ref="M3199:M3216" si="332">H3199-F3199</f>
        <v>-82.5</v>
      </c>
      <c r="N3199" s="191">
        <f t="shared" ref="N3199:N3216" si="333">H3199-G3199</f>
        <v>-80</v>
      </c>
      <c r="O3199" s="506">
        <f t="shared" ref="O3199:O3216" si="334">H3199-I3199</f>
        <v>15</v>
      </c>
    </row>
    <row r="3200" spans="1:15">
      <c r="A3200" s="262">
        <v>44321</v>
      </c>
      <c r="B3200" s="462">
        <v>309</v>
      </c>
      <c r="C3200" s="465">
        <v>357.5</v>
      </c>
      <c r="D3200" s="114">
        <v>384.56</v>
      </c>
      <c r="E3200" s="114">
        <v>372.5</v>
      </c>
      <c r="F3200" s="114">
        <v>375</v>
      </c>
      <c r="G3200" s="466">
        <v>372.5</v>
      </c>
      <c r="H3200" s="465">
        <v>292.5</v>
      </c>
      <c r="I3200" s="466">
        <v>277.5</v>
      </c>
      <c r="J3200" s="190">
        <f t="shared" si="329"/>
        <v>-25</v>
      </c>
      <c r="K3200" s="16">
        <f t="shared" si="330"/>
        <v>-92.06</v>
      </c>
      <c r="L3200" s="16">
        <f t="shared" si="331"/>
        <v>-80</v>
      </c>
      <c r="M3200" s="16">
        <f t="shared" si="332"/>
        <v>-82.5</v>
      </c>
      <c r="N3200" s="191">
        <f t="shared" si="333"/>
        <v>-80</v>
      </c>
      <c r="O3200" s="506">
        <f t="shared" si="334"/>
        <v>15</v>
      </c>
    </row>
    <row r="3201" spans="1:15">
      <c r="A3201" s="262">
        <v>44322</v>
      </c>
      <c r="B3201" s="462">
        <v>308</v>
      </c>
      <c r="C3201" s="465">
        <v>352.5</v>
      </c>
      <c r="D3201" s="114">
        <v>384.56</v>
      </c>
      <c r="E3201" s="114">
        <v>372.5</v>
      </c>
      <c r="F3201" s="114">
        <v>375</v>
      </c>
      <c r="G3201" s="466">
        <v>372.5</v>
      </c>
      <c r="H3201" s="465">
        <v>297.5</v>
      </c>
      <c r="I3201" s="466">
        <v>277.5</v>
      </c>
      <c r="J3201" s="190">
        <f t="shared" si="329"/>
        <v>-15</v>
      </c>
      <c r="K3201" s="16">
        <f t="shared" si="330"/>
        <v>-87.06</v>
      </c>
      <c r="L3201" s="16">
        <f t="shared" si="331"/>
        <v>-75</v>
      </c>
      <c r="M3201" s="16">
        <f t="shared" si="332"/>
        <v>-77.5</v>
      </c>
      <c r="N3201" s="191">
        <f t="shared" si="333"/>
        <v>-75</v>
      </c>
      <c r="O3201" s="506">
        <f t="shared" si="334"/>
        <v>20</v>
      </c>
    </row>
    <row r="3202" spans="1:15">
      <c r="A3202" s="262">
        <v>44323</v>
      </c>
      <c r="B3202" s="462">
        <v>308</v>
      </c>
      <c r="C3202" s="465">
        <v>357.5</v>
      </c>
      <c r="D3202" s="114">
        <v>384.56</v>
      </c>
      <c r="E3202" s="114">
        <v>362.5</v>
      </c>
      <c r="F3202" s="114">
        <v>367</v>
      </c>
      <c r="G3202" s="466">
        <v>362.5</v>
      </c>
      <c r="H3202" s="465">
        <v>297.5</v>
      </c>
      <c r="I3202" s="466">
        <v>277.5</v>
      </c>
      <c r="J3202" s="190">
        <f t="shared" si="329"/>
        <v>-20</v>
      </c>
      <c r="K3202" s="16">
        <f t="shared" si="330"/>
        <v>-87.06</v>
      </c>
      <c r="L3202" s="16">
        <f t="shared" si="331"/>
        <v>-65</v>
      </c>
      <c r="M3202" s="16">
        <f t="shared" si="332"/>
        <v>-69.5</v>
      </c>
      <c r="N3202" s="191">
        <f t="shared" si="333"/>
        <v>-65</v>
      </c>
      <c r="O3202" s="506">
        <f t="shared" si="334"/>
        <v>20</v>
      </c>
    </row>
    <row r="3203" spans="1:15">
      <c r="A3203" s="262">
        <v>44326</v>
      </c>
      <c r="B3203" s="462">
        <v>308</v>
      </c>
      <c r="C3203" s="465">
        <v>357.5</v>
      </c>
      <c r="D3203" s="114">
        <v>377.87200000000001</v>
      </c>
      <c r="E3203" s="114">
        <v>362.5</v>
      </c>
      <c r="F3203" s="114">
        <v>367</v>
      </c>
      <c r="G3203" s="466">
        <v>362.5</v>
      </c>
      <c r="H3203" s="465">
        <v>302.5</v>
      </c>
      <c r="I3203" s="466">
        <v>277.5</v>
      </c>
      <c r="J3203" s="190">
        <f t="shared" si="329"/>
        <v>-15</v>
      </c>
      <c r="K3203" s="16">
        <f t="shared" si="330"/>
        <v>-75.372000000000014</v>
      </c>
      <c r="L3203" s="16">
        <f t="shared" si="331"/>
        <v>-60</v>
      </c>
      <c r="M3203" s="16">
        <f t="shared" si="332"/>
        <v>-64.5</v>
      </c>
      <c r="N3203" s="191">
        <f t="shared" si="333"/>
        <v>-60</v>
      </c>
      <c r="O3203" s="506">
        <f t="shared" si="334"/>
        <v>25</v>
      </c>
    </row>
    <row r="3204" spans="1:15">
      <c r="A3204" s="262">
        <v>44327</v>
      </c>
      <c r="B3204" s="462">
        <v>307</v>
      </c>
      <c r="C3204" s="465">
        <v>352.5</v>
      </c>
      <c r="D3204" s="114">
        <v>377.87200000000001</v>
      </c>
      <c r="E3204" s="114">
        <v>362.5</v>
      </c>
      <c r="F3204" s="114">
        <v>367</v>
      </c>
      <c r="G3204" s="466">
        <v>362.5</v>
      </c>
      <c r="H3204" s="465">
        <v>302.5</v>
      </c>
      <c r="I3204" s="466">
        <v>277.5</v>
      </c>
      <c r="J3204" s="190">
        <f t="shared" si="329"/>
        <v>-10</v>
      </c>
      <c r="K3204" s="16">
        <f t="shared" si="330"/>
        <v>-75.372000000000014</v>
      </c>
      <c r="L3204" s="16">
        <f t="shared" si="331"/>
        <v>-60</v>
      </c>
      <c r="M3204" s="16">
        <f t="shared" si="332"/>
        <v>-64.5</v>
      </c>
      <c r="N3204" s="191">
        <f t="shared" si="333"/>
        <v>-60</v>
      </c>
      <c r="O3204" s="506">
        <f t="shared" si="334"/>
        <v>25</v>
      </c>
    </row>
    <row r="3205" spans="1:15">
      <c r="A3205" s="262">
        <v>44328</v>
      </c>
      <c r="B3205" s="462">
        <v>307</v>
      </c>
      <c r="C3205" s="465">
        <v>352.5</v>
      </c>
      <c r="D3205" s="114">
        <v>371.18400000000003</v>
      </c>
      <c r="E3205" s="114">
        <v>362.5</v>
      </c>
      <c r="F3205" s="114">
        <v>367</v>
      </c>
      <c r="G3205" s="466">
        <v>362.5</v>
      </c>
      <c r="H3205" s="465">
        <v>312.5</v>
      </c>
      <c r="I3205" s="466">
        <v>277.5</v>
      </c>
      <c r="J3205" s="190">
        <f t="shared" si="329"/>
        <v>0</v>
      </c>
      <c r="K3205" s="16">
        <f t="shared" si="330"/>
        <v>-58.684000000000026</v>
      </c>
      <c r="L3205" s="16">
        <f t="shared" si="331"/>
        <v>-50</v>
      </c>
      <c r="M3205" s="16">
        <f t="shared" si="332"/>
        <v>-54.5</v>
      </c>
      <c r="N3205" s="191">
        <f t="shared" si="333"/>
        <v>-50</v>
      </c>
      <c r="O3205" s="506">
        <f t="shared" si="334"/>
        <v>35</v>
      </c>
    </row>
    <row r="3206" spans="1:15">
      <c r="A3206" s="262">
        <v>44329</v>
      </c>
      <c r="B3206" s="462">
        <v>307</v>
      </c>
      <c r="C3206" s="465">
        <v>352.5</v>
      </c>
      <c r="D3206" s="114">
        <v>371.18400000000003</v>
      </c>
      <c r="E3206" s="114">
        <v>362.5</v>
      </c>
      <c r="F3206" s="114">
        <v>367</v>
      </c>
      <c r="G3206" s="466">
        <v>362.5</v>
      </c>
      <c r="H3206" s="465">
        <v>312.5</v>
      </c>
      <c r="I3206" s="466">
        <v>277.5</v>
      </c>
      <c r="J3206" s="190">
        <f t="shared" si="329"/>
        <v>0</v>
      </c>
      <c r="K3206" s="16">
        <f t="shared" si="330"/>
        <v>-58.684000000000026</v>
      </c>
      <c r="L3206" s="16">
        <f t="shared" si="331"/>
        <v>-50</v>
      </c>
      <c r="M3206" s="16">
        <f t="shared" si="332"/>
        <v>-54.5</v>
      </c>
      <c r="N3206" s="191">
        <f t="shared" si="333"/>
        <v>-50</v>
      </c>
      <c r="O3206" s="506">
        <f t="shared" si="334"/>
        <v>35</v>
      </c>
    </row>
    <row r="3207" spans="1:15">
      <c r="A3207" s="262">
        <v>44330</v>
      </c>
      <c r="B3207" s="462">
        <v>307</v>
      </c>
      <c r="C3207" s="465">
        <v>367.5</v>
      </c>
      <c r="D3207" s="114">
        <v>371.18400000000003</v>
      </c>
      <c r="E3207" s="114">
        <v>382.5</v>
      </c>
      <c r="F3207" s="114">
        <v>382</v>
      </c>
      <c r="G3207" s="466">
        <v>382.5</v>
      </c>
      <c r="H3207" s="465">
        <v>317.5</v>
      </c>
      <c r="I3207" s="466">
        <v>297.5</v>
      </c>
      <c r="J3207" s="190">
        <f t="shared" si="329"/>
        <v>-10</v>
      </c>
      <c r="K3207" s="16">
        <f t="shared" si="330"/>
        <v>-53.684000000000026</v>
      </c>
      <c r="L3207" s="16">
        <f t="shared" si="331"/>
        <v>-65</v>
      </c>
      <c r="M3207" s="16">
        <f t="shared" si="332"/>
        <v>-64.5</v>
      </c>
      <c r="N3207" s="191">
        <f t="shared" si="333"/>
        <v>-65</v>
      </c>
      <c r="O3207" s="506">
        <f t="shared" si="334"/>
        <v>20</v>
      </c>
    </row>
    <row r="3208" spans="1:15">
      <c r="A3208" s="262">
        <v>44333</v>
      </c>
      <c r="B3208" s="462">
        <v>307</v>
      </c>
      <c r="C3208" s="465">
        <v>367.5</v>
      </c>
      <c r="D3208" s="114">
        <v>371.18400000000003</v>
      </c>
      <c r="E3208" s="114">
        <v>382.5</v>
      </c>
      <c r="F3208" s="114">
        <v>382</v>
      </c>
      <c r="G3208" s="466">
        <v>382.5</v>
      </c>
      <c r="H3208" s="465">
        <v>317.5</v>
      </c>
      <c r="I3208" s="466">
        <v>297.5</v>
      </c>
      <c r="J3208" s="190">
        <f t="shared" si="329"/>
        <v>-10</v>
      </c>
      <c r="K3208" s="16">
        <f t="shared" si="330"/>
        <v>-53.684000000000026</v>
      </c>
      <c r="L3208" s="16">
        <f t="shared" si="331"/>
        <v>-65</v>
      </c>
      <c r="M3208" s="16">
        <f t="shared" si="332"/>
        <v>-64.5</v>
      </c>
      <c r="N3208" s="191">
        <f t="shared" si="333"/>
        <v>-65</v>
      </c>
      <c r="O3208" s="506">
        <f t="shared" si="334"/>
        <v>20</v>
      </c>
    </row>
    <row r="3209" spans="1:15">
      <c r="A3209" s="262">
        <v>44334</v>
      </c>
      <c r="B3209" s="462">
        <v>305</v>
      </c>
      <c r="C3209" s="465">
        <v>367.5</v>
      </c>
      <c r="D3209" s="114">
        <v>361.15199999999999</v>
      </c>
      <c r="E3209" s="114">
        <v>382.5</v>
      </c>
      <c r="F3209" s="114">
        <v>382</v>
      </c>
      <c r="G3209" s="466">
        <v>382.5</v>
      </c>
      <c r="H3209" s="465">
        <v>312.5</v>
      </c>
      <c r="I3209" s="466">
        <v>297.5</v>
      </c>
      <c r="J3209" s="190">
        <f t="shared" si="329"/>
        <v>-15</v>
      </c>
      <c r="K3209" s="16">
        <f t="shared" si="330"/>
        <v>-48.651999999999987</v>
      </c>
      <c r="L3209" s="16">
        <f t="shared" si="331"/>
        <v>-70</v>
      </c>
      <c r="M3209" s="16">
        <f t="shared" si="332"/>
        <v>-69.5</v>
      </c>
      <c r="N3209" s="191">
        <f t="shared" si="333"/>
        <v>-70</v>
      </c>
      <c r="O3209" s="506">
        <f t="shared" si="334"/>
        <v>15</v>
      </c>
    </row>
    <row r="3210" spans="1:15">
      <c r="A3210" s="262">
        <v>44335</v>
      </c>
      <c r="B3210" s="462">
        <v>311</v>
      </c>
      <c r="C3210" s="465">
        <v>367.5</v>
      </c>
      <c r="D3210" s="114">
        <v>361.15199999999999</v>
      </c>
      <c r="E3210" s="114">
        <v>382.5</v>
      </c>
      <c r="F3210" s="114">
        <v>382</v>
      </c>
      <c r="G3210" s="466">
        <v>382.5</v>
      </c>
      <c r="H3210" s="465">
        <v>312.5</v>
      </c>
      <c r="I3210" s="466">
        <v>297.5</v>
      </c>
      <c r="J3210" s="190">
        <f t="shared" si="329"/>
        <v>-15</v>
      </c>
      <c r="K3210" s="16">
        <f t="shared" si="330"/>
        <v>-48.651999999999987</v>
      </c>
      <c r="L3210" s="16">
        <f t="shared" si="331"/>
        <v>-70</v>
      </c>
      <c r="M3210" s="16">
        <f t="shared" si="332"/>
        <v>-69.5</v>
      </c>
      <c r="N3210" s="191">
        <f t="shared" si="333"/>
        <v>-70</v>
      </c>
      <c r="O3210" s="506">
        <f t="shared" si="334"/>
        <v>15</v>
      </c>
    </row>
    <row r="3211" spans="1:15">
      <c r="A3211" s="262">
        <v>44336</v>
      </c>
      <c r="B3211" s="462">
        <v>307</v>
      </c>
      <c r="C3211" s="465">
        <v>362.5</v>
      </c>
      <c r="D3211" s="114">
        <v>367.84</v>
      </c>
      <c r="E3211" s="114">
        <v>382.5</v>
      </c>
      <c r="F3211" s="114">
        <v>382</v>
      </c>
      <c r="G3211" s="466">
        <v>382.5</v>
      </c>
      <c r="H3211" s="465">
        <v>307.5</v>
      </c>
      <c r="I3211" s="466">
        <v>297.5</v>
      </c>
      <c r="J3211" s="190">
        <f t="shared" si="329"/>
        <v>-15</v>
      </c>
      <c r="K3211" s="16">
        <f t="shared" si="330"/>
        <v>-60.339999999999975</v>
      </c>
      <c r="L3211" s="16">
        <f t="shared" si="331"/>
        <v>-75</v>
      </c>
      <c r="M3211" s="16">
        <f t="shared" si="332"/>
        <v>-74.5</v>
      </c>
      <c r="N3211" s="191">
        <f t="shared" si="333"/>
        <v>-75</v>
      </c>
      <c r="O3211" s="506">
        <f t="shared" si="334"/>
        <v>10</v>
      </c>
    </row>
    <row r="3212" spans="1:15">
      <c r="A3212" s="262">
        <v>44337</v>
      </c>
      <c r="B3212" s="462">
        <v>307</v>
      </c>
      <c r="C3212" s="465">
        <v>347.5</v>
      </c>
      <c r="D3212" s="114">
        <v>367.84</v>
      </c>
      <c r="E3212" s="114">
        <v>362.5</v>
      </c>
      <c r="F3212" s="114">
        <v>367</v>
      </c>
      <c r="G3212" s="466">
        <v>362.5</v>
      </c>
      <c r="H3212" s="465">
        <v>307.5</v>
      </c>
      <c r="I3212" s="466">
        <v>292.5</v>
      </c>
      <c r="J3212" s="190">
        <f t="shared" si="329"/>
        <v>0</v>
      </c>
      <c r="K3212" s="16">
        <f t="shared" si="330"/>
        <v>-60.339999999999975</v>
      </c>
      <c r="L3212" s="16">
        <f t="shared" si="331"/>
        <v>-55</v>
      </c>
      <c r="M3212" s="16">
        <f t="shared" si="332"/>
        <v>-59.5</v>
      </c>
      <c r="N3212" s="191">
        <f t="shared" si="333"/>
        <v>-55</v>
      </c>
      <c r="O3212" s="506">
        <f t="shared" si="334"/>
        <v>15</v>
      </c>
    </row>
    <row r="3213" spans="1:15">
      <c r="A3213" s="262">
        <v>44340</v>
      </c>
      <c r="B3213" s="462">
        <v>307</v>
      </c>
      <c r="C3213" s="465">
        <v>352.5</v>
      </c>
      <c r="D3213" s="114">
        <v>367.84</v>
      </c>
      <c r="E3213" s="114">
        <v>362.5</v>
      </c>
      <c r="F3213" s="114">
        <v>367</v>
      </c>
      <c r="G3213" s="466">
        <v>362.5</v>
      </c>
      <c r="H3213" s="465">
        <v>312.5</v>
      </c>
      <c r="I3213" s="466">
        <v>292.5</v>
      </c>
      <c r="J3213" s="190">
        <f t="shared" si="329"/>
        <v>0</v>
      </c>
      <c r="K3213" s="16">
        <f t="shared" si="330"/>
        <v>-55.339999999999975</v>
      </c>
      <c r="L3213" s="16">
        <f t="shared" si="331"/>
        <v>-50</v>
      </c>
      <c r="M3213" s="16">
        <f t="shared" si="332"/>
        <v>-54.5</v>
      </c>
      <c r="N3213" s="191">
        <f t="shared" si="333"/>
        <v>-50</v>
      </c>
      <c r="O3213" s="506">
        <f t="shared" si="334"/>
        <v>20</v>
      </c>
    </row>
    <row r="3214" spans="1:15">
      <c r="A3214" s="262">
        <v>44341</v>
      </c>
      <c r="B3214" s="462">
        <v>304</v>
      </c>
      <c r="C3214" s="465">
        <v>352.5</v>
      </c>
      <c r="D3214" s="114">
        <v>367.84</v>
      </c>
      <c r="E3214" s="114">
        <v>362.5</v>
      </c>
      <c r="F3214" s="114">
        <v>367</v>
      </c>
      <c r="G3214" s="466">
        <v>362.5</v>
      </c>
      <c r="H3214" s="465">
        <v>312.5</v>
      </c>
      <c r="I3214" s="466">
        <v>292.5</v>
      </c>
      <c r="J3214" s="190">
        <f t="shared" si="329"/>
        <v>0</v>
      </c>
      <c r="K3214" s="16">
        <f t="shared" si="330"/>
        <v>-55.339999999999975</v>
      </c>
      <c r="L3214" s="16">
        <f t="shared" si="331"/>
        <v>-50</v>
      </c>
      <c r="M3214" s="16">
        <f t="shared" si="332"/>
        <v>-54.5</v>
      </c>
      <c r="N3214" s="191">
        <f t="shared" si="333"/>
        <v>-50</v>
      </c>
      <c r="O3214" s="506">
        <f t="shared" si="334"/>
        <v>20</v>
      </c>
    </row>
    <row r="3215" spans="1:15">
      <c r="A3215" s="262">
        <v>44343</v>
      </c>
      <c r="B3215" s="462">
        <v>304</v>
      </c>
      <c r="C3215" s="465">
        <v>357.5</v>
      </c>
      <c r="D3215" s="114">
        <v>367.84</v>
      </c>
      <c r="E3215" s="114">
        <v>362.5</v>
      </c>
      <c r="F3215" s="114">
        <v>367</v>
      </c>
      <c r="G3215" s="466">
        <v>362.5</v>
      </c>
      <c r="H3215" s="465">
        <v>317.5</v>
      </c>
      <c r="I3215" s="466">
        <v>292.5</v>
      </c>
      <c r="J3215" s="190">
        <f t="shared" si="329"/>
        <v>0</v>
      </c>
      <c r="K3215" s="16">
        <f t="shared" si="330"/>
        <v>-50.339999999999975</v>
      </c>
      <c r="L3215" s="16">
        <f t="shared" si="331"/>
        <v>-45</v>
      </c>
      <c r="M3215" s="16">
        <f t="shared" si="332"/>
        <v>-49.5</v>
      </c>
      <c r="N3215" s="191">
        <f t="shared" si="333"/>
        <v>-45</v>
      </c>
      <c r="O3215" s="506">
        <f t="shared" si="334"/>
        <v>25</v>
      </c>
    </row>
    <row r="3216" spans="1:15">
      <c r="A3216" s="262">
        <v>44344</v>
      </c>
      <c r="B3216" s="462">
        <v>300</v>
      </c>
      <c r="C3216" s="465">
        <v>362.5</v>
      </c>
      <c r="D3216" s="114">
        <v>357.80799999999999</v>
      </c>
      <c r="E3216" s="114">
        <v>372.5</v>
      </c>
      <c r="F3216" s="114">
        <v>384</v>
      </c>
      <c r="G3216" s="466">
        <v>382.5</v>
      </c>
      <c r="H3216" s="465">
        <v>312.5</v>
      </c>
      <c r="I3216" s="466">
        <v>297.5</v>
      </c>
      <c r="J3216" s="190">
        <f t="shared" si="329"/>
        <v>-10</v>
      </c>
      <c r="K3216" s="16">
        <f t="shared" si="330"/>
        <v>-45.307999999999993</v>
      </c>
      <c r="L3216" s="16">
        <f t="shared" si="331"/>
        <v>-60</v>
      </c>
      <c r="M3216" s="16">
        <f t="shared" si="332"/>
        <v>-71.5</v>
      </c>
      <c r="N3216" s="191">
        <f t="shared" si="333"/>
        <v>-70</v>
      </c>
      <c r="O3216" s="506">
        <f t="shared" si="334"/>
        <v>15</v>
      </c>
    </row>
    <row r="3217" spans="1:15">
      <c r="A3217" s="262">
        <v>44347</v>
      </c>
      <c r="B3217" s="462">
        <v>300</v>
      </c>
      <c r="C3217" s="465">
        <v>362.5</v>
      </c>
      <c r="D3217" s="114">
        <v>357.80799999999999</v>
      </c>
      <c r="E3217" s="114">
        <v>372.5</v>
      </c>
      <c r="F3217" s="114">
        <v>384</v>
      </c>
      <c r="G3217" s="466">
        <v>382.5</v>
      </c>
      <c r="H3217" s="465">
        <v>312.5</v>
      </c>
      <c r="I3217" s="466">
        <v>297.5</v>
      </c>
      <c r="J3217" s="190">
        <f t="shared" ref="J3217:J3219" si="335">H3217-C3217+40</f>
        <v>-10</v>
      </c>
      <c r="K3217" s="16">
        <f t="shared" ref="K3217:K3219" si="336">H3217-D3217</f>
        <v>-45.307999999999993</v>
      </c>
      <c r="L3217" s="16">
        <f t="shared" ref="L3217:L3219" si="337">H3217-E3217</f>
        <v>-60</v>
      </c>
      <c r="M3217" s="16">
        <f t="shared" ref="M3217:M3219" si="338">H3217-F3217</f>
        <v>-71.5</v>
      </c>
      <c r="N3217" s="191">
        <f t="shared" ref="N3217:N3219" si="339">H3217-G3217</f>
        <v>-70</v>
      </c>
      <c r="O3217" s="506">
        <f t="shared" ref="O3217:O3219" si="340">H3217-I3217</f>
        <v>15</v>
      </c>
    </row>
    <row r="3218" spans="1:15">
      <c r="A3218" s="262">
        <v>44348</v>
      </c>
      <c r="B3218" s="462">
        <v>300</v>
      </c>
      <c r="C3218" s="465">
        <v>362.5</v>
      </c>
      <c r="D3218" s="114">
        <v>357.80799999999999</v>
      </c>
      <c r="E3218" s="114">
        <v>372.5</v>
      </c>
      <c r="F3218" s="114">
        <v>384</v>
      </c>
      <c r="G3218" s="466">
        <v>382.5</v>
      </c>
      <c r="H3218" s="465">
        <v>312.5</v>
      </c>
      <c r="I3218" s="466">
        <v>297.5</v>
      </c>
      <c r="J3218" s="190">
        <f t="shared" si="335"/>
        <v>-10</v>
      </c>
      <c r="K3218" s="16">
        <f t="shared" si="336"/>
        <v>-45.307999999999993</v>
      </c>
      <c r="L3218" s="16">
        <f t="shared" si="337"/>
        <v>-60</v>
      </c>
      <c r="M3218" s="16">
        <f t="shared" si="338"/>
        <v>-71.5</v>
      </c>
      <c r="N3218" s="191">
        <f t="shared" si="339"/>
        <v>-70</v>
      </c>
      <c r="O3218" s="506">
        <f t="shared" si="340"/>
        <v>15</v>
      </c>
    </row>
    <row r="3219" spans="1:15">
      <c r="A3219" s="262">
        <v>44349</v>
      </c>
      <c r="B3219" s="462">
        <v>297</v>
      </c>
      <c r="C3219" s="465">
        <v>362.5</v>
      </c>
      <c r="D3219" s="114">
        <v>357.80799999999999</v>
      </c>
      <c r="E3219" s="114">
        <v>372.5</v>
      </c>
      <c r="F3219" s="114">
        <v>384</v>
      </c>
      <c r="G3219" s="466">
        <v>382.5</v>
      </c>
      <c r="H3219" s="465">
        <v>307.5</v>
      </c>
      <c r="I3219" s="466">
        <v>297.5</v>
      </c>
      <c r="J3219" s="190">
        <f t="shared" si="335"/>
        <v>-15</v>
      </c>
      <c r="K3219" s="16">
        <f t="shared" si="336"/>
        <v>-50.307999999999993</v>
      </c>
      <c r="L3219" s="16">
        <f t="shared" si="337"/>
        <v>-65</v>
      </c>
      <c r="M3219" s="16">
        <f t="shared" si="338"/>
        <v>-76.5</v>
      </c>
      <c r="N3219" s="191">
        <f t="shared" si="339"/>
        <v>-75</v>
      </c>
      <c r="O3219" s="506">
        <f t="shared" si="340"/>
        <v>10</v>
      </c>
    </row>
    <row r="3220" spans="1:15">
      <c r="A3220" s="262">
        <v>44350</v>
      </c>
      <c r="B3220" s="462">
        <v>300</v>
      </c>
      <c r="C3220" s="465">
        <v>362.5</v>
      </c>
      <c r="D3220" s="114">
        <v>354.464</v>
      </c>
      <c r="E3220" s="114">
        <v>372.5</v>
      </c>
      <c r="F3220" s="114">
        <v>384</v>
      </c>
      <c r="G3220" s="466">
        <v>382.5</v>
      </c>
      <c r="H3220" s="465">
        <v>312.5</v>
      </c>
      <c r="I3220" s="466">
        <v>297.5</v>
      </c>
      <c r="J3220" s="190">
        <f t="shared" ref="J3220:J3238" si="341">H3220-C3220+40</f>
        <v>-10</v>
      </c>
      <c r="K3220" s="16">
        <f t="shared" ref="K3220:K3238" si="342">H3220-D3220</f>
        <v>-41.963999999999999</v>
      </c>
      <c r="L3220" s="16">
        <f t="shared" ref="L3220:L3238" si="343">H3220-E3220</f>
        <v>-60</v>
      </c>
      <c r="M3220" s="16">
        <f t="shared" ref="M3220:M3238" si="344">H3220-F3220</f>
        <v>-71.5</v>
      </c>
      <c r="N3220" s="191">
        <f t="shared" ref="N3220:N3238" si="345">H3220-G3220</f>
        <v>-70</v>
      </c>
      <c r="O3220" s="506">
        <f t="shared" ref="O3220:O3238" si="346">H3220-I3220</f>
        <v>15</v>
      </c>
    </row>
    <row r="3221" spans="1:15">
      <c r="A3221" s="262">
        <v>44351</v>
      </c>
      <c r="B3221" s="462">
        <v>299</v>
      </c>
      <c r="C3221" s="465">
        <v>362.5</v>
      </c>
      <c r="D3221" s="114">
        <v>354.464</v>
      </c>
      <c r="E3221" s="114">
        <v>377.5</v>
      </c>
      <c r="F3221" s="114">
        <v>382</v>
      </c>
      <c r="G3221" s="466">
        <v>377.5</v>
      </c>
      <c r="H3221" s="465">
        <v>312.5</v>
      </c>
      <c r="I3221" s="466">
        <v>292.5</v>
      </c>
      <c r="J3221" s="190">
        <f t="shared" si="341"/>
        <v>-10</v>
      </c>
      <c r="K3221" s="16">
        <f t="shared" si="342"/>
        <v>-41.963999999999999</v>
      </c>
      <c r="L3221" s="16">
        <f t="shared" si="343"/>
        <v>-65</v>
      </c>
      <c r="M3221" s="16">
        <f t="shared" si="344"/>
        <v>-69.5</v>
      </c>
      <c r="N3221" s="191">
        <f t="shared" si="345"/>
        <v>-65</v>
      </c>
      <c r="O3221" s="506">
        <f t="shared" si="346"/>
        <v>20</v>
      </c>
    </row>
    <row r="3222" spans="1:15">
      <c r="A3222" s="262">
        <v>44354</v>
      </c>
      <c r="B3222" s="462">
        <v>302</v>
      </c>
      <c r="C3222" s="465">
        <v>362.5</v>
      </c>
      <c r="D3222" s="114">
        <v>347.77600000000001</v>
      </c>
      <c r="E3222" s="114">
        <v>377.5</v>
      </c>
      <c r="F3222" s="114">
        <v>382</v>
      </c>
      <c r="G3222" s="466">
        <v>377.5</v>
      </c>
      <c r="H3222" s="465">
        <v>312.5</v>
      </c>
      <c r="I3222" s="466">
        <v>292.5</v>
      </c>
      <c r="J3222" s="190">
        <f t="shared" si="341"/>
        <v>-10</v>
      </c>
      <c r="K3222" s="16">
        <f t="shared" si="342"/>
        <v>-35.27600000000001</v>
      </c>
      <c r="L3222" s="16">
        <f t="shared" si="343"/>
        <v>-65</v>
      </c>
      <c r="M3222" s="16">
        <f t="shared" si="344"/>
        <v>-69.5</v>
      </c>
      <c r="N3222" s="191">
        <f t="shared" si="345"/>
        <v>-65</v>
      </c>
      <c r="O3222" s="506">
        <f t="shared" si="346"/>
        <v>20</v>
      </c>
    </row>
    <row r="3223" spans="1:15">
      <c r="A3223" s="262">
        <v>44355</v>
      </c>
      <c r="B3223" s="462">
        <v>301</v>
      </c>
      <c r="C3223" s="465">
        <v>362.5</v>
      </c>
      <c r="D3223" s="114">
        <v>341.08800000000002</v>
      </c>
      <c r="E3223" s="114">
        <v>377.5</v>
      </c>
      <c r="F3223" s="114">
        <v>382</v>
      </c>
      <c r="G3223" s="466">
        <v>377.5</v>
      </c>
      <c r="H3223" s="465">
        <v>307.5</v>
      </c>
      <c r="I3223" s="466">
        <v>292.5</v>
      </c>
      <c r="J3223" s="190">
        <f t="shared" si="341"/>
        <v>-15</v>
      </c>
      <c r="K3223" s="16">
        <f t="shared" si="342"/>
        <v>-33.588000000000022</v>
      </c>
      <c r="L3223" s="16">
        <f t="shared" si="343"/>
        <v>-70</v>
      </c>
      <c r="M3223" s="16">
        <f t="shared" si="344"/>
        <v>-74.5</v>
      </c>
      <c r="N3223" s="191">
        <f t="shared" si="345"/>
        <v>-70</v>
      </c>
      <c r="O3223" s="506">
        <f t="shared" si="346"/>
        <v>15</v>
      </c>
    </row>
    <row r="3224" spans="1:15">
      <c r="A3224" s="262">
        <v>44356</v>
      </c>
      <c r="B3224" s="462">
        <v>304</v>
      </c>
      <c r="C3224" s="465">
        <v>362.5</v>
      </c>
      <c r="D3224" s="114">
        <v>337.74400000000003</v>
      </c>
      <c r="E3224" s="114">
        <v>377.5</v>
      </c>
      <c r="F3224" s="114">
        <v>382</v>
      </c>
      <c r="G3224" s="466">
        <v>377.5</v>
      </c>
      <c r="H3224" s="465">
        <v>307.5</v>
      </c>
      <c r="I3224" s="466">
        <v>292.5</v>
      </c>
      <c r="J3224" s="190">
        <f t="shared" si="341"/>
        <v>-15</v>
      </c>
      <c r="K3224" s="16">
        <f t="shared" si="342"/>
        <v>-30.244000000000028</v>
      </c>
      <c r="L3224" s="16">
        <f t="shared" si="343"/>
        <v>-70</v>
      </c>
      <c r="M3224" s="16">
        <f t="shared" si="344"/>
        <v>-74.5</v>
      </c>
      <c r="N3224" s="191">
        <f t="shared" si="345"/>
        <v>-70</v>
      </c>
      <c r="O3224" s="506">
        <f t="shared" si="346"/>
        <v>15</v>
      </c>
    </row>
    <row r="3225" spans="1:15">
      <c r="A3225" s="262">
        <v>44357</v>
      </c>
      <c r="B3225" s="462">
        <v>308</v>
      </c>
      <c r="C3225" s="465">
        <v>362.5</v>
      </c>
      <c r="D3225" s="114">
        <v>357.80799999999999</v>
      </c>
      <c r="E3225" s="114">
        <v>377.5</v>
      </c>
      <c r="F3225" s="114">
        <v>382</v>
      </c>
      <c r="G3225" s="466">
        <v>377.5</v>
      </c>
      <c r="H3225" s="465">
        <v>307.5</v>
      </c>
      <c r="I3225" s="466">
        <v>292.5</v>
      </c>
      <c r="J3225" s="190">
        <f t="shared" si="341"/>
        <v>-15</v>
      </c>
      <c r="K3225" s="16">
        <f t="shared" si="342"/>
        <v>-50.307999999999993</v>
      </c>
      <c r="L3225" s="16">
        <f t="shared" si="343"/>
        <v>-70</v>
      </c>
      <c r="M3225" s="16">
        <f t="shared" si="344"/>
        <v>-74.5</v>
      </c>
      <c r="N3225" s="191">
        <f t="shared" si="345"/>
        <v>-70</v>
      </c>
      <c r="O3225" s="506">
        <f t="shared" si="346"/>
        <v>15</v>
      </c>
    </row>
    <row r="3226" spans="1:15">
      <c r="A3226" s="262">
        <v>44358</v>
      </c>
      <c r="B3226" s="462">
        <v>312</v>
      </c>
      <c r="C3226" s="465">
        <v>352.5</v>
      </c>
      <c r="D3226" s="114">
        <v>357.80799999999999</v>
      </c>
      <c r="E3226" s="114">
        <v>372.5</v>
      </c>
      <c r="F3226" s="114">
        <v>375</v>
      </c>
      <c r="G3226" s="466">
        <v>372.5</v>
      </c>
      <c r="H3226" s="465">
        <v>307.5</v>
      </c>
      <c r="I3226" s="466">
        <v>292.5</v>
      </c>
      <c r="J3226" s="190">
        <f t="shared" si="341"/>
        <v>-5</v>
      </c>
      <c r="K3226" s="16">
        <f t="shared" si="342"/>
        <v>-50.307999999999993</v>
      </c>
      <c r="L3226" s="16">
        <f t="shared" si="343"/>
        <v>-65</v>
      </c>
      <c r="M3226" s="16">
        <f t="shared" si="344"/>
        <v>-67.5</v>
      </c>
      <c r="N3226" s="191">
        <f t="shared" si="345"/>
        <v>-65</v>
      </c>
      <c r="O3226" s="506">
        <f t="shared" si="346"/>
        <v>15</v>
      </c>
    </row>
    <row r="3227" spans="1:15">
      <c r="A3227" s="262">
        <v>44361</v>
      </c>
      <c r="B3227" s="462">
        <v>310</v>
      </c>
      <c r="C3227" s="465">
        <v>352.5</v>
      </c>
      <c r="D3227" s="114">
        <v>362.82400000000001</v>
      </c>
      <c r="E3227" s="114">
        <v>372.5</v>
      </c>
      <c r="F3227" s="114">
        <v>375</v>
      </c>
      <c r="G3227" s="466">
        <v>372.5</v>
      </c>
      <c r="H3227" s="465">
        <v>307.5</v>
      </c>
      <c r="I3227" s="466">
        <v>292.5</v>
      </c>
      <c r="J3227" s="190">
        <f t="shared" si="341"/>
        <v>-5</v>
      </c>
      <c r="K3227" s="16">
        <f t="shared" si="342"/>
        <v>-55.324000000000012</v>
      </c>
      <c r="L3227" s="16">
        <f t="shared" si="343"/>
        <v>-65</v>
      </c>
      <c r="M3227" s="16">
        <f t="shared" si="344"/>
        <v>-67.5</v>
      </c>
      <c r="N3227" s="191">
        <f t="shared" si="345"/>
        <v>-65</v>
      </c>
      <c r="O3227" s="506">
        <f t="shared" si="346"/>
        <v>15</v>
      </c>
    </row>
    <row r="3228" spans="1:15">
      <c r="A3228" s="262">
        <v>44362</v>
      </c>
      <c r="B3228" s="462">
        <v>309</v>
      </c>
      <c r="C3228" s="465">
        <v>352.5</v>
      </c>
      <c r="D3228" s="114">
        <v>359.48</v>
      </c>
      <c r="E3228" s="114">
        <v>372.5</v>
      </c>
      <c r="F3228" s="114">
        <v>375</v>
      </c>
      <c r="G3228" s="466">
        <v>372.5</v>
      </c>
      <c r="H3228" s="465">
        <v>307.5</v>
      </c>
      <c r="I3228" s="466">
        <v>292.5</v>
      </c>
      <c r="J3228" s="190">
        <f t="shared" si="341"/>
        <v>-5</v>
      </c>
      <c r="K3228" s="16">
        <f t="shared" si="342"/>
        <v>-51.980000000000018</v>
      </c>
      <c r="L3228" s="16">
        <f t="shared" si="343"/>
        <v>-65</v>
      </c>
      <c r="M3228" s="16">
        <f t="shared" si="344"/>
        <v>-67.5</v>
      </c>
      <c r="N3228" s="191">
        <f t="shared" si="345"/>
        <v>-65</v>
      </c>
      <c r="O3228" s="506">
        <f t="shared" si="346"/>
        <v>15</v>
      </c>
    </row>
    <row r="3229" spans="1:15">
      <c r="A3229" s="262">
        <v>44363</v>
      </c>
      <c r="B3229" s="462">
        <v>311</v>
      </c>
      <c r="C3229" s="465">
        <v>352.5</v>
      </c>
      <c r="D3229" s="114">
        <v>359.48</v>
      </c>
      <c r="E3229" s="114">
        <v>372.5</v>
      </c>
      <c r="F3229" s="114">
        <v>375</v>
      </c>
      <c r="G3229" s="466">
        <v>372.5</v>
      </c>
      <c r="H3229" s="465">
        <v>307.5</v>
      </c>
      <c r="I3229" s="466">
        <v>292.5</v>
      </c>
      <c r="J3229" s="190">
        <f t="shared" si="341"/>
        <v>-5</v>
      </c>
      <c r="K3229" s="16">
        <f t="shared" si="342"/>
        <v>-51.980000000000018</v>
      </c>
      <c r="L3229" s="16">
        <f t="shared" si="343"/>
        <v>-65</v>
      </c>
      <c r="M3229" s="16">
        <f t="shared" si="344"/>
        <v>-67.5</v>
      </c>
      <c r="N3229" s="191">
        <f t="shared" si="345"/>
        <v>-65</v>
      </c>
      <c r="O3229" s="506">
        <f t="shared" si="346"/>
        <v>15</v>
      </c>
    </row>
    <row r="3230" spans="1:15">
      <c r="A3230" s="262">
        <v>44364</v>
      </c>
      <c r="B3230" s="462">
        <v>312</v>
      </c>
      <c r="C3230" s="465">
        <v>352.5</v>
      </c>
      <c r="D3230" s="114">
        <v>356.13600000000002</v>
      </c>
      <c r="E3230" s="114">
        <v>372.5</v>
      </c>
      <c r="F3230" s="114">
        <v>375</v>
      </c>
      <c r="G3230" s="466">
        <v>372.5</v>
      </c>
      <c r="H3230" s="465">
        <v>307.5</v>
      </c>
      <c r="I3230" s="466">
        <v>292.5</v>
      </c>
      <c r="J3230" s="190">
        <f t="shared" si="341"/>
        <v>-5</v>
      </c>
      <c r="K3230" s="16">
        <f t="shared" si="342"/>
        <v>-48.636000000000024</v>
      </c>
      <c r="L3230" s="16">
        <f t="shared" si="343"/>
        <v>-65</v>
      </c>
      <c r="M3230" s="16">
        <f t="shared" si="344"/>
        <v>-67.5</v>
      </c>
      <c r="N3230" s="191">
        <f t="shared" si="345"/>
        <v>-65</v>
      </c>
      <c r="O3230" s="506">
        <f t="shared" si="346"/>
        <v>15</v>
      </c>
    </row>
    <row r="3231" spans="1:15">
      <c r="A3231" s="262">
        <v>44365</v>
      </c>
      <c r="B3231" s="462">
        <v>314</v>
      </c>
      <c r="C3231" s="465">
        <v>352.5</v>
      </c>
      <c r="D3231" s="114">
        <v>359.48</v>
      </c>
      <c r="E3231" s="114">
        <v>352.5</v>
      </c>
      <c r="F3231" s="114">
        <v>355</v>
      </c>
      <c r="G3231" s="466">
        <v>352.5</v>
      </c>
      <c r="H3231" s="465">
        <v>307.5</v>
      </c>
      <c r="I3231" s="466">
        <v>292.5</v>
      </c>
      <c r="J3231" s="190">
        <f t="shared" si="341"/>
        <v>-5</v>
      </c>
      <c r="K3231" s="16">
        <f t="shared" si="342"/>
        <v>-51.980000000000018</v>
      </c>
      <c r="L3231" s="16">
        <f t="shared" si="343"/>
        <v>-45</v>
      </c>
      <c r="M3231" s="16">
        <f t="shared" si="344"/>
        <v>-47.5</v>
      </c>
      <c r="N3231" s="191">
        <f t="shared" si="345"/>
        <v>-45</v>
      </c>
      <c r="O3231" s="506">
        <f t="shared" si="346"/>
        <v>15</v>
      </c>
    </row>
    <row r="3232" spans="1:15">
      <c r="A3232" s="262">
        <v>44368</v>
      </c>
      <c r="B3232" s="462">
        <v>314</v>
      </c>
      <c r="C3232" s="465">
        <v>352.5</v>
      </c>
      <c r="D3232" s="114">
        <v>359.48</v>
      </c>
      <c r="E3232" s="114">
        <v>352.5</v>
      </c>
      <c r="F3232" s="114">
        <v>355</v>
      </c>
      <c r="G3232" s="466">
        <v>352.5</v>
      </c>
      <c r="H3232" s="465">
        <v>307.5</v>
      </c>
      <c r="I3232" s="466">
        <v>292.5</v>
      </c>
      <c r="J3232" s="190">
        <f t="shared" si="341"/>
        <v>-5</v>
      </c>
      <c r="K3232" s="16">
        <f t="shared" si="342"/>
        <v>-51.980000000000018</v>
      </c>
      <c r="L3232" s="16">
        <f t="shared" si="343"/>
        <v>-45</v>
      </c>
      <c r="M3232" s="16">
        <f t="shared" si="344"/>
        <v>-47.5</v>
      </c>
      <c r="N3232" s="191">
        <f t="shared" si="345"/>
        <v>-45</v>
      </c>
      <c r="O3232" s="506">
        <f t="shared" si="346"/>
        <v>15</v>
      </c>
    </row>
    <row r="3233" spans="1:15">
      <c r="A3233" s="262">
        <v>44369</v>
      </c>
      <c r="B3233" s="462">
        <v>306</v>
      </c>
      <c r="C3233" s="465">
        <v>352.5</v>
      </c>
      <c r="D3233" s="114">
        <v>359.48</v>
      </c>
      <c r="E3233" s="114">
        <v>352.5</v>
      </c>
      <c r="F3233" s="114">
        <v>355</v>
      </c>
      <c r="G3233" s="466">
        <v>352.5</v>
      </c>
      <c r="H3233" s="465">
        <v>307.5</v>
      </c>
      <c r="I3233" s="466">
        <v>292.5</v>
      </c>
      <c r="J3233" s="190">
        <f t="shared" si="341"/>
        <v>-5</v>
      </c>
      <c r="K3233" s="16">
        <f t="shared" si="342"/>
        <v>-51.980000000000018</v>
      </c>
      <c r="L3233" s="16">
        <f t="shared" si="343"/>
        <v>-45</v>
      </c>
      <c r="M3233" s="16">
        <f t="shared" si="344"/>
        <v>-47.5</v>
      </c>
      <c r="N3233" s="191">
        <f t="shared" si="345"/>
        <v>-45</v>
      </c>
      <c r="O3233" s="506">
        <f t="shared" si="346"/>
        <v>15</v>
      </c>
    </row>
    <row r="3234" spans="1:15">
      <c r="A3234" s="262">
        <v>44370</v>
      </c>
      <c r="B3234" s="462">
        <v>309</v>
      </c>
      <c r="C3234" s="465">
        <v>352.5</v>
      </c>
      <c r="D3234" s="114">
        <v>359.48</v>
      </c>
      <c r="E3234" s="114">
        <v>352.5</v>
      </c>
      <c r="F3234" s="114">
        <v>355</v>
      </c>
      <c r="G3234" s="466">
        <v>352.5</v>
      </c>
      <c r="H3234" s="465">
        <v>307.5</v>
      </c>
      <c r="I3234" s="466">
        <v>292.5</v>
      </c>
      <c r="J3234" s="190">
        <f t="shared" si="341"/>
        <v>-5</v>
      </c>
      <c r="K3234" s="16">
        <f t="shared" si="342"/>
        <v>-51.980000000000018</v>
      </c>
      <c r="L3234" s="16">
        <f t="shared" si="343"/>
        <v>-45</v>
      </c>
      <c r="M3234" s="16">
        <f t="shared" si="344"/>
        <v>-47.5</v>
      </c>
      <c r="N3234" s="191">
        <f t="shared" si="345"/>
        <v>-45</v>
      </c>
      <c r="O3234" s="506">
        <f t="shared" si="346"/>
        <v>15</v>
      </c>
    </row>
    <row r="3235" spans="1:15">
      <c r="A3235" s="262">
        <v>44371</v>
      </c>
      <c r="B3235" s="462">
        <v>309</v>
      </c>
      <c r="C3235" s="465">
        <v>352.5</v>
      </c>
      <c r="D3235" s="114">
        <v>356.13600000000002</v>
      </c>
      <c r="E3235" s="114">
        <v>352.5</v>
      </c>
      <c r="F3235" s="114">
        <v>355</v>
      </c>
      <c r="G3235" s="466">
        <v>352.5</v>
      </c>
      <c r="H3235" s="465">
        <v>307.5</v>
      </c>
      <c r="I3235" s="466">
        <v>292.5</v>
      </c>
      <c r="J3235" s="190">
        <f t="shared" si="341"/>
        <v>-5</v>
      </c>
      <c r="K3235" s="16">
        <f t="shared" si="342"/>
        <v>-48.636000000000024</v>
      </c>
      <c r="L3235" s="16">
        <f t="shared" si="343"/>
        <v>-45</v>
      </c>
      <c r="M3235" s="16">
        <f t="shared" si="344"/>
        <v>-47.5</v>
      </c>
      <c r="N3235" s="191">
        <f t="shared" si="345"/>
        <v>-45</v>
      </c>
      <c r="O3235" s="506">
        <f t="shared" si="346"/>
        <v>15</v>
      </c>
    </row>
    <row r="3236" spans="1:15">
      <c r="A3236" s="262">
        <v>44372</v>
      </c>
      <c r="B3236" s="462">
        <v>309</v>
      </c>
      <c r="C3236" s="465">
        <v>362.5</v>
      </c>
      <c r="D3236" s="114">
        <v>356.13600000000002</v>
      </c>
      <c r="E3236" s="114">
        <v>382.5</v>
      </c>
      <c r="F3236" s="114">
        <v>377</v>
      </c>
      <c r="G3236" s="466">
        <v>377.5</v>
      </c>
      <c r="H3236" s="465">
        <v>307.5</v>
      </c>
      <c r="I3236" s="466">
        <v>292.5</v>
      </c>
      <c r="J3236" s="190">
        <f t="shared" si="341"/>
        <v>-15</v>
      </c>
      <c r="K3236" s="16">
        <f t="shared" si="342"/>
        <v>-48.636000000000024</v>
      </c>
      <c r="L3236" s="16">
        <f t="shared" si="343"/>
        <v>-75</v>
      </c>
      <c r="M3236" s="16">
        <f t="shared" si="344"/>
        <v>-69.5</v>
      </c>
      <c r="N3236" s="191">
        <f t="shared" si="345"/>
        <v>-70</v>
      </c>
      <c r="O3236" s="506">
        <f t="shared" si="346"/>
        <v>15</v>
      </c>
    </row>
    <row r="3237" spans="1:15">
      <c r="A3237" s="262">
        <v>44375</v>
      </c>
      <c r="B3237" s="462">
        <v>309</v>
      </c>
      <c r="C3237" s="465">
        <v>362.5</v>
      </c>
      <c r="D3237" s="114">
        <v>356.13600000000002</v>
      </c>
      <c r="E3237" s="114">
        <v>382.5</v>
      </c>
      <c r="F3237" s="114">
        <v>377</v>
      </c>
      <c r="G3237" s="466">
        <v>377.5</v>
      </c>
      <c r="H3237" s="465">
        <v>307.5</v>
      </c>
      <c r="I3237" s="466">
        <v>292.5</v>
      </c>
      <c r="J3237" s="190">
        <f t="shared" si="341"/>
        <v>-15</v>
      </c>
      <c r="K3237" s="16">
        <f t="shared" si="342"/>
        <v>-48.636000000000024</v>
      </c>
      <c r="L3237" s="16">
        <f t="shared" si="343"/>
        <v>-75</v>
      </c>
      <c r="M3237" s="16">
        <f t="shared" si="344"/>
        <v>-69.5</v>
      </c>
      <c r="N3237" s="191">
        <f t="shared" si="345"/>
        <v>-70</v>
      </c>
      <c r="O3237" s="506">
        <f t="shared" si="346"/>
        <v>15</v>
      </c>
    </row>
    <row r="3238" spans="1:15">
      <c r="A3238" s="262">
        <v>44376</v>
      </c>
      <c r="B3238" s="462">
        <v>307</v>
      </c>
      <c r="C3238" s="465">
        <v>362.5</v>
      </c>
      <c r="D3238" s="114">
        <v>356.13600000000002</v>
      </c>
      <c r="E3238" s="114">
        <v>382.5</v>
      </c>
      <c r="F3238" s="114">
        <v>377</v>
      </c>
      <c r="G3238" s="466">
        <v>377.5</v>
      </c>
      <c r="H3238" s="465">
        <v>307.5</v>
      </c>
      <c r="I3238" s="466">
        <v>292.5</v>
      </c>
      <c r="J3238" s="190">
        <f t="shared" si="341"/>
        <v>-15</v>
      </c>
      <c r="K3238" s="16">
        <f t="shared" si="342"/>
        <v>-48.636000000000024</v>
      </c>
      <c r="L3238" s="16">
        <f t="shared" si="343"/>
        <v>-75</v>
      </c>
      <c r="M3238" s="16">
        <f t="shared" si="344"/>
        <v>-69.5</v>
      </c>
      <c r="N3238" s="191">
        <f t="shared" si="345"/>
        <v>-70</v>
      </c>
      <c r="O3238" s="506">
        <f t="shared" si="346"/>
        <v>15</v>
      </c>
    </row>
    <row r="3239" spans="1:15">
      <c r="A3239" s="262">
        <v>44377</v>
      </c>
      <c r="B3239" s="462">
        <v>312</v>
      </c>
      <c r="C3239" s="465">
        <v>362.5</v>
      </c>
      <c r="D3239" s="114">
        <v>366.16800000000001</v>
      </c>
      <c r="E3239" s="114">
        <v>382.5</v>
      </c>
      <c r="F3239" s="114">
        <v>377</v>
      </c>
      <c r="G3239" s="466">
        <v>377.5</v>
      </c>
      <c r="H3239" s="465">
        <v>307.5</v>
      </c>
      <c r="I3239" s="466">
        <v>292.5</v>
      </c>
      <c r="J3239" s="190">
        <f t="shared" ref="J3239" si="347">H3239-C3239+40</f>
        <v>-15</v>
      </c>
      <c r="K3239" s="16">
        <f t="shared" ref="K3239" si="348">H3239-D3239</f>
        <v>-58.668000000000006</v>
      </c>
      <c r="L3239" s="16">
        <f t="shared" ref="L3239" si="349">H3239-E3239</f>
        <v>-75</v>
      </c>
      <c r="M3239" s="16">
        <f t="shared" ref="M3239" si="350">H3239-F3239</f>
        <v>-69.5</v>
      </c>
      <c r="N3239" s="191">
        <f t="shared" ref="N3239" si="351">H3239-G3239</f>
        <v>-70</v>
      </c>
      <c r="O3239" s="506">
        <f t="shared" ref="O3239" si="352">H3239-I3239</f>
        <v>15</v>
      </c>
    </row>
    <row r="3240" spans="1:15">
      <c r="A3240" s="262">
        <v>44378</v>
      </c>
      <c r="B3240" s="462">
        <v>316</v>
      </c>
      <c r="C3240" s="465">
        <v>362.5</v>
      </c>
      <c r="D3240" s="114">
        <v>372.85599999999999</v>
      </c>
      <c r="E3240" s="114">
        <v>382.5</v>
      </c>
      <c r="F3240" s="114">
        <v>377</v>
      </c>
      <c r="G3240" s="466">
        <v>377.5</v>
      </c>
      <c r="H3240" s="465">
        <v>307.5</v>
      </c>
      <c r="I3240" s="466">
        <v>292.5</v>
      </c>
      <c r="J3240" s="190">
        <f t="shared" ref="J3240:J3270" si="353">H3240-C3240+40</f>
        <v>-15</v>
      </c>
      <c r="K3240" s="16">
        <f t="shared" ref="K3240:K3270" si="354">H3240-D3240</f>
        <v>-65.355999999999995</v>
      </c>
      <c r="L3240" s="16">
        <f t="shared" ref="L3240:L3270" si="355">H3240-E3240</f>
        <v>-75</v>
      </c>
      <c r="M3240" s="16">
        <f t="shared" ref="M3240:M3270" si="356">H3240-F3240</f>
        <v>-69.5</v>
      </c>
      <c r="N3240" s="191">
        <f t="shared" ref="N3240:N3270" si="357">H3240-G3240</f>
        <v>-70</v>
      </c>
      <c r="O3240" s="506">
        <f t="shared" ref="O3240:O3270" si="358">H3240-I3240</f>
        <v>15</v>
      </c>
    </row>
    <row r="3241" spans="1:15">
      <c r="A3241" s="262">
        <v>44379</v>
      </c>
      <c r="B3241" s="462">
        <v>321</v>
      </c>
      <c r="C3241" s="465">
        <v>367.5</v>
      </c>
      <c r="D3241" s="114">
        <v>372.85599999999999</v>
      </c>
      <c r="E3241" s="114">
        <v>382.5</v>
      </c>
      <c r="F3241" s="114">
        <v>377</v>
      </c>
      <c r="G3241" s="466">
        <v>377.5</v>
      </c>
      <c r="H3241" s="465">
        <v>307.5</v>
      </c>
      <c r="I3241" s="466">
        <v>292.5</v>
      </c>
      <c r="J3241" s="190">
        <f t="shared" si="353"/>
        <v>-20</v>
      </c>
      <c r="K3241" s="16">
        <f t="shared" si="354"/>
        <v>-65.355999999999995</v>
      </c>
      <c r="L3241" s="16">
        <f t="shared" si="355"/>
        <v>-75</v>
      </c>
      <c r="M3241" s="16">
        <f t="shared" si="356"/>
        <v>-69.5</v>
      </c>
      <c r="N3241" s="191">
        <f t="shared" si="357"/>
        <v>-70</v>
      </c>
      <c r="O3241" s="506">
        <f t="shared" si="358"/>
        <v>15</v>
      </c>
    </row>
    <row r="3242" spans="1:15">
      <c r="A3242" s="262">
        <v>44382</v>
      </c>
      <c r="B3242" s="462">
        <v>328</v>
      </c>
      <c r="C3242" s="465">
        <v>367.5</v>
      </c>
      <c r="E3242" s="114">
        <v>382.5</v>
      </c>
      <c r="F3242" s="114">
        <v>377</v>
      </c>
      <c r="G3242" s="466">
        <v>377.5</v>
      </c>
      <c r="H3242" s="465">
        <v>307.5</v>
      </c>
      <c r="I3242" s="466">
        <v>292.5</v>
      </c>
      <c r="J3242" s="190">
        <f t="shared" si="353"/>
        <v>-20</v>
      </c>
      <c r="K3242" s="16">
        <f t="shared" si="354"/>
        <v>307.5</v>
      </c>
      <c r="L3242" s="16">
        <f t="shared" si="355"/>
        <v>-75</v>
      </c>
      <c r="M3242" s="16">
        <f t="shared" si="356"/>
        <v>-69.5</v>
      </c>
      <c r="N3242" s="191">
        <f t="shared" si="357"/>
        <v>-70</v>
      </c>
      <c r="O3242" s="506">
        <f t="shared" si="358"/>
        <v>15</v>
      </c>
    </row>
    <row r="3243" spans="1:15">
      <c r="A3243" s="262">
        <v>44383</v>
      </c>
      <c r="B3243" s="462">
        <v>328</v>
      </c>
      <c r="C3243" s="465">
        <v>377.5</v>
      </c>
      <c r="D3243" s="114">
        <v>376.2</v>
      </c>
      <c r="E3243" s="114">
        <v>382.5</v>
      </c>
      <c r="F3243" s="114">
        <v>377</v>
      </c>
      <c r="G3243" s="466">
        <v>377.5</v>
      </c>
      <c r="H3243" s="465">
        <v>307.5</v>
      </c>
      <c r="I3243" s="466">
        <v>292.5</v>
      </c>
      <c r="J3243" s="190">
        <f t="shared" si="353"/>
        <v>-30</v>
      </c>
      <c r="K3243" s="16">
        <f t="shared" si="354"/>
        <v>-68.699999999999989</v>
      </c>
      <c r="L3243" s="16">
        <f t="shared" si="355"/>
        <v>-75</v>
      </c>
      <c r="M3243" s="16">
        <f t="shared" si="356"/>
        <v>-69.5</v>
      </c>
      <c r="N3243" s="191">
        <f t="shared" si="357"/>
        <v>-70</v>
      </c>
      <c r="O3243" s="506">
        <f t="shared" si="358"/>
        <v>15</v>
      </c>
    </row>
    <row r="3244" spans="1:15">
      <c r="A3244" s="262">
        <v>44384</v>
      </c>
      <c r="B3244" s="462">
        <v>337</v>
      </c>
      <c r="C3244" s="465">
        <v>377.5</v>
      </c>
      <c r="D3244" s="114">
        <v>376.2</v>
      </c>
      <c r="E3244" s="114">
        <v>382.5</v>
      </c>
      <c r="F3244" s="114">
        <v>377</v>
      </c>
      <c r="G3244" s="466">
        <v>377.5</v>
      </c>
      <c r="H3244" s="465">
        <v>307.5</v>
      </c>
      <c r="I3244" s="466">
        <v>292.5</v>
      </c>
      <c r="J3244" s="190">
        <f t="shared" si="353"/>
        <v>-30</v>
      </c>
      <c r="K3244" s="16">
        <f t="shared" si="354"/>
        <v>-68.699999999999989</v>
      </c>
      <c r="L3244" s="16">
        <f t="shared" si="355"/>
        <v>-75</v>
      </c>
      <c r="M3244" s="16">
        <f t="shared" si="356"/>
        <v>-69.5</v>
      </c>
      <c r="N3244" s="191">
        <f t="shared" si="357"/>
        <v>-70</v>
      </c>
      <c r="O3244" s="506">
        <f t="shared" si="358"/>
        <v>15</v>
      </c>
    </row>
    <row r="3245" spans="1:15">
      <c r="A3245" s="262">
        <v>44385</v>
      </c>
      <c r="B3245" s="462">
        <v>341</v>
      </c>
      <c r="C3245" s="465">
        <v>377.5</v>
      </c>
      <c r="D3245" s="114">
        <v>376.2</v>
      </c>
      <c r="E3245" s="114">
        <v>382.5</v>
      </c>
      <c r="F3245" s="114">
        <v>377</v>
      </c>
      <c r="G3245" s="466">
        <v>377.5</v>
      </c>
      <c r="H3245" s="465">
        <v>302.5</v>
      </c>
      <c r="I3245" s="466">
        <v>292.5</v>
      </c>
      <c r="J3245" s="190">
        <f t="shared" si="353"/>
        <v>-35</v>
      </c>
      <c r="K3245" s="16">
        <f t="shared" si="354"/>
        <v>-73.699999999999989</v>
      </c>
      <c r="L3245" s="16">
        <f t="shared" si="355"/>
        <v>-80</v>
      </c>
      <c r="M3245" s="16">
        <f t="shared" si="356"/>
        <v>-74.5</v>
      </c>
      <c r="N3245" s="191">
        <f t="shared" si="357"/>
        <v>-75</v>
      </c>
      <c r="O3245" s="506">
        <f t="shared" si="358"/>
        <v>10</v>
      </c>
    </row>
    <row r="3246" spans="1:15">
      <c r="A3246" s="262">
        <v>44386</v>
      </c>
      <c r="B3246" s="462">
        <v>341</v>
      </c>
      <c r="C3246" s="465">
        <v>382.5</v>
      </c>
      <c r="D3246" s="114">
        <v>376.2</v>
      </c>
      <c r="E3246" s="114">
        <v>377.5</v>
      </c>
      <c r="F3246" s="114">
        <v>377</v>
      </c>
      <c r="G3246" s="466">
        <v>377.5</v>
      </c>
      <c r="H3246" s="465">
        <v>302.5</v>
      </c>
      <c r="I3246" s="466">
        <v>287.5</v>
      </c>
      <c r="J3246" s="190">
        <f t="shared" si="353"/>
        <v>-40</v>
      </c>
      <c r="K3246" s="16">
        <f t="shared" si="354"/>
        <v>-73.699999999999989</v>
      </c>
      <c r="L3246" s="16">
        <f t="shared" si="355"/>
        <v>-75</v>
      </c>
      <c r="M3246" s="16">
        <f t="shared" si="356"/>
        <v>-74.5</v>
      </c>
      <c r="N3246" s="191">
        <f t="shared" si="357"/>
        <v>-75</v>
      </c>
      <c r="O3246" s="506">
        <f t="shared" si="358"/>
        <v>15</v>
      </c>
    </row>
    <row r="3247" spans="1:15">
      <c r="A3247" s="262">
        <v>44389</v>
      </c>
      <c r="B3247" s="462">
        <v>339</v>
      </c>
      <c r="C3247" s="465">
        <v>382.5</v>
      </c>
      <c r="D3247" s="114">
        <v>376.2</v>
      </c>
      <c r="E3247" s="114">
        <v>377.5</v>
      </c>
      <c r="F3247" s="114">
        <v>377</v>
      </c>
      <c r="G3247" s="466">
        <v>377.5</v>
      </c>
      <c r="H3247" s="465">
        <v>302.5</v>
      </c>
      <c r="I3247" s="466">
        <v>287.5</v>
      </c>
      <c r="J3247" s="190">
        <f t="shared" si="353"/>
        <v>-40</v>
      </c>
      <c r="K3247" s="16">
        <f t="shared" si="354"/>
        <v>-73.699999999999989</v>
      </c>
      <c r="L3247" s="16">
        <f t="shared" si="355"/>
        <v>-75</v>
      </c>
      <c r="M3247" s="16">
        <f t="shared" si="356"/>
        <v>-74.5</v>
      </c>
      <c r="N3247" s="191">
        <f t="shared" si="357"/>
        <v>-75</v>
      </c>
      <c r="O3247" s="506">
        <f t="shared" si="358"/>
        <v>15</v>
      </c>
    </row>
    <row r="3248" spans="1:15">
      <c r="A3248" s="262">
        <v>44390</v>
      </c>
      <c r="B3248" s="462">
        <v>339</v>
      </c>
      <c r="C3248" s="465">
        <v>382.5</v>
      </c>
      <c r="D3248" s="114">
        <v>382.88799999999998</v>
      </c>
      <c r="E3248" s="114">
        <v>377.5</v>
      </c>
      <c r="F3248" s="114">
        <v>377</v>
      </c>
      <c r="G3248" s="466">
        <v>377.5</v>
      </c>
      <c r="H3248" s="465">
        <v>302.5</v>
      </c>
      <c r="I3248" s="466">
        <v>287.5</v>
      </c>
      <c r="J3248" s="190">
        <f t="shared" si="353"/>
        <v>-40</v>
      </c>
      <c r="K3248" s="16">
        <f t="shared" si="354"/>
        <v>-80.387999999999977</v>
      </c>
      <c r="L3248" s="16">
        <f t="shared" si="355"/>
        <v>-75</v>
      </c>
      <c r="M3248" s="16">
        <f t="shared" si="356"/>
        <v>-74.5</v>
      </c>
      <c r="N3248" s="191">
        <f t="shared" si="357"/>
        <v>-75</v>
      </c>
      <c r="O3248" s="506">
        <f t="shared" si="358"/>
        <v>15</v>
      </c>
    </row>
    <row r="3249" spans="1:15">
      <c r="A3249" s="262">
        <v>44391</v>
      </c>
      <c r="B3249" s="462">
        <v>339</v>
      </c>
      <c r="C3249" s="465">
        <v>382.5</v>
      </c>
      <c r="D3249" s="114">
        <v>382.88799999999998</v>
      </c>
      <c r="E3249" s="114">
        <v>377.5</v>
      </c>
      <c r="F3249" s="114">
        <v>377</v>
      </c>
      <c r="G3249" s="466">
        <v>377.5</v>
      </c>
      <c r="H3249" s="465">
        <v>302.5</v>
      </c>
      <c r="I3249" s="466">
        <v>287.5</v>
      </c>
      <c r="J3249" s="190">
        <f t="shared" si="353"/>
        <v>-40</v>
      </c>
      <c r="K3249" s="16">
        <f t="shared" si="354"/>
        <v>-80.387999999999977</v>
      </c>
      <c r="L3249" s="16">
        <f t="shared" si="355"/>
        <v>-75</v>
      </c>
      <c r="M3249" s="16">
        <f t="shared" si="356"/>
        <v>-74.5</v>
      </c>
      <c r="N3249" s="191">
        <f t="shared" si="357"/>
        <v>-75</v>
      </c>
      <c r="O3249" s="506">
        <f t="shared" si="358"/>
        <v>15</v>
      </c>
    </row>
    <row r="3250" spans="1:15">
      <c r="A3250" s="262">
        <v>44392</v>
      </c>
      <c r="B3250" s="462">
        <v>339</v>
      </c>
      <c r="C3250" s="465">
        <v>382.5</v>
      </c>
      <c r="D3250" s="114">
        <v>386.23200000000003</v>
      </c>
      <c r="E3250" s="114">
        <v>377.5</v>
      </c>
      <c r="F3250" s="114">
        <v>377</v>
      </c>
      <c r="G3250" s="466">
        <v>377.5</v>
      </c>
      <c r="H3250" s="465">
        <v>302.5</v>
      </c>
      <c r="I3250" s="466">
        <v>287.5</v>
      </c>
      <c r="J3250" s="190">
        <f t="shared" si="353"/>
        <v>-40</v>
      </c>
      <c r="K3250" s="16">
        <f t="shared" si="354"/>
        <v>-83.732000000000028</v>
      </c>
      <c r="L3250" s="16">
        <f t="shared" si="355"/>
        <v>-75</v>
      </c>
      <c r="M3250" s="16">
        <f t="shared" si="356"/>
        <v>-74.5</v>
      </c>
      <c r="N3250" s="191">
        <f t="shared" si="357"/>
        <v>-75</v>
      </c>
      <c r="O3250" s="506">
        <f t="shared" si="358"/>
        <v>15</v>
      </c>
    </row>
    <row r="3251" spans="1:15">
      <c r="A3251" s="262">
        <v>44393</v>
      </c>
      <c r="B3251" s="462">
        <v>339</v>
      </c>
      <c r="C3251" s="465">
        <v>382.5</v>
      </c>
      <c r="D3251" s="114">
        <v>386.23200000000003</v>
      </c>
      <c r="E3251" s="114">
        <v>377.5</v>
      </c>
      <c r="F3251" s="114">
        <v>371</v>
      </c>
      <c r="G3251" s="466">
        <v>372.5</v>
      </c>
      <c r="H3251" s="465">
        <v>307.5</v>
      </c>
      <c r="I3251" s="466">
        <v>287.5</v>
      </c>
      <c r="J3251" s="190">
        <f t="shared" si="353"/>
        <v>-35</v>
      </c>
      <c r="K3251" s="16">
        <f t="shared" si="354"/>
        <v>-78.732000000000028</v>
      </c>
      <c r="L3251" s="16">
        <f t="shared" si="355"/>
        <v>-70</v>
      </c>
      <c r="M3251" s="16">
        <f t="shared" si="356"/>
        <v>-63.5</v>
      </c>
      <c r="N3251" s="191">
        <f t="shared" si="357"/>
        <v>-65</v>
      </c>
      <c r="O3251" s="506">
        <f t="shared" si="358"/>
        <v>20</v>
      </c>
    </row>
    <row r="3252" spans="1:15">
      <c r="A3252" s="262">
        <v>44396</v>
      </c>
      <c r="B3252" s="462">
        <v>344</v>
      </c>
      <c r="C3252" s="465">
        <v>382.5</v>
      </c>
      <c r="D3252" s="114">
        <v>386.23200000000003</v>
      </c>
      <c r="E3252" s="114">
        <v>377.5</v>
      </c>
      <c r="F3252" s="114">
        <v>371</v>
      </c>
      <c r="G3252" s="466">
        <v>372.5</v>
      </c>
      <c r="H3252" s="465">
        <v>307.5</v>
      </c>
      <c r="I3252" s="466">
        <v>287.5</v>
      </c>
      <c r="J3252" s="190">
        <f t="shared" si="353"/>
        <v>-35</v>
      </c>
      <c r="K3252" s="16">
        <f t="shared" si="354"/>
        <v>-78.732000000000028</v>
      </c>
      <c r="L3252" s="16">
        <f t="shared" si="355"/>
        <v>-70</v>
      </c>
      <c r="M3252" s="16">
        <f t="shared" si="356"/>
        <v>-63.5</v>
      </c>
      <c r="N3252" s="191">
        <f t="shared" si="357"/>
        <v>-65</v>
      </c>
      <c r="O3252" s="506">
        <f t="shared" si="358"/>
        <v>20</v>
      </c>
    </row>
    <row r="3253" spans="1:15">
      <c r="A3253" s="262">
        <v>44397</v>
      </c>
      <c r="B3253" s="462">
        <v>344</v>
      </c>
      <c r="C3253" s="465">
        <v>382.5</v>
      </c>
      <c r="D3253" s="114">
        <v>386.23200000000003</v>
      </c>
      <c r="E3253" s="114">
        <v>377.5</v>
      </c>
      <c r="F3253" s="114">
        <v>371</v>
      </c>
      <c r="G3253" s="466">
        <v>372.5</v>
      </c>
      <c r="H3253" s="465">
        <v>307.5</v>
      </c>
      <c r="I3253" s="466">
        <v>287.5</v>
      </c>
      <c r="J3253" s="190">
        <f t="shared" si="353"/>
        <v>-35</v>
      </c>
      <c r="K3253" s="16">
        <f t="shared" si="354"/>
        <v>-78.732000000000028</v>
      </c>
      <c r="L3253" s="16">
        <f t="shared" si="355"/>
        <v>-70</v>
      </c>
      <c r="M3253" s="16">
        <f t="shared" si="356"/>
        <v>-63.5</v>
      </c>
      <c r="N3253" s="191">
        <f t="shared" si="357"/>
        <v>-65</v>
      </c>
      <c r="O3253" s="506">
        <f t="shared" si="358"/>
        <v>20</v>
      </c>
    </row>
    <row r="3254" spans="1:15">
      <c r="A3254" s="262">
        <v>44398</v>
      </c>
      <c r="B3254" s="462">
        <v>341</v>
      </c>
      <c r="C3254" s="465">
        <v>387.5</v>
      </c>
      <c r="D3254" s="114">
        <v>386.23200000000003</v>
      </c>
      <c r="E3254" s="114">
        <v>377.5</v>
      </c>
      <c r="F3254" s="114">
        <v>371</v>
      </c>
      <c r="G3254" s="466">
        <v>372.5</v>
      </c>
      <c r="H3254" s="465">
        <v>307.5</v>
      </c>
      <c r="I3254" s="466">
        <v>287.5</v>
      </c>
      <c r="J3254" s="190">
        <f t="shared" si="353"/>
        <v>-40</v>
      </c>
      <c r="K3254" s="16">
        <f t="shared" si="354"/>
        <v>-78.732000000000028</v>
      </c>
      <c r="L3254" s="16">
        <f t="shared" si="355"/>
        <v>-70</v>
      </c>
      <c r="M3254" s="16">
        <f t="shared" si="356"/>
        <v>-63.5</v>
      </c>
      <c r="N3254" s="191">
        <f t="shared" si="357"/>
        <v>-65</v>
      </c>
      <c r="O3254" s="506">
        <f t="shared" si="358"/>
        <v>20</v>
      </c>
    </row>
    <row r="3255" spans="1:15">
      <c r="A3255" s="262">
        <v>44399</v>
      </c>
      <c r="B3255" s="462">
        <v>342</v>
      </c>
      <c r="C3255" s="465">
        <v>387.5</v>
      </c>
      <c r="D3255" s="114">
        <v>386.23200000000003</v>
      </c>
      <c r="E3255" s="114">
        <v>377.5</v>
      </c>
      <c r="F3255" s="114">
        <v>371</v>
      </c>
      <c r="G3255" s="466">
        <v>372.5</v>
      </c>
      <c r="H3255" s="465">
        <v>307.5</v>
      </c>
      <c r="I3255" s="466">
        <v>287.5</v>
      </c>
      <c r="J3255" s="190">
        <f t="shared" si="353"/>
        <v>-40</v>
      </c>
      <c r="K3255" s="16">
        <f t="shared" si="354"/>
        <v>-78.732000000000028</v>
      </c>
      <c r="L3255" s="16">
        <f t="shared" si="355"/>
        <v>-70</v>
      </c>
      <c r="M3255" s="16">
        <f t="shared" si="356"/>
        <v>-63.5</v>
      </c>
      <c r="N3255" s="191">
        <f t="shared" si="357"/>
        <v>-65</v>
      </c>
      <c r="O3255" s="506">
        <f t="shared" si="358"/>
        <v>20</v>
      </c>
    </row>
    <row r="3256" spans="1:15">
      <c r="A3256" s="262">
        <v>44400</v>
      </c>
      <c r="B3256" s="462">
        <v>341</v>
      </c>
      <c r="C3256" s="465">
        <v>387.5</v>
      </c>
      <c r="D3256" s="114">
        <v>386.23200000000003</v>
      </c>
      <c r="E3256" s="114">
        <v>377.5</v>
      </c>
      <c r="F3256" s="114">
        <v>371.5</v>
      </c>
      <c r="G3256" s="466">
        <v>372.5</v>
      </c>
      <c r="H3256" s="465">
        <v>307.5</v>
      </c>
      <c r="I3256" s="466">
        <v>292.5</v>
      </c>
      <c r="J3256" s="190">
        <f t="shared" si="353"/>
        <v>-40</v>
      </c>
      <c r="K3256" s="16">
        <f t="shared" si="354"/>
        <v>-78.732000000000028</v>
      </c>
      <c r="L3256" s="16">
        <f t="shared" si="355"/>
        <v>-70</v>
      </c>
      <c r="M3256" s="16">
        <f t="shared" si="356"/>
        <v>-64</v>
      </c>
      <c r="N3256" s="191">
        <f t="shared" si="357"/>
        <v>-65</v>
      </c>
      <c r="O3256" s="506">
        <f t="shared" si="358"/>
        <v>15</v>
      </c>
    </row>
    <row r="3257" spans="1:15">
      <c r="A3257" s="262">
        <v>44403</v>
      </c>
      <c r="B3257" s="462">
        <v>341</v>
      </c>
      <c r="C3257" s="465">
        <v>387.5</v>
      </c>
      <c r="D3257" s="114">
        <v>386.23200000000003</v>
      </c>
      <c r="E3257" s="114">
        <v>377.5</v>
      </c>
      <c r="F3257" s="114">
        <v>371.5</v>
      </c>
      <c r="G3257" s="466">
        <v>372.5</v>
      </c>
      <c r="H3257" s="465">
        <v>307.5</v>
      </c>
      <c r="I3257" s="466">
        <v>292.5</v>
      </c>
      <c r="J3257" s="190">
        <f t="shared" si="353"/>
        <v>-40</v>
      </c>
      <c r="K3257" s="16">
        <f t="shared" si="354"/>
        <v>-78.732000000000028</v>
      </c>
      <c r="L3257" s="16">
        <f t="shared" si="355"/>
        <v>-70</v>
      </c>
      <c r="M3257" s="16">
        <f t="shared" si="356"/>
        <v>-64</v>
      </c>
      <c r="N3257" s="191">
        <f t="shared" si="357"/>
        <v>-65</v>
      </c>
      <c r="O3257" s="506">
        <f t="shared" si="358"/>
        <v>15</v>
      </c>
    </row>
    <row r="3258" spans="1:15">
      <c r="A3258" s="262">
        <v>44404</v>
      </c>
      <c r="B3258" s="462">
        <v>342</v>
      </c>
      <c r="C3258" s="465">
        <v>387.5</v>
      </c>
      <c r="D3258" s="114">
        <v>386.23200000000003</v>
      </c>
      <c r="E3258" s="114">
        <v>377.5</v>
      </c>
      <c r="F3258" s="114">
        <v>371.5</v>
      </c>
      <c r="G3258" s="466">
        <v>372.5</v>
      </c>
      <c r="H3258" s="465">
        <v>307.5</v>
      </c>
      <c r="I3258" s="466">
        <v>292.5</v>
      </c>
      <c r="J3258" s="190">
        <f t="shared" si="353"/>
        <v>-40</v>
      </c>
      <c r="K3258" s="16">
        <f t="shared" si="354"/>
        <v>-78.732000000000028</v>
      </c>
      <c r="L3258" s="16">
        <f t="shared" si="355"/>
        <v>-70</v>
      </c>
      <c r="M3258" s="16">
        <f t="shared" si="356"/>
        <v>-64</v>
      </c>
      <c r="N3258" s="191">
        <f t="shared" si="357"/>
        <v>-65</v>
      </c>
      <c r="O3258" s="506">
        <f t="shared" si="358"/>
        <v>15</v>
      </c>
    </row>
    <row r="3259" spans="1:15">
      <c r="A3259" s="262">
        <v>44405</v>
      </c>
      <c r="B3259" s="462">
        <v>342</v>
      </c>
      <c r="C3259" s="465">
        <v>387.5</v>
      </c>
      <c r="D3259" s="114">
        <v>386.23200000000003</v>
      </c>
      <c r="E3259" s="114">
        <v>377.5</v>
      </c>
      <c r="F3259" s="114">
        <v>371.5</v>
      </c>
      <c r="G3259" s="466">
        <v>372.5</v>
      </c>
      <c r="H3259" s="465">
        <v>307.5</v>
      </c>
      <c r="I3259" s="466">
        <v>292.5</v>
      </c>
      <c r="J3259" s="190">
        <f t="shared" si="353"/>
        <v>-40</v>
      </c>
      <c r="K3259" s="16">
        <f t="shared" si="354"/>
        <v>-78.732000000000028</v>
      </c>
      <c r="L3259" s="16">
        <f t="shared" si="355"/>
        <v>-70</v>
      </c>
      <c r="M3259" s="16">
        <f t="shared" si="356"/>
        <v>-64</v>
      </c>
      <c r="N3259" s="191">
        <f t="shared" si="357"/>
        <v>-65</v>
      </c>
      <c r="O3259" s="506">
        <f t="shared" si="358"/>
        <v>15</v>
      </c>
    </row>
    <row r="3260" spans="1:15">
      <c r="A3260" s="262">
        <v>44406</v>
      </c>
      <c r="B3260" s="462">
        <v>346</v>
      </c>
      <c r="C3260" s="465">
        <v>387.5</v>
      </c>
      <c r="D3260" s="114">
        <v>389.57600000000002</v>
      </c>
      <c r="E3260" s="114">
        <v>377.5</v>
      </c>
      <c r="F3260" s="114">
        <v>371.5</v>
      </c>
      <c r="G3260" s="466">
        <v>372.5</v>
      </c>
      <c r="H3260" s="465">
        <v>307.5</v>
      </c>
      <c r="I3260" s="466">
        <v>292.5</v>
      </c>
      <c r="J3260" s="190">
        <f t="shared" si="353"/>
        <v>-40</v>
      </c>
      <c r="K3260" s="16">
        <f t="shared" si="354"/>
        <v>-82.076000000000022</v>
      </c>
      <c r="L3260" s="16">
        <f t="shared" si="355"/>
        <v>-70</v>
      </c>
      <c r="M3260" s="16">
        <f t="shared" si="356"/>
        <v>-64</v>
      </c>
      <c r="N3260" s="191">
        <f t="shared" si="357"/>
        <v>-65</v>
      </c>
      <c r="O3260" s="506">
        <f t="shared" si="358"/>
        <v>15</v>
      </c>
    </row>
    <row r="3261" spans="1:15">
      <c r="A3261" s="262">
        <v>44407</v>
      </c>
      <c r="B3261" s="462">
        <v>351</v>
      </c>
      <c r="C3261" s="465">
        <v>387.5</v>
      </c>
      <c r="D3261" s="114">
        <v>389.57600000000002</v>
      </c>
      <c r="E3261" s="114">
        <v>377.5</v>
      </c>
      <c r="F3261" s="114">
        <v>371.5</v>
      </c>
      <c r="G3261" s="466">
        <v>372.5</v>
      </c>
      <c r="H3261" s="465">
        <v>312.5</v>
      </c>
      <c r="I3261" s="466">
        <v>287.5</v>
      </c>
      <c r="J3261" s="190">
        <f t="shared" si="353"/>
        <v>-35</v>
      </c>
      <c r="K3261" s="16">
        <f t="shared" si="354"/>
        <v>-77.076000000000022</v>
      </c>
      <c r="L3261" s="16">
        <f t="shared" si="355"/>
        <v>-65</v>
      </c>
      <c r="M3261" s="16">
        <f t="shared" si="356"/>
        <v>-59</v>
      </c>
      <c r="N3261" s="191">
        <f t="shared" si="357"/>
        <v>-60</v>
      </c>
      <c r="O3261" s="506">
        <f t="shared" si="358"/>
        <v>25</v>
      </c>
    </row>
    <row r="3262" spans="1:15">
      <c r="A3262" s="262">
        <v>44410</v>
      </c>
      <c r="B3262" s="462">
        <v>356</v>
      </c>
      <c r="C3262" s="465">
        <v>387.5</v>
      </c>
      <c r="D3262" s="114">
        <v>389.57600000000002</v>
      </c>
      <c r="E3262" s="114">
        <v>377.5</v>
      </c>
      <c r="F3262" s="114">
        <v>371.5</v>
      </c>
      <c r="G3262" s="466">
        <v>372.5</v>
      </c>
      <c r="H3262" s="465">
        <v>312.5</v>
      </c>
      <c r="I3262" s="466">
        <v>287.5</v>
      </c>
      <c r="J3262" s="190">
        <f t="shared" si="353"/>
        <v>-35</v>
      </c>
      <c r="K3262" s="16">
        <f t="shared" si="354"/>
        <v>-77.076000000000022</v>
      </c>
      <c r="L3262" s="16">
        <f t="shared" si="355"/>
        <v>-65</v>
      </c>
      <c r="M3262" s="16">
        <f t="shared" si="356"/>
        <v>-59</v>
      </c>
      <c r="N3262" s="191">
        <f t="shared" si="357"/>
        <v>-60</v>
      </c>
      <c r="O3262" s="506">
        <f t="shared" si="358"/>
        <v>25</v>
      </c>
    </row>
    <row r="3263" spans="1:15">
      <c r="A3263" s="262">
        <v>44411</v>
      </c>
      <c r="B3263" s="462">
        <v>356</v>
      </c>
      <c r="C3263" s="465">
        <v>387.5</v>
      </c>
      <c r="D3263" s="114">
        <v>389.57600000000002</v>
      </c>
      <c r="E3263" s="114">
        <v>377.5</v>
      </c>
      <c r="F3263" s="114">
        <v>371.5</v>
      </c>
      <c r="G3263" s="466">
        <v>372.5</v>
      </c>
      <c r="H3263" s="465">
        <v>307.5</v>
      </c>
      <c r="I3263" s="466">
        <v>287.5</v>
      </c>
      <c r="J3263" s="190">
        <f t="shared" si="353"/>
        <v>-40</v>
      </c>
      <c r="K3263" s="16">
        <f t="shared" si="354"/>
        <v>-82.076000000000022</v>
      </c>
      <c r="L3263" s="16">
        <f t="shared" si="355"/>
        <v>-70</v>
      </c>
      <c r="M3263" s="16">
        <f t="shared" si="356"/>
        <v>-64</v>
      </c>
      <c r="N3263" s="191">
        <f t="shared" si="357"/>
        <v>-65</v>
      </c>
      <c r="O3263" s="506">
        <f t="shared" si="358"/>
        <v>20</v>
      </c>
    </row>
    <row r="3264" spans="1:15">
      <c r="A3264" s="262">
        <v>44412</v>
      </c>
      <c r="B3264" s="462">
        <v>361</v>
      </c>
      <c r="C3264" s="465">
        <v>387.5</v>
      </c>
      <c r="D3264" s="114">
        <v>402.952</v>
      </c>
      <c r="E3264" s="114">
        <v>377.5</v>
      </c>
      <c r="F3264" s="114">
        <v>371.5</v>
      </c>
      <c r="G3264" s="466">
        <v>372.5</v>
      </c>
      <c r="H3264" s="465">
        <v>307.5</v>
      </c>
      <c r="I3264" s="466">
        <v>287.5</v>
      </c>
      <c r="J3264" s="190">
        <f t="shared" si="353"/>
        <v>-40</v>
      </c>
      <c r="K3264" s="16">
        <f t="shared" si="354"/>
        <v>-95.451999999999998</v>
      </c>
      <c r="L3264" s="16">
        <f t="shared" si="355"/>
        <v>-70</v>
      </c>
      <c r="M3264" s="16">
        <f t="shared" si="356"/>
        <v>-64</v>
      </c>
      <c r="N3264" s="191">
        <f t="shared" si="357"/>
        <v>-65</v>
      </c>
      <c r="O3264" s="506">
        <f t="shared" si="358"/>
        <v>20</v>
      </c>
    </row>
    <row r="3265" spans="1:15">
      <c r="A3265" s="262">
        <v>44413</v>
      </c>
      <c r="B3265" s="462">
        <v>360</v>
      </c>
      <c r="C3265" s="465">
        <v>387.5</v>
      </c>
      <c r="D3265" s="114">
        <v>402.952</v>
      </c>
      <c r="E3265" s="114">
        <v>377.5</v>
      </c>
      <c r="F3265" s="114">
        <v>371.5</v>
      </c>
      <c r="G3265" s="466">
        <v>372.5</v>
      </c>
      <c r="H3265" s="465">
        <v>312.5</v>
      </c>
      <c r="I3265" s="466">
        <v>287.5</v>
      </c>
      <c r="J3265" s="190">
        <f t="shared" si="353"/>
        <v>-35</v>
      </c>
      <c r="K3265" s="16">
        <f t="shared" si="354"/>
        <v>-90.451999999999998</v>
      </c>
      <c r="L3265" s="16">
        <f t="shared" si="355"/>
        <v>-65</v>
      </c>
      <c r="M3265" s="16">
        <f t="shared" si="356"/>
        <v>-59</v>
      </c>
      <c r="N3265" s="191">
        <f t="shared" si="357"/>
        <v>-60</v>
      </c>
      <c r="O3265" s="506">
        <f t="shared" si="358"/>
        <v>25</v>
      </c>
    </row>
    <row r="3266" spans="1:15">
      <c r="A3266" s="262">
        <v>44414</v>
      </c>
      <c r="B3266" s="462">
        <v>372</v>
      </c>
      <c r="C3266" s="465">
        <v>387.5</v>
      </c>
      <c r="D3266" s="114">
        <v>402.952</v>
      </c>
      <c r="E3266" s="114">
        <v>377.5</v>
      </c>
      <c r="F3266" s="114">
        <v>377.5</v>
      </c>
      <c r="G3266" s="466">
        <v>377.5</v>
      </c>
      <c r="H3266" s="465">
        <v>312.5</v>
      </c>
      <c r="I3266" s="466">
        <v>292.5</v>
      </c>
      <c r="J3266" s="190">
        <f t="shared" si="353"/>
        <v>-35</v>
      </c>
      <c r="K3266" s="16">
        <f t="shared" si="354"/>
        <v>-90.451999999999998</v>
      </c>
      <c r="L3266" s="16">
        <f t="shared" si="355"/>
        <v>-65</v>
      </c>
      <c r="M3266" s="16">
        <f t="shared" si="356"/>
        <v>-65</v>
      </c>
      <c r="N3266" s="191">
        <f t="shared" si="357"/>
        <v>-65</v>
      </c>
      <c r="O3266" s="506">
        <f t="shared" si="358"/>
        <v>20</v>
      </c>
    </row>
    <row r="3267" spans="1:15">
      <c r="A3267" s="262">
        <v>44417</v>
      </c>
      <c r="B3267" s="462">
        <v>372</v>
      </c>
      <c r="C3267" s="465">
        <v>387.5</v>
      </c>
      <c r="D3267" s="114">
        <v>402.952</v>
      </c>
      <c r="E3267" s="114">
        <v>377.5</v>
      </c>
      <c r="F3267" s="114">
        <v>377.5</v>
      </c>
      <c r="G3267" s="466">
        <v>377.5</v>
      </c>
      <c r="H3267" s="465">
        <v>312.5</v>
      </c>
      <c r="I3267" s="466">
        <v>292.5</v>
      </c>
      <c r="J3267" s="190">
        <f t="shared" ref="J3267:J3288" si="359">H3267-C3267+40</f>
        <v>-35</v>
      </c>
      <c r="K3267" s="16">
        <f t="shared" ref="K3267:K3288" si="360">H3267-D3267</f>
        <v>-90.451999999999998</v>
      </c>
      <c r="L3267" s="16">
        <f t="shared" ref="L3267:L3288" si="361">H3267-E3267</f>
        <v>-65</v>
      </c>
      <c r="M3267" s="16">
        <f t="shared" ref="M3267:M3288" si="362">H3267-F3267</f>
        <v>-65</v>
      </c>
      <c r="N3267" s="191">
        <f t="shared" ref="N3267:N3288" si="363">H3267-G3267</f>
        <v>-65</v>
      </c>
      <c r="O3267" s="506">
        <f t="shared" ref="O3267:O3288" si="364">H3267-I3267</f>
        <v>20</v>
      </c>
    </row>
    <row r="3268" spans="1:15">
      <c r="A3268" s="262">
        <v>44418</v>
      </c>
      <c r="B3268" s="462">
        <v>380</v>
      </c>
      <c r="C3268" s="465">
        <v>387.5</v>
      </c>
      <c r="D3268" s="114">
        <v>406.29599999999999</v>
      </c>
      <c r="E3268" s="114">
        <v>377.5</v>
      </c>
      <c r="F3268" s="114">
        <v>377.5</v>
      </c>
      <c r="G3268" s="466">
        <v>377.5</v>
      </c>
      <c r="H3268" s="465">
        <v>312.5</v>
      </c>
      <c r="I3268" s="466">
        <v>292.5</v>
      </c>
      <c r="J3268" s="190">
        <f t="shared" si="359"/>
        <v>-35</v>
      </c>
      <c r="K3268" s="16">
        <f t="shared" si="360"/>
        <v>-93.795999999999992</v>
      </c>
      <c r="L3268" s="16">
        <f t="shared" si="361"/>
        <v>-65</v>
      </c>
      <c r="M3268" s="16">
        <f t="shared" si="362"/>
        <v>-65</v>
      </c>
      <c r="N3268" s="191">
        <f t="shared" si="363"/>
        <v>-65</v>
      </c>
      <c r="O3268" s="506">
        <f t="shared" si="364"/>
        <v>20</v>
      </c>
    </row>
    <row r="3269" spans="1:15">
      <c r="A3269" s="262">
        <v>44419</v>
      </c>
      <c r="B3269" s="462">
        <v>400</v>
      </c>
      <c r="C3269" s="465">
        <v>387.5</v>
      </c>
      <c r="D3269" s="114">
        <v>406.29599999999999</v>
      </c>
      <c r="E3269" s="114">
        <v>377.5</v>
      </c>
      <c r="F3269" s="114">
        <v>377.5</v>
      </c>
      <c r="G3269" s="466">
        <v>377.5</v>
      </c>
      <c r="H3269" s="465">
        <v>312.5</v>
      </c>
      <c r="I3269" s="466">
        <v>292.5</v>
      </c>
      <c r="J3269" s="190">
        <f t="shared" si="359"/>
        <v>-35</v>
      </c>
      <c r="K3269" s="16">
        <f t="shared" si="360"/>
        <v>-93.795999999999992</v>
      </c>
      <c r="L3269" s="16">
        <f t="shared" si="361"/>
        <v>-65</v>
      </c>
      <c r="M3269" s="16">
        <f t="shared" si="362"/>
        <v>-65</v>
      </c>
      <c r="N3269" s="191">
        <f t="shared" si="363"/>
        <v>-65</v>
      </c>
      <c r="O3269" s="506">
        <f t="shared" si="364"/>
        <v>20</v>
      </c>
    </row>
    <row r="3270" spans="1:15">
      <c r="A3270" s="262">
        <v>44420</v>
      </c>
      <c r="B3270" s="462">
        <v>400</v>
      </c>
      <c r="C3270" s="465">
        <v>387.5</v>
      </c>
      <c r="D3270" s="114">
        <v>429.70400000000001</v>
      </c>
      <c r="E3270" s="114">
        <v>377.5</v>
      </c>
      <c r="F3270" s="114">
        <v>377.5</v>
      </c>
      <c r="G3270" s="466">
        <v>377.5</v>
      </c>
      <c r="H3270" s="465">
        <v>312.5</v>
      </c>
      <c r="I3270" s="466">
        <v>292.5</v>
      </c>
      <c r="J3270" s="190">
        <f t="shared" si="359"/>
        <v>-35</v>
      </c>
      <c r="K3270" s="16">
        <f t="shared" si="360"/>
        <v>-117.20400000000001</v>
      </c>
      <c r="L3270" s="16">
        <f t="shared" si="361"/>
        <v>-65</v>
      </c>
      <c r="M3270" s="16">
        <f t="shared" si="362"/>
        <v>-65</v>
      </c>
      <c r="N3270" s="191">
        <f t="shared" si="363"/>
        <v>-65</v>
      </c>
      <c r="O3270" s="506">
        <f t="shared" si="364"/>
        <v>20</v>
      </c>
    </row>
    <row r="3271" spans="1:15">
      <c r="A3271" s="262">
        <v>44421</v>
      </c>
      <c r="B3271" s="462">
        <v>400</v>
      </c>
      <c r="C3271" s="465">
        <v>387.5</v>
      </c>
      <c r="D3271" s="114">
        <v>433.048</v>
      </c>
      <c r="E3271" s="114">
        <v>382.5</v>
      </c>
      <c r="F3271" s="114">
        <v>387.5</v>
      </c>
      <c r="G3271" s="466">
        <v>387.5</v>
      </c>
      <c r="H3271" s="465">
        <v>312.5</v>
      </c>
      <c r="I3271" s="466">
        <v>297.5</v>
      </c>
      <c r="J3271" s="190">
        <f t="shared" si="359"/>
        <v>-35</v>
      </c>
      <c r="K3271" s="16">
        <f t="shared" si="360"/>
        <v>-120.548</v>
      </c>
      <c r="L3271" s="16">
        <f t="shared" si="361"/>
        <v>-70</v>
      </c>
      <c r="M3271" s="16">
        <f t="shared" si="362"/>
        <v>-75</v>
      </c>
      <c r="N3271" s="191">
        <f t="shared" si="363"/>
        <v>-75</v>
      </c>
      <c r="O3271" s="506">
        <f t="shared" si="364"/>
        <v>15</v>
      </c>
    </row>
    <row r="3272" spans="1:15">
      <c r="A3272" s="262">
        <v>44424</v>
      </c>
      <c r="B3272" s="462">
        <v>424</v>
      </c>
      <c r="C3272" s="465">
        <v>387.5</v>
      </c>
      <c r="D3272" s="114">
        <v>446.42399999999998</v>
      </c>
      <c r="E3272" s="114">
        <v>382.5</v>
      </c>
      <c r="F3272" s="114">
        <v>387.5</v>
      </c>
      <c r="G3272" s="466">
        <v>387.5</v>
      </c>
      <c r="H3272" s="465">
        <v>312.5</v>
      </c>
      <c r="I3272" s="466">
        <v>297.5</v>
      </c>
      <c r="J3272" s="190">
        <f t="shared" si="359"/>
        <v>-35</v>
      </c>
      <c r="K3272" s="16">
        <f t="shared" si="360"/>
        <v>-133.92399999999998</v>
      </c>
      <c r="L3272" s="16">
        <f t="shared" si="361"/>
        <v>-70</v>
      </c>
      <c r="M3272" s="16">
        <f t="shared" si="362"/>
        <v>-75</v>
      </c>
      <c r="N3272" s="191">
        <f t="shared" si="363"/>
        <v>-75</v>
      </c>
      <c r="O3272" s="506">
        <f t="shared" si="364"/>
        <v>15</v>
      </c>
    </row>
    <row r="3273" spans="1:15">
      <c r="A3273" s="262">
        <v>44425</v>
      </c>
      <c r="B3273" s="462">
        <v>424</v>
      </c>
      <c r="C3273" s="465">
        <v>387.5</v>
      </c>
      <c r="D3273" s="114">
        <v>453.11200000000002</v>
      </c>
      <c r="E3273" s="114">
        <v>382.5</v>
      </c>
      <c r="F3273" s="114">
        <v>387.5</v>
      </c>
      <c r="G3273" s="466">
        <v>387.5</v>
      </c>
      <c r="H3273" s="465">
        <v>317.5</v>
      </c>
      <c r="I3273" s="466">
        <v>297.5</v>
      </c>
      <c r="J3273" s="190">
        <f t="shared" si="359"/>
        <v>-30</v>
      </c>
      <c r="K3273" s="16">
        <f t="shared" si="360"/>
        <v>-135.61200000000002</v>
      </c>
      <c r="L3273" s="16">
        <f t="shared" si="361"/>
        <v>-65</v>
      </c>
      <c r="M3273" s="16">
        <f t="shared" si="362"/>
        <v>-70</v>
      </c>
      <c r="N3273" s="191">
        <f t="shared" si="363"/>
        <v>-70</v>
      </c>
      <c r="O3273" s="506">
        <f t="shared" si="364"/>
        <v>20</v>
      </c>
    </row>
    <row r="3274" spans="1:15">
      <c r="A3274" s="262">
        <v>44426</v>
      </c>
      <c r="B3274" s="462">
        <v>424</v>
      </c>
      <c r="C3274" s="465">
        <v>387.5</v>
      </c>
      <c r="D3274" s="114">
        <v>453.11200000000002</v>
      </c>
      <c r="E3274" s="114">
        <v>382.5</v>
      </c>
      <c r="F3274" s="114">
        <v>387.5</v>
      </c>
      <c r="G3274" s="466">
        <v>387.5</v>
      </c>
      <c r="H3274" s="465">
        <v>317.5</v>
      </c>
      <c r="I3274" s="466">
        <v>297.5</v>
      </c>
      <c r="J3274" s="190">
        <f t="shared" si="359"/>
        <v>-30</v>
      </c>
      <c r="K3274" s="16">
        <f t="shared" si="360"/>
        <v>-135.61200000000002</v>
      </c>
      <c r="L3274" s="16">
        <f t="shared" si="361"/>
        <v>-65</v>
      </c>
      <c r="M3274" s="16">
        <f t="shared" si="362"/>
        <v>-70</v>
      </c>
      <c r="N3274" s="191">
        <f t="shared" si="363"/>
        <v>-70</v>
      </c>
      <c r="O3274" s="506">
        <f t="shared" si="364"/>
        <v>20</v>
      </c>
    </row>
    <row r="3275" spans="1:15">
      <c r="A3275" s="262">
        <v>44427</v>
      </c>
      <c r="B3275" s="462">
        <v>424</v>
      </c>
      <c r="C3275" s="465">
        <v>387.5</v>
      </c>
      <c r="D3275" s="114">
        <v>453.11200000000002</v>
      </c>
      <c r="E3275" s="114">
        <v>382.5</v>
      </c>
      <c r="F3275" s="114">
        <v>387.5</v>
      </c>
      <c r="G3275" s="466">
        <v>387.5</v>
      </c>
      <c r="H3275" s="465">
        <v>317.5</v>
      </c>
      <c r="I3275" s="466">
        <v>297.5</v>
      </c>
      <c r="J3275" s="190">
        <f t="shared" si="359"/>
        <v>-30</v>
      </c>
      <c r="K3275" s="16">
        <f t="shared" si="360"/>
        <v>-135.61200000000002</v>
      </c>
      <c r="L3275" s="16">
        <f t="shared" si="361"/>
        <v>-65</v>
      </c>
      <c r="M3275" s="16">
        <f t="shared" si="362"/>
        <v>-70</v>
      </c>
      <c r="N3275" s="191">
        <f t="shared" si="363"/>
        <v>-70</v>
      </c>
      <c r="O3275" s="506">
        <f t="shared" si="364"/>
        <v>20</v>
      </c>
    </row>
    <row r="3276" spans="1:15">
      <c r="A3276" s="262">
        <v>44428</v>
      </c>
      <c r="B3276" s="462">
        <v>424</v>
      </c>
      <c r="C3276" s="465">
        <v>387.5</v>
      </c>
      <c r="D3276" s="114">
        <v>448.096</v>
      </c>
      <c r="E3276" s="114">
        <v>387.5</v>
      </c>
      <c r="F3276" s="114">
        <v>395.5</v>
      </c>
      <c r="G3276" s="466">
        <v>397.5</v>
      </c>
      <c r="H3276" s="465">
        <v>317.5</v>
      </c>
      <c r="I3276" s="466">
        <v>297.5</v>
      </c>
      <c r="J3276" s="190">
        <f t="shared" si="359"/>
        <v>-30</v>
      </c>
      <c r="K3276" s="16">
        <f t="shared" si="360"/>
        <v>-130.596</v>
      </c>
      <c r="L3276" s="16">
        <f t="shared" si="361"/>
        <v>-70</v>
      </c>
      <c r="M3276" s="16">
        <f t="shared" si="362"/>
        <v>-78</v>
      </c>
      <c r="N3276" s="191">
        <f t="shared" si="363"/>
        <v>-80</v>
      </c>
      <c r="O3276" s="506">
        <f t="shared" si="364"/>
        <v>20</v>
      </c>
    </row>
    <row r="3277" spans="1:15">
      <c r="A3277" s="262">
        <v>44431</v>
      </c>
      <c r="B3277" s="462">
        <v>417</v>
      </c>
      <c r="C3277" s="465">
        <v>387.5</v>
      </c>
      <c r="D3277" s="114">
        <v>448.096</v>
      </c>
      <c r="E3277" s="114">
        <v>387.5</v>
      </c>
      <c r="F3277" s="114">
        <v>395.5</v>
      </c>
      <c r="G3277" s="466">
        <v>397.5</v>
      </c>
      <c r="H3277" s="465">
        <v>322.5</v>
      </c>
      <c r="I3277" s="466">
        <v>297.5</v>
      </c>
      <c r="J3277" s="190">
        <f t="shared" si="359"/>
        <v>-25</v>
      </c>
      <c r="K3277" s="16">
        <f t="shared" si="360"/>
        <v>-125.596</v>
      </c>
      <c r="L3277" s="16">
        <f t="shared" si="361"/>
        <v>-65</v>
      </c>
      <c r="M3277" s="16">
        <f t="shared" si="362"/>
        <v>-73</v>
      </c>
      <c r="N3277" s="191">
        <f t="shared" si="363"/>
        <v>-75</v>
      </c>
      <c r="O3277" s="506">
        <f t="shared" si="364"/>
        <v>25</v>
      </c>
    </row>
    <row r="3278" spans="1:15">
      <c r="A3278" s="262">
        <v>44432</v>
      </c>
      <c r="B3278" s="462">
        <v>406</v>
      </c>
      <c r="C3278" s="465">
        <v>387.5</v>
      </c>
      <c r="D3278" s="114">
        <v>441.40800000000002</v>
      </c>
      <c r="E3278" s="114">
        <v>387.5</v>
      </c>
      <c r="F3278" s="114">
        <v>395.5</v>
      </c>
      <c r="G3278" s="466">
        <v>397.5</v>
      </c>
      <c r="H3278" s="465">
        <v>322.5</v>
      </c>
      <c r="I3278" s="466">
        <v>297.5</v>
      </c>
      <c r="J3278" s="190">
        <f t="shared" si="359"/>
        <v>-25</v>
      </c>
      <c r="K3278" s="16">
        <f t="shared" si="360"/>
        <v>-118.90800000000002</v>
      </c>
      <c r="L3278" s="16">
        <f t="shared" si="361"/>
        <v>-65</v>
      </c>
      <c r="M3278" s="16">
        <f t="shared" si="362"/>
        <v>-73</v>
      </c>
      <c r="N3278" s="191">
        <f t="shared" si="363"/>
        <v>-75</v>
      </c>
      <c r="O3278" s="506">
        <f t="shared" si="364"/>
        <v>25</v>
      </c>
    </row>
    <row r="3279" spans="1:15">
      <c r="A3279" s="262">
        <v>44433</v>
      </c>
      <c r="B3279" s="462">
        <v>406</v>
      </c>
      <c r="C3279" s="465">
        <v>387.5</v>
      </c>
      <c r="D3279" s="114">
        <v>436.392</v>
      </c>
      <c r="E3279" s="114">
        <v>387.5</v>
      </c>
      <c r="F3279" s="114">
        <v>395.5</v>
      </c>
      <c r="G3279" s="466">
        <v>397.5</v>
      </c>
      <c r="H3279" s="465">
        <v>322.5</v>
      </c>
      <c r="I3279" s="466">
        <v>297.5</v>
      </c>
      <c r="J3279" s="190">
        <f t="shared" si="359"/>
        <v>-25</v>
      </c>
      <c r="K3279" s="16">
        <f t="shared" si="360"/>
        <v>-113.892</v>
      </c>
      <c r="L3279" s="16">
        <f t="shared" si="361"/>
        <v>-65</v>
      </c>
      <c r="M3279" s="16">
        <f t="shared" si="362"/>
        <v>-73</v>
      </c>
      <c r="N3279" s="191">
        <f t="shared" si="363"/>
        <v>-75</v>
      </c>
      <c r="O3279" s="506">
        <f t="shared" si="364"/>
        <v>25</v>
      </c>
    </row>
    <row r="3280" spans="1:15">
      <c r="A3280" s="262">
        <v>44434</v>
      </c>
      <c r="B3280" s="462">
        <v>401</v>
      </c>
      <c r="C3280" s="465">
        <v>387.5</v>
      </c>
      <c r="D3280" s="114">
        <v>436.392</v>
      </c>
      <c r="E3280" s="114">
        <v>387.5</v>
      </c>
      <c r="F3280" s="114">
        <v>395.5</v>
      </c>
      <c r="G3280" s="466">
        <v>397.5</v>
      </c>
      <c r="H3280" s="465">
        <v>317.5</v>
      </c>
      <c r="I3280" s="466">
        <v>297.5</v>
      </c>
      <c r="J3280" s="190">
        <f t="shared" si="359"/>
        <v>-30</v>
      </c>
      <c r="K3280" s="16">
        <f t="shared" si="360"/>
        <v>-118.892</v>
      </c>
      <c r="L3280" s="16">
        <f t="shared" si="361"/>
        <v>-70</v>
      </c>
      <c r="M3280" s="16">
        <f t="shared" si="362"/>
        <v>-78</v>
      </c>
      <c r="N3280" s="191">
        <f t="shared" si="363"/>
        <v>-80</v>
      </c>
      <c r="O3280" s="506">
        <f t="shared" si="364"/>
        <v>20</v>
      </c>
    </row>
    <row r="3281" spans="1:15">
      <c r="A3281" s="262">
        <v>44435</v>
      </c>
      <c r="B3281" s="462">
        <v>386</v>
      </c>
      <c r="C3281" s="465">
        <v>387.5</v>
      </c>
      <c r="D3281" s="114">
        <v>436.392</v>
      </c>
      <c r="E3281" s="114">
        <v>397.5</v>
      </c>
      <c r="F3281" s="114">
        <v>395.5</v>
      </c>
      <c r="G3281" s="466">
        <v>397.5</v>
      </c>
      <c r="H3281" s="465">
        <v>317.5</v>
      </c>
      <c r="I3281" s="466">
        <v>302.5</v>
      </c>
      <c r="J3281" s="190">
        <f t="shared" si="359"/>
        <v>-30</v>
      </c>
      <c r="K3281" s="16">
        <f t="shared" si="360"/>
        <v>-118.892</v>
      </c>
      <c r="L3281" s="16">
        <f t="shared" si="361"/>
        <v>-80</v>
      </c>
      <c r="M3281" s="16">
        <f t="shared" si="362"/>
        <v>-78</v>
      </c>
      <c r="N3281" s="191">
        <f t="shared" si="363"/>
        <v>-80</v>
      </c>
      <c r="O3281" s="506">
        <f t="shared" si="364"/>
        <v>15</v>
      </c>
    </row>
    <row r="3282" spans="1:15">
      <c r="A3282" s="262">
        <v>44438</v>
      </c>
      <c r="B3282" s="462">
        <v>386</v>
      </c>
      <c r="C3282" s="465">
        <v>387.5</v>
      </c>
      <c r="D3282" s="114">
        <v>436.392</v>
      </c>
      <c r="E3282" s="114">
        <v>397.5</v>
      </c>
      <c r="F3282" s="114">
        <v>395.5</v>
      </c>
      <c r="G3282" s="466">
        <v>397.5</v>
      </c>
      <c r="H3282" s="465">
        <v>317.5</v>
      </c>
      <c r="I3282" s="466">
        <v>302.5</v>
      </c>
      <c r="J3282" s="190">
        <f t="shared" si="359"/>
        <v>-30</v>
      </c>
      <c r="K3282" s="16">
        <f t="shared" si="360"/>
        <v>-118.892</v>
      </c>
      <c r="L3282" s="16">
        <f t="shared" si="361"/>
        <v>-80</v>
      </c>
      <c r="M3282" s="16">
        <f t="shared" si="362"/>
        <v>-78</v>
      </c>
      <c r="N3282" s="191">
        <f t="shared" si="363"/>
        <v>-80</v>
      </c>
      <c r="O3282" s="506">
        <f t="shared" si="364"/>
        <v>15</v>
      </c>
    </row>
    <row r="3283" spans="1:15">
      <c r="A3283" s="262">
        <v>44439</v>
      </c>
      <c r="B3283" s="462">
        <v>381</v>
      </c>
      <c r="C3283" s="465">
        <v>387.5</v>
      </c>
      <c r="D3283" s="114">
        <v>439.73599999999999</v>
      </c>
      <c r="E3283" s="114">
        <v>397.5</v>
      </c>
      <c r="F3283" s="114">
        <v>395.5</v>
      </c>
      <c r="G3283" s="466">
        <v>397.5</v>
      </c>
      <c r="H3283" s="465">
        <v>317.5</v>
      </c>
      <c r="I3283" s="466">
        <v>302.5</v>
      </c>
      <c r="J3283" s="190">
        <f t="shared" si="359"/>
        <v>-30</v>
      </c>
      <c r="K3283" s="16">
        <f t="shared" si="360"/>
        <v>-122.23599999999999</v>
      </c>
      <c r="L3283" s="16">
        <f t="shared" si="361"/>
        <v>-80</v>
      </c>
      <c r="M3283" s="16">
        <f t="shared" si="362"/>
        <v>-78</v>
      </c>
      <c r="N3283" s="191">
        <f t="shared" si="363"/>
        <v>-80</v>
      </c>
      <c r="O3283" s="506">
        <f t="shared" si="364"/>
        <v>15</v>
      </c>
    </row>
    <row r="3284" spans="1:15">
      <c r="A3284" s="262">
        <v>44440</v>
      </c>
      <c r="B3284" s="462">
        <v>375</v>
      </c>
      <c r="C3284" s="465">
        <v>387.5</v>
      </c>
      <c r="D3284" s="114">
        <v>439.73599999999999</v>
      </c>
      <c r="E3284" s="114">
        <v>397.5</v>
      </c>
      <c r="F3284" s="114">
        <v>395.5</v>
      </c>
      <c r="G3284" s="466">
        <v>397.5</v>
      </c>
      <c r="H3284" s="465">
        <v>322.5</v>
      </c>
      <c r="I3284" s="466">
        <v>302.5</v>
      </c>
      <c r="J3284" s="190">
        <f t="shared" si="359"/>
        <v>-25</v>
      </c>
      <c r="K3284" s="16">
        <f t="shared" si="360"/>
        <v>-117.23599999999999</v>
      </c>
      <c r="L3284" s="16">
        <f t="shared" si="361"/>
        <v>-75</v>
      </c>
      <c r="M3284" s="16">
        <f t="shared" si="362"/>
        <v>-73</v>
      </c>
      <c r="N3284" s="191">
        <f t="shared" si="363"/>
        <v>-75</v>
      </c>
      <c r="O3284" s="506">
        <f t="shared" si="364"/>
        <v>20</v>
      </c>
    </row>
    <row r="3285" spans="1:15">
      <c r="A3285" s="262">
        <v>44441</v>
      </c>
      <c r="B3285" s="462">
        <v>375</v>
      </c>
      <c r="C3285" s="465">
        <v>392.5</v>
      </c>
      <c r="D3285" s="114">
        <v>439.73599999999999</v>
      </c>
      <c r="E3285" s="114">
        <v>397.5</v>
      </c>
      <c r="F3285" s="114">
        <v>395.5</v>
      </c>
      <c r="G3285" s="466">
        <v>397.5</v>
      </c>
      <c r="H3285" s="465">
        <v>322.5</v>
      </c>
      <c r="I3285" s="466">
        <v>302.5</v>
      </c>
      <c r="J3285" s="190">
        <f t="shared" si="359"/>
        <v>-30</v>
      </c>
      <c r="K3285" s="16">
        <f t="shared" si="360"/>
        <v>-117.23599999999999</v>
      </c>
      <c r="L3285" s="16">
        <f t="shared" si="361"/>
        <v>-75</v>
      </c>
      <c r="M3285" s="16">
        <f t="shared" si="362"/>
        <v>-73</v>
      </c>
      <c r="N3285" s="191">
        <f t="shared" si="363"/>
        <v>-75</v>
      </c>
      <c r="O3285" s="506">
        <f t="shared" si="364"/>
        <v>20</v>
      </c>
    </row>
    <row r="3286" spans="1:15">
      <c r="A3286" s="262">
        <v>44442</v>
      </c>
      <c r="B3286" s="462">
        <v>378</v>
      </c>
      <c r="C3286" s="465">
        <v>397.5</v>
      </c>
      <c r="D3286" s="114">
        <v>439.73599999999999</v>
      </c>
      <c r="E3286" s="114">
        <v>397.5</v>
      </c>
      <c r="F3286" s="114">
        <v>401.5</v>
      </c>
      <c r="G3286" s="466">
        <v>402.5</v>
      </c>
      <c r="H3286" s="465">
        <v>327.5</v>
      </c>
      <c r="I3286" s="466">
        <v>302.5</v>
      </c>
      <c r="J3286" s="190">
        <f t="shared" si="359"/>
        <v>-30</v>
      </c>
      <c r="K3286" s="16">
        <f t="shared" si="360"/>
        <v>-112.23599999999999</v>
      </c>
      <c r="L3286" s="16">
        <f t="shared" si="361"/>
        <v>-70</v>
      </c>
      <c r="M3286" s="16">
        <f t="shared" si="362"/>
        <v>-74</v>
      </c>
      <c r="N3286" s="191">
        <f t="shared" si="363"/>
        <v>-75</v>
      </c>
      <c r="O3286" s="506">
        <f t="shared" si="364"/>
        <v>25</v>
      </c>
    </row>
    <row r="3287" spans="1:15">
      <c r="A3287" s="262">
        <v>44445</v>
      </c>
      <c r="B3287" s="462">
        <v>381</v>
      </c>
      <c r="C3287" s="465">
        <v>397.5</v>
      </c>
      <c r="D3287" s="114">
        <v>439.73599999999999</v>
      </c>
      <c r="E3287" s="114">
        <v>397.5</v>
      </c>
      <c r="F3287" s="114">
        <v>401.5</v>
      </c>
      <c r="G3287" s="466">
        <v>402.5</v>
      </c>
      <c r="H3287" s="465">
        <v>327.5</v>
      </c>
      <c r="I3287" s="466">
        <v>302.5</v>
      </c>
      <c r="J3287" s="190">
        <f t="shared" si="359"/>
        <v>-30</v>
      </c>
      <c r="K3287" s="16">
        <f t="shared" si="360"/>
        <v>-112.23599999999999</v>
      </c>
      <c r="L3287" s="16">
        <f t="shared" si="361"/>
        <v>-70</v>
      </c>
      <c r="M3287" s="16">
        <f t="shared" si="362"/>
        <v>-74</v>
      </c>
      <c r="N3287" s="191">
        <f t="shared" si="363"/>
        <v>-75</v>
      </c>
      <c r="O3287" s="506">
        <f t="shared" si="364"/>
        <v>25</v>
      </c>
    </row>
    <row r="3288" spans="1:15">
      <c r="A3288" s="262">
        <v>44446</v>
      </c>
      <c r="B3288" s="462">
        <v>381</v>
      </c>
      <c r="C3288" s="465">
        <v>397.5</v>
      </c>
      <c r="D3288" s="114">
        <v>439.73599999999999</v>
      </c>
      <c r="E3288" s="114">
        <v>397.5</v>
      </c>
      <c r="F3288" s="114">
        <v>401.5</v>
      </c>
      <c r="G3288" s="466">
        <v>402.5</v>
      </c>
      <c r="H3288" s="465">
        <v>327.5</v>
      </c>
      <c r="I3288" s="466">
        <v>302.5</v>
      </c>
      <c r="J3288" s="190">
        <f t="shared" si="359"/>
        <v>-30</v>
      </c>
      <c r="K3288" s="16">
        <f t="shared" si="360"/>
        <v>-112.23599999999999</v>
      </c>
      <c r="L3288" s="16">
        <f t="shared" si="361"/>
        <v>-70</v>
      </c>
      <c r="M3288" s="16">
        <f t="shared" si="362"/>
        <v>-74</v>
      </c>
      <c r="N3288" s="191">
        <f t="shared" si="363"/>
        <v>-75</v>
      </c>
      <c r="O3288" s="506">
        <f t="shared" si="364"/>
        <v>25</v>
      </c>
    </row>
  </sheetData>
  <phoneticPr fontId="3"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FFFF00"/>
  </sheetPr>
  <dimension ref="A1:L1687"/>
  <sheetViews>
    <sheetView zoomScale="85" zoomScaleNormal="85" workbookViewId="0">
      <pane ySplit="1" topLeftCell="A1668" activePane="bottomLeft" state="frozen"/>
      <selection activeCell="O1363" sqref="O1363"/>
      <selection pane="bottomLeft" activeCell="N1679" sqref="N1679"/>
    </sheetView>
  </sheetViews>
  <sheetFormatPr defaultColWidth="9" defaultRowHeight="16.5"/>
  <cols>
    <col min="1" max="1" width="11.125" style="319" bestFit="1" customWidth="1"/>
    <col min="2" max="2" width="6.375" style="320" bestFit="1" customWidth="1"/>
    <col min="3" max="3" width="6.375" style="321" bestFit="1" customWidth="1"/>
    <col min="4" max="5" width="8" style="321" bestFit="1" customWidth="1"/>
    <col min="6" max="6" width="9.625" style="322" bestFit="1" customWidth="1"/>
    <col min="7" max="7" width="10.375" style="320" bestFit="1" customWidth="1"/>
    <col min="8" max="8" width="10.375" style="321" bestFit="1" customWidth="1"/>
    <col min="9" max="9" width="10.375" style="322" bestFit="1" customWidth="1"/>
    <col min="10" max="10" width="9" style="321" bestFit="1" customWidth="1"/>
    <col min="11" max="16384" width="9" style="115"/>
  </cols>
  <sheetData>
    <row r="1" spans="1:10" s="318" customFormat="1" ht="33">
      <c r="A1" s="314"/>
      <c r="B1" s="213" t="s">
        <v>511</v>
      </c>
      <c r="C1" s="315" t="s">
        <v>512</v>
      </c>
      <c r="D1" s="315" t="s">
        <v>513</v>
      </c>
      <c r="E1" s="315" t="s">
        <v>514</v>
      </c>
      <c r="F1" s="316" t="s">
        <v>515</v>
      </c>
      <c r="G1" s="213" t="s">
        <v>516</v>
      </c>
      <c r="H1" s="315" t="s">
        <v>517</v>
      </c>
      <c r="I1" s="316" t="s">
        <v>518</v>
      </c>
      <c r="J1" s="317" t="s">
        <v>519</v>
      </c>
    </row>
    <row r="2" spans="1:10">
      <c r="A2" s="319">
        <v>41974</v>
      </c>
      <c r="B2" s="320">
        <v>2610</v>
      </c>
      <c r="C2" s="321">
        <v>2030</v>
      </c>
      <c r="D2" s="321">
        <v>2365</v>
      </c>
      <c r="E2" s="321">
        <v>2375</v>
      </c>
      <c r="F2" s="322">
        <v>2690</v>
      </c>
      <c r="G2" s="320">
        <v>35</v>
      </c>
      <c r="H2" s="321">
        <v>-5</v>
      </c>
      <c r="I2" s="322">
        <v>30</v>
      </c>
      <c r="J2" s="321">
        <v>-80</v>
      </c>
    </row>
    <row r="3" spans="1:10">
      <c r="A3" s="319">
        <v>41975</v>
      </c>
      <c r="B3" s="320">
        <v>2625</v>
      </c>
      <c r="C3" s="321">
        <v>2030</v>
      </c>
      <c r="D3" s="321">
        <v>2380</v>
      </c>
      <c r="E3" s="321">
        <v>2375</v>
      </c>
      <c r="F3" s="322">
        <v>2709</v>
      </c>
      <c r="G3" s="320">
        <v>50</v>
      </c>
      <c r="H3" s="321">
        <v>-5</v>
      </c>
      <c r="I3" s="322">
        <v>45</v>
      </c>
      <c r="J3" s="321">
        <v>-84</v>
      </c>
    </row>
    <row r="4" spans="1:10">
      <c r="A4" s="319">
        <v>41976</v>
      </c>
      <c r="B4" s="320">
        <v>2655</v>
      </c>
      <c r="C4" s="321">
        <v>2030</v>
      </c>
      <c r="D4" s="321">
        <v>2385</v>
      </c>
      <c r="E4" s="321">
        <v>2390</v>
      </c>
      <c r="F4" s="322">
        <v>2775</v>
      </c>
      <c r="G4" s="320">
        <v>65</v>
      </c>
      <c r="H4" s="321">
        <v>20</v>
      </c>
      <c r="I4" s="322">
        <v>75</v>
      </c>
      <c r="J4" s="321">
        <v>-120</v>
      </c>
    </row>
    <row r="5" spans="1:10">
      <c r="A5" s="319">
        <v>41977</v>
      </c>
      <c r="B5" s="320">
        <v>2665</v>
      </c>
      <c r="C5" s="321">
        <v>2030</v>
      </c>
      <c r="D5" s="321">
        <v>2385</v>
      </c>
      <c r="E5" s="321">
        <v>2390</v>
      </c>
      <c r="F5" s="322">
        <v>2704</v>
      </c>
      <c r="G5" s="320">
        <v>75</v>
      </c>
      <c r="H5" s="321">
        <v>30</v>
      </c>
      <c r="I5" s="322">
        <v>85</v>
      </c>
      <c r="J5" s="321">
        <v>-39</v>
      </c>
    </row>
    <row r="6" spans="1:10">
      <c r="A6" s="319">
        <v>41978</v>
      </c>
      <c r="B6" s="320">
        <v>2620</v>
      </c>
      <c r="C6" s="321">
        <v>2030</v>
      </c>
      <c r="D6" s="321">
        <v>2350</v>
      </c>
      <c r="E6" s="321">
        <v>2390</v>
      </c>
      <c r="F6" s="322">
        <v>2709</v>
      </c>
      <c r="G6" s="320">
        <v>30</v>
      </c>
      <c r="H6" s="321">
        <v>20</v>
      </c>
      <c r="I6" s="322">
        <v>40</v>
      </c>
      <c r="J6" s="321">
        <v>-89</v>
      </c>
    </row>
    <row r="7" spans="1:10">
      <c r="A7" s="319">
        <v>41981</v>
      </c>
      <c r="B7" s="320">
        <v>2615</v>
      </c>
      <c r="D7" s="321">
        <v>2320</v>
      </c>
      <c r="E7" s="321">
        <v>2390</v>
      </c>
      <c r="F7" s="322">
        <v>2603</v>
      </c>
      <c r="G7" s="320">
        <v>25</v>
      </c>
      <c r="H7" s="321">
        <v>45</v>
      </c>
      <c r="J7" s="321">
        <v>12</v>
      </c>
    </row>
    <row r="8" spans="1:10">
      <c r="A8" s="319">
        <v>41982</v>
      </c>
      <c r="B8" s="320">
        <v>2490</v>
      </c>
      <c r="C8" s="321">
        <v>2000</v>
      </c>
      <c r="D8" s="321">
        <v>2320</v>
      </c>
      <c r="E8" s="321">
        <v>2390</v>
      </c>
      <c r="F8" s="322">
        <v>2322</v>
      </c>
      <c r="G8" s="320">
        <v>-100</v>
      </c>
      <c r="H8" s="321">
        <v>-80</v>
      </c>
      <c r="I8" s="322">
        <v>-60</v>
      </c>
      <c r="J8" s="321">
        <v>168</v>
      </c>
    </row>
    <row r="9" spans="1:10">
      <c r="A9" s="319">
        <v>41983</v>
      </c>
      <c r="B9" s="320">
        <v>2460</v>
      </c>
      <c r="C9" s="321">
        <v>1985</v>
      </c>
      <c r="D9" s="321">
        <v>2305</v>
      </c>
      <c r="E9" s="321">
        <v>2390</v>
      </c>
      <c r="F9" s="322">
        <v>2335</v>
      </c>
      <c r="G9" s="320">
        <v>-130</v>
      </c>
      <c r="H9" s="321">
        <v>-95</v>
      </c>
      <c r="I9" s="322">
        <v>-75</v>
      </c>
      <c r="J9" s="321">
        <v>125</v>
      </c>
    </row>
    <row r="10" spans="1:10">
      <c r="A10" s="319">
        <v>41984</v>
      </c>
      <c r="B10" s="320">
        <v>2435</v>
      </c>
      <c r="C10" s="321">
        <v>1985</v>
      </c>
      <c r="D10" s="321">
        <v>2285</v>
      </c>
      <c r="E10" s="321">
        <v>2390</v>
      </c>
      <c r="F10" s="322">
        <v>2312</v>
      </c>
      <c r="G10" s="320">
        <v>-155</v>
      </c>
      <c r="H10" s="321">
        <v>-100</v>
      </c>
      <c r="I10" s="322">
        <v>-100</v>
      </c>
      <c r="J10" s="321">
        <v>123</v>
      </c>
    </row>
    <row r="11" spans="1:10">
      <c r="A11" s="319">
        <v>41985</v>
      </c>
      <c r="B11" s="320">
        <v>2425</v>
      </c>
      <c r="C11" s="321">
        <v>1985</v>
      </c>
      <c r="D11" s="321">
        <v>2285</v>
      </c>
      <c r="E11" s="321">
        <v>2390</v>
      </c>
      <c r="F11" s="322">
        <v>2329</v>
      </c>
      <c r="G11" s="320">
        <v>-165</v>
      </c>
      <c r="H11" s="321">
        <v>-110</v>
      </c>
      <c r="I11" s="322">
        <v>-110</v>
      </c>
      <c r="J11" s="321">
        <v>96</v>
      </c>
    </row>
    <row r="12" spans="1:10">
      <c r="A12" s="319">
        <v>41988</v>
      </c>
      <c r="B12" s="320">
        <v>2405</v>
      </c>
      <c r="C12" s="321">
        <v>1985</v>
      </c>
      <c r="D12" s="321">
        <v>2175</v>
      </c>
      <c r="E12" s="321">
        <v>2390</v>
      </c>
      <c r="F12" s="322">
        <v>2287</v>
      </c>
      <c r="G12" s="320">
        <v>-185</v>
      </c>
      <c r="H12" s="321">
        <v>-20</v>
      </c>
      <c r="I12" s="322">
        <v>-130</v>
      </c>
      <c r="J12" s="321">
        <v>118</v>
      </c>
    </row>
    <row r="13" spans="1:10">
      <c r="A13" s="319">
        <v>41989</v>
      </c>
      <c r="B13" s="320">
        <v>2335</v>
      </c>
      <c r="C13" s="321">
        <v>1860</v>
      </c>
      <c r="D13" s="321">
        <v>2155</v>
      </c>
      <c r="E13" s="321">
        <v>2390</v>
      </c>
      <c r="F13" s="322">
        <v>2213</v>
      </c>
      <c r="G13" s="320">
        <v>-255</v>
      </c>
      <c r="H13" s="321">
        <v>-70</v>
      </c>
      <c r="I13" s="322">
        <v>-75</v>
      </c>
      <c r="J13" s="321">
        <v>122</v>
      </c>
    </row>
    <row r="14" spans="1:10">
      <c r="A14" s="319">
        <v>41990</v>
      </c>
      <c r="B14" s="320">
        <v>2265</v>
      </c>
      <c r="C14" s="321">
        <v>1860</v>
      </c>
      <c r="D14" s="321">
        <v>2095</v>
      </c>
      <c r="E14" s="321">
        <v>2390</v>
      </c>
      <c r="F14" s="322">
        <v>2150</v>
      </c>
      <c r="G14" s="320">
        <v>-325</v>
      </c>
      <c r="H14" s="321">
        <v>-80</v>
      </c>
      <c r="I14" s="322">
        <v>-145</v>
      </c>
      <c r="J14" s="321">
        <v>115</v>
      </c>
    </row>
    <row r="15" spans="1:10">
      <c r="A15" s="319">
        <v>41991</v>
      </c>
      <c r="B15" s="320">
        <v>2025</v>
      </c>
      <c r="C15" s="321">
        <v>1860</v>
      </c>
      <c r="D15" s="321">
        <v>2095</v>
      </c>
      <c r="E15" s="321">
        <v>2390</v>
      </c>
      <c r="F15" s="322">
        <v>2015</v>
      </c>
      <c r="G15" s="320">
        <v>-565</v>
      </c>
      <c r="H15" s="321">
        <v>-320</v>
      </c>
      <c r="I15" s="322">
        <v>-385</v>
      </c>
      <c r="J15" s="321">
        <v>10</v>
      </c>
    </row>
    <row r="16" spans="1:10">
      <c r="A16" s="319">
        <v>41992</v>
      </c>
      <c r="B16" s="320">
        <v>1950</v>
      </c>
      <c r="C16" s="321">
        <v>1550</v>
      </c>
      <c r="D16" s="321">
        <v>2095</v>
      </c>
      <c r="E16" s="321">
        <v>2050</v>
      </c>
      <c r="F16" s="322">
        <v>2055</v>
      </c>
      <c r="G16" s="320">
        <v>-300</v>
      </c>
      <c r="H16" s="321">
        <v>-395</v>
      </c>
      <c r="I16" s="322">
        <v>-150</v>
      </c>
      <c r="J16" s="321">
        <v>-105</v>
      </c>
    </row>
    <row r="17" spans="1:10">
      <c r="A17" s="319">
        <v>41995</v>
      </c>
      <c r="B17" s="320">
        <v>1955</v>
      </c>
      <c r="C17" s="321">
        <v>1550</v>
      </c>
      <c r="D17" s="321">
        <v>1770</v>
      </c>
      <c r="E17" s="321">
        <v>2050</v>
      </c>
      <c r="F17" s="322">
        <v>2028</v>
      </c>
      <c r="G17" s="320">
        <v>-295</v>
      </c>
      <c r="H17" s="321">
        <v>-65</v>
      </c>
      <c r="I17" s="322">
        <v>-145</v>
      </c>
      <c r="J17" s="321">
        <v>-73</v>
      </c>
    </row>
    <row r="18" spans="1:10">
      <c r="A18" s="319">
        <v>41996</v>
      </c>
      <c r="B18" s="320">
        <v>1915</v>
      </c>
      <c r="C18" s="321">
        <v>1425</v>
      </c>
      <c r="D18" s="321">
        <v>1730</v>
      </c>
      <c r="E18" s="321">
        <v>2050</v>
      </c>
      <c r="F18" s="322">
        <v>1985</v>
      </c>
      <c r="G18" s="320">
        <v>-335</v>
      </c>
      <c r="H18" s="321">
        <v>-65</v>
      </c>
      <c r="I18" s="322">
        <v>-60</v>
      </c>
      <c r="J18" s="321">
        <v>-70</v>
      </c>
    </row>
    <row r="19" spans="1:10">
      <c r="A19" s="319">
        <v>41997</v>
      </c>
      <c r="B19" s="320">
        <v>1855</v>
      </c>
      <c r="C19" s="321">
        <v>1425</v>
      </c>
      <c r="D19" s="321">
        <v>1725</v>
      </c>
      <c r="E19" s="321">
        <v>2050</v>
      </c>
      <c r="F19" s="322">
        <v>2088</v>
      </c>
      <c r="G19" s="320">
        <v>-395</v>
      </c>
      <c r="H19" s="321">
        <v>-120</v>
      </c>
      <c r="I19" s="322">
        <v>-120</v>
      </c>
      <c r="J19" s="321">
        <v>-233</v>
      </c>
    </row>
    <row r="20" spans="1:10">
      <c r="A20" s="319">
        <v>41998</v>
      </c>
      <c r="B20" s="320">
        <v>1955</v>
      </c>
      <c r="C20" s="321">
        <v>1450</v>
      </c>
      <c r="D20" s="321">
        <v>1825</v>
      </c>
      <c r="E20" s="321">
        <v>2050</v>
      </c>
      <c r="F20" s="322">
        <v>2073</v>
      </c>
      <c r="G20" s="320">
        <v>-295</v>
      </c>
      <c r="H20" s="321">
        <v>-120</v>
      </c>
      <c r="I20" s="322">
        <v>-45</v>
      </c>
      <c r="J20" s="321">
        <v>-118</v>
      </c>
    </row>
    <row r="21" spans="1:10">
      <c r="A21" s="319">
        <v>41999</v>
      </c>
      <c r="B21" s="320">
        <v>1935</v>
      </c>
      <c r="C21" s="321">
        <v>1450</v>
      </c>
      <c r="D21" s="321">
        <v>1865</v>
      </c>
      <c r="E21" s="321">
        <v>2050</v>
      </c>
      <c r="F21" s="322">
        <v>2086</v>
      </c>
      <c r="G21" s="320">
        <v>-315</v>
      </c>
      <c r="H21" s="321">
        <v>-180</v>
      </c>
      <c r="I21" s="322">
        <v>-65</v>
      </c>
      <c r="J21" s="321">
        <v>-151</v>
      </c>
    </row>
    <row r="22" spans="1:10">
      <c r="A22" s="319">
        <v>42002</v>
      </c>
      <c r="B22" s="320">
        <v>1915</v>
      </c>
      <c r="D22" s="321">
        <v>1915</v>
      </c>
      <c r="E22" s="321">
        <v>2050</v>
      </c>
      <c r="F22" s="322">
        <v>2050</v>
      </c>
      <c r="G22" s="320">
        <v>-335</v>
      </c>
      <c r="H22" s="321">
        <v>-250</v>
      </c>
      <c r="J22" s="321">
        <v>-135</v>
      </c>
    </row>
    <row r="23" spans="1:10">
      <c r="A23" s="319">
        <v>42003</v>
      </c>
      <c r="B23" s="320">
        <v>1945</v>
      </c>
      <c r="D23" s="321">
        <v>1910</v>
      </c>
      <c r="E23" s="321">
        <v>2125</v>
      </c>
      <c r="F23" s="322">
        <v>2041</v>
      </c>
      <c r="G23" s="320">
        <v>-380</v>
      </c>
      <c r="H23" s="321">
        <v>-215</v>
      </c>
      <c r="J23" s="321">
        <v>-96</v>
      </c>
    </row>
    <row r="24" spans="1:10">
      <c r="A24" s="319">
        <v>42004</v>
      </c>
      <c r="B24" s="320">
        <v>1895</v>
      </c>
      <c r="C24" s="321">
        <v>1565</v>
      </c>
      <c r="D24" s="321">
        <v>1885</v>
      </c>
      <c r="E24" s="321">
        <v>2125</v>
      </c>
      <c r="F24" s="322">
        <v>2051</v>
      </c>
      <c r="G24" s="320">
        <v>-430</v>
      </c>
      <c r="H24" s="321">
        <v>-240</v>
      </c>
      <c r="I24" s="322">
        <v>-220</v>
      </c>
      <c r="J24" s="321">
        <v>-156</v>
      </c>
    </row>
    <row r="25" spans="1:10">
      <c r="A25" s="319">
        <v>42008</v>
      </c>
      <c r="B25" s="320">
        <v>1875</v>
      </c>
      <c r="D25" s="321">
        <v>1805</v>
      </c>
      <c r="E25" s="321">
        <v>2125</v>
      </c>
      <c r="G25" s="320">
        <v>-450</v>
      </c>
      <c r="H25" s="321">
        <v>-180</v>
      </c>
    </row>
    <row r="26" spans="1:10">
      <c r="A26" s="319">
        <v>42009</v>
      </c>
      <c r="B26" s="320">
        <v>1845</v>
      </c>
      <c r="D26" s="321">
        <v>1815</v>
      </c>
      <c r="E26" s="321">
        <v>2075</v>
      </c>
      <c r="F26" s="322">
        <v>2008</v>
      </c>
      <c r="G26" s="320">
        <v>-430</v>
      </c>
      <c r="H26" s="321">
        <v>-220</v>
      </c>
      <c r="J26" s="321">
        <v>-163</v>
      </c>
    </row>
    <row r="27" spans="1:10">
      <c r="A27" s="319">
        <v>42010</v>
      </c>
      <c r="B27" s="320">
        <v>1835</v>
      </c>
      <c r="C27" s="321">
        <v>1445</v>
      </c>
      <c r="D27" s="321">
        <v>1815</v>
      </c>
      <c r="E27" s="321">
        <v>2075</v>
      </c>
      <c r="F27" s="322">
        <v>2022</v>
      </c>
      <c r="G27" s="320">
        <v>-440</v>
      </c>
      <c r="H27" s="321">
        <v>-230</v>
      </c>
      <c r="I27" s="322">
        <v>-160</v>
      </c>
      <c r="J27" s="321">
        <v>-187</v>
      </c>
    </row>
    <row r="28" spans="1:10">
      <c r="A28" s="319">
        <v>42011</v>
      </c>
      <c r="B28" s="320">
        <v>1845</v>
      </c>
      <c r="C28" s="321">
        <v>1445</v>
      </c>
      <c r="D28" s="321">
        <v>1815</v>
      </c>
      <c r="E28" s="321">
        <v>2075</v>
      </c>
      <c r="F28" s="322">
        <v>2022</v>
      </c>
      <c r="G28" s="320">
        <v>-430</v>
      </c>
      <c r="H28" s="321">
        <v>-220</v>
      </c>
      <c r="I28" s="322">
        <v>-150</v>
      </c>
      <c r="J28" s="321">
        <v>-177</v>
      </c>
    </row>
    <row r="29" spans="1:10">
      <c r="A29" s="319">
        <v>42012</v>
      </c>
      <c r="B29" s="320">
        <v>1845</v>
      </c>
      <c r="C29" s="321">
        <v>1445</v>
      </c>
      <c r="D29" s="321">
        <v>1815</v>
      </c>
      <c r="E29" s="321">
        <v>2075</v>
      </c>
      <c r="F29" s="322">
        <v>2031</v>
      </c>
      <c r="G29" s="320">
        <v>-430</v>
      </c>
      <c r="H29" s="321">
        <v>-220</v>
      </c>
      <c r="I29" s="322">
        <v>-150</v>
      </c>
      <c r="J29" s="321">
        <v>-186</v>
      </c>
    </row>
    <row r="30" spans="1:10">
      <c r="A30" s="319">
        <v>42013</v>
      </c>
      <c r="B30" s="320">
        <v>1815</v>
      </c>
      <c r="C30" s="321">
        <v>1445</v>
      </c>
      <c r="D30" s="321">
        <v>1715</v>
      </c>
      <c r="E30" s="321">
        <v>2075</v>
      </c>
      <c r="F30" s="322">
        <v>2017</v>
      </c>
      <c r="G30" s="320">
        <v>-460</v>
      </c>
      <c r="H30" s="321">
        <v>-150</v>
      </c>
      <c r="I30" s="322">
        <v>-180</v>
      </c>
      <c r="J30" s="321">
        <v>-202</v>
      </c>
    </row>
    <row r="31" spans="1:10">
      <c r="A31" s="319">
        <v>42016</v>
      </c>
      <c r="B31" s="320">
        <v>1815</v>
      </c>
      <c r="C31" s="321">
        <v>1445</v>
      </c>
      <c r="D31" s="321">
        <v>1680</v>
      </c>
      <c r="E31" s="321">
        <v>2075</v>
      </c>
      <c r="F31" s="322">
        <v>1945</v>
      </c>
      <c r="G31" s="320">
        <v>-460</v>
      </c>
      <c r="H31" s="321">
        <v>-115</v>
      </c>
      <c r="I31" s="322">
        <v>-180</v>
      </c>
      <c r="J31" s="321">
        <v>-130</v>
      </c>
    </row>
    <row r="32" spans="1:10">
      <c r="A32" s="319">
        <v>42017</v>
      </c>
      <c r="B32" s="320">
        <v>1790</v>
      </c>
      <c r="C32" s="321">
        <v>1395</v>
      </c>
      <c r="D32" s="321">
        <v>1675</v>
      </c>
      <c r="E32" s="321">
        <v>2075</v>
      </c>
      <c r="F32" s="322">
        <v>1909</v>
      </c>
      <c r="G32" s="320">
        <v>-485</v>
      </c>
      <c r="H32" s="321">
        <v>-135</v>
      </c>
      <c r="I32" s="322">
        <v>-155</v>
      </c>
      <c r="J32" s="321">
        <v>-119</v>
      </c>
    </row>
    <row r="33" spans="1:10">
      <c r="A33" s="319">
        <v>42018</v>
      </c>
      <c r="B33" s="320">
        <v>1790</v>
      </c>
      <c r="C33" s="321">
        <v>1395</v>
      </c>
      <c r="D33" s="321">
        <v>1675</v>
      </c>
      <c r="E33" s="321">
        <v>2075</v>
      </c>
      <c r="F33" s="322">
        <v>1922</v>
      </c>
      <c r="G33" s="320">
        <v>-485</v>
      </c>
      <c r="H33" s="321">
        <v>-135</v>
      </c>
      <c r="I33" s="322">
        <v>-155</v>
      </c>
      <c r="J33" s="321">
        <v>-132</v>
      </c>
    </row>
    <row r="34" spans="1:10">
      <c r="A34" s="319">
        <v>42019</v>
      </c>
      <c r="B34" s="320">
        <v>1815</v>
      </c>
      <c r="C34" s="321">
        <v>1330</v>
      </c>
      <c r="D34" s="321">
        <v>1680</v>
      </c>
      <c r="E34" s="321">
        <v>2075</v>
      </c>
      <c r="F34" s="322">
        <v>1964</v>
      </c>
      <c r="G34" s="320">
        <v>-460</v>
      </c>
      <c r="H34" s="321">
        <v>-115</v>
      </c>
      <c r="I34" s="322">
        <v>-65</v>
      </c>
      <c r="J34" s="321">
        <v>-149</v>
      </c>
    </row>
    <row r="35" spans="1:10">
      <c r="A35" s="319">
        <v>42020</v>
      </c>
      <c r="B35" s="320">
        <v>1855</v>
      </c>
      <c r="C35" s="321">
        <v>1330</v>
      </c>
      <c r="D35" s="321">
        <v>1710</v>
      </c>
      <c r="E35" s="321">
        <v>2075</v>
      </c>
      <c r="F35" s="322">
        <v>1984</v>
      </c>
      <c r="G35" s="320">
        <v>-420</v>
      </c>
      <c r="H35" s="321">
        <v>-105</v>
      </c>
      <c r="I35" s="322">
        <v>-25</v>
      </c>
      <c r="J35" s="321">
        <v>-129</v>
      </c>
    </row>
    <row r="36" spans="1:10">
      <c r="A36" s="319">
        <v>42023</v>
      </c>
      <c r="B36" s="320">
        <v>1905</v>
      </c>
      <c r="C36" s="321">
        <v>1350</v>
      </c>
      <c r="D36" s="321">
        <v>1750</v>
      </c>
      <c r="E36" s="321">
        <v>2075</v>
      </c>
      <c r="F36" s="322">
        <v>2006</v>
      </c>
      <c r="G36" s="320">
        <v>-370</v>
      </c>
      <c r="H36" s="321">
        <v>-95</v>
      </c>
      <c r="I36" s="322">
        <v>5</v>
      </c>
      <c r="J36" s="321">
        <v>-101</v>
      </c>
    </row>
    <row r="37" spans="1:10">
      <c r="A37" s="319">
        <v>42024</v>
      </c>
      <c r="B37" s="320">
        <v>1905</v>
      </c>
      <c r="C37" s="321">
        <v>1330</v>
      </c>
      <c r="D37" s="321">
        <v>1765</v>
      </c>
      <c r="E37" s="321">
        <v>2075</v>
      </c>
      <c r="F37" s="322">
        <v>2004</v>
      </c>
      <c r="G37" s="320">
        <v>-370</v>
      </c>
      <c r="H37" s="321">
        <v>-110</v>
      </c>
      <c r="I37" s="322">
        <v>25</v>
      </c>
      <c r="J37" s="321">
        <v>-99</v>
      </c>
    </row>
    <row r="38" spans="1:10">
      <c r="A38" s="319">
        <v>42025</v>
      </c>
      <c r="B38" s="320">
        <v>1940</v>
      </c>
      <c r="C38" s="321">
        <v>1330</v>
      </c>
      <c r="D38" s="321">
        <v>1780</v>
      </c>
      <c r="E38" s="321">
        <v>2075</v>
      </c>
      <c r="F38" s="322">
        <v>2047</v>
      </c>
      <c r="G38" s="320">
        <v>-335</v>
      </c>
      <c r="H38" s="321">
        <v>-90</v>
      </c>
      <c r="I38" s="322">
        <v>60</v>
      </c>
      <c r="J38" s="321">
        <v>-107</v>
      </c>
    </row>
    <row r="39" spans="1:10">
      <c r="A39" s="319">
        <v>42026</v>
      </c>
      <c r="B39" s="320">
        <v>1935</v>
      </c>
      <c r="C39" s="321">
        <v>1330</v>
      </c>
      <c r="D39" s="321">
        <v>1770</v>
      </c>
      <c r="E39" s="321">
        <v>2000</v>
      </c>
      <c r="F39" s="322">
        <v>2052</v>
      </c>
      <c r="G39" s="320">
        <v>-265</v>
      </c>
      <c r="H39" s="321">
        <v>-85</v>
      </c>
      <c r="I39" s="322">
        <v>55</v>
      </c>
      <c r="J39" s="321">
        <v>-117</v>
      </c>
    </row>
    <row r="40" spans="1:10">
      <c r="A40" s="319">
        <v>42027</v>
      </c>
      <c r="B40" s="320">
        <v>1915</v>
      </c>
      <c r="C40" s="321">
        <v>1330</v>
      </c>
      <c r="D40" s="321">
        <v>1755</v>
      </c>
      <c r="E40" s="321">
        <v>2000</v>
      </c>
      <c r="F40" s="322">
        <v>2056</v>
      </c>
      <c r="G40" s="320">
        <v>-285</v>
      </c>
      <c r="H40" s="321">
        <v>-90</v>
      </c>
      <c r="I40" s="322">
        <v>35</v>
      </c>
      <c r="J40" s="321">
        <v>-141</v>
      </c>
    </row>
    <row r="41" spans="1:10">
      <c r="A41" s="319">
        <v>42030</v>
      </c>
      <c r="B41" s="320">
        <v>1875</v>
      </c>
      <c r="C41" s="321">
        <v>1330</v>
      </c>
      <c r="D41" s="321">
        <v>1715</v>
      </c>
      <c r="E41" s="321">
        <v>2000</v>
      </c>
      <c r="F41" s="322">
        <v>2018</v>
      </c>
      <c r="G41" s="320">
        <v>-325</v>
      </c>
      <c r="H41" s="321">
        <v>-90</v>
      </c>
      <c r="I41" s="322">
        <v>-5</v>
      </c>
      <c r="J41" s="321">
        <v>-143</v>
      </c>
    </row>
    <row r="42" spans="1:10">
      <c r="A42" s="319">
        <v>42031</v>
      </c>
      <c r="B42" s="320">
        <v>1860</v>
      </c>
      <c r="C42" s="321">
        <v>1325</v>
      </c>
      <c r="D42" s="321">
        <v>1695</v>
      </c>
      <c r="E42" s="321">
        <v>1960</v>
      </c>
      <c r="F42" s="322">
        <v>2031</v>
      </c>
      <c r="G42" s="320">
        <v>-300</v>
      </c>
      <c r="H42" s="321">
        <v>-85</v>
      </c>
      <c r="I42" s="322">
        <v>-15</v>
      </c>
      <c r="J42" s="321">
        <v>-171</v>
      </c>
    </row>
    <row r="43" spans="1:10">
      <c r="A43" s="319">
        <v>42032</v>
      </c>
      <c r="B43" s="320">
        <v>1865</v>
      </c>
      <c r="C43" s="321">
        <v>1325</v>
      </c>
      <c r="D43" s="321">
        <v>1695</v>
      </c>
      <c r="E43" s="321">
        <v>1960</v>
      </c>
      <c r="F43" s="322">
        <v>2077</v>
      </c>
      <c r="G43" s="320">
        <v>-295</v>
      </c>
      <c r="H43" s="321">
        <v>-80</v>
      </c>
      <c r="I43" s="322">
        <v>-10</v>
      </c>
      <c r="J43" s="321">
        <v>-212</v>
      </c>
    </row>
    <row r="44" spans="1:10">
      <c r="A44" s="319">
        <v>42033</v>
      </c>
      <c r="B44" s="320">
        <v>1885</v>
      </c>
      <c r="C44" s="321">
        <v>1325</v>
      </c>
      <c r="D44" s="321">
        <v>1715</v>
      </c>
      <c r="E44" s="321">
        <v>1960</v>
      </c>
      <c r="F44" s="322">
        <v>2068</v>
      </c>
      <c r="G44" s="320">
        <v>-275</v>
      </c>
      <c r="H44" s="321">
        <v>-80</v>
      </c>
      <c r="I44" s="322">
        <v>10</v>
      </c>
      <c r="J44" s="321">
        <v>-183</v>
      </c>
    </row>
    <row r="45" spans="1:10">
      <c r="A45" s="319">
        <v>42034</v>
      </c>
      <c r="B45" s="320">
        <v>1895</v>
      </c>
      <c r="C45" s="321">
        <v>1325</v>
      </c>
      <c r="D45" s="321">
        <v>1725</v>
      </c>
      <c r="E45" s="321">
        <v>1960</v>
      </c>
      <c r="F45" s="322">
        <v>2037</v>
      </c>
      <c r="G45" s="320">
        <v>-265</v>
      </c>
      <c r="H45" s="321">
        <v>-80</v>
      </c>
      <c r="I45" s="322">
        <v>20</v>
      </c>
      <c r="J45" s="321">
        <v>-142</v>
      </c>
    </row>
    <row r="46" spans="1:10">
      <c r="A46" s="319">
        <v>42037</v>
      </c>
      <c r="B46" s="320">
        <v>1895</v>
      </c>
      <c r="C46" s="321">
        <v>1325</v>
      </c>
      <c r="D46" s="321">
        <v>1705</v>
      </c>
      <c r="E46" s="321">
        <v>1960</v>
      </c>
      <c r="F46" s="322">
        <v>2077</v>
      </c>
      <c r="G46" s="320">
        <v>-265</v>
      </c>
      <c r="H46" s="321">
        <v>-60</v>
      </c>
      <c r="I46" s="322">
        <v>20</v>
      </c>
      <c r="J46" s="321">
        <v>-182</v>
      </c>
    </row>
    <row r="47" spans="1:10">
      <c r="A47" s="319">
        <v>42038</v>
      </c>
      <c r="B47" s="320">
        <v>1925</v>
      </c>
      <c r="C47" s="321">
        <v>1310</v>
      </c>
      <c r="D47" s="321">
        <v>1695</v>
      </c>
      <c r="E47" s="321">
        <v>1960</v>
      </c>
      <c r="F47" s="322">
        <v>2124</v>
      </c>
      <c r="G47" s="320">
        <v>-235</v>
      </c>
      <c r="H47" s="321">
        <v>-20</v>
      </c>
      <c r="I47" s="322">
        <v>65</v>
      </c>
      <c r="J47" s="321">
        <v>-199</v>
      </c>
    </row>
    <row r="48" spans="1:10">
      <c r="A48" s="319">
        <v>42039</v>
      </c>
      <c r="B48" s="320">
        <v>1975</v>
      </c>
      <c r="C48" s="321">
        <v>1310</v>
      </c>
      <c r="D48" s="321">
        <v>1730</v>
      </c>
      <c r="E48" s="321">
        <v>1950</v>
      </c>
      <c r="F48" s="322">
        <v>2131</v>
      </c>
      <c r="G48" s="320">
        <v>-175</v>
      </c>
      <c r="H48" s="321">
        <v>-5</v>
      </c>
      <c r="I48" s="322">
        <v>115</v>
      </c>
      <c r="J48" s="321">
        <v>-156</v>
      </c>
    </row>
    <row r="49" spans="1:10">
      <c r="A49" s="319">
        <v>42040</v>
      </c>
      <c r="B49" s="320">
        <v>1975</v>
      </c>
      <c r="C49" s="321">
        <v>1310</v>
      </c>
      <c r="D49" s="321">
        <v>1760</v>
      </c>
      <c r="E49" s="321">
        <v>1950</v>
      </c>
      <c r="F49" s="322">
        <v>2127</v>
      </c>
      <c r="G49" s="320">
        <v>-175</v>
      </c>
      <c r="H49" s="321">
        <v>-35</v>
      </c>
      <c r="I49" s="322">
        <v>115</v>
      </c>
      <c r="J49" s="321">
        <v>-152</v>
      </c>
    </row>
    <row r="50" spans="1:10">
      <c r="A50" s="319">
        <v>42041</v>
      </c>
      <c r="B50" s="320">
        <v>2025</v>
      </c>
      <c r="C50" s="321">
        <v>1310</v>
      </c>
      <c r="D50" s="321">
        <v>1760</v>
      </c>
      <c r="E50" s="321">
        <v>1925</v>
      </c>
      <c r="F50" s="322">
        <v>2164</v>
      </c>
      <c r="G50" s="320">
        <v>-100</v>
      </c>
      <c r="H50" s="321">
        <v>15</v>
      </c>
      <c r="I50" s="322">
        <v>165</v>
      </c>
      <c r="J50" s="321">
        <v>-139</v>
      </c>
    </row>
    <row r="51" spans="1:10">
      <c r="A51" s="319">
        <v>42044</v>
      </c>
      <c r="B51" s="320">
        <v>2025</v>
      </c>
      <c r="C51" s="321">
        <v>1310</v>
      </c>
      <c r="D51" s="321">
        <v>1785</v>
      </c>
      <c r="E51" s="321">
        <v>1925</v>
      </c>
      <c r="F51" s="322">
        <v>2143</v>
      </c>
      <c r="G51" s="320">
        <v>-100</v>
      </c>
      <c r="H51" s="321">
        <v>-10</v>
      </c>
      <c r="I51" s="322">
        <v>165</v>
      </c>
      <c r="J51" s="321">
        <v>-118</v>
      </c>
    </row>
    <row r="52" spans="1:10">
      <c r="A52" s="319">
        <v>42045</v>
      </c>
      <c r="B52" s="320">
        <v>2025</v>
      </c>
      <c r="C52" s="321">
        <v>1400</v>
      </c>
      <c r="D52" s="321">
        <v>1795</v>
      </c>
      <c r="E52" s="321">
        <v>1925</v>
      </c>
      <c r="F52" s="322">
        <v>2131</v>
      </c>
      <c r="G52" s="320">
        <v>-100</v>
      </c>
      <c r="H52" s="321">
        <v>-20</v>
      </c>
      <c r="I52" s="322">
        <v>75</v>
      </c>
      <c r="J52" s="321">
        <v>-106</v>
      </c>
    </row>
    <row r="53" spans="1:10">
      <c r="A53" s="319">
        <v>42046</v>
      </c>
      <c r="B53" s="320">
        <v>2005</v>
      </c>
      <c r="C53" s="321">
        <v>1400</v>
      </c>
      <c r="D53" s="321">
        <v>1795</v>
      </c>
      <c r="E53" s="321">
        <v>1925</v>
      </c>
      <c r="F53" s="322">
        <v>2138</v>
      </c>
      <c r="G53" s="320">
        <v>-120</v>
      </c>
      <c r="H53" s="321">
        <v>-40</v>
      </c>
      <c r="I53" s="322">
        <v>55</v>
      </c>
      <c r="J53" s="321">
        <v>-133</v>
      </c>
    </row>
    <row r="54" spans="1:10">
      <c r="A54" s="319">
        <v>42047</v>
      </c>
      <c r="B54" s="320">
        <v>2005</v>
      </c>
      <c r="C54" s="321">
        <v>1400</v>
      </c>
      <c r="D54" s="321">
        <v>1790</v>
      </c>
      <c r="E54" s="321">
        <v>1925</v>
      </c>
      <c r="F54" s="322">
        <v>2163</v>
      </c>
      <c r="G54" s="320">
        <v>-120</v>
      </c>
      <c r="H54" s="321">
        <v>-35</v>
      </c>
      <c r="I54" s="322">
        <v>55</v>
      </c>
      <c r="J54" s="321">
        <v>-158</v>
      </c>
    </row>
    <row r="55" spans="1:10">
      <c r="A55" s="319">
        <v>42048</v>
      </c>
      <c r="B55" s="320">
        <v>2065</v>
      </c>
      <c r="C55" s="321">
        <v>1400</v>
      </c>
      <c r="D55" s="321">
        <v>1810</v>
      </c>
      <c r="E55" s="321">
        <v>1965</v>
      </c>
      <c r="F55" s="322">
        <v>2227</v>
      </c>
      <c r="G55" s="320">
        <v>-100</v>
      </c>
      <c r="H55" s="321">
        <v>5</v>
      </c>
      <c r="I55" s="322">
        <v>115</v>
      </c>
      <c r="J55" s="321">
        <v>-162</v>
      </c>
    </row>
    <row r="56" spans="1:10">
      <c r="A56" s="319">
        <v>42050</v>
      </c>
      <c r="C56" s="321">
        <v>1400</v>
      </c>
      <c r="D56" s="321">
        <v>1815</v>
      </c>
      <c r="E56" s="321">
        <v>1965</v>
      </c>
    </row>
    <row r="57" spans="1:10">
      <c r="A57" s="319">
        <v>42051</v>
      </c>
      <c r="C57" s="321">
        <v>1400</v>
      </c>
      <c r="D57" s="321">
        <v>1830</v>
      </c>
      <c r="E57" s="321">
        <v>1925</v>
      </c>
      <c r="F57" s="322">
        <v>2255</v>
      </c>
    </row>
    <row r="58" spans="1:10">
      <c r="A58" s="319">
        <v>42052</v>
      </c>
      <c r="C58" s="321">
        <v>1400</v>
      </c>
      <c r="D58" s="321">
        <v>1830</v>
      </c>
      <c r="E58" s="321">
        <v>1925</v>
      </c>
      <c r="F58" s="322">
        <v>2245</v>
      </c>
    </row>
    <row r="59" spans="1:10">
      <c r="A59" s="319">
        <v>42060</v>
      </c>
      <c r="D59" s="321">
        <v>1860</v>
      </c>
      <c r="E59" s="321">
        <v>1925</v>
      </c>
      <c r="F59" s="322">
        <v>2277</v>
      </c>
    </row>
    <row r="60" spans="1:10">
      <c r="A60" s="319">
        <v>42061</v>
      </c>
      <c r="D60" s="321">
        <v>1875</v>
      </c>
      <c r="E60" s="321">
        <v>1925</v>
      </c>
      <c r="F60" s="322">
        <v>2347</v>
      </c>
    </row>
    <row r="61" spans="1:10">
      <c r="A61" s="319">
        <v>42062</v>
      </c>
      <c r="C61" s="321">
        <v>1600</v>
      </c>
      <c r="D61" s="321">
        <v>1960</v>
      </c>
      <c r="E61" s="321">
        <v>1925</v>
      </c>
      <c r="F61" s="322">
        <v>2356</v>
      </c>
    </row>
    <row r="62" spans="1:10">
      <c r="A62" s="319">
        <v>42063</v>
      </c>
      <c r="C62" s="321">
        <v>1600</v>
      </c>
      <c r="D62" s="321">
        <v>1990</v>
      </c>
      <c r="E62" s="321">
        <v>1925</v>
      </c>
    </row>
    <row r="63" spans="1:10">
      <c r="A63" s="319">
        <v>42065</v>
      </c>
      <c r="C63" s="321">
        <v>1610</v>
      </c>
      <c r="D63" s="321">
        <v>2050</v>
      </c>
      <c r="E63" s="321">
        <v>1925</v>
      </c>
      <c r="F63" s="322">
        <v>2437</v>
      </c>
    </row>
    <row r="64" spans="1:10">
      <c r="A64" s="319">
        <v>42066</v>
      </c>
      <c r="B64" s="320">
        <v>2410</v>
      </c>
      <c r="C64" s="321">
        <v>1810</v>
      </c>
      <c r="D64" s="321">
        <v>2135</v>
      </c>
      <c r="E64" s="321">
        <v>2200</v>
      </c>
      <c r="F64" s="322">
        <v>2415</v>
      </c>
      <c r="G64" s="320">
        <v>10</v>
      </c>
      <c r="H64" s="321">
        <v>25</v>
      </c>
      <c r="I64" s="322">
        <v>50</v>
      </c>
      <c r="J64" s="321">
        <v>-5</v>
      </c>
    </row>
    <row r="65" spans="1:10">
      <c r="A65" s="319">
        <v>42067</v>
      </c>
      <c r="B65" s="320">
        <v>2290</v>
      </c>
      <c r="C65" s="321">
        <v>1810</v>
      </c>
      <c r="D65" s="321">
        <v>2145</v>
      </c>
      <c r="E65" s="321">
        <v>2200</v>
      </c>
      <c r="F65" s="322">
        <v>2399</v>
      </c>
      <c r="G65" s="320">
        <v>-110</v>
      </c>
      <c r="H65" s="321">
        <v>-105</v>
      </c>
      <c r="I65" s="322">
        <v>-70</v>
      </c>
      <c r="J65" s="321">
        <v>-109</v>
      </c>
    </row>
    <row r="66" spans="1:10">
      <c r="A66" s="319">
        <v>42068</v>
      </c>
      <c r="B66" s="320">
        <v>2310</v>
      </c>
      <c r="C66" s="321">
        <v>1810</v>
      </c>
      <c r="D66" s="321">
        <v>2155</v>
      </c>
      <c r="E66" s="321">
        <v>2200</v>
      </c>
      <c r="F66" s="322">
        <v>2445</v>
      </c>
      <c r="G66" s="320">
        <v>-90</v>
      </c>
      <c r="H66" s="321">
        <v>-95</v>
      </c>
      <c r="I66" s="322">
        <v>-50</v>
      </c>
      <c r="J66" s="321">
        <v>-135</v>
      </c>
    </row>
    <row r="67" spans="1:10">
      <c r="A67" s="319">
        <v>42069</v>
      </c>
      <c r="B67" s="320">
        <v>2355</v>
      </c>
      <c r="C67" s="321">
        <v>1810</v>
      </c>
      <c r="D67" s="321">
        <v>2160</v>
      </c>
      <c r="E67" s="321">
        <v>2200</v>
      </c>
      <c r="F67" s="322">
        <v>2441</v>
      </c>
      <c r="G67" s="320">
        <v>-45</v>
      </c>
      <c r="H67" s="321">
        <v>-55</v>
      </c>
      <c r="I67" s="322">
        <v>-5</v>
      </c>
      <c r="J67" s="321">
        <v>-86</v>
      </c>
    </row>
    <row r="68" spans="1:10">
      <c r="A68" s="319">
        <v>42072</v>
      </c>
      <c r="B68" s="320">
        <v>2335</v>
      </c>
      <c r="C68" s="321">
        <v>1810</v>
      </c>
      <c r="D68" s="321">
        <v>2160</v>
      </c>
      <c r="E68" s="321">
        <v>2200</v>
      </c>
      <c r="F68" s="322">
        <v>2470</v>
      </c>
      <c r="G68" s="320">
        <v>-65</v>
      </c>
      <c r="H68" s="321">
        <v>-75</v>
      </c>
      <c r="I68" s="322">
        <v>-25</v>
      </c>
      <c r="J68" s="321">
        <v>-135</v>
      </c>
    </row>
    <row r="69" spans="1:10">
      <c r="A69" s="319">
        <v>42073</v>
      </c>
      <c r="B69" s="320">
        <v>2405</v>
      </c>
      <c r="C69" s="321">
        <v>1840</v>
      </c>
      <c r="D69" s="321">
        <v>2180</v>
      </c>
      <c r="E69" s="321">
        <v>2200</v>
      </c>
      <c r="F69" s="322">
        <v>2424</v>
      </c>
      <c r="G69" s="320">
        <v>5</v>
      </c>
      <c r="H69" s="321">
        <v>-25</v>
      </c>
      <c r="I69" s="322">
        <v>15</v>
      </c>
      <c r="J69" s="321">
        <v>-19</v>
      </c>
    </row>
    <row r="70" spans="1:10">
      <c r="A70" s="319">
        <v>42074</v>
      </c>
      <c r="B70" s="320">
        <v>2405</v>
      </c>
      <c r="C70" s="321">
        <v>1860</v>
      </c>
      <c r="D70" s="321">
        <v>2230</v>
      </c>
      <c r="E70" s="321">
        <v>2200</v>
      </c>
      <c r="F70" s="322">
        <v>2400</v>
      </c>
      <c r="G70" s="320">
        <v>5</v>
      </c>
      <c r="H70" s="321">
        <v>-75</v>
      </c>
      <c r="I70" s="322">
        <v>-5</v>
      </c>
      <c r="J70" s="321">
        <v>5</v>
      </c>
    </row>
    <row r="71" spans="1:10">
      <c r="A71" s="319">
        <v>42075</v>
      </c>
      <c r="B71" s="320">
        <v>2425</v>
      </c>
      <c r="C71" s="321">
        <v>1875</v>
      </c>
      <c r="D71" s="321">
        <v>2235</v>
      </c>
      <c r="E71" s="321">
        <v>2200</v>
      </c>
      <c r="F71" s="322">
        <v>2476</v>
      </c>
      <c r="G71" s="320">
        <v>25</v>
      </c>
      <c r="H71" s="321">
        <v>-60</v>
      </c>
      <c r="I71" s="322">
        <v>0</v>
      </c>
      <c r="J71" s="321">
        <v>-51</v>
      </c>
    </row>
    <row r="72" spans="1:10">
      <c r="A72" s="319">
        <v>42076</v>
      </c>
      <c r="B72" s="320">
        <v>2475</v>
      </c>
      <c r="C72" s="321">
        <v>1890</v>
      </c>
      <c r="D72" s="321">
        <v>2245</v>
      </c>
      <c r="E72" s="321">
        <v>2200</v>
      </c>
      <c r="F72" s="322">
        <v>2443</v>
      </c>
      <c r="G72" s="320">
        <v>75</v>
      </c>
      <c r="H72" s="321">
        <v>-20</v>
      </c>
      <c r="I72" s="322">
        <v>35</v>
      </c>
      <c r="J72" s="321">
        <v>32</v>
      </c>
    </row>
    <row r="73" spans="1:10">
      <c r="A73" s="319">
        <v>42079</v>
      </c>
      <c r="B73" s="320">
        <v>2475</v>
      </c>
      <c r="D73" s="321">
        <v>2230</v>
      </c>
      <c r="E73" s="321">
        <v>2200</v>
      </c>
      <c r="F73" s="322">
        <v>2425</v>
      </c>
      <c r="G73" s="320">
        <v>75</v>
      </c>
      <c r="H73" s="321">
        <v>-5</v>
      </c>
      <c r="J73" s="321">
        <v>50</v>
      </c>
    </row>
    <row r="74" spans="1:10">
      <c r="A74" s="319">
        <v>42080</v>
      </c>
      <c r="B74" s="320">
        <v>2430</v>
      </c>
      <c r="C74" s="321">
        <v>1945</v>
      </c>
      <c r="D74" s="321">
        <v>2230</v>
      </c>
      <c r="E74" s="321">
        <v>2200</v>
      </c>
      <c r="F74" s="322">
        <v>2385</v>
      </c>
      <c r="G74" s="320">
        <v>30</v>
      </c>
      <c r="H74" s="321">
        <v>-50</v>
      </c>
      <c r="I74" s="322">
        <v>-65</v>
      </c>
      <c r="J74" s="321">
        <v>45</v>
      </c>
    </row>
    <row r="75" spans="1:10">
      <c r="A75" s="319">
        <v>42081</v>
      </c>
      <c r="B75" s="320">
        <v>2405</v>
      </c>
      <c r="C75" s="321">
        <v>1960</v>
      </c>
      <c r="D75" s="321">
        <v>2210</v>
      </c>
      <c r="E75" s="321">
        <v>2200</v>
      </c>
      <c r="F75" s="322">
        <v>2322</v>
      </c>
      <c r="G75" s="320">
        <v>5</v>
      </c>
      <c r="H75" s="321">
        <v>-55</v>
      </c>
      <c r="I75" s="322">
        <v>-105</v>
      </c>
      <c r="J75" s="321">
        <v>83</v>
      </c>
    </row>
    <row r="76" spans="1:10">
      <c r="A76" s="319">
        <v>42082</v>
      </c>
      <c r="B76" s="320">
        <v>2365</v>
      </c>
      <c r="C76" s="321">
        <v>1960</v>
      </c>
      <c r="D76" s="321">
        <v>2225</v>
      </c>
      <c r="E76" s="321">
        <v>2200</v>
      </c>
      <c r="F76" s="322">
        <v>2320</v>
      </c>
      <c r="G76" s="320">
        <v>-35</v>
      </c>
      <c r="H76" s="321">
        <v>-110</v>
      </c>
      <c r="I76" s="322">
        <v>-145</v>
      </c>
      <c r="J76" s="321">
        <v>45</v>
      </c>
    </row>
    <row r="77" spans="1:10">
      <c r="A77" s="319">
        <v>42083</v>
      </c>
      <c r="F77" s="322">
        <v>2328</v>
      </c>
    </row>
    <row r="78" spans="1:10">
      <c r="A78" s="319">
        <v>42086</v>
      </c>
      <c r="B78" s="320">
        <v>2325</v>
      </c>
      <c r="C78" s="321">
        <v>1960</v>
      </c>
      <c r="D78" s="321">
        <v>2170</v>
      </c>
      <c r="E78" s="321">
        <v>2200</v>
      </c>
      <c r="F78" s="322">
        <v>2335</v>
      </c>
      <c r="G78" s="320">
        <v>-75</v>
      </c>
      <c r="H78" s="321">
        <v>-95</v>
      </c>
      <c r="I78" s="322">
        <v>-185</v>
      </c>
      <c r="J78" s="321">
        <v>-10</v>
      </c>
    </row>
    <row r="79" spans="1:10">
      <c r="A79" s="319">
        <v>42087</v>
      </c>
      <c r="B79" s="320">
        <v>2395</v>
      </c>
      <c r="C79" s="321">
        <v>1965</v>
      </c>
      <c r="D79" s="321">
        <v>2175</v>
      </c>
      <c r="E79" s="321">
        <v>2200</v>
      </c>
      <c r="F79" s="322">
        <v>2435</v>
      </c>
      <c r="G79" s="320">
        <v>-5</v>
      </c>
      <c r="H79" s="321">
        <v>-30</v>
      </c>
      <c r="I79" s="322">
        <v>-120</v>
      </c>
      <c r="J79" s="321">
        <v>-40</v>
      </c>
    </row>
    <row r="80" spans="1:10">
      <c r="A80" s="319">
        <v>42088</v>
      </c>
      <c r="B80" s="320">
        <v>2395</v>
      </c>
      <c r="C80" s="321">
        <v>1965</v>
      </c>
      <c r="D80" s="321">
        <v>2180</v>
      </c>
      <c r="E80" s="321">
        <v>2200</v>
      </c>
      <c r="F80" s="322">
        <v>2401</v>
      </c>
      <c r="G80" s="320">
        <v>-5</v>
      </c>
      <c r="H80" s="321">
        <v>-35</v>
      </c>
      <c r="I80" s="322">
        <v>-120</v>
      </c>
      <c r="J80" s="321">
        <v>-6</v>
      </c>
    </row>
    <row r="81" spans="1:10">
      <c r="A81" s="319">
        <v>42089</v>
      </c>
      <c r="B81" s="320">
        <v>2365</v>
      </c>
      <c r="C81" s="321">
        <v>1900</v>
      </c>
      <c r="D81" s="321">
        <v>2180</v>
      </c>
      <c r="E81" s="321">
        <v>2200</v>
      </c>
      <c r="F81" s="322">
        <v>2434</v>
      </c>
      <c r="G81" s="320">
        <v>-35</v>
      </c>
      <c r="H81" s="321">
        <v>-65</v>
      </c>
      <c r="I81" s="322">
        <v>-85</v>
      </c>
      <c r="J81" s="321">
        <v>-69</v>
      </c>
    </row>
    <row r="82" spans="1:10">
      <c r="A82" s="319">
        <v>42090</v>
      </c>
      <c r="B82" s="320">
        <v>2365</v>
      </c>
      <c r="C82" s="321">
        <v>1900</v>
      </c>
      <c r="D82" s="321">
        <v>2170</v>
      </c>
      <c r="E82" s="321">
        <v>2200</v>
      </c>
      <c r="F82" s="322">
        <v>2393</v>
      </c>
      <c r="G82" s="320">
        <v>-35</v>
      </c>
      <c r="H82" s="321">
        <v>-55</v>
      </c>
      <c r="I82" s="322">
        <v>-85</v>
      </c>
      <c r="J82" s="321">
        <v>-28</v>
      </c>
    </row>
    <row r="83" spans="1:10">
      <c r="A83" s="319">
        <v>42093</v>
      </c>
      <c r="B83" s="320">
        <v>2365</v>
      </c>
      <c r="C83" s="321">
        <v>1900</v>
      </c>
      <c r="D83" s="321">
        <v>2175</v>
      </c>
      <c r="E83" s="321">
        <v>2200</v>
      </c>
      <c r="F83" s="322">
        <v>2372</v>
      </c>
      <c r="G83" s="320">
        <v>-35</v>
      </c>
      <c r="H83" s="321">
        <v>-60</v>
      </c>
      <c r="I83" s="322">
        <v>-85</v>
      </c>
      <c r="J83" s="321">
        <v>-7</v>
      </c>
    </row>
    <row r="84" spans="1:10">
      <c r="A84" s="319">
        <v>42094</v>
      </c>
      <c r="B84" s="320">
        <v>2385</v>
      </c>
      <c r="D84" s="321">
        <v>2210</v>
      </c>
      <c r="E84" s="321">
        <v>2200</v>
      </c>
      <c r="F84" s="322">
        <v>2406</v>
      </c>
      <c r="G84" s="320">
        <v>-15</v>
      </c>
      <c r="H84" s="321">
        <v>-75</v>
      </c>
      <c r="J84" s="321">
        <v>-21</v>
      </c>
    </row>
    <row r="85" spans="1:10">
      <c r="A85" s="319">
        <v>42095</v>
      </c>
      <c r="B85" s="320">
        <v>2375</v>
      </c>
      <c r="D85" s="321">
        <v>2215</v>
      </c>
      <c r="E85" s="321">
        <v>2200</v>
      </c>
      <c r="F85" s="322">
        <v>2412</v>
      </c>
      <c r="G85" s="320">
        <v>-25</v>
      </c>
      <c r="H85" s="321">
        <v>-90</v>
      </c>
      <c r="J85" s="321">
        <v>-37</v>
      </c>
    </row>
    <row r="86" spans="1:10">
      <c r="A86" s="319">
        <v>42096</v>
      </c>
      <c r="B86" s="320">
        <v>2395</v>
      </c>
      <c r="D86" s="321">
        <v>2215</v>
      </c>
      <c r="E86" s="321">
        <v>2200</v>
      </c>
      <c r="F86" s="322">
        <v>2468</v>
      </c>
      <c r="G86" s="320">
        <v>-5</v>
      </c>
      <c r="H86" s="321">
        <v>-70</v>
      </c>
      <c r="J86" s="321">
        <v>-73</v>
      </c>
    </row>
    <row r="87" spans="1:10">
      <c r="A87" s="319">
        <v>42097</v>
      </c>
      <c r="B87" s="320">
        <v>2385</v>
      </c>
      <c r="D87" s="321">
        <v>2215</v>
      </c>
      <c r="E87" s="321">
        <v>2200</v>
      </c>
      <c r="F87" s="322">
        <v>2404</v>
      </c>
      <c r="G87" s="320">
        <v>-15</v>
      </c>
      <c r="H87" s="321">
        <v>-80</v>
      </c>
      <c r="J87" s="321">
        <v>-19</v>
      </c>
    </row>
    <row r="88" spans="1:10">
      <c r="A88" s="319">
        <v>42101</v>
      </c>
      <c r="B88" s="320">
        <v>2400</v>
      </c>
      <c r="D88" s="321">
        <v>2255</v>
      </c>
      <c r="E88" s="321">
        <v>2200</v>
      </c>
      <c r="F88" s="322">
        <v>2432</v>
      </c>
      <c r="G88" s="320">
        <v>0</v>
      </c>
      <c r="H88" s="321">
        <v>-105</v>
      </c>
      <c r="J88" s="321">
        <v>-32</v>
      </c>
    </row>
    <row r="89" spans="1:10">
      <c r="A89" s="319">
        <v>42102</v>
      </c>
      <c r="B89" s="320">
        <v>2400</v>
      </c>
      <c r="C89" s="321">
        <v>1840</v>
      </c>
      <c r="D89" s="321">
        <v>2275</v>
      </c>
      <c r="E89" s="321">
        <v>2375</v>
      </c>
      <c r="F89" s="322">
        <v>2431</v>
      </c>
      <c r="G89" s="320">
        <v>-175</v>
      </c>
      <c r="H89" s="321">
        <v>-125</v>
      </c>
      <c r="I89" s="322">
        <v>10</v>
      </c>
      <c r="J89" s="321">
        <v>-31</v>
      </c>
    </row>
    <row r="90" spans="1:10">
      <c r="A90" s="319">
        <v>42103</v>
      </c>
      <c r="B90" s="320">
        <v>2415</v>
      </c>
      <c r="C90" s="321">
        <v>1840</v>
      </c>
      <c r="D90" s="321">
        <v>2315</v>
      </c>
      <c r="E90" s="321">
        <v>2375</v>
      </c>
      <c r="F90" s="322">
        <v>2401</v>
      </c>
      <c r="G90" s="320">
        <v>-160</v>
      </c>
      <c r="H90" s="321">
        <v>-150</v>
      </c>
      <c r="I90" s="322">
        <v>25</v>
      </c>
      <c r="J90" s="321">
        <v>14</v>
      </c>
    </row>
    <row r="91" spans="1:10">
      <c r="A91" s="319">
        <v>42104</v>
      </c>
      <c r="B91" s="320">
        <v>2395</v>
      </c>
      <c r="C91" s="321">
        <v>1840</v>
      </c>
      <c r="D91" s="321">
        <v>2305</v>
      </c>
      <c r="E91" s="321">
        <v>2375</v>
      </c>
      <c r="F91" s="322">
        <v>2378</v>
      </c>
      <c r="G91" s="320">
        <v>-180</v>
      </c>
      <c r="H91" s="321">
        <v>-160</v>
      </c>
      <c r="I91" s="322">
        <v>5</v>
      </c>
      <c r="J91" s="321">
        <v>17</v>
      </c>
    </row>
    <row r="92" spans="1:10">
      <c r="A92" s="319">
        <v>42107</v>
      </c>
      <c r="B92" s="320">
        <v>2415</v>
      </c>
      <c r="C92" s="321">
        <v>1840</v>
      </c>
      <c r="D92" s="321">
        <v>2275</v>
      </c>
      <c r="E92" s="321">
        <v>2400</v>
      </c>
      <c r="F92" s="322">
        <v>2418</v>
      </c>
      <c r="G92" s="320">
        <v>-185</v>
      </c>
      <c r="H92" s="321">
        <v>-110</v>
      </c>
      <c r="I92" s="322">
        <v>25</v>
      </c>
      <c r="J92" s="321">
        <v>-3</v>
      </c>
    </row>
    <row r="93" spans="1:10">
      <c r="A93" s="319">
        <v>42108</v>
      </c>
      <c r="B93" s="320">
        <v>2425</v>
      </c>
      <c r="C93" s="321">
        <v>1915</v>
      </c>
      <c r="D93" s="321">
        <v>2280</v>
      </c>
      <c r="E93" s="321">
        <v>2400</v>
      </c>
      <c r="F93" s="322">
        <v>2416</v>
      </c>
      <c r="G93" s="320">
        <v>-175</v>
      </c>
      <c r="H93" s="321">
        <v>-105</v>
      </c>
      <c r="I93" s="322">
        <v>-40</v>
      </c>
      <c r="J93" s="321">
        <v>9</v>
      </c>
    </row>
    <row r="94" spans="1:10">
      <c r="A94" s="319">
        <v>42109</v>
      </c>
      <c r="B94" s="320">
        <v>2425</v>
      </c>
      <c r="C94" s="321">
        <v>1915</v>
      </c>
      <c r="D94" s="321">
        <v>2290</v>
      </c>
      <c r="E94" s="321">
        <v>2400</v>
      </c>
      <c r="F94" s="322">
        <v>2419</v>
      </c>
      <c r="G94" s="320">
        <v>-175</v>
      </c>
      <c r="H94" s="321">
        <v>-115</v>
      </c>
      <c r="I94" s="322">
        <v>-40</v>
      </c>
      <c r="J94" s="321">
        <v>6</v>
      </c>
    </row>
    <row r="95" spans="1:10">
      <c r="A95" s="319">
        <v>42110</v>
      </c>
      <c r="B95" s="320">
        <v>2515</v>
      </c>
      <c r="C95" s="321">
        <v>1915</v>
      </c>
      <c r="D95" s="321">
        <v>2365</v>
      </c>
      <c r="E95" s="321">
        <v>2425</v>
      </c>
      <c r="F95" s="322">
        <v>2522</v>
      </c>
      <c r="G95" s="320">
        <v>-110</v>
      </c>
      <c r="H95" s="321">
        <v>-100</v>
      </c>
      <c r="I95" s="322">
        <v>50</v>
      </c>
      <c r="J95" s="321">
        <v>-7</v>
      </c>
    </row>
    <row r="96" spans="1:10">
      <c r="A96" s="319">
        <v>42111</v>
      </c>
      <c r="B96" s="320">
        <v>2525</v>
      </c>
      <c r="C96" s="321">
        <v>1915</v>
      </c>
      <c r="D96" s="321">
        <v>2420</v>
      </c>
      <c r="E96" s="321">
        <v>2425</v>
      </c>
      <c r="F96" s="322">
        <v>2554</v>
      </c>
      <c r="G96" s="320">
        <v>-100</v>
      </c>
      <c r="H96" s="321">
        <v>-145</v>
      </c>
      <c r="I96" s="322">
        <v>60</v>
      </c>
      <c r="J96" s="321">
        <v>-29</v>
      </c>
    </row>
    <row r="97" spans="1:10">
      <c r="A97" s="319">
        <v>42114</v>
      </c>
      <c r="B97" s="320">
        <v>2580</v>
      </c>
      <c r="D97" s="321">
        <v>2425</v>
      </c>
      <c r="E97" s="321">
        <v>2425</v>
      </c>
      <c r="F97" s="322">
        <v>2588</v>
      </c>
      <c r="G97" s="320">
        <v>-45</v>
      </c>
      <c r="H97" s="321">
        <v>-95</v>
      </c>
      <c r="J97" s="321">
        <v>-8</v>
      </c>
    </row>
    <row r="98" spans="1:10">
      <c r="A98" s="319">
        <v>42115</v>
      </c>
      <c r="B98" s="320">
        <v>2585</v>
      </c>
      <c r="D98" s="321">
        <v>2430</v>
      </c>
      <c r="E98" s="321">
        <v>2425</v>
      </c>
      <c r="F98" s="322">
        <v>2554</v>
      </c>
      <c r="G98" s="320">
        <v>-40</v>
      </c>
      <c r="H98" s="321">
        <v>-95</v>
      </c>
      <c r="J98" s="321">
        <v>31</v>
      </c>
    </row>
    <row r="99" spans="1:10">
      <c r="A99" s="319">
        <v>42116</v>
      </c>
      <c r="B99" s="320">
        <v>2535</v>
      </c>
      <c r="D99" s="321">
        <v>2425</v>
      </c>
      <c r="E99" s="321">
        <v>2425</v>
      </c>
      <c r="F99" s="322">
        <v>2546</v>
      </c>
      <c r="G99" s="320">
        <v>-90</v>
      </c>
      <c r="H99" s="321">
        <v>-140</v>
      </c>
      <c r="J99" s="321">
        <v>-11</v>
      </c>
    </row>
    <row r="100" spans="1:10">
      <c r="A100" s="319">
        <v>42117</v>
      </c>
      <c r="B100" s="320">
        <v>2510</v>
      </c>
      <c r="D100" s="321">
        <v>2410</v>
      </c>
      <c r="E100" s="321">
        <v>2425</v>
      </c>
      <c r="F100" s="322">
        <v>2534</v>
      </c>
      <c r="G100" s="320">
        <v>-115</v>
      </c>
      <c r="H100" s="321">
        <v>-150</v>
      </c>
      <c r="J100" s="321">
        <v>-24</v>
      </c>
    </row>
    <row r="101" spans="1:10">
      <c r="A101" s="319">
        <v>42118</v>
      </c>
      <c r="B101" s="320">
        <v>2545</v>
      </c>
      <c r="D101" s="321">
        <v>2405</v>
      </c>
      <c r="E101" s="321">
        <v>2425</v>
      </c>
      <c r="F101" s="322">
        <v>2571</v>
      </c>
      <c r="G101" s="320">
        <v>-80</v>
      </c>
      <c r="H101" s="321">
        <v>-110</v>
      </c>
      <c r="J101" s="321">
        <v>-26</v>
      </c>
    </row>
    <row r="102" spans="1:10">
      <c r="A102" s="319">
        <v>42121</v>
      </c>
      <c r="B102" s="320">
        <v>2565</v>
      </c>
      <c r="D102" s="321">
        <v>2375</v>
      </c>
      <c r="E102" s="321">
        <v>2425</v>
      </c>
      <c r="F102" s="322">
        <v>2590</v>
      </c>
      <c r="G102" s="320">
        <v>-60</v>
      </c>
      <c r="H102" s="321">
        <v>-60</v>
      </c>
      <c r="J102" s="321">
        <v>-25</v>
      </c>
    </row>
    <row r="103" spans="1:10">
      <c r="A103" s="319">
        <v>42122</v>
      </c>
      <c r="B103" s="320">
        <v>2565</v>
      </c>
      <c r="D103" s="321">
        <v>2375</v>
      </c>
      <c r="E103" s="321">
        <v>2425</v>
      </c>
      <c r="F103" s="322">
        <v>2588</v>
      </c>
      <c r="G103" s="320">
        <v>-60</v>
      </c>
      <c r="H103" s="321">
        <v>-60</v>
      </c>
      <c r="J103" s="321">
        <v>-23</v>
      </c>
    </row>
    <row r="104" spans="1:10">
      <c r="A104" s="319">
        <v>42123</v>
      </c>
      <c r="B104" s="320">
        <v>2545</v>
      </c>
      <c r="D104" s="321">
        <v>2375</v>
      </c>
      <c r="E104" s="321">
        <v>2425</v>
      </c>
      <c r="F104" s="322">
        <v>2546</v>
      </c>
      <c r="G104" s="320">
        <v>-80</v>
      </c>
      <c r="H104" s="321">
        <v>-80</v>
      </c>
      <c r="J104" s="321">
        <v>-1</v>
      </c>
    </row>
    <row r="105" spans="1:10">
      <c r="A105" s="319">
        <v>42124</v>
      </c>
      <c r="B105" s="320">
        <v>2535</v>
      </c>
      <c r="D105" s="321">
        <v>2380</v>
      </c>
      <c r="E105" s="321">
        <v>2425</v>
      </c>
      <c r="F105" s="322">
        <v>2572</v>
      </c>
      <c r="G105" s="320">
        <v>-90</v>
      </c>
      <c r="H105" s="321">
        <v>-95</v>
      </c>
      <c r="J105" s="321">
        <v>-37</v>
      </c>
    </row>
    <row r="106" spans="1:10">
      <c r="A106" s="319">
        <v>42128</v>
      </c>
      <c r="B106" s="320">
        <v>2545</v>
      </c>
      <c r="D106" s="321">
        <v>2355</v>
      </c>
      <c r="E106" s="321">
        <v>2425</v>
      </c>
      <c r="F106" s="322">
        <v>2563</v>
      </c>
      <c r="G106" s="320">
        <v>-80</v>
      </c>
      <c r="H106" s="321">
        <v>-60</v>
      </c>
      <c r="J106" s="321">
        <v>-18</v>
      </c>
    </row>
    <row r="107" spans="1:10">
      <c r="A107" s="319">
        <v>42129</v>
      </c>
      <c r="B107" s="320">
        <v>2545</v>
      </c>
      <c r="D107" s="321">
        <v>2345</v>
      </c>
      <c r="E107" s="321">
        <v>2425</v>
      </c>
      <c r="F107" s="322">
        <v>2564</v>
      </c>
      <c r="G107" s="320">
        <v>-80</v>
      </c>
      <c r="H107" s="321">
        <v>-50</v>
      </c>
      <c r="J107" s="321">
        <v>-19</v>
      </c>
    </row>
    <row r="108" spans="1:10">
      <c r="A108" s="319">
        <v>42130</v>
      </c>
      <c r="B108" s="320">
        <v>2545</v>
      </c>
      <c r="D108" s="321">
        <v>2345</v>
      </c>
      <c r="E108" s="321">
        <v>2425</v>
      </c>
      <c r="F108" s="322">
        <v>2590</v>
      </c>
      <c r="G108" s="320">
        <v>-80</v>
      </c>
      <c r="H108" s="321">
        <v>-50</v>
      </c>
      <c r="J108" s="321">
        <v>-45</v>
      </c>
    </row>
    <row r="109" spans="1:10">
      <c r="A109" s="319">
        <v>42131</v>
      </c>
      <c r="B109" s="320">
        <v>2545</v>
      </c>
      <c r="D109" s="321">
        <v>2345</v>
      </c>
      <c r="E109" s="321">
        <v>2425</v>
      </c>
      <c r="F109" s="322">
        <v>2543</v>
      </c>
      <c r="G109" s="320">
        <v>-80</v>
      </c>
      <c r="H109" s="321">
        <v>-50</v>
      </c>
      <c r="J109" s="321">
        <v>2</v>
      </c>
    </row>
    <row r="110" spans="1:10">
      <c r="A110" s="319">
        <v>42132</v>
      </c>
      <c r="B110" s="320">
        <v>2500</v>
      </c>
      <c r="D110" s="321">
        <v>2345</v>
      </c>
      <c r="E110" s="321">
        <v>2425</v>
      </c>
      <c r="F110" s="322">
        <v>2511</v>
      </c>
      <c r="G110" s="320">
        <v>-125</v>
      </c>
      <c r="H110" s="321">
        <v>-95</v>
      </c>
      <c r="J110" s="321">
        <v>-11</v>
      </c>
    </row>
    <row r="111" spans="1:10">
      <c r="A111" s="319">
        <v>42135</v>
      </c>
      <c r="B111" s="320">
        <v>2500</v>
      </c>
      <c r="D111" s="321">
        <v>2345</v>
      </c>
      <c r="E111" s="321">
        <v>2425</v>
      </c>
      <c r="F111" s="322">
        <v>2515</v>
      </c>
      <c r="G111" s="320">
        <v>-125</v>
      </c>
      <c r="H111" s="321">
        <v>-95</v>
      </c>
      <c r="J111" s="321">
        <v>-15</v>
      </c>
    </row>
    <row r="112" spans="1:10">
      <c r="A112" s="319">
        <v>42136</v>
      </c>
      <c r="B112" s="320">
        <v>2505</v>
      </c>
      <c r="D112" s="321">
        <v>2305</v>
      </c>
      <c r="E112" s="321">
        <v>2425</v>
      </c>
      <c r="F112" s="322">
        <v>2502</v>
      </c>
      <c r="G112" s="320">
        <v>-120</v>
      </c>
      <c r="H112" s="321">
        <v>-50</v>
      </c>
      <c r="J112" s="321">
        <v>3</v>
      </c>
    </row>
    <row r="113" spans="1:10">
      <c r="A113" s="319">
        <v>42137</v>
      </c>
      <c r="B113" s="320">
        <v>2505</v>
      </c>
      <c r="D113" s="321">
        <v>2300</v>
      </c>
      <c r="E113" s="321">
        <v>2425</v>
      </c>
      <c r="F113" s="322">
        <v>2506</v>
      </c>
      <c r="G113" s="320">
        <v>-120</v>
      </c>
      <c r="H113" s="321">
        <v>-45</v>
      </c>
      <c r="J113" s="321">
        <v>-1</v>
      </c>
    </row>
    <row r="114" spans="1:10">
      <c r="A114" s="319">
        <v>42138</v>
      </c>
      <c r="B114" s="320">
        <v>2490</v>
      </c>
      <c r="D114" s="321">
        <v>2310</v>
      </c>
      <c r="E114" s="321">
        <v>2425</v>
      </c>
      <c r="F114" s="322">
        <v>2492</v>
      </c>
      <c r="G114" s="320">
        <v>-135</v>
      </c>
      <c r="H114" s="321">
        <v>-70</v>
      </c>
      <c r="J114" s="321">
        <v>-2</v>
      </c>
    </row>
    <row r="115" spans="1:10">
      <c r="A115" s="319">
        <v>42139</v>
      </c>
      <c r="B115" s="320">
        <v>2505</v>
      </c>
      <c r="D115" s="321">
        <v>2310</v>
      </c>
      <c r="E115" s="321">
        <v>2425</v>
      </c>
      <c r="F115" s="322">
        <v>2501</v>
      </c>
      <c r="G115" s="320">
        <v>-120</v>
      </c>
      <c r="H115" s="321">
        <v>-55</v>
      </c>
      <c r="J115" s="321">
        <v>4</v>
      </c>
    </row>
    <row r="116" spans="1:10">
      <c r="A116" s="319">
        <v>42142</v>
      </c>
      <c r="B116" s="320">
        <v>2495</v>
      </c>
      <c r="D116" s="321">
        <v>2270</v>
      </c>
      <c r="E116" s="321">
        <v>2425</v>
      </c>
      <c r="F116" s="322">
        <v>2489</v>
      </c>
      <c r="G116" s="320">
        <v>-130</v>
      </c>
      <c r="H116" s="321">
        <v>-25</v>
      </c>
      <c r="J116" s="321">
        <v>6</v>
      </c>
    </row>
    <row r="117" spans="1:10">
      <c r="A117" s="319">
        <v>42143</v>
      </c>
      <c r="B117" s="320">
        <v>2495</v>
      </c>
      <c r="D117" s="321">
        <v>2270</v>
      </c>
      <c r="E117" s="321">
        <v>2425</v>
      </c>
      <c r="F117" s="322">
        <v>2437</v>
      </c>
      <c r="G117" s="320">
        <v>-130</v>
      </c>
      <c r="H117" s="321">
        <v>-25</v>
      </c>
      <c r="J117" s="321">
        <v>58</v>
      </c>
    </row>
    <row r="118" spans="1:10">
      <c r="A118" s="319">
        <v>42144</v>
      </c>
      <c r="B118" s="320">
        <v>2470</v>
      </c>
      <c r="D118" s="321">
        <v>2250</v>
      </c>
      <c r="E118" s="321">
        <v>2350</v>
      </c>
      <c r="F118" s="322">
        <v>2432</v>
      </c>
      <c r="G118" s="320">
        <v>-80</v>
      </c>
      <c r="H118" s="321">
        <v>-30</v>
      </c>
      <c r="J118" s="321">
        <v>38</v>
      </c>
    </row>
    <row r="119" spans="1:10">
      <c r="A119" s="319">
        <v>42145</v>
      </c>
      <c r="B119" s="320">
        <v>2485</v>
      </c>
      <c r="D119" s="321">
        <v>2260</v>
      </c>
      <c r="E119" s="321">
        <v>2350</v>
      </c>
      <c r="F119" s="322">
        <v>2457</v>
      </c>
      <c r="G119" s="320">
        <v>-65</v>
      </c>
      <c r="H119" s="321">
        <v>-25</v>
      </c>
      <c r="J119" s="321">
        <v>28</v>
      </c>
    </row>
    <row r="120" spans="1:10">
      <c r="A120" s="319">
        <v>42146</v>
      </c>
      <c r="B120" s="320">
        <v>2515</v>
      </c>
      <c r="D120" s="321">
        <v>2290</v>
      </c>
      <c r="E120" s="321">
        <v>2350</v>
      </c>
      <c r="F120" s="322">
        <v>2469</v>
      </c>
      <c r="G120" s="320">
        <v>-35</v>
      </c>
      <c r="H120" s="321">
        <v>-25</v>
      </c>
      <c r="J120" s="321">
        <v>46</v>
      </c>
    </row>
    <row r="121" spans="1:10">
      <c r="A121" s="319">
        <v>42149</v>
      </c>
      <c r="B121" s="320">
        <v>2490</v>
      </c>
      <c r="D121" s="321">
        <v>2285</v>
      </c>
      <c r="E121" s="321">
        <v>2350</v>
      </c>
      <c r="F121" s="322">
        <v>2463</v>
      </c>
      <c r="G121" s="320">
        <v>-60</v>
      </c>
      <c r="H121" s="321">
        <v>-45</v>
      </c>
      <c r="J121" s="321">
        <v>27</v>
      </c>
    </row>
    <row r="122" spans="1:10">
      <c r="A122" s="319">
        <v>42150</v>
      </c>
      <c r="B122" s="320">
        <v>2505</v>
      </c>
      <c r="C122" s="321">
        <v>2030</v>
      </c>
      <c r="D122" s="321">
        <v>2310</v>
      </c>
      <c r="E122" s="321">
        <v>2350</v>
      </c>
      <c r="F122" s="322">
        <v>2457</v>
      </c>
      <c r="G122" s="320">
        <v>-45</v>
      </c>
      <c r="H122" s="321">
        <v>-55</v>
      </c>
      <c r="I122" s="322">
        <v>-75</v>
      </c>
      <c r="J122" s="321">
        <v>48</v>
      </c>
    </row>
    <row r="123" spans="1:10">
      <c r="A123" s="319">
        <v>42151</v>
      </c>
      <c r="B123" s="320">
        <v>2485</v>
      </c>
      <c r="C123" s="321">
        <v>2030</v>
      </c>
      <c r="D123" s="321">
        <v>2310</v>
      </c>
      <c r="E123" s="321">
        <v>2350</v>
      </c>
      <c r="F123" s="322">
        <v>2464</v>
      </c>
      <c r="G123" s="320">
        <v>-65</v>
      </c>
      <c r="H123" s="321">
        <v>-75</v>
      </c>
      <c r="I123" s="322">
        <v>-95</v>
      </c>
      <c r="J123" s="321">
        <v>21</v>
      </c>
    </row>
    <row r="124" spans="1:10">
      <c r="A124" s="319">
        <v>42152</v>
      </c>
      <c r="B124" s="320">
        <v>2495</v>
      </c>
      <c r="C124" s="321">
        <v>2030</v>
      </c>
      <c r="D124" s="321">
        <v>2310</v>
      </c>
      <c r="E124" s="321">
        <v>2350</v>
      </c>
      <c r="F124" s="322">
        <v>2454</v>
      </c>
      <c r="G124" s="320">
        <v>-55</v>
      </c>
      <c r="H124" s="321">
        <v>-65</v>
      </c>
      <c r="I124" s="322">
        <v>-85</v>
      </c>
      <c r="J124" s="321">
        <v>41</v>
      </c>
    </row>
    <row r="125" spans="1:10">
      <c r="A125" s="319">
        <v>42153</v>
      </c>
      <c r="B125" s="320">
        <v>2495</v>
      </c>
      <c r="C125" s="321">
        <v>2030</v>
      </c>
      <c r="D125" s="321">
        <v>2280</v>
      </c>
      <c r="E125" s="321">
        <v>2350</v>
      </c>
      <c r="F125" s="322">
        <v>2478</v>
      </c>
      <c r="G125" s="320">
        <v>-55</v>
      </c>
      <c r="H125" s="321">
        <v>-35</v>
      </c>
      <c r="I125" s="322">
        <v>-85</v>
      </c>
      <c r="J125" s="321">
        <v>17</v>
      </c>
    </row>
    <row r="126" spans="1:10">
      <c r="A126" s="319">
        <v>42156</v>
      </c>
      <c r="B126" s="320">
        <v>2520</v>
      </c>
      <c r="C126" s="321">
        <v>2030</v>
      </c>
      <c r="D126" s="321">
        <v>2270</v>
      </c>
      <c r="E126" s="321">
        <v>2350</v>
      </c>
      <c r="F126" s="322">
        <v>2473</v>
      </c>
      <c r="G126" s="320">
        <v>-30</v>
      </c>
      <c r="H126" s="321">
        <v>0</v>
      </c>
      <c r="I126" s="322">
        <v>-60</v>
      </c>
      <c r="J126" s="321">
        <v>47</v>
      </c>
    </row>
    <row r="127" spans="1:10">
      <c r="A127" s="319">
        <v>42157</v>
      </c>
      <c r="B127" s="320">
        <v>2510</v>
      </c>
      <c r="C127" s="321">
        <v>2010</v>
      </c>
      <c r="D127" s="321">
        <v>2280</v>
      </c>
      <c r="E127" s="321">
        <v>2350</v>
      </c>
      <c r="F127" s="322">
        <v>2468</v>
      </c>
      <c r="G127" s="320">
        <v>-40</v>
      </c>
      <c r="H127" s="321">
        <v>-20</v>
      </c>
      <c r="I127" s="322">
        <v>-50</v>
      </c>
      <c r="J127" s="321">
        <v>42</v>
      </c>
    </row>
    <row r="128" spans="1:10">
      <c r="A128" s="319">
        <v>42158</v>
      </c>
      <c r="B128" s="320">
        <v>2505</v>
      </c>
      <c r="C128" s="321">
        <v>2010</v>
      </c>
      <c r="D128" s="321">
        <v>2280</v>
      </c>
      <c r="E128" s="321">
        <v>2300</v>
      </c>
      <c r="F128" s="322">
        <v>2450</v>
      </c>
      <c r="G128" s="320">
        <v>5</v>
      </c>
      <c r="H128" s="321">
        <v>-25</v>
      </c>
      <c r="I128" s="322">
        <v>-55</v>
      </c>
      <c r="J128" s="321">
        <v>55</v>
      </c>
    </row>
    <row r="129" spans="1:10">
      <c r="A129" s="319">
        <v>42159</v>
      </c>
      <c r="B129" s="320">
        <v>2470</v>
      </c>
      <c r="C129" s="321">
        <v>2010</v>
      </c>
      <c r="E129" s="321">
        <v>2300</v>
      </c>
      <c r="F129" s="322">
        <v>2448</v>
      </c>
      <c r="G129" s="320">
        <v>-30</v>
      </c>
      <c r="I129" s="322">
        <v>-90</v>
      </c>
      <c r="J129" s="321">
        <v>22</v>
      </c>
    </row>
    <row r="130" spans="1:10">
      <c r="A130" s="319">
        <v>42160</v>
      </c>
      <c r="B130" s="320">
        <v>2455</v>
      </c>
      <c r="C130" s="321">
        <v>2010</v>
      </c>
      <c r="D130" s="321">
        <v>2270</v>
      </c>
      <c r="E130" s="321">
        <v>2300</v>
      </c>
      <c r="F130" s="322">
        <v>2435</v>
      </c>
      <c r="G130" s="320">
        <v>-45</v>
      </c>
      <c r="H130" s="321">
        <v>-65</v>
      </c>
      <c r="I130" s="322">
        <v>-105</v>
      </c>
      <c r="J130" s="321">
        <v>20</v>
      </c>
    </row>
    <row r="131" spans="1:10">
      <c r="A131" s="319">
        <v>42163</v>
      </c>
      <c r="B131" s="320">
        <v>2455</v>
      </c>
      <c r="D131" s="321">
        <v>2285</v>
      </c>
      <c r="E131" s="321">
        <v>2300</v>
      </c>
      <c r="F131" s="322">
        <v>2454</v>
      </c>
      <c r="G131" s="320">
        <v>-45</v>
      </c>
      <c r="H131" s="321">
        <v>-80</v>
      </c>
      <c r="J131" s="321">
        <v>1</v>
      </c>
    </row>
    <row r="132" spans="1:10">
      <c r="A132" s="319">
        <v>42164</v>
      </c>
      <c r="B132" s="320">
        <v>2455</v>
      </c>
      <c r="C132" s="321">
        <v>2000</v>
      </c>
      <c r="D132" s="321">
        <v>2285</v>
      </c>
      <c r="E132" s="321">
        <v>2300</v>
      </c>
      <c r="F132" s="322">
        <v>2458</v>
      </c>
      <c r="G132" s="320">
        <v>-45</v>
      </c>
      <c r="H132" s="321">
        <v>-80</v>
      </c>
      <c r="I132" s="322">
        <v>-95</v>
      </c>
      <c r="J132" s="321">
        <v>-3</v>
      </c>
    </row>
    <row r="133" spans="1:10">
      <c r="A133" s="319">
        <v>42165</v>
      </c>
      <c r="B133" s="320">
        <v>2455</v>
      </c>
      <c r="C133" s="321">
        <v>2000</v>
      </c>
      <c r="D133" s="321">
        <v>2285</v>
      </c>
      <c r="E133" s="321">
        <v>2300</v>
      </c>
      <c r="F133" s="322">
        <v>2483</v>
      </c>
      <c r="G133" s="320">
        <v>-45</v>
      </c>
      <c r="H133" s="321">
        <v>-80</v>
      </c>
      <c r="I133" s="322">
        <v>-95</v>
      </c>
      <c r="J133" s="321">
        <v>-28</v>
      </c>
    </row>
    <row r="134" spans="1:10">
      <c r="A134" s="319">
        <v>42166</v>
      </c>
      <c r="B134" s="320">
        <v>2455</v>
      </c>
      <c r="C134" s="321">
        <v>2000</v>
      </c>
      <c r="D134" s="321">
        <v>2280</v>
      </c>
      <c r="E134" s="321">
        <v>2300</v>
      </c>
      <c r="F134" s="322">
        <v>2439</v>
      </c>
      <c r="G134" s="320">
        <v>-45</v>
      </c>
      <c r="H134" s="321">
        <v>-75</v>
      </c>
      <c r="I134" s="322">
        <v>-95</v>
      </c>
      <c r="J134" s="321">
        <v>16</v>
      </c>
    </row>
    <row r="135" spans="1:10">
      <c r="A135" s="319">
        <v>42167</v>
      </c>
      <c r="B135" s="320">
        <v>2425</v>
      </c>
      <c r="C135" s="321">
        <v>2000</v>
      </c>
      <c r="D135" s="321">
        <v>2275</v>
      </c>
      <c r="E135" s="321">
        <v>2300</v>
      </c>
      <c r="F135" s="322">
        <v>2443</v>
      </c>
      <c r="G135" s="320">
        <v>-75</v>
      </c>
      <c r="H135" s="321">
        <v>-100</v>
      </c>
      <c r="I135" s="322">
        <v>-125</v>
      </c>
      <c r="J135" s="321">
        <v>-18</v>
      </c>
    </row>
    <row r="136" spans="1:10">
      <c r="A136" s="319">
        <v>42170</v>
      </c>
      <c r="B136" s="320">
        <v>2430</v>
      </c>
      <c r="C136" s="321">
        <v>2000</v>
      </c>
      <c r="D136" s="321">
        <v>2295</v>
      </c>
      <c r="E136" s="321">
        <v>2300</v>
      </c>
      <c r="F136" s="322">
        <v>2466</v>
      </c>
      <c r="G136" s="320">
        <v>-70</v>
      </c>
      <c r="H136" s="321">
        <v>-115</v>
      </c>
      <c r="I136" s="322">
        <v>-120</v>
      </c>
      <c r="J136" s="321">
        <v>-36</v>
      </c>
    </row>
    <row r="137" spans="1:10">
      <c r="A137" s="319">
        <v>42171</v>
      </c>
      <c r="B137" s="320">
        <v>2475</v>
      </c>
      <c r="C137" s="321">
        <v>2020</v>
      </c>
      <c r="D137" s="321">
        <v>2315</v>
      </c>
      <c r="E137" s="321">
        <v>2300</v>
      </c>
      <c r="F137" s="322">
        <v>2513</v>
      </c>
      <c r="G137" s="320">
        <v>-25</v>
      </c>
      <c r="H137" s="321">
        <v>-90</v>
      </c>
      <c r="I137" s="322">
        <v>-95</v>
      </c>
      <c r="J137" s="321">
        <v>-38</v>
      </c>
    </row>
    <row r="138" spans="1:10">
      <c r="A138" s="319">
        <v>42172</v>
      </c>
      <c r="B138" s="320">
        <v>2490</v>
      </c>
      <c r="C138" s="321">
        <v>2020</v>
      </c>
      <c r="D138" s="321">
        <v>2390</v>
      </c>
      <c r="E138" s="321">
        <v>2300</v>
      </c>
      <c r="F138" s="322">
        <v>2516</v>
      </c>
      <c r="G138" s="320">
        <v>-10</v>
      </c>
      <c r="H138" s="321">
        <v>-150</v>
      </c>
      <c r="I138" s="322">
        <v>-80</v>
      </c>
      <c r="J138" s="321">
        <v>-26</v>
      </c>
    </row>
    <row r="139" spans="1:10">
      <c r="A139" s="319">
        <v>42173</v>
      </c>
      <c r="B139" s="320">
        <v>2490</v>
      </c>
      <c r="C139" s="321">
        <v>2020</v>
      </c>
      <c r="D139" s="321">
        <v>2390</v>
      </c>
      <c r="E139" s="321">
        <v>2300</v>
      </c>
      <c r="F139" s="322">
        <v>2490</v>
      </c>
      <c r="G139" s="320">
        <v>-10</v>
      </c>
      <c r="H139" s="321">
        <v>-150</v>
      </c>
      <c r="I139" s="322">
        <v>-80</v>
      </c>
      <c r="J139" s="321">
        <v>0</v>
      </c>
    </row>
    <row r="140" spans="1:10">
      <c r="A140" s="319">
        <v>42174</v>
      </c>
      <c r="B140" s="320">
        <v>2465</v>
      </c>
      <c r="C140" s="321">
        <v>2020</v>
      </c>
      <c r="D140" s="321">
        <v>2375</v>
      </c>
      <c r="E140" s="321">
        <v>2300</v>
      </c>
      <c r="F140" s="322">
        <v>2515</v>
      </c>
      <c r="G140" s="320">
        <v>-35</v>
      </c>
      <c r="H140" s="321">
        <v>-160</v>
      </c>
      <c r="I140" s="322">
        <v>-105</v>
      </c>
      <c r="J140" s="321">
        <v>-50</v>
      </c>
    </row>
    <row r="141" spans="1:10">
      <c r="A141" s="319">
        <v>42178</v>
      </c>
      <c r="B141" s="320">
        <v>2470</v>
      </c>
      <c r="C141" s="321">
        <v>2020</v>
      </c>
      <c r="D141" s="321">
        <v>2310</v>
      </c>
      <c r="E141" s="321">
        <v>2300</v>
      </c>
      <c r="F141" s="322">
        <v>2485</v>
      </c>
      <c r="G141" s="320">
        <v>-30</v>
      </c>
      <c r="H141" s="321">
        <v>-90</v>
      </c>
      <c r="I141" s="322">
        <v>-100</v>
      </c>
      <c r="J141" s="321">
        <v>-15</v>
      </c>
    </row>
    <row r="142" spans="1:10">
      <c r="A142" s="319">
        <v>42179</v>
      </c>
      <c r="B142" s="320">
        <v>2460</v>
      </c>
      <c r="C142" s="321">
        <v>2055</v>
      </c>
      <c r="D142" s="321">
        <v>2300</v>
      </c>
      <c r="E142" s="321">
        <v>2250</v>
      </c>
      <c r="F142" s="322">
        <v>2509</v>
      </c>
      <c r="G142" s="320">
        <v>10</v>
      </c>
      <c r="H142" s="321">
        <v>-90</v>
      </c>
      <c r="I142" s="322">
        <v>-145</v>
      </c>
      <c r="J142" s="321">
        <v>-49</v>
      </c>
    </row>
    <row r="143" spans="1:10">
      <c r="A143" s="319">
        <v>42180</v>
      </c>
      <c r="B143" s="320">
        <v>2460</v>
      </c>
      <c r="C143" s="321">
        <v>2055</v>
      </c>
      <c r="D143" s="321">
        <v>2330</v>
      </c>
      <c r="E143" s="321">
        <v>2250</v>
      </c>
      <c r="F143" s="322">
        <v>2501</v>
      </c>
      <c r="G143" s="320">
        <v>10</v>
      </c>
      <c r="H143" s="321">
        <v>-120</v>
      </c>
      <c r="I143" s="322">
        <v>-145</v>
      </c>
      <c r="J143" s="321">
        <v>-41</v>
      </c>
    </row>
    <row r="144" spans="1:10">
      <c r="A144" s="319">
        <v>42181</v>
      </c>
      <c r="B144" s="320">
        <v>2460</v>
      </c>
      <c r="C144" s="321">
        <v>2055</v>
      </c>
      <c r="D144" s="321">
        <v>2330</v>
      </c>
      <c r="E144" s="321">
        <v>2250</v>
      </c>
      <c r="F144" s="322">
        <v>2515</v>
      </c>
      <c r="G144" s="320">
        <v>10</v>
      </c>
      <c r="H144" s="321">
        <v>-120</v>
      </c>
      <c r="I144" s="322">
        <v>-145</v>
      </c>
      <c r="J144" s="321">
        <v>-55</v>
      </c>
    </row>
    <row r="145" spans="1:10">
      <c r="A145" s="319">
        <v>42184</v>
      </c>
      <c r="B145" s="320">
        <v>2455</v>
      </c>
      <c r="C145" s="321">
        <v>2055</v>
      </c>
      <c r="D145" s="321">
        <v>2305</v>
      </c>
      <c r="E145" s="321">
        <v>2250</v>
      </c>
      <c r="F145" s="322">
        <v>2489</v>
      </c>
      <c r="G145" s="320">
        <v>5</v>
      </c>
      <c r="H145" s="321">
        <v>-100</v>
      </c>
      <c r="I145" s="322">
        <v>-150</v>
      </c>
      <c r="J145" s="321">
        <v>-34</v>
      </c>
    </row>
    <row r="146" spans="1:10">
      <c r="A146" s="319">
        <v>42185</v>
      </c>
      <c r="B146" s="320">
        <v>2445</v>
      </c>
      <c r="C146" s="321">
        <v>2065</v>
      </c>
      <c r="D146" s="321">
        <v>2265</v>
      </c>
      <c r="E146" s="321">
        <v>2250</v>
      </c>
      <c r="F146" s="322">
        <v>2487</v>
      </c>
      <c r="G146" s="320">
        <v>-5</v>
      </c>
      <c r="H146" s="321">
        <v>-70</v>
      </c>
      <c r="I146" s="322">
        <v>-170</v>
      </c>
      <c r="J146" s="321">
        <v>-42</v>
      </c>
    </row>
    <row r="147" spans="1:10">
      <c r="A147" s="319">
        <v>42186</v>
      </c>
      <c r="B147" s="320">
        <v>2455</v>
      </c>
      <c r="C147" s="321">
        <v>2065</v>
      </c>
      <c r="D147" s="321">
        <v>2285</v>
      </c>
      <c r="E147" s="321">
        <v>2250</v>
      </c>
      <c r="F147" s="322">
        <v>2481</v>
      </c>
      <c r="G147" s="320">
        <v>5</v>
      </c>
      <c r="H147" s="321">
        <v>-80</v>
      </c>
      <c r="I147" s="322">
        <v>-160</v>
      </c>
      <c r="J147" s="321">
        <v>-26</v>
      </c>
    </row>
    <row r="148" spans="1:10">
      <c r="A148" s="319">
        <v>42187</v>
      </c>
      <c r="B148" s="320">
        <v>2435</v>
      </c>
      <c r="C148" s="321">
        <v>2065</v>
      </c>
      <c r="D148" s="321">
        <v>2295</v>
      </c>
      <c r="E148" s="321">
        <v>2250</v>
      </c>
      <c r="F148" s="322">
        <v>2490</v>
      </c>
      <c r="G148" s="320">
        <v>-15</v>
      </c>
      <c r="H148" s="321">
        <v>-110</v>
      </c>
      <c r="I148" s="322">
        <v>-180</v>
      </c>
      <c r="J148" s="321">
        <v>-55</v>
      </c>
    </row>
    <row r="149" spans="1:10">
      <c r="A149" s="319">
        <v>42188</v>
      </c>
      <c r="B149" s="320">
        <v>2445</v>
      </c>
      <c r="C149" s="321">
        <v>2065</v>
      </c>
      <c r="D149" s="321">
        <v>2305</v>
      </c>
      <c r="E149" s="321">
        <v>2250</v>
      </c>
      <c r="F149" s="322">
        <v>2473</v>
      </c>
      <c r="G149" s="320">
        <v>-5</v>
      </c>
      <c r="H149" s="321">
        <v>-110</v>
      </c>
      <c r="I149" s="322">
        <v>-170</v>
      </c>
      <c r="J149" s="321">
        <v>-28</v>
      </c>
    </row>
    <row r="150" spans="1:10">
      <c r="A150" s="319">
        <v>42191</v>
      </c>
      <c r="B150" s="320">
        <v>2435</v>
      </c>
      <c r="C150" s="321">
        <v>2065</v>
      </c>
      <c r="D150" s="321">
        <v>2305</v>
      </c>
      <c r="E150" s="321">
        <v>2250</v>
      </c>
      <c r="F150" s="322">
        <v>2439</v>
      </c>
      <c r="G150" s="320">
        <v>-15</v>
      </c>
      <c r="H150" s="321">
        <v>-120</v>
      </c>
      <c r="I150" s="322">
        <v>-180</v>
      </c>
      <c r="J150" s="321">
        <v>-4</v>
      </c>
    </row>
    <row r="151" spans="1:10">
      <c r="A151" s="319">
        <v>42192</v>
      </c>
      <c r="B151" s="320">
        <v>2435</v>
      </c>
      <c r="C151" s="321">
        <v>2040</v>
      </c>
      <c r="D151" s="321">
        <v>2290</v>
      </c>
      <c r="E151" s="321">
        <v>2250</v>
      </c>
      <c r="F151" s="322">
        <v>2355</v>
      </c>
      <c r="G151" s="320">
        <v>-15</v>
      </c>
      <c r="H151" s="321">
        <v>-105</v>
      </c>
      <c r="I151" s="322">
        <v>-155</v>
      </c>
      <c r="J151" s="321">
        <v>80</v>
      </c>
    </row>
    <row r="152" spans="1:10">
      <c r="A152" s="319">
        <v>42193</v>
      </c>
      <c r="B152" s="320">
        <v>2275</v>
      </c>
      <c r="C152" s="321">
        <v>2040</v>
      </c>
      <c r="D152" s="321">
        <v>2275</v>
      </c>
      <c r="E152" s="321">
        <v>2250</v>
      </c>
      <c r="F152" s="322">
        <v>2234</v>
      </c>
      <c r="G152" s="320">
        <v>-175</v>
      </c>
      <c r="H152" s="321">
        <v>-250</v>
      </c>
      <c r="I152" s="322">
        <v>-315</v>
      </c>
      <c r="J152" s="321">
        <v>41</v>
      </c>
    </row>
    <row r="153" spans="1:10">
      <c r="A153" s="319">
        <v>42194</v>
      </c>
      <c r="B153" s="320">
        <v>2355</v>
      </c>
      <c r="C153" s="321">
        <v>2040</v>
      </c>
      <c r="D153" s="321">
        <v>2255</v>
      </c>
      <c r="E153" s="321">
        <v>2250</v>
      </c>
      <c r="F153" s="322">
        <v>2350</v>
      </c>
      <c r="G153" s="320">
        <v>-95</v>
      </c>
      <c r="H153" s="321">
        <v>-150</v>
      </c>
      <c r="I153" s="322">
        <v>-235</v>
      </c>
      <c r="J153" s="321">
        <v>5</v>
      </c>
    </row>
    <row r="154" spans="1:10">
      <c r="A154" s="319">
        <v>42195</v>
      </c>
      <c r="B154" s="320">
        <v>2350</v>
      </c>
      <c r="C154" s="321">
        <v>2040</v>
      </c>
      <c r="D154" s="321">
        <v>2240</v>
      </c>
      <c r="E154" s="321">
        <v>2250</v>
      </c>
      <c r="F154" s="322">
        <v>2384</v>
      </c>
      <c r="G154" s="320">
        <v>-100</v>
      </c>
      <c r="H154" s="321">
        <v>-140</v>
      </c>
      <c r="I154" s="322">
        <v>-240</v>
      </c>
      <c r="J154" s="321">
        <v>-34</v>
      </c>
    </row>
    <row r="155" spans="1:10">
      <c r="A155" s="319">
        <v>42198</v>
      </c>
      <c r="B155" s="320">
        <v>2375</v>
      </c>
      <c r="D155" s="321">
        <v>2245</v>
      </c>
      <c r="F155" s="322">
        <v>2354</v>
      </c>
      <c r="H155" s="321">
        <v>-120</v>
      </c>
      <c r="J155" s="321">
        <v>21</v>
      </c>
    </row>
    <row r="156" spans="1:10">
      <c r="A156" s="319">
        <v>42199</v>
      </c>
      <c r="B156" s="320">
        <v>2375</v>
      </c>
      <c r="C156" s="321">
        <v>2035</v>
      </c>
      <c r="D156" s="321">
        <v>2245</v>
      </c>
      <c r="E156" s="321">
        <v>2250</v>
      </c>
      <c r="F156" s="322">
        <v>2314</v>
      </c>
      <c r="G156" s="320">
        <v>-75</v>
      </c>
      <c r="H156" s="321">
        <v>-120</v>
      </c>
      <c r="I156" s="322">
        <v>-210</v>
      </c>
      <c r="J156" s="321">
        <v>61</v>
      </c>
    </row>
    <row r="157" spans="1:10">
      <c r="A157" s="319">
        <v>42200</v>
      </c>
      <c r="B157" s="320">
        <v>2355</v>
      </c>
      <c r="C157" s="321">
        <v>2035</v>
      </c>
      <c r="D157" s="321">
        <v>2230</v>
      </c>
      <c r="E157" s="321">
        <v>2250</v>
      </c>
      <c r="F157" s="322">
        <v>2310</v>
      </c>
      <c r="G157" s="320">
        <v>-95</v>
      </c>
      <c r="H157" s="321">
        <v>-125</v>
      </c>
      <c r="I157" s="322">
        <v>-230</v>
      </c>
      <c r="J157" s="321">
        <v>45</v>
      </c>
    </row>
    <row r="158" spans="1:10">
      <c r="A158" s="319">
        <v>42201</v>
      </c>
      <c r="B158" s="320">
        <v>2310</v>
      </c>
      <c r="C158" s="321">
        <v>2035</v>
      </c>
      <c r="D158" s="321">
        <v>2220</v>
      </c>
      <c r="E158" s="321">
        <v>2250</v>
      </c>
      <c r="F158" s="322">
        <v>2289</v>
      </c>
      <c r="G158" s="320">
        <v>-140</v>
      </c>
      <c r="H158" s="321">
        <v>-160</v>
      </c>
      <c r="I158" s="322">
        <v>-275</v>
      </c>
      <c r="J158" s="321">
        <v>21</v>
      </c>
    </row>
    <row r="159" spans="1:10">
      <c r="A159" s="319">
        <v>42202</v>
      </c>
      <c r="B159" s="320">
        <v>2315</v>
      </c>
      <c r="C159" s="321">
        <v>1980</v>
      </c>
      <c r="D159" s="321">
        <v>2210</v>
      </c>
      <c r="E159" s="321">
        <v>2250</v>
      </c>
      <c r="F159" s="322">
        <v>2302</v>
      </c>
      <c r="G159" s="320">
        <v>-135</v>
      </c>
      <c r="H159" s="321">
        <v>-145</v>
      </c>
      <c r="I159" s="322">
        <v>-215</v>
      </c>
      <c r="J159" s="321">
        <v>13</v>
      </c>
    </row>
    <row r="160" spans="1:10">
      <c r="A160" s="319">
        <v>42205</v>
      </c>
      <c r="B160" s="320">
        <v>2305</v>
      </c>
      <c r="C160" s="321">
        <v>1980</v>
      </c>
      <c r="D160" s="321">
        <v>2210</v>
      </c>
      <c r="E160" s="321">
        <v>2250</v>
      </c>
      <c r="F160" s="322">
        <v>2316</v>
      </c>
      <c r="G160" s="320">
        <v>-145</v>
      </c>
      <c r="H160" s="321">
        <v>-155</v>
      </c>
      <c r="I160" s="322">
        <v>-225</v>
      </c>
      <c r="J160" s="321">
        <v>-11</v>
      </c>
    </row>
    <row r="161" spans="1:10">
      <c r="A161" s="319">
        <v>42206</v>
      </c>
      <c r="B161" s="320">
        <v>2315</v>
      </c>
      <c r="C161" s="321">
        <v>1880</v>
      </c>
      <c r="D161" s="321">
        <v>2175</v>
      </c>
      <c r="E161" s="321">
        <v>2250</v>
      </c>
      <c r="F161" s="322">
        <v>2287</v>
      </c>
      <c r="G161" s="320">
        <v>-135</v>
      </c>
      <c r="H161" s="321">
        <v>-110</v>
      </c>
      <c r="I161" s="322">
        <v>-115</v>
      </c>
      <c r="J161" s="321">
        <v>28</v>
      </c>
    </row>
    <row r="162" spans="1:10">
      <c r="A162" s="319">
        <v>42207</v>
      </c>
      <c r="B162" s="320">
        <v>2295</v>
      </c>
      <c r="C162" s="321">
        <v>1875</v>
      </c>
      <c r="D162" s="321">
        <v>2150</v>
      </c>
      <c r="E162" s="321">
        <v>2250</v>
      </c>
      <c r="F162" s="322">
        <v>2308</v>
      </c>
      <c r="G162" s="320">
        <v>-155</v>
      </c>
      <c r="H162" s="321">
        <v>-105</v>
      </c>
      <c r="I162" s="322">
        <v>-130</v>
      </c>
      <c r="J162" s="321">
        <v>-13</v>
      </c>
    </row>
    <row r="163" spans="1:10">
      <c r="A163" s="319">
        <v>42208</v>
      </c>
      <c r="B163" s="320">
        <v>2295</v>
      </c>
      <c r="C163" s="321">
        <v>1875</v>
      </c>
      <c r="D163" s="321">
        <v>2150</v>
      </c>
      <c r="E163" s="321">
        <v>2250</v>
      </c>
      <c r="F163" s="322">
        <v>2285</v>
      </c>
      <c r="G163" s="320">
        <v>-155</v>
      </c>
      <c r="H163" s="321">
        <v>-105</v>
      </c>
      <c r="I163" s="322">
        <v>-130</v>
      </c>
      <c r="J163" s="321">
        <v>10</v>
      </c>
    </row>
    <row r="164" spans="1:10">
      <c r="A164" s="319">
        <v>42209</v>
      </c>
      <c r="B164" s="320">
        <v>2295</v>
      </c>
      <c r="C164" s="321">
        <v>1875</v>
      </c>
      <c r="D164" s="321">
        <v>2125</v>
      </c>
      <c r="E164" s="321">
        <v>2150</v>
      </c>
      <c r="F164" s="322">
        <v>2257</v>
      </c>
      <c r="G164" s="320">
        <v>-55</v>
      </c>
      <c r="H164" s="321">
        <v>-80</v>
      </c>
      <c r="I164" s="322">
        <v>-130</v>
      </c>
      <c r="J164" s="321">
        <v>38</v>
      </c>
    </row>
    <row r="165" spans="1:10">
      <c r="A165" s="319">
        <v>42212</v>
      </c>
      <c r="B165" s="320">
        <v>2230</v>
      </c>
      <c r="C165" s="321">
        <v>1875</v>
      </c>
      <c r="D165" s="321">
        <v>2155</v>
      </c>
      <c r="E165" s="321">
        <v>2150</v>
      </c>
      <c r="F165" s="322">
        <v>2167</v>
      </c>
      <c r="G165" s="320">
        <v>-120</v>
      </c>
      <c r="H165" s="321">
        <v>-175</v>
      </c>
      <c r="I165" s="322">
        <v>-195</v>
      </c>
      <c r="J165" s="321">
        <v>63</v>
      </c>
    </row>
    <row r="166" spans="1:10">
      <c r="A166" s="319">
        <v>42213</v>
      </c>
      <c r="B166" s="320">
        <v>2135</v>
      </c>
      <c r="C166" s="321">
        <v>1805</v>
      </c>
      <c r="D166" s="321">
        <v>2130</v>
      </c>
      <c r="E166" s="321">
        <v>2165</v>
      </c>
      <c r="F166" s="322">
        <v>2171</v>
      </c>
      <c r="G166" s="320">
        <v>-230</v>
      </c>
      <c r="H166" s="321">
        <v>-245</v>
      </c>
      <c r="I166" s="322">
        <v>-220</v>
      </c>
      <c r="J166" s="321">
        <v>-36</v>
      </c>
    </row>
    <row r="167" spans="1:10">
      <c r="A167" s="319">
        <v>42214</v>
      </c>
      <c r="B167" s="320">
        <v>2135</v>
      </c>
      <c r="C167" s="321">
        <v>1805</v>
      </c>
      <c r="D167" s="321">
        <v>2130</v>
      </c>
      <c r="E167" s="321">
        <v>2165</v>
      </c>
      <c r="F167" s="322">
        <v>2163</v>
      </c>
      <c r="G167" s="320">
        <v>-230</v>
      </c>
      <c r="H167" s="321">
        <v>-245</v>
      </c>
      <c r="I167" s="322">
        <v>-220</v>
      </c>
      <c r="J167" s="321">
        <v>-28</v>
      </c>
    </row>
    <row r="168" spans="1:10">
      <c r="A168" s="319">
        <v>42215</v>
      </c>
      <c r="B168" s="320">
        <v>2165</v>
      </c>
      <c r="C168" s="321">
        <v>1805</v>
      </c>
      <c r="D168" s="321">
        <v>2075</v>
      </c>
      <c r="E168" s="321">
        <v>2165</v>
      </c>
      <c r="F168" s="322">
        <v>2168</v>
      </c>
      <c r="G168" s="320">
        <v>-200</v>
      </c>
      <c r="H168" s="321">
        <v>-160</v>
      </c>
      <c r="I168" s="322">
        <v>-190</v>
      </c>
      <c r="J168" s="321">
        <v>-3</v>
      </c>
    </row>
    <row r="169" spans="1:10">
      <c r="A169" s="319">
        <v>42216</v>
      </c>
      <c r="B169" s="320">
        <v>2135</v>
      </c>
      <c r="C169" s="321">
        <v>1805</v>
      </c>
      <c r="D169" s="321">
        <v>2015</v>
      </c>
      <c r="E169" s="321">
        <v>2165</v>
      </c>
      <c r="F169" s="322">
        <v>2162</v>
      </c>
      <c r="G169" s="320">
        <v>-230</v>
      </c>
      <c r="H169" s="321">
        <v>-130</v>
      </c>
      <c r="I169" s="322">
        <v>-220</v>
      </c>
      <c r="J169" s="321">
        <v>-27</v>
      </c>
    </row>
    <row r="170" spans="1:10">
      <c r="A170" s="319">
        <v>42219</v>
      </c>
      <c r="B170" s="320">
        <v>2080</v>
      </c>
      <c r="C170" s="321">
        <v>1805</v>
      </c>
      <c r="D170" s="321">
        <v>1945</v>
      </c>
      <c r="E170" s="321">
        <v>2165</v>
      </c>
      <c r="F170" s="322">
        <v>2081</v>
      </c>
      <c r="G170" s="320">
        <v>-285</v>
      </c>
      <c r="H170" s="321">
        <v>-115</v>
      </c>
      <c r="I170" s="322">
        <v>-275</v>
      </c>
      <c r="J170" s="321">
        <v>-1</v>
      </c>
    </row>
    <row r="171" spans="1:10">
      <c r="A171" s="319">
        <v>42220</v>
      </c>
      <c r="B171" s="320">
        <v>2030</v>
      </c>
      <c r="C171" s="321">
        <v>1675</v>
      </c>
      <c r="D171" s="321">
        <v>1890</v>
      </c>
      <c r="E171" s="321">
        <v>2165</v>
      </c>
      <c r="F171" s="322">
        <v>2045</v>
      </c>
      <c r="G171" s="320">
        <v>-335</v>
      </c>
      <c r="H171" s="321">
        <v>-110</v>
      </c>
      <c r="I171" s="322">
        <v>-195</v>
      </c>
      <c r="J171" s="321">
        <v>-15</v>
      </c>
    </row>
    <row r="172" spans="1:10">
      <c r="A172" s="319">
        <v>42221</v>
      </c>
      <c r="B172" s="320">
        <v>2050</v>
      </c>
      <c r="C172" s="321">
        <v>1675</v>
      </c>
      <c r="D172" s="321">
        <v>1880</v>
      </c>
      <c r="E172" s="321">
        <v>2165</v>
      </c>
      <c r="F172" s="322">
        <v>2070</v>
      </c>
      <c r="G172" s="320">
        <v>-315</v>
      </c>
      <c r="H172" s="321">
        <v>-80</v>
      </c>
      <c r="I172" s="322">
        <v>-175</v>
      </c>
      <c r="J172" s="321">
        <v>-20</v>
      </c>
    </row>
    <row r="173" spans="1:10">
      <c r="A173" s="319">
        <v>42222</v>
      </c>
      <c r="B173" s="320">
        <v>2005</v>
      </c>
      <c r="C173" s="321">
        <v>1600</v>
      </c>
      <c r="D173" s="321">
        <v>1840</v>
      </c>
      <c r="E173" s="321">
        <v>2165</v>
      </c>
      <c r="F173" s="322">
        <v>2008</v>
      </c>
      <c r="G173" s="320">
        <v>-360</v>
      </c>
      <c r="H173" s="321">
        <v>-85</v>
      </c>
      <c r="I173" s="322">
        <v>-145</v>
      </c>
      <c r="J173" s="321">
        <v>-3</v>
      </c>
    </row>
    <row r="174" spans="1:10">
      <c r="A174" s="319">
        <v>42223</v>
      </c>
      <c r="B174" s="320">
        <v>2005</v>
      </c>
      <c r="C174" s="321">
        <v>1600</v>
      </c>
      <c r="D174" s="321">
        <v>1800</v>
      </c>
      <c r="E174" s="321">
        <v>2165</v>
      </c>
      <c r="F174" s="322">
        <v>2024</v>
      </c>
      <c r="G174" s="320">
        <v>-360</v>
      </c>
      <c r="H174" s="321">
        <v>-45</v>
      </c>
      <c r="I174" s="322">
        <v>-145</v>
      </c>
      <c r="J174" s="321">
        <v>-19</v>
      </c>
    </row>
    <row r="175" spans="1:10">
      <c r="A175" s="319">
        <v>42226</v>
      </c>
      <c r="C175" s="321">
        <v>1600</v>
      </c>
      <c r="D175" s="321">
        <v>1800</v>
      </c>
      <c r="E175" s="321">
        <v>2165</v>
      </c>
      <c r="F175" s="322">
        <v>2050</v>
      </c>
    </row>
    <row r="176" spans="1:10">
      <c r="A176" s="319">
        <v>42227</v>
      </c>
      <c r="B176" s="320">
        <v>2075</v>
      </c>
      <c r="C176" s="321">
        <v>1625</v>
      </c>
      <c r="D176" s="321">
        <v>1855</v>
      </c>
      <c r="E176" s="321">
        <v>2015</v>
      </c>
      <c r="F176" s="322">
        <v>2080</v>
      </c>
      <c r="G176" s="320">
        <v>-140</v>
      </c>
      <c r="H176" s="321">
        <v>-30</v>
      </c>
      <c r="I176" s="322">
        <v>-100</v>
      </c>
      <c r="J176" s="321">
        <v>-5</v>
      </c>
    </row>
    <row r="177" spans="1:10">
      <c r="A177" s="319">
        <v>42228</v>
      </c>
      <c r="B177" s="320">
        <v>2075</v>
      </c>
      <c r="C177" s="321">
        <v>1625</v>
      </c>
      <c r="D177" s="321">
        <v>1880</v>
      </c>
      <c r="E177" s="321">
        <v>2015</v>
      </c>
      <c r="F177" s="322">
        <v>2095</v>
      </c>
      <c r="G177" s="320">
        <v>-140</v>
      </c>
      <c r="H177" s="321">
        <v>-55</v>
      </c>
      <c r="I177" s="322">
        <v>-100</v>
      </c>
      <c r="J177" s="321">
        <v>-20</v>
      </c>
    </row>
    <row r="178" spans="1:10">
      <c r="A178" s="319">
        <v>42229</v>
      </c>
      <c r="B178" s="320">
        <v>2075</v>
      </c>
      <c r="C178" s="321">
        <v>1625</v>
      </c>
      <c r="D178" s="321">
        <v>1890</v>
      </c>
      <c r="E178" s="321">
        <v>2015</v>
      </c>
      <c r="F178" s="322">
        <v>2160</v>
      </c>
      <c r="G178" s="320">
        <v>-140</v>
      </c>
      <c r="H178" s="321">
        <v>-65</v>
      </c>
      <c r="I178" s="322">
        <v>-100</v>
      </c>
      <c r="J178" s="321">
        <v>-85</v>
      </c>
    </row>
    <row r="179" spans="1:10">
      <c r="A179" s="319">
        <v>42230</v>
      </c>
      <c r="B179" s="320">
        <v>2090</v>
      </c>
      <c r="C179" s="321">
        <v>1625</v>
      </c>
      <c r="D179" s="321">
        <v>1905</v>
      </c>
      <c r="E179" s="321">
        <v>2015</v>
      </c>
      <c r="F179" s="322">
        <v>2114</v>
      </c>
      <c r="G179" s="320">
        <v>-125</v>
      </c>
      <c r="H179" s="321">
        <v>-65</v>
      </c>
      <c r="I179" s="322">
        <v>-85</v>
      </c>
      <c r="J179" s="321">
        <v>-24</v>
      </c>
    </row>
    <row r="180" spans="1:10">
      <c r="A180" s="319">
        <v>42233</v>
      </c>
      <c r="B180" s="320">
        <v>2090</v>
      </c>
      <c r="C180" s="321">
        <v>1625</v>
      </c>
      <c r="D180" s="321">
        <v>1905</v>
      </c>
      <c r="E180" s="321">
        <v>2015</v>
      </c>
      <c r="F180" s="322">
        <v>2092</v>
      </c>
      <c r="G180" s="320">
        <v>-125</v>
      </c>
      <c r="H180" s="321">
        <v>-65</v>
      </c>
      <c r="I180" s="322">
        <v>-85</v>
      </c>
      <c r="J180" s="321">
        <v>-2</v>
      </c>
    </row>
    <row r="181" spans="1:10">
      <c r="A181" s="319">
        <v>42234</v>
      </c>
      <c r="C181" s="321">
        <v>1625</v>
      </c>
      <c r="D181" s="321">
        <v>1975</v>
      </c>
      <c r="E181" s="321">
        <v>2015</v>
      </c>
      <c r="F181" s="322">
        <v>2041</v>
      </c>
    </row>
    <row r="182" spans="1:10">
      <c r="A182" s="319">
        <v>42235</v>
      </c>
      <c r="B182" s="320">
        <v>2005</v>
      </c>
      <c r="C182" s="321">
        <v>1625</v>
      </c>
      <c r="D182" s="321">
        <v>1975</v>
      </c>
      <c r="E182" s="321">
        <v>2015</v>
      </c>
      <c r="F182" s="322">
        <v>2058</v>
      </c>
      <c r="G182" s="320">
        <v>-210</v>
      </c>
      <c r="H182" s="321">
        <v>-220</v>
      </c>
      <c r="I182" s="322">
        <v>-170</v>
      </c>
      <c r="J182" s="321">
        <v>-53</v>
      </c>
    </row>
    <row r="183" spans="1:10">
      <c r="A183" s="319">
        <v>42236</v>
      </c>
      <c r="B183" s="320">
        <v>1995</v>
      </c>
      <c r="C183" s="321">
        <v>1625</v>
      </c>
      <c r="D183" s="321">
        <v>1965</v>
      </c>
      <c r="E183" s="321">
        <v>2015</v>
      </c>
      <c r="F183" s="322">
        <v>2025</v>
      </c>
      <c r="G183" s="320">
        <v>-220</v>
      </c>
      <c r="H183" s="321">
        <v>-220</v>
      </c>
      <c r="I183" s="322">
        <v>-180</v>
      </c>
      <c r="J183" s="321">
        <v>-30</v>
      </c>
    </row>
    <row r="184" spans="1:10">
      <c r="A184" s="319">
        <v>42237</v>
      </c>
      <c r="B184" s="320">
        <v>1985</v>
      </c>
      <c r="C184" s="321">
        <v>1625</v>
      </c>
      <c r="D184" s="321">
        <v>1915</v>
      </c>
      <c r="E184" s="321">
        <v>2015</v>
      </c>
      <c r="F184" s="322">
        <v>2031</v>
      </c>
      <c r="G184" s="320">
        <v>-230</v>
      </c>
      <c r="H184" s="321">
        <v>-180</v>
      </c>
      <c r="I184" s="322">
        <v>-190</v>
      </c>
      <c r="J184" s="321">
        <v>-46</v>
      </c>
    </row>
    <row r="185" spans="1:10">
      <c r="A185" s="319">
        <v>42240</v>
      </c>
      <c r="B185" s="320">
        <v>1925</v>
      </c>
      <c r="D185" s="321">
        <v>1890</v>
      </c>
      <c r="E185" s="321">
        <v>2015</v>
      </c>
      <c r="F185" s="322">
        <v>1957</v>
      </c>
      <c r="G185" s="320">
        <v>-290</v>
      </c>
      <c r="H185" s="321">
        <v>-215</v>
      </c>
      <c r="J185" s="321">
        <v>-32</v>
      </c>
    </row>
    <row r="186" spans="1:10">
      <c r="A186" s="319">
        <v>42241</v>
      </c>
      <c r="B186" s="320">
        <v>1870</v>
      </c>
      <c r="C186" s="321">
        <v>1595</v>
      </c>
      <c r="D186" s="321">
        <v>1855</v>
      </c>
      <c r="E186" s="321">
        <v>2015</v>
      </c>
      <c r="F186" s="322">
        <v>1902</v>
      </c>
      <c r="G186" s="320">
        <v>-345</v>
      </c>
      <c r="H186" s="321">
        <v>-235</v>
      </c>
      <c r="I186" s="322">
        <v>-275</v>
      </c>
      <c r="J186" s="321">
        <v>-32</v>
      </c>
    </row>
    <row r="187" spans="1:10">
      <c r="A187" s="319">
        <v>42242</v>
      </c>
      <c r="B187" s="320">
        <v>1850</v>
      </c>
      <c r="C187" s="321">
        <v>1595</v>
      </c>
      <c r="D187" s="321">
        <v>1815</v>
      </c>
      <c r="E187" s="321">
        <v>2015</v>
      </c>
      <c r="F187" s="322">
        <v>1874</v>
      </c>
      <c r="G187" s="320">
        <v>-365</v>
      </c>
      <c r="H187" s="321">
        <v>-215</v>
      </c>
      <c r="I187" s="322">
        <v>-295</v>
      </c>
      <c r="J187" s="321">
        <v>-24</v>
      </c>
    </row>
    <row r="188" spans="1:10">
      <c r="A188" s="319">
        <v>42243</v>
      </c>
      <c r="B188" s="320">
        <v>1875</v>
      </c>
      <c r="C188" s="321">
        <v>1565</v>
      </c>
      <c r="D188" s="321">
        <v>1805</v>
      </c>
      <c r="E188" s="321">
        <v>2015</v>
      </c>
      <c r="F188" s="322">
        <v>1932</v>
      </c>
      <c r="G188" s="320">
        <v>-340</v>
      </c>
      <c r="H188" s="321">
        <v>-180</v>
      </c>
      <c r="I188" s="322">
        <v>-240</v>
      </c>
      <c r="J188" s="321">
        <v>-57</v>
      </c>
    </row>
    <row r="189" spans="1:10">
      <c r="A189" s="319">
        <v>42244</v>
      </c>
      <c r="B189" s="320">
        <v>1980</v>
      </c>
      <c r="C189" s="321">
        <v>1565</v>
      </c>
      <c r="D189" s="321">
        <v>1850</v>
      </c>
      <c r="E189" s="321">
        <v>2015</v>
      </c>
      <c r="F189" s="322">
        <v>1980</v>
      </c>
      <c r="G189" s="320">
        <v>-235</v>
      </c>
      <c r="H189" s="321">
        <v>-120</v>
      </c>
      <c r="I189" s="322">
        <v>-135</v>
      </c>
      <c r="J189" s="321">
        <v>0</v>
      </c>
    </row>
    <row r="190" spans="1:10">
      <c r="A190" s="319">
        <v>42247</v>
      </c>
      <c r="B190" s="320">
        <v>1950</v>
      </c>
      <c r="D190" s="321">
        <v>1945</v>
      </c>
      <c r="E190" s="321">
        <v>2015</v>
      </c>
      <c r="F190" s="322">
        <v>1917</v>
      </c>
      <c r="G190" s="320">
        <v>-265</v>
      </c>
      <c r="H190" s="321">
        <v>-245</v>
      </c>
      <c r="J190" s="321">
        <v>33</v>
      </c>
    </row>
    <row r="191" spans="1:10">
      <c r="A191" s="319">
        <v>42248</v>
      </c>
      <c r="B191" s="320">
        <v>1950</v>
      </c>
      <c r="C191" s="321">
        <v>1665</v>
      </c>
      <c r="D191" s="321">
        <v>1945</v>
      </c>
      <c r="E191" s="321">
        <v>2015</v>
      </c>
      <c r="F191" s="322">
        <v>1924</v>
      </c>
      <c r="G191" s="320">
        <v>-265</v>
      </c>
      <c r="H191" s="321">
        <v>-245</v>
      </c>
      <c r="I191" s="322">
        <v>-265</v>
      </c>
      <c r="J191" s="321">
        <v>26</v>
      </c>
    </row>
    <row r="192" spans="1:10">
      <c r="A192" s="319">
        <v>42249</v>
      </c>
      <c r="B192" s="320">
        <v>1890</v>
      </c>
      <c r="C192" s="321">
        <v>1665</v>
      </c>
      <c r="D192" s="321">
        <v>1945</v>
      </c>
      <c r="E192" s="321">
        <v>2015</v>
      </c>
      <c r="F192" s="322">
        <v>1925</v>
      </c>
      <c r="G192" s="320">
        <v>-325</v>
      </c>
      <c r="H192" s="321">
        <v>-305</v>
      </c>
      <c r="I192" s="322">
        <v>-325</v>
      </c>
      <c r="J192" s="321">
        <v>-35</v>
      </c>
    </row>
    <row r="193" spans="1:10">
      <c r="A193" s="319">
        <v>42253</v>
      </c>
      <c r="B193" s="320">
        <v>1875</v>
      </c>
      <c r="C193" s="321">
        <v>1665</v>
      </c>
      <c r="D193" s="321">
        <v>1920</v>
      </c>
      <c r="E193" s="321">
        <v>1975</v>
      </c>
      <c r="G193" s="320">
        <v>-300</v>
      </c>
      <c r="H193" s="321">
        <v>-295</v>
      </c>
      <c r="I193" s="322">
        <v>-340</v>
      </c>
    </row>
    <row r="194" spans="1:10">
      <c r="A194" s="319">
        <v>42254</v>
      </c>
      <c r="C194" s="321">
        <v>1665</v>
      </c>
      <c r="D194" s="321">
        <v>1910</v>
      </c>
      <c r="E194" s="321">
        <v>1975</v>
      </c>
      <c r="F194" s="322">
        <v>1907</v>
      </c>
    </row>
    <row r="195" spans="1:10">
      <c r="A195" s="319">
        <v>42255</v>
      </c>
      <c r="B195" s="320">
        <v>1885</v>
      </c>
      <c r="C195" s="321">
        <v>1650</v>
      </c>
      <c r="D195" s="321">
        <v>1895</v>
      </c>
      <c r="E195" s="321">
        <v>1975</v>
      </c>
      <c r="F195" s="322">
        <v>1926</v>
      </c>
      <c r="G195" s="320">
        <v>-290</v>
      </c>
      <c r="H195" s="321">
        <v>-260</v>
      </c>
      <c r="I195" s="322">
        <v>-315</v>
      </c>
      <c r="J195" s="321">
        <v>-41</v>
      </c>
    </row>
    <row r="196" spans="1:10">
      <c r="A196" s="319">
        <v>42256</v>
      </c>
      <c r="C196" s="321">
        <v>1580</v>
      </c>
      <c r="D196" s="321">
        <v>1855</v>
      </c>
      <c r="E196" s="321">
        <v>1975</v>
      </c>
      <c r="F196" s="322">
        <v>1932</v>
      </c>
    </row>
    <row r="197" spans="1:10">
      <c r="A197" s="319">
        <v>42257</v>
      </c>
      <c r="C197" s="321">
        <v>1580</v>
      </c>
      <c r="D197" s="321">
        <v>1850</v>
      </c>
      <c r="E197" s="321">
        <v>1975</v>
      </c>
      <c r="F197" s="322">
        <v>1945</v>
      </c>
    </row>
    <row r="198" spans="1:10">
      <c r="A198" s="319">
        <v>42258</v>
      </c>
      <c r="B198" s="320">
        <v>1935</v>
      </c>
      <c r="C198" s="321">
        <v>1580</v>
      </c>
      <c r="D198" s="321">
        <v>1855</v>
      </c>
      <c r="E198" s="321">
        <v>1975</v>
      </c>
      <c r="F198" s="322">
        <v>1949</v>
      </c>
      <c r="G198" s="320">
        <v>-240</v>
      </c>
      <c r="H198" s="321">
        <v>-170</v>
      </c>
      <c r="I198" s="322">
        <v>-195</v>
      </c>
      <c r="J198" s="321">
        <v>-14</v>
      </c>
    </row>
    <row r="199" spans="1:10">
      <c r="A199" s="319">
        <v>42261</v>
      </c>
      <c r="D199" s="321">
        <v>1870</v>
      </c>
      <c r="E199" s="321">
        <v>1975</v>
      </c>
      <c r="F199" s="322">
        <v>1908</v>
      </c>
    </row>
    <row r="200" spans="1:10">
      <c r="A200" s="319">
        <v>42262</v>
      </c>
      <c r="C200" s="321">
        <v>1480</v>
      </c>
      <c r="D200" s="321">
        <v>1850</v>
      </c>
      <c r="E200" s="321">
        <v>1975</v>
      </c>
      <c r="F200" s="322">
        <v>1905</v>
      </c>
    </row>
    <row r="201" spans="1:10">
      <c r="A201" s="319">
        <v>42263</v>
      </c>
      <c r="C201" s="321">
        <v>1480</v>
      </c>
      <c r="D201" s="321">
        <v>1850</v>
      </c>
      <c r="E201" s="321">
        <v>1975</v>
      </c>
      <c r="F201" s="322">
        <v>1927</v>
      </c>
    </row>
    <row r="202" spans="1:10">
      <c r="A202" s="319">
        <v>42264</v>
      </c>
      <c r="C202" s="321">
        <v>1480</v>
      </c>
      <c r="D202" s="321">
        <v>1885</v>
      </c>
      <c r="E202" s="321">
        <v>1975</v>
      </c>
      <c r="F202" s="322">
        <v>1943</v>
      </c>
    </row>
    <row r="203" spans="1:10">
      <c r="A203" s="319">
        <v>42265</v>
      </c>
      <c r="B203" s="320">
        <v>1925</v>
      </c>
      <c r="C203" s="321">
        <v>1480</v>
      </c>
      <c r="D203" s="321">
        <v>1895</v>
      </c>
      <c r="E203" s="321">
        <v>1975</v>
      </c>
      <c r="F203" s="322">
        <v>1935</v>
      </c>
      <c r="G203" s="320">
        <v>-250</v>
      </c>
      <c r="H203" s="321">
        <v>-220</v>
      </c>
      <c r="I203" s="322">
        <v>-105</v>
      </c>
      <c r="J203" s="321">
        <v>-10</v>
      </c>
    </row>
    <row r="204" spans="1:10">
      <c r="A204" s="319">
        <v>42268</v>
      </c>
      <c r="B204" s="320">
        <v>1925</v>
      </c>
      <c r="C204" s="321">
        <v>1480</v>
      </c>
      <c r="D204" s="321">
        <v>1890</v>
      </c>
      <c r="E204" s="321">
        <v>1975</v>
      </c>
      <c r="F204" s="322">
        <v>1950</v>
      </c>
      <c r="G204" s="320">
        <v>-250</v>
      </c>
      <c r="H204" s="321">
        <v>-215</v>
      </c>
      <c r="I204" s="322">
        <v>-105</v>
      </c>
      <c r="J204" s="321">
        <v>-25</v>
      </c>
    </row>
    <row r="205" spans="1:10">
      <c r="A205" s="319">
        <v>42269</v>
      </c>
      <c r="C205" s="321">
        <v>1505</v>
      </c>
      <c r="D205" s="321">
        <v>1895</v>
      </c>
      <c r="E205" s="321">
        <v>1975</v>
      </c>
      <c r="F205" s="322">
        <v>1963</v>
      </c>
    </row>
    <row r="206" spans="1:10">
      <c r="A206" s="319">
        <v>42270</v>
      </c>
      <c r="B206" s="320">
        <v>1955</v>
      </c>
      <c r="C206" s="321">
        <v>1505</v>
      </c>
      <c r="D206" s="321">
        <v>1905</v>
      </c>
      <c r="E206" s="321">
        <v>1975</v>
      </c>
      <c r="F206" s="322">
        <v>1997</v>
      </c>
      <c r="G206" s="320">
        <v>-220</v>
      </c>
      <c r="H206" s="321">
        <v>-200</v>
      </c>
      <c r="I206" s="322">
        <v>-100</v>
      </c>
      <c r="J206" s="321">
        <v>-42</v>
      </c>
    </row>
    <row r="207" spans="1:10">
      <c r="A207" s="319">
        <v>42271</v>
      </c>
      <c r="B207" s="320">
        <v>1955</v>
      </c>
      <c r="C207" s="321">
        <v>1505</v>
      </c>
      <c r="D207" s="321">
        <v>1915</v>
      </c>
      <c r="E207" s="321">
        <v>1975</v>
      </c>
      <c r="F207" s="322">
        <v>1980</v>
      </c>
      <c r="G207" s="320">
        <v>-220</v>
      </c>
      <c r="H207" s="321">
        <v>-210</v>
      </c>
      <c r="I207" s="322">
        <v>-100</v>
      </c>
      <c r="J207" s="321">
        <v>-25</v>
      </c>
    </row>
    <row r="208" spans="1:10">
      <c r="A208" s="319">
        <v>42272</v>
      </c>
      <c r="B208" s="320">
        <v>1935</v>
      </c>
      <c r="C208" s="321">
        <v>1505</v>
      </c>
      <c r="D208" s="321">
        <v>1910</v>
      </c>
      <c r="E208" s="321">
        <v>1975</v>
      </c>
      <c r="F208" s="322">
        <v>1957</v>
      </c>
      <c r="G208" s="320">
        <v>-240</v>
      </c>
      <c r="H208" s="321">
        <v>-225</v>
      </c>
      <c r="I208" s="322">
        <v>-120</v>
      </c>
      <c r="J208" s="321">
        <v>-22</v>
      </c>
    </row>
    <row r="209" spans="1:10">
      <c r="A209" s="319">
        <v>42275</v>
      </c>
      <c r="B209" s="320">
        <v>1925</v>
      </c>
      <c r="D209" s="321">
        <v>1900</v>
      </c>
      <c r="E209" s="321">
        <v>1975</v>
      </c>
      <c r="F209" s="322">
        <v>1949</v>
      </c>
      <c r="G209" s="320">
        <v>-250</v>
      </c>
      <c r="H209" s="321">
        <v>-225</v>
      </c>
      <c r="J209" s="321">
        <v>-24</v>
      </c>
    </row>
    <row r="210" spans="1:10">
      <c r="A210" s="319">
        <v>42276</v>
      </c>
      <c r="B210" s="320">
        <v>1905</v>
      </c>
      <c r="C210" s="321">
        <v>1560</v>
      </c>
      <c r="D210" s="321">
        <v>1920</v>
      </c>
      <c r="E210" s="321">
        <v>1975</v>
      </c>
      <c r="F210" s="322">
        <v>1919</v>
      </c>
      <c r="G210" s="320">
        <v>-270</v>
      </c>
      <c r="H210" s="321">
        <v>-265</v>
      </c>
      <c r="I210" s="322">
        <v>-205</v>
      </c>
      <c r="J210" s="321">
        <v>-14</v>
      </c>
    </row>
    <row r="211" spans="1:10">
      <c r="A211" s="319">
        <v>42277</v>
      </c>
      <c r="B211" s="320">
        <v>1905</v>
      </c>
      <c r="C211" s="321">
        <v>1560</v>
      </c>
      <c r="D211" s="321">
        <v>1940</v>
      </c>
      <c r="E211" s="321">
        <v>1975</v>
      </c>
      <c r="F211" s="322">
        <v>1916</v>
      </c>
      <c r="G211" s="320">
        <v>-270</v>
      </c>
      <c r="H211" s="321">
        <v>-285</v>
      </c>
      <c r="I211" s="322">
        <v>-205</v>
      </c>
      <c r="J211" s="321">
        <v>-11</v>
      </c>
    </row>
    <row r="212" spans="1:10">
      <c r="A212" s="319">
        <v>42285</v>
      </c>
      <c r="B212" s="320">
        <v>1965</v>
      </c>
      <c r="C212" s="321">
        <v>1535</v>
      </c>
      <c r="D212" s="321">
        <v>1990</v>
      </c>
      <c r="E212" s="321">
        <v>1950</v>
      </c>
      <c r="F212" s="322">
        <v>1975</v>
      </c>
      <c r="G212" s="320">
        <v>-185</v>
      </c>
      <c r="H212" s="321">
        <v>-275</v>
      </c>
      <c r="I212" s="322">
        <v>-120</v>
      </c>
      <c r="J212" s="321">
        <v>-10</v>
      </c>
    </row>
    <row r="213" spans="1:10">
      <c r="A213" s="319">
        <v>42286</v>
      </c>
      <c r="B213" s="320">
        <v>1975</v>
      </c>
      <c r="C213" s="321">
        <v>1575</v>
      </c>
      <c r="D213" s="321">
        <v>1990</v>
      </c>
      <c r="E213" s="321">
        <v>1950</v>
      </c>
      <c r="F213" s="322">
        <v>2036</v>
      </c>
      <c r="G213" s="320">
        <v>-175</v>
      </c>
      <c r="H213" s="321">
        <v>-265</v>
      </c>
      <c r="I213" s="322">
        <v>-150</v>
      </c>
      <c r="J213" s="321">
        <v>-61</v>
      </c>
    </row>
    <row r="214" spans="1:10">
      <c r="A214" s="319">
        <v>42287</v>
      </c>
      <c r="B214" s="320">
        <v>1965</v>
      </c>
      <c r="C214" s="321">
        <v>1575</v>
      </c>
      <c r="D214" s="321">
        <v>2020</v>
      </c>
      <c r="E214" s="321">
        <v>1950</v>
      </c>
      <c r="G214" s="320">
        <v>-185</v>
      </c>
      <c r="H214" s="321">
        <v>-305</v>
      </c>
      <c r="I214" s="322">
        <v>-160</v>
      </c>
    </row>
    <row r="215" spans="1:10">
      <c r="A215" s="319">
        <v>42289</v>
      </c>
      <c r="B215" s="320">
        <v>1985</v>
      </c>
      <c r="C215" s="321">
        <v>1575</v>
      </c>
      <c r="D215" s="321">
        <v>2040</v>
      </c>
      <c r="E215" s="321">
        <v>1950</v>
      </c>
      <c r="F215" s="322">
        <v>2041</v>
      </c>
      <c r="G215" s="320">
        <v>-165</v>
      </c>
      <c r="H215" s="321">
        <v>-305</v>
      </c>
      <c r="I215" s="322">
        <v>-140</v>
      </c>
      <c r="J215" s="321">
        <v>-56</v>
      </c>
    </row>
    <row r="216" spans="1:10">
      <c r="A216" s="319">
        <v>42290</v>
      </c>
      <c r="B216" s="320">
        <v>1965</v>
      </c>
      <c r="C216" s="321">
        <v>1665</v>
      </c>
      <c r="D216" s="321">
        <v>2040</v>
      </c>
      <c r="E216" s="321">
        <v>1950</v>
      </c>
      <c r="F216" s="322">
        <v>2025</v>
      </c>
      <c r="G216" s="320">
        <v>-185</v>
      </c>
      <c r="H216" s="321">
        <v>-325</v>
      </c>
      <c r="I216" s="322">
        <v>-250</v>
      </c>
      <c r="J216" s="321">
        <v>-60</v>
      </c>
    </row>
    <row r="217" spans="1:10">
      <c r="A217" s="319">
        <v>42291</v>
      </c>
      <c r="B217" s="320">
        <v>1965</v>
      </c>
      <c r="C217" s="321">
        <v>1665</v>
      </c>
      <c r="D217" s="321">
        <v>2040</v>
      </c>
      <c r="E217" s="321">
        <v>1950</v>
      </c>
      <c r="F217" s="322">
        <v>2009</v>
      </c>
      <c r="G217" s="320">
        <v>-185</v>
      </c>
      <c r="H217" s="321">
        <v>-325</v>
      </c>
      <c r="I217" s="322">
        <v>-250</v>
      </c>
      <c r="J217" s="321">
        <v>-44</v>
      </c>
    </row>
    <row r="218" spans="1:10">
      <c r="A218" s="319">
        <v>42292</v>
      </c>
      <c r="B218" s="320">
        <v>1950</v>
      </c>
      <c r="C218" s="321">
        <v>1665</v>
      </c>
      <c r="D218" s="321">
        <v>2040</v>
      </c>
      <c r="E218" s="321">
        <v>1950</v>
      </c>
      <c r="F218" s="322">
        <v>1996</v>
      </c>
      <c r="G218" s="320">
        <v>-200</v>
      </c>
      <c r="H218" s="321">
        <v>-340</v>
      </c>
      <c r="I218" s="322">
        <v>-265</v>
      </c>
      <c r="J218" s="321">
        <v>-46</v>
      </c>
    </row>
    <row r="219" spans="1:10">
      <c r="A219" s="319">
        <v>42293</v>
      </c>
      <c r="B219" s="320">
        <v>1925</v>
      </c>
      <c r="C219" s="321">
        <v>1665</v>
      </c>
      <c r="D219" s="321">
        <v>2000</v>
      </c>
      <c r="E219" s="321">
        <v>1950</v>
      </c>
      <c r="F219" s="322">
        <v>1966</v>
      </c>
      <c r="G219" s="320">
        <v>-225</v>
      </c>
      <c r="H219" s="321">
        <v>-325</v>
      </c>
      <c r="I219" s="322">
        <v>-290</v>
      </c>
      <c r="J219" s="321">
        <v>-41</v>
      </c>
    </row>
    <row r="220" spans="1:10">
      <c r="A220" s="319">
        <v>42296</v>
      </c>
      <c r="B220" s="320">
        <v>1915</v>
      </c>
      <c r="C220" s="321">
        <v>1665</v>
      </c>
      <c r="D220" s="321">
        <v>1950</v>
      </c>
      <c r="E220" s="321">
        <v>1950</v>
      </c>
      <c r="F220" s="322">
        <v>1949</v>
      </c>
      <c r="G220" s="320">
        <v>-235</v>
      </c>
      <c r="H220" s="321">
        <v>-285</v>
      </c>
      <c r="I220" s="322">
        <v>-300</v>
      </c>
      <c r="J220" s="321">
        <v>-34</v>
      </c>
    </row>
    <row r="221" spans="1:10">
      <c r="A221" s="319">
        <v>42297</v>
      </c>
      <c r="B221" s="320">
        <v>1905</v>
      </c>
      <c r="C221" s="321">
        <v>1630</v>
      </c>
      <c r="D221" s="321">
        <v>1930</v>
      </c>
      <c r="E221" s="321">
        <v>1950</v>
      </c>
      <c r="F221" s="322">
        <v>1936</v>
      </c>
      <c r="G221" s="320">
        <v>-245</v>
      </c>
      <c r="H221" s="321">
        <v>-275</v>
      </c>
      <c r="I221" s="322">
        <v>-275</v>
      </c>
      <c r="J221" s="321">
        <v>-31</v>
      </c>
    </row>
    <row r="222" spans="1:10">
      <c r="A222" s="319">
        <v>42298</v>
      </c>
      <c r="B222" s="320">
        <v>1895</v>
      </c>
      <c r="C222" s="321">
        <v>1630</v>
      </c>
      <c r="D222" s="321">
        <v>1905</v>
      </c>
      <c r="E222" s="321">
        <v>1950</v>
      </c>
      <c r="F222" s="322">
        <v>1919</v>
      </c>
      <c r="G222" s="320">
        <v>-255</v>
      </c>
      <c r="H222" s="321">
        <v>-260</v>
      </c>
      <c r="I222" s="322">
        <v>-285</v>
      </c>
      <c r="J222" s="321">
        <v>-24</v>
      </c>
    </row>
    <row r="223" spans="1:10">
      <c r="A223" s="319">
        <v>42299</v>
      </c>
      <c r="B223" s="320">
        <v>1895</v>
      </c>
      <c r="C223" s="321">
        <v>1630</v>
      </c>
      <c r="D223" s="321">
        <v>1895</v>
      </c>
      <c r="E223" s="321">
        <v>1950</v>
      </c>
      <c r="F223" s="322">
        <v>1923</v>
      </c>
      <c r="G223" s="320">
        <v>-255</v>
      </c>
      <c r="H223" s="321">
        <v>-250</v>
      </c>
      <c r="I223" s="322">
        <v>-285</v>
      </c>
      <c r="J223" s="321">
        <v>-28</v>
      </c>
    </row>
    <row r="224" spans="1:10">
      <c r="A224" s="319">
        <v>42300</v>
      </c>
      <c r="B224" s="320">
        <v>1885</v>
      </c>
      <c r="C224" s="321">
        <v>1630</v>
      </c>
      <c r="D224" s="321">
        <v>1860</v>
      </c>
      <c r="E224" s="321">
        <v>1950</v>
      </c>
      <c r="F224" s="322">
        <v>1896</v>
      </c>
      <c r="G224" s="320">
        <v>-265</v>
      </c>
      <c r="H224" s="321">
        <v>-225</v>
      </c>
      <c r="I224" s="322">
        <v>-295</v>
      </c>
      <c r="J224" s="321">
        <v>-11</v>
      </c>
    </row>
    <row r="225" spans="1:10">
      <c r="A225" s="319">
        <v>42303</v>
      </c>
      <c r="B225" s="320">
        <v>1870</v>
      </c>
      <c r="D225" s="321">
        <v>1785</v>
      </c>
      <c r="E225" s="321">
        <v>1825</v>
      </c>
      <c r="F225" s="322">
        <v>1884</v>
      </c>
      <c r="G225" s="320">
        <v>-155</v>
      </c>
      <c r="H225" s="321">
        <v>-165</v>
      </c>
      <c r="J225" s="321">
        <v>-14</v>
      </c>
    </row>
    <row r="226" spans="1:10">
      <c r="A226" s="319">
        <v>42304</v>
      </c>
      <c r="B226" s="320">
        <v>1845</v>
      </c>
      <c r="C226" s="321">
        <v>1510</v>
      </c>
      <c r="D226" s="321">
        <v>1770</v>
      </c>
      <c r="E226" s="321">
        <v>1825</v>
      </c>
      <c r="F226" s="322">
        <v>1877</v>
      </c>
      <c r="G226" s="320">
        <v>-180</v>
      </c>
      <c r="H226" s="321">
        <v>-175</v>
      </c>
      <c r="I226" s="322">
        <v>-215</v>
      </c>
      <c r="J226" s="321">
        <v>-32</v>
      </c>
    </row>
    <row r="227" spans="1:10">
      <c r="A227" s="319">
        <v>42305</v>
      </c>
      <c r="B227" s="320">
        <v>1855</v>
      </c>
      <c r="C227" s="321">
        <v>1435</v>
      </c>
      <c r="D227" s="321">
        <v>1765</v>
      </c>
      <c r="E227" s="321">
        <v>1825</v>
      </c>
      <c r="F227" s="322">
        <v>1873</v>
      </c>
      <c r="G227" s="320">
        <v>-170</v>
      </c>
      <c r="H227" s="321">
        <v>-160</v>
      </c>
      <c r="I227" s="322">
        <v>-130</v>
      </c>
      <c r="J227" s="321">
        <v>-18</v>
      </c>
    </row>
    <row r="228" spans="1:10">
      <c r="A228" s="319">
        <v>42306</v>
      </c>
      <c r="B228" s="320">
        <v>1870</v>
      </c>
      <c r="C228" s="321">
        <v>1435</v>
      </c>
      <c r="D228" s="321">
        <v>1780</v>
      </c>
      <c r="E228" s="321">
        <v>1825</v>
      </c>
      <c r="F228" s="322">
        <v>1876</v>
      </c>
      <c r="G228" s="320">
        <v>-155</v>
      </c>
      <c r="H228" s="321">
        <v>-160</v>
      </c>
      <c r="I228" s="322">
        <v>-115</v>
      </c>
      <c r="J228" s="321">
        <v>-6</v>
      </c>
    </row>
    <row r="229" spans="1:10">
      <c r="A229" s="319">
        <v>42307</v>
      </c>
      <c r="B229" s="320">
        <v>1835</v>
      </c>
      <c r="C229" s="321">
        <v>1435</v>
      </c>
      <c r="D229" s="321">
        <v>1785</v>
      </c>
      <c r="E229" s="321">
        <v>1825</v>
      </c>
      <c r="F229" s="322">
        <v>1859</v>
      </c>
      <c r="G229" s="320">
        <v>-190</v>
      </c>
      <c r="H229" s="321">
        <v>-200</v>
      </c>
      <c r="I229" s="322">
        <v>-150</v>
      </c>
      <c r="J229" s="321">
        <v>-24</v>
      </c>
    </row>
    <row r="230" spans="1:10">
      <c r="A230" s="319">
        <v>42310</v>
      </c>
      <c r="B230" s="320">
        <v>1865</v>
      </c>
      <c r="C230" s="321">
        <v>1510</v>
      </c>
      <c r="D230" s="321">
        <v>1785</v>
      </c>
      <c r="E230" s="321">
        <v>1850</v>
      </c>
      <c r="F230" s="322">
        <v>1884</v>
      </c>
      <c r="G230" s="320">
        <v>-185</v>
      </c>
      <c r="H230" s="321">
        <v>-170</v>
      </c>
      <c r="I230" s="322">
        <v>-195</v>
      </c>
      <c r="J230" s="321">
        <v>-19</v>
      </c>
    </row>
    <row r="231" spans="1:10">
      <c r="A231" s="319">
        <v>42311</v>
      </c>
      <c r="B231" s="320">
        <v>1865</v>
      </c>
      <c r="C231" s="321">
        <v>1510</v>
      </c>
      <c r="D231" s="321">
        <v>1760</v>
      </c>
      <c r="E231" s="321">
        <v>1850</v>
      </c>
      <c r="F231" s="322">
        <v>1868</v>
      </c>
      <c r="G231" s="320">
        <v>-185</v>
      </c>
      <c r="H231" s="321">
        <v>-145</v>
      </c>
      <c r="I231" s="322">
        <v>-195</v>
      </c>
      <c r="J231" s="321">
        <v>-3</v>
      </c>
    </row>
    <row r="232" spans="1:10">
      <c r="A232" s="319">
        <v>42312</v>
      </c>
      <c r="B232" s="320">
        <v>1890</v>
      </c>
      <c r="C232" s="321">
        <v>1510</v>
      </c>
      <c r="D232" s="321">
        <v>1720</v>
      </c>
      <c r="E232" s="321">
        <v>1850</v>
      </c>
      <c r="F232" s="322">
        <v>1910</v>
      </c>
      <c r="G232" s="320">
        <v>-160</v>
      </c>
      <c r="H232" s="321">
        <v>-80</v>
      </c>
      <c r="I232" s="322">
        <v>-170</v>
      </c>
      <c r="J232" s="321">
        <v>-20</v>
      </c>
    </row>
    <row r="233" spans="1:10">
      <c r="A233" s="319">
        <v>42313</v>
      </c>
      <c r="B233" s="320">
        <v>1895</v>
      </c>
      <c r="C233" s="321">
        <v>1510</v>
      </c>
      <c r="D233" s="321">
        <v>1735</v>
      </c>
      <c r="E233" s="321">
        <v>1850</v>
      </c>
      <c r="F233" s="322">
        <v>1889</v>
      </c>
      <c r="G233" s="320">
        <v>-155</v>
      </c>
      <c r="H233" s="321">
        <v>-90</v>
      </c>
      <c r="I233" s="322">
        <v>-165</v>
      </c>
      <c r="J233" s="321">
        <v>6</v>
      </c>
    </row>
    <row r="234" spans="1:10">
      <c r="A234" s="319">
        <v>42314</v>
      </c>
      <c r="B234" s="320">
        <v>1905</v>
      </c>
      <c r="C234" s="321">
        <v>1510</v>
      </c>
      <c r="D234" s="321">
        <v>1735</v>
      </c>
      <c r="E234" s="321">
        <v>1850</v>
      </c>
      <c r="F234" s="322">
        <v>1914</v>
      </c>
      <c r="G234" s="320">
        <v>-145</v>
      </c>
      <c r="H234" s="321">
        <v>-80</v>
      </c>
      <c r="I234" s="322">
        <v>-155</v>
      </c>
      <c r="J234" s="321">
        <v>-9</v>
      </c>
    </row>
    <row r="235" spans="1:10">
      <c r="A235" s="319">
        <v>42317</v>
      </c>
      <c r="B235" s="320">
        <v>1905</v>
      </c>
      <c r="C235" s="321">
        <v>1510</v>
      </c>
      <c r="D235" s="321">
        <v>1735</v>
      </c>
      <c r="E235" s="321">
        <v>1850</v>
      </c>
      <c r="F235" s="322">
        <v>1904</v>
      </c>
      <c r="G235" s="320">
        <v>-145</v>
      </c>
      <c r="H235" s="321">
        <v>-80</v>
      </c>
      <c r="I235" s="322">
        <v>-155</v>
      </c>
      <c r="J235" s="321">
        <v>1</v>
      </c>
    </row>
    <row r="236" spans="1:10">
      <c r="A236" s="319">
        <v>42318</v>
      </c>
      <c r="B236" s="320">
        <v>1945</v>
      </c>
      <c r="C236" s="321">
        <v>1460</v>
      </c>
      <c r="D236" s="321">
        <v>1745</v>
      </c>
      <c r="E236" s="321">
        <v>1850</v>
      </c>
      <c r="F236" s="322">
        <v>1901</v>
      </c>
      <c r="G236" s="320">
        <v>-105</v>
      </c>
      <c r="H236" s="321">
        <v>-50</v>
      </c>
      <c r="I236" s="322">
        <v>-65</v>
      </c>
      <c r="J236" s="321">
        <v>44</v>
      </c>
    </row>
    <row r="237" spans="1:10">
      <c r="A237" s="319">
        <v>42319</v>
      </c>
      <c r="B237" s="320">
        <v>1945</v>
      </c>
      <c r="C237" s="321">
        <v>1460</v>
      </c>
      <c r="D237" s="321">
        <v>1745</v>
      </c>
      <c r="E237" s="321">
        <v>1850</v>
      </c>
      <c r="F237" s="322">
        <v>1873</v>
      </c>
      <c r="G237" s="320">
        <v>-105</v>
      </c>
      <c r="H237" s="321">
        <v>-50</v>
      </c>
      <c r="I237" s="322">
        <v>-65</v>
      </c>
      <c r="J237" s="321">
        <v>72</v>
      </c>
    </row>
    <row r="238" spans="1:10">
      <c r="A238" s="319">
        <v>42320</v>
      </c>
      <c r="B238" s="320">
        <v>1945</v>
      </c>
      <c r="C238" s="321">
        <v>1460</v>
      </c>
      <c r="D238" s="321">
        <v>1745</v>
      </c>
      <c r="E238" s="321">
        <v>1850</v>
      </c>
      <c r="F238" s="322">
        <v>1886</v>
      </c>
      <c r="G238" s="320">
        <v>-105</v>
      </c>
      <c r="H238" s="321">
        <v>-50</v>
      </c>
      <c r="I238" s="322">
        <v>-65</v>
      </c>
      <c r="J238" s="321">
        <v>59</v>
      </c>
    </row>
    <row r="239" spans="1:10">
      <c r="A239" s="319">
        <v>42321</v>
      </c>
      <c r="B239" s="320">
        <v>1975</v>
      </c>
      <c r="C239" s="321">
        <v>1460</v>
      </c>
      <c r="D239" s="321">
        <v>1755</v>
      </c>
      <c r="E239" s="321">
        <v>1850</v>
      </c>
      <c r="F239" s="322">
        <v>1917</v>
      </c>
      <c r="G239" s="320">
        <v>-75</v>
      </c>
      <c r="H239" s="321">
        <v>-30</v>
      </c>
      <c r="I239" s="322">
        <v>-35</v>
      </c>
      <c r="J239" s="321">
        <v>58</v>
      </c>
    </row>
    <row r="240" spans="1:10">
      <c r="A240" s="319">
        <v>42324</v>
      </c>
      <c r="B240" s="320">
        <v>1965</v>
      </c>
      <c r="C240" s="321">
        <v>1460</v>
      </c>
      <c r="D240" s="321">
        <v>1760</v>
      </c>
      <c r="E240" s="321">
        <v>1850</v>
      </c>
      <c r="F240" s="322">
        <v>1889</v>
      </c>
      <c r="G240" s="320">
        <v>-85</v>
      </c>
      <c r="H240" s="321">
        <v>-45</v>
      </c>
      <c r="I240" s="322">
        <v>-45</v>
      </c>
      <c r="J240" s="321">
        <v>76</v>
      </c>
    </row>
    <row r="241" spans="1:10">
      <c r="A241" s="319">
        <v>42325</v>
      </c>
      <c r="B241" s="320">
        <v>1965</v>
      </c>
      <c r="C241" s="321">
        <v>1380</v>
      </c>
      <c r="D241" s="321">
        <v>1755</v>
      </c>
      <c r="E241" s="321">
        <v>1815</v>
      </c>
      <c r="F241" s="322">
        <v>1903</v>
      </c>
      <c r="G241" s="320">
        <v>-50</v>
      </c>
      <c r="H241" s="321">
        <v>-40</v>
      </c>
      <c r="I241" s="322">
        <v>35</v>
      </c>
      <c r="J241" s="321">
        <v>62</v>
      </c>
    </row>
    <row r="242" spans="1:10">
      <c r="A242" s="319">
        <v>42326</v>
      </c>
      <c r="B242" s="320">
        <v>1955</v>
      </c>
      <c r="C242" s="321">
        <v>1380</v>
      </c>
      <c r="D242" s="321">
        <v>1755</v>
      </c>
      <c r="E242" s="321">
        <v>1815</v>
      </c>
      <c r="F242" s="322">
        <v>1840</v>
      </c>
      <c r="G242" s="320">
        <v>-60</v>
      </c>
      <c r="H242" s="321">
        <v>-50</v>
      </c>
      <c r="I242" s="322">
        <v>25</v>
      </c>
      <c r="J242" s="321">
        <v>115</v>
      </c>
    </row>
    <row r="243" spans="1:10">
      <c r="A243" s="319">
        <v>42327</v>
      </c>
      <c r="B243" s="320">
        <v>1945</v>
      </c>
      <c r="C243" s="321">
        <v>1380</v>
      </c>
      <c r="D243" s="321">
        <v>1745</v>
      </c>
      <c r="E243" s="321">
        <v>1765</v>
      </c>
      <c r="F243" s="322">
        <v>1836</v>
      </c>
      <c r="G243" s="320">
        <v>-20</v>
      </c>
      <c r="H243" s="321">
        <v>-50</v>
      </c>
      <c r="I243" s="322">
        <v>15</v>
      </c>
      <c r="J243" s="321">
        <v>109</v>
      </c>
    </row>
    <row r="244" spans="1:10">
      <c r="A244" s="319">
        <v>42328</v>
      </c>
      <c r="B244" s="320">
        <v>1955</v>
      </c>
      <c r="C244" s="321">
        <v>1380</v>
      </c>
      <c r="D244" s="321">
        <v>1725</v>
      </c>
      <c r="E244" s="321">
        <v>1765</v>
      </c>
      <c r="F244" s="322">
        <v>1805</v>
      </c>
      <c r="G244" s="320">
        <v>-10</v>
      </c>
      <c r="H244" s="321">
        <v>-20</v>
      </c>
      <c r="I244" s="322">
        <v>25</v>
      </c>
      <c r="J244" s="321">
        <v>150</v>
      </c>
    </row>
    <row r="245" spans="1:10">
      <c r="A245" s="319">
        <v>42331</v>
      </c>
      <c r="B245" s="320">
        <v>1940</v>
      </c>
      <c r="C245" s="321">
        <v>1380</v>
      </c>
      <c r="D245" s="321">
        <v>1705</v>
      </c>
      <c r="E245" s="321">
        <v>1765</v>
      </c>
      <c r="F245" s="322">
        <v>1731</v>
      </c>
      <c r="G245" s="320">
        <v>-25</v>
      </c>
      <c r="H245" s="321">
        <v>-15</v>
      </c>
      <c r="I245" s="322">
        <v>10</v>
      </c>
      <c r="J245" s="321">
        <v>209</v>
      </c>
    </row>
    <row r="246" spans="1:10">
      <c r="A246" s="319">
        <v>42332</v>
      </c>
      <c r="B246" s="320">
        <v>1875</v>
      </c>
      <c r="C246" s="321">
        <v>1380</v>
      </c>
      <c r="D246" s="321">
        <v>1695</v>
      </c>
      <c r="E246" s="321">
        <v>1765</v>
      </c>
      <c r="F246" s="322">
        <v>1807</v>
      </c>
      <c r="G246" s="320">
        <v>-90</v>
      </c>
      <c r="H246" s="321">
        <v>-70</v>
      </c>
      <c r="I246" s="322">
        <v>-55</v>
      </c>
      <c r="J246" s="321">
        <v>68</v>
      </c>
    </row>
    <row r="247" spans="1:10">
      <c r="A247" s="319">
        <v>42333</v>
      </c>
      <c r="B247" s="320">
        <v>1920</v>
      </c>
      <c r="C247" s="321">
        <v>1380</v>
      </c>
      <c r="D247" s="321">
        <v>1695</v>
      </c>
      <c r="E247" s="321">
        <v>1765</v>
      </c>
      <c r="F247" s="322">
        <v>1840</v>
      </c>
      <c r="G247" s="320">
        <v>-45</v>
      </c>
      <c r="H247" s="321">
        <v>-25</v>
      </c>
      <c r="I247" s="322">
        <v>-10</v>
      </c>
      <c r="J247" s="321">
        <v>80</v>
      </c>
    </row>
    <row r="248" spans="1:10">
      <c r="A248" s="319">
        <v>42334</v>
      </c>
      <c r="B248" s="320">
        <v>1965</v>
      </c>
      <c r="C248" s="321">
        <v>1380</v>
      </c>
      <c r="D248" s="321">
        <v>1695</v>
      </c>
      <c r="E248" s="321">
        <v>1750</v>
      </c>
      <c r="F248" s="322">
        <v>1850</v>
      </c>
      <c r="G248" s="320">
        <v>15</v>
      </c>
      <c r="H248" s="321">
        <v>20</v>
      </c>
      <c r="I248" s="322">
        <v>35</v>
      </c>
      <c r="J248" s="321">
        <v>115</v>
      </c>
    </row>
    <row r="249" spans="1:10">
      <c r="A249" s="319">
        <v>42335</v>
      </c>
      <c r="B249" s="320">
        <v>1965</v>
      </c>
      <c r="C249" s="321">
        <v>1380</v>
      </c>
      <c r="D249" s="321">
        <v>1715</v>
      </c>
      <c r="E249" s="321">
        <v>1760</v>
      </c>
      <c r="F249" s="322">
        <v>1856</v>
      </c>
      <c r="G249" s="320">
        <v>5</v>
      </c>
      <c r="H249" s="321">
        <v>0</v>
      </c>
      <c r="I249" s="322">
        <v>35</v>
      </c>
      <c r="J249" s="321">
        <v>109</v>
      </c>
    </row>
    <row r="250" spans="1:10">
      <c r="A250" s="319">
        <v>42338</v>
      </c>
      <c r="B250" s="320">
        <v>1870</v>
      </c>
      <c r="C250" s="321">
        <v>1380</v>
      </c>
      <c r="D250" s="321">
        <v>1710</v>
      </c>
      <c r="E250" s="321">
        <v>1765</v>
      </c>
      <c r="F250" s="322">
        <v>1652</v>
      </c>
      <c r="G250" s="320">
        <v>-95</v>
      </c>
      <c r="H250" s="321">
        <v>-90</v>
      </c>
      <c r="I250" s="322">
        <v>-60</v>
      </c>
      <c r="J250" s="321">
        <v>218</v>
      </c>
    </row>
    <row r="251" spans="1:10">
      <c r="A251" s="319">
        <v>42339</v>
      </c>
      <c r="B251" s="320">
        <v>1850</v>
      </c>
      <c r="C251" s="321">
        <v>1290</v>
      </c>
      <c r="D251" s="321">
        <v>1690</v>
      </c>
      <c r="E251" s="321">
        <v>1790</v>
      </c>
      <c r="F251" s="322">
        <v>1687</v>
      </c>
      <c r="G251" s="320">
        <v>-140</v>
      </c>
      <c r="H251" s="321">
        <v>-90</v>
      </c>
      <c r="I251" s="322">
        <v>10</v>
      </c>
      <c r="J251" s="321">
        <v>163</v>
      </c>
    </row>
    <row r="252" spans="1:10">
      <c r="A252" s="319">
        <v>42340</v>
      </c>
      <c r="B252" s="320">
        <v>1860</v>
      </c>
      <c r="C252" s="321">
        <v>1290</v>
      </c>
      <c r="D252" s="321">
        <v>1645</v>
      </c>
      <c r="E252" s="321">
        <v>1790</v>
      </c>
      <c r="F252" s="322">
        <v>1668</v>
      </c>
      <c r="G252" s="320">
        <v>-130</v>
      </c>
      <c r="H252" s="321">
        <v>-35</v>
      </c>
      <c r="I252" s="322">
        <v>20</v>
      </c>
      <c r="J252" s="321">
        <v>192</v>
      </c>
    </row>
    <row r="253" spans="1:10">
      <c r="A253" s="319">
        <v>42341</v>
      </c>
      <c r="B253" s="320">
        <v>1820</v>
      </c>
      <c r="C253" s="321">
        <v>1240</v>
      </c>
      <c r="D253" s="321">
        <v>1615</v>
      </c>
      <c r="E253" s="321">
        <v>1790</v>
      </c>
      <c r="F253" s="322">
        <v>1644</v>
      </c>
      <c r="G253" s="320">
        <v>-170</v>
      </c>
      <c r="H253" s="321">
        <v>-45</v>
      </c>
      <c r="I253" s="322">
        <v>30</v>
      </c>
      <c r="J253" s="321">
        <v>176</v>
      </c>
    </row>
    <row r="254" spans="1:10">
      <c r="A254" s="319">
        <v>42342</v>
      </c>
      <c r="B254" s="320">
        <v>1810</v>
      </c>
      <c r="C254" s="321">
        <v>1240</v>
      </c>
      <c r="D254" s="321">
        <v>1615</v>
      </c>
      <c r="E254" s="321">
        <v>1780</v>
      </c>
      <c r="F254" s="322">
        <v>1640</v>
      </c>
      <c r="G254" s="320">
        <v>-170</v>
      </c>
      <c r="H254" s="321">
        <v>-55</v>
      </c>
      <c r="I254" s="322">
        <v>20</v>
      </c>
      <c r="J254" s="321">
        <v>170</v>
      </c>
    </row>
    <row r="255" spans="1:10">
      <c r="A255" s="319">
        <v>42345</v>
      </c>
      <c r="B255" s="320">
        <v>1830</v>
      </c>
      <c r="C255" s="321">
        <v>1180</v>
      </c>
      <c r="D255" s="321">
        <v>1605</v>
      </c>
      <c r="E255" s="321">
        <v>1790</v>
      </c>
      <c r="F255" s="322">
        <v>1658</v>
      </c>
      <c r="G255" s="320">
        <v>-160</v>
      </c>
      <c r="H255" s="321">
        <v>-25</v>
      </c>
      <c r="I255" s="322">
        <v>100</v>
      </c>
      <c r="J255" s="321">
        <v>172</v>
      </c>
    </row>
    <row r="256" spans="1:10">
      <c r="A256" s="319">
        <v>42346</v>
      </c>
      <c r="B256" s="320">
        <v>1810</v>
      </c>
      <c r="C256" s="321">
        <v>1165</v>
      </c>
      <c r="D256" s="321">
        <v>1625</v>
      </c>
      <c r="E256" s="321">
        <v>1790</v>
      </c>
      <c r="F256" s="322">
        <v>1610</v>
      </c>
      <c r="G256" s="320">
        <v>-180</v>
      </c>
      <c r="H256" s="321">
        <v>-65</v>
      </c>
      <c r="I256" s="322">
        <v>95</v>
      </c>
      <c r="J256" s="321">
        <v>200</v>
      </c>
    </row>
    <row r="257" spans="1:10">
      <c r="A257" s="319">
        <v>42347</v>
      </c>
      <c r="B257" s="320">
        <v>1795</v>
      </c>
      <c r="C257" s="321">
        <v>1165</v>
      </c>
      <c r="D257" s="321">
        <v>1625</v>
      </c>
      <c r="E257" s="321">
        <v>1790</v>
      </c>
      <c r="F257" s="322">
        <v>1625</v>
      </c>
      <c r="G257" s="320">
        <v>-195</v>
      </c>
      <c r="H257" s="321">
        <v>-80</v>
      </c>
      <c r="I257" s="322">
        <v>80</v>
      </c>
      <c r="J257" s="321">
        <v>170</v>
      </c>
    </row>
    <row r="258" spans="1:10">
      <c r="A258" s="319">
        <v>42348</v>
      </c>
      <c r="B258" s="320">
        <v>1795</v>
      </c>
      <c r="C258" s="321">
        <v>1165</v>
      </c>
      <c r="D258" s="321">
        <v>1630</v>
      </c>
      <c r="E258" s="321">
        <v>1790</v>
      </c>
      <c r="F258" s="322">
        <v>1625</v>
      </c>
      <c r="G258" s="320">
        <v>-195</v>
      </c>
      <c r="H258" s="321">
        <v>-85</v>
      </c>
      <c r="I258" s="322">
        <v>80</v>
      </c>
      <c r="J258" s="321">
        <v>170</v>
      </c>
    </row>
    <row r="259" spans="1:10">
      <c r="A259" s="319">
        <v>42349</v>
      </c>
      <c r="B259" s="320">
        <v>1805</v>
      </c>
      <c r="C259" s="321">
        <v>1165</v>
      </c>
      <c r="D259" s="321">
        <v>1630</v>
      </c>
      <c r="E259" s="321">
        <v>1805</v>
      </c>
      <c r="F259" s="322">
        <v>1651</v>
      </c>
      <c r="G259" s="320">
        <v>-200</v>
      </c>
      <c r="H259" s="321">
        <v>-75</v>
      </c>
      <c r="I259" s="322">
        <v>90</v>
      </c>
      <c r="J259" s="321">
        <v>154</v>
      </c>
    </row>
    <row r="260" spans="1:10">
      <c r="A260" s="319">
        <v>42352</v>
      </c>
      <c r="B260" s="320">
        <v>1795</v>
      </c>
      <c r="C260" s="321">
        <v>1165</v>
      </c>
      <c r="D260" s="321">
        <v>1625</v>
      </c>
      <c r="E260" s="321">
        <v>1805</v>
      </c>
      <c r="F260" s="322">
        <v>1666</v>
      </c>
      <c r="G260" s="320">
        <v>-210</v>
      </c>
      <c r="H260" s="321">
        <v>-80</v>
      </c>
      <c r="I260" s="322">
        <v>80</v>
      </c>
      <c r="J260" s="321">
        <v>129</v>
      </c>
    </row>
    <row r="261" spans="1:10">
      <c r="A261" s="319">
        <v>42353</v>
      </c>
      <c r="B261" s="320">
        <v>1810</v>
      </c>
      <c r="C261" s="321">
        <v>1165</v>
      </c>
      <c r="D261" s="321">
        <v>1620</v>
      </c>
      <c r="E261" s="321">
        <v>1805</v>
      </c>
      <c r="F261" s="322">
        <v>1665</v>
      </c>
      <c r="G261" s="320">
        <v>-195</v>
      </c>
      <c r="H261" s="321">
        <v>-60</v>
      </c>
      <c r="I261" s="322">
        <v>95</v>
      </c>
      <c r="J261" s="321">
        <v>145</v>
      </c>
    </row>
    <row r="262" spans="1:10">
      <c r="A262" s="319">
        <v>42354</v>
      </c>
      <c r="B262" s="320">
        <v>1810</v>
      </c>
      <c r="C262" s="321">
        <v>1220</v>
      </c>
      <c r="D262" s="321">
        <v>1620</v>
      </c>
      <c r="E262" s="321">
        <v>1780</v>
      </c>
      <c r="F262" s="322">
        <v>1671</v>
      </c>
      <c r="G262" s="320">
        <v>-170</v>
      </c>
      <c r="H262" s="321">
        <v>-60</v>
      </c>
      <c r="I262" s="322">
        <v>40</v>
      </c>
      <c r="J262" s="321">
        <v>139</v>
      </c>
    </row>
    <row r="263" spans="1:10">
      <c r="A263" s="319">
        <v>42355</v>
      </c>
      <c r="B263" s="320">
        <v>1810</v>
      </c>
      <c r="C263" s="321">
        <v>1220</v>
      </c>
      <c r="D263" s="321">
        <v>1620</v>
      </c>
      <c r="E263" s="321">
        <v>1780</v>
      </c>
      <c r="F263" s="322">
        <v>1651</v>
      </c>
      <c r="G263" s="320">
        <v>-170</v>
      </c>
      <c r="H263" s="321">
        <v>-60</v>
      </c>
      <c r="I263" s="322">
        <v>40</v>
      </c>
      <c r="J263" s="321">
        <v>159</v>
      </c>
    </row>
    <row r="264" spans="1:10">
      <c r="A264" s="319">
        <v>42356</v>
      </c>
      <c r="B264" s="320">
        <v>1775</v>
      </c>
      <c r="C264" s="321">
        <v>1220</v>
      </c>
      <c r="D264" s="321">
        <v>1620</v>
      </c>
      <c r="E264" s="321">
        <v>1780</v>
      </c>
      <c r="F264" s="322">
        <v>1668</v>
      </c>
      <c r="G264" s="320">
        <v>-205</v>
      </c>
      <c r="H264" s="321">
        <v>-95</v>
      </c>
      <c r="I264" s="322">
        <v>5</v>
      </c>
      <c r="J264" s="321">
        <v>107</v>
      </c>
    </row>
    <row r="265" spans="1:10">
      <c r="A265" s="319">
        <v>42359</v>
      </c>
      <c r="B265" s="320">
        <v>1745</v>
      </c>
      <c r="D265" s="321">
        <v>1615</v>
      </c>
      <c r="E265" s="321">
        <v>1780</v>
      </c>
      <c r="F265" s="322">
        <v>1690</v>
      </c>
      <c r="G265" s="320">
        <v>-235</v>
      </c>
      <c r="H265" s="321">
        <v>-120</v>
      </c>
      <c r="J265" s="321">
        <v>55</v>
      </c>
    </row>
    <row r="266" spans="1:10">
      <c r="A266" s="319">
        <v>42360</v>
      </c>
      <c r="B266" s="320">
        <v>1755</v>
      </c>
      <c r="C266" s="321">
        <v>1270</v>
      </c>
      <c r="D266" s="321">
        <v>1605</v>
      </c>
      <c r="E266" s="321">
        <v>1780</v>
      </c>
      <c r="F266" s="322">
        <v>1688</v>
      </c>
      <c r="G266" s="320">
        <v>-225</v>
      </c>
      <c r="H266" s="321">
        <v>-100</v>
      </c>
      <c r="I266" s="322">
        <v>-65</v>
      </c>
      <c r="J266" s="321">
        <v>67</v>
      </c>
    </row>
    <row r="267" spans="1:10">
      <c r="A267" s="319">
        <v>42361</v>
      </c>
      <c r="B267" s="320">
        <v>1755</v>
      </c>
      <c r="C267" s="321">
        <v>1260</v>
      </c>
      <c r="D267" s="321">
        <v>1615</v>
      </c>
      <c r="E267" s="321">
        <v>1780</v>
      </c>
      <c r="F267" s="322">
        <v>1703</v>
      </c>
      <c r="G267" s="320">
        <v>-225</v>
      </c>
      <c r="H267" s="321">
        <v>-110</v>
      </c>
      <c r="I267" s="322">
        <v>-55</v>
      </c>
      <c r="J267" s="321">
        <v>52</v>
      </c>
    </row>
    <row r="268" spans="1:10">
      <c r="A268" s="319">
        <v>42362</v>
      </c>
      <c r="B268" s="320">
        <v>1765</v>
      </c>
      <c r="C268" s="321">
        <v>1260</v>
      </c>
      <c r="D268" s="321">
        <v>1615</v>
      </c>
      <c r="E268" s="321">
        <v>1780</v>
      </c>
      <c r="F268" s="322">
        <v>1712</v>
      </c>
      <c r="G268" s="320">
        <v>-215</v>
      </c>
      <c r="H268" s="321">
        <v>-100</v>
      </c>
      <c r="I268" s="322">
        <v>-45</v>
      </c>
      <c r="J268" s="321">
        <v>53</v>
      </c>
    </row>
    <row r="269" spans="1:10">
      <c r="A269" s="319">
        <v>42363</v>
      </c>
      <c r="B269" s="320">
        <v>1775</v>
      </c>
      <c r="C269" s="321">
        <v>1260</v>
      </c>
      <c r="D269" s="321">
        <v>1625</v>
      </c>
      <c r="E269" s="321">
        <v>1780</v>
      </c>
      <c r="F269" s="322">
        <v>1710</v>
      </c>
      <c r="G269" s="320">
        <v>-205</v>
      </c>
      <c r="H269" s="321">
        <v>-100</v>
      </c>
      <c r="I269" s="322">
        <v>-35</v>
      </c>
      <c r="J269" s="321">
        <v>65</v>
      </c>
    </row>
    <row r="270" spans="1:10">
      <c r="A270" s="319">
        <v>42366</v>
      </c>
      <c r="B270" s="320">
        <v>1765</v>
      </c>
      <c r="C270" s="321">
        <v>1260</v>
      </c>
      <c r="D270" s="321">
        <v>1635</v>
      </c>
      <c r="E270" s="321">
        <v>1780</v>
      </c>
      <c r="F270" s="322">
        <v>1680</v>
      </c>
      <c r="G270" s="320">
        <v>-215</v>
      </c>
      <c r="H270" s="321">
        <v>-120</v>
      </c>
      <c r="I270" s="322">
        <v>-45</v>
      </c>
      <c r="J270" s="321">
        <v>85</v>
      </c>
    </row>
    <row r="271" spans="1:10">
      <c r="A271" s="319">
        <v>42367</v>
      </c>
      <c r="B271" s="320">
        <v>1755</v>
      </c>
      <c r="C271" s="321">
        <v>1335</v>
      </c>
      <c r="D271" s="321">
        <v>1635</v>
      </c>
      <c r="E271" s="321">
        <v>1780</v>
      </c>
      <c r="F271" s="322">
        <v>1726</v>
      </c>
      <c r="G271" s="320">
        <v>-225</v>
      </c>
      <c r="H271" s="321">
        <v>-130</v>
      </c>
      <c r="I271" s="322">
        <v>-130</v>
      </c>
      <c r="J271" s="321">
        <v>29</v>
      </c>
    </row>
    <row r="272" spans="1:10">
      <c r="A272" s="319">
        <v>42368</v>
      </c>
      <c r="B272" s="320">
        <v>1755</v>
      </c>
      <c r="C272" s="321">
        <v>1335</v>
      </c>
      <c r="D272" s="321">
        <v>1635</v>
      </c>
      <c r="E272" s="321">
        <v>1780</v>
      </c>
      <c r="F272" s="322">
        <v>1733</v>
      </c>
      <c r="G272" s="320">
        <v>-225</v>
      </c>
      <c r="H272" s="321">
        <v>-130</v>
      </c>
      <c r="I272" s="322">
        <v>-130</v>
      </c>
      <c r="J272" s="321">
        <v>22</v>
      </c>
    </row>
    <row r="273" spans="1:10">
      <c r="A273" s="319">
        <v>42369</v>
      </c>
      <c r="B273" s="320">
        <v>1755</v>
      </c>
      <c r="C273" s="321">
        <v>1335</v>
      </c>
      <c r="D273" s="321">
        <v>1635</v>
      </c>
      <c r="E273" s="321">
        <v>1780</v>
      </c>
      <c r="F273" s="322">
        <v>1736</v>
      </c>
      <c r="G273" s="320">
        <v>-225</v>
      </c>
      <c r="H273" s="321">
        <v>-130</v>
      </c>
      <c r="I273" s="322">
        <v>-130</v>
      </c>
      <c r="J273" s="321">
        <v>19</v>
      </c>
    </row>
    <row r="274" spans="1:10">
      <c r="A274" s="319">
        <v>42373</v>
      </c>
      <c r="B274" s="320">
        <v>1755</v>
      </c>
      <c r="C274" s="321">
        <v>1335</v>
      </c>
      <c r="D274" s="321">
        <v>1635</v>
      </c>
      <c r="E274" s="321">
        <v>1780</v>
      </c>
      <c r="F274" s="322">
        <v>1720</v>
      </c>
      <c r="G274" s="320">
        <v>-225</v>
      </c>
      <c r="H274" s="321">
        <v>-130</v>
      </c>
      <c r="I274" s="322">
        <v>-130</v>
      </c>
      <c r="J274" s="321">
        <v>35</v>
      </c>
    </row>
    <row r="275" spans="1:10">
      <c r="A275" s="319">
        <v>42374</v>
      </c>
      <c r="B275" s="320">
        <v>1755</v>
      </c>
      <c r="C275" s="321">
        <v>1385</v>
      </c>
      <c r="D275" s="321">
        <v>1635</v>
      </c>
      <c r="E275" s="321">
        <v>1780</v>
      </c>
      <c r="F275" s="322">
        <v>1743</v>
      </c>
      <c r="G275" s="320">
        <v>-225</v>
      </c>
      <c r="H275" s="321">
        <v>-130</v>
      </c>
      <c r="I275" s="322">
        <v>-180</v>
      </c>
      <c r="J275" s="321">
        <v>12</v>
      </c>
    </row>
    <row r="276" spans="1:10">
      <c r="A276" s="319">
        <v>42375</v>
      </c>
      <c r="B276" s="320">
        <v>1755</v>
      </c>
      <c r="C276" s="321">
        <v>1385</v>
      </c>
      <c r="D276" s="321">
        <v>1635</v>
      </c>
      <c r="E276" s="321">
        <v>1780</v>
      </c>
      <c r="F276" s="322">
        <v>1740</v>
      </c>
      <c r="G276" s="320">
        <v>-225</v>
      </c>
      <c r="H276" s="321">
        <v>-130</v>
      </c>
      <c r="I276" s="322">
        <v>-180</v>
      </c>
      <c r="J276" s="321">
        <v>15</v>
      </c>
    </row>
    <row r="277" spans="1:10">
      <c r="A277" s="319">
        <v>42376</v>
      </c>
      <c r="B277" s="320">
        <v>1785</v>
      </c>
      <c r="C277" s="321">
        <v>1385</v>
      </c>
      <c r="D277" s="321">
        <v>1635</v>
      </c>
      <c r="E277" s="321">
        <v>1805</v>
      </c>
      <c r="F277" s="322">
        <v>1738</v>
      </c>
      <c r="G277" s="320">
        <v>-220</v>
      </c>
      <c r="H277" s="321">
        <v>-100</v>
      </c>
      <c r="I277" s="322">
        <v>-150</v>
      </c>
      <c r="J277" s="321">
        <v>47</v>
      </c>
    </row>
    <row r="278" spans="1:10">
      <c r="A278" s="319">
        <v>42377</v>
      </c>
      <c r="B278" s="320">
        <v>1825</v>
      </c>
      <c r="C278" s="321">
        <v>1410</v>
      </c>
      <c r="D278" s="321">
        <v>1635</v>
      </c>
      <c r="E278" s="321">
        <v>1805</v>
      </c>
      <c r="F278" s="322">
        <v>1767</v>
      </c>
      <c r="G278" s="320">
        <v>-180</v>
      </c>
      <c r="H278" s="321">
        <v>-60</v>
      </c>
      <c r="I278" s="322">
        <v>-135</v>
      </c>
      <c r="J278" s="321">
        <v>58</v>
      </c>
    </row>
    <row r="279" spans="1:10">
      <c r="A279" s="319">
        <v>42380</v>
      </c>
      <c r="B279" s="320">
        <v>1770</v>
      </c>
      <c r="C279" s="321">
        <v>1410</v>
      </c>
      <c r="D279" s="321">
        <v>1625</v>
      </c>
      <c r="E279" s="321">
        <v>1805</v>
      </c>
      <c r="F279" s="322">
        <v>1722</v>
      </c>
      <c r="G279" s="320">
        <v>-235</v>
      </c>
      <c r="H279" s="321">
        <v>-105</v>
      </c>
      <c r="I279" s="322">
        <v>-190</v>
      </c>
      <c r="J279" s="321">
        <v>48</v>
      </c>
    </row>
    <row r="280" spans="1:10">
      <c r="A280" s="319">
        <v>42381</v>
      </c>
      <c r="B280" s="320">
        <v>1755</v>
      </c>
      <c r="C280" s="321">
        <v>1425</v>
      </c>
      <c r="D280" s="321">
        <v>1620</v>
      </c>
      <c r="E280" s="321">
        <v>1805</v>
      </c>
      <c r="F280" s="322">
        <v>1711</v>
      </c>
      <c r="G280" s="320">
        <v>-250</v>
      </c>
      <c r="H280" s="321">
        <v>-115</v>
      </c>
      <c r="I280" s="322">
        <v>-220</v>
      </c>
      <c r="J280" s="321">
        <v>44</v>
      </c>
    </row>
    <row r="281" spans="1:10">
      <c r="A281" s="319">
        <v>42382</v>
      </c>
      <c r="B281" s="320">
        <v>1755</v>
      </c>
      <c r="C281" s="321">
        <v>1425</v>
      </c>
      <c r="D281" s="321">
        <v>1615</v>
      </c>
      <c r="E281" s="321">
        <v>1805</v>
      </c>
      <c r="F281" s="322">
        <v>1701</v>
      </c>
      <c r="G281" s="320">
        <v>-250</v>
      </c>
      <c r="H281" s="321">
        <v>-110</v>
      </c>
      <c r="I281" s="322">
        <v>-220</v>
      </c>
      <c r="J281" s="321">
        <v>54</v>
      </c>
    </row>
    <row r="282" spans="1:10">
      <c r="A282" s="319">
        <v>42383</v>
      </c>
      <c r="B282" s="320">
        <v>1745</v>
      </c>
      <c r="C282" s="321">
        <v>1425</v>
      </c>
      <c r="D282" s="321">
        <v>1610</v>
      </c>
      <c r="E282" s="321">
        <v>1805</v>
      </c>
      <c r="F282" s="322">
        <v>1720</v>
      </c>
      <c r="G282" s="320">
        <v>-260</v>
      </c>
      <c r="H282" s="321">
        <v>-115</v>
      </c>
      <c r="I282" s="322">
        <v>-230</v>
      </c>
      <c r="J282" s="321">
        <v>25</v>
      </c>
    </row>
    <row r="283" spans="1:10">
      <c r="A283" s="319">
        <v>42384</v>
      </c>
      <c r="B283" s="320">
        <v>1755</v>
      </c>
      <c r="C283" s="321">
        <v>1425</v>
      </c>
      <c r="D283" s="321">
        <v>1605</v>
      </c>
      <c r="E283" s="321">
        <v>1805</v>
      </c>
      <c r="F283" s="322">
        <v>1712</v>
      </c>
      <c r="G283" s="320">
        <v>-250</v>
      </c>
      <c r="H283" s="321">
        <v>-100</v>
      </c>
      <c r="I283" s="322">
        <v>-220</v>
      </c>
      <c r="J283" s="321">
        <v>43</v>
      </c>
    </row>
    <row r="284" spans="1:10">
      <c r="A284" s="319">
        <v>42387</v>
      </c>
      <c r="B284" s="320">
        <v>1765</v>
      </c>
      <c r="C284" s="321">
        <v>1425</v>
      </c>
      <c r="D284" s="321">
        <v>1585</v>
      </c>
      <c r="E284" s="321">
        <v>1805</v>
      </c>
      <c r="F284" s="322">
        <v>1747</v>
      </c>
      <c r="G284" s="320">
        <v>-240</v>
      </c>
      <c r="H284" s="321">
        <v>-70</v>
      </c>
      <c r="I284" s="322">
        <v>-210</v>
      </c>
      <c r="J284" s="321">
        <v>18</v>
      </c>
    </row>
    <row r="285" spans="1:10">
      <c r="A285" s="319">
        <v>42388</v>
      </c>
      <c r="B285" s="320">
        <v>1795</v>
      </c>
      <c r="C285" s="321">
        <v>1425</v>
      </c>
      <c r="D285" s="321">
        <v>1585</v>
      </c>
      <c r="E285" s="321">
        <v>1805</v>
      </c>
      <c r="F285" s="322">
        <v>1776</v>
      </c>
      <c r="G285" s="320">
        <v>-210</v>
      </c>
      <c r="H285" s="321">
        <v>-40</v>
      </c>
      <c r="I285" s="322">
        <v>-180</v>
      </c>
      <c r="J285" s="321">
        <v>19</v>
      </c>
    </row>
    <row r="286" spans="1:10">
      <c r="A286" s="319">
        <v>42389</v>
      </c>
      <c r="B286" s="320">
        <v>1770</v>
      </c>
      <c r="C286" s="321">
        <v>1425</v>
      </c>
      <c r="D286" s="321">
        <v>1595</v>
      </c>
      <c r="E286" s="321">
        <v>1805</v>
      </c>
      <c r="F286" s="322">
        <v>1758</v>
      </c>
      <c r="G286" s="320">
        <v>-235</v>
      </c>
      <c r="H286" s="321">
        <v>-75</v>
      </c>
      <c r="I286" s="322">
        <v>-205</v>
      </c>
      <c r="J286" s="321">
        <v>12</v>
      </c>
    </row>
    <row r="287" spans="1:10">
      <c r="A287" s="319">
        <v>42390</v>
      </c>
      <c r="B287" s="320">
        <v>1765</v>
      </c>
      <c r="C287" s="321">
        <v>1425</v>
      </c>
      <c r="D287" s="321">
        <v>1595</v>
      </c>
      <c r="E287" s="321">
        <v>1805</v>
      </c>
      <c r="F287" s="322">
        <v>1756</v>
      </c>
      <c r="G287" s="320">
        <v>-240</v>
      </c>
      <c r="H287" s="321">
        <v>-80</v>
      </c>
      <c r="I287" s="322">
        <v>-210</v>
      </c>
      <c r="J287" s="321">
        <v>9</v>
      </c>
    </row>
    <row r="288" spans="1:10">
      <c r="A288" s="319">
        <v>42391</v>
      </c>
      <c r="B288" s="320">
        <v>1775</v>
      </c>
      <c r="C288" s="321">
        <v>1425</v>
      </c>
      <c r="D288" s="321">
        <v>1605</v>
      </c>
      <c r="E288" s="321">
        <v>1805</v>
      </c>
      <c r="F288" s="322">
        <v>1754</v>
      </c>
      <c r="G288" s="320">
        <v>-230</v>
      </c>
      <c r="H288" s="321">
        <v>-80</v>
      </c>
      <c r="I288" s="322">
        <v>-200</v>
      </c>
      <c r="J288" s="321">
        <v>21</v>
      </c>
    </row>
    <row r="289" spans="1:10">
      <c r="A289" s="319">
        <v>42394</v>
      </c>
      <c r="B289" s="320">
        <v>1760</v>
      </c>
      <c r="C289" s="321">
        <v>1425</v>
      </c>
      <c r="D289" s="321">
        <v>1615</v>
      </c>
      <c r="E289" s="321">
        <v>1805</v>
      </c>
      <c r="F289" s="322">
        <v>1747</v>
      </c>
      <c r="G289" s="320">
        <v>-245</v>
      </c>
      <c r="H289" s="321">
        <v>-105</v>
      </c>
      <c r="I289" s="322">
        <v>-215</v>
      </c>
      <c r="J289" s="321">
        <v>13</v>
      </c>
    </row>
    <row r="290" spans="1:10">
      <c r="A290" s="319">
        <v>42395</v>
      </c>
      <c r="B290" s="320">
        <v>1765</v>
      </c>
      <c r="C290" s="321">
        <v>1425</v>
      </c>
      <c r="D290" s="321">
        <v>1615</v>
      </c>
      <c r="E290" s="321">
        <v>1805</v>
      </c>
      <c r="F290" s="322">
        <v>1749</v>
      </c>
      <c r="G290" s="320">
        <v>-240</v>
      </c>
      <c r="H290" s="321">
        <v>-100</v>
      </c>
      <c r="I290" s="322">
        <v>-210</v>
      </c>
      <c r="J290" s="321">
        <v>16</v>
      </c>
    </row>
    <row r="291" spans="1:10">
      <c r="A291" s="319">
        <v>42396</v>
      </c>
      <c r="B291" s="320">
        <v>1785</v>
      </c>
      <c r="C291" s="321">
        <v>1425</v>
      </c>
      <c r="D291" s="321">
        <v>1625</v>
      </c>
      <c r="E291" s="321">
        <v>1805</v>
      </c>
      <c r="F291" s="322">
        <v>1773</v>
      </c>
      <c r="G291" s="320">
        <v>-220</v>
      </c>
      <c r="H291" s="321">
        <v>-90</v>
      </c>
      <c r="I291" s="322">
        <v>-190</v>
      </c>
      <c r="J291" s="321">
        <v>12</v>
      </c>
    </row>
    <row r="292" spans="1:10">
      <c r="A292" s="319">
        <v>42397</v>
      </c>
      <c r="B292" s="320">
        <v>1775</v>
      </c>
      <c r="C292" s="321">
        <v>1425</v>
      </c>
      <c r="D292" s="321">
        <v>1630</v>
      </c>
      <c r="E292" s="321">
        <v>1805</v>
      </c>
      <c r="F292" s="322">
        <v>1751</v>
      </c>
      <c r="G292" s="320">
        <v>-230</v>
      </c>
      <c r="H292" s="321">
        <v>-105</v>
      </c>
      <c r="I292" s="322">
        <v>-200</v>
      </c>
      <c r="J292" s="321">
        <v>24</v>
      </c>
    </row>
    <row r="293" spans="1:10">
      <c r="A293" s="319">
        <v>42398</v>
      </c>
      <c r="B293" s="320">
        <v>1775</v>
      </c>
      <c r="C293" s="321">
        <v>1425</v>
      </c>
      <c r="D293" s="321">
        <v>1630</v>
      </c>
      <c r="E293" s="321">
        <v>1805</v>
      </c>
      <c r="F293" s="322">
        <v>1751</v>
      </c>
      <c r="G293" s="320">
        <v>-230</v>
      </c>
      <c r="H293" s="321">
        <v>-105</v>
      </c>
      <c r="I293" s="322">
        <v>-200</v>
      </c>
      <c r="J293" s="321">
        <v>24</v>
      </c>
    </row>
    <row r="294" spans="1:10">
      <c r="A294" s="319">
        <v>42401</v>
      </c>
      <c r="B294" s="320">
        <v>1775</v>
      </c>
      <c r="C294" s="321">
        <v>1425</v>
      </c>
      <c r="D294" s="321">
        <v>1630</v>
      </c>
      <c r="E294" s="321">
        <v>1805</v>
      </c>
      <c r="F294" s="322">
        <v>1751</v>
      </c>
      <c r="G294" s="320">
        <v>-230</v>
      </c>
      <c r="H294" s="321">
        <v>-105</v>
      </c>
      <c r="I294" s="322">
        <v>-200</v>
      </c>
      <c r="J294" s="321">
        <v>24</v>
      </c>
    </row>
    <row r="295" spans="1:10">
      <c r="A295" s="319">
        <v>42402</v>
      </c>
      <c r="B295" s="320">
        <v>1775</v>
      </c>
      <c r="C295" s="321">
        <v>1465</v>
      </c>
      <c r="D295" s="321">
        <v>1630</v>
      </c>
      <c r="E295" s="321">
        <v>1805</v>
      </c>
      <c r="F295" s="322">
        <v>1756</v>
      </c>
      <c r="G295" s="320">
        <v>-230</v>
      </c>
      <c r="H295" s="321">
        <v>-105</v>
      </c>
      <c r="I295" s="322">
        <v>-240</v>
      </c>
      <c r="J295" s="321">
        <v>19</v>
      </c>
    </row>
    <row r="296" spans="1:10">
      <c r="A296" s="319">
        <v>42403</v>
      </c>
      <c r="B296" s="320">
        <v>1775</v>
      </c>
      <c r="C296" s="321">
        <v>1465</v>
      </c>
      <c r="D296" s="321">
        <v>1630</v>
      </c>
      <c r="E296" s="321">
        <v>1805</v>
      </c>
      <c r="F296" s="322">
        <v>1762</v>
      </c>
      <c r="G296" s="320">
        <v>-230</v>
      </c>
      <c r="H296" s="321">
        <v>-105</v>
      </c>
      <c r="I296" s="322">
        <v>-240</v>
      </c>
      <c r="J296" s="321">
        <v>13</v>
      </c>
    </row>
    <row r="297" spans="1:10">
      <c r="A297" s="319">
        <v>42404</v>
      </c>
      <c r="B297" s="320">
        <v>1775</v>
      </c>
      <c r="C297" s="321">
        <v>1465</v>
      </c>
      <c r="D297" s="321">
        <v>1635</v>
      </c>
      <c r="E297" s="321">
        <v>1805</v>
      </c>
      <c r="F297" s="322">
        <v>1795</v>
      </c>
      <c r="G297" s="320">
        <v>-230</v>
      </c>
      <c r="H297" s="321">
        <v>-110</v>
      </c>
      <c r="I297" s="322">
        <v>-240</v>
      </c>
      <c r="J297" s="321">
        <v>-20</v>
      </c>
    </row>
    <row r="298" spans="1:10">
      <c r="A298" s="319">
        <v>42405</v>
      </c>
      <c r="B298" s="320">
        <v>1775</v>
      </c>
      <c r="C298" s="321">
        <v>1465</v>
      </c>
      <c r="D298" s="321">
        <v>1635</v>
      </c>
      <c r="E298" s="321">
        <v>1805</v>
      </c>
      <c r="F298" s="322">
        <v>1788</v>
      </c>
      <c r="G298" s="320">
        <v>-230</v>
      </c>
      <c r="H298" s="321">
        <v>-110</v>
      </c>
      <c r="I298" s="322">
        <v>-240</v>
      </c>
      <c r="J298" s="321">
        <v>-13</v>
      </c>
    </row>
    <row r="299" spans="1:10">
      <c r="A299" s="319">
        <v>42415</v>
      </c>
      <c r="B299" s="320">
        <v>1795</v>
      </c>
      <c r="C299" s="321">
        <v>1465</v>
      </c>
      <c r="D299" s="321">
        <v>1635</v>
      </c>
      <c r="E299" s="321">
        <v>1805</v>
      </c>
      <c r="F299" s="322">
        <v>1821</v>
      </c>
      <c r="G299" s="320">
        <v>-210</v>
      </c>
      <c r="H299" s="321">
        <v>-90</v>
      </c>
      <c r="I299" s="322">
        <v>-220</v>
      </c>
      <c r="J299" s="321">
        <v>-26</v>
      </c>
    </row>
    <row r="300" spans="1:10">
      <c r="A300" s="319">
        <v>42416</v>
      </c>
      <c r="B300" s="320">
        <v>1805</v>
      </c>
      <c r="C300" s="321">
        <v>1515</v>
      </c>
      <c r="D300" s="321">
        <v>1685</v>
      </c>
      <c r="E300" s="321">
        <v>1805</v>
      </c>
      <c r="F300" s="322">
        <v>1827</v>
      </c>
      <c r="G300" s="320">
        <v>-200</v>
      </c>
      <c r="H300" s="321">
        <v>-130</v>
      </c>
      <c r="I300" s="322">
        <v>-260</v>
      </c>
      <c r="J300" s="321">
        <v>-22</v>
      </c>
    </row>
    <row r="301" spans="1:10">
      <c r="A301" s="319">
        <v>42417</v>
      </c>
      <c r="B301" s="320">
        <v>1805</v>
      </c>
      <c r="C301" s="321">
        <v>1515</v>
      </c>
      <c r="D301" s="321">
        <v>1695</v>
      </c>
      <c r="E301" s="321">
        <v>1805</v>
      </c>
      <c r="F301" s="322">
        <v>1823</v>
      </c>
      <c r="G301" s="320">
        <v>-200</v>
      </c>
      <c r="H301" s="321">
        <v>-140</v>
      </c>
      <c r="I301" s="322">
        <v>-260</v>
      </c>
      <c r="J301" s="321">
        <v>-18</v>
      </c>
    </row>
    <row r="302" spans="1:10">
      <c r="A302" s="319">
        <v>42418</v>
      </c>
      <c r="B302" s="320">
        <v>1815</v>
      </c>
      <c r="C302" s="321">
        <v>1515</v>
      </c>
      <c r="D302" s="321">
        <v>1695</v>
      </c>
      <c r="E302" s="321">
        <v>1805</v>
      </c>
      <c r="F302" s="322">
        <v>1830</v>
      </c>
      <c r="G302" s="320">
        <v>-190</v>
      </c>
      <c r="H302" s="321">
        <v>-130</v>
      </c>
      <c r="I302" s="322">
        <v>-250</v>
      </c>
      <c r="J302" s="321">
        <v>-15</v>
      </c>
    </row>
    <row r="303" spans="1:10">
      <c r="A303" s="319">
        <v>42419</v>
      </c>
      <c r="B303" s="320">
        <v>1835</v>
      </c>
      <c r="C303" s="321">
        <v>1515</v>
      </c>
      <c r="D303" s="321">
        <v>1695</v>
      </c>
      <c r="E303" s="321">
        <v>1805</v>
      </c>
      <c r="F303" s="322">
        <v>1855</v>
      </c>
      <c r="G303" s="320">
        <v>-170</v>
      </c>
      <c r="H303" s="321">
        <v>-110</v>
      </c>
      <c r="I303" s="322">
        <v>-230</v>
      </c>
      <c r="J303" s="321">
        <v>-20</v>
      </c>
    </row>
    <row r="304" spans="1:10">
      <c r="A304" s="319">
        <v>42422</v>
      </c>
      <c r="B304" s="320">
        <v>1890</v>
      </c>
      <c r="C304" s="321">
        <v>1515</v>
      </c>
      <c r="D304" s="321">
        <v>1695</v>
      </c>
      <c r="E304" s="321">
        <v>1805</v>
      </c>
      <c r="F304" s="322">
        <v>1852</v>
      </c>
      <c r="G304" s="320">
        <v>-115</v>
      </c>
      <c r="H304" s="321">
        <v>-55</v>
      </c>
      <c r="I304" s="322">
        <v>-175</v>
      </c>
      <c r="J304" s="321">
        <v>38</v>
      </c>
    </row>
    <row r="305" spans="1:10">
      <c r="A305" s="319">
        <v>42423</v>
      </c>
      <c r="B305" s="320">
        <v>1860</v>
      </c>
      <c r="C305" s="321">
        <v>1565</v>
      </c>
      <c r="D305" s="321">
        <v>1705</v>
      </c>
      <c r="E305" s="321">
        <v>1805</v>
      </c>
      <c r="F305" s="322">
        <v>1856</v>
      </c>
      <c r="G305" s="320">
        <v>-145</v>
      </c>
      <c r="H305" s="321">
        <v>-95</v>
      </c>
      <c r="I305" s="322">
        <v>-255</v>
      </c>
      <c r="J305" s="321">
        <v>4</v>
      </c>
    </row>
    <row r="306" spans="1:10">
      <c r="A306" s="319">
        <v>42424</v>
      </c>
      <c r="B306" s="320">
        <v>1855</v>
      </c>
      <c r="C306" s="321">
        <v>1565</v>
      </c>
      <c r="D306" s="321">
        <v>1715</v>
      </c>
      <c r="E306" s="321">
        <v>1850</v>
      </c>
      <c r="F306" s="322">
        <v>1820</v>
      </c>
      <c r="G306" s="320">
        <v>-195</v>
      </c>
      <c r="H306" s="321">
        <v>-110</v>
      </c>
      <c r="I306" s="322">
        <v>-260</v>
      </c>
      <c r="J306" s="321">
        <v>35</v>
      </c>
    </row>
    <row r="307" spans="1:10">
      <c r="A307" s="319">
        <v>42425</v>
      </c>
      <c r="B307" s="320">
        <v>1835</v>
      </c>
      <c r="C307" s="321">
        <v>1565</v>
      </c>
      <c r="D307" s="321">
        <v>1715</v>
      </c>
      <c r="E307" s="321">
        <v>1850</v>
      </c>
      <c r="F307" s="322">
        <v>1811</v>
      </c>
      <c r="G307" s="320">
        <v>-215</v>
      </c>
      <c r="H307" s="321">
        <v>-130</v>
      </c>
      <c r="I307" s="322">
        <v>-280</v>
      </c>
      <c r="J307" s="321">
        <v>24</v>
      </c>
    </row>
    <row r="308" spans="1:10">
      <c r="A308" s="319">
        <v>42426</v>
      </c>
      <c r="B308" s="320">
        <v>1805</v>
      </c>
      <c r="C308" s="321">
        <v>1565</v>
      </c>
      <c r="D308" s="321">
        <v>1715</v>
      </c>
      <c r="E308" s="321">
        <v>1850</v>
      </c>
      <c r="F308" s="322">
        <v>1775</v>
      </c>
      <c r="G308" s="320">
        <v>-245</v>
      </c>
      <c r="H308" s="321">
        <v>-160</v>
      </c>
      <c r="I308" s="322">
        <v>-310</v>
      </c>
      <c r="J308" s="321">
        <v>30</v>
      </c>
    </row>
    <row r="309" spans="1:10">
      <c r="A309" s="319">
        <v>42429</v>
      </c>
      <c r="B309" s="320">
        <v>1815</v>
      </c>
      <c r="C309" s="321">
        <v>1525</v>
      </c>
      <c r="D309" s="321">
        <v>1715</v>
      </c>
      <c r="E309" s="321">
        <v>1850</v>
      </c>
      <c r="F309" s="322">
        <v>1775</v>
      </c>
      <c r="G309" s="320">
        <v>-235</v>
      </c>
      <c r="H309" s="321">
        <v>-150</v>
      </c>
      <c r="I309" s="322">
        <v>-260</v>
      </c>
      <c r="J309" s="321">
        <v>40</v>
      </c>
    </row>
    <row r="310" spans="1:10">
      <c r="A310" s="319">
        <v>42430</v>
      </c>
      <c r="B310" s="320">
        <v>1815</v>
      </c>
      <c r="C310" s="321">
        <v>1510</v>
      </c>
      <c r="D310" s="321">
        <v>1695</v>
      </c>
      <c r="E310" s="321">
        <v>1850</v>
      </c>
      <c r="F310" s="322">
        <v>1823</v>
      </c>
      <c r="G310" s="320">
        <v>-235</v>
      </c>
      <c r="H310" s="321">
        <v>-130</v>
      </c>
      <c r="I310" s="322">
        <v>-245</v>
      </c>
      <c r="J310" s="321">
        <v>-8</v>
      </c>
    </row>
    <row r="311" spans="1:10">
      <c r="A311" s="319">
        <v>42431</v>
      </c>
      <c r="B311" s="320">
        <v>1815</v>
      </c>
      <c r="C311" s="321">
        <v>1470</v>
      </c>
      <c r="D311" s="321">
        <v>1690</v>
      </c>
      <c r="E311" s="321">
        <v>1850</v>
      </c>
      <c r="F311" s="322">
        <v>1815</v>
      </c>
      <c r="G311" s="320">
        <v>-235</v>
      </c>
      <c r="H311" s="321">
        <v>-125</v>
      </c>
      <c r="I311" s="322">
        <v>-205</v>
      </c>
      <c r="J311" s="321">
        <v>0</v>
      </c>
    </row>
    <row r="312" spans="1:10">
      <c r="A312" s="319">
        <v>42432</v>
      </c>
      <c r="B312" s="320">
        <v>1825</v>
      </c>
      <c r="C312" s="321">
        <v>1470</v>
      </c>
      <c r="D312" s="321">
        <v>1690</v>
      </c>
      <c r="E312" s="321">
        <v>1850</v>
      </c>
      <c r="F312" s="322">
        <v>1782</v>
      </c>
      <c r="G312" s="320">
        <v>-225</v>
      </c>
      <c r="H312" s="321">
        <v>-115</v>
      </c>
      <c r="I312" s="322">
        <v>-195</v>
      </c>
      <c r="J312" s="321">
        <v>43</v>
      </c>
    </row>
    <row r="313" spans="1:10">
      <c r="A313" s="319">
        <v>42433</v>
      </c>
      <c r="B313" s="320">
        <v>1815</v>
      </c>
      <c r="C313" s="321">
        <v>1470</v>
      </c>
      <c r="D313" s="321">
        <v>1695</v>
      </c>
      <c r="E313" s="321">
        <v>1850</v>
      </c>
      <c r="F313" s="322">
        <v>1824</v>
      </c>
      <c r="G313" s="320">
        <v>-235</v>
      </c>
      <c r="H313" s="321">
        <v>-130</v>
      </c>
      <c r="I313" s="322">
        <v>-205</v>
      </c>
      <c r="J313" s="321">
        <v>-9</v>
      </c>
    </row>
    <row r="314" spans="1:10">
      <c r="A314" s="319">
        <v>42436</v>
      </c>
      <c r="B314" s="320">
        <v>1875</v>
      </c>
      <c r="C314" s="321">
        <v>1470</v>
      </c>
      <c r="D314" s="321">
        <v>1745</v>
      </c>
      <c r="E314" s="321">
        <v>1850</v>
      </c>
      <c r="F314" s="322">
        <v>1890</v>
      </c>
      <c r="G314" s="320">
        <v>-175</v>
      </c>
      <c r="H314" s="321">
        <v>-120</v>
      </c>
      <c r="I314" s="322">
        <v>-145</v>
      </c>
      <c r="J314" s="321">
        <v>-15</v>
      </c>
    </row>
    <row r="315" spans="1:10">
      <c r="A315" s="319">
        <v>42437</v>
      </c>
      <c r="B315" s="320">
        <v>1895</v>
      </c>
      <c r="C315" s="321">
        <v>1490</v>
      </c>
      <c r="D315" s="321">
        <v>1775</v>
      </c>
      <c r="E315" s="321">
        <v>1850</v>
      </c>
      <c r="F315" s="322">
        <v>1888</v>
      </c>
      <c r="G315" s="320">
        <v>-155</v>
      </c>
      <c r="H315" s="321">
        <v>-130</v>
      </c>
      <c r="I315" s="322">
        <v>-145</v>
      </c>
      <c r="J315" s="321">
        <v>7</v>
      </c>
    </row>
    <row r="316" spans="1:10">
      <c r="A316" s="319">
        <v>42438</v>
      </c>
      <c r="B316" s="320">
        <v>1875</v>
      </c>
      <c r="C316" s="321">
        <v>1530</v>
      </c>
      <c r="D316" s="321">
        <v>1775</v>
      </c>
      <c r="E316" s="321">
        <v>1850</v>
      </c>
      <c r="F316" s="322">
        <v>1961</v>
      </c>
      <c r="G316" s="320">
        <v>-175</v>
      </c>
      <c r="H316" s="321">
        <v>-150</v>
      </c>
      <c r="I316" s="322">
        <v>-205</v>
      </c>
      <c r="J316" s="321">
        <v>-86</v>
      </c>
    </row>
    <row r="317" spans="1:10">
      <c r="A317" s="319">
        <v>42439</v>
      </c>
      <c r="B317" s="320">
        <v>1915</v>
      </c>
      <c r="C317" s="321">
        <v>1530</v>
      </c>
      <c r="D317" s="321">
        <v>1785</v>
      </c>
      <c r="E317" s="321">
        <v>1850</v>
      </c>
      <c r="F317" s="322">
        <v>1920</v>
      </c>
      <c r="G317" s="320">
        <v>-135</v>
      </c>
      <c r="H317" s="321">
        <v>-120</v>
      </c>
      <c r="I317" s="322">
        <v>-165</v>
      </c>
      <c r="J317" s="321">
        <v>-5</v>
      </c>
    </row>
    <row r="318" spans="1:10">
      <c r="A318" s="319">
        <v>42440</v>
      </c>
      <c r="B318" s="320">
        <v>1905</v>
      </c>
      <c r="C318" s="321">
        <v>1530</v>
      </c>
      <c r="D318" s="321">
        <v>1785</v>
      </c>
      <c r="E318" s="321">
        <v>1850</v>
      </c>
      <c r="F318" s="322">
        <v>1917</v>
      </c>
      <c r="G318" s="320">
        <v>-145</v>
      </c>
      <c r="H318" s="321">
        <v>-130</v>
      </c>
      <c r="I318" s="322">
        <v>-175</v>
      </c>
      <c r="J318" s="321">
        <v>-12</v>
      </c>
    </row>
    <row r="319" spans="1:10">
      <c r="A319" s="319">
        <v>42443</v>
      </c>
      <c r="B319" s="320">
        <v>1915</v>
      </c>
      <c r="C319" s="321">
        <v>1530</v>
      </c>
      <c r="D319" s="321">
        <v>1795</v>
      </c>
      <c r="E319" s="321">
        <v>1850</v>
      </c>
      <c r="F319" s="322">
        <v>1917</v>
      </c>
      <c r="G319" s="320">
        <v>-135</v>
      </c>
      <c r="H319" s="321">
        <v>-130</v>
      </c>
      <c r="I319" s="322">
        <v>-165</v>
      </c>
      <c r="J319" s="321">
        <v>-2</v>
      </c>
    </row>
    <row r="320" spans="1:10">
      <c r="A320" s="319">
        <v>42444</v>
      </c>
      <c r="B320" s="320">
        <v>1905</v>
      </c>
      <c r="C320" s="321">
        <v>1535</v>
      </c>
      <c r="D320" s="321">
        <v>1815</v>
      </c>
      <c r="E320" s="321">
        <v>1850</v>
      </c>
      <c r="F320" s="322">
        <v>1900</v>
      </c>
      <c r="G320" s="320">
        <v>-145</v>
      </c>
      <c r="H320" s="321">
        <v>-160</v>
      </c>
      <c r="I320" s="322">
        <v>-180</v>
      </c>
      <c r="J320" s="321">
        <v>5</v>
      </c>
    </row>
    <row r="321" spans="1:10">
      <c r="A321" s="319">
        <v>42445</v>
      </c>
      <c r="B321" s="320">
        <v>1895</v>
      </c>
      <c r="C321" s="321">
        <v>1545</v>
      </c>
      <c r="D321" s="321">
        <v>1825</v>
      </c>
      <c r="E321" s="321">
        <v>1850</v>
      </c>
      <c r="F321" s="322">
        <v>1926</v>
      </c>
      <c r="G321" s="320">
        <v>-155</v>
      </c>
      <c r="H321" s="321">
        <v>-180</v>
      </c>
      <c r="I321" s="322">
        <v>-200</v>
      </c>
      <c r="J321" s="321">
        <v>-31</v>
      </c>
    </row>
    <row r="322" spans="1:10">
      <c r="A322" s="319">
        <v>42446</v>
      </c>
      <c r="B322" s="320">
        <v>1920</v>
      </c>
      <c r="C322" s="321">
        <v>1545</v>
      </c>
      <c r="D322" s="321">
        <v>1850</v>
      </c>
      <c r="E322" s="321">
        <v>1850</v>
      </c>
      <c r="F322" s="322">
        <v>1947</v>
      </c>
      <c r="G322" s="320">
        <v>-130</v>
      </c>
      <c r="H322" s="321">
        <v>-180</v>
      </c>
      <c r="I322" s="322">
        <v>-175</v>
      </c>
      <c r="J322" s="321">
        <v>-27</v>
      </c>
    </row>
    <row r="323" spans="1:10">
      <c r="A323" s="319">
        <v>42447</v>
      </c>
      <c r="B323" s="320">
        <v>1955</v>
      </c>
      <c r="C323" s="321">
        <v>1545</v>
      </c>
      <c r="D323" s="321">
        <v>1905</v>
      </c>
      <c r="E323" s="321">
        <v>1850</v>
      </c>
      <c r="F323" s="322">
        <v>1997</v>
      </c>
      <c r="G323" s="320">
        <v>-95</v>
      </c>
      <c r="H323" s="321">
        <v>-200</v>
      </c>
      <c r="I323" s="322">
        <v>-140</v>
      </c>
      <c r="J323" s="321">
        <v>-42</v>
      </c>
    </row>
    <row r="324" spans="1:10">
      <c r="A324" s="319">
        <v>42450</v>
      </c>
      <c r="B324" s="320">
        <v>1995</v>
      </c>
      <c r="C324" s="321">
        <v>1545</v>
      </c>
      <c r="D324" s="321">
        <v>1940</v>
      </c>
      <c r="E324" s="321">
        <v>1850</v>
      </c>
      <c r="F324" s="322">
        <v>2028</v>
      </c>
      <c r="G324" s="320">
        <v>-55</v>
      </c>
      <c r="H324" s="321">
        <v>-195</v>
      </c>
      <c r="I324" s="322">
        <v>-100</v>
      </c>
      <c r="J324" s="321">
        <v>-33</v>
      </c>
    </row>
    <row r="325" spans="1:10">
      <c r="A325" s="319">
        <v>42451</v>
      </c>
      <c r="B325" s="320">
        <v>1995</v>
      </c>
      <c r="C325" s="321">
        <v>1625</v>
      </c>
      <c r="D325" s="321">
        <v>1940</v>
      </c>
      <c r="E325" s="321">
        <v>1850</v>
      </c>
      <c r="F325" s="322">
        <v>2005</v>
      </c>
      <c r="G325" s="320">
        <v>-55</v>
      </c>
      <c r="H325" s="321">
        <v>-195</v>
      </c>
      <c r="I325" s="322">
        <v>-180</v>
      </c>
      <c r="J325" s="321">
        <v>-10</v>
      </c>
    </row>
    <row r="326" spans="1:10">
      <c r="A326" s="319">
        <v>42452</v>
      </c>
      <c r="B326" s="320">
        <v>1985</v>
      </c>
      <c r="C326" s="321">
        <v>1625</v>
      </c>
      <c r="D326" s="321">
        <v>1930</v>
      </c>
      <c r="E326" s="321">
        <v>1875</v>
      </c>
      <c r="F326" s="322">
        <v>1982</v>
      </c>
      <c r="G326" s="320">
        <v>-90</v>
      </c>
      <c r="H326" s="321">
        <v>-195</v>
      </c>
      <c r="I326" s="322">
        <v>-190</v>
      </c>
      <c r="J326" s="321">
        <v>3</v>
      </c>
    </row>
    <row r="327" spans="1:10">
      <c r="A327" s="319">
        <v>42453</v>
      </c>
      <c r="B327" s="320">
        <v>1945</v>
      </c>
      <c r="C327" s="321">
        <v>1625</v>
      </c>
      <c r="D327" s="321">
        <v>1930</v>
      </c>
      <c r="E327" s="321">
        <v>1875</v>
      </c>
      <c r="F327" s="322">
        <v>1927</v>
      </c>
      <c r="G327" s="320">
        <v>-130</v>
      </c>
      <c r="H327" s="321">
        <v>-235</v>
      </c>
      <c r="I327" s="322">
        <v>-230</v>
      </c>
      <c r="J327" s="321">
        <v>18</v>
      </c>
    </row>
    <row r="328" spans="1:10">
      <c r="A328" s="319">
        <v>42454</v>
      </c>
      <c r="B328" s="320">
        <v>1940</v>
      </c>
      <c r="C328" s="321">
        <v>1625</v>
      </c>
      <c r="D328" s="321">
        <v>1930</v>
      </c>
      <c r="E328" s="321">
        <v>1900</v>
      </c>
      <c r="F328" s="322">
        <v>1923</v>
      </c>
      <c r="G328" s="320">
        <v>-160</v>
      </c>
      <c r="H328" s="321">
        <v>-240</v>
      </c>
      <c r="I328" s="322">
        <v>-235</v>
      </c>
      <c r="J328" s="321">
        <v>17</v>
      </c>
    </row>
    <row r="329" spans="1:10">
      <c r="A329" s="319">
        <v>42457</v>
      </c>
      <c r="B329" s="320">
        <v>1925</v>
      </c>
      <c r="D329" s="321">
        <v>1875</v>
      </c>
      <c r="E329" s="321">
        <v>1900</v>
      </c>
      <c r="F329" s="322">
        <v>1896</v>
      </c>
      <c r="G329" s="320">
        <v>-175</v>
      </c>
      <c r="H329" s="321">
        <v>-200</v>
      </c>
      <c r="J329" s="321">
        <v>29</v>
      </c>
    </row>
    <row r="330" spans="1:10">
      <c r="A330" s="319">
        <v>42458</v>
      </c>
      <c r="B330" s="320">
        <v>1905</v>
      </c>
      <c r="C330" s="321">
        <v>1655</v>
      </c>
      <c r="D330" s="321">
        <v>1870</v>
      </c>
      <c r="E330" s="321">
        <v>1875</v>
      </c>
      <c r="F330" s="322">
        <v>1885</v>
      </c>
      <c r="G330" s="320">
        <v>-170</v>
      </c>
      <c r="H330" s="321">
        <v>-215</v>
      </c>
      <c r="I330" s="322">
        <v>-300</v>
      </c>
      <c r="J330" s="321">
        <v>20</v>
      </c>
    </row>
    <row r="331" spans="1:10">
      <c r="A331" s="319">
        <v>42459</v>
      </c>
      <c r="B331" s="320">
        <v>1900</v>
      </c>
      <c r="C331" s="321">
        <v>1655</v>
      </c>
      <c r="D331" s="321">
        <v>1870</v>
      </c>
      <c r="E331" s="321">
        <v>1900</v>
      </c>
      <c r="F331" s="322">
        <v>1882</v>
      </c>
      <c r="G331" s="320">
        <v>-200</v>
      </c>
      <c r="H331" s="321">
        <v>-220</v>
      </c>
      <c r="I331" s="322">
        <v>-305</v>
      </c>
      <c r="J331" s="321">
        <v>18</v>
      </c>
    </row>
    <row r="332" spans="1:10">
      <c r="A332" s="319">
        <v>42460</v>
      </c>
      <c r="B332" s="320">
        <v>1897.5</v>
      </c>
      <c r="C332" s="321">
        <v>1655</v>
      </c>
      <c r="D332" s="321">
        <v>1880</v>
      </c>
      <c r="E332" s="321">
        <v>1900</v>
      </c>
      <c r="F332" s="322">
        <v>1872</v>
      </c>
      <c r="G332" s="320">
        <v>-202.5</v>
      </c>
      <c r="H332" s="321">
        <v>-232.5</v>
      </c>
      <c r="I332" s="322">
        <v>-307.5</v>
      </c>
      <c r="J332" s="321">
        <v>25.5</v>
      </c>
    </row>
    <row r="333" spans="1:10">
      <c r="A333" s="319">
        <v>42461</v>
      </c>
      <c r="B333" s="320">
        <v>1880</v>
      </c>
      <c r="C333" s="321">
        <v>1655</v>
      </c>
      <c r="D333" s="321">
        <v>1890</v>
      </c>
      <c r="E333" s="321">
        <v>1900</v>
      </c>
      <c r="F333" s="322">
        <v>1879</v>
      </c>
      <c r="G333" s="320">
        <v>-220</v>
      </c>
      <c r="H333" s="321">
        <v>-260</v>
      </c>
      <c r="I333" s="322">
        <v>-325</v>
      </c>
      <c r="J333" s="321">
        <v>1</v>
      </c>
    </row>
    <row r="334" spans="1:10">
      <c r="A334" s="319">
        <v>42465</v>
      </c>
      <c r="B334" s="320">
        <v>1870</v>
      </c>
      <c r="C334" s="321">
        <v>1655</v>
      </c>
      <c r="D334" s="321">
        <v>1905</v>
      </c>
      <c r="E334" s="321">
        <v>1900</v>
      </c>
      <c r="F334" s="322">
        <v>1841</v>
      </c>
      <c r="G334" s="320">
        <v>-230</v>
      </c>
      <c r="H334" s="321">
        <v>-285</v>
      </c>
      <c r="I334" s="322">
        <v>-335</v>
      </c>
      <c r="J334" s="321">
        <v>29</v>
      </c>
    </row>
    <row r="335" spans="1:10">
      <c r="A335" s="319">
        <v>42466</v>
      </c>
      <c r="B335" s="320">
        <v>1870</v>
      </c>
      <c r="C335" s="321">
        <v>1675</v>
      </c>
      <c r="D335" s="321">
        <v>1905</v>
      </c>
      <c r="E335" s="321">
        <v>1900</v>
      </c>
      <c r="F335" s="322">
        <v>1850</v>
      </c>
      <c r="G335" s="320">
        <v>-230</v>
      </c>
      <c r="H335" s="321">
        <v>-285</v>
      </c>
      <c r="I335" s="322">
        <v>-355</v>
      </c>
      <c r="J335" s="321">
        <v>20</v>
      </c>
    </row>
    <row r="336" spans="1:10">
      <c r="A336" s="319">
        <v>42467</v>
      </c>
      <c r="B336" s="320">
        <v>1875</v>
      </c>
      <c r="C336" s="321">
        <v>1675</v>
      </c>
      <c r="D336" s="321">
        <v>1895</v>
      </c>
      <c r="E336" s="321">
        <v>1900</v>
      </c>
      <c r="F336" s="322">
        <v>1850</v>
      </c>
      <c r="G336" s="320">
        <v>-225</v>
      </c>
      <c r="H336" s="321">
        <v>-270</v>
      </c>
      <c r="I336" s="322">
        <v>-350</v>
      </c>
      <c r="J336" s="321">
        <v>25</v>
      </c>
    </row>
    <row r="337" spans="1:10">
      <c r="A337" s="319">
        <v>42468</v>
      </c>
      <c r="B337" s="320">
        <v>1855</v>
      </c>
      <c r="C337" s="321">
        <v>1675</v>
      </c>
      <c r="D337" s="321">
        <v>1890</v>
      </c>
      <c r="E337" s="321">
        <v>1900</v>
      </c>
      <c r="F337" s="322">
        <v>1898</v>
      </c>
      <c r="G337" s="320">
        <v>-245</v>
      </c>
      <c r="H337" s="321">
        <v>-285</v>
      </c>
      <c r="I337" s="322">
        <v>-370</v>
      </c>
      <c r="J337" s="321">
        <v>-43</v>
      </c>
    </row>
    <row r="338" spans="1:10">
      <c r="A338" s="319">
        <v>42471</v>
      </c>
      <c r="B338" s="320">
        <v>1865</v>
      </c>
      <c r="C338" s="321">
        <v>1705</v>
      </c>
      <c r="D338" s="321">
        <v>1865</v>
      </c>
      <c r="E338" s="321">
        <v>1950</v>
      </c>
      <c r="F338" s="322">
        <v>1863</v>
      </c>
      <c r="G338" s="320">
        <v>-285</v>
      </c>
      <c r="H338" s="321">
        <v>-250</v>
      </c>
      <c r="I338" s="322">
        <v>-390</v>
      </c>
      <c r="J338" s="321">
        <v>2</v>
      </c>
    </row>
    <row r="339" spans="1:10">
      <c r="A339" s="319">
        <v>42472</v>
      </c>
      <c r="B339" s="320">
        <v>1865</v>
      </c>
      <c r="C339" s="321">
        <v>1715</v>
      </c>
      <c r="D339" s="321">
        <v>1875</v>
      </c>
      <c r="E339" s="321">
        <v>1950</v>
      </c>
      <c r="F339" s="322">
        <v>1884</v>
      </c>
      <c r="G339" s="320">
        <v>-285</v>
      </c>
      <c r="H339" s="321">
        <v>-260</v>
      </c>
      <c r="I339" s="322">
        <v>-400</v>
      </c>
      <c r="J339" s="321">
        <v>-19</v>
      </c>
    </row>
    <row r="340" spans="1:10">
      <c r="A340" s="319">
        <v>42473</v>
      </c>
      <c r="B340" s="320">
        <v>1895</v>
      </c>
      <c r="C340" s="321">
        <v>1715</v>
      </c>
      <c r="D340" s="321">
        <v>1885</v>
      </c>
      <c r="E340" s="321">
        <v>1950</v>
      </c>
      <c r="F340" s="322">
        <v>1924</v>
      </c>
      <c r="G340" s="320">
        <v>-255</v>
      </c>
      <c r="H340" s="321">
        <v>-240</v>
      </c>
      <c r="I340" s="322">
        <v>-370</v>
      </c>
      <c r="J340" s="321">
        <v>-29</v>
      </c>
    </row>
    <row r="341" spans="1:10">
      <c r="A341" s="319">
        <v>42474</v>
      </c>
      <c r="B341" s="320">
        <v>1885</v>
      </c>
      <c r="C341" s="321">
        <v>1715</v>
      </c>
      <c r="D341" s="321">
        <v>1885</v>
      </c>
      <c r="E341" s="321">
        <v>1952.5</v>
      </c>
      <c r="F341" s="322">
        <v>1980</v>
      </c>
      <c r="G341" s="320">
        <v>-267.5</v>
      </c>
      <c r="H341" s="321">
        <v>-250</v>
      </c>
      <c r="I341" s="322">
        <v>-380</v>
      </c>
      <c r="J341" s="321">
        <v>-95</v>
      </c>
    </row>
    <row r="342" spans="1:10">
      <c r="A342" s="319">
        <v>42475</v>
      </c>
      <c r="B342" s="320">
        <v>1905</v>
      </c>
      <c r="C342" s="321">
        <v>1715</v>
      </c>
      <c r="D342" s="321">
        <v>1885</v>
      </c>
      <c r="E342" s="321">
        <v>1952.5</v>
      </c>
      <c r="F342" s="322">
        <v>1960</v>
      </c>
      <c r="G342" s="320">
        <v>-247.5</v>
      </c>
      <c r="H342" s="321">
        <v>-230</v>
      </c>
      <c r="I342" s="322">
        <v>-360</v>
      </c>
      <c r="J342" s="321">
        <v>-55</v>
      </c>
    </row>
    <row r="343" spans="1:10">
      <c r="A343" s="319">
        <v>42478</v>
      </c>
      <c r="B343" s="320">
        <v>1905</v>
      </c>
      <c r="C343" s="321">
        <v>1715</v>
      </c>
      <c r="D343" s="321">
        <v>1875</v>
      </c>
      <c r="E343" s="321">
        <v>1952.5</v>
      </c>
      <c r="F343" s="322">
        <v>1962</v>
      </c>
      <c r="G343" s="320">
        <v>-247.5</v>
      </c>
      <c r="H343" s="321">
        <v>-220</v>
      </c>
      <c r="I343" s="322">
        <v>-360</v>
      </c>
      <c r="J343" s="321">
        <v>-57</v>
      </c>
    </row>
    <row r="344" spans="1:10">
      <c r="A344" s="319">
        <v>42479</v>
      </c>
      <c r="B344" s="320">
        <v>1925</v>
      </c>
      <c r="C344" s="321">
        <v>1730</v>
      </c>
      <c r="D344" s="321">
        <v>1875</v>
      </c>
      <c r="E344" s="321">
        <v>1952.5</v>
      </c>
      <c r="F344" s="322">
        <v>1963</v>
      </c>
      <c r="G344" s="320">
        <v>-227.5</v>
      </c>
      <c r="H344" s="321">
        <v>-200</v>
      </c>
      <c r="I344" s="322">
        <v>-355</v>
      </c>
      <c r="J344" s="321">
        <v>-38</v>
      </c>
    </row>
    <row r="345" spans="1:10">
      <c r="A345" s="319">
        <v>42480</v>
      </c>
      <c r="B345" s="320">
        <v>1895</v>
      </c>
      <c r="C345" s="321">
        <v>1730</v>
      </c>
      <c r="D345" s="321">
        <v>1865</v>
      </c>
      <c r="E345" s="321">
        <v>1952.5</v>
      </c>
      <c r="F345" s="322">
        <v>1982</v>
      </c>
      <c r="G345" s="320">
        <v>-257.5</v>
      </c>
      <c r="H345" s="321">
        <v>-220</v>
      </c>
      <c r="I345" s="322">
        <v>-385</v>
      </c>
      <c r="J345" s="321">
        <v>-87</v>
      </c>
    </row>
    <row r="346" spans="1:10">
      <c r="A346" s="319">
        <v>42481</v>
      </c>
      <c r="B346" s="320">
        <v>1907.5</v>
      </c>
      <c r="C346" s="321">
        <v>1735</v>
      </c>
      <c r="D346" s="321">
        <v>1855</v>
      </c>
      <c r="E346" s="321">
        <v>1952.5</v>
      </c>
      <c r="F346" s="322">
        <v>2057</v>
      </c>
      <c r="G346" s="320">
        <v>-245</v>
      </c>
      <c r="H346" s="321">
        <v>-197.5</v>
      </c>
      <c r="I346" s="322">
        <v>-377.5</v>
      </c>
      <c r="J346" s="321">
        <v>-149.5</v>
      </c>
    </row>
    <row r="347" spans="1:10">
      <c r="A347" s="319">
        <v>42482</v>
      </c>
      <c r="B347" s="320">
        <v>1920</v>
      </c>
      <c r="C347" s="321">
        <v>1735</v>
      </c>
      <c r="D347" s="321">
        <v>1855</v>
      </c>
      <c r="E347" s="321">
        <v>1952.5</v>
      </c>
      <c r="F347" s="322">
        <v>1995</v>
      </c>
      <c r="G347" s="320">
        <v>-232.5</v>
      </c>
      <c r="H347" s="321">
        <v>-185</v>
      </c>
      <c r="I347" s="322">
        <v>-365</v>
      </c>
      <c r="J347" s="321">
        <v>-75</v>
      </c>
    </row>
    <row r="348" spans="1:10">
      <c r="A348" s="319">
        <v>42485</v>
      </c>
      <c r="B348" s="320">
        <v>1920</v>
      </c>
      <c r="C348" s="321">
        <v>1735</v>
      </c>
      <c r="D348" s="321">
        <v>1855</v>
      </c>
      <c r="E348" s="321">
        <v>1952.5</v>
      </c>
      <c r="F348" s="322">
        <v>2037</v>
      </c>
      <c r="G348" s="320">
        <v>-232.5</v>
      </c>
      <c r="H348" s="321">
        <v>-185</v>
      </c>
      <c r="I348" s="322">
        <v>-365</v>
      </c>
      <c r="J348" s="321">
        <v>-117</v>
      </c>
    </row>
    <row r="349" spans="1:10">
      <c r="A349" s="319">
        <v>42486</v>
      </c>
      <c r="B349" s="320">
        <v>1935</v>
      </c>
      <c r="C349" s="321">
        <v>1760</v>
      </c>
      <c r="D349" s="321">
        <v>1875</v>
      </c>
      <c r="E349" s="321">
        <v>1952.5</v>
      </c>
      <c r="F349" s="322">
        <v>2037</v>
      </c>
      <c r="G349" s="320">
        <v>-217.5</v>
      </c>
      <c r="H349" s="321">
        <v>-190</v>
      </c>
      <c r="I349" s="322">
        <v>-375</v>
      </c>
      <c r="J349" s="321">
        <v>-102</v>
      </c>
    </row>
    <row r="350" spans="1:10">
      <c r="A350" s="319">
        <v>42487</v>
      </c>
      <c r="B350" s="320">
        <v>1935</v>
      </c>
      <c r="C350" s="321">
        <v>1760</v>
      </c>
      <c r="D350" s="321">
        <v>1900</v>
      </c>
      <c r="E350" s="321">
        <v>1977.5</v>
      </c>
      <c r="F350" s="322">
        <v>2058</v>
      </c>
      <c r="G350" s="320">
        <v>-242.5</v>
      </c>
      <c r="H350" s="321">
        <v>-215</v>
      </c>
      <c r="I350" s="322">
        <v>-375</v>
      </c>
      <c r="J350" s="321">
        <v>-123</v>
      </c>
    </row>
    <row r="351" spans="1:10">
      <c r="A351" s="319">
        <v>42488</v>
      </c>
      <c r="B351" s="320">
        <v>1930</v>
      </c>
      <c r="C351" s="321">
        <v>1760</v>
      </c>
      <c r="D351" s="321">
        <v>1925</v>
      </c>
      <c r="E351" s="321">
        <v>1977.5</v>
      </c>
      <c r="F351" s="322">
        <v>2028</v>
      </c>
      <c r="G351" s="320">
        <v>-247.5</v>
      </c>
      <c r="H351" s="321">
        <v>-245</v>
      </c>
      <c r="I351" s="322">
        <v>-380</v>
      </c>
      <c r="J351" s="321">
        <v>-98</v>
      </c>
    </row>
    <row r="352" spans="1:10">
      <c r="A352" s="319">
        <v>42489</v>
      </c>
      <c r="B352" s="320">
        <v>1930</v>
      </c>
      <c r="C352" s="321">
        <v>1760</v>
      </c>
      <c r="D352" s="321">
        <v>1925</v>
      </c>
      <c r="E352" s="321">
        <v>1977.5</v>
      </c>
      <c r="F352" s="322">
        <v>2052</v>
      </c>
      <c r="G352" s="320">
        <v>-247.5</v>
      </c>
      <c r="H352" s="321">
        <v>-245</v>
      </c>
      <c r="I352" s="322">
        <v>-380</v>
      </c>
      <c r="J352" s="321">
        <v>-122</v>
      </c>
    </row>
    <row r="353" spans="1:10">
      <c r="A353" s="319">
        <v>42493</v>
      </c>
      <c r="B353" s="320">
        <v>1930</v>
      </c>
      <c r="C353" s="321">
        <v>1760</v>
      </c>
      <c r="D353" s="321">
        <v>1915</v>
      </c>
      <c r="E353" s="321">
        <v>1950</v>
      </c>
      <c r="F353" s="322">
        <v>2003</v>
      </c>
      <c r="G353" s="320">
        <v>-220</v>
      </c>
      <c r="H353" s="321">
        <v>-235</v>
      </c>
      <c r="I353" s="322">
        <v>-380</v>
      </c>
      <c r="J353" s="321">
        <v>-73</v>
      </c>
    </row>
    <row r="354" spans="1:10">
      <c r="A354" s="319">
        <v>42494</v>
      </c>
      <c r="B354" s="320">
        <v>1915</v>
      </c>
      <c r="C354" s="321">
        <v>1830</v>
      </c>
      <c r="D354" s="321">
        <v>1915</v>
      </c>
      <c r="E354" s="321">
        <v>1950</v>
      </c>
      <c r="F354" s="322">
        <v>1994</v>
      </c>
      <c r="G354" s="320">
        <v>-235</v>
      </c>
      <c r="H354" s="321">
        <v>-250</v>
      </c>
      <c r="I354" s="322">
        <v>-465</v>
      </c>
      <c r="J354" s="321">
        <v>-79</v>
      </c>
    </row>
    <row r="355" spans="1:10">
      <c r="A355" s="319">
        <v>42495</v>
      </c>
      <c r="B355" s="320">
        <v>1910</v>
      </c>
      <c r="C355" s="321">
        <v>1830</v>
      </c>
      <c r="D355" s="321">
        <v>1915</v>
      </c>
      <c r="E355" s="321">
        <v>1950</v>
      </c>
      <c r="F355" s="322">
        <v>1977</v>
      </c>
      <c r="G355" s="320">
        <v>-240</v>
      </c>
      <c r="H355" s="321">
        <v>-255</v>
      </c>
      <c r="I355" s="322">
        <v>-470</v>
      </c>
      <c r="J355" s="321">
        <v>-67</v>
      </c>
    </row>
    <row r="356" spans="1:10">
      <c r="A356" s="319">
        <v>42496</v>
      </c>
      <c r="B356" s="320">
        <v>1900</v>
      </c>
      <c r="C356" s="321">
        <v>1830</v>
      </c>
      <c r="D356" s="321">
        <v>1925</v>
      </c>
      <c r="E356" s="321">
        <v>1925</v>
      </c>
      <c r="F356" s="322">
        <v>1933</v>
      </c>
      <c r="G356" s="320">
        <v>-225</v>
      </c>
      <c r="H356" s="321">
        <v>-275</v>
      </c>
      <c r="I356" s="322">
        <v>-480</v>
      </c>
      <c r="J356" s="321">
        <v>-33</v>
      </c>
    </row>
    <row r="357" spans="1:10">
      <c r="A357" s="319">
        <v>42499</v>
      </c>
      <c r="B357" s="320">
        <v>1867.5</v>
      </c>
      <c r="C357" s="321">
        <v>1820</v>
      </c>
      <c r="D357" s="321">
        <v>1945</v>
      </c>
      <c r="E357" s="321">
        <v>1925</v>
      </c>
      <c r="F357" s="322">
        <v>1913</v>
      </c>
      <c r="G357" s="320">
        <v>-257.5</v>
      </c>
      <c r="H357" s="321">
        <v>-327.5</v>
      </c>
      <c r="I357" s="322">
        <v>-502.5</v>
      </c>
      <c r="J357" s="321">
        <v>-45.5</v>
      </c>
    </row>
    <row r="358" spans="1:10">
      <c r="A358" s="319">
        <v>42500</v>
      </c>
      <c r="B358" s="320">
        <v>1875</v>
      </c>
      <c r="C358" s="321">
        <v>1830</v>
      </c>
      <c r="D358" s="321">
        <v>1945</v>
      </c>
      <c r="E358" s="321">
        <v>1925</v>
      </c>
      <c r="F358" s="322">
        <v>1938</v>
      </c>
      <c r="G358" s="320">
        <v>-250</v>
      </c>
      <c r="H358" s="321">
        <v>-320</v>
      </c>
      <c r="I358" s="322">
        <v>-505</v>
      </c>
      <c r="J358" s="321">
        <v>-63</v>
      </c>
    </row>
    <row r="359" spans="1:10">
      <c r="A359" s="319">
        <v>42501</v>
      </c>
      <c r="B359" s="320">
        <v>1905</v>
      </c>
      <c r="C359" s="321">
        <v>1830</v>
      </c>
      <c r="D359" s="321">
        <v>1945</v>
      </c>
      <c r="E359" s="321">
        <v>1885</v>
      </c>
      <c r="F359" s="322">
        <v>1955</v>
      </c>
      <c r="G359" s="320">
        <v>-180</v>
      </c>
      <c r="H359" s="321">
        <v>-290</v>
      </c>
      <c r="I359" s="322">
        <v>-475</v>
      </c>
      <c r="J359" s="321">
        <v>-50</v>
      </c>
    </row>
    <row r="360" spans="1:10">
      <c r="A360" s="319">
        <v>42502</v>
      </c>
      <c r="B360" s="320">
        <v>1890</v>
      </c>
      <c r="C360" s="321">
        <v>1830</v>
      </c>
      <c r="D360" s="321">
        <v>1945</v>
      </c>
      <c r="E360" s="321">
        <v>1900</v>
      </c>
      <c r="F360" s="322">
        <v>1948</v>
      </c>
      <c r="G360" s="320">
        <v>-210</v>
      </c>
      <c r="H360" s="321">
        <v>-305</v>
      </c>
      <c r="I360" s="322">
        <v>-490</v>
      </c>
      <c r="J360" s="321">
        <v>-58</v>
      </c>
    </row>
    <row r="361" spans="1:10">
      <c r="A361" s="319">
        <v>42503</v>
      </c>
      <c r="B361" s="320">
        <v>1885</v>
      </c>
      <c r="C361" s="321">
        <v>1830</v>
      </c>
      <c r="D361" s="321">
        <v>1935</v>
      </c>
      <c r="E361" s="321">
        <v>1885</v>
      </c>
      <c r="F361" s="322">
        <v>1897</v>
      </c>
      <c r="G361" s="320">
        <v>-200</v>
      </c>
      <c r="H361" s="321">
        <v>-300</v>
      </c>
      <c r="I361" s="322">
        <v>-495</v>
      </c>
      <c r="J361" s="321">
        <v>-12</v>
      </c>
    </row>
    <row r="362" spans="1:10">
      <c r="A362" s="319">
        <v>42506</v>
      </c>
      <c r="B362" s="320">
        <v>1900</v>
      </c>
      <c r="C362" s="321">
        <v>1830</v>
      </c>
      <c r="D362" s="321">
        <v>1905</v>
      </c>
      <c r="E362" s="321">
        <v>1885</v>
      </c>
      <c r="F362" s="322">
        <v>1908</v>
      </c>
      <c r="G362" s="320">
        <v>-185</v>
      </c>
      <c r="H362" s="321">
        <v>-255</v>
      </c>
      <c r="I362" s="322">
        <v>-480</v>
      </c>
      <c r="J362" s="321">
        <v>-8</v>
      </c>
    </row>
    <row r="363" spans="1:10">
      <c r="A363" s="319">
        <v>42507</v>
      </c>
      <c r="B363" s="320">
        <v>1900</v>
      </c>
      <c r="C363" s="321">
        <v>1740</v>
      </c>
      <c r="D363" s="321">
        <v>1905</v>
      </c>
      <c r="E363" s="321">
        <v>1885</v>
      </c>
      <c r="F363" s="322">
        <v>1924</v>
      </c>
      <c r="G363" s="320">
        <v>-185</v>
      </c>
      <c r="H363" s="321">
        <v>-255</v>
      </c>
      <c r="I363" s="322">
        <v>-390</v>
      </c>
      <c r="J363" s="321">
        <v>-24</v>
      </c>
    </row>
    <row r="364" spans="1:10">
      <c r="A364" s="319">
        <v>42508</v>
      </c>
      <c r="B364" s="320">
        <v>1900</v>
      </c>
      <c r="C364" s="321">
        <v>1740</v>
      </c>
      <c r="D364" s="321">
        <v>1875</v>
      </c>
      <c r="E364" s="321">
        <v>1885</v>
      </c>
      <c r="F364" s="322">
        <v>1891</v>
      </c>
      <c r="G364" s="320">
        <v>-185</v>
      </c>
      <c r="H364" s="321">
        <v>-225</v>
      </c>
      <c r="I364" s="322">
        <v>-390</v>
      </c>
      <c r="J364" s="321">
        <v>9</v>
      </c>
    </row>
    <row r="365" spans="1:10">
      <c r="A365" s="319">
        <v>42509</v>
      </c>
      <c r="B365" s="320">
        <v>1885</v>
      </c>
      <c r="C365" s="321">
        <v>1740</v>
      </c>
      <c r="D365" s="321">
        <v>1855</v>
      </c>
      <c r="E365" s="321">
        <v>1885</v>
      </c>
      <c r="F365" s="322">
        <v>1854</v>
      </c>
      <c r="G365" s="320">
        <v>-200</v>
      </c>
      <c r="H365" s="321">
        <v>-220</v>
      </c>
      <c r="I365" s="322">
        <v>-405</v>
      </c>
      <c r="J365" s="321">
        <v>31</v>
      </c>
    </row>
    <row r="366" spans="1:10">
      <c r="A366" s="319">
        <v>42510</v>
      </c>
      <c r="B366" s="320">
        <v>1880</v>
      </c>
      <c r="C366" s="321">
        <v>1740</v>
      </c>
      <c r="D366" s="321">
        <v>1840</v>
      </c>
      <c r="E366" s="321">
        <v>1885</v>
      </c>
      <c r="F366" s="322">
        <v>1863</v>
      </c>
      <c r="G366" s="320">
        <v>-205</v>
      </c>
      <c r="H366" s="321">
        <v>-210</v>
      </c>
      <c r="I366" s="322">
        <v>-410</v>
      </c>
      <c r="J366" s="321">
        <v>17</v>
      </c>
    </row>
    <row r="367" spans="1:10">
      <c r="A367" s="319">
        <v>42513</v>
      </c>
      <c r="B367" s="320">
        <v>1865</v>
      </c>
      <c r="C367" s="321">
        <v>1740</v>
      </c>
      <c r="D367" s="321">
        <v>1830</v>
      </c>
      <c r="E367" s="321">
        <v>1885</v>
      </c>
      <c r="F367" s="322">
        <v>1827</v>
      </c>
      <c r="G367" s="320">
        <v>-220</v>
      </c>
      <c r="H367" s="321">
        <v>-215</v>
      </c>
      <c r="I367" s="322">
        <v>-425</v>
      </c>
      <c r="J367" s="321">
        <v>38</v>
      </c>
    </row>
    <row r="368" spans="1:10">
      <c r="A368" s="319">
        <v>42514</v>
      </c>
      <c r="B368" s="320">
        <v>1865</v>
      </c>
      <c r="C368" s="321">
        <v>1665</v>
      </c>
      <c r="D368" s="321">
        <v>1810</v>
      </c>
      <c r="E368" s="321">
        <v>1860</v>
      </c>
      <c r="F368" s="322">
        <v>1816</v>
      </c>
      <c r="G368" s="320">
        <v>-195</v>
      </c>
      <c r="H368" s="321">
        <v>-195</v>
      </c>
      <c r="I368" s="322">
        <v>-350</v>
      </c>
      <c r="J368" s="321">
        <v>49</v>
      </c>
    </row>
    <row r="369" spans="1:10">
      <c r="A369" s="319">
        <v>42515</v>
      </c>
      <c r="B369" s="320">
        <v>1865</v>
      </c>
      <c r="C369" s="321">
        <v>1665</v>
      </c>
      <c r="D369" s="321">
        <v>1820</v>
      </c>
      <c r="E369" s="321">
        <v>1860</v>
      </c>
      <c r="F369" s="322">
        <v>1847</v>
      </c>
      <c r="G369" s="320">
        <v>-195</v>
      </c>
      <c r="H369" s="321">
        <v>-205</v>
      </c>
      <c r="I369" s="322">
        <v>-350</v>
      </c>
      <c r="J369" s="321">
        <v>18</v>
      </c>
    </row>
    <row r="370" spans="1:10">
      <c r="A370" s="319">
        <v>42516</v>
      </c>
      <c r="B370" s="320">
        <v>1865</v>
      </c>
      <c r="C370" s="321">
        <v>1665</v>
      </c>
      <c r="D370" s="321">
        <v>1825</v>
      </c>
      <c r="E370" s="321">
        <v>1840</v>
      </c>
      <c r="F370" s="322">
        <v>1893</v>
      </c>
      <c r="G370" s="320">
        <v>-175</v>
      </c>
      <c r="H370" s="321">
        <v>-210</v>
      </c>
      <c r="I370" s="322">
        <v>-350</v>
      </c>
      <c r="J370" s="321">
        <v>-28</v>
      </c>
    </row>
    <row r="371" spans="1:10">
      <c r="A371" s="319">
        <v>42517</v>
      </c>
      <c r="B371" s="320">
        <v>1865</v>
      </c>
      <c r="C371" s="321">
        <v>1665</v>
      </c>
      <c r="D371" s="321">
        <v>1835</v>
      </c>
      <c r="E371" s="321">
        <v>1840</v>
      </c>
      <c r="F371" s="322">
        <v>1861</v>
      </c>
      <c r="G371" s="320">
        <v>-175</v>
      </c>
      <c r="H371" s="321">
        <v>-220</v>
      </c>
      <c r="I371" s="322">
        <v>-350</v>
      </c>
      <c r="J371" s="321">
        <v>4</v>
      </c>
    </row>
    <row r="372" spans="1:10">
      <c r="A372" s="319">
        <v>42520</v>
      </c>
      <c r="B372" s="320">
        <v>1875</v>
      </c>
      <c r="D372" s="321">
        <v>1855</v>
      </c>
      <c r="E372" s="321">
        <v>1840</v>
      </c>
      <c r="F372" s="322">
        <v>1897</v>
      </c>
      <c r="G372" s="320">
        <v>-165</v>
      </c>
      <c r="H372" s="321">
        <v>-230</v>
      </c>
      <c r="J372" s="321">
        <v>-22</v>
      </c>
    </row>
    <row r="373" spans="1:10">
      <c r="A373" s="319">
        <v>42521</v>
      </c>
      <c r="B373" s="320">
        <v>1885</v>
      </c>
      <c r="C373" s="321">
        <v>1655</v>
      </c>
      <c r="D373" s="321">
        <v>1855</v>
      </c>
      <c r="E373" s="321">
        <v>1840</v>
      </c>
      <c r="F373" s="322">
        <v>1906</v>
      </c>
      <c r="G373" s="320">
        <v>-155</v>
      </c>
      <c r="H373" s="321">
        <v>-220</v>
      </c>
      <c r="I373" s="322">
        <v>-320</v>
      </c>
      <c r="J373" s="321">
        <v>-21</v>
      </c>
    </row>
    <row r="374" spans="1:10">
      <c r="A374" s="319">
        <v>42522</v>
      </c>
      <c r="B374" s="320">
        <v>1885</v>
      </c>
      <c r="C374" s="321">
        <v>1680</v>
      </c>
      <c r="D374" s="321">
        <v>1875</v>
      </c>
      <c r="E374" s="321">
        <v>1840</v>
      </c>
      <c r="F374" s="322">
        <v>1877</v>
      </c>
      <c r="G374" s="320">
        <v>-155</v>
      </c>
      <c r="H374" s="321">
        <v>-240</v>
      </c>
      <c r="I374" s="322">
        <v>-345</v>
      </c>
      <c r="J374" s="321">
        <v>8</v>
      </c>
    </row>
    <row r="375" spans="1:10">
      <c r="A375" s="319">
        <v>42523</v>
      </c>
      <c r="B375" s="320">
        <v>1895</v>
      </c>
      <c r="C375" s="321">
        <v>1680</v>
      </c>
      <c r="D375" s="321">
        <v>1895</v>
      </c>
      <c r="E375" s="321">
        <v>1840</v>
      </c>
      <c r="F375" s="322">
        <v>1918</v>
      </c>
      <c r="G375" s="320">
        <v>-145</v>
      </c>
      <c r="H375" s="321">
        <v>-250</v>
      </c>
      <c r="I375" s="322">
        <v>-335</v>
      </c>
      <c r="J375" s="321">
        <v>-23</v>
      </c>
    </row>
    <row r="376" spans="1:10">
      <c r="A376" s="319">
        <v>42524</v>
      </c>
      <c r="B376" s="320">
        <v>1885</v>
      </c>
      <c r="C376" s="321">
        <v>1680</v>
      </c>
      <c r="D376" s="321">
        <v>1895</v>
      </c>
      <c r="E376" s="321">
        <v>1840</v>
      </c>
      <c r="F376" s="322">
        <v>1916</v>
      </c>
      <c r="G376" s="320">
        <v>-155</v>
      </c>
      <c r="H376" s="321">
        <v>-260</v>
      </c>
      <c r="I376" s="322">
        <v>-345</v>
      </c>
      <c r="J376" s="321">
        <v>-31</v>
      </c>
    </row>
    <row r="377" spans="1:10">
      <c r="A377" s="319">
        <v>42527</v>
      </c>
      <c r="B377" s="320">
        <v>1885</v>
      </c>
      <c r="C377" s="321">
        <v>1680</v>
      </c>
      <c r="D377" s="321">
        <v>1895</v>
      </c>
      <c r="E377" s="321">
        <v>1840</v>
      </c>
      <c r="F377" s="322">
        <v>1924</v>
      </c>
      <c r="G377" s="320">
        <v>-155</v>
      </c>
      <c r="H377" s="321">
        <v>-260</v>
      </c>
      <c r="I377" s="322">
        <v>-345</v>
      </c>
      <c r="J377" s="321">
        <v>-39</v>
      </c>
    </row>
    <row r="378" spans="1:10">
      <c r="A378" s="319">
        <v>42528</v>
      </c>
      <c r="B378" s="320">
        <v>1880</v>
      </c>
      <c r="C378" s="321">
        <v>1745</v>
      </c>
      <c r="D378" s="321">
        <v>1875</v>
      </c>
      <c r="E378" s="321">
        <v>1840</v>
      </c>
      <c r="F378" s="322">
        <v>1914</v>
      </c>
      <c r="G378" s="320">
        <v>-160</v>
      </c>
      <c r="H378" s="321">
        <v>-245</v>
      </c>
      <c r="I378" s="322">
        <v>-415</v>
      </c>
      <c r="J378" s="321">
        <v>-34</v>
      </c>
    </row>
    <row r="379" spans="1:10">
      <c r="A379" s="319">
        <v>42529</v>
      </c>
      <c r="B379" s="320">
        <v>1880</v>
      </c>
      <c r="C379" s="321">
        <v>1745</v>
      </c>
      <c r="D379" s="321">
        <v>1875</v>
      </c>
      <c r="E379" s="321">
        <v>1840</v>
      </c>
      <c r="F379" s="322">
        <v>1898</v>
      </c>
      <c r="G379" s="320">
        <v>-160</v>
      </c>
      <c r="H379" s="321">
        <v>-245</v>
      </c>
      <c r="I379" s="322">
        <v>-415</v>
      </c>
      <c r="J379" s="321">
        <v>-18</v>
      </c>
    </row>
    <row r="380" spans="1:10">
      <c r="A380" s="319">
        <v>42533</v>
      </c>
      <c r="B380" s="320">
        <v>1880</v>
      </c>
      <c r="C380" s="321">
        <v>1745</v>
      </c>
      <c r="D380" s="321">
        <v>1855</v>
      </c>
      <c r="E380" s="321">
        <v>1840</v>
      </c>
      <c r="G380" s="320">
        <v>-160</v>
      </c>
      <c r="H380" s="321">
        <v>-225</v>
      </c>
      <c r="I380" s="322">
        <v>-415</v>
      </c>
    </row>
    <row r="381" spans="1:10">
      <c r="A381" s="319">
        <v>42534</v>
      </c>
      <c r="B381" s="320">
        <v>1875</v>
      </c>
      <c r="D381" s="321">
        <v>1855</v>
      </c>
      <c r="E381" s="321">
        <v>1840</v>
      </c>
      <c r="F381" s="322">
        <v>1862</v>
      </c>
      <c r="G381" s="320">
        <v>-165</v>
      </c>
      <c r="H381" s="321">
        <v>-230</v>
      </c>
      <c r="J381" s="321">
        <v>13</v>
      </c>
    </row>
    <row r="382" spans="1:10">
      <c r="A382" s="319">
        <v>42535</v>
      </c>
      <c r="B382" s="320">
        <v>1865</v>
      </c>
      <c r="C382" s="321">
        <v>1720</v>
      </c>
      <c r="D382" s="321">
        <v>1855</v>
      </c>
      <c r="E382" s="321">
        <v>1840</v>
      </c>
      <c r="F382" s="322">
        <v>1850</v>
      </c>
      <c r="G382" s="320">
        <v>-175</v>
      </c>
      <c r="H382" s="321">
        <v>-240</v>
      </c>
      <c r="I382" s="322">
        <v>-405</v>
      </c>
      <c r="J382" s="321">
        <v>15</v>
      </c>
    </row>
    <row r="383" spans="1:10">
      <c r="A383" s="319">
        <v>42536</v>
      </c>
      <c r="B383" s="320">
        <v>1852.5</v>
      </c>
      <c r="C383" s="321">
        <v>1700</v>
      </c>
      <c r="D383" s="321">
        <v>1845</v>
      </c>
      <c r="E383" s="321">
        <v>1840</v>
      </c>
      <c r="F383" s="322">
        <v>1863</v>
      </c>
      <c r="G383" s="320">
        <v>-187.5</v>
      </c>
      <c r="H383" s="321">
        <v>-242.5</v>
      </c>
      <c r="I383" s="322">
        <v>-397.5</v>
      </c>
      <c r="J383" s="321">
        <v>-10.5</v>
      </c>
    </row>
    <row r="384" spans="1:10">
      <c r="A384" s="319">
        <v>42537</v>
      </c>
      <c r="B384" s="320">
        <v>1865</v>
      </c>
      <c r="C384" s="321">
        <v>1700</v>
      </c>
      <c r="D384" s="321">
        <v>1835</v>
      </c>
      <c r="E384" s="321">
        <v>1840</v>
      </c>
      <c r="F384" s="322">
        <v>1864</v>
      </c>
      <c r="G384" s="320">
        <v>-175</v>
      </c>
      <c r="H384" s="321">
        <v>-220</v>
      </c>
      <c r="I384" s="322">
        <v>-385</v>
      </c>
      <c r="J384" s="321">
        <v>1</v>
      </c>
    </row>
    <row r="385" spans="1:10">
      <c r="A385" s="319">
        <v>42538</v>
      </c>
      <c r="B385" s="320">
        <v>1867.5</v>
      </c>
      <c r="C385" s="321">
        <v>1700</v>
      </c>
      <c r="D385" s="321">
        <v>1815</v>
      </c>
      <c r="E385" s="321">
        <v>1840</v>
      </c>
      <c r="F385" s="322">
        <v>1888</v>
      </c>
      <c r="G385" s="320">
        <v>-172.5</v>
      </c>
      <c r="H385" s="321">
        <v>-197.5</v>
      </c>
      <c r="I385" s="322">
        <v>-382.5</v>
      </c>
      <c r="J385" s="321">
        <v>-20.5</v>
      </c>
    </row>
    <row r="386" spans="1:10">
      <c r="A386" s="319">
        <v>42541</v>
      </c>
      <c r="B386" s="320">
        <v>1875</v>
      </c>
      <c r="D386" s="321">
        <v>1780</v>
      </c>
      <c r="E386" s="321">
        <v>1840</v>
      </c>
      <c r="F386" s="322">
        <v>1914</v>
      </c>
      <c r="G386" s="320">
        <v>-165</v>
      </c>
      <c r="H386" s="321">
        <v>-155</v>
      </c>
      <c r="J386" s="321">
        <v>-39</v>
      </c>
    </row>
    <row r="387" spans="1:10">
      <c r="A387" s="319">
        <v>42542</v>
      </c>
      <c r="B387" s="320">
        <v>1880</v>
      </c>
      <c r="C387" s="321">
        <v>1590</v>
      </c>
      <c r="D387" s="321">
        <v>1790</v>
      </c>
      <c r="E387" s="321">
        <v>1840</v>
      </c>
      <c r="F387" s="322">
        <v>1901</v>
      </c>
      <c r="G387" s="320">
        <v>-160</v>
      </c>
      <c r="H387" s="321">
        <v>-160</v>
      </c>
      <c r="I387" s="322">
        <v>-260</v>
      </c>
      <c r="J387" s="321">
        <v>-21</v>
      </c>
    </row>
    <row r="388" spans="1:10">
      <c r="A388" s="319">
        <v>42543</v>
      </c>
      <c r="B388" s="320">
        <v>1875</v>
      </c>
      <c r="C388" s="321">
        <v>1600</v>
      </c>
      <c r="D388" s="321">
        <v>1800</v>
      </c>
      <c r="E388" s="321">
        <v>1840</v>
      </c>
      <c r="F388" s="322">
        <v>1908</v>
      </c>
      <c r="G388" s="320">
        <v>-165</v>
      </c>
      <c r="H388" s="321">
        <v>-175</v>
      </c>
      <c r="I388" s="322">
        <v>-275</v>
      </c>
      <c r="J388" s="321">
        <v>-33</v>
      </c>
    </row>
    <row r="389" spans="1:10">
      <c r="A389" s="319">
        <v>42544</v>
      </c>
      <c r="B389" s="320">
        <v>1872.5</v>
      </c>
      <c r="C389" s="321">
        <v>1600</v>
      </c>
      <c r="D389" s="321">
        <v>1800</v>
      </c>
      <c r="E389" s="321">
        <v>1840</v>
      </c>
      <c r="F389" s="322">
        <v>1896</v>
      </c>
      <c r="G389" s="320">
        <v>-167.5</v>
      </c>
      <c r="H389" s="321">
        <v>-177.5</v>
      </c>
      <c r="I389" s="322">
        <v>-277.5</v>
      </c>
      <c r="J389" s="321">
        <v>-23.5</v>
      </c>
    </row>
    <row r="390" spans="1:10">
      <c r="A390" s="319">
        <v>42545</v>
      </c>
      <c r="B390" s="320">
        <v>1862.5</v>
      </c>
      <c r="C390" s="321">
        <v>1600</v>
      </c>
      <c r="D390" s="321">
        <v>1800</v>
      </c>
      <c r="E390" s="321">
        <v>1840</v>
      </c>
      <c r="F390" s="322">
        <v>1860</v>
      </c>
      <c r="G390" s="320">
        <v>-177.5</v>
      </c>
      <c r="H390" s="321">
        <v>-187.5</v>
      </c>
      <c r="I390" s="322">
        <v>-287.5</v>
      </c>
      <c r="J390" s="321">
        <v>2.5</v>
      </c>
    </row>
    <row r="391" spans="1:10">
      <c r="A391" s="319">
        <v>42548</v>
      </c>
      <c r="B391" s="320">
        <v>1872.5</v>
      </c>
      <c r="C391" s="321">
        <v>1610</v>
      </c>
      <c r="D391" s="321">
        <v>1800</v>
      </c>
      <c r="E391" s="321">
        <v>1840</v>
      </c>
      <c r="F391" s="322">
        <v>1916</v>
      </c>
      <c r="G391" s="320">
        <v>-167.5</v>
      </c>
      <c r="H391" s="321">
        <v>-177.5</v>
      </c>
      <c r="I391" s="322">
        <v>-287.5</v>
      </c>
      <c r="J391" s="321">
        <v>-43.5</v>
      </c>
    </row>
    <row r="392" spans="1:10">
      <c r="A392" s="319">
        <v>42549</v>
      </c>
      <c r="B392" s="320">
        <v>1875</v>
      </c>
      <c r="C392" s="321">
        <v>1610</v>
      </c>
      <c r="D392" s="321">
        <v>1800</v>
      </c>
      <c r="E392" s="321">
        <v>1840</v>
      </c>
      <c r="F392" s="322">
        <v>1979</v>
      </c>
      <c r="G392" s="320">
        <v>-165</v>
      </c>
      <c r="H392" s="321">
        <v>-175</v>
      </c>
      <c r="I392" s="322">
        <v>-285</v>
      </c>
      <c r="J392" s="321">
        <v>-104</v>
      </c>
    </row>
    <row r="393" spans="1:10">
      <c r="A393" s="319">
        <v>42550</v>
      </c>
      <c r="B393" s="320">
        <v>1895</v>
      </c>
      <c r="C393" s="321">
        <v>1610</v>
      </c>
      <c r="D393" s="321">
        <v>1810</v>
      </c>
      <c r="E393" s="321">
        <v>1830</v>
      </c>
      <c r="F393" s="322">
        <v>1980</v>
      </c>
      <c r="G393" s="320">
        <v>-135</v>
      </c>
      <c r="H393" s="321">
        <v>-165</v>
      </c>
      <c r="I393" s="322">
        <v>-265</v>
      </c>
      <c r="J393" s="321">
        <v>-85</v>
      </c>
    </row>
    <row r="394" spans="1:10">
      <c r="A394" s="319">
        <v>42551</v>
      </c>
      <c r="B394" s="320">
        <v>1897.5</v>
      </c>
      <c r="C394" s="321">
        <v>1610</v>
      </c>
      <c r="D394" s="321">
        <v>1810</v>
      </c>
      <c r="E394" s="321">
        <v>1830</v>
      </c>
      <c r="F394" s="322">
        <v>1998</v>
      </c>
      <c r="G394" s="320">
        <v>-132.5</v>
      </c>
      <c r="H394" s="321">
        <v>-162.5</v>
      </c>
      <c r="I394" s="322">
        <v>-262.5</v>
      </c>
      <c r="J394" s="321">
        <v>-100.5</v>
      </c>
    </row>
    <row r="395" spans="1:10">
      <c r="A395" s="319">
        <v>42552</v>
      </c>
      <c r="B395" s="320">
        <v>1895</v>
      </c>
      <c r="C395" s="321">
        <v>1610</v>
      </c>
      <c r="D395" s="321">
        <v>1830</v>
      </c>
      <c r="E395" s="321">
        <v>1830</v>
      </c>
      <c r="F395" s="322">
        <v>1979</v>
      </c>
      <c r="G395" s="320">
        <v>-135</v>
      </c>
      <c r="H395" s="321">
        <v>-185</v>
      </c>
      <c r="I395" s="322">
        <v>-265</v>
      </c>
      <c r="J395" s="321">
        <v>-84</v>
      </c>
    </row>
    <row r="396" spans="1:10">
      <c r="A396" s="319">
        <v>42555</v>
      </c>
      <c r="B396" s="320">
        <v>1935</v>
      </c>
      <c r="C396" s="321">
        <v>1610</v>
      </c>
      <c r="D396" s="321">
        <v>1830</v>
      </c>
      <c r="E396" s="321">
        <v>1805</v>
      </c>
      <c r="F396" s="322">
        <v>2036</v>
      </c>
      <c r="G396" s="320">
        <v>-70</v>
      </c>
      <c r="H396" s="321">
        <v>-145</v>
      </c>
      <c r="I396" s="322">
        <v>-225</v>
      </c>
      <c r="J396" s="321">
        <v>-101</v>
      </c>
    </row>
    <row r="397" spans="1:10">
      <c r="A397" s="319">
        <v>42556</v>
      </c>
      <c r="B397" s="320">
        <v>1900</v>
      </c>
      <c r="C397" s="321">
        <v>1610</v>
      </c>
      <c r="D397" s="321">
        <v>1830</v>
      </c>
      <c r="E397" s="321">
        <v>1795</v>
      </c>
      <c r="F397" s="322">
        <v>1970</v>
      </c>
      <c r="G397" s="320">
        <v>-95</v>
      </c>
      <c r="H397" s="321">
        <v>-180</v>
      </c>
      <c r="I397" s="322">
        <v>-260</v>
      </c>
      <c r="J397" s="321">
        <v>-70</v>
      </c>
    </row>
    <row r="398" spans="1:10">
      <c r="A398" s="319">
        <v>42557</v>
      </c>
      <c r="B398" s="320">
        <v>1895</v>
      </c>
      <c r="C398" s="321">
        <v>1610</v>
      </c>
      <c r="D398" s="321">
        <v>1810</v>
      </c>
      <c r="E398" s="321">
        <v>1795</v>
      </c>
      <c r="F398" s="322">
        <v>1936</v>
      </c>
      <c r="G398" s="320">
        <v>-100</v>
      </c>
      <c r="H398" s="321">
        <v>-165</v>
      </c>
      <c r="I398" s="322">
        <v>-265</v>
      </c>
      <c r="J398" s="321">
        <v>-41</v>
      </c>
    </row>
    <row r="399" spans="1:10">
      <c r="A399" s="319">
        <v>42558</v>
      </c>
      <c r="B399" s="320">
        <v>1905</v>
      </c>
      <c r="C399" s="321">
        <v>1610</v>
      </c>
      <c r="D399" s="321">
        <v>1790</v>
      </c>
      <c r="E399" s="321">
        <v>1795</v>
      </c>
      <c r="F399" s="322">
        <v>1946</v>
      </c>
      <c r="G399" s="320">
        <v>-90</v>
      </c>
      <c r="H399" s="321">
        <v>-135</v>
      </c>
      <c r="I399" s="322">
        <v>-255</v>
      </c>
      <c r="J399" s="321">
        <v>-41</v>
      </c>
    </row>
    <row r="400" spans="1:10">
      <c r="A400" s="319">
        <v>42559</v>
      </c>
      <c r="B400" s="320">
        <v>1877.5</v>
      </c>
      <c r="C400" s="321">
        <v>1610</v>
      </c>
      <c r="D400" s="321">
        <v>1765</v>
      </c>
      <c r="E400" s="321">
        <v>1795</v>
      </c>
      <c r="F400" s="322">
        <v>1889</v>
      </c>
      <c r="G400" s="320">
        <v>-117.5</v>
      </c>
      <c r="H400" s="321">
        <v>-137.5</v>
      </c>
      <c r="I400" s="322">
        <v>-282.5</v>
      </c>
      <c r="J400" s="321">
        <v>-11.5</v>
      </c>
    </row>
    <row r="401" spans="1:10">
      <c r="A401" s="319">
        <v>42562</v>
      </c>
      <c r="B401" s="320">
        <v>1877.5</v>
      </c>
      <c r="C401" s="321">
        <v>1610</v>
      </c>
      <c r="D401" s="321">
        <v>1765</v>
      </c>
      <c r="E401" s="321">
        <v>1795</v>
      </c>
      <c r="F401" s="322">
        <v>1898</v>
      </c>
      <c r="G401" s="320">
        <v>-117.5</v>
      </c>
      <c r="H401" s="321">
        <v>-137.5</v>
      </c>
      <c r="I401" s="322">
        <v>-282.5</v>
      </c>
      <c r="J401" s="321">
        <v>-20.5</v>
      </c>
    </row>
    <row r="402" spans="1:10">
      <c r="A402" s="319">
        <v>42563</v>
      </c>
      <c r="B402" s="320">
        <v>1875</v>
      </c>
      <c r="C402" s="321">
        <v>1525</v>
      </c>
      <c r="D402" s="321">
        <v>1765</v>
      </c>
      <c r="E402" s="321">
        <v>1795</v>
      </c>
      <c r="F402" s="322">
        <v>1945</v>
      </c>
      <c r="G402" s="320">
        <v>-120</v>
      </c>
      <c r="H402" s="321">
        <v>-140</v>
      </c>
      <c r="I402" s="322">
        <v>-200</v>
      </c>
      <c r="J402" s="321">
        <v>-70</v>
      </c>
    </row>
    <row r="403" spans="1:10">
      <c r="A403" s="319">
        <v>42564</v>
      </c>
      <c r="B403" s="320">
        <v>1895</v>
      </c>
      <c r="C403" s="321">
        <v>1525</v>
      </c>
      <c r="D403" s="321">
        <v>1785</v>
      </c>
      <c r="E403" s="321">
        <v>1795</v>
      </c>
      <c r="F403" s="322">
        <v>1959</v>
      </c>
      <c r="G403" s="320">
        <v>-100</v>
      </c>
      <c r="H403" s="321">
        <v>-140</v>
      </c>
      <c r="I403" s="322">
        <v>-180</v>
      </c>
      <c r="J403" s="321">
        <v>-64</v>
      </c>
    </row>
    <row r="404" spans="1:10">
      <c r="A404" s="319">
        <v>42565</v>
      </c>
      <c r="B404" s="320">
        <v>1895</v>
      </c>
      <c r="C404" s="321">
        <v>1500</v>
      </c>
      <c r="D404" s="321">
        <v>1795</v>
      </c>
      <c r="E404" s="321">
        <v>1795</v>
      </c>
      <c r="F404" s="322">
        <v>1969</v>
      </c>
      <c r="G404" s="320">
        <v>-100</v>
      </c>
      <c r="H404" s="321">
        <v>-150</v>
      </c>
      <c r="I404" s="322">
        <v>-155</v>
      </c>
      <c r="J404" s="321">
        <v>-74</v>
      </c>
    </row>
    <row r="405" spans="1:10">
      <c r="A405" s="319">
        <v>42566</v>
      </c>
      <c r="B405" s="320">
        <v>1882.5</v>
      </c>
      <c r="C405" s="321">
        <v>1500</v>
      </c>
      <c r="D405" s="321">
        <v>1795</v>
      </c>
      <c r="E405" s="321">
        <v>1795</v>
      </c>
      <c r="F405" s="322">
        <v>1924</v>
      </c>
      <c r="G405" s="320">
        <v>-112.5</v>
      </c>
      <c r="H405" s="321">
        <v>-162.5</v>
      </c>
      <c r="I405" s="322">
        <v>-167.5</v>
      </c>
      <c r="J405" s="321">
        <v>-41.5</v>
      </c>
    </row>
    <row r="406" spans="1:10">
      <c r="A406" s="319">
        <v>42569</v>
      </c>
      <c r="B406" s="320">
        <v>1867.5</v>
      </c>
      <c r="C406" s="321">
        <v>1435</v>
      </c>
      <c r="D406" s="321">
        <v>1785</v>
      </c>
      <c r="E406" s="321">
        <v>1795</v>
      </c>
      <c r="F406" s="322">
        <v>1878</v>
      </c>
      <c r="G406" s="320">
        <v>-127.5</v>
      </c>
      <c r="H406" s="321">
        <v>-167.5</v>
      </c>
      <c r="I406" s="322">
        <v>-117.5</v>
      </c>
      <c r="J406" s="321">
        <v>-10.5</v>
      </c>
    </row>
    <row r="407" spans="1:10">
      <c r="A407" s="319">
        <v>42570</v>
      </c>
      <c r="B407" s="320">
        <v>1870</v>
      </c>
      <c r="C407" s="321">
        <v>1435</v>
      </c>
      <c r="D407" s="321">
        <v>1775</v>
      </c>
      <c r="E407" s="321">
        <v>1795</v>
      </c>
      <c r="F407" s="322">
        <v>1887</v>
      </c>
      <c r="G407" s="320">
        <v>-125</v>
      </c>
      <c r="H407" s="321">
        <v>-155</v>
      </c>
      <c r="I407" s="322">
        <v>-115</v>
      </c>
      <c r="J407" s="321">
        <v>-17</v>
      </c>
    </row>
    <row r="408" spans="1:10">
      <c r="A408" s="319">
        <v>42571</v>
      </c>
      <c r="B408" s="320">
        <v>1860</v>
      </c>
      <c r="C408" s="321">
        <v>1435</v>
      </c>
      <c r="D408" s="321">
        <v>1775</v>
      </c>
      <c r="E408" s="321">
        <v>1795</v>
      </c>
      <c r="F408" s="322">
        <v>1875</v>
      </c>
      <c r="G408" s="320">
        <v>-135</v>
      </c>
      <c r="H408" s="321">
        <v>-165</v>
      </c>
      <c r="I408" s="322">
        <v>-125</v>
      </c>
      <c r="J408" s="321">
        <v>-15</v>
      </c>
    </row>
    <row r="409" spans="1:10">
      <c r="A409" s="319">
        <v>42572</v>
      </c>
      <c r="B409" s="320">
        <v>1865</v>
      </c>
      <c r="C409" s="321">
        <v>1435</v>
      </c>
      <c r="D409" s="321">
        <v>1755</v>
      </c>
      <c r="E409" s="321">
        <v>1795</v>
      </c>
      <c r="F409" s="322">
        <v>1900</v>
      </c>
      <c r="G409" s="320">
        <v>-130</v>
      </c>
      <c r="H409" s="321">
        <v>-140</v>
      </c>
      <c r="I409" s="322">
        <v>-120</v>
      </c>
      <c r="J409" s="321">
        <v>-35</v>
      </c>
    </row>
    <row r="410" spans="1:10">
      <c r="A410" s="319">
        <v>42573</v>
      </c>
      <c r="B410" s="320">
        <v>1855</v>
      </c>
      <c r="C410" s="321">
        <v>1435</v>
      </c>
      <c r="D410" s="321">
        <v>1745</v>
      </c>
      <c r="E410" s="321">
        <v>1795</v>
      </c>
      <c r="F410" s="322">
        <v>1854</v>
      </c>
      <c r="G410" s="320">
        <v>-140</v>
      </c>
      <c r="H410" s="321">
        <v>-140</v>
      </c>
      <c r="I410" s="322">
        <v>-130</v>
      </c>
      <c r="J410" s="321">
        <v>1</v>
      </c>
    </row>
    <row r="411" spans="1:10">
      <c r="A411" s="319">
        <v>42576</v>
      </c>
      <c r="B411" s="320">
        <v>1852.5</v>
      </c>
      <c r="D411" s="321">
        <v>1720</v>
      </c>
      <c r="E411" s="321">
        <v>1795</v>
      </c>
      <c r="F411" s="322">
        <v>1846</v>
      </c>
      <c r="G411" s="320">
        <v>-142.5</v>
      </c>
      <c r="H411" s="321">
        <v>-117.5</v>
      </c>
      <c r="J411" s="321">
        <v>6.5</v>
      </c>
    </row>
    <row r="412" spans="1:10">
      <c r="A412" s="319">
        <v>42577</v>
      </c>
      <c r="B412" s="320">
        <v>1840</v>
      </c>
      <c r="C412" s="321">
        <v>1440</v>
      </c>
      <c r="D412" s="321">
        <v>1715</v>
      </c>
      <c r="E412" s="321">
        <v>1795</v>
      </c>
      <c r="F412" s="322">
        <v>1859</v>
      </c>
      <c r="G412" s="320">
        <v>-155</v>
      </c>
      <c r="H412" s="321">
        <v>-125</v>
      </c>
      <c r="I412" s="322">
        <v>-150</v>
      </c>
      <c r="J412" s="321">
        <v>-19</v>
      </c>
    </row>
    <row r="413" spans="1:10">
      <c r="A413" s="319">
        <v>42578</v>
      </c>
      <c r="B413" s="320">
        <v>1855</v>
      </c>
      <c r="C413" s="321">
        <v>1440</v>
      </c>
      <c r="D413" s="321">
        <v>1715</v>
      </c>
      <c r="E413" s="321">
        <v>1795</v>
      </c>
      <c r="F413" s="322">
        <v>1843</v>
      </c>
      <c r="G413" s="320">
        <v>-140</v>
      </c>
      <c r="H413" s="321">
        <v>-110</v>
      </c>
      <c r="I413" s="322">
        <v>-135</v>
      </c>
      <c r="J413" s="321">
        <v>12</v>
      </c>
    </row>
    <row r="414" spans="1:10">
      <c r="A414" s="319">
        <v>42579</v>
      </c>
      <c r="B414" s="320">
        <v>1840</v>
      </c>
      <c r="C414" s="321">
        <v>1440</v>
      </c>
      <c r="D414" s="321">
        <v>1705</v>
      </c>
      <c r="E414" s="321">
        <v>1795</v>
      </c>
      <c r="F414" s="322">
        <v>1860</v>
      </c>
      <c r="G414" s="320">
        <v>-155</v>
      </c>
      <c r="H414" s="321">
        <v>-115</v>
      </c>
      <c r="I414" s="322">
        <v>-150</v>
      </c>
      <c r="J414" s="321">
        <v>-20</v>
      </c>
    </row>
    <row r="415" spans="1:10">
      <c r="A415" s="319">
        <v>42580</v>
      </c>
      <c r="B415" s="320">
        <v>1840</v>
      </c>
      <c r="C415" s="321">
        <v>1440</v>
      </c>
      <c r="D415" s="321">
        <v>1705</v>
      </c>
      <c r="E415" s="321">
        <v>1765</v>
      </c>
      <c r="F415" s="322">
        <v>1846</v>
      </c>
      <c r="G415" s="320">
        <v>-125</v>
      </c>
      <c r="H415" s="321">
        <v>-115</v>
      </c>
      <c r="I415" s="322">
        <v>-150</v>
      </c>
      <c r="J415" s="321">
        <v>-6</v>
      </c>
    </row>
    <row r="416" spans="1:10">
      <c r="A416" s="319">
        <v>42583</v>
      </c>
      <c r="B416" s="320">
        <v>1860</v>
      </c>
      <c r="C416" s="321">
        <v>1440</v>
      </c>
      <c r="D416" s="321">
        <v>1755</v>
      </c>
      <c r="E416" s="321">
        <v>1750</v>
      </c>
      <c r="F416" s="322">
        <v>1925</v>
      </c>
      <c r="G416" s="320">
        <v>-90</v>
      </c>
      <c r="H416" s="321">
        <v>-145</v>
      </c>
      <c r="I416" s="322">
        <v>-130</v>
      </c>
      <c r="J416" s="321">
        <v>-65</v>
      </c>
    </row>
    <row r="417" spans="1:10">
      <c r="A417" s="319">
        <v>42584</v>
      </c>
      <c r="B417" s="320">
        <v>1875</v>
      </c>
      <c r="C417" s="321">
        <v>1470</v>
      </c>
      <c r="D417" s="321">
        <v>1775</v>
      </c>
      <c r="E417" s="321">
        <v>1760</v>
      </c>
      <c r="F417" s="322">
        <v>1927</v>
      </c>
      <c r="G417" s="320">
        <v>-85</v>
      </c>
      <c r="H417" s="321">
        <v>-150</v>
      </c>
      <c r="I417" s="322">
        <v>-145</v>
      </c>
      <c r="J417" s="321">
        <v>-52</v>
      </c>
    </row>
    <row r="418" spans="1:10">
      <c r="A418" s="319">
        <v>42585</v>
      </c>
      <c r="B418" s="320">
        <v>1870</v>
      </c>
      <c r="C418" s="321">
        <v>1490</v>
      </c>
      <c r="D418" s="321">
        <v>1775</v>
      </c>
      <c r="E418" s="321">
        <v>1760</v>
      </c>
      <c r="F418" s="322">
        <v>1911</v>
      </c>
      <c r="G418" s="320">
        <v>-90</v>
      </c>
      <c r="H418" s="321">
        <v>-155</v>
      </c>
      <c r="I418" s="322">
        <v>-170</v>
      </c>
      <c r="J418" s="321">
        <v>-41</v>
      </c>
    </row>
    <row r="419" spans="1:10">
      <c r="A419" s="319">
        <v>42586</v>
      </c>
      <c r="B419" s="320">
        <v>1870</v>
      </c>
      <c r="C419" s="321">
        <v>1495</v>
      </c>
      <c r="D419" s="321">
        <v>1770</v>
      </c>
      <c r="E419" s="321">
        <v>1760</v>
      </c>
      <c r="F419" s="322">
        <v>1899</v>
      </c>
      <c r="G419" s="320">
        <v>-90</v>
      </c>
      <c r="H419" s="321">
        <v>-150</v>
      </c>
      <c r="I419" s="322">
        <v>-175</v>
      </c>
      <c r="J419" s="321">
        <v>-29</v>
      </c>
    </row>
    <row r="420" spans="1:10">
      <c r="A420" s="319">
        <v>42587</v>
      </c>
      <c r="B420" s="320">
        <v>1862.5</v>
      </c>
      <c r="C420" s="321">
        <v>1495</v>
      </c>
      <c r="D420" s="321">
        <v>1730</v>
      </c>
      <c r="E420" s="321">
        <v>1760</v>
      </c>
      <c r="F420" s="322">
        <v>1903</v>
      </c>
      <c r="G420" s="320">
        <v>-97.5</v>
      </c>
      <c r="H420" s="321">
        <v>-117.5</v>
      </c>
      <c r="I420" s="322">
        <v>-182.5</v>
      </c>
      <c r="J420" s="321">
        <v>-40.5</v>
      </c>
    </row>
    <row r="421" spans="1:10">
      <c r="A421" s="319">
        <v>42590</v>
      </c>
      <c r="B421" s="320">
        <v>1860</v>
      </c>
      <c r="D421" s="321">
        <v>1720</v>
      </c>
      <c r="E421" s="321">
        <v>1760</v>
      </c>
      <c r="F421" s="322">
        <v>1893</v>
      </c>
      <c r="G421" s="320">
        <v>-100</v>
      </c>
      <c r="H421" s="321">
        <v>-110</v>
      </c>
      <c r="J421" s="321">
        <v>-33</v>
      </c>
    </row>
    <row r="422" spans="1:10">
      <c r="A422" s="319">
        <v>42591</v>
      </c>
      <c r="B422" s="320">
        <v>1862.5</v>
      </c>
      <c r="C422" s="321">
        <v>1540</v>
      </c>
      <c r="D422" s="321">
        <v>1705</v>
      </c>
      <c r="E422" s="321">
        <v>1760</v>
      </c>
      <c r="F422" s="322">
        <v>2046</v>
      </c>
      <c r="G422" s="320">
        <v>-97.5</v>
      </c>
      <c r="H422" s="321">
        <v>-92.5</v>
      </c>
      <c r="I422" s="322">
        <v>-227.5</v>
      </c>
      <c r="J422" s="321">
        <v>-183.5</v>
      </c>
    </row>
    <row r="423" spans="1:10">
      <c r="A423" s="319">
        <v>42592</v>
      </c>
      <c r="B423" s="320">
        <v>1870</v>
      </c>
      <c r="C423" s="321">
        <v>1540</v>
      </c>
      <c r="D423" s="321">
        <v>1715</v>
      </c>
      <c r="E423" s="321">
        <v>1760</v>
      </c>
      <c r="F423" s="322">
        <v>2023</v>
      </c>
      <c r="G423" s="320">
        <v>-90</v>
      </c>
      <c r="H423" s="321">
        <v>-95</v>
      </c>
      <c r="I423" s="322">
        <v>-220</v>
      </c>
      <c r="J423" s="321">
        <v>-153</v>
      </c>
    </row>
    <row r="424" spans="1:10">
      <c r="A424" s="319">
        <v>42593</v>
      </c>
      <c r="B424" s="320">
        <v>1865</v>
      </c>
      <c r="C424" s="321">
        <v>1540</v>
      </c>
      <c r="D424" s="321">
        <v>1725</v>
      </c>
      <c r="E424" s="321">
        <v>1760</v>
      </c>
      <c r="F424" s="322">
        <v>2042</v>
      </c>
      <c r="G424" s="320">
        <v>-95</v>
      </c>
      <c r="H424" s="321">
        <v>-110</v>
      </c>
      <c r="I424" s="322">
        <v>-225</v>
      </c>
      <c r="J424" s="321">
        <v>-177</v>
      </c>
    </row>
    <row r="425" spans="1:10">
      <c r="A425" s="319">
        <v>42594</v>
      </c>
      <c r="B425" s="320">
        <v>1870</v>
      </c>
      <c r="C425" s="321">
        <v>1540</v>
      </c>
      <c r="D425" s="321">
        <v>1725</v>
      </c>
      <c r="E425" s="321">
        <v>1760</v>
      </c>
      <c r="F425" s="322">
        <v>2042</v>
      </c>
      <c r="G425" s="320">
        <v>-90</v>
      </c>
      <c r="H425" s="321">
        <v>-105</v>
      </c>
      <c r="I425" s="322">
        <v>-220</v>
      </c>
      <c r="J425" s="321">
        <v>-172</v>
      </c>
    </row>
    <row r="426" spans="1:10">
      <c r="A426" s="319">
        <v>42597</v>
      </c>
      <c r="B426" s="320">
        <v>1877.5</v>
      </c>
      <c r="C426" s="321">
        <v>1570</v>
      </c>
      <c r="D426" s="321">
        <v>1725</v>
      </c>
      <c r="E426" s="321">
        <v>1760</v>
      </c>
      <c r="F426" s="322">
        <v>2061</v>
      </c>
      <c r="G426" s="320">
        <v>-82.5</v>
      </c>
      <c r="H426" s="321">
        <v>-97.5</v>
      </c>
      <c r="I426" s="322">
        <v>-242.5</v>
      </c>
      <c r="J426" s="321">
        <v>-183.5</v>
      </c>
    </row>
    <row r="427" spans="1:10">
      <c r="A427" s="319">
        <v>42598</v>
      </c>
      <c r="B427" s="320">
        <v>1880</v>
      </c>
      <c r="C427" s="321">
        <v>1570</v>
      </c>
      <c r="D427" s="321">
        <v>1715</v>
      </c>
      <c r="E427" s="321">
        <v>1760</v>
      </c>
      <c r="F427" s="322">
        <v>2053</v>
      </c>
      <c r="G427" s="320">
        <v>-80</v>
      </c>
      <c r="H427" s="321">
        <v>-85</v>
      </c>
      <c r="I427" s="322">
        <v>-240</v>
      </c>
      <c r="J427" s="321">
        <v>-173</v>
      </c>
    </row>
    <row r="428" spans="1:10">
      <c r="A428" s="319">
        <v>42599</v>
      </c>
      <c r="B428" s="320">
        <v>1880</v>
      </c>
      <c r="C428" s="321">
        <v>1570</v>
      </c>
      <c r="D428" s="321">
        <v>1735</v>
      </c>
      <c r="E428" s="321">
        <v>1760</v>
      </c>
      <c r="F428" s="322">
        <v>2045</v>
      </c>
      <c r="G428" s="320">
        <v>-80</v>
      </c>
      <c r="H428" s="321">
        <v>-105</v>
      </c>
      <c r="I428" s="322">
        <v>-240</v>
      </c>
      <c r="J428" s="321">
        <v>-165</v>
      </c>
    </row>
    <row r="429" spans="1:10">
      <c r="A429" s="319">
        <v>42600</v>
      </c>
      <c r="B429" s="320">
        <v>1880</v>
      </c>
      <c r="C429" s="321">
        <v>1570</v>
      </c>
      <c r="D429" s="321">
        <v>1735</v>
      </c>
      <c r="E429" s="321">
        <v>1760</v>
      </c>
      <c r="F429" s="322">
        <v>2034</v>
      </c>
      <c r="G429" s="320">
        <v>-80</v>
      </c>
      <c r="H429" s="321">
        <v>-105</v>
      </c>
      <c r="I429" s="322">
        <v>-240</v>
      </c>
      <c r="J429" s="321">
        <v>-154</v>
      </c>
    </row>
    <row r="430" spans="1:10">
      <c r="A430" s="319">
        <v>42601</v>
      </c>
      <c r="B430" s="320">
        <v>1880</v>
      </c>
      <c r="C430" s="321">
        <v>1570</v>
      </c>
      <c r="D430" s="321">
        <v>1735</v>
      </c>
      <c r="E430" s="321">
        <v>1760</v>
      </c>
      <c r="F430" s="322">
        <v>2027</v>
      </c>
      <c r="G430" s="320">
        <v>-80</v>
      </c>
      <c r="H430" s="321">
        <v>-105</v>
      </c>
      <c r="I430" s="322">
        <v>-240</v>
      </c>
      <c r="J430" s="321">
        <v>-147</v>
      </c>
    </row>
    <row r="431" spans="1:10">
      <c r="A431" s="319">
        <v>42604</v>
      </c>
      <c r="B431" s="320">
        <v>1862.5</v>
      </c>
      <c r="C431" s="321">
        <v>1570</v>
      </c>
      <c r="D431" s="321">
        <v>1735</v>
      </c>
      <c r="E431" s="321">
        <v>1760</v>
      </c>
      <c r="F431" s="322">
        <v>1957</v>
      </c>
      <c r="G431" s="320">
        <v>-97.5</v>
      </c>
      <c r="H431" s="321">
        <v>-122.5</v>
      </c>
      <c r="I431" s="322">
        <v>-257.5</v>
      </c>
      <c r="J431" s="321">
        <v>-94.5</v>
      </c>
    </row>
    <row r="432" spans="1:10">
      <c r="A432" s="319">
        <v>42605</v>
      </c>
      <c r="B432" s="320">
        <v>1857.5</v>
      </c>
      <c r="C432" s="321">
        <v>1585</v>
      </c>
      <c r="D432" s="321">
        <v>1730</v>
      </c>
      <c r="E432" s="321">
        <v>1760</v>
      </c>
      <c r="F432" s="322">
        <v>1957</v>
      </c>
      <c r="G432" s="320">
        <v>-102.5</v>
      </c>
      <c r="H432" s="321">
        <v>-122.5</v>
      </c>
      <c r="I432" s="322">
        <v>-277.5</v>
      </c>
      <c r="J432" s="321">
        <v>-99.5</v>
      </c>
    </row>
    <row r="433" spans="1:10">
      <c r="A433" s="319">
        <v>42606</v>
      </c>
      <c r="B433" s="320">
        <v>1857.5</v>
      </c>
      <c r="C433" s="321">
        <v>1585</v>
      </c>
      <c r="D433" s="321">
        <v>1730</v>
      </c>
      <c r="E433" s="321">
        <v>1760</v>
      </c>
      <c r="F433" s="322">
        <v>1954</v>
      </c>
      <c r="G433" s="320">
        <v>-102.5</v>
      </c>
      <c r="H433" s="321">
        <v>-122.5</v>
      </c>
      <c r="I433" s="322">
        <v>-277.5</v>
      </c>
      <c r="J433" s="321">
        <v>-96.5</v>
      </c>
    </row>
    <row r="434" spans="1:10">
      <c r="A434" s="319">
        <v>42607</v>
      </c>
      <c r="B434" s="320">
        <v>1850</v>
      </c>
      <c r="C434" s="321">
        <v>1585</v>
      </c>
      <c r="D434" s="321">
        <v>1720</v>
      </c>
      <c r="E434" s="321">
        <v>1760</v>
      </c>
      <c r="F434" s="322">
        <v>1975</v>
      </c>
      <c r="G434" s="320">
        <v>-110</v>
      </c>
      <c r="H434" s="321">
        <v>-120</v>
      </c>
      <c r="I434" s="322">
        <v>-285</v>
      </c>
      <c r="J434" s="321">
        <v>-125</v>
      </c>
    </row>
    <row r="435" spans="1:10">
      <c r="A435" s="319">
        <v>42608</v>
      </c>
      <c r="B435" s="320">
        <v>1852.5</v>
      </c>
      <c r="C435" s="321">
        <v>1585</v>
      </c>
      <c r="D435" s="321">
        <v>1715</v>
      </c>
      <c r="E435" s="321">
        <v>1760</v>
      </c>
      <c r="F435" s="322">
        <v>1945</v>
      </c>
      <c r="G435" s="320">
        <v>-107.5</v>
      </c>
      <c r="H435" s="321">
        <v>-112.5</v>
      </c>
      <c r="I435" s="322">
        <v>-282.5</v>
      </c>
      <c r="J435" s="321">
        <v>-92.5</v>
      </c>
    </row>
    <row r="436" spans="1:10">
      <c r="A436" s="319">
        <v>42611</v>
      </c>
      <c r="B436" s="320">
        <v>1847.5</v>
      </c>
      <c r="C436" s="321">
        <v>1585</v>
      </c>
      <c r="D436" s="321">
        <v>1715</v>
      </c>
      <c r="E436" s="321">
        <v>1775</v>
      </c>
      <c r="F436" s="322">
        <v>1919</v>
      </c>
      <c r="G436" s="320">
        <v>-127.5</v>
      </c>
      <c r="H436" s="321">
        <v>-117.5</v>
      </c>
      <c r="I436" s="322">
        <v>-287.5</v>
      </c>
      <c r="J436" s="321">
        <v>-71.5</v>
      </c>
    </row>
    <row r="437" spans="1:10">
      <c r="A437" s="319">
        <v>42612</v>
      </c>
      <c r="B437" s="320">
        <v>1847.5</v>
      </c>
      <c r="C437" s="321">
        <v>1535</v>
      </c>
      <c r="D437" s="321">
        <v>1715</v>
      </c>
      <c r="E437" s="321">
        <v>1775</v>
      </c>
      <c r="F437" s="322">
        <v>1923</v>
      </c>
      <c r="G437" s="320">
        <v>-127.5</v>
      </c>
      <c r="H437" s="321">
        <v>-117.5</v>
      </c>
      <c r="I437" s="322">
        <v>-237.5</v>
      </c>
      <c r="J437" s="321">
        <v>-75.5</v>
      </c>
    </row>
    <row r="438" spans="1:10">
      <c r="A438" s="319">
        <v>42613</v>
      </c>
      <c r="B438" s="320">
        <v>1842.5</v>
      </c>
      <c r="C438" s="321">
        <v>1535</v>
      </c>
      <c r="D438" s="321">
        <v>1715</v>
      </c>
      <c r="E438" s="321">
        <v>1775</v>
      </c>
      <c r="F438" s="322">
        <v>1934</v>
      </c>
      <c r="G438" s="320">
        <v>-132.5</v>
      </c>
      <c r="H438" s="321">
        <v>-122.5</v>
      </c>
      <c r="I438" s="322">
        <v>-242.5</v>
      </c>
      <c r="J438" s="321">
        <v>-91.5</v>
      </c>
    </row>
    <row r="439" spans="1:10">
      <c r="A439" s="319">
        <v>42614</v>
      </c>
      <c r="B439" s="320">
        <v>1850</v>
      </c>
      <c r="C439" s="321">
        <v>1535</v>
      </c>
      <c r="D439" s="321">
        <v>1705</v>
      </c>
      <c r="E439" s="321">
        <v>1825</v>
      </c>
      <c r="F439" s="322">
        <v>1955</v>
      </c>
      <c r="G439" s="320">
        <v>-175</v>
      </c>
      <c r="H439" s="321">
        <v>-105</v>
      </c>
      <c r="I439" s="322">
        <v>-235</v>
      </c>
      <c r="J439" s="321">
        <v>-105</v>
      </c>
    </row>
    <row r="440" spans="1:10">
      <c r="A440" s="319">
        <v>42615</v>
      </c>
      <c r="B440" s="320">
        <v>1852.5</v>
      </c>
      <c r="C440" s="321">
        <v>1535</v>
      </c>
      <c r="D440" s="321">
        <v>1705</v>
      </c>
      <c r="E440" s="321">
        <v>1825</v>
      </c>
      <c r="F440" s="322">
        <v>1962</v>
      </c>
      <c r="G440" s="320">
        <v>-172.5</v>
      </c>
      <c r="H440" s="321">
        <v>-102.5</v>
      </c>
      <c r="I440" s="322">
        <v>-232.5</v>
      </c>
      <c r="J440" s="321">
        <v>-109.5</v>
      </c>
    </row>
    <row r="441" spans="1:10">
      <c r="A441" s="319">
        <v>42618</v>
      </c>
      <c r="B441" s="320">
        <v>1855</v>
      </c>
      <c r="C441" s="321">
        <v>1525</v>
      </c>
      <c r="D441" s="321">
        <v>1735</v>
      </c>
      <c r="E441" s="321">
        <v>1825</v>
      </c>
      <c r="F441" s="322">
        <v>2012</v>
      </c>
      <c r="G441" s="320">
        <v>-170</v>
      </c>
      <c r="H441" s="321">
        <v>-130</v>
      </c>
      <c r="I441" s="322">
        <v>-220</v>
      </c>
      <c r="J441" s="321">
        <v>-157</v>
      </c>
    </row>
    <row r="442" spans="1:10">
      <c r="A442" s="319">
        <v>42619</v>
      </c>
      <c r="B442" s="320">
        <v>1885</v>
      </c>
      <c r="C442" s="321">
        <v>1575</v>
      </c>
      <c r="D442" s="321">
        <v>1755</v>
      </c>
      <c r="E442" s="321">
        <v>1825</v>
      </c>
      <c r="F442" s="322">
        <v>2032</v>
      </c>
      <c r="G442" s="320">
        <v>-140</v>
      </c>
      <c r="H442" s="321">
        <v>-120</v>
      </c>
      <c r="I442" s="322">
        <v>-240</v>
      </c>
      <c r="J442" s="321">
        <v>-147</v>
      </c>
    </row>
    <row r="443" spans="1:10">
      <c r="A443" s="319">
        <v>42620</v>
      </c>
      <c r="B443" s="320">
        <v>1885</v>
      </c>
      <c r="C443" s="321">
        <v>1575</v>
      </c>
      <c r="D443" s="321">
        <v>1755</v>
      </c>
      <c r="E443" s="321">
        <v>1825</v>
      </c>
      <c r="F443" s="322">
        <v>2023</v>
      </c>
      <c r="G443" s="320">
        <v>-140</v>
      </c>
      <c r="H443" s="321">
        <v>-120</v>
      </c>
      <c r="I443" s="322">
        <v>-240</v>
      </c>
      <c r="J443" s="321">
        <v>-138</v>
      </c>
    </row>
    <row r="444" spans="1:10">
      <c r="A444" s="319">
        <v>42621</v>
      </c>
      <c r="B444" s="320">
        <v>1897.5</v>
      </c>
      <c r="C444" s="321">
        <v>1640</v>
      </c>
      <c r="D444" s="321">
        <v>1765</v>
      </c>
      <c r="E444" s="321">
        <v>1825</v>
      </c>
      <c r="F444" s="322">
        <v>2034</v>
      </c>
      <c r="G444" s="320">
        <v>-127.5</v>
      </c>
      <c r="H444" s="321">
        <v>-117.5</v>
      </c>
      <c r="I444" s="322">
        <v>-292.5</v>
      </c>
      <c r="J444" s="321">
        <v>-136.5</v>
      </c>
    </row>
    <row r="445" spans="1:10">
      <c r="A445" s="319">
        <v>42622</v>
      </c>
      <c r="B445" s="320">
        <v>1900</v>
      </c>
      <c r="C445" s="321">
        <v>1640</v>
      </c>
      <c r="D445" s="321">
        <v>1775</v>
      </c>
      <c r="E445" s="321">
        <v>1825</v>
      </c>
      <c r="F445" s="322">
        <v>2022</v>
      </c>
      <c r="G445" s="320">
        <v>-125</v>
      </c>
      <c r="H445" s="321">
        <v>-125</v>
      </c>
      <c r="I445" s="322">
        <v>-290</v>
      </c>
      <c r="J445" s="321">
        <v>-122</v>
      </c>
    </row>
    <row r="446" spans="1:10">
      <c r="A446" s="319">
        <v>42625</v>
      </c>
      <c r="B446" s="320">
        <v>1907.5</v>
      </c>
      <c r="C446" s="321">
        <v>1640</v>
      </c>
      <c r="D446" s="321">
        <v>1805</v>
      </c>
      <c r="E446" s="321">
        <v>1825</v>
      </c>
      <c r="F446" s="322">
        <v>2031</v>
      </c>
      <c r="G446" s="320">
        <v>-117.5</v>
      </c>
      <c r="H446" s="321">
        <v>-147.5</v>
      </c>
      <c r="I446" s="322">
        <v>-282.5</v>
      </c>
      <c r="J446" s="321">
        <v>-123.5</v>
      </c>
    </row>
    <row r="447" spans="1:10">
      <c r="A447" s="319">
        <v>42626</v>
      </c>
      <c r="B447" s="320">
        <v>1905</v>
      </c>
      <c r="C447" s="321">
        <v>1740</v>
      </c>
      <c r="D447" s="321">
        <v>1855</v>
      </c>
      <c r="E447" s="321">
        <v>1850</v>
      </c>
      <c r="F447" s="322">
        <v>2031</v>
      </c>
      <c r="G447" s="320">
        <v>-145</v>
      </c>
      <c r="H447" s="321">
        <v>-200</v>
      </c>
      <c r="I447" s="322">
        <v>-385</v>
      </c>
      <c r="J447" s="321">
        <v>-126</v>
      </c>
    </row>
    <row r="448" spans="1:10">
      <c r="A448" s="319">
        <v>42627</v>
      </c>
      <c r="B448" s="320">
        <v>1920</v>
      </c>
      <c r="C448" s="321">
        <v>1760</v>
      </c>
      <c r="D448" s="321">
        <v>1885</v>
      </c>
      <c r="E448" s="321">
        <v>1900</v>
      </c>
      <c r="F448" s="322">
        <v>2039</v>
      </c>
      <c r="G448" s="320">
        <v>-180</v>
      </c>
      <c r="H448" s="321">
        <v>-215</v>
      </c>
      <c r="I448" s="322">
        <v>-390</v>
      </c>
      <c r="J448" s="321">
        <v>-119</v>
      </c>
    </row>
    <row r="449" spans="1:10">
      <c r="A449" s="319">
        <v>42631</v>
      </c>
      <c r="B449" s="320">
        <v>1935</v>
      </c>
      <c r="C449" s="321">
        <v>1760</v>
      </c>
      <c r="D449" s="321">
        <v>1855</v>
      </c>
      <c r="E449" s="321">
        <v>1900</v>
      </c>
      <c r="G449" s="320">
        <v>-165</v>
      </c>
      <c r="H449" s="321">
        <v>-170</v>
      </c>
      <c r="I449" s="322">
        <v>-375</v>
      </c>
    </row>
    <row r="450" spans="1:10">
      <c r="A450" s="319">
        <v>42632</v>
      </c>
      <c r="B450" s="320">
        <v>1935</v>
      </c>
      <c r="D450" s="321">
        <v>1855</v>
      </c>
      <c r="E450" s="321">
        <v>1900</v>
      </c>
      <c r="F450" s="322">
        <v>2085</v>
      </c>
      <c r="G450" s="320">
        <v>-165</v>
      </c>
      <c r="H450" s="321">
        <v>-170</v>
      </c>
      <c r="J450" s="321">
        <v>-150</v>
      </c>
    </row>
    <row r="451" spans="1:10">
      <c r="A451" s="319">
        <v>42633</v>
      </c>
      <c r="B451" s="320">
        <v>1955</v>
      </c>
      <c r="C451" s="321">
        <v>1810</v>
      </c>
      <c r="D451" s="321">
        <v>1845</v>
      </c>
      <c r="E451" s="321">
        <v>1900</v>
      </c>
      <c r="F451" s="322">
        <v>2083</v>
      </c>
      <c r="G451" s="320">
        <v>-145</v>
      </c>
      <c r="H451" s="321">
        <v>-140</v>
      </c>
      <c r="I451" s="322">
        <v>-405</v>
      </c>
      <c r="J451" s="321">
        <v>-128</v>
      </c>
    </row>
    <row r="452" spans="1:10">
      <c r="A452" s="319">
        <v>42634</v>
      </c>
      <c r="B452" s="320">
        <v>1955</v>
      </c>
      <c r="C452" s="321">
        <v>1810</v>
      </c>
      <c r="D452" s="321">
        <v>1845</v>
      </c>
      <c r="E452" s="321">
        <v>1900</v>
      </c>
      <c r="F452" s="322">
        <v>2056</v>
      </c>
      <c r="G452" s="320">
        <v>-145</v>
      </c>
      <c r="H452" s="321">
        <v>-140</v>
      </c>
      <c r="I452" s="322">
        <v>-405</v>
      </c>
      <c r="J452" s="321">
        <v>-101</v>
      </c>
    </row>
    <row r="453" spans="1:10">
      <c r="A453" s="319">
        <v>42635</v>
      </c>
      <c r="B453" s="320">
        <v>1940</v>
      </c>
      <c r="C453" s="321">
        <v>1810</v>
      </c>
      <c r="D453" s="321">
        <v>1845</v>
      </c>
      <c r="E453" s="321">
        <v>2050</v>
      </c>
      <c r="F453" s="322">
        <v>2044</v>
      </c>
      <c r="G453" s="320">
        <v>-310</v>
      </c>
      <c r="H453" s="321">
        <v>-155</v>
      </c>
      <c r="I453" s="322">
        <v>-420</v>
      </c>
      <c r="J453" s="321">
        <v>-104</v>
      </c>
    </row>
    <row r="454" spans="1:10">
      <c r="A454" s="319">
        <v>42636</v>
      </c>
      <c r="B454" s="320">
        <v>1922.5</v>
      </c>
      <c r="C454" s="321">
        <v>1810</v>
      </c>
      <c r="D454" s="321">
        <v>1845</v>
      </c>
      <c r="E454" s="321">
        <v>2050</v>
      </c>
      <c r="F454" s="322">
        <v>2033</v>
      </c>
      <c r="G454" s="320">
        <v>-327.5</v>
      </c>
      <c r="H454" s="321">
        <v>-172.5</v>
      </c>
      <c r="I454" s="322">
        <v>-437.5</v>
      </c>
      <c r="J454" s="321">
        <v>-110.5</v>
      </c>
    </row>
    <row r="455" spans="1:10">
      <c r="A455" s="319">
        <v>42639</v>
      </c>
      <c r="B455" s="320">
        <v>1925</v>
      </c>
      <c r="C455" s="321">
        <v>1830</v>
      </c>
      <c r="D455" s="321">
        <v>1845</v>
      </c>
      <c r="E455" s="321">
        <v>2065</v>
      </c>
      <c r="F455" s="322">
        <v>2025</v>
      </c>
      <c r="G455" s="320">
        <v>-340</v>
      </c>
      <c r="H455" s="321">
        <v>-170</v>
      </c>
      <c r="I455" s="322">
        <v>-455</v>
      </c>
      <c r="J455" s="321">
        <v>-100</v>
      </c>
    </row>
    <row r="456" spans="1:10">
      <c r="A456" s="319">
        <v>42640</v>
      </c>
      <c r="B456" s="320">
        <v>1917.5</v>
      </c>
      <c r="C456" s="321">
        <v>1830</v>
      </c>
      <c r="D456" s="321">
        <v>1845</v>
      </c>
      <c r="E456" s="321">
        <v>2085</v>
      </c>
      <c r="F456" s="322">
        <v>2029</v>
      </c>
      <c r="G456" s="320">
        <v>-367.5</v>
      </c>
      <c r="H456" s="321">
        <v>-177.5</v>
      </c>
      <c r="I456" s="322">
        <v>-462.5</v>
      </c>
      <c r="J456" s="321">
        <v>-111.5</v>
      </c>
    </row>
    <row r="457" spans="1:10">
      <c r="A457" s="319">
        <v>42641</v>
      </c>
      <c r="B457" s="320">
        <v>1942.5</v>
      </c>
      <c r="C457" s="321">
        <v>1830</v>
      </c>
      <c r="D457" s="321">
        <v>1845</v>
      </c>
      <c r="E457" s="321">
        <v>2085</v>
      </c>
      <c r="F457" s="322">
        <v>2060</v>
      </c>
      <c r="G457" s="320">
        <v>-342.5</v>
      </c>
      <c r="H457" s="321">
        <v>-152.5</v>
      </c>
      <c r="I457" s="322">
        <v>-437.5</v>
      </c>
      <c r="J457" s="321">
        <v>-117.5</v>
      </c>
    </row>
    <row r="458" spans="1:10">
      <c r="A458" s="319">
        <v>42642</v>
      </c>
      <c r="B458" s="320">
        <v>1995</v>
      </c>
      <c r="C458" s="321">
        <v>1830</v>
      </c>
      <c r="D458" s="321">
        <v>1845</v>
      </c>
      <c r="E458" s="321">
        <v>2085</v>
      </c>
      <c r="F458" s="322">
        <v>2100</v>
      </c>
      <c r="G458" s="320">
        <v>-290</v>
      </c>
      <c r="H458" s="321">
        <v>-100</v>
      </c>
      <c r="I458" s="322">
        <v>-385</v>
      </c>
      <c r="J458" s="321">
        <v>-105</v>
      </c>
    </row>
    <row r="459" spans="1:10">
      <c r="A459" s="319">
        <v>42643</v>
      </c>
      <c r="B459" s="320">
        <v>1995</v>
      </c>
      <c r="C459" s="321">
        <v>1830</v>
      </c>
      <c r="D459" s="321">
        <v>1845</v>
      </c>
      <c r="E459" s="321">
        <v>2085</v>
      </c>
      <c r="F459" s="322">
        <v>2091</v>
      </c>
      <c r="G459" s="320">
        <v>-290</v>
      </c>
      <c r="H459" s="321">
        <v>-100</v>
      </c>
      <c r="I459" s="322">
        <v>-385</v>
      </c>
      <c r="J459" s="321">
        <v>-96</v>
      </c>
    </row>
    <row r="460" spans="1:10">
      <c r="A460" s="319">
        <v>42651</v>
      </c>
      <c r="B460" s="320">
        <v>2030</v>
      </c>
      <c r="C460" s="321">
        <v>1830</v>
      </c>
      <c r="D460" s="321">
        <v>1935</v>
      </c>
      <c r="E460" s="321">
        <v>2085</v>
      </c>
      <c r="G460" s="320">
        <v>-255</v>
      </c>
      <c r="H460" s="321">
        <v>-155</v>
      </c>
      <c r="I460" s="322">
        <v>-350</v>
      </c>
    </row>
    <row r="461" spans="1:10">
      <c r="A461" s="319">
        <v>42652</v>
      </c>
      <c r="B461" s="320">
        <v>2110</v>
      </c>
      <c r="D461" s="321">
        <v>1985</v>
      </c>
      <c r="E461" s="321">
        <v>2100</v>
      </c>
      <c r="G461" s="320">
        <v>-190</v>
      </c>
      <c r="H461" s="321">
        <v>-125</v>
      </c>
    </row>
    <row r="462" spans="1:10">
      <c r="A462" s="319">
        <v>42653</v>
      </c>
      <c r="B462" s="320">
        <v>2135</v>
      </c>
      <c r="C462" s="321">
        <v>1830</v>
      </c>
      <c r="D462" s="321">
        <v>2035</v>
      </c>
      <c r="E462" s="321">
        <v>2100</v>
      </c>
      <c r="F462" s="322">
        <v>2194</v>
      </c>
      <c r="G462" s="320">
        <v>-165</v>
      </c>
      <c r="H462" s="321">
        <v>-150</v>
      </c>
      <c r="I462" s="322">
        <v>-245</v>
      </c>
      <c r="J462" s="321">
        <v>-59</v>
      </c>
    </row>
    <row r="463" spans="1:10">
      <c r="A463" s="319">
        <v>42654</v>
      </c>
      <c r="B463" s="320">
        <v>2185</v>
      </c>
      <c r="C463" s="321">
        <v>1990</v>
      </c>
      <c r="D463" s="321">
        <v>2105</v>
      </c>
      <c r="E463" s="321">
        <v>2150</v>
      </c>
      <c r="F463" s="322">
        <v>2238</v>
      </c>
      <c r="G463" s="320">
        <v>-165</v>
      </c>
      <c r="H463" s="321">
        <v>-170</v>
      </c>
      <c r="I463" s="322">
        <v>-355</v>
      </c>
      <c r="J463" s="321">
        <v>-53</v>
      </c>
    </row>
    <row r="464" spans="1:10">
      <c r="A464" s="319">
        <v>42655</v>
      </c>
      <c r="B464" s="320">
        <v>2165</v>
      </c>
      <c r="C464" s="321">
        <v>2150</v>
      </c>
      <c r="D464" s="321">
        <v>2155</v>
      </c>
      <c r="E464" s="321">
        <v>2175</v>
      </c>
      <c r="F464" s="322">
        <v>2254</v>
      </c>
      <c r="G464" s="320">
        <v>-210</v>
      </c>
      <c r="H464" s="321">
        <v>-240</v>
      </c>
      <c r="I464" s="322">
        <v>-535</v>
      </c>
      <c r="J464" s="321">
        <v>-89</v>
      </c>
    </row>
    <row r="465" spans="1:10">
      <c r="A465" s="319">
        <v>42656</v>
      </c>
      <c r="B465" s="320">
        <v>2175</v>
      </c>
      <c r="C465" s="321">
        <v>2150</v>
      </c>
      <c r="D465" s="321">
        <v>2165</v>
      </c>
      <c r="E465" s="321">
        <v>2225</v>
      </c>
      <c r="F465" s="322">
        <v>2236</v>
      </c>
      <c r="G465" s="320">
        <v>-250</v>
      </c>
      <c r="H465" s="321">
        <v>-240</v>
      </c>
      <c r="I465" s="322">
        <v>-525</v>
      </c>
      <c r="J465" s="321">
        <v>-61</v>
      </c>
    </row>
    <row r="466" spans="1:10">
      <c r="A466" s="319">
        <v>42657</v>
      </c>
      <c r="B466" s="320">
        <v>2190</v>
      </c>
      <c r="C466" s="321">
        <v>2150</v>
      </c>
      <c r="D466" s="321">
        <v>2175</v>
      </c>
      <c r="E466" s="321">
        <v>2225</v>
      </c>
      <c r="F466" s="322">
        <v>2236</v>
      </c>
      <c r="G466" s="320">
        <v>-235</v>
      </c>
      <c r="H466" s="321">
        <v>-235</v>
      </c>
      <c r="I466" s="322">
        <v>-510</v>
      </c>
      <c r="J466" s="321">
        <v>-46</v>
      </c>
    </row>
    <row r="467" spans="1:10">
      <c r="A467" s="319">
        <v>42660</v>
      </c>
      <c r="B467" s="320">
        <v>2185</v>
      </c>
      <c r="C467" s="321">
        <v>2150</v>
      </c>
      <c r="D467" s="321">
        <v>2140</v>
      </c>
      <c r="E467" s="321">
        <v>2225</v>
      </c>
      <c r="F467" s="322">
        <v>2259</v>
      </c>
      <c r="G467" s="320">
        <v>-240</v>
      </c>
      <c r="H467" s="321">
        <v>-205</v>
      </c>
      <c r="I467" s="322">
        <v>-515</v>
      </c>
      <c r="J467" s="321">
        <v>-74</v>
      </c>
    </row>
    <row r="468" spans="1:10">
      <c r="A468" s="319">
        <v>42661</v>
      </c>
      <c r="B468" s="320">
        <v>2195</v>
      </c>
      <c r="C468" s="321">
        <v>2190</v>
      </c>
      <c r="D468" s="321">
        <v>2150</v>
      </c>
      <c r="E468" s="321">
        <v>2225</v>
      </c>
      <c r="F468" s="322">
        <v>2282</v>
      </c>
      <c r="G468" s="320">
        <v>-230</v>
      </c>
      <c r="H468" s="321">
        <v>-205</v>
      </c>
      <c r="I468" s="322">
        <v>-545</v>
      </c>
      <c r="J468" s="321">
        <v>-87</v>
      </c>
    </row>
    <row r="469" spans="1:10">
      <c r="A469" s="319">
        <v>42662</v>
      </c>
      <c r="B469" s="320">
        <v>2255</v>
      </c>
      <c r="C469" s="321">
        <v>2190</v>
      </c>
      <c r="D469" s="321">
        <v>2160</v>
      </c>
      <c r="E469" s="321">
        <v>2225</v>
      </c>
      <c r="F469" s="322">
        <v>2278</v>
      </c>
      <c r="G469" s="320">
        <v>-170</v>
      </c>
      <c r="H469" s="321">
        <v>-155</v>
      </c>
      <c r="I469" s="322">
        <v>-485</v>
      </c>
      <c r="J469" s="321">
        <v>-23</v>
      </c>
    </row>
    <row r="470" spans="1:10">
      <c r="A470" s="319">
        <v>42663</v>
      </c>
      <c r="B470" s="320">
        <v>2235</v>
      </c>
      <c r="C470" s="321">
        <v>2190</v>
      </c>
      <c r="D470" s="321">
        <v>2160</v>
      </c>
      <c r="E470" s="321">
        <v>2300</v>
      </c>
      <c r="F470" s="322">
        <v>2255</v>
      </c>
      <c r="G470" s="320">
        <v>-265</v>
      </c>
      <c r="H470" s="321">
        <v>-175</v>
      </c>
      <c r="I470" s="322">
        <v>-505</v>
      </c>
      <c r="J470" s="321">
        <v>-20</v>
      </c>
    </row>
    <row r="471" spans="1:10">
      <c r="A471" s="319">
        <v>42664</v>
      </c>
      <c r="B471" s="320">
        <v>2190</v>
      </c>
      <c r="C471" s="321">
        <v>2190</v>
      </c>
      <c r="D471" s="321">
        <v>2160</v>
      </c>
      <c r="E471" s="321">
        <v>2300</v>
      </c>
      <c r="F471" s="322">
        <v>2240</v>
      </c>
      <c r="G471" s="320">
        <v>-310</v>
      </c>
      <c r="H471" s="321">
        <v>-220</v>
      </c>
      <c r="I471" s="322">
        <v>-550</v>
      </c>
      <c r="J471" s="321">
        <v>-50</v>
      </c>
    </row>
    <row r="472" spans="1:10">
      <c r="A472" s="319">
        <v>42667</v>
      </c>
      <c r="B472" s="320">
        <v>2195</v>
      </c>
      <c r="D472" s="321">
        <v>2160</v>
      </c>
      <c r="E472" s="321">
        <v>2300</v>
      </c>
      <c r="F472" s="322">
        <v>2252</v>
      </c>
      <c r="G472" s="320">
        <v>-305</v>
      </c>
      <c r="H472" s="321">
        <v>-215</v>
      </c>
      <c r="J472" s="321">
        <v>-57</v>
      </c>
    </row>
    <row r="473" spans="1:10">
      <c r="A473" s="319">
        <v>42668</v>
      </c>
      <c r="B473" s="320">
        <v>2240</v>
      </c>
      <c r="D473" s="321">
        <v>2160</v>
      </c>
      <c r="E473" s="321">
        <v>2275</v>
      </c>
      <c r="F473" s="322">
        <v>2297</v>
      </c>
      <c r="G473" s="320">
        <v>-235</v>
      </c>
      <c r="H473" s="321">
        <v>-170</v>
      </c>
      <c r="J473" s="321">
        <v>-57</v>
      </c>
    </row>
    <row r="474" spans="1:10">
      <c r="A474" s="319">
        <v>42669</v>
      </c>
      <c r="B474" s="320">
        <v>2275</v>
      </c>
      <c r="D474" s="321">
        <v>2160</v>
      </c>
      <c r="E474" s="321">
        <v>2325</v>
      </c>
      <c r="F474" s="322">
        <v>2341</v>
      </c>
      <c r="G474" s="320">
        <v>-250</v>
      </c>
      <c r="H474" s="321">
        <v>-135</v>
      </c>
      <c r="J474" s="321">
        <v>-66</v>
      </c>
    </row>
    <row r="475" spans="1:10">
      <c r="A475" s="319">
        <v>42670</v>
      </c>
      <c r="B475" s="320">
        <v>2285</v>
      </c>
      <c r="C475" s="321">
        <v>2075</v>
      </c>
      <c r="D475" s="321">
        <v>2180</v>
      </c>
      <c r="E475" s="321">
        <v>2325</v>
      </c>
      <c r="F475" s="322">
        <v>2330</v>
      </c>
      <c r="G475" s="320">
        <v>-240</v>
      </c>
      <c r="H475" s="321">
        <v>-145</v>
      </c>
      <c r="I475" s="322">
        <v>-340</v>
      </c>
      <c r="J475" s="321">
        <v>-45</v>
      </c>
    </row>
    <row r="476" spans="1:10">
      <c r="A476" s="319">
        <v>42671</v>
      </c>
      <c r="B476" s="320">
        <v>2335</v>
      </c>
      <c r="C476" s="321">
        <v>2075</v>
      </c>
      <c r="D476" s="321">
        <v>2200</v>
      </c>
      <c r="E476" s="321">
        <v>2325</v>
      </c>
      <c r="F476" s="322">
        <v>2384</v>
      </c>
      <c r="G476" s="320">
        <v>-190</v>
      </c>
      <c r="H476" s="321">
        <v>-115</v>
      </c>
      <c r="I476" s="322">
        <v>-290</v>
      </c>
      <c r="J476" s="321">
        <v>-49</v>
      </c>
    </row>
    <row r="477" spans="1:10">
      <c r="A477" s="319">
        <v>42674</v>
      </c>
      <c r="B477" s="320">
        <v>2435</v>
      </c>
      <c r="D477" s="321">
        <v>2230</v>
      </c>
      <c r="E477" s="321">
        <v>2325</v>
      </c>
      <c r="F477" s="322">
        <v>2477</v>
      </c>
      <c r="G477" s="320">
        <v>-90</v>
      </c>
      <c r="H477" s="321">
        <v>-45</v>
      </c>
      <c r="J477" s="321">
        <v>-42</v>
      </c>
    </row>
    <row r="478" spans="1:10">
      <c r="A478" s="319">
        <v>42675</v>
      </c>
      <c r="B478" s="320">
        <v>2405</v>
      </c>
      <c r="C478" s="321">
        <v>2075</v>
      </c>
      <c r="D478" s="321">
        <v>2290</v>
      </c>
      <c r="E478" s="321">
        <v>2325</v>
      </c>
      <c r="F478" s="322">
        <v>2453</v>
      </c>
      <c r="G478" s="320">
        <v>-120</v>
      </c>
      <c r="H478" s="321">
        <v>-135</v>
      </c>
      <c r="I478" s="322">
        <v>-220</v>
      </c>
      <c r="J478" s="321">
        <v>-48</v>
      </c>
    </row>
    <row r="479" spans="1:10">
      <c r="A479" s="319">
        <v>42676</v>
      </c>
      <c r="B479" s="320">
        <v>2370</v>
      </c>
      <c r="C479" s="321">
        <v>2075</v>
      </c>
      <c r="D479" s="321">
        <v>2330</v>
      </c>
      <c r="E479" s="321">
        <v>2325</v>
      </c>
      <c r="F479" s="322">
        <v>2392</v>
      </c>
      <c r="G479" s="320">
        <v>-155</v>
      </c>
      <c r="H479" s="321">
        <v>-210</v>
      </c>
      <c r="I479" s="322">
        <v>-255</v>
      </c>
      <c r="J479" s="321">
        <v>-22</v>
      </c>
    </row>
    <row r="480" spans="1:10">
      <c r="A480" s="319">
        <v>42677</v>
      </c>
      <c r="B480" s="320">
        <v>2370</v>
      </c>
      <c r="C480" s="321">
        <v>2135</v>
      </c>
      <c r="D480" s="321">
        <v>2345</v>
      </c>
      <c r="E480" s="321">
        <v>2325</v>
      </c>
      <c r="F480" s="322">
        <v>2420</v>
      </c>
      <c r="G480" s="320">
        <v>-155</v>
      </c>
      <c r="H480" s="321">
        <v>-225</v>
      </c>
      <c r="I480" s="322">
        <v>-315</v>
      </c>
      <c r="J480" s="321">
        <v>-50</v>
      </c>
    </row>
    <row r="481" spans="1:10">
      <c r="A481" s="319">
        <v>42678</v>
      </c>
      <c r="B481" s="320">
        <v>2365</v>
      </c>
      <c r="C481" s="321">
        <v>2135</v>
      </c>
      <c r="D481" s="321">
        <v>2345</v>
      </c>
      <c r="E481" s="321">
        <v>2325</v>
      </c>
      <c r="F481" s="322">
        <v>2352</v>
      </c>
      <c r="G481" s="320">
        <v>-160</v>
      </c>
      <c r="H481" s="321">
        <v>-230</v>
      </c>
      <c r="I481" s="322">
        <v>-320</v>
      </c>
      <c r="J481" s="321">
        <v>13</v>
      </c>
    </row>
    <row r="482" spans="1:10">
      <c r="A482" s="319">
        <v>42681</v>
      </c>
      <c r="B482" s="320">
        <v>2355</v>
      </c>
      <c r="D482" s="321">
        <v>2310</v>
      </c>
      <c r="E482" s="321">
        <v>2325</v>
      </c>
      <c r="F482" s="322">
        <v>2416</v>
      </c>
      <c r="G482" s="320">
        <v>-170</v>
      </c>
      <c r="H482" s="321">
        <v>-205</v>
      </c>
      <c r="J482" s="321">
        <v>-61</v>
      </c>
    </row>
    <row r="483" spans="1:10">
      <c r="A483" s="319">
        <v>42682</v>
      </c>
      <c r="B483" s="320">
        <v>2355</v>
      </c>
      <c r="C483" s="321">
        <v>2125</v>
      </c>
      <c r="D483" s="321">
        <v>2310</v>
      </c>
      <c r="E483" s="321">
        <v>2325</v>
      </c>
      <c r="F483" s="322">
        <v>2381</v>
      </c>
      <c r="G483" s="320">
        <v>-170</v>
      </c>
      <c r="H483" s="321">
        <v>-205</v>
      </c>
      <c r="I483" s="322">
        <v>-320</v>
      </c>
      <c r="J483" s="321">
        <v>-26</v>
      </c>
    </row>
    <row r="484" spans="1:10">
      <c r="A484" s="319">
        <v>42683</v>
      </c>
      <c r="B484" s="320">
        <v>2405</v>
      </c>
      <c r="C484" s="321">
        <v>2125</v>
      </c>
      <c r="D484" s="321">
        <v>2310</v>
      </c>
      <c r="E484" s="321">
        <v>2325</v>
      </c>
      <c r="F484" s="322">
        <v>2422</v>
      </c>
      <c r="G484" s="320">
        <v>-120</v>
      </c>
      <c r="H484" s="321">
        <v>-155</v>
      </c>
      <c r="I484" s="322">
        <v>-270</v>
      </c>
      <c r="J484" s="321">
        <v>-17</v>
      </c>
    </row>
    <row r="485" spans="1:10">
      <c r="A485" s="319">
        <v>42684</v>
      </c>
      <c r="B485" s="320">
        <v>2365</v>
      </c>
      <c r="C485" s="321">
        <v>2125</v>
      </c>
      <c r="D485" s="321">
        <v>2310</v>
      </c>
      <c r="E485" s="321">
        <v>2300</v>
      </c>
      <c r="F485" s="322">
        <v>2397</v>
      </c>
      <c r="G485" s="320">
        <v>-135</v>
      </c>
      <c r="H485" s="321">
        <v>-195</v>
      </c>
      <c r="I485" s="322">
        <v>-310</v>
      </c>
      <c r="J485" s="321">
        <v>-32</v>
      </c>
    </row>
    <row r="486" spans="1:10">
      <c r="A486" s="319">
        <v>42685</v>
      </c>
      <c r="B486" s="320">
        <v>2460</v>
      </c>
      <c r="C486" s="321">
        <v>2125</v>
      </c>
      <c r="D486" s="321">
        <v>2340</v>
      </c>
      <c r="E486" s="321">
        <v>2300</v>
      </c>
      <c r="F486" s="322">
        <v>2468</v>
      </c>
      <c r="G486" s="320">
        <v>-40</v>
      </c>
      <c r="H486" s="321">
        <v>-130</v>
      </c>
      <c r="I486" s="322">
        <v>-215</v>
      </c>
      <c r="J486" s="321">
        <v>-8</v>
      </c>
    </row>
    <row r="487" spans="1:10">
      <c r="A487" s="319">
        <v>42688</v>
      </c>
      <c r="B487" s="320">
        <v>2355</v>
      </c>
      <c r="D487" s="321">
        <v>2360</v>
      </c>
      <c r="E487" s="321">
        <v>2300</v>
      </c>
      <c r="F487" s="322">
        <v>2336</v>
      </c>
      <c r="G487" s="320">
        <v>-145</v>
      </c>
      <c r="H487" s="321">
        <v>-255</v>
      </c>
      <c r="J487" s="321">
        <v>19</v>
      </c>
    </row>
    <row r="488" spans="1:10">
      <c r="A488" s="319">
        <v>42689</v>
      </c>
      <c r="B488" s="320">
        <v>2365</v>
      </c>
      <c r="C488" s="321">
        <v>2040</v>
      </c>
      <c r="D488" s="321">
        <v>2350</v>
      </c>
      <c r="E488" s="321">
        <v>2310</v>
      </c>
      <c r="F488" s="322">
        <v>2297</v>
      </c>
      <c r="G488" s="320">
        <v>-145</v>
      </c>
      <c r="H488" s="321">
        <v>-235</v>
      </c>
      <c r="I488" s="322">
        <v>-225</v>
      </c>
      <c r="J488" s="321">
        <v>68</v>
      </c>
    </row>
    <row r="489" spans="1:10">
      <c r="A489" s="319">
        <v>42690</v>
      </c>
      <c r="B489" s="320">
        <v>2355</v>
      </c>
      <c r="C489" s="321">
        <v>2025</v>
      </c>
      <c r="D489" s="321">
        <v>2320</v>
      </c>
      <c r="E489" s="321">
        <v>2300</v>
      </c>
      <c r="F489" s="322">
        <v>2370</v>
      </c>
      <c r="G489" s="320">
        <v>-145</v>
      </c>
      <c r="H489" s="321">
        <v>-215</v>
      </c>
      <c r="I489" s="322">
        <v>-220</v>
      </c>
      <c r="J489" s="321">
        <v>-15</v>
      </c>
    </row>
    <row r="490" spans="1:10">
      <c r="A490" s="319">
        <v>42691</v>
      </c>
      <c r="B490" s="320">
        <v>2420</v>
      </c>
      <c r="C490" s="321">
        <v>2025</v>
      </c>
      <c r="D490" s="321">
        <v>2320</v>
      </c>
      <c r="E490" s="321">
        <v>2300</v>
      </c>
      <c r="F490" s="322">
        <v>2467</v>
      </c>
      <c r="G490" s="320">
        <v>-80</v>
      </c>
      <c r="H490" s="321">
        <v>-150</v>
      </c>
      <c r="I490" s="322">
        <v>-155</v>
      </c>
      <c r="J490" s="321">
        <v>-47</v>
      </c>
    </row>
    <row r="491" spans="1:10">
      <c r="A491" s="319">
        <v>42692</v>
      </c>
      <c r="B491" s="320">
        <v>2425</v>
      </c>
      <c r="C491" s="321">
        <v>2025</v>
      </c>
      <c r="D491" s="321">
        <v>2345</v>
      </c>
      <c r="E491" s="321">
        <v>2300</v>
      </c>
      <c r="F491" s="322">
        <v>2458</v>
      </c>
      <c r="G491" s="320">
        <v>-75</v>
      </c>
      <c r="H491" s="321">
        <v>-170</v>
      </c>
      <c r="I491" s="322">
        <v>-150</v>
      </c>
      <c r="J491" s="321">
        <v>-33</v>
      </c>
    </row>
    <row r="492" spans="1:10">
      <c r="A492" s="319">
        <v>42695</v>
      </c>
      <c r="B492" s="320">
        <v>2505</v>
      </c>
      <c r="D492" s="321">
        <v>2365</v>
      </c>
      <c r="E492" s="321">
        <v>2300</v>
      </c>
      <c r="F492" s="322">
        <v>2569</v>
      </c>
      <c r="G492" s="320">
        <v>5</v>
      </c>
      <c r="H492" s="321">
        <v>-110</v>
      </c>
      <c r="J492" s="321">
        <v>-64</v>
      </c>
    </row>
    <row r="493" spans="1:10">
      <c r="A493" s="319">
        <v>42696</v>
      </c>
      <c r="B493" s="320">
        <v>2565</v>
      </c>
      <c r="C493" s="321">
        <v>2010</v>
      </c>
      <c r="D493" s="321">
        <v>2405</v>
      </c>
      <c r="E493" s="321">
        <v>2300</v>
      </c>
      <c r="F493" s="322">
        <v>2590</v>
      </c>
      <c r="G493" s="320">
        <v>65</v>
      </c>
      <c r="H493" s="321">
        <v>-90</v>
      </c>
      <c r="I493" s="322">
        <v>5</v>
      </c>
      <c r="J493" s="321">
        <v>-25</v>
      </c>
    </row>
    <row r="494" spans="1:10">
      <c r="A494" s="319">
        <v>42697</v>
      </c>
      <c r="B494" s="320">
        <v>2575</v>
      </c>
      <c r="C494" s="321">
        <v>2010</v>
      </c>
      <c r="D494" s="321">
        <v>2435</v>
      </c>
      <c r="E494" s="321">
        <v>2300</v>
      </c>
      <c r="F494" s="322">
        <v>2570</v>
      </c>
      <c r="G494" s="320">
        <v>75</v>
      </c>
      <c r="H494" s="321">
        <v>-110</v>
      </c>
      <c r="I494" s="322">
        <v>15</v>
      </c>
      <c r="J494" s="321">
        <v>5</v>
      </c>
    </row>
    <row r="495" spans="1:10">
      <c r="A495" s="319">
        <v>42698</v>
      </c>
      <c r="B495" s="320">
        <v>2575</v>
      </c>
      <c r="C495" s="321">
        <v>2010</v>
      </c>
      <c r="D495" s="321">
        <v>2455</v>
      </c>
      <c r="E495" s="321">
        <v>2345</v>
      </c>
      <c r="F495" s="322">
        <v>2519</v>
      </c>
      <c r="G495" s="320">
        <v>30</v>
      </c>
      <c r="H495" s="321">
        <v>-130</v>
      </c>
      <c r="I495" s="322">
        <v>15</v>
      </c>
      <c r="J495" s="321">
        <v>56</v>
      </c>
    </row>
    <row r="496" spans="1:10">
      <c r="A496" s="319">
        <v>42699</v>
      </c>
      <c r="B496" s="320">
        <v>2505</v>
      </c>
      <c r="C496" s="321">
        <v>2010</v>
      </c>
      <c r="D496" s="321">
        <v>2435</v>
      </c>
      <c r="E496" s="321">
        <v>2345</v>
      </c>
      <c r="F496" s="322">
        <v>2504</v>
      </c>
      <c r="G496" s="320">
        <v>-40</v>
      </c>
      <c r="H496" s="321">
        <v>-180</v>
      </c>
      <c r="I496" s="322">
        <v>-55</v>
      </c>
      <c r="J496" s="321">
        <v>1</v>
      </c>
    </row>
    <row r="497" spans="1:10">
      <c r="A497" s="319">
        <v>42702</v>
      </c>
      <c r="B497" s="320">
        <v>2525</v>
      </c>
      <c r="D497" s="321">
        <v>2420</v>
      </c>
      <c r="E497" s="321">
        <v>2345</v>
      </c>
      <c r="F497" s="322">
        <v>2540</v>
      </c>
      <c r="G497" s="320">
        <v>-20</v>
      </c>
      <c r="H497" s="321">
        <v>-145</v>
      </c>
      <c r="J497" s="321">
        <v>-15</v>
      </c>
    </row>
    <row r="498" spans="1:10">
      <c r="A498" s="319">
        <v>42703</v>
      </c>
      <c r="B498" s="320">
        <v>2525</v>
      </c>
      <c r="C498" s="321">
        <v>2055</v>
      </c>
      <c r="D498" s="321">
        <v>2425</v>
      </c>
      <c r="E498" s="321">
        <v>2400</v>
      </c>
      <c r="F498" s="322">
        <v>2502</v>
      </c>
      <c r="G498" s="320">
        <v>-75</v>
      </c>
      <c r="H498" s="321">
        <v>-150</v>
      </c>
      <c r="I498" s="322">
        <v>-80</v>
      </c>
      <c r="J498" s="321">
        <v>23</v>
      </c>
    </row>
    <row r="499" spans="1:10">
      <c r="A499" s="319">
        <v>42704</v>
      </c>
      <c r="B499" s="320">
        <v>2520</v>
      </c>
      <c r="C499" s="321">
        <v>2080</v>
      </c>
      <c r="E499" s="321">
        <v>2415</v>
      </c>
      <c r="F499" s="322">
        <v>2487</v>
      </c>
      <c r="G499" s="320">
        <v>-95</v>
      </c>
      <c r="I499" s="322">
        <v>-110</v>
      </c>
      <c r="J499" s="321">
        <v>33</v>
      </c>
    </row>
    <row r="500" spans="1:10">
      <c r="A500" s="319">
        <v>42705</v>
      </c>
      <c r="B500" s="320">
        <v>2530</v>
      </c>
      <c r="C500" s="321">
        <v>2080</v>
      </c>
      <c r="D500" s="321">
        <v>2480</v>
      </c>
      <c r="E500" s="321">
        <v>2415</v>
      </c>
      <c r="F500" s="322">
        <v>2513</v>
      </c>
      <c r="G500" s="320">
        <v>-85</v>
      </c>
      <c r="H500" s="321">
        <v>-200</v>
      </c>
      <c r="I500" s="322">
        <v>-100</v>
      </c>
      <c r="J500" s="321">
        <v>17</v>
      </c>
    </row>
    <row r="501" spans="1:10">
      <c r="A501" s="319">
        <v>42706</v>
      </c>
      <c r="B501" s="320">
        <v>2545</v>
      </c>
      <c r="C501" s="321">
        <v>2080</v>
      </c>
      <c r="D501" s="321">
        <v>2510</v>
      </c>
      <c r="E501" s="321">
        <v>2425</v>
      </c>
      <c r="F501" s="322">
        <v>2580</v>
      </c>
      <c r="G501" s="320">
        <v>-80</v>
      </c>
      <c r="H501" s="321">
        <v>-215</v>
      </c>
      <c r="I501" s="322">
        <v>-85</v>
      </c>
      <c r="J501" s="321">
        <v>-35</v>
      </c>
    </row>
    <row r="502" spans="1:10">
      <c r="A502" s="319">
        <v>42709</v>
      </c>
      <c r="B502" s="320">
        <v>2670</v>
      </c>
      <c r="D502" s="321">
        <v>2610</v>
      </c>
      <c r="E502" s="321">
        <v>2505</v>
      </c>
      <c r="F502" s="322">
        <v>2660</v>
      </c>
      <c r="G502" s="320">
        <v>-35</v>
      </c>
      <c r="H502" s="321">
        <v>-190</v>
      </c>
      <c r="J502" s="321">
        <v>10</v>
      </c>
    </row>
    <row r="503" spans="1:10">
      <c r="A503" s="319">
        <v>42710</v>
      </c>
      <c r="B503" s="320">
        <v>2765</v>
      </c>
      <c r="C503" s="321">
        <v>2360</v>
      </c>
      <c r="D503" s="321">
        <v>2680</v>
      </c>
      <c r="E503" s="321">
        <v>2600</v>
      </c>
      <c r="F503" s="322">
        <v>2747</v>
      </c>
      <c r="G503" s="320">
        <v>-35</v>
      </c>
      <c r="H503" s="321">
        <v>-165</v>
      </c>
      <c r="I503" s="322">
        <v>-145</v>
      </c>
      <c r="J503" s="321">
        <v>18</v>
      </c>
    </row>
    <row r="504" spans="1:10">
      <c r="A504" s="319">
        <v>42711</v>
      </c>
      <c r="B504" s="320">
        <v>2865</v>
      </c>
      <c r="C504" s="321">
        <v>2440</v>
      </c>
      <c r="D504" s="321">
        <v>2810</v>
      </c>
      <c r="E504" s="321">
        <v>2725</v>
      </c>
      <c r="F504" s="322">
        <v>2848</v>
      </c>
      <c r="G504" s="320">
        <v>-60</v>
      </c>
      <c r="H504" s="321">
        <v>-195</v>
      </c>
      <c r="I504" s="322">
        <v>-125</v>
      </c>
      <c r="J504" s="321">
        <v>17</v>
      </c>
    </row>
    <row r="505" spans="1:10">
      <c r="A505" s="319">
        <v>42712</v>
      </c>
      <c r="B505" s="320">
        <v>2995</v>
      </c>
      <c r="C505" s="321">
        <v>2440</v>
      </c>
      <c r="D505" s="321">
        <v>2870</v>
      </c>
      <c r="E505" s="321">
        <v>2750</v>
      </c>
      <c r="F505" s="322">
        <v>2822</v>
      </c>
      <c r="G505" s="320">
        <v>45</v>
      </c>
      <c r="H505" s="321">
        <v>-125</v>
      </c>
      <c r="I505" s="322">
        <v>5</v>
      </c>
      <c r="J505" s="321">
        <v>173</v>
      </c>
    </row>
    <row r="506" spans="1:10">
      <c r="A506" s="319">
        <v>42713</v>
      </c>
      <c r="B506" s="320">
        <v>2925</v>
      </c>
      <c r="C506" s="321">
        <v>2470</v>
      </c>
      <c r="D506" s="321">
        <v>2900</v>
      </c>
      <c r="E506" s="321">
        <v>2810</v>
      </c>
      <c r="F506" s="322">
        <v>2853</v>
      </c>
      <c r="G506" s="320">
        <v>-85</v>
      </c>
      <c r="H506" s="321">
        <v>-225</v>
      </c>
      <c r="I506" s="322">
        <v>-95</v>
      </c>
      <c r="J506" s="321">
        <v>72</v>
      </c>
    </row>
    <row r="507" spans="1:10">
      <c r="A507" s="319">
        <v>42716</v>
      </c>
      <c r="B507" s="320">
        <v>3005</v>
      </c>
      <c r="D507" s="321">
        <v>2805</v>
      </c>
      <c r="E507" s="321">
        <v>2810</v>
      </c>
      <c r="F507" s="322">
        <v>2874</v>
      </c>
      <c r="G507" s="320">
        <v>-5</v>
      </c>
      <c r="H507" s="321">
        <v>-50</v>
      </c>
      <c r="J507" s="321">
        <v>131</v>
      </c>
    </row>
    <row r="508" spans="1:10">
      <c r="A508" s="319">
        <v>42717</v>
      </c>
      <c r="B508" s="320">
        <v>2955</v>
      </c>
      <c r="C508" s="321">
        <v>2460</v>
      </c>
      <c r="D508" s="321">
        <v>2815</v>
      </c>
      <c r="E508" s="321">
        <v>2875</v>
      </c>
      <c r="F508" s="322">
        <v>2883</v>
      </c>
      <c r="G508" s="320">
        <v>-120</v>
      </c>
      <c r="H508" s="321">
        <v>-110</v>
      </c>
      <c r="I508" s="322">
        <v>-55</v>
      </c>
      <c r="J508" s="321">
        <v>72</v>
      </c>
    </row>
    <row r="509" spans="1:10">
      <c r="A509" s="319">
        <v>42718</v>
      </c>
      <c r="B509" s="320">
        <v>3035</v>
      </c>
      <c r="C509" s="321">
        <v>2460</v>
      </c>
      <c r="D509" s="321">
        <v>2825</v>
      </c>
      <c r="E509" s="321">
        <v>2875</v>
      </c>
      <c r="F509" s="322">
        <v>2974</v>
      </c>
      <c r="G509" s="320">
        <v>-40</v>
      </c>
      <c r="H509" s="321">
        <v>-40</v>
      </c>
      <c r="I509" s="322">
        <v>25</v>
      </c>
      <c r="J509" s="321">
        <v>61</v>
      </c>
    </row>
    <row r="510" spans="1:10">
      <c r="A510" s="319">
        <v>42719</v>
      </c>
      <c r="B510" s="320">
        <v>3165</v>
      </c>
      <c r="C510" s="321">
        <v>2460</v>
      </c>
      <c r="D510" s="321">
        <v>2835</v>
      </c>
      <c r="E510" s="321">
        <v>2875</v>
      </c>
      <c r="F510" s="322">
        <v>2973</v>
      </c>
      <c r="G510" s="320">
        <v>90</v>
      </c>
      <c r="H510" s="321">
        <v>80</v>
      </c>
      <c r="I510" s="322">
        <v>155</v>
      </c>
      <c r="J510" s="321">
        <v>192</v>
      </c>
    </row>
    <row r="511" spans="1:10">
      <c r="A511" s="319">
        <v>42720</v>
      </c>
      <c r="B511" s="320">
        <v>3235</v>
      </c>
      <c r="C511" s="321">
        <v>2470</v>
      </c>
      <c r="D511" s="321">
        <v>2845</v>
      </c>
      <c r="E511" s="321">
        <v>2875</v>
      </c>
      <c r="F511" s="322">
        <v>2960</v>
      </c>
      <c r="G511" s="320">
        <v>160</v>
      </c>
      <c r="H511" s="321">
        <v>140</v>
      </c>
      <c r="I511" s="322">
        <v>215</v>
      </c>
      <c r="J511" s="321">
        <v>275</v>
      </c>
    </row>
    <row r="512" spans="1:10">
      <c r="A512" s="319">
        <v>42723</v>
      </c>
      <c r="B512" s="320">
        <v>3210</v>
      </c>
      <c r="D512" s="321">
        <v>2880</v>
      </c>
      <c r="E512" s="321">
        <v>2875</v>
      </c>
      <c r="F512" s="322">
        <v>2822</v>
      </c>
      <c r="G512" s="320">
        <v>135</v>
      </c>
      <c r="H512" s="321">
        <v>80</v>
      </c>
      <c r="J512" s="321">
        <v>388</v>
      </c>
    </row>
    <row r="513" spans="1:10">
      <c r="A513" s="319">
        <v>42724</v>
      </c>
      <c r="B513" s="320">
        <v>3050</v>
      </c>
      <c r="C513" s="321">
        <v>2550</v>
      </c>
      <c r="D513" s="321">
        <v>2910</v>
      </c>
      <c r="E513" s="321">
        <v>2925</v>
      </c>
      <c r="F513" s="322">
        <v>2813</v>
      </c>
      <c r="G513" s="320">
        <v>-75</v>
      </c>
      <c r="H513" s="321">
        <v>-110</v>
      </c>
      <c r="I513" s="322">
        <v>-50</v>
      </c>
      <c r="J513" s="321">
        <v>237</v>
      </c>
    </row>
    <row r="514" spans="1:10">
      <c r="A514" s="319">
        <v>42725</v>
      </c>
      <c r="B514" s="320">
        <v>3140</v>
      </c>
      <c r="C514" s="321">
        <v>2590</v>
      </c>
      <c r="D514" s="321">
        <v>2930</v>
      </c>
      <c r="E514" s="321">
        <v>2925</v>
      </c>
      <c r="F514" s="322">
        <v>2810</v>
      </c>
      <c r="G514" s="320">
        <v>15</v>
      </c>
      <c r="H514" s="321">
        <v>-40</v>
      </c>
      <c r="I514" s="322">
        <v>0</v>
      </c>
      <c r="J514" s="321">
        <v>330</v>
      </c>
    </row>
    <row r="515" spans="1:10">
      <c r="A515" s="319">
        <v>42726</v>
      </c>
      <c r="B515" s="320">
        <v>3135</v>
      </c>
      <c r="C515" s="321">
        <v>2590</v>
      </c>
      <c r="D515" s="321">
        <v>2930</v>
      </c>
      <c r="E515" s="321">
        <v>2925</v>
      </c>
      <c r="F515" s="322">
        <v>2800</v>
      </c>
      <c r="G515" s="320">
        <v>10</v>
      </c>
      <c r="H515" s="321">
        <v>-45</v>
      </c>
      <c r="I515" s="322">
        <v>-5</v>
      </c>
      <c r="J515" s="321">
        <v>335</v>
      </c>
    </row>
    <row r="516" spans="1:10">
      <c r="A516" s="319">
        <v>42727</v>
      </c>
      <c r="B516" s="320">
        <v>3190</v>
      </c>
      <c r="C516" s="321">
        <v>2590</v>
      </c>
      <c r="D516" s="321">
        <v>2890</v>
      </c>
      <c r="E516" s="321">
        <v>2925</v>
      </c>
      <c r="F516" s="322">
        <v>2737</v>
      </c>
      <c r="G516" s="320">
        <v>65</v>
      </c>
      <c r="H516" s="321">
        <v>50</v>
      </c>
      <c r="I516" s="322">
        <v>50</v>
      </c>
      <c r="J516" s="321">
        <v>453</v>
      </c>
    </row>
    <row r="517" spans="1:10">
      <c r="A517" s="319">
        <v>42730</v>
      </c>
      <c r="B517" s="320">
        <v>3155</v>
      </c>
      <c r="D517" s="321">
        <v>2815</v>
      </c>
      <c r="E517" s="321">
        <v>2925</v>
      </c>
      <c r="F517" s="322">
        <v>2747</v>
      </c>
      <c r="G517" s="320">
        <v>30</v>
      </c>
      <c r="H517" s="321">
        <v>90</v>
      </c>
      <c r="J517" s="321">
        <v>408</v>
      </c>
    </row>
    <row r="518" spans="1:10">
      <c r="A518" s="319">
        <v>42731</v>
      </c>
      <c r="B518" s="320">
        <v>3175</v>
      </c>
      <c r="C518" s="321">
        <v>2565</v>
      </c>
      <c r="D518" s="321">
        <v>2815</v>
      </c>
      <c r="E518" s="321">
        <v>2885</v>
      </c>
      <c r="F518" s="322">
        <v>2852</v>
      </c>
      <c r="G518" s="320">
        <v>90</v>
      </c>
      <c r="H518" s="321">
        <v>110</v>
      </c>
      <c r="I518" s="322">
        <v>60</v>
      </c>
      <c r="J518" s="321">
        <v>323</v>
      </c>
    </row>
    <row r="519" spans="1:10">
      <c r="A519" s="319">
        <v>42732</v>
      </c>
      <c r="B519" s="320">
        <v>3175</v>
      </c>
      <c r="C519" s="321">
        <v>2555</v>
      </c>
      <c r="D519" s="321">
        <v>2815</v>
      </c>
      <c r="E519" s="321">
        <v>2885</v>
      </c>
      <c r="F519" s="322">
        <v>2856</v>
      </c>
      <c r="G519" s="320">
        <v>90</v>
      </c>
      <c r="H519" s="321">
        <v>110</v>
      </c>
      <c r="I519" s="322">
        <v>70</v>
      </c>
      <c r="J519" s="321">
        <v>319</v>
      </c>
    </row>
    <row r="520" spans="1:10">
      <c r="A520" s="319">
        <v>42733</v>
      </c>
      <c r="B520" s="320">
        <v>3135</v>
      </c>
      <c r="C520" s="321">
        <v>2555</v>
      </c>
      <c r="D520" s="321">
        <v>2810</v>
      </c>
      <c r="E520" s="321">
        <v>2875</v>
      </c>
      <c r="F520" s="322">
        <v>2849</v>
      </c>
      <c r="G520" s="320">
        <v>60</v>
      </c>
      <c r="H520" s="321">
        <v>75</v>
      </c>
      <c r="I520" s="322">
        <v>30</v>
      </c>
      <c r="J520" s="321">
        <v>286</v>
      </c>
    </row>
    <row r="521" spans="1:10">
      <c r="A521" s="319">
        <v>42734</v>
      </c>
      <c r="B521" s="320">
        <v>3135</v>
      </c>
      <c r="C521" s="321">
        <v>2555</v>
      </c>
      <c r="D521" s="321">
        <v>2815</v>
      </c>
      <c r="E521" s="321">
        <v>2875</v>
      </c>
      <c r="F521" s="322">
        <v>2731</v>
      </c>
      <c r="G521" s="320">
        <v>60</v>
      </c>
      <c r="H521" s="321">
        <v>70</v>
      </c>
      <c r="I521" s="322">
        <v>30</v>
      </c>
      <c r="J521" s="321">
        <v>404</v>
      </c>
    </row>
    <row r="522" spans="1:10">
      <c r="A522" s="319">
        <v>42738</v>
      </c>
      <c r="B522" s="320">
        <v>3090</v>
      </c>
      <c r="D522" s="321">
        <v>2815</v>
      </c>
      <c r="E522" s="321">
        <v>2840</v>
      </c>
      <c r="F522" s="322">
        <v>2667</v>
      </c>
      <c r="G522" s="320">
        <v>50</v>
      </c>
      <c r="H522" s="321">
        <v>25</v>
      </c>
      <c r="J522" s="321">
        <v>423</v>
      </c>
    </row>
    <row r="523" spans="1:10">
      <c r="A523" s="319">
        <v>42739</v>
      </c>
      <c r="B523" s="320">
        <v>3065</v>
      </c>
      <c r="C523" s="321">
        <v>2425</v>
      </c>
      <c r="D523" s="321">
        <v>2810</v>
      </c>
      <c r="E523" s="321">
        <v>2750</v>
      </c>
      <c r="F523" s="322">
        <v>2670</v>
      </c>
      <c r="G523" s="320">
        <v>115</v>
      </c>
      <c r="H523" s="321">
        <v>5</v>
      </c>
      <c r="I523" s="322">
        <v>90</v>
      </c>
      <c r="J523" s="321">
        <v>395</v>
      </c>
    </row>
    <row r="524" spans="1:10">
      <c r="A524" s="319">
        <v>42740</v>
      </c>
      <c r="B524" s="320">
        <v>3060</v>
      </c>
      <c r="C524" s="321">
        <v>2400</v>
      </c>
      <c r="D524" s="321">
        <v>2790</v>
      </c>
      <c r="E524" s="321">
        <v>2750</v>
      </c>
      <c r="F524" s="322">
        <v>2661</v>
      </c>
      <c r="G524" s="320">
        <v>110</v>
      </c>
      <c r="H524" s="321">
        <v>20</v>
      </c>
      <c r="I524" s="322">
        <v>110</v>
      </c>
      <c r="J524" s="321">
        <v>399</v>
      </c>
    </row>
    <row r="525" spans="1:10">
      <c r="A525" s="319">
        <v>42741</v>
      </c>
      <c r="B525" s="320">
        <v>3045</v>
      </c>
      <c r="C525" s="321">
        <v>2390</v>
      </c>
      <c r="D525" s="321">
        <v>2760</v>
      </c>
      <c r="E525" s="321">
        <v>2750</v>
      </c>
      <c r="F525" s="322">
        <v>2646</v>
      </c>
      <c r="G525" s="320">
        <v>95</v>
      </c>
      <c r="H525" s="321">
        <v>35</v>
      </c>
      <c r="I525" s="322">
        <v>105</v>
      </c>
      <c r="J525" s="321">
        <v>399</v>
      </c>
    </row>
    <row r="526" spans="1:10">
      <c r="A526" s="319">
        <v>42744</v>
      </c>
      <c r="B526" s="320">
        <v>3035</v>
      </c>
      <c r="D526" s="321">
        <v>2660</v>
      </c>
      <c r="E526" s="321">
        <v>2680</v>
      </c>
      <c r="F526" s="322">
        <v>2716</v>
      </c>
      <c r="G526" s="320">
        <v>155</v>
      </c>
      <c r="H526" s="321">
        <v>125</v>
      </c>
      <c r="J526" s="321">
        <v>319</v>
      </c>
    </row>
    <row r="527" spans="1:10">
      <c r="A527" s="319">
        <v>42745</v>
      </c>
      <c r="B527" s="320">
        <v>2970</v>
      </c>
      <c r="C527" s="321">
        <v>2275</v>
      </c>
      <c r="D527" s="321">
        <v>2640</v>
      </c>
      <c r="E527" s="321">
        <v>2640</v>
      </c>
      <c r="F527" s="322">
        <v>2713</v>
      </c>
      <c r="G527" s="320">
        <v>130</v>
      </c>
      <c r="H527" s="321">
        <v>80</v>
      </c>
      <c r="I527" s="322">
        <v>145</v>
      </c>
      <c r="J527" s="321">
        <v>257</v>
      </c>
    </row>
    <row r="528" spans="1:10">
      <c r="A528" s="319">
        <v>42746</v>
      </c>
      <c r="B528" s="320">
        <v>2910</v>
      </c>
      <c r="C528" s="321">
        <v>2200</v>
      </c>
      <c r="D528" s="321">
        <v>2560</v>
      </c>
      <c r="E528" s="321">
        <v>2575</v>
      </c>
      <c r="F528" s="322">
        <v>2690</v>
      </c>
      <c r="G528" s="320">
        <v>135</v>
      </c>
      <c r="H528" s="321">
        <v>100</v>
      </c>
      <c r="I528" s="322">
        <v>160</v>
      </c>
      <c r="J528" s="321">
        <v>220</v>
      </c>
    </row>
    <row r="529" spans="1:10">
      <c r="A529" s="319">
        <v>42747</v>
      </c>
      <c r="B529" s="320">
        <v>2910</v>
      </c>
      <c r="C529" s="321">
        <v>2200</v>
      </c>
      <c r="D529" s="321">
        <v>2560</v>
      </c>
      <c r="E529" s="321">
        <v>2575</v>
      </c>
      <c r="F529" s="322">
        <v>2741</v>
      </c>
      <c r="G529" s="320">
        <v>135</v>
      </c>
      <c r="H529" s="321">
        <v>100</v>
      </c>
      <c r="I529" s="322">
        <v>160</v>
      </c>
      <c r="J529" s="321">
        <v>169</v>
      </c>
    </row>
    <row r="530" spans="1:10">
      <c r="A530" s="319">
        <v>42748</v>
      </c>
      <c r="B530" s="320">
        <v>2925</v>
      </c>
      <c r="D530" s="321">
        <v>2580</v>
      </c>
      <c r="E530" s="321">
        <v>2575</v>
      </c>
      <c r="F530" s="322">
        <v>2759</v>
      </c>
      <c r="G530" s="320">
        <v>150</v>
      </c>
      <c r="H530" s="321">
        <v>95</v>
      </c>
      <c r="J530" s="321">
        <v>166</v>
      </c>
    </row>
    <row r="531" spans="1:10">
      <c r="A531" s="319">
        <v>42751</v>
      </c>
      <c r="B531" s="320">
        <v>3055</v>
      </c>
      <c r="C531" s="321">
        <v>2225</v>
      </c>
      <c r="D531" s="321">
        <v>2640</v>
      </c>
      <c r="E531" s="321">
        <v>2640</v>
      </c>
      <c r="F531" s="322">
        <v>2870</v>
      </c>
      <c r="G531" s="320">
        <v>215</v>
      </c>
      <c r="H531" s="321">
        <v>165</v>
      </c>
      <c r="I531" s="322">
        <v>280</v>
      </c>
      <c r="J531" s="321">
        <v>185</v>
      </c>
    </row>
    <row r="532" spans="1:10">
      <c r="A532" s="319">
        <v>42752</v>
      </c>
      <c r="B532" s="320">
        <v>3025</v>
      </c>
      <c r="C532" s="321">
        <v>2265</v>
      </c>
      <c r="D532" s="321">
        <v>2710</v>
      </c>
      <c r="E532" s="321">
        <v>2675</v>
      </c>
      <c r="F532" s="322">
        <v>2831</v>
      </c>
      <c r="G532" s="320">
        <v>150</v>
      </c>
      <c r="H532" s="321">
        <v>65</v>
      </c>
      <c r="I532" s="322">
        <v>210</v>
      </c>
      <c r="J532" s="321">
        <v>194</v>
      </c>
    </row>
    <row r="533" spans="1:10">
      <c r="A533" s="319">
        <v>42753</v>
      </c>
      <c r="B533" s="320">
        <v>3025</v>
      </c>
      <c r="C533" s="321">
        <v>2265</v>
      </c>
      <c r="D533" s="321">
        <v>2710</v>
      </c>
      <c r="E533" s="321">
        <v>2675</v>
      </c>
      <c r="F533" s="322">
        <v>2838</v>
      </c>
      <c r="G533" s="320">
        <v>150</v>
      </c>
      <c r="H533" s="321">
        <v>65</v>
      </c>
      <c r="I533" s="322">
        <v>210</v>
      </c>
      <c r="J533" s="321">
        <v>187</v>
      </c>
    </row>
    <row r="534" spans="1:10">
      <c r="A534" s="319">
        <v>42754</v>
      </c>
      <c r="B534" s="320">
        <v>2980</v>
      </c>
      <c r="C534" s="321">
        <v>2265</v>
      </c>
      <c r="D534" s="321">
        <v>2730</v>
      </c>
      <c r="E534" s="321">
        <v>2675</v>
      </c>
      <c r="F534" s="322">
        <v>2793</v>
      </c>
      <c r="G534" s="320">
        <v>105</v>
      </c>
      <c r="H534" s="321">
        <v>0</v>
      </c>
      <c r="I534" s="322">
        <v>165</v>
      </c>
      <c r="J534" s="321">
        <v>187</v>
      </c>
    </row>
    <row r="535" spans="1:10">
      <c r="A535" s="319">
        <v>42755</v>
      </c>
      <c r="B535" s="320">
        <v>2965</v>
      </c>
      <c r="C535" s="321">
        <v>2265</v>
      </c>
      <c r="D535" s="321">
        <v>2710</v>
      </c>
      <c r="E535" s="321">
        <v>2675</v>
      </c>
      <c r="F535" s="322">
        <v>2803</v>
      </c>
      <c r="G535" s="320">
        <v>90</v>
      </c>
      <c r="H535" s="321">
        <v>5</v>
      </c>
      <c r="I535" s="322">
        <v>150</v>
      </c>
      <c r="J535" s="321">
        <v>162</v>
      </c>
    </row>
    <row r="536" spans="1:10">
      <c r="A536" s="319">
        <v>42757</v>
      </c>
      <c r="B536" s="320">
        <v>2975</v>
      </c>
      <c r="D536" s="321">
        <v>2680</v>
      </c>
      <c r="E536" s="321">
        <v>2675</v>
      </c>
      <c r="G536" s="320">
        <v>100</v>
      </c>
      <c r="H536" s="321">
        <v>45</v>
      </c>
    </row>
    <row r="537" spans="1:10">
      <c r="A537" s="319">
        <v>42758</v>
      </c>
      <c r="B537" s="320">
        <v>3015</v>
      </c>
      <c r="D537" s="321">
        <v>2680</v>
      </c>
      <c r="E537" s="321">
        <v>2675</v>
      </c>
      <c r="F537" s="322">
        <v>2848</v>
      </c>
      <c r="G537" s="320">
        <v>140</v>
      </c>
      <c r="H537" s="321">
        <v>85</v>
      </c>
      <c r="J537" s="321">
        <v>167</v>
      </c>
    </row>
    <row r="538" spans="1:10">
      <c r="A538" s="319">
        <v>42759</v>
      </c>
      <c r="F538" s="322">
        <v>2855</v>
      </c>
    </row>
    <row r="539" spans="1:10">
      <c r="A539" s="319">
        <v>42760</v>
      </c>
      <c r="F539" s="322">
        <v>2935</v>
      </c>
    </row>
    <row r="540" spans="1:10">
      <c r="A540" s="319">
        <v>42761</v>
      </c>
      <c r="F540" s="322">
        <v>2929</v>
      </c>
    </row>
    <row r="541" spans="1:10">
      <c r="A541" s="319">
        <v>42769</v>
      </c>
      <c r="F541" s="322">
        <v>2915</v>
      </c>
    </row>
    <row r="542" spans="1:10">
      <c r="A542" s="319">
        <v>42770</v>
      </c>
      <c r="B542" s="320">
        <v>3055</v>
      </c>
      <c r="C542" s="321">
        <v>2225</v>
      </c>
      <c r="D542" s="321">
        <v>2640</v>
      </c>
      <c r="E542" s="321">
        <v>2675</v>
      </c>
      <c r="G542" s="320">
        <v>180</v>
      </c>
      <c r="H542" s="321">
        <v>165</v>
      </c>
      <c r="I542" s="322">
        <v>280</v>
      </c>
    </row>
    <row r="543" spans="1:10">
      <c r="A543" s="319">
        <v>42771</v>
      </c>
      <c r="B543" s="320">
        <v>3040</v>
      </c>
      <c r="C543" s="321">
        <v>2225</v>
      </c>
      <c r="D543" s="321">
        <v>2640</v>
      </c>
      <c r="E543" s="321">
        <v>2750</v>
      </c>
      <c r="G543" s="320">
        <v>90</v>
      </c>
      <c r="H543" s="321">
        <v>150</v>
      </c>
      <c r="I543" s="322">
        <v>265</v>
      </c>
    </row>
    <row r="544" spans="1:10">
      <c r="A544" s="319">
        <v>42772</v>
      </c>
      <c r="B544" s="320">
        <v>3040</v>
      </c>
      <c r="D544" s="321">
        <v>2640</v>
      </c>
      <c r="E544" s="321">
        <v>2750</v>
      </c>
      <c r="F544" s="322">
        <v>2929</v>
      </c>
      <c r="G544" s="320">
        <v>90</v>
      </c>
      <c r="H544" s="321">
        <v>150</v>
      </c>
      <c r="J544" s="321">
        <v>111</v>
      </c>
    </row>
    <row r="545" spans="1:10">
      <c r="A545" s="319">
        <v>42773</v>
      </c>
      <c r="B545" s="320">
        <v>3040</v>
      </c>
      <c r="C545" s="321">
        <v>2240</v>
      </c>
      <c r="D545" s="321">
        <v>2620</v>
      </c>
      <c r="E545" s="321">
        <v>2775</v>
      </c>
      <c r="F545" s="322">
        <v>2943</v>
      </c>
      <c r="G545" s="320">
        <v>65</v>
      </c>
      <c r="H545" s="321">
        <v>170</v>
      </c>
      <c r="I545" s="322">
        <v>250</v>
      </c>
      <c r="J545" s="321">
        <v>97</v>
      </c>
    </row>
    <row r="546" spans="1:10">
      <c r="A546" s="319">
        <v>42774</v>
      </c>
      <c r="B546" s="320">
        <v>3040</v>
      </c>
      <c r="C546" s="321">
        <v>2240</v>
      </c>
      <c r="D546" s="321">
        <v>2620</v>
      </c>
      <c r="E546" s="321">
        <v>2825</v>
      </c>
      <c r="F546" s="322">
        <v>2940</v>
      </c>
      <c r="G546" s="320">
        <v>15</v>
      </c>
      <c r="H546" s="321">
        <v>170</v>
      </c>
      <c r="I546" s="322">
        <v>250</v>
      </c>
      <c r="J546" s="321">
        <v>100</v>
      </c>
    </row>
    <row r="547" spans="1:10">
      <c r="A547" s="319">
        <v>42775</v>
      </c>
      <c r="B547" s="320">
        <v>3040</v>
      </c>
      <c r="C547" s="321">
        <v>2240</v>
      </c>
      <c r="D547" s="321">
        <v>2610</v>
      </c>
      <c r="E547" s="321">
        <v>2825</v>
      </c>
      <c r="F547" s="322">
        <v>2920</v>
      </c>
      <c r="G547" s="320">
        <v>15</v>
      </c>
      <c r="H547" s="321">
        <v>180</v>
      </c>
      <c r="I547" s="322">
        <v>250</v>
      </c>
      <c r="J547" s="321">
        <v>120</v>
      </c>
    </row>
    <row r="548" spans="1:10">
      <c r="A548" s="319">
        <v>42776</v>
      </c>
      <c r="B548" s="320">
        <v>3040</v>
      </c>
      <c r="C548" s="321">
        <v>2240</v>
      </c>
      <c r="D548" s="321">
        <v>2610</v>
      </c>
      <c r="E548" s="321">
        <v>2825</v>
      </c>
      <c r="F548" s="322">
        <v>2944</v>
      </c>
      <c r="G548" s="320">
        <v>15</v>
      </c>
      <c r="H548" s="321">
        <v>180</v>
      </c>
      <c r="I548" s="322">
        <v>250</v>
      </c>
      <c r="J548" s="321">
        <v>96</v>
      </c>
    </row>
    <row r="549" spans="1:10">
      <c r="A549" s="319">
        <v>42779</v>
      </c>
      <c r="B549" s="320">
        <v>3135</v>
      </c>
      <c r="C549" s="321">
        <v>2240</v>
      </c>
      <c r="D549" s="321">
        <v>2620</v>
      </c>
      <c r="E549" s="321">
        <v>2825</v>
      </c>
      <c r="F549" s="322">
        <v>3045</v>
      </c>
      <c r="G549" s="320">
        <v>110</v>
      </c>
      <c r="H549" s="321">
        <v>265</v>
      </c>
      <c r="I549" s="322">
        <v>345</v>
      </c>
      <c r="J549" s="321">
        <v>90</v>
      </c>
    </row>
    <row r="550" spans="1:10">
      <c r="A550" s="319">
        <v>42780</v>
      </c>
      <c r="B550" s="320">
        <v>3140</v>
      </c>
      <c r="C550" s="321">
        <v>2240</v>
      </c>
      <c r="D550" s="321">
        <v>2690</v>
      </c>
      <c r="E550" s="321">
        <v>2825</v>
      </c>
      <c r="F550" s="322">
        <v>3106</v>
      </c>
      <c r="G550" s="320">
        <v>115</v>
      </c>
      <c r="H550" s="321">
        <v>200</v>
      </c>
      <c r="I550" s="322">
        <v>350</v>
      </c>
      <c r="J550" s="321">
        <v>34</v>
      </c>
    </row>
    <row r="551" spans="1:10">
      <c r="A551" s="319">
        <v>42781</v>
      </c>
      <c r="B551" s="320">
        <v>3195</v>
      </c>
      <c r="C551" s="321">
        <v>2240</v>
      </c>
      <c r="D551" s="321">
        <v>2760</v>
      </c>
      <c r="E551" s="321">
        <v>2850</v>
      </c>
      <c r="F551" s="322">
        <v>3069</v>
      </c>
      <c r="G551" s="320">
        <v>145</v>
      </c>
      <c r="H551" s="321">
        <v>185</v>
      </c>
      <c r="I551" s="322">
        <v>405</v>
      </c>
      <c r="J551" s="321">
        <v>126</v>
      </c>
    </row>
    <row r="552" spans="1:10">
      <c r="A552" s="319">
        <v>42782</v>
      </c>
      <c r="B552" s="320">
        <v>3195</v>
      </c>
      <c r="C552" s="321">
        <v>2240</v>
      </c>
      <c r="D552" s="321">
        <v>2780</v>
      </c>
      <c r="E552" s="321">
        <v>2850</v>
      </c>
      <c r="F552" s="322">
        <v>3040</v>
      </c>
      <c r="G552" s="320">
        <v>145</v>
      </c>
      <c r="H552" s="321">
        <v>165</v>
      </c>
      <c r="I552" s="322">
        <v>405</v>
      </c>
      <c r="J552" s="321">
        <v>155</v>
      </c>
    </row>
    <row r="553" spans="1:10">
      <c r="A553" s="319">
        <v>42783</v>
      </c>
      <c r="B553" s="320">
        <v>3185</v>
      </c>
      <c r="C553" s="321">
        <v>2240</v>
      </c>
      <c r="D553" s="321">
        <v>2780</v>
      </c>
      <c r="E553" s="321">
        <v>2775</v>
      </c>
      <c r="F553" s="322">
        <v>3047</v>
      </c>
      <c r="G553" s="320">
        <v>210</v>
      </c>
      <c r="H553" s="321">
        <v>155</v>
      </c>
      <c r="I553" s="322">
        <v>395</v>
      </c>
      <c r="J553" s="321">
        <v>138</v>
      </c>
    </row>
    <row r="554" spans="1:10">
      <c r="A554" s="319">
        <v>42786</v>
      </c>
      <c r="B554" s="320">
        <v>3175</v>
      </c>
      <c r="C554" s="321">
        <v>2330</v>
      </c>
      <c r="D554" s="321">
        <v>2780</v>
      </c>
      <c r="E554" s="321">
        <v>2775</v>
      </c>
      <c r="F554" s="322">
        <v>3056</v>
      </c>
      <c r="G554" s="320">
        <v>200</v>
      </c>
      <c r="H554" s="321">
        <v>145</v>
      </c>
      <c r="I554" s="322">
        <v>295</v>
      </c>
      <c r="J554" s="321">
        <v>119</v>
      </c>
    </row>
    <row r="555" spans="1:10">
      <c r="A555" s="319">
        <v>42787</v>
      </c>
      <c r="B555" s="320">
        <v>3175</v>
      </c>
      <c r="C555" s="321">
        <v>2340</v>
      </c>
      <c r="D555" s="321">
        <v>2810</v>
      </c>
      <c r="E555" s="321">
        <v>2775</v>
      </c>
      <c r="F555" s="322">
        <v>2963</v>
      </c>
      <c r="G555" s="320">
        <v>200</v>
      </c>
      <c r="H555" s="321">
        <v>115</v>
      </c>
      <c r="I555" s="322">
        <v>285</v>
      </c>
      <c r="J555" s="321">
        <v>212</v>
      </c>
    </row>
    <row r="556" spans="1:10">
      <c r="A556" s="319">
        <v>42788</v>
      </c>
      <c r="B556" s="320">
        <v>3090</v>
      </c>
      <c r="C556" s="321">
        <v>2340</v>
      </c>
      <c r="D556" s="321">
        <v>2820</v>
      </c>
      <c r="E556" s="321">
        <v>2775</v>
      </c>
      <c r="F556" s="322">
        <v>2960</v>
      </c>
      <c r="G556" s="320">
        <v>115</v>
      </c>
      <c r="H556" s="321">
        <v>20</v>
      </c>
      <c r="I556" s="322">
        <v>200</v>
      </c>
      <c r="J556" s="321">
        <v>130</v>
      </c>
    </row>
    <row r="557" spans="1:10">
      <c r="A557" s="319">
        <v>42789</v>
      </c>
      <c r="B557" s="320">
        <v>3085</v>
      </c>
      <c r="C557" s="321">
        <v>2340</v>
      </c>
      <c r="D557" s="321">
        <v>2820</v>
      </c>
      <c r="E557" s="321">
        <v>2750</v>
      </c>
      <c r="F557" s="322">
        <v>2883</v>
      </c>
      <c r="G557" s="320">
        <v>135</v>
      </c>
      <c r="H557" s="321">
        <v>15</v>
      </c>
      <c r="I557" s="322">
        <v>195</v>
      </c>
      <c r="J557" s="321">
        <v>202</v>
      </c>
    </row>
    <row r="558" spans="1:10">
      <c r="A558" s="319">
        <v>42790</v>
      </c>
      <c r="B558" s="320">
        <v>3075</v>
      </c>
      <c r="C558" s="321">
        <v>2340</v>
      </c>
      <c r="D558" s="321">
        <v>2825</v>
      </c>
      <c r="E558" s="321">
        <v>2750</v>
      </c>
      <c r="F558" s="322">
        <v>2933</v>
      </c>
      <c r="G558" s="320">
        <v>125</v>
      </c>
      <c r="H558" s="321">
        <v>0</v>
      </c>
      <c r="I558" s="322">
        <v>185</v>
      </c>
      <c r="J558" s="321">
        <v>142</v>
      </c>
    </row>
    <row r="559" spans="1:10">
      <c r="A559" s="319">
        <v>42793</v>
      </c>
      <c r="B559" s="320">
        <v>3105</v>
      </c>
      <c r="D559" s="321">
        <v>2830</v>
      </c>
      <c r="E559" s="321">
        <v>2750</v>
      </c>
      <c r="F559" s="322">
        <v>2976</v>
      </c>
      <c r="G559" s="320">
        <v>155</v>
      </c>
      <c r="H559" s="321">
        <v>25</v>
      </c>
      <c r="J559" s="321">
        <v>129</v>
      </c>
    </row>
    <row r="560" spans="1:10">
      <c r="A560" s="319">
        <v>42794</v>
      </c>
      <c r="B560" s="320">
        <v>3065</v>
      </c>
      <c r="C560" s="321">
        <v>2320</v>
      </c>
      <c r="D560" s="321">
        <v>2820</v>
      </c>
      <c r="E560" s="321">
        <v>2760</v>
      </c>
      <c r="F560" s="322">
        <v>2909</v>
      </c>
      <c r="G560" s="320">
        <v>105</v>
      </c>
      <c r="H560" s="321">
        <v>-5</v>
      </c>
      <c r="I560" s="322">
        <v>195</v>
      </c>
      <c r="J560" s="321">
        <v>156</v>
      </c>
    </row>
    <row r="561" spans="1:10">
      <c r="A561" s="319">
        <v>42795</v>
      </c>
      <c r="B561" s="320">
        <v>3045</v>
      </c>
      <c r="C561" s="321">
        <v>2320</v>
      </c>
      <c r="D561" s="321">
        <v>2790</v>
      </c>
      <c r="E561" s="321">
        <v>2760</v>
      </c>
      <c r="F561" s="322">
        <v>2878</v>
      </c>
      <c r="G561" s="320">
        <v>85</v>
      </c>
      <c r="H561" s="321">
        <v>5</v>
      </c>
      <c r="I561" s="322">
        <v>175</v>
      </c>
      <c r="J561" s="321">
        <v>167</v>
      </c>
    </row>
    <row r="562" spans="1:10">
      <c r="A562" s="319">
        <v>42796</v>
      </c>
      <c r="B562" s="320">
        <v>3045</v>
      </c>
      <c r="C562" s="321">
        <v>2320</v>
      </c>
      <c r="D562" s="321">
        <v>2770</v>
      </c>
      <c r="E562" s="321">
        <v>2760</v>
      </c>
      <c r="F562" s="322">
        <v>2857</v>
      </c>
      <c r="G562" s="320">
        <v>85</v>
      </c>
      <c r="H562" s="321">
        <v>25</v>
      </c>
      <c r="I562" s="322">
        <v>175</v>
      </c>
      <c r="J562" s="321">
        <v>188</v>
      </c>
    </row>
    <row r="563" spans="1:10">
      <c r="A563" s="319">
        <v>42797</v>
      </c>
      <c r="B563" s="320">
        <v>3025</v>
      </c>
      <c r="C563" s="321">
        <v>2320</v>
      </c>
      <c r="D563" s="321">
        <v>2740</v>
      </c>
      <c r="E563" s="321">
        <v>2760</v>
      </c>
      <c r="F563" s="322">
        <v>2860</v>
      </c>
      <c r="G563" s="320">
        <v>65</v>
      </c>
      <c r="H563" s="321">
        <v>35</v>
      </c>
      <c r="I563" s="322">
        <v>155</v>
      </c>
      <c r="J563" s="321">
        <v>165</v>
      </c>
    </row>
    <row r="564" spans="1:10">
      <c r="A564" s="319">
        <v>42800</v>
      </c>
      <c r="B564" s="320">
        <v>3025</v>
      </c>
      <c r="C564" s="321">
        <v>2320</v>
      </c>
      <c r="D564" s="321">
        <v>2740</v>
      </c>
      <c r="E564" s="321">
        <v>2760</v>
      </c>
      <c r="F564" s="322">
        <v>2829</v>
      </c>
      <c r="G564" s="320">
        <v>65</v>
      </c>
      <c r="H564" s="321">
        <v>35</v>
      </c>
      <c r="I564" s="322">
        <v>155</v>
      </c>
      <c r="J564" s="321">
        <v>196</v>
      </c>
    </row>
    <row r="565" spans="1:10">
      <c r="A565" s="319">
        <v>42801</v>
      </c>
      <c r="B565" s="320">
        <v>3025</v>
      </c>
      <c r="C565" s="321">
        <v>2230</v>
      </c>
      <c r="D565" s="321">
        <v>2715</v>
      </c>
      <c r="E565" s="321">
        <v>2760</v>
      </c>
      <c r="F565" s="322">
        <v>2849</v>
      </c>
      <c r="G565" s="320">
        <v>65</v>
      </c>
      <c r="H565" s="321">
        <v>60</v>
      </c>
      <c r="I565" s="322">
        <v>245</v>
      </c>
      <c r="J565" s="321">
        <v>176</v>
      </c>
    </row>
    <row r="566" spans="1:10">
      <c r="A566" s="319">
        <v>42802</v>
      </c>
      <c r="B566" s="320">
        <v>2970</v>
      </c>
      <c r="C566" s="321">
        <v>2300</v>
      </c>
      <c r="D566" s="321">
        <v>2715</v>
      </c>
      <c r="E566" s="321">
        <v>2760</v>
      </c>
      <c r="F566" s="322">
        <v>2776</v>
      </c>
      <c r="G566" s="320">
        <v>10</v>
      </c>
      <c r="H566" s="321">
        <v>5</v>
      </c>
      <c r="I566" s="322">
        <v>120</v>
      </c>
      <c r="J566" s="321">
        <v>194</v>
      </c>
    </row>
    <row r="567" spans="1:10">
      <c r="A567" s="319">
        <v>42803</v>
      </c>
      <c r="B567" s="320">
        <v>2910</v>
      </c>
      <c r="C567" s="321">
        <v>2300</v>
      </c>
      <c r="D567" s="321">
        <v>2680</v>
      </c>
      <c r="E567" s="321">
        <v>2675</v>
      </c>
      <c r="F567" s="322">
        <v>2727</v>
      </c>
      <c r="G567" s="320">
        <v>35</v>
      </c>
      <c r="H567" s="321">
        <v>-20</v>
      </c>
      <c r="I567" s="322">
        <v>60</v>
      </c>
      <c r="J567" s="321">
        <v>183</v>
      </c>
    </row>
    <row r="568" spans="1:10">
      <c r="A568" s="319">
        <v>42804</v>
      </c>
      <c r="B568" s="320">
        <v>2900</v>
      </c>
      <c r="C568" s="321">
        <v>2300</v>
      </c>
      <c r="D568" s="321">
        <v>2680</v>
      </c>
      <c r="E568" s="321">
        <v>2675</v>
      </c>
      <c r="F568" s="322">
        <v>2731</v>
      </c>
      <c r="G568" s="320">
        <v>25</v>
      </c>
      <c r="H568" s="321">
        <v>-30</v>
      </c>
      <c r="I568" s="322">
        <v>50</v>
      </c>
      <c r="J568" s="321">
        <v>169</v>
      </c>
    </row>
    <row r="569" spans="1:10">
      <c r="A569" s="319">
        <v>42807</v>
      </c>
      <c r="B569" s="320">
        <v>2815</v>
      </c>
      <c r="C569" s="321">
        <v>2310</v>
      </c>
      <c r="D569" s="321">
        <v>2615</v>
      </c>
      <c r="E569" s="321">
        <v>2675</v>
      </c>
      <c r="F569" s="322">
        <v>2701</v>
      </c>
      <c r="G569" s="320">
        <v>-60</v>
      </c>
      <c r="H569" s="321">
        <v>-50</v>
      </c>
      <c r="I569" s="322">
        <v>-45</v>
      </c>
      <c r="J569" s="321">
        <v>114</v>
      </c>
    </row>
    <row r="570" spans="1:10">
      <c r="A570" s="319">
        <v>42808</v>
      </c>
      <c r="B570" s="320">
        <v>2830</v>
      </c>
      <c r="C570" s="321">
        <v>2310</v>
      </c>
      <c r="D570" s="321">
        <v>2590</v>
      </c>
      <c r="E570" s="321">
        <v>2685</v>
      </c>
      <c r="F570" s="322">
        <v>2662</v>
      </c>
      <c r="G570" s="320">
        <v>-55</v>
      </c>
      <c r="H570" s="321">
        <v>-10</v>
      </c>
      <c r="I570" s="322">
        <v>-30</v>
      </c>
      <c r="J570" s="321">
        <v>168</v>
      </c>
    </row>
    <row r="571" spans="1:10">
      <c r="A571" s="319">
        <v>42809</v>
      </c>
      <c r="B571" s="320">
        <v>2880</v>
      </c>
      <c r="C571" s="321">
        <v>2310</v>
      </c>
      <c r="D571" s="321">
        <v>2530</v>
      </c>
      <c r="E571" s="321">
        <v>2650</v>
      </c>
      <c r="F571" s="322">
        <v>2720</v>
      </c>
      <c r="G571" s="320">
        <v>30</v>
      </c>
      <c r="H571" s="321">
        <v>100</v>
      </c>
      <c r="I571" s="322">
        <v>20</v>
      </c>
      <c r="J571" s="321">
        <v>160</v>
      </c>
    </row>
    <row r="572" spans="1:10">
      <c r="A572" s="319">
        <v>42810</v>
      </c>
      <c r="B572" s="320">
        <v>2860</v>
      </c>
      <c r="C572" s="321">
        <v>2310</v>
      </c>
      <c r="D572" s="321">
        <v>2530</v>
      </c>
      <c r="E572" s="321">
        <v>2625</v>
      </c>
      <c r="F572" s="322">
        <v>2679</v>
      </c>
      <c r="G572" s="320">
        <v>35</v>
      </c>
      <c r="H572" s="321">
        <v>80</v>
      </c>
      <c r="I572" s="322">
        <v>0</v>
      </c>
      <c r="J572" s="321">
        <v>181</v>
      </c>
    </row>
    <row r="573" spans="1:10">
      <c r="A573" s="319">
        <v>42811</v>
      </c>
      <c r="B573" s="320">
        <v>2795</v>
      </c>
      <c r="C573" s="321">
        <v>2310</v>
      </c>
      <c r="D573" s="321">
        <v>2510</v>
      </c>
      <c r="E573" s="321">
        <v>2625</v>
      </c>
      <c r="F573" s="322">
        <v>2675</v>
      </c>
      <c r="G573" s="320">
        <v>-30</v>
      </c>
      <c r="H573" s="321">
        <v>35</v>
      </c>
      <c r="I573" s="322">
        <v>-65</v>
      </c>
      <c r="J573" s="321">
        <v>120</v>
      </c>
    </row>
    <row r="574" spans="1:10">
      <c r="A574" s="319">
        <v>42814</v>
      </c>
      <c r="B574" s="320">
        <v>2795</v>
      </c>
      <c r="D574" s="321">
        <v>2490</v>
      </c>
      <c r="E574" s="321">
        <v>2625</v>
      </c>
      <c r="F574" s="322">
        <v>2633</v>
      </c>
      <c r="G574" s="320">
        <v>-30</v>
      </c>
      <c r="H574" s="321">
        <v>55</v>
      </c>
      <c r="J574" s="321">
        <v>162</v>
      </c>
    </row>
    <row r="575" spans="1:10">
      <c r="A575" s="319">
        <v>42815</v>
      </c>
      <c r="B575" s="320">
        <v>2765</v>
      </c>
      <c r="C575" s="321">
        <v>2260</v>
      </c>
      <c r="D575" s="321">
        <v>2490</v>
      </c>
      <c r="E575" s="321">
        <v>2630</v>
      </c>
      <c r="F575" s="322">
        <v>2571</v>
      </c>
      <c r="G575" s="320">
        <v>-65</v>
      </c>
      <c r="H575" s="321">
        <v>25</v>
      </c>
      <c r="I575" s="322">
        <v>-45</v>
      </c>
      <c r="J575" s="321">
        <v>194</v>
      </c>
    </row>
    <row r="576" spans="1:10">
      <c r="A576" s="319">
        <v>42816</v>
      </c>
      <c r="B576" s="320">
        <v>2590</v>
      </c>
      <c r="C576" s="321">
        <v>2260</v>
      </c>
      <c r="D576" s="321">
        <v>2465</v>
      </c>
      <c r="E576" s="321">
        <v>2580</v>
      </c>
      <c r="F576" s="322">
        <v>2530</v>
      </c>
      <c r="G576" s="320">
        <v>-190</v>
      </c>
      <c r="H576" s="321">
        <v>-125</v>
      </c>
      <c r="I576" s="322">
        <v>-220</v>
      </c>
      <c r="J576" s="321">
        <v>60</v>
      </c>
    </row>
    <row r="577" spans="1:10">
      <c r="A577" s="319">
        <v>42817</v>
      </c>
      <c r="B577" s="320">
        <v>2590</v>
      </c>
      <c r="C577" s="321">
        <v>2260</v>
      </c>
      <c r="D577" s="321">
        <v>2430</v>
      </c>
      <c r="E577" s="321">
        <v>2580</v>
      </c>
      <c r="F577" s="322">
        <v>2526</v>
      </c>
      <c r="G577" s="320">
        <v>-190</v>
      </c>
      <c r="H577" s="321">
        <v>-90</v>
      </c>
      <c r="I577" s="322">
        <v>-220</v>
      </c>
      <c r="J577" s="321">
        <v>64</v>
      </c>
    </row>
    <row r="578" spans="1:10">
      <c r="A578" s="319">
        <v>42818</v>
      </c>
      <c r="B578" s="320">
        <v>2630</v>
      </c>
      <c r="C578" s="321">
        <v>2260</v>
      </c>
      <c r="D578" s="321">
        <v>2420</v>
      </c>
      <c r="E578" s="321">
        <v>2580</v>
      </c>
      <c r="F578" s="322">
        <v>2547</v>
      </c>
      <c r="G578" s="320">
        <v>-150</v>
      </c>
      <c r="H578" s="321">
        <v>-40</v>
      </c>
      <c r="I578" s="322">
        <v>-180</v>
      </c>
      <c r="J578" s="321">
        <v>83</v>
      </c>
    </row>
    <row r="579" spans="1:10">
      <c r="A579" s="319">
        <v>42821</v>
      </c>
      <c r="B579" s="320">
        <v>2585</v>
      </c>
      <c r="C579" s="321">
        <v>2260</v>
      </c>
      <c r="D579" s="321">
        <v>2420</v>
      </c>
      <c r="E579" s="321">
        <v>2525</v>
      </c>
      <c r="F579" s="322">
        <v>2481</v>
      </c>
      <c r="G579" s="320">
        <v>-140</v>
      </c>
      <c r="H579" s="321">
        <v>-85</v>
      </c>
      <c r="I579" s="322">
        <v>-225</v>
      </c>
      <c r="J579" s="321">
        <v>104</v>
      </c>
    </row>
    <row r="580" spans="1:10">
      <c r="A580" s="319">
        <v>42822</v>
      </c>
      <c r="B580" s="320">
        <v>2635</v>
      </c>
      <c r="C580" s="321">
        <v>2260</v>
      </c>
      <c r="D580" s="321">
        <v>2450</v>
      </c>
      <c r="E580" s="321">
        <v>2475</v>
      </c>
      <c r="F580" s="322">
        <v>2515</v>
      </c>
      <c r="G580" s="320">
        <v>-40</v>
      </c>
      <c r="H580" s="321">
        <v>-65</v>
      </c>
      <c r="I580" s="322">
        <v>-175</v>
      </c>
      <c r="J580" s="321">
        <v>120</v>
      </c>
    </row>
    <row r="581" spans="1:10">
      <c r="A581" s="319">
        <v>42823</v>
      </c>
      <c r="B581" s="320">
        <v>2635</v>
      </c>
      <c r="C581" s="321">
        <v>2270</v>
      </c>
      <c r="D581" s="321">
        <v>2480</v>
      </c>
      <c r="E581" s="321">
        <v>2475</v>
      </c>
      <c r="F581" s="322">
        <v>2552</v>
      </c>
      <c r="G581" s="320">
        <v>-40</v>
      </c>
      <c r="H581" s="321">
        <v>-95</v>
      </c>
      <c r="I581" s="322">
        <v>-185</v>
      </c>
      <c r="J581" s="321">
        <v>83</v>
      </c>
    </row>
    <row r="582" spans="1:10">
      <c r="A582" s="319">
        <v>42824</v>
      </c>
      <c r="B582" s="320">
        <v>2655</v>
      </c>
      <c r="C582" s="321">
        <v>2270</v>
      </c>
      <c r="D582" s="321">
        <v>2510</v>
      </c>
      <c r="E582" s="321">
        <v>2485</v>
      </c>
      <c r="F582" s="322">
        <v>2554</v>
      </c>
      <c r="G582" s="320">
        <v>-30</v>
      </c>
      <c r="H582" s="321">
        <v>-105</v>
      </c>
      <c r="I582" s="322">
        <v>-165</v>
      </c>
      <c r="J582" s="321">
        <v>101</v>
      </c>
    </row>
    <row r="583" spans="1:10">
      <c r="A583" s="319">
        <v>42825</v>
      </c>
      <c r="B583" s="320">
        <v>2655</v>
      </c>
      <c r="C583" s="321">
        <v>2270</v>
      </c>
      <c r="D583" s="321">
        <v>2540</v>
      </c>
      <c r="E583" s="321">
        <v>2485</v>
      </c>
      <c r="F583" s="322">
        <v>2575</v>
      </c>
      <c r="G583" s="320">
        <v>-30</v>
      </c>
      <c r="H583" s="321">
        <v>-135</v>
      </c>
      <c r="I583" s="322">
        <v>-165</v>
      </c>
      <c r="J583" s="321">
        <v>80</v>
      </c>
    </row>
    <row r="584" spans="1:10">
      <c r="A584" s="319">
        <v>42826</v>
      </c>
      <c r="B584" s="320">
        <v>2655</v>
      </c>
      <c r="C584" s="321">
        <v>2270</v>
      </c>
      <c r="D584" s="321">
        <v>2540</v>
      </c>
      <c r="E584" s="321">
        <v>2485</v>
      </c>
      <c r="G584" s="320">
        <v>-30</v>
      </c>
      <c r="H584" s="321">
        <v>-135</v>
      </c>
      <c r="I584" s="322">
        <v>-165</v>
      </c>
    </row>
    <row r="585" spans="1:10">
      <c r="A585" s="319">
        <v>42830</v>
      </c>
      <c r="B585" s="320">
        <v>2650</v>
      </c>
      <c r="D585" s="321">
        <v>2540</v>
      </c>
      <c r="E585" s="321">
        <v>2485</v>
      </c>
      <c r="F585" s="322">
        <v>2649</v>
      </c>
      <c r="G585" s="320">
        <v>-35</v>
      </c>
      <c r="H585" s="321">
        <v>-140</v>
      </c>
      <c r="J585" s="321">
        <v>1</v>
      </c>
    </row>
    <row r="586" spans="1:10">
      <c r="A586" s="319">
        <v>42831</v>
      </c>
      <c r="B586" s="320">
        <v>2715</v>
      </c>
      <c r="C586" s="321">
        <v>2310</v>
      </c>
      <c r="D586" s="321">
        <v>2570</v>
      </c>
      <c r="E586" s="321">
        <v>2525</v>
      </c>
      <c r="F586" s="322">
        <v>2661</v>
      </c>
      <c r="G586" s="320">
        <v>-10</v>
      </c>
      <c r="H586" s="321">
        <v>-105</v>
      </c>
      <c r="I586" s="322">
        <v>-145</v>
      </c>
      <c r="J586" s="321">
        <v>54</v>
      </c>
    </row>
    <row r="587" spans="1:10">
      <c r="A587" s="319">
        <v>42832</v>
      </c>
      <c r="B587" s="320">
        <v>2750</v>
      </c>
      <c r="C587" s="321">
        <v>2335</v>
      </c>
      <c r="D587" s="321">
        <v>2630</v>
      </c>
      <c r="E587" s="321">
        <v>2565</v>
      </c>
      <c r="F587" s="322">
        <v>2596</v>
      </c>
      <c r="G587" s="320">
        <v>-15</v>
      </c>
      <c r="H587" s="321">
        <v>-130</v>
      </c>
      <c r="I587" s="322">
        <v>-135</v>
      </c>
      <c r="J587" s="321">
        <v>154</v>
      </c>
    </row>
    <row r="588" spans="1:10">
      <c r="A588" s="319">
        <v>42835</v>
      </c>
      <c r="B588" s="320">
        <v>2690</v>
      </c>
      <c r="D588" s="321">
        <v>2635</v>
      </c>
      <c r="E588" s="321">
        <v>2565</v>
      </c>
      <c r="F588" s="322">
        <v>2533</v>
      </c>
      <c r="G588" s="320">
        <v>-75</v>
      </c>
      <c r="H588" s="321">
        <v>-195</v>
      </c>
      <c r="J588" s="321">
        <v>157</v>
      </c>
    </row>
    <row r="589" spans="1:10">
      <c r="A589" s="319">
        <v>42836</v>
      </c>
      <c r="B589" s="320">
        <v>2690</v>
      </c>
      <c r="C589" s="321">
        <v>2400</v>
      </c>
      <c r="D589" s="321">
        <v>2635</v>
      </c>
      <c r="E589" s="321">
        <v>2565</v>
      </c>
      <c r="F589" s="322">
        <v>2475</v>
      </c>
      <c r="G589" s="320">
        <v>-75</v>
      </c>
      <c r="H589" s="321">
        <v>-195</v>
      </c>
      <c r="I589" s="322">
        <v>-260</v>
      </c>
      <c r="J589" s="321">
        <v>215</v>
      </c>
    </row>
    <row r="590" spans="1:10">
      <c r="A590" s="319">
        <v>42837</v>
      </c>
      <c r="B590" s="320">
        <v>2685</v>
      </c>
      <c r="C590" s="321">
        <v>2400</v>
      </c>
      <c r="D590" s="321">
        <v>2615</v>
      </c>
      <c r="E590" s="321">
        <v>2565</v>
      </c>
      <c r="F590" s="322">
        <v>2466</v>
      </c>
      <c r="G590" s="320">
        <v>-80</v>
      </c>
      <c r="H590" s="321">
        <v>-180</v>
      </c>
      <c r="I590" s="322">
        <v>-265</v>
      </c>
      <c r="J590" s="321">
        <v>219</v>
      </c>
    </row>
    <row r="591" spans="1:10">
      <c r="A591" s="319">
        <v>42838</v>
      </c>
      <c r="B591" s="320">
        <v>2625</v>
      </c>
      <c r="C591" s="321">
        <v>2400</v>
      </c>
      <c r="D591" s="321">
        <v>2610</v>
      </c>
      <c r="E591" s="321">
        <v>2565</v>
      </c>
      <c r="F591" s="322">
        <v>2468</v>
      </c>
      <c r="G591" s="320">
        <v>-140</v>
      </c>
      <c r="H591" s="321">
        <v>-235</v>
      </c>
      <c r="I591" s="322">
        <v>-325</v>
      </c>
      <c r="J591" s="321">
        <v>157</v>
      </c>
    </row>
    <row r="592" spans="1:10">
      <c r="A592" s="319">
        <v>42839</v>
      </c>
      <c r="B592" s="320">
        <v>2585</v>
      </c>
      <c r="C592" s="321">
        <v>2400</v>
      </c>
      <c r="D592" s="321">
        <v>2570</v>
      </c>
      <c r="E592" s="321">
        <v>2550</v>
      </c>
      <c r="F592" s="322">
        <v>2389</v>
      </c>
      <c r="G592" s="320">
        <v>-165</v>
      </c>
      <c r="H592" s="321">
        <v>-235</v>
      </c>
      <c r="I592" s="322">
        <v>-365</v>
      </c>
      <c r="J592" s="321">
        <v>196</v>
      </c>
    </row>
    <row r="593" spans="1:10">
      <c r="A593" s="319">
        <v>42842</v>
      </c>
      <c r="B593" s="320">
        <v>2580</v>
      </c>
      <c r="C593" s="321">
        <v>2275</v>
      </c>
      <c r="D593" s="321">
        <v>2540</v>
      </c>
      <c r="E593" s="321">
        <v>2550</v>
      </c>
      <c r="F593" s="322">
        <v>2391</v>
      </c>
      <c r="G593" s="320">
        <v>-170</v>
      </c>
      <c r="H593" s="321">
        <v>-210</v>
      </c>
      <c r="I593" s="322">
        <v>-245</v>
      </c>
      <c r="J593" s="321">
        <v>189</v>
      </c>
    </row>
    <row r="594" spans="1:10">
      <c r="A594" s="319">
        <v>42843</v>
      </c>
      <c r="B594" s="320">
        <v>2595</v>
      </c>
      <c r="C594" s="321">
        <v>2275</v>
      </c>
      <c r="D594" s="321">
        <v>2510</v>
      </c>
      <c r="E594" s="321">
        <v>2525</v>
      </c>
      <c r="F594" s="322">
        <v>2376</v>
      </c>
      <c r="G594" s="320">
        <v>-130</v>
      </c>
      <c r="H594" s="321">
        <v>-165</v>
      </c>
      <c r="I594" s="322">
        <v>-230</v>
      </c>
      <c r="J594" s="321">
        <v>219</v>
      </c>
    </row>
    <row r="595" spans="1:10">
      <c r="A595" s="319">
        <v>42844</v>
      </c>
      <c r="B595" s="320">
        <v>2600</v>
      </c>
      <c r="C595" s="321">
        <v>2225</v>
      </c>
      <c r="D595" s="321">
        <v>2470</v>
      </c>
      <c r="E595" s="321">
        <v>2480</v>
      </c>
      <c r="F595" s="322">
        <v>2402</v>
      </c>
      <c r="G595" s="320">
        <v>-80</v>
      </c>
      <c r="H595" s="321">
        <v>-120</v>
      </c>
      <c r="I595" s="322">
        <v>-175</v>
      </c>
      <c r="J595" s="321">
        <v>198</v>
      </c>
    </row>
    <row r="596" spans="1:10">
      <c r="A596" s="319">
        <v>42845</v>
      </c>
      <c r="B596" s="320">
        <v>2590</v>
      </c>
      <c r="C596" s="321">
        <v>2100</v>
      </c>
      <c r="D596" s="321">
        <v>2425</v>
      </c>
      <c r="E596" s="321">
        <v>2480</v>
      </c>
      <c r="F596" s="322">
        <v>2396</v>
      </c>
      <c r="G596" s="320">
        <v>-90</v>
      </c>
      <c r="H596" s="321">
        <v>-85</v>
      </c>
      <c r="I596" s="322">
        <v>-60</v>
      </c>
      <c r="J596" s="321">
        <v>194</v>
      </c>
    </row>
    <row r="597" spans="1:10">
      <c r="A597" s="319">
        <v>42846</v>
      </c>
      <c r="B597" s="320">
        <v>2565</v>
      </c>
      <c r="C597" s="321">
        <v>2100</v>
      </c>
      <c r="D597" s="321">
        <v>2395</v>
      </c>
      <c r="E597" s="321">
        <v>2480</v>
      </c>
      <c r="F597" s="322">
        <v>2382</v>
      </c>
      <c r="G597" s="320">
        <v>-115</v>
      </c>
      <c r="H597" s="321">
        <v>-80</v>
      </c>
      <c r="I597" s="322">
        <v>-85</v>
      </c>
      <c r="J597" s="321">
        <v>183</v>
      </c>
    </row>
    <row r="598" spans="1:10">
      <c r="A598" s="319">
        <v>42849</v>
      </c>
      <c r="B598" s="320">
        <v>2540</v>
      </c>
      <c r="D598" s="321">
        <v>2320</v>
      </c>
      <c r="E598" s="321">
        <v>2480</v>
      </c>
      <c r="F598" s="322">
        <v>2362</v>
      </c>
      <c r="G598" s="320">
        <v>-140</v>
      </c>
      <c r="H598" s="321">
        <v>-30</v>
      </c>
      <c r="J598" s="321">
        <v>178</v>
      </c>
    </row>
    <row r="599" spans="1:10">
      <c r="A599" s="319">
        <v>42850</v>
      </c>
      <c r="B599" s="320">
        <v>2525</v>
      </c>
      <c r="C599" s="321">
        <v>2040</v>
      </c>
      <c r="D599" s="321">
        <v>2340</v>
      </c>
      <c r="E599" s="321">
        <v>2455</v>
      </c>
      <c r="F599" s="322">
        <v>2346</v>
      </c>
      <c r="G599" s="320">
        <v>-130</v>
      </c>
      <c r="H599" s="321">
        <v>-65</v>
      </c>
      <c r="I599" s="322">
        <v>-65</v>
      </c>
      <c r="J599" s="321">
        <v>179</v>
      </c>
    </row>
    <row r="600" spans="1:10">
      <c r="A600" s="319">
        <v>42851</v>
      </c>
      <c r="B600" s="320">
        <v>2525</v>
      </c>
      <c r="C600" s="321">
        <v>2040</v>
      </c>
      <c r="D600" s="321">
        <v>2350</v>
      </c>
      <c r="E600" s="321">
        <v>2375</v>
      </c>
      <c r="F600" s="322">
        <v>2370</v>
      </c>
      <c r="G600" s="320">
        <v>-50</v>
      </c>
      <c r="H600" s="321">
        <v>-75</v>
      </c>
      <c r="I600" s="322">
        <v>-65</v>
      </c>
      <c r="J600" s="321">
        <v>155</v>
      </c>
    </row>
    <row r="601" spans="1:10">
      <c r="A601" s="319">
        <v>42852</v>
      </c>
      <c r="B601" s="320">
        <v>2505</v>
      </c>
      <c r="C601" s="321">
        <v>2040</v>
      </c>
      <c r="D601" s="321">
        <v>2355</v>
      </c>
      <c r="E601" s="321">
        <v>2375</v>
      </c>
      <c r="F601" s="322">
        <v>2395</v>
      </c>
      <c r="G601" s="320">
        <v>-70</v>
      </c>
      <c r="H601" s="321">
        <v>-100</v>
      </c>
      <c r="I601" s="322">
        <v>-85</v>
      </c>
      <c r="J601" s="321">
        <v>110</v>
      </c>
    </row>
    <row r="602" spans="1:10">
      <c r="A602" s="319">
        <v>42853</v>
      </c>
      <c r="B602" s="320">
        <v>2495</v>
      </c>
      <c r="C602" s="321">
        <v>2040</v>
      </c>
      <c r="D602" s="321">
        <v>2335</v>
      </c>
      <c r="E602" s="321">
        <v>2375</v>
      </c>
      <c r="F602" s="322">
        <v>2396</v>
      </c>
      <c r="G602" s="320">
        <v>-80</v>
      </c>
      <c r="H602" s="321">
        <v>-90</v>
      </c>
      <c r="I602" s="322">
        <v>-95</v>
      </c>
      <c r="J602" s="321">
        <v>99</v>
      </c>
    </row>
    <row r="603" spans="1:10">
      <c r="A603" s="319">
        <v>42857</v>
      </c>
      <c r="B603" s="320">
        <v>2480</v>
      </c>
      <c r="D603" s="321">
        <v>2310</v>
      </c>
      <c r="E603" s="321">
        <v>2375</v>
      </c>
      <c r="F603" s="322">
        <v>2399</v>
      </c>
      <c r="G603" s="320">
        <v>-95</v>
      </c>
      <c r="H603" s="321">
        <v>-80</v>
      </c>
      <c r="J603" s="321">
        <v>81</v>
      </c>
    </row>
    <row r="604" spans="1:10">
      <c r="A604" s="319">
        <v>42858</v>
      </c>
      <c r="B604" s="320">
        <v>2470</v>
      </c>
      <c r="C604" s="321">
        <v>1940</v>
      </c>
      <c r="D604" s="321">
        <v>2285</v>
      </c>
      <c r="E604" s="321">
        <v>2330</v>
      </c>
      <c r="F604" s="322">
        <v>2380</v>
      </c>
      <c r="G604" s="320">
        <v>-60</v>
      </c>
      <c r="H604" s="321">
        <v>-65</v>
      </c>
      <c r="I604" s="322">
        <v>-20</v>
      </c>
      <c r="J604" s="321">
        <v>90</v>
      </c>
    </row>
    <row r="605" spans="1:10">
      <c r="A605" s="319">
        <v>42859</v>
      </c>
      <c r="B605" s="320">
        <v>2380</v>
      </c>
      <c r="C605" s="321">
        <v>1940</v>
      </c>
      <c r="D605" s="321">
        <v>2260</v>
      </c>
      <c r="E605" s="321">
        <v>2330</v>
      </c>
      <c r="F605" s="322">
        <v>2277</v>
      </c>
      <c r="G605" s="320">
        <v>-150</v>
      </c>
      <c r="H605" s="321">
        <v>-130</v>
      </c>
      <c r="I605" s="322">
        <v>-110</v>
      </c>
      <c r="J605" s="321">
        <v>103</v>
      </c>
    </row>
    <row r="606" spans="1:10">
      <c r="A606" s="319">
        <v>42860</v>
      </c>
      <c r="B606" s="320">
        <v>2300</v>
      </c>
      <c r="C606" s="321">
        <v>1875</v>
      </c>
      <c r="D606" s="321">
        <v>2230</v>
      </c>
      <c r="E606" s="321">
        <v>2330</v>
      </c>
      <c r="F606" s="322">
        <v>2231</v>
      </c>
      <c r="G606" s="320">
        <v>-230</v>
      </c>
      <c r="H606" s="321">
        <v>-180</v>
      </c>
      <c r="I606" s="322">
        <v>-125</v>
      </c>
      <c r="J606" s="321">
        <v>69</v>
      </c>
    </row>
    <row r="607" spans="1:10">
      <c r="A607" s="319">
        <v>42863</v>
      </c>
      <c r="B607" s="320">
        <v>2300</v>
      </c>
      <c r="C607" s="321">
        <v>1855</v>
      </c>
      <c r="D607" s="321">
        <v>2190</v>
      </c>
      <c r="E607" s="321">
        <v>2330</v>
      </c>
      <c r="F607" s="322">
        <v>2248</v>
      </c>
      <c r="G607" s="320">
        <v>-230</v>
      </c>
      <c r="H607" s="321">
        <v>-140</v>
      </c>
      <c r="I607" s="322">
        <v>-105</v>
      </c>
      <c r="J607" s="321">
        <v>52</v>
      </c>
    </row>
    <row r="608" spans="1:10">
      <c r="A608" s="319">
        <v>42864</v>
      </c>
      <c r="B608" s="320">
        <v>2305</v>
      </c>
      <c r="C608" s="321">
        <v>1855</v>
      </c>
      <c r="D608" s="321">
        <v>2190</v>
      </c>
      <c r="E608" s="321">
        <v>2265</v>
      </c>
      <c r="F608" s="322">
        <v>2249</v>
      </c>
      <c r="G608" s="320">
        <v>-160</v>
      </c>
      <c r="H608" s="321">
        <v>-135</v>
      </c>
      <c r="I608" s="322">
        <v>-100</v>
      </c>
      <c r="J608" s="321">
        <v>56</v>
      </c>
    </row>
    <row r="609" spans="1:10">
      <c r="A609" s="319">
        <v>42865</v>
      </c>
      <c r="B609" s="320">
        <v>2285</v>
      </c>
      <c r="C609" s="321">
        <v>1890</v>
      </c>
      <c r="D609" s="321">
        <v>2190</v>
      </c>
      <c r="E609" s="321">
        <v>2265</v>
      </c>
      <c r="F609" s="322">
        <v>2227</v>
      </c>
      <c r="G609" s="320">
        <v>-180</v>
      </c>
      <c r="H609" s="321">
        <v>-155</v>
      </c>
      <c r="I609" s="322">
        <v>-155</v>
      </c>
      <c r="J609" s="321">
        <v>58</v>
      </c>
    </row>
    <row r="610" spans="1:10">
      <c r="A610" s="319">
        <v>42866</v>
      </c>
      <c r="B610" s="320">
        <v>2275</v>
      </c>
      <c r="C610" s="321">
        <v>1890</v>
      </c>
      <c r="D610" s="321">
        <v>2195</v>
      </c>
      <c r="E610" s="321">
        <v>2265</v>
      </c>
      <c r="F610" s="322">
        <v>2245</v>
      </c>
      <c r="G610" s="320">
        <v>-190</v>
      </c>
      <c r="H610" s="321">
        <v>-170</v>
      </c>
      <c r="I610" s="322">
        <v>-165</v>
      </c>
      <c r="J610" s="321">
        <v>30</v>
      </c>
    </row>
    <row r="611" spans="1:10">
      <c r="A611" s="319">
        <v>42867</v>
      </c>
      <c r="B611" s="320">
        <v>2275</v>
      </c>
      <c r="C611" s="321">
        <v>1890</v>
      </c>
      <c r="D611" s="321">
        <v>2195</v>
      </c>
      <c r="E611" s="321">
        <v>2265</v>
      </c>
      <c r="F611" s="322">
        <v>2207</v>
      </c>
      <c r="G611" s="320">
        <v>-190</v>
      </c>
      <c r="H611" s="321">
        <v>-170</v>
      </c>
      <c r="I611" s="322">
        <v>-165</v>
      </c>
      <c r="J611" s="321">
        <v>68</v>
      </c>
    </row>
    <row r="612" spans="1:10">
      <c r="A612" s="319">
        <v>42870</v>
      </c>
      <c r="B612" s="320">
        <v>2285</v>
      </c>
      <c r="C612" s="321">
        <v>1880</v>
      </c>
      <c r="D612" s="321">
        <v>2170</v>
      </c>
      <c r="E612" s="321">
        <v>2265</v>
      </c>
      <c r="F612" s="322">
        <v>2255</v>
      </c>
      <c r="G612" s="320">
        <v>-180</v>
      </c>
      <c r="H612" s="321">
        <v>-135</v>
      </c>
      <c r="I612" s="322">
        <v>-145</v>
      </c>
      <c r="J612" s="321">
        <v>30</v>
      </c>
    </row>
    <row r="613" spans="1:10">
      <c r="A613" s="319">
        <v>42871</v>
      </c>
      <c r="B613" s="320">
        <v>2285</v>
      </c>
      <c r="C613" s="321">
        <v>1880</v>
      </c>
      <c r="D613" s="321">
        <v>2190</v>
      </c>
      <c r="E613" s="321">
        <v>2160</v>
      </c>
      <c r="F613" s="322">
        <v>2287</v>
      </c>
      <c r="G613" s="320">
        <v>-75</v>
      </c>
      <c r="H613" s="321">
        <v>-155</v>
      </c>
      <c r="I613" s="322">
        <v>-145</v>
      </c>
      <c r="J613" s="321">
        <v>-2</v>
      </c>
    </row>
    <row r="614" spans="1:10">
      <c r="A614" s="319">
        <v>42872</v>
      </c>
      <c r="B614" s="320">
        <v>2335</v>
      </c>
      <c r="C614" s="321">
        <v>1880</v>
      </c>
      <c r="D614" s="321">
        <v>2190</v>
      </c>
      <c r="E614" s="321">
        <v>2160</v>
      </c>
      <c r="F614" s="322">
        <v>2312</v>
      </c>
      <c r="G614" s="320">
        <v>-25</v>
      </c>
      <c r="H614" s="321">
        <v>-105</v>
      </c>
      <c r="I614" s="322">
        <v>-95</v>
      </c>
      <c r="J614" s="321">
        <v>23</v>
      </c>
    </row>
    <row r="615" spans="1:10">
      <c r="A615" s="319">
        <v>42873</v>
      </c>
      <c r="B615" s="320">
        <v>2315</v>
      </c>
      <c r="C615" s="321">
        <v>1870</v>
      </c>
      <c r="D615" s="321">
        <v>2190</v>
      </c>
      <c r="E615" s="321">
        <v>2160</v>
      </c>
      <c r="F615" s="322">
        <v>2278</v>
      </c>
      <c r="G615" s="320">
        <v>-45</v>
      </c>
      <c r="H615" s="321">
        <v>-125</v>
      </c>
      <c r="I615" s="322">
        <v>-105</v>
      </c>
      <c r="J615" s="321">
        <v>37</v>
      </c>
    </row>
    <row r="616" spans="1:10">
      <c r="A616" s="319">
        <v>42874</v>
      </c>
      <c r="B616" s="320">
        <v>2375</v>
      </c>
      <c r="C616" s="321">
        <v>1870</v>
      </c>
      <c r="D616" s="321">
        <v>2190</v>
      </c>
      <c r="E616" s="321">
        <v>2125</v>
      </c>
      <c r="F616" s="322">
        <v>2402</v>
      </c>
      <c r="G616" s="320">
        <v>50</v>
      </c>
      <c r="H616" s="321">
        <v>-65</v>
      </c>
      <c r="I616" s="322">
        <v>-45</v>
      </c>
      <c r="J616" s="321">
        <v>-27</v>
      </c>
    </row>
    <row r="617" spans="1:10">
      <c r="A617" s="319">
        <v>42877</v>
      </c>
      <c r="B617" s="320">
        <v>2405</v>
      </c>
      <c r="D617" s="321">
        <v>2185</v>
      </c>
      <c r="E617" s="321">
        <v>2125</v>
      </c>
      <c r="F617" s="322">
        <v>2399</v>
      </c>
      <c r="G617" s="320">
        <v>80</v>
      </c>
      <c r="H617" s="321">
        <v>-30</v>
      </c>
      <c r="J617" s="321">
        <v>6</v>
      </c>
    </row>
    <row r="618" spans="1:10">
      <c r="A618" s="319">
        <v>42878</v>
      </c>
      <c r="B618" s="320">
        <v>2370</v>
      </c>
      <c r="C618" s="321">
        <v>1915</v>
      </c>
      <c r="D618" s="321">
        <v>2175</v>
      </c>
      <c r="E618" s="321">
        <v>2175</v>
      </c>
      <c r="F618" s="322">
        <v>2380</v>
      </c>
      <c r="G618" s="320">
        <v>-5</v>
      </c>
      <c r="H618" s="321">
        <v>-55</v>
      </c>
      <c r="I618" s="322">
        <v>-95</v>
      </c>
      <c r="J618" s="321">
        <v>-10</v>
      </c>
    </row>
    <row r="619" spans="1:10">
      <c r="A619" s="319">
        <v>42879</v>
      </c>
      <c r="B619" s="320">
        <v>2355</v>
      </c>
      <c r="C619" s="321">
        <v>1915</v>
      </c>
      <c r="D619" s="321">
        <v>2190</v>
      </c>
      <c r="E619" s="321">
        <v>2175</v>
      </c>
      <c r="F619" s="322">
        <v>2360</v>
      </c>
      <c r="G619" s="320">
        <v>-20</v>
      </c>
      <c r="H619" s="321">
        <v>-85</v>
      </c>
      <c r="I619" s="322">
        <v>-110</v>
      </c>
      <c r="J619" s="321">
        <v>-5</v>
      </c>
    </row>
    <row r="620" spans="1:10">
      <c r="A620" s="319">
        <v>42880</v>
      </c>
      <c r="B620" s="320">
        <v>2405</v>
      </c>
      <c r="C620" s="321">
        <v>1915</v>
      </c>
      <c r="D620" s="321">
        <v>2205</v>
      </c>
      <c r="E620" s="321">
        <v>2190</v>
      </c>
      <c r="F620" s="322">
        <v>2419</v>
      </c>
      <c r="G620" s="320">
        <v>15</v>
      </c>
      <c r="H620" s="321">
        <v>-50</v>
      </c>
      <c r="I620" s="322">
        <v>-60</v>
      </c>
      <c r="J620" s="321">
        <v>-14</v>
      </c>
    </row>
    <row r="621" spans="1:10">
      <c r="A621" s="319">
        <v>42881</v>
      </c>
      <c r="B621" s="320">
        <v>2365</v>
      </c>
      <c r="C621" s="321">
        <v>1915</v>
      </c>
      <c r="D621" s="321">
        <v>2215</v>
      </c>
      <c r="E621" s="321">
        <v>2190</v>
      </c>
      <c r="F621" s="322">
        <v>2373</v>
      </c>
      <c r="G621" s="320">
        <v>-25</v>
      </c>
      <c r="H621" s="321">
        <v>-100</v>
      </c>
      <c r="I621" s="322">
        <v>-100</v>
      </c>
      <c r="J621" s="321">
        <v>-8</v>
      </c>
    </row>
    <row r="622" spans="1:10">
      <c r="A622" s="319">
        <v>42882</v>
      </c>
      <c r="B622" s="320">
        <v>2385</v>
      </c>
      <c r="C622" s="321">
        <v>1915</v>
      </c>
      <c r="D622" s="321">
        <v>2235</v>
      </c>
      <c r="E622" s="321">
        <v>2190</v>
      </c>
      <c r="G622" s="320">
        <v>-5</v>
      </c>
      <c r="H622" s="321">
        <v>-100</v>
      </c>
      <c r="I622" s="322">
        <v>-80</v>
      </c>
    </row>
    <row r="623" spans="1:10">
      <c r="A623" s="319">
        <v>42886</v>
      </c>
      <c r="B623" s="320">
        <v>2365</v>
      </c>
      <c r="D623" s="321">
        <v>2295</v>
      </c>
      <c r="E623" s="321">
        <v>2240</v>
      </c>
      <c r="F623" s="322">
        <v>2237</v>
      </c>
      <c r="G623" s="320">
        <v>-75</v>
      </c>
      <c r="H623" s="321">
        <v>-180</v>
      </c>
      <c r="J623" s="321">
        <v>128</v>
      </c>
    </row>
    <row r="624" spans="1:10">
      <c r="A624" s="319">
        <v>42887</v>
      </c>
      <c r="B624" s="320">
        <v>2295</v>
      </c>
      <c r="C624" s="321">
        <v>2005</v>
      </c>
      <c r="D624" s="321">
        <v>2315</v>
      </c>
      <c r="E624" s="321">
        <v>2200</v>
      </c>
      <c r="F624" s="322">
        <v>2273</v>
      </c>
      <c r="G624" s="320">
        <v>-105</v>
      </c>
      <c r="H624" s="321">
        <v>-270</v>
      </c>
      <c r="I624" s="322">
        <v>-260</v>
      </c>
      <c r="J624" s="321">
        <v>22</v>
      </c>
    </row>
    <row r="625" spans="1:10">
      <c r="A625" s="319">
        <v>42888</v>
      </c>
      <c r="B625" s="320">
        <v>2290</v>
      </c>
      <c r="C625" s="321">
        <v>2005</v>
      </c>
      <c r="D625" s="321">
        <v>2325</v>
      </c>
      <c r="E625" s="321">
        <v>2200</v>
      </c>
      <c r="F625" s="322">
        <v>2221</v>
      </c>
      <c r="G625" s="320">
        <v>-110</v>
      </c>
      <c r="H625" s="321">
        <v>-285</v>
      </c>
      <c r="I625" s="322">
        <v>-265</v>
      </c>
      <c r="J625" s="321">
        <v>69</v>
      </c>
    </row>
    <row r="626" spans="1:10">
      <c r="A626" s="319">
        <v>42891</v>
      </c>
      <c r="B626" s="320">
        <v>2300</v>
      </c>
      <c r="D626" s="321">
        <v>2285</v>
      </c>
      <c r="E626" s="321">
        <v>2200</v>
      </c>
      <c r="F626" s="322">
        <v>2253</v>
      </c>
      <c r="G626" s="320">
        <v>-100</v>
      </c>
      <c r="H626" s="321">
        <v>-235</v>
      </c>
      <c r="J626" s="321">
        <v>47</v>
      </c>
    </row>
    <row r="627" spans="1:10">
      <c r="A627" s="319">
        <v>42892</v>
      </c>
      <c r="B627" s="320">
        <v>2330</v>
      </c>
      <c r="C627" s="321">
        <v>2010</v>
      </c>
      <c r="D627" s="321">
        <v>2255</v>
      </c>
      <c r="E627" s="321">
        <v>2200</v>
      </c>
      <c r="F627" s="322">
        <v>2299</v>
      </c>
      <c r="G627" s="320">
        <v>-70</v>
      </c>
      <c r="H627" s="321">
        <v>-175</v>
      </c>
      <c r="I627" s="322">
        <v>-230</v>
      </c>
      <c r="J627" s="321">
        <v>31</v>
      </c>
    </row>
    <row r="628" spans="1:10">
      <c r="A628" s="319">
        <v>42893</v>
      </c>
      <c r="B628" s="320">
        <v>2335</v>
      </c>
      <c r="C628" s="321">
        <v>2010</v>
      </c>
      <c r="D628" s="321">
        <v>2235</v>
      </c>
      <c r="E628" s="321">
        <v>2185</v>
      </c>
      <c r="F628" s="322">
        <v>2313</v>
      </c>
      <c r="G628" s="320">
        <v>-50</v>
      </c>
      <c r="H628" s="321">
        <v>-150</v>
      </c>
      <c r="I628" s="322">
        <v>-225</v>
      </c>
      <c r="J628" s="321">
        <v>22</v>
      </c>
    </row>
    <row r="629" spans="1:10">
      <c r="A629" s="319">
        <v>42894</v>
      </c>
      <c r="B629" s="320">
        <v>2345</v>
      </c>
      <c r="C629" s="321">
        <v>2010</v>
      </c>
      <c r="D629" s="321">
        <v>2235</v>
      </c>
      <c r="E629" s="321">
        <v>2185</v>
      </c>
      <c r="F629" s="322">
        <v>2337</v>
      </c>
      <c r="G629" s="320">
        <v>-40</v>
      </c>
      <c r="H629" s="321">
        <v>-140</v>
      </c>
      <c r="I629" s="322">
        <v>-215</v>
      </c>
      <c r="J629" s="321">
        <v>8</v>
      </c>
    </row>
    <row r="630" spans="1:10">
      <c r="A630" s="319">
        <v>42895</v>
      </c>
      <c r="B630" s="320">
        <v>2365</v>
      </c>
      <c r="C630" s="321">
        <v>2010</v>
      </c>
      <c r="D630" s="321">
        <v>2235</v>
      </c>
      <c r="E630" s="321">
        <v>2185</v>
      </c>
      <c r="F630" s="322">
        <v>2329</v>
      </c>
      <c r="G630" s="320">
        <v>-20</v>
      </c>
      <c r="H630" s="321">
        <v>-120</v>
      </c>
      <c r="I630" s="322">
        <v>-195</v>
      </c>
      <c r="J630" s="321">
        <v>36</v>
      </c>
    </row>
    <row r="631" spans="1:10">
      <c r="A631" s="319">
        <v>42898</v>
      </c>
      <c r="B631" s="320">
        <v>2360</v>
      </c>
      <c r="C631" s="321">
        <v>2010</v>
      </c>
      <c r="D631" s="321">
        <v>2230</v>
      </c>
      <c r="E631" s="321">
        <v>2185</v>
      </c>
      <c r="F631" s="322">
        <v>2335</v>
      </c>
      <c r="G631" s="320">
        <v>-25</v>
      </c>
      <c r="H631" s="321">
        <v>-120</v>
      </c>
      <c r="I631" s="322">
        <v>-200</v>
      </c>
      <c r="J631" s="321">
        <v>25</v>
      </c>
    </row>
    <row r="632" spans="1:10">
      <c r="A632" s="319">
        <v>42899</v>
      </c>
      <c r="B632" s="320">
        <v>2370</v>
      </c>
      <c r="C632" s="321">
        <v>2030</v>
      </c>
      <c r="D632" s="321">
        <v>2230</v>
      </c>
      <c r="E632" s="321">
        <v>2185</v>
      </c>
      <c r="F632" s="322">
        <v>2295</v>
      </c>
      <c r="G632" s="320">
        <v>-15</v>
      </c>
      <c r="H632" s="321">
        <v>-110</v>
      </c>
      <c r="I632" s="322">
        <v>-210</v>
      </c>
      <c r="J632" s="321">
        <v>75</v>
      </c>
    </row>
    <row r="633" spans="1:10">
      <c r="A633" s="319">
        <v>42900</v>
      </c>
      <c r="B633" s="320">
        <v>2365</v>
      </c>
      <c r="C633" s="321">
        <v>2030</v>
      </c>
      <c r="D633" s="321">
        <v>2210</v>
      </c>
      <c r="E633" s="321">
        <v>2185</v>
      </c>
      <c r="F633" s="322">
        <v>2341</v>
      </c>
      <c r="G633" s="320">
        <v>-20</v>
      </c>
      <c r="H633" s="321">
        <v>-95</v>
      </c>
      <c r="I633" s="322">
        <v>-215</v>
      </c>
      <c r="J633" s="321">
        <v>24</v>
      </c>
    </row>
    <row r="634" spans="1:10">
      <c r="A634" s="319">
        <v>42901</v>
      </c>
      <c r="B634" s="320">
        <v>2365</v>
      </c>
      <c r="C634" s="321">
        <v>2030</v>
      </c>
      <c r="D634" s="321">
        <v>2190</v>
      </c>
      <c r="E634" s="321">
        <v>2185</v>
      </c>
      <c r="F634" s="322">
        <v>2294</v>
      </c>
      <c r="G634" s="320">
        <v>-20</v>
      </c>
      <c r="H634" s="321">
        <v>-75</v>
      </c>
      <c r="I634" s="322">
        <v>-215</v>
      </c>
      <c r="J634" s="321">
        <v>71</v>
      </c>
    </row>
    <row r="635" spans="1:10">
      <c r="A635" s="319">
        <v>42902</v>
      </c>
      <c r="B635" s="320">
        <v>2385</v>
      </c>
      <c r="C635" s="321">
        <v>2030</v>
      </c>
      <c r="D635" s="321">
        <v>2200</v>
      </c>
      <c r="E635" s="321">
        <v>2185</v>
      </c>
      <c r="F635" s="322">
        <v>2330</v>
      </c>
      <c r="G635" s="320">
        <v>0</v>
      </c>
      <c r="H635" s="321">
        <v>-65</v>
      </c>
      <c r="I635" s="322">
        <v>-195</v>
      </c>
      <c r="J635" s="321">
        <v>55</v>
      </c>
    </row>
    <row r="636" spans="1:10">
      <c r="A636" s="319">
        <v>42905</v>
      </c>
      <c r="B636" s="320">
        <v>2425</v>
      </c>
      <c r="D636" s="321">
        <v>2200</v>
      </c>
      <c r="E636" s="321">
        <v>2165</v>
      </c>
      <c r="F636" s="322">
        <v>2369</v>
      </c>
      <c r="G636" s="320">
        <v>60</v>
      </c>
      <c r="H636" s="321">
        <v>-25</v>
      </c>
      <c r="J636" s="321">
        <v>56</v>
      </c>
    </row>
    <row r="637" spans="1:10">
      <c r="A637" s="319">
        <v>42906</v>
      </c>
      <c r="B637" s="320">
        <v>2435</v>
      </c>
      <c r="C637" s="321">
        <v>2030</v>
      </c>
      <c r="D637" s="321">
        <v>2210</v>
      </c>
      <c r="E637" s="321">
        <v>2175</v>
      </c>
      <c r="F637" s="322">
        <v>2379</v>
      </c>
      <c r="G637" s="320">
        <v>60</v>
      </c>
      <c r="H637" s="321">
        <v>-25</v>
      </c>
      <c r="I637" s="322">
        <v>-145</v>
      </c>
      <c r="J637" s="321">
        <v>56</v>
      </c>
    </row>
    <row r="638" spans="1:10">
      <c r="A638" s="319">
        <v>42907</v>
      </c>
      <c r="B638" s="320">
        <v>2435</v>
      </c>
      <c r="C638" s="321">
        <v>2010</v>
      </c>
      <c r="D638" s="321">
        <v>2210</v>
      </c>
      <c r="E638" s="321">
        <v>2175</v>
      </c>
      <c r="F638" s="322">
        <v>2370</v>
      </c>
      <c r="G638" s="320">
        <v>60</v>
      </c>
      <c r="H638" s="321">
        <v>-25</v>
      </c>
      <c r="I638" s="322">
        <v>-125</v>
      </c>
      <c r="J638" s="321">
        <v>65</v>
      </c>
    </row>
    <row r="639" spans="1:10">
      <c r="A639" s="319">
        <v>42908</v>
      </c>
      <c r="B639" s="320">
        <v>2415</v>
      </c>
      <c r="C639" s="321">
        <v>1985</v>
      </c>
      <c r="D639" s="321">
        <v>2180</v>
      </c>
      <c r="E639" s="321">
        <v>2175</v>
      </c>
      <c r="F639" s="322">
        <v>2310</v>
      </c>
      <c r="G639" s="320">
        <v>40</v>
      </c>
      <c r="H639" s="321">
        <v>-15</v>
      </c>
      <c r="I639" s="322">
        <v>-120</v>
      </c>
      <c r="J639" s="321">
        <v>105</v>
      </c>
    </row>
    <row r="640" spans="1:10">
      <c r="A640" s="319">
        <v>42909</v>
      </c>
      <c r="B640" s="320">
        <v>2395</v>
      </c>
      <c r="C640" s="321">
        <v>1965</v>
      </c>
      <c r="D640" s="321">
        <v>2150</v>
      </c>
      <c r="E640" s="321">
        <v>2175</v>
      </c>
      <c r="F640" s="322">
        <v>2315</v>
      </c>
      <c r="G640" s="320">
        <v>20</v>
      </c>
      <c r="H640" s="321">
        <v>-5</v>
      </c>
      <c r="I640" s="322">
        <v>-120</v>
      </c>
      <c r="J640" s="321">
        <v>80</v>
      </c>
    </row>
    <row r="641" spans="1:10">
      <c r="A641" s="319">
        <v>42912</v>
      </c>
      <c r="B641" s="320">
        <v>2375</v>
      </c>
      <c r="D641" s="321">
        <v>2130</v>
      </c>
      <c r="E641" s="321">
        <v>2175</v>
      </c>
      <c r="F641" s="322">
        <v>2310</v>
      </c>
      <c r="G641" s="320">
        <v>0</v>
      </c>
      <c r="H641" s="321">
        <v>-5</v>
      </c>
      <c r="J641" s="321">
        <v>65</v>
      </c>
    </row>
    <row r="642" spans="1:10">
      <c r="A642" s="319">
        <v>42913</v>
      </c>
      <c r="B642" s="320">
        <v>2345</v>
      </c>
      <c r="C642" s="321">
        <v>1870</v>
      </c>
      <c r="D642" s="321">
        <v>2100</v>
      </c>
      <c r="E642" s="321">
        <v>2175</v>
      </c>
      <c r="F642" s="322">
        <v>2303</v>
      </c>
      <c r="G642" s="320">
        <v>-30</v>
      </c>
      <c r="H642" s="321">
        <v>-5</v>
      </c>
      <c r="I642" s="322">
        <v>-75</v>
      </c>
      <c r="J642" s="321">
        <v>42</v>
      </c>
    </row>
    <row r="643" spans="1:10">
      <c r="A643" s="319">
        <v>42914</v>
      </c>
      <c r="B643" s="320">
        <v>2345</v>
      </c>
      <c r="C643" s="321">
        <v>1870</v>
      </c>
      <c r="D643" s="321">
        <v>2105</v>
      </c>
      <c r="E643" s="321">
        <v>2150</v>
      </c>
      <c r="F643" s="322">
        <v>2287</v>
      </c>
      <c r="G643" s="320">
        <v>-5</v>
      </c>
      <c r="H643" s="321">
        <v>-10</v>
      </c>
      <c r="I643" s="322">
        <v>-75</v>
      </c>
      <c r="J643" s="321">
        <v>58</v>
      </c>
    </row>
    <row r="644" spans="1:10">
      <c r="A644" s="319">
        <v>42915</v>
      </c>
      <c r="B644" s="320">
        <v>2365</v>
      </c>
      <c r="D644" s="321">
        <v>2105</v>
      </c>
      <c r="E644" s="321">
        <v>2150</v>
      </c>
      <c r="F644" s="322">
        <v>2350</v>
      </c>
      <c r="G644" s="320">
        <v>15</v>
      </c>
      <c r="H644" s="321">
        <v>10</v>
      </c>
      <c r="J644" s="321">
        <v>15</v>
      </c>
    </row>
    <row r="645" spans="1:10">
      <c r="A645" s="319">
        <v>42916</v>
      </c>
      <c r="B645" s="320">
        <v>2365</v>
      </c>
      <c r="D645" s="321">
        <v>2115</v>
      </c>
      <c r="E645" s="321">
        <v>2150</v>
      </c>
      <c r="F645" s="322">
        <v>2359</v>
      </c>
      <c r="G645" s="320">
        <v>15</v>
      </c>
      <c r="H645" s="321">
        <v>0</v>
      </c>
      <c r="J645" s="321">
        <v>6</v>
      </c>
    </row>
    <row r="646" spans="1:10">
      <c r="A646" s="319">
        <v>42919</v>
      </c>
      <c r="B646" s="320">
        <v>2395</v>
      </c>
      <c r="C646" s="321">
        <v>1900</v>
      </c>
      <c r="D646" s="321">
        <v>2145</v>
      </c>
      <c r="E646" s="321">
        <v>2150</v>
      </c>
      <c r="F646" s="322">
        <v>2404</v>
      </c>
      <c r="G646" s="320">
        <v>45</v>
      </c>
      <c r="H646" s="321">
        <v>0</v>
      </c>
      <c r="I646" s="322">
        <v>-55</v>
      </c>
      <c r="J646" s="321">
        <v>-9</v>
      </c>
    </row>
    <row r="647" spans="1:10">
      <c r="A647" s="319">
        <v>42920</v>
      </c>
      <c r="B647" s="320">
        <v>2370</v>
      </c>
      <c r="C647" s="321">
        <v>1925</v>
      </c>
      <c r="D647" s="321">
        <v>2155</v>
      </c>
      <c r="E647" s="321">
        <v>2160</v>
      </c>
      <c r="F647" s="322">
        <v>2367</v>
      </c>
      <c r="G647" s="320">
        <v>10</v>
      </c>
      <c r="H647" s="321">
        <v>-35</v>
      </c>
      <c r="I647" s="322">
        <v>-105</v>
      </c>
      <c r="J647" s="321">
        <v>3</v>
      </c>
    </row>
    <row r="648" spans="1:10">
      <c r="A648" s="319">
        <v>42921</v>
      </c>
      <c r="B648" s="320">
        <v>2395</v>
      </c>
      <c r="C648" s="321">
        <v>1925</v>
      </c>
      <c r="D648" s="321">
        <v>2155</v>
      </c>
      <c r="E648" s="321">
        <v>2160</v>
      </c>
      <c r="F648" s="322">
        <v>2400</v>
      </c>
      <c r="G648" s="320">
        <v>35</v>
      </c>
      <c r="H648" s="321">
        <v>-10</v>
      </c>
      <c r="I648" s="322">
        <v>-80</v>
      </c>
      <c r="J648" s="321">
        <v>-5</v>
      </c>
    </row>
    <row r="649" spans="1:10">
      <c r="A649" s="319">
        <v>42922</v>
      </c>
      <c r="B649" s="320">
        <v>2395</v>
      </c>
      <c r="C649" s="321">
        <v>1925</v>
      </c>
      <c r="D649" s="321">
        <v>2155</v>
      </c>
      <c r="E649" s="321">
        <v>2160</v>
      </c>
      <c r="F649" s="322">
        <v>2469</v>
      </c>
      <c r="G649" s="320">
        <v>35</v>
      </c>
      <c r="H649" s="321">
        <v>-10</v>
      </c>
      <c r="I649" s="322">
        <v>-80</v>
      </c>
      <c r="J649" s="321">
        <v>-74</v>
      </c>
    </row>
    <row r="650" spans="1:10">
      <c r="A650" s="319">
        <v>42923</v>
      </c>
      <c r="B650" s="320">
        <v>2465</v>
      </c>
      <c r="C650" s="321">
        <v>1925</v>
      </c>
      <c r="D650" s="321">
        <v>2165</v>
      </c>
      <c r="E650" s="321">
        <v>2160</v>
      </c>
      <c r="F650" s="322">
        <v>2482</v>
      </c>
      <c r="G650" s="320">
        <v>105</v>
      </c>
      <c r="H650" s="321">
        <v>50</v>
      </c>
      <c r="I650" s="322">
        <v>-10</v>
      </c>
      <c r="J650" s="321">
        <v>-17</v>
      </c>
    </row>
    <row r="651" spans="1:10">
      <c r="A651" s="319">
        <v>42926</v>
      </c>
      <c r="B651" s="320">
        <v>2455</v>
      </c>
      <c r="C651" s="321">
        <v>1960</v>
      </c>
      <c r="D651" s="321">
        <v>2205</v>
      </c>
      <c r="E651" s="321">
        <v>2160</v>
      </c>
      <c r="F651" s="322">
        <v>2451</v>
      </c>
      <c r="G651" s="320">
        <v>95</v>
      </c>
      <c r="H651" s="321">
        <v>0</v>
      </c>
      <c r="I651" s="322">
        <v>-55</v>
      </c>
      <c r="J651" s="321">
        <v>4</v>
      </c>
    </row>
    <row r="652" spans="1:10">
      <c r="A652" s="319">
        <v>42927</v>
      </c>
      <c r="B652" s="320">
        <v>2485</v>
      </c>
      <c r="C652" s="321">
        <v>1960</v>
      </c>
      <c r="D652" s="321">
        <v>2220</v>
      </c>
      <c r="E652" s="321">
        <v>2190</v>
      </c>
      <c r="F652" s="322">
        <v>2496</v>
      </c>
      <c r="G652" s="320">
        <v>95</v>
      </c>
      <c r="H652" s="321">
        <v>15</v>
      </c>
      <c r="I652" s="322">
        <v>-25</v>
      </c>
      <c r="J652" s="321">
        <v>-11</v>
      </c>
    </row>
    <row r="653" spans="1:10">
      <c r="A653" s="319">
        <v>42928</v>
      </c>
      <c r="B653" s="320">
        <v>2490</v>
      </c>
      <c r="C653" s="321">
        <v>1960</v>
      </c>
      <c r="D653" s="321">
        <v>2240</v>
      </c>
      <c r="E653" s="321">
        <v>2190</v>
      </c>
      <c r="F653" s="322">
        <v>2485</v>
      </c>
      <c r="G653" s="320">
        <v>100</v>
      </c>
      <c r="H653" s="321">
        <v>0</v>
      </c>
      <c r="I653" s="322">
        <v>-20</v>
      </c>
      <c r="J653" s="321">
        <v>5</v>
      </c>
    </row>
    <row r="654" spans="1:10">
      <c r="A654" s="319">
        <v>42929</v>
      </c>
      <c r="B654" s="320">
        <v>2450</v>
      </c>
      <c r="C654" s="321">
        <v>1960</v>
      </c>
      <c r="D654" s="321">
        <v>2240</v>
      </c>
      <c r="E654" s="321">
        <v>2190</v>
      </c>
      <c r="F654" s="322">
        <v>2466</v>
      </c>
      <c r="G654" s="320">
        <v>60</v>
      </c>
      <c r="H654" s="321">
        <v>-40</v>
      </c>
      <c r="I654" s="322">
        <v>-60</v>
      </c>
      <c r="J654" s="321">
        <v>-16</v>
      </c>
    </row>
    <row r="655" spans="1:10">
      <c r="A655" s="319">
        <v>42930</v>
      </c>
      <c r="B655" s="320">
        <v>2465</v>
      </c>
      <c r="C655" s="321">
        <v>1960</v>
      </c>
      <c r="D655" s="321">
        <v>2220</v>
      </c>
      <c r="E655" s="321">
        <v>2190</v>
      </c>
      <c r="F655" s="322">
        <v>2484</v>
      </c>
      <c r="G655" s="320">
        <v>75</v>
      </c>
      <c r="H655" s="321">
        <v>-5</v>
      </c>
      <c r="I655" s="322">
        <v>-45</v>
      </c>
      <c r="J655" s="321">
        <v>-19</v>
      </c>
    </row>
    <row r="656" spans="1:10">
      <c r="A656" s="319">
        <v>42933</v>
      </c>
      <c r="B656" s="320">
        <v>2485</v>
      </c>
      <c r="C656" s="321">
        <v>1960</v>
      </c>
      <c r="D656" s="321">
        <v>2220</v>
      </c>
      <c r="E656" s="321">
        <v>2215</v>
      </c>
      <c r="F656" s="322">
        <v>2492</v>
      </c>
      <c r="G656" s="320">
        <v>70</v>
      </c>
      <c r="H656" s="321">
        <v>15</v>
      </c>
      <c r="I656" s="322">
        <v>-25</v>
      </c>
      <c r="J656" s="321">
        <v>-7</v>
      </c>
    </row>
    <row r="657" spans="1:10">
      <c r="A657" s="319">
        <v>42934</v>
      </c>
      <c r="F657" s="322">
        <v>2519</v>
      </c>
    </row>
    <row r="658" spans="1:10">
      <c r="A658" s="319">
        <v>42935</v>
      </c>
      <c r="B658" s="320">
        <v>2485</v>
      </c>
      <c r="C658" s="321">
        <v>1960</v>
      </c>
      <c r="D658" s="321">
        <v>2220</v>
      </c>
      <c r="E658" s="321">
        <v>2215</v>
      </c>
      <c r="F658" s="322">
        <v>2529</v>
      </c>
      <c r="G658" s="320">
        <v>70</v>
      </c>
      <c r="H658" s="321">
        <v>15</v>
      </c>
      <c r="I658" s="322">
        <v>-25</v>
      </c>
      <c r="J658" s="321">
        <v>-44</v>
      </c>
    </row>
    <row r="659" spans="1:10">
      <c r="A659" s="319">
        <v>42936</v>
      </c>
      <c r="B659" s="320">
        <v>2545</v>
      </c>
      <c r="C659" s="321">
        <v>1960</v>
      </c>
      <c r="D659" s="321">
        <v>2250</v>
      </c>
      <c r="E659" s="321">
        <v>2215</v>
      </c>
      <c r="F659" s="322">
        <v>2535</v>
      </c>
      <c r="G659" s="320">
        <v>130</v>
      </c>
      <c r="H659" s="321">
        <v>45</v>
      </c>
      <c r="I659" s="322">
        <v>35</v>
      </c>
      <c r="J659" s="321">
        <v>10</v>
      </c>
    </row>
    <row r="660" spans="1:10">
      <c r="A660" s="319">
        <v>42937</v>
      </c>
      <c r="B660" s="320">
        <v>2455</v>
      </c>
      <c r="C660" s="321">
        <v>1960</v>
      </c>
      <c r="D660" s="321">
        <v>2235</v>
      </c>
      <c r="E660" s="321">
        <v>2215</v>
      </c>
      <c r="F660" s="322">
        <v>2496</v>
      </c>
      <c r="G660" s="320">
        <v>40</v>
      </c>
      <c r="H660" s="321">
        <v>-30</v>
      </c>
      <c r="I660" s="322">
        <v>-55</v>
      </c>
      <c r="J660" s="321">
        <v>-41</v>
      </c>
    </row>
    <row r="661" spans="1:10">
      <c r="A661" s="319">
        <v>42940</v>
      </c>
      <c r="B661" s="320">
        <v>2455</v>
      </c>
      <c r="D661" s="321">
        <v>2185</v>
      </c>
      <c r="E661" s="321">
        <v>2200</v>
      </c>
      <c r="F661" s="322">
        <v>2462</v>
      </c>
      <c r="G661" s="320">
        <v>55</v>
      </c>
      <c r="H661" s="321">
        <v>20</v>
      </c>
      <c r="J661" s="321">
        <v>-7</v>
      </c>
    </row>
    <row r="662" spans="1:10">
      <c r="A662" s="319">
        <v>42941</v>
      </c>
      <c r="B662" s="320">
        <v>2455</v>
      </c>
      <c r="C662" s="321">
        <v>1960</v>
      </c>
      <c r="D662" s="321">
        <v>2185</v>
      </c>
      <c r="E662" s="321">
        <v>2200</v>
      </c>
      <c r="F662" s="322">
        <v>2482</v>
      </c>
      <c r="G662" s="320">
        <v>55</v>
      </c>
      <c r="H662" s="321">
        <v>20</v>
      </c>
      <c r="I662" s="322">
        <v>-55</v>
      </c>
      <c r="J662" s="321">
        <v>-27</v>
      </c>
    </row>
    <row r="663" spans="1:10">
      <c r="A663" s="319">
        <v>42942</v>
      </c>
      <c r="B663" s="320">
        <v>2365</v>
      </c>
      <c r="C663" s="321">
        <v>1960</v>
      </c>
      <c r="D663" s="321">
        <v>2170</v>
      </c>
      <c r="E663" s="321">
        <v>2210</v>
      </c>
      <c r="F663" s="322">
        <v>2379</v>
      </c>
      <c r="G663" s="320">
        <v>-45</v>
      </c>
      <c r="H663" s="321">
        <v>-55</v>
      </c>
      <c r="I663" s="322">
        <v>-145</v>
      </c>
      <c r="J663" s="321">
        <v>-14</v>
      </c>
    </row>
    <row r="664" spans="1:10">
      <c r="A664" s="319">
        <v>42943</v>
      </c>
      <c r="B664" s="320">
        <v>2365</v>
      </c>
      <c r="C664" s="321">
        <v>1960</v>
      </c>
      <c r="D664" s="321">
        <v>2170</v>
      </c>
      <c r="E664" s="321">
        <v>2210</v>
      </c>
      <c r="F664" s="322">
        <v>2389</v>
      </c>
      <c r="G664" s="320">
        <v>-45</v>
      </c>
      <c r="H664" s="321">
        <v>-55</v>
      </c>
      <c r="I664" s="322">
        <v>-145</v>
      </c>
      <c r="J664" s="321">
        <v>-24</v>
      </c>
    </row>
    <row r="665" spans="1:10">
      <c r="A665" s="319">
        <v>42944</v>
      </c>
      <c r="B665" s="320">
        <v>2365</v>
      </c>
      <c r="C665" s="321">
        <v>1960</v>
      </c>
      <c r="D665" s="321">
        <v>2170</v>
      </c>
      <c r="E665" s="321">
        <v>2210</v>
      </c>
      <c r="F665" s="322">
        <v>2368</v>
      </c>
      <c r="G665" s="320">
        <v>-45</v>
      </c>
      <c r="H665" s="321">
        <v>-55</v>
      </c>
      <c r="I665" s="322">
        <v>-145</v>
      </c>
      <c r="J665" s="321">
        <v>-3</v>
      </c>
    </row>
    <row r="666" spans="1:10">
      <c r="A666" s="319">
        <v>42947</v>
      </c>
      <c r="B666" s="320">
        <v>2355</v>
      </c>
      <c r="C666" s="321">
        <v>1960</v>
      </c>
      <c r="D666" s="321">
        <v>2155</v>
      </c>
      <c r="E666" s="321">
        <v>2210</v>
      </c>
      <c r="F666" s="322">
        <v>2393</v>
      </c>
      <c r="G666" s="320">
        <v>-55</v>
      </c>
      <c r="H666" s="321">
        <v>-50</v>
      </c>
      <c r="I666" s="322">
        <v>-155</v>
      </c>
      <c r="J666" s="321">
        <v>-38</v>
      </c>
    </row>
    <row r="667" spans="1:10">
      <c r="A667" s="319">
        <v>42948</v>
      </c>
      <c r="B667" s="320">
        <v>2395</v>
      </c>
      <c r="C667" s="321">
        <v>1960</v>
      </c>
      <c r="D667" s="321">
        <v>2155</v>
      </c>
      <c r="E667" s="321">
        <v>2210</v>
      </c>
      <c r="F667" s="322">
        <v>2423</v>
      </c>
      <c r="G667" s="320">
        <v>-15</v>
      </c>
      <c r="H667" s="321">
        <v>-10</v>
      </c>
      <c r="I667" s="322">
        <v>-115</v>
      </c>
      <c r="J667" s="321">
        <v>-28</v>
      </c>
    </row>
    <row r="668" spans="1:10">
      <c r="A668" s="319">
        <v>42949</v>
      </c>
      <c r="B668" s="320">
        <v>2425</v>
      </c>
      <c r="C668" s="321">
        <v>1960</v>
      </c>
      <c r="D668" s="321">
        <v>2165</v>
      </c>
      <c r="E668" s="321">
        <v>2175</v>
      </c>
      <c r="F668" s="322">
        <v>2452</v>
      </c>
      <c r="G668" s="320">
        <v>50</v>
      </c>
      <c r="H668" s="321">
        <v>10</v>
      </c>
      <c r="I668" s="322">
        <v>-85</v>
      </c>
      <c r="J668" s="321">
        <v>-27</v>
      </c>
    </row>
    <row r="669" spans="1:10">
      <c r="A669" s="319">
        <v>42950</v>
      </c>
      <c r="B669" s="320">
        <v>2435</v>
      </c>
      <c r="C669" s="321">
        <v>1960</v>
      </c>
      <c r="D669" s="321">
        <v>2185</v>
      </c>
      <c r="E669" s="321">
        <v>2175</v>
      </c>
      <c r="F669" s="322">
        <v>2430</v>
      </c>
      <c r="G669" s="320">
        <v>60</v>
      </c>
      <c r="H669" s="321">
        <v>0</v>
      </c>
      <c r="I669" s="322">
        <v>-75</v>
      </c>
      <c r="J669" s="321">
        <v>5</v>
      </c>
    </row>
    <row r="670" spans="1:10">
      <c r="A670" s="319">
        <v>42951</v>
      </c>
      <c r="B670" s="320">
        <v>2460</v>
      </c>
      <c r="C670" s="321">
        <v>1960</v>
      </c>
      <c r="D670" s="321">
        <v>2205</v>
      </c>
      <c r="E670" s="321">
        <v>2175</v>
      </c>
      <c r="F670" s="322">
        <v>2475</v>
      </c>
      <c r="G670" s="320">
        <v>85</v>
      </c>
      <c r="H670" s="321">
        <v>5</v>
      </c>
      <c r="I670" s="322">
        <v>-50</v>
      </c>
      <c r="J670" s="321">
        <v>-15</v>
      </c>
    </row>
    <row r="671" spans="1:10">
      <c r="A671" s="319">
        <v>42954</v>
      </c>
      <c r="B671" s="320">
        <v>2460</v>
      </c>
      <c r="C671" s="321">
        <v>1960</v>
      </c>
      <c r="D671" s="321">
        <v>2220</v>
      </c>
      <c r="E671" s="321">
        <v>2175</v>
      </c>
      <c r="F671" s="322">
        <v>2598</v>
      </c>
      <c r="G671" s="320">
        <v>85</v>
      </c>
      <c r="H671" s="321">
        <v>-10</v>
      </c>
      <c r="I671" s="322">
        <v>-50</v>
      </c>
      <c r="J671" s="321">
        <v>-138</v>
      </c>
    </row>
    <row r="672" spans="1:10">
      <c r="A672" s="319">
        <v>42955</v>
      </c>
      <c r="B672" s="320">
        <v>2490</v>
      </c>
      <c r="C672" s="321">
        <v>2025</v>
      </c>
      <c r="D672" s="321">
        <v>2220</v>
      </c>
      <c r="E672" s="321">
        <v>2175</v>
      </c>
      <c r="F672" s="322">
        <v>2670</v>
      </c>
      <c r="G672" s="320">
        <v>115</v>
      </c>
      <c r="H672" s="321">
        <v>20</v>
      </c>
      <c r="I672" s="322">
        <v>-85</v>
      </c>
      <c r="J672" s="321">
        <v>-180</v>
      </c>
    </row>
    <row r="673" spans="1:10">
      <c r="A673" s="319">
        <v>42956</v>
      </c>
      <c r="B673" s="320">
        <v>2540</v>
      </c>
      <c r="C673" s="321">
        <v>2025</v>
      </c>
      <c r="D673" s="321">
        <v>2240</v>
      </c>
      <c r="E673" s="321">
        <v>2175</v>
      </c>
      <c r="F673" s="322">
        <v>2684</v>
      </c>
      <c r="G673" s="320">
        <v>165</v>
      </c>
      <c r="H673" s="321">
        <v>50</v>
      </c>
      <c r="I673" s="322">
        <v>-35</v>
      </c>
      <c r="J673" s="321">
        <v>-144</v>
      </c>
    </row>
    <row r="674" spans="1:10">
      <c r="A674" s="319">
        <v>42957</v>
      </c>
      <c r="B674" s="320">
        <v>2520</v>
      </c>
      <c r="C674" s="321">
        <v>2025</v>
      </c>
      <c r="D674" s="321">
        <v>2250</v>
      </c>
      <c r="E674" s="321">
        <v>2175</v>
      </c>
      <c r="F674" s="322">
        <v>2684</v>
      </c>
      <c r="G674" s="320">
        <v>145</v>
      </c>
      <c r="H674" s="321">
        <v>20</v>
      </c>
      <c r="I674" s="322">
        <v>-55</v>
      </c>
      <c r="J674" s="321">
        <v>-164</v>
      </c>
    </row>
    <row r="675" spans="1:10">
      <c r="A675" s="319">
        <v>42958</v>
      </c>
      <c r="B675" s="320">
        <v>2500</v>
      </c>
      <c r="D675" s="321">
        <v>2270</v>
      </c>
      <c r="E675" s="321">
        <v>2200</v>
      </c>
      <c r="F675" s="322">
        <v>2629</v>
      </c>
      <c r="G675" s="320">
        <v>100</v>
      </c>
      <c r="H675" s="321">
        <v>-20</v>
      </c>
      <c r="J675" s="321">
        <v>-129</v>
      </c>
    </row>
    <row r="676" spans="1:10">
      <c r="A676" s="319">
        <v>42961</v>
      </c>
      <c r="B676" s="320">
        <v>2495</v>
      </c>
      <c r="D676" s="321">
        <v>2250</v>
      </c>
      <c r="E676" s="321">
        <v>2200</v>
      </c>
      <c r="F676" s="322">
        <v>2603</v>
      </c>
      <c r="G676" s="320">
        <v>95</v>
      </c>
      <c r="H676" s="321">
        <v>-5</v>
      </c>
      <c r="J676" s="321">
        <v>-108</v>
      </c>
    </row>
    <row r="677" spans="1:10">
      <c r="A677" s="319">
        <v>42962</v>
      </c>
      <c r="B677" s="320">
        <v>2470</v>
      </c>
      <c r="D677" s="321">
        <v>2250</v>
      </c>
      <c r="E677" s="321">
        <v>2200</v>
      </c>
      <c r="F677" s="322">
        <v>2593</v>
      </c>
      <c r="G677" s="320">
        <v>70</v>
      </c>
      <c r="H677" s="321">
        <v>-30</v>
      </c>
      <c r="J677" s="321">
        <v>-123</v>
      </c>
    </row>
    <row r="678" spans="1:10">
      <c r="A678" s="319">
        <v>42963</v>
      </c>
      <c r="B678" s="320">
        <v>2470</v>
      </c>
      <c r="D678" s="321">
        <v>2290</v>
      </c>
      <c r="E678" s="321">
        <v>2200</v>
      </c>
      <c r="F678" s="322">
        <v>2593</v>
      </c>
      <c r="G678" s="320">
        <v>70</v>
      </c>
      <c r="H678" s="321">
        <v>-70</v>
      </c>
      <c r="J678" s="321">
        <v>-123</v>
      </c>
    </row>
    <row r="679" spans="1:10">
      <c r="A679" s="319">
        <v>42964</v>
      </c>
      <c r="B679" s="320">
        <v>2545</v>
      </c>
      <c r="D679" s="321">
        <v>2290</v>
      </c>
      <c r="E679" s="321">
        <v>2200</v>
      </c>
      <c r="F679" s="322">
        <v>2700</v>
      </c>
      <c r="G679" s="320">
        <v>145</v>
      </c>
      <c r="H679" s="321">
        <v>5</v>
      </c>
      <c r="J679" s="321">
        <v>-155</v>
      </c>
    </row>
    <row r="680" spans="1:10">
      <c r="A680" s="319">
        <v>42965</v>
      </c>
      <c r="B680" s="320">
        <v>2560</v>
      </c>
      <c r="D680" s="321">
        <v>2285</v>
      </c>
      <c r="E680" s="321">
        <v>2200</v>
      </c>
      <c r="F680" s="322">
        <v>2694</v>
      </c>
      <c r="G680" s="320">
        <v>160</v>
      </c>
      <c r="H680" s="321">
        <v>25</v>
      </c>
      <c r="J680" s="321">
        <v>-134</v>
      </c>
    </row>
    <row r="681" spans="1:10">
      <c r="A681" s="319">
        <v>42968</v>
      </c>
      <c r="B681" s="320">
        <v>2600</v>
      </c>
      <c r="C681" s="321">
        <v>2110</v>
      </c>
      <c r="D681" s="321">
        <v>2295</v>
      </c>
      <c r="E681" s="321">
        <v>2200</v>
      </c>
      <c r="F681" s="322">
        <v>2728</v>
      </c>
      <c r="G681" s="320">
        <v>200</v>
      </c>
      <c r="H681" s="321">
        <v>55</v>
      </c>
      <c r="I681" s="322">
        <v>-60</v>
      </c>
      <c r="J681" s="321">
        <v>-128</v>
      </c>
    </row>
    <row r="682" spans="1:10">
      <c r="A682" s="319">
        <v>42969</v>
      </c>
      <c r="B682" s="320">
        <v>2575</v>
      </c>
      <c r="C682" s="321">
        <v>2070</v>
      </c>
      <c r="D682" s="321">
        <v>2300</v>
      </c>
      <c r="E682" s="321">
        <v>2200</v>
      </c>
      <c r="F682" s="322">
        <v>2749</v>
      </c>
      <c r="G682" s="320">
        <v>175</v>
      </c>
      <c r="H682" s="321">
        <v>25</v>
      </c>
      <c r="I682" s="322">
        <v>-45</v>
      </c>
      <c r="J682" s="321">
        <v>-174</v>
      </c>
    </row>
    <row r="683" spans="1:10">
      <c r="A683" s="319">
        <v>42970</v>
      </c>
      <c r="B683" s="320">
        <v>2620</v>
      </c>
      <c r="C683" s="321">
        <v>2070</v>
      </c>
      <c r="D683" s="321">
        <v>2315</v>
      </c>
      <c r="E683" s="321">
        <v>2200</v>
      </c>
      <c r="F683" s="322">
        <v>2746</v>
      </c>
      <c r="G683" s="320">
        <v>220</v>
      </c>
      <c r="H683" s="321">
        <v>55</v>
      </c>
      <c r="I683" s="322">
        <v>0</v>
      </c>
      <c r="J683" s="321">
        <v>-126</v>
      </c>
    </row>
    <row r="684" spans="1:10">
      <c r="A684" s="319">
        <v>42971</v>
      </c>
      <c r="B684" s="320">
        <v>2610</v>
      </c>
      <c r="C684" s="321">
        <v>2070</v>
      </c>
      <c r="D684" s="321">
        <v>2335</v>
      </c>
      <c r="E684" s="321">
        <v>2325</v>
      </c>
      <c r="F684" s="322">
        <v>2739</v>
      </c>
      <c r="G684" s="320">
        <v>85</v>
      </c>
      <c r="H684" s="321">
        <v>25</v>
      </c>
      <c r="I684" s="322">
        <v>-10</v>
      </c>
      <c r="J684" s="321">
        <v>-129</v>
      </c>
    </row>
    <row r="685" spans="1:10">
      <c r="A685" s="319">
        <v>42972</v>
      </c>
      <c r="B685" s="320">
        <v>2610</v>
      </c>
      <c r="C685" s="321">
        <v>2070</v>
      </c>
      <c r="D685" s="321">
        <v>2400</v>
      </c>
      <c r="E685" s="321">
        <v>2325</v>
      </c>
      <c r="F685" s="322">
        <v>2758</v>
      </c>
      <c r="G685" s="320">
        <v>85</v>
      </c>
      <c r="H685" s="321">
        <v>-40</v>
      </c>
      <c r="I685" s="322">
        <v>-10</v>
      </c>
      <c r="J685" s="321">
        <v>-148</v>
      </c>
    </row>
    <row r="686" spans="1:10">
      <c r="A686" s="319">
        <v>42975</v>
      </c>
      <c r="B686" s="320">
        <v>2630</v>
      </c>
      <c r="C686" s="321">
        <v>2070</v>
      </c>
      <c r="D686" s="321">
        <v>2410</v>
      </c>
      <c r="E686" s="321">
        <v>2325</v>
      </c>
      <c r="F686" s="322">
        <v>2762</v>
      </c>
      <c r="G686" s="320">
        <v>105</v>
      </c>
      <c r="H686" s="321">
        <v>-30</v>
      </c>
      <c r="I686" s="322">
        <v>10</v>
      </c>
      <c r="J686" s="321">
        <v>-132</v>
      </c>
    </row>
    <row r="687" spans="1:10">
      <c r="A687" s="319">
        <v>42976</v>
      </c>
      <c r="B687" s="320">
        <v>2730</v>
      </c>
      <c r="C687" s="321">
        <v>2185</v>
      </c>
      <c r="D687" s="321">
        <v>2550</v>
      </c>
      <c r="E687" s="321">
        <v>2325</v>
      </c>
      <c r="F687" s="322">
        <v>2846</v>
      </c>
      <c r="G687" s="320">
        <v>205</v>
      </c>
      <c r="H687" s="321">
        <v>-70</v>
      </c>
      <c r="I687" s="322">
        <v>-5</v>
      </c>
      <c r="J687" s="321">
        <v>-116</v>
      </c>
    </row>
    <row r="688" spans="1:10">
      <c r="A688" s="319">
        <v>42977</v>
      </c>
      <c r="B688" s="320">
        <v>2760</v>
      </c>
      <c r="C688" s="321">
        <v>2250</v>
      </c>
      <c r="D688" s="321">
        <v>2570</v>
      </c>
      <c r="E688" s="321">
        <v>2450</v>
      </c>
      <c r="F688" s="322">
        <v>2868</v>
      </c>
      <c r="G688" s="320">
        <v>110</v>
      </c>
      <c r="H688" s="321">
        <v>-60</v>
      </c>
      <c r="I688" s="322">
        <v>-40</v>
      </c>
      <c r="J688" s="321">
        <v>-108</v>
      </c>
    </row>
    <row r="689" spans="1:10">
      <c r="A689" s="319">
        <v>42978</v>
      </c>
      <c r="B689" s="320">
        <v>2780</v>
      </c>
      <c r="C689" s="321">
        <v>2310</v>
      </c>
      <c r="E689" s="321">
        <v>2450</v>
      </c>
      <c r="F689" s="322">
        <v>2882</v>
      </c>
      <c r="G689" s="320">
        <v>130</v>
      </c>
      <c r="I689" s="322">
        <v>-80</v>
      </c>
      <c r="J689" s="321">
        <v>-102</v>
      </c>
    </row>
    <row r="690" spans="1:10">
      <c r="A690" s="319">
        <v>42979</v>
      </c>
      <c r="B690" s="320">
        <v>2820</v>
      </c>
      <c r="C690" s="321">
        <v>2310</v>
      </c>
      <c r="D690" s="321">
        <v>2730</v>
      </c>
      <c r="E690" s="321">
        <v>2550</v>
      </c>
      <c r="F690" s="322">
        <v>2912</v>
      </c>
      <c r="G690" s="320">
        <v>70</v>
      </c>
      <c r="H690" s="321">
        <v>-160</v>
      </c>
      <c r="I690" s="322">
        <v>-40</v>
      </c>
      <c r="J690" s="321">
        <v>-92</v>
      </c>
    </row>
    <row r="691" spans="1:10">
      <c r="A691" s="319">
        <v>42982</v>
      </c>
      <c r="B691" s="320">
        <v>2820</v>
      </c>
      <c r="C691" s="321">
        <v>2310</v>
      </c>
      <c r="D691" s="321">
        <v>2730</v>
      </c>
      <c r="E691" s="321">
        <v>2550</v>
      </c>
      <c r="F691" s="322">
        <v>2944</v>
      </c>
      <c r="G691" s="320">
        <v>70</v>
      </c>
      <c r="H691" s="321">
        <v>-160</v>
      </c>
      <c r="I691" s="322">
        <v>-40</v>
      </c>
      <c r="J691" s="321">
        <v>-124</v>
      </c>
    </row>
    <row r="692" spans="1:10">
      <c r="A692" s="319">
        <v>42983</v>
      </c>
      <c r="B692" s="320">
        <v>2890</v>
      </c>
      <c r="C692" s="321">
        <v>2430</v>
      </c>
      <c r="D692" s="321">
        <v>2660</v>
      </c>
      <c r="E692" s="321">
        <v>2550</v>
      </c>
      <c r="F692" s="322">
        <v>2939</v>
      </c>
      <c r="G692" s="320">
        <v>140</v>
      </c>
      <c r="H692" s="321">
        <v>-20</v>
      </c>
      <c r="I692" s="322">
        <v>-90</v>
      </c>
      <c r="J692" s="321">
        <v>-49</v>
      </c>
    </row>
    <row r="693" spans="1:10">
      <c r="A693" s="319">
        <v>42984</v>
      </c>
      <c r="B693" s="320">
        <v>2890</v>
      </c>
      <c r="C693" s="321">
        <v>2430</v>
      </c>
      <c r="D693" s="321">
        <v>2690</v>
      </c>
      <c r="E693" s="321">
        <v>2550</v>
      </c>
      <c r="F693" s="322">
        <v>2932</v>
      </c>
      <c r="G693" s="320">
        <v>140</v>
      </c>
      <c r="H693" s="321">
        <v>-50</v>
      </c>
      <c r="I693" s="322">
        <v>-90</v>
      </c>
      <c r="J693" s="321">
        <v>-42</v>
      </c>
    </row>
    <row r="694" spans="1:10">
      <c r="A694" s="319">
        <v>42985</v>
      </c>
      <c r="B694" s="320">
        <v>2915</v>
      </c>
      <c r="C694" s="321">
        <v>2430</v>
      </c>
      <c r="D694" s="321">
        <v>2710</v>
      </c>
      <c r="E694" s="321">
        <v>2650</v>
      </c>
      <c r="F694" s="322">
        <v>2891</v>
      </c>
      <c r="G694" s="320">
        <v>65</v>
      </c>
      <c r="H694" s="321">
        <v>-45</v>
      </c>
      <c r="I694" s="322">
        <v>-65</v>
      </c>
      <c r="J694" s="321">
        <v>24</v>
      </c>
    </row>
    <row r="695" spans="1:10">
      <c r="A695" s="319">
        <v>42986</v>
      </c>
      <c r="B695" s="320">
        <v>2915</v>
      </c>
      <c r="C695" s="321">
        <v>2430</v>
      </c>
      <c r="D695" s="321">
        <v>2730</v>
      </c>
      <c r="E695" s="321">
        <v>2750</v>
      </c>
      <c r="F695" s="322">
        <v>2881</v>
      </c>
      <c r="G695" s="320">
        <v>-35</v>
      </c>
      <c r="H695" s="321">
        <v>-65</v>
      </c>
      <c r="I695" s="322">
        <v>-65</v>
      </c>
      <c r="J695" s="321">
        <v>34</v>
      </c>
    </row>
    <row r="696" spans="1:10">
      <c r="A696" s="319">
        <v>42989</v>
      </c>
      <c r="B696" s="320">
        <v>2865</v>
      </c>
      <c r="C696" s="321">
        <v>2440</v>
      </c>
      <c r="D696" s="321">
        <v>2690</v>
      </c>
      <c r="E696" s="321">
        <v>2750</v>
      </c>
      <c r="F696" s="322">
        <v>2866</v>
      </c>
      <c r="G696" s="320">
        <v>-85</v>
      </c>
      <c r="H696" s="321">
        <v>-75</v>
      </c>
      <c r="I696" s="322">
        <v>-125</v>
      </c>
      <c r="J696" s="321">
        <v>-1</v>
      </c>
    </row>
    <row r="697" spans="1:10">
      <c r="A697" s="319">
        <v>42990</v>
      </c>
      <c r="B697" s="320">
        <v>2935</v>
      </c>
      <c r="C697" s="321">
        <v>2485</v>
      </c>
      <c r="D697" s="321">
        <v>2670</v>
      </c>
      <c r="E697" s="321">
        <v>2760</v>
      </c>
      <c r="F697" s="322">
        <v>2957</v>
      </c>
      <c r="G697" s="320">
        <v>-25</v>
      </c>
      <c r="H697" s="321">
        <v>15</v>
      </c>
      <c r="I697" s="322">
        <v>-100</v>
      </c>
      <c r="J697" s="321">
        <v>-22</v>
      </c>
    </row>
    <row r="698" spans="1:10">
      <c r="A698" s="319">
        <v>42991</v>
      </c>
      <c r="B698" s="320">
        <v>2950</v>
      </c>
      <c r="C698" s="321">
        <v>2490</v>
      </c>
      <c r="D698" s="321">
        <v>2665</v>
      </c>
      <c r="E698" s="321">
        <v>2775</v>
      </c>
      <c r="F698" s="322">
        <v>2894</v>
      </c>
      <c r="G698" s="320">
        <v>-25</v>
      </c>
      <c r="H698" s="321">
        <v>35</v>
      </c>
      <c r="I698" s="322">
        <v>-90</v>
      </c>
      <c r="J698" s="321">
        <v>56</v>
      </c>
    </row>
    <row r="699" spans="1:10">
      <c r="A699" s="319">
        <v>42992</v>
      </c>
      <c r="B699" s="320">
        <v>2905</v>
      </c>
      <c r="C699" s="321">
        <v>2490</v>
      </c>
      <c r="D699" s="321">
        <v>2665</v>
      </c>
      <c r="E699" s="321">
        <v>2800</v>
      </c>
      <c r="F699" s="322">
        <v>2856</v>
      </c>
      <c r="G699" s="320">
        <v>-95</v>
      </c>
      <c r="H699" s="321">
        <v>-10</v>
      </c>
      <c r="I699" s="322">
        <v>-135</v>
      </c>
      <c r="J699" s="321">
        <v>49</v>
      </c>
    </row>
    <row r="700" spans="1:10">
      <c r="A700" s="319">
        <v>42993</v>
      </c>
      <c r="B700" s="320">
        <v>2825</v>
      </c>
      <c r="C700" s="321">
        <v>2500</v>
      </c>
      <c r="D700" s="321">
        <v>2665</v>
      </c>
      <c r="E700" s="321">
        <v>2800</v>
      </c>
      <c r="F700" s="322">
        <v>2805</v>
      </c>
      <c r="G700" s="320">
        <v>-175</v>
      </c>
      <c r="H700" s="321">
        <v>-90</v>
      </c>
      <c r="I700" s="322">
        <v>-225</v>
      </c>
      <c r="J700" s="321">
        <v>20</v>
      </c>
    </row>
    <row r="701" spans="1:10">
      <c r="A701" s="319">
        <v>42996</v>
      </c>
      <c r="B701" s="320">
        <v>2805</v>
      </c>
      <c r="C701" s="321">
        <v>2500</v>
      </c>
      <c r="D701" s="321">
        <v>2665</v>
      </c>
      <c r="E701" s="321">
        <v>2800</v>
      </c>
      <c r="F701" s="322">
        <v>2795</v>
      </c>
      <c r="G701" s="320">
        <v>-195</v>
      </c>
      <c r="H701" s="321">
        <v>-110</v>
      </c>
      <c r="I701" s="322">
        <v>-245</v>
      </c>
      <c r="J701" s="321">
        <v>10</v>
      </c>
    </row>
    <row r="702" spans="1:10">
      <c r="A702" s="319">
        <v>42997</v>
      </c>
      <c r="B702" s="320">
        <v>2805</v>
      </c>
      <c r="C702" s="321">
        <v>2545</v>
      </c>
      <c r="D702" s="321">
        <v>2685</v>
      </c>
      <c r="E702" s="321">
        <v>2800</v>
      </c>
      <c r="F702" s="322">
        <v>2769</v>
      </c>
      <c r="G702" s="320">
        <v>-195</v>
      </c>
      <c r="H702" s="321">
        <v>-130</v>
      </c>
      <c r="I702" s="322">
        <v>-290</v>
      </c>
      <c r="J702" s="321">
        <v>36</v>
      </c>
    </row>
    <row r="703" spans="1:10">
      <c r="A703" s="319">
        <v>42998</v>
      </c>
      <c r="B703" s="320">
        <v>2825</v>
      </c>
      <c r="C703" s="321">
        <v>2570</v>
      </c>
      <c r="D703" s="321">
        <v>2685</v>
      </c>
      <c r="E703" s="321">
        <v>2775</v>
      </c>
      <c r="F703" s="322">
        <v>2803</v>
      </c>
      <c r="G703" s="320">
        <v>-150</v>
      </c>
      <c r="H703" s="321">
        <v>-110</v>
      </c>
      <c r="I703" s="322">
        <v>-295</v>
      </c>
      <c r="J703" s="321">
        <v>22</v>
      </c>
    </row>
    <row r="704" spans="1:10">
      <c r="A704" s="319">
        <v>42999</v>
      </c>
      <c r="B704" s="320">
        <v>2805</v>
      </c>
      <c r="C704" s="321">
        <v>2570</v>
      </c>
      <c r="D704" s="321">
        <v>2685</v>
      </c>
      <c r="E704" s="321">
        <v>2740</v>
      </c>
      <c r="F704" s="322">
        <v>2680</v>
      </c>
      <c r="G704" s="320">
        <v>-135</v>
      </c>
      <c r="H704" s="321">
        <v>-130</v>
      </c>
      <c r="I704" s="322">
        <v>-315</v>
      </c>
      <c r="J704" s="321">
        <v>125</v>
      </c>
    </row>
    <row r="705" spans="1:10">
      <c r="A705" s="319">
        <v>43000</v>
      </c>
      <c r="B705" s="320">
        <v>2727.5</v>
      </c>
      <c r="C705" s="321">
        <v>2570</v>
      </c>
      <c r="D705" s="321">
        <v>2685</v>
      </c>
      <c r="E705" s="321">
        <v>2740</v>
      </c>
      <c r="F705" s="322">
        <v>2687</v>
      </c>
      <c r="G705" s="320">
        <v>-212.5</v>
      </c>
      <c r="H705" s="321">
        <v>-207.5</v>
      </c>
      <c r="I705" s="322">
        <v>-392.5</v>
      </c>
      <c r="J705" s="321">
        <v>40.5</v>
      </c>
    </row>
    <row r="706" spans="1:10">
      <c r="A706" s="319">
        <v>43003</v>
      </c>
      <c r="B706" s="320">
        <v>2715</v>
      </c>
      <c r="C706" s="321">
        <v>2570</v>
      </c>
      <c r="D706" s="321">
        <v>2700</v>
      </c>
      <c r="E706" s="321">
        <v>2740</v>
      </c>
      <c r="F706" s="322">
        <v>2683</v>
      </c>
      <c r="G706" s="320">
        <v>-225</v>
      </c>
      <c r="H706" s="321">
        <v>-235</v>
      </c>
      <c r="I706" s="322">
        <v>-405</v>
      </c>
      <c r="J706" s="321">
        <v>32</v>
      </c>
    </row>
    <row r="707" spans="1:10">
      <c r="A707" s="319">
        <v>43004</v>
      </c>
      <c r="B707" s="320">
        <v>2755</v>
      </c>
      <c r="C707" s="321">
        <v>2590</v>
      </c>
      <c r="D707" s="321">
        <v>2700</v>
      </c>
      <c r="E707" s="321">
        <v>2740</v>
      </c>
      <c r="F707" s="322">
        <v>2695</v>
      </c>
      <c r="G707" s="320">
        <v>-185</v>
      </c>
      <c r="H707" s="321">
        <v>-195</v>
      </c>
      <c r="I707" s="322">
        <v>-385</v>
      </c>
      <c r="J707" s="321">
        <v>60</v>
      </c>
    </row>
    <row r="708" spans="1:10">
      <c r="A708" s="319">
        <v>43005</v>
      </c>
      <c r="B708" s="320">
        <v>2755</v>
      </c>
      <c r="C708" s="321">
        <v>2590</v>
      </c>
      <c r="D708" s="321">
        <v>2700</v>
      </c>
      <c r="E708" s="321">
        <v>2740</v>
      </c>
      <c r="F708" s="322">
        <v>2700</v>
      </c>
      <c r="G708" s="320">
        <v>-185</v>
      </c>
      <c r="H708" s="321">
        <v>-195</v>
      </c>
      <c r="I708" s="322">
        <v>-385</v>
      </c>
      <c r="J708" s="321">
        <v>55</v>
      </c>
    </row>
    <row r="709" spans="1:10">
      <c r="A709" s="319">
        <v>43006</v>
      </c>
      <c r="B709" s="320">
        <v>2695</v>
      </c>
      <c r="C709" s="321">
        <v>2590</v>
      </c>
      <c r="D709" s="321">
        <v>2720</v>
      </c>
      <c r="E709" s="321">
        <v>2740</v>
      </c>
      <c r="F709" s="322">
        <v>2649</v>
      </c>
      <c r="G709" s="320">
        <v>-245</v>
      </c>
      <c r="H709" s="321">
        <v>-275</v>
      </c>
      <c r="I709" s="322">
        <v>-445</v>
      </c>
      <c r="J709" s="321">
        <v>46</v>
      </c>
    </row>
    <row r="710" spans="1:10">
      <c r="A710" s="319">
        <v>43007</v>
      </c>
      <c r="B710" s="320">
        <v>2745</v>
      </c>
      <c r="C710" s="321">
        <v>2590</v>
      </c>
      <c r="D710" s="321">
        <v>2720</v>
      </c>
      <c r="E710" s="321">
        <v>2740</v>
      </c>
      <c r="F710" s="322">
        <v>2718</v>
      </c>
      <c r="G710" s="320">
        <v>-195</v>
      </c>
      <c r="H710" s="321">
        <v>-225</v>
      </c>
      <c r="I710" s="322">
        <v>-395</v>
      </c>
      <c r="J710" s="321">
        <v>27</v>
      </c>
    </row>
    <row r="711" spans="1:10">
      <c r="A711" s="319">
        <v>43008</v>
      </c>
      <c r="B711" s="320">
        <v>2745</v>
      </c>
      <c r="C711" s="321">
        <v>2590</v>
      </c>
      <c r="D711" s="321">
        <v>2725</v>
      </c>
      <c r="E711" s="321">
        <v>2740</v>
      </c>
      <c r="G711" s="320">
        <v>-195</v>
      </c>
      <c r="H711" s="321">
        <v>-230</v>
      </c>
      <c r="I711" s="322">
        <v>-395</v>
      </c>
    </row>
    <row r="712" spans="1:10">
      <c r="A712" s="319">
        <v>43017</v>
      </c>
      <c r="B712" s="320">
        <v>2800</v>
      </c>
      <c r="C712" s="321">
        <v>2590</v>
      </c>
      <c r="D712" s="321">
        <v>2725</v>
      </c>
      <c r="E712" s="321">
        <v>2740</v>
      </c>
      <c r="F712" s="322">
        <v>2739</v>
      </c>
      <c r="G712" s="320">
        <v>-140</v>
      </c>
      <c r="H712" s="321">
        <v>-175</v>
      </c>
      <c r="I712" s="322">
        <v>-340</v>
      </c>
      <c r="J712" s="321">
        <v>61</v>
      </c>
    </row>
    <row r="713" spans="1:10">
      <c r="A713" s="319">
        <v>43018</v>
      </c>
      <c r="B713" s="320">
        <v>2757.5</v>
      </c>
      <c r="C713" s="321">
        <v>2520</v>
      </c>
      <c r="D713" s="321">
        <v>2715</v>
      </c>
      <c r="E713" s="321">
        <v>2740</v>
      </c>
      <c r="F713" s="322">
        <v>2671</v>
      </c>
      <c r="G713" s="320">
        <v>-182.5</v>
      </c>
      <c r="H713" s="321">
        <v>-207.5</v>
      </c>
      <c r="I713" s="322">
        <v>-312.5</v>
      </c>
      <c r="J713" s="321">
        <v>86.5</v>
      </c>
    </row>
    <row r="714" spans="1:10">
      <c r="A714" s="319">
        <v>43019</v>
      </c>
      <c r="B714" s="320">
        <v>2715</v>
      </c>
      <c r="C714" s="321">
        <v>2520</v>
      </c>
      <c r="D714" s="321">
        <v>2705</v>
      </c>
      <c r="E714" s="321">
        <v>2690</v>
      </c>
      <c r="F714" s="322">
        <v>2591</v>
      </c>
      <c r="G714" s="320">
        <v>-175</v>
      </c>
      <c r="H714" s="321">
        <v>-240</v>
      </c>
      <c r="I714" s="322">
        <v>-355</v>
      </c>
      <c r="J714" s="321">
        <v>124</v>
      </c>
    </row>
    <row r="715" spans="1:10">
      <c r="A715" s="319">
        <v>43020</v>
      </c>
      <c r="B715" s="320">
        <v>2685</v>
      </c>
      <c r="C715" s="321">
        <v>2485</v>
      </c>
      <c r="D715" s="321">
        <v>2695</v>
      </c>
      <c r="E715" s="321">
        <v>2690</v>
      </c>
      <c r="F715" s="322">
        <v>2576</v>
      </c>
      <c r="G715" s="320">
        <v>-205</v>
      </c>
      <c r="H715" s="321">
        <v>-260</v>
      </c>
      <c r="I715" s="322">
        <v>-350</v>
      </c>
      <c r="J715" s="321">
        <v>109</v>
      </c>
    </row>
    <row r="716" spans="1:10">
      <c r="A716" s="319">
        <v>43021</v>
      </c>
      <c r="B716" s="320">
        <v>2695</v>
      </c>
      <c r="C716" s="321">
        <v>2485</v>
      </c>
      <c r="D716" s="321">
        <v>2675</v>
      </c>
      <c r="E716" s="321">
        <v>2690</v>
      </c>
      <c r="F716" s="322">
        <v>2645</v>
      </c>
      <c r="G716" s="320">
        <v>-195</v>
      </c>
      <c r="H716" s="321">
        <v>-230</v>
      </c>
      <c r="I716" s="322">
        <v>-340</v>
      </c>
      <c r="J716" s="321">
        <v>50</v>
      </c>
    </row>
    <row r="717" spans="1:10">
      <c r="A717" s="319">
        <v>43024</v>
      </c>
      <c r="B717" s="320">
        <v>2755</v>
      </c>
      <c r="C717" s="321">
        <v>2485</v>
      </c>
      <c r="D717" s="321">
        <v>2650</v>
      </c>
      <c r="E717" s="321">
        <v>2690</v>
      </c>
      <c r="F717" s="322">
        <v>2658</v>
      </c>
      <c r="G717" s="320">
        <v>-135</v>
      </c>
      <c r="H717" s="321">
        <v>-145</v>
      </c>
      <c r="I717" s="322">
        <v>-280</v>
      </c>
      <c r="J717" s="321">
        <v>97</v>
      </c>
    </row>
    <row r="718" spans="1:10">
      <c r="A718" s="319">
        <v>43025</v>
      </c>
      <c r="B718" s="320">
        <v>2730</v>
      </c>
      <c r="C718" s="321">
        <v>2390</v>
      </c>
      <c r="D718" s="321">
        <v>2590</v>
      </c>
      <c r="E718" s="321">
        <v>2690</v>
      </c>
      <c r="F718" s="322">
        <v>2673</v>
      </c>
      <c r="G718" s="320">
        <v>-160</v>
      </c>
      <c r="H718" s="321">
        <v>-110</v>
      </c>
      <c r="I718" s="322">
        <v>-210</v>
      </c>
      <c r="J718" s="321">
        <v>57</v>
      </c>
    </row>
    <row r="719" spans="1:10">
      <c r="A719" s="319">
        <v>43026</v>
      </c>
      <c r="B719" s="320">
        <v>2780</v>
      </c>
      <c r="C719" s="321">
        <v>2390</v>
      </c>
      <c r="D719" s="321">
        <v>2590</v>
      </c>
      <c r="E719" s="321">
        <v>2690</v>
      </c>
      <c r="F719" s="322">
        <v>2695</v>
      </c>
      <c r="G719" s="320">
        <v>-110</v>
      </c>
      <c r="H719" s="321">
        <v>-60</v>
      </c>
      <c r="I719" s="322">
        <v>-160</v>
      </c>
      <c r="J719" s="321">
        <v>85</v>
      </c>
    </row>
    <row r="720" spans="1:10">
      <c r="A720" s="319">
        <v>43027</v>
      </c>
      <c r="B720" s="320">
        <v>2735</v>
      </c>
      <c r="C720" s="321">
        <v>2325</v>
      </c>
      <c r="D720" s="321">
        <v>2590</v>
      </c>
      <c r="E720" s="321">
        <v>2690</v>
      </c>
      <c r="F720" s="322">
        <v>2632</v>
      </c>
      <c r="G720" s="320">
        <v>-155</v>
      </c>
      <c r="H720" s="321">
        <v>-105</v>
      </c>
      <c r="I720" s="322">
        <v>-140</v>
      </c>
      <c r="J720" s="321">
        <v>103</v>
      </c>
    </row>
    <row r="721" spans="1:10">
      <c r="A721" s="319">
        <v>43028</v>
      </c>
      <c r="B721" s="320">
        <v>2770</v>
      </c>
      <c r="C721" s="321">
        <v>2325</v>
      </c>
      <c r="D721" s="321">
        <v>2570</v>
      </c>
      <c r="E721" s="321">
        <v>2690</v>
      </c>
      <c r="F721" s="322">
        <v>2746</v>
      </c>
      <c r="G721" s="320">
        <v>-120</v>
      </c>
      <c r="H721" s="321">
        <v>-50</v>
      </c>
      <c r="I721" s="322">
        <v>-105</v>
      </c>
      <c r="J721" s="321">
        <v>24</v>
      </c>
    </row>
    <row r="722" spans="1:10">
      <c r="A722" s="319">
        <v>43031</v>
      </c>
      <c r="B722" s="320">
        <v>2830</v>
      </c>
      <c r="D722" s="321">
        <v>2560</v>
      </c>
      <c r="E722" s="321">
        <v>2690</v>
      </c>
      <c r="F722" s="322">
        <v>2751</v>
      </c>
      <c r="G722" s="320">
        <v>-60</v>
      </c>
      <c r="H722" s="321">
        <v>20</v>
      </c>
      <c r="J722" s="321">
        <v>79</v>
      </c>
    </row>
    <row r="723" spans="1:10">
      <c r="A723" s="319">
        <v>43032</v>
      </c>
      <c r="B723" s="320">
        <v>2880</v>
      </c>
      <c r="C723" s="321">
        <v>2325</v>
      </c>
      <c r="D723" s="321">
        <v>2600</v>
      </c>
      <c r="E723" s="321">
        <v>2640</v>
      </c>
      <c r="F723" s="322">
        <v>2764</v>
      </c>
      <c r="G723" s="320">
        <v>40</v>
      </c>
      <c r="H723" s="321">
        <v>30</v>
      </c>
      <c r="I723" s="322">
        <v>5</v>
      </c>
      <c r="J723" s="321">
        <v>116</v>
      </c>
    </row>
    <row r="724" spans="1:10">
      <c r="A724" s="319">
        <v>43033</v>
      </c>
      <c r="B724" s="320">
        <v>2860</v>
      </c>
      <c r="C724" s="321">
        <v>2370</v>
      </c>
      <c r="D724" s="321">
        <v>2645</v>
      </c>
      <c r="E724" s="321">
        <v>2640</v>
      </c>
      <c r="F724" s="322">
        <v>2749</v>
      </c>
      <c r="G724" s="320">
        <v>20</v>
      </c>
      <c r="H724" s="321">
        <v>-35</v>
      </c>
      <c r="I724" s="322">
        <v>-60</v>
      </c>
      <c r="J724" s="321">
        <v>111</v>
      </c>
    </row>
    <row r="725" spans="1:10">
      <c r="A725" s="319">
        <v>43034</v>
      </c>
      <c r="B725" s="320">
        <v>2840</v>
      </c>
      <c r="C725" s="321">
        <v>2370</v>
      </c>
      <c r="D725" s="321">
        <v>2660</v>
      </c>
      <c r="E725" s="321">
        <v>2640</v>
      </c>
      <c r="F725" s="322">
        <v>2750</v>
      </c>
      <c r="G725" s="320">
        <v>0</v>
      </c>
      <c r="H725" s="321">
        <v>-70</v>
      </c>
      <c r="I725" s="322">
        <v>-80</v>
      </c>
      <c r="J725" s="321">
        <v>90</v>
      </c>
    </row>
    <row r="726" spans="1:10">
      <c r="A726" s="319">
        <v>43035</v>
      </c>
      <c r="B726" s="320">
        <v>2840</v>
      </c>
      <c r="C726" s="321">
        <v>2370</v>
      </c>
      <c r="D726" s="321">
        <v>2655</v>
      </c>
      <c r="E726" s="321">
        <v>2640</v>
      </c>
      <c r="F726" s="322">
        <v>2675</v>
      </c>
      <c r="G726" s="320">
        <v>0</v>
      </c>
      <c r="H726" s="321">
        <v>-65</v>
      </c>
      <c r="I726" s="322">
        <v>-80</v>
      </c>
      <c r="J726" s="321">
        <v>165</v>
      </c>
    </row>
    <row r="727" spans="1:10">
      <c r="A727" s="319">
        <v>43038</v>
      </c>
      <c r="B727" s="320">
        <v>2830</v>
      </c>
      <c r="C727" s="321">
        <v>2370</v>
      </c>
      <c r="D727" s="321">
        <v>2655</v>
      </c>
      <c r="E727" s="321">
        <v>2640</v>
      </c>
      <c r="F727" s="322">
        <v>2658</v>
      </c>
      <c r="G727" s="320">
        <v>-10</v>
      </c>
      <c r="H727" s="321">
        <v>-75</v>
      </c>
      <c r="I727" s="322">
        <v>-90</v>
      </c>
      <c r="J727" s="321">
        <v>172</v>
      </c>
    </row>
    <row r="728" spans="1:10">
      <c r="A728" s="319">
        <v>43039</v>
      </c>
      <c r="B728" s="320">
        <v>2780</v>
      </c>
      <c r="C728" s="321">
        <v>2390</v>
      </c>
      <c r="D728" s="321">
        <v>2630</v>
      </c>
      <c r="E728" s="321">
        <v>2675</v>
      </c>
      <c r="F728" s="322">
        <v>2669</v>
      </c>
      <c r="G728" s="320">
        <v>-95</v>
      </c>
      <c r="H728" s="321">
        <v>-100</v>
      </c>
      <c r="I728" s="322">
        <v>-160</v>
      </c>
      <c r="J728" s="321">
        <v>111</v>
      </c>
    </row>
    <row r="729" spans="1:10">
      <c r="A729" s="319">
        <v>43040</v>
      </c>
      <c r="B729" s="320">
        <v>2800</v>
      </c>
      <c r="C729" s="321">
        <v>2390</v>
      </c>
      <c r="D729" s="321">
        <v>2650</v>
      </c>
      <c r="E729" s="321">
        <v>2675</v>
      </c>
      <c r="F729" s="322">
        <v>2698</v>
      </c>
      <c r="G729" s="320">
        <v>-75</v>
      </c>
      <c r="H729" s="321">
        <v>-100</v>
      </c>
      <c r="I729" s="322">
        <v>-140</v>
      </c>
      <c r="J729" s="321">
        <v>102</v>
      </c>
    </row>
    <row r="730" spans="1:10">
      <c r="A730" s="319">
        <v>43041</v>
      </c>
      <c r="B730" s="320">
        <v>2840</v>
      </c>
      <c r="C730" s="321">
        <v>2390</v>
      </c>
      <c r="D730" s="321">
        <v>2670</v>
      </c>
      <c r="E730" s="321">
        <v>2675</v>
      </c>
      <c r="F730" s="322">
        <v>2754</v>
      </c>
      <c r="G730" s="320">
        <v>-35</v>
      </c>
      <c r="H730" s="321">
        <v>-80</v>
      </c>
      <c r="I730" s="322">
        <v>-100</v>
      </c>
      <c r="J730" s="321">
        <v>86</v>
      </c>
    </row>
    <row r="731" spans="1:10">
      <c r="A731" s="319">
        <v>43042</v>
      </c>
      <c r="B731" s="320">
        <v>2860</v>
      </c>
      <c r="C731" s="321">
        <v>2390</v>
      </c>
      <c r="D731" s="321">
        <v>2690</v>
      </c>
      <c r="E731" s="321">
        <v>2675</v>
      </c>
      <c r="F731" s="322">
        <v>2784</v>
      </c>
      <c r="G731" s="320">
        <v>-15</v>
      </c>
      <c r="H731" s="321">
        <v>-80</v>
      </c>
      <c r="I731" s="322">
        <v>-80</v>
      </c>
      <c r="J731" s="321">
        <v>76</v>
      </c>
    </row>
    <row r="732" spans="1:10">
      <c r="A732" s="319">
        <v>43045</v>
      </c>
      <c r="B732" s="320">
        <v>2930</v>
      </c>
      <c r="C732" s="321">
        <v>2390</v>
      </c>
      <c r="D732" s="321">
        <v>2710</v>
      </c>
      <c r="E732" s="321">
        <v>2725</v>
      </c>
      <c r="F732" s="322">
        <v>2836</v>
      </c>
      <c r="G732" s="320">
        <v>5</v>
      </c>
      <c r="H732" s="321">
        <v>-30</v>
      </c>
      <c r="I732" s="322">
        <v>-10</v>
      </c>
      <c r="J732" s="321">
        <v>94</v>
      </c>
    </row>
    <row r="733" spans="1:10">
      <c r="A733" s="319">
        <v>43046</v>
      </c>
      <c r="B733" s="320">
        <v>2932.5</v>
      </c>
      <c r="C733" s="321">
        <v>2375</v>
      </c>
      <c r="D733" s="321">
        <v>2760</v>
      </c>
      <c r="E733" s="321">
        <v>2775</v>
      </c>
      <c r="F733" s="322">
        <v>2840</v>
      </c>
      <c r="G733" s="320">
        <v>-42.5</v>
      </c>
      <c r="H733" s="321">
        <v>-77.5</v>
      </c>
      <c r="I733" s="322">
        <v>7.5</v>
      </c>
      <c r="J733" s="321">
        <v>92.5</v>
      </c>
    </row>
    <row r="734" spans="1:10">
      <c r="A734" s="319">
        <v>43047</v>
      </c>
      <c r="B734" s="320">
        <v>2920</v>
      </c>
      <c r="C734" s="321">
        <v>2390</v>
      </c>
      <c r="D734" s="321">
        <v>2790</v>
      </c>
      <c r="E734" s="321">
        <v>2775</v>
      </c>
      <c r="F734" s="322">
        <v>2846</v>
      </c>
      <c r="G734" s="320">
        <v>-55</v>
      </c>
      <c r="H734" s="321">
        <v>-120</v>
      </c>
      <c r="I734" s="322">
        <v>-20</v>
      </c>
      <c r="J734" s="321">
        <v>74</v>
      </c>
    </row>
    <row r="735" spans="1:10">
      <c r="A735" s="319">
        <v>43048</v>
      </c>
      <c r="B735" s="320">
        <v>2975</v>
      </c>
      <c r="C735" s="321">
        <v>2390</v>
      </c>
      <c r="D735" s="321">
        <v>2810</v>
      </c>
      <c r="E735" s="321">
        <v>2775</v>
      </c>
      <c r="F735" s="322">
        <v>2858</v>
      </c>
      <c r="G735" s="320">
        <v>0</v>
      </c>
      <c r="H735" s="321">
        <v>-85</v>
      </c>
      <c r="I735" s="322">
        <v>35</v>
      </c>
      <c r="J735" s="321">
        <v>117</v>
      </c>
    </row>
    <row r="736" spans="1:10">
      <c r="A736" s="319">
        <v>43049</v>
      </c>
      <c r="B736" s="320">
        <v>2960</v>
      </c>
      <c r="C736" s="321">
        <v>2390</v>
      </c>
      <c r="D736" s="321">
        <v>2810</v>
      </c>
      <c r="E736" s="321">
        <v>2775</v>
      </c>
      <c r="F736" s="322">
        <v>2834</v>
      </c>
      <c r="G736" s="320">
        <v>-15</v>
      </c>
      <c r="H736" s="321">
        <v>-100</v>
      </c>
      <c r="I736" s="322">
        <v>20</v>
      </c>
      <c r="J736" s="321">
        <v>126</v>
      </c>
    </row>
    <row r="737" spans="1:10">
      <c r="A737" s="319">
        <v>43052</v>
      </c>
      <c r="B737" s="320">
        <v>2915</v>
      </c>
      <c r="C737" s="321">
        <v>2390</v>
      </c>
      <c r="D737" s="321">
        <v>2820</v>
      </c>
      <c r="E737" s="321">
        <v>2800</v>
      </c>
      <c r="F737" s="322">
        <v>2912</v>
      </c>
      <c r="G737" s="320">
        <v>-85</v>
      </c>
      <c r="H737" s="321">
        <v>-155</v>
      </c>
      <c r="I737" s="322">
        <v>-25</v>
      </c>
      <c r="J737" s="321">
        <v>3</v>
      </c>
    </row>
    <row r="738" spans="1:10">
      <c r="A738" s="319">
        <v>43053</v>
      </c>
      <c r="B738" s="320">
        <v>3000</v>
      </c>
      <c r="C738" s="321">
        <v>2540</v>
      </c>
      <c r="D738" s="321">
        <v>2905</v>
      </c>
      <c r="E738" s="321">
        <v>2800</v>
      </c>
      <c r="F738" s="322">
        <v>2899</v>
      </c>
      <c r="G738" s="320">
        <v>0</v>
      </c>
      <c r="H738" s="321">
        <v>-155</v>
      </c>
      <c r="I738" s="322">
        <v>-90</v>
      </c>
      <c r="J738" s="321">
        <v>101</v>
      </c>
    </row>
    <row r="739" spans="1:10">
      <c r="A739" s="319">
        <v>43054</v>
      </c>
      <c r="B739" s="320">
        <v>2940</v>
      </c>
      <c r="C739" s="321">
        <v>2590</v>
      </c>
      <c r="D739" s="321">
        <v>2960</v>
      </c>
      <c r="E739" s="321">
        <v>2875</v>
      </c>
      <c r="F739" s="322">
        <v>2851</v>
      </c>
      <c r="G739" s="320">
        <v>-135</v>
      </c>
      <c r="H739" s="321">
        <v>-270</v>
      </c>
      <c r="I739" s="322">
        <v>-200</v>
      </c>
      <c r="J739" s="321">
        <v>89</v>
      </c>
    </row>
    <row r="740" spans="1:10">
      <c r="A740" s="319">
        <v>43055</v>
      </c>
      <c r="B740" s="320">
        <v>2960</v>
      </c>
      <c r="C740" s="321">
        <v>2590</v>
      </c>
      <c r="D740" s="321">
        <v>2970</v>
      </c>
      <c r="E740" s="321">
        <v>2875</v>
      </c>
      <c r="F740" s="322">
        <v>2845</v>
      </c>
      <c r="G740" s="320">
        <v>-115</v>
      </c>
      <c r="H740" s="321">
        <v>-260</v>
      </c>
      <c r="I740" s="322">
        <v>-180</v>
      </c>
      <c r="J740" s="321">
        <v>115</v>
      </c>
    </row>
    <row r="741" spans="1:10">
      <c r="A741" s="319">
        <v>43056</v>
      </c>
      <c r="B741" s="320">
        <v>2985</v>
      </c>
      <c r="C741" s="321">
        <v>2590</v>
      </c>
      <c r="D741" s="321">
        <v>2965</v>
      </c>
      <c r="E741" s="321">
        <v>2875</v>
      </c>
      <c r="F741" s="322">
        <v>2911</v>
      </c>
      <c r="G741" s="320">
        <v>-90</v>
      </c>
      <c r="H741" s="321">
        <v>-230</v>
      </c>
      <c r="I741" s="322">
        <v>-155</v>
      </c>
      <c r="J741" s="321">
        <v>74</v>
      </c>
    </row>
    <row r="742" spans="1:10">
      <c r="A742" s="319">
        <v>43059</v>
      </c>
      <c r="B742" s="320">
        <v>3000</v>
      </c>
      <c r="C742" s="321">
        <v>2590</v>
      </c>
      <c r="D742" s="321">
        <v>3020</v>
      </c>
      <c r="E742" s="321">
        <v>2875</v>
      </c>
      <c r="F742" s="322">
        <v>2915</v>
      </c>
      <c r="G742" s="320">
        <v>-75</v>
      </c>
      <c r="H742" s="321">
        <v>-270</v>
      </c>
      <c r="I742" s="322">
        <v>-140</v>
      </c>
      <c r="J742" s="321">
        <v>85</v>
      </c>
    </row>
    <row r="743" spans="1:10">
      <c r="A743" s="319">
        <v>43060</v>
      </c>
      <c r="B743" s="320">
        <v>3085</v>
      </c>
      <c r="C743" s="321">
        <v>2715</v>
      </c>
      <c r="D743" s="321">
        <v>3140</v>
      </c>
      <c r="E743" s="321">
        <v>2875</v>
      </c>
      <c r="F743" s="322">
        <v>2985</v>
      </c>
      <c r="G743" s="320">
        <v>10</v>
      </c>
      <c r="H743" s="321">
        <v>-305</v>
      </c>
      <c r="I743" s="322">
        <v>-180</v>
      </c>
      <c r="J743" s="321">
        <v>100</v>
      </c>
    </row>
    <row r="744" spans="1:10">
      <c r="A744" s="319">
        <v>43061</v>
      </c>
      <c r="B744" s="320">
        <v>3170</v>
      </c>
      <c r="C744" s="321">
        <v>2725</v>
      </c>
      <c r="D744" s="321">
        <v>3240</v>
      </c>
      <c r="E744" s="321">
        <v>2875</v>
      </c>
      <c r="F744" s="322">
        <v>3002</v>
      </c>
      <c r="G744" s="320">
        <v>95</v>
      </c>
      <c r="H744" s="321">
        <v>-320</v>
      </c>
      <c r="I744" s="322">
        <v>-105</v>
      </c>
      <c r="J744" s="321">
        <v>168</v>
      </c>
    </row>
    <row r="745" spans="1:10">
      <c r="A745" s="319">
        <v>43062</v>
      </c>
      <c r="B745" s="320">
        <v>3180</v>
      </c>
      <c r="C745" s="321">
        <v>2725</v>
      </c>
      <c r="D745" s="321">
        <v>3240</v>
      </c>
      <c r="E745" s="321">
        <v>2875</v>
      </c>
      <c r="F745" s="322">
        <v>2978</v>
      </c>
      <c r="G745" s="320">
        <v>105</v>
      </c>
      <c r="H745" s="321">
        <v>-310</v>
      </c>
      <c r="I745" s="322">
        <v>-95</v>
      </c>
      <c r="J745" s="321">
        <v>202</v>
      </c>
    </row>
    <row r="746" spans="1:10">
      <c r="A746" s="319">
        <v>43063</v>
      </c>
      <c r="B746" s="320">
        <v>3190</v>
      </c>
      <c r="C746" s="321">
        <v>2725</v>
      </c>
      <c r="D746" s="321">
        <v>3190</v>
      </c>
      <c r="E746" s="321">
        <v>2875</v>
      </c>
      <c r="F746" s="322">
        <v>2977</v>
      </c>
      <c r="G746" s="320">
        <v>115</v>
      </c>
      <c r="H746" s="321">
        <v>-250</v>
      </c>
      <c r="I746" s="322">
        <v>-85</v>
      </c>
      <c r="J746" s="321">
        <v>213</v>
      </c>
    </row>
    <row r="747" spans="1:10">
      <c r="A747" s="319">
        <v>43066</v>
      </c>
      <c r="B747" s="320">
        <v>3210</v>
      </c>
      <c r="C747" s="321">
        <v>2725</v>
      </c>
      <c r="D747" s="321">
        <v>3110</v>
      </c>
      <c r="E747" s="321">
        <v>2875</v>
      </c>
      <c r="F747" s="322">
        <v>2881</v>
      </c>
      <c r="G747" s="320">
        <v>135</v>
      </c>
      <c r="H747" s="321">
        <v>-150</v>
      </c>
      <c r="I747" s="322">
        <v>-65</v>
      </c>
      <c r="J747" s="321">
        <v>329</v>
      </c>
    </row>
    <row r="748" spans="1:10">
      <c r="A748" s="319">
        <v>43067</v>
      </c>
      <c r="B748" s="320">
        <v>3120</v>
      </c>
      <c r="C748" s="321">
        <v>2725</v>
      </c>
      <c r="D748" s="321">
        <v>3060</v>
      </c>
      <c r="E748" s="321">
        <v>2875</v>
      </c>
      <c r="F748" s="322">
        <v>2892</v>
      </c>
      <c r="G748" s="320">
        <v>45</v>
      </c>
      <c r="H748" s="321">
        <v>-190</v>
      </c>
      <c r="I748" s="322">
        <v>-155</v>
      </c>
      <c r="J748" s="321">
        <v>228</v>
      </c>
    </row>
    <row r="749" spans="1:10">
      <c r="A749" s="319">
        <v>43068</v>
      </c>
      <c r="B749" s="320">
        <v>3200</v>
      </c>
      <c r="C749" s="321">
        <v>2710</v>
      </c>
      <c r="D749" s="321">
        <v>3080</v>
      </c>
      <c r="E749" s="321">
        <v>2875</v>
      </c>
      <c r="F749" s="322">
        <v>2928</v>
      </c>
      <c r="G749" s="320">
        <v>125</v>
      </c>
      <c r="H749" s="321">
        <v>-130</v>
      </c>
      <c r="I749" s="322">
        <v>-60</v>
      </c>
      <c r="J749" s="321">
        <v>272</v>
      </c>
    </row>
    <row r="750" spans="1:10">
      <c r="A750" s="319">
        <v>43069</v>
      </c>
      <c r="B750" s="320">
        <v>3400</v>
      </c>
      <c r="C750" s="321">
        <v>2725</v>
      </c>
      <c r="D750" s="321">
        <v>3110</v>
      </c>
      <c r="E750" s="321">
        <v>2925</v>
      </c>
      <c r="F750" s="322">
        <v>2906</v>
      </c>
      <c r="G750" s="320">
        <v>275</v>
      </c>
      <c r="H750" s="321">
        <v>40</v>
      </c>
      <c r="I750" s="322">
        <v>125</v>
      </c>
      <c r="J750" s="321">
        <v>494</v>
      </c>
    </row>
    <row r="751" spans="1:10">
      <c r="A751" s="319">
        <v>43070</v>
      </c>
      <c r="B751" s="320">
        <v>3250</v>
      </c>
      <c r="C751" s="321">
        <v>2725</v>
      </c>
      <c r="D751" s="321">
        <v>3110</v>
      </c>
      <c r="E751" s="321">
        <v>2975</v>
      </c>
      <c r="F751" s="322">
        <v>2976</v>
      </c>
      <c r="G751" s="320">
        <v>75</v>
      </c>
      <c r="H751" s="321">
        <v>-110</v>
      </c>
      <c r="I751" s="322">
        <v>-25</v>
      </c>
      <c r="J751" s="321">
        <v>274</v>
      </c>
    </row>
    <row r="752" spans="1:10">
      <c r="A752" s="319">
        <v>43073</v>
      </c>
      <c r="B752" s="320">
        <v>3500</v>
      </c>
      <c r="C752" s="321">
        <v>2725</v>
      </c>
      <c r="D752" s="321">
        <v>3095</v>
      </c>
      <c r="E752" s="321">
        <v>3075</v>
      </c>
      <c r="F752" s="322">
        <v>3087</v>
      </c>
      <c r="G752" s="320">
        <v>225</v>
      </c>
      <c r="H752" s="321">
        <v>155</v>
      </c>
      <c r="I752" s="322">
        <v>225</v>
      </c>
      <c r="J752" s="321">
        <v>413</v>
      </c>
    </row>
    <row r="753" spans="1:10">
      <c r="A753" s="319">
        <v>43074</v>
      </c>
      <c r="B753" s="320">
        <v>3540</v>
      </c>
      <c r="C753" s="321">
        <v>2855</v>
      </c>
      <c r="D753" s="321">
        <v>3195</v>
      </c>
      <c r="E753" s="321">
        <v>3050</v>
      </c>
      <c r="F753" s="322">
        <v>3175</v>
      </c>
      <c r="G753" s="320">
        <v>290</v>
      </c>
      <c r="H753" s="321">
        <v>95</v>
      </c>
      <c r="I753" s="322">
        <v>135</v>
      </c>
      <c r="J753" s="321">
        <v>365</v>
      </c>
    </row>
    <row r="754" spans="1:10">
      <c r="A754" s="319">
        <v>43075</v>
      </c>
      <c r="B754" s="320">
        <v>3600</v>
      </c>
      <c r="C754" s="321">
        <v>2855</v>
      </c>
      <c r="D754" s="321">
        <v>3235</v>
      </c>
      <c r="E754" s="321">
        <v>3050</v>
      </c>
      <c r="F754" s="322">
        <v>3206</v>
      </c>
      <c r="G754" s="320">
        <v>350</v>
      </c>
      <c r="H754" s="321">
        <v>115</v>
      </c>
      <c r="I754" s="322">
        <v>195</v>
      </c>
      <c r="J754" s="321">
        <v>394</v>
      </c>
    </row>
    <row r="755" spans="1:10">
      <c r="A755" s="319">
        <v>43076</v>
      </c>
      <c r="B755" s="320">
        <v>3500</v>
      </c>
      <c r="C755" s="321">
        <v>2855</v>
      </c>
      <c r="D755" s="321">
        <v>3235</v>
      </c>
      <c r="E755" s="321">
        <v>3050</v>
      </c>
      <c r="F755" s="322">
        <v>3104</v>
      </c>
      <c r="G755" s="320">
        <v>250</v>
      </c>
      <c r="H755" s="321">
        <v>15</v>
      </c>
      <c r="I755" s="322">
        <v>95</v>
      </c>
      <c r="J755" s="321">
        <v>396</v>
      </c>
    </row>
    <row r="756" spans="1:10">
      <c r="A756" s="319">
        <v>43077</v>
      </c>
      <c r="B756" s="320">
        <v>3500</v>
      </c>
      <c r="C756" s="321">
        <v>2855</v>
      </c>
      <c r="D756" s="321">
        <v>3135</v>
      </c>
      <c r="E756" s="321">
        <v>3050</v>
      </c>
      <c r="F756" s="322">
        <v>3132</v>
      </c>
      <c r="G756" s="320">
        <v>250</v>
      </c>
      <c r="H756" s="321">
        <v>115</v>
      </c>
      <c r="I756" s="322">
        <v>95</v>
      </c>
      <c r="J756" s="321">
        <v>368</v>
      </c>
    </row>
    <row r="757" spans="1:10">
      <c r="A757" s="319">
        <v>43080</v>
      </c>
      <c r="B757" s="320">
        <v>3450</v>
      </c>
      <c r="C757" s="321">
        <v>2855</v>
      </c>
      <c r="D757" s="321">
        <v>3155</v>
      </c>
      <c r="E757" s="321">
        <v>3475</v>
      </c>
      <c r="F757" s="322">
        <v>2877</v>
      </c>
      <c r="G757" s="320">
        <v>-225</v>
      </c>
      <c r="H757" s="321">
        <v>45</v>
      </c>
      <c r="I757" s="322">
        <v>45</v>
      </c>
      <c r="J757" s="321">
        <v>573</v>
      </c>
    </row>
    <row r="758" spans="1:10">
      <c r="A758" s="319">
        <v>43081</v>
      </c>
      <c r="B758" s="320">
        <v>3550</v>
      </c>
      <c r="C758" s="321">
        <v>2870</v>
      </c>
      <c r="D758" s="321">
        <v>3165</v>
      </c>
      <c r="E758" s="321">
        <v>3475</v>
      </c>
      <c r="F758" s="322">
        <v>2958</v>
      </c>
      <c r="G758" s="320">
        <v>-125</v>
      </c>
      <c r="H758" s="321">
        <v>135</v>
      </c>
      <c r="I758" s="322">
        <v>130</v>
      </c>
      <c r="J758" s="321">
        <v>592</v>
      </c>
    </row>
    <row r="759" spans="1:10">
      <c r="A759" s="319">
        <v>43082</v>
      </c>
      <c r="B759" s="320">
        <v>3600</v>
      </c>
      <c r="C759" s="321">
        <v>2870</v>
      </c>
      <c r="D759" s="321">
        <v>3175</v>
      </c>
      <c r="E759" s="321">
        <v>3475</v>
      </c>
      <c r="F759" s="322">
        <v>2944</v>
      </c>
      <c r="G759" s="320">
        <v>-75</v>
      </c>
      <c r="H759" s="321">
        <v>175</v>
      </c>
      <c r="I759" s="322">
        <v>180</v>
      </c>
      <c r="J759" s="321">
        <v>656</v>
      </c>
    </row>
    <row r="760" spans="1:10">
      <c r="A760" s="319">
        <v>43083</v>
      </c>
      <c r="B760" s="320">
        <v>3705</v>
      </c>
      <c r="C760" s="321">
        <v>2870</v>
      </c>
      <c r="D760" s="321">
        <v>3255</v>
      </c>
      <c r="E760" s="321">
        <v>3475</v>
      </c>
      <c r="F760" s="322">
        <v>2905</v>
      </c>
      <c r="G760" s="320">
        <v>30</v>
      </c>
      <c r="H760" s="321">
        <v>200</v>
      </c>
      <c r="I760" s="322">
        <v>285</v>
      </c>
      <c r="J760" s="321">
        <v>800</v>
      </c>
    </row>
    <row r="761" spans="1:10">
      <c r="A761" s="319">
        <v>43084</v>
      </c>
      <c r="B761" s="320">
        <v>3685</v>
      </c>
      <c r="C761" s="321">
        <v>2870</v>
      </c>
      <c r="D761" s="321">
        <v>3300</v>
      </c>
      <c r="E761" s="321">
        <v>3700</v>
      </c>
      <c r="F761" s="322">
        <v>2898</v>
      </c>
      <c r="G761" s="320">
        <v>-215</v>
      </c>
      <c r="H761" s="321">
        <v>135</v>
      </c>
      <c r="I761" s="322">
        <v>265</v>
      </c>
      <c r="J761" s="321">
        <v>787</v>
      </c>
    </row>
    <row r="762" spans="1:10">
      <c r="A762" s="319">
        <v>43087</v>
      </c>
      <c r="B762" s="320">
        <v>3650</v>
      </c>
      <c r="C762" s="321">
        <v>2870</v>
      </c>
      <c r="D762" s="321">
        <v>3315</v>
      </c>
      <c r="E762" s="321">
        <v>3700</v>
      </c>
      <c r="F762" s="322">
        <v>2946</v>
      </c>
      <c r="G762" s="320">
        <v>-250</v>
      </c>
      <c r="H762" s="321">
        <v>85</v>
      </c>
      <c r="I762" s="322">
        <v>230</v>
      </c>
      <c r="J762" s="321">
        <v>704</v>
      </c>
    </row>
    <row r="763" spans="1:10">
      <c r="A763" s="319">
        <v>43088</v>
      </c>
      <c r="B763" s="320">
        <v>3665</v>
      </c>
      <c r="C763" s="321">
        <v>3030</v>
      </c>
      <c r="D763" s="321">
        <v>3315</v>
      </c>
      <c r="E763" s="321">
        <v>3750</v>
      </c>
      <c r="F763" s="322">
        <v>2936</v>
      </c>
      <c r="G763" s="320">
        <v>-285</v>
      </c>
      <c r="H763" s="321">
        <v>100</v>
      </c>
      <c r="I763" s="322">
        <v>85</v>
      </c>
      <c r="J763" s="321">
        <v>729</v>
      </c>
    </row>
    <row r="764" spans="1:10">
      <c r="A764" s="319">
        <v>43089</v>
      </c>
      <c r="B764" s="320">
        <v>3705</v>
      </c>
      <c r="C764" s="321">
        <v>3030</v>
      </c>
      <c r="D764" s="321">
        <v>3325</v>
      </c>
      <c r="E764" s="321">
        <v>3750</v>
      </c>
      <c r="F764" s="322">
        <v>2966</v>
      </c>
      <c r="G764" s="320">
        <v>-245</v>
      </c>
      <c r="H764" s="321">
        <v>130</v>
      </c>
      <c r="I764" s="322">
        <v>125</v>
      </c>
      <c r="J764" s="321">
        <v>739</v>
      </c>
    </row>
    <row r="765" spans="1:10">
      <c r="A765" s="319">
        <v>43090</v>
      </c>
      <c r="B765" s="320">
        <v>3690</v>
      </c>
      <c r="C765" s="321">
        <v>3030</v>
      </c>
      <c r="D765" s="321">
        <v>3340</v>
      </c>
      <c r="E765" s="321">
        <v>3750</v>
      </c>
      <c r="F765" s="322">
        <v>2924</v>
      </c>
      <c r="G765" s="320">
        <v>-260</v>
      </c>
      <c r="H765" s="321">
        <v>100</v>
      </c>
      <c r="I765" s="322">
        <v>110</v>
      </c>
      <c r="J765" s="321">
        <v>766</v>
      </c>
    </row>
    <row r="766" spans="1:10">
      <c r="A766" s="319">
        <v>43091</v>
      </c>
      <c r="B766" s="320">
        <v>3675</v>
      </c>
      <c r="C766" s="321">
        <v>3030</v>
      </c>
      <c r="D766" s="321">
        <v>3340</v>
      </c>
      <c r="E766" s="321">
        <v>3750</v>
      </c>
      <c r="F766" s="322">
        <v>2920</v>
      </c>
      <c r="G766" s="320">
        <v>-275</v>
      </c>
      <c r="H766" s="321">
        <v>85</v>
      </c>
      <c r="I766" s="322">
        <v>95</v>
      </c>
      <c r="J766" s="321">
        <v>755</v>
      </c>
    </row>
    <row r="767" spans="1:10">
      <c r="A767" s="319">
        <v>43094</v>
      </c>
      <c r="B767" s="320">
        <v>3660</v>
      </c>
      <c r="C767" s="321">
        <v>3030</v>
      </c>
      <c r="D767" s="321">
        <v>3310</v>
      </c>
      <c r="E767" s="321">
        <v>3750</v>
      </c>
      <c r="F767" s="322">
        <v>2864</v>
      </c>
      <c r="G767" s="320">
        <v>-290</v>
      </c>
      <c r="H767" s="321">
        <v>100</v>
      </c>
      <c r="I767" s="322">
        <v>80</v>
      </c>
      <c r="J767" s="321">
        <v>796</v>
      </c>
    </row>
    <row r="768" spans="1:10">
      <c r="A768" s="319">
        <v>43095</v>
      </c>
      <c r="B768" s="320">
        <v>3610</v>
      </c>
      <c r="C768" s="321">
        <v>2990</v>
      </c>
      <c r="D768" s="321">
        <v>3260</v>
      </c>
      <c r="E768" s="321">
        <v>3750</v>
      </c>
      <c r="F768" s="322">
        <v>2899</v>
      </c>
      <c r="G768" s="320">
        <v>-340</v>
      </c>
      <c r="H768" s="321">
        <v>100</v>
      </c>
      <c r="I768" s="322">
        <v>70</v>
      </c>
      <c r="J768" s="321">
        <v>711</v>
      </c>
    </row>
    <row r="769" spans="1:10">
      <c r="A769" s="319">
        <v>43096</v>
      </c>
      <c r="B769" s="320">
        <v>3475</v>
      </c>
      <c r="C769" s="321">
        <v>2990</v>
      </c>
      <c r="D769" s="321">
        <v>3210</v>
      </c>
      <c r="E769" s="321">
        <v>3750</v>
      </c>
      <c r="F769" s="322">
        <v>2861</v>
      </c>
      <c r="G769" s="320">
        <v>-475</v>
      </c>
      <c r="H769" s="321">
        <v>15</v>
      </c>
      <c r="I769" s="322">
        <v>-65</v>
      </c>
      <c r="J769" s="321">
        <v>614</v>
      </c>
    </row>
    <row r="770" spans="1:10">
      <c r="A770" s="319">
        <v>43097</v>
      </c>
      <c r="B770" s="320">
        <v>3475</v>
      </c>
      <c r="C770" s="321">
        <v>2990</v>
      </c>
      <c r="D770" s="321">
        <v>3210</v>
      </c>
      <c r="E770" s="321">
        <v>3750</v>
      </c>
      <c r="F770" s="322">
        <v>2839</v>
      </c>
      <c r="G770" s="320">
        <v>-475</v>
      </c>
      <c r="H770" s="321">
        <v>15</v>
      </c>
      <c r="I770" s="322">
        <v>-65</v>
      </c>
      <c r="J770" s="321">
        <v>636</v>
      </c>
    </row>
    <row r="771" spans="1:10">
      <c r="A771" s="319">
        <v>43098</v>
      </c>
      <c r="B771" s="320">
        <v>3335</v>
      </c>
      <c r="C771" s="321">
        <v>2990</v>
      </c>
      <c r="D771" s="321">
        <v>3115</v>
      </c>
      <c r="E771" s="321">
        <v>3750</v>
      </c>
      <c r="F771" s="322">
        <v>2853</v>
      </c>
      <c r="G771" s="320">
        <v>-615</v>
      </c>
      <c r="H771" s="321">
        <v>-30</v>
      </c>
      <c r="I771" s="322">
        <v>-205</v>
      </c>
      <c r="J771" s="321">
        <v>482</v>
      </c>
    </row>
    <row r="772" spans="1:10">
      <c r="A772" s="319">
        <v>43102</v>
      </c>
      <c r="B772" s="320">
        <v>3375</v>
      </c>
      <c r="C772" s="321">
        <v>2990</v>
      </c>
      <c r="D772" s="321">
        <v>3140</v>
      </c>
      <c r="E772" s="321">
        <v>3750</v>
      </c>
      <c r="F772" s="322">
        <v>2923</v>
      </c>
      <c r="G772" s="320">
        <v>-575</v>
      </c>
      <c r="H772" s="321">
        <v>-15</v>
      </c>
      <c r="I772" s="322">
        <v>-165</v>
      </c>
      <c r="J772" s="321">
        <v>452</v>
      </c>
    </row>
    <row r="773" spans="1:10">
      <c r="A773" s="319">
        <v>43103</v>
      </c>
      <c r="B773" s="320">
        <v>3450</v>
      </c>
      <c r="C773" s="321">
        <v>2815</v>
      </c>
      <c r="D773" s="321">
        <v>3175</v>
      </c>
      <c r="E773" s="321">
        <v>3750</v>
      </c>
      <c r="F773" s="322">
        <v>2909</v>
      </c>
      <c r="G773" s="320">
        <v>-500</v>
      </c>
      <c r="H773" s="321">
        <v>25</v>
      </c>
      <c r="I773" s="322">
        <v>85</v>
      </c>
      <c r="J773" s="321">
        <v>541</v>
      </c>
    </row>
    <row r="774" spans="1:10">
      <c r="A774" s="319">
        <v>43104</v>
      </c>
      <c r="B774" s="320">
        <v>3450</v>
      </c>
      <c r="C774" s="321">
        <v>2815</v>
      </c>
      <c r="D774" s="321">
        <v>3220</v>
      </c>
      <c r="E774" s="321">
        <v>3750</v>
      </c>
      <c r="F774" s="322">
        <v>2933</v>
      </c>
      <c r="G774" s="320">
        <v>-500</v>
      </c>
      <c r="H774" s="321">
        <v>-20</v>
      </c>
      <c r="I774" s="322">
        <v>85</v>
      </c>
      <c r="J774" s="321">
        <v>517</v>
      </c>
    </row>
    <row r="775" spans="1:10">
      <c r="A775" s="319">
        <v>43105</v>
      </c>
      <c r="B775" s="320">
        <v>3550</v>
      </c>
      <c r="C775" s="321">
        <v>2815</v>
      </c>
      <c r="D775" s="321">
        <v>3225</v>
      </c>
      <c r="E775" s="321">
        <v>3750</v>
      </c>
      <c r="F775" s="322">
        <v>2924</v>
      </c>
      <c r="G775" s="320">
        <v>-400</v>
      </c>
      <c r="H775" s="321">
        <v>75</v>
      </c>
      <c r="I775" s="322">
        <v>185</v>
      </c>
      <c r="J775" s="321">
        <v>626</v>
      </c>
    </row>
    <row r="776" spans="1:10">
      <c r="A776" s="319">
        <v>43108</v>
      </c>
      <c r="B776" s="320">
        <v>3725</v>
      </c>
      <c r="C776" s="321">
        <v>2815</v>
      </c>
      <c r="D776" s="321">
        <v>3225</v>
      </c>
      <c r="E776" s="321">
        <v>3750</v>
      </c>
      <c r="F776" s="322">
        <v>2992</v>
      </c>
      <c r="G776" s="320">
        <v>-225</v>
      </c>
      <c r="H776" s="321">
        <v>250</v>
      </c>
      <c r="I776" s="322">
        <v>360</v>
      </c>
      <c r="J776" s="321">
        <v>733</v>
      </c>
    </row>
    <row r="777" spans="1:10">
      <c r="A777" s="319">
        <v>43109</v>
      </c>
      <c r="B777" s="320">
        <v>3790</v>
      </c>
      <c r="C777" s="321">
        <v>2815</v>
      </c>
      <c r="D777" s="321">
        <v>3315</v>
      </c>
      <c r="E777" s="321">
        <v>3750</v>
      </c>
      <c r="F777" s="322">
        <v>2980</v>
      </c>
      <c r="G777" s="320">
        <v>-160</v>
      </c>
      <c r="H777" s="321">
        <v>225</v>
      </c>
      <c r="I777" s="322">
        <v>425</v>
      </c>
      <c r="J777" s="321">
        <v>810</v>
      </c>
    </row>
    <row r="778" spans="1:10">
      <c r="A778" s="319">
        <v>43110</v>
      </c>
      <c r="B778" s="320">
        <v>3720</v>
      </c>
      <c r="C778" s="321">
        <v>2740</v>
      </c>
      <c r="D778" s="321">
        <v>3315</v>
      </c>
      <c r="E778" s="321">
        <v>3650</v>
      </c>
      <c r="F778" s="322">
        <v>2977</v>
      </c>
      <c r="G778" s="320">
        <v>-130</v>
      </c>
      <c r="H778" s="321">
        <v>155</v>
      </c>
      <c r="I778" s="322">
        <v>430</v>
      </c>
      <c r="J778" s="321">
        <v>743</v>
      </c>
    </row>
    <row r="779" spans="1:10">
      <c r="A779" s="319">
        <v>43111</v>
      </c>
      <c r="B779" s="320">
        <v>3675</v>
      </c>
      <c r="C779" s="321">
        <v>2740</v>
      </c>
      <c r="D779" s="321">
        <v>3255</v>
      </c>
      <c r="E779" s="321">
        <v>3650</v>
      </c>
      <c r="F779" s="322">
        <v>2975</v>
      </c>
      <c r="G779" s="320">
        <v>-175</v>
      </c>
      <c r="H779" s="321">
        <v>170</v>
      </c>
      <c r="I779" s="322">
        <v>385</v>
      </c>
      <c r="J779" s="321">
        <v>700</v>
      </c>
    </row>
    <row r="780" spans="1:10">
      <c r="A780" s="319">
        <v>43112</v>
      </c>
      <c r="B780" s="320">
        <v>3690</v>
      </c>
      <c r="C780" s="321">
        <v>2740</v>
      </c>
      <c r="D780" s="321">
        <v>3215</v>
      </c>
      <c r="E780" s="321">
        <v>3650</v>
      </c>
      <c r="F780" s="322">
        <v>2952</v>
      </c>
      <c r="G780" s="320">
        <v>-160</v>
      </c>
      <c r="H780" s="321">
        <v>225</v>
      </c>
      <c r="I780" s="322">
        <v>400</v>
      </c>
      <c r="J780" s="321">
        <v>738</v>
      </c>
    </row>
    <row r="781" spans="1:10">
      <c r="A781" s="319">
        <v>43115</v>
      </c>
      <c r="B781" s="320">
        <v>3580</v>
      </c>
      <c r="C781" s="321">
        <v>2740</v>
      </c>
      <c r="D781" s="321">
        <v>3235</v>
      </c>
      <c r="E781" s="321">
        <v>3650</v>
      </c>
      <c r="F781" s="322">
        <v>2937</v>
      </c>
      <c r="G781" s="320">
        <v>-270</v>
      </c>
      <c r="H781" s="321">
        <v>95</v>
      </c>
      <c r="I781" s="322">
        <v>290</v>
      </c>
      <c r="J781" s="321">
        <v>643</v>
      </c>
    </row>
    <row r="782" spans="1:10">
      <c r="A782" s="319">
        <v>43116</v>
      </c>
      <c r="B782" s="320">
        <v>3480</v>
      </c>
      <c r="C782" s="321">
        <v>2675</v>
      </c>
      <c r="D782" s="321">
        <v>3195</v>
      </c>
      <c r="E782" s="321">
        <v>3475</v>
      </c>
      <c r="F782" s="322">
        <v>2827</v>
      </c>
      <c r="G782" s="320">
        <v>-195</v>
      </c>
      <c r="H782" s="321">
        <v>35</v>
      </c>
      <c r="I782" s="322">
        <v>255</v>
      </c>
      <c r="J782" s="321">
        <v>653</v>
      </c>
    </row>
    <row r="783" spans="1:10">
      <c r="A783" s="319">
        <v>43117</v>
      </c>
      <c r="B783" s="320">
        <v>3300</v>
      </c>
      <c r="C783" s="321">
        <v>2625</v>
      </c>
      <c r="D783" s="321">
        <v>3135</v>
      </c>
      <c r="E783" s="321">
        <v>3365</v>
      </c>
      <c r="F783" s="322">
        <v>2823</v>
      </c>
      <c r="G783" s="320">
        <v>-265</v>
      </c>
      <c r="H783" s="321">
        <v>-85</v>
      </c>
      <c r="I783" s="322">
        <v>125</v>
      </c>
      <c r="J783" s="321">
        <v>477</v>
      </c>
    </row>
    <row r="784" spans="1:10">
      <c r="A784" s="319">
        <v>43118</v>
      </c>
      <c r="B784" s="320">
        <v>3525</v>
      </c>
      <c r="C784" s="321">
        <v>2625</v>
      </c>
      <c r="D784" s="321">
        <v>3115</v>
      </c>
      <c r="E784" s="321">
        <v>3365</v>
      </c>
      <c r="F784" s="322">
        <v>2820</v>
      </c>
      <c r="G784" s="320">
        <v>-40</v>
      </c>
      <c r="H784" s="321">
        <v>160</v>
      </c>
      <c r="I784" s="322">
        <v>350</v>
      </c>
      <c r="J784" s="321">
        <v>705</v>
      </c>
    </row>
    <row r="785" spans="1:10">
      <c r="A785" s="319">
        <v>43119</v>
      </c>
      <c r="B785" s="320">
        <v>3475</v>
      </c>
      <c r="C785" s="321">
        <v>2625</v>
      </c>
      <c r="D785" s="321">
        <v>3085</v>
      </c>
      <c r="E785" s="321">
        <v>3365</v>
      </c>
      <c r="F785" s="322">
        <v>2800</v>
      </c>
      <c r="G785" s="320">
        <v>-90</v>
      </c>
      <c r="H785" s="321">
        <v>140</v>
      </c>
      <c r="I785" s="322">
        <v>300</v>
      </c>
      <c r="J785" s="321">
        <v>675</v>
      </c>
    </row>
    <row r="786" spans="1:10">
      <c r="A786" s="319">
        <v>43122</v>
      </c>
      <c r="B786" s="320">
        <v>3420</v>
      </c>
      <c r="C786" s="321">
        <v>2625</v>
      </c>
      <c r="D786" s="321">
        <v>3115</v>
      </c>
      <c r="E786" s="321">
        <v>3365</v>
      </c>
      <c r="F786" s="322">
        <v>2813</v>
      </c>
      <c r="G786" s="320">
        <v>-145</v>
      </c>
      <c r="H786" s="321">
        <v>55</v>
      </c>
      <c r="I786" s="322">
        <v>245</v>
      </c>
      <c r="J786" s="321">
        <v>607</v>
      </c>
    </row>
    <row r="787" spans="1:10">
      <c r="A787" s="319">
        <v>43123</v>
      </c>
      <c r="B787" s="320">
        <v>3450</v>
      </c>
      <c r="C787" s="321">
        <v>2625</v>
      </c>
      <c r="D787" s="321">
        <v>3115</v>
      </c>
      <c r="E787" s="321">
        <v>3010</v>
      </c>
      <c r="F787" s="322">
        <v>2843</v>
      </c>
      <c r="G787" s="320">
        <v>240</v>
      </c>
      <c r="H787" s="321">
        <v>85</v>
      </c>
      <c r="I787" s="322">
        <v>275</v>
      </c>
      <c r="J787" s="321">
        <v>607</v>
      </c>
    </row>
    <row r="788" spans="1:10">
      <c r="A788" s="319">
        <v>43124</v>
      </c>
      <c r="B788" s="320">
        <v>3450</v>
      </c>
      <c r="C788" s="321">
        <v>2460</v>
      </c>
      <c r="D788" s="321">
        <v>3085</v>
      </c>
      <c r="E788" s="321">
        <v>3010</v>
      </c>
      <c r="F788" s="322">
        <v>2816</v>
      </c>
      <c r="G788" s="320">
        <v>240</v>
      </c>
      <c r="H788" s="321">
        <v>115</v>
      </c>
      <c r="I788" s="322">
        <v>440</v>
      </c>
      <c r="J788" s="321">
        <v>634</v>
      </c>
    </row>
    <row r="789" spans="1:10">
      <c r="A789" s="319">
        <v>43125</v>
      </c>
      <c r="B789" s="320">
        <v>3465</v>
      </c>
      <c r="C789" s="321">
        <v>2460</v>
      </c>
      <c r="D789" s="321">
        <v>3035</v>
      </c>
      <c r="E789" s="321">
        <v>3010</v>
      </c>
      <c r="F789" s="322">
        <v>2842</v>
      </c>
      <c r="G789" s="320">
        <v>255</v>
      </c>
      <c r="H789" s="321">
        <v>180</v>
      </c>
      <c r="I789" s="322">
        <v>455</v>
      </c>
      <c r="J789" s="321">
        <v>623</v>
      </c>
    </row>
    <row r="790" spans="1:10">
      <c r="A790" s="319">
        <v>43126</v>
      </c>
      <c r="B790" s="320">
        <v>3420</v>
      </c>
      <c r="C790" s="321">
        <v>2460</v>
      </c>
      <c r="D790" s="321">
        <v>3035</v>
      </c>
      <c r="E790" s="321">
        <v>3010</v>
      </c>
      <c r="F790" s="322">
        <v>2827</v>
      </c>
      <c r="G790" s="320">
        <v>210</v>
      </c>
      <c r="H790" s="321">
        <v>135</v>
      </c>
      <c r="I790" s="322">
        <v>410</v>
      </c>
      <c r="J790" s="321">
        <v>593</v>
      </c>
    </row>
    <row r="791" spans="1:10">
      <c r="A791" s="319">
        <v>43129</v>
      </c>
      <c r="B791" s="320">
        <v>3440</v>
      </c>
      <c r="C791" s="321">
        <v>2460</v>
      </c>
      <c r="D791" s="321">
        <v>2995</v>
      </c>
      <c r="E791" s="321">
        <v>3010</v>
      </c>
      <c r="F791" s="322">
        <v>2847</v>
      </c>
      <c r="G791" s="320">
        <v>230</v>
      </c>
      <c r="H791" s="321">
        <v>195</v>
      </c>
      <c r="I791" s="322">
        <v>430</v>
      </c>
      <c r="J791" s="321">
        <v>593</v>
      </c>
    </row>
    <row r="792" spans="1:10">
      <c r="A792" s="319">
        <v>43130</v>
      </c>
      <c r="B792" s="320">
        <v>3415</v>
      </c>
      <c r="C792" s="321">
        <v>2435</v>
      </c>
      <c r="D792" s="321">
        <v>2975</v>
      </c>
      <c r="E792" s="321">
        <v>3035</v>
      </c>
      <c r="F792" s="322">
        <v>2813</v>
      </c>
      <c r="G792" s="320">
        <v>180</v>
      </c>
      <c r="H792" s="321">
        <v>190</v>
      </c>
      <c r="I792" s="322">
        <v>430</v>
      </c>
      <c r="J792" s="321">
        <v>602</v>
      </c>
    </row>
    <row r="793" spans="1:10">
      <c r="A793" s="319">
        <v>43131</v>
      </c>
      <c r="B793" s="320">
        <v>3395</v>
      </c>
      <c r="C793" s="321">
        <v>2435</v>
      </c>
      <c r="D793" s="321">
        <v>2925</v>
      </c>
      <c r="E793" s="321">
        <v>3035</v>
      </c>
      <c r="F793" s="322">
        <v>2784</v>
      </c>
      <c r="G793" s="320">
        <v>160</v>
      </c>
      <c r="H793" s="321">
        <v>220</v>
      </c>
      <c r="I793" s="322">
        <v>410</v>
      </c>
      <c r="J793" s="321">
        <v>611</v>
      </c>
    </row>
    <row r="794" spans="1:10">
      <c r="A794" s="319">
        <v>43132</v>
      </c>
      <c r="B794" s="320">
        <v>3375</v>
      </c>
      <c r="C794" s="321">
        <v>2435</v>
      </c>
      <c r="D794" s="321">
        <v>2895</v>
      </c>
      <c r="E794" s="321">
        <v>3035</v>
      </c>
      <c r="F794" s="322">
        <v>2772</v>
      </c>
      <c r="G794" s="320">
        <v>140</v>
      </c>
      <c r="H794" s="321">
        <v>230</v>
      </c>
      <c r="I794" s="322">
        <v>390</v>
      </c>
      <c r="J794" s="321">
        <v>603</v>
      </c>
    </row>
    <row r="795" spans="1:10">
      <c r="A795" s="319">
        <v>43133</v>
      </c>
      <c r="B795" s="320">
        <v>3290</v>
      </c>
      <c r="C795" s="321">
        <v>2435</v>
      </c>
      <c r="D795" s="321">
        <v>2825</v>
      </c>
      <c r="E795" s="321">
        <v>3035</v>
      </c>
      <c r="F795" s="322">
        <v>2774</v>
      </c>
      <c r="G795" s="320">
        <v>55</v>
      </c>
      <c r="H795" s="321">
        <v>215</v>
      </c>
      <c r="I795" s="322">
        <v>305</v>
      </c>
      <c r="J795" s="321">
        <v>516</v>
      </c>
    </row>
    <row r="796" spans="1:10">
      <c r="A796" s="319">
        <v>43136</v>
      </c>
      <c r="B796" s="320">
        <v>3330</v>
      </c>
      <c r="C796" s="321">
        <v>2435</v>
      </c>
      <c r="D796" s="321">
        <v>2760</v>
      </c>
      <c r="E796" s="321">
        <v>3035</v>
      </c>
      <c r="F796" s="322">
        <v>2803</v>
      </c>
      <c r="G796" s="320">
        <v>95</v>
      </c>
      <c r="H796" s="321">
        <v>320</v>
      </c>
      <c r="I796" s="322">
        <v>345</v>
      </c>
      <c r="J796" s="321">
        <v>527</v>
      </c>
    </row>
    <row r="797" spans="1:10">
      <c r="A797" s="319">
        <v>43137</v>
      </c>
      <c r="B797" s="320">
        <v>3340</v>
      </c>
      <c r="C797" s="321">
        <v>2400</v>
      </c>
      <c r="D797" s="321">
        <v>2720</v>
      </c>
      <c r="E797" s="321">
        <v>3035</v>
      </c>
      <c r="F797" s="322">
        <v>2816</v>
      </c>
      <c r="G797" s="320">
        <v>105</v>
      </c>
      <c r="H797" s="321">
        <v>370</v>
      </c>
      <c r="I797" s="322">
        <v>390</v>
      </c>
      <c r="J797" s="321">
        <v>524</v>
      </c>
    </row>
    <row r="798" spans="1:10">
      <c r="A798" s="319">
        <v>43138</v>
      </c>
      <c r="B798" s="320">
        <v>3310</v>
      </c>
      <c r="C798" s="321">
        <v>2400</v>
      </c>
      <c r="D798" s="321">
        <v>2720</v>
      </c>
      <c r="E798" s="321">
        <v>3035</v>
      </c>
      <c r="F798" s="322">
        <v>2799</v>
      </c>
      <c r="G798" s="320">
        <v>75</v>
      </c>
      <c r="H798" s="321">
        <v>340</v>
      </c>
      <c r="I798" s="322">
        <v>360</v>
      </c>
      <c r="J798" s="321">
        <v>511</v>
      </c>
    </row>
    <row r="799" spans="1:10">
      <c r="A799" s="319">
        <v>43139</v>
      </c>
      <c r="B799" s="320">
        <v>3345</v>
      </c>
      <c r="C799" s="321">
        <v>2400</v>
      </c>
      <c r="D799" s="321">
        <v>2630</v>
      </c>
      <c r="E799" s="321">
        <v>3035</v>
      </c>
      <c r="F799" s="322">
        <v>2787</v>
      </c>
      <c r="G799" s="320">
        <v>110</v>
      </c>
      <c r="H799" s="321">
        <v>465</v>
      </c>
      <c r="I799" s="322">
        <v>395</v>
      </c>
      <c r="J799" s="321">
        <v>558</v>
      </c>
    </row>
    <row r="800" spans="1:10">
      <c r="A800" s="319">
        <v>43140</v>
      </c>
      <c r="B800" s="320">
        <v>3280</v>
      </c>
      <c r="C800" s="321">
        <v>2400</v>
      </c>
      <c r="D800" s="321">
        <v>2630</v>
      </c>
      <c r="E800" s="321">
        <v>3035</v>
      </c>
      <c r="F800" s="322">
        <v>2768</v>
      </c>
      <c r="G800" s="320">
        <v>45</v>
      </c>
      <c r="H800" s="321">
        <v>400</v>
      </c>
      <c r="I800" s="322">
        <v>330</v>
      </c>
      <c r="J800" s="321">
        <v>512</v>
      </c>
    </row>
    <row r="801" spans="1:10">
      <c r="A801" s="319">
        <v>43143</v>
      </c>
      <c r="F801" s="322">
        <v>2722</v>
      </c>
    </row>
    <row r="802" spans="1:10">
      <c r="A802" s="319">
        <v>43144</v>
      </c>
      <c r="F802" s="322">
        <v>2717</v>
      </c>
    </row>
    <row r="803" spans="1:10">
      <c r="A803" s="319">
        <v>43145</v>
      </c>
      <c r="F803" s="322">
        <v>2719</v>
      </c>
    </row>
    <row r="804" spans="1:10">
      <c r="A804" s="319">
        <v>43153</v>
      </c>
      <c r="B804" s="320">
        <v>3150</v>
      </c>
      <c r="C804" s="321">
        <v>2400</v>
      </c>
      <c r="D804" s="321">
        <v>2660</v>
      </c>
      <c r="E804" s="321">
        <v>3035</v>
      </c>
      <c r="F804" s="322">
        <v>2729</v>
      </c>
      <c r="G804" s="320">
        <v>-85</v>
      </c>
      <c r="H804" s="321">
        <v>240</v>
      </c>
      <c r="I804" s="322">
        <v>200</v>
      </c>
      <c r="J804" s="321">
        <v>421</v>
      </c>
    </row>
    <row r="805" spans="1:10">
      <c r="A805" s="319">
        <v>43154</v>
      </c>
      <c r="B805" s="320">
        <v>3125</v>
      </c>
      <c r="C805" s="321">
        <v>2400</v>
      </c>
      <c r="D805" s="321">
        <v>2660</v>
      </c>
      <c r="E805" s="321">
        <v>3035</v>
      </c>
      <c r="F805" s="322">
        <v>2765</v>
      </c>
      <c r="G805" s="320">
        <v>-110</v>
      </c>
      <c r="H805" s="321">
        <v>215</v>
      </c>
      <c r="I805" s="322">
        <v>175</v>
      </c>
      <c r="J805" s="321">
        <v>360</v>
      </c>
    </row>
    <row r="806" spans="1:10">
      <c r="A806" s="319">
        <v>43155</v>
      </c>
      <c r="B806" s="320">
        <v>3070</v>
      </c>
      <c r="C806" s="321">
        <v>2410</v>
      </c>
      <c r="D806" s="321">
        <v>2640</v>
      </c>
      <c r="E806" s="321">
        <v>3035</v>
      </c>
      <c r="G806" s="320">
        <v>-165</v>
      </c>
      <c r="H806" s="321">
        <v>180</v>
      </c>
      <c r="I806" s="322">
        <v>110</v>
      </c>
    </row>
    <row r="807" spans="1:10">
      <c r="A807" s="319">
        <v>43157</v>
      </c>
      <c r="B807" s="320">
        <v>3055</v>
      </c>
      <c r="C807" s="321">
        <v>2410</v>
      </c>
      <c r="D807" s="321">
        <v>2610</v>
      </c>
      <c r="E807" s="321">
        <v>3035</v>
      </c>
      <c r="F807" s="322">
        <v>2701</v>
      </c>
      <c r="G807" s="320">
        <v>-180</v>
      </c>
      <c r="H807" s="321">
        <v>195</v>
      </c>
      <c r="I807" s="322">
        <v>95</v>
      </c>
      <c r="J807" s="321">
        <v>354</v>
      </c>
    </row>
    <row r="808" spans="1:10">
      <c r="A808" s="319">
        <v>43158</v>
      </c>
      <c r="B808" s="320">
        <v>2835</v>
      </c>
      <c r="C808" s="321">
        <v>2290</v>
      </c>
      <c r="D808" s="321">
        <v>2590</v>
      </c>
      <c r="E808" s="321">
        <v>3035</v>
      </c>
      <c r="F808" s="322">
        <v>2676</v>
      </c>
      <c r="G808" s="320">
        <v>-400</v>
      </c>
      <c r="H808" s="321">
        <v>-5</v>
      </c>
      <c r="I808" s="322">
        <v>-5</v>
      </c>
      <c r="J808" s="321">
        <v>159</v>
      </c>
    </row>
    <row r="809" spans="1:10">
      <c r="A809" s="319">
        <v>43159</v>
      </c>
      <c r="B809" s="320">
        <v>2825</v>
      </c>
      <c r="C809" s="321">
        <v>2250</v>
      </c>
      <c r="D809" s="321">
        <v>2510</v>
      </c>
      <c r="E809" s="321">
        <v>3035</v>
      </c>
      <c r="F809" s="322">
        <v>2678</v>
      </c>
      <c r="G809" s="320">
        <v>-410</v>
      </c>
      <c r="H809" s="321">
        <v>65</v>
      </c>
      <c r="I809" s="322">
        <v>25</v>
      </c>
      <c r="J809" s="321">
        <v>147</v>
      </c>
    </row>
    <row r="810" spans="1:10">
      <c r="A810" s="319">
        <v>43160</v>
      </c>
      <c r="B810" s="320">
        <v>2780</v>
      </c>
      <c r="C810" s="321">
        <v>2250</v>
      </c>
      <c r="D810" s="321">
        <v>2465</v>
      </c>
      <c r="E810" s="321">
        <v>3035</v>
      </c>
      <c r="F810" s="322">
        <v>2663</v>
      </c>
      <c r="G810" s="320">
        <v>-455</v>
      </c>
      <c r="H810" s="321">
        <v>65</v>
      </c>
      <c r="I810" s="322">
        <v>-20</v>
      </c>
      <c r="J810" s="321">
        <v>117</v>
      </c>
    </row>
    <row r="811" spans="1:10">
      <c r="A811" s="319">
        <v>43161</v>
      </c>
      <c r="B811" s="320">
        <v>2785</v>
      </c>
      <c r="C811" s="321">
        <v>2175</v>
      </c>
      <c r="D811" s="321">
        <v>2460</v>
      </c>
      <c r="E811" s="321">
        <v>3035</v>
      </c>
      <c r="F811" s="322">
        <v>2677</v>
      </c>
      <c r="G811" s="320">
        <v>-450</v>
      </c>
      <c r="H811" s="321">
        <v>75</v>
      </c>
      <c r="I811" s="322">
        <v>60</v>
      </c>
      <c r="J811" s="321">
        <v>108</v>
      </c>
    </row>
    <row r="812" spans="1:10">
      <c r="A812" s="319">
        <v>43164</v>
      </c>
      <c r="B812" s="320">
        <v>2795</v>
      </c>
      <c r="C812" s="321">
        <v>2175</v>
      </c>
      <c r="D812" s="321">
        <v>2460</v>
      </c>
      <c r="E812" s="321">
        <v>3035</v>
      </c>
      <c r="F812" s="322">
        <v>2678</v>
      </c>
      <c r="G812" s="320">
        <v>-440</v>
      </c>
      <c r="H812" s="321">
        <v>85</v>
      </c>
      <c r="I812" s="322">
        <v>70</v>
      </c>
      <c r="J812" s="321">
        <v>117</v>
      </c>
    </row>
    <row r="813" spans="1:10">
      <c r="A813" s="319">
        <v>43165</v>
      </c>
      <c r="B813" s="320">
        <v>2795</v>
      </c>
      <c r="C813" s="321">
        <v>2025</v>
      </c>
      <c r="D813" s="321">
        <v>2460</v>
      </c>
      <c r="E813" s="321">
        <v>2525</v>
      </c>
      <c r="F813" s="322">
        <v>2668</v>
      </c>
      <c r="G813" s="320">
        <v>70</v>
      </c>
      <c r="H813" s="321">
        <v>85</v>
      </c>
      <c r="I813" s="322">
        <v>220</v>
      </c>
      <c r="J813" s="321">
        <v>127</v>
      </c>
    </row>
    <row r="814" spans="1:10">
      <c r="A814" s="319">
        <v>43166</v>
      </c>
      <c r="B814" s="320">
        <v>2795</v>
      </c>
      <c r="C814" s="321">
        <v>2025</v>
      </c>
      <c r="D814" s="321">
        <v>2460</v>
      </c>
      <c r="E814" s="321">
        <v>2525</v>
      </c>
      <c r="F814" s="322">
        <v>2676</v>
      </c>
      <c r="G814" s="320">
        <v>70</v>
      </c>
      <c r="H814" s="321">
        <v>85</v>
      </c>
      <c r="I814" s="322">
        <v>220</v>
      </c>
      <c r="J814" s="321">
        <v>119</v>
      </c>
    </row>
    <row r="815" spans="1:10">
      <c r="A815" s="319">
        <v>43167</v>
      </c>
      <c r="B815" s="320">
        <v>2760</v>
      </c>
      <c r="C815" s="321">
        <v>2025</v>
      </c>
      <c r="D815" s="321">
        <v>2430</v>
      </c>
      <c r="E815" s="321">
        <v>2525</v>
      </c>
      <c r="F815" s="322">
        <v>2642</v>
      </c>
      <c r="G815" s="320">
        <v>35</v>
      </c>
      <c r="H815" s="321">
        <v>80</v>
      </c>
      <c r="I815" s="322">
        <v>185</v>
      </c>
      <c r="J815" s="321">
        <v>118</v>
      </c>
    </row>
    <row r="816" spans="1:10">
      <c r="A816" s="319">
        <v>43168</v>
      </c>
      <c r="B816" s="320">
        <v>2775</v>
      </c>
      <c r="C816" s="321">
        <v>2025</v>
      </c>
      <c r="D816" s="321">
        <v>2430</v>
      </c>
      <c r="E816" s="321">
        <v>2525</v>
      </c>
      <c r="F816" s="322">
        <v>2691</v>
      </c>
      <c r="G816" s="320">
        <v>50</v>
      </c>
      <c r="H816" s="321">
        <v>95</v>
      </c>
      <c r="I816" s="322">
        <v>200</v>
      </c>
      <c r="J816" s="321">
        <v>84</v>
      </c>
    </row>
    <row r="817" spans="1:10">
      <c r="A817" s="319">
        <v>43171</v>
      </c>
      <c r="B817" s="320">
        <v>2830</v>
      </c>
      <c r="C817" s="321">
        <v>2025</v>
      </c>
      <c r="D817" s="321">
        <v>2520</v>
      </c>
      <c r="E817" s="321">
        <v>2525</v>
      </c>
      <c r="F817" s="322">
        <v>2713</v>
      </c>
      <c r="G817" s="320">
        <v>105</v>
      </c>
      <c r="H817" s="321">
        <v>60</v>
      </c>
      <c r="I817" s="322">
        <v>255</v>
      </c>
      <c r="J817" s="321">
        <v>117</v>
      </c>
    </row>
    <row r="818" spans="1:10">
      <c r="A818" s="319">
        <v>43172</v>
      </c>
      <c r="B818" s="320">
        <v>2850</v>
      </c>
      <c r="C818" s="321">
        <v>2200</v>
      </c>
      <c r="D818" s="321">
        <v>2580</v>
      </c>
      <c r="E818" s="321">
        <v>2575</v>
      </c>
      <c r="F818" s="322">
        <v>2725</v>
      </c>
      <c r="G818" s="320">
        <v>75</v>
      </c>
      <c r="H818" s="321">
        <v>20</v>
      </c>
      <c r="I818" s="322">
        <v>100</v>
      </c>
      <c r="J818" s="321">
        <v>125</v>
      </c>
    </row>
    <row r="819" spans="1:10">
      <c r="A819" s="319">
        <v>43173</v>
      </c>
      <c r="B819" s="320">
        <v>2925</v>
      </c>
      <c r="C819" s="321">
        <v>2250</v>
      </c>
      <c r="D819" s="321">
        <v>2620</v>
      </c>
      <c r="E819" s="321">
        <v>2575</v>
      </c>
      <c r="F819" s="322">
        <v>2758</v>
      </c>
      <c r="G819" s="320">
        <v>150</v>
      </c>
      <c r="H819" s="321">
        <v>55</v>
      </c>
      <c r="I819" s="322">
        <v>125</v>
      </c>
      <c r="J819" s="321">
        <v>167</v>
      </c>
    </row>
    <row r="820" spans="1:10">
      <c r="A820" s="319">
        <v>43174</v>
      </c>
      <c r="B820" s="320">
        <v>2990</v>
      </c>
      <c r="C820" s="321">
        <v>2360</v>
      </c>
      <c r="D820" s="321">
        <v>2640</v>
      </c>
      <c r="E820" s="321">
        <v>2575</v>
      </c>
      <c r="F820" s="322">
        <v>2736</v>
      </c>
      <c r="G820" s="320">
        <v>215</v>
      </c>
      <c r="H820" s="321">
        <v>100</v>
      </c>
      <c r="I820" s="322">
        <v>80</v>
      </c>
      <c r="J820" s="321">
        <v>254</v>
      </c>
    </row>
    <row r="821" spans="1:10">
      <c r="A821" s="319">
        <v>43175</v>
      </c>
      <c r="B821" s="320">
        <v>2865</v>
      </c>
      <c r="C821" s="321">
        <v>2360</v>
      </c>
      <c r="D821" s="321">
        <v>2640</v>
      </c>
      <c r="E821" s="321">
        <v>2575</v>
      </c>
      <c r="F821" s="322">
        <v>2707</v>
      </c>
      <c r="G821" s="320">
        <v>90</v>
      </c>
      <c r="H821" s="321">
        <v>-25</v>
      </c>
      <c r="I821" s="322">
        <v>-45</v>
      </c>
      <c r="J821" s="321">
        <v>158</v>
      </c>
    </row>
    <row r="822" spans="1:10">
      <c r="A822" s="319">
        <v>43178</v>
      </c>
      <c r="B822" s="320">
        <v>2950</v>
      </c>
      <c r="C822" s="321">
        <v>2400</v>
      </c>
      <c r="D822" s="321">
        <v>2640</v>
      </c>
      <c r="E822" s="321">
        <v>2575</v>
      </c>
      <c r="F822" s="322">
        <v>2789</v>
      </c>
      <c r="G822" s="320">
        <v>175</v>
      </c>
      <c r="H822" s="321">
        <v>60</v>
      </c>
      <c r="I822" s="322">
        <v>0</v>
      </c>
      <c r="J822" s="321">
        <v>161</v>
      </c>
    </row>
    <row r="823" spans="1:10">
      <c r="A823" s="319">
        <v>43179</v>
      </c>
      <c r="B823" s="320">
        <v>2950</v>
      </c>
      <c r="C823" s="321">
        <v>2500</v>
      </c>
      <c r="D823" s="321">
        <v>2650</v>
      </c>
      <c r="E823" s="321">
        <v>2575</v>
      </c>
      <c r="F823" s="322">
        <v>2787</v>
      </c>
      <c r="G823" s="320">
        <v>175</v>
      </c>
      <c r="H823" s="321">
        <v>50</v>
      </c>
      <c r="I823" s="322">
        <v>-100</v>
      </c>
      <c r="J823" s="321">
        <v>163</v>
      </c>
    </row>
    <row r="824" spans="1:10">
      <c r="A824" s="319">
        <v>43180</v>
      </c>
      <c r="B824" s="320">
        <v>2970</v>
      </c>
      <c r="C824" s="321">
        <v>2500</v>
      </c>
      <c r="D824" s="321">
        <v>2680</v>
      </c>
      <c r="E824" s="321">
        <v>2575</v>
      </c>
      <c r="F824" s="322">
        <v>2777</v>
      </c>
      <c r="G824" s="320">
        <v>195</v>
      </c>
      <c r="H824" s="321">
        <v>40</v>
      </c>
      <c r="I824" s="322">
        <v>-80</v>
      </c>
      <c r="J824" s="321">
        <v>193</v>
      </c>
    </row>
    <row r="825" spans="1:10">
      <c r="A825" s="319">
        <v>43181</v>
      </c>
      <c r="B825" s="320">
        <v>3030</v>
      </c>
      <c r="C825" s="321">
        <v>2510</v>
      </c>
      <c r="D825" s="321">
        <v>2680</v>
      </c>
      <c r="E825" s="321">
        <v>2575</v>
      </c>
      <c r="F825" s="322">
        <v>2818</v>
      </c>
      <c r="G825" s="320">
        <v>255</v>
      </c>
      <c r="H825" s="321">
        <v>100</v>
      </c>
      <c r="I825" s="322">
        <v>-30</v>
      </c>
      <c r="J825" s="321">
        <v>212</v>
      </c>
    </row>
    <row r="826" spans="1:10">
      <c r="A826" s="319">
        <v>43182</v>
      </c>
      <c r="B826" s="320">
        <v>2970</v>
      </c>
      <c r="C826" s="321">
        <v>2510</v>
      </c>
      <c r="D826" s="321">
        <v>2680</v>
      </c>
      <c r="E826" s="321">
        <v>2575</v>
      </c>
      <c r="F826" s="322">
        <v>2720</v>
      </c>
      <c r="G826" s="320">
        <v>195</v>
      </c>
      <c r="H826" s="321">
        <v>40</v>
      </c>
      <c r="I826" s="322">
        <v>-90</v>
      </c>
      <c r="J826" s="321">
        <v>250</v>
      </c>
    </row>
    <row r="827" spans="1:10">
      <c r="A827" s="319">
        <v>43185</v>
      </c>
      <c r="B827" s="320">
        <v>2980</v>
      </c>
      <c r="C827" s="321">
        <v>2510</v>
      </c>
      <c r="D827" s="321">
        <v>2680</v>
      </c>
      <c r="E827" s="321">
        <v>2575</v>
      </c>
      <c r="F827" s="322">
        <v>2698</v>
      </c>
      <c r="G827" s="320">
        <v>205</v>
      </c>
      <c r="H827" s="321">
        <v>50</v>
      </c>
      <c r="I827" s="322">
        <v>-80</v>
      </c>
      <c r="J827" s="321">
        <v>282</v>
      </c>
    </row>
    <row r="828" spans="1:10">
      <c r="A828" s="319">
        <v>43186</v>
      </c>
      <c r="B828" s="320">
        <v>2950</v>
      </c>
      <c r="C828" s="321">
        <v>2510</v>
      </c>
      <c r="D828" s="321">
        <v>2700</v>
      </c>
      <c r="E828" s="321">
        <v>2665</v>
      </c>
      <c r="F828" s="322">
        <v>2684</v>
      </c>
      <c r="G828" s="320">
        <v>85</v>
      </c>
      <c r="H828" s="321">
        <v>0</v>
      </c>
      <c r="I828" s="322">
        <v>-110</v>
      </c>
      <c r="J828" s="321">
        <v>266</v>
      </c>
    </row>
    <row r="829" spans="1:10">
      <c r="A829" s="319">
        <v>43187</v>
      </c>
      <c r="B829" s="320">
        <v>2950</v>
      </c>
      <c r="C829" s="321">
        <v>2500</v>
      </c>
      <c r="D829" s="321">
        <v>2700</v>
      </c>
      <c r="E829" s="321">
        <v>2700</v>
      </c>
      <c r="F829" s="322">
        <v>2686</v>
      </c>
      <c r="G829" s="320">
        <v>50</v>
      </c>
      <c r="H829" s="321">
        <v>0</v>
      </c>
      <c r="I829" s="322">
        <v>-100</v>
      </c>
      <c r="J829" s="321">
        <v>264</v>
      </c>
    </row>
    <row r="830" spans="1:10">
      <c r="A830" s="319">
        <v>43188</v>
      </c>
      <c r="B830" s="320">
        <v>2950</v>
      </c>
      <c r="C830" s="321">
        <v>2510</v>
      </c>
      <c r="D830" s="321">
        <v>2700</v>
      </c>
      <c r="E830" s="321">
        <v>2700</v>
      </c>
      <c r="F830" s="322">
        <v>2694</v>
      </c>
      <c r="G830" s="320">
        <v>50</v>
      </c>
      <c r="H830" s="321">
        <v>0</v>
      </c>
      <c r="I830" s="322">
        <v>-110</v>
      </c>
      <c r="J830" s="321">
        <v>256</v>
      </c>
    </row>
    <row r="831" spans="1:10">
      <c r="A831" s="319">
        <v>43189</v>
      </c>
      <c r="B831" s="320">
        <v>2945</v>
      </c>
      <c r="C831" s="321">
        <v>2510</v>
      </c>
      <c r="D831" s="321">
        <v>2700</v>
      </c>
      <c r="E831" s="321">
        <v>2700</v>
      </c>
      <c r="F831" s="322">
        <v>2719</v>
      </c>
      <c r="G831" s="320">
        <v>45</v>
      </c>
      <c r="H831" s="321">
        <v>-5</v>
      </c>
      <c r="I831" s="322">
        <v>-115</v>
      </c>
      <c r="J831" s="321">
        <v>226</v>
      </c>
    </row>
    <row r="832" spans="1:10">
      <c r="A832" s="319">
        <v>43192</v>
      </c>
      <c r="B832" s="320">
        <v>2945</v>
      </c>
      <c r="C832" s="321">
        <v>2510</v>
      </c>
      <c r="D832" s="321">
        <v>2660</v>
      </c>
      <c r="E832" s="321">
        <v>2700</v>
      </c>
      <c r="F832" s="322">
        <v>2684</v>
      </c>
      <c r="G832" s="320">
        <v>45</v>
      </c>
      <c r="H832" s="321">
        <v>35</v>
      </c>
      <c r="I832" s="322">
        <v>-115</v>
      </c>
      <c r="J832" s="321">
        <v>261</v>
      </c>
    </row>
    <row r="833" spans="1:10">
      <c r="A833" s="319">
        <v>43193</v>
      </c>
      <c r="B833" s="320">
        <v>2932.5</v>
      </c>
      <c r="C833" s="321">
        <v>2500</v>
      </c>
      <c r="D833" s="321">
        <v>2660</v>
      </c>
      <c r="E833" s="321">
        <v>2675</v>
      </c>
      <c r="F833" s="322">
        <v>2658</v>
      </c>
      <c r="G833" s="320">
        <v>57.5</v>
      </c>
      <c r="H833" s="321">
        <v>22.5</v>
      </c>
      <c r="I833" s="322">
        <v>-117.5</v>
      </c>
      <c r="J833" s="321">
        <v>274.5</v>
      </c>
    </row>
    <row r="834" spans="1:10">
      <c r="A834" s="319">
        <v>43194</v>
      </c>
      <c r="B834" s="320">
        <v>2905</v>
      </c>
      <c r="C834" s="321">
        <v>2510</v>
      </c>
      <c r="D834" s="321">
        <v>2660</v>
      </c>
      <c r="E834" s="321">
        <v>2675</v>
      </c>
      <c r="F834" s="322">
        <v>2670</v>
      </c>
      <c r="G834" s="320">
        <v>30</v>
      </c>
      <c r="H834" s="321">
        <v>-5</v>
      </c>
      <c r="I834" s="322">
        <v>-155</v>
      </c>
      <c r="J834" s="321">
        <v>235</v>
      </c>
    </row>
    <row r="835" spans="1:10">
      <c r="A835" s="319">
        <v>43198</v>
      </c>
      <c r="B835" s="320">
        <v>2900</v>
      </c>
      <c r="C835" s="321">
        <v>2510</v>
      </c>
      <c r="D835" s="321">
        <v>2640</v>
      </c>
      <c r="E835" s="321">
        <v>2625</v>
      </c>
      <c r="G835" s="320">
        <v>75</v>
      </c>
      <c r="H835" s="321">
        <v>10</v>
      </c>
      <c r="I835" s="322">
        <v>-160</v>
      </c>
    </row>
    <row r="836" spans="1:10">
      <c r="A836" s="319">
        <v>43199</v>
      </c>
      <c r="B836" s="320">
        <v>2960</v>
      </c>
      <c r="C836" s="321">
        <v>2510</v>
      </c>
      <c r="D836" s="321">
        <v>2640</v>
      </c>
      <c r="E836" s="321">
        <v>2750</v>
      </c>
      <c r="F836" s="322">
        <v>2742</v>
      </c>
      <c r="G836" s="320">
        <v>10</v>
      </c>
      <c r="H836" s="321">
        <v>70</v>
      </c>
      <c r="I836" s="322">
        <v>-100</v>
      </c>
      <c r="J836" s="321">
        <v>218</v>
      </c>
    </row>
    <row r="837" spans="1:10">
      <c r="A837" s="319">
        <v>43200</v>
      </c>
      <c r="B837" s="320">
        <v>2960</v>
      </c>
      <c r="C837" s="321">
        <v>2340</v>
      </c>
      <c r="D837" s="321">
        <v>2640</v>
      </c>
      <c r="E837" s="321">
        <v>2725</v>
      </c>
      <c r="F837" s="322">
        <v>2739</v>
      </c>
      <c r="G837" s="320">
        <v>35</v>
      </c>
      <c r="H837" s="321">
        <v>70</v>
      </c>
      <c r="I837" s="322">
        <v>70</v>
      </c>
      <c r="J837" s="321">
        <v>221</v>
      </c>
    </row>
    <row r="838" spans="1:10">
      <c r="A838" s="319">
        <v>43201</v>
      </c>
      <c r="B838" s="320">
        <v>2965</v>
      </c>
      <c r="C838" s="321">
        <v>2340</v>
      </c>
      <c r="D838" s="321">
        <v>2650</v>
      </c>
      <c r="E838" s="321">
        <v>2725</v>
      </c>
      <c r="F838" s="322">
        <v>2729</v>
      </c>
      <c r="G838" s="320">
        <v>40</v>
      </c>
      <c r="H838" s="321">
        <v>65</v>
      </c>
      <c r="I838" s="322">
        <v>75</v>
      </c>
      <c r="J838" s="321">
        <v>236</v>
      </c>
    </row>
    <row r="839" spans="1:10">
      <c r="A839" s="319">
        <v>43202</v>
      </c>
      <c r="B839" s="320">
        <v>2965</v>
      </c>
      <c r="C839" s="321">
        <v>2340</v>
      </c>
      <c r="D839" s="321">
        <v>2660</v>
      </c>
      <c r="E839" s="321">
        <v>2725</v>
      </c>
      <c r="F839" s="322">
        <v>2637</v>
      </c>
      <c r="G839" s="320">
        <v>40</v>
      </c>
      <c r="H839" s="321">
        <v>55</v>
      </c>
      <c r="I839" s="322">
        <v>75</v>
      </c>
      <c r="J839" s="321">
        <v>328</v>
      </c>
    </row>
    <row r="840" spans="1:10">
      <c r="A840" s="319">
        <v>43203</v>
      </c>
      <c r="B840" s="320">
        <v>2990</v>
      </c>
      <c r="C840" s="321">
        <v>2340</v>
      </c>
      <c r="D840" s="321">
        <v>2710</v>
      </c>
      <c r="E840" s="321">
        <v>2725</v>
      </c>
      <c r="F840" s="322">
        <v>2658</v>
      </c>
      <c r="G840" s="320">
        <v>65</v>
      </c>
      <c r="H840" s="321">
        <v>30</v>
      </c>
      <c r="I840" s="322">
        <v>100</v>
      </c>
      <c r="J840" s="321">
        <v>332</v>
      </c>
    </row>
    <row r="841" spans="1:10">
      <c r="A841" s="319">
        <v>43206</v>
      </c>
      <c r="B841" s="320">
        <v>3040</v>
      </c>
      <c r="C841" s="321">
        <v>2340</v>
      </c>
      <c r="D841" s="321">
        <v>2770</v>
      </c>
      <c r="E841" s="321">
        <v>2750</v>
      </c>
      <c r="F841" s="322">
        <v>2654</v>
      </c>
      <c r="G841" s="320">
        <v>90</v>
      </c>
      <c r="H841" s="321">
        <v>20</v>
      </c>
      <c r="I841" s="322">
        <v>150</v>
      </c>
      <c r="J841" s="321">
        <v>386</v>
      </c>
    </row>
    <row r="842" spans="1:10">
      <c r="A842" s="319">
        <v>43207</v>
      </c>
      <c r="B842" s="320">
        <v>3100</v>
      </c>
      <c r="C842" s="321">
        <v>2455</v>
      </c>
      <c r="D842" s="321">
        <v>2810</v>
      </c>
      <c r="E842" s="321">
        <v>2800</v>
      </c>
      <c r="F842" s="322">
        <v>2675</v>
      </c>
      <c r="G842" s="320">
        <v>100</v>
      </c>
      <c r="H842" s="321">
        <v>40</v>
      </c>
      <c r="I842" s="322">
        <v>95</v>
      </c>
      <c r="J842" s="321">
        <v>425</v>
      </c>
    </row>
    <row r="843" spans="1:10">
      <c r="A843" s="319">
        <v>43208</v>
      </c>
      <c r="B843" s="320">
        <v>3250</v>
      </c>
      <c r="C843" s="321">
        <v>2525</v>
      </c>
      <c r="D843" s="321">
        <v>2910</v>
      </c>
      <c r="E843" s="321">
        <v>2850</v>
      </c>
      <c r="F843" s="322">
        <v>2717</v>
      </c>
      <c r="G843" s="320">
        <v>200</v>
      </c>
      <c r="H843" s="321">
        <v>90</v>
      </c>
      <c r="I843" s="322">
        <v>175</v>
      </c>
      <c r="J843" s="321">
        <v>533</v>
      </c>
    </row>
    <row r="844" spans="1:10">
      <c r="A844" s="319">
        <v>43209</v>
      </c>
      <c r="B844" s="320">
        <v>3265</v>
      </c>
      <c r="C844" s="321">
        <v>2525</v>
      </c>
      <c r="D844" s="321">
        <v>2940</v>
      </c>
      <c r="E844" s="321">
        <v>2925</v>
      </c>
      <c r="F844" s="322">
        <v>2710</v>
      </c>
      <c r="G844" s="320">
        <v>140</v>
      </c>
      <c r="H844" s="321">
        <v>75</v>
      </c>
      <c r="I844" s="322">
        <v>190</v>
      </c>
      <c r="J844" s="321">
        <v>555</v>
      </c>
    </row>
    <row r="845" spans="1:10">
      <c r="A845" s="319">
        <v>43210</v>
      </c>
      <c r="B845" s="320">
        <v>3125</v>
      </c>
      <c r="C845" s="321">
        <v>2525</v>
      </c>
      <c r="D845" s="321">
        <v>2985</v>
      </c>
      <c r="E845" s="321">
        <v>3025</v>
      </c>
      <c r="F845" s="322">
        <v>2643</v>
      </c>
      <c r="G845" s="320">
        <v>-100</v>
      </c>
      <c r="H845" s="321">
        <v>-110</v>
      </c>
      <c r="I845" s="322">
        <v>50</v>
      </c>
      <c r="J845" s="321">
        <v>482</v>
      </c>
    </row>
    <row r="846" spans="1:10">
      <c r="A846" s="319">
        <v>43213</v>
      </c>
      <c r="B846" s="320">
        <v>3140</v>
      </c>
      <c r="C846" s="321">
        <v>2525</v>
      </c>
      <c r="D846" s="321">
        <v>2910</v>
      </c>
      <c r="E846" s="321">
        <v>3125</v>
      </c>
      <c r="F846" s="322">
        <v>2682</v>
      </c>
      <c r="G846" s="320">
        <v>-185</v>
      </c>
      <c r="H846" s="321">
        <v>-20</v>
      </c>
      <c r="I846" s="322">
        <v>65</v>
      </c>
      <c r="J846" s="321">
        <v>458</v>
      </c>
    </row>
    <row r="847" spans="1:10">
      <c r="A847" s="319">
        <v>43214</v>
      </c>
      <c r="B847" s="320">
        <v>3165</v>
      </c>
      <c r="C847" s="321">
        <v>2525</v>
      </c>
      <c r="D847" s="321">
        <v>2910</v>
      </c>
      <c r="E847" s="321">
        <v>3150</v>
      </c>
      <c r="F847" s="322">
        <v>2722</v>
      </c>
      <c r="G847" s="320">
        <v>-185</v>
      </c>
      <c r="H847" s="321">
        <v>5</v>
      </c>
      <c r="I847" s="322">
        <v>90</v>
      </c>
      <c r="J847" s="321">
        <v>443</v>
      </c>
    </row>
    <row r="848" spans="1:10">
      <c r="A848" s="319">
        <v>43215</v>
      </c>
      <c r="B848" s="320">
        <v>3225</v>
      </c>
      <c r="C848" s="321">
        <v>2525</v>
      </c>
      <c r="D848" s="321">
        <v>2910</v>
      </c>
      <c r="E848" s="321">
        <v>3150</v>
      </c>
      <c r="F848" s="322">
        <v>2681</v>
      </c>
      <c r="G848" s="320">
        <v>-125</v>
      </c>
      <c r="H848" s="321">
        <v>65</v>
      </c>
      <c r="I848" s="322">
        <v>150</v>
      </c>
      <c r="J848" s="321">
        <v>544</v>
      </c>
    </row>
    <row r="849" spans="1:10">
      <c r="A849" s="319">
        <v>43216</v>
      </c>
      <c r="B849" s="320">
        <v>3180</v>
      </c>
      <c r="C849" s="321">
        <v>2525</v>
      </c>
      <c r="D849" s="321">
        <v>2870</v>
      </c>
      <c r="E849" s="321">
        <v>3150</v>
      </c>
      <c r="F849" s="322">
        <v>2663</v>
      </c>
      <c r="G849" s="320">
        <v>-170</v>
      </c>
      <c r="H849" s="321">
        <v>60</v>
      </c>
      <c r="I849" s="322">
        <v>105</v>
      </c>
      <c r="J849" s="321">
        <v>517</v>
      </c>
    </row>
    <row r="850" spans="1:10">
      <c r="A850" s="319">
        <v>43217</v>
      </c>
      <c r="B850" s="320">
        <v>3280</v>
      </c>
      <c r="C850" s="321">
        <v>2525</v>
      </c>
      <c r="D850" s="321">
        <v>2810</v>
      </c>
      <c r="E850" s="321">
        <v>3150</v>
      </c>
      <c r="F850" s="322">
        <v>2681</v>
      </c>
      <c r="G850" s="320">
        <v>-70</v>
      </c>
      <c r="H850" s="321">
        <v>220</v>
      </c>
      <c r="I850" s="322">
        <v>205</v>
      </c>
      <c r="J850" s="321">
        <v>599</v>
      </c>
    </row>
    <row r="851" spans="1:10">
      <c r="A851" s="319">
        <v>43218</v>
      </c>
      <c r="B851" s="320">
        <v>3290</v>
      </c>
      <c r="C851" s="321">
        <v>2550</v>
      </c>
      <c r="D851" s="321">
        <v>2805</v>
      </c>
      <c r="E851" s="321">
        <v>3075</v>
      </c>
      <c r="G851" s="320">
        <v>15</v>
      </c>
      <c r="H851" s="321">
        <v>235</v>
      </c>
      <c r="I851" s="322">
        <v>190</v>
      </c>
    </row>
    <row r="852" spans="1:10">
      <c r="A852" s="319">
        <v>43222</v>
      </c>
      <c r="B852" s="320">
        <v>3365</v>
      </c>
      <c r="C852" s="321">
        <v>2550</v>
      </c>
      <c r="D852" s="321">
        <v>2805</v>
      </c>
      <c r="E852" s="321">
        <v>3000</v>
      </c>
      <c r="F852" s="322">
        <v>2706</v>
      </c>
      <c r="G852" s="320">
        <v>165</v>
      </c>
      <c r="H852" s="321">
        <v>310</v>
      </c>
      <c r="I852" s="322">
        <v>265</v>
      </c>
      <c r="J852" s="321">
        <v>659</v>
      </c>
    </row>
    <row r="853" spans="1:10">
      <c r="A853" s="319">
        <v>43223</v>
      </c>
      <c r="B853" s="320">
        <v>3360</v>
      </c>
      <c r="C853" s="321">
        <v>2550</v>
      </c>
      <c r="D853" s="321">
        <v>2805</v>
      </c>
      <c r="E853" s="321">
        <v>3025</v>
      </c>
      <c r="F853" s="322">
        <v>2702</v>
      </c>
      <c r="G853" s="320">
        <v>135</v>
      </c>
      <c r="H853" s="321">
        <v>305</v>
      </c>
      <c r="I853" s="322">
        <v>260</v>
      </c>
      <c r="J853" s="321">
        <v>658</v>
      </c>
    </row>
    <row r="854" spans="1:10">
      <c r="A854" s="319">
        <v>43224</v>
      </c>
      <c r="B854" s="320">
        <v>3400</v>
      </c>
      <c r="C854" s="321">
        <v>2550</v>
      </c>
      <c r="D854" s="321">
        <v>2830</v>
      </c>
      <c r="E854" s="321">
        <v>2965</v>
      </c>
      <c r="F854" s="322">
        <v>2759</v>
      </c>
      <c r="G854" s="320">
        <v>235</v>
      </c>
      <c r="H854" s="321">
        <v>320</v>
      </c>
      <c r="I854" s="322">
        <v>300</v>
      </c>
      <c r="J854" s="321">
        <v>641</v>
      </c>
    </row>
    <row r="855" spans="1:10">
      <c r="A855" s="319">
        <v>43227</v>
      </c>
      <c r="B855" s="320">
        <v>3390</v>
      </c>
      <c r="C855" s="321">
        <v>2550</v>
      </c>
      <c r="D855" s="321">
        <v>2810</v>
      </c>
      <c r="E855" s="321">
        <v>2925</v>
      </c>
      <c r="F855" s="322">
        <v>2763</v>
      </c>
      <c r="G855" s="320">
        <v>265</v>
      </c>
      <c r="H855" s="321">
        <v>330</v>
      </c>
      <c r="I855" s="322">
        <v>290</v>
      </c>
      <c r="J855" s="321">
        <v>627</v>
      </c>
    </row>
    <row r="856" spans="1:10">
      <c r="A856" s="319">
        <v>43228</v>
      </c>
      <c r="B856" s="320">
        <v>3445</v>
      </c>
      <c r="C856" s="321">
        <v>2525</v>
      </c>
      <c r="D856" s="321">
        <v>2790</v>
      </c>
      <c r="E856" s="321">
        <v>2925</v>
      </c>
      <c r="F856" s="322">
        <v>2762</v>
      </c>
      <c r="G856" s="320">
        <v>320</v>
      </c>
      <c r="H856" s="321">
        <v>405</v>
      </c>
      <c r="I856" s="322">
        <v>370</v>
      </c>
      <c r="J856" s="321">
        <v>683</v>
      </c>
    </row>
    <row r="857" spans="1:10">
      <c r="A857" s="319">
        <v>43229</v>
      </c>
      <c r="B857" s="320">
        <v>3515</v>
      </c>
      <c r="C857" s="321">
        <v>2525</v>
      </c>
      <c r="D857" s="321">
        <v>2790</v>
      </c>
      <c r="E857" s="321">
        <v>2965</v>
      </c>
      <c r="F857" s="322">
        <v>2773</v>
      </c>
      <c r="G857" s="320">
        <v>350</v>
      </c>
      <c r="H857" s="321">
        <v>475</v>
      </c>
      <c r="I857" s="322">
        <v>440</v>
      </c>
      <c r="J857" s="321">
        <v>742</v>
      </c>
    </row>
    <row r="858" spans="1:10">
      <c r="A858" s="319">
        <v>43230</v>
      </c>
      <c r="B858" s="320">
        <v>3490</v>
      </c>
      <c r="C858" s="321">
        <v>2525</v>
      </c>
      <c r="D858" s="321">
        <v>2815</v>
      </c>
      <c r="E858" s="321">
        <v>2965</v>
      </c>
      <c r="F858" s="322">
        <v>2780</v>
      </c>
      <c r="G858" s="320">
        <v>325</v>
      </c>
      <c r="H858" s="321">
        <v>425</v>
      </c>
      <c r="I858" s="322">
        <v>415</v>
      </c>
      <c r="J858" s="321">
        <v>710</v>
      </c>
    </row>
    <row r="859" spans="1:10">
      <c r="A859" s="319">
        <v>43231</v>
      </c>
      <c r="B859" s="320">
        <v>3290</v>
      </c>
      <c r="C859" s="321">
        <v>2525</v>
      </c>
      <c r="D859" s="321">
        <v>2830</v>
      </c>
      <c r="E859" s="321">
        <v>2965</v>
      </c>
      <c r="F859" s="322">
        <v>2792</v>
      </c>
      <c r="G859" s="320">
        <v>125</v>
      </c>
      <c r="H859" s="321">
        <v>210</v>
      </c>
      <c r="I859" s="322">
        <v>215</v>
      </c>
      <c r="J859" s="321">
        <v>498</v>
      </c>
    </row>
    <row r="860" spans="1:10">
      <c r="A860" s="319">
        <v>43234</v>
      </c>
      <c r="B860" s="320">
        <v>3300</v>
      </c>
      <c r="C860" s="321">
        <v>2525</v>
      </c>
      <c r="D860" s="321">
        <v>2890</v>
      </c>
      <c r="E860" s="321">
        <v>3000</v>
      </c>
      <c r="F860" s="322">
        <v>2771</v>
      </c>
      <c r="G860" s="320">
        <v>100</v>
      </c>
      <c r="H860" s="321">
        <v>160</v>
      </c>
      <c r="I860" s="322">
        <v>225</v>
      </c>
      <c r="J860" s="321">
        <v>529</v>
      </c>
    </row>
    <row r="861" spans="1:10">
      <c r="A861" s="319">
        <v>43235</v>
      </c>
      <c r="B861" s="320">
        <v>3360</v>
      </c>
      <c r="C861" s="321">
        <v>2700</v>
      </c>
      <c r="D861" s="321">
        <v>2970</v>
      </c>
      <c r="E861" s="321">
        <v>3050</v>
      </c>
      <c r="F861" s="322">
        <v>2807</v>
      </c>
      <c r="G861" s="320">
        <v>110</v>
      </c>
      <c r="H861" s="321">
        <v>140</v>
      </c>
      <c r="I861" s="322">
        <v>110</v>
      </c>
      <c r="J861" s="321">
        <v>553</v>
      </c>
    </row>
    <row r="862" spans="1:10">
      <c r="A862" s="319">
        <v>43236</v>
      </c>
      <c r="B862" s="320">
        <v>3420</v>
      </c>
      <c r="C862" s="321">
        <v>2730</v>
      </c>
      <c r="D862" s="321">
        <v>3000</v>
      </c>
      <c r="E862" s="321">
        <v>3130</v>
      </c>
      <c r="F862" s="322">
        <v>2839</v>
      </c>
      <c r="G862" s="320">
        <v>90</v>
      </c>
      <c r="H862" s="321">
        <v>170</v>
      </c>
      <c r="I862" s="322">
        <v>140</v>
      </c>
      <c r="J862" s="321">
        <v>581</v>
      </c>
    </row>
    <row r="863" spans="1:10">
      <c r="A863" s="319">
        <v>43237</v>
      </c>
      <c r="B863" s="320">
        <v>3420</v>
      </c>
      <c r="C863" s="321">
        <v>2730</v>
      </c>
      <c r="D863" s="321">
        <v>3050</v>
      </c>
      <c r="E863" s="321">
        <v>3130</v>
      </c>
      <c r="F863" s="322">
        <v>2841</v>
      </c>
      <c r="G863" s="320">
        <v>90</v>
      </c>
      <c r="H863" s="321">
        <v>120</v>
      </c>
      <c r="I863" s="322">
        <v>140</v>
      </c>
      <c r="J863" s="321">
        <v>579</v>
      </c>
    </row>
    <row r="864" spans="1:10">
      <c r="A864" s="319">
        <v>43238</v>
      </c>
      <c r="B864" s="320">
        <v>3350</v>
      </c>
      <c r="C864" s="321">
        <v>2800</v>
      </c>
      <c r="D864" s="321">
        <v>3050</v>
      </c>
      <c r="E864" s="321">
        <v>3130</v>
      </c>
      <c r="F864" s="322">
        <v>2829</v>
      </c>
      <c r="G864" s="320">
        <v>20</v>
      </c>
      <c r="H864" s="321">
        <v>50</v>
      </c>
      <c r="I864" s="322">
        <v>0</v>
      </c>
      <c r="J864" s="321">
        <v>521</v>
      </c>
    </row>
    <row r="865" spans="1:10">
      <c r="A865" s="319">
        <v>43241</v>
      </c>
      <c r="B865" s="320">
        <v>3200</v>
      </c>
      <c r="C865" s="321">
        <v>2800</v>
      </c>
      <c r="D865" s="321">
        <v>3000</v>
      </c>
      <c r="E865" s="321">
        <v>3160</v>
      </c>
      <c r="F865" s="322">
        <v>2816</v>
      </c>
      <c r="G865" s="320">
        <v>-160</v>
      </c>
      <c r="H865" s="321">
        <v>-50</v>
      </c>
      <c r="I865" s="322">
        <v>-150</v>
      </c>
      <c r="J865" s="321">
        <v>384</v>
      </c>
    </row>
    <row r="866" spans="1:10">
      <c r="A866" s="319">
        <v>43242</v>
      </c>
      <c r="B866" s="320">
        <v>3160</v>
      </c>
      <c r="C866" s="321">
        <v>2800</v>
      </c>
      <c r="D866" s="321">
        <v>3000</v>
      </c>
      <c r="E866" s="321">
        <v>3160</v>
      </c>
      <c r="F866" s="322">
        <v>2786</v>
      </c>
      <c r="G866" s="320">
        <v>-200</v>
      </c>
      <c r="H866" s="321">
        <v>-90</v>
      </c>
      <c r="I866" s="322">
        <v>-190</v>
      </c>
      <c r="J866" s="321">
        <v>374</v>
      </c>
    </row>
    <row r="867" spans="1:10">
      <c r="A867" s="319">
        <v>43243</v>
      </c>
      <c r="B867" s="320">
        <v>3130</v>
      </c>
      <c r="C867" s="321">
        <v>2800</v>
      </c>
      <c r="D867" s="321">
        <v>3000</v>
      </c>
      <c r="E867" s="321">
        <v>3130</v>
      </c>
      <c r="F867" s="322">
        <v>2779</v>
      </c>
      <c r="G867" s="320">
        <v>-200</v>
      </c>
      <c r="H867" s="321">
        <v>-120</v>
      </c>
      <c r="I867" s="322">
        <v>-220</v>
      </c>
      <c r="J867" s="321">
        <v>351</v>
      </c>
    </row>
    <row r="868" spans="1:10">
      <c r="A868" s="319">
        <v>43244</v>
      </c>
      <c r="B868" s="320">
        <v>3150</v>
      </c>
      <c r="C868" s="321">
        <v>2800</v>
      </c>
      <c r="D868" s="321">
        <v>2950</v>
      </c>
      <c r="E868" s="321">
        <v>3110</v>
      </c>
      <c r="F868" s="322">
        <v>2772</v>
      </c>
      <c r="G868" s="320">
        <v>-160</v>
      </c>
      <c r="H868" s="321">
        <v>-50</v>
      </c>
      <c r="I868" s="322">
        <v>-200</v>
      </c>
      <c r="J868" s="321">
        <v>378</v>
      </c>
    </row>
    <row r="869" spans="1:10">
      <c r="A869" s="319">
        <v>43245</v>
      </c>
      <c r="B869" s="320">
        <v>3130</v>
      </c>
      <c r="C869" s="321">
        <v>2800</v>
      </c>
      <c r="D869" s="321">
        <v>2950</v>
      </c>
      <c r="E869" s="321">
        <v>3110</v>
      </c>
      <c r="F869" s="322">
        <v>2726</v>
      </c>
      <c r="G869" s="320">
        <v>-180</v>
      </c>
      <c r="H869" s="321">
        <v>-70</v>
      </c>
      <c r="I869" s="322">
        <v>-220</v>
      </c>
      <c r="J869" s="321">
        <v>404</v>
      </c>
    </row>
    <row r="870" spans="1:10">
      <c r="A870" s="319">
        <v>43248</v>
      </c>
      <c r="B870" s="320">
        <v>3100</v>
      </c>
      <c r="C870" s="321">
        <v>2650</v>
      </c>
      <c r="D870" s="321">
        <v>2950</v>
      </c>
      <c r="E870" s="321">
        <v>3030</v>
      </c>
      <c r="F870" s="322">
        <v>2734</v>
      </c>
      <c r="G870" s="320">
        <v>-130</v>
      </c>
      <c r="H870" s="321">
        <v>-100</v>
      </c>
      <c r="I870" s="322">
        <v>-100</v>
      </c>
      <c r="J870" s="321">
        <v>366</v>
      </c>
    </row>
    <row r="871" spans="1:10">
      <c r="A871" s="319">
        <v>43249</v>
      </c>
      <c r="B871" s="320">
        <v>3110</v>
      </c>
      <c r="C871" s="321">
        <v>2650</v>
      </c>
      <c r="D871" s="321">
        <v>2920</v>
      </c>
      <c r="E871" s="321">
        <v>3030</v>
      </c>
      <c r="F871" s="322">
        <v>2742</v>
      </c>
      <c r="G871" s="320">
        <v>-120</v>
      </c>
      <c r="H871" s="321">
        <v>-60</v>
      </c>
      <c r="I871" s="322">
        <v>-90</v>
      </c>
      <c r="J871" s="321">
        <v>368</v>
      </c>
    </row>
    <row r="872" spans="1:10">
      <c r="A872" s="319">
        <v>43250</v>
      </c>
      <c r="B872" s="320">
        <v>3120</v>
      </c>
      <c r="C872" s="321">
        <v>2650</v>
      </c>
      <c r="D872" s="321">
        <v>2900</v>
      </c>
      <c r="E872" s="321">
        <v>3010</v>
      </c>
      <c r="F872" s="322">
        <v>2719</v>
      </c>
      <c r="G872" s="320">
        <v>-90</v>
      </c>
      <c r="H872" s="321">
        <v>-30</v>
      </c>
      <c r="I872" s="322">
        <v>-80</v>
      </c>
      <c r="J872" s="321">
        <v>401</v>
      </c>
    </row>
    <row r="873" spans="1:10">
      <c r="A873" s="319">
        <v>43251</v>
      </c>
      <c r="B873" s="320">
        <v>3120</v>
      </c>
      <c r="C873" s="321">
        <v>2600</v>
      </c>
      <c r="D873" s="321">
        <v>2870</v>
      </c>
      <c r="E873" s="321">
        <v>2950</v>
      </c>
      <c r="F873" s="322">
        <v>2758</v>
      </c>
      <c r="G873" s="320">
        <v>-30</v>
      </c>
      <c r="H873" s="321">
        <v>0</v>
      </c>
      <c r="I873" s="322">
        <v>-30</v>
      </c>
      <c r="J873" s="321">
        <v>362</v>
      </c>
    </row>
    <row r="874" spans="1:10">
      <c r="A874" s="319">
        <v>43252</v>
      </c>
      <c r="B874" s="320">
        <v>3120</v>
      </c>
      <c r="C874" s="321">
        <v>2580</v>
      </c>
      <c r="D874" s="321">
        <v>2820</v>
      </c>
      <c r="E874" s="321">
        <v>2920</v>
      </c>
      <c r="F874" s="322">
        <v>2791</v>
      </c>
      <c r="G874" s="320">
        <v>0</v>
      </c>
      <c r="H874" s="321">
        <v>50</v>
      </c>
      <c r="I874" s="322">
        <v>-10</v>
      </c>
      <c r="J874" s="321">
        <v>329</v>
      </c>
    </row>
    <row r="875" spans="1:10">
      <c r="A875" s="319">
        <v>43255</v>
      </c>
      <c r="B875" s="320">
        <v>3080</v>
      </c>
      <c r="C875" s="321">
        <v>2580</v>
      </c>
      <c r="D875" s="321">
        <v>2800</v>
      </c>
      <c r="E875" s="321">
        <v>2920</v>
      </c>
      <c r="F875" s="322">
        <v>2769</v>
      </c>
      <c r="G875" s="320">
        <v>-40</v>
      </c>
      <c r="H875" s="321">
        <v>30</v>
      </c>
      <c r="I875" s="322">
        <v>-50</v>
      </c>
      <c r="J875" s="321">
        <v>311</v>
      </c>
    </row>
    <row r="876" spans="1:10">
      <c r="A876" s="319">
        <v>43256</v>
      </c>
      <c r="B876" s="320">
        <v>3020</v>
      </c>
      <c r="C876" s="321">
        <v>2500</v>
      </c>
      <c r="D876" s="321">
        <v>2800</v>
      </c>
      <c r="E876" s="321">
        <v>2880</v>
      </c>
      <c r="F876" s="322">
        <v>2739</v>
      </c>
      <c r="G876" s="320">
        <v>-60</v>
      </c>
      <c r="H876" s="321">
        <v>-30</v>
      </c>
      <c r="I876" s="322">
        <v>-30</v>
      </c>
      <c r="J876" s="321">
        <v>281</v>
      </c>
    </row>
    <row r="877" spans="1:10">
      <c r="A877" s="319">
        <v>43257</v>
      </c>
      <c r="B877" s="320">
        <v>3020</v>
      </c>
      <c r="C877" s="321">
        <v>2480</v>
      </c>
      <c r="D877" s="321">
        <v>2810</v>
      </c>
      <c r="E877" s="321">
        <v>2880</v>
      </c>
      <c r="F877" s="322">
        <v>2747</v>
      </c>
      <c r="G877" s="320">
        <v>-60</v>
      </c>
      <c r="H877" s="321">
        <v>-40</v>
      </c>
      <c r="I877" s="322">
        <v>-10</v>
      </c>
      <c r="J877" s="321">
        <v>273</v>
      </c>
    </row>
    <row r="878" spans="1:10">
      <c r="A878" s="319">
        <v>43258</v>
      </c>
      <c r="B878" s="320">
        <v>3040</v>
      </c>
      <c r="C878" s="321">
        <v>2480</v>
      </c>
      <c r="D878" s="321">
        <v>2830</v>
      </c>
      <c r="E878" s="321">
        <v>2880</v>
      </c>
      <c r="F878" s="322">
        <v>2810</v>
      </c>
      <c r="G878" s="320">
        <v>-40</v>
      </c>
      <c r="H878" s="321">
        <v>-40</v>
      </c>
      <c r="I878" s="322">
        <v>10</v>
      </c>
      <c r="J878" s="321">
        <v>230</v>
      </c>
    </row>
    <row r="879" spans="1:10">
      <c r="A879" s="319">
        <v>43259</v>
      </c>
      <c r="B879" s="320">
        <v>3020</v>
      </c>
      <c r="C879" s="321">
        <v>2500</v>
      </c>
      <c r="D879" s="321">
        <v>2840</v>
      </c>
      <c r="E879" s="321">
        <v>2880</v>
      </c>
      <c r="F879" s="322">
        <v>2802</v>
      </c>
      <c r="G879" s="320">
        <v>-60</v>
      </c>
      <c r="H879" s="321">
        <v>-70</v>
      </c>
      <c r="I879" s="322">
        <v>-30</v>
      </c>
      <c r="J879" s="321">
        <v>218</v>
      </c>
    </row>
    <row r="880" spans="1:10">
      <c r="A880" s="319">
        <v>43262</v>
      </c>
      <c r="B880" s="320">
        <v>3050</v>
      </c>
      <c r="C880" s="321">
        <v>2500</v>
      </c>
      <c r="D880" s="321">
        <v>2790</v>
      </c>
      <c r="E880" s="321">
        <v>2860</v>
      </c>
      <c r="F880" s="322">
        <v>2823</v>
      </c>
      <c r="G880" s="320">
        <v>-10</v>
      </c>
      <c r="H880" s="321">
        <v>10</v>
      </c>
      <c r="I880" s="322">
        <v>0</v>
      </c>
      <c r="J880" s="321">
        <v>227</v>
      </c>
    </row>
    <row r="881" spans="1:10">
      <c r="A881" s="319">
        <v>43263</v>
      </c>
      <c r="B881" s="320">
        <v>3150</v>
      </c>
      <c r="C881" s="321">
        <v>2500</v>
      </c>
      <c r="D881" s="321">
        <v>2790</v>
      </c>
      <c r="E881" s="321">
        <v>2860</v>
      </c>
      <c r="F881" s="322">
        <v>2847</v>
      </c>
      <c r="G881" s="320">
        <v>90</v>
      </c>
      <c r="H881" s="321">
        <v>110</v>
      </c>
      <c r="I881" s="322">
        <v>100</v>
      </c>
      <c r="J881" s="321">
        <v>303</v>
      </c>
    </row>
    <row r="882" spans="1:10">
      <c r="A882" s="319">
        <v>43264</v>
      </c>
      <c r="B882" s="320">
        <v>3180</v>
      </c>
      <c r="C882" s="321">
        <v>2480</v>
      </c>
      <c r="D882" s="321">
        <v>2790</v>
      </c>
      <c r="E882" s="321">
        <v>2860</v>
      </c>
      <c r="F882" s="322">
        <v>2820</v>
      </c>
      <c r="G882" s="320">
        <v>120</v>
      </c>
      <c r="H882" s="321">
        <v>140</v>
      </c>
      <c r="I882" s="322">
        <v>150</v>
      </c>
      <c r="J882" s="321">
        <v>360</v>
      </c>
    </row>
    <row r="883" spans="1:10">
      <c r="A883" s="319">
        <v>43265</v>
      </c>
      <c r="B883" s="320">
        <v>3060</v>
      </c>
      <c r="C883" s="321">
        <v>2500</v>
      </c>
      <c r="D883" s="321">
        <v>2810</v>
      </c>
      <c r="E883" s="321">
        <v>2870</v>
      </c>
      <c r="F883" s="322">
        <v>2813</v>
      </c>
      <c r="G883" s="320">
        <v>-10</v>
      </c>
      <c r="H883" s="321">
        <v>0</v>
      </c>
      <c r="I883" s="322">
        <v>10</v>
      </c>
      <c r="J883" s="321">
        <v>247</v>
      </c>
    </row>
    <row r="884" spans="1:10">
      <c r="A884" s="319">
        <v>43266</v>
      </c>
      <c r="B884" s="320">
        <v>3060</v>
      </c>
      <c r="C884" s="321">
        <v>2500</v>
      </c>
      <c r="D884" s="321">
        <v>2830</v>
      </c>
      <c r="E884" s="321">
        <v>2880</v>
      </c>
      <c r="F884" s="322">
        <v>2832</v>
      </c>
      <c r="G884" s="320">
        <v>-20</v>
      </c>
      <c r="H884" s="321">
        <v>-20</v>
      </c>
      <c r="I884" s="322">
        <v>10</v>
      </c>
      <c r="J884" s="321">
        <v>228</v>
      </c>
    </row>
    <row r="885" spans="1:10">
      <c r="A885" s="319">
        <v>43270</v>
      </c>
      <c r="B885" s="320">
        <v>3030</v>
      </c>
      <c r="C885" s="321">
        <v>2500</v>
      </c>
      <c r="D885" s="321">
        <v>2840</v>
      </c>
      <c r="E885" s="321">
        <v>2880</v>
      </c>
      <c r="F885" s="322">
        <v>2774</v>
      </c>
      <c r="G885" s="320">
        <v>-50</v>
      </c>
      <c r="H885" s="321">
        <v>-60</v>
      </c>
      <c r="I885" s="322">
        <v>-20</v>
      </c>
      <c r="J885" s="321">
        <v>256</v>
      </c>
    </row>
    <row r="886" spans="1:10">
      <c r="A886" s="319">
        <v>43271</v>
      </c>
      <c r="B886" s="320">
        <v>3040</v>
      </c>
      <c r="C886" s="321">
        <v>2420</v>
      </c>
      <c r="D886" s="321">
        <v>2820</v>
      </c>
      <c r="E886" s="321">
        <v>2840</v>
      </c>
      <c r="F886" s="322">
        <v>2790</v>
      </c>
      <c r="G886" s="320">
        <v>0</v>
      </c>
      <c r="H886" s="321">
        <v>-30</v>
      </c>
      <c r="I886" s="322">
        <v>70</v>
      </c>
      <c r="J886" s="321">
        <v>250</v>
      </c>
    </row>
    <row r="887" spans="1:10">
      <c r="A887" s="319">
        <v>43272</v>
      </c>
      <c r="B887" s="320">
        <v>3010</v>
      </c>
      <c r="C887" s="321">
        <v>2370</v>
      </c>
      <c r="D887" s="321">
        <v>2780</v>
      </c>
      <c r="E887" s="321">
        <v>2830</v>
      </c>
      <c r="F887" s="322">
        <v>2743</v>
      </c>
      <c r="G887" s="320">
        <v>-20</v>
      </c>
      <c r="H887" s="321">
        <v>-20</v>
      </c>
      <c r="I887" s="322">
        <v>90</v>
      </c>
      <c r="J887" s="321">
        <v>267</v>
      </c>
    </row>
    <row r="888" spans="1:10">
      <c r="A888" s="319">
        <v>43273</v>
      </c>
      <c r="B888" s="320">
        <v>3000</v>
      </c>
      <c r="C888" s="321">
        <v>2370</v>
      </c>
      <c r="D888" s="321">
        <v>2760</v>
      </c>
      <c r="E888" s="321">
        <v>2830</v>
      </c>
      <c r="F888" s="322">
        <v>2737</v>
      </c>
      <c r="G888" s="320">
        <v>-30</v>
      </c>
      <c r="H888" s="321">
        <v>-10</v>
      </c>
      <c r="I888" s="322">
        <v>80</v>
      </c>
      <c r="J888" s="321">
        <v>263</v>
      </c>
    </row>
    <row r="889" spans="1:10">
      <c r="A889" s="319">
        <v>43276</v>
      </c>
      <c r="B889" s="320">
        <v>2990</v>
      </c>
      <c r="C889" s="321">
        <v>2370</v>
      </c>
      <c r="D889" s="321">
        <v>2750</v>
      </c>
      <c r="E889" s="321">
        <v>2810</v>
      </c>
      <c r="F889" s="322">
        <v>2744</v>
      </c>
      <c r="G889" s="320">
        <v>-20</v>
      </c>
      <c r="H889" s="321">
        <v>-10</v>
      </c>
      <c r="I889" s="322">
        <v>70</v>
      </c>
      <c r="J889" s="321">
        <v>246</v>
      </c>
    </row>
    <row r="890" spans="1:10">
      <c r="A890" s="319">
        <v>43277</v>
      </c>
      <c r="B890" s="320">
        <v>2960</v>
      </c>
      <c r="C890" s="321">
        <v>2280</v>
      </c>
      <c r="D890" s="321">
        <v>2750</v>
      </c>
      <c r="E890" s="321">
        <v>2780</v>
      </c>
      <c r="F890" s="322">
        <v>2730</v>
      </c>
      <c r="G890" s="320">
        <v>-20</v>
      </c>
      <c r="H890" s="321">
        <v>-40</v>
      </c>
      <c r="I890" s="322">
        <v>130</v>
      </c>
      <c r="J890" s="321">
        <v>230</v>
      </c>
    </row>
    <row r="891" spans="1:10">
      <c r="A891" s="319">
        <v>43278</v>
      </c>
      <c r="B891" s="320">
        <v>3000</v>
      </c>
      <c r="C891" s="321">
        <v>2280</v>
      </c>
      <c r="D891" s="321">
        <v>2720</v>
      </c>
      <c r="E891" s="321">
        <v>2770</v>
      </c>
      <c r="F891" s="322">
        <v>2753</v>
      </c>
      <c r="G891" s="320">
        <v>30</v>
      </c>
      <c r="H891" s="321">
        <v>30</v>
      </c>
      <c r="I891" s="322">
        <v>170</v>
      </c>
      <c r="J891" s="321">
        <v>247</v>
      </c>
    </row>
    <row r="892" spans="1:10">
      <c r="A892" s="319">
        <v>43279</v>
      </c>
      <c r="B892" s="320">
        <v>3020</v>
      </c>
      <c r="C892" s="321">
        <v>2280</v>
      </c>
      <c r="D892" s="321">
        <v>2720</v>
      </c>
      <c r="E892" s="321">
        <v>2700</v>
      </c>
      <c r="F892" s="322">
        <v>2797</v>
      </c>
      <c r="G892" s="320">
        <v>120</v>
      </c>
      <c r="H892" s="321">
        <v>50</v>
      </c>
      <c r="I892" s="322">
        <v>190</v>
      </c>
      <c r="J892" s="321">
        <v>223</v>
      </c>
    </row>
    <row r="893" spans="1:10">
      <c r="A893" s="319">
        <v>43280</v>
      </c>
      <c r="B893" s="320">
        <v>3020</v>
      </c>
      <c r="C893" s="321">
        <v>2300</v>
      </c>
      <c r="D893" s="321">
        <v>2730</v>
      </c>
      <c r="E893" s="321">
        <v>2750</v>
      </c>
      <c r="F893" s="322">
        <v>2839</v>
      </c>
      <c r="G893" s="320">
        <v>70</v>
      </c>
      <c r="H893" s="321">
        <v>40</v>
      </c>
      <c r="I893" s="322">
        <v>170</v>
      </c>
      <c r="J893" s="321">
        <v>181</v>
      </c>
    </row>
    <row r="894" spans="1:10">
      <c r="A894" s="319">
        <v>43283</v>
      </c>
      <c r="B894" s="320">
        <v>3020</v>
      </c>
      <c r="C894" s="321">
        <v>2300</v>
      </c>
      <c r="D894" s="321">
        <v>2790</v>
      </c>
      <c r="E894" s="321">
        <v>2750</v>
      </c>
      <c r="F894" s="322">
        <v>2824</v>
      </c>
      <c r="G894" s="320">
        <v>70</v>
      </c>
      <c r="H894" s="321">
        <v>-20</v>
      </c>
      <c r="I894" s="322">
        <v>170</v>
      </c>
      <c r="J894" s="321">
        <v>196</v>
      </c>
    </row>
    <row r="895" spans="1:10">
      <c r="A895" s="319">
        <v>43284</v>
      </c>
      <c r="B895" s="320">
        <v>3030</v>
      </c>
      <c r="C895" s="321">
        <v>2450</v>
      </c>
      <c r="D895" s="321">
        <v>2820</v>
      </c>
      <c r="E895" s="321">
        <v>2750</v>
      </c>
      <c r="F895" s="322">
        <v>2836</v>
      </c>
      <c r="G895" s="320">
        <v>80</v>
      </c>
      <c r="H895" s="321">
        <v>-40</v>
      </c>
      <c r="I895" s="322">
        <v>30</v>
      </c>
      <c r="J895" s="321">
        <v>194</v>
      </c>
    </row>
    <row r="896" spans="1:10">
      <c r="A896" s="319">
        <v>43285</v>
      </c>
      <c r="B896" s="320">
        <v>3100</v>
      </c>
      <c r="C896" s="321">
        <v>2450</v>
      </c>
      <c r="D896" s="321">
        <v>2850</v>
      </c>
      <c r="E896" s="321">
        <v>2850</v>
      </c>
      <c r="F896" s="322">
        <v>2879</v>
      </c>
      <c r="G896" s="320">
        <v>50</v>
      </c>
      <c r="H896" s="321">
        <v>0</v>
      </c>
      <c r="I896" s="322">
        <v>100</v>
      </c>
      <c r="J896" s="321">
        <v>221</v>
      </c>
    </row>
    <row r="897" spans="1:10">
      <c r="A897" s="319">
        <v>43286</v>
      </c>
      <c r="B897" s="320">
        <v>3140</v>
      </c>
      <c r="C897" s="321">
        <v>2500</v>
      </c>
      <c r="D897" s="321">
        <v>2870</v>
      </c>
      <c r="E897" s="321">
        <v>2850</v>
      </c>
      <c r="F897" s="322">
        <v>2887</v>
      </c>
      <c r="G897" s="320">
        <v>90</v>
      </c>
      <c r="H897" s="321">
        <v>20</v>
      </c>
      <c r="I897" s="322">
        <v>90</v>
      </c>
      <c r="J897" s="321">
        <v>253</v>
      </c>
    </row>
    <row r="898" spans="1:10">
      <c r="A898" s="319">
        <v>43287</v>
      </c>
      <c r="B898" s="320">
        <v>3140</v>
      </c>
      <c r="C898" s="321">
        <v>2500</v>
      </c>
      <c r="D898" s="321">
        <v>2870</v>
      </c>
      <c r="E898" s="321">
        <v>2880</v>
      </c>
      <c r="F898" s="322">
        <v>2906</v>
      </c>
      <c r="G898" s="320">
        <v>60</v>
      </c>
      <c r="H898" s="321">
        <v>20</v>
      </c>
      <c r="I898" s="322">
        <v>90</v>
      </c>
      <c r="J898" s="321">
        <v>234</v>
      </c>
    </row>
    <row r="899" spans="1:10">
      <c r="A899" s="319">
        <v>43290</v>
      </c>
      <c r="B899" s="320">
        <v>3135</v>
      </c>
      <c r="C899" s="321">
        <v>2500</v>
      </c>
      <c r="D899" s="321">
        <v>2930</v>
      </c>
      <c r="E899" s="321">
        <v>2880</v>
      </c>
      <c r="F899" s="322">
        <v>2891</v>
      </c>
      <c r="G899" s="320">
        <v>55</v>
      </c>
      <c r="H899" s="321">
        <v>-45</v>
      </c>
      <c r="I899" s="322">
        <v>85</v>
      </c>
      <c r="J899" s="321">
        <v>244</v>
      </c>
    </row>
    <row r="900" spans="1:10">
      <c r="A900" s="319">
        <v>43291</v>
      </c>
      <c r="B900" s="320">
        <v>3135</v>
      </c>
      <c r="C900" s="321">
        <v>2500</v>
      </c>
      <c r="D900" s="321">
        <v>2890</v>
      </c>
      <c r="E900" s="321">
        <v>2950</v>
      </c>
      <c r="F900" s="322">
        <v>2917</v>
      </c>
      <c r="G900" s="320">
        <v>-15</v>
      </c>
      <c r="H900" s="321">
        <v>-5</v>
      </c>
      <c r="I900" s="322">
        <v>85</v>
      </c>
      <c r="J900" s="321">
        <v>218</v>
      </c>
    </row>
    <row r="901" spans="1:10">
      <c r="A901" s="319">
        <v>43292</v>
      </c>
      <c r="B901" s="320">
        <v>3140</v>
      </c>
      <c r="C901" s="321">
        <v>2500</v>
      </c>
      <c r="D901" s="321">
        <v>2850</v>
      </c>
      <c r="E901" s="321">
        <v>2900</v>
      </c>
      <c r="F901" s="322">
        <v>2902</v>
      </c>
      <c r="G901" s="320">
        <v>40</v>
      </c>
      <c r="H901" s="321">
        <v>40</v>
      </c>
      <c r="I901" s="322">
        <v>90</v>
      </c>
      <c r="J901" s="321">
        <v>238</v>
      </c>
    </row>
    <row r="902" spans="1:10">
      <c r="A902" s="319">
        <v>43293</v>
      </c>
      <c r="B902" s="320">
        <v>3140</v>
      </c>
      <c r="C902" s="321">
        <v>2500</v>
      </c>
      <c r="D902" s="321">
        <v>2800</v>
      </c>
      <c r="E902" s="321">
        <v>2950</v>
      </c>
      <c r="F902" s="322">
        <v>2919</v>
      </c>
      <c r="G902" s="320">
        <v>-10</v>
      </c>
      <c r="H902" s="321">
        <v>90</v>
      </c>
      <c r="I902" s="322">
        <v>90</v>
      </c>
      <c r="J902" s="321">
        <v>221</v>
      </c>
    </row>
    <row r="903" spans="1:10">
      <c r="A903" s="319">
        <v>43294</v>
      </c>
      <c r="B903" s="320">
        <v>3110</v>
      </c>
      <c r="C903" s="321">
        <v>2500</v>
      </c>
      <c r="D903" s="321">
        <v>2780</v>
      </c>
      <c r="E903" s="321">
        <v>2950</v>
      </c>
      <c r="F903" s="322">
        <v>2879</v>
      </c>
      <c r="G903" s="320">
        <v>-40</v>
      </c>
      <c r="H903" s="321">
        <v>80</v>
      </c>
      <c r="I903" s="322">
        <v>60</v>
      </c>
      <c r="J903" s="321">
        <v>231</v>
      </c>
    </row>
    <row r="904" spans="1:10">
      <c r="A904" s="319">
        <v>43297</v>
      </c>
      <c r="B904" s="320">
        <v>3090</v>
      </c>
      <c r="C904" s="321">
        <v>2500</v>
      </c>
      <c r="D904" s="321">
        <v>2780</v>
      </c>
      <c r="E904" s="321">
        <v>2940</v>
      </c>
      <c r="F904" s="322">
        <v>2864</v>
      </c>
      <c r="G904" s="320">
        <v>-50</v>
      </c>
      <c r="H904" s="321">
        <v>60</v>
      </c>
      <c r="I904" s="322">
        <v>40</v>
      </c>
      <c r="J904" s="321">
        <v>226</v>
      </c>
    </row>
    <row r="905" spans="1:10">
      <c r="A905" s="319">
        <v>43298</v>
      </c>
      <c r="B905" s="320">
        <v>3080</v>
      </c>
      <c r="C905" s="321">
        <v>2350</v>
      </c>
      <c r="D905" s="321">
        <v>2800</v>
      </c>
      <c r="E905" s="321">
        <v>2900</v>
      </c>
      <c r="F905" s="322">
        <v>2862</v>
      </c>
      <c r="G905" s="320">
        <v>-20</v>
      </c>
      <c r="H905" s="321">
        <v>30</v>
      </c>
      <c r="I905" s="322">
        <v>180</v>
      </c>
      <c r="J905" s="321">
        <v>218</v>
      </c>
    </row>
    <row r="906" spans="1:10">
      <c r="A906" s="319">
        <v>43299</v>
      </c>
      <c r="B906" s="320">
        <v>3090</v>
      </c>
      <c r="C906" s="321">
        <v>2300</v>
      </c>
      <c r="D906" s="321">
        <v>2800</v>
      </c>
      <c r="E906" s="321">
        <v>2800</v>
      </c>
      <c r="F906" s="322">
        <v>2869</v>
      </c>
      <c r="G906" s="320">
        <v>90</v>
      </c>
      <c r="H906" s="321">
        <v>40</v>
      </c>
      <c r="I906" s="322">
        <v>240</v>
      </c>
      <c r="J906" s="321">
        <v>221</v>
      </c>
    </row>
    <row r="907" spans="1:10">
      <c r="A907" s="319">
        <v>43300</v>
      </c>
      <c r="B907" s="320">
        <v>3140</v>
      </c>
      <c r="C907" s="321">
        <v>2330</v>
      </c>
      <c r="D907" s="321">
        <v>2780</v>
      </c>
      <c r="E907" s="321">
        <v>2800</v>
      </c>
      <c r="F907" s="322">
        <v>2894</v>
      </c>
      <c r="G907" s="320">
        <v>140</v>
      </c>
      <c r="H907" s="321">
        <v>110</v>
      </c>
      <c r="I907" s="322">
        <v>260</v>
      </c>
      <c r="J907" s="321">
        <v>246</v>
      </c>
    </row>
    <row r="908" spans="1:10">
      <c r="A908" s="319">
        <v>43301</v>
      </c>
      <c r="B908" s="320">
        <v>3150</v>
      </c>
      <c r="C908" s="321">
        <v>2360</v>
      </c>
      <c r="D908" s="321">
        <v>2760</v>
      </c>
      <c r="E908" s="321">
        <v>2810</v>
      </c>
      <c r="F908" s="322">
        <v>2926</v>
      </c>
      <c r="G908" s="320">
        <v>140</v>
      </c>
      <c r="H908" s="321">
        <v>140</v>
      </c>
      <c r="I908" s="322">
        <v>240</v>
      </c>
      <c r="J908" s="321">
        <v>224</v>
      </c>
    </row>
    <row r="909" spans="1:10">
      <c r="A909" s="319">
        <v>43304</v>
      </c>
      <c r="B909" s="320">
        <v>3160</v>
      </c>
      <c r="C909" s="321">
        <v>2360</v>
      </c>
      <c r="D909" s="321">
        <v>2740</v>
      </c>
      <c r="E909" s="321">
        <v>2830</v>
      </c>
      <c r="F909" s="322">
        <v>2926</v>
      </c>
      <c r="G909" s="320">
        <v>130</v>
      </c>
      <c r="H909" s="321">
        <v>170</v>
      </c>
      <c r="I909" s="322">
        <v>250</v>
      </c>
      <c r="J909" s="321">
        <v>234</v>
      </c>
    </row>
    <row r="910" spans="1:10">
      <c r="A910" s="319">
        <v>43305</v>
      </c>
      <c r="B910" s="320">
        <v>3130</v>
      </c>
      <c r="C910" s="321">
        <v>2400</v>
      </c>
      <c r="D910" s="321">
        <v>2740</v>
      </c>
      <c r="E910" s="321">
        <v>2850</v>
      </c>
      <c r="F910" s="322">
        <v>2963</v>
      </c>
      <c r="G910" s="320">
        <v>80</v>
      </c>
      <c r="H910" s="321">
        <v>140</v>
      </c>
      <c r="I910" s="322">
        <v>180</v>
      </c>
      <c r="J910" s="321">
        <v>167</v>
      </c>
    </row>
    <row r="911" spans="1:10">
      <c r="A911" s="319">
        <v>43306</v>
      </c>
      <c r="B911" s="320">
        <v>3055</v>
      </c>
      <c r="C911" s="321">
        <v>2400</v>
      </c>
      <c r="D911" s="321">
        <v>2710</v>
      </c>
      <c r="E911" s="321">
        <v>2800</v>
      </c>
      <c r="F911" s="322">
        <v>2924</v>
      </c>
      <c r="G911" s="320">
        <v>55</v>
      </c>
      <c r="H911" s="321">
        <v>95</v>
      </c>
      <c r="I911" s="322">
        <v>105</v>
      </c>
      <c r="J911" s="321">
        <v>131</v>
      </c>
    </row>
    <row r="912" spans="1:10">
      <c r="A912" s="319">
        <v>43307</v>
      </c>
      <c r="B912" s="320">
        <v>3060</v>
      </c>
      <c r="C912" s="321">
        <v>2400</v>
      </c>
      <c r="D912" s="321">
        <v>2710</v>
      </c>
      <c r="E912" s="321">
        <v>2800</v>
      </c>
      <c r="F912" s="322">
        <v>2912</v>
      </c>
      <c r="G912" s="320">
        <v>60</v>
      </c>
      <c r="H912" s="321">
        <v>100</v>
      </c>
      <c r="I912" s="322">
        <v>110</v>
      </c>
      <c r="J912" s="321">
        <v>148</v>
      </c>
    </row>
    <row r="913" spans="1:10">
      <c r="A913" s="319">
        <v>43308</v>
      </c>
      <c r="B913" s="320">
        <v>3060</v>
      </c>
      <c r="C913" s="321">
        <v>2400</v>
      </c>
      <c r="D913" s="321">
        <v>2720</v>
      </c>
      <c r="E913" s="321">
        <v>2800</v>
      </c>
      <c r="F913" s="322">
        <v>2924</v>
      </c>
      <c r="G913" s="320">
        <v>60</v>
      </c>
      <c r="H913" s="321">
        <v>90</v>
      </c>
      <c r="I913" s="322">
        <v>110</v>
      </c>
      <c r="J913" s="321">
        <v>136</v>
      </c>
    </row>
    <row r="914" spans="1:10">
      <c r="A914" s="319">
        <v>43311</v>
      </c>
      <c r="B914" s="320">
        <v>3110</v>
      </c>
      <c r="C914" s="321">
        <v>2400</v>
      </c>
      <c r="D914" s="321">
        <v>2710</v>
      </c>
      <c r="E914" s="321">
        <v>2800</v>
      </c>
      <c r="F914" s="322">
        <v>2972</v>
      </c>
      <c r="G914" s="320">
        <v>110</v>
      </c>
      <c r="H914" s="321">
        <v>150</v>
      </c>
      <c r="I914" s="322">
        <v>160</v>
      </c>
      <c r="J914" s="321">
        <v>138</v>
      </c>
    </row>
    <row r="915" spans="1:10">
      <c r="A915" s="319">
        <v>43312</v>
      </c>
      <c r="B915" s="320">
        <v>3100</v>
      </c>
      <c r="C915" s="321">
        <v>2350</v>
      </c>
      <c r="D915" s="321">
        <v>2760</v>
      </c>
      <c r="E915" s="321">
        <v>2800</v>
      </c>
      <c r="F915" s="322">
        <v>2954</v>
      </c>
      <c r="G915" s="320">
        <v>100</v>
      </c>
      <c r="H915" s="321">
        <v>90</v>
      </c>
      <c r="I915" s="322">
        <v>200</v>
      </c>
      <c r="J915" s="321">
        <v>146</v>
      </c>
    </row>
    <row r="916" spans="1:10">
      <c r="A916" s="319">
        <v>43313</v>
      </c>
      <c r="B916" s="320">
        <v>3115</v>
      </c>
      <c r="C916" s="321">
        <v>2400</v>
      </c>
      <c r="D916" s="321">
        <v>2780</v>
      </c>
      <c r="E916" s="321">
        <v>2850</v>
      </c>
      <c r="F916" s="322">
        <v>2947</v>
      </c>
      <c r="G916" s="320">
        <v>65</v>
      </c>
      <c r="H916" s="321">
        <v>85</v>
      </c>
      <c r="I916" s="322">
        <v>165</v>
      </c>
      <c r="J916" s="321">
        <v>168</v>
      </c>
    </row>
    <row r="917" spans="1:10">
      <c r="A917" s="319">
        <v>43314</v>
      </c>
      <c r="B917" s="320">
        <v>3150</v>
      </c>
      <c r="C917" s="321">
        <v>2400</v>
      </c>
      <c r="D917" s="321">
        <v>2780</v>
      </c>
      <c r="E917" s="321">
        <v>2850</v>
      </c>
      <c r="F917" s="322">
        <v>3018</v>
      </c>
      <c r="G917" s="320">
        <v>100</v>
      </c>
      <c r="H917" s="321">
        <v>120</v>
      </c>
      <c r="I917" s="322">
        <v>200</v>
      </c>
      <c r="J917" s="321">
        <v>132</v>
      </c>
    </row>
    <row r="918" spans="1:10">
      <c r="A918" s="319">
        <v>43315</v>
      </c>
      <c r="B918" s="320">
        <v>3270</v>
      </c>
      <c r="C918" s="321">
        <v>2400</v>
      </c>
      <c r="D918" s="321">
        <v>2780</v>
      </c>
      <c r="E918" s="321">
        <v>2850</v>
      </c>
      <c r="F918" s="322">
        <v>3121</v>
      </c>
      <c r="G918" s="320">
        <v>220</v>
      </c>
      <c r="H918" s="321">
        <v>240</v>
      </c>
      <c r="I918" s="322">
        <v>320</v>
      </c>
      <c r="J918" s="321">
        <v>149</v>
      </c>
    </row>
    <row r="919" spans="1:10">
      <c r="A919" s="319">
        <v>43318</v>
      </c>
      <c r="B919" s="320">
        <v>3300</v>
      </c>
      <c r="C919" s="321">
        <v>2550</v>
      </c>
      <c r="D919" s="321">
        <v>3080</v>
      </c>
      <c r="E919" s="321">
        <v>2950</v>
      </c>
      <c r="F919" s="322">
        <v>3225</v>
      </c>
      <c r="G919" s="320">
        <v>150</v>
      </c>
      <c r="H919" s="321">
        <v>-30</v>
      </c>
      <c r="I919" s="322">
        <v>200</v>
      </c>
      <c r="J919" s="321">
        <v>75</v>
      </c>
    </row>
    <row r="920" spans="1:10">
      <c r="A920" s="319">
        <v>43319</v>
      </c>
      <c r="B920" s="320">
        <v>3330</v>
      </c>
      <c r="C920" s="321">
        <v>2630</v>
      </c>
      <c r="D920" s="321">
        <v>3120</v>
      </c>
      <c r="E920" s="321">
        <v>3030</v>
      </c>
      <c r="F920" s="322">
        <v>3237</v>
      </c>
      <c r="G920" s="320">
        <v>100</v>
      </c>
      <c r="H920" s="321">
        <v>-40</v>
      </c>
      <c r="I920" s="322">
        <v>150</v>
      </c>
      <c r="J920" s="321">
        <v>93</v>
      </c>
    </row>
    <row r="921" spans="1:10">
      <c r="A921" s="319">
        <v>43320</v>
      </c>
      <c r="B921" s="320">
        <v>3310</v>
      </c>
      <c r="C921" s="321">
        <v>2630</v>
      </c>
      <c r="D921" s="321">
        <v>3050</v>
      </c>
      <c r="E921" s="321">
        <v>3030</v>
      </c>
      <c r="F921" s="322">
        <v>3193</v>
      </c>
      <c r="G921" s="320">
        <v>80</v>
      </c>
      <c r="H921" s="321">
        <v>10</v>
      </c>
      <c r="I921" s="322">
        <v>130</v>
      </c>
      <c r="J921" s="321">
        <v>117</v>
      </c>
    </row>
    <row r="922" spans="1:10">
      <c r="A922" s="319">
        <v>43321</v>
      </c>
      <c r="B922" s="320">
        <v>3270</v>
      </c>
      <c r="C922" s="321">
        <v>2630</v>
      </c>
      <c r="D922" s="321">
        <v>3050</v>
      </c>
      <c r="E922" s="321">
        <v>3000</v>
      </c>
      <c r="F922" s="322">
        <v>3289</v>
      </c>
      <c r="G922" s="320">
        <v>70</v>
      </c>
      <c r="H922" s="321">
        <v>-30</v>
      </c>
      <c r="I922" s="322">
        <v>90</v>
      </c>
      <c r="J922" s="321">
        <v>-19</v>
      </c>
    </row>
    <row r="923" spans="1:10">
      <c r="A923" s="319">
        <v>43322</v>
      </c>
      <c r="B923" s="320">
        <v>3220</v>
      </c>
      <c r="C923" s="321">
        <v>2630</v>
      </c>
      <c r="D923" s="321">
        <v>3020</v>
      </c>
      <c r="E923" s="321">
        <v>2980</v>
      </c>
      <c r="F923" s="322">
        <v>3245</v>
      </c>
      <c r="G923" s="320">
        <v>40</v>
      </c>
      <c r="H923" s="321">
        <v>-50</v>
      </c>
      <c r="I923" s="322">
        <v>40</v>
      </c>
      <c r="J923" s="321">
        <v>-25</v>
      </c>
    </row>
    <row r="924" spans="1:10">
      <c r="A924" s="319">
        <v>43325</v>
      </c>
      <c r="B924" s="320">
        <v>3200</v>
      </c>
      <c r="C924" s="321">
        <v>2600</v>
      </c>
      <c r="D924" s="321">
        <v>2920</v>
      </c>
      <c r="E924" s="321">
        <v>2960</v>
      </c>
      <c r="F924" s="322">
        <v>3256</v>
      </c>
      <c r="G924" s="320">
        <v>40</v>
      </c>
      <c r="H924" s="321">
        <v>30</v>
      </c>
      <c r="I924" s="322">
        <v>50</v>
      </c>
      <c r="J924" s="321">
        <v>-56</v>
      </c>
    </row>
    <row r="925" spans="1:10">
      <c r="A925" s="319">
        <v>43326</v>
      </c>
      <c r="B925" s="320">
        <v>3300</v>
      </c>
      <c r="C925" s="321">
        <v>2580</v>
      </c>
      <c r="D925" s="321">
        <v>2970</v>
      </c>
      <c r="E925" s="321">
        <v>2980</v>
      </c>
      <c r="F925" s="322">
        <v>3361</v>
      </c>
      <c r="G925" s="320">
        <v>120</v>
      </c>
      <c r="H925" s="321">
        <v>80</v>
      </c>
      <c r="I925" s="322">
        <v>170</v>
      </c>
      <c r="J925" s="321">
        <v>-61</v>
      </c>
    </row>
    <row r="926" spans="1:10">
      <c r="A926" s="319">
        <v>43327</v>
      </c>
      <c r="B926" s="320">
        <v>3280</v>
      </c>
      <c r="C926" s="321">
        <v>2620</v>
      </c>
      <c r="D926" s="321">
        <v>2990</v>
      </c>
      <c r="E926" s="321">
        <v>3020</v>
      </c>
      <c r="F926" s="322">
        <v>3338</v>
      </c>
      <c r="G926" s="320">
        <v>60</v>
      </c>
      <c r="H926" s="321">
        <v>40</v>
      </c>
      <c r="I926" s="322">
        <v>110</v>
      </c>
      <c r="J926" s="321">
        <v>-58</v>
      </c>
    </row>
    <row r="927" spans="1:10">
      <c r="A927" s="319">
        <v>43328</v>
      </c>
      <c r="B927" s="320">
        <v>3260</v>
      </c>
      <c r="C927" s="321">
        <v>2620</v>
      </c>
      <c r="D927" s="321">
        <v>2990</v>
      </c>
      <c r="E927" s="321">
        <v>3020</v>
      </c>
      <c r="F927" s="322">
        <v>3327</v>
      </c>
      <c r="G927" s="320">
        <v>40</v>
      </c>
      <c r="H927" s="321">
        <v>20</v>
      </c>
      <c r="I927" s="322">
        <v>90</v>
      </c>
      <c r="J927" s="321">
        <v>-67</v>
      </c>
    </row>
    <row r="928" spans="1:10">
      <c r="A928" s="319">
        <v>43329</v>
      </c>
      <c r="B928" s="320">
        <v>3250</v>
      </c>
      <c r="C928" s="321">
        <v>2620</v>
      </c>
      <c r="D928" s="321">
        <v>2960</v>
      </c>
      <c r="E928" s="321">
        <v>3020</v>
      </c>
      <c r="F928" s="322">
        <v>3266</v>
      </c>
      <c r="G928" s="320">
        <v>30</v>
      </c>
      <c r="H928" s="321">
        <v>40</v>
      </c>
      <c r="I928" s="322">
        <v>80</v>
      </c>
      <c r="J928" s="321">
        <v>-16</v>
      </c>
    </row>
    <row r="929" spans="1:10">
      <c r="A929" s="319">
        <v>43332</v>
      </c>
      <c r="B929" s="320">
        <v>3300</v>
      </c>
      <c r="C929" s="321">
        <v>2620</v>
      </c>
      <c r="D929" s="321">
        <v>2900</v>
      </c>
      <c r="E929" s="321">
        <v>2990</v>
      </c>
      <c r="F929" s="322">
        <v>3368</v>
      </c>
      <c r="G929" s="320">
        <v>110</v>
      </c>
      <c r="H929" s="321">
        <v>150</v>
      </c>
      <c r="I929" s="322">
        <v>130</v>
      </c>
      <c r="J929" s="321">
        <v>-68</v>
      </c>
    </row>
    <row r="930" spans="1:10">
      <c r="A930" s="319">
        <v>43333</v>
      </c>
      <c r="B930" s="320">
        <v>3300</v>
      </c>
      <c r="C930" s="321">
        <v>2600</v>
      </c>
      <c r="D930" s="321">
        <v>2900</v>
      </c>
      <c r="E930" s="321">
        <v>3020</v>
      </c>
      <c r="F930" s="322">
        <v>3337</v>
      </c>
      <c r="G930" s="320">
        <v>80</v>
      </c>
      <c r="H930" s="321">
        <v>150</v>
      </c>
      <c r="I930" s="322">
        <v>150</v>
      </c>
      <c r="J930" s="321">
        <v>-37</v>
      </c>
    </row>
    <row r="931" spans="1:10">
      <c r="A931" s="319">
        <v>43334</v>
      </c>
      <c r="B931" s="320">
        <v>3400</v>
      </c>
      <c r="C931" s="321">
        <v>2600</v>
      </c>
      <c r="D931" s="321">
        <v>2930</v>
      </c>
      <c r="E931" s="321">
        <v>3020</v>
      </c>
      <c r="F931" s="322">
        <v>3387</v>
      </c>
      <c r="G931" s="320">
        <v>180</v>
      </c>
      <c r="H931" s="321">
        <v>220</v>
      </c>
      <c r="I931" s="322">
        <v>250</v>
      </c>
      <c r="J931" s="321">
        <v>13</v>
      </c>
    </row>
    <row r="932" spans="1:10">
      <c r="A932" s="319">
        <v>43335</v>
      </c>
      <c r="B932" s="320">
        <v>3350</v>
      </c>
      <c r="C932" s="321">
        <v>2600</v>
      </c>
      <c r="D932" s="321">
        <v>2950</v>
      </c>
      <c r="E932" s="321">
        <v>3020</v>
      </c>
      <c r="F932" s="322">
        <v>3309</v>
      </c>
      <c r="G932" s="320">
        <v>130</v>
      </c>
      <c r="H932" s="321">
        <v>150</v>
      </c>
      <c r="I932" s="322">
        <v>200</v>
      </c>
      <c r="J932" s="321">
        <v>41</v>
      </c>
    </row>
    <row r="933" spans="1:10">
      <c r="A933" s="319">
        <v>43336</v>
      </c>
      <c r="B933" s="320">
        <v>3320</v>
      </c>
      <c r="C933" s="321">
        <v>2600</v>
      </c>
      <c r="D933" s="321">
        <v>2950</v>
      </c>
      <c r="E933" s="321">
        <v>3020</v>
      </c>
      <c r="F933" s="322">
        <v>3301</v>
      </c>
      <c r="G933" s="320">
        <v>100</v>
      </c>
      <c r="H933" s="321">
        <v>120</v>
      </c>
      <c r="I933" s="322">
        <v>170</v>
      </c>
      <c r="J933" s="321">
        <v>19</v>
      </c>
    </row>
    <row r="934" spans="1:10">
      <c r="A934" s="319">
        <v>43339</v>
      </c>
      <c r="B934" s="320">
        <v>3330</v>
      </c>
      <c r="C934" s="321">
        <v>2620</v>
      </c>
      <c r="D934" s="321">
        <v>2950</v>
      </c>
      <c r="E934" s="321">
        <v>3020</v>
      </c>
      <c r="F934" s="322">
        <v>3299</v>
      </c>
      <c r="G934" s="320">
        <v>110</v>
      </c>
      <c r="H934" s="321">
        <v>130</v>
      </c>
      <c r="I934" s="322">
        <v>160</v>
      </c>
      <c r="J934" s="321">
        <v>31</v>
      </c>
    </row>
    <row r="935" spans="1:10">
      <c r="A935" s="319">
        <v>43340</v>
      </c>
      <c r="B935" s="320">
        <v>3330</v>
      </c>
      <c r="C935" s="321">
        <v>2630</v>
      </c>
      <c r="D935" s="321">
        <v>2980</v>
      </c>
      <c r="E935" s="321">
        <v>3020</v>
      </c>
      <c r="F935" s="322">
        <v>3298</v>
      </c>
      <c r="G935" s="320">
        <v>110</v>
      </c>
      <c r="H935" s="321">
        <v>100</v>
      </c>
      <c r="I935" s="322">
        <v>150</v>
      </c>
      <c r="J935" s="321">
        <v>32</v>
      </c>
    </row>
    <row r="936" spans="1:10">
      <c r="A936" s="319">
        <v>43341</v>
      </c>
      <c r="B936" s="320">
        <v>3325</v>
      </c>
      <c r="C936" s="321">
        <v>2650</v>
      </c>
      <c r="D936" s="321">
        <v>3000</v>
      </c>
      <c r="E936" s="321">
        <v>3080</v>
      </c>
      <c r="F936" s="322">
        <v>3278</v>
      </c>
      <c r="G936" s="320">
        <v>45</v>
      </c>
      <c r="H936" s="321">
        <v>75</v>
      </c>
      <c r="I936" s="322">
        <v>125</v>
      </c>
      <c r="J936" s="321">
        <v>47</v>
      </c>
    </row>
    <row r="937" spans="1:10">
      <c r="A937" s="319">
        <v>43342</v>
      </c>
      <c r="B937" s="320">
        <v>3310</v>
      </c>
      <c r="C937" s="321">
        <v>2650</v>
      </c>
      <c r="D937" s="321">
        <v>3010</v>
      </c>
      <c r="E937" s="321">
        <v>3120</v>
      </c>
      <c r="F937" s="322">
        <v>3299</v>
      </c>
      <c r="G937" s="320">
        <v>-10</v>
      </c>
      <c r="H937" s="321">
        <v>50</v>
      </c>
      <c r="I937" s="322">
        <v>110</v>
      </c>
      <c r="J937" s="321">
        <v>11</v>
      </c>
    </row>
    <row r="938" spans="1:10">
      <c r="A938" s="319">
        <v>43343</v>
      </c>
      <c r="B938" s="320">
        <v>3340</v>
      </c>
      <c r="C938" s="321">
        <v>2650</v>
      </c>
      <c r="D938" s="321">
        <v>3010</v>
      </c>
      <c r="E938" s="321">
        <v>3120</v>
      </c>
      <c r="F938" s="322">
        <v>3262</v>
      </c>
      <c r="G938" s="320">
        <v>20</v>
      </c>
      <c r="H938" s="321">
        <v>80</v>
      </c>
      <c r="I938" s="322">
        <v>140</v>
      </c>
      <c r="J938" s="321">
        <v>78</v>
      </c>
    </row>
    <row r="939" spans="1:10">
      <c r="A939" s="319">
        <v>43346</v>
      </c>
      <c r="B939" s="320">
        <v>3300</v>
      </c>
      <c r="C939" s="321">
        <v>2650</v>
      </c>
      <c r="D939" s="321">
        <v>3040</v>
      </c>
      <c r="E939" s="321">
        <v>3120</v>
      </c>
      <c r="F939" s="322">
        <v>3212</v>
      </c>
      <c r="G939" s="320">
        <v>-20</v>
      </c>
      <c r="H939" s="321">
        <v>10</v>
      </c>
      <c r="I939" s="322">
        <v>100</v>
      </c>
      <c r="J939" s="321">
        <v>88</v>
      </c>
    </row>
    <row r="940" spans="1:10">
      <c r="A940" s="319">
        <v>43347</v>
      </c>
      <c r="B940" s="320">
        <v>3330</v>
      </c>
      <c r="C940" s="321">
        <v>2750</v>
      </c>
      <c r="D940" s="321">
        <v>3080</v>
      </c>
      <c r="E940" s="321">
        <v>3150</v>
      </c>
      <c r="F940" s="322">
        <v>3244</v>
      </c>
      <c r="G940" s="320">
        <v>-20</v>
      </c>
      <c r="H940" s="321">
        <v>0</v>
      </c>
      <c r="I940" s="322">
        <v>30</v>
      </c>
      <c r="J940" s="321">
        <v>86</v>
      </c>
    </row>
    <row r="941" spans="1:10">
      <c r="A941" s="319">
        <v>43348</v>
      </c>
      <c r="B941" s="320">
        <v>3350</v>
      </c>
      <c r="C941" s="321">
        <v>2750</v>
      </c>
      <c r="D941" s="321">
        <v>3100</v>
      </c>
      <c r="E941" s="321">
        <v>3150</v>
      </c>
      <c r="F941" s="322">
        <v>3281</v>
      </c>
      <c r="G941" s="320">
        <v>0</v>
      </c>
      <c r="H941" s="321">
        <v>0</v>
      </c>
      <c r="I941" s="322">
        <v>50</v>
      </c>
      <c r="J941" s="321">
        <v>69</v>
      </c>
    </row>
    <row r="942" spans="1:10">
      <c r="A942" s="319">
        <v>43349</v>
      </c>
      <c r="B942" s="320">
        <v>3360</v>
      </c>
      <c r="C942" s="321">
        <v>2750</v>
      </c>
      <c r="D942" s="321">
        <v>3100</v>
      </c>
      <c r="E942" s="321">
        <v>3150</v>
      </c>
      <c r="F942" s="322">
        <v>3276</v>
      </c>
      <c r="G942" s="320">
        <v>10</v>
      </c>
      <c r="H942" s="321">
        <v>10</v>
      </c>
      <c r="I942" s="322">
        <v>60</v>
      </c>
      <c r="J942" s="321">
        <v>84</v>
      </c>
    </row>
    <row r="943" spans="1:10">
      <c r="A943" s="319">
        <v>43350</v>
      </c>
      <c r="B943" s="320">
        <v>3400</v>
      </c>
      <c r="C943" s="321">
        <v>2750</v>
      </c>
      <c r="D943" s="321">
        <v>3100</v>
      </c>
      <c r="E943" s="321">
        <v>3180</v>
      </c>
      <c r="F943" s="322">
        <v>3356</v>
      </c>
      <c r="G943" s="320">
        <v>20</v>
      </c>
      <c r="H943" s="321">
        <v>50</v>
      </c>
      <c r="I943" s="322">
        <v>100</v>
      </c>
      <c r="J943" s="321">
        <v>44</v>
      </c>
    </row>
    <row r="944" spans="1:10">
      <c r="A944" s="319">
        <v>43353</v>
      </c>
      <c r="B944" s="320">
        <v>3430</v>
      </c>
      <c r="C944" s="321">
        <v>2800</v>
      </c>
      <c r="D944" s="321">
        <v>3150</v>
      </c>
      <c r="E944" s="321">
        <v>3190</v>
      </c>
      <c r="F944" s="322">
        <v>3394</v>
      </c>
      <c r="G944" s="320">
        <v>40</v>
      </c>
      <c r="H944" s="321">
        <v>30</v>
      </c>
      <c r="I944" s="322">
        <v>80</v>
      </c>
      <c r="J944" s="321">
        <v>36</v>
      </c>
    </row>
    <row r="945" spans="1:10">
      <c r="A945" s="319">
        <v>43354</v>
      </c>
      <c r="B945" s="320">
        <v>3420</v>
      </c>
      <c r="C945" s="321">
        <v>2920</v>
      </c>
      <c r="D945" s="321">
        <v>3160</v>
      </c>
      <c r="E945" s="321">
        <v>3250</v>
      </c>
      <c r="F945" s="322">
        <v>3338</v>
      </c>
      <c r="G945" s="320">
        <v>-30</v>
      </c>
      <c r="H945" s="321">
        <v>10</v>
      </c>
      <c r="I945" s="322">
        <v>-50</v>
      </c>
      <c r="J945" s="321">
        <v>82</v>
      </c>
    </row>
    <row r="946" spans="1:10">
      <c r="A946" s="319">
        <v>43355</v>
      </c>
      <c r="B946" s="320">
        <v>3350</v>
      </c>
      <c r="C946" s="321">
        <v>2920</v>
      </c>
      <c r="D946" s="321">
        <v>3170</v>
      </c>
      <c r="E946" s="321">
        <v>3250</v>
      </c>
      <c r="F946" s="322">
        <v>3277</v>
      </c>
      <c r="G946" s="320">
        <v>-100</v>
      </c>
      <c r="H946" s="321">
        <v>-70</v>
      </c>
      <c r="I946" s="322">
        <v>-120</v>
      </c>
      <c r="J946" s="321">
        <v>73</v>
      </c>
    </row>
    <row r="947" spans="1:10">
      <c r="A947" s="319">
        <v>43356</v>
      </c>
      <c r="B947" s="320">
        <v>3360</v>
      </c>
      <c r="C947" s="321">
        <v>2920</v>
      </c>
      <c r="D947" s="321">
        <v>3180</v>
      </c>
      <c r="E947" s="321">
        <v>3330</v>
      </c>
      <c r="F947" s="322">
        <v>3239</v>
      </c>
      <c r="G947" s="320">
        <v>-170</v>
      </c>
      <c r="H947" s="321">
        <v>-70</v>
      </c>
      <c r="I947" s="322">
        <v>-110</v>
      </c>
      <c r="J947" s="321">
        <v>121</v>
      </c>
    </row>
    <row r="948" spans="1:10">
      <c r="A948" s="319">
        <v>43357</v>
      </c>
      <c r="B948" s="320">
        <v>3360</v>
      </c>
      <c r="C948" s="321">
        <v>2920</v>
      </c>
      <c r="D948" s="321">
        <v>3170</v>
      </c>
      <c r="E948" s="321">
        <v>3250</v>
      </c>
      <c r="F948" s="322">
        <v>3259</v>
      </c>
      <c r="G948" s="320">
        <v>-90</v>
      </c>
      <c r="H948" s="321">
        <v>-60</v>
      </c>
      <c r="I948" s="322">
        <v>-110</v>
      </c>
      <c r="J948" s="321">
        <v>101</v>
      </c>
    </row>
    <row r="949" spans="1:10">
      <c r="A949" s="319">
        <v>43360</v>
      </c>
      <c r="B949" s="320">
        <v>3360</v>
      </c>
      <c r="C949" s="321">
        <v>2920</v>
      </c>
      <c r="D949" s="321">
        <v>3160</v>
      </c>
      <c r="E949" s="321">
        <v>3330</v>
      </c>
      <c r="F949" s="322">
        <v>3264</v>
      </c>
      <c r="G949" s="320">
        <v>-170</v>
      </c>
      <c r="H949" s="321">
        <v>-50</v>
      </c>
      <c r="I949" s="322">
        <v>-110</v>
      </c>
      <c r="J949" s="321">
        <v>96</v>
      </c>
    </row>
    <row r="950" spans="1:10">
      <c r="A950" s="319">
        <v>43361</v>
      </c>
      <c r="B950" s="320">
        <v>3360</v>
      </c>
      <c r="C950" s="321">
        <v>3000</v>
      </c>
      <c r="D950" s="321">
        <v>3140</v>
      </c>
      <c r="E950" s="321">
        <v>3330</v>
      </c>
      <c r="F950" s="322">
        <v>3249</v>
      </c>
      <c r="G950" s="320">
        <v>-170</v>
      </c>
      <c r="H950" s="321">
        <v>-30</v>
      </c>
      <c r="I950" s="322">
        <v>-190</v>
      </c>
      <c r="J950" s="321">
        <v>111</v>
      </c>
    </row>
    <row r="951" spans="1:10">
      <c r="A951" s="319">
        <v>43362</v>
      </c>
      <c r="B951" s="320">
        <v>3410</v>
      </c>
      <c r="C951" s="321">
        <v>3000</v>
      </c>
      <c r="D951" s="321">
        <v>3130</v>
      </c>
      <c r="E951" s="321">
        <v>3330</v>
      </c>
      <c r="F951" s="322">
        <v>3337</v>
      </c>
      <c r="G951" s="320">
        <v>-120</v>
      </c>
      <c r="H951" s="321">
        <v>30</v>
      </c>
      <c r="I951" s="322">
        <v>-140</v>
      </c>
      <c r="J951" s="321">
        <v>73</v>
      </c>
    </row>
    <row r="952" spans="1:10">
      <c r="A952" s="319">
        <v>43363</v>
      </c>
      <c r="B952" s="320">
        <v>3395</v>
      </c>
      <c r="C952" s="321">
        <v>3000</v>
      </c>
      <c r="D952" s="321">
        <v>3150</v>
      </c>
      <c r="E952" s="321">
        <v>3330</v>
      </c>
      <c r="F952" s="322">
        <v>3340</v>
      </c>
      <c r="G952" s="320">
        <v>-135</v>
      </c>
      <c r="H952" s="321">
        <v>-5</v>
      </c>
      <c r="I952" s="322">
        <v>-155</v>
      </c>
      <c r="J952" s="321">
        <v>55</v>
      </c>
    </row>
    <row r="953" spans="1:10">
      <c r="A953" s="319">
        <v>43364</v>
      </c>
      <c r="B953" s="320">
        <v>3390</v>
      </c>
      <c r="C953" s="321">
        <v>3000</v>
      </c>
      <c r="D953" s="321">
        <v>3160</v>
      </c>
      <c r="E953" s="321">
        <v>3330</v>
      </c>
      <c r="F953" s="322">
        <v>3340</v>
      </c>
      <c r="G953" s="320">
        <v>-140</v>
      </c>
      <c r="H953" s="321">
        <v>-20</v>
      </c>
      <c r="I953" s="322">
        <v>-160</v>
      </c>
      <c r="J953" s="321">
        <v>50</v>
      </c>
    </row>
    <row r="954" spans="1:10">
      <c r="A954" s="319">
        <v>43368</v>
      </c>
      <c r="B954" s="320">
        <v>3390</v>
      </c>
      <c r="C954" s="321">
        <v>3000</v>
      </c>
      <c r="D954" s="321">
        <v>3200</v>
      </c>
      <c r="E954" s="321">
        <v>3350</v>
      </c>
      <c r="F954" s="322">
        <v>3331</v>
      </c>
      <c r="G954" s="320">
        <v>-160</v>
      </c>
      <c r="H954" s="321">
        <v>-60</v>
      </c>
      <c r="I954" s="322">
        <v>-160</v>
      </c>
      <c r="J954" s="321">
        <v>59</v>
      </c>
    </row>
    <row r="955" spans="1:10">
      <c r="A955" s="319">
        <v>43369</v>
      </c>
      <c r="B955" s="320">
        <v>3345</v>
      </c>
      <c r="C955" s="321">
        <v>2980</v>
      </c>
      <c r="D955" s="321">
        <v>3260</v>
      </c>
      <c r="E955" s="321">
        <v>3350</v>
      </c>
      <c r="F955" s="322">
        <v>3250</v>
      </c>
      <c r="G955" s="320">
        <v>-205</v>
      </c>
      <c r="H955" s="321">
        <v>-165</v>
      </c>
      <c r="I955" s="322">
        <v>-185</v>
      </c>
      <c r="J955" s="321">
        <v>95</v>
      </c>
    </row>
    <row r="956" spans="1:10">
      <c r="A956" s="319">
        <v>43370</v>
      </c>
      <c r="B956" s="320">
        <v>3340</v>
      </c>
      <c r="C956" s="321">
        <v>2980</v>
      </c>
      <c r="D956" s="321">
        <v>3220</v>
      </c>
      <c r="E956" s="321">
        <v>3330</v>
      </c>
      <c r="F956" s="322">
        <v>3249</v>
      </c>
      <c r="G956" s="320">
        <v>-190</v>
      </c>
      <c r="H956" s="321">
        <v>-130</v>
      </c>
      <c r="I956" s="322">
        <v>-190</v>
      </c>
      <c r="J956" s="321">
        <v>91</v>
      </c>
    </row>
    <row r="957" spans="1:10">
      <c r="A957" s="319">
        <v>43371</v>
      </c>
      <c r="B957" s="320">
        <v>3330</v>
      </c>
      <c r="C957" s="321">
        <v>2980</v>
      </c>
      <c r="D957" s="321">
        <v>3200</v>
      </c>
      <c r="E957" s="321">
        <v>3330</v>
      </c>
      <c r="F957" s="322">
        <v>3228</v>
      </c>
      <c r="G957" s="320">
        <v>-200</v>
      </c>
      <c r="H957" s="321">
        <v>-120</v>
      </c>
      <c r="I957" s="322">
        <v>-200</v>
      </c>
      <c r="J957" s="321">
        <v>102</v>
      </c>
    </row>
    <row r="958" spans="1:10">
      <c r="A958" s="319">
        <v>43372</v>
      </c>
      <c r="B958" s="320">
        <v>3340</v>
      </c>
      <c r="C958" s="321">
        <v>2980</v>
      </c>
      <c r="D958" s="321">
        <v>3180</v>
      </c>
      <c r="E958" s="321">
        <v>3330</v>
      </c>
      <c r="G958" s="320">
        <v>-190</v>
      </c>
      <c r="H958" s="321">
        <v>-90</v>
      </c>
      <c r="I958" s="322">
        <v>-190</v>
      </c>
    </row>
    <row r="959" spans="1:10">
      <c r="A959" s="319">
        <v>43373</v>
      </c>
      <c r="B959" s="320">
        <v>3350</v>
      </c>
      <c r="C959" s="321">
        <v>2980</v>
      </c>
      <c r="D959" s="321">
        <v>3180</v>
      </c>
      <c r="E959" s="321">
        <v>3330</v>
      </c>
      <c r="G959" s="320">
        <v>-180</v>
      </c>
      <c r="H959" s="321">
        <v>-80</v>
      </c>
      <c r="I959" s="322">
        <v>-180</v>
      </c>
    </row>
    <row r="960" spans="1:10">
      <c r="A960" s="319">
        <v>43381</v>
      </c>
      <c r="B960" s="320">
        <v>3400</v>
      </c>
      <c r="C960" s="321">
        <v>3000</v>
      </c>
      <c r="D960" s="321">
        <v>3180</v>
      </c>
      <c r="E960" s="321">
        <v>3330</v>
      </c>
      <c r="F960" s="322">
        <v>3325</v>
      </c>
      <c r="G960" s="320">
        <v>-130</v>
      </c>
      <c r="H960" s="321">
        <v>-30</v>
      </c>
      <c r="I960" s="322">
        <v>-150</v>
      </c>
      <c r="J960" s="321">
        <v>75</v>
      </c>
    </row>
    <row r="961" spans="1:10">
      <c r="A961" s="319">
        <v>43382</v>
      </c>
      <c r="B961" s="320">
        <v>3500</v>
      </c>
      <c r="C961" s="321">
        <v>3000</v>
      </c>
      <c r="D961" s="321">
        <v>3250</v>
      </c>
      <c r="E961" s="321">
        <v>3330</v>
      </c>
      <c r="F961" s="322">
        <v>3422</v>
      </c>
      <c r="G961" s="320">
        <v>-30</v>
      </c>
      <c r="H961" s="321">
        <v>0</v>
      </c>
      <c r="I961" s="322">
        <v>-50</v>
      </c>
      <c r="J961" s="321">
        <v>78</v>
      </c>
    </row>
    <row r="962" spans="1:10">
      <c r="A962" s="319">
        <v>43383</v>
      </c>
      <c r="B962" s="320">
        <v>3520</v>
      </c>
      <c r="C962" s="321">
        <v>3000</v>
      </c>
      <c r="D962" s="321">
        <v>3330</v>
      </c>
      <c r="E962" s="321">
        <v>3360</v>
      </c>
      <c r="F962" s="322">
        <v>3448</v>
      </c>
      <c r="G962" s="320">
        <v>-40</v>
      </c>
      <c r="H962" s="321">
        <v>-60</v>
      </c>
      <c r="I962" s="322">
        <v>-30</v>
      </c>
      <c r="J962" s="321">
        <v>72</v>
      </c>
    </row>
    <row r="963" spans="1:10">
      <c r="A963" s="319">
        <v>43384</v>
      </c>
      <c r="B963" s="320">
        <v>3480</v>
      </c>
      <c r="C963" s="321">
        <v>3000</v>
      </c>
      <c r="D963" s="321">
        <v>3330</v>
      </c>
      <c r="E963" s="321">
        <v>3380</v>
      </c>
      <c r="F963" s="322">
        <v>3389</v>
      </c>
      <c r="G963" s="320">
        <v>-100</v>
      </c>
      <c r="H963" s="321">
        <v>-100</v>
      </c>
      <c r="I963" s="322">
        <v>-70</v>
      </c>
      <c r="J963" s="321">
        <v>91</v>
      </c>
    </row>
    <row r="964" spans="1:10">
      <c r="A964" s="319">
        <v>43385</v>
      </c>
      <c r="B964" s="320">
        <v>3550</v>
      </c>
      <c r="C964" s="321">
        <v>3000</v>
      </c>
      <c r="D964" s="321">
        <v>3300</v>
      </c>
      <c r="E964" s="321">
        <v>3380</v>
      </c>
      <c r="F964" s="322">
        <v>3492</v>
      </c>
      <c r="G964" s="320">
        <v>-30</v>
      </c>
      <c r="H964" s="321">
        <v>0</v>
      </c>
      <c r="I964" s="322">
        <v>0</v>
      </c>
      <c r="J964" s="321">
        <v>58</v>
      </c>
    </row>
    <row r="965" spans="1:10">
      <c r="A965" s="319">
        <v>43388</v>
      </c>
      <c r="B965" s="320">
        <v>3550</v>
      </c>
      <c r="C965" s="321">
        <v>3000</v>
      </c>
      <c r="D965" s="321">
        <v>3280</v>
      </c>
      <c r="E965" s="321">
        <v>3380</v>
      </c>
      <c r="F965" s="322">
        <v>3466</v>
      </c>
      <c r="G965" s="320">
        <v>-30</v>
      </c>
      <c r="H965" s="321">
        <v>20</v>
      </c>
      <c r="I965" s="322">
        <v>0</v>
      </c>
      <c r="J965" s="321">
        <v>84</v>
      </c>
    </row>
    <row r="966" spans="1:10">
      <c r="A966" s="319">
        <v>43389</v>
      </c>
      <c r="B966" s="320">
        <v>3480</v>
      </c>
      <c r="C966" s="321">
        <v>3000</v>
      </c>
      <c r="D966" s="321">
        <v>3280</v>
      </c>
      <c r="E966" s="321">
        <v>3380</v>
      </c>
      <c r="F966" s="322">
        <v>3367</v>
      </c>
      <c r="G966" s="320">
        <v>-100</v>
      </c>
      <c r="H966" s="321">
        <v>-50</v>
      </c>
      <c r="I966" s="322">
        <v>-70</v>
      </c>
      <c r="J966" s="321">
        <v>113</v>
      </c>
    </row>
    <row r="967" spans="1:10">
      <c r="A967" s="319">
        <v>43390</v>
      </c>
      <c r="B967" s="320">
        <v>3500</v>
      </c>
      <c r="C967" s="321">
        <v>2920</v>
      </c>
      <c r="D967" s="321">
        <v>3270</v>
      </c>
      <c r="E967" s="321">
        <v>3380</v>
      </c>
      <c r="F967" s="322">
        <v>3387</v>
      </c>
      <c r="G967" s="320">
        <v>-80</v>
      </c>
      <c r="H967" s="321">
        <v>-20</v>
      </c>
      <c r="I967" s="322">
        <v>30</v>
      </c>
      <c r="J967" s="321">
        <v>113</v>
      </c>
    </row>
    <row r="968" spans="1:10">
      <c r="A968" s="319">
        <v>43391</v>
      </c>
      <c r="B968" s="320">
        <v>3480</v>
      </c>
      <c r="C968" s="321">
        <v>2920</v>
      </c>
      <c r="D968" s="321">
        <v>3260</v>
      </c>
      <c r="E968" s="321">
        <v>3380</v>
      </c>
      <c r="F968" s="322">
        <v>3385</v>
      </c>
      <c r="G968" s="320">
        <v>-100</v>
      </c>
      <c r="H968" s="321">
        <v>-30</v>
      </c>
      <c r="I968" s="322">
        <v>10</v>
      </c>
      <c r="J968" s="321">
        <v>95</v>
      </c>
    </row>
    <row r="969" spans="1:10">
      <c r="A969" s="319">
        <v>43392</v>
      </c>
      <c r="B969" s="320">
        <v>3460</v>
      </c>
      <c r="C969" s="321">
        <v>2920</v>
      </c>
      <c r="D969" s="321">
        <v>3250</v>
      </c>
      <c r="E969" s="321">
        <v>3380</v>
      </c>
      <c r="F969" s="322">
        <v>3350</v>
      </c>
      <c r="G969" s="320">
        <v>-120</v>
      </c>
      <c r="H969" s="321">
        <v>-40</v>
      </c>
      <c r="I969" s="322">
        <v>-10</v>
      </c>
      <c r="J969" s="321">
        <v>110</v>
      </c>
    </row>
    <row r="970" spans="1:10">
      <c r="A970" s="319">
        <v>43395</v>
      </c>
      <c r="B970" s="320">
        <v>3440</v>
      </c>
      <c r="C970" s="321">
        <v>2920</v>
      </c>
      <c r="D970" s="321">
        <v>3220</v>
      </c>
      <c r="E970" s="321">
        <v>3380</v>
      </c>
      <c r="F970" s="322">
        <v>3331</v>
      </c>
      <c r="G970" s="320">
        <v>-140</v>
      </c>
      <c r="H970" s="321">
        <v>-30</v>
      </c>
      <c r="I970" s="322">
        <v>-30</v>
      </c>
      <c r="J970" s="321">
        <v>109</v>
      </c>
    </row>
    <row r="971" spans="1:10">
      <c r="A971" s="319">
        <v>43396</v>
      </c>
      <c r="B971" s="320">
        <v>3440</v>
      </c>
      <c r="C971" s="321">
        <v>2850</v>
      </c>
      <c r="D971" s="321">
        <v>3220</v>
      </c>
      <c r="E971" s="321">
        <v>3380</v>
      </c>
      <c r="F971" s="322">
        <v>3327</v>
      </c>
      <c r="G971" s="320">
        <v>-140</v>
      </c>
      <c r="H971" s="321">
        <v>-30</v>
      </c>
      <c r="I971" s="322">
        <v>40</v>
      </c>
      <c r="J971" s="321">
        <v>113</v>
      </c>
    </row>
    <row r="972" spans="1:10">
      <c r="A972" s="319">
        <v>43397</v>
      </c>
      <c r="B972" s="320">
        <v>3440</v>
      </c>
      <c r="C972" s="321">
        <v>2850</v>
      </c>
      <c r="D972" s="321">
        <v>3220</v>
      </c>
      <c r="E972" s="321">
        <v>3350</v>
      </c>
      <c r="F972" s="322">
        <v>3365</v>
      </c>
      <c r="G972" s="320">
        <v>-110</v>
      </c>
      <c r="H972" s="321">
        <v>-30</v>
      </c>
      <c r="I972" s="322">
        <v>40</v>
      </c>
      <c r="J972" s="321">
        <v>75</v>
      </c>
    </row>
    <row r="973" spans="1:10">
      <c r="A973" s="319">
        <v>43398</v>
      </c>
      <c r="B973" s="320">
        <v>3370</v>
      </c>
      <c r="C973" s="321">
        <v>2850</v>
      </c>
      <c r="D973" s="321">
        <v>3250</v>
      </c>
      <c r="E973" s="321">
        <v>3350</v>
      </c>
      <c r="F973" s="322">
        <v>3256</v>
      </c>
      <c r="G973" s="320">
        <v>-180</v>
      </c>
      <c r="H973" s="321">
        <v>-130</v>
      </c>
      <c r="I973" s="322">
        <v>-30</v>
      </c>
      <c r="J973" s="321">
        <v>114</v>
      </c>
    </row>
    <row r="974" spans="1:10">
      <c r="A974" s="319">
        <v>43399</v>
      </c>
      <c r="B974" s="320">
        <v>3340</v>
      </c>
      <c r="C974" s="321">
        <v>2850</v>
      </c>
      <c r="D974" s="321">
        <v>3250</v>
      </c>
      <c r="E974" s="321">
        <v>3320</v>
      </c>
      <c r="F974" s="322">
        <v>3224</v>
      </c>
      <c r="G974" s="320">
        <v>-180</v>
      </c>
      <c r="H974" s="321">
        <v>-160</v>
      </c>
      <c r="I974" s="322">
        <v>-60</v>
      </c>
      <c r="J974" s="321">
        <v>116</v>
      </c>
    </row>
    <row r="975" spans="1:10">
      <c r="A975" s="319">
        <v>43402</v>
      </c>
      <c r="B975" s="320">
        <v>3150</v>
      </c>
      <c r="C975" s="321">
        <v>2850</v>
      </c>
      <c r="D975" s="321">
        <v>3260</v>
      </c>
      <c r="E975" s="321">
        <v>3300</v>
      </c>
      <c r="F975" s="322">
        <v>3072</v>
      </c>
      <c r="G975" s="320">
        <v>-350</v>
      </c>
      <c r="H975" s="321">
        <v>-360</v>
      </c>
      <c r="I975" s="322">
        <v>-250</v>
      </c>
      <c r="J975" s="321">
        <v>78</v>
      </c>
    </row>
    <row r="976" spans="1:10">
      <c r="A976" s="319">
        <v>43403</v>
      </c>
      <c r="B976" s="320">
        <v>3150</v>
      </c>
      <c r="C976" s="321">
        <v>2770</v>
      </c>
      <c r="D976" s="321">
        <v>3240</v>
      </c>
      <c r="E976" s="321">
        <v>3300</v>
      </c>
      <c r="F976" s="322">
        <v>3020</v>
      </c>
      <c r="G976" s="320">
        <v>-350</v>
      </c>
      <c r="H976" s="321">
        <v>-340</v>
      </c>
      <c r="I976" s="322">
        <v>-170</v>
      </c>
      <c r="J976" s="321">
        <v>130</v>
      </c>
    </row>
    <row r="977" spans="1:10">
      <c r="A977" s="319">
        <v>43404</v>
      </c>
      <c r="B977" s="320">
        <v>3160</v>
      </c>
      <c r="C977" s="321">
        <v>2750</v>
      </c>
      <c r="D977" s="321">
        <v>3200</v>
      </c>
      <c r="E977" s="321">
        <v>3200</v>
      </c>
      <c r="F977" s="322">
        <v>3018</v>
      </c>
      <c r="G977" s="320">
        <v>-240</v>
      </c>
      <c r="H977" s="321">
        <v>-290</v>
      </c>
      <c r="I977" s="322">
        <v>-140</v>
      </c>
      <c r="J977" s="321">
        <v>142</v>
      </c>
    </row>
    <row r="978" spans="1:10">
      <c r="A978" s="319">
        <v>43405</v>
      </c>
      <c r="B978" s="320">
        <v>3050</v>
      </c>
      <c r="C978" s="321">
        <v>2750</v>
      </c>
      <c r="D978" s="321">
        <v>3170</v>
      </c>
      <c r="E978" s="321">
        <v>3180</v>
      </c>
      <c r="F978" s="322">
        <v>2923</v>
      </c>
      <c r="G978" s="320">
        <v>-330</v>
      </c>
      <c r="H978" s="321">
        <v>-370</v>
      </c>
      <c r="I978" s="322">
        <v>-250</v>
      </c>
      <c r="J978" s="321">
        <v>127</v>
      </c>
    </row>
    <row r="979" spans="1:10">
      <c r="A979" s="319">
        <v>43406</v>
      </c>
      <c r="B979" s="320">
        <v>3100</v>
      </c>
      <c r="C979" s="321">
        <v>2750</v>
      </c>
      <c r="D979" s="321">
        <v>3120</v>
      </c>
      <c r="E979" s="321">
        <v>3180</v>
      </c>
      <c r="F979" s="322">
        <v>2950</v>
      </c>
      <c r="G979" s="320">
        <v>-280</v>
      </c>
      <c r="H979" s="321">
        <v>-270</v>
      </c>
      <c r="I979" s="322">
        <v>-200</v>
      </c>
      <c r="J979" s="321">
        <v>150</v>
      </c>
    </row>
    <row r="980" spans="1:10">
      <c r="A980" s="319">
        <v>43409</v>
      </c>
      <c r="B980" s="320">
        <v>3130</v>
      </c>
      <c r="C980" s="321">
        <v>2750</v>
      </c>
      <c r="D980" s="321">
        <v>3000</v>
      </c>
      <c r="E980" s="321">
        <v>3180</v>
      </c>
      <c r="F980" s="322">
        <v>2988</v>
      </c>
      <c r="G980" s="320">
        <v>-250</v>
      </c>
      <c r="H980" s="321">
        <v>-120</v>
      </c>
      <c r="I980" s="322">
        <v>-170</v>
      </c>
      <c r="J980" s="321">
        <v>142</v>
      </c>
    </row>
    <row r="981" spans="1:10">
      <c r="A981" s="319">
        <v>43410</v>
      </c>
      <c r="B981" s="320">
        <v>3030</v>
      </c>
      <c r="C981" s="321">
        <v>2620</v>
      </c>
      <c r="D981" s="321">
        <v>2950</v>
      </c>
      <c r="E981" s="321">
        <v>3140</v>
      </c>
      <c r="F981" s="322">
        <v>2895</v>
      </c>
      <c r="G981" s="320">
        <v>-310</v>
      </c>
      <c r="H981" s="321">
        <v>-170</v>
      </c>
      <c r="I981" s="322">
        <v>-140</v>
      </c>
      <c r="J981" s="321">
        <v>135</v>
      </c>
    </row>
    <row r="982" spans="1:10">
      <c r="A982" s="319">
        <v>43411</v>
      </c>
      <c r="B982" s="320">
        <v>2950</v>
      </c>
      <c r="C982" s="321">
        <v>2600</v>
      </c>
      <c r="D982" s="321">
        <v>2930</v>
      </c>
      <c r="E982" s="321">
        <v>3050</v>
      </c>
      <c r="F982" s="322">
        <v>2833</v>
      </c>
      <c r="G982" s="320">
        <v>-300</v>
      </c>
      <c r="H982" s="321">
        <v>-230</v>
      </c>
      <c r="I982" s="322">
        <v>-200</v>
      </c>
      <c r="J982" s="321">
        <v>117</v>
      </c>
    </row>
    <row r="983" spans="1:10">
      <c r="A983" s="319">
        <v>43412</v>
      </c>
      <c r="B983" s="320">
        <v>2970</v>
      </c>
      <c r="C983" s="321">
        <v>2580</v>
      </c>
      <c r="D983" s="321">
        <v>2900</v>
      </c>
      <c r="E983" s="321">
        <v>3050</v>
      </c>
      <c r="F983" s="322">
        <v>2860</v>
      </c>
      <c r="G983" s="320">
        <v>-280</v>
      </c>
      <c r="H983" s="321">
        <v>-180</v>
      </c>
      <c r="I983" s="322">
        <v>-160</v>
      </c>
      <c r="J983" s="321">
        <v>110</v>
      </c>
    </row>
    <row r="984" spans="1:10">
      <c r="A984" s="319">
        <v>43413</v>
      </c>
      <c r="B984" s="320">
        <v>2950</v>
      </c>
      <c r="C984" s="321">
        <v>2580</v>
      </c>
      <c r="D984" s="321">
        <v>2830</v>
      </c>
      <c r="E984" s="321">
        <v>3050</v>
      </c>
      <c r="F984" s="322">
        <v>2837</v>
      </c>
      <c r="G984" s="320">
        <v>-300</v>
      </c>
      <c r="H984" s="321">
        <v>-130</v>
      </c>
      <c r="I984" s="322">
        <v>-180</v>
      </c>
      <c r="J984" s="321">
        <v>113</v>
      </c>
    </row>
    <row r="985" spans="1:10">
      <c r="A985" s="319">
        <v>43416</v>
      </c>
      <c r="B985" s="320">
        <v>2920</v>
      </c>
      <c r="C985" s="321">
        <v>2580</v>
      </c>
      <c r="D985" s="321">
        <v>2760</v>
      </c>
      <c r="E985" s="321">
        <v>3030</v>
      </c>
      <c r="F985" s="322">
        <v>2796</v>
      </c>
      <c r="G985" s="320">
        <v>-310</v>
      </c>
      <c r="H985" s="321">
        <v>-90</v>
      </c>
      <c r="I985" s="322">
        <v>-210</v>
      </c>
      <c r="J985" s="321">
        <v>124</v>
      </c>
    </row>
    <row r="986" spans="1:10">
      <c r="A986" s="319">
        <v>43417</v>
      </c>
      <c r="B986" s="320">
        <v>2860</v>
      </c>
      <c r="C986" s="321">
        <v>2480</v>
      </c>
      <c r="D986" s="321">
        <v>2700</v>
      </c>
      <c r="E986" s="321">
        <v>2900</v>
      </c>
      <c r="F986" s="322">
        <v>2793</v>
      </c>
      <c r="G986" s="320">
        <v>-240</v>
      </c>
      <c r="H986" s="321">
        <v>-90</v>
      </c>
      <c r="I986" s="322">
        <v>-170</v>
      </c>
      <c r="J986" s="321">
        <v>67</v>
      </c>
    </row>
    <row r="987" spans="1:10">
      <c r="A987" s="319">
        <v>43418</v>
      </c>
      <c r="B987" s="320">
        <v>2750</v>
      </c>
      <c r="C987" s="321">
        <v>2400</v>
      </c>
      <c r="D987" s="321">
        <v>2600</v>
      </c>
      <c r="E987" s="321">
        <v>2750</v>
      </c>
      <c r="F987" s="322">
        <v>2715</v>
      </c>
      <c r="G987" s="320">
        <v>-200</v>
      </c>
      <c r="H987" s="321">
        <v>-100</v>
      </c>
      <c r="I987" s="322">
        <v>-200</v>
      </c>
      <c r="J987" s="321">
        <v>35</v>
      </c>
    </row>
    <row r="988" spans="1:10">
      <c r="A988" s="319">
        <v>43419</v>
      </c>
      <c r="B988" s="320">
        <v>2720</v>
      </c>
      <c r="C988" s="321">
        <v>2350</v>
      </c>
      <c r="D988" s="321">
        <v>2580</v>
      </c>
      <c r="E988" s="321">
        <v>2750</v>
      </c>
      <c r="F988" s="322">
        <v>2739</v>
      </c>
      <c r="G988" s="320">
        <v>-230</v>
      </c>
      <c r="H988" s="321">
        <v>-110</v>
      </c>
      <c r="I988" s="322">
        <v>-180</v>
      </c>
      <c r="J988" s="321">
        <v>-19</v>
      </c>
    </row>
    <row r="989" spans="1:10">
      <c r="A989" s="319">
        <v>43420</v>
      </c>
      <c r="B989" s="320">
        <v>2800</v>
      </c>
      <c r="C989" s="321">
        <v>2350</v>
      </c>
      <c r="D989" s="321">
        <v>2580</v>
      </c>
      <c r="E989" s="321">
        <v>2750</v>
      </c>
      <c r="F989" s="322">
        <v>2773</v>
      </c>
      <c r="G989" s="320">
        <v>-150</v>
      </c>
      <c r="H989" s="321">
        <v>-30</v>
      </c>
      <c r="I989" s="322">
        <v>-100</v>
      </c>
      <c r="J989" s="321">
        <v>27</v>
      </c>
    </row>
    <row r="990" spans="1:10">
      <c r="A990" s="319">
        <v>43423</v>
      </c>
      <c r="B990" s="320">
        <v>2760</v>
      </c>
      <c r="C990" s="321">
        <v>2350</v>
      </c>
      <c r="D990" s="321">
        <v>2680</v>
      </c>
      <c r="E990" s="321">
        <v>2750</v>
      </c>
      <c r="F990" s="322">
        <v>2722</v>
      </c>
      <c r="G990" s="320">
        <v>-190</v>
      </c>
      <c r="H990" s="321">
        <v>-170</v>
      </c>
      <c r="I990" s="322">
        <v>-140</v>
      </c>
      <c r="J990" s="321">
        <v>38</v>
      </c>
    </row>
    <row r="991" spans="1:10">
      <c r="A991" s="319">
        <v>43424</v>
      </c>
      <c r="B991" s="320">
        <v>2720</v>
      </c>
      <c r="C991" s="321">
        <v>2350</v>
      </c>
      <c r="D991" s="321">
        <v>2680</v>
      </c>
      <c r="E991" s="321">
        <v>2750</v>
      </c>
      <c r="F991" s="322">
        <v>2677</v>
      </c>
      <c r="G991" s="320">
        <v>-230</v>
      </c>
      <c r="H991" s="321">
        <v>-210</v>
      </c>
      <c r="I991" s="322">
        <v>-180</v>
      </c>
      <c r="J991" s="321">
        <v>43</v>
      </c>
    </row>
    <row r="992" spans="1:10">
      <c r="A992" s="319">
        <v>43425</v>
      </c>
      <c r="B992" s="320">
        <v>2610</v>
      </c>
      <c r="C992" s="321">
        <v>2350</v>
      </c>
      <c r="D992" s="321">
        <v>2650</v>
      </c>
      <c r="E992" s="321">
        <v>2750</v>
      </c>
      <c r="F992" s="322">
        <v>2560</v>
      </c>
      <c r="G992" s="320">
        <v>-340</v>
      </c>
      <c r="H992" s="321">
        <v>-290</v>
      </c>
      <c r="I992" s="322">
        <v>-290</v>
      </c>
      <c r="J992" s="321">
        <v>50</v>
      </c>
    </row>
    <row r="993" spans="1:10">
      <c r="A993" s="319">
        <v>43426</v>
      </c>
      <c r="B993" s="320">
        <v>2610</v>
      </c>
      <c r="C993" s="321">
        <v>2350</v>
      </c>
      <c r="D993" s="321">
        <v>2620</v>
      </c>
      <c r="E993" s="321">
        <v>2700</v>
      </c>
      <c r="F993" s="322">
        <v>2554</v>
      </c>
      <c r="G993" s="320">
        <v>-290</v>
      </c>
      <c r="H993" s="321">
        <v>-260</v>
      </c>
      <c r="I993" s="322">
        <v>-290</v>
      </c>
      <c r="J993" s="321">
        <v>56</v>
      </c>
    </row>
    <row r="994" spans="1:10">
      <c r="A994" s="319">
        <v>43427</v>
      </c>
      <c r="B994" s="320">
        <v>2500</v>
      </c>
      <c r="C994" s="321">
        <v>2350</v>
      </c>
      <c r="D994" s="321">
        <v>2560</v>
      </c>
      <c r="E994" s="321">
        <v>2700</v>
      </c>
      <c r="F994" s="322">
        <v>2474</v>
      </c>
      <c r="G994" s="320">
        <v>-400</v>
      </c>
      <c r="H994" s="321">
        <v>-310</v>
      </c>
      <c r="I994" s="322">
        <v>-400</v>
      </c>
      <c r="J994" s="321">
        <v>26</v>
      </c>
    </row>
    <row r="995" spans="1:10">
      <c r="A995" s="319">
        <v>43430</v>
      </c>
      <c r="B995" s="320">
        <v>2380</v>
      </c>
      <c r="C995" s="321">
        <v>2350</v>
      </c>
      <c r="D995" s="321">
        <v>2500</v>
      </c>
      <c r="E995" s="321">
        <v>2650</v>
      </c>
      <c r="F995" s="322">
        <v>2394</v>
      </c>
      <c r="G995" s="320">
        <v>-470</v>
      </c>
      <c r="H995" s="321">
        <v>-370</v>
      </c>
      <c r="I995" s="322">
        <v>-520</v>
      </c>
      <c r="J995" s="321">
        <v>-14</v>
      </c>
    </row>
    <row r="996" spans="1:10">
      <c r="A996" s="319">
        <v>43431</v>
      </c>
      <c r="B996" s="320">
        <v>2390</v>
      </c>
      <c r="C996" s="321">
        <v>2270</v>
      </c>
      <c r="D996" s="321">
        <v>2450</v>
      </c>
      <c r="E996" s="321">
        <v>2530</v>
      </c>
      <c r="F996" s="322">
        <v>2388</v>
      </c>
      <c r="G996" s="320">
        <v>-340</v>
      </c>
      <c r="H996" s="321">
        <v>-310</v>
      </c>
      <c r="I996" s="322">
        <v>-430</v>
      </c>
      <c r="J996" s="321">
        <v>2</v>
      </c>
    </row>
    <row r="997" spans="1:10">
      <c r="A997" s="319">
        <v>43432</v>
      </c>
      <c r="B997" s="320">
        <v>2470</v>
      </c>
      <c r="C997" s="321">
        <v>2100</v>
      </c>
      <c r="D997" s="321">
        <v>2420</v>
      </c>
      <c r="E997" s="321">
        <v>2500</v>
      </c>
      <c r="F997" s="322">
        <v>2452</v>
      </c>
      <c r="G997" s="320">
        <v>-230</v>
      </c>
      <c r="H997" s="321">
        <v>-200</v>
      </c>
      <c r="I997" s="322">
        <v>-180</v>
      </c>
      <c r="J997" s="321">
        <v>18</v>
      </c>
    </row>
    <row r="998" spans="1:10">
      <c r="A998" s="319">
        <v>43433</v>
      </c>
      <c r="B998" s="320">
        <v>2420</v>
      </c>
      <c r="C998" s="321">
        <v>2100</v>
      </c>
      <c r="D998" s="321">
        <v>2420</v>
      </c>
      <c r="E998" s="321">
        <v>2500</v>
      </c>
      <c r="F998" s="322">
        <v>2414</v>
      </c>
      <c r="G998" s="320">
        <v>-280</v>
      </c>
      <c r="H998" s="321">
        <v>-250</v>
      </c>
      <c r="I998" s="322">
        <v>-230</v>
      </c>
      <c r="J998" s="321">
        <v>6</v>
      </c>
    </row>
    <row r="999" spans="1:10">
      <c r="A999" s="319">
        <v>43434</v>
      </c>
      <c r="B999" s="320">
        <v>2370</v>
      </c>
      <c r="C999" s="321">
        <v>2050</v>
      </c>
      <c r="D999" s="321">
        <v>2400</v>
      </c>
      <c r="E999" s="321">
        <v>2500</v>
      </c>
      <c r="F999" s="322">
        <v>2337</v>
      </c>
      <c r="G999" s="320">
        <v>-330</v>
      </c>
      <c r="H999" s="321">
        <v>-280</v>
      </c>
      <c r="I999" s="322">
        <v>-230</v>
      </c>
      <c r="J999" s="321">
        <v>33</v>
      </c>
    </row>
    <row r="1000" spans="1:10">
      <c r="A1000" s="319">
        <v>43437</v>
      </c>
      <c r="B1000" s="320">
        <v>2330</v>
      </c>
      <c r="C1000" s="321">
        <v>2050</v>
      </c>
      <c r="D1000" s="321">
        <v>2300</v>
      </c>
      <c r="E1000" s="321">
        <v>2450</v>
      </c>
      <c r="F1000" s="322">
        <v>2308</v>
      </c>
      <c r="G1000" s="320">
        <v>-320</v>
      </c>
      <c r="H1000" s="321">
        <v>-220</v>
      </c>
      <c r="I1000" s="322">
        <v>-270</v>
      </c>
      <c r="J1000" s="321">
        <v>22</v>
      </c>
    </row>
    <row r="1001" spans="1:10">
      <c r="A1001" s="319">
        <v>43438</v>
      </c>
      <c r="B1001" s="320">
        <v>2485</v>
      </c>
      <c r="C1001" s="321">
        <v>1950</v>
      </c>
      <c r="D1001" s="321">
        <v>2300</v>
      </c>
      <c r="E1001" s="321">
        <v>2450</v>
      </c>
      <c r="F1001" s="322">
        <v>2477</v>
      </c>
      <c r="G1001" s="320">
        <v>-165</v>
      </c>
      <c r="H1001" s="321">
        <v>-65</v>
      </c>
      <c r="I1001" s="322">
        <v>-15</v>
      </c>
      <c r="J1001" s="321">
        <v>8</v>
      </c>
    </row>
    <row r="1002" spans="1:10">
      <c r="A1002" s="319">
        <v>43439</v>
      </c>
      <c r="B1002" s="320">
        <v>2500</v>
      </c>
      <c r="C1002" s="321">
        <v>1950</v>
      </c>
      <c r="D1002" s="321">
        <v>2310</v>
      </c>
      <c r="E1002" s="321">
        <v>2150</v>
      </c>
      <c r="F1002" s="322">
        <v>2487</v>
      </c>
      <c r="G1002" s="320">
        <v>150</v>
      </c>
      <c r="H1002" s="321">
        <v>-60</v>
      </c>
      <c r="I1002" s="322">
        <v>0</v>
      </c>
      <c r="J1002" s="321">
        <v>13</v>
      </c>
    </row>
    <row r="1003" spans="1:10">
      <c r="A1003" s="319">
        <v>43440</v>
      </c>
      <c r="B1003" s="320">
        <v>2470</v>
      </c>
      <c r="C1003" s="321">
        <v>1950</v>
      </c>
      <c r="D1003" s="321">
        <v>2340</v>
      </c>
      <c r="E1003" s="321">
        <v>2420</v>
      </c>
      <c r="F1003" s="322">
        <v>2455</v>
      </c>
      <c r="G1003" s="320">
        <v>-150</v>
      </c>
      <c r="H1003" s="321">
        <v>-120</v>
      </c>
      <c r="I1003" s="322">
        <v>-30</v>
      </c>
      <c r="J1003" s="321">
        <v>15</v>
      </c>
    </row>
    <row r="1004" spans="1:10">
      <c r="A1004" s="319">
        <v>43441</v>
      </c>
      <c r="B1004" s="320">
        <v>2500</v>
      </c>
      <c r="C1004" s="321">
        <v>1950</v>
      </c>
      <c r="D1004" s="321">
        <v>2400</v>
      </c>
      <c r="E1004" s="321">
        <v>2420</v>
      </c>
      <c r="F1004" s="322">
        <v>2506</v>
      </c>
      <c r="G1004" s="320">
        <v>-120</v>
      </c>
      <c r="H1004" s="321">
        <v>-150</v>
      </c>
      <c r="I1004" s="322">
        <v>0</v>
      </c>
      <c r="J1004" s="321">
        <v>-6</v>
      </c>
    </row>
    <row r="1005" spans="1:10">
      <c r="A1005" s="319">
        <v>43444</v>
      </c>
      <c r="B1005" s="320">
        <v>2470</v>
      </c>
      <c r="C1005" s="321">
        <v>1950</v>
      </c>
      <c r="D1005" s="321">
        <v>2450</v>
      </c>
      <c r="E1005" s="321">
        <v>2550</v>
      </c>
      <c r="F1005" s="322">
        <v>2470</v>
      </c>
      <c r="G1005" s="320">
        <v>-280</v>
      </c>
      <c r="H1005" s="321">
        <v>-230</v>
      </c>
      <c r="I1005" s="322">
        <v>-30</v>
      </c>
      <c r="J1005" s="321">
        <v>0</v>
      </c>
    </row>
    <row r="1006" spans="1:10">
      <c r="A1006" s="319">
        <v>43445</v>
      </c>
      <c r="B1006" s="320">
        <v>2360</v>
      </c>
      <c r="C1006" s="321">
        <v>2000</v>
      </c>
      <c r="D1006" s="321">
        <v>2450</v>
      </c>
      <c r="E1006" s="321">
        <v>2590</v>
      </c>
      <c r="F1006" s="322">
        <v>2397</v>
      </c>
      <c r="G1006" s="320">
        <v>-430</v>
      </c>
      <c r="H1006" s="321">
        <v>-340</v>
      </c>
      <c r="I1006" s="322">
        <v>-190</v>
      </c>
      <c r="J1006" s="321">
        <v>-37</v>
      </c>
    </row>
    <row r="1007" spans="1:10">
      <c r="A1007" s="319">
        <v>43446</v>
      </c>
      <c r="B1007" s="320">
        <v>2390</v>
      </c>
      <c r="C1007" s="321">
        <v>2000</v>
      </c>
      <c r="D1007" s="321">
        <v>2440</v>
      </c>
      <c r="E1007" s="321">
        <v>2630</v>
      </c>
      <c r="F1007" s="322">
        <v>2433</v>
      </c>
      <c r="G1007" s="320">
        <v>-440</v>
      </c>
      <c r="H1007" s="321">
        <v>-300</v>
      </c>
      <c r="I1007" s="322">
        <v>-160</v>
      </c>
      <c r="J1007" s="321">
        <v>-43</v>
      </c>
    </row>
    <row r="1008" spans="1:10">
      <c r="A1008" s="319">
        <v>43447</v>
      </c>
      <c r="B1008" s="320">
        <v>2410</v>
      </c>
      <c r="C1008" s="321">
        <v>2000</v>
      </c>
      <c r="D1008" s="321">
        <v>2440</v>
      </c>
      <c r="E1008" s="321">
        <v>2550</v>
      </c>
      <c r="F1008" s="322">
        <v>2459</v>
      </c>
      <c r="G1008" s="320">
        <v>-340</v>
      </c>
      <c r="H1008" s="321">
        <v>-280</v>
      </c>
      <c r="I1008" s="322">
        <v>-140</v>
      </c>
      <c r="J1008" s="321">
        <v>-49</v>
      </c>
    </row>
    <row r="1009" spans="1:10">
      <c r="A1009" s="319">
        <v>43448</v>
      </c>
      <c r="B1009" s="320">
        <v>2440</v>
      </c>
      <c r="C1009" s="321">
        <v>2000</v>
      </c>
      <c r="D1009" s="321">
        <v>2440</v>
      </c>
      <c r="E1009" s="321">
        <v>2450</v>
      </c>
      <c r="F1009" s="322">
        <v>2493</v>
      </c>
      <c r="G1009" s="320">
        <v>-210</v>
      </c>
      <c r="H1009" s="321">
        <v>-250</v>
      </c>
      <c r="I1009" s="322">
        <v>-110</v>
      </c>
      <c r="J1009" s="321">
        <v>-53</v>
      </c>
    </row>
    <row r="1010" spans="1:10">
      <c r="A1010" s="319">
        <v>43451</v>
      </c>
      <c r="B1010" s="320">
        <v>2440</v>
      </c>
      <c r="C1010" s="321">
        <v>2000</v>
      </c>
      <c r="D1010" s="321">
        <v>2380</v>
      </c>
      <c r="E1010" s="321">
        <v>2550</v>
      </c>
      <c r="F1010" s="322">
        <v>2504</v>
      </c>
      <c r="G1010" s="320">
        <v>-310</v>
      </c>
      <c r="H1010" s="321">
        <v>-190</v>
      </c>
      <c r="I1010" s="322">
        <v>-110</v>
      </c>
      <c r="J1010" s="321">
        <v>-64</v>
      </c>
    </row>
    <row r="1011" spans="1:10">
      <c r="A1011" s="319">
        <v>43452</v>
      </c>
      <c r="B1011" s="320">
        <v>2400</v>
      </c>
      <c r="C1011" s="321">
        <v>1900</v>
      </c>
      <c r="D1011" s="321">
        <v>2370</v>
      </c>
      <c r="E1011" s="321">
        <v>2520</v>
      </c>
      <c r="F1011" s="322">
        <v>2471</v>
      </c>
      <c r="G1011" s="320">
        <v>-320</v>
      </c>
      <c r="H1011" s="321">
        <v>-220</v>
      </c>
      <c r="I1011" s="322">
        <v>-50</v>
      </c>
      <c r="J1011" s="321">
        <v>-71</v>
      </c>
    </row>
    <row r="1012" spans="1:10">
      <c r="A1012" s="319">
        <v>43453</v>
      </c>
      <c r="B1012" s="320">
        <v>2400</v>
      </c>
      <c r="C1012" s="321">
        <v>1900</v>
      </c>
      <c r="D1012" s="321">
        <v>2370</v>
      </c>
      <c r="E1012" s="321">
        <v>2450</v>
      </c>
      <c r="F1012" s="322">
        <v>2480</v>
      </c>
      <c r="G1012" s="320">
        <v>-250</v>
      </c>
      <c r="H1012" s="321">
        <v>-220</v>
      </c>
      <c r="I1012" s="322">
        <v>-50</v>
      </c>
      <c r="J1012" s="321">
        <v>-80</v>
      </c>
    </row>
    <row r="1013" spans="1:10">
      <c r="A1013" s="319">
        <v>43454</v>
      </c>
      <c r="B1013" s="320">
        <v>2410</v>
      </c>
      <c r="C1013" s="321">
        <v>1900</v>
      </c>
      <c r="D1013" s="321">
        <v>2350</v>
      </c>
      <c r="E1013" s="321">
        <v>2450</v>
      </c>
      <c r="F1013" s="322">
        <v>2487</v>
      </c>
      <c r="G1013" s="320">
        <v>-240</v>
      </c>
      <c r="H1013" s="321">
        <v>-190</v>
      </c>
      <c r="I1013" s="322">
        <v>-40</v>
      </c>
      <c r="J1013" s="321">
        <v>-77</v>
      </c>
    </row>
    <row r="1014" spans="1:10">
      <c r="A1014" s="319">
        <v>43455</v>
      </c>
      <c r="B1014" s="320">
        <v>2370</v>
      </c>
      <c r="C1014" s="321">
        <v>1900</v>
      </c>
      <c r="D1014" s="321">
        <v>2340</v>
      </c>
      <c r="E1014" s="321">
        <v>2450</v>
      </c>
      <c r="F1014" s="322">
        <v>2450</v>
      </c>
      <c r="G1014" s="320">
        <v>-280</v>
      </c>
      <c r="H1014" s="321">
        <v>-220</v>
      </c>
      <c r="I1014" s="322">
        <v>-80</v>
      </c>
      <c r="J1014" s="321">
        <v>-80</v>
      </c>
    </row>
    <row r="1015" spans="1:10">
      <c r="A1015" s="319">
        <v>43458</v>
      </c>
      <c r="B1015" s="320">
        <v>2360</v>
      </c>
      <c r="C1015" s="321">
        <v>1900</v>
      </c>
      <c r="D1015" s="321">
        <v>2250</v>
      </c>
      <c r="E1015" s="321">
        <v>2400</v>
      </c>
      <c r="F1015" s="322">
        <v>2415</v>
      </c>
      <c r="G1015" s="320">
        <v>-240</v>
      </c>
      <c r="H1015" s="321">
        <v>-140</v>
      </c>
      <c r="I1015" s="322">
        <v>-90</v>
      </c>
      <c r="J1015" s="321">
        <v>-55</v>
      </c>
    </row>
    <row r="1016" spans="1:10">
      <c r="A1016" s="319">
        <v>43459</v>
      </c>
      <c r="B1016" s="320">
        <v>2250</v>
      </c>
      <c r="C1016" s="321">
        <v>1870</v>
      </c>
      <c r="D1016" s="321">
        <v>2230</v>
      </c>
      <c r="E1016" s="321">
        <v>2350</v>
      </c>
      <c r="F1016" s="322">
        <v>2317</v>
      </c>
      <c r="G1016" s="320">
        <v>-300</v>
      </c>
      <c r="H1016" s="321">
        <v>-230</v>
      </c>
      <c r="I1016" s="322">
        <v>-170</v>
      </c>
      <c r="J1016" s="321">
        <v>-67</v>
      </c>
    </row>
    <row r="1017" spans="1:10">
      <c r="A1017" s="319">
        <v>43460</v>
      </c>
      <c r="B1017" s="320">
        <v>2270</v>
      </c>
      <c r="C1017" s="321">
        <v>1850</v>
      </c>
      <c r="D1017" s="321">
        <v>2180</v>
      </c>
      <c r="E1017" s="321">
        <v>2280</v>
      </c>
      <c r="F1017" s="322">
        <v>2346</v>
      </c>
      <c r="G1017" s="320">
        <v>-210</v>
      </c>
      <c r="H1017" s="321">
        <v>-160</v>
      </c>
      <c r="I1017" s="322">
        <v>-130</v>
      </c>
      <c r="J1017" s="321">
        <v>-76</v>
      </c>
    </row>
    <row r="1018" spans="1:10">
      <c r="A1018" s="319">
        <v>43461</v>
      </c>
      <c r="B1018" s="320">
        <v>2300</v>
      </c>
      <c r="C1018" s="321">
        <v>1850</v>
      </c>
      <c r="D1018" s="321">
        <v>2120</v>
      </c>
      <c r="E1018" s="321">
        <v>2280</v>
      </c>
      <c r="F1018" s="322">
        <v>2382</v>
      </c>
      <c r="G1018" s="320">
        <v>-180</v>
      </c>
      <c r="H1018" s="321">
        <v>-70</v>
      </c>
      <c r="I1018" s="322">
        <v>-100</v>
      </c>
      <c r="J1018" s="321">
        <v>-82</v>
      </c>
    </row>
    <row r="1019" spans="1:10">
      <c r="A1019" s="319">
        <v>43462</v>
      </c>
      <c r="B1019" s="320">
        <v>2290</v>
      </c>
      <c r="C1019" s="321">
        <v>1850</v>
      </c>
      <c r="D1019" s="321">
        <v>2110</v>
      </c>
      <c r="E1019" s="321">
        <v>2300</v>
      </c>
      <c r="F1019" s="322">
        <v>2388</v>
      </c>
      <c r="G1019" s="320">
        <v>-210</v>
      </c>
      <c r="H1019" s="321">
        <v>-70</v>
      </c>
      <c r="I1019" s="322">
        <v>-110</v>
      </c>
      <c r="J1019" s="321">
        <v>-98</v>
      </c>
    </row>
    <row r="1020" spans="1:10">
      <c r="A1020" s="319">
        <v>43463</v>
      </c>
      <c r="B1020" s="320">
        <v>2310</v>
      </c>
      <c r="C1020" s="321">
        <v>1850</v>
      </c>
      <c r="D1020" s="321">
        <v>2110</v>
      </c>
      <c r="E1020" s="321">
        <v>2300</v>
      </c>
      <c r="G1020" s="320">
        <v>-190</v>
      </c>
      <c r="H1020" s="321">
        <v>-50</v>
      </c>
      <c r="I1020" s="322">
        <v>-90</v>
      </c>
    </row>
    <row r="1021" spans="1:10">
      <c r="A1021" s="319">
        <v>43467</v>
      </c>
      <c r="B1021" s="320">
        <v>2300</v>
      </c>
      <c r="C1021" s="321">
        <v>1850</v>
      </c>
      <c r="D1021" s="321">
        <v>2110</v>
      </c>
      <c r="E1021" s="321">
        <v>2280</v>
      </c>
      <c r="F1021" s="322">
        <v>2396</v>
      </c>
      <c r="G1021" s="320">
        <v>-180</v>
      </c>
      <c r="H1021" s="321">
        <v>-60</v>
      </c>
      <c r="I1021" s="322">
        <v>-100</v>
      </c>
      <c r="J1021" s="321">
        <v>-96</v>
      </c>
    </row>
    <row r="1022" spans="1:10">
      <c r="A1022" s="319">
        <v>43468</v>
      </c>
      <c r="B1022" s="320">
        <v>2330</v>
      </c>
      <c r="C1022" s="321">
        <v>1850</v>
      </c>
      <c r="D1022" s="321">
        <v>2100</v>
      </c>
      <c r="E1022" s="321">
        <v>2280</v>
      </c>
      <c r="F1022" s="322">
        <v>2439</v>
      </c>
      <c r="G1022" s="320">
        <v>-150</v>
      </c>
      <c r="H1022" s="321">
        <v>-20</v>
      </c>
      <c r="I1022" s="322">
        <v>-70</v>
      </c>
      <c r="J1022" s="321">
        <v>-109</v>
      </c>
    </row>
    <row r="1023" spans="1:10">
      <c r="A1023" s="319">
        <v>43469</v>
      </c>
      <c r="B1023" s="320">
        <v>2400</v>
      </c>
      <c r="C1023" s="321">
        <v>1850</v>
      </c>
      <c r="D1023" s="321">
        <v>2100</v>
      </c>
      <c r="E1023" s="321">
        <v>2240</v>
      </c>
      <c r="F1023" s="322">
        <v>2481</v>
      </c>
      <c r="G1023" s="320">
        <v>-40</v>
      </c>
      <c r="H1023" s="321">
        <v>50</v>
      </c>
      <c r="I1023" s="322">
        <v>0</v>
      </c>
      <c r="J1023" s="321">
        <v>-81</v>
      </c>
    </row>
    <row r="1024" spans="1:10">
      <c r="A1024" s="319">
        <v>43472</v>
      </c>
      <c r="B1024" s="320">
        <v>2380</v>
      </c>
      <c r="C1024" s="321">
        <v>1850</v>
      </c>
      <c r="D1024" s="321">
        <v>2140</v>
      </c>
      <c r="E1024" s="321">
        <v>2300</v>
      </c>
      <c r="F1024" s="322">
        <v>2475</v>
      </c>
      <c r="G1024" s="320">
        <v>-120</v>
      </c>
      <c r="H1024" s="321">
        <v>-10</v>
      </c>
      <c r="I1024" s="322">
        <v>-20</v>
      </c>
      <c r="J1024" s="321">
        <v>-95</v>
      </c>
    </row>
    <row r="1025" spans="1:10">
      <c r="A1025" s="319">
        <v>43473</v>
      </c>
      <c r="B1025" s="320">
        <v>2370</v>
      </c>
      <c r="C1025" s="321">
        <v>1870</v>
      </c>
      <c r="D1025" s="321">
        <v>2160</v>
      </c>
      <c r="E1025" s="321">
        <v>2300</v>
      </c>
      <c r="F1025" s="322">
        <v>2458</v>
      </c>
      <c r="G1025" s="320">
        <v>-130</v>
      </c>
      <c r="H1025" s="321">
        <v>-40</v>
      </c>
      <c r="I1025" s="322">
        <v>-50</v>
      </c>
      <c r="J1025" s="321">
        <v>-88</v>
      </c>
    </row>
    <row r="1026" spans="1:10">
      <c r="A1026" s="319">
        <v>43474</v>
      </c>
      <c r="B1026" s="320">
        <v>2400</v>
      </c>
      <c r="C1026" s="321">
        <v>1870</v>
      </c>
      <c r="D1026" s="321">
        <v>2190</v>
      </c>
      <c r="E1026" s="321">
        <v>2340</v>
      </c>
      <c r="F1026" s="322">
        <v>2484</v>
      </c>
      <c r="G1026" s="320">
        <v>-140</v>
      </c>
      <c r="H1026" s="321">
        <v>-40</v>
      </c>
      <c r="I1026" s="322">
        <v>-20</v>
      </c>
      <c r="J1026" s="321">
        <v>-84</v>
      </c>
    </row>
    <row r="1027" spans="1:10">
      <c r="A1027" s="319">
        <v>43475</v>
      </c>
      <c r="B1027" s="320">
        <v>2405</v>
      </c>
      <c r="C1027" s="321">
        <v>1870</v>
      </c>
      <c r="D1027" s="321">
        <v>2210</v>
      </c>
      <c r="E1027" s="321">
        <v>2350</v>
      </c>
      <c r="F1027" s="322">
        <v>2490</v>
      </c>
      <c r="G1027" s="320">
        <v>-145</v>
      </c>
      <c r="H1027" s="321">
        <v>-55</v>
      </c>
      <c r="I1027" s="322">
        <v>-15</v>
      </c>
      <c r="J1027" s="321">
        <v>-85</v>
      </c>
    </row>
    <row r="1028" spans="1:10">
      <c r="A1028" s="319">
        <v>43476</v>
      </c>
      <c r="B1028" s="320">
        <v>2405</v>
      </c>
      <c r="C1028" s="321">
        <v>1870</v>
      </c>
      <c r="D1028" s="321">
        <v>2230</v>
      </c>
      <c r="E1028" s="321">
        <v>2350</v>
      </c>
      <c r="F1028" s="322">
        <v>2503</v>
      </c>
      <c r="G1028" s="320">
        <v>-145</v>
      </c>
      <c r="H1028" s="321">
        <v>-75</v>
      </c>
      <c r="I1028" s="322">
        <v>-15</v>
      </c>
      <c r="J1028" s="321">
        <v>-98</v>
      </c>
    </row>
    <row r="1029" spans="1:10">
      <c r="A1029" s="319">
        <v>43479</v>
      </c>
      <c r="B1029" s="320">
        <v>2400</v>
      </c>
      <c r="C1029" s="321">
        <v>1870</v>
      </c>
      <c r="D1029" s="321">
        <v>2250</v>
      </c>
      <c r="E1029" s="321">
        <v>2350</v>
      </c>
      <c r="F1029" s="322">
        <v>2500</v>
      </c>
      <c r="G1029" s="320">
        <v>-150</v>
      </c>
      <c r="H1029" s="321">
        <v>-100</v>
      </c>
      <c r="I1029" s="322">
        <v>-20</v>
      </c>
      <c r="J1029" s="321">
        <v>-100</v>
      </c>
    </row>
    <row r="1030" spans="1:10">
      <c r="A1030" s="319">
        <v>43480</v>
      </c>
      <c r="B1030" s="320">
        <v>2400</v>
      </c>
      <c r="C1030" s="321">
        <v>1900</v>
      </c>
      <c r="D1030" s="321">
        <v>2250</v>
      </c>
      <c r="E1030" s="321">
        <v>2350</v>
      </c>
      <c r="F1030" s="322">
        <v>2509</v>
      </c>
      <c r="G1030" s="320">
        <v>-150</v>
      </c>
      <c r="H1030" s="321">
        <v>-100</v>
      </c>
      <c r="I1030" s="322">
        <v>-50</v>
      </c>
      <c r="J1030" s="321">
        <v>-109</v>
      </c>
    </row>
    <row r="1031" spans="1:10">
      <c r="A1031" s="319">
        <v>43481</v>
      </c>
      <c r="B1031" s="320">
        <v>2430</v>
      </c>
      <c r="C1031" s="321">
        <v>1900</v>
      </c>
      <c r="D1031" s="321">
        <v>2200</v>
      </c>
      <c r="E1031" s="321">
        <v>2350</v>
      </c>
      <c r="F1031" s="322">
        <v>2520</v>
      </c>
      <c r="G1031" s="320">
        <v>-120</v>
      </c>
      <c r="H1031" s="321">
        <v>-20</v>
      </c>
      <c r="I1031" s="322">
        <v>-20</v>
      </c>
      <c r="J1031" s="321">
        <v>-90</v>
      </c>
    </row>
    <row r="1032" spans="1:10">
      <c r="A1032" s="319">
        <v>43482</v>
      </c>
      <c r="B1032" s="320">
        <v>2390</v>
      </c>
      <c r="C1032" s="321">
        <v>1900</v>
      </c>
      <c r="D1032" s="321">
        <v>2160</v>
      </c>
      <c r="E1032" s="321">
        <v>2300</v>
      </c>
      <c r="F1032" s="322">
        <v>2481</v>
      </c>
      <c r="G1032" s="320">
        <v>-110</v>
      </c>
      <c r="H1032" s="321">
        <v>-20</v>
      </c>
      <c r="I1032" s="322">
        <v>-60</v>
      </c>
      <c r="J1032" s="321">
        <v>-91</v>
      </c>
    </row>
    <row r="1033" spans="1:10">
      <c r="A1033" s="319">
        <v>43483</v>
      </c>
      <c r="B1033" s="320">
        <v>2400</v>
      </c>
      <c r="C1033" s="321">
        <v>1900</v>
      </c>
      <c r="D1033" s="321">
        <v>2160</v>
      </c>
      <c r="E1033" s="321">
        <v>2300</v>
      </c>
      <c r="F1033" s="322">
        <v>2485</v>
      </c>
      <c r="G1033" s="320">
        <v>-100</v>
      </c>
      <c r="H1033" s="321">
        <v>-10</v>
      </c>
      <c r="I1033" s="322">
        <v>-50</v>
      </c>
      <c r="J1033" s="321">
        <v>-85</v>
      </c>
    </row>
    <row r="1034" spans="1:10">
      <c r="A1034" s="319">
        <v>43486</v>
      </c>
      <c r="B1034" s="320">
        <v>2460</v>
      </c>
      <c r="C1034" s="321">
        <v>1900</v>
      </c>
      <c r="D1034" s="321">
        <v>2150</v>
      </c>
      <c r="E1034" s="321">
        <v>2350</v>
      </c>
      <c r="F1034" s="322">
        <v>2562</v>
      </c>
      <c r="G1034" s="320">
        <v>-90</v>
      </c>
      <c r="H1034" s="321">
        <v>60</v>
      </c>
      <c r="I1034" s="322">
        <v>10</v>
      </c>
      <c r="J1034" s="321">
        <v>-102</v>
      </c>
    </row>
    <row r="1035" spans="1:10">
      <c r="A1035" s="319">
        <v>43487</v>
      </c>
      <c r="B1035" s="320">
        <v>2415</v>
      </c>
      <c r="C1035" s="321">
        <v>1850</v>
      </c>
      <c r="D1035" s="321">
        <v>2170</v>
      </c>
      <c r="E1035" s="321">
        <v>2350</v>
      </c>
      <c r="F1035" s="322">
        <v>2501</v>
      </c>
      <c r="G1035" s="320">
        <v>-135</v>
      </c>
      <c r="H1035" s="321">
        <v>-5</v>
      </c>
      <c r="I1035" s="322">
        <v>15</v>
      </c>
      <c r="J1035" s="321">
        <v>-86</v>
      </c>
    </row>
    <row r="1036" spans="1:10">
      <c r="A1036" s="319">
        <v>43488</v>
      </c>
      <c r="B1036" s="320">
        <v>2410</v>
      </c>
      <c r="C1036" s="321">
        <v>1830</v>
      </c>
      <c r="D1036" s="321">
        <v>2170</v>
      </c>
      <c r="E1036" s="321">
        <v>2350</v>
      </c>
      <c r="F1036" s="322">
        <v>2492</v>
      </c>
      <c r="G1036" s="320">
        <v>-140</v>
      </c>
      <c r="H1036" s="321">
        <v>-10</v>
      </c>
      <c r="I1036" s="322">
        <v>30</v>
      </c>
      <c r="J1036" s="321">
        <v>-82</v>
      </c>
    </row>
    <row r="1037" spans="1:10">
      <c r="A1037" s="319">
        <v>43489</v>
      </c>
      <c r="B1037" s="320">
        <v>2410</v>
      </c>
      <c r="C1037" s="321">
        <v>1830</v>
      </c>
      <c r="D1037" s="321">
        <v>2180</v>
      </c>
      <c r="E1037" s="321">
        <v>2350</v>
      </c>
      <c r="F1037" s="322">
        <v>2483</v>
      </c>
      <c r="G1037" s="320">
        <v>-140</v>
      </c>
      <c r="H1037" s="321">
        <v>-20</v>
      </c>
      <c r="I1037" s="322">
        <v>30</v>
      </c>
      <c r="J1037" s="321">
        <v>-73</v>
      </c>
    </row>
    <row r="1038" spans="1:10">
      <c r="A1038" s="319">
        <v>43490</v>
      </c>
      <c r="B1038" s="320">
        <v>2430</v>
      </c>
      <c r="C1038" s="321">
        <v>1830</v>
      </c>
      <c r="D1038" s="321">
        <v>2160</v>
      </c>
      <c r="E1038" s="321">
        <v>2350</v>
      </c>
      <c r="F1038" s="322">
        <v>2501</v>
      </c>
      <c r="G1038" s="320">
        <v>-120</v>
      </c>
      <c r="H1038" s="321">
        <v>20</v>
      </c>
      <c r="I1038" s="322">
        <v>50</v>
      </c>
      <c r="J1038" s="321">
        <v>-71</v>
      </c>
    </row>
    <row r="1039" spans="1:10">
      <c r="A1039" s="319">
        <v>43493</v>
      </c>
      <c r="B1039" s="320">
        <v>2440</v>
      </c>
      <c r="C1039" s="321">
        <v>1830</v>
      </c>
      <c r="D1039" s="321">
        <v>2160</v>
      </c>
      <c r="E1039" s="321">
        <v>2350</v>
      </c>
      <c r="F1039" s="322">
        <v>2449</v>
      </c>
      <c r="G1039" s="320">
        <v>-110</v>
      </c>
      <c r="H1039" s="321">
        <v>30</v>
      </c>
      <c r="I1039" s="322">
        <v>60</v>
      </c>
      <c r="J1039" s="321">
        <v>-9</v>
      </c>
    </row>
    <row r="1040" spans="1:10">
      <c r="A1040" s="319">
        <v>43494</v>
      </c>
      <c r="B1040" s="320">
        <v>2400</v>
      </c>
      <c r="C1040" s="321">
        <v>1830</v>
      </c>
      <c r="D1040" s="321">
        <v>2160</v>
      </c>
      <c r="E1040" s="321">
        <v>2350</v>
      </c>
      <c r="F1040" s="322">
        <v>2438</v>
      </c>
      <c r="G1040" s="320">
        <v>-150</v>
      </c>
      <c r="H1040" s="321">
        <v>-10</v>
      </c>
      <c r="I1040" s="322">
        <v>20</v>
      </c>
      <c r="J1040" s="321">
        <v>-38</v>
      </c>
    </row>
    <row r="1041" spans="1:10">
      <c r="A1041" s="319">
        <v>43495</v>
      </c>
      <c r="B1041" s="320">
        <v>2430</v>
      </c>
      <c r="C1041" s="321">
        <v>1830</v>
      </c>
      <c r="D1041" s="321">
        <v>2160</v>
      </c>
      <c r="E1041" s="321">
        <v>2350</v>
      </c>
      <c r="F1041" s="322">
        <v>2477</v>
      </c>
      <c r="G1041" s="320">
        <v>-120</v>
      </c>
      <c r="H1041" s="321">
        <v>20</v>
      </c>
      <c r="I1041" s="322">
        <v>50</v>
      </c>
      <c r="J1041" s="321">
        <v>-47</v>
      </c>
    </row>
    <row r="1042" spans="1:10">
      <c r="A1042" s="319">
        <v>43496</v>
      </c>
      <c r="B1042" s="320">
        <v>2450</v>
      </c>
      <c r="C1042" s="321">
        <v>1830</v>
      </c>
      <c r="D1042" s="321">
        <v>2150</v>
      </c>
      <c r="E1042" s="321">
        <v>2350</v>
      </c>
      <c r="F1042" s="322">
        <v>2521</v>
      </c>
      <c r="G1042" s="320">
        <v>-100</v>
      </c>
      <c r="H1042" s="321">
        <v>50</v>
      </c>
      <c r="I1042" s="322">
        <v>70</v>
      </c>
      <c r="J1042" s="321">
        <v>-71</v>
      </c>
    </row>
    <row r="1043" spans="1:10">
      <c r="A1043" s="319">
        <v>43497</v>
      </c>
      <c r="B1043" s="320">
        <v>2460</v>
      </c>
      <c r="C1043" s="321">
        <v>1830</v>
      </c>
      <c r="D1043" s="321">
        <v>2150</v>
      </c>
      <c r="E1043" s="321">
        <v>2350</v>
      </c>
      <c r="F1043" s="322">
        <v>2534</v>
      </c>
      <c r="G1043" s="320">
        <v>-90</v>
      </c>
      <c r="H1043" s="321">
        <v>60</v>
      </c>
      <c r="I1043" s="322">
        <v>80</v>
      </c>
      <c r="J1043" s="321">
        <v>-74</v>
      </c>
    </row>
    <row r="1044" spans="1:10">
      <c r="A1044" s="319">
        <v>43498</v>
      </c>
      <c r="B1044" s="320">
        <v>2460</v>
      </c>
      <c r="C1044" s="321">
        <v>1830</v>
      </c>
      <c r="D1044" s="321">
        <v>2130</v>
      </c>
      <c r="E1044" s="321">
        <v>2350</v>
      </c>
      <c r="G1044" s="320">
        <v>-90</v>
      </c>
      <c r="H1044" s="321">
        <v>80</v>
      </c>
      <c r="I1044" s="322">
        <v>80</v>
      </c>
    </row>
    <row r="1045" spans="1:10">
      <c r="A1045" s="319">
        <v>43499</v>
      </c>
      <c r="B1045" s="320">
        <v>2460</v>
      </c>
      <c r="C1045" s="321">
        <v>1830</v>
      </c>
      <c r="D1045" s="321">
        <v>2130</v>
      </c>
      <c r="E1045" s="321">
        <v>2350</v>
      </c>
      <c r="G1045" s="320">
        <v>-90</v>
      </c>
      <c r="H1045" s="321">
        <v>80</v>
      </c>
      <c r="I1045" s="322">
        <v>80</v>
      </c>
    </row>
    <row r="1046" spans="1:10">
      <c r="A1046" s="319">
        <v>43507</v>
      </c>
      <c r="B1046" s="320">
        <v>2485</v>
      </c>
      <c r="C1046" s="321">
        <v>1900</v>
      </c>
      <c r="D1046" s="321">
        <v>2130</v>
      </c>
      <c r="E1046" s="321">
        <v>2350</v>
      </c>
      <c r="F1046" s="322">
        <v>2532</v>
      </c>
      <c r="G1046" s="320">
        <v>-65</v>
      </c>
      <c r="H1046" s="321">
        <v>105</v>
      </c>
      <c r="I1046" s="322">
        <v>35</v>
      </c>
      <c r="J1046" s="321">
        <v>-47</v>
      </c>
    </row>
    <row r="1047" spans="1:10">
      <c r="A1047" s="319">
        <v>43508</v>
      </c>
      <c r="B1047" s="320">
        <v>2500</v>
      </c>
      <c r="C1047" s="321">
        <v>1900</v>
      </c>
      <c r="D1047" s="321">
        <v>2130</v>
      </c>
      <c r="E1047" s="321">
        <v>2300</v>
      </c>
      <c r="F1047" s="322">
        <v>2555</v>
      </c>
      <c r="G1047" s="320">
        <v>0</v>
      </c>
      <c r="H1047" s="321">
        <v>120</v>
      </c>
      <c r="I1047" s="322">
        <v>50</v>
      </c>
      <c r="J1047" s="321">
        <v>-55</v>
      </c>
    </row>
    <row r="1048" spans="1:10">
      <c r="A1048" s="319">
        <v>43509</v>
      </c>
      <c r="B1048" s="320">
        <v>2480</v>
      </c>
      <c r="C1048" s="321">
        <v>1900</v>
      </c>
      <c r="D1048" s="321">
        <v>2150</v>
      </c>
      <c r="E1048" s="321">
        <v>2300</v>
      </c>
      <c r="F1048" s="322">
        <v>2533</v>
      </c>
      <c r="G1048" s="320">
        <v>-20</v>
      </c>
      <c r="H1048" s="321">
        <v>80</v>
      </c>
      <c r="I1048" s="322">
        <v>30</v>
      </c>
      <c r="J1048" s="321">
        <v>-53</v>
      </c>
    </row>
    <row r="1049" spans="1:10">
      <c r="A1049" s="319">
        <v>43510</v>
      </c>
      <c r="B1049" s="320">
        <v>2490</v>
      </c>
      <c r="C1049" s="321">
        <v>1900</v>
      </c>
      <c r="D1049" s="321">
        <v>2180</v>
      </c>
      <c r="E1049" s="321">
        <v>2300</v>
      </c>
      <c r="F1049" s="322">
        <v>2578</v>
      </c>
      <c r="G1049" s="320">
        <v>-10</v>
      </c>
      <c r="H1049" s="321">
        <v>60</v>
      </c>
      <c r="I1049" s="322">
        <v>40</v>
      </c>
      <c r="J1049" s="321">
        <v>-88</v>
      </c>
    </row>
    <row r="1050" spans="1:10">
      <c r="A1050" s="319">
        <v>43511</v>
      </c>
      <c r="B1050" s="320">
        <v>2435</v>
      </c>
      <c r="C1050" s="321">
        <v>1900</v>
      </c>
      <c r="D1050" s="321">
        <v>2200</v>
      </c>
      <c r="E1050" s="321">
        <v>2300</v>
      </c>
      <c r="F1050" s="322">
        <v>2480</v>
      </c>
      <c r="G1050" s="320">
        <v>-65</v>
      </c>
      <c r="H1050" s="321">
        <v>-15</v>
      </c>
      <c r="I1050" s="322">
        <v>-15</v>
      </c>
      <c r="J1050" s="321">
        <v>-45</v>
      </c>
    </row>
    <row r="1051" spans="1:10">
      <c r="A1051" s="319">
        <v>43514</v>
      </c>
      <c r="B1051" s="320">
        <v>2410</v>
      </c>
      <c r="C1051" s="321">
        <v>1900</v>
      </c>
      <c r="D1051" s="321">
        <v>2210</v>
      </c>
      <c r="E1051" s="321">
        <v>2300</v>
      </c>
      <c r="F1051" s="322">
        <v>2449</v>
      </c>
      <c r="G1051" s="320">
        <v>-90</v>
      </c>
      <c r="H1051" s="321">
        <v>-50</v>
      </c>
      <c r="I1051" s="322">
        <v>-40</v>
      </c>
      <c r="J1051" s="321">
        <v>-39</v>
      </c>
    </row>
    <row r="1052" spans="1:10">
      <c r="A1052" s="319">
        <v>43515</v>
      </c>
      <c r="B1052" s="320">
        <v>2420</v>
      </c>
      <c r="C1052" s="321">
        <v>1920</v>
      </c>
      <c r="D1052" s="321">
        <v>2210</v>
      </c>
      <c r="E1052" s="321">
        <v>2300</v>
      </c>
      <c r="F1052" s="322">
        <v>2475</v>
      </c>
      <c r="G1052" s="320">
        <v>-80</v>
      </c>
      <c r="H1052" s="321">
        <v>-40</v>
      </c>
      <c r="I1052" s="322">
        <v>-50</v>
      </c>
      <c r="J1052" s="321">
        <v>-55</v>
      </c>
    </row>
    <row r="1053" spans="1:10">
      <c r="A1053" s="319">
        <v>43516</v>
      </c>
      <c r="B1053" s="320">
        <v>2425</v>
      </c>
      <c r="C1053" s="321">
        <v>1950</v>
      </c>
      <c r="D1053" s="321">
        <v>2220</v>
      </c>
      <c r="E1053" s="321">
        <v>2320</v>
      </c>
      <c r="F1053" s="322">
        <v>2484</v>
      </c>
      <c r="G1053" s="320">
        <v>-95</v>
      </c>
      <c r="H1053" s="321">
        <v>-45</v>
      </c>
      <c r="I1053" s="322">
        <v>-75</v>
      </c>
      <c r="J1053" s="321">
        <v>-59</v>
      </c>
    </row>
    <row r="1054" spans="1:10">
      <c r="A1054" s="319">
        <v>43517</v>
      </c>
      <c r="B1054" s="320">
        <v>2450</v>
      </c>
      <c r="C1054" s="321">
        <v>1950</v>
      </c>
      <c r="D1054" s="321">
        <v>2230</v>
      </c>
      <c r="E1054" s="321">
        <v>2320</v>
      </c>
      <c r="F1054" s="322">
        <v>2518</v>
      </c>
      <c r="G1054" s="320">
        <v>-70</v>
      </c>
      <c r="H1054" s="321">
        <v>-30</v>
      </c>
      <c r="I1054" s="322">
        <v>-50</v>
      </c>
      <c r="J1054" s="321">
        <v>-68</v>
      </c>
    </row>
    <row r="1055" spans="1:10">
      <c r="A1055" s="319">
        <v>43518</v>
      </c>
      <c r="B1055" s="320">
        <v>2455</v>
      </c>
      <c r="C1055" s="321">
        <v>1950</v>
      </c>
      <c r="D1055" s="321">
        <v>2240</v>
      </c>
      <c r="E1055" s="321">
        <v>2320</v>
      </c>
      <c r="F1055" s="322">
        <v>2534</v>
      </c>
      <c r="G1055" s="320">
        <v>-65</v>
      </c>
      <c r="H1055" s="321">
        <v>-35</v>
      </c>
      <c r="I1055" s="322">
        <v>-45</v>
      </c>
      <c r="J1055" s="321">
        <v>-79</v>
      </c>
    </row>
    <row r="1056" spans="1:10">
      <c r="A1056" s="319">
        <v>43521</v>
      </c>
      <c r="B1056" s="320">
        <v>2450</v>
      </c>
      <c r="C1056" s="321">
        <v>1950</v>
      </c>
      <c r="D1056" s="321">
        <v>2280</v>
      </c>
      <c r="E1056" s="321">
        <v>2320</v>
      </c>
      <c r="F1056" s="322">
        <v>2518</v>
      </c>
      <c r="G1056" s="320">
        <v>-70</v>
      </c>
      <c r="H1056" s="321">
        <v>-80</v>
      </c>
      <c r="I1056" s="322">
        <v>-50</v>
      </c>
      <c r="J1056" s="321">
        <v>-68</v>
      </c>
    </row>
    <row r="1057" spans="1:10">
      <c r="A1057" s="319">
        <v>43522</v>
      </c>
      <c r="B1057" s="320">
        <v>2480</v>
      </c>
      <c r="C1057" s="321">
        <v>2000</v>
      </c>
      <c r="D1057" s="321">
        <v>2320</v>
      </c>
      <c r="E1057" s="321">
        <v>2350</v>
      </c>
      <c r="F1057" s="322">
        <v>2553</v>
      </c>
      <c r="G1057" s="320">
        <v>-70</v>
      </c>
      <c r="H1057" s="321">
        <v>-90</v>
      </c>
      <c r="I1057" s="322">
        <v>-70</v>
      </c>
      <c r="J1057" s="321">
        <v>-73</v>
      </c>
    </row>
    <row r="1058" spans="1:10">
      <c r="A1058" s="319">
        <v>43523</v>
      </c>
      <c r="B1058" s="320">
        <v>2455</v>
      </c>
      <c r="C1058" s="321">
        <v>2050</v>
      </c>
      <c r="D1058" s="321">
        <v>2350</v>
      </c>
      <c r="E1058" s="321">
        <v>2400</v>
      </c>
      <c r="F1058" s="322">
        <v>2522</v>
      </c>
      <c r="G1058" s="320">
        <v>-145</v>
      </c>
      <c r="H1058" s="321">
        <v>-145</v>
      </c>
      <c r="I1058" s="322">
        <v>-145</v>
      </c>
      <c r="J1058" s="321">
        <v>-67</v>
      </c>
    </row>
    <row r="1059" spans="1:10">
      <c r="A1059" s="319">
        <v>43524</v>
      </c>
      <c r="B1059" s="320">
        <v>2465</v>
      </c>
      <c r="C1059" s="321">
        <v>2050</v>
      </c>
      <c r="D1059" s="321">
        <v>2380</v>
      </c>
      <c r="E1059" s="321">
        <v>2400</v>
      </c>
      <c r="F1059" s="322">
        <v>2528</v>
      </c>
      <c r="G1059" s="320">
        <v>-135</v>
      </c>
      <c r="H1059" s="321">
        <v>-165</v>
      </c>
      <c r="I1059" s="322">
        <v>-135</v>
      </c>
      <c r="J1059" s="321">
        <v>-63</v>
      </c>
    </row>
    <row r="1060" spans="1:10">
      <c r="A1060" s="319">
        <v>43525</v>
      </c>
      <c r="B1060" s="320">
        <v>2570</v>
      </c>
      <c r="C1060" s="321">
        <v>2050</v>
      </c>
      <c r="D1060" s="321">
        <v>2390</v>
      </c>
      <c r="E1060" s="321">
        <v>2420</v>
      </c>
      <c r="F1060" s="322">
        <v>2643</v>
      </c>
      <c r="G1060" s="320">
        <v>-50</v>
      </c>
      <c r="H1060" s="321">
        <v>-70</v>
      </c>
      <c r="I1060" s="322">
        <v>-30</v>
      </c>
      <c r="J1060" s="321">
        <v>-73</v>
      </c>
    </row>
    <row r="1061" spans="1:10">
      <c r="A1061" s="319">
        <v>43528</v>
      </c>
      <c r="B1061" s="320">
        <v>2600</v>
      </c>
      <c r="C1061" s="321">
        <v>2050</v>
      </c>
      <c r="D1061" s="321">
        <v>2450</v>
      </c>
      <c r="E1061" s="321">
        <v>2480</v>
      </c>
      <c r="F1061" s="322">
        <v>2662</v>
      </c>
      <c r="G1061" s="320">
        <v>-80</v>
      </c>
      <c r="H1061" s="321">
        <v>-100</v>
      </c>
      <c r="I1061" s="322">
        <v>0</v>
      </c>
      <c r="J1061" s="321">
        <v>-62</v>
      </c>
    </row>
    <row r="1062" spans="1:10">
      <c r="A1062" s="319">
        <v>43529</v>
      </c>
      <c r="B1062" s="320">
        <v>2595</v>
      </c>
      <c r="C1062" s="321">
        <v>2200</v>
      </c>
      <c r="D1062" s="321">
        <v>2470</v>
      </c>
      <c r="E1062" s="321">
        <v>2550</v>
      </c>
      <c r="F1062" s="322">
        <v>2654</v>
      </c>
      <c r="G1062" s="320">
        <v>-155</v>
      </c>
      <c r="H1062" s="321">
        <v>-125</v>
      </c>
      <c r="I1062" s="322">
        <v>-155</v>
      </c>
      <c r="J1062" s="321">
        <v>-59</v>
      </c>
    </row>
    <row r="1063" spans="1:10">
      <c r="A1063" s="319">
        <v>43530</v>
      </c>
      <c r="B1063" s="320">
        <v>2600</v>
      </c>
      <c r="C1063" s="321">
        <v>2200</v>
      </c>
      <c r="D1063" s="321">
        <v>2470</v>
      </c>
      <c r="E1063" s="321">
        <v>2550</v>
      </c>
      <c r="F1063" s="322">
        <v>2658</v>
      </c>
      <c r="G1063" s="320">
        <v>-150</v>
      </c>
      <c r="H1063" s="321">
        <v>-120</v>
      </c>
      <c r="I1063" s="322">
        <v>-150</v>
      </c>
      <c r="J1063" s="321">
        <v>-58</v>
      </c>
    </row>
    <row r="1064" spans="1:10">
      <c r="A1064" s="319">
        <v>43531</v>
      </c>
      <c r="B1064" s="320">
        <v>2570</v>
      </c>
      <c r="C1064" s="321">
        <v>2200</v>
      </c>
      <c r="D1064" s="321">
        <v>2470</v>
      </c>
      <c r="E1064" s="321">
        <v>2550</v>
      </c>
      <c r="F1064" s="322">
        <v>2584</v>
      </c>
      <c r="G1064" s="320">
        <v>-180</v>
      </c>
      <c r="H1064" s="321">
        <v>-150</v>
      </c>
      <c r="I1064" s="322">
        <v>-180</v>
      </c>
      <c r="J1064" s="321">
        <v>-14</v>
      </c>
    </row>
    <row r="1065" spans="1:10">
      <c r="A1065" s="319">
        <v>43532</v>
      </c>
      <c r="B1065" s="320">
        <v>2545</v>
      </c>
      <c r="C1065" s="321">
        <v>2200</v>
      </c>
      <c r="D1065" s="321">
        <v>2470</v>
      </c>
      <c r="E1065" s="321">
        <v>2550</v>
      </c>
      <c r="F1065" s="322">
        <v>2578</v>
      </c>
      <c r="G1065" s="320">
        <v>-205</v>
      </c>
      <c r="H1065" s="321">
        <v>-175</v>
      </c>
      <c r="I1065" s="322">
        <v>-205</v>
      </c>
      <c r="J1065" s="321">
        <v>-33</v>
      </c>
    </row>
    <row r="1066" spans="1:10">
      <c r="A1066" s="319">
        <v>43535</v>
      </c>
      <c r="B1066" s="320">
        <v>2550</v>
      </c>
      <c r="C1066" s="321">
        <v>2200</v>
      </c>
      <c r="D1066" s="321">
        <v>2510</v>
      </c>
      <c r="E1066" s="321">
        <v>2550</v>
      </c>
      <c r="F1066" s="322">
        <v>2578</v>
      </c>
      <c r="G1066" s="320">
        <v>-200</v>
      </c>
      <c r="H1066" s="321">
        <v>-210</v>
      </c>
      <c r="I1066" s="322">
        <v>-200</v>
      </c>
      <c r="J1066" s="321">
        <v>-28</v>
      </c>
    </row>
    <row r="1067" spans="1:10">
      <c r="A1067" s="319">
        <v>43536</v>
      </c>
      <c r="B1067" s="320">
        <v>2600</v>
      </c>
      <c r="C1067" s="321">
        <v>2230</v>
      </c>
      <c r="D1067" s="321">
        <v>2510</v>
      </c>
      <c r="E1067" s="321">
        <v>2550</v>
      </c>
      <c r="F1067" s="322">
        <v>2626</v>
      </c>
      <c r="G1067" s="320">
        <v>-150</v>
      </c>
      <c r="H1067" s="321">
        <v>-160</v>
      </c>
      <c r="I1067" s="322">
        <v>-180</v>
      </c>
      <c r="J1067" s="321">
        <v>-26</v>
      </c>
    </row>
    <row r="1068" spans="1:10">
      <c r="A1068" s="319">
        <v>43537</v>
      </c>
      <c r="B1068" s="320">
        <v>2600</v>
      </c>
      <c r="C1068" s="321">
        <v>2230</v>
      </c>
      <c r="D1068" s="321">
        <v>2470</v>
      </c>
      <c r="E1068" s="321">
        <v>2550</v>
      </c>
      <c r="F1068" s="322">
        <v>2618</v>
      </c>
      <c r="G1068" s="320">
        <v>-150</v>
      </c>
      <c r="H1068" s="321">
        <v>-120</v>
      </c>
      <c r="I1068" s="322">
        <v>-180</v>
      </c>
      <c r="J1068" s="321">
        <v>-18</v>
      </c>
    </row>
    <row r="1069" spans="1:10">
      <c r="A1069" s="319">
        <v>43538</v>
      </c>
      <c r="B1069" s="320">
        <v>2570</v>
      </c>
      <c r="C1069" s="321">
        <v>2230</v>
      </c>
      <c r="D1069" s="321">
        <v>2450</v>
      </c>
      <c r="E1069" s="321">
        <v>2470</v>
      </c>
      <c r="F1069" s="322">
        <v>2585</v>
      </c>
      <c r="G1069" s="320">
        <v>-100</v>
      </c>
      <c r="H1069" s="321">
        <v>-130</v>
      </c>
      <c r="I1069" s="322">
        <v>-210</v>
      </c>
      <c r="J1069" s="321">
        <v>-15</v>
      </c>
    </row>
    <row r="1070" spans="1:10">
      <c r="A1070" s="319">
        <v>43539</v>
      </c>
      <c r="B1070" s="320">
        <v>2550</v>
      </c>
      <c r="C1070" s="321">
        <v>2230</v>
      </c>
      <c r="D1070" s="321">
        <v>2410</v>
      </c>
      <c r="E1070" s="321">
        <v>2470</v>
      </c>
      <c r="F1070" s="322">
        <v>2521</v>
      </c>
      <c r="G1070" s="320">
        <v>-120</v>
      </c>
      <c r="H1070" s="321">
        <v>-110</v>
      </c>
      <c r="I1070" s="322">
        <v>-230</v>
      </c>
      <c r="J1070" s="321">
        <v>29</v>
      </c>
    </row>
    <row r="1071" spans="1:10">
      <c r="A1071" s="319">
        <v>43542</v>
      </c>
      <c r="B1071" s="320">
        <v>2490</v>
      </c>
      <c r="C1071" s="321">
        <v>2230</v>
      </c>
      <c r="D1071" s="321">
        <v>2320</v>
      </c>
      <c r="E1071" s="321">
        <v>2470</v>
      </c>
      <c r="F1071" s="322">
        <v>2462</v>
      </c>
      <c r="G1071" s="320">
        <v>-180</v>
      </c>
      <c r="H1071" s="321">
        <v>-80</v>
      </c>
      <c r="I1071" s="322">
        <v>-290</v>
      </c>
      <c r="J1071" s="321">
        <v>28</v>
      </c>
    </row>
    <row r="1072" spans="1:10">
      <c r="A1072" s="319">
        <v>43543</v>
      </c>
      <c r="B1072" s="320">
        <v>2470</v>
      </c>
      <c r="C1072" s="321">
        <v>2200</v>
      </c>
      <c r="D1072" s="321">
        <v>2250</v>
      </c>
      <c r="E1072" s="321">
        <v>2470</v>
      </c>
      <c r="F1072" s="322">
        <v>2450</v>
      </c>
      <c r="G1072" s="320">
        <v>-200</v>
      </c>
      <c r="H1072" s="321">
        <v>-30</v>
      </c>
      <c r="I1072" s="322">
        <v>-280</v>
      </c>
      <c r="J1072" s="321">
        <v>20</v>
      </c>
    </row>
    <row r="1073" spans="1:10">
      <c r="A1073" s="319">
        <v>43544</v>
      </c>
      <c r="B1073" s="320">
        <v>2510</v>
      </c>
      <c r="C1073" s="321">
        <v>2150</v>
      </c>
      <c r="D1073" s="321">
        <v>2270</v>
      </c>
      <c r="E1073" s="321">
        <v>2450</v>
      </c>
      <c r="F1073" s="322">
        <v>2492</v>
      </c>
      <c r="G1073" s="320">
        <v>-140</v>
      </c>
      <c r="H1073" s="321">
        <v>-10</v>
      </c>
      <c r="I1073" s="322">
        <v>-190</v>
      </c>
      <c r="J1073" s="321">
        <v>18</v>
      </c>
    </row>
    <row r="1074" spans="1:10">
      <c r="A1074" s="319">
        <v>43545</v>
      </c>
      <c r="B1074" s="320">
        <v>2520</v>
      </c>
      <c r="C1074" s="321">
        <v>2150</v>
      </c>
      <c r="D1074" s="321">
        <v>2280</v>
      </c>
      <c r="E1074" s="321">
        <v>2450</v>
      </c>
      <c r="F1074" s="322">
        <v>2492</v>
      </c>
      <c r="G1074" s="320">
        <v>-130</v>
      </c>
      <c r="H1074" s="321">
        <v>-10</v>
      </c>
      <c r="I1074" s="322">
        <v>-180</v>
      </c>
      <c r="J1074" s="321">
        <v>28</v>
      </c>
    </row>
    <row r="1075" spans="1:10">
      <c r="A1075" s="319">
        <v>43546</v>
      </c>
      <c r="B1075" s="320">
        <v>2520</v>
      </c>
      <c r="C1075" s="321">
        <v>2150</v>
      </c>
      <c r="D1075" s="321">
        <v>2300</v>
      </c>
      <c r="E1075" s="321">
        <v>2450</v>
      </c>
      <c r="F1075" s="322">
        <v>2495</v>
      </c>
      <c r="G1075" s="320">
        <v>-130</v>
      </c>
      <c r="H1075" s="321">
        <v>-30</v>
      </c>
      <c r="I1075" s="322">
        <v>-180</v>
      </c>
      <c r="J1075" s="321">
        <v>25</v>
      </c>
    </row>
    <row r="1076" spans="1:10">
      <c r="A1076" s="319">
        <v>43549</v>
      </c>
      <c r="B1076" s="320">
        <v>2510</v>
      </c>
      <c r="C1076" s="321">
        <v>2150</v>
      </c>
      <c r="D1076" s="321">
        <v>2300</v>
      </c>
      <c r="E1076" s="321">
        <v>2450</v>
      </c>
      <c r="F1076" s="322">
        <v>2485</v>
      </c>
      <c r="G1076" s="320">
        <v>-140</v>
      </c>
      <c r="H1076" s="321">
        <v>-40</v>
      </c>
      <c r="I1076" s="322">
        <v>-190</v>
      </c>
      <c r="J1076" s="321">
        <v>25</v>
      </c>
    </row>
    <row r="1077" spans="1:10">
      <c r="A1077" s="319">
        <v>43550</v>
      </c>
      <c r="B1077" s="320">
        <v>2510</v>
      </c>
      <c r="C1077" s="321">
        <v>2220</v>
      </c>
      <c r="D1077" s="321">
        <v>2300</v>
      </c>
      <c r="E1077" s="321">
        <v>2450</v>
      </c>
      <c r="F1077" s="322">
        <v>2472</v>
      </c>
      <c r="G1077" s="320">
        <v>-140</v>
      </c>
      <c r="H1077" s="321">
        <v>-40</v>
      </c>
      <c r="I1077" s="322">
        <v>-260</v>
      </c>
      <c r="J1077" s="321">
        <v>38</v>
      </c>
    </row>
    <row r="1078" spans="1:10">
      <c r="A1078" s="319">
        <v>43551</v>
      </c>
      <c r="B1078" s="320">
        <v>2470</v>
      </c>
      <c r="C1078" s="321">
        <v>2220</v>
      </c>
      <c r="D1078" s="321">
        <v>2310</v>
      </c>
      <c r="E1078" s="321">
        <v>2450</v>
      </c>
      <c r="F1078" s="322">
        <v>2441</v>
      </c>
      <c r="G1078" s="320">
        <v>-180</v>
      </c>
      <c r="H1078" s="321">
        <v>-90</v>
      </c>
      <c r="I1078" s="322">
        <v>-300</v>
      </c>
      <c r="J1078" s="321">
        <v>29</v>
      </c>
    </row>
    <row r="1079" spans="1:10">
      <c r="A1079" s="319">
        <v>43552</v>
      </c>
      <c r="B1079" s="320">
        <v>2420</v>
      </c>
      <c r="C1079" s="321">
        <v>2220</v>
      </c>
      <c r="D1079" s="321">
        <v>2320</v>
      </c>
      <c r="E1079" s="321">
        <v>2450</v>
      </c>
      <c r="F1079" s="322">
        <v>2387</v>
      </c>
      <c r="G1079" s="320">
        <v>-230</v>
      </c>
      <c r="H1079" s="321">
        <v>-150</v>
      </c>
      <c r="I1079" s="322">
        <v>-350</v>
      </c>
      <c r="J1079" s="321">
        <v>33</v>
      </c>
    </row>
    <row r="1080" spans="1:10">
      <c r="A1080" s="319">
        <v>43553</v>
      </c>
      <c r="B1080" s="320">
        <v>2400</v>
      </c>
      <c r="C1080" s="321">
        <v>2220</v>
      </c>
      <c r="D1080" s="321">
        <v>2330</v>
      </c>
      <c r="E1080" s="321">
        <v>2450</v>
      </c>
      <c r="F1080" s="322">
        <v>2384</v>
      </c>
      <c r="G1080" s="320">
        <v>-250</v>
      </c>
      <c r="H1080" s="321">
        <v>-180</v>
      </c>
      <c r="I1080" s="322">
        <v>-370</v>
      </c>
      <c r="J1080" s="321">
        <v>16</v>
      </c>
    </row>
    <row r="1081" spans="1:10">
      <c r="A1081" s="319">
        <v>43556</v>
      </c>
      <c r="B1081" s="320">
        <v>2410</v>
      </c>
      <c r="C1081" s="321">
        <v>2220</v>
      </c>
      <c r="D1081" s="321">
        <v>2340</v>
      </c>
      <c r="E1081" s="321">
        <v>2430</v>
      </c>
      <c r="F1081" s="322">
        <v>2442</v>
      </c>
      <c r="G1081" s="320">
        <v>-220</v>
      </c>
      <c r="H1081" s="321">
        <v>-180</v>
      </c>
      <c r="I1081" s="322">
        <v>-360</v>
      </c>
      <c r="J1081" s="321">
        <v>-32</v>
      </c>
    </row>
    <row r="1082" spans="1:10">
      <c r="A1082" s="319">
        <v>43557</v>
      </c>
      <c r="B1082" s="320">
        <v>2420</v>
      </c>
      <c r="C1082" s="321">
        <v>2120</v>
      </c>
      <c r="D1082" s="321">
        <v>2350</v>
      </c>
      <c r="E1082" s="321">
        <v>2410</v>
      </c>
      <c r="F1082" s="322">
        <v>2442</v>
      </c>
      <c r="G1082" s="320">
        <v>-190</v>
      </c>
      <c r="H1082" s="321">
        <v>-180</v>
      </c>
      <c r="I1082" s="322">
        <v>-250</v>
      </c>
      <c r="J1082" s="321">
        <v>-22</v>
      </c>
    </row>
    <row r="1083" spans="1:10">
      <c r="A1083" s="319">
        <v>43558</v>
      </c>
      <c r="B1083" s="320">
        <v>2420</v>
      </c>
      <c r="C1083" s="321">
        <v>2120</v>
      </c>
      <c r="D1083" s="321">
        <v>2370</v>
      </c>
      <c r="E1083" s="321">
        <v>2400</v>
      </c>
      <c r="F1083" s="322">
        <v>2448</v>
      </c>
      <c r="G1083" s="320">
        <v>-180</v>
      </c>
      <c r="H1083" s="321">
        <v>-200</v>
      </c>
      <c r="I1083" s="322">
        <v>-250</v>
      </c>
      <c r="J1083" s="321">
        <v>-28</v>
      </c>
    </row>
    <row r="1084" spans="1:10">
      <c r="A1084" s="319">
        <v>43559</v>
      </c>
      <c r="B1084" s="320">
        <v>2420</v>
      </c>
      <c r="C1084" s="321">
        <v>2120</v>
      </c>
      <c r="D1084" s="321">
        <v>2380</v>
      </c>
      <c r="E1084" s="321">
        <v>2400</v>
      </c>
      <c r="F1084" s="322">
        <v>2461</v>
      </c>
      <c r="G1084" s="320">
        <v>-180</v>
      </c>
      <c r="H1084" s="321">
        <v>-210</v>
      </c>
      <c r="I1084" s="322">
        <v>-250</v>
      </c>
      <c r="J1084" s="321">
        <v>-41</v>
      </c>
    </row>
    <row r="1085" spans="1:10">
      <c r="A1085" s="319">
        <v>43563</v>
      </c>
      <c r="B1085" s="320">
        <v>2485</v>
      </c>
      <c r="C1085" s="321">
        <v>2120</v>
      </c>
      <c r="D1085" s="321">
        <v>2390</v>
      </c>
      <c r="E1085" s="321">
        <v>2400</v>
      </c>
      <c r="F1085" s="322">
        <v>2525</v>
      </c>
      <c r="G1085" s="320">
        <v>-115</v>
      </c>
      <c r="H1085" s="321">
        <v>-155</v>
      </c>
      <c r="I1085" s="322">
        <v>-185</v>
      </c>
      <c r="J1085" s="321">
        <v>-40</v>
      </c>
    </row>
    <row r="1086" spans="1:10">
      <c r="A1086" s="319">
        <v>43564</v>
      </c>
      <c r="B1086" s="320">
        <v>2470</v>
      </c>
      <c r="C1086" s="321">
        <v>2180</v>
      </c>
      <c r="D1086" s="321">
        <v>2410</v>
      </c>
      <c r="E1086" s="321">
        <v>2450</v>
      </c>
      <c r="F1086" s="322">
        <v>2491</v>
      </c>
      <c r="G1086" s="320">
        <v>-180</v>
      </c>
      <c r="H1086" s="321">
        <v>-190</v>
      </c>
      <c r="I1086" s="322">
        <v>-260</v>
      </c>
      <c r="J1086" s="321">
        <v>-21</v>
      </c>
    </row>
    <row r="1087" spans="1:10">
      <c r="A1087" s="319">
        <v>43565</v>
      </c>
      <c r="B1087" s="320">
        <v>2460</v>
      </c>
      <c r="C1087" s="321">
        <v>2180</v>
      </c>
      <c r="D1087" s="321">
        <v>2430</v>
      </c>
      <c r="E1087" s="321">
        <v>2450</v>
      </c>
      <c r="F1087" s="322">
        <v>2478</v>
      </c>
      <c r="G1087" s="320">
        <v>-190</v>
      </c>
      <c r="H1087" s="321">
        <v>-220</v>
      </c>
      <c r="I1087" s="322">
        <v>-270</v>
      </c>
      <c r="J1087" s="321">
        <v>-18</v>
      </c>
    </row>
    <row r="1088" spans="1:10">
      <c r="A1088" s="319">
        <v>43566</v>
      </c>
      <c r="B1088" s="320">
        <v>2440</v>
      </c>
      <c r="C1088" s="321">
        <v>2180</v>
      </c>
      <c r="D1088" s="321">
        <v>2430</v>
      </c>
      <c r="E1088" s="321">
        <v>2430</v>
      </c>
      <c r="F1088" s="322">
        <v>2466</v>
      </c>
      <c r="G1088" s="320">
        <v>-190</v>
      </c>
      <c r="H1088" s="321">
        <v>-240</v>
      </c>
      <c r="I1088" s="322">
        <v>-290</v>
      </c>
      <c r="J1088" s="321">
        <v>-26</v>
      </c>
    </row>
    <row r="1089" spans="1:10">
      <c r="A1089" s="319">
        <v>43567</v>
      </c>
      <c r="B1089" s="320">
        <v>2430</v>
      </c>
      <c r="C1089" s="321">
        <v>2180</v>
      </c>
      <c r="D1089" s="321">
        <v>2410</v>
      </c>
      <c r="E1089" s="321">
        <v>2430</v>
      </c>
      <c r="F1089" s="322">
        <v>2530</v>
      </c>
      <c r="G1089" s="320">
        <v>-200</v>
      </c>
      <c r="H1089" s="321">
        <v>-230</v>
      </c>
      <c r="I1089" s="322">
        <v>-300</v>
      </c>
      <c r="J1089" s="321">
        <v>-100</v>
      </c>
    </row>
    <row r="1090" spans="1:10">
      <c r="A1090" s="319">
        <v>43570</v>
      </c>
      <c r="B1090" s="320">
        <v>2425</v>
      </c>
      <c r="C1090" s="321">
        <v>2180</v>
      </c>
      <c r="D1090" s="321">
        <v>2320</v>
      </c>
      <c r="E1090" s="321">
        <v>2430</v>
      </c>
      <c r="F1090" s="322">
        <v>2497</v>
      </c>
      <c r="G1090" s="320">
        <v>-205</v>
      </c>
      <c r="H1090" s="321">
        <v>-145</v>
      </c>
      <c r="I1090" s="322">
        <v>-305</v>
      </c>
      <c r="J1090" s="321">
        <v>-72</v>
      </c>
    </row>
    <row r="1091" spans="1:10">
      <c r="A1091" s="319">
        <v>43571</v>
      </c>
      <c r="B1091" s="320">
        <v>2380</v>
      </c>
      <c r="C1091" s="321">
        <v>2180</v>
      </c>
      <c r="D1091" s="321">
        <v>2320</v>
      </c>
      <c r="E1091" s="321">
        <v>2420</v>
      </c>
      <c r="F1091" s="322">
        <v>2471</v>
      </c>
      <c r="G1091" s="320">
        <v>-240</v>
      </c>
      <c r="H1091" s="321">
        <v>-190</v>
      </c>
      <c r="I1091" s="322">
        <v>-350</v>
      </c>
      <c r="J1091" s="321">
        <v>-91</v>
      </c>
    </row>
    <row r="1092" spans="1:10">
      <c r="A1092" s="319">
        <v>43572</v>
      </c>
      <c r="B1092" s="320">
        <v>2385</v>
      </c>
      <c r="C1092" s="321">
        <v>2150</v>
      </c>
      <c r="D1092" s="321">
        <v>2290</v>
      </c>
      <c r="E1092" s="321">
        <v>2420</v>
      </c>
      <c r="F1092" s="322">
        <v>2476</v>
      </c>
      <c r="G1092" s="320">
        <v>-235</v>
      </c>
      <c r="H1092" s="321">
        <v>-155</v>
      </c>
      <c r="I1092" s="322">
        <v>-315</v>
      </c>
      <c r="J1092" s="321">
        <v>-91</v>
      </c>
    </row>
    <row r="1093" spans="1:10">
      <c r="A1093" s="319">
        <v>43573</v>
      </c>
      <c r="B1093" s="320">
        <v>2340</v>
      </c>
      <c r="C1093" s="321">
        <v>2150</v>
      </c>
      <c r="D1093" s="321">
        <v>2280</v>
      </c>
      <c r="E1093" s="321">
        <v>2400</v>
      </c>
      <c r="F1093" s="322">
        <v>2415</v>
      </c>
      <c r="G1093" s="320">
        <v>-260</v>
      </c>
      <c r="H1093" s="321">
        <v>-190</v>
      </c>
      <c r="I1093" s="322">
        <v>-360</v>
      </c>
      <c r="J1093" s="321">
        <v>-75</v>
      </c>
    </row>
    <row r="1094" spans="1:10">
      <c r="A1094" s="319">
        <v>43574</v>
      </c>
      <c r="B1094" s="320">
        <v>2340</v>
      </c>
      <c r="C1094" s="321">
        <v>2150</v>
      </c>
      <c r="D1094" s="321">
        <v>2250</v>
      </c>
      <c r="E1094" s="321">
        <v>2400</v>
      </c>
      <c r="F1094" s="322">
        <v>2439</v>
      </c>
      <c r="G1094" s="320">
        <v>-260</v>
      </c>
      <c r="H1094" s="321">
        <v>-160</v>
      </c>
      <c r="I1094" s="322">
        <v>-360</v>
      </c>
      <c r="J1094" s="321">
        <v>-99</v>
      </c>
    </row>
    <row r="1095" spans="1:10">
      <c r="A1095" s="319">
        <v>43577</v>
      </c>
      <c r="B1095" s="320">
        <v>2360</v>
      </c>
      <c r="C1095" s="321">
        <v>2150</v>
      </c>
      <c r="D1095" s="321">
        <v>2200</v>
      </c>
      <c r="E1095" s="321">
        <v>2400</v>
      </c>
      <c r="F1095" s="322">
        <v>2457</v>
      </c>
      <c r="G1095" s="320">
        <v>-240</v>
      </c>
      <c r="H1095" s="321">
        <v>-90</v>
      </c>
      <c r="I1095" s="322">
        <v>-340</v>
      </c>
      <c r="J1095" s="321">
        <v>-97</v>
      </c>
    </row>
    <row r="1096" spans="1:10">
      <c r="A1096" s="319">
        <v>43578</v>
      </c>
      <c r="B1096" s="320">
        <v>2360</v>
      </c>
      <c r="C1096" s="321">
        <v>1920</v>
      </c>
      <c r="D1096" s="321">
        <v>2210</v>
      </c>
      <c r="E1096" s="321">
        <v>2320</v>
      </c>
      <c r="F1096" s="322">
        <v>2459</v>
      </c>
      <c r="G1096" s="320">
        <v>-160</v>
      </c>
      <c r="H1096" s="321">
        <v>-100</v>
      </c>
      <c r="I1096" s="322">
        <v>-110</v>
      </c>
      <c r="J1096" s="321">
        <v>-99</v>
      </c>
    </row>
    <row r="1097" spans="1:10">
      <c r="A1097" s="319">
        <v>43579</v>
      </c>
      <c r="B1097" s="320">
        <v>2335</v>
      </c>
      <c r="C1097" s="321">
        <v>1920</v>
      </c>
      <c r="D1097" s="321">
        <v>2210</v>
      </c>
      <c r="E1097" s="321">
        <v>2300</v>
      </c>
      <c r="F1097" s="322">
        <v>2444</v>
      </c>
      <c r="G1097" s="320">
        <v>-165</v>
      </c>
      <c r="H1097" s="321">
        <v>-125</v>
      </c>
      <c r="I1097" s="322">
        <v>-135</v>
      </c>
      <c r="J1097" s="321">
        <v>-109</v>
      </c>
    </row>
    <row r="1098" spans="1:10">
      <c r="A1098" s="319">
        <v>43580</v>
      </c>
      <c r="B1098" s="320">
        <v>2340</v>
      </c>
      <c r="C1098" s="321">
        <v>1900</v>
      </c>
      <c r="D1098" s="321">
        <v>2210</v>
      </c>
      <c r="E1098" s="321">
        <v>2300</v>
      </c>
      <c r="F1098" s="322">
        <v>2459</v>
      </c>
      <c r="G1098" s="320">
        <v>-160</v>
      </c>
      <c r="H1098" s="321">
        <v>-120</v>
      </c>
      <c r="I1098" s="322">
        <v>-110</v>
      </c>
      <c r="J1098" s="321">
        <v>-119</v>
      </c>
    </row>
    <row r="1099" spans="1:10">
      <c r="A1099" s="319">
        <v>43581</v>
      </c>
      <c r="B1099" s="320">
        <v>2285</v>
      </c>
      <c r="C1099" s="321">
        <v>1900</v>
      </c>
      <c r="D1099" s="321">
        <v>2210</v>
      </c>
      <c r="E1099" s="321">
        <v>2300</v>
      </c>
      <c r="F1099" s="322">
        <v>2391</v>
      </c>
      <c r="G1099" s="320">
        <v>-215</v>
      </c>
      <c r="H1099" s="321">
        <v>-175</v>
      </c>
      <c r="I1099" s="322">
        <v>-165</v>
      </c>
      <c r="J1099" s="321">
        <v>-106</v>
      </c>
    </row>
    <row r="1100" spans="1:10">
      <c r="A1100" s="319">
        <v>43583</v>
      </c>
      <c r="B1100" s="320">
        <v>2300</v>
      </c>
      <c r="C1100" s="321">
        <v>1900</v>
      </c>
      <c r="D1100" s="321">
        <v>2150</v>
      </c>
      <c r="E1100" s="321">
        <v>2300</v>
      </c>
      <c r="G1100" s="320">
        <v>-200</v>
      </c>
      <c r="H1100" s="321">
        <v>-100</v>
      </c>
      <c r="I1100" s="322">
        <v>-150</v>
      </c>
    </row>
    <row r="1101" spans="1:10">
      <c r="A1101" s="319">
        <v>43584</v>
      </c>
      <c r="B1101" s="320">
        <v>2290</v>
      </c>
      <c r="C1101" s="321">
        <v>1810</v>
      </c>
      <c r="D1101" s="321">
        <v>2150</v>
      </c>
      <c r="E1101" s="321">
        <v>2250</v>
      </c>
      <c r="F1101" s="322">
        <v>2408</v>
      </c>
      <c r="G1101" s="320">
        <v>-160</v>
      </c>
      <c r="H1101" s="321">
        <v>-110</v>
      </c>
      <c r="I1101" s="322">
        <v>-70</v>
      </c>
      <c r="J1101" s="321">
        <v>-118</v>
      </c>
    </row>
    <row r="1102" spans="1:10">
      <c r="A1102" s="319">
        <v>43585</v>
      </c>
      <c r="B1102" s="320">
        <v>2280</v>
      </c>
      <c r="C1102" s="321">
        <v>1810</v>
      </c>
      <c r="D1102" s="321">
        <v>2120</v>
      </c>
      <c r="E1102" s="321">
        <v>2250</v>
      </c>
      <c r="F1102" s="322">
        <v>2398</v>
      </c>
      <c r="G1102" s="320">
        <v>-170</v>
      </c>
      <c r="H1102" s="321">
        <v>-90</v>
      </c>
      <c r="I1102" s="322">
        <v>-80</v>
      </c>
      <c r="J1102" s="321">
        <v>-118</v>
      </c>
    </row>
    <row r="1103" spans="1:10">
      <c r="A1103" s="319">
        <v>43590</v>
      </c>
      <c r="B1103" s="320">
        <v>2290</v>
      </c>
      <c r="C1103" s="321">
        <v>1810</v>
      </c>
      <c r="D1103" s="321">
        <v>2120</v>
      </c>
      <c r="E1103" s="321">
        <v>2280</v>
      </c>
      <c r="G1103" s="320">
        <v>-190</v>
      </c>
      <c r="H1103" s="321">
        <v>-80</v>
      </c>
      <c r="I1103" s="322">
        <v>-70</v>
      </c>
    </row>
    <row r="1104" spans="1:10">
      <c r="A1104" s="319">
        <v>43591</v>
      </c>
      <c r="B1104" s="320">
        <v>2305</v>
      </c>
      <c r="C1104" s="321">
        <v>1810</v>
      </c>
      <c r="D1104" s="321">
        <v>2140</v>
      </c>
      <c r="E1104" s="321">
        <v>2300</v>
      </c>
      <c r="F1104" s="322">
        <v>2418</v>
      </c>
      <c r="G1104" s="320">
        <v>-195</v>
      </c>
      <c r="H1104" s="321">
        <v>-85</v>
      </c>
      <c r="I1104" s="322">
        <v>-55</v>
      </c>
      <c r="J1104" s="321">
        <v>-113</v>
      </c>
    </row>
    <row r="1105" spans="1:10">
      <c r="A1105" s="319">
        <v>43592</v>
      </c>
      <c r="B1105" s="320">
        <v>2330</v>
      </c>
      <c r="C1105" s="321">
        <v>1810</v>
      </c>
      <c r="D1105" s="321">
        <v>2170</v>
      </c>
      <c r="E1105" s="321">
        <v>2300</v>
      </c>
      <c r="F1105" s="322">
        <v>2449</v>
      </c>
      <c r="G1105" s="320">
        <v>-170</v>
      </c>
      <c r="H1105" s="321">
        <v>-90</v>
      </c>
      <c r="I1105" s="322">
        <v>-30</v>
      </c>
      <c r="J1105" s="321">
        <v>-119</v>
      </c>
    </row>
    <row r="1106" spans="1:10">
      <c r="A1106" s="319">
        <v>43593</v>
      </c>
      <c r="B1106" s="320">
        <v>2340</v>
      </c>
      <c r="C1106" s="321">
        <v>1810</v>
      </c>
      <c r="D1106" s="321">
        <v>2200</v>
      </c>
      <c r="E1106" s="321">
        <v>2300</v>
      </c>
      <c r="F1106" s="322">
        <v>2463</v>
      </c>
      <c r="G1106" s="320">
        <v>-160</v>
      </c>
      <c r="H1106" s="321">
        <v>-110</v>
      </c>
      <c r="I1106" s="322">
        <v>-20</v>
      </c>
      <c r="J1106" s="321">
        <v>-123</v>
      </c>
    </row>
    <row r="1107" spans="1:10">
      <c r="A1107" s="319">
        <v>43594</v>
      </c>
      <c r="B1107" s="320">
        <v>2330</v>
      </c>
      <c r="C1107" s="321">
        <v>1810</v>
      </c>
      <c r="D1107" s="321">
        <v>2200</v>
      </c>
      <c r="E1107" s="321">
        <v>2330</v>
      </c>
      <c r="F1107" s="322">
        <v>2449</v>
      </c>
      <c r="G1107" s="320">
        <v>-200</v>
      </c>
      <c r="H1107" s="321">
        <v>-120</v>
      </c>
      <c r="I1107" s="322">
        <v>-30</v>
      </c>
      <c r="J1107" s="321">
        <v>-119</v>
      </c>
    </row>
    <row r="1108" spans="1:10">
      <c r="A1108" s="319">
        <v>43595</v>
      </c>
      <c r="B1108" s="320">
        <v>2345</v>
      </c>
      <c r="C1108" s="321">
        <v>1810</v>
      </c>
      <c r="D1108" s="321">
        <v>2200</v>
      </c>
      <c r="E1108" s="321">
        <v>2330</v>
      </c>
      <c r="F1108" s="322">
        <v>2455</v>
      </c>
      <c r="G1108" s="320">
        <v>-185</v>
      </c>
      <c r="H1108" s="321">
        <v>-105</v>
      </c>
      <c r="I1108" s="322">
        <v>-15</v>
      </c>
      <c r="J1108" s="321">
        <v>-110</v>
      </c>
    </row>
    <row r="1109" spans="1:10">
      <c r="A1109" s="319">
        <v>43598</v>
      </c>
      <c r="B1109" s="320">
        <v>2325</v>
      </c>
      <c r="C1109" s="321">
        <v>1830</v>
      </c>
      <c r="D1109" s="321">
        <v>2180</v>
      </c>
      <c r="E1109" s="321">
        <v>2330</v>
      </c>
      <c r="F1109" s="322">
        <v>2420</v>
      </c>
      <c r="G1109" s="320">
        <v>-205</v>
      </c>
      <c r="H1109" s="321">
        <v>-105</v>
      </c>
      <c r="I1109" s="322">
        <v>-55</v>
      </c>
      <c r="J1109" s="321">
        <v>-95</v>
      </c>
    </row>
    <row r="1110" spans="1:10">
      <c r="A1110" s="319">
        <v>43599</v>
      </c>
      <c r="B1110" s="320">
        <v>2285</v>
      </c>
      <c r="C1110" s="321">
        <v>1880</v>
      </c>
      <c r="D1110" s="321">
        <v>2190</v>
      </c>
      <c r="E1110" s="321">
        <v>2340</v>
      </c>
      <c r="F1110" s="322">
        <v>2374</v>
      </c>
      <c r="G1110" s="320">
        <v>-255</v>
      </c>
      <c r="H1110" s="321">
        <v>-155</v>
      </c>
      <c r="I1110" s="322">
        <v>-145</v>
      </c>
      <c r="J1110" s="321">
        <v>-89</v>
      </c>
    </row>
    <row r="1111" spans="1:10">
      <c r="A1111" s="319">
        <v>43600</v>
      </c>
      <c r="B1111" s="320">
        <v>2305</v>
      </c>
      <c r="C1111" s="321">
        <v>1880</v>
      </c>
      <c r="D1111" s="321">
        <v>2210</v>
      </c>
      <c r="E1111" s="321">
        <v>2340</v>
      </c>
      <c r="F1111" s="322">
        <v>2397</v>
      </c>
      <c r="G1111" s="320">
        <v>-235</v>
      </c>
      <c r="H1111" s="321">
        <v>-155</v>
      </c>
      <c r="I1111" s="322">
        <v>-125</v>
      </c>
      <c r="J1111" s="321">
        <v>-92</v>
      </c>
    </row>
    <row r="1112" spans="1:10">
      <c r="A1112" s="319">
        <v>43601</v>
      </c>
      <c r="B1112" s="320">
        <v>2340</v>
      </c>
      <c r="C1112" s="321">
        <v>1880</v>
      </c>
      <c r="D1112" s="321">
        <v>2230</v>
      </c>
      <c r="E1112" s="321">
        <v>2340</v>
      </c>
      <c r="F1112" s="322">
        <v>2442</v>
      </c>
      <c r="G1112" s="320">
        <v>-200</v>
      </c>
      <c r="H1112" s="321">
        <v>-140</v>
      </c>
      <c r="I1112" s="322">
        <v>-90</v>
      </c>
      <c r="J1112" s="321">
        <v>-102</v>
      </c>
    </row>
    <row r="1113" spans="1:10">
      <c r="A1113" s="319">
        <v>43602</v>
      </c>
      <c r="B1113" s="320">
        <v>2345</v>
      </c>
      <c r="C1113" s="321">
        <v>1880</v>
      </c>
      <c r="D1113" s="321">
        <v>2250</v>
      </c>
      <c r="E1113" s="321">
        <v>2340</v>
      </c>
      <c r="F1113" s="322">
        <v>2447</v>
      </c>
      <c r="G1113" s="320">
        <v>-195</v>
      </c>
      <c r="H1113" s="321">
        <v>-155</v>
      </c>
      <c r="I1113" s="322">
        <v>-85</v>
      </c>
      <c r="J1113" s="321">
        <v>-102</v>
      </c>
    </row>
    <row r="1114" spans="1:10">
      <c r="A1114" s="319">
        <v>43605</v>
      </c>
      <c r="B1114" s="320">
        <v>2415</v>
      </c>
      <c r="C1114" s="321">
        <v>1880</v>
      </c>
      <c r="D1114" s="321">
        <v>2280</v>
      </c>
      <c r="E1114" s="321">
        <v>2370</v>
      </c>
      <c r="F1114" s="322">
        <v>2508</v>
      </c>
      <c r="G1114" s="320">
        <v>-155</v>
      </c>
      <c r="H1114" s="321">
        <v>-115</v>
      </c>
      <c r="I1114" s="322">
        <v>-15</v>
      </c>
      <c r="J1114" s="321">
        <v>-93</v>
      </c>
    </row>
    <row r="1115" spans="1:10">
      <c r="A1115" s="319">
        <v>43606</v>
      </c>
      <c r="B1115" s="320">
        <v>2455</v>
      </c>
      <c r="C1115" s="321">
        <v>1980</v>
      </c>
      <c r="D1115" s="321">
        <v>2300</v>
      </c>
      <c r="E1115" s="321">
        <v>2370</v>
      </c>
      <c r="F1115" s="322">
        <v>2535</v>
      </c>
      <c r="G1115" s="320">
        <v>-115</v>
      </c>
      <c r="H1115" s="321">
        <v>-95</v>
      </c>
      <c r="I1115" s="322">
        <v>-75</v>
      </c>
      <c r="J1115" s="321">
        <v>-80</v>
      </c>
    </row>
    <row r="1116" spans="1:10">
      <c r="A1116" s="319">
        <v>43607</v>
      </c>
      <c r="B1116" s="320">
        <v>2425</v>
      </c>
      <c r="C1116" s="321">
        <v>1980</v>
      </c>
      <c r="D1116" s="321">
        <v>2320</v>
      </c>
      <c r="E1116" s="321">
        <v>2380</v>
      </c>
      <c r="F1116" s="322">
        <v>2538</v>
      </c>
      <c r="G1116" s="320">
        <v>-155</v>
      </c>
      <c r="H1116" s="321">
        <v>-145</v>
      </c>
      <c r="I1116" s="322">
        <v>-105</v>
      </c>
      <c r="J1116" s="321">
        <v>-113</v>
      </c>
    </row>
    <row r="1117" spans="1:10">
      <c r="A1117" s="319">
        <v>43608</v>
      </c>
      <c r="B1117" s="320">
        <v>2390</v>
      </c>
      <c r="C1117" s="321">
        <v>1980</v>
      </c>
      <c r="D1117" s="321">
        <v>2320</v>
      </c>
      <c r="E1117" s="321">
        <v>2360</v>
      </c>
      <c r="F1117" s="322">
        <v>2465</v>
      </c>
      <c r="G1117" s="320">
        <v>-170</v>
      </c>
      <c r="H1117" s="321">
        <v>-180</v>
      </c>
      <c r="I1117" s="322">
        <v>-140</v>
      </c>
      <c r="J1117" s="321">
        <v>-75</v>
      </c>
    </row>
    <row r="1118" spans="1:10">
      <c r="A1118" s="319">
        <v>43609</v>
      </c>
      <c r="B1118" s="320">
        <v>2345</v>
      </c>
      <c r="C1118" s="321">
        <v>1980</v>
      </c>
      <c r="D1118" s="321">
        <v>2300</v>
      </c>
      <c r="E1118" s="321">
        <v>2350</v>
      </c>
      <c r="F1118" s="322">
        <v>2426</v>
      </c>
      <c r="G1118" s="320">
        <v>-205</v>
      </c>
      <c r="H1118" s="321">
        <v>-205</v>
      </c>
      <c r="I1118" s="322">
        <v>-185</v>
      </c>
      <c r="J1118" s="321">
        <v>-81</v>
      </c>
    </row>
    <row r="1119" spans="1:10">
      <c r="A1119" s="319">
        <v>43612</v>
      </c>
      <c r="B1119" s="320">
        <v>2350</v>
      </c>
      <c r="C1119" s="321">
        <v>1980</v>
      </c>
      <c r="D1119" s="321">
        <v>2280</v>
      </c>
      <c r="E1119" s="321">
        <v>2350</v>
      </c>
      <c r="F1119" s="322">
        <v>2443</v>
      </c>
      <c r="G1119" s="320">
        <v>-200</v>
      </c>
      <c r="H1119" s="321">
        <v>-180</v>
      </c>
      <c r="I1119" s="322">
        <v>-180</v>
      </c>
      <c r="J1119" s="321">
        <v>-93</v>
      </c>
    </row>
    <row r="1120" spans="1:10">
      <c r="A1120" s="319">
        <v>43613</v>
      </c>
      <c r="B1120" s="320">
        <v>2350</v>
      </c>
      <c r="C1120" s="321">
        <v>2050</v>
      </c>
      <c r="D1120" s="321">
        <v>2290</v>
      </c>
      <c r="E1120" s="321">
        <v>2330</v>
      </c>
      <c r="F1120" s="322">
        <v>2445</v>
      </c>
      <c r="G1120" s="320">
        <v>-180</v>
      </c>
      <c r="H1120" s="321">
        <v>-190</v>
      </c>
      <c r="I1120" s="322">
        <v>-250</v>
      </c>
      <c r="J1120" s="321">
        <v>-95</v>
      </c>
    </row>
    <row r="1121" spans="1:10">
      <c r="A1121" s="319">
        <v>43614</v>
      </c>
      <c r="B1121" s="320">
        <v>2400</v>
      </c>
      <c r="C1121" s="321">
        <v>2050</v>
      </c>
      <c r="D1121" s="321">
        <v>2300</v>
      </c>
      <c r="E1121" s="321">
        <v>2380</v>
      </c>
      <c r="F1121" s="322">
        <v>2494</v>
      </c>
      <c r="G1121" s="320">
        <v>-180</v>
      </c>
      <c r="H1121" s="321">
        <v>-150</v>
      </c>
      <c r="I1121" s="322">
        <v>-200</v>
      </c>
      <c r="J1121" s="321">
        <v>-94</v>
      </c>
    </row>
    <row r="1122" spans="1:10">
      <c r="A1122" s="319">
        <v>43615</v>
      </c>
      <c r="B1122" s="320">
        <v>2350</v>
      </c>
      <c r="C1122" s="321">
        <v>2050</v>
      </c>
      <c r="D1122" s="321">
        <v>2300</v>
      </c>
      <c r="E1122" s="321">
        <v>2380</v>
      </c>
      <c r="F1122" s="322">
        <v>2439</v>
      </c>
      <c r="G1122" s="320">
        <v>-230</v>
      </c>
      <c r="H1122" s="321">
        <v>-200</v>
      </c>
      <c r="I1122" s="322">
        <v>-250</v>
      </c>
      <c r="J1122" s="321">
        <v>-89</v>
      </c>
    </row>
    <row r="1123" spans="1:10">
      <c r="A1123" s="319">
        <v>43616</v>
      </c>
      <c r="B1123" s="320">
        <v>2330</v>
      </c>
      <c r="C1123" s="321">
        <v>2050</v>
      </c>
      <c r="D1123" s="321">
        <v>2300</v>
      </c>
      <c r="E1123" s="321">
        <v>2380</v>
      </c>
      <c r="F1123" s="322">
        <v>2405</v>
      </c>
      <c r="G1123" s="320">
        <v>-250</v>
      </c>
      <c r="H1123" s="321">
        <v>-220</v>
      </c>
      <c r="I1123" s="322">
        <v>-270</v>
      </c>
      <c r="J1123" s="321">
        <v>-75</v>
      </c>
    </row>
    <row r="1124" spans="1:10">
      <c r="A1124" s="319">
        <v>43619</v>
      </c>
      <c r="B1124" s="320">
        <v>2250</v>
      </c>
      <c r="C1124" s="321">
        <v>2050</v>
      </c>
      <c r="D1124" s="321">
        <v>2250</v>
      </c>
      <c r="E1124" s="321">
        <v>2380</v>
      </c>
      <c r="F1124" s="322">
        <v>2306</v>
      </c>
      <c r="G1124" s="320">
        <v>-330</v>
      </c>
      <c r="H1124" s="321">
        <v>-250</v>
      </c>
      <c r="I1124" s="322">
        <v>-350</v>
      </c>
      <c r="J1124" s="321">
        <v>-56</v>
      </c>
    </row>
    <row r="1125" spans="1:10">
      <c r="A1125" s="319">
        <v>43620</v>
      </c>
      <c r="B1125" s="320">
        <v>2260</v>
      </c>
      <c r="C1125" s="321">
        <v>1930</v>
      </c>
      <c r="D1125" s="321">
        <v>2220</v>
      </c>
      <c r="E1125" s="321">
        <v>2300</v>
      </c>
      <c r="F1125" s="322">
        <v>2323</v>
      </c>
      <c r="G1125" s="320">
        <v>-240</v>
      </c>
      <c r="H1125" s="321">
        <v>-210</v>
      </c>
      <c r="I1125" s="322">
        <v>-220</v>
      </c>
      <c r="J1125" s="321">
        <v>-63</v>
      </c>
    </row>
    <row r="1126" spans="1:10">
      <c r="A1126" s="319">
        <v>43621</v>
      </c>
      <c r="B1126" s="320">
        <v>2255</v>
      </c>
      <c r="C1126" s="321">
        <v>1900</v>
      </c>
      <c r="D1126" s="321">
        <v>2180</v>
      </c>
      <c r="E1126" s="321">
        <v>2230</v>
      </c>
      <c r="F1126" s="322">
        <v>2291</v>
      </c>
      <c r="G1126" s="320">
        <v>-175</v>
      </c>
      <c r="H1126" s="321">
        <v>-175</v>
      </c>
      <c r="I1126" s="322">
        <v>-195</v>
      </c>
      <c r="J1126" s="321">
        <v>-36</v>
      </c>
    </row>
    <row r="1127" spans="1:10">
      <c r="A1127" s="319">
        <v>43622</v>
      </c>
      <c r="B1127" s="320">
        <v>2240</v>
      </c>
      <c r="C1127" s="321">
        <v>1860</v>
      </c>
      <c r="D1127" s="321">
        <v>2160</v>
      </c>
      <c r="E1127" s="321">
        <v>2230</v>
      </c>
      <c r="F1127" s="322">
        <v>2294</v>
      </c>
      <c r="G1127" s="320">
        <v>-190</v>
      </c>
      <c r="H1127" s="321">
        <v>-170</v>
      </c>
      <c r="I1127" s="322">
        <v>-170</v>
      </c>
      <c r="J1127" s="321">
        <v>-54</v>
      </c>
    </row>
    <row r="1128" spans="1:10">
      <c r="A1128" s="319">
        <v>43626</v>
      </c>
      <c r="B1128" s="320">
        <v>2270</v>
      </c>
      <c r="C1128" s="321">
        <v>1860</v>
      </c>
      <c r="D1128" s="321">
        <v>2150</v>
      </c>
      <c r="E1128" s="321">
        <v>2200</v>
      </c>
      <c r="F1128" s="322">
        <v>2319</v>
      </c>
      <c r="G1128" s="320">
        <v>-130</v>
      </c>
      <c r="H1128" s="321">
        <v>-130</v>
      </c>
      <c r="I1128" s="322">
        <v>-140</v>
      </c>
      <c r="J1128" s="321">
        <v>-49</v>
      </c>
    </row>
    <row r="1129" spans="1:10">
      <c r="A1129" s="319">
        <v>43627</v>
      </c>
      <c r="B1129" s="320">
        <v>2290</v>
      </c>
      <c r="C1129" s="321">
        <v>1850</v>
      </c>
      <c r="D1129" s="321">
        <v>2160</v>
      </c>
      <c r="E1129" s="321">
        <v>2180</v>
      </c>
      <c r="F1129" s="322">
        <v>2332</v>
      </c>
      <c r="G1129" s="320">
        <v>-90</v>
      </c>
      <c r="H1129" s="321">
        <v>-120</v>
      </c>
      <c r="I1129" s="322">
        <v>-110</v>
      </c>
      <c r="J1129" s="321">
        <v>-42</v>
      </c>
    </row>
    <row r="1130" spans="1:10">
      <c r="A1130" s="319">
        <v>43628</v>
      </c>
      <c r="B1130" s="320">
        <v>2265</v>
      </c>
      <c r="C1130" s="321">
        <v>1850</v>
      </c>
      <c r="D1130" s="321">
        <v>2170</v>
      </c>
      <c r="E1130" s="321">
        <v>2180</v>
      </c>
      <c r="F1130" s="322">
        <v>2296</v>
      </c>
      <c r="G1130" s="320">
        <v>-115</v>
      </c>
      <c r="H1130" s="321">
        <v>-155</v>
      </c>
      <c r="I1130" s="322">
        <v>-135</v>
      </c>
      <c r="J1130" s="321">
        <v>-31</v>
      </c>
    </row>
    <row r="1131" spans="1:10">
      <c r="A1131" s="319">
        <v>43629</v>
      </c>
      <c r="B1131" s="320">
        <v>2315</v>
      </c>
      <c r="C1131" s="321">
        <v>1850</v>
      </c>
      <c r="D1131" s="321">
        <v>2190</v>
      </c>
      <c r="E1131" s="321">
        <v>2180</v>
      </c>
      <c r="F1131" s="322">
        <v>2358</v>
      </c>
      <c r="G1131" s="320">
        <v>-65</v>
      </c>
      <c r="H1131" s="321">
        <v>-125</v>
      </c>
      <c r="I1131" s="322">
        <v>-85</v>
      </c>
      <c r="J1131" s="321">
        <v>-43</v>
      </c>
    </row>
    <row r="1132" spans="1:10">
      <c r="A1132" s="319">
        <v>43630</v>
      </c>
      <c r="B1132" s="320">
        <v>2300</v>
      </c>
      <c r="C1132" s="321">
        <v>1850</v>
      </c>
      <c r="D1132" s="321">
        <v>2190</v>
      </c>
      <c r="E1132" s="321">
        <v>2180</v>
      </c>
      <c r="F1132" s="322">
        <v>2339</v>
      </c>
      <c r="G1132" s="320">
        <v>-80</v>
      </c>
      <c r="H1132" s="321">
        <v>-140</v>
      </c>
      <c r="I1132" s="322">
        <v>-100</v>
      </c>
      <c r="J1132" s="321">
        <v>-39</v>
      </c>
    </row>
    <row r="1133" spans="1:10">
      <c r="A1133" s="319">
        <v>43633</v>
      </c>
      <c r="B1133" s="320">
        <v>2305</v>
      </c>
      <c r="C1133" s="321">
        <v>1850</v>
      </c>
      <c r="D1133" s="321">
        <v>2160</v>
      </c>
      <c r="E1133" s="321">
        <v>2180</v>
      </c>
      <c r="F1133" s="322">
        <v>2341</v>
      </c>
      <c r="G1133" s="320">
        <v>-75</v>
      </c>
      <c r="H1133" s="321">
        <v>-105</v>
      </c>
      <c r="I1133" s="322">
        <v>-95</v>
      </c>
      <c r="J1133" s="321">
        <v>-36</v>
      </c>
    </row>
    <row r="1134" spans="1:10">
      <c r="A1134" s="319">
        <v>43634</v>
      </c>
      <c r="B1134" s="320">
        <v>2310</v>
      </c>
      <c r="C1134" s="321">
        <v>1850</v>
      </c>
      <c r="D1134" s="321">
        <v>2160</v>
      </c>
      <c r="E1134" s="321">
        <v>2160</v>
      </c>
      <c r="F1134" s="322">
        <v>2356</v>
      </c>
      <c r="G1134" s="320">
        <v>-50</v>
      </c>
      <c r="H1134" s="321">
        <v>-100</v>
      </c>
      <c r="I1134" s="322">
        <v>-90</v>
      </c>
      <c r="J1134" s="321">
        <v>-46</v>
      </c>
    </row>
    <row r="1135" spans="1:10">
      <c r="A1135" s="319">
        <v>43635</v>
      </c>
      <c r="B1135" s="320">
        <v>2320</v>
      </c>
      <c r="C1135" s="321">
        <v>1820</v>
      </c>
      <c r="D1135" s="321">
        <v>2160</v>
      </c>
      <c r="E1135" s="321">
        <v>2160</v>
      </c>
      <c r="F1135" s="322">
        <v>2366</v>
      </c>
      <c r="G1135" s="320">
        <v>-40</v>
      </c>
      <c r="H1135" s="321">
        <v>-90</v>
      </c>
      <c r="I1135" s="322">
        <v>-50</v>
      </c>
      <c r="J1135" s="321">
        <v>-46</v>
      </c>
    </row>
    <row r="1136" spans="1:10">
      <c r="A1136" s="319">
        <v>43636</v>
      </c>
      <c r="B1136" s="320">
        <v>2340</v>
      </c>
      <c r="C1136" s="321">
        <v>1820</v>
      </c>
      <c r="D1136" s="321">
        <v>2160</v>
      </c>
      <c r="E1136" s="321">
        <v>2160</v>
      </c>
      <c r="F1136" s="322">
        <v>2403</v>
      </c>
      <c r="G1136" s="320">
        <v>-20</v>
      </c>
      <c r="H1136" s="321">
        <v>-70</v>
      </c>
      <c r="I1136" s="322">
        <v>-30</v>
      </c>
      <c r="J1136" s="321">
        <v>-63</v>
      </c>
    </row>
    <row r="1137" spans="1:10">
      <c r="A1137" s="319">
        <v>43637</v>
      </c>
      <c r="B1137" s="320">
        <v>2330</v>
      </c>
      <c r="C1137" s="321">
        <v>1820</v>
      </c>
      <c r="D1137" s="321">
        <v>2160</v>
      </c>
      <c r="E1137" s="321">
        <v>2160</v>
      </c>
      <c r="F1137" s="322">
        <v>2381</v>
      </c>
      <c r="G1137" s="320">
        <v>-30</v>
      </c>
      <c r="H1137" s="321">
        <v>-80</v>
      </c>
      <c r="I1137" s="322">
        <v>-40</v>
      </c>
      <c r="J1137" s="321">
        <v>-51</v>
      </c>
    </row>
    <row r="1138" spans="1:10">
      <c r="A1138" s="319">
        <v>43640</v>
      </c>
      <c r="B1138" s="320">
        <v>2355</v>
      </c>
      <c r="C1138" s="321">
        <v>1820</v>
      </c>
      <c r="D1138" s="321">
        <v>2150</v>
      </c>
      <c r="E1138" s="321">
        <v>2160</v>
      </c>
      <c r="F1138" s="322">
        <v>2404</v>
      </c>
      <c r="G1138" s="320">
        <v>-5</v>
      </c>
      <c r="H1138" s="321">
        <v>-45</v>
      </c>
      <c r="I1138" s="322">
        <v>-15</v>
      </c>
      <c r="J1138" s="321">
        <v>-49</v>
      </c>
    </row>
    <row r="1139" spans="1:10">
      <c r="A1139" s="319">
        <v>43641</v>
      </c>
      <c r="B1139" s="320">
        <v>2320</v>
      </c>
      <c r="C1139" s="321">
        <v>1820</v>
      </c>
      <c r="D1139" s="321">
        <v>2150</v>
      </c>
      <c r="E1139" s="321">
        <v>2160</v>
      </c>
      <c r="F1139" s="322">
        <v>2364</v>
      </c>
      <c r="G1139" s="320">
        <v>-40</v>
      </c>
      <c r="H1139" s="321">
        <v>-80</v>
      </c>
      <c r="I1139" s="322">
        <v>-50</v>
      </c>
      <c r="J1139" s="321">
        <v>-44</v>
      </c>
    </row>
    <row r="1140" spans="1:10">
      <c r="A1140" s="319">
        <v>43642</v>
      </c>
      <c r="B1140" s="320">
        <v>2320</v>
      </c>
      <c r="C1140" s="321">
        <v>1800</v>
      </c>
      <c r="D1140" s="321">
        <v>2150</v>
      </c>
      <c r="E1140" s="321">
        <v>2140</v>
      </c>
      <c r="F1140" s="322">
        <v>2373</v>
      </c>
      <c r="G1140" s="320">
        <v>-20</v>
      </c>
      <c r="H1140" s="321">
        <v>-80</v>
      </c>
      <c r="I1140" s="322">
        <v>-30</v>
      </c>
      <c r="J1140" s="321">
        <v>-53</v>
      </c>
    </row>
    <row r="1141" spans="1:10">
      <c r="A1141" s="319">
        <v>43643</v>
      </c>
      <c r="B1141" s="320">
        <v>2280</v>
      </c>
      <c r="C1141" s="321">
        <v>1800</v>
      </c>
      <c r="D1141" s="321">
        <v>2140</v>
      </c>
      <c r="E1141" s="321">
        <v>2140</v>
      </c>
      <c r="F1141" s="322">
        <v>2323</v>
      </c>
      <c r="G1141" s="320">
        <v>-60</v>
      </c>
      <c r="H1141" s="321">
        <v>-110</v>
      </c>
      <c r="I1141" s="322">
        <v>-70</v>
      </c>
      <c r="J1141" s="321">
        <v>-43</v>
      </c>
    </row>
    <row r="1142" spans="1:10">
      <c r="A1142" s="319">
        <v>43644</v>
      </c>
      <c r="B1142" s="320">
        <v>2230</v>
      </c>
      <c r="C1142" s="321">
        <v>1800</v>
      </c>
      <c r="D1142" s="321">
        <v>2140</v>
      </c>
      <c r="E1142" s="321">
        <v>2070</v>
      </c>
      <c r="F1142" s="322">
        <v>2272</v>
      </c>
      <c r="G1142" s="320">
        <v>-40</v>
      </c>
      <c r="H1142" s="321">
        <v>-160</v>
      </c>
      <c r="I1142" s="322">
        <v>-120</v>
      </c>
      <c r="J1142" s="321">
        <v>-42</v>
      </c>
    </row>
    <row r="1143" spans="1:10">
      <c r="A1143" s="319">
        <v>43647</v>
      </c>
      <c r="B1143" s="320">
        <v>2250</v>
      </c>
      <c r="C1143" s="321">
        <v>1800</v>
      </c>
      <c r="D1143" s="321">
        <v>2110</v>
      </c>
      <c r="E1143" s="321">
        <v>2040</v>
      </c>
      <c r="F1143" s="322">
        <v>2302</v>
      </c>
      <c r="G1143" s="320">
        <v>10</v>
      </c>
      <c r="H1143" s="321">
        <v>-110</v>
      </c>
      <c r="I1143" s="322">
        <v>-100</v>
      </c>
      <c r="J1143" s="321">
        <v>-52</v>
      </c>
    </row>
    <row r="1144" spans="1:10">
      <c r="A1144" s="319">
        <v>43648</v>
      </c>
      <c r="B1144" s="320">
        <v>2290</v>
      </c>
      <c r="C1144" s="321">
        <v>1730</v>
      </c>
      <c r="D1144" s="321">
        <v>2090</v>
      </c>
      <c r="E1144" s="321">
        <v>2040</v>
      </c>
      <c r="F1144" s="322">
        <v>2346</v>
      </c>
      <c r="G1144" s="320">
        <v>50</v>
      </c>
      <c r="H1144" s="321">
        <v>-50</v>
      </c>
      <c r="I1144" s="322">
        <v>10</v>
      </c>
      <c r="J1144" s="321">
        <v>-56</v>
      </c>
    </row>
    <row r="1145" spans="1:10">
      <c r="A1145" s="319">
        <v>43649</v>
      </c>
      <c r="B1145" s="320">
        <v>2275</v>
      </c>
      <c r="C1145" s="321">
        <v>1730</v>
      </c>
      <c r="D1145" s="321">
        <v>2090</v>
      </c>
      <c r="E1145" s="321">
        <v>2040</v>
      </c>
      <c r="F1145" s="322">
        <v>2334</v>
      </c>
      <c r="G1145" s="320">
        <v>35</v>
      </c>
      <c r="H1145" s="321">
        <v>-65</v>
      </c>
      <c r="I1145" s="322">
        <v>-5</v>
      </c>
      <c r="J1145" s="321">
        <v>-59</v>
      </c>
    </row>
    <row r="1146" spans="1:10">
      <c r="A1146" s="319">
        <v>43650</v>
      </c>
      <c r="B1146" s="320">
        <v>2255</v>
      </c>
      <c r="C1146" s="321">
        <v>1730</v>
      </c>
      <c r="D1146" s="321">
        <v>2090</v>
      </c>
      <c r="E1146" s="321">
        <v>2040</v>
      </c>
      <c r="F1146" s="322">
        <v>2316</v>
      </c>
      <c r="G1146" s="320">
        <v>15</v>
      </c>
      <c r="H1146" s="321">
        <v>-85</v>
      </c>
      <c r="I1146" s="322">
        <v>-25</v>
      </c>
      <c r="J1146" s="321">
        <v>-61</v>
      </c>
    </row>
    <row r="1147" spans="1:10">
      <c r="A1147" s="319">
        <v>43651</v>
      </c>
      <c r="B1147" s="320">
        <v>2265</v>
      </c>
      <c r="C1147" s="321">
        <v>1730</v>
      </c>
      <c r="D1147" s="321">
        <v>2083</v>
      </c>
      <c r="E1147" s="321">
        <v>2040</v>
      </c>
      <c r="F1147" s="322">
        <v>2322</v>
      </c>
      <c r="G1147" s="320">
        <v>25</v>
      </c>
      <c r="H1147" s="321">
        <v>-68</v>
      </c>
      <c r="I1147" s="322">
        <v>-15</v>
      </c>
      <c r="J1147" s="321">
        <v>-57</v>
      </c>
    </row>
    <row r="1148" spans="1:10">
      <c r="A1148" s="319">
        <v>43654</v>
      </c>
      <c r="B1148" s="320">
        <v>2270</v>
      </c>
      <c r="C1148" s="321">
        <v>1730</v>
      </c>
      <c r="D1148" s="321">
        <v>2070</v>
      </c>
      <c r="E1148" s="321">
        <v>2080</v>
      </c>
      <c r="F1148" s="322">
        <v>2323</v>
      </c>
      <c r="G1148" s="320">
        <v>-10</v>
      </c>
      <c r="H1148" s="321">
        <v>-50</v>
      </c>
      <c r="I1148" s="322">
        <v>-10</v>
      </c>
      <c r="J1148" s="321">
        <v>-53</v>
      </c>
    </row>
    <row r="1149" spans="1:10">
      <c r="A1149" s="319">
        <v>43655</v>
      </c>
      <c r="B1149" s="320">
        <v>2240</v>
      </c>
      <c r="C1149" s="321">
        <v>1760</v>
      </c>
      <c r="D1149" s="321">
        <v>2070</v>
      </c>
      <c r="E1149" s="321">
        <v>2080</v>
      </c>
      <c r="F1149" s="322">
        <v>2261</v>
      </c>
      <c r="G1149" s="320">
        <v>-40</v>
      </c>
      <c r="H1149" s="321">
        <v>-80</v>
      </c>
      <c r="I1149" s="322">
        <v>-70</v>
      </c>
      <c r="J1149" s="321">
        <v>-21</v>
      </c>
    </row>
    <row r="1150" spans="1:10">
      <c r="A1150" s="319">
        <v>43656</v>
      </c>
      <c r="B1150" s="320">
        <v>2240</v>
      </c>
      <c r="C1150" s="321">
        <v>1760</v>
      </c>
      <c r="D1150" s="321">
        <v>2070</v>
      </c>
      <c r="E1150" s="321">
        <v>2080</v>
      </c>
      <c r="F1150" s="322">
        <v>2278</v>
      </c>
      <c r="G1150" s="320">
        <v>-40</v>
      </c>
      <c r="H1150" s="321">
        <v>-80</v>
      </c>
      <c r="I1150" s="322">
        <v>-70</v>
      </c>
      <c r="J1150" s="321">
        <v>-38</v>
      </c>
    </row>
    <row r="1151" spans="1:10">
      <c r="A1151" s="319">
        <v>43657</v>
      </c>
      <c r="B1151" s="320">
        <v>2230</v>
      </c>
      <c r="C1151" s="321">
        <v>1760</v>
      </c>
      <c r="D1151" s="321">
        <v>2058</v>
      </c>
      <c r="E1151" s="321">
        <v>2080</v>
      </c>
      <c r="F1151" s="322">
        <v>2258</v>
      </c>
      <c r="G1151" s="320">
        <v>-50</v>
      </c>
      <c r="H1151" s="321">
        <v>-78</v>
      </c>
      <c r="I1151" s="322">
        <v>-80</v>
      </c>
      <c r="J1151" s="321">
        <v>-28</v>
      </c>
    </row>
    <row r="1152" spans="1:10">
      <c r="A1152" s="319">
        <v>43658</v>
      </c>
      <c r="B1152" s="320">
        <v>2200</v>
      </c>
      <c r="C1152" s="321">
        <v>1760</v>
      </c>
      <c r="D1152" s="321">
        <v>2040</v>
      </c>
      <c r="E1152" s="321">
        <v>2080</v>
      </c>
      <c r="F1152" s="322">
        <v>2234</v>
      </c>
      <c r="G1152" s="320">
        <v>-80</v>
      </c>
      <c r="H1152" s="321">
        <v>-90</v>
      </c>
      <c r="I1152" s="322">
        <v>-110</v>
      </c>
      <c r="J1152" s="321">
        <v>-34</v>
      </c>
    </row>
    <row r="1153" spans="1:10">
      <c r="A1153" s="319">
        <v>43661</v>
      </c>
      <c r="B1153" s="320">
        <v>2200</v>
      </c>
      <c r="C1153" s="321">
        <v>1760</v>
      </c>
      <c r="D1153" s="321">
        <v>2010</v>
      </c>
      <c r="E1153" s="321">
        <v>2060</v>
      </c>
      <c r="F1153" s="322">
        <v>2229</v>
      </c>
      <c r="G1153" s="320">
        <v>-60</v>
      </c>
      <c r="H1153" s="321">
        <v>-60</v>
      </c>
      <c r="I1153" s="322">
        <v>-110</v>
      </c>
      <c r="J1153" s="321">
        <v>-29</v>
      </c>
    </row>
    <row r="1154" spans="1:10">
      <c r="A1154" s="319">
        <v>43662</v>
      </c>
      <c r="B1154" s="320">
        <v>2155</v>
      </c>
      <c r="C1154" s="321">
        <v>1730</v>
      </c>
      <c r="D1154" s="321">
        <v>2000</v>
      </c>
      <c r="E1154" s="321">
        <v>2040</v>
      </c>
      <c r="F1154" s="322">
        <v>2172</v>
      </c>
      <c r="G1154" s="320">
        <v>-85</v>
      </c>
      <c r="H1154" s="321">
        <v>-95</v>
      </c>
      <c r="I1154" s="322">
        <v>-125</v>
      </c>
      <c r="J1154" s="321">
        <v>-17</v>
      </c>
    </row>
    <row r="1155" spans="1:10">
      <c r="A1155" s="319">
        <v>43663</v>
      </c>
      <c r="B1155" s="320">
        <v>2145</v>
      </c>
      <c r="C1155" s="321">
        <v>1730</v>
      </c>
      <c r="D1155" s="321">
        <v>1990</v>
      </c>
      <c r="E1155" s="321">
        <v>2020</v>
      </c>
      <c r="F1155" s="322">
        <v>2180</v>
      </c>
      <c r="G1155" s="320">
        <v>-75</v>
      </c>
      <c r="H1155" s="321">
        <v>-95</v>
      </c>
      <c r="I1155" s="322">
        <v>-135</v>
      </c>
      <c r="J1155" s="321">
        <v>-35</v>
      </c>
    </row>
    <row r="1156" spans="1:10">
      <c r="A1156" s="319">
        <v>43664</v>
      </c>
      <c r="B1156" s="320">
        <v>2120</v>
      </c>
      <c r="C1156" s="321">
        <v>1720</v>
      </c>
      <c r="D1156" s="321">
        <v>1985</v>
      </c>
      <c r="E1156" s="321">
        <v>2020</v>
      </c>
      <c r="F1156" s="322">
        <v>2159</v>
      </c>
      <c r="G1156" s="320">
        <v>-100</v>
      </c>
      <c r="H1156" s="321">
        <v>-115</v>
      </c>
      <c r="I1156" s="322">
        <v>-150</v>
      </c>
      <c r="J1156" s="321">
        <v>-39</v>
      </c>
    </row>
    <row r="1157" spans="1:10">
      <c r="A1157" s="319">
        <v>43665</v>
      </c>
      <c r="B1157" s="320">
        <v>2145</v>
      </c>
      <c r="C1157" s="321">
        <v>1700</v>
      </c>
      <c r="D1157" s="321">
        <v>1965</v>
      </c>
      <c r="E1157" s="321">
        <v>2020</v>
      </c>
      <c r="F1157" s="322">
        <v>2185</v>
      </c>
      <c r="G1157" s="320">
        <v>-75</v>
      </c>
      <c r="H1157" s="321">
        <v>-70</v>
      </c>
      <c r="I1157" s="322">
        <v>-105</v>
      </c>
      <c r="J1157" s="321">
        <v>-40</v>
      </c>
    </row>
    <row r="1158" spans="1:10">
      <c r="A1158" s="319">
        <v>43668</v>
      </c>
      <c r="B1158" s="320">
        <v>2120</v>
      </c>
      <c r="C1158" s="321">
        <v>1650</v>
      </c>
      <c r="D1158" s="321">
        <v>1920</v>
      </c>
      <c r="E1158" s="321">
        <v>1980</v>
      </c>
      <c r="F1158" s="322">
        <v>2159</v>
      </c>
      <c r="G1158" s="320">
        <v>-60</v>
      </c>
      <c r="H1158" s="321">
        <v>-50</v>
      </c>
      <c r="I1158" s="322">
        <v>-80</v>
      </c>
      <c r="J1158" s="321">
        <v>-39</v>
      </c>
    </row>
    <row r="1159" spans="1:10">
      <c r="A1159" s="319">
        <v>43669</v>
      </c>
      <c r="B1159" s="320">
        <v>2060</v>
      </c>
      <c r="C1159" s="321">
        <v>1650</v>
      </c>
      <c r="D1159" s="321">
        <v>1910</v>
      </c>
      <c r="E1159" s="321">
        <v>1960</v>
      </c>
      <c r="F1159" s="322">
        <v>2102</v>
      </c>
      <c r="G1159" s="320">
        <v>-100</v>
      </c>
      <c r="H1159" s="321">
        <v>-100</v>
      </c>
      <c r="I1159" s="322">
        <v>-140</v>
      </c>
      <c r="J1159" s="321">
        <v>-42</v>
      </c>
    </row>
    <row r="1160" spans="1:10">
      <c r="A1160" s="319">
        <v>43670</v>
      </c>
      <c r="B1160" s="320">
        <v>2060</v>
      </c>
      <c r="C1160" s="321">
        <v>1630</v>
      </c>
      <c r="D1160" s="321">
        <v>1900</v>
      </c>
      <c r="E1160" s="321">
        <v>1920</v>
      </c>
      <c r="F1160" s="322">
        <v>2108</v>
      </c>
      <c r="G1160" s="320">
        <v>-60</v>
      </c>
      <c r="H1160" s="321">
        <v>-90</v>
      </c>
      <c r="I1160" s="322">
        <v>-120</v>
      </c>
      <c r="J1160" s="321">
        <v>-48</v>
      </c>
    </row>
    <row r="1161" spans="1:10">
      <c r="A1161" s="319">
        <v>43671</v>
      </c>
      <c r="B1161" s="320">
        <v>2040</v>
      </c>
      <c r="C1161" s="321">
        <v>1630</v>
      </c>
      <c r="D1161" s="321">
        <v>1880</v>
      </c>
      <c r="E1161" s="321">
        <v>1920</v>
      </c>
      <c r="F1161" s="322">
        <v>2084</v>
      </c>
      <c r="G1161" s="320">
        <v>-80</v>
      </c>
      <c r="H1161" s="321">
        <v>-90</v>
      </c>
      <c r="I1161" s="322">
        <v>-140</v>
      </c>
      <c r="J1161" s="321">
        <v>-44</v>
      </c>
    </row>
    <row r="1162" spans="1:10">
      <c r="A1162" s="319">
        <v>43672</v>
      </c>
      <c r="B1162" s="320">
        <v>2000</v>
      </c>
      <c r="C1162" s="321">
        <v>1630</v>
      </c>
      <c r="D1162" s="321">
        <v>1850</v>
      </c>
      <c r="E1162" s="321">
        <v>1920</v>
      </c>
      <c r="F1162" s="322">
        <v>2046</v>
      </c>
      <c r="G1162" s="320">
        <v>-120</v>
      </c>
      <c r="H1162" s="321">
        <v>-100</v>
      </c>
      <c r="I1162" s="322">
        <v>-180</v>
      </c>
      <c r="J1162" s="321">
        <v>-46</v>
      </c>
    </row>
    <row r="1163" spans="1:10">
      <c r="A1163" s="319">
        <v>43675</v>
      </c>
      <c r="B1163" s="320">
        <v>2010</v>
      </c>
      <c r="C1163" s="321">
        <v>1630</v>
      </c>
      <c r="D1163" s="321">
        <v>1830</v>
      </c>
      <c r="E1163" s="321">
        <v>1910</v>
      </c>
      <c r="F1163" s="322">
        <v>2060</v>
      </c>
      <c r="G1163" s="320">
        <v>-100</v>
      </c>
      <c r="H1163" s="321">
        <v>-70</v>
      </c>
      <c r="I1163" s="322">
        <v>-170</v>
      </c>
      <c r="J1163" s="321">
        <v>-50</v>
      </c>
    </row>
    <row r="1164" spans="1:10">
      <c r="A1164" s="319">
        <v>43676</v>
      </c>
      <c r="B1164" s="320">
        <v>2030</v>
      </c>
      <c r="C1164" s="321">
        <v>1600</v>
      </c>
      <c r="D1164" s="321">
        <v>1830</v>
      </c>
      <c r="E1164" s="321">
        <v>1880</v>
      </c>
      <c r="F1164" s="322">
        <v>2081</v>
      </c>
      <c r="G1164" s="320">
        <v>-50</v>
      </c>
      <c r="H1164" s="321">
        <v>-50</v>
      </c>
      <c r="I1164" s="322">
        <v>-120</v>
      </c>
      <c r="J1164" s="321">
        <v>-51</v>
      </c>
    </row>
    <row r="1165" spans="1:10">
      <c r="A1165" s="319">
        <v>43677</v>
      </c>
      <c r="B1165" s="320">
        <v>2070</v>
      </c>
      <c r="C1165" s="321">
        <v>1600</v>
      </c>
      <c r="D1165" s="321">
        <v>1850</v>
      </c>
      <c r="E1165" s="321">
        <v>1880</v>
      </c>
      <c r="F1165" s="322">
        <v>2114</v>
      </c>
      <c r="G1165" s="320">
        <v>-10</v>
      </c>
      <c r="H1165" s="321">
        <v>-30</v>
      </c>
      <c r="I1165" s="322">
        <v>-80</v>
      </c>
      <c r="J1165" s="321">
        <v>-44</v>
      </c>
    </row>
    <row r="1166" spans="1:10">
      <c r="A1166" s="319">
        <v>43678</v>
      </c>
      <c r="B1166" s="320">
        <v>2070</v>
      </c>
      <c r="C1166" s="321">
        <v>1600</v>
      </c>
      <c r="D1166" s="321">
        <v>1900</v>
      </c>
      <c r="E1166" s="321">
        <v>1910</v>
      </c>
      <c r="F1166" s="322">
        <v>2113</v>
      </c>
      <c r="G1166" s="320">
        <v>-40</v>
      </c>
      <c r="H1166" s="321">
        <v>-80</v>
      </c>
      <c r="I1166" s="322">
        <v>-80</v>
      </c>
      <c r="J1166" s="321">
        <v>-43</v>
      </c>
    </row>
    <row r="1167" spans="1:10">
      <c r="A1167" s="319">
        <v>43679</v>
      </c>
      <c r="B1167" s="320">
        <v>2080</v>
      </c>
      <c r="C1167" s="321">
        <v>1600</v>
      </c>
      <c r="D1167" s="321">
        <v>1920</v>
      </c>
      <c r="E1167" s="321">
        <v>1920</v>
      </c>
      <c r="F1167" s="322">
        <v>2130</v>
      </c>
      <c r="G1167" s="320">
        <v>-40</v>
      </c>
      <c r="H1167" s="321">
        <v>-90</v>
      </c>
      <c r="I1167" s="322">
        <v>-70</v>
      </c>
      <c r="J1167" s="321">
        <v>-50</v>
      </c>
    </row>
    <row r="1168" spans="1:10">
      <c r="A1168" s="319">
        <v>43682</v>
      </c>
      <c r="B1168" s="320">
        <v>2020</v>
      </c>
      <c r="C1168" s="321">
        <v>1600</v>
      </c>
      <c r="D1168" s="321">
        <v>1940</v>
      </c>
      <c r="E1168" s="321">
        <v>1930</v>
      </c>
      <c r="F1168" s="322">
        <v>2058</v>
      </c>
      <c r="G1168" s="320">
        <v>-110</v>
      </c>
      <c r="H1168" s="321">
        <v>-170</v>
      </c>
      <c r="I1168" s="322">
        <v>-130</v>
      </c>
      <c r="J1168" s="321">
        <v>-38</v>
      </c>
    </row>
    <row r="1169" spans="1:10">
      <c r="A1169" s="319">
        <v>43683</v>
      </c>
      <c r="B1169" s="320">
        <v>2040</v>
      </c>
      <c r="C1169" s="321">
        <v>1700</v>
      </c>
      <c r="D1169" s="321">
        <v>1950</v>
      </c>
      <c r="E1169" s="321">
        <v>1950</v>
      </c>
      <c r="F1169" s="322">
        <v>2081</v>
      </c>
      <c r="G1169" s="320">
        <v>-110</v>
      </c>
      <c r="H1169" s="321">
        <v>-160</v>
      </c>
      <c r="I1169" s="322">
        <v>-210</v>
      </c>
      <c r="J1169" s="321">
        <v>-41</v>
      </c>
    </row>
    <row r="1170" spans="1:10">
      <c r="A1170" s="319">
        <v>43684</v>
      </c>
      <c r="B1170" s="320">
        <v>2080</v>
      </c>
      <c r="C1170" s="321">
        <v>1700</v>
      </c>
      <c r="D1170" s="321">
        <v>1970</v>
      </c>
      <c r="E1170" s="321">
        <v>1960</v>
      </c>
      <c r="F1170" s="322">
        <v>2125</v>
      </c>
      <c r="G1170" s="320">
        <v>-80</v>
      </c>
      <c r="H1170" s="321">
        <v>-140</v>
      </c>
      <c r="I1170" s="322">
        <v>-170</v>
      </c>
      <c r="J1170" s="321">
        <v>-45</v>
      </c>
    </row>
    <row r="1171" spans="1:10">
      <c r="A1171" s="319">
        <v>43685</v>
      </c>
      <c r="B1171" s="320">
        <v>2110</v>
      </c>
      <c r="C1171" s="321">
        <v>1700</v>
      </c>
      <c r="D1171" s="321">
        <v>2000</v>
      </c>
      <c r="E1171" s="321">
        <v>1960</v>
      </c>
      <c r="F1171" s="322">
        <v>2143</v>
      </c>
      <c r="G1171" s="320">
        <v>-50</v>
      </c>
      <c r="H1171" s="321">
        <v>-140</v>
      </c>
      <c r="I1171" s="322">
        <v>-140</v>
      </c>
      <c r="J1171" s="321">
        <v>-33</v>
      </c>
    </row>
    <row r="1172" spans="1:10">
      <c r="A1172" s="319">
        <v>43686</v>
      </c>
      <c r="B1172" s="320">
        <v>2090</v>
      </c>
      <c r="C1172" s="321">
        <v>1700</v>
      </c>
      <c r="D1172" s="321">
        <v>2040</v>
      </c>
      <c r="E1172" s="321">
        <v>1980</v>
      </c>
      <c r="F1172" s="322">
        <v>2135</v>
      </c>
      <c r="G1172" s="320">
        <v>-90</v>
      </c>
      <c r="H1172" s="321">
        <v>-200</v>
      </c>
      <c r="I1172" s="322">
        <v>-160</v>
      </c>
      <c r="J1172" s="321">
        <v>-45</v>
      </c>
    </row>
    <row r="1173" spans="1:10">
      <c r="A1173" s="319">
        <v>43689</v>
      </c>
      <c r="B1173" s="320">
        <v>2100</v>
      </c>
      <c r="C1173" s="321">
        <v>1700</v>
      </c>
      <c r="D1173" s="321">
        <v>2130</v>
      </c>
      <c r="E1173" s="321">
        <v>1980</v>
      </c>
      <c r="F1173" s="322">
        <v>2134</v>
      </c>
      <c r="G1173" s="320">
        <v>-80</v>
      </c>
      <c r="H1173" s="321">
        <v>-280</v>
      </c>
      <c r="I1173" s="322">
        <v>-150</v>
      </c>
      <c r="J1173" s="321">
        <v>-34</v>
      </c>
    </row>
    <row r="1174" spans="1:10">
      <c r="A1174" s="319">
        <v>43690</v>
      </c>
      <c r="B1174" s="320">
        <v>2115</v>
      </c>
      <c r="C1174" s="321">
        <v>1800</v>
      </c>
      <c r="D1174" s="321">
        <v>2160</v>
      </c>
      <c r="E1174" s="321">
        <v>2100</v>
      </c>
      <c r="F1174" s="322">
        <v>2146</v>
      </c>
      <c r="G1174" s="320">
        <v>-185</v>
      </c>
      <c r="H1174" s="321">
        <v>-295</v>
      </c>
      <c r="I1174" s="322">
        <v>-235</v>
      </c>
      <c r="J1174" s="321">
        <v>-31</v>
      </c>
    </row>
    <row r="1175" spans="1:10">
      <c r="A1175" s="319">
        <v>43691</v>
      </c>
      <c r="B1175" s="320">
        <v>2105</v>
      </c>
      <c r="C1175" s="321">
        <v>1800</v>
      </c>
      <c r="D1175" s="321">
        <v>2190</v>
      </c>
      <c r="E1175" s="321">
        <v>2130</v>
      </c>
      <c r="F1175" s="322">
        <v>2128</v>
      </c>
      <c r="G1175" s="320">
        <v>-225</v>
      </c>
      <c r="H1175" s="321">
        <v>-335</v>
      </c>
      <c r="I1175" s="322">
        <v>-245</v>
      </c>
      <c r="J1175" s="321">
        <v>-23</v>
      </c>
    </row>
    <row r="1176" spans="1:10">
      <c r="A1176" s="319">
        <v>43692</v>
      </c>
      <c r="B1176" s="320">
        <v>2095</v>
      </c>
      <c r="C1176" s="321">
        <v>1800</v>
      </c>
      <c r="D1176" s="321">
        <v>2200</v>
      </c>
      <c r="E1176" s="321">
        <v>2130</v>
      </c>
      <c r="F1176" s="322">
        <v>2116</v>
      </c>
      <c r="G1176" s="320">
        <v>-235</v>
      </c>
      <c r="H1176" s="321">
        <v>-355</v>
      </c>
      <c r="I1176" s="322">
        <v>-255</v>
      </c>
      <c r="J1176" s="321">
        <v>-21</v>
      </c>
    </row>
    <row r="1177" spans="1:10">
      <c r="A1177" s="319">
        <v>43693</v>
      </c>
      <c r="B1177" s="320">
        <v>2065</v>
      </c>
      <c r="C1177" s="321">
        <v>1800</v>
      </c>
      <c r="D1177" s="321">
        <v>2200</v>
      </c>
      <c r="E1177" s="321">
        <v>2130</v>
      </c>
      <c r="F1177" s="322">
        <v>2194</v>
      </c>
      <c r="G1177" s="320">
        <v>-265</v>
      </c>
      <c r="H1177" s="321">
        <v>-385</v>
      </c>
      <c r="I1177" s="322">
        <v>-285</v>
      </c>
      <c r="J1177" s="321">
        <v>-129</v>
      </c>
    </row>
    <row r="1178" spans="1:10">
      <c r="A1178" s="319">
        <v>43696</v>
      </c>
      <c r="B1178" s="320">
        <v>2075</v>
      </c>
      <c r="C1178" s="321">
        <v>1800</v>
      </c>
      <c r="D1178" s="321">
        <v>2205</v>
      </c>
      <c r="E1178" s="321">
        <v>2115</v>
      </c>
      <c r="F1178" s="322">
        <v>2211</v>
      </c>
      <c r="G1178" s="320">
        <v>-240</v>
      </c>
      <c r="H1178" s="321">
        <v>-380</v>
      </c>
      <c r="I1178" s="322">
        <v>-275</v>
      </c>
      <c r="J1178" s="321">
        <v>-136</v>
      </c>
    </row>
    <row r="1179" spans="1:10">
      <c r="A1179" s="319">
        <v>43697</v>
      </c>
      <c r="B1179" s="320">
        <v>2065</v>
      </c>
      <c r="C1179" s="321">
        <v>1800</v>
      </c>
      <c r="D1179" s="321">
        <v>2170</v>
      </c>
      <c r="E1179" s="321">
        <v>2130</v>
      </c>
      <c r="F1179" s="322">
        <v>2194</v>
      </c>
      <c r="G1179" s="320">
        <v>-265</v>
      </c>
      <c r="H1179" s="321">
        <v>-355</v>
      </c>
      <c r="I1179" s="322">
        <v>-285</v>
      </c>
      <c r="J1179" s="321">
        <v>-129</v>
      </c>
    </row>
    <row r="1180" spans="1:10">
      <c r="A1180" s="319">
        <v>43698</v>
      </c>
      <c r="B1180" s="320">
        <v>2020</v>
      </c>
      <c r="C1180" s="321">
        <v>1800</v>
      </c>
      <c r="D1180" s="321">
        <v>2145</v>
      </c>
      <c r="E1180" s="321">
        <v>2110</v>
      </c>
      <c r="F1180" s="322">
        <v>2135</v>
      </c>
      <c r="G1180" s="320">
        <v>-290</v>
      </c>
      <c r="H1180" s="321">
        <v>-375</v>
      </c>
      <c r="I1180" s="322">
        <v>-330</v>
      </c>
      <c r="J1180" s="321">
        <v>-115</v>
      </c>
    </row>
    <row r="1181" spans="1:10">
      <c r="A1181" s="319">
        <v>43699</v>
      </c>
      <c r="B1181" s="320">
        <v>2030</v>
      </c>
      <c r="C1181" s="321">
        <v>1605</v>
      </c>
      <c r="D1181" s="321">
        <v>2130</v>
      </c>
      <c r="E1181" s="321">
        <v>2055</v>
      </c>
      <c r="F1181" s="322">
        <v>2145</v>
      </c>
      <c r="G1181" s="320">
        <v>-225</v>
      </c>
      <c r="H1181" s="321">
        <v>-350</v>
      </c>
      <c r="I1181" s="322">
        <v>-125</v>
      </c>
      <c r="J1181" s="321">
        <v>-115</v>
      </c>
    </row>
    <row r="1182" spans="1:10">
      <c r="A1182" s="319">
        <v>43700</v>
      </c>
      <c r="B1182" s="320">
        <v>2030</v>
      </c>
      <c r="C1182" s="321">
        <v>1605</v>
      </c>
      <c r="D1182" s="321">
        <v>2100</v>
      </c>
      <c r="E1182" s="321">
        <v>2070</v>
      </c>
      <c r="F1182" s="322">
        <v>2163</v>
      </c>
      <c r="G1182" s="320">
        <v>-240</v>
      </c>
      <c r="H1182" s="321">
        <v>-320</v>
      </c>
      <c r="I1182" s="322">
        <v>-125</v>
      </c>
      <c r="J1182" s="321">
        <v>-133</v>
      </c>
    </row>
    <row r="1183" spans="1:10">
      <c r="A1183" s="319">
        <v>43703</v>
      </c>
      <c r="B1183" s="320">
        <v>2030</v>
      </c>
      <c r="C1183" s="321">
        <v>1600</v>
      </c>
      <c r="D1183" s="321">
        <v>1995</v>
      </c>
      <c r="E1183" s="321">
        <v>2050</v>
      </c>
      <c r="F1183" s="322">
        <v>2142</v>
      </c>
      <c r="G1183" s="320">
        <v>-220</v>
      </c>
      <c r="H1183" s="321">
        <v>-215</v>
      </c>
      <c r="I1183" s="322">
        <v>-120</v>
      </c>
      <c r="J1183" s="321">
        <v>-112</v>
      </c>
    </row>
    <row r="1184" spans="1:10">
      <c r="A1184" s="319">
        <v>43704</v>
      </c>
      <c r="B1184" s="320">
        <v>2000</v>
      </c>
      <c r="C1184" s="321">
        <v>1550</v>
      </c>
      <c r="D1184" s="321">
        <v>1835</v>
      </c>
      <c r="E1184" s="321">
        <v>1930</v>
      </c>
      <c r="F1184" s="322">
        <v>2117</v>
      </c>
      <c r="G1184" s="320">
        <v>-130</v>
      </c>
      <c r="H1184" s="321">
        <v>-85</v>
      </c>
      <c r="I1184" s="322">
        <v>-100</v>
      </c>
      <c r="J1184" s="321">
        <v>-117</v>
      </c>
    </row>
    <row r="1185" spans="1:10">
      <c r="A1185" s="319">
        <v>43705</v>
      </c>
      <c r="B1185" s="320">
        <v>2025</v>
      </c>
      <c r="C1185" s="321">
        <v>1550</v>
      </c>
      <c r="D1185" s="321">
        <v>1920</v>
      </c>
      <c r="E1185" s="321">
        <v>1920</v>
      </c>
      <c r="F1185" s="322">
        <v>2164</v>
      </c>
      <c r="G1185" s="320">
        <v>-95</v>
      </c>
      <c r="H1185" s="321">
        <v>-145</v>
      </c>
      <c r="I1185" s="322">
        <v>-75</v>
      </c>
      <c r="J1185" s="321">
        <v>-139</v>
      </c>
    </row>
    <row r="1186" spans="1:10">
      <c r="A1186" s="319">
        <v>43706</v>
      </c>
      <c r="B1186" s="320">
        <v>2010</v>
      </c>
      <c r="C1186" s="321">
        <v>1550</v>
      </c>
      <c r="D1186" s="321">
        <v>1875</v>
      </c>
      <c r="E1186" s="321">
        <v>1920</v>
      </c>
      <c r="F1186" s="322">
        <v>2144</v>
      </c>
      <c r="G1186" s="320">
        <v>-110</v>
      </c>
      <c r="H1186" s="321">
        <v>-115</v>
      </c>
      <c r="I1186" s="322">
        <v>-90</v>
      </c>
      <c r="J1186" s="321">
        <v>-134</v>
      </c>
    </row>
    <row r="1187" spans="1:10">
      <c r="A1187" s="319">
        <v>43707</v>
      </c>
      <c r="B1187" s="320">
        <v>2000</v>
      </c>
      <c r="C1187" s="321">
        <v>1550</v>
      </c>
      <c r="D1187" s="321">
        <v>1875</v>
      </c>
      <c r="E1187" s="321">
        <v>1920</v>
      </c>
      <c r="F1187" s="322">
        <v>2140</v>
      </c>
      <c r="G1187" s="320">
        <v>-120</v>
      </c>
      <c r="H1187" s="321">
        <v>-125</v>
      </c>
      <c r="I1187" s="322">
        <v>-100</v>
      </c>
      <c r="J1187" s="321">
        <v>-140</v>
      </c>
    </row>
    <row r="1188" spans="1:10">
      <c r="A1188" s="319">
        <v>43710</v>
      </c>
      <c r="B1188" s="320">
        <v>2060</v>
      </c>
      <c r="C1188" s="321">
        <v>1600</v>
      </c>
      <c r="D1188" s="321">
        <v>1960</v>
      </c>
      <c r="E1188" s="321">
        <v>1920</v>
      </c>
      <c r="F1188" s="322">
        <v>2209</v>
      </c>
      <c r="G1188" s="320">
        <v>-60</v>
      </c>
      <c r="H1188" s="321">
        <v>-150</v>
      </c>
      <c r="I1188" s="322">
        <v>-90</v>
      </c>
      <c r="J1188" s="321">
        <v>-149</v>
      </c>
    </row>
    <row r="1189" spans="1:10">
      <c r="A1189" s="319">
        <v>43711</v>
      </c>
      <c r="B1189" s="320">
        <v>2075</v>
      </c>
      <c r="C1189" s="321">
        <v>1640</v>
      </c>
      <c r="D1189" s="321">
        <v>2115</v>
      </c>
      <c r="E1189" s="321">
        <v>1970</v>
      </c>
      <c r="F1189" s="322">
        <v>2209</v>
      </c>
      <c r="G1189" s="320">
        <v>-95</v>
      </c>
      <c r="H1189" s="321">
        <v>-290</v>
      </c>
      <c r="I1189" s="322">
        <v>-115</v>
      </c>
      <c r="J1189" s="321">
        <v>-134</v>
      </c>
    </row>
    <row r="1190" spans="1:10">
      <c r="A1190" s="319">
        <v>43712</v>
      </c>
      <c r="B1190" s="320">
        <v>2080</v>
      </c>
      <c r="C1190" s="321">
        <v>1640</v>
      </c>
      <c r="D1190" s="321">
        <v>2100</v>
      </c>
      <c r="E1190" s="321">
        <v>2000</v>
      </c>
      <c r="F1190" s="322">
        <v>2223</v>
      </c>
      <c r="G1190" s="320">
        <v>-120</v>
      </c>
      <c r="H1190" s="321">
        <v>-270</v>
      </c>
      <c r="I1190" s="322">
        <v>-110</v>
      </c>
      <c r="J1190" s="321">
        <v>-143</v>
      </c>
    </row>
    <row r="1191" spans="1:10">
      <c r="A1191" s="319">
        <v>43713</v>
      </c>
      <c r="B1191" s="320">
        <v>2055</v>
      </c>
      <c r="C1191" s="321">
        <v>1640</v>
      </c>
      <c r="D1191" s="321">
        <v>2095</v>
      </c>
      <c r="E1191" s="321">
        <v>2020</v>
      </c>
      <c r="F1191" s="322">
        <v>2183</v>
      </c>
      <c r="G1191" s="320">
        <v>-165</v>
      </c>
      <c r="H1191" s="321">
        <v>-290</v>
      </c>
      <c r="I1191" s="322">
        <v>-135</v>
      </c>
      <c r="J1191" s="321">
        <v>-128</v>
      </c>
    </row>
    <row r="1192" spans="1:10">
      <c r="A1192" s="319">
        <v>43714</v>
      </c>
      <c r="B1192" s="320">
        <v>2060</v>
      </c>
      <c r="C1192" s="321">
        <v>1640</v>
      </c>
      <c r="D1192" s="321">
        <v>2090</v>
      </c>
      <c r="E1192" s="321">
        <v>2020</v>
      </c>
      <c r="F1192" s="322">
        <v>2203</v>
      </c>
      <c r="G1192" s="320">
        <v>-160</v>
      </c>
      <c r="H1192" s="321">
        <v>-280</v>
      </c>
      <c r="I1192" s="322">
        <v>-130</v>
      </c>
      <c r="J1192" s="321">
        <v>-143</v>
      </c>
    </row>
    <row r="1193" spans="1:10">
      <c r="A1193" s="319">
        <v>43717</v>
      </c>
      <c r="B1193" s="320">
        <v>2115</v>
      </c>
      <c r="C1193" s="321">
        <v>1640</v>
      </c>
      <c r="D1193" s="321">
        <v>2040</v>
      </c>
      <c r="E1193" s="321">
        <v>2050</v>
      </c>
      <c r="F1193" s="322">
        <v>2260</v>
      </c>
      <c r="G1193" s="320">
        <v>-135</v>
      </c>
      <c r="H1193" s="321">
        <v>-175</v>
      </c>
      <c r="I1193" s="322">
        <v>-75</v>
      </c>
      <c r="J1193" s="321">
        <v>-145</v>
      </c>
    </row>
    <row r="1194" spans="1:10">
      <c r="A1194" s="319">
        <v>43718</v>
      </c>
      <c r="B1194" s="320">
        <v>2120</v>
      </c>
      <c r="C1194" s="321">
        <v>1680</v>
      </c>
      <c r="D1194" s="321">
        <v>2080</v>
      </c>
      <c r="E1194" s="321">
        <v>2060</v>
      </c>
      <c r="F1194" s="322">
        <v>2247</v>
      </c>
      <c r="G1194" s="320">
        <v>-140</v>
      </c>
      <c r="H1194" s="321">
        <v>-210</v>
      </c>
      <c r="I1194" s="322">
        <v>-110</v>
      </c>
      <c r="J1194" s="321">
        <v>-127</v>
      </c>
    </row>
    <row r="1195" spans="1:10">
      <c r="A1195" s="319">
        <v>43719</v>
      </c>
      <c r="B1195" s="320">
        <v>2105</v>
      </c>
      <c r="C1195" s="321">
        <v>1680</v>
      </c>
      <c r="D1195" s="321">
        <v>2090</v>
      </c>
      <c r="E1195" s="321">
        <v>2060</v>
      </c>
      <c r="F1195" s="322">
        <v>2245</v>
      </c>
      <c r="G1195" s="320">
        <v>-155</v>
      </c>
      <c r="H1195" s="321">
        <v>-235</v>
      </c>
      <c r="I1195" s="322">
        <v>-125</v>
      </c>
      <c r="J1195" s="321">
        <v>-140</v>
      </c>
    </row>
    <row r="1196" spans="1:10">
      <c r="A1196" s="319">
        <v>43720</v>
      </c>
      <c r="B1196" s="320">
        <v>2105</v>
      </c>
      <c r="C1196" s="321">
        <v>1680</v>
      </c>
      <c r="D1196" s="321">
        <v>2075</v>
      </c>
      <c r="E1196" s="321">
        <v>2060</v>
      </c>
      <c r="F1196" s="322">
        <v>2248</v>
      </c>
      <c r="G1196" s="320">
        <v>-155</v>
      </c>
      <c r="H1196" s="321">
        <v>-220</v>
      </c>
      <c r="I1196" s="322">
        <v>-125</v>
      </c>
      <c r="J1196" s="321">
        <v>-143</v>
      </c>
    </row>
    <row r="1197" spans="1:10">
      <c r="A1197" s="319">
        <v>43724</v>
      </c>
      <c r="B1197" s="320">
        <v>2205</v>
      </c>
      <c r="C1197" s="321">
        <v>1680</v>
      </c>
      <c r="D1197" s="321">
        <v>2110</v>
      </c>
      <c r="E1197" s="321">
        <v>2090</v>
      </c>
      <c r="F1197" s="322">
        <v>2347</v>
      </c>
      <c r="G1197" s="320">
        <v>-85</v>
      </c>
      <c r="H1197" s="321">
        <v>-155</v>
      </c>
      <c r="I1197" s="322">
        <v>-25</v>
      </c>
      <c r="J1197" s="321">
        <v>-142</v>
      </c>
    </row>
    <row r="1198" spans="1:10">
      <c r="A1198" s="319">
        <v>43725</v>
      </c>
      <c r="B1198" s="320">
        <v>2205</v>
      </c>
      <c r="C1198" s="321">
        <v>1835</v>
      </c>
      <c r="D1198" s="321">
        <v>2145</v>
      </c>
      <c r="E1198" s="321">
        <v>2190</v>
      </c>
      <c r="F1198" s="322">
        <v>2390</v>
      </c>
      <c r="G1198" s="320">
        <v>-185</v>
      </c>
      <c r="H1198" s="321">
        <v>-190</v>
      </c>
      <c r="I1198" s="322">
        <v>-180</v>
      </c>
      <c r="J1198" s="321">
        <v>-185</v>
      </c>
    </row>
    <row r="1199" spans="1:10">
      <c r="A1199" s="319">
        <v>43726</v>
      </c>
      <c r="B1199" s="320">
        <v>2170</v>
      </c>
      <c r="C1199" s="321">
        <v>1835</v>
      </c>
      <c r="D1199" s="321">
        <v>2140</v>
      </c>
      <c r="E1199" s="321">
        <v>2190</v>
      </c>
      <c r="F1199" s="322">
        <v>2306</v>
      </c>
      <c r="G1199" s="320">
        <v>-220</v>
      </c>
      <c r="H1199" s="321">
        <v>-220</v>
      </c>
      <c r="I1199" s="322">
        <v>-215</v>
      </c>
      <c r="J1199" s="321">
        <v>-136</v>
      </c>
    </row>
    <row r="1200" spans="1:10">
      <c r="A1200" s="319">
        <v>43727</v>
      </c>
      <c r="B1200" s="320">
        <v>2160</v>
      </c>
      <c r="C1200" s="321">
        <v>1835</v>
      </c>
      <c r="D1200" s="321">
        <v>2135</v>
      </c>
      <c r="E1200" s="321">
        <v>2190</v>
      </c>
      <c r="F1200" s="322">
        <v>2299</v>
      </c>
      <c r="G1200" s="320">
        <v>-230</v>
      </c>
      <c r="H1200" s="321">
        <v>-225</v>
      </c>
      <c r="I1200" s="322">
        <v>-225</v>
      </c>
      <c r="J1200" s="321">
        <v>-139</v>
      </c>
    </row>
    <row r="1201" spans="1:10">
      <c r="A1201" s="319">
        <v>43728</v>
      </c>
      <c r="B1201" s="320">
        <v>2180</v>
      </c>
      <c r="C1201" s="321">
        <v>1835</v>
      </c>
      <c r="D1201" s="321">
        <v>2150</v>
      </c>
      <c r="E1201" s="321">
        <v>2190</v>
      </c>
      <c r="F1201" s="322">
        <v>2316</v>
      </c>
      <c r="G1201" s="320">
        <v>-210</v>
      </c>
      <c r="H1201" s="321">
        <v>-220</v>
      </c>
      <c r="I1201" s="322">
        <v>-205</v>
      </c>
      <c r="J1201" s="321">
        <v>-136</v>
      </c>
    </row>
    <row r="1202" spans="1:10">
      <c r="A1202" s="319">
        <v>43731</v>
      </c>
      <c r="B1202" s="320">
        <v>2235</v>
      </c>
      <c r="C1202" s="321">
        <v>1835</v>
      </c>
      <c r="D1202" s="321">
        <v>2135</v>
      </c>
      <c r="E1202" s="321">
        <v>2190</v>
      </c>
      <c r="F1202" s="322">
        <v>2377</v>
      </c>
      <c r="G1202" s="320">
        <v>-155</v>
      </c>
      <c r="H1202" s="321">
        <v>-150</v>
      </c>
      <c r="I1202" s="322">
        <v>-150</v>
      </c>
      <c r="J1202" s="321">
        <v>-142</v>
      </c>
    </row>
    <row r="1203" spans="1:10">
      <c r="A1203" s="319">
        <v>43732</v>
      </c>
      <c r="B1203" s="320">
        <v>2240</v>
      </c>
      <c r="C1203" s="321">
        <v>1950</v>
      </c>
      <c r="D1203" s="321">
        <v>2180</v>
      </c>
      <c r="E1203" s="321">
        <v>2240</v>
      </c>
      <c r="F1203" s="322">
        <v>2379</v>
      </c>
      <c r="G1203" s="320">
        <v>-200</v>
      </c>
      <c r="H1203" s="321">
        <v>-190</v>
      </c>
      <c r="I1203" s="322">
        <v>-260</v>
      </c>
      <c r="J1203" s="321">
        <v>-139</v>
      </c>
    </row>
    <row r="1204" spans="1:10">
      <c r="A1204" s="319">
        <v>43733</v>
      </c>
      <c r="B1204" s="320">
        <v>2275</v>
      </c>
      <c r="C1204" s="321">
        <v>1980</v>
      </c>
      <c r="D1204" s="321">
        <v>2195</v>
      </c>
      <c r="E1204" s="321">
        <v>2260</v>
      </c>
      <c r="F1204" s="322">
        <v>2404</v>
      </c>
      <c r="G1204" s="320">
        <v>-185</v>
      </c>
      <c r="H1204" s="321">
        <v>-170</v>
      </c>
      <c r="I1204" s="322">
        <v>-255</v>
      </c>
      <c r="J1204" s="321">
        <v>-129</v>
      </c>
    </row>
    <row r="1205" spans="1:10">
      <c r="A1205" s="319">
        <v>43734</v>
      </c>
      <c r="B1205" s="320">
        <v>2255</v>
      </c>
      <c r="C1205" s="321">
        <v>1980</v>
      </c>
      <c r="D1205" s="321">
        <v>2225</v>
      </c>
      <c r="E1205" s="321">
        <v>2260</v>
      </c>
      <c r="F1205" s="322">
        <v>2377</v>
      </c>
      <c r="G1205" s="320">
        <v>-205</v>
      </c>
      <c r="H1205" s="321">
        <v>-220</v>
      </c>
      <c r="I1205" s="322">
        <v>-275</v>
      </c>
      <c r="J1205" s="321">
        <v>-122</v>
      </c>
    </row>
    <row r="1206" spans="1:10">
      <c r="A1206" s="319">
        <v>43735</v>
      </c>
      <c r="B1206" s="320">
        <v>2220</v>
      </c>
      <c r="C1206" s="321">
        <v>1980</v>
      </c>
      <c r="D1206" s="321">
        <v>2260</v>
      </c>
      <c r="E1206" s="321">
        <v>2260</v>
      </c>
      <c r="F1206" s="322">
        <v>2341</v>
      </c>
      <c r="G1206" s="320">
        <v>-240</v>
      </c>
      <c r="H1206" s="321">
        <v>-290</v>
      </c>
      <c r="I1206" s="322">
        <v>-310</v>
      </c>
      <c r="J1206" s="321">
        <v>-121</v>
      </c>
    </row>
    <row r="1207" spans="1:10">
      <c r="A1207" s="319">
        <v>43737</v>
      </c>
      <c r="B1207" s="320">
        <v>2265</v>
      </c>
      <c r="C1207" s="321">
        <v>1980</v>
      </c>
      <c r="D1207" s="321">
        <v>2275</v>
      </c>
      <c r="E1207" s="321">
        <v>2290</v>
      </c>
      <c r="G1207" s="320">
        <v>-225</v>
      </c>
      <c r="H1207" s="321">
        <v>-260</v>
      </c>
      <c r="I1207" s="322">
        <v>-265</v>
      </c>
    </row>
    <row r="1208" spans="1:10">
      <c r="A1208" s="319">
        <v>43738</v>
      </c>
      <c r="B1208" s="320">
        <v>2300</v>
      </c>
      <c r="C1208" s="321">
        <v>1980</v>
      </c>
      <c r="D1208" s="321">
        <v>2315</v>
      </c>
      <c r="E1208" s="321">
        <v>2290</v>
      </c>
      <c r="F1208" s="322">
        <v>2406</v>
      </c>
      <c r="G1208" s="320">
        <v>-190</v>
      </c>
      <c r="H1208" s="321">
        <v>-265</v>
      </c>
      <c r="I1208" s="322">
        <v>-230</v>
      </c>
      <c r="J1208" s="321">
        <v>-106</v>
      </c>
    </row>
    <row r="1209" spans="1:10">
      <c r="A1209" s="319">
        <v>43746</v>
      </c>
      <c r="B1209" s="320">
        <v>2310</v>
      </c>
      <c r="C1209" s="321">
        <v>2300</v>
      </c>
      <c r="D1209" s="321">
        <v>2365</v>
      </c>
      <c r="E1209" s="321">
        <v>2290</v>
      </c>
      <c r="F1209" s="322">
        <v>2398</v>
      </c>
      <c r="G1209" s="320">
        <v>-180</v>
      </c>
      <c r="H1209" s="321">
        <v>-305</v>
      </c>
      <c r="I1209" s="322">
        <v>-540</v>
      </c>
      <c r="J1209" s="321">
        <v>-88</v>
      </c>
    </row>
    <row r="1210" spans="1:10">
      <c r="A1210" s="319">
        <v>43747</v>
      </c>
      <c r="B1210" s="320">
        <v>2310</v>
      </c>
      <c r="C1210" s="321">
        <v>2315</v>
      </c>
      <c r="D1210" s="321">
        <v>2405</v>
      </c>
      <c r="E1210" s="321">
        <v>2440</v>
      </c>
      <c r="F1210" s="322">
        <v>2397</v>
      </c>
      <c r="G1210" s="320">
        <v>-330</v>
      </c>
      <c r="H1210" s="321">
        <v>-345</v>
      </c>
      <c r="I1210" s="322">
        <v>-555</v>
      </c>
      <c r="J1210" s="321">
        <v>-87</v>
      </c>
    </row>
    <row r="1211" spans="1:10">
      <c r="A1211" s="319">
        <v>43748</v>
      </c>
      <c r="B1211" s="320">
        <v>2275</v>
      </c>
      <c r="C1211" s="321">
        <v>2315</v>
      </c>
      <c r="D1211" s="321">
        <v>2395</v>
      </c>
      <c r="E1211" s="321">
        <v>2440</v>
      </c>
      <c r="F1211" s="322">
        <v>2364</v>
      </c>
      <c r="G1211" s="320">
        <v>-365</v>
      </c>
      <c r="H1211" s="321">
        <v>-370</v>
      </c>
      <c r="I1211" s="322">
        <v>-590</v>
      </c>
      <c r="J1211" s="321">
        <v>-89</v>
      </c>
    </row>
    <row r="1212" spans="1:10">
      <c r="A1212" s="319">
        <v>43749</v>
      </c>
      <c r="B1212" s="320">
        <v>2235</v>
      </c>
      <c r="C1212" s="321">
        <v>2315</v>
      </c>
      <c r="D1212" s="321">
        <v>2390</v>
      </c>
      <c r="E1212" s="321">
        <v>2440</v>
      </c>
      <c r="F1212" s="322">
        <v>2325</v>
      </c>
      <c r="G1212" s="320">
        <v>-405</v>
      </c>
      <c r="H1212" s="321">
        <v>-405</v>
      </c>
      <c r="I1212" s="322">
        <v>-630</v>
      </c>
      <c r="J1212" s="321">
        <v>-90</v>
      </c>
    </row>
    <row r="1213" spans="1:10">
      <c r="A1213" s="319">
        <v>43750</v>
      </c>
      <c r="B1213" s="320">
        <v>2260</v>
      </c>
      <c r="C1213" s="321">
        <v>2315</v>
      </c>
      <c r="D1213" s="321">
        <v>2370</v>
      </c>
      <c r="E1213" s="321">
        <v>2440</v>
      </c>
      <c r="G1213" s="320">
        <v>-380</v>
      </c>
      <c r="H1213" s="321">
        <v>-360</v>
      </c>
      <c r="I1213" s="322">
        <v>-605</v>
      </c>
    </row>
    <row r="1214" spans="1:10">
      <c r="A1214" s="319">
        <v>43752</v>
      </c>
      <c r="B1214" s="320">
        <v>2210</v>
      </c>
      <c r="C1214" s="321">
        <v>2315</v>
      </c>
      <c r="D1214" s="321">
        <v>2305</v>
      </c>
      <c r="E1214" s="321">
        <v>2440</v>
      </c>
      <c r="F1214" s="322">
        <v>2289</v>
      </c>
      <c r="G1214" s="320">
        <v>-430</v>
      </c>
      <c r="H1214" s="321">
        <v>-345</v>
      </c>
      <c r="I1214" s="322">
        <v>-655</v>
      </c>
      <c r="J1214" s="321">
        <v>-79</v>
      </c>
    </row>
    <row r="1215" spans="1:10">
      <c r="A1215" s="319">
        <v>43753</v>
      </c>
      <c r="B1215" s="320">
        <v>2180</v>
      </c>
      <c r="C1215" s="321">
        <v>2315</v>
      </c>
      <c r="D1215" s="321">
        <v>2280</v>
      </c>
      <c r="E1215" s="321">
        <v>2420</v>
      </c>
      <c r="F1215" s="322">
        <v>2274</v>
      </c>
      <c r="G1215" s="320">
        <v>-440</v>
      </c>
      <c r="H1215" s="321">
        <v>-350</v>
      </c>
      <c r="I1215" s="322">
        <v>-685</v>
      </c>
      <c r="J1215" s="321">
        <v>-94</v>
      </c>
    </row>
    <row r="1216" spans="1:10">
      <c r="A1216" s="319">
        <v>43754</v>
      </c>
      <c r="B1216" s="320">
        <v>2115</v>
      </c>
      <c r="C1216" s="321">
        <v>2315</v>
      </c>
      <c r="D1216" s="321">
        <v>2240</v>
      </c>
      <c r="E1216" s="321">
        <v>2370</v>
      </c>
      <c r="F1216" s="322">
        <v>2206</v>
      </c>
      <c r="G1216" s="320">
        <v>-455</v>
      </c>
      <c r="H1216" s="321">
        <v>-375</v>
      </c>
      <c r="I1216" s="322">
        <v>-750</v>
      </c>
      <c r="J1216" s="321">
        <v>-91</v>
      </c>
    </row>
    <row r="1217" spans="1:10">
      <c r="A1217" s="319">
        <v>43755</v>
      </c>
      <c r="B1217" s="320">
        <v>2105</v>
      </c>
      <c r="C1217" s="321">
        <v>2240</v>
      </c>
      <c r="D1217" s="321">
        <v>2220</v>
      </c>
      <c r="E1217" s="321">
        <v>2330</v>
      </c>
      <c r="F1217" s="322">
        <v>2198</v>
      </c>
      <c r="G1217" s="320">
        <v>-425</v>
      </c>
      <c r="H1217" s="321">
        <v>-365</v>
      </c>
      <c r="I1217" s="322">
        <v>-685</v>
      </c>
      <c r="J1217" s="321">
        <v>-93</v>
      </c>
    </row>
    <row r="1218" spans="1:10">
      <c r="A1218" s="319">
        <v>43756</v>
      </c>
      <c r="B1218" s="320">
        <v>2115</v>
      </c>
      <c r="C1218" s="321">
        <v>2240</v>
      </c>
      <c r="D1218" s="321">
        <v>2175</v>
      </c>
      <c r="E1218" s="321">
        <v>2320</v>
      </c>
      <c r="F1218" s="322">
        <v>2202</v>
      </c>
      <c r="G1218" s="320">
        <v>-405</v>
      </c>
      <c r="H1218" s="321">
        <v>-310</v>
      </c>
      <c r="I1218" s="322">
        <v>-675</v>
      </c>
      <c r="J1218" s="321">
        <v>-87</v>
      </c>
    </row>
    <row r="1219" spans="1:10">
      <c r="A1219" s="319">
        <v>43759</v>
      </c>
      <c r="B1219" s="320">
        <v>2060</v>
      </c>
      <c r="C1219" s="321">
        <v>2240</v>
      </c>
      <c r="D1219" s="321">
        <v>2055</v>
      </c>
      <c r="E1219" s="321">
        <v>2290</v>
      </c>
      <c r="F1219" s="322">
        <v>2149</v>
      </c>
      <c r="G1219" s="320">
        <v>-430</v>
      </c>
      <c r="H1219" s="321">
        <v>-245</v>
      </c>
      <c r="I1219" s="322">
        <v>-730</v>
      </c>
      <c r="J1219" s="321">
        <v>-89</v>
      </c>
    </row>
    <row r="1220" spans="1:10">
      <c r="A1220" s="319">
        <v>43760</v>
      </c>
      <c r="B1220" s="320">
        <v>2065</v>
      </c>
      <c r="C1220" s="321">
        <v>1975</v>
      </c>
      <c r="D1220" s="321">
        <v>2045</v>
      </c>
      <c r="E1220" s="321">
        <v>2090</v>
      </c>
      <c r="F1220" s="322">
        <v>2153</v>
      </c>
      <c r="G1220" s="320">
        <v>-225</v>
      </c>
      <c r="H1220" s="321">
        <v>-230</v>
      </c>
      <c r="I1220" s="322">
        <v>-460</v>
      </c>
      <c r="J1220" s="321">
        <v>-88</v>
      </c>
    </row>
    <row r="1221" spans="1:10">
      <c r="A1221" s="319">
        <v>43761</v>
      </c>
      <c r="B1221" s="320">
        <v>2040</v>
      </c>
      <c r="C1221" s="321">
        <v>1975</v>
      </c>
      <c r="D1221" s="321">
        <v>2025</v>
      </c>
      <c r="E1221" s="321">
        <v>2030</v>
      </c>
      <c r="F1221" s="322">
        <v>2122</v>
      </c>
      <c r="G1221" s="320">
        <v>-190</v>
      </c>
      <c r="H1221" s="321">
        <v>-235</v>
      </c>
      <c r="I1221" s="322">
        <v>-485</v>
      </c>
      <c r="J1221" s="321">
        <v>-82</v>
      </c>
    </row>
    <row r="1222" spans="1:10">
      <c r="A1222" s="319">
        <v>43762</v>
      </c>
      <c r="B1222" s="320">
        <v>2050</v>
      </c>
      <c r="C1222" s="321">
        <v>1875</v>
      </c>
      <c r="D1222" s="321">
        <v>2025</v>
      </c>
      <c r="E1222" s="321">
        <v>2030</v>
      </c>
      <c r="F1222" s="322">
        <v>2132</v>
      </c>
      <c r="G1222" s="320">
        <v>-180</v>
      </c>
      <c r="H1222" s="321">
        <v>-225</v>
      </c>
      <c r="I1222" s="322">
        <v>-375</v>
      </c>
      <c r="J1222" s="321">
        <v>-82</v>
      </c>
    </row>
    <row r="1223" spans="1:10">
      <c r="A1223" s="319">
        <v>43763</v>
      </c>
      <c r="B1223" s="320">
        <v>2030</v>
      </c>
      <c r="C1223" s="321">
        <v>1875</v>
      </c>
      <c r="D1223" s="321">
        <v>2030</v>
      </c>
      <c r="E1223" s="321">
        <v>2070</v>
      </c>
      <c r="F1223" s="322">
        <v>2078</v>
      </c>
      <c r="G1223" s="320">
        <v>-240</v>
      </c>
      <c r="H1223" s="321">
        <v>-250</v>
      </c>
      <c r="I1223" s="322">
        <v>-395</v>
      </c>
      <c r="J1223" s="321">
        <v>-48</v>
      </c>
    </row>
    <row r="1224" spans="1:10">
      <c r="A1224" s="319">
        <v>43766</v>
      </c>
      <c r="B1224" s="320">
        <v>2005</v>
      </c>
      <c r="C1224" s="321">
        <v>1925</v>
      </c>
      <c r="D1224" s="321">
        <v>2060</v>
      </c>
      <c r="E1224" s="321">
        <v>2070</v>
      </c>
      <c r="F1224" s="322">
        <v>2086</v>
      </c>
      <c r="G1224" s="320">
        <v>-265</v>
      </c>
      <c r="H1224" s="321">
        <v>-305</v>
      </c>
      <c r="I1224" s="322">
        <v>-470</v>
      </c>
      <c r="J1224" s="321">
        <v>-81</v>
      </c>
    </row>
    <row r="1225" spans="1:10">
      <c r="A1225" s="319">
        <v>43767</v>
      </c>
      <c r="B1225" s="320">
        <v>2025</v>
      </c>
      <c r="C1225" s="321">
        <v>1940</v>
      </c>
      <c r="D1225" s="321">
        <v>2090</v>
      </c>
      <c r="E1225" s="321">
        <v>2070</v>
      </c>
      <c r="F1225" s="322">
        <v>2099</v>
      </c>
      <c r="G1225" s="320">
        <v>-245</v>
      </c>
      <c r="H1225" s="321">
        <v>-315</v>
      </c>
      <c r="I1225" s="322">
        <v>-465</v>
      </c>
      <c r="J1225" s="321">
        <v>-74</v>
      </c>
    </row>
    <row r="1226" spans="1:10">
      <c r="A1226" s="319">
        <v>43768</v>
      </c>
      <c r="B1226" s="320">
        <v>2020</v>
      </c>
      <c r="C1226" s="321">
        <v>1940</v>
      </c>
      <c r="D1226" s="321">
        <v>2090</v>
      </c>
      <c r="E1226" s="321">
        <v>2080</v>
      </c>
      <c r="F1226" s="322">
        <v>2105</v>
      </c>
      <c r="G1226" s="320">
        <v>-260</v>
      </c>
      <c r="H1226" s="321">
        <v>-320</v>
      </c>
      <c r="I1226" s="322">
        <v>-470</v>
      </c>
      <c r="J1226" s="321">
        <v>-85</v>
      </c>
    </row>
    <row r="1227" spans="1:10">
      <c r="A1227" s="319">
        <v>43769</v>
      </c>
      <c r="B1227" s="320">
        <v>2025</v>
      </c>
      <c r="C1227" s="321">
        <v>1940</v>
      </c>
      <c r="D1227" s="321">
        <v>2090</v>
      </c>
      <c r="E1227" s="321">
        <v>2080</v>
      </c>
      <c r="F1227" s="322">
        <v>2101</v>
      </c>
      <c r="G1227" s="320">
        <v>-255</v>
      </c>
      <c r="H1227" s="321">
        <v>-315</v>
      </c>
      <c r="I1227" s="322">
        <v>-465</v>
      </c>
      <c r="J1227" s="321">
        <v>-76</v>
      </c>
    </row>
    <row r="1228" spans="1:10">
      <c r="A1228" s="319">
        <v>43770</v>
      </c>
      <c r="B1228" s="320">
        <v>2010</v>
      </c>
      <c r="C1228" s="321">
        <v>1940</v>
      </c>
      <c r="D1228" s="321">
        <v>2090</v>
      </c>
      <c r="E1228" s="321">
        <v>2080</v>
      </c>
      <c r="F1228" s="322">
        <v>2083</v>
      </c>
      <c r="G1228" s="320">
        <v>-270</v>
      </c>
      <c r="H1228" s="321">
        <v>-330</v>
      </c>
      <c r="I1228" s="322">
        <v>-480</v>
      </c>
      <c r="J1228" s="321">
        <v>-73</v>
      </c>
    </row>
    <row r="1229" spans="1:10">
      <c r="A1229" s="319">
        <v>43773</v>
      </c>
      <c r="B1229" s="320">
        <v>2015</v>
      </c>
      <c r="C1229" s="321">
        <v>1940</v>
      </c>
      <c r="D1229" s="321">
        <v>2055</v>
      </c>
      <c r="E1229" s="321">
        <v>2050</v>
      </c>
      <c r="F1229" s="322">
        <v>2088</v>
      </c>
      <c r="G1229" s="320">
        <v>-235</v>
      </c>
      <c r="H1229" s="321">
        <v>-290</v>
      </c>
      <c r="I1229" s="322">
        <v>-475</v>
      </c>
      <c r="J1229" s="321">
        <v>-73</v>
      </c>
    </row>
    <row r="1230" spans="1:10">
      <c r="A1230" s="319">
        <v>43774</v>
      </c>
      <c r="B1230" s="320">
        <v>2045</v>
      </c>
      <c r="C1230" s="321">
        <v>1930</v>
      </c>
      <c r="D1230" s="321">
        <v>2040</v>
      </c>
      <c r="E1230" s="321">
        <v>2060</v>
      </c>
      <c r="F1230" s="322">
        <v>2122</v>
      </c>
      <c r="G1230" s="320">
        <v>-215</v>
      </c>
      <c r="H1230" s="321">
        <v>-245</v>
      </c>
      <c r="I1230" s="322">
        <v>-435</v>
      </c>
      <c r="J1230" s="321">
        <v>-77</v>
      </c>
    </row>
    <row r="1231" spans="1:10">
      <c r="A1231" s="319">
        <v>43775</v>
      </c>
      <c r="B1231" s="320">
        <v>2005</v>
      </c>
      <c r="C1231" s="321">
        <v>1930</v>
      </c>
      <c r="D1231" s="321">
        <v>2055</v>
      </c>
      <c r="E1231" s="321">
        <v>2060</v>
      </c>
      <c r="F1231" s="322">
        <v>2075</v>
      </c>
      <c r="G1231" s="320">
        <v>-255</v>
      </c>
      <c r="H1231" s="321">
        <v>-300</v>
      </c>
      <c r="I1231" s="322">
        <v>-475</v>
      </c>
      <c r="J1231" s="321">
        <v>-70</v>
      </c>
    </row>
    <row r="1232" spans="1:10">
      <c r="A1232" s="319">
        <v>43776</v>
      </c>
      <c r="B1232" s="320">
        <v>1985</v>
      </c>
      <c r="C1232" s="321">
        <v>1905</v>
      </c>
      <c r="D1232" s="321">
        <v>2075</v>
      </c>
      <c r="E1232" s="321">
        <v>2060</v>
      </c>
      <c r="F1232" s="322">
        <v>2049</v>
      </c>
      <c r="G1232" s="320">
        <v>-275</v>
      </c>
      <c r="H1232" s="321">
        <v>-340</v>
      </c>
      <c r="I1232" s="322">
        <v>-470</v>
      </c>
      <c r="J1232" s="321">
        <v>-64</v>
      </c>
    </row>
    <row r="1233" spans="1:10">
      <c r="A1233" s="319">
        <v>43777</v>
      </c>
      <c r="B1233" s="320">
        <v>1965</v>
      </c>
      <c r="C1233" s="321">
        <v>1905</v>
      </c>
      <c r="D1233" s="321">
        <v>2060</v>
      </c>
      <c r="E1233" s="321">
        <v>2060</v>
      </c>
      <c r="F1233" s="322">
        <v>2007</v>
      </c>
      <c r="G1233" s="320">
        <v>-295</v>
      </c>
      <c r="H1233" s="321">
        <v>-345</v>
      </c>
      <c r="I1233" s="322">
        <v>-490</v>
      </c>
      <c r="J1233" s="321">
        <v>-42</v>
      </c>
    </row>
    <row r="1234" spans="1:10">
      <c r="A1234" s="319">
        <v>43780</v>
      </c>
      <c r="B1234" s="320">
        <v>1915</v>
      </c>
      <c r="C1234" s="321">
        <v>1905</v>
      </c>
      <c r="D1234" s="321">
        <v>2045</v>
      </c>
      <c r="E1234" s="321">
        <v>2050</v>
      </c>
      <c r="F1234" s="322">
        <v>1958</v>
      </c>
      <c r="G1234" s="320">
        <v>-335</v>
      </c>
      <c r="H1234" s="321">
        <v>-380</v>
      </c>
      <c r="I1234" s="322">
        <v>-540</v>
      </c>
      <c r="J1234" s="321">
        <v>-43</v>
      </c>
    </row>
    <row r="1235" spans="1:10">
      <c r="A1235" s="319">
        <v>43781</v>
      </c>
      <c r="B1235" s="320">
        <v>1915</v>
      </c>
      <c r="C1235" s="321">
        <v>1800</v>
      </c>
      <c r="D1235" s="321">
        <v>2025</v>
      </c>
      <c r="E1235" s="321">
        <v>2040</v>
      </c>
      <c r="F1235" s="322">
        <v>1964</v>
      </c>
      <c r="G1235" s="320">
        <v>-325</v>
      </c>
      <c r="H1235" s="321">
        <v>-360</v>
      </c>
      <c r="I1235" s="322">
        <v>-435</v>
      </c>
      <c r="J1235" s="321">
        <v>-49</v>
      </c>
    </row>
    <row r="1236" spans="1:10">
      <c r="A1236" s="319">
        <v>43782</v>
      </c>
      <c r="B1236" s="320">
        <v>1910</v>
      </c>
      <c r="C1236" s="321">
        <v>1800</v>
      </c>
      <c r="D1236" s="321">
        <v>1945</v>
      </c>
      <c r="E1236" s="321">
        <v>2040</v>
      </c>
      <c r="F1236" s="322">
        <v>1958</v>
      </c>
      <c r="G1236" s="320">
        <v>-330</v>
      </c>
      <c r="H1236" s="321">
        <v>-285</v>
      </c>
      <c r="I1236" s="322">
        <v>-440</v>
      </c>
      <c r="J1236" s="321">
        <v>-48</v>
      </c>
    </row>
    <row r="1237" spans="1:10">
      <c r="A1237" s="319">
        <v>43783</v>
      </c>
      <c r="B1237" s="320">
        <v>1900</v>
      </c>
      <c r="C1237" s="321">
        <v>1800</v>
      </c>
      <c r="D1237" s="321">
        <v>1945</v>
      </c>
      <c r="E1237" s="321">
        <v>2040</v>
      </c>
      <c r="F1237" s="322">
        <v>1946</v>
      </c>
      <c r="G1237" s="320">
        <v>-340</v>
      </c>
      <c r="H1237" s="321">
        <v>-295</v>
      </c>
      <c r="I1237" s="322">
        <v>-450</v>
      </c>
      <c r="J1237" s="321">
        <v>-46</v>
      </c>
    </row>
    <row r="1238" spans="1:10">
      <c r="A1238" s="319">
        <v>43784</v>
      </c>
      <c r="B1238" s="320">
        <v>1915</v>
      </c>
      <c r="C1238" s="321">
        <v>1800</v>
      </c>
      <c r="D1238" s="321">
        <v>1945</v>
      </c>
      <c r="E1238" s="321">
        <v>2030</v>
      </c>
      <c r="F1238" s="322">
        <v>1955</v>
      </c>
      <c r="G1238" s="320">
        <v>-315</v>
      </c>
      <c r="H1238" s="321">
        <v>-280</v>
      </c>
      <c r="I1238" s="322">
        <v>-435</v>
      </c>
      <c r="J1238" s="321">
        <v>-40</v>
      </c>
    </row>
    <row r="1239" spans="1:10">
      <c r="A1239" s="319">
        <v>43787</v>
      </c>
      <c r="B1239" s="320">
        <v>1915</v>
      </c>
      <c r="C1239" s="321">
        <v>1835</v>
      </c>
      <c r="D1239" s="321">
        <v>1965</v>
      </c>
      <c r="E1239" s="321">
        <v>2000</v>
      </c>
      <c r="F1239" s="322">
        <v>1964</v>
      </c>
      <c r="G1239" s="320">
        <v>-285</v>
      </c>
      <c r="H1239" s="321">
        <v>-300</v>
      </c>
      <c r="I1239" s="322">
        <v>-470</v>
      </c>
      <c r="J1239" s="321">
        <v>-49</v>
      </c>
    </row>
    <row r="1240" spans="1:10">
      <c r="A1240" s="319">
        <v>43788</v>
      </c>
      <c r="B1240" s="320">
        <v>1890</v>
      </c>
      <c r="C1240" s="321">
        <v>1835</v>
      </c>
      <c r="D1240" s="321">
        <v>1995</v>
      </c>
      <c r="E1240" s="321">
        <v>1990</v>
      </c>
      <c r="F1240" s="322">
        <v>1925</v>
      </c>
      <c r="G1240" s="320">
        <v>-300</v>
      </c>
      <c r="H1240" s="321">
        <v>-355</v>
      </c>
      <c r="I1240" s="322">
        <v>-495</v>
      </c>
      <c r="J1240" s="321">
        <v>-35</v>
      </c>
    </row>
    <row r="1241" spans="1:10">
      <c r="A1241" s="319">
        <v>43789</v>
      </c>
      <c r="B1241" s="320">
        <v>1880</v>
      </c>
      <c r="C1241" s="321">
        <v>1835</v>
      </c>
      <c r="D1241" s="321">
        <v>1995</v>
      </c>
      <c r="E1241" s="321">
        <v>1990</v>
      </c>
      <c r="F1241" s="322">
        <v>1906</v>
      </c>
      <c r="G1241" s="320">
        <v>-310</v>
      </c>
      <c r="H1241" s="321">
        <v>-365</v>
      </c>
      <c r="I1241" s="322">
        <v>-505</v>
      </c>
      <c r="J1241" s="321">
        <v>-26</v>
      </c>
    </row>
    <row r="1242" spans="1:10">
      <c r="A1242" s="319">
        <v>43790</v>
      </c>
      <c r="B1242" s="320">
        <v>1925</v>
      </c>
      <c r="C1242" s="321">
        <v>1835</v>
      </c>
      <c r="D1242" s="321">
        <v>1995</v>
      </c>
      <c r="E1242" s="321">
        <v>1990</v>
      </c>
      <c r="F1242" s="322">
        <v>1939</v>
      </c>
      <c r="G1242" s="320">
        <v>-265</v>
      </c>
      <c r="H1242" s="321">
        <v>-320</v>
      </c>
      <c r="I1242" s="322">
        <v>-460</v>
      </c>
      <c r="J1242" s="321">
        <v>-14</v>
      </c>
    </row>
    <row r="1243" spans="1:10">
      <c r="A1243" s="319">
        <v>43791</v>
      </c>
      <c r="B1243" s="320">
        <v>1930</v>
      </c>
      <c r="C1243" s="321">
        <v>1835</v>
      </c>
      <c r="D1243" s="321">
        <v>1995</v>
      </c>
      <c r="E1243" s="321">
        <v>1990</v>
      </c>
      <c r="F1243" s="322">
        <v>1945</v>
      </c>
      <c r="G1243" s="320">
        <v>-260</v>
      </c>
      <c r="H1243" s="321">
        <v>-315</v>
      </c>
      <c r="I1243" s="322">
        <v>-455</v>
      </c>
      <c r="J1243" s="321">
        <v>-15</v>
      </c>
    </row>
    <row r="1244" spans="1:10">
      <c r="A1244" s="319">
        <v>43794</v>
      </c>
      <c r="B1244" s="320">
        <v>1980</v>
      </c>
      <c r="C1244" s="321">
        <v>1950</v>
      </c>
      <c r="D1244" s="321">
        <v>2025</v>
      </c>
      <c r="E1244" s="321">
        <v>1990</v>
      </c>
      <c r="F1244" s="322">
        <v>2007</v>
      </c>
      <c r="G1244" s="320">
        <v>-210</v>
      </c>
      <c r="H1244" s="321">
        <v>-295</v>
      </c>
      <c r="I1244" s="322">
        <v>-520</v>
      </c>
      <c r="J1244" s="321">
        <v>-27</v>
      </c>
    </row>
    <row r="1245" spans="1:10">
      <c r="A1245" s="319">
        <v>43795</v>
      </c>
      <c r="B1245" s="320">
        <v>1945</v>
      </c>
      <c r="C1245" s="321">
        <v>1935</v>
      </c>
      <c r="D1245" s="321">
        <v>2045</v>
      </c>
      <c r="E1245" s="321">
        <v>2010</v>
      </c>
      <c r="F1245" s="322">
        <v>1977</v>
      </c>
      <c r="G1245" s="320">
        <v>-265</v>
      </c>
      <c r="H1245" s="321">
        <v>-350</v>
      </c>
      <c r="I1245" s="322">
        <v>-540</v>
      </c>
      <c r="J1245" s="321">
        <v>-32</v>
      </c>
    </row>
    <row r="1246" spans="1:10">
      <c r="A1246" s="319">
        <v>43796</v>
      </c>
      <c r="B1246" s="320">
        <v>1945</v>
      </c>
      <c r="C1246" s="321">
        <v>1935</v>
      </c>
      <c r="D1246" s="321">
        <v>2055</v>
      </c>
      <c r="E1246" s="321">
        <v>2020</v>
      </c>
      <c r="F1246" s="322">
        <v>1972</v>
      </c>
      <c r="G1246" s="320">
        <v>-275</v>
      </c>
      <c r="H1246" s="321">
        <v>-360</v>
      </c>
      <c r="I1246" s="322">
        <v>-540</v>
      </c>
      <c r="J1246" s="321">
        <v>-27</v>
      </c>
    </row>
    <row r="1247" spans="1:10">
      <c r="A1247" s="319">
        <v>43797</v>
      </c>
      <c r="B1247" s="320">
        <v>1915</v>
      </c>
      <c r="C1247" s="321">
        <v>1935</v>
      </c>
      <c r="D1247" s="321">
        <v>2045</v>
      </c>
      <c r="E1247" s="321">
        <v>2020</v>
      </c>
      <c r="F1247" s="322">
        <v>1947</v>
      </c>
      <c r="G1247" s="320">
        <v>-305</v>
      </c>
      <c r="H1247" s="321">
        <v>-380</v>
      </c>
      <c r="I1247" s="322">
        <v>-570</v>
      </c>
      <c r="J1247" s="321">
        <v>-32</v>
      </c>
    </row>
    <row r="1248" spans="1:10">
      <c r="A1248" s="319">
        <v>43798</v>
      </c>
      <c r="B1248" s="320">
        <v>1930</v>
      </c>
      <c r="C1248" s="321">
        <v>1925</v>
      </c>
      <c r="D1248" s="321">
        <v>2040</v>
      </c>
      <c r="E1248" s="321">
        <v>2020</v>
      </c>
      <c r="F1248" s="322">
        <v>1951</v>
      </c>
      <c r="G1248" s="320">
        <v>-290</v>
      </c>
      <c r="H1248" s="321">
        <v>-360</v>
      </c>
      <c r="I1248" s="322">
        <v>-545</v>
      </c>
      <c r="J1248" s="321">
        <v>-21</v>
      </c>
    </row>
    <row r="1249" spans="1:10">
      <c r="A1249" s="319">
        <v>43801</v>
      </c>
      <c r="B1249" s="320">
        <v>1905</v>
      </c>
      <c r="C1249" s="321">
        <v>1910</v>
      </c>
      <c r="D1249" s="321">
        <v>2020</v>
      </c>
      <c r="E1249" s="321">
        <v>2020</v>
      </c>
      <c r="F1249" s="322">
        <v>1926</v>
      </c>
      <c r="G1249" s="320">
        <v>-315</v>
      </c>
      <c r="H1249" s="321">
        <v>-365</v>
      </c>
      <c r="I1249" s="322">
        <v>-555</v>
      </c>
      <c r="J1249" s="321">
        <v>-21</v>
      </c>
    </row>
    <row r="1250" spans="1:10">
      <c r="A1250" s="319">
        <v>43802</v>
      </c>
      <c r="B1250" s="320">
        <v>1935</v>
      </c>
      <c r="C1250" s="321">
        <v>1910</v>
      </c>
      <c r="D1250" s="321">
        <v>2035</v>
      </c>
      <c r="E1250" s="321">
        <v>2020</v>
      </c>
      <c r="F1250" s="322">
        <v>1973</v>
      </c>
      <c r="G1250" s="320">
        <v>-285</v>
      </c>
      <c r="H1250" s="321">
        <v>-350</v>
      </c>
      <c r="I1250" s="322">
        <v>-525</v>
      </c>
      <c r="J1250" s="321">
        <v>-38</v>
      </c>
    </row>
    <row r="1251" spans="1:10">
      <c r="A1251" s="319">
        <v>43803</v>
      </c>
      <c r="B1251" s="320">
        <v>1960</v>
      </c>
      <c r="C1251" s="321">
        <v>1910</v>
      </c>
      <c r="D1251" s="321">
        <v>2045</v>
      </c>
      <c r="E1251" s="321">
        <v>2160</v>
      </c>
      <c r="F1251" s="322">
        <v>1984</v>
      </c>
      <c r="G1251" s="320">
        <v>-400</v>
      </c>
      <c r="H1251" s="321">
        <v>-335</v>
      </c>
      <c r="I1251" s="322">
        <v>-500</v>
      </c>
      <c r="J1251" s="321">
        <v>-24</v>
      </c>
    </row>
    <row r="1252" spans="1:10">
      <c r="A1252" s="319">
        <v>43804</v>
      </c>
      <c r="B1252" s="320">
        <v>1995</v>
      </c>
      <c r="C1252" s="321">
        <v>1880</v>
      </c>
      <c r="D1252" s="321">
        <v>2045</v>
      </c>
      <c r="E1252" s="321">
        <v>2160</v>
      </c>
      <c r="F1252" s="322">
        <v>2019</v>
      </c>
      <c r="G1252" s="320">
        <v>-365</v>
      </c>
      <c r="H1252" s="321">
        <v>-300</v>
      </c>
      <c r="I1252" s="322">
        <v>-435</v>
      </c>
      <c r="J1252" s="321">
        <v>-24</v>
      </c>
    </row>
    <row r="1253" spans="1:10">
      <c r="A1253" s="319">
        <v>43805</v>
      </c>
      <c r="B1253" s="320">
        <v>1980</v>
      </c>
      <c r="C1253" s="321">
        <v>1895</v>
      </c>
      <c r="D1253" s="321">
        <v>2035</v>
      </c>
      <c r="E1253" s="321">
        <v>2160</v>
      </c>
      <c r="F1253" s="322">
        <v>1999</v>
      </c>
      <c r="G1253" s="320">
        <v>-380</v>
      </c>
      <c r="H1253" s="321">
        <v>-305</v>
      </c>
      <c r="I1253" s="322">
        <v>-465</v>
      </c>
      <c r="J1253" s="321">
        <v>-19</v>
      </c>
    </row>
    <row r="1254" spans="1:10">
      <c r="A1254" s="319">
        <v>43808</v>
      </c>
      <c r="B1254" s="320">
        <v>1985</v>
      </c>
      <c r="C1254" s="321">
        <v>1895</v>
      </c>
      <c r="D1254" s="321">
        <v>2035</v>
      </c>
      <c r="E1254" s="321">
        <v>2250</v>
      </c>
      <c r="F1254" s="322">
        <v>2005</v>
      </c>
      <c r="G1254" s="320">
        <v>-465</v>
      </c>
      <c r="H1254" s="321">
        <v>-300</v>
      </c>
      <c r="I1254" s="322">
        <v>-460</v>
      </c>
      <c r="J1254" s="321">
        <v>-20</v>
      </c>
    </row>
    <row r="1255" spans="1:10">
      <c r="A1255" s="319">
        <v>43809</v>
      </c>
      <c r="B1255" s="320">
        <v>1985</v>
      </c>
      <c r="C1255" s="321">
        <v>1890</v>
      </c>
      <c r="D1255" s="321">
        <v>2045</v>
      </c>
      <c r="E1255" s="321">
        <v>2250</v>
      </c>
      <c r="F1255" s="322">
        <v>2005</v>
      </c>
      <c r="G1255" s="320">
        <v>-465</v>
      </c>
      <c r="H1255" s="321">
        <v>-310</v>
      </c>
      <c r="I1255" s="322">
        <v>-455</v>
      </c>
      <c r="J1255" s="321">
        <v>-20</v>
      </c>
    </row>
    <row r="1256" spans="1:10">
      <c r="A1256" s="319">
        <v>43810</v>
      </c>
      <c r="B1256" s="320">
        <v>1960</v>
      </c>
      <c r="C1256" s="321">
        <v>1890</v>
      </c>
      <c r="D1256" s="321">
        <v>2040</v>
      </c>
      <c r="E1256" s="321">
        <v>2230</v>
      </c>
      <c r="F1256" s="322">
        <v>1984</v>
      </c>
      <c r="G1256" s="320">
        <v>-470</v>
      </c>
      <c r="H1256" s="321">
        <v>-330</v>
      </c>
      <c r="I1256" s="322">
        <v>-480</v>
      </c>
      <c r="J1256" s="321">
        <v>-24</v>
      </c>
    </row>
    <row r="1257" spans="1:10">
      <c r="A1257" s="319">
        <v>43811</v>
      </c>
      <c r="B1257" s="320">
        <v>1990</v>
      </c>
      <c r="C1257" s="321">
        <v>1890</v>
      </c>
      <c r="D1257" s="321">
        <v>2020</v>
      </c>
      <c r="E1257" s="321">
        <v>2230</v>
      </c>
      <c r="F1257" s="322">
        <v>2040</v>
      </c>
      <c r="G1257" s="320">
        <v>-440</v>
      </c>
      <c r="H1257" s="321">
        <v>-280</v>
      </c>
      <c r="I1257" s="322">
        <v>-450</v>
      </c>
      <c r="J1257" s="321">
        <v>-50</v>
      </c>
    </row>
    <row r="1258" spans="1:10">
      <c r="A1258" s="319">
        <v>43812</v>
      </c>
      <c r="B1258" s="320">
        <v>2000</v>
      </c>
      <c r="C1258" s="321">
        <v>1890</v>
      </c>
      <c r="D1258" s="321">
        <v>2015</v>
      </c>
      <c r="E1258" s="321">
        <v>2230</v>
      </c>
      <c r="F1258" s="322">
        <v>2117</v>
      </c>
      <c r="G1258" s="320">
        <v>-430</v>
      </c>
      <c r="H1258" s="321">
        <v>-265</v>
      </c>
      <c r="I1258" s="322">
        <v>-440</v>
      </c>
      <c r="J1258" s="321">
        <v>-117</v>
      </c>
    </row>
    <row r="1259" spans="1:10">
      <c r="A1259" s="319">
        <v>43815</v>
      </c>
      <c r="B1259" s="320">
        <v>2000</v>
      </c>
      <c r="C1259" s="321">
        <v>1840</v>
      </c>
      <c r="D1259" s="321">
        <v>2015</v>
      </c>
      <c r="E1259" s="321">
        <v>2210</v>
      </c>
      <c r="F1259" s="322">
        <v>2125</v>
      </c>
      <c r="G1259" s="320">
        <v>-410</v>
      </c>
      <c r="H1259" s="321">
        <v>-265</v>
      </c>
      <c r="I1259" s="322">
        <v>-390</v>
      </c>
      <c r="J1259" s="321">
        <v>-125</v>
      </c>
    </row>
    <row r="1260" spans="1:10">
      <c r="A1260" s="319">
        <v>43816</v>
      </c>
      <c r="B1260" s="320">
        <v>2025</v>
      </c>
      <c r="C1260" s="321">
        <v>1840</v>
      </c>
      <c r="D1260" s="321">
        <v>2025</v>
      </c>
      <c r="E1260" s="321">
        <v>2210</v>
      </c>
      <c r="F1260" s="322">
        <v>2157</v>
      </c>
      <c r="G1260" s="320">
        <v>-385</v>
      </c>
      <c r="H1260" s="321">
        <v>-250</v>
      </c>
      <c r="I1260" s="322">
        <v>-365</v>
      </c>
      <c r="J1260" s="321">
        <v>-132</v>
      </c>
    </row>
    <row r="1261" spans="1:10">
      <c r="A1261" s="319">
        <v>43817</v>
      </c>
      <c r="B1261" s="320">
        <v>2005</v>
      </c>
      <c r="C1261" s="321">
        <v>1825</v>
      </c>
      <c r="D1261" s="321">
        <v>2025</v>
      </c>
      <c r="E1261" s="321">
        <v>2210</v>
      </c>
      <c r="F1261" s="322">
        <v>2108</v>
      </c>
      <c r="G1261" s="320">
        <v>-405</v>
      </c>
      <c r="H1261" s="321">
        <v>-270</v>
      </c>
      <c r="I1261" s="322">
        <v>-370</v>
      </c>
      <c r="J1261" s="321">
        <v>-103</v>
      </c>
    </row>
    <row r="1262" spans="1:10">
      <c r="A1262" s="319">
        <v>43818</v>
      </c>
      <c r="B1262" s="320">
        <v>2010</v>
      </c>
      <c r="C1262" s="321">
        <v>1825</v>
      </c>
      <c r="D1262" s="321">
        <v>2015</v>
      </c>
      <c r="E1262" s="321">
        <v>2130</v>
      </c>
      <c r="F1262" s="322">
        <v>2128</v>
      </c>
      <c r="G1262" s="320">
        <v>-320</v>
      </c>
      <c r="H1262" s="321">
        <v>-255</v>
      </c>
      <c r="I1262" s="322">
        <v>-365</v>
      </c>
      <c r="J1262" s="321">
        <v>-118</v>
      </c>
    </row>
    <row r="1263" spans="1:10">
      <c r="A1263" s="319">
        <v>43819</v>
      </c>
      <c r="B1263" s="320">
        <v>2025</v>
      </c>
      <c r="C1263" s="321">
        <v>1825</v>
      </c>
      <c r="D1263" s="321">
        <v>2005</v>
      </c>
      <c r="E1263" s="321">
        <v>2210</v>
      </c>
      <c r="F1263" s="322">
        <v>2149</v>
      </c>
      <c r="G1263" s="320">
        <v>-385</v>
      </c>
      <c r="H1263" s="321">
        <v>-230</v>
      </c>
      <c r="I1263" s="322">
        <v>-350</v>
      </c>
      <c r="J1263" s="321">
        <v>-124</v>
      </c>
    </row>
    <row r="1264" spans="1:10">
      <c r="A1264" s="319">
        <v>43822</v>
      </c>
      <c r="B1264" s="320">
        <v>2045</v>
      </c>
      <c r="C1264" s="321">
        <v>1825</v>
      </c>
      <c r="D1264" s="321">
        <v>2005</v>
      </c>
      <c r="E1264" s="321">
        <v>2210</v>
      </c>
      <c r="F1264" s="322">
        <v>2158</v>
      </c>
      <c r="G1264" s="320">
        <v>-365</v>
      </c>
      <c r="H1264" s="321">
        <v>-210</v>
      </c>
      <c r="I1264" s="322">
        <v>-330</v>
      </c>
      <c r="J1264" s="321">
        <v>-113</v>
      </c>
    </row>
    <row r="1265" spans="1:10">
      <c r="A1265" s="319">
        <v>43823</v>
      </c>
      <c r="B1265" s="320">
        <v>2035</v>
      </c>
      <c r="C1265" s="321">
        <v>1775</v>
      </c>
      <c r="D1265" s="321">
        <v>2005</v>
      </c>
      <c r="E1265" s="321">
        <v>2070</v>
      </c>
      <c r="F1265" s="322">
        <v>2144</v>
      </c>
      <c r="G1265" s="320">
        <v>-235</v>
      </c>
      <c r="H1265" s="321">
        <v>-220</v>
      </c>
      <c r="I1265" s="322">
        <v>-290</v>
      </c>
      <c r="J1265" s="321">
        <v>-109</v>
      </c>
    </row>
    <row r="1266" spans="1:10">
      <c r="A1266" s="319">
        <v>43824</v>
      </c>
      <c r="B1266" s="320">
        <v>2050</v>
      </c>
      <c r="C1266" s="321">
        <v>1725</v>
      </c>
      <c r="D1266" s="321">
        <v>2005</v>
      </c>
      <c r="E1266" s="321">
        <v>2070</v>
      </c>
      <c r="F1266" s="322">
        <v>2164</v>
      </c>
      <c r="G1266" s="320">
        <v>-220</v>
      </c>
      <c r="H1266" s="321">
        <v>-205</v>
      </c>
      <c r="I1266" s="322">
        <v>-225</v>
      </c>
      <c r="J1266" s="321">
        <v>-114</v>
      </c>
    </row>
    <row r="1267" spans="1:10">
      <c r="A1267" s="319">
        <v>43825</v>
      </c>
      <c r="B1267" s="320">
        <v>2095</v>
      </c>
      <c r="C1267" s="321">
        <v>1725</v>
      </c>
      <c r="D1267" s="321">
        <v>2005</v>
      </c>
      <c r="E1267" s="321">
        <v>2080</v>
      </c>
      <c r="F1267" s="322">
        <v>2161</v>
      </c>
      <c r="G1267" s="320">
        <v>-185</v>
      </c>
      <c r="H1267" s="321">
        <v>-160</v>
      </c>
      <c r="I1267" s="322">
        <v>-180</v>
      </c>
      <c r="J1267" s="321">
        <v>-66</v>
      </c>
    </row>
    <row r="1268" spans="1:10">
      <c r="A1268" s="319">
        <v>43826</v>
      </c>
      <c r="B1268" s="320">
        <v>2150</v>
      </c>
      <c r="C1268" s="321">
        <v>1725</v>
      </c>
      <c r="D1268" s="321">
        <v>1995</v>
      </c>
      <c r="E1268" s="321">
        <v>2090</v>
      </c>
      <c r="F1268" s="322">
        <v>2196</v>
      </c>
      <c r="G1268" s="320">
        <v>-140</v>
      </c>
      <c r="H1268" s="321">
        <v>-95</v>
      </c>
      <c r="I1268" s="322">
        <v>-125</v>
      </c>
      <c r="J1268" s="321">
        <v>-46</v>
      </c>
    </row>
    <row r="1269" spans="1:10">
      <c r="A1269" s="319">
        <v>43829</v>
      </c>
      <c r="B1269" s="320">
        <v>2200</v>
      </c>
      <c r="C1269" s="321">
        <v>1725</v>
      </c>
      <c r="D1269" s="321">
        <v>2015</v>
      </c>
      <c r="E1269" s="321">
        <v>2150</v>
      </c>
      <c r="F1269" s="322">
        <v>2223</v>
      </c>
      <c r="G1269" s="320">
        <v>-150</v>
      </c>
      <c r="H1269" s="321">
        <v>-65</v>
      </c>
      <c r="I1269" s="322">
        <v>-75</v>
      </c>
      <c r="J1269" s="321">
        <v>-23</v>
      </c>
    </row>
    <row r="1270" spans="1:10" ht="17.25" thickBot="1">
      <c r="A1270" s="319">
        <v>43830</v>
      </c>
      <c r="B1270" s="320">
        <v>2150</v>
      </c>
      <c r="C1270" s="321">
        <v>1755</v>
      </c>
      <c r="D1270" s="321">
        <v>2035</v>
      </c>
      <c r="E1270" s="321">
        <v>2150</v>
      </c>
      <c r="F1270" s="322">
        <v>2184</v>
      </c>
      <c r="G1270" s="320">
        <v>-200</v>
      </c>
      <c r="H1270" s="321">
        <v>-135</v>
      </c>
      <c r="I1270" s="322">
        <v>-155</v>
      </c>
      <c r="J1270" s="321">
        <v>-34</v>
      </c>
    </row>
    <row r="1271" spans="1:10" s="113" customFormat="1">
      <c r="A1271" s="326">
        <v>43832</v>
      </c>
      <c r="B1271" s="328">
        <v>2170</v>
      </c>
      <c r="C1271" s="329">
        <v>1755</v>
      </c>
      <c r="D1271" s="329">
        <v>2020</v>
      </c>
      <c r="E1271" s="329">
        <v>2190</v>
      </c>
      <c r="F1271" s="330">
        <v>2197</v>
      </c>
      <c r="G1271" s="328">
        <v>-220</v>
      </c>
      <c r="H1271" s="329">
        <v>-100</v>
      </c>
      <c r="I1271" s="330">
        <v>-135</v>
      </c>
      <c r="J1271" s="329">
        <v>-27</v>
      </c>
    </row>
    <row r="1272" spans="1:10">
      <c r="A1272" s="324">
        <v>43833</v>
      </c>
      <c r="B1272" s="320">
        <v>2210</v>
      </c>
      <c r="C1272" s="321">
        <v>1755</v>
      </c>
      <c r="D1272" s="321">
        <v>2010</v>
      </c>
      <c r="E1272" s="321">
        <v>2175</v>
      </c>
      <c r="F1272" s="322">
        <v>2238</v>
      </c>
      <c r="G1272" s="320">
        <v>-165</v>
      </c>
      <c r="H1272" s="321">
        <v>-50</v>
      </c>
      <c r="I1272" s="322">
        <v>-95</v>
      </c>
      <c r="J1272" s="321">
        <v>-28</v>
      </c>
    </row>
    <row r="1273" spans="1:10">
      <c r="A1273" s="324">
        <v>43836</v>
      </c>
      <c r="B1273" s="320">
        <v>2310</v>
      </c>
      <c r="C1273" s="321">
        <v>1755</v>
      </c>
      <c r="D1273" s="321">
        <v>2030</v>
      </c>
      <c r="E1273" s="321">
        <v>2175</v>
      </c>
      <c r="F1273" s="322">
        <v>2297</v>
      </c>
      <c r="G1273" s="320">
        <v>-65</v>
      </c>
      <c r="H1273" s="321">
        <v>30</v>
      </c>
      <c r="I1273" s="322">
        <v>5</v>
      </c>
      <c r="J1273" s="321">
        <v>13</v>
      </c>
    </row>
    <row r="1274" spans="1:10">
      <c r="A1274" s="324">
        <v>43837</v>
      </c>
      <c r="B1274" s="320">
        <v>2310</v>
      </c>
      <c r="C1274" s="321">
        <v>1800</v>
      </c>
      <c r="D1274" s="321">
        <v>2090</v>
      </c>
      <c r="E1274" s="321">
        <v>2200</v>
      </c>
      <c r="F1274" s="322">
        <v>2283</v>
      </c>
      <c r="G1274" s="320">
        <v>-90</v>
      </c>
      <c r="H1274" s="321">
        <v>-30</v>
      </c>
      <c r="I1274" s="322">
        <v>-40</v>
      </c>
      <c r="J1274" s="321">
        <v>27</v>
      </c>
    </row>
    <row r="1275" spans="1:10">
      <c r="A1275" s="324">
        <v>43838</v>
      </c>
      <c r="B1275" s="320">
        <v>2395</v>
      </c>
      <c r="C1275" s="321">
        <v>1800</v>
      </c>
      <c r="D1275" s="321">
        <v>2120</v>
      </c>
      <c r="E1275" s="321">
        <v>2200</v>
      </c>
      <c r="F1275" s="322">
        <v>2338</v>
      </c>
      <c r="G1275" s="320">
        <v>-5</v>
      </c>
      <c r="H1275" s="321">
        <v>25</v>
      </c>
      <c r="I1275" s="322">
        <v>45</v>
      </c>
      <c r="J1275" s="321">
        <v>57</v>
      </c>
    </row>
    <row r="1276" spans="1:10">
      <c r="A1276" s="324">
        <v>43839</v>
      </c>
      <c r="B1276" s="320">
        <v>2260</v>
      </c>
      <c r="C1276" s="321">
        <v>1800</v>
      </c>
      <c r="D1276" s="321">
        <v>2120</v>
      </c>
      <c r="E1276" s="321">
        <v>2275</v>
      </c>
      <c r="F1276" s="322">
        <v>2239</v>
      </c>
      <c r="G1276" s="320">
        <v>-215</v>
      </c>
      <c r="H1276" s="321">
        <v>-110</v>
      </c>
      <c r="I1276" s="322">
        <v>-90</v>
      </c>
      <c r="J1276" s="321">
        <v>21</v>
      </c>
    </row>
    <row r="1277" spans="1:10">
      <c r="A1277" s="324">
        <v>43840</v>
      </c>
      <c r="B1277" s="320">
        <v>2275</v>
      </c>
      <c r="C1277" s="321">
        <v>1800</v>
      </c>
      <c r="D1277" s="321">
        <v>2110</v>
      </c>
      <c r="E1277" s="321">
        <v>2275</v>
      </c>
      <c r="F1277" s="322">
        <v>2249</v>
      </c>
      <c r="G1277" s="320">
        <v>-200</v>
      </c>
      <c r="H1277" s="321">
        <v>-85</v>
      </c>
      <c r="I1277" s="322">
        <v>-75</v>
      </c>
      <c r="J1277" s="321">
        <v>26</v>
      </c>
    </row>
    <row r="1278" spans="1:10">
      <c r="A1278" s="324">
        <v>43843</v>
      </c>
      <c r="B1278" s="320">
        <v>2480</v>
      </c>
      <c r="C1278" s="321">
        <v>1800</v>
      </c>
      <c r="D1278" s="321">
        <v>2140</v>
      </c>
      <c r="E1278" s="321">
        <v>2275</v>
      </c>
      <c r="F1278" s="322">
        <v>2352</v>
      </c>
      <c r="G1278" s="320">
        <v>5</v>
      </c>
      <c r="H1278" s="321">
        <v>90</v>
      </c>
      <c r="I1278" s="322">
        <v>130</v>
      </c>
      <c r="J1278" s="321">
        <v>128</v>
      </c>
    </row>
    <row r="1279" spans="1:10">
      <c r="A1279" s="324">
        <v>43844</v>
      </c>
      <c r="B1279" s="320">
        <v>2460</v>
      </c>
      <c r="C1279" s="321">
        <v>1800</v>
      </c>
      <c r="D1279" s="321">
        <v>2215</v>
      </c>
      <c r="E1279" s="321">
        <v>2275</v>
      </c>
      <c r="F1279" s="322">
        <v>2371</v>
      </c>
      <c r="G1279" s="320">
        <v>-15</v>
      </c>
      <c r="H1279" s="321">
        <v>-5</v>
      </c>
      <c r="I1279" s="322">
        <v>110</v>
      </c>
      <c r="J1279" s="321">
        <v>89</v>
      </c>
    </row>
    <row r="1280" spans="1:10">
      <c r="A1280" s="324">
        <v>43845</v>
      </c>
      <c r="B1280" s="320">
        <v>2450</v>
      </c>
      <c r="C1280" s="321">
        <v>1815</v>
      </c>
      <c r="D1280" s="321">
        <v>2230</v>
      </c>
      <c r="E1280" s="321">
        <v>2260</v>
      </c>
      <c r="F1280" s="322">
        <v>2351</v>
      </c>
      <c r="G1280" s="320">
        <v>-10</v>
      </c>
      <c r="H1280" s="321">
        <v>-30</v>
      </c>
      <c r="I1280" s="322">
        <v>85</v>
      </c>
      <c r="J1280" s="321">
        <v>99</v>
      </c>
    </row>
    <row r="1281" spans="1:10">
      <c r="A1281" s="324">
        <v>43846</v>
      </c>
      <c r="B1281" s="320">
        <v>2440</v>
      </c>
      <c r="C1281" s="321">
        <v>1815</v>
      </c>
      <c r="D1281" s="321">
        <v>2215</v>
      </c>
      <c r="E1281" s="321">
        <v>2275</v>
      </c>
      <c r="F1281" s="322">
        <v>2320</v>
      </c>
      <c r="G1281" s="320">
        <v>-35</v>
      </c>
      <c r="H1281" s="321">
        <v>-25</v>
      </c>
      <c r="I1281" s="322">
        <v>75</v>
      </c>
      <c r="J1281" s="321">
        <v>120</v>
      </c>
    </row>
    <row r="1282" spans="1:10">
      <c r="A1282" s="324">
        <v>43847</v>
      </c>
      <c r="B1282" s="320">
        <v>2375</v>
      </c>
      <c r="C1282" s="321">
        <v>1815</v>
      </c>
      <c r="D1282" s="321">
        <v>2215</v>
      </c>
      <c r="E1282" s="321">
        <v>2275</v>
      </c>
      <c r="F1282" s="322">
        <v>2284</v>
      </c>
      <c r="G1282" s="320">
        <v>-100</v>
      </c>
      <c r="H1282" s="321">
        <v>-90</v>
      </c>
      <c r="I1282" s="322">
        <v>10</v>
      </c>
      <c r="J1282" s="321">
        <v>91</v>
      </c>
    </row>
    <row r="1283" spans="1:10">
      <c r="A1283" s="324">
        <v>43849</v>
      </c>
      <c r="B1283" s="320">
        <v>2375</v>
      </c>
      <c r="C1283" s="321">
        <v>1815</v>
      </c>
      <c r="D1283" s="321">
        <v>2195</v>
      </c>
      <c r="E1283" s="321">
        <v>2275</v>
      </c>
      <c r="G1283" s="320">
        <v>-100</v>
      </c>
      <c r="H1283" s="321">
        <v>-70</v>
      </c>
      <c r="I1283" s="322">
        <v>10</v>
      </c>
    </row>
    <row r="1284" spans="1:10">
      <c r="A1284" s="324">
        <v>43850</v>
      </c>
      <c r="B1284" s="320">
        <v>2415</v>
      </c>
      <c r="C1284" s="321">
        <v>1815</v>
      </c>
      <c r="D1284" s="321">
        <v>2190</v>
      </c>
      <c r="E1284" s="321">
        <v>2275</v>
      </c>
      <c r="F1284" s="322">
        <v>2341</v>
      </c>
      <c r="G1284" s="320">
        <v>-60</v>
      </c>
      <c r="H1284" s="321">
        <v>-25</v>
      </c>
      <c r="I1284" s="322">
        <v>50</v>
      </c>
      <c r="J1284" s="321">
        <v>74</v>
      </c>
    </row>
    <row r="1285" spans="1:10">
      <c r="A1285" s="324">
        <v>43851</v>
      </c>
      <c r="B1285" s="320">
        <v>2395</v>
      </c>
      <c r="C1285" s="321">
        <v>1815</v>
      </c>
      <c r="D1285" s="321">
        <v>2190</v>
      </c>
      <c r="E1285" s="321">
        <v>2275</v>
      </c>
      <c r="F1285" s="322">
        <v>2293</v>
      </c>
      <c r="G1285" s="320">
        <v>-80</v>
      </c>
      <c r="H1285" s="321">
        <v>-45</v>
      </c>
      <c r="I1285" s="322">
        <v>30</v>
      </c>
      <c r="J1285" s="321">
        <v>102</v>
      </c>
    </row>
    <row r="1286" spans="1:10">
      <c r="A1286" s="324">
        <v>43852</v>
      </c>
      <c r="B1286" s="320">
        <v>2350</v>
      </c>
      <c r="C1286" s="321">
        <v>1815</v>
      </c>
      <c r="D1286" s="321">
        <v>2190</v>
      </c>
      <c r="E1286" s="321">
        <v>2275</v>
      </c>
      <c r="F1286" s="322">
        <v>2254</v>
      </c>
      <c r="G1286" s="320">
        <v>-125</v>
      </c>
      <c r="H1286" s="321">
        <v>-90</v>
      </c>
      <c r="I1286" s="322">
        <v>-15</v>
      </c>
      <c r="J1286" s="321">
        <v>96</v>
      </c>
    </row>
    <row r="1287" spans="1:10">
      <c r="A1287" s="324">
        <v>43853</v>
      </c>
      <c r="B1287" s="320">
        <v>2350</v>
      </c>
      <c r="C1287" s="321">
        <v>1815</v>
      </c>
      <c r="D1287" s="321">
        <v>2190</v>
      </c>
      <c r="E1287" s="321">
        <v>2275</v>
      </c>
      <c r="F1287" s="322">
        <v>2251</v>
      </c>
      <c r="G1287" s="320">
        <v>-125</v>
      </c>
      <c r="H1287" s="321">
        <v>-90</v>
      </c>
      <c r="I1287" s="322">
        <v>-15</v>
      </c>
      <c r="J1287" s="321">
        <v>99</v>
      </c>
    </row>
    <row r="1288" spans="1:10">
      <c r="A1288" s="324">
        <v>43868</v>
      </c>
      <c r="B1288" s="320">
        <v>2140</v>
      </c>
      <c r="C1288" s="321">
        <v>1700</v>
      </c>
      <c r="D1288" s="321">
        <v>2000</v>
      </c>
      <c r="E1288" s="321">
        <v>2275</v>
      </c>
      <c r="F1288" s="322">
        <v>2134</v>
      </c>
      <c r="G1288" s="320">
        <v>-335</v>
      </c>
      <c r="H1288" s="321">
        <v>-110</v>
      </c>
      <c r="I1288" s="322">
        <v>-110</v>
      </c>
      <c r="J1288" s="321">
        <v>6</v>
      </c>
    </row>
    <row r="1289" spans="1:10">
      <c r="A1289" s="324">
        <v>43871</v>
      </c>
      <c r="B1289" s="320">
        <v>2110</v>
      </c>
      <c r="C1289" s="321">
        <v>1650</v>
      </c>
      <c r="D1289" s="321">
        <v>1970</v>
      </c>
      <c r="E1289" s="321">
        <v>2225</v>
      </c>
      <c r="F1289" s="322">
        <v>2119</v>
      </c>
      <c r="G1289" s="320">
        <v>-315</v>
      </c>
      <c r="H1289" s="321">
        <v>-110</v>
      </c>
      <c r="I1289" s="322">
        <v>-90</v>
      </c>
      <c r="J1289" s="321">
        <v>-9</v>
      </c>
    </row>
    <row r="1290" spans="1:10">
      <c r="A1290" s="324">
        <v>43872</v>
      </c>
      <c r="B1290" s="320">
        <v>2082.5</v>
      </c>
      <c r="C1290" s="321">
        <v>1600</v>
      </c>
      <c r="D1290" s="321">
        <v>1945</v>
      </c>
      <c r="E1290" s="321">
        <v>2195</v>
      </c>
      <c r="F1290" s="322">
        <v>2114</v>
      </c>
      <c r="G1290" s="320">
        <v>-312.5</v>
      </c>
      <c r="H1290" s="321">
        <v>-112.5</v>
      </c>
      <c r="I1290" s="322">
        <v>-67.5</v>
      </c>
      <c r="J1290" s="321">
        <v>-31.5</v>
      </c>
    </row>
    <row r="1291" spans="1:10">
      <c r="A1291" s="324">
        <v>43873</v>
      </c>
      <c r="B1291" s="320">
        <v>2030</v>
      </c>
      <c r="C1291" s="321">
        <v>1465</v>
      </c>
      <c r="D1291" s="321">
        <v>1890</v>
      </c>
      <c r="E1291" s="321">
        <v>2070</v>
      </c>
      <c r="F1291" s="322">
        <v>2085</v>
      </c>
      <c r="G1291" s="320">
        <v>-240</v>
      </c>
      <c r="H1291" s="321">
        <v>-110</v>
      </c>
      <c r="I1291" s="322">
        <v>15</v>
      </c>
      <c r="J1291" s="321">
        <v>-55</v>
      </c>
    </row>
    <row r="1292" spans="1:10">
      <c r="A1292" s="324">
        <v>43874</v>
      </c>
      <c r="B1292" s="320">
        <v>2030</v>
      </c>
      <c r="C1292" s="321">
        <v>1465</v>
      </c>
      <c r="D1292" s="321">
        <v>1845</v>
      </c>
      <c r="E1292" s="321">
        <v>2025</v>
      </c>
      <c r="F1292" s="322">
        <v>2088</v>
      </c>
      <c r="G1292" s="320">
        <v>-195</v>
      </c>
      <c r="H1292" s="321">
        <v>-65</v>
      </c>
      <c r="I1292" s="322">
        <v>15</v>
      </c>
      <c r="J1292" s="321">
        <v>-58</v>
      </c>
    </row>
    <row r="1293" spans="1:10">
      <c r="A1293" s="324">
        <v>43875</v>
      </c>
      <c r="B1293" s="320">
        <v>2005</v>
      </c>
      <c r="C1293" s="321">
        <v>1465</v>
      </c>
      <c r="D1293" s="321">
        <v>1825</v>
      </c>
      <c r="E1293" s="321">
        <v>2025</v>
      </c>
      <c r="F1293" s="322">
        <v>2097</v>
      </c>
      <c r="G1293" s="320">
        <v>-220</v>
      </c>
      <c r="H1293" s="321">
        <v>-70</v>
      </c>
      <c r="I1293" s="322">
        <v>-10</v>
      </c>
      <c r="J1293" s="321">
        <v>-92</v>
      </c>
    </row>
    <row r="1294" spans="1:10">
      <c r="A1294" s="324">
        <v>43878</v>
      </c>
      <c r="B1294" s="320">
        <v>2040</v>
      </c>
      <c r="C1294" s="321">
        <v>1465</v>
      </c>
      <c r="D1294" s="321">
        <v>1845</v>
      </c>
      <c r="E1294" s="321">
        <v>2000</v>
      </c>
      <c r="F1294" s="322">
        <v>2113</v>
      </c>
      <c r="G1294" s="320">
        <v>-160</v>
      </c>
      <c r="H1294" s="321">
        <v>-55</v>
      </c>
      <c r="I1294" s="322">
        <v>25</v>
      </c>
      <c r="J1294" s="321">
        <v>-73</v>
      </c>
    </row>
    <row r="1295" spans="1:10">
      <c r="A1295" s="324">
        <v>43879</v>
      </c>
      <c r="B1295" s="320">
        <v>2020</v>
      </c>
      <c r="C1295" s="321">
        <v>1525</v>
      </c>
      <c r="D1295" s="321">
        <v>1825</v>
      </c>
      <c r="E1295" s="321">
        <v>1925</v>
      </c>
      <c r="F1295" s="322">
        <v>2089</v>
      </c>
      <c r="G1295" s="320">
        <v>-105</v>
      </c>
      <c r="H1295" s="321">
        <v>-55</v>
      </c>
      <c r="I1295" s="322">
        <v>-55</v>
      </c>
      <c r="J1295" s="321">
        <v>-69</v>
      </c>
    </row>
    <row r="1296" spans="1:10">
      <c r="A1296" s="324">
        <v>43880</v>
      </c>
      <c r="B1296" s="320">
        <v>2040</v>
      </c>
      <c r="C1296" s="321">
        <v>1525</v>
      </c>
      <c r="D1296" s="321">
        <v>1830</v>
      </c>
      <c r="E1296" s="321">
        <v>1940</v>
      </c>
      <c r="F1296" s="322">
        <v>2120</v>
      </c>
      <c r="G1296" s="320">
        <v>-100</v>
      </c>
      <c r="H1296" s="321">
        <v>-40</v>
      </c>
      <c r="I1296" s="322">
        <v>-35</v>
      </c>
      <c r="J1296" s="321">
        <v>-80</v>
      </c>
    </row>
    <row r="1297" spans="1:10">
      <c r="A1297" s="324">
        <v>43881</v>
      </c>
      <c r="B1297" s="320">
        <v>2040</v>
      </c>
      <c r="C1297" s="321">
        <v>1525</v>
      </c>
      <c r="D1297" s="321">
        <v>1880</v>
      </c>
      <c r="E1297" s="321">
        <v>1940</v>
      </c>
      <c r="F1297" s="322">
        <v>2125</v>
      </c>
      <c r="G1297" s="320">
        <v>-100</v>
      </c>
      <c r="H1297" s="321">
        <v>-90</v>
      </c>
      <c r="I1297" s="322">
        <v>-35</v>
      </c>
      <c r="J1297" s="321">
        <v>-85</v>
      </c>
    </row>
    <row r="1298" spans="1:10">
      <c r="A1298" s="324">
        <v>43882</v>
      </c>
      <c r="B1298" s="320">
        <v>2035</v>
      </c>
      <c r="C1298" s="321">
        <v>1525</v>
      </c>
      <c r="D1298" s="321">
        <v>1895</v>
      </c>
      <c r="E1298" s="321">
        <v>1940</v>
      </c>
      <c r="F1298" s="322">
        <v>2119</v>
      </c>
      <c r="G1298" s="320">
        <v>-105</v>
      </c>
      <c r="H1298" s="321">
        <v>-110</v>
      </c>
      <c r="I1298" s="322">
        <v>-40</v>
      </c>
      <c r="J1298" s="321">
        <v>-84</v>
      </c>
    </row>
    <row r="1299" spans="1:10">
      <c r="A1299" s="324">
        <v>43885</v>
      </c>
      <c r="B1299" s="320">
        <v>2010</v>
      </c>
      <c r="C1299" s="321">
        <v>1550</v>
      </c>
      <c r="D1299" s="321">
        <v>1960</v>
      </c>
      <c r="E1299" s="321">
        <v>1940</v>
      </c>
      <c r="F1299" s="322">
        <v>2082</v>
      </c>
      <c r="G1299" s="320">
        <v>-130</v>
      </c>
      <c r="H1299" s="321">
        <v>-200</v>
      </c>
      <c r="I1299" s="322">
        <v>-90</v>
      </c>
      <c r="J1299" s="321">
        <v>-72</v>
      </c>
    </row>
    <row r="1300" spans="1:10">
      <c r="A1300" s="324">
        <v>43886</v>
      </c>
      <c r="B1300" s="320">
        <v>2015</v>
      </c>
      <c r="C1300" s="321">
        <v>1625</v>
      </c>
      <c r="D1300" s="321">
        <v>1955</v>
      </c>
      <c r="E1300" s="321">
        <v>1905</v>
      </c>
      <c r="F1300" s="322">
        <v>2131</v>
      </c>
      <c r="G1300" s="320">
        <v>-90</v>
      </c>
      <c r="H1300" s="321">
        <v>-190</v>
      </c>
      <c r="I1300" s="322">
        <v>-160</v>
      </c>
      <c r="J1300" s="321">
        <v>-116</v>
      </c>
    </row>
    <row r="1301" spans="1:10">
      <c r="A1301" s="324">
        <v>43887</v>
      </c>
      <c r="B1301" s="320">
        <v>2015</v>
      </c>
      <c r="C1301" s="321">
        <v>1625</v>
      </c>
      <c r="D1301" s="321">
        <v>1955</v>
      </c>
      <c r="E1301" s="321">
        <v>1880</v>
      </c>
      <c r="F1301" s="322">
        <v>2093</v>
      </c>
      <c r="G1301" s="320">
        <v>-65</v>
      </c>
      <c r="H1301" s="321">
        <v>-190</v>
      </c>
      <c r="I1301" s="322">
        <v>-160</v>
      </c>
      <c r="J1301" s="321">
        <v>-78</v>
      </c>
    </row>
    <row r="1302" spans="1:10">
      <c r="A1302" s="324">
        <v>43888</v>
      </c>
      <c r="B1302" s="320">
        <v>2005</v>
      </c>
      <c r="C1302" s="321">
        <v>1625</v>
      </c>
      <c r="D1302" s="321">
        <v>1970</v>
      </c>
      <c r="E1302" s="321">
        <v>1865</v>
      </c>
      <c r="F1302" s="322">
        <v>2083</v>
      </c>
      <c r="G1302" s="320">
        <v>-60</v>
      </c>
      <c r="H1302" s="321">
        <v>-215</v>
      </c>
      <c r="I1302" s="322">
        <v>-170</v>
      </c>
      <c r="J1302" s="321">
        <v>-78</v>
      </c>
    </row>
    <row r="1303" spans="1:10">
      <c r="A1303" s="324">
        <v>43889</v>
      </c>
      <c r="B1303" s="320">
        <v>1980</v>
      </c>
      <c r="C1303" s="321">
        <v>1625</v>
      </c>
      <c r="D1303" s="321">
        <v>1970</v>
      </c>
      <c r="E1303" s="321">
        <v>1865</v>
      </c>
      <c r="F1303" s="322">
        <v>2010</v>
      </c>
      <c r="G1303" s="320">
        <v>-85</v>
      </c>
      <c r="H1303" s="321">
        <v>-240</v>
      </c>
      <c r="I1303" s="322">
        <v>-195</v>
      </c>
      <c r="J1303" s="321">
        <v>-30</v>
      </c>
    </row>
    <row r="1304" spans="1:10">
      <c r="A1304" s="324">
        <v>43892</v>
      </c>
      <c r="B1304" s="320">
        <v>1970</v>
      </c>
      <c r="C1304" s="321">
        <v>1625</v>
      </c>
      <c r="D1304" s="321">
        <v>1960</v>
      </c>
      <c r="E1304" s="321">
        <v>1865</v>
      </c>
      <c r="F1304" s="322">
        <v>2045</v>
      </c>
      <c r="G1304" s="320">
        <v>-95</v>
      </c>
      <c r="H1304" s="321">
        <v>-240</v>
      </c>
      <c r="I1304" s="322">
        <v>-205</v>
      </c>
      <c r="J1304" s="321">
        <v>-75</v>
      </c>
    </row>
    <row r="1305" spans="1:10">
      <c r="A1305" s="324">
        <v>43893</v>
      </c>
      <c r="B1305" s="320">
        <v>1980</v>
      </c>
      <c r="C1305" s="321">
        <v>1650</v>
      </c>
      <c r="D1305" s="321">
        <v>1925</v>
      </c>
      <c r="E1305" s="321">
        <v>1825</v>
      </c>
      <c r="F1305" s="322">
        <v>2047</v>
      </c>
      <c r="G1305" s="320">
        <v>-45</v>
      </c>
      <c r="H1305" s="321">
        <v>-195</v>
      </c>
      <c r="I1305" s="322">
        <v>-220</v>
      </c>
      <c r="J1305" s="321">
        <v>-67</v>
      </c>
    </row>
    <row r="1306" spans="1:10">
      <c r="A1306" s="324">
        <v>43894</v>
      </c>
      <c r="B1306" s="320">
        <v>1965</v>
      </c>
      <c r="C1306" s="321">
        <v>1650</v>
      </c>
      <c r="D1306" s="321">
        <v>1935</v>
      </c>
      <c r="E1306" s="321">
        <v>1800</v>
      </c>
      <c r="F1306" s="322">
        <v>2039</v>
      </c>
      <c r="G1306" s="320">
        <v>-35</v>
      </c>
      <c r="H1306" s="321">
        <v>-220</v>
      </c>
      <c r="I1306" s="322">
        <v>-235</v>
      </c>
      <c r="J1306" s="321">
        <v>-74</v>
      </c>
    </row>
    <row r="1307" spans="1:10">
      <c r="A1307" s="324">
        <v>43895</v>
      </c>
      <c r="B1307" s="320">
        <v>1940</v>
      </c>
      <c r="C1307" s="321">
        <v>1650</v>
      </c>
      <c r="D1307" s="321">
        <v>1930</v>
      </c>
      <c r="E1307" s="321">
        <v>1800</v>
      </c>
      <c r="F1307" s="322">
        <v>2040</v>
      </c>
      <c r="G1307" s="320">
        <v>-60</v>
      </c>
      <c r="H1307" s="321">
        <v>-240</v>
      </c>
      <c r="I1307" s="322">
        <v>-260</v>
      </c>
      <c r="J1307" s="321">
        <v>-100</v>
      </c>
    </row>
    <row r="1308" spans="1:10">
      <c r="A1308" s="324">
        <v>43896</v>
      </c>
      <c r="B1308" s="320">
        <v>1940</v>
      </c>
      <c r="C1308" s="321">
        <v>1655</v>
      </c>
      <c r="D1308" s="321">
        <v>1890</v>
      </c>
      <c r="E1308" s="321">
        <v>1800</v>
      </c>
      <c r="F1308" s="322">
        <v>2032</v>
      </c>
      <c r="G1308" s="320">
        <v>-60</v>
      </c>
      <c r="H1308" s="321">
        <v>-200</v>
      </c>
      <c r="I1308" s="322">
        <v>-265</v>
      </c>
      <c r="J1308" s="321">
        <v>-92</v>
      </c>
    </row>
    <row r="1309" spans="1:10">
      <c r="A1309" s="324">
        <v>43899</v>
      </c>
      <c r="B1309" s="320">
        <v>1770</v>
      </c>
      <c r="C1309" s="321">
        <v>1655</v>
      </c>
      <c r="D1309" s="321">
        <v>1815</v>
      </c>
      <c r="E1309" s="321">
        <v>1800</v>
      </c>
      <c r="F1309" s="322">
        <v>1918</v>
      </c>
      <c r="G1309" s="320">
        <v>-230</v>
      </c>
      <c r="H1309" s="321">
        <v>-295</v>
      </c>
      <c r="I1309" s="322">
        <v>-435</v>
      </c>
      <c r="J1309" s="321">
        <v>-148</v>
      </c>
    </row>
    <row r="1310" spans="1:10">
      <c r="A1310" s="324">
        <v>43900</v>
      </c>
      <c r="B1310" s="320">
        <v>1825</v>
      </c>
      <c r="D1310" s="321">
        <v>1795</v>
      </c>
      <c r="E1310" s="321">
        <v>1775</v>
      </c>
      <c r="F1310" s="322">
        <v>1911</v>
      </c>
      <c r="G1310" s="320">
        <v>-150</v>
      </c>
      <c r="H1310" s="321">
        <v>-220</v>
      </c>
      <c r="J1310" s="321">
        <v>-86</v>
      </c>
    </row>
    <row r="1311" spans="1:10">
      <c r="A1311" s="324">
        <v>43901</v>
      </c>
      <c r="B1311" s="320">
        <v>1815</v>
      </c>
      <c r="D1311" s="321">
        <v>1785</v>
      </c>
      <c r="E1311" s="321">
        <v>1775</v>
      </c>
      <c r="F1311" s="322">
        <v>1887</v>
      </c>
      <c r="G1311" s="320">
        <v>-160</v>
      </c>
      <c r="H1311" s="321">
        <v>-220</v>
      </c>
      <c r="J1311" s="321">
        <v>-72</v>
      </c>
    </row>
    <row r="1312" spans="1:10">
      <c r="A1312" s="324">
        <v>43902</v>
      </c>
      <c r="B1312" s="320">
        <v>1770</v>
      </c>
      <c r="C1312" s="321">
        <v>1600</v>
      </c>
      <c r="D1312" s="321">
        <v>1775</v>
      </c>
      <c r="E1312" s="321">
        <v>1775</v>
      </c>
      <c r="F1312" s="322">
        <v>1853</v>
      </c>
      <c r="G1312" s="320">
        <v>-205</v>
      </c>
      <c r="H1312" s="321">
        <v>-255</v>
      </c>
      <c r="I1312" s="322">
        <v>-380</v>
      </c>
      <c r="J1312" s="321">
        <v>-83</v>
      </c>
    </row>
    <row r="1313" spans="1:10">
      <c r="A1313" s="324">
        <v>43903</v>
      </c>
      <c r="B1313" s="320">
        <v>1800</v>
      </c>
      <c r="C1313" s="321">
        <v>1600</v>
      </c>
      <c r="D1313" s="321">
        <v>1730</v>
      </c>
      <c r="E1313" s="321">
        <v>1775</v>
      </c>
      <c r="F1313" s="322">
        <v>1857</v>
      </c>
      <c r="G1313" s="320">
        <v>-175</v>
      </c>
      <c r="H1313" s="321">
        <v>-180</v>
      </c>
      <c r="I1313" s="322">
        <v>-350</v>
      </c>
      <c r="J1313" s="321">
        <v>-57</v>
      </c>
    </row>
    <row r="1314" spans="1:10">
      <c r="A1314" s="324">
        <v>43906</v>
      </c>
      <c r="B1314" s="320">
        <v>1780</v>
      </c>
      <c r="C1314" s="321">
        <v>1550</v>
      </c>
      <c r="D1314" s="321">
        <v>1695</v>
      </c>
      <c r="E1314" s="321">
        <v>1775</v>
      </c>
      <c r="F1314" s="322">
        <v>1825</v>
      </c>
      <c r="G1314" s="320">
        <v>-195</v>
      </c>
      <c r="H1314" s="321">
        <v>-165</v>
      </c>
      <c r="I1314" s="322">
        <v>-320</v>
      </c>
      <c r="J1314" s="321">
        <v>-45</v>
      </c>
    </row>
    <row r="1315" spans="1:10">
      <c r="A1315" s="324">
        <v>43907</v>
      </c>
      <c r="B1315" s="320">
        <v>1780</v>
      </c>
      <c r="C1315" s="321">
        <v>1525</v>
      </c>
      <c r="D1315" s="321">
        <v>1685</v>
      </c>
      <c r="E1315" s="321">
        <v>1775</v>
      </c>
      <c r="F1315" s="322">
        <v>1816</v>
      </c>
      <c r="G1315" s="320">
        <v>-195</v>
      </c>
      <c r="H1315" s="321">
        <v>-155</v>
      </c>
      <c r="I1315" s="322">
        <v>-295</v>
      </c>
      <c r="J1315" s="321">
        <v>-36</v>
      </c>
    </row>
    <row r="1316" spans="1:10">
      <c r="A1316" s="324">
        <v>43908</v>
      </c>
      <c r="B1316" s="320">
        <v>1790</v>
      </c>
      <c r="C1316" s="321">
        <v>1500</v>
      </c>
      <c r="D1316" s="321">
        <v>1660</v>
      </c>
      <c r="E1316" s="321">
        <v>1775</v>
      </c>
      <c r="F1316" s="322">
        <v>1781</v>
      </c>
      <c r="G1316" s="320">
        <v>-185</v>
      </c>
      <c r="H1316" s="321">
        <v>-120</v>
      </c>
      <c r="I1316" s="322">
        <v>-260</v>
      </c>
      <c r="J1316" s="321">
        <v>9</v>
      </c>
    </row>
    <row r="1317" spans="1:10">
      <c r="A1317" s="324">
        <v>43909</v>
      </c>
      <c r="B1317" s="320">
        <v>1685</v>
      </c>
      <c r="C1317" s="321">
        <v>1500</v>
      </c>
      <c r="D1317" s="321">
        <v>1640</v>
      </c>
      <c r="E1317" s="321">
        <v>1765</v>
      </c>
      <c r="F1317" s="322">
        <v>1722</v>
      </c>
      <c r="G1317" s="320">
        <v>-280</v>
      </c>
      <c r="H1317" s="321">
        <v>-205</v>
      </c>
      <c r="I1317" s="322">
        <v>-365</v>
      </c>
      <c r="J1317" s="321">
        <v>-37</v>
      </c>
    </row>
    <row r="1318" spans="1:10">
      <c r="A1318" s="324">
        <v>43910</v>
      </c>
      <c r="B1318" s="320">
        <v>1730</v>
      </c>
      <c r="C1318" s="321">
        <v>1500</v>
      </c>
      <c r="D1318" s="321">
        <v>1610</v>
      </c>
      <c r="E1318" s="321">
        <v>1765</v>
      </c>
      <c r="F1318" s="322">
        <v>1771</v>
      </c>
      <c r="G1318" s="320">
        <v>-235</v>
      </c>
      <c r="H1318" s="321">
        <v>-130</v>
      </c>
      <c r="I1318" s="322">
        <v>-320</v>
      </c>
      <c r="J1318" s="321">
        <v>-41</v>
      </c>
    </row>
    <row r="1319" spans="1:10">
      <c r="A1319" s="324">
        <v>43913</v>
      </c>
      <c r="B1319" s="320">
        <v>1715</v>
      </c>
      <c r="C1319" s="321">
        <v>1500</v>
      </c>
      <c r="D1319" s="321">
        <v>1600</v>
      </c>
      <c r="E1319" s="321">
        <v>1765</v>
      </c>
      <c r="F1319" s="322">
        <v>1735</v>
      </c>
      <c r="G1319" s="320">
        <v>-250</v>
      </c>
      <c r="H1319" s="321">
        <v>-135</v>
      </c>
      <c r="I1319" s="322">
        <v>-335</v>
      </c>
      <c r="J1319" s="321">
        <v>-20</v>
      </c>
    </row>
    <row r="1320" spans="1:10">
      <c r="A1320" s="324">
        <v>43914</v>
      </c>
      <c r="B1320" s="320">
        <v>1710</v>
      </c>
      <c r="C1320" s="321">
        <v>1390</v>
      </c>
      <c r="D1320" s="321">
        <v>1570</v>
      </c>
      <c r="E1320" s="321">
        <v>1750</v>
      </c>
      <c r="F1320" s="322">
        <v>1734</v>
      </c>
      <c r="G1320" s="320">
        <v>-240</v>
      </c>
      <c r="H1320" s="321">
        <v>-110</v>
      </c>
      <c r="I1320" s="322">
        <v>-230</v>
      </c>
      <c r="J1320" s="321">
        <v>-24</v>
      </c>
    </row>
    <row r="1321" spans="1:10">
      <c r="A1321" s="324">
        <v>43915</v>
      </c>
      <c r="B1321" s="320">
        <v>1685</v>
      </c>
      <c r="C1321" s="321">
        <v>1375</v>
      </c>
      <c r="D1321" s="321">
        <v>1555</v>
      </c>
      <c r="E1321" s="321">
        <v>1740</v>
      </c>
      <c r="F1321" s="322">
        <v>1697</v>
      </c>
      <c r="G1321" s="320">
        <v>-255</v>
      </c>
      <c r="H1321" s="321">
        <v>-120</v>
      </c>
      <c r="I1321" s="322">
        <v>-240</v>
      </c>
      <c r="J1321" s="321">
        <v>-12</v>
      </c>
    </row>
    <row r="1322" spans="1:10">
      <c r="A1322" s="324">
        <v>43916</v>
      </c>
      <c r="B1322" s="320">
        <v>1665</v>
      </c>
      <c r="C1322" s="321">
        <v>1375</v>
      </c>
      <c r="D1322" s="321">
        <v>1550</v>
      </c>
      <c r="E1322" s="321">
        <v>1740</v>
      </c>
      <c r="F1322" s="322">
        <v>1679</v>
      </c>
      <c r="G1322" s="320">
        <v>-275</v>
      </c>
      <c r="H1322" s="321">
        <v>-135</v>
      </c>
      <c r="I1322" s="322">
        <v>-260</v>
      </c>
      <c r="J1322" s="321">
        <v>-14</v>
      </c>
    </row>
    <row r="1323" spans="1:10">
      <c r="A1323" s="324">
        <v>43917</v>
      </c>
      <c r="B1323" s="320">
        <v>1610</v>
      </c>
      <c r="C1323" s="321">
        <v>1375</v>
      </c>
      <c r="D1323" s="321">
        <v>1505</v>
      </c>
      <c r="E1323" s="321">
        <v>1715</v>
      </c>
      <c r="F1323" s="322">
        <v>1614</v>
      </c>
      <c r="G1323" s="320">
        <v>-305</v>
      </c>
      <c r="H1323" s="321">
        <v>-145</v>
      </c>
      <c r="I1323" s="322">
        <v>-315</v>
      </c>
      <c r="J1323" s="321">
        <v>-4</v>
      </c>
    </row>
    <row r="1324" spans="1:10">
      <c r="A1324" s="324">
        <v>43920</v>
      </c>
      <c r="B1324" s="320">
        <v>1545</v>
      </c>
      <c r="C1324" s="321">
        <v>1375</v>
      </c>
      <c r="D1324" s="321">
        <v>1485</v>
      </c>
      <c r="E1324" s="321">
        <v>1700</v>
      </c>
      <c r="F1324" s="322">
        <v>1562</v>
      </c>
      <c r="G1324" s="320">
        <v>-355</v>
      </c>
      <c r="H1324" s="321">
        <v>-190</v>
      </c>
      <c r="I1324" s="322">
        <v>-380</v>
      </c>
      <c r="J1324" s="321">
        <v>-17</v>
      </c>
    </row>
    <row r="1325" spans="1:10">
      <c r="A1325" s="324">
        <v>43921</v>
      </c>
      <c r="B1325" s="320">
        <v>1580</v>
      </c>
      <c r="C1325" s="321">
        <v>1400</v>
      </c>
      <c r="D1325" s="321">
        <v>1485</v>
      </c>
      <c r="E1325" s="321">
        <v>1675</v>
      </c>
      <c r="F1325" s="322">
        <v>1596</v>
      </c>
      <c r="G1325" s="320">
        <v>-295</v>
      </c>
      <c r="H1325" s="321">
        <v>-155</v>
      </c>
      <c r="I1325" s="322">
        <v>-370</v>
      </c>
      <c r="J1325" s="321">
        <v>-16</v>
      </c>
    </row>
    <row r="1326" spans="1:10">
      <c r="A1326" s="324">
        <v>43922</v>
      </c>
      <c r="B1326" s="320">
        <v>1560</v>
      </c>
      <c r="C1326" s="321">
        <v>1400</v>
      </c>
      <c r="D1326" s="321">
        <v>1505</v>
      </c>
      <c r="E1326" s="321">
        <v>1675</v>
      </c>
      <c r="F1326" s="322">
        <v>1555</v>
      </c>
      <c r="G1326" s="320">
        <v>-315</v>
      </c>
      <c r="H1326" s="321">
        <v>-195</v>
      </c>
      <c r="I1326" s="322">
        <v>-390</v>
      </c>
      <c r="J1326" s="321">
        <v>5</v>
      </c>
    </row>
    <row r="1327" spans="1:10">
      <c r="A1327" s="324">
        <v>43923</v>
      </c>
      <c r="B1327" s="320">
        <v>1570</v>
      </c>
      <c r="C1327" s="321">
        <v>1400</v>
      </c>
      <c r="D1327" s="321">
        <v>1540</v>
      </c>
      <c r="E1327" s="321">
        <v>1675</v>
      </c>
      <c r="F1327" s="322">
        <v>1629</v>
      </c>
      <c r="G1327" s="320">
        <v>-305</v>
      </c>
      <c r="H1327" s="321">
        <v>-220</v>
      </c>
      <c r="I1327" s="322">
        <v>-380</v>
      </c>
      <c r="J1327" s="321">
        <v>-59</v>
      </c>
    </row>
    <row r="1328" spans="1:10">
      <c r="A1328" s="324">
        <v>43924</v>
      </c>
      <c r="B1328" s="320">
        <v>1630</v>
      </c>
      <c r="C1328" s="321">
        <v>1400</v>
      </c>
      <c r="D1328" s="321">
        <v>1555</v>
      </c>
      <c r="E1328" s="321">
        <v>1675</v>
      </c>
      <c r="F1328" s="322">
        <v>1642</v>
      </c>
      <c r="G1328" s="320">
        <v>-245</v>
      </c>
      <c r="H1328" s="321">
        <v>-175</v>
      </c>
      <c r="I1328" s="322">
        <v>-320</v>
      </c>
      <c r="J1328" s="321">
        <v>-12</v>
      </c>
    </row>
    <row r="1329" spans="1:10">
      <c r="A1329" s="324">
        <v>43928</v>
      </c>
      <c r="B1329" s="320">
        <v>1680</v>
      </c>
      <c r="C1329" s="321">
        <v>1400</v>
      </c>
      <c r="D1329" s="321">
        <v>1625</v>
      </c>
      <c r="E1329" s="321">
        <v>1675</v>
      </c>
      <c r="F1329" s="322">
        <v>1688</v>
      </c>
      <c r="G1329" s="320">
        <v>-195</v>
      </c>
      <c r="H1329" s="321">
        <v>-195</v>
      </c>
      <c r="I1329" s="322">
        <v>-270</v>
      </c>
      <c r="J1329" s="321">
        <v>-8</v>
      </c>
    </row>
    <row r="1330" spans="1:10">
      <c r="A1330" s="324">
        <v>43929</v>
      </c>
      <c r="B1330" s="320">
        <v>1670</v>
      </c>
      <c r="C1330" s="321">
        <v>1440</v>
      </c>
      <c r="D1330" s="321">
        <v>1645</v>
      </c>
      <c r="E1330" s="321">
        <v>1700</v>
      </c>
      <c r="F1330" s="322">
        <v>1685</v>
      </c>
      <c r="G1330" s="320">
        <v>-230</v>
      </c>
      <c r="H1330" s="321">
        <v>-225</v>
      </c>
      <c r="I1330" s="322">
        <v>-320</v>
      </c>
      <c r="J1330" s="321">
        <v>-15</v>
      </c>
    </row>
    <row r="1331" spans="1:10">
      <c r="A1331" s="324">
        <v>43930</v>
      </c>
      <c r="B1331" s="320">
        <v>1720</v>
      </c>
      <c r="C1331" s="321">
        <v>1440</v>
      </c>
      <c r="D1331" s="321">
        <v>1655</v>
      </c>
      <c r="E1331" s="321">
        <v>1700</v>
      </c>
      <c r="F1331" s="322">
        <v>1774</v>
      </c>
      <c r="G1331" s="320">
        <v>-180</v>
      </c>
      <c r="H1331" s="321">
        <v>-185</v>
      </c>
      <c r="I1331" s="322">
        <v>-270</v>
      </c>
      <c r="J1331" s="321">
        <v>-54</v>
      </c>
    </row>
    <row r="1332" spans="1:10">
      <c r="A1332" s="324">
        <v>43931</v>
      </c>
      <c r="B1332" s="320">
        <v>1750</v>
      </c>
      <c r="C1332" s="321">
        <v>1470</v>
      </c>
      <c r="D1332" s="321">
        <v>1665</v>
      </c>
      <c r="E1332" s="321">
        <v>1700</v>
      </c>
      <c r="F1332" s="322">
        <v>1774</v>
      </c>
      <c r="G1332" s="320">
        <v>-150</v>
      </c>
      <c r="H1332" s="321">
        <v>-165</v>
      </c>
      <c r="I1332" s="322">
        <v>-270</v>
      </c>
      <c r="J1332" s="321">
        <v>-24</v>
      </c>
    </row>
    <row r="1333" spans="1:10">
      <c r="A1333" s="324">
        <v>43934</v>
      </c>
      <c r="B1333" s="320">
        <v>1765</v>
      </c>
      <c r="C1333" s="321">
        <v>1515</v>
      </c>
      <c r="D1333" s="321">
        <v>1705</v>
      </c>
      <c r="E1333" s="321">
        <v>1700</v>
      </c>
      <c r="F1333" s="322">
        <v>1837</v>
      </c>
      <c r="G1333" s="320">
        <v>-135</v>
      </c>
      <c r="H1333" s="321">
        <v>-190</v>
      </c>
      <c r="I1333" s="322">
        <v>-300</v>
      </c>
      <c r="J1333" s="321">
        <v>-72</v>
      </c>
    </row>
    <row r="1334" spans="1:10">
      <c r="A1334" s="324">
        <v>43935</v>
      </c>
      <c r="B1334" s="320">
        <v>1690</v>
      </c>
      <c r="C1334" s="321">
        <v>1570</v>
      </c>
      <c r="D1334" s="321">
        <v>1740</v>
      </c>
      <c r="E1334" s="321">
        <v>1725</v>
      </c>
      <c r="F1334" s="322">
        <v>1764</v>
      </c>
      <c r="G1334" s="320">
        <v>-235</v>
      </c>
      <c r="H1334" s="321">
        <v>-300</v>
      </c>
      <c r="I1334" s="322">
        <v>-430</v>
      </c>
      <c r="J1334" s="321">
        <v>-74</v>
      </c>
    </row>
    <row r="1335" spans="1:10">
      <c r="A1335" s="324">
        <v>43936</v>
      </c>
      <c r="B1335" s="320">
        <v>1685</v>
      </c>
      <c r="C1335" s="321">
        <v>1570</v>
      </c>
      <c r="D1335" s="321">
        <v>1715</v>
      </c>
      <c r="E1335" s="321">
        <v>1730</v>
      </c>
      <c r="F1335" s="322">
        <v>1780</v>
      </c>
      <c r="G1335" s="320">
        <v>-245</v>
      </c>
      <c r="H1335" s="321">
        <v>-280</v>
      </c>
      <c r="I1335" s="322">
        <v>-435</v>
      </c>
      <c r="J1335" s="321">
        <v>-95</v>
      </c>
    </row>
    <row r="1336" spans="1:10">
      <c r="A1336" s="324">
        <v>43937</v>
      </c>
      <c r="B1336" s="320">
        <v>1655</v>
      </c>
      <c r="C1336" s="321">
        <v>1570</v>
      </c>
      <c r="D1336" s="321">
        <v>1700</v>
      </c>
      <c r="E1336" s="321">
        <v>1715</v>
      </c>
      <c r="F1336" s="322">
        <v>1731</v>
      </c>
      <c r="G1336" s="320">
        <v>-260</v>
      </c>
      <c r="H1336" s="321">
        <v>-295</v>
      </c>
      <c r="I1336" s="322">
        <v>-465</v>
      </c>
      <c r="J1336" s="321">
        <v>-76</v>
      </c>
    </row>
    <row r="1337" spans="1:10">
      <c r="A1337" s="324">
        <v>43938</v>
      </c>
      <c r="B1337" s="320">
        <v>1665</v>
      </c>
      <c r="C1337" s="321">
        <v>1570</v>
      </c>
      <c r="D1337" s="321">
        <v>1665</v>
      </c>
      <c r="E1337" s="321">
        <v>1715</v>
      </c>
      <c r="F1337" s="322">
        <v>1754</v>
      </c>
      <c r="G1337" s="320">
        <v>-250</v>
      </c>
      <c r="H1337" s="321">
        <v>-250</v>
      </c>
      <c r="I1337" s="322">
        <v>-455</v>
      </c>
      <c r="J1337" s="321">
        <v>-89</v>
      </c>
    </row>
    <row r="1338" spans="1:10">
      <c r="A1338" s="324">
        <v>43941</v>
      </c>
      <c r="B1338" s="320">
        <v>1655</v>
      </c>
      <c r="C1338" s="321">
        <v>1400</v>
      </c>
      <c r="D1338" s="321">
        <v>1635</v>
      </c>
      <c r="E1338" s="321">
        <v>1715</v>
      </c>
      <c r="F1338" s="322">
        <v>1757</v>
      </c>
      <c r="G1338" s="320">
        <v>-260</v>
      </c>
      <c r="H1338" s="321">
        <v>-230</v>
      </c>
      <c r="I1338" s="322">
        <v>-295</v>
      </c>
      <c r="J1338" s="321">
        <v>-102</v>
      </c>
    </row>
    <row r="1339" spans="1:10">
      <c r="A1339" s="324">
        <v>43942</v>
      </c>
      <c r="B1339" s="320">
        <v>1595</v>
      </c>
      <c r="C1339" s="321">
        <v>1390</v>
      </c>
      <c r="D1339" s="321">
        <v>1585</v>
      </c>
      <c r="E1339" s="321">
        <v>1690</v>
      </c>
      <c r="F1339" s="322">
        <v>1704</v>
      </c>
      <c r="G1339" s="320">
        <v>-295</v>
      </c>
      <c r="H1339" s="321">
        <v>-240</v>
      </c>
      <c r="I1339" s="322">
        <v>-345</v>
      </c>
      <c r="J1339" s="321">
        <v>-109</v>
      </c>
    </row>
    <row r="1340" spans="1:10">
      <c r="A1340" s="324">
        <v>43943</v>
      </c>
      <c r="B1340" s="320">
        <v>1570</v>
      </c>
      <c r="C1340" s="321">
        <v>1375</v>
      </c>
      <c r="D1340" s="321">
        <v>1525</v>
      </c>
      <c r="E1340" s="321">
        <v>1685</v>
      </c>
      <c r="F1340" s="322">
        <v>1660</v>
      </c>
      <c r="G1340" s="320">
        <v>-315</v>
      </c>
      <c r="H1340" s="321">
        <v>-205</v>
      </c>
      <c r="I1340" s="322">
        <v>-355</v>
      </c>
      <c r="J1340" s="321">
        <v>-90</v>
      </c>
    </row>
    <row r="1341" spans="1:10">
      <c r="A1341" s="324">
        <v>43944</v>
      </c>
      <c r="B1341" s="320">
        <v>1640</v>
      </c>
      <c r="C1341" s="321">
        <v>1375</v>
      </c>
      <c r="D1341" s="321">
        <v>1505</v>
      </c>
      <c r="E1341" s="321">
        <v>1685</v>
      </c>
      <c r="F1341" s="322">
        <v>1735</v>
      </c>
      <c r="G1341" s="320">
        <v>-245</v>
      </c>
      <c r="H1341" s="321">
        <v>-115</v>
      </c>
      <c r="I1341" s="322">
        <v>-285</v>
      </c>
      <c r="J1341" s="321">
        <v>-95</v>
      </c>
    </row>
    <row r="1342" spans="1:10">
      <c r="A1342" s="324">
        <v>43945</v>
      </c>
      <c r="B1342" s="320">
        <v>1670</v>
      </c>
      <c r="C1342" s="321">
        <v>1340</v>
      </c>
      <c r="D1342" s="321">
        <v>1525</v>
      </c>
      <c r="E1342" s="321">
        <v>1685</v>
      </c>
      <c r="F1342" s="322">
        <v>1692</v>
      </c>
      <c r="G1342" s="320">
        <v>-215</v>
      </c>
      <c r="H1342" s="321">
        <v>-105</v>
      </c>
      <c r="I1342" s="322">
        <v>-220</v>
      </c>
      <c r="J1342" s="321">
        <v>-22</v>
      </c>
    </row>
    <row r="1343" spans="1:10">
      <c r="A1343" s="324">
        <v>43947</v>
      </c>
      <c r="B1343" s="320">
        <v>1630</v>
      </c>
      <c r="C1343" s="321">
        <v>1340</v>
      </c>
      <c r="D1343" s="321">
        <v>1560</v>
      </c>
      <c r="E1343" s="321">
        <v>1685</v>
      </c>
      <c r="G1343" s="320">
        <v>-255</v>
      </c>
      <c r="H1343" s="321">
        <v>-180</v>
      </c>
      <c r="I1343" s="322">
        <v>-260</v>
      </c>
    </row>
    <row r="1344" spans="1:10">
      <c r="A1344" s="324">
        <v>43948</v>
      </c>
      <c r="B1344" s="320">
        <v>1610</v>
      </c>
      <c r="C1344" s="321">
        <v>1380</v>
      </c>
      <c r="D1344" s="321">
        <v>1580</v>
      </c>
      <c r="E1344" s="321">
        <v>1685</v>
      </c>
      <c r="F1344" s="322">
        <v>1665</v>
      </c>
      <c r="G1344" s="320">
        <v>-275</v>
      </c>
      <c r="H1344" s="321">
        <v>-220</v>
      </c>
      <c r="I1344" s="322">
        <v>-320</v>
      </c>
      <c r="J1344" s="321">
        <v>-55</v>
      </c>
    </row>
    <row r="1345" spans="1:10">
      <c r="A1345" s="324">
        <v>43949</v>
      </c>
      <c r="B1345" s="320">
        <v>1640</v>
      </c>
      <c r="C1345" s="321">
        <v>1365</v>
      </c>
      <c r="D1345" s="321">
        <v>1595</v>
      </c>
      <c r="E1345" s="321">
        <v>1670</v>
      </c>
      <c r="F1345" s="322">
        <v>1710</v>
      </c>
      <c r="G1345" s="320">
        <v>-230</v>
      </c>
      <c r="H1345" s="321">
        <v>-205</v>
      </c>
      <c r="I1345" s="322">
        <v>-275</v>
      </c>
      <c r="J1345" s="321">
        <v>-70</v>
      </c>
    </row>
    <row r="1346" spans="1:10">
      <c r="A1346" s="324">
        <v>43950</v>
      </c>
      <c r="B1346" s="320">
        <v>1610</v>
      </c>
      <c r="C1346" s="321">
        <v>1365</v>
      </c>
      <c r="D1346" s="321">
        <v>1600</v>
      </c>
      <c r="E1346" s="321">
        <v>1670</v>
      </c>
      <c r="F1346" s="322">
        <v>1712</v>
      </c>
      <c r="G1346" s="320">
        <v>-260</v>
      </c>
      <c r="H1346" s="321">
        <v>-240</v>
      </c>
      <c r="I1346" s="322">
        <v>-305</v>
      </c>
      <c r="J1346" s="321">
        <v>-102</v>
      </c>
    </row>
    <row r="1347" spans="1:10">
      <c r="A1347" s="324">
        <v>43951</v>
      </c>
      <c r="B1347" s="320">
        <v>1670</v>
      </c>
      <c r="C1347" s="321">
        <v>1365</v>
      </c>
      <c r="D1347" s="321">
        <v>1525</v>
      </c>
      <c r="E1347" s="321">
        <v>1670</v>
      </c>
      <c r="F1347" s="322">
        <v>1786</v>
      </c>
      <c r="G1347" s="320">
        <v>-200</v>
      </c>
      <c r="H1347" s="321">
        <v>-105</v>
      </c>
      <c r="I1347" s="322">
        <v>-245</v>
      </c>
      <c r="J1347" s="321">
        <v>-116</v>
      </c>
    </row>
    <row r="1348" spans="1:10">
      <c r="A1348" s="324">
        <v>43957</v>
      </c>
      <c r="B1348" s="320">
        <v>1695</v>
      </c>
      <c r="C1348" s="321">
        <v>1450</v>
      </c>
      <c r="D1348" s="321">
        <v>1655</v>
      </c>
      <c r="E1348" s="321">
        <v>1670</v>
      </c>
      <c r="F1348" s="322">
        <v>1785</v>
      </c>
      <c r="G1348" s="320">
        <v>-175</v>
      </c>
      <c r="H1348" s="321">
        <v>-210</v>
      </c>
      <c r="I1348" s="322">
        <v>-305</v>
      </c>
      <c r="J1348" s="321">
        <v>-90</v>
      </c>
    </row>
    <row r="1349" spans="1:10">
      <c r="A1349" s="324">
        <v>43958</v>
      </c>
      <c r="B1349" s="320">
        <v>1665</v>
      </c>
      <c r="C1349" s="321">
        <v>1460</v>
      </c>
      <c r="D1349" s="321">
        <v>1705</v>
      </c>
      <c r="E1349" s="321">
        <v>1700</v>
      </c>
      <c r="F1349" s="322">
        <v>1751</v>
      </c>
      <c r="G1349" s="320">
        <v>-235</v>
      </c>
      <c r="H1349" s="321">
        <v>-290</v>
      </c>
      <c r="I1349" s="322">
        <v>-345</v>
      </c>
      <c r="J1349" s="321">
        <v>-86</v>
      </c>
    </row>
    <row r="1350" spans="1:10">
      <c r="A1350" s="324">
        <v>43959</v>
      </c>
      <c r="B1350" s="320">
        <v>1675</v>
      </c>
      <c r="C1350" s="321">
        <v>1460</v>
      </c>
      <c r="D1350" s="321">
        <v>1695</v>
      </c>
      <c r="E1350" s="321">
        <v>1700</v>
      </c>
      <c r="F1350" s="322">
        <v>1762</v>
      </c>
      <c r="G1350" s="320">
        <v>-225</v>
      </c>
      <c r="H1350" s="321">
        <v>-270</v>
      </c>
      <c r="I1350" s="322">
        <v>-335</v>
      </c>
      <c r="J1350" s="321">
        <v>-87</v>
      </c>
    </row>
    <row r="1351" spans="1:10">
      <c r="A1351" s="324">
        <v>43960</v>
      </c>
      <c r="B1351" s="320">
        <v>1680</v>
      </c>
      <c r="C1351" s="321">
        <v>1460</v>
      </c>
      <c r="D1351" s="321">
        <v>1700</v>
      </c>
      <c r="E1351" s="321">
        <v>1700</v>
      </c>
      <c r="G1351" s="320">
        <v>-220</v>
      </c>
      <c r="H1351" s="321">
        <v>-270</v>
      </c>
      <c r="I1351" s="322">
        <v>-330</v>
      </c>
    </row>
    <row r="1352" spans="1:10">
      <c r="A1352" s="324">
        <v>43962</v>
      </c>
      <c r="B1352" s="320">
        <v>1655</v>
      </c>
      <c r="C1352" s="321">
        <v>1465</v>
      </c>
      <c r="D1352" s="321">
        <v>1700</v>
      </c>
      <c r="E1352" s="321">
        <v>1700</v>
      </c>
      <c r="F1352" s="322">
        <v>1751</v>
      </c>
      <c r="G1352" s="320">
        <v>-245</v>
      </c>
      <c r="H1352" s="321">
        <v>-295</v>
      </c>
      <c r="I1352" s="322">
        <v>-360</v>
      </c>
      <c r="J1352" s="321">
        <v>-96</v>
      </c>
    </row>
    <row r="1353" spans="1:10">
      <c r="A1353" s="324">
        <v>43963</v>
      </c>
      <c r="B1353" s="320">
        <v>1640</v>
      </c>
      <c r="C1353" s="321">
        <v>1490</v>
      </c>
      <c r="D1353" s="321">
        <v>1650</v>
      </c>
      <c r="E1353" s="321">
        <v>1675</v>
      </c>
      <c r="F1353" s="322">
        <v>1725</v>
      </c>
      <c r="G1353" s="320">
        <v>-235</v>
      </c>
      <c r="H1353" s="321">
        <v>-260</v>
      </c>
      <c r="I1353" s="322">
        <v>-400</v>
      </c>
      <c r="J1353" s="321">
        <v>-85</v>
      </c>
    </row>
    <row r="1354" spans="1:10">
      <c r="A1354" s="324">
        <v>43964</v>
      </c>
      <c r="B1354" s="320">
        <v>1660</v>
      </c>
      <c r="C1354" s="321">
        <v>1490</v>
      </c>
      <c r="D1354" s="321">
        <v>1620</v>
      </c>
      <c r="E1354" s="321">
        <v>1665</v>
      </c>
      <c r="F1354" s="322">
        <v>1748</v>
      </c>
      <c r="G1354" s="320">
        <v>-205</v>
      </c>
      <c r="H1354" s="321">
        <v>-210</v>
      </c>
      <c r="I1354" s="322">
        <v>-380</v>
      </c>
      <c r="J1354" s="321">
        <v>-88</v>
      </c>
    </row>
    <row r="1355" spans="1:10">
      <c r="A1355" s="324">
        <v>43965</v>
      </c>
      <c r="B1355" s="320">
        <v>1650</v>
      </c>
      <c r="C1355" s="321">
        <v>1490</v>
      </c>
      <c r="D1355" s="321">
        <v>1600</v>
      </c>
      <c r="E1355" s="321">
        <v>1665</v>
      </c>
      <c r="F1355" s="322">
        <v>1749</v>
      </c>
      <c r="G1355" s="320">
        <v>-215</v>
      </c>
      <c r="H1355" s="321">
        <v>-200</v>
      </c>
      <c r="I1355" s="322">
        <v>-390</v>
      </c>
      <c r="J1355" s="321">
        <v>-99</v>
      </c>
    </row>
    <row r="1356" spans="1:10">
      <c r="A1356" s="324">
        <v>43966</v>
      </c>
      <c r="B1356" s="320">
        <v>1690</v>
      </c>
      <c r="C1356" s="321">
        <v>1490</v>
      </c>
      <c r="D1356" s="321">
        <v>1580</v>
      </c>
      <c r="E1356" s="321">
        <v>1665</v>
      </c>
      <c r="F1356" s="322">
        <v>1760</v>
      </c>
      <c r="G1356" s="320">
        <v>-175</v>
      </c>
      <c r="H1356" s="321">
        <v>-140</v>
      </c>
      <c r="I1356" s="322">
        <v>-350</v>
      </c>
      <c r="J1356" s="321">
        <v>-70</v>
      </c>
    </row>
    <row r="1357" spans="1:10">
      <c r="A1357" s="324">
        <v>43969</v>
      </c>
      <c r="B1357" s="320">
        <v>1655</v>
      </c>
      <c r="C1357" s="321">
        <v>1330</v>
      </c>
      <c r="D1357" s="321">
        <v>1545</v>
      </c>
      <c r="E1357" s="321">
        <v>1665</v>
      </c>
      <c r="F1357" s="322">
        <v>1714</v>
      </c>
      <c r="G1357" s="320">
        <v>-210</v>
      </c>
      <c r="H1357" s="321">
        <v>-140</v>
      </c>
      <c r="I1357" s="322">
        <v>-225</v>
      </c>
      <c r="J1357" s="321">
        <v>-59</v>
      </c>
    </row>
    <row r="1358" spans="1:10">
      <c r="A1358" s="324">
        <v>43970</v>
      </c>
      <c r="B1358" s="320">
        <v>1645</v>
      </c>
      <c r="C1358" s="321">
        <v>1340</v>
      </c>
      <c r="D1358" s="321">
        <v>1540</v>
      </c>
      <c r="E1358" s="321">
        <v>1625</v>
      </c>
      <c r="F1358" s="322">
        <v>1706</v>
      </c>
      <c r="G1358" s="320">
        <v>-180</v>
      </c>
      <c r="H1358" s="321">
        <v>-145</v>
      </c>
      <c r="I1358" s="322">
        <v>-245</v>
      </c>
      <c r="J1358" s="321">
        <v>-61</v>
      </c>
    </row>
    <row r="1359" spans="1:10">
      <c r="A1359" s="324">
        <v>43971</v>
      </c>
      <c r="B1359" s="320">
        <v>1665</v>
      </c>
      <c r="C1359" s="321">
        <v>1340</v>
      </c>
      <c r="D1359" s="321">
        <v>1555</v>
      </c>
      <c r="E1359" s="321">
        <v>1625</v>
      </c>
      <c r="F1359" s="322">
        <v>1742</v>
      </c>
      <c r="G1359" s="320">
        <v>-160</v>
      </c>
      <c r="H1359" s="321">
        <v>-140</v>
      </c>
      <c r="I1359" s="322">
        <v>-225</v>
      </c>
      <c r="J1359" s="321">
        <v>-77</v>
      </c>
    </row>
    <row r="1360" spans="1:10">
      <c r="A1360" s="324">
        <v>43972</v>
      </c>
      <c r="B1360" s="320">
        <v>1655</v>
      </c>
      <c r="C1360" s="321">
        <v>1340</v>
      </c>
      <c r="D1360" s="321">
        <v>1590</v>
      </c>
      <c r="E1360" s="321">
        <v>1625</v>
      </c>
      <c r="F1360" s="322">
        <v>1747</v>
      </c>
      <c r="G1360" s="320">
        <v>-170</v>
      </c>
      <c r="H1360" s="321">
        <v>-185</v>
      </c>
      <c r="I1360" s="322">
        <v>-235</v>
      </c>
      <c r="J1360" s="321">
        <v>-92</v>
      </c>
    </row>
    <row r="1361" spans="1:10">
      <c r="A1361" s="324">
        <v>43973</v>
      </c>
      <c r="B1361" s="320">
        <v>1625</v>
      </c>
      <c r="C1361" s="321">
        <v>1340</v>
      </c>
      <c r="D1361" s="321">
        <v>1595</v>
      </c>
      <c r="E1361" s="321">
        <v>1625</v>
      </c>
      <c r="F1361" s="322">
        <v>1682</v>
      </c>
      <c r="G1361" s="320">
        <v>-200</v>
      </c>
      <c r="H1361" s="321">
        <v>-220</v>
      </c>
      <c r="I1361" s="322">
        <v>-265</v>
      </c>
      <c r="J1361" s="321">
        <v>-57</v>
      </c>
    </row>
    <row r="1362" spans="1:10">
      <c r="A1362" s="324">
        <v>43976</v>
      </c>
      <c r="B1362" s="320">
        <v>1595</v>
      </c>
      <c r="C1362" s="321">
        <v>1360</v>
      </c>
      <c r="D1362" s="321">
        <v>1590</v>
      </c>
      <c r="E1362" s="321">
        <v>1625</v>
      </c>
      <c r="F1362" s="322">
        <v>1690</v>
      </c>
      <c r="G1362" s="320">
        <v>-230</v>
      </c>
      <c r="H1362" s="321">
        <v>-245</v>
      </c>
      <c r="I1362" s="322">
        <v>-315</v>
      </c>
      <c r="J1362" s="321">
        <v>-95</v>
      </c>
    </row>
    <row r="1363" spans="1:10">
      <c r="A1363" s="324">
        <v>43977</v>
      </c>
      <c r="B1363" s="320">
        <v>1555</v>
      </c>
      <c r="C1363" s="321">
        <v>1340</v>
      </c>
      <c r="D1363" s="321">
        <v>1590</v>
      </c>
      <c r="E1363" s="321">
        <v>1615</v>
      </c>
      <c r="F1363" s="322">
        <v>1686</v>
      </c>
      <c r="G1363" s="320">
        <v>-260</v>
      </c>
      <c r="H1363" s="321">
        <v>-285</v>
      </c>
      <c r="I1363" s="322">
        <v>-335</v>
      </c>
      <c r="J1363" s="321">
        <v>-131</v>
      </c>
    </row>
    <row r="1364" spans="1:10">
      <c r="A1364" s="324">
        <v>43978</v>
      </c>
      <c r="B1364" s="320">
        <v>1560</v>
      </c>
      <c r="C1364" s="321">
        <v>1340</v>
      </c>
      <c r="D1364" s="321">
        <v>1540</v>
      </c>
      <c r="E1364" s="321">
        <v>1605</v>
      </c>
      <c r="F1364" s="322">
        <v>1715</v>
      </c>
      <c r="G1364" s="320">
        <v>-245</v>
      </c>
      <c r="H1364" s="321">
        <v>-230</v>
      </c>
      <c r="I1364" s="322">
        <v>-330</v>
      </c>
      <c r="J1364" s="321">
        <v>-155</v>
      </c>
    </row>
    <row r="1365" spans="1:10">
      <c r="A1365" s="324">
        <v>43979</v>
      </c>
      <c r="B1365" s="320">
        <v>1540</v>
      </c>
      <c r="C1365" s="321">
        <v>1340</v>
      </c>
      <c r="D1365" s="321">
        <v>1540</v>
      </c>
      <c r="E1365" s="321">
        <v>1595</v>
      </c>
      <c r="F1365" s="322">
        <v>1711</v>
      </c>
      <c r="G1365" s="320">
        <v>-255</v>
      </c>
      <c r="H1365" s="321">
        <v>-250</v>
      </c>
      <c r="I1365" s="322">
        <v>-350</v>
      </c>
      <c r="J1365" s="321">
        <v>-171</v>
      </c>
    </row>
    <row r="1366" spans="1:10">
      <c r="A1366" s="324">
        <v>43980</v>
      </c>
      <c r="B1366" s="320">
        <v>1510</v>
      </c>
      <c r="C1366" s="321">
        <v>1340</v>
      </c>
      <c r="D1366" s="321">
        <v>1545</v>
      </c>
      <c r="E1366" s="321">
        <v>1595</v>
      </c>
      <c r="F1366" s="322">
        <v>1688</v>
      </c>
      <c r="G1366" s="320">
        <v>-285</v>
      </c>
      <c r="H1366" s="321">
        <v>-285</v>
      </c>
      <c r="I1366" s="322">
        <v>-380</v>
      </c>
      <c r="J1366" s="321">
        <v>-178</v>
      </c>
    </row>
    <row r="1367" spans="1:10">
      <c r="A1367" s="324">
        <v>43983</v>
      </c>
      <c r="B1367" s="320">
        <v>1465</v>
      </c>
      <c r="C1367" s="321">
        <v>1325</v>
      </c>
      <c r="D1367" s="321">
        <v>1545</v>
      </c>
      <c r="E1367" s="321">
        <v>1595</v>
      </c>
      <c r="F1367" s="322">
        <v>1712</v>
      </c>
      <c r="G1367" s="320">
        <v>-330</v>
      </c>
      <c r="H1367" s="321">
        <v>-330</v>
      </c>
      <c r="I1367" s="322">
        <v>-410</v>
      </c>
      <c r="J1367" s="321">
        <v>-247</v>
      </c>
    </row>
    <row r="1368" spans="1:10">
      <c r="A1368" s="324">
        <v>43984</v>
      </c>
      <c r="B1368" s="320">
        <v>1455</v>
      </c>
      <c r="C1368" s="321">
        <v>1315</v>
      </c>
      <c r="D1368" s="321">
        <v>1535</v>
      </c>
      <c r="E1368" s="321">
        <v>1580</v>
      </c>
      <c r="F1368" s="322">
        <v>1707</v>
      </c>
      <c r="G1368" s="320">
        <v>-325</v>
      </c>
      <c r="H1368" s="321">
        <v>-330</v>
      </c>
      <c r="I1368" s="322">
        <v>-410</v>
      </c>
      <c r="J1368" s="321">
        <v>-252</v>
      </c>
    </row>
    <row r="1369" spans="1:10">
      <c r="A1369" s="324">
        <v>43985</v>
      </c>
      <c r="B1369" s="320">
        <v>1490</v>
      </c>
      <c r="C1369" s="321">
        <v>1315</v>
      </c>
      <c r="D1369" s="321">
        <v>1545</v>
      </c>
      <c r="E1369" s="321">
        <v>1560</v>
      </c>
      <c r="F1369" s="322">
        <v>1751</v>
      </c>
      <c r="G1369" s="320">
        <v>-270</v>
      </c>
      <c r="H1369" s="321">
        <v>-305</v>
      </c>
      <c r="I1369" s="322">
        <v>-375</v>
      </c>
      <c r="J1369" s="321">
        <v>-261</v>
      </c>
    </row>
    <row r="1370" spans="1:10">
      <c r="A1370" s="324">
        <v>43986</v>
      </c>
      <c r="B1370" s="320">
        <v>1505</v>
      </c>
      <c r="C1370" s="321">
        <v>1315</v>
      </c>
      <c r="D1370" s="321">
        <v>1575</v>
      </c>
      <c r="E1370" s="321">
        <v>1560</v>
      </c>
      <c r="F1370" s="322">
        <v>1741</v>
      </c>
      <c r="G1370" s="320">
        <v>-255</v>
      </c>
      <c r="H1370" s="321">
        <v>-320</v>
      </c>
      <c r="I1370" s="322">
        <v>-360</v>
      </c>
      <c r="J1370" s="321">
        <v>-236</v>
      </c>
    </row>
    <row r="1371" spans="1:10">
      <c r="A1371" s="324">
        <v>43987</v>
      </c>
      <c r="B1371" s="320">
        <v>1510</v>
      </c>
      <c r="C1371" s="321">
        <v>1315</v>
      </c>
      <c r="D1371" s="321">
        <v>1575</v>
      </c>
      <c r="E1371" s="321">
        <v>1560</v>
      </c>
      <c r="F1371" s="322">
        <v>1757</v>
      </c>
      <c r="G1371" s="320">
        <v>-250</v>
      </c>
      <c r="H1371" s="321">
        <v>-315</v>
      </c>
      <c r="I1371" s="322">
        <v>-355</v>
      </c>
      <c r="J1371" s="321">
        <v>-247</v>
      </c>
    </row>
    <row r="1372" spans="1:10">
      <c r="A1372" s="324">
        <v>43990</v>
      </c>
      <c r="B1372" s="320">
        <v>1520</v>
      </c>
      <c r="C1372" s="321">
        <v>1325</v>
      </c>
      <c r="D1372" s="321">
        <v>1595</v>
      </c>
      <c r="E1372" s="321">
        <v>1560</v>
      </c>
      <c r="F1372" s="322">
        <v>1764</v>
      </c>
      <c r="G1372" s="320">
        <v>-240</v>
      </c>
      <c r="H1372" s="321">
        <v>-325</v>
      </c>
      <c r="I1372" s="322">
        <v>-355</v>
      </c>
      <c r="J1372" s="321">
        <v>-244</v>
      </c>
    </row>
    <row r="1373" spans="1:10">
      <c r="A1373" s="324">
        <v>43991</v>
      </c>
      <c r="B1373" s="320">
        <v>1500</v>
      </c>
      <c r="C1373" s="321">
        <v>1360</v>
      </c>
      <c r="D1373" s="321">
        <v>1615</v>
      </c>
      <c r="E1373" s="321">
        <v>1565</v>
      </c>
      <c r="F1373" s="322">
        <v>1748</v>
      </c>
      <c r="G1373" s="320">
        <v>-265</v>
      </c>
      <c r="H1373" s="321">
        <v>-365</v>
      </c>
      <c r="I1373" s="322">
        <v>-410</v>
      </c>
      <c r="J1373" s="321">
        <v>-248</v>
      </c>
    </row>
    <row r="1374" spans="1:10">
      <c r="A1374" s="324">
        <v>43992</v>
      </c>
      <c r="B1374" s="320">
        <v>1490</v>
      </c>
      <c r="C1374" s="321">
        <v>1360</v>
      </c>
      <c r="D1374" s="321">
        <v>1615</v>
      </c>
      <c r="E1374" s="321">
        <v>1540</v>
      </c>
      <c r="F1374" s="322">
        <v>1739</v>
      </c>
      <c r="G1374" s="320">
        <v>-250</v>
      </c>
      <c r="H1374" s="321">
        <v>-375</v>
      </c>
      <c r="I1374" s="322">
        <v>-420</v>
      </c>
      <c r="J1374" s="321">
        <v>-249</v>
      </c>
    </row>
    <row r="1375" spans="1:10">
      <c r="A1375" s="324">
        <v>43993</v>
      </c>
      <c r="B1375" s="320">
        <v>1485</v>
      </c>
      <c r="C1375" s="321">
        <v>1360</v>
      </c>
      <c r="D1375" s="321">
        <v>1615</v>
      </c>
      <c r="E1375" s="321">
        <v>1540</v>
      </c>
      <c r="F1375" s="322">
        <v>1720</v>
      </c>
      <c r="G1375" s="320">
        <v>-255</v>
      </c>
      <c r="H1375" s="321">
        <v>-380</v>
      </c>
      <c r="I1375" s="322">
        <v>-425</v>
      </c>
      <c r="J1375" s="321">
        <v>-235</v>
      </c>
    </row>
    <row r="1376" spans="1:10">
      <c r="A1376" s="324">
        <v>43994</v>
      </c>
      <c r="B1376" s="320">
        <v>1485</v>
      </c>
      <c r="C1376" s="321">
        <v>1360</v>
      </c>
      <c r="D1376" s="321">
        <v>1565</v>
      </c>
      <c r="E1376" s="321">
        <v>1530</v>
      </c>
      <c r="F1376" s="322">
        <v>1713</v>
      </c>
      <c r="G1376" s="320">
        <v>-245</v>
      </c>
      <c r="H1376" s="321">
        <v>-330</v>
      </c>
      <c r="I1376" s="322">
        <v>-425</v>
      </c>
      <c r="J1376" s="321">
        <v>-228</v>
      </c>
    </row>
    <row r="1377" spans="1:10">
      <c r="A1377" s="324">
        <v>43997</v>
      </c>
      <c r="B1377" s="320">
        <v>1480</v>
      </c>
      <c r="C1377" s="321">
        <v>1360</v>
      </c>
      <c r="D1377" s="321">
        <v>1560</v>
      </c>
      <c r="E1377" s="321">
        <v>1530</v>
      </c>
      <c r="F1377" s="322">
        <v>1682</v>
      </c>
      <c r="G1377" s="320">
        <v>-250</v>
      </c>
      <c r="H1377" s="321">
        <v>-330</v>
      </c>
      <c r="I1377" s="322">
        <v>-430</v>
      </c>
      <c r="J1377" s="321">
        <v>-202</v>
      </c>
    </row>
    <row r="1378" spans="1:10">
      <c r="A1378" s="324">
        <v>43998</v>
      </c>
      <c r="B1378" s="320">
        <v>1500</v>
      </c>
      <c r="C1378" s="321">
        <v>1325</v>
      </c>
      <c r="D1378" s="321">
        <v>1560</v>
      </c>
      <c r="E1378" s="321">
        <v>1530</v>
      </c>
      <c r="F1378" s="322">
        <v>1720</v>
      </c>
      <c r="G1378" s="320">
        <v>-230</v>
      </c>
      <c r="H1378" s="321">
        <v>-310</v>
      </c>
      <c r="I1378" s="322">
        <v>-375</v>
      </c>
      <c r="J1378" s="321">
        <v>-220</v>
      </c>
    </row>
    <row r="1379" spans="1:10">
      <c r="A1379" s="324">
        <v>43999</v>
      </c>
      <c r="B1379" s="320">
        <v>1515</v>
      </c>
      <c r="C1379" s="321">
        <v>1325</v>
      </c>
      <c r="D1379" s="321">
        <v>1540</v>
      </c>
      <c r="E1379" s="321">
        <v>1530</v>
      </c>
      <c r="F1379" s="322">
        <v>1709</v>
      </c>
      <c r="G1379" s="320">
        <v>-215</v>
      </c>
      <c r="H1379" s="321">
        <v>-275</v>
      </c>
      <c r="I1379" s="322">
        <v>-360</v>
      </c>
      <c r="J1379" s="321">
        <v>-194</v>
      </c>
    </row>
    <row r="1380" spans="1:10">
      <c r="A1380" s="324">
        <v>44000</v>
      </c>
      <c r="B1380" s="320">
        <v>1535</v>
      </c>
      <c r="C1380" s="321">
        <v>1325</v>
      </c>
      <c r="D1380" s="321">
        <v>1540</v>
      </c>
      <c r="E1380" s="321">
        <v>1515</v>
      </c>
      <c r="F1380" s="322">
        <v>1716</v>
      </c>
      <c r="G1380" s="320">
        <v>-180</v>
      </c>
      <c r="H1380" s="321">
        <v>-255</v>
      </c>
      <c r="I1380" s="322">
        <v>-340</v>
      </c>
      <c r="J1380" s="321">
        <v>-181</v>
      </c>
    </row>
    <row r="1381" spans="1:10">
      <c r="A1381" s="324">
        <v>44001</v>
      </c>
      <c r="B1381" s="320">
        <v>1565</v>
      </c>
      <c r="C1381" s="321">
        <v>1325</v>
      </c>
      <c r="D1381" s="321">
        <v>1545</v>
      </c>
      <c r="E1381" s="321">
        <v>1515</v>
      </c>
      <c r="F1381" s="322">
        <v>1747</v>
      </c>
      <c r="G1381" s="320">
        <v>-150</v>
      </c>
      <c r="H1381" s="321">
        <v>-230</v>
      </c>
      <c r="I1381" s="322">
        <v>-310</v>
      </c>
      <c r="J1381" s="321">
        <v>-182</v>
      </c>
    </row>
    <row r="1382" spans="1:10">
      <c r="A1382" s="324">
        <v>44004</v>
      </c>
      <c r="B1382" s="320">
        <v>1570</v>
      </c>
      <c r="C1382" s="321">
        <v>1325</v>
      </c>
      <c r="D1382" s="321">
        <v>1565</v>
      </c>
      <c r="E1382" s="321">
        <v>1525</v>
      </c>
      <c r="F1382" s="322">
        <v>1740</v>
      </c>
      <c r="G1382" s="320">
        <v>-155</v>
      </c>
      <c r="H1382" s="321">
        <v>-245</v>
      </c>
      <c r="I1382" s="322">
        <v>-305</v>
      </c>
      <c r="J1382" s="321">
        <v>-170</v>
      </c>
    </row>
    <row r="1383" spans="1:10">
      <c r="A1383" s="324">
        <v>44005</v>
      </c>
      <c r="B1383" s="320">
        <v>1605</v>
      </c>
      <c r="C1383" s="321">
        <v>1325</v>
      </c>
      <c r="D1383" s="321">
        <v>1595</v>
      </c>
      <c r="E1383" s="321">
        <v>1550</v>
      </c>
      <c r="F1383" s="322">
        <v>1766</v>
      </c>
      <c r="G1383" s="320">
        <v>-145</v>
      </c>
      <c r="H1383" s="321">
        <v>-240</v>
      </c>
      <c r="I1383" s="322">
        <v>-270</v>
      </c>
      <c r="J1383" s="321">
        <v>-161</v>
      </c>
    </row>
    <row r="1384" spans="1:10">
      <c r="A1384" s="324">
        <v>44006</v>
      </c>
      <c r="B1384" s="320">
        <v>1610</v>
      </c>
      <c r="C1384" s="321">
        <v>1325</v>
      </c>
      <c r="D1384" s="321">
        <v>1595</v>
      </c>
      <c r="E1384" s="321">
        <v>1550</v>
      </c>
      <c r="F1384" s="322">
        <v>1759</v>
      </c>
      <c r="G1384" s="320">
        <v>-140</v>
      </c>
      <c r="H1384" s="321">
        <v>-235</v>
      </c>
      <c r="I1384" s="322">
        <v>-265</v>
      </c>
      <c r="J1384" s="321">
        <v>-149</v>
      </c>
    </row>
    <row r="1385" spans="1:10">
      <c r="A1385" s="324">
        <v>44010</v>
      </c>
      <c r="B1385" s="320">
        <v>1575</v>
      </c>
      <c r="C1385" s="321">
        <v>1325</v>
      </c>
      <c r="D1385" s="321">
        <v>1565</v>
      </c>
      <c r="E1385" s="321">
        <v>1555</v>
      </c>
      <c r="G1385" s="320">
        <v>-180</v>
      </c>
      <c r="H1385" s="321">
        <v>-240</v>
      </c>
      <c r="I1385" s="322">
        <v>-300</v>
      </c>
    </row>
    <row r="1386" spans="1:10">
      <c r="A1386" s="324">
        <v>44011</v>
      </c>
      <c r="B1386" s="320">
        <v>1565</v>
      </c>
      <c r="C1386" s="321">
        <v>1360</v>
      </c>
      <c r="D1386" s="321">
        <v>1540</v>
      </c>
      <c r="E1386" s="321">
        <v>1550</v>
      </c>
      <c r="F1386" s="322">
        <v>1740</v>
      </c>
      <c r="G1386" s="320">
        <v>-185</v>
      </c>
      <c r="H1386" s="321">
        <v>-225</v>
      </c>
      <c r="I1386" s="322">
        <v>-345</v>
      </c>
      <c r="J1386" s="321">
        <v>-175</v>
      </c>
    </row>
    <row r="1387" spans="1:10">
      <c r="A1387" s="324">
        <v>44012</v>
      </c>
      <c r="B1387" s="320">
        <v>1560</v>
      </c>
      <c r="C1387" s="321">
        <v>1360</v>
      </c>
      <c r="D1387" s="321">
        <v>1530</v>
      </c>
      <c r="E1387" s="321">
        <v>1565</v>
      </c>
      <c r="F1387" s="322">
        <v>1751</v>
      </c>
      <c r="G1387" s="320">
        <v>-205</v>
      </c>
      <c r="H1387" s="321">
        <v>-220</v>
      </c>
      <c r="I1387" s="322">
        <v>-350</v>
      </c>
      <c r="J1387" s="321">
        <v>-191</v>
      </c>
    </row>
    <row r="1388" spans="1:10">
      <c r="A1388" s="324">
        <v>44013</v>
      </c>
      <c r="B1388" s="320">
        <v>1560</v>
      </c>
      <c r="C1388" s="321">
        <v>1365</v>
      </c>
      <c r="D1388" s="321">
        <v>1520</v>
      </c>
      <c r="E1388" s="321">
        <v>1565</v>
      </c>
      <c r="F1388" s="322">
        <v>1755</v>
      </c>
      <c r="G1388" s="320">
        <v>-205</v>
      </c>
      <c r="H1388" s="321">
        <v>-210</v>
      </c>
      <c r="I1388" s="322">
        <v>-355</v>
      </c>
      <c r="J1388" s="321">
        <v>-195</v>
      </c>
    </row>
    <row r="1389" spans="1:10">
      <c r="A1389" s="324">
        <v>44014</v>
      </c>
      <c r="B1389" s="320">
        <v>1565</v>
      </c>
      <c r="C1389" s="321">
        <v>1365</v>
      </c>
      <c r="D1389" s="321">
        <v>1525</v>
      </c>
      <c r="E1389" s="321">
        <v>1565</v>
      </c>
      <c r="F1389" s="322">
        <v>1787</v>
      </c>
      <c r="G1389" s="320">
        <v>-200</v>
      </c>
      <c r="H1389" s="321">
        <v>-210</v>
      </c>
      <c r="I1389" s="322">
        <v>-350</v>
      </c>
      <c r="J1389" s="321">
        <v>-222</v>
      </c>
    </row>
    <row r="1390" spans="1:10">
      <c r="A1390" s="324">
        <v>44015</v>
      </c>
      <c r="B1390" s="320">
        <v>1575</v>
      </c>
      <c r="C1390" s="321">
        <v>1365</v>
      </c>
      <c r="D1390" s="321">
        <v>1565</v>
      </c>
      <c r="E1390" s="321">
        <v>1565</v>
      </c>
      <c r="F1390" s="322">
        <v>1802</v>
      </c>
      <c r="G1390" s="320">
        <v>-190</v>
      </c>
      <c r="H1390" s="321">
        <v>-240</v>
      </c>
      <c r="I1390" s="322">
        <v>-340</v>
      </c>
      <c r="J1390" s="321">
        <v>-227</v>
      </c>
    </row>
    <row r="1391" spans="1:10">
      <c r="A1391" s="324">
        <v>44018</v>
      </c>
      <c r="B1391" s="320">
        <v>1595</v>
      </c>
      <c r="C1391" s="321">
        <v>1390</v>
      </c>
      <c r="D1391" s="321">
        <v>1575</v>
      </c>
      <c r="E1391" s="321">
        <v>1580</v>
      </c>
      <c r="F1391" s="322">
        <v>1815</v>
      </c>
      <c r="G1391" s="320">
        <v>-185</v>
      </c>
      <c r="H1391" s="321">
        <v>-230</v>
      </c>
      <c r="I1391" s="322">
        <v>-345</v>
      </c>
      <c r="J1391" s="321">
        <v>-220</v>
      </c>
    </row>
    <row r="1392" spans="1:10">
      <c r="A1392" s="324">
        <v>44019</v>
      </c>
      <c r="B1392" s="320">
        <v>1590</v>
      </c>
      <c r="C1392" s="321">
        <v>1390</v>
      </c>
      <c r="D1392" s="321">
        <v>1590</v>
      </c>
      <c r="E1392" s="321">
        <v>1615</v>
      </c>
      <c r="F1392" s="322">
        <v>1783</v>
      </c>
      <c r="G1392" s="320">
        <v>-225</v>
      </c>
      <c r="H1392" s="321">
        <v>-250</v>
      </c>
      <c r="I1392" s="322">
        <v>-350</v>
      </c>
      <c r="J1392" s="321">
        <v>-193</v>
      </c>
    </row>
    <row r="1393" spans="1:10">
      <c r="A1393" s="324">
        <v>44020</v>
      </c>
      <c r="B1393" s="320">
        <v>1595</v>
      </c>
      <c r="C1393" s="321">
        <v>1390</v>
      </c>
      <c r="D1393" s="321">
        <v>1580</v>
      </c>
      <c r="E1393" s="321">
        <v>1615</v>
      </c>
      <c r="F1393" s="322">
        <v>1801</v>
      </c>
      <c r="G1393" s="320">
        <v>-220</v>
      </c>
      <c r="H1393" s="321">
        <v>-235</v>
      </c>
      <c r="I1393" s="322">
        <v>-345</v>
      </c>
      <c r="J1393" s="321">
        <v>-206</v>
      </c>
    </row>
    <row r="1394" spans="1:10">
      <c r="A1394" s="324">
        <v>44021</v>
      </c>
      <c r="B1394" s="320">
        <v>1600</v>
      </c>
      <c r="C1394" s="321">
        <v>1405</v>
      </c>
      <c r="D1394" s="321">
        <v>1570</v>
      </c>
      <c r="E1394" s="321">
        <v>1615</v>
      </c>
      <c r="F1394" s="322">
        <v>1806</v>
      </c>
      <c r="G1394" s="320">
        <v>-215</v>
      </c>
      <c r="H1394" s="321">
        <v>-220</v>
      </c>
      <c r="I1394" s="322">
        <v>-355</v>
      </c>
      <c r="J1394" s="321">
        <v>-206</v>
      </c>
    </row>
    <row r="1395" spans="1:10">
      <c r="A1395" s="324">
        <v>44022</v>
      </c>
      <c r="B1395" s="320">
        <v>1595</v>
      </c>
      <c r="C1395" s="321">
        <v>1405</v>
      </c>
      <c r="D1395" s="321">
        <v>1550</v>
      </c>
      <c r="E1395" s="321">
        <v>1605</v>
      </c>
      <c r="F1395" s="322">
        <v>1773</v>
      </c>
      <c r="G1395" s="320">
        <v>-210</v>
      </c>
      <c r="H1395" s="321">
        <v>-205</v>
      </c>
      <c r="I1395" s="322">
        <v>-360</v>
      </c>
      <c r="J1395" s="321">
        <v>-178</v>
      </c>
    </row>
    <row r="1396" spans="1:10">
      <c r="A1396" s="324">
        <v>44025</v>
      </c>
      <c r="B1396" s="320">
        <v>1625</v>
      </c>
      <c r="C1396" s="321">
        <v>1405</v>
      </c>
      <c r="D1396" s="321">
        <v>1560</v>
      </c>
      <c r="E1396" s="321">
        <v>1605</v>
      </c>
      <c r="F1396" s="322">
        <v>1811</v>
      </c>
      <c r="G1396" s="320">
        <v>-180</v>
      </c>
      <c r="H1396" s="321">
        <v>-185</v>
      </c>
      <c r="I1396" s="322">
        <v>-330</v>
      </c>
      <c r="J1396" s="321">
        <v>-186</v>
      </c>
    </row>
    <row r="1397" spans="1:10">
      <c r="A1397" s="324">
        <v>44026</v>
      </c>
      <c r="B1397" s="320">
        <v>1645</v>
      </c>
      <c r="C1397" s="321">
        <v>1415</v>
      </c>
      <c r="D1397" s="321">
        <v>1575</v>
      </c>
      <c r="E1397" s="321">
        <v>1615</v>
      </c>
      <c r="F1397" s="322">
        <v>1814</v>
      </c>
      <c r="G1397" s="320">
        <v>-170</v>
      </c>
      <c r="H1397" s="321">
        <v>-180</v>
      </c>
      <c r="I1397" s="322">
        <v>-320</v>
      </c>
      <c r="J1397" s="321">
        <v>-169</v>
      </c>
    </row>
    <row r="1398" spans="1:10">
      <c r="A1398" s="324">
        <v>44027</v>
      </c>
      <c r="B1398" s="320">
        <v>1675</v>
      </c>
      <c r="C1398" s="321">
        <v>1415</v>
      </c>
      <c r="D1398" s="321">
        <v>1565</v>
      </c>
      <c r="E1398" s="321">
        <v>1615</v>
      </c>
      <c r="F1398" s="322">
        <v>1839</v>
      </c>
      <c r="G1398" s="320">
        <v>-140</v>
      </c>
      <c r="H1398" s="321">
        <v>-140</v>
      </c>
      <c r="I1398" s="322">
        <v>-290</v>
      </c>
      <c r="J1398" s="321">
        <v>-164</v>
      </c>
    </row>
    <row r="1399" spans="1:10">
      <c r="A1399" s="324">
        <v>44028</v>
      </c>
      <c r="B1399" s="320">
        <v>1670</v>
      </c>
      <c r="C1399" s="321">
        <v>1415</v>
      </c>
      <c r="D1399" s="321">
        <v>1550</v>
      </c>
      <c r="E1399" s="321">
        <v>1615</v>
      </c>
      <c r="F1399" s="322">
        <v>1836</v>
      </c>
      <c r="G1399" s="320">
        <v>-145</v>
      </c>
      <c r="H1399" s="321">
        <v>-130</v>
      </c>
      <c r="I1399" s="322">
        <v>-295</v>
      </c>
      <c r="J1399" s="321">
        <v>-166</v>
      </c>
    </row>
    <row r="1400" spans="1:10">
      <c r="A1400" s="324">
        <v>44029</v>
      </c>
      <c r="B1400" s="320">
        <v>1655</v>
      </c>
      <c r="C1400" s="321">
        <v>1415</v>
      </c>
      <c r="D1400" s="321">
        <v>1545</v>
      </c>
      <c r="E1400" s="321">
        <v>1630</v>
      </c>
      <c r="F1400" s="322">
        <v>1796</v>
      </c>
      <c r="G1400" s="320">
        <v>-175</v>
      </c>
      <c r="H1400" s="321">
        <v>-140</v>
      </c>
      <c r="I1400" s="322">
        <v>-310</v>
      </c>
      <c r="J1400" s="321">
        <v>-141</v>
      </c>
    </row>
    <row r="1401" spans="1:10">
      <c r="A1401" s="324">
        <v>44032</v>
      </c>
      <c r="B1401" s="320">
        <v>1630</v>
      </c>
      <c r="C1401" s="321">
        <v>1415</v>
      </c>
      <c r="D1401" s="321">
        <v>1520</v>
      </c>
      <c r="E1401" s="321">
        <v>1630</v>
      </c>
      <c r="F1401" s="322">
        <v>1771</v>
      </c>
      <c r="G1401" s="320">
        <v>-200</v>
      </c>
      <c r="H1401" s="321">
        <v>-140</v>
      </c>
      <c r="I1401" s="322">
        <v>-335</v>
      </c>
      <c r="J1401" s="321">
        <v>-141</v>
      </c>
    </row>
    <row r="1402" spans="1:10">
      <c r="A1402" s="324">
        <v>44033</v>
      </c>
      <c r="B1402" s="320">
        <v>1630</v>
      </c>
      <c r="C1402" s="321">
        <v>1340</v>
      </c>
      <c r="D1402" s="321">
        <v>1505</v>
      </c>
      <c r="E1402" s="321">
        <v>1615</v>
      </c>
      <c r="F1402" s="322">
        <v>1765</v>
      </c>
      <c r="G1402" s="320">
        <v>-185</v>
      </c>
      <c r="H1402" s="321">
        <v>-125</v>
      </c>
      <c r="I1402" s="322">
        <v>-260</v>
      </c>
      <c r="J1402" s="321">
        <v>-135</v>
      </c>
    </row>
    <row r="1403" spans="1:10">
      <c r="A1403" s="324">
        <v>44034</v>
      </c>
      <c r="B1403" s="320">
        <v>1625</v>
      </c>
      <c r="C1403" s="321">
        <v>1340</v>
      </c>
      <c r="D1403" s="321">
        <v>1505</v>
      </c>
      <c r="E1403" s="321">
        <v>1595</v>
      </c>
      <c r="F1403" s="322">
        <v>1764</v>
      </c>
      <c r="G1403" s="320">
        <v>-170</v>
      </c>
      <c r="H1403" s="321">
        <v>-130</v>
      </c>
      <c r="I1403" s="322">
        <v>-265</v>
      </c>
      <c r="J1403" s="321">
        <v>-139</v>
      </c>
    </row>
    <row r="1404" spans="1:10">
      <c r="A1404" s="324">
        <v>44035</v>
      </c>
      <c r="B1404" s="320">
        <v>1630</v>
      </c>
      <c r="C1404" s="321">
        <v>1330</v>
      </c>
      <c r="D1404" s="321">
        <v>1505</v>
      </c>
      <c r="E1404" s="321">
        <v>1595</v>
      </c>
      <c r="F1404" s="322">
        <v>1773</v>
      </c>
      <c r="G1404" s="320">
        <v>-165</v>
      </c>
      <c r="H1404" s="321">
        <v>-125</v>
      </c>
      <c r="I1404" s="322">
        <v>-250</v>
      </c>
      <c r="J1404" s="321">
        <v>-143</v>
      </c>
    </row>
    <row r="1405" spans="1:10">
      <c r="A1405" s="324">
        <v>44036</v>
      </c>
      <c r="B1405" s="320">
        <v>1610</v>
      </c>
      <c r="C1405" s="321">
        <v>1330</v>
      </c>
      <c r="D1405" s="321">
        <v>1515</v>
      </c>
      <c r="E1405" s="321">
        <v>1595</v>
      </c>
      <c r="F1405" s="322">
        <v>1718</v>
      </c>
      <c r="G1405" s="320">
        <v>-185</v>
      </c>
      <c r="H1405" s="321">
        <v>-155</v>
      </c>
      <c r="I1405" s="322">
        <v>-270</v>
      </c>
      <c r="J1405" s="321">
        <v>-108</v>
      </c>
    </row>
    <row r="1406" spans="1:10">
      <c r="A1406" s="324">
        <v>44039</v>
      </c>
      <c r="B1406" s="320">
        <v>1620</v>
      </c>
      <c r="C1406" s="321">
        <v>1330</v>
      </c>
      <c r="D1406" s="321">
        <v>1560</v>
      </c>
      <c r="E1406" s="321">
        <v>1595</v>
      </c>
      <c r="F1406" s="322">
        <v>1739</v>
      </c>
      <c r="G1406" s="320">
        <v>-175</v>
      </c>
      <c r="H1406" s="321">
        <v>-190</v>
      </c>
      <c r="I1406" s="322">
        <v>-260</v>
      </c>
      <c r="J1406" s="321">
        <v>-119</v>
      </c>
    </row>
    <row r="1407" spans="1:10">
      <c r="A1407" s="324">
        <v>44040</v>
      </c>
      <c r="B1407" s="320">
        <v>1615</v>
      </c>
      <c r="C1407" s="321">
        <v>1265</v>
      </c>
      <c r="D1407" s="321">
        <v>1565</v>
      </c>
      <c r="E1407" s="321">
        <v>1595</v>
      </c>
      <c r="F1407" s="322">
        <v>1728</v>
      </c>
      <c r="G1407" s="320">
        <v>-180</v>
      </c>
      <c r="H1407" s="321">
        <v>-200</v>
      </c>
      <c r="I1407" s="322">
        <v>-200</v>
      </c>
      <c r="J1407" s="321">
        <v>-113</v>
      </c>
    </row>
    <row r="1408" spans="1:10">
      <c r="A1408" s="324">
        <v>44041</v>
      </c>
      <c r="B1408" s="320">
        <v>1625</v>
      </c>
      <c r="C1408" s="321">
        <v>1265</v>
      </c>
      <c r="D1408" s="321">
        <v>1565</v>
      </c>
      <c r="E1408" s="321">
        <v>1595</v>
      </c>
      <c r="F1408" s="322">
        <v>1762</v>
      </c>
      <c r="G1408" s="320">
        <v>-170</v>
      </c>
      <c r="H1408" s="321">
        <v>-190</v>
      </c>
      <c r="I1408" s="322">
        <v>-190</v>
      </c>
      <c r="J1408" s="321">
        <v>-137</v>
      </c>
    </row>
    <row r="1409" spans="1:10">
      <c r="A1409" s="324">
        <v>44042</v>
      </c>
      <c r="B1409" s="320">
        <v>1615</v>
      </c>
      <c r="C1409" s="321">
        <v>1265</v>
      </c>
      <c r="D1409" s="321">
        <v>1555</v>
      </c>
      <c r="E1409" s="321">
        <v>1595</v>
      </c>
      <c r="F1409" s="322">
        <v>1744</v>
      </c>
      <c r="G1409" s="320">
        <v>-180</v>
      </c>
      <c r="H1409" s="321">
        <v>-190</v>
      </c>
      <c r="I1409" s="322">
        <v>-200</v>
      </c>
      <c r="J1409" s="321">
        <v>-129</v>
      </c>
    </row>
    <row r="1410" spans="1:10">
      <c r="A1410" s="324">
        <v>44043</v>
      </c>
      <c r="B1410" s="320">
        <v>1610</v>
      </c>
      <c r="C1410" s="321">
        <v>1265</v>
      </c>
      <c r="D1410" s="321">
        <v>1535</v>
      </c>
      <c r="E1410" s="321">
        <v>1595</v>
      </c>
      <c r="F1410" s="322">
        <v>1724</v>
      </c>
      <c r="G1410" s="320">
        <v>-185</v>
      </c>
      <c r="H1410" s="321">
        <v>-175</v>
      </c>
      <c r="I1410" s="322">
        <v>-205</v>
      </c>
      <c r="J1410" s="321">
        <v>-114</v>
      </c>
    </row>
    <row r="1411" spans="1:10">
      <c r="A1411" s="324">
        <v>44046</v>
      </c>
      <c r="B1411" s="320">
        <v>1595</v>
      </c>
      <c r="C1411" s="321">
        <v>1265</v>
      </c>
      <c r="D1411" s="321">
        <v>1555</v>
      </c>
      <c r="E1411" s="321">
        <v>1595</v>
      </c>
      <c r="F1411" s="322">
        <v>1696</v>
      </c>
      <c r="G1411" s="320">
        <v>-200</v>
      </c>
      <c r="H1411" s="321">
        <v>-210</v>
      </c>
      <c r="I1411" s="322">
        <v>-220</v>
      </c>
      <c r="J1411" s="321">
        <v>-101</v>
      </c>
    </row>
    <row r="1412" spans="1:10">
      <c r="A1412" s="324">
        <v>44047</v>
      </c>
      <c r="B1412" s="320">
        <v>1610</v>
      </c>
      <c r="C1412" s="321">
        <v>1260</v>
      </c>
      <c r="D1412" s="321">
        <v>1535</v>
      </c>
      <c r="E1412" s="321">
        <v>1620</v>
      </c>
      <c r="F1412" s="322">
        <v>1695</v>
      </c>
      <c r="G1412" s="320">
        <v>-210</v>
      </c>
      <c r="H1412" s="321">
        <v>-175</v>
      </c>
      <c r="I1412" s="322">
        <v>-200</v>
      </c>
      <c r="J1412" s="321">
        <v>-85</v>
      </c>
    </row>
    <row r="1413" spans="1:10">
      <c r="A1413" s="324">
        <v>44048</v>
      </c>
      <c r="B1413" s="320">
        <v>1605</v>
      </c>
      <c r="C1413" s="321">
        <v>1265</v>
      </c>
      <c r="D1413" s="321">
        <v>1535</v>
      </c>
      <c r="E1413" s="321">
        <v>1645</v>
      </c>
      <c r="F1413" s="322">
        <v>1694</v>
      </c>
      <c r="G1413" s="320">
        <v>-240</v>
      </c>
      <c r="H1413" s="321">
        <v>-180</v>
      </c>
      <c r="I1413" s="322">
        <v>-210</v>
      </c>
      <c r="J1413" s="321">
        <v>-89</v>
      </c>
    </row>
    <row r="1414" spans="1:10">
      <c r="A1414" s="324">
        <v>44049</v>
      </c>
      <c r="B1414" s="320">
        <v>1605</v>
      </c>
      <c r="C1414" s="321">
        <v>1265</v>
      </c>
      <c r="D1414" s="321">
        <v>1535</v>
      </c>
      <c r="E1414" s="321">
        <v>1645</v>
      </c>
      <c r="F1414" s="322">
        <v>1688</v>
      </c>
      <c r="G1414" s="320">
        <v>-240</v>
      </c>
      <c r="H1414" s="321">
        <v>-180</v>
      </c>
      <c r="I1414" s="322">
        <v>-210</v>
      </c>
      <c r="J1414" s="321">
        <v>-83</v>
      </c>
    </row>
    <row r="1415" spans="1:10">
      <c r="A1415" s="324">
        <v>44050</v>
      </c>
      <c r="B1415" s="320">
        <v>1615</v>
      </c>
      <c r="C1415" s="321">
        <v>1265</v>
      </c>
      <c r="D1415" s="321">
        <v>1535</v>
      </c>
      <c r="E1415" s="321">
        <v>1645</v>
      </c>
      <c r="F1415" s="322">
        <v>1701</v>
      </c>
      <c r="G1415" s="320">
        <v>-230</v>
      </c>
      <c r="H1415" s="321">
        <v>-170</v>
      </c>
      <c r="I1415" s="322">
        <v>-200</v>
      </c>
      <c r="J1415" s="321">
        <v>-86</v>
      </c>
    </row>
    <row r="1416" spans="1:10">
      <c r="A1416" s="324">
        <v>44053</v>
      </c>
      <c r="B1416" s="320">
        <v>1660</v>
      </c>
      <c r="C1416" s="321">
        <v>1265</v>
      </c>
      <c r="D1416" s="321">
        <v>1550</v>
      </c>
      <c r="E1416" s="321">
        <v>1645</v>
      </c>
      <c r="F1416" s="322">
        <v>1729</v>
      </c>
      <c r="G1416" s="320">
        <v>-185</v>
      </c>
      <c r="H1416" s="321">
        <v>-140</v>
      </c>
      <c r="I1416" s="322">
        <v>-155</v>
      </c>
      <c r="J1416" s="321">
        <v>-69</v>
      </c>
    </row>
    <row r="1417" spans="1:10">
      <c r="A1417" s="324">
        <v>44054</v>
      </c>
      <c r="B1417" s="320">
        <v>1660</v>
      </c>
      <c r="C1417" s="321">
        <v>1255</v>
      </c>
      <c r="D1417" s="321">
        <v>1555</v>
      </c>
      <c r="E1417" s="321">
        <v>1645</v>
      </c>
      <c r="F1417" s="322">
        <v>1732</v>
      </c>
      <c r="G1417" s="320">
        <v>-185</v>
      </c>
      <c r="H1417" s="321">
        <v>-145</v>
      </c>
      <c r="I1417" s="322">
        <v>-145</v>
      </c>
      <c r="J1417" s="321">
        <v>-72</v>
      </c>
    </row>
    <row r="1418" spans="1:10">
      <c r="A1418" s="324">
        <v>44055</v>
      </c>
      <c r="B1418" s="320">
        <v>1695</v>
      </c>
      <c r="C1418" s="321">
        <v>1255</v>
      </c>
      <c r="D1418" s="321">
        <v>1540</v>
      </c>
      <c r="E1418" s="321">
        <v>1645</v>
      </c>
      <c r="F1418" s="322">
        <v>1743</v>
      </c>
      <c r="G1418" s="320">
        <v>-150</v>
      </c>
      <c r="H1418" s="321">
        <v>-95</v>
      </c>
      <c r="I1418" s="322">
        <v>-110</v>
      </c>
      <c r="J1418" s="321">
        <v>-48</v>
      </c>
    </row>
    <row r="1419" spans="1:10">
      <c r="A1419" s="324">
        <v>44056</v>
      </c>
      <c r="B1419" s="320">
        <v>1695</v>
      </c>
      <c r="C1419" s="321">
        <v>1255</v>
      </c>
      <c r="D1419" s="321">
        <v>1545</v>
      </c>
      <c r="E1419" s="321">
        <v>1645</v>
      </c>
      <c r="F1419" s="322">
        <v>1747</v>
      </c>
      <c r="G1419" s="320">
        <v>-150</v>
      </c>
      <c r="H1419" s="321">
        <v>-100</v>
      </c>
      <c r="I1419" s="322">
        <v>-110</v>
      </c>
      <c r="J1419" s="321">
        <v>-52</v>
      </c>
    </row>
    <row r="1420" spans="1:10">
      <c r="A1420" s="324">
        <v>44057</v>
      </c>
      <c r="B1420" s="320">
        <v>1700</v>
      </c>
      <c r="C1420" s="321">
        <v>1255</v>
      </c>
      <c r="D1420" s="321">
        <v>1535</v>
      </c>
      <c r="E1420" s="321">
        <v>1645</v>
      </c>
      <c r="F1420" s="322">
        <v>1750</v>
      </c>
      <c r="G1420" s="320">
        <v>-145</v>
      </c>
      <c r="H1420" s="321">
        <v>-85</v>
      </c>
      <c r="I1420" s="322">
        <v>-105</v>
      </c>
      <c r="J1420" s="321">
        <v>-50</v>
      </c>
    </row>
    <row r="1421" spans="1:10">
      <c r="A1421" s="324">
        <v>44060</v>
      </c>
      <c r="B1421" s="320">
        <v>1690</v>
      </c>
      <c r="C1421" s="321">
        <v>1225</v>
      </c>
      <c r="D1421" s="321">
        <v>1535</v>
      </c>
      <c r="E1421" s="321">
        <v>1645</v>
      </c>
      <c r="F1421" s="322">
        <v>1744</v>
      </c>
      <c r="G1421" s="320">
        <v>-155</v>
      </c>
      <c r="H1421" s="321">
        <v>-95</v>
      </c>
      <c r="I1421" s="322">
        <v>-85</v>
      </c>
      <c r="J1421" s="321">
        <v>-54</v>
      </c>
    </row>
    <row r="1422" spans="1:10">
      <c r="A1422" s="324">
        <v>44061</v>
      </c>
      <c r="B1422" s="320">
        <v>1690</v>
      </c>
      <c r="C1422" s="321">
        <v>1225</v>
      </c>
      <c r="D1422" s="321">
        <v>1535</v>
      </c>
      <c r="E1422" s="321">
        <v>1655</v>
      </c>
      <c r="F1422" s="322">
        <v>1925</v>
      </c>
      <c r="G1422" s="320">
        <v>-165</v>
      </c>
      <c r="H1422" s="321">
        <v>-95</v>
      </c>
      <c r="I1422" s="322">
        <v>-85</v>
      </c>
      <c r="J1422" s="321">
        <v>-235</v>
      </c>
    </row>
    <row r="1423" spans="1:10">
      <c r="A1423" s="324">
        <v>44062</v>
      </c>
      <c r="B1423" s="320">
        <v>1675</v>
      </c>
      <c r="C1423" s="321">
        <v>1225</v>
      </c>
      <c r="D1423" s="321">
        <v>1530</v>
      </c>
      <c r="E1423" s="321">
        <v>1655</v>
      </c>
      <c r="F1423" s="322">
        <v>1923</v>
      </c>
      <c r="G1423" s="320">
        <v>-180</v>
      </c>
      <c r="H1423" s="321">
        <v>-105</v>
      </c>
      <c r="I1423" s="322">
        <v>-100</v>
      </c>
      <c r="J1423" s="321">
        <v>-248</v>
      </c>
    </row>
    <row r="1424" spans="1:10">
      <c r="A1424" s="324">
        <v>44063</v>
      </c>
      <c r="B1424" s="320">
        <v>1660</v>
      </c>
      <c r="C1424" s="321">
        <v>1225</v>
      </c>
      <c r="D1424" s="321">
        <v>1530</v>
      </c>
      <c r="E1424" s="321">
        <v>1655</v>
      </c>
      <c r="F1424" s="322">
        <v>1908</v>
      </c>
      <c r="G1424" s="320">
        <v>-195</v>
      </c>
      <c r="H1424" s="321">
        <v>-120</v>
      </c>
      <c r="I1424" s="322">
        <v>-115</v>
      </c>
      <c r="J1424" s="321">
        <v>-248</v>
      </c>
    </row>
    <row r="1425" spans="1:10">
      <c r="A1425" s="324">
        <v>44064</v>
      </c>
      <c r="B1425" s="320">
        <v>1680</v>
      </c>
      <c r="C1425" s="321">
        <v>1225</v>
      </c>
      <c r="D1425" s="321">
        <v>1527.5</v>
      </c>
      <c r="E1425" s="321">
        <v>1655</v>
      </c>
      <c r="F1425" s="322">
        <v>1928</v>
      </c>
      <c r="G1425" s="320">
        <v>-175</v>
      </c>
      <c r="H1425" s="321">
        <v>-97.5</v>
      </c>
      <c r="I1425" s="322">
        <v>-95</v>
      </c>
      <c r="J1425" s="321">
        <v>-248</v>
      </c>
    </row>
    <row r="1426" spans="1:10" ht="15.75" customHeight="1">
      <c r="A1426" s="324">
        <v>44067</v>
      </c>
      <c r="B1426" s="320">
        <v>1705</v>
      </c>
      <c r="C1426" s="321">
        <v>1235</v>
      </c>
      <c r="D1426" s="321">
        <v>1525</v>
      </c>
      <c r="E1426" s="321">
        <v>1655</v>
      </c>
      <c r="F1426" s="322">
        <v>1944</v>
      </c>
      <c r="G1426" s="320">
        <v>-150</v>
      </c>
      <c r="H1426" s="321">
        <v>-70</v>
      </c>
      <c r="I1426" s="322">
        <v>-80</v>
      </c>
      <c r="J1426" s="321">
        <v>-239</v>
      </c>
    </row>
    <row r="1427" spans="1:10" ht="15.75" customHeight="1">
      <c r="A1427" s="324">
        <v>44068</v>
      </c>
      <c r="B1427" s="320">
        <v>1710</v>
      </c>
      <c r="C1427" s="321">
        <v>1235</v>
      </c>
      <c r="D1427" s="321">
        <v>1525</v>
      </c>
      <c r="E1427" s="321">
        <v>1655</v>
      </c>
      <c r="F1427" s="322">
        <v>1948</v>
      </c>
      <c r="G1427" s="320">
        <v>-145</v>
      </c>
      <c r="H1427" s="321">
        <v>-65</v>
      </c>
      <c r="I1427" s="322">
        <v>-75</v>
      </c>
      <c r="J1427" s="321">
        <v>-238</v>
      </c>
    </row>
    <row r="1428" spans="1:10" ht="15.75" customHeight="1">
      <c r="A1428" s="324">
        <v>44069</v>
      </c>
      <c r="B1428" s="320">
        <v>1730</v>
      </c>
      <c r="C1428" s="321">
        <v>1235</v>
      </c>
      <c r="D1428" s="321">
        <v>1530</v>
      </c>
      <c r="E1428" s="321">
        <v>1655</v>
      </c>
      <c r="F1428" s="322">
        <v>1965</v>
      </c>
      <c r="G1428" s="320">
        <v>-125</v>
      </c>
      <c r="H1428" s="321">
        <v>-50</v>
      </c>
      <c r="I1428" s="322">
        <v>-55</v>
      </c>
      <c r="J1428" s="321">
        <v>-235</v>
      </c>
    </row>
    <row r="1429" spans="1:10" ht="15.75" customHeight="1">
      <c r="A1429" s="324">
        <v>44070</v>
      </c>
      <c r="B1429" s="320">
        <v>1730</v>
      </c>
      <c r="C1429" s="321">
        <v>1240</v>
      </c>
      <c r="D1429" s="321">
        <v>1555</v>
      </c>
      <c r="E1429" s="321">
        <v>1675</v>
      </c>
      <c r="F1429" s="322">
        <v>1960</v>
      </c>
      <c r="G1429" s="320">
        <v>-145</v>
      </c>
      <c r="H1429" s="321">
        <v>-75</v>
      </c>
      <c r="I1429" s="322">
        <v>-60</v>
      </c>
      <c r="J1429" s="321">
        <v>-230</v>
      </c>
    </row>
    <row r="1430" spans="1:10" ht="15.75" customHeight="1">
      <c r="A1430" s="324">
        <v>44071</v>
      </c>
      <c r="B1430" s="320">
        <v>1735</v>
      </c>
      <c r="C1430" s="321">
        <v>1240</v>
      </c>
      <c r="D1430" s="321">
        <v>1560</v>
      </c>
      <c r="E1430" s="321">
        <v>1690</v>
      </c>
      <c r="F1430" s="322">
        <v>1948</v>
      </c>
      <c r="G1430" s="320">
        <v>-155</v>
      </c>
      <c r="H1430" s="321">
        <v>-75</v>
      </c>
      <c r="I1430" s="322">
        <v>-55</v>
      </c>
      <c r="J1430" s="321">
        <v>-213</v>
      </c>
    </row>
    <row r="1431" spans="1:10" ht="15.75" customHeight="1">
      <c r="A1431" s="324">
        <v>44074</v>
      </c>
      <c r="B1431" s="320">
        <v>1775</v>
      </c>
      <c r="C1431" s="321">
        <v>1240</v>
      </c>
      <c r="D1431" s="321">
        <v>1580</v>
      </c>
      <c r="E1431" s="321">
        <v>1715</v>
      </c>
      <c r="F1431" s="322">
        <v>1980</v>
      </c>
      <c r="G1431" s="320">
        <v>-140</v>
      </c>
      <c r="H1431" s="321">
        <v>-55</v>
      </c>
      <c r="I1431" s="322">
        <v>-15</v>
      </c>
      <c r="J1431" s="321">
        <v>-205</v>
      </c>
    </row>
    <row r="1432" spans="1:10" ht="15.75" customHeight="1">
      <c r="A1432" s="324">
        <v>44075</v>
      </c>
      <c r="B1432" s="320">
        <v>1840</v>
      </c>
      <c r="C1432" s="321">
        <v>1310</v>
      </c>
      <c r="D1432" s="321">
        <v>1590</v>
      </c>
      <c r="E1432" s="321">
        <v>1740</v>
      </c>
      <c r="F1432" s="322">
        <v>2030</v>
      </c>
      <c r="G1432" s="320">
        <v>-100</v>
      </c>
      <c r="H1432" s="321">
        <v>0</v>
      </c>
      <c r="I1432" s="322">
        <v>-20</v>
      </c>
      <c r="J1432" s="321">
        <v>-190</v>
      </c>
    </row>
    <row r="1433" spans="1:10" ht="15.75" customHeight="1">
      <c r="A1433" s="324">
        <v>44076</v>
      </c>
      <c r="B1433" s="320">
        <v>1865</v>
      </c>
      <c r="C1433" s="321">
        <v>1310</v>
      </c>
      <c r="D1433" s="321">
        <v>1650</v>
      </c>
      <c r="E1433" s="321">
        <v>1750</v>
      </c>
      <c r="F1433" s="322">
        <v>2037</v>
      </c>
      <c r="G1433" s="320">
        <v>-85</v>
      </c>
      <c r="H1433" s="321">
        <v>-35</v>
      </c>
      <c r="I1433" s="322">
        <v>5</v>
      </c>
      <c r="J1433" s="321">
        <v>-172</v>
      </c>
    </row>
    <row r="1434" spans="1:10" ht="15.75" customHeight="1">
      <c r="A1434" s="324">
        <v>44077</v>
      </c>
      <c r="B1434" s="320">
        <v>1850</v>
      </c>
      <c r="C1434" s="321">
        <v>1310</v>
      </c>
      <c r="D1434" s="321">
        <v>1660</v>
      </c>
      <c r="E1434" s="321">
        <v>1775</v>
      </c>
      <c r="F1434" s="322">
        <v>2027</v>
      </c>
      <c r="G1434" s="320">
        <v>-125</v>
      </c>
      <c r="H1434" s="321">
        <v>-60</v>
      </c>
      <c r="I1434" s="322">
        <v>-10</v>
      </c>
      <c r="J1434" s="321">
        <v>-177</v>
      </c>
    </row>
    <row r="1435" spans="1:10" ht="15.75" customHeight="1">
      <c r="A1435" s="324">
        <v>44078</v>
      </c>
      <c r="B1435" s="320">
        <v>1850</v>
      </c>
      <c r="C1435" s="321">
        <v>1310</v>
      </c>
      <c r="D1435" s="321">
        <v>1660</v>
      </c>
      <c r="E1435" s="321">
        <v>1775</v>
      </c>
      <c r="F1435" s="322">
        <v>2054</v>
      </c>
      <c r="G1435" s="320">
        <v>-125</v>
      </c>
      <c r="H1435" s="321">
        <v>-60</v>
      </c>
      <c r="I1435" s="322">
        <v>-10</v>
      </c>
      <c r="J1435" s="321">
        <v>-204</v>
      </c>
    </row>
    <row r="1436" spans="1:10">
      <c r="A1436" s="324">
        <v>44081</v>
      </c>
      <c r="B1436" s="320">
        <v>1925</v>
      </c>
      <c r="C1436" s="321">
        <v>1385</v>
      </c>
      <c r="D1436" s="321">
        <v>1705</v>
      </c>
      <c r="E1436" s="321">
        <v>1800</v>
      </c>
      <c r="F1436" s="322">
        <v>2053</v>
      </c>
      <c r="G1436" s="320">
        <v>-75</v>
      </c>
      <c r="H1436" s="321">
        <v>-30</v>
      </c>
      <c r="I1436" s="322">
        <v>-10</v>
      </c>
      <c r="J1436" s="321">
        <v>-128</v>
      </c>
    </row>
    <row r="1437" spans="1:10">
      <c r="A1437" s="324">
        <v>44082</v>
      </c>
      <c r="B1437" s="320">
        <v>1890</v>
      </c>
      <c r="C1437" s="321">
        <v>1425</v>
      </c>
      <c r="D1437" s="321">
        <v>1765</v>
      </c>
      <c r="E1437" s="321">
        <v>1825</v>
      </c>
      <c r="F1437" s="322">
        <v>2026</v>
      </c>
      <c r="G1437" s="320">
        <v>-135</v>
      </c>
      <c r="H1437" s="321">
        <v>-125</v>
      </c>
      <c r="I1437" s="322">
        <v>-85</v>
      </c>
      <c r="J1437" s="321">
        <v>-136</v>
      </c>
    </row>
    <row r="1438" spans="1:10">
      <c r="A1438" s="324">
        <v>44083</v>
      </c>
      <c r="B1438" s="320">
        <v>1855</v>
      </c>
      <c r="C1438" s="321">
        <v>1425</v>
      </c>
      <c r="D1438" s="321">
        <v>1790</v>
      </c>
      <c r="E1438" s="321">
        <v>1825</v>
      </c>
      <c r="F1438" s="322">
        <v>1988</v>
      </c>
      <c r="G1438" s="320">
        <v>-170</v>
      </c>
      <c r="H1438" s="321">
        <v>-185</v>
      </c>
      <c r="I1438" s="322">
        <v>-120</v>
      </c>
      <c r="J1438" s="321">
        <v>-133</v>
      </c>
    </row>
    <row r="1439" spans="1:10">
      <c r="A1439" s="324">
        <v>44084</v>
      </c>
      <c r="B1439" s="320">
        <v>1850</v>
      </c>
      <c r="C1439" s="321">
        <v>1425</v>
      </c>
      <c r="D1439" s="321">
        <v>1795</v>
      </c>
      <c r="E1439" s="321">
        <v>1825</v>
      </c>
      <c r="F1439" s="322">
        <v>1987</v>
      </c>
      <c r="G1439" s="320">
        <v>-175</v>
      </c>
      <c r="H1439" s="321">
        <v>-195</v>
      </c>
      <c r="I1439" s="322">
        <v>-125</v>
      </c>
      <c r="J1439" s="321">
        <v>-137</v>
      </c>
    </row>
    <row r="1440" spans="1:10">
      <c r="A1440" s="324">
        <v>44085</v>
      </c>
      <c r="B1440" s="320">
        <v>1865</v>
      </c>
      <c r="C1440" s="321">
        <v>1425</v>
      </c>
      <c r="D1440" s="321">
        <v>1795</v>
      </c>
      <c r="E1440" s="321">
        <v>1825</v>
      </c>
      <c r="F1440" s="322">
        <v>2002</v>
      </c>
      <c r="G1440" s="320">
        <v>-160</v>
      </c>
      <c r="H1440" s="321">
        <v>-180</v>
      </c>
      <c r="I1440" s="322">
        <v>-110</v>
      </c>
      <c r="J1440" s="321">
        <v>-137</v>
      </c>
    </row>
    <row r="1441" spans="1:10">
      <c r="A1441" s="324">
        <v>44088</v>
      </c>
      <c r="B1441" s="320">
        <v>1900</v>
      </c>
      <c r="C1441" s="321">
        <v>1425</v>
      </c>
      <c r="D1441" s="321">
        <v>1795</v>
      </c>
      <c r="E1441" s="321">
        <v>1850</v>
      </c>
      <c r="F1441" s="322">
        <v>2029</v>
      </c>
      <c r="G1441" s="320">
        <v>-150</v>
      </c>
      <c r="H1441" s="321">
        <v>-145</v>
      </c>
      <c r="I1441" s="322">
        <v>-75</v>
      </c>
      <c r="J1441" s="321">
        <v>-129</v>
      </c>
    </row>
    <row r="1442" spans="1:10">
      <c r="A1442" s="324">
        <v>44089</v>
      </c>
      <c r="B1442" s="320">
        <v>1960</v>
      </c>
      <c r="C1442" s="321">
        <v>1475</v>
      </c>
      <c r="D1442" s="321">
        <v>1820</v>
      </c>
      <c r="E1442" s="321">
        <v>1950</v>
      </c>
      <c r="F1442" s="322">
        <v>2086</v>
      </c>
      <c r="G1442" s="320">
        <v>-190</v>
      </c>
      <c r="H1442" s="321">
        <v>-110</v>
      </c>
      <c r="I1442" s="322">
        <v>-65</v>
      </c>
      <c r="J1442" s="321">
        <v>-126</v>
      </c>
    </row>
    <row r="1443" spans="1:10">
      <c r="A1443" s="324">
        <v>44090</v>
      </c>
      <c r="B1443" s="320">
        <v>1955</v>
      </c>
      <c r="C1443" s="321">
        <v>1475</v>
      </c>
      <c r="D1443" s="321">
        <v>1820</v>
      </c>
      <c r="E1443" s="321">
        <v>1950</v>
      </c>
      <c r="F1443" s="322">
        <v>2084</v>
      </c>
      <c r="G1443" s="320">
        <v>-195</v>
      </c>
      <c r="H1443" s="321">
        <v>-115</v>
      </c>
      <c r="I1443" s="322">
        <v>-70</v>
      </c>
      <c r="J1443" s="321">
        <v>-129</v>
      </c>
    </row>
    <row r="1444" spans="1:10">
      <c r="A1444" s="324">
        <v>44091</v>
      </c>
      <c r="B1444" s="320">
        <v>1955</v>
      </c>
      <c r="C1444" s="321">
        <v>1475</v>
      </c>
      <c r="D1444" s="321">
        <v>1820</v>
      </c>
      <c r="E1444" s="321">
        <v>1950</v>
      </c>
      <c r="F1444" s="322">
        <v>2092</v>
      </c>
      <c r="G1444" s="320">
        <v>-195</v>
      </c>
      <c r="H1444" s="321">
        <v>-115</v>
      </c>
      <c r="I1444" s="322">
        <v>-70</v>
      </c>
      <c r="J1444" s="321">
        <v>-137</v>
      </c>
    </row>
    <row r="1445" spans="1:10">
      <c r="A1445" s="324">
        <v>44092</v>
      </c>
      <c r="B1445" s="320">
        <v>1940</v>
      </c>
      <c r="C1445" s="321">
        <v>1475</v>
      </c>
      <c r="D1445" s="321">
        <v>1815</v>
      </c>
      <c r="E1445" s="321">
        <v>1950</v>
      </c>
      <c r="F1445" s="322">
        <v>2077</v>
      </c>
      <c r="G1445" s="320">
        <v>-210</v>
      </c>
      <c r="H1445" s="321">
        <v>-125</v>
      </c>
      <c r="I1445" s="322">
        <v>-85</v>
      </c>
      <c r="J1445" s="321">
        <v>-137</v>
      </c>
    </row>
    <row r="1446" spans="1:10">
      <c r="A1446" s="324">
        <v>44095</v>
      </c>
      <c r="B1446" s="320">
        <v>1935</v>
      </c>
      <c r="C1446" s="321">
        <v>1475</v>
      </c>
      <c r="D1446" s="321">
        <v>1765</v>
      </c>
      <c r="E1446" s="321">
        <v>1950</v>
      </c>
      <c r="F1446" s="322">
        <v>2076</v>
      </c>
      <c r="G1446" s="320">
        <v>-215</v>
      </c>
      <c r="H1446" s="321">
        <v>-80</v>
      </c>
      <c r="I1446" s="322">
        <v>-90</v>
      </c>
      <c r="J1446" s="321">
        <v>-141</v>
      </c>
    </row>
    <row r="1447" spans="1:10">
      <c r="A1447" s="324">
        <v>44096</v>
      </c>
      <c r="B1447" s="320">
        <v>1890</v>
      </c>
      <c r="C1447" s="321">
        <v>1405</v>
      </c>
      <c r="D1447" s="321">
        <v>1740</v>
      </c>
      <c r="E1447" s="321">
        <v>1910</v>
      </c>
      <c r="F1447" s="322">
        <v>2014</v>
      </c>
      <c r="G1447" s="320">
        <v>-220</v>
      </c>
      <c r="H1447" s="321">
        <v>-100</v>
      </c>
      <c r="I1447" s="322">
        <v>-65</v>
      </c>
      <c r="J1447" s="321">
        <v>-124</v>
      </c>
    </row>
    <row r="1448" spans="1:10">
      <c r="A1448" s="324">
        <v>44097</v>
      </c>
      <c r="B1448" s="320">
        <v>1880</v>
      </c>
      <c r="C1448" s="321">
        <v>1340</v>
      </c>
      <c r="D1448" s="321">
        <v>1730</v>
      </c>
      <c r="E1448" s="321">
        <v>1900</v>
      </c>
      <c r="F1448" s="322">
        <v>2011</v>
      </c>
      <c r="G1448" s="320">
        <v>-220</v>
      </c>
      <c r="H1448" s="321">
        <v>-100</v>
      </c>
      <c r="I1448" s="322">
        <v>-10</v>
      </c>
      <c r="J1448" s="321">
        <v>-131</v>
      </c>
    </row>
    <row r="1449" spans="1:10">
      <c r="A1449" s="324">
        <v>44098</v>
      </c>
      <c r="B1449" s="320">
        <v>1865</v>
      </c>
      <c r="C1449" s="321">
        <v>1340</v>
      </c>
      <c r="D1449" s="321">
        <v>1730</v>
      </c>
      <c r="E1449" s="321">
        <v>1900</v>
      </c>
      <c r="F1449" s="322">
        <v>1996</v>
      </c>
      <c r="G1449" s="320">
        <v>-235</v>
      </c>
      <c r="H1449" s="321">
        <v>-115</v>
      </c>
      <c r="I1449" s="322">
        <v>-25</v>
      </c>
      <c r="J1449" s="321">
        <v>-131</v>
      </c>
    </row>
    <row r="1450" spans="1:10">
      <c r="A1450" s="324">
        <v>44099</v>
      </c>
      <c r="B1450" s="320">
        <v>1880</v>
      </c>
      <c r="C1450" s="321">
        <v>1340</v>
      </c>
      <c r="D1450" s="321">
        <v>1730</v>
      </c>
      <c r="E1450" s="321">
        <v>1900</v>
      </c>
      <c r="F1450" s="322">
        <v>2017</v>
      </c>
      <c r="G1450" s="320">
        <v>-220</v>
      </c>
      <c r="H1450" s="321">
        <v>-100</v>
      </c>
      <c r="I1450" s="322">
        <v>-10</v>
      </c>
      <c r="J1450" s="321">
        <v>-137</v>
      </c>
    </row>
    <row r="1451" spans="1:10">
      <c r="A1451" s="324">
        <v>44101</v>
      </c>
      <c r="B1451" s="320">
        <v>1880</v>
      </c>
      <c r="C1451" s="321">
        <v>1340</v>
      </c>
      <c r="D1451" s="321">
        <v>1745</v>
      </c>
      <c r="E1451" s="321">
        <v>1900</v>
      </c>
      <c r="G1451" s="320">
        <v>-220</v>
      </c>
      <c r="H1451" s="321">
        <v>-115</v>
      </c>
      <c r="I1451" s="322">
        <v>-10</v>
      </c>
    </row>
    <row r="1452" spans="1:10">
      <c r="A1452" s="324">
        <v>44102</v>
      </c>
      <c r="B1452" s="320">
        <v>1880</v>
      </c>
      <c r="C1452" s="321">
        <v>1360</v>
      </c>
      <c r="D1452" s="321">
        <v>1775</v>
      </c>
      <c r="E1452" s="321">
        <v>1900</v>
      </c>
      <c r="F1452" s="322">
        <v>1991</v>
      </c>
      <c r="G1452" s="320">
        <v>-220</v>
      </c>
      <c r="H1452" s="321">
        <v>-145</v>
      </c>
      <c r="I1452" s="322">
        <v>-30</v>
      </c>
      <c r="J1452" s="321">
        <v>-111</v>
      </c>
    </row>
    <row r="1453" spans="1:10">
      <c r="A1453" s="324">
        <v>44103</v>
      </c>
      <c r="B1453" s="320">
        <v>1830</v>
      </c>
      <c r="C1453" s="321">
        <v>1360</v>
      </c>
      <c r="D1453" s="321">
        <v>1795</v>
      </c>
      <c r="E1453" s="321">
        <v>1890</v>
      </c>
      <c r="F1453" s="322">
        <v>1976</v>
      </c>
      <c r="G1453" s="320">
        <v>-260</v>
      </c>
      <c r="H1453" s="321">
        <v>-215</v>
      </c>
      <c r="I1453" s="322">
        <v>-80</v>
      </c>
      <c r="J1453" s="321">
        <v>-146</v>
      </c>
    </row>
    <row r="1454" spans="1:10">
      <c r="A1454" s="324">
        <v>44104</v>
      </c>
      <c r="B1454" s="320">
        <v>1820</v>
      </c>
      <c r="C1454" s="321">
        <v>1360</v>
      </c>
      <c r="D1454" s="321">
        <v>1795</v>
      </c>
      <c r="E1454" s="321">
        <v>1890</v>
      </c>
      <c r="F1454" s="322">
        <v>1917</v>
      </c>
      <c r="G1454" s="320">
        <v>-270</v>
      </c>
      <c r="H1454" s="321">
        <v>-225</v>
      </c>
      <c r="I1454" s="322">
        <v>-90</v>
      </c>
      <c r="J1454" s="321">
        <v>-97</v>
      </c>
    </row>
    <row r="1455" spans="1:10">
      <c r="A1455" s="324">
        <v>44113</v>
      </c>
      <c r="B1455" s="320">
        <v>1860</v>
      </c>
      <c r="C1455" s="321">
        <v>1425</v>
      </c>
      <c r="D1455" s="321">
        <v>1795</v>
      </c>
      <c r="E1455" s="321">
        <v>1890</v>
      </c>
      <c r="F1455" s="322">
        <v>1980</v>
      </c>
      <c r="G1455" s="320">
        <v>-230</v>
      </c>
      <c r="H1455" s="321">
        <v>-185</v>
      </c>
      <c r="I1455" s="322">
        <v>-115</v>
      </c>
      <c r="J1455" s="321">
        <v>-120</v>
      </c>
    </row>
    <row r="1456" spans="1:10">
      <c r="A1456" s="324">
        <v>44114</v>
      </c>
      <c r="B1456" s="320">
        <v>1875</v>
      </c>
      <c r="C1456" s="321">
        <v>1425</v>
      </c>
      <c r="D1456" s="321">
        <v>1815</v>
      </c>
      <c r="E1456" s="321">
        <v>1840</v>
      </c>
      <c r="G1456" s="320">
        <v>-165</v>
      </c>
      <c r="H1456" s="321">
        <v>-190</v>
      </c>
      <c r="I1456" s="322">
        <v>-100</v>
      </c>
    </row>
    <row r="1457" spans="1:10">
      <c r="A1457" s="324">
        <v>44116</v>
      </c>
      <c r="B1457" s="320">
        <v>1905</v>
      </c>
      <c r="C1457" s="321">
        <v>1500</v>
      </c>
      <c r="D1457" s="321">
        <v>1855</v>
      </c>
      <c r="E1457" s="321">
        <v>1875</v>
      </c>
      <c r="F1457" s="322">
        <v>2027</v>
      </c>
      <c r="G1457" s="320">
        <v>-170</v>
      </c>
      <c r="H1457" s="321">
        <v>-200</v>
      </c>
      <c r="I1457" s="322">
        <v>-145</v>
      </c>
      <c r="J1457" s="321">
        <v>-122</v>
      </c>
    </row>
    <row r="1458" spans="1:10">
      <c r="A1458" s="324">
        <v>44117</v>
      </c>
      <c r="B1458" s="320">
        <v>1915</v>
      </c>
      <c r="C1458" s="321">
        <v>1485</v>
      </c>
      <c r="D1458" s="321">
        <v>1900</v>
      </c>
      <c r="E1458" s="321">
        <v>1860</v>
      </c>
      <c r="F1458" s="322">
        <v>2036</v>
      </c>
      <c r="G1458" s="320">
        <v>-145</v>
      </c>
      <c r="H1458" s="321">
        <v>-235</v>
      </c>
      <c r="I1458" s="322">
        <v>-120</v>
      </c>
      <c r="J1458" s="321">
        <v>-121</v>
      </c>
    </row>
    <row r="1459" spans="1:10">
      <c r="A1459" s="324">
        <v>44118</v>
      </c>
      <c r="B1459" s="320">
        <v>1920</v>
      </c>
      <c r="C1459" s="321">
        <v>1485</v>
      </c>
      <c r="D1459" s="321">
        <v>1915</v>
      </c>
      <c r="E1459" s="321">
        <v>1860</v>
      </c>
      <c r="F1459" s="322">
        <v>2039</v>
      </c>
      <c r="G1459" s="320">
        <v>-140</v>
      </c>
      <c r="H1459" s="321">
        <v>-245</v>
      </c>
      <c r="I1459" s="322">
        <v>-115</v>
      </c>
      <c r="J1459" s="321">
        <v>-119</v>
      </c>
    </row>
    <row r="1460" spans="1:10">
      <c r="A1460" s="324">
        <v>44119</v>
      </c>
      <c r="B1460" s="320">
        <v>1935</v>
      </c>
      <c r="C1460" s="321">
        <v>1485</v>
      </c>
      <c r="D1460" s="321">
        <v>1915</v>
      </c>
      <c r="E1460" s="321">
        <v>1860</v>
      </c>
      <c r="F1460" s="322">
        <v>2056</v>
      </c>
      <c r="G1460" s="320">
        <v>-125</v>
      </c>
      <c r="H1460" s="321">
        <v>-230</v>
      </c>
      <c r="I1460" s="322">
        <v>-100</v>
      </c>
      <c r="J1460" s="321">
        <v>-121</v>
      </c>
    </row>
    <row r="1461" spans="1:10">
      <c r="A1461" s="324">
        <v>44120</v>
      </c>
      <c r="B1461" s="320">
        <v>1940</v>
      </c>
      <c r="C1461" s="321">
        <v>1485</v>
      </c>
      <c r="D1461" s="321">
        <v>1915</v>
      </c>
      <c r="E1461" s="321">
        <v>1860</v>
      </c>
      <c r="F1461" s="322">
        <v>2069</v>
      </c>
      <c r="G1461" s="320">
        <v>-120</v>
      </c>
      <c r="H1461" s="321">
        <v>-225</v>
      </c>
      <c r="I1461" s="322">
        <v>-95</v>
      </c>
      <c r="J1461" s="321">
        <v>-129</v>
      </c>
    </row>
    <row r="1462" spans="1:10">
      <c r="A1462" s="324">
        <v>44123</v>
      </c>
      <c r="B1462" s="320">
        <v>1920</v>
      </c>
      <c r="C1462" s="321">
        <v>1490</v>
      </c>
      <c r="D1462" s="321">
        <v>1915</v>
      </c>
      <c r="E1462" s="321">
        <v>1860</v>
      </c>
      <c r="F1462" s="322">
        <v>2042</v>
      </c>
      <c r="G1462" s="320">
        <v>-140</v>
      </c>
      <c r="H1462" s="321">
        <v>-245</v>
      </c>
      <c r="I1462" s="322">
        <v>-120</v>
      </c>
      <c r="J1462" s="321">
        <v>-122</v>
      </c>
    </row>
    <row r="1463" spans="1:10">
      <c r="A1463" s="324">
        <v>44124</v>
      </c>
      <c r="B1463" s="320">
        <v>1925</v>
      </c>
      <c r="C1463" s="321">
        <v>1500</v>
      </c>
      <c r="D1463" s="321">
        <v>1915</v>
      </c>
      <c r="E1463" s="321">
        <v>1865</v>
      </c>
      <c r="F1463" s="322">
        <v>2032</v>
      </c>
      <c r="G1463" s="320">
        <v>-140</v>
      </c>
      <c r="H1463" s="321">
        <v>-240</v>
      </c>
      <c r="I1463" s="322">
        <v>-125</v>
      </c>
      <c r="J1463" s="321">
        <v>-107</v>
      </c>
    </row>
    <row r="1464" spans="1:10">
      <c r="A1464" s="324">
        <v>44125</v>
      </c>
      <c r="B1464" s="320">
        <v>1990</v>
      </c>
      <c r="C1464" s="321">
        <v>1500</v>
      </c>
      <c r="D1464" s="321">
        <v>1930</v>
      </c>
      <c r="E1464" s="321">
        <v>1865</v>
      </c>
      <c r="F1464" s="322">
        <v>2110</v>
      </c>
      <c r="G1464" s="320">
        <v>-75</v>
      </c>
      <c r="H1464" s="321">
        <v>-190</v>
      </c>
      <c r="I1464" s="322">
        <v>-60</v>
      </c>
      <c r="J1464" s="321">
        <v>-120</v>
      </c>
    </row>
    <row r="1465" spans="1:10">
      <c r="A1465" s="324">
        <v>44126</v>
      </c>
      <c r="B1465" s="320">
        <v>1970</v>
      </c>
      <c r="C1465" s="321">
        <v>1500</v>
      </c>
      <c r="D1465" s="321">
        <v>1930</v>
      </c>
      <c r="E1465" s="321">
        <v>1865</v>
      </c>
      <c r="F1465" s="322">
        <v>2088</v>
      </c>
      <c r="G1465" s="320">
        <v>-95</v>
      </c>
      <c r="H1465" s="321">
        <v>-210</v>
      </c>
      <c r="I1465" s="322">
        <v>-80</v>
      </c>
      <c r="J1465" s="321">
        <v>-118</v>
      </c>
    </row>
    <row r="1466" spans="1:10">
      <c r="A1466" s="324">
        <v>44127</v>
      </c>
      <c r="B1466" s="320">
        <v>1960</v>
      </c>
      <c r="C1466" s="321">
        <v>1500</v>
      </c>
      <c r="D1466" s="321">
        <v>1930</v>
      </c>
      <c r="E1466" s="321">
        <v>1880</v>
      </c>
      <c r="F1466" s="322">
        <v>2055</v>
      </c>
      <c r="G1466" s="320">
        <v>-120</v>
      </c>
      <c r="H1466" s="321">
        <v>-220</v>
      </c>
      <c r="I1466" s="322">
        <v>-90</v>
      </c>
      <c r="J1466" s="321">
        <v>-95</v>
      </c>
    </row>
    <row r="1467" spans="1:10">
      <c r="A1467" s="324">
        <v>44130</v>
      </c>
      <c r="B1467" s="320">
        <v>1915</v>
      </c>
      <c r="C1467" s="321">
        <v>1500</v>
      </c>
      <c r="D1467" s="321">
        <v>1875</v>
      </c>
      <c r="E1467" s="321">
        <v>1870</v>
      </c>
      <c r="F1467" s="322">
        <v>2004</v>
      </c>
      <c r="G1467" s="320">
        <v>-155</v>
      </c>
      <c r="H1467" s="321">
        <v>-210</v>
      </c>
      <c r="I1467" s="322">
        <v>-135</v>
      </c>
      <c r="J1467" s="321">
        <v>-89</v>
      </c>
    </row>
    <row r="1468" spans="1:10">
      <c r="A1468" s="324">
        <v>44131</v>
      </c>
      <c r="B1468" s="320">
        <v>1920</v>
      </c>
      <c r="C1468" s="321">
        <v>1490</v>
      </c>
      <c r="D1468" s="321">
        <v>1860</v>
      </c>
      <c r="E1468" s="321">
        <v>1870</v>
      </c>
      <c r="F1468" s="322">
        <v>2029</v>
      </c>
      <c r="G1468" s="320">
        <v>-150</v>
      </c>
      <c r="H1468" s="321">
        <v>-190</v>
      </c>
      <c r="I1468" s="322">
        <v>-120</v>
      </c>
      <c r="J1468" s="321">
        <v>-109</v>
      </c>
    </row>
    <row r="1469" spans="1:10">
      <c r="A1469" s="324">
        <v>44132</v>
      </c>
      <c r="B1469" s="320">
        <v>1945</v>
      </c>
      <c r="C1469" s="321">
        <v>1490</v>
      </c>
      <c r="D1469" s="321">
        <v>1845</v>
      </c>
      <c r="E1469" s="321">
        <v>1870</v>
      </c>
      <c r="F1469" s="322">
        <v>2057</v>
      </c>
      <c r="G1469" s="320">
        <v>-125</v>
      </c>
      <c r="H1469" s="321">
        <v>-150</v>
      </c>
      <c r="I1469" s="322">
        <v>-95</v>
      </c>
      <c r="J1469" s="321">
        <v>-112</v>
      </c>
    </row>
    <row r="1470" spans="1:10">
      <c r="A1470" s="324">
        <v>44133</v>
      </c>
      <c r="B1470" s="320">
        <v>1945</v>
      </c>
      <c r="C1470" s="321">
        <v>1490</v>
      </c>
      <c r="D1470" s="321">
        <v>1820</v>
      </c>
      <c r="E1470" s="321">
        <v>1870</v>
      </c>
      <c r="F1470" s="322">
        <v>2034</v>
      </c>
      <c r="G1470" s="320">
        <v>-125</v>
      </c>
      <c r="H1470" s="321">
        <v>-125</v>
      </c>
      <c r="I1470" s="322">
        <v>-95</v>
      </c>
      <c r="J1470" s="321">
        <v>-89</v>
      </c>
    </row>
    <row r="1471" spans="1:10">
      <c r="A1471" s="324">
        <v>44134</v>
      </c>
      <c r="B1471" s="320">
        <v>1935</v>
      </c>
      <c r="C1471" s="321">
        <v>1490</v>
      </c>
      <c r="D1471" s="321">
        <v>1810</v>
      </c>
      <c r="E1471" s="321">
        <v>1870</v>
      </c>
      <c r="F1471" s="322">
        <v>2013</v>
      </c>
      <c r="G1471" s="320">
        <v>-135</v>
      </c>
      <c r="H1471" s="321">
        <v>-125</v>
      </c>
      <c r="I1471" s="322">
        <v>-105</v>
      </c>
      <c r="J1471" s="321">
        <v>-78</v>
      </c>
    </row>
    <row r="1472" spans="1:10">
      <c r="A1472" s="324">
        <v>44137</v>
      </c>
      <c r="B1472" s="320">
        <v>1925</v>
      </c>
      <c r="C1472" s="321">
        <v>1540</v>
      </c>
      <c r="D1472" s="321">
        <v>1860</v>
      </c>
      <c r="E1472" s="321">
        <v>1870</v>
      </c>
      <c r="F1472" s="322">
        <v>2019</v>
      </c>
      <c r="G1472" s="320">
        <v>-145</v>
      </c>
      <c r="H1472" s="321">
        <v>-185</v>
      </c>
      <c r="I1472" s="322">
        <v>-165</v>
      </c>
      <c r="J1472" s="321">
        <v>-94</v>
      </c>
    </row>
    <row r="1473" spans="1:10">
      <c r="A1473" s="324">
        <v>44138</v>
      </c>
      <c r="B1473" s="320">
        <v>1950</v>
      </c>
      <c r="C1473" s="321">
        <v>1570</v>
      </c>
      <c r="D1473" s="321">
        <v>1885</v>
      </c>
      <c r="E1473" s="321">
        <v>1880</v>
      </c>
      <c r="F1473" s="322">
        <v>2040</v>
      </c>
      <c r="G1473" s="320">
        <v>-130</v>
      </c>
      <c r="H1473" s="321">
        <v>-185</v>
      </c>
      <c r="I1473" s="322">
        <v>-170</v>
      </c>
      <c r="J1473" s="321">
        <v>-90</v>
      </c>
    </row>
    <row r="1474" spans="1:10">
      <c r="A1474" s="324">
        <v>44139</v>
      </c>
      <c r="B1474" s="320">
        <v>1970</v>
      </c>
      <c r="C1474" s="321">
        <v>1580</v>
      </c>
      <c r="D1474" s="321">
        <v>1895</v>
      </c>
      <c r="E1474" s="321">
        <v>1940</v>
      </c>
      <c r="F1474" s="322">
        <v>2065</v>
      </c>
      <c r="G1474" s="320">
        <v>-170</v>
      </c>
      <c r="H1474" s="321">
        <v>-175</v>
      </c>
      <c r="I1474" s="322">
        <v>-160</v>
      </c>
      <c r="J1474" s="321">
        <v>-95</v>
      </c>
    </row>
    <row r="1475" spans="1:10">
      <c r="A1475" s="324">
        <v>44140</v>
      </c>
      <c r="B1475" s="320">
        <v>1965</v>
      </c>
      <c r="C1475" s="321">
        <v>1580</v>
      </c>
      <c r="D1475" s="321">
        <v>1895</v>
      </c>
      <c r="E1475" s="321">
        <v>1955</v>
      </c>
      <c r="F1475" s="322">
        <v>2044</v>
      </c>
      <c r="G1475" s="320">
        <v>-190</v>
      </c>
      <c r="H1475" s="321">
        <v>-180</v>
      </c>
      <c r="I1475" s="322">
        <v>-165</v>
      </c>
      <c r="J1475" s="321">
        <v>-79</v>
      </c>
    </row>
    <row r="1476" spans="1:10">
      <c r="A1476" s="324">
        <v>44141</v>
      </c>
      <c r="B1476" s="320">
        <v>1985</v>
      </c>
      <c r="C1476" s="321">
        <v>1580</v>
      </c>
      <c r="D1476" s="321">
        <v>1895</v>
      </c>
      <c r="E1476" s="321">
        <v>1955</v>
      </c>
      <c r="F1476" s="322">
        <v>2080</v>
      </c>
      <c r="G1476" s="320">
        <v>-170</v>
      </c>
      <c r="H1476" s="321">
        <v>-160</v>
      </c>
      <c r="I1476" s="322">
        <v>-145</v>
      </c>
      <c r="J1476" s="321">
        <v>-95</v>
      </c>
    </row>
    <row r="1477" spans="1:10">
      <c r="A1477" s="324">
        <v>44144</v>
      </c>
      <c r="B1477" s="320">
        <v>2010</v>
      </c>
      <c r="C1477" s="321">
        <v>1680</v>
      </c>
      <c r="D1477" s="321">
        <v>1960</v>
      </c>
      <c r="E1477" s="321">
        <v>1990</v>
      </c>
      <c r="F1477" s="322">
        <v>2081</v>
      </c>
      <c r="G1477" s="320">
        <v>-180</v>
      </c>
      <c r="H1477" s="321">
        <v>-200</v>
      </c>
      <c r="I1477" s="322">
        <v>-220</v>
      </c>
      <c r="J1477" s="321">
        <v>-71</v>
      </c>
    </row>
    <row r="1478" spans="1:10">
      <c r="A1478" s="324">
        <v>44145</v>
      </c>
      <c r="B1478" s="320">
        <v>2060</v>
      </c>
      <c r="C1478" s="321">
        <v>1795</v>
      </c>
      <c r="D1478" s="321">
        <v>2030</v>
      </c>
      <c r="E1478" s="321">
        <v>2015</v>
      </c>
      <c r="F1478" s="322">
        <v>2126</v>
      </c>
      <c r="G1478" s="320">
        <v>-155</v>
      </c>
      <c r="H1478" s="321">
        <v>-220</v>
      </c>
      <c r="I1478" s="322">
        <v>-285</v>
      </c>
      <c r="J1478" s="321">
        <v>-66</v>
      </c>
    </row>
    <row r="1479" spans="1:10">
      <c r="A1479" s="324">
        <v>44146</v>
      </c>
      <c r="B1479" s="320">
        <v>2095</v>
      </c>
      <c r="C1479" s="321">
        <v>1795</v>
      </c>
      <c r="D1479" s="321">
        <v>2040</v>
      </c>
      <c r="E1479" s="321">
        <v>2065</v>
      </c>
      <c r="F1479" s="322">
        <v>2156</v>
      </c>
      <c r="G1479" s="320">
        <v>-170</v>
      </c>
      <c r="H1479" s="321">
        <v>-195</v>
      </c>
      <c r="I1479" s="322">
        <v>-250</v>
      </c>
      <c r="J1479" s="321">
        <v>-61</v>
      </c>
    </row>
    <row r="1480" spans="1:10">
      <c r="A1480" s="324">
        <v>44147</v>
      </c>
      <c r="B1480" s="320">
        <v>2115</v>
      </c>
      <c r="C1480" s="321">
        <v>1795</v>
      </c>
      <c r="D1480" s="321">
        <v>2040</v>
      </c>
      <c r="E1480" s="321">
        <v>2065</v>
      </c>
      <c r="F1480" s="322">
        <v>2182</v>
      </c>
      <c r="G1480" s="320">
        <v>-150</v>
      </c>
      <c r="H1480" s="321">
        <v>-175</v>
      </c>
      <c r="I1480" s="322">
        <v>-230</v>
      </c>
      <c r="J1480" s="321">
        <v>-67</v>
      </c>
    </row>
    <row r="1481" spans="1:10">
      <c r="A1481" s="324">
        <v>44148</v>
      </c>
      <c r="B1481" s="320">
        <v>2185</v>
      </c>
      <c r="C1481" s="321">
        <v>1795</v>
      </c>
      <c r="D1481" s="321">
        <v>2045</v>
      </c>
      <c r="E1481" s="321">
        <v>2065</v>
      </c>
      <c r="F1481" s="322">
        <v>2255</v>
      </c>
      <c r="G1481" s="320">
        <v>-80</v>
      </c>
      <c r="H1481" s="321">
        <v>-110</v>
      </c>
      <c r="I1481" s="322">
        <v>-160</v>
      </c>
      <c r="J1481" s="321">
        <v>-70</v>
      </c>
    </row>
    <row r="1482" spans="1:10">
      <c r="A1482" s="324">
        <v>44151</v>
      </c>
      <c r="B1482" s="320">
        <v>2165</v>
      </c>
      <c r="C1482" s="321">
        <v>1825</v>
      </c>
      <c r="D1482" s="321">
        <v>2070</v>
      </c>
      <c r="E1482" s="321">
        <v>2090</v>
      </c>
      <c r="F1482" s="322">
        <v>2232</v>
      </c>
      <c r="G1482" s="320">
        <v>-125</v>
      </c>
      <c r="H1482" s="321">
        <v>-155</v>
      </c>
      <c r="I1482" s="322">
        <v>-210</v>
      </c>
      <c r="J1482" s="321">
        <v>-67</v>
      </c>
    </row>
    <row r="1483" spans="1:10" ht="18" customHeight="1">
      <c r="A1483" s="324">
        <v>44152</v>
      </c>
      <c r="B1483" s="320">
        <v>2170</v>
      </c>
      <c r="C1483" s="321">
        <v>1840</v>
      </c>
      <c r="D1483" s="321">
        <v>2070</v>
      </c>
      <c r="E1483" s="321">
        <v>2120</v>
      </c>
      <c r="F1483" s="322">
        <v>2233</v>
      </c>
      <c r="G1483" s="320">
        <v>-150</v>
      </c>
      <c r="H1483" s="321">
        <v>-150</v>
      </c>
      <c r="I1483" s="322">
        <v>-220</v>
      </c>
      <c r="J1483" s="321">
        <v>-63</v>
      </c>
    </row>
    <row r="1484" spans="1:10" ht="18" customHeight="1">
      <c r="A1484" s="324">
        <v>44153</v>
      </c>
      <c r="B1484" s="320">
        <v>2170</v>
      </c>
      <c r="C1484" s="321">
        <v>1840</v>
      </c>
      <c r="D1484" s="321">
        <v>2070</v>
      </c>
      <c r="E1484" s="321">
        <v>2135</v>
      </c>
      <c r="F1484" s="322">
        <v>2251</v>
      </c>
      <c r="G1484" s="320">
        <v>-165</v>
      </c>
      <c r="H1484" s="321">
        <v>-150</v>
      </c>
      <c r="I1484" s="322">
        <v>-220</v>
      </c>
      <c r="J1484" s="321">
        <v>-81</v>
      </c>
    </row>
    <row r="1485" spans="1:10" ht="18" customHeight="1">
      <c r="A1485" s="324">
        <v>44154</v>
      </c>
      <c r="B1485" s="320">
        <v>2215</v>
      </c>
      <c r="C1485" s="321">
        <v>1840</v>
      </c>
      <c r="D1485" s="321">
        <v>2035</v>
      </c>
      <c r="E1485" s="321">
        <v>2125</v>
      </c>
      <c r="F1485" s="322">
        <v>2280</v>
      </c>
      <c r="G1485" s="320">
        <v>-110</v>
      </c>
      <c r="H1485" s="321">
        <v>-70</v>
      </c>
      <c r="I1485" s="322">
        <v>-175</v>
      </c>
      <c r="J1485" s="321">
        <v>-65</v>
      </c>
    </row>
    <row r="1486" spans="1:10" ht="18" customHeight="1">
      <c r="A1486" s="324">
        <v>44155</v>
      </c>
      <c r="B1486" s="320">
        <v>2225</v>
      </c>
      <c r="C1486" s="321">
        <v>1840</v>
      </c>
      <c r="D1486" s="321">
        <v>2055</v>
      </c>
      <c r="E1486" s="321">
        <v>2140</v>
      </c>
      <c r="F1486" s="322">
        <v>2287</v>
      </c>
      <c r="G1486" s="320">
        <v>-115</v>
      </c>
      <c r="H1486" s="321">
        <v>-80</v>
      </c>
      <c r="I1486" s="322">
        <v>-165</v>
      </c>
      <c r="J1486" s="321">
        <v>-62</v>
      </c>
    </row>
    <row r="1487" spans="1:10" ht="18" customHeight="1">
      <c r="A1487" s="324">
        <v>44158</v>
      </c>
      <c r="B1487" s="320">
        <v>2225</v>
      </c>
      <c r="C1487" s="321">
        <v>1825</v>
      </c>
      <c r="D1487" s="321">
        <v>2065</v>
      </c>
      <c r="E1487" s="321">
        <v>2140</v>
      </c>
      <c r="F1487" s="322">
        <v>2281</v>
      </c>
      <c r="G1487" s="320">
        <v>-115</v>
      </c>
      <c r="H1487" s="321">
        <v>-90</v>
      </c>
      <c r="I1487" s="322">
        <v>-150</v>
      </c>
      <c r="J1487" s="321">
        <v>-56</v>
      </c>
    </row>
    <row r="1488" spans="1:10" ht="18" customHeight="1">
      <c r="A1488" s="324">
        <v>44159</v>
      </c>
      <c r="B1488" s="320">
        <v>2225</v>
      </c>
      <c r="C1488" s="321">
        <v>1825</v>
      </c>
      <c r="D1488" s="321">
        <v>2065</v>
      </c>
      <c r="E1488" s="321">
        <v>2140</v>
      </c>
      <c r="F1488" s="322">
        <v>2296</v>
      </c>
      <c r="G1488" s="320">
        <v>-115</v>
      </c>
      <c r="H1488" s="321">
        <v>-90</v>
      </c>
      <c r="I1488" s="322">
        <v>-150</v>
      </c>
      <c r="J1488" s="321">
        <v>-71</v>
      </c>
    </row>
    <row r="1489" spans="1:10">
      <c r="A1489" s="324">
        <v>44160</v>
      </c>
      <c r="B1489" s="320">
        <v>2260</v>
      </c>
      <c r="C1489" s="321">
        <v>1825</v>
      </c>
      <c r="D1489" s="321">
        <v>2055</v>
      </c>
      <c r="E1489" s="321">
        <v>2155</v>
      </c>
      <c r="F1489" s="322">
        <v>2310</v>
      </c>
      <c r="G1489" s="320">
        <v>-95</v>
      </c>
      <c r="H1489" s="321">
        <v>-45</v>
      </c>
      <c r="I1489" s="322">
        <v>-115</v>
      </c>
      <c r="J1489" s="321">
        <v>-50</v>
      </c>
    </row>
    <row r="1490" spans="1:10">
      <c r="A1490" s="324">
        <v>44161</v>
      </c>
      <c r="B1490" s="320">
        <v>2185</v>
      </c>
      <c r="C1490" s="321">
        <v>1815</v>
      </c>
      <c r="D1490" s="321">
        <v>2055</v>
      </c>
      <c r="E1490" s="321">
        <v>2155</v>
      </c>
      <c r="F1490" s="322">
        <v>2230</v>
      </c>
      <c r="G1490" s="320">
        <v>-170</v>
      </c>
      <c r="H1490" s="321">
        <v>-120</v>
      </c>
      <c r="I1490" s="322">
        <v>-180</v>
      </c>
      <c r="J1490" s="321">
        <v>-45</v>
      </c>
    </row>
    <row r="1491" spans="1:10">
      <c r="A1491" s="324">
        <v>44162</v>
      </c>
      <c r="B1491" s="320">
        <v>2195</v>
      </c>
      <c r="C1491" s="321">
        <v>1815</v>
      </c>
      <c r="D1491" s="321">
        <v>2035</v>
      </c>
      <c r="E1491" s="321">
        <v>2155</v>
      </c>
      <c r="F1491" s="322">
        <v>2254</v>
      </c>
      <c r="G1491" s="320">
        <v>-160</v>
      </c>
      <c r="H1491" s="321">
        <v>-90</v>
      </c>
      <c r="I1491" s="322">
        <v>-170</v>
      </c>
      <c r="J1491" s="321">
        <v>-59</v>
      </c>
    </row>
    <row r="1492" spans="1:10">
      <c r="A1492" s="324">
        <v>44165</v>
      </c>
      <c r="B1492" s="320">
        <v>2205</v>
      </c>
      <c r="C1492" s="321">
        <v>1805</v>
      </c>
      <c r="D1492" s="321">
        <v>2010</v>
      </c>
      <c r="E1492" s="321">
        <v>2155</v>
      </c>
      <c r="F1492" s="322">
        <v>2274</v>
      </c>
      <c r="G1492" s="320">
        <v>-150</v>
      </c>
      <c r="H1492" s="321">
        <v>-55</v>
      </c>
      <c r="I1492" s="322">
        <v>-150</v>
      </c>
      <c r="J1492" s="321">
        <v>-69</v>
      </c>
    </row>
    <row r="1493" spans="1:10">
      <c r="A1493" s="324">
        <v>44166</v>
      </c>
      <c r="B1493" s="320">
        <v>2250</v>
      </c>
      <c r="C1493" s="321">
        <v>1805</v>
      </c>
      <c r="D1493" s="321">
        <v>2005</v>
      </c>
      <c r="E1493" s="321">
        <v>2155</v>
      </c>
      <c r="F1493" s="322">
        <v>2301</v>
      </c>
      <c r="G1493" s="320">
        <v>-105</v>
      </c>
      <c r="H1493" s="321">
        <v>-5</v>
      </c>
      <c r="I1493" s="322">
        <v>-105</v>
      </c>
      <c r="J1493" s="321">
        <v>-51</v>
      </c>
    </row>
    <row r="1494" spans="1:10">
      <c r="A1494" s="324">
        <v>44167</v>
      </c>
      <c r="B1494" s="320">
        <v>2255</v>
      </c>
      <c r="C1494" s="321">
        <v>1805</v>
      </c>
      <c r="D1494" s="321">
        <v>2005</v>
      </c>
      <c r="E1494" s="321">
        <v>2155</v>
      </c>
      <c r="F1494" s="322">
        <v>2306</v>
      </c>
      <c r="G1494" s="320">
        <v>-100</v>
      </c>
      <c r="H1494" s="321">
        <v>0</v>
      </c>
      <c r="I1494" s="322">
        <v>-100</v>
      </c>
      <c r="J1494" s="321">
        <v>-51</v>
      </c>
    </row>
    <row r="1495" spans="1:10">
      <c r="A1495" s="324">
        <v>44168</v>
      </c>
      <c r="B1495" s="320">
        <v>2210</v>
      </c>
      <c r="C1495" s="321">
        <v>1805</v>
      </c>
      <c r="D1495" s="321">
        <v>2020</v>
      </c>
      <c r="E1495" s="321">
        <v>2155</v>
      </c>
      <c r="F1495" s="322">
        <v>2250</v>
      </c>
      <c r="G1495" s="320">
        <v>-145</v>
      </c>
      <c r="H1495" s="321">
        <v>-60</v>
      </c>
      <c r="I1495" s="322">
        <v>-145</v>
      </c>
      <c r="J1495" s="321">
        <v>-40</v>
      </c>
    </row>
    <row r="1496" spans="1:10">
      <c r="A1496" s="324">
        <v>44169</v>
      </c>
      <c r="B1496" s="320">
        <v>2205</v>
      </c>
      <c r="C1496" s="321">
        <v>1805</v>
      </c>
      <c r="D1496" s="321">
        <v>2040</v>
      </c>
      <c r="E1496" s="321">
        <v>2155</v>
      </c>
      <c r="F1496" s="322">
        <v>2239</v>
      </c>
      <c r="G1496" s="320">
        <v>-150</v>
      </c>
      <c r="H1496" s="321">
        <v>-85</v>
      </c>
      <c r="I1496" s="322">
        <v>-150</v>
      </c>
      <c r="J1496" s="321">
        <v>-34</v>
      </c>
    </row>
    <row r="1497" spans="1:10">
      <c r="A1497" s="324">
        <v>44172</v>
      </c>
      <c r="B1497" s="320">
        <v>2240</v>
      </c>
      <c r="C1497" s="321">
        <v>1805</v>
      </c>
      <c r="D1497" s="321">
        <v>2040</v>
      </c>
      <c r="E1497" s="321">
        <v>2155</v>
      </c>
      <c r="F1497" s="322">
        <v>2243</v>
      </c>
      <c r="G1497" s="320">
        <v>-115</v>
      </c>
      <c r="H1497" s="321">
        <v>-50</v>
      </c>
      <c r="I1497" s="322">
        <v>-115</v>
      </c>
      <c r="J1497" s="321">
        <v>-3</v>
      </c>
    </row>
    <row r="1498" spans="1:10">
      <c r="A1498" s="324">
        <v>44173</v>
      </c>
      <c r="B1498" s="320">
        <v>2250</v>
      </c>
      <c r="C1498" s="321">
        <v>1815</v>
      </c>
      <c r="D1498" s="321">
        <v>2030</v>
      </c>
      <c r="E1498" s="321">
        <v>2225</v>
      </c>
      <c r="F1498" s="322">
        <v>2227</v>
      </c>
      <c r="G1498" s="320">
        <v>-175</v>
      </c>
      <c r="H1498" s="321">
        <v>-30</v>
      </c>
      <c r="I1498" s="322">
        <v>-115</v>
      </c>
      <c r="J1498" s="321">
        <v>23</v>
      </c>
    </row>
    <row r="1499" spans="1:10">
      <c r="A1499" s="324">
        <v>44174</v>
      </c>
      <c r="B1499" s="320">
        <v>2255</v>
      </c>
      <c r="C1499" s="321">
        <v>1815</v>
      </c>
      <c r="D1499" s="321">
        <v>2045</v>
      </c>
      <c r="E1499" s="321">
        <v>2250</v>
      </c>
      <c r="F1499" s="322">
        <v>2269</v>
      </c>
      <c r="G1499" s="320">
        <v>-195</v>
      </c>
      <c r="H1499" s="321">
        <v>-40</v>
      </c>
      <c r="I1499" s="322">
        <v>-110</v>
      </c>
      <c r="J1499" s="321">
        <v>-14</v>
      </c>
    </row>
    <row r="1500" spans="1:10">
      <c r="A1500" s="324">
        <v>44175</v>
      </c>
      <c r="B1500" s="320">
        <v>2290</v>
      </c>
      <c r="C1500" s="321">
        <v>1815</v>
      </c>
      <c r="D1500" s="321">
        <v>2055</v>
      </c>
      <c r="E1500" s="321">
        <v>2275</v>
      </c>
      <c r="F1500" s="322">
        <v>2305</v>
      </c>
      <c r="G1500" s="320">
        <v>-185</v>
      </c>
      <c r="H1500" s="321">
        <v>-15</v>
      </c>
      <c r="I1500" s="322">
        <v>-75</v>
      </c>
      <c r="J1500" s="321">
        <v>-15</v>
      </c>
    </row>
    <row r="1501" spans="1:10">
      <c r="A1501" s="324">
        <v>44176</v>
      </c>
      <c r="B1501" s="320">
        <v>2420</v>
      </c>
      <c r="C1501" s="321">
        <v>1815</v>
      </c>
      <c r="D1501" s="321">
        <v>2130</v>
      </c>
      <c r="E1501" s="321">
        <v>2325</v>
      </c>
      <c r="F1501" s="322">
        <v>2435</v>
      </c>
      <c r="G1501" s="320">
        <v>-105</v>
      </c>
      <c r="H1501" s="321">
        <v>40</v>
      </c>
      <c r="I1501" s="322">
        <v>55</v>
      </c>
      <c r="J1501" s="321">
        <v>-15</v>
      </c>
    </row>
    <row r="1502" spans="1:10">
      <c r="A1502" s="324">
        <v>44179</v>
      </c>
      <c r="B1502" s="320">
        <v>2370</v>
      </c>
      <c r="C1502" s="321">
        <v>1865</v>
      </c>
      <c r="D1502" s="321">
        <v>2165</v>
      </c>
      <c r="E1502" s="321">
        <v>2325</v>
      </c>
      <c r="F1502" s="322">
        <v>2475</v>
      </c>
      <c r="G1502" s="320">
        <v>-155</v>
      </c>
      <c r="H1502" s="321">
        <v>-45</v>
      </c>
      <c r="I1502" s="322">
        <v>-45</v>
      </c>
      <c r="J1502" s="321">
        <v>-105</v>
      </c>
    </row>
    <row r="1503" spans="1:10">
      <c r="A1503" s="324">
        <v>44180</v>
      </c>
      <c r="B1503" s="320">
        <v>2420</v>
      </c>
      <c r="C1503" s="321">
        <v>1905</v>
      </c>
      <c r="D1503" s="321">
        <v>2195</v>
      </c>
      <c r="E1503" s="321">
        <v>2450</v>
      </c>
      <c r="F1503" s="322">
        <v>2515</v>
      </c>
      <c r="G1503" s="320">
        <v>-230</v>
      </c>
      <c r="H1503" s="321">
        <v>-25</v>
      </c>
      <c r="I1503" s="322">
        <v>-35</v>
      </c>
      <c r="J1503" s="321">
        <v>-95</v>
      </c>
    </row>
    <row r="1504" spans="1:10">
      <c r="A1504" s="324">
        <v>44181</v>
      </c>
      <c r="B1504" s="320">
        <v>2430</v>
      </c>
      <c r="C1504" s="321">
        <v>1905</v>
      </c>
      <c r="D1504" s="321">
        <v>2225</v>
      </c>
      <c r="E1504" s="321">
        <v>2525</v>
      </c>
      <c r="F1504" s="322">
        <v>2491</v>
      </c>
      <c r="G1504" s="320">
        <v>-295</v>
      </c>
      <c r="H1504" s="321">
        <v>-45</v>
      </c>
      <c r="I1504" s="322">
        <v>-25</v>
      </c>
      <c r="J1504" s="321">
        <v>-61</v>
      </c>
    </row>
    <row r="1505" spans="1:10">
      <c r="A1505" s="324">
        <v>44182</v>
      </c>
      <c r="B1505" s="320">
        <v>2455</v>
      </c>
      <c r="C1505" s="321">
        <v>1905</v>
      </c>
      <c r="D1505" s="321">
        <v>2235</v>
      </c>
      <c r="E1505" s="321">
        <v>2525</v>
      </c>
      <c r="F1505" s="322">
        <v>2503</v>
      </c>
      <c r="G1505" s="320">
        <v>-270</v>
      </c>
      <c r="H1505" s="321">
        <v>-30</v>
      </c>
      <c r="I1505" s="322">
        <v>0</v>
      </c>
      <c r="J1505" s="321">
        <v>-48</v>
      </c>
    </row>
    <row r="1506" spans="1:10">
      <c r="A1506" s="324">
        <v>44183</v>
      </c>
      <c r="B1506" s="320">
        <v>2510</v>
      </c>
      <c r="C1506" s="321">
        <v>1915</v>
      </c>
      <c r="D1506" s="321">
        <v>2250</v>
      </c>
      <c r="E1506" s="321">
        <v>2625</v>
      </c>
      <c r="F1506" s="322">
        <v>2517</v>
      </c>
      <c r="G1506" s="320">
        <v>-315</v>
      </c>
      <c r="H1506" s="321">
        <v>10</v>
      </c>
      <c r="I1506" s="322">
        <v>45</v>
      </c>
      <c r="J1506" s="321">
        <v>-7</v>
      </c>
    </row>
    <row r="1507" spans="1:10">
      <c r="A1507" s="324">
        <v>44186</v>
      </c>
      <c r="B1507" s="320">
        <v>2515</v>
      </c>
      <c r="C1507" s="321">
        <v>2050</v>
      </c>
      <c r="D1507" s="321">
        <v>2290</v>
      </c>
      <c r="E1507" s="321">
        <v>2625</v>
      </c>
      <c r="F1507" s="322">
        <v>2511</v>
      </c>
      <c r="G1507" s="320">
        <v>-310</v>
      </c>
      <c r="H1507" s="321">
        <v>-25</v>
      </c>
      <c r="I1507" s="322">
        <v>-85</v>
      </c>
      <c r="J1507" s="321">
        <v>4</v>
      </c>
    </row>
    <row r="1508" spans="1:10">
      <c r="A1508" s="324">
        <v>44187</v>
      </c>
      <c r="B1508" s="320">
        <v>2500</v>
      </c>
      <c r="C1508" s="321">
        <v>2065</v>
      </c>
      <c r="D1508" s="321">
        <v>2330</v>
      </c>
      <c r="E1508" s="321">
        <v>2675</v>
      </c>
      <c r="F1508" s="322">
        <v>2467</v>
      </c>
      <c r="G1508" s="320">
        <v>-375</v>
      </c>
      <c r="H1508" s="321">
        <v>-80</v>
      </c>
      <c r="I1508" s="322">
        <v>-115</v>
      </c>
      <c r="J1508" s="321">
        <v>33</v>
      </c>
    </row>
    <row r="1509" spans="1:10">
      <c r="A1509" s="324">
        <v>44188</v>
      </c>
      <c r="B1509" s="320">
        <v>2455</v>
      </c>
      <c r="C1509" s="321">
        <v>2075</v>
      </c>
      <c r="D1509" s="321">
        <v>2340</v>
      </c>
      <c r="E1509" s="321">
        <v>2675</v>
      </c>
      <c r="F1509" s="322">
        <v>2428</v>
      </c>
      <c r="G1509" s="320">
        <v>-420</v>
      </c>
      <c r="H1509" s="321">
        <v>-135</v>
      </c>
      <c r="I1509" s="322">
        <v>-170</v>
      </c>
      <c r="J1509" s="321">
        <v>27</v>
      </c>
    </row>
    <row r="1510" spans="1:10" s="129" customFormat="1" ht="17.25" thickBot="1">
      <c r="A1510" s="331">
        <v>44189</v>
      </c>
      <c r="B1510" s="333">
        <v>2545</v>
      </c>
      <c r="C1510" s="334">
        <v>2075</v>
      </c>
      <c r="D1510" s="334">
        <v>2345</v>
      </c>
      <c r="E1510" s="334">
        <v>2675</v>
      </c>
      <c r="F1510" s="335">
        <v>2509</v>
      </c>
      <c r="G1510" s="333">
        <v>-330</v>
      </c>
      <c r="H1510" s="334">
        <v>-50</v>
      </c>
      <c r="I1510" s="335">
        <v>-80</v>
      </c>
      <c r="J1510" s="334">
        <v>36</v>
      </c>
    </row>
    <row r="1511" spans="1:10">
      <c r="A1511" s="319">
        <v>44190</v>
      </c>
      <c r="B1511" s="320">
        <v>2495</v>
      </c>
      <c r="C1511" s="321">
        <v>2075</v>
      </c>
      <c r="D1511" s="321">
        <v>2335</v>
      </c>
      <c r="E1511" s="321">
        <v>2675</v>
      </c>
      <c r="F1511" s="322">
        <v>2458</v>
      </c>
      <c r="G1511" s="320">
        <v>-380</v>
      </c>
      <c r="H1511" s="321">
        <v>-90</v>
      </c>
      <c r="I1511" s="322">
        <v>-130</v>
      </c>
      <c r="J1511" s="321">
        <v>37</v>
      </c>
    </row>
    <row r="1512" spans="1:10">
      <c r="A1512" s="319">
        <v>44193</v>
      </c>
      <c r="B1512" s="320">
        <v>2465</v>
      </c>
      <c r="C1512" s="321">
        <v>2075</v>
      </c>
      <c r="D1512" s="321">
        <v>2345</v>
      </c>
      <c r="E1512" s="321">
        <v>2675</v>
      </c>
      <c r="F1512" s="322">
        <v>2363</v>
      </c>
      <c r="G1512" s="320">
        <v>-410</v>
      </c>
      <c r="H1512" s="321">
        <v>-130</v>
      </c>
      <c r="I1512" s="322">
        <v>-160</v>
      </c>
      <c r="J1512" s="321">
        <v>102</v>
      </c>
    </row>
    <row r="1513" spans="1:10">
      <c r="A1513" s="319">
        <v>44194</v>
      </c>
      <c r="B1513" s="320">
        <v>2360</v>
      </c>
      <c r="C1513" s="321">
        <v>2075</v>
      </c>
      <c r="D1513" s="321">
        <v>2315</v>
      </c>
      <c r="E1513" s="321">
        <v>2610</v>
      </c>
      <c r="F1513" s="322">
        <v>2336</v>
      </c>
      <c r="G1513" s="320">
        <v>-450</v>
      </c>
      <c r="H1513" s="321">
        <v>-205</v>
      </c>
      <c r="I1513" s="322">
        <v>-265</v>
      </c>
      <c r="J1513" s="321">
        <v>24</v>
      </c>
    </row>
    <row r="1514" spans="1:10">
      <c r="A1514" s="319">
        <v>44195</v>
      </c>
      <c r="B1514" s="320">
        <v>2405</v>
      </c>
      <c r="C1514" s="321">
        <v>2055</v>
      </c>
      <c r="D1514" s="321">
        <v>2290</v>
      </c>
      <c r="E1514" s="321">
        <v>2565</v>
      </c>
      <c r="F1514" s="322">
        <v>2366</v>
      </c>
      <c r="G1514" s="320">
        <v>-360</v>
      </c>
      <c r="H1514" s="321">
        <v>-135</v>
      </c>
      <c r="I1514" s="322">
        <v>-200</v>
      </c>
      <c r="J1514" s="321">
        <v>39</v>
      </c>
    </row>
    <row r="1515" spans="1:10">
      <c r="A1515" s="319">
        <v>44196</v>
      </c>
      <c r="B1515" s="320">
        <v>2410</v>
      </c>
      <c r="C1515" s="321">
        <v>2055</v>
      </c>
      <c r="D1515" s="321">
        <v>2250</v>
      </c>
      <c r="E1515" s="321">
        <v>2565</v>
      </c>
      <c r="F1515" s="322">
        <v>2397</v>
      </c>
      <c r="G1515" s="320">
        <v>-355</v>
      </c>
      <c r="H1515" s="321">
        <v>-90</v>
      </c>
      <c r="I1515" s="322">
        <v>-195</v>
      </c>
      <c r="J1515" s="321">
        <v>13</v>
      </c>
    </row>
    <row r="1516" spans="1:10">
      <c r="A1516" s="319">
        <v>44200</v>
      </c>
      <c r="B1516" s="320">
        <v>2480</v>
      </c>
      <c r="C1516" s="321">
        <v>2055</v>
      </c>
      <c r="D1516" s="321">
        <v>2245</v>
      </c>
      <c r="E1516" s="321">
        <v>2560</v>
      </c>
      <c r="F1516" s="322">
        <v>2405</v>
      </c>
      <c r="G1516" s="320">
        <v>-280</v>
      </c>
      <c r="H1516" s="321">
        <v>-15</v>
      </c>
      <c r="I1516" s="322">
        <v>-125</v>
      </c>
      <c r="J1516" s="321">
        <v>75</v>
      </c>
    </row>
    <row r="1517" spans="1:10">
      <c r="A1517" s="319">
        <v>44201</v>
      </c>
      <c r="B1517" s="320">
        <v>2480</v>
      </c>
      <c r="C1517" s="321">
        <v>2040</v>
      </c>
      <c r="D1517" s="321">
        <v>2225</v>
      </c>
      <c r="E1517" s="321">
        <v>2540</v>
      </c>
      <c r="F1517" s="322">
        <v>2416</v>
      </c>
      <c r="G1517" s="320">
        <v>-260</v>
      </c>
      <c r="H1517" s="321">
        <v>5</v>
      </c>
      <c r="I1517" s="322">
        <v>-110</v>
      </c>
      <c r="J1517" s="321">
        <v>64</v>
      </c>
    </row>
    <row r="1518" spans="1:10">
      <c r="A1518" s="319">
        <v>44202</v>
      </c>
      <c r="B1518" s="320">
        <v>2485</v>
      </c>
      <c r="C1518" s="321">
        <v>2040</v>
      </c>
      <c r="D1518" s="321">
        <v>2235</v>
      </c>
      <c r="E1518" s="321">
        <v>2480</v>
      </c>
      <c r="F1518" s="322">
        <v>2386</v>
      </c>
      <c r="G1518" s="320">
        <v>-195</v>
      </c>
      <c r="H1518" s="321">
        <v>0</v>
      </c>
      <c r="I1518" s="322">
        <v>-105</v>
      </c>
      <c r="J1518" s="321">
        <v>99</v>
      </c>
    </row>
    <row r="1519" spans="1:10">
      <c r="A1519" s="319">
        <v>44203</v>
      </c>
      <c r="B1519" s="320">
        <v>2465</v>
      </c>
      <c r="C1519" s="321">
        <v>2040</v>
      </c>
      <c r="D1519" s="321">
        <v>2235</v>
      </c>
      <c r="E1519" s="321">
        <v>2450</v>
      </c>
      <c r="F1519" s="322">
        <v>2380</v>
      </c>
      <c r="G1519" s="320">
        <v>-185</v>
      </c>
      <c r="H1519" s="321">
        <v>-20</v>
      </c>
      <c r="I1519" s="322">
        <v>-125</v>
      </c>
      <c r="J1519" s="321">
        <v>85</v>
      </c>
    </row>
    <row r="1520" spans="1:10">
      <c r="A1520" s="319">
        <v>44204</v>
      </c>
      <c r="B1520" s="320">
        <v>2450</v>
      </c>
      <c r="C1520" s="321">
        <v>2040</v>
      </c>
      <c r="D1520" s="321">
        <v>2230</v>
      </c>
      <c r="E1520" s="321">
        <v>2450</v>
      </c>
      <c r="F1520" s="322">
        <v>2317</v>
      </c>
      <c r="G1520" s="320">
        <v>-200</v>
      </c>
      <c r="H1520" s="321">
        <v>-30</v>
      </c>
      <c r="I1520" s="322">
        <v>-140</v>
      </c>
      <c r="J1520" s="321">
        <v>133</v>
      </c>
    </row>
    <row r="1521" spans="1:10">
      <c r="A1521" s="319">
        <v>44207</v>
      </c>
      <c r="B1521" s="320">
        <v>2485</v>
      </c>
      <c r="C1521" s="321">
        <v>2040</v>
      </c>
      <c r="D1521" s="321">
        <v>2290</v>
      </c>
      <c r="E1521" s="321">
        <v>2450</v>
      </c>
      <c r="F1521" s="322">
        <v>2327</v>
      </c>
      <c r="G1521" s="320">
        <v>-165</v>
      </c>
      <c r="H1521" s="321">
        <v>-55</v>
      </c>
      <c r="I1521" s="322">
        <v>-105</v>
      </c>
      <c r="J1521" s="321">
        <v>158</v>
      </c>
    </row>
    <row r="1522" spans="1:10">
      <c r="A1522" s="319">
        <v>44208</v>
      </c>
      <c r="B1522" s="320">
        <v>2490</v>
      </c>
      <c r="C1522" s="321">
        <v>2025</v>
      </c>
      <c r="D1522" s="321">
        <v>2310</v>
      </c>
      <c r="E1522" s="321">
        <v>2415</v>
      </c>
      <c r="F1522" s="322">
        <v>2342</v>
      </c>
      <c r="G1522" s="320">
        <v>-125</v>
      </c>
      <c r="H1522" s="321">
        <v>-70</v>
      </c>
      <c r="I1522" s="322">
        <v>-85</v>
      </c>
      <c r="J1522" s="321">
        <v>148</v>
      </c>
    </row>
    <row r="1523" spans="1:10">
      <c r="A1523" s="319">
        <v>44209</v>
      </c>
      <c r="B1523" s="320">
        <v>2510</v>
      </c>
      <c r="C1523" s="321">
        <v>2040</v>
      </c>
      <c r="D1523" s="321">
        <v>2310</v>
      </c>
      <c r="E1523" s="321">
        <v>2390</v>
      </c>
      <c r="F1523" s="322">
        <v>2362</v>
      </c>
      <c r="G1523" s="320">
        <v>-80</v>
      </c>
      <c r="H1523" s="321">
        <v>-50</v>
      </c>
      <c r="I1523" s="322">
        <v>-80</v>
      </c>
      <c r="J1523" s="321">
        <v>148</v>
      </c>
    </row>
    <row r="1524" spans="1:10">
      <c r="A1524" s="319">
        <v>44210</v>
      </c>
      <c r="B1524" s="320">
        <v>2490</v>
      </c>
      <c r="C1524" s="321">
        <v>2025</v>
      </c>
      <c r="D1524" s="321">
        <v>2300</v>
      </c>
      <c r="E1524" s="321">
        <v>2390</v>
      </c>
      <c r="F1524" s="322">
        <v>2318</v>
      </c>
      <c r="G1524" s="320">
        <v>-100</v>
      </c>
      <c r="H1524" s="321">
        <v>-60</v>
      </c>
      <c r="I1524" s="322">
        <v>-85</v>
      </c>
      <c r="J1524" s="321">
        <v>172</v>
      </c>
    </row>
    <row r="1525" spans="1:10">
      <c r="A1525" s="319">
        <v>44211</v>
      </c>
      <c r="B1525" s="320">
        <v>2485</v>
      </c>
      <c r="C1525" s="321">
        <v>2025</v>
      </c>
      <c r="D1525" s="321">
        <v>2300</v>
      </c>
      <c r="E1525" s="321">
        <v>2350</v>
      </c>
      <c r="F1525" s="322">
        <v>2303</v>
      </c>
      <c r="G1525" s="320">
        <v>-65</v>
      </c>
      <c r="H1525" s="321">
        <v>-65</v>
      </c>
      <c r="I1525" s="322">
        <v>-90</v>
      </c>
      <c r="J1525" s="321">
        <v>182</v>
      </c>
    </row>
    <row r="1526" spans="1:10">
      <c r="A1526" s="319">
        <v>44214</v>
      </c>
      <c r="B1526" s="320">
        <v>2505</v>
      </c>
      <c r="C1526" s="321">
        <v>2010</v>
      </c>
      <c r="D1526" s="321">
        <v>2275</v>
      </c>
      <c r="E1526" s="321">
        <v>2325</v>
      </c>
      <c r="F1526" s="322">
        <v>2341</v>
      </c>
      <c r="G1526" s="320">
        <v>-20</v>
      </c>
      <c r="H1526" s="321">
        <v>-20</v>
      </c>
      <c r="I1526" s="322">
        <v>-55</v>
      </c>
      <c r="J1526" s="321">
        <v>164</v>
      </c>
    </row>
    <row r="1527" spans="1:10">
      <c r="A1527" s="319">
        <v>44215</v>
      </c>
      <c r="B1527" s="320">
        <v>2500</v>
      </c>
      <c r="C1527" s="321">
        <v>1850</v>
      </c>
      <c r="D1527" s="321">
        <v>2275</v>
      </c>
      <c r="E1527" s="321">
        <v>2325</v>
      </c>
      <c r="F1527" s="322">
        <v>2315</v>
      </c>
      <c r="G1527" s="320">
        <v>-25</v>
      </c>
      <c r="H1527" s="321">
        <v>-25</v>
      </c>
      <c r="I1527" s="322">
        <v>100</v>
      </c>
      <c r="J1527" s="321">
        <v>185</v>
      </c>
    </row>
    <row r="1528" spans="1:10">
      <c r="A1528" s="319">
        <v>44216</v>
      </c>
      <c r="B1528" s="320">
        <v>2480</v>
      </c>
      <c r="C1528" s="321">
        <v>1865</v>
      </c>
      <c r="D1528" s="321">
        <v>2265</v>
      </c>
      <c r="E1528" s="321">
        <v>2250</v>
      </c>
      <c r="F1528" s="322">
        <v>2263</v>
      </c>
      <c r="G1528" s="320">
        <v>30</v>
      </c>
      <c r="H1528" s="321">
        <v>-35</v>
      </c>
      <c r="I1528" s="322">
        <v>65</v>
      </c>
      <c r="J1528" s="321">
        <v>217</v>
      </c>
    </row>
    <row r="1529" spans="1:10">
      <c r="A1529" s="319">
        <v>44217</v>
      </c>
      <c r="B1529" s="320">
        <v>2505</v>
      </c>
      <c r="C1529" s="321">
        <v>1865</v>
      </c>
      <c r="D1529" s="321">
        <v>2255</v>
      </c>
      <c r="E1529" s="321">
        <v>2250</v>
      </c>
      <c r="F1529" s="322">
        <v>2318</v>
      </c>
      <c r="G1529" s="320">
        <v>55</v>
      </c>
      <c r="H1529" s="321">
        <v>0</v>
      </c>
      <c r="I1529" s="322">
        <v>90</v>
      </c>
      <c r="J1529" s="321">
        <v>187</v>
      </c>
    </row>
    <row r="1530" spans="1:10">
      <c r="A1530" s="319">
        <v>44218</v>
      </c>
      <c r="B1530" s="320">
        <v>2510</v>
      </c>
      <c r="C1530" s="321">
        <v>1865</v>
      </c>
      <c r="D1530" s="321">
        <v>2255</v>
      </c>
      <c r="E1530" s="321">
        <v>2250</v>
      </c>
      <c r="F1530" s="322">
        <v>2338</v>
      </c>
      <c r="G1530" s="320">
        <v>60</v>
      </c>
      <c r="H1530" s="321">
        <v>5</v>
      </c>
      <c r="I1530" s="322">
        <v>95</v>
      </c>
      <c r="J1530" s="321">
        <v>172</v>
      </c>
    </row>
    <row r="1531" spans="1:10">
      <c r="A1531" s="319">
        <v>44221</v>
      </c>
      <c r="B1531" s="320">
        <v>2470</v>
      </c>
      <c r="C1531" s="321">
        <v>1865</v>
      </c>
      <c r="D1531" s="321">
        <v>2250</v>
      </c>
      <c r="E1531" s="321">
        <v>2180</v>
      </c>
      <c r="F1531" s="322">
        <v>2280</v>
      </c>
      <c r="G1531" s="320">
        <v>90</v>
      </c>
      <c r="H1531" s="321">
        <v>-30</v>
      </c>
      <c r="I1531" s="322">
        <v>55</v>
      </c>
      <c r="J1531" s="321">
        <v>190</v>
      </c>
    </row>
    <row r="1532" spans="1:10">
      <c r="A1532" s="319">
        <v>44222</v>
      </c>
      <c r="B1532" s="320">
        <v>2400</v>
      </c>
      <c r="C1532" s="321">
        <v>1865</v>
      </c>
      <c r="D1532" s="321">
        <v>2245</v>
      </c>
      <c r="E1532" s="321">
        <v>2180</v>
      </c>
      <c r="F1532" s="322">
        <v>2239</v>
      </c>
      <c r="G1532" s="320">
        <v>20</v>
      </c>
      <c r="H1532" s="321">
        <v>-95</v>
      </c>
      <c r="I1532" s="322">
        <v>-15</v>
      </c>
      <c r="J1532" s="321">
        <v>161</v>
      </c>
    </row>
    <row r="1533" spans="1:10">
      <c r="A1533" s="319">
        <v>44223</v>
      </c>
      <c r="B1533" s="320">
        <v>2375</v>
      </c>
      <c r="C1533" s="321">
        <v>1865</v>
      </c>
      <c r="D1533" s="321">
        <v>2240</v>
      </c>
      <c r="E1533" s="321">
        <v>2180</v>
      </c>
      <c r="F1533" s="322">
        <v>2258</v>
      </c>
      <c r="G1533" s="320">
        <v>-5</v>
      </c>
      <c r="H1533" s="321">
        <v>-115</v>
      </c>
      <c r="I1533" s="322">
        <v>-40</v>
      </c>
      <c r="J1533" s="321">
        <v>117</v>
      </c>
    </row>
    <row r="1534" spans="1:10">
      <c r="A1534" s="319">
        <v>44224</v>
      </c>
      <c r="B1534" s="320">
        <v>2340</v>
      </c>
      <c r="C1534" s="321">
        <v>1865</v>
      </c>
      <c r="D1534" s="321">
        <v>2225</v>
      </c>
      <c r="E1534" s="321">
        <v>2180</v>
      </c>
      <c r="F1534" s="322">
        <v>2259</v>
      </c>
      <c r="G1534" s="320">
        <v>-40</v>
      </c>
      <c r="H1534" s="321">
        <v>-135</v>
      </c>
      <c r="I1534" s="322">
        <v>-75</v>
      </c>
      <c r="J1534" s="321">
        <v>81</v>
      </c>
    </row>
    <row r="1535" spans="1:10">
      <c r="A1535" s="319">
        <v>44225</v>
      </c>
      <c r="B1535" s="320">
        <v>2400</v>
      </c>
      <c r="C1535" s="321">
        <v>1865</v>
      </c>
      <c r="D1535" s="321">
        <v>2190</v>
      </c>
      <c r="E1535" s="321">
        <v>2180</v>
      </c>
      <c r="F1535" s="322">
        <v>2297</v>
      </c>
      <c r="G1535" s="320">
        <v>20</v>
      </c>
      <c r="H1535" s="321">
        <v>-40</v>
      </c>
      <c r="I1535" s="322">
        <v>-15</v>
      </c>
      <c r="J1535" s="321">
        <v>103</v>
      </c>
    </row>
    <row r="1536" spans="1:10">
      <c r="A1536" s="319">
        <v>44228</v>
      </c>
      <c r="B1536" s="320">
        <v>2360</v>
      </c>
      <c r="C1536" s="321">
        <v>1750</v>
      </c>
      <c r="D1536" s="321">
        <v>2150</v>
      </c>
      <c r="E1536" s="321">
        <v>2130</v>
      </c>
      <c r="F1536" s="322">
        <v>2297</v>
      </c>
      <c r="G1536" s="320">
        <v>30</v>
      </c>
      <c r="H1536" s="321">
        <v>-40</v>
      </c>
      <c r="I1536" s="322">
        <v>60</v>
      </c>
      <c r="J1536" s="321">
        <v>63</v>
      </c>
    </row>
    <row r="1537" spans="1:10">
      <c r="A1537" s="319">
        <v>44229</v>
      </c>
      <c r="B1537" s="320">
        <v>2320</v>
      </c>
      <c r="C1537" s="321">
        <v>1750</v>
      </c>
      <c r="D1537" s="321">
        <v>2135</v>
      </c>
      <c r="E1537" s="321">
        <v>2110</v>
      </c>
      <c r="F1537" s="322">
        <v>2275</v>
      </c>
      <c r="G1537" s="320">
        <v>10</v>
      </c>
      <c r="H1537" s="321">
        <v>-65</v>
      </c>
      <c r="I1537" s="322">
        <v>20</v>
      </c>
      <c r="J1537" s="321">
        <v>45</v>
      </c>
    </row>
    <row r="1538" spans="1:10">
      <c r="A1538" s="319">
        <v>44230</v>
      </c>
      <c r="B1538" s="320">
        <v>2315</v>
      </c>
      <c r="C1538" s="321">
        <v>1700</v>
      </c>
      <c r="D1538" s="321">
        <v>2135</v>
      </c>
      <c r="E1538" s="321">
        <v>2110</v>
      </c>
      <c r="F1538" s="322">
        <v>2267</v>
      </c>
      <c r="G1538" s="320">
        <v>5</v>
      </c>
      <c r="H1538" s="321">
        <v>-70</v>
      </c>
      <c r="I1538" s="322">
        <v>65</v>
      </c>
      <c r="J1538" s="321">
        <v>48</v>
      </c>
    </row>
    <row r="1539" spans="1:10">
      <c r="A1539" s="319">
        <v>44231</v>
      </c>
      <c r="B1539" s="320">
        <v>2350</v>
      </c>
      <c r="C1539" s="321">
        <v>1700</v>
      </c>
      <c r="D1539" s="321">
        <v>2135</v>
      </c>
      <c r="E1539" s="321">
        <v>2155</v>
      </c>
      <c r="F1539" s="322">
        <v>2319</v>
      </c>
      <c r="G1539" s="320">
        <v>-5</v>
      </c>
      <c r="H1539" s="321">
        <v>-35</v>
      </c>
      <c r="I1539" s="322">
        <v>100</v>
      </c>
      <c r="J1539" s="321">
        <v>31</v>
      </c>
    </row>
    <row r="1540" spans="1:10">
      <c r="A1540" s="319">
        <v>44232</v>
      </c>
      <c r="B1540" s="320">
        <v>2400</v>
      </c>
      <c r="C1540" s="321">
        <v>1700</v>
      </c>
      <c r="D1540" s="321">
        <v>2145</v>
      </c>
      <c r="E1540" s="321">
        <v>2125</v>
      </c>
      <c r="F1540" s="322">
        <v>2328</v>
      </c>
      <c r="G1540" s="320">
        <v>75</v>
      </c>
      <c r="H1540" s="321">
        <v>5</v>
      </c>
      <c r="I1540" s="322">
        <v>150</v>
      </c>
      <c r="J1540" s="321">
        <v>72</v>
      </c>
    </row>
    <row r="1541" spans="1:10">
      <c r="A1541" s="319">
        <v>44234</v>
      </c>
      <c r="B1541" s="320">
        <v>2410</v>
      </c>
      <c r="C1541" s="321">
        <v>1700</v>
      </c>
      <c r="D1541" s="321">
        <v>2155</v>
      </c>
      <c r="E1541" s="321">
        <v>2125</v>
      </c>
      <c r="G1541" s="320">
        <v>85</v>
      </c>
      <c r="H1541" s="321">
        <v>5</v>
      </c>
      <c r="I1541" s="322">
        <v>160</v>
      </c>
    </row>
    <row r="1542" spans="1:10">
      <c r="A1542" s="319">
        <v>44235</v>
      </c>
      <c r="B1542" s="320">
        <v>2395</v>
      </c>
      <c r="C1542" s="321">
        <v>1700</v>
      </c>
      <c r="D1542" s="321">
        <v>2155</v>
      </c>
      <c r="E1542" s="321">
        <v>2125</v>
      </c>
      <c r="F1542" s="322">
        <v>2320</v>
      </c>
      <c r="G1542" s="320">
        <v>70</v>
      </c>
      <c r="H1542" s="321">
        <v>-10</v>
      </c>
      <c r="I1542" s="322">
        <v>145</v>
      </c>
      <c r="J1542" s="321">
        <v>75</v>
      </c>
    </row>
    <row r="1543" spans="1:10">
      <c r="A1543" s="319">
        <v>44236</v>
      </c>
      <c r="B1543" s="320">
        <v>2400</v>
      </c>
      <c r="C1543" s="321">
        <v>1700</v>
      </c>
      <c r="D1543" s="321">
        <v>2155</v>
      </c>
      <c r="E1543" s="321">
        <v>2125</v>
      </c>
      <c r="F1543" s="322">
        <v>2326</v>
      </c>
      <c r="G1543" s="320">
        <v>75</v>
      </c>
      <c r="H1543" s="321">
        <v>-5</v>
      </c>
      <c r="I1543" s="322">
        <v>150</v>
      </c>
      <c r="J1543" s="321">
        <v>74</v>
      </c>
    </row>
    <row r="1544" spans="1:10">
      <c r="A1544" s="319">
        <v>44237</v>
      </c>
      <c r="B1544" s="320">
        <v>2400</v>
      </c>
      <c r="C1544" s="321">
        <v>1700</v>
      </c>
      <c r="D1544" s="321">
        <v>2155</v>
      </c>
      <c r="E1544" s="321">
        <v>2125</v>
      </c>
      <c r="F1544" s="322">
        <v>2248</v>
      </c>
      <c r="G1544" s="320">
        <v>75</v>
      </c>
      <c r="H1544" s="321">
        <v>-5</v>
      </c>
      <c r="I1544" s="322">
        <v>150</v>
      </c>
      <c r="J1544" s="321">
        <v>152</v>
      </c>
    </row>
    <row r="1545" spans="1:10">
      <c r="A1545" s="319">
        <v>44245</v>
      </c>
      <c r="B1545" s="320">
        <v>2395</v>
      </c>
      <c r="C1545" s="321">
        <v>1810</v>
      </c>
      <c r="D1545" s="321">
        <v>2165</v>
      </c>
      <c r="E1545" s="321">
        <v>2125</v>
      </c>
      <c r="F1545" s="322">
        <v>2356</v>
      </c>
      <c r="G1545" s="320">
        <v>70</v>
      </c>
      <c r="H1545" s="321">
        <v>-20</v>
      </c>
      <c r="I1545" s="322">
        <v>35</v>
      </c>
      <c r="J1545" s="321">
        <v>39</v>
      </c>
    </row>
    <row r="1546" spans="1:10">
      <c r="A1546" s="319">
        <v>44246</v>
      </c>
      <c r="B1546" s="320">
        <v>2350</v>
      </c>
      <c r="C1546" s="321">
        <v>1810</v>
      </c>
      <c r="D1546" s="321">
        <v>2185</v>
      </c>
      <c r="E1546" s="321">
        <v>2125</v>
      </c>
      <c r="F1546" s="322">
        <v>2387</v>
      </c>
      <c r="G1546" s="320">
        <v>25</v>
      </c>
      <c r="H1546" s="321">
        <v>-85</v>
      </c>
      <c r="I1546" s="322">
        <v>-10</v>
      </c>
      <c r="J1546" s="321">
        <v>-37</v>
      </c>
    </row>
    <row r="1547" spans="1:10">
      <c r="A1547" s="319">
        <v>44247</v>
      </c>
      <c r="B1547" s="320">
        <v>2365</v>
      </c>
      <c r="C1547" s="321">
        <v>1810</v>
      </c>
      <c r="D1547" s="321">
        <v>2195</v>
      </c>
      <c r="E1547" s="321">
        <v>2150</v>
      </c>
      <c r="G1547" s="320">
        <v>15</v>
      </c>
      <c r="H1547" s="321">
        <v>-80</v>
      </c>
      <c r="I1547" s="322">
        <v>5</v>
      </c>
    </row>
    <row r="1548" spans="1:10">
      <c r="A1548" s="319">
        <v>44249</v>
      </c>
      <c r="B1548" s="320">
        <v>2400</v>
      </c>
      <c r="C1548" s="321">
        <v>1870</v>
      </c>
      <c r="D1548" s="321">
        <v>2180</v>
      </c>
      <c r="E1548" s="321">
        <v>2150</v>
      </c>
      <c r="F1548" s="322">
        <v>2435</v>
      </c>
      <c r="G1548" s="320">
        <v>50</v>
      </c>
      <c r="H1548" s="321">
        <v>-30</v>
      </c>
      <c r="I1548" s="322">
        <v>-20</v>
      </c>
      <c r="J1548" s="321">
        <v>-35</v>
      </c>
    </row>
    <row r="1549" spans="1:10">
      <c r="A1549" s="319">
        <v>44250</v>
      </c>
      <c r="B1549" s="320">
        <v>2410</v>
      </c>
      <c r="C1549" s="321">
        <v>1870</v>
      </c>
      <c r="D1549" s="321">
        <v>2200</v>
      </c>
      <c r="E1549" s="321">
        <v>2290</v>
      </c>
      <c r="F1549" s="322">
        <v>2450</v>
      </c>
      <c r="G1549" s="320">
        <v>-80</v>
      </c>
      <c r="H1549" s="321">
        <v>-40</v>
      </c>
      <c r="I1549" s="322">
        <v>-10</v>
      </c>
      <c r="J1549" s="321">
        <v>-40</v>
      </c>
    </row>
    <row r="1550" spans="1:10">
      <c r="A1550" s="319">
        <v>44251</v>
      </c>
      <c r="B1550" s="320">
        <v>2415</v>
      </c>
      <c r="C1550" s="321">
        <v>1870</v>
      </c>
      <c r="D1550" s="321">
        <v>2205</v>
      </c>
      <c r="E1550" s="321">
        <v>2325</v>
      </c>
      <c r="F1550" s="322">
        <v>2461</v>
      </c>
      <c r="G1550" s="320">
        <v>-110</v>
      </c>
      <c r="H1550" s="321">
        <v>-40</v>
      </c>
      <c r="I1550" s="322">
        <v>-5</v>
      </c>
      <c r="J1550" s="321">
        <v>-46</v>
      </c>
    </row>
    <row r="1551" spans="1:10">
      <c r="A1551" s="319">
        <v>44252</v>
      </c>
      <c r="B1551" s="320">
        <v>2490</v>
      </c>
      <c r="C1551" s="321">
        <v>1800</v>
      </c>
      <c r="D1551" s="321">
        <v>2225</v>
      </c>
      <c r="E1551" s="321">
        <v>2325</v>
      </c>
      <c r="F1551" s="322">
        <v>2526</v>
      </c>
      <c r="G1551" s="320">
        <v>-35</v>
      </c>
      <c r="H1551" s="321">
        <v>15</v>
      </c>
      <c r="I1551" s="322">
        <v>140</v>
      </c>
      <c r="J1551" s="321">
        <v>-36</v>
      </c>
    </row>
    <row r="1552" spans="1:10">
      <c r="A1552" s="319">
        <v>44253</v>
      </c>
      <c r="B1552" s="320">
        <v>2435</v>
      </c>
      <c r="C1552" s="321">
        <v>1800</v>
      </c>
      <c r="D1552" s="321">
        <v>2225</v>
      </c>
      <c r="E1552" s="321">
        <v>2325</v>
      </c>
      <c r="F1552" s="322">
        <v>2472</v>
      </c>
      <c r="G1552" s="320">
        <v>-90</v>
      </c>
      <c r="H1552" s="321">
        <v>-40</v>
      </c>
      <c r="I1552" s="322">
        <v>85</v>
      </c>
      <c r="J1552" s="321">
        <v>-37</v>
      </c>
    </row>
    <row r="1553" spans="1:10">
      <c r="A1553" s="319">
        <v>44256</v>
      </c>
      <c r="B1553" s="320">
        <v>2500</v>
      </c>
      <c r="C1553" s="321">
        <v>1850</v>
      </c>
      <c r="D1553" s="321">
        <v>2255</v>
      </c>
      <c r="E1553" s="321">
        <v>2400</v>
      </c>
      <c r="F1553" s="322">
        <v>2531</v>
      </c>
      <c r="G1553" s="320">
        <v>-100</v>
      </c>
      <c r="H1553" s="321">
        <v>-5</v>
      </c>
      <c r="I1553" s="322">
        <v>100</v>
      </c>
      <c r="J1553" s="321">
        <v>-31</v>
      </c>
    </row>
    <row r="1554" spans="1:10">
      <c r="A1554" s="319">
        <v>44257</v>
      </c>
      <c r="B1554" s="320">
        <v>2470</v>
      </c>
      <c r="C1554" s="321">
        <v>1875</v>
      </c>
      <c r="D1554" s="321">
        <v>2265</v>
      </c>
      <c r="E1554" s="321">
        <v>2425</v>
      </c>
      <c r="F1554" s="322">
        <v>2528</v>
      </c>
      <c r="G1554" s="320">
        <v>-155</v>
      </c>
      <c r="H1554" s="321">
        <v>-45</v>
      </c>
      <c r="I1554" s="322">
        <v>45</v>
      </c>
      <c r="J1554" s="321">
        <v>-58</v>
      </c>
    </row>
    <row r="1555" spans="1:10">
      <c r="A1555" s="319">
        <v>44258</v>
      </c>
      <c r="B1555" s="320">
        <v>2495</v>
      </c>
      <c r="C1555" s="321">
        <v>1875</v>
      </c>
      <c r="D1555" s="321">
        <v>2275</v>
      </c>
      <c r="E1555" s="321">
        <v>2440</v>
      </c>
      <c r="F1555" s="322">
        <v>2540</v>
      </c>
      <c r="G1555" s="320">
        <v>-145</v>
      </c>
      <c r="H1555" s="321">
        <v>-30</v>
      </c>
      <c r="I1555" s="322">
        <v>70</v>
      </c>
      <c r="J1555" s="321">
        <v>-45</v>
      </c>
    </row>
    <row r="1556" spans="1:10">
      <c r="A1556" s="319">
        <v>44259</v>
      </c>
      <c r="B1556" s="320">
        <v>2480</v>
      </c>
      <c r="C1556" s="321">
        <v>1875</v>
      </c>
      <c r="D1556" s="321">
        <v>2275</v>
      </c>
      <c r="E1556" s="321">
        <v>2480</v>
      </c>
      <c r="F1556" s="322">
        <v>2511</v>
      </c>
      <c r="G1556" s="320">
        <v>-200</v>
      </c>
      <c r="H1556" s="321">
        <v>-45</v>
      </c>
      <c r="I1556" s="322">
        <v>55</v>
      </c>
      <c r="J1556" s="321">
        <v>-31</v>
      </c>
    </row>
    <row r="1557" spans="1:10">
      <c r="A1557" s="319">
        <v>44260</v>
      </c>
      <c r="B1557" s="320">
        <v>2490</v>
      </c>
      <c r="C1557" s="321">
        <v>1875</v>
      </c>
      <c r="D1557" s="321">
        <v>2275</v>
      </c>
      <c r="E1557" s="321">
        <v>2480</v>
      </c>
      <c r="F1557" s="322">
        <v>2571</v>
      </c>
      <c r="G1557" s="320">
        <v>-190</v>
      </c>
      <c r="H1557" s="321">
        <v>-35</v>
      </c>
      <c r="I1557" s="322">
        <v>65</v>
      </c>
      <c r="J1557" s="321">
        <v>-81</v>
      </c>
    </row>
    <row r="1558" spans="1:10">
      <c r="A1558" s="319">
        <v>44263</v>
      </c>
      <c r="B1558" s="320">
        <v>2555</v>
      </c>
      <c r="C1558" s="321">
        <v>2000</v>
      </c>
      <c r="D1558" s="321">
        <v>2360</v>
      </c>
      <c r="E1558" s="321">
        <v>2480</v>
      </c>
      <c r="F1558" s="322">
        <v>2615</v>
      </c>
      <c r="G1558" s="320">
        <v>-125</v>
      </c>
      <c r="H1558" s="321">
        <v>-55</v>
      </c>
      <c r="I1558" s="322">
        <v>5</v>
      </c>
      <c r="J1558" s="321">
        <v>-60</v>
      </c>
    </row>
    <row r="1559" spans="1:10">
      <c r="A1559" s="319">
        <v>44264</v>
      </c>
      <c r="B1559" s="320">
        <v>2530</v>
      </c>
      <c r="C1559" s="321">
        <v>2000</v>
      </c>
      <c r="D1559" s="321">
        <v>2390</v>
      </c>
      <c r="E1559" s="321">
        <v>2480</v>
      </c>
      <c r="F1559" s="322">
        <v>2576</v>
      </c>
      <c r="G1559" s="320">
        <v>-150</v>
      </c>
      <c r="H1559" s="321">
        <v>-110</v>
      </c>
      <c r="I1559" s="322">
        <v>-20</v>
      </c>
      <c r="J1559" s="321">
        <v>-46</v>
      </c>
    </row>
    <row r="1560" spans="1:10">
      <c r="A1560" s="319">
        <v>44265</v>
      </c>
      <c r="B1560" s="320">
        <v>2460</v>
      </c>
      <c r="C1560" s="321">
        <v>2030</v>
      </c>
      <c r="D1560" s="321">
        <v>2390</v>
      </c>
      <c r="E1560" s="321">
        <v>2480</v>
      </c>
      <c r="F1560" s="322">
        <v>2470</v>
      </c>
      <c r="G1560" s="320">
        <v>-220</v>
      </c>
      <c r="H1560" s="321">
        <v>-180</v>
      </c>
      <c r="I1560" s="322">
        <v>-120</v>
      </c>
      <c r="J1560" s="321">
        <v>-10</v>
      </c>
    </row>
    <row r="1561" spans="1:10">
      <c r="A1561" s="319">
        <v>44266</v>
      </c>
      <c r="B1561" s="320">
        <v>2410</v>
      </c>
      <c r="C1561" s="321">
        <v>2030</v>
      </c>
      <c r="D1561" s="321">
        <v>2390</v>
      </c>
      <c r="E1561" s="321">
        <v>2480</v>
      </c>
      <c r="F1561" s="322">
        <v>2460</v>
      </c>
      <c r="G1561" s="320">
        <v>-270</v>
      </c>
      <c r="H1561" s="321">
        <v>-230</v>
      </c>
      <c r="I1561" s="322">
        <v>-170</v>
      </c>
      <c r="J1561" s="321">
        <v>-50</v>
      </c>
    </row>
    <row r="1562" spans="1:10">
      <c r="A1562" s="319">
        <v>44267</v>
      </c>
      <c r="B1562" s="320">
        <v>2445</v>
      </c>
      <c r="C1562" s="321">
        <v>2030</v>
      </c>
      <c r="D1562" s="321">
        <v>2340</v>
      </c>
      <c r="E1562" s="321">
        <v>2480</v>
      </c>
      <c r="F1562" s="322">
        <v>2477</v>
      </c>
      <c r="G1562" s="320">
        <v>-235</v>
      </c>
      <c r="H1562" s="321">
        <v>-145</v>
      </c>
      <c r="I1562" s="322">
        <v>-135</v>
      </c>
      <c r="J1562" s="321">
        <v>-32</v>
      </c>
    </row>
    <row r="1563" spans="1:10">
      <c r="A1563" s="319">
        <v>44270</v>
      </c>
      <c r="B1563" s="320">
        <v>2400</v>
      </c>
      <c r="C1563" s="321">
        <v>2025</v>
      </c>
      <c r="D1563" s="321">
        <v>2300</v>
      </c>
      <c r="E1563" s="321">
        <v>2440</v>
      </c>
      <c r="F1563" s="322">
        <v>2447</v>
      </c>
      <c r="G1563" s="320">
        <v>-240</v>
      </c>
      <c r="H1563" s="321">
        <v>-150</v>
      </c>
      <c r="I1563" s="322">
        <v>-175</v>
      </c>
      <c r="J1563" s="321">
        <v>-47</v>
      </c>
    </row>
    <row r="1564" spans="1:10">
      <c r="A1564" s="319">
        <v>44271</v>
      </c>
      <c r="B1564" s="320">
        <v>2430</v>
      </c>
      <c r="C1564" s="321">
        <v>2000</v>
      </c>
      <c r="D1564" s="321">
        <v>2290</v>
      </c>
      <c r="E1564" s="321">
        <v>2430</v>
      </c>
      <c r="F1564" s="322">
        <v>2458</v>
      </c>
      <c r="G1564" s="320">
        <v>-200</v>
      </c>
      <c r="H1564" s="321">
        <v>-110</v>
      </c>
      <c r="I1564" s="322">
        <v>-120</v>
      </c>
      <c r="J1564" s="321">
        <v>-28</v>
      </c>
    </row>
    <row r="1565" spans="1:10">
      <c r="A1565" s="319">
        <v>44272</v>
      </c>
      <c r="B1565" s="320">
        <v>2395</v>
      </c>
      <c r="C1565" s="321">
        <v>1975</v>
      </c>
      <c r="D1565" s="321">
        <v>2250</v>
      </c>
      <c r="E1565" s="321">
        <v>2405</v>
      </c>
      <c r="F1565" s="322">
        <v>2439</v>
      </c>
      <c r="G1565" s="320">
        <v>-210</v>
      </c>
      <c r="H1565" s="321">
        <v>-105</v>
      </c>
      <c r="I1565" s="322">
        <v>-130</v>
      </c>
      <c r="J1565" s="321">
        <v>-44</v>
      </c>
    </row>
    <row r="1566" spans="1:10">
      <c r="A1566" s="319">
        <v>44273</v>
      </c>
      <c r="B1566" s="320">
        <v>2380</v>
      </c>
      <c r="C1566" s="321">
        <v>1975</v>
      </c>
      <c r="D1566" s="321">
        <v>2210</v>
      </c>
      <c r="E1566" s="321">
        <v>2405</v>
      </c>
      <c r="F1566" s="322">
        <v>2414</v>
      </c>
      <c r="G1566" s="320">
        <v>-225</v>
      </c>
      <c r="H1566" s="321">
        <v>-80</v>
      </c>
      <c r="I1566" s="322">
        <v>-145</v>
      </c>
      <c r="J1566" s="321">
        <v>-34</v>
      </c>
    </row>
    <row r="1567" spans="1:10">
      <c r="A1567" s="319">
        <v>44274</v>
      </c>
      <c r="B1567" s="320">
        <v>2310</v>
      </c>
      <c r="C1567" s="321">
        <v>1975</v>
      </c>
      <c r="D1567" s="321">
        <v>2190</v>
      </c>
      <c r="E1567" s="321">
        <v>2405</v>
      </c>
      <c r="F1567" s="322">
        <v>2321</v>
      </c>
      <c r="G1567" s="320">
        <v>-295</v>
      </c>
      <c r="H1567" s="321">
        <v>-130</v>
      </c>
      <c r="I1567" s="322">
        <v>-215</v>
      </c>
      <c r="J1567" s="321">
        <v>-11</v>
      </c>
    </row>
    <row r="1568" spans="1:10">
      <c r="A1568" s="319">
        <v>44277</v>
      </c>
      <c r="B1568" s="320">
        <v>2325</v>
      </c>
      <c r="C1568" s="321">
        <v>1915</v>
      </c>
      <c r="D1568" s="321">
        <v>2190</v>
      </c>
      <c r="E1568" s="321">
        <v>2405</v>
      </c>
      <c r="F1568" s="322">
        <v>2342</v>
      </c>
      <c r="G1568" s="320">
        <v>-280</v>
      </c>
      <c r="H1568" s="321">
        <v>-115</v>
      </c>
      <c r="I1568" s="322">
        <v>-140</v>
      </c>
      <c r="J1568" s="321">
        <v>-17</v>
      </c>
    </row>
    <row r="1569" spans="1:12">
      <c r="A1569" s="319">
        <v>44278</v>
      </c>
      <c r="B1569" s="320">
        <v>2345</v>
      </c>
      <c r="C1569" s="321">
        <v>1915</v>
      </c>
      <c r="D1569" s="321">
        <v>2195</v>
      </c>
      <c r="E1569" s="321">
        <v>2350</v>
      </c>
      <c r="F1569" s="322">
        <v>2350</v>
      </c>
      <c r="G1569" s="320">
        <v>-205</v>
      </c>
      <c r="H1569" s="321">
        <v>-100</v>
      </c>
      <c r="I1569" s="322">
        <v>-120</v>
      </c>
      <c r="J1569" s="321">
        <v>-5</v>
      </c>
    </row>
    <row r="1570" spans="1:12">
      <c r="A1570" s="319">
        <v>44279</v>
      </c>
      <c r="B1570" s="320">
        <v>2345</v>
      </c>
      <c r="C1570" s="321">
        <v>1915</v>
      </c>
      <c r="D1570" s="321">
        <v>2110</v>
      </c>
      <c r="E1570" s="321">
        <v>2300</v>
      </c>
      <c r="F1570" s="322">
        <v>2356</v>
      </c>
      <c r="G1570" s="320">
        <v>-155</v>
      </c>
      <c r="H1570" s="321">
        <v>-15</v>
      </c>
      <c r="I1570" s="322">
        <v>-120</v>
      </c>
      <c r="J1570" s="321">
        <v>-11</v>
      </c>
    </row>
    <row r="1571" spans="1:12">
      <c r="A1571" s="319">
        <v>44280</v>
      </c>
      <c r="B1571" s="320">
        <v>2340</v>
      </c>
      <c r="C1571" s="321">
        <v>1925</v>
      </c>
      <c r="D1571" s="321">
        <v>2210</v>
      </c>
      <c r="E1571" s="321">
        <v>2300</v>
      </c>
      <c r="F1571" s="322">
        <v>2342</v>
      </c>
      <c r="G1571" s="320">
        <v>-160</v>
      </c>
      <c r="H1571" s="321">
        <v>-120</v>
      </c>
      <c r="I1571" s="322">
        <v>-135</v>
      </c>
      <c r="J1571" s="321">
        <v>-2</v>
      </c>
    </row>
    <row r="1572" spans="1:12">
      <c r="A1572" s="319">
        <v>44281</v>
      </c>
      <c r="B1572" s="320">
        <v>2345</v>
      </c>
      <c r="C1572" s="321">
        <v>1925</v>
      </c>
      <c r="D1572" s="321">
        <v>2210</v>
      </c>
      <c r="E1572" s="321">
        <v>2300</v>
      </c>
      <c r="F1572" s="322">
        <v>2362</v>
      </c>
      <c r="G1572" s="320">
        <v>-155</v>
      </c>
      <c r="H1572" s="321">
        <v>-115</v>
      </c>
      <c r="I1572" s="322">
        <v>-130</v>
      </c>
      <c r="J1572" s="321">
        <v>-17</v>
      </c>
    </row>
    <row r="1573" spans="1:12">
      <c r="A1573" s="319">
        <v>44284</v>
      </c>
      <c r="B1573" s="320">
        <v>2385</v>
      </c>
      <c r="C1573" s="321">
        <v>2025</v>
      </c>
      <c r="D1573" s="321">
        <v>2225</v>
      </c>
      <c r="E1573" s="321">
        <v>2290</v>
      </c>
      <c r="F1573" s="322">
        <v>2378</v>
      </c>
      <c r="G1573" s="320">
        <v>-105</v>
      </c>
      <c r="H1573" s="321">
        <v>-90</v>
      </c>
      <c r="I1573" s="322">
        <v>-190</v>
      </c>
      <c r="J1573" s="321">
        <v>7</v>
      </c>
    </row>
    <row r="1574" spans="1:12">
      <c r="A1574" s="319">
        <v>44285</v>
      </c>
      <c r="B1574" s="320">
        <v>2405</v>
      </c>
      <c r="C1574" s="321">
        <v>2025</v>
      </c>
      <c r="D1574" s="321">
        <v>2260</v>
      </c>
      <c r="E1574" s="321">
        <v>2390</v>
      </c>
      <c r="F1574" s="322">
        <v>2418</v>
      </c>
      <c r="G1574" s="320">
        <v>-185</v>
      </c>
      <c r="H1574" s="321">
        <v>-105</v>
      </c>
      <c r="I1574" s="322">
        <v>-170</v>
      </c>
      <c r="J1574" s="321">
        <v>-13</v>
      </c>
    </row>
    <row r="1575" spans="1:12">
      <c r="A1575" s="319">
        <v>44286</v>
      </c>
      <c r="B1575" s="320">
        <v>2380</v>
      </c>
      <c r="C1575" s="321">
        <v>2025</v>
      </c>
      <c r="D1575" s="321">
        <v>2280</v>
      </c>
      <c r="E1575" s="321">
        <v>2390</v>
      </c>
      <c r="F1575" s="322">
        <v>2381</v>
      </c>
      <c r="G1575" s="320">
        <v>-210</v>
      </c>
      <c r="H1575" s="321">
        <v>-150</v>
      </c>
      <c r="I1575" s="322">
        <v>-195</v>
      </c>
      <c r="J1575" s="321">
        <v>-1</v>
      </c>
    </row>
    <row r="1576" spans="1:12">
      <c r="A1576" s="319">
        <v>44287</v>
      </c>
      <c r="B1576" s="320">
        <v>2375</v>
      </c>
      <c r="C1576" s="321">
        <v>2025</v>
      </c>
      <c r="D1576" s="321">
        <v>2280</v>
      </c>
      <c r="E1576" s="321">
        <v>2390</v>
      </c>
      <c r="F1576" s="322">
        <v>2381</v>
      </c>
      <c r="G1576" s="320">
        <v>-215</v>
      </c>
      <c r="H1576" s="321">
        <v>-155</v>
      </c>
      <c r="I1576" s="322">
        <v>-200</v>
      </c>
      <c r="J1576" s="321">
        <v>-6</v>
      </c>
    </row>
    <row r="1577" spans="1:12">
      <c r="A1577" s="319">
        <v>44288</v>
      </c>
      <c r="B1577" s="320">
        <v>2400</v>
      </c>
      <c r="C1577" s="321">
        <v>2025</v>
      </c>
      <c r="D1577" s="321">
        <v>2280</v>
      </c>
      <c r="E1577" s="321">
        <v>2375</v>
      </c>
      <c r="F1577" s="322">
        <v>2434</v>
      </c>
      <c r="G1577" s="320">
        <v>-175</v>
      </c>
      <c r="H1577" s="321">
        <v>-130</v>
      </c>
      <c r="I1577" s="322">
        <v>-175</v>
      </c>
      <c r="J1577" s="321">
        <v>-34</v>
      </c>
    </row>
    <row r="1578" spans="1:12">
      <c r="A1578" s="319">
        <v>44292</v>
      </c>
      <c r="B1578" s="320">
        <v>2435</v>
      </c>
      <c r="C1578" s="321">
        <v>2090</v>
      </c>
      <c r="D1578" s="321">
        <v>2305</v>
      </c>
      <c r="E1578" s="321">
        <v>2375</v>
      </c>
      <c r="F1578" s="322">
        <v>2457</v>
      </c>
      <c r="G1578" s="320">
        <v>-140</v>
      </c>
      <c r="H1578" s="321">
        <v>-120</v>
      </c>
      <c r="I1578" s="322">
        <v>-205</v>
      </c>
      <c r="J1578" s="321">
        <v>-22</v>
      </c>
    </row>
    <row r="1579" spans="1:12">
      <c r="A1579" s="319">
        <v>44293</v>
      </c>
      <c r="B1579" s="320">
        <v>2440</v>
      </c>
      <c r="C1579" s="321">
        <v>2090</v>
      </c>
      <c r="D1579" s="321">
        <v>2315</v>
      </c>
      <c r="E1579" s="321">
        <v>2375</v>
      </c>
      <c r="F1579" s="322">
        <v>2468</v>
      </c>
      <c r="G1579" s="320">
        <v>-135</v>
      </c>
      <c r="H1579" s="321">
        <v>-125</v>
      </c>
      <c r="I1579" s="322">
        <v>-200</v>
      </c>
      <c r="J1579" s="321">
        <v>-28</v>
      </c>
      <c r="L1579" s="87"/>
    </row>
    <row r="1580" spans="1:12">
      <c r="A1580" s="319">
        <v>44294</v>
      </c>
      <c r="B1580" s="320">
        <v>2440</v>
      </c>
      <c r="C1580" s="321">
        <v>2090</v>
      </c>
      <c r="D1580" s="321">
        <v>2315</v>
      </c>
      <c r="E1580" s="321">
        <v>2375</v>
      </c>
      <c r="F1580" s="322">
        <v>2458</v>
      </c>
      <c r="G1580" s="320">
        <v>-135</v>
      </c>
      <c r="H1580" s="321">
        <v>-125</v>
      </c>
      <c r="I1580" s="322">
        <v>-200</v>
      </c>
      <c r="J1580" s="321">
        <v>-18</v>
      </c>
    </row>
    <row r="1581" spans="1:12">
      <c r="A1581" s="319">
        <v>44295</v>
      </c>
      <c r="B1581" s="320">
        <v>2430</v>
      </c>
      <c r="C1581" s="321">
        <v>2090</v>
      </c>
      <c r="D1581" s="321">
        <v>2300</v>
      </c>
      <c r="E1581" s="321">
        <v>2375</v>
      </c>
      <c r="F1581" s="322">
        <v>2462</v>
      </c>
      <c r="G1581" s="320">
        <v>-145</v>
      </c>
      <c r="H1581" s="321">
        <v>-120</v>
      </c>
      <c r="I1581" s="322">
        <v>-210</v>
      </c>
      <c r="J1581" s="321">
        <v>-32</v>
      </c>
    </row>
    <row r="1582" spans="1:12">
      <c r="A1582" s="319">
        <v>44298</v>
      </c>
      <c r="B1582" s="320">
        <v>2380</v>
      </c>
      <c r="C1582" s="321">
        <v>2080</v>
      </c>
      <c r="D1582" s="321">
        <v>2260</v>
      </c>
      <c r="E1582" s="321">
        <v>2375</v>
      </c>
      <c r="F1582" s="322">
        <v>2356</v>
      </c>
      <c r="G1582" s="320">
        <v>-195</v>
      </c>
      <c r="H1582" s="321">
        <v>-130</v>
      </c>
      <c r="I1582" s="322">
        <v>-250</v>
      </c>
      <c r="J1582" s="321">
        <v>24</v>
      </c>
    </row>
    <row r="1583" spans="1:12">
      <c r="A1583" s="319">
        <v>44299</v>
      </c>
      <c r="B1583" s="320">
        <v>2390</v>
      </c>
      <c r="C1583" s="321">
        <v>2090</v>
      </c>
      <c r="D1583" s="321">
        <v>2240</v>
      </c>
      <c r="E1583" s="321">
        <v>2375</v>
      </c>
      <c r="F1583" s="322">
        <v>2381</v>
      </c>
      <c r="G1583" s="320">
        <v>-185</v>
      </c>
      <c r="H1583" s="321">
        <v>-100</v>
      </c>
      <c r="I1583" s="322">
        <v>-250</v>
      </c>
      <c r="J1583" s="321">
        <v>9</v>
      </c>
    </row>
    <row r="1584" spans="1:12">
      <c r="A1584" s="319">
        <v>44300</v>
      </c>
      <c r="B1584" s="320">
        <v>2425</v>
      </c>
      <c r="C1584" s="321">
        <v>2090</v>
      </c>
      <c r="D1584" s="321">
        <v>2265</v>
      </c>
      <c r="E1584" s="321">
        <v>2390</v>
      </c>
      <c r="F1584" s="322">
        <v>2425</v>
      </c>
      <c r="G1584" s="320">
        <v>-165</v>
      </c>
      <c r="H1584" s="321">
        <v>-90</v>
      </c>
      <c r="I1584" s="322">
        <v>-215</v>
      </c>
      <c r="J1584" s="321">
        <v>0</v>
      </c>
    </row>
    <row r="1585" spans="1:10">
      <c r="A1585" s="319">
        <v>44301</v>
      </c>
      <c r="B1585" s="320">
        <v>2445</v>
      </c>
      <c r="C1585" s="321">
        <v>2090</v>
      </c>
      <c r="D1585" s="321">
        <v>2290</v>
      </c>
      <c r="E1585" s="321">
        <v>2390</v>
      </c>
      <c r="F1585" s="322">
        <v>2478</v>
      </c>
      <c r="G1585" s="320">
        <v>-145</v>
      </c>
      <c r="H1585" s="321">
        <v>-95</v>
      </c>
      <c r="I1585" s="322">
        <v>-195</v>
      </c>
      <c r="J1585" s="321">
        <v>-33</v>
      </c>
    </row>
    <row r="1586" spans="1:10">
      <c r="A1586" s="319">
        <v>44302</v>
      </c>
      <c r="B1586" s="320">
        <v>2495</v>
      </c>
      <c r="C1586" s="321">
        <v>2090</v>
      </c>
      <c r="D1586" s="321">
        <v>2305</v>
      </c>
      <c r="E1586" s="321">
        <v>2390</v>
      </c>
      <c r="F1586" s="322">
        <v>2457</v>
      </c>
      <c r="G1586" s="320">
        <v>-95</v>
      </c>
      <c r="H1586" s="321">
        <v>-60</v>
      </c>
      <c r="I1586" s="322">
        <v>-145</v>
      </c>
      <c r="J1586" s="321">
        <v>38</v>
      </c>
    </row>
    <row r="1587" spans="1:10">
      <c r="A1587" s="319">
        <v>44305</v>
      </c>
      <c r="B1587" s="320">
        <v>2495</v>
      </c>
      <c r="C1587" s="321">
        <v>2180</v>
      </c>
      <c r="D1587" s="321">
        <v>2365</v>
      </c>
      <c r="E1587" s="321">
        <v>2470</v>
      </c>
      <c r="F1587" s="322">
        <v>2462</v>
      </c>
      <c r="G1587" s="320">
        <v>-175</v>
      </c>
      <c r="H1587" s="321">
        <v>-120</v>
      </c>
      <c r="I1587" s="322">
        <v>-235</v>
      </c>
      <c r="J1587" s="321">
        <v>33</v>
      </c>
    </row>
    <row r="1588" spans="1:10">
      <c r="A1588" s="319">
        <v>44306</v>
      </c>
      <c r="B1588" s="320">
        <v>2495</v>
      </c>
      <c r="C1588" s="321">
        <v>2190</v>
      </c>
      <c r="D1588" s="321">
        <v>2405</v>
      </c>
      <c r="E1588" s="321">
        <v>2545</v>
      </c>
      <c r="F1588" s="322">
        <v>2453</v>
      </c>
      <c r="G1588" s="320">
        <v>-250</v>
      </c>
      <c r="H1588" s="321">
        <v>-160</v>
      </c>
      <c r="I1588" s="322">
        <v>-245</v>
      </c>
      <c r="J1588" s="321">
        <v>42</v>
      </c>
    </row>
    <row r="1589" spans="1:10">
      <c r="A1589" s="319">
        <v>44307</v>
      </c>
      <c r="B1589" s="320">
        <v>2465</v>
      </c>
      <c r="C1589" s="321">
        <v>2190</v>
      </c>
      <c r="D1589" s="321">
        <v>2395</v>
      </c>
      <c r="E1589" s="321">
        <v>2545</v>
      </c>
      <c r="F1589" s="322">
        <v>2409</v>
      </c>
      <c r="G1589" s="320">
        <v>-280</v>
      </c>
      <c r="H1589" s="321">
        <v>-180</v>
      </c>
      <c r="I1589" s="322">
        <v>-275</v>
      </c>
      <c r="J1589" s="321">
        <v>56</v>
      </c>
    </row>
    <row r="1590" spans="1:10">
      <c r="A1590" s="319">
        <v>44308</v>
      </c>
      <c r="B1590" s="320">
        <v>2460</v>
      </c>
      <c r="C1590" s="321">
        <v>2190</v>
      </c>
      <c r="D1590" s="321">
        <v>2395</v>
      </c>
      <c r="E1590" s="321">
        <v>2545</v>
      </c>
      <c r="F1590" s="322">
        <v>2405</v>
      </c>
      <c r="G1590" s="320">
        <v>-285</v>
      </c>
      <c r="H1590" s="321">
        <v>-185</v>
      </c>
      <c r="I1590" s="322">
        <v>-280</v>
      </c>
      <c r="J1590" s="321">
        <v>55</v>
      </c>
    </row>
    <row r="1591" spans="1:10">
      <c r="A1591" s="319">
        <v>44309</v>
      </c>
      <c r="B1591" s="320">
        <v>2445</v>
      </c>
      <c r="C1591" s="321">
        <v>2190</v>
      </c>
      <c r="D1591" s="321">
        <v>2390</v>
      </c>
      <c r="E1591" s="321">
        <v>2545</v>
      </c>
      <c r="F1591" s="322">
        <v>2375</v>
      </c>
      <c r="G1591" s="320">
        <v>-300</v>
      </c>
      <c r="H1591" s="321">
        <v>-195</v>
      </c>
      <c r="I1591" s="322">
        <v>-295</v>
      </c>
      <c r="J1591" s="321">
        <v>70</v>
      </c>
    </row>
    <row r="1592" spans="1:10">
      <c r="A1592" s="319">
        <v>44311</v>
      </c>
      <c r="B1592" s="320">
        <v>2485</v>
      </c>
      <c r="C1592" s="321">
        <v>2190</v>
      </c>
      <c r="D1592" s="321">
        <v>2422.5</v>
      </c>
      <c r="E1592" s="321">
        <v>2520</v>
      </c>
      <c r="G1592" s="320">
        <v>-235</v>
      </c>
      <c r="H1592" s="321">
        <v>-187.5</v>
      </c>
      <c r="I1592" s="322">
        <v>-255</v>
      </c>
    </row>
    <row r="1593" spans="1:10">
      <c r="A1593" s="319">
        <v>44312</v>
      </c>
      <c r="B1593" s="320">
        <v>2535</v>
      </c>
      <c r="C1593" s="321">
        <v>2190</v>
      </c>
      <c r="D1593" s="321">
        <v>2477.5</v>
      </c>
      <c r="E1593" s="321">
        <v>2520</v>
      </c>
      <c r="F1593" s="322">
        <v>2433</v>
      </c>
      <c r="G1593" s="320">
        <v>-185</v>
      </c>
      <c r="H1593" s="321">
        <v>-192.5</v>
      </c>
      <c r="I1593" s="322">
        <v>-205</v>
      </c>
      <c r="J1593" s="321">
        <v>102</v>
      </c>
    </row>
    <row r="1594" spans="1:10">
      <c r="A1594" s="319">
        <v>44313</v>
      </c>
      <c r="B1594" s="320">
        <v>2555</v>
      </c>
      <c r="C1594" s="321">
        <v>2200</v>
      </c>
      <c r="D1594" s="321">
        <v>2535</v>
      </c>
      <c r="E1594" s="321">
        <v>2530</v>
      </c>
      <c r="F1594" s="322">
        <v>2456</v>
      </c>
      <c r="G1594" s="320">
        <v>-175</v>
      </c>
      <c r="H1594" s="321">
        <v>-230</v>
      </c>
      <c r="I1594" s="322">
        <v>-195</v>
      </c>
      <c r="J1594" s="321">
        <v>99</v>
      </c>
    </row>
    <row r="1595" spans="1:10">
      <c r="A1595" s="319">
        <v>44314</v>
      </c>
      <c r="B1595" s="320">
        <v>2485</v>
      </c>
      <c r="C1595" s="321">
        <v>2200</v>
      </c>
      <c r="D1595" s="321">
        <v>2535</v>
      </c>
      <c r="E1595" s="321">
        <v>2530</v>
      </c>
      <c r="F1595" s="322">
        <v>2434</v>
      </c>
      <c r="G1595" s="320">
        <v>-245</v>
      </c>
      <c r="H1595" s="321">
        <v>-300</v>
      </c>
      <c r="I1595" s="322">
        <v>-265</v>
      </c>
      <c r="J1595" s="321">
        <v>51</v>
      </c>
    </row>
    <row r="1596" spans="1:10">
      <c r="A1596" s="319">
        <v>44315</v>
      </c>
      <c r="B1596" s="320">
        <v>2490</v>
      </c>
      <c r="C1596" s="321">
        <v>2200</v>
      </c>
      <c r="D1596" s="321">
        <v>2510</v>
      </c>
      <c r="E1596" s="321">
        <v>2530</v>
      </c>
      <c r="F1596" s="322">
        <v>2452</v>
      </c>
      <c r="G1596" s="320">
        <v>-240</v>
      </c>
      <c r="H1596" s="321">
        <v>-270</v>
      </c>
      <c r="I1596" s="322">
        <v>-260</v>
      </c>
      <c r="J1596" s="321">
        <v>38</v>
      </c>
    </row>
    <row r="1597" spans="1:10">
      <c r="A1597" s="319">
        <v>44316</v>
      </c>
      <c r="B1597" s="320">
        <v>2480</v>
      </c>
      <c r="C1597" s="321">
        <v>2200</v>
      </c>
      <c r="D1597" s="321">
        <v>2485</v>
      </c>
      <c r="E1597" s="321">
        <v>2530</v>
      </c>
      <c r="F1597" s="322">
        <v>2441</v>
      </c>
      <c r="G1597" s="320">
        <v>-250</v>
      </c>
      <c r="H1597" s="321">
        <v>-255</v>
      </c>
      <c r="I1597" s="322">
        <v>-270</v>
      </c>
      <c r="J1597" s="321">
        <v>39</v>
      </c>
    </row>
    <row r="1598" spans="1:10">
      <c r="A1598" s="319">
        <v>44322</v>
      </c>
      <c r="B1598" s="320">
        <v>2525</v>
      </c>
      <c r="C1598" s="321">
        <v>2260</v>
      </c>
      <c r="D1598" s="321">
        <v>2490</v>
      </c>
      <c r="E1598" s="321">
        <v>2530</v>
      </c>
      <c r="F1598" s="322">
        <v>2531</v>
      </c>
      <c r="G1598" s="320">
        <v>-205</v>
      </c>
      <c r="H1598" s="321">
        <v>-215</v>
      </c>
      <c r="I1598" s="322">
        <v>-285</v>
      </c>
      <c r="J1598" s="321">
        <v>-6</v>
      </c>
    </row>
    <row r="1599" spans="1:10">
      <c r="A1599" s="319">
        <v>44323</v>
      </c>
      <c r="B1599" s="320">
        <v>2565</v>
      </c>
      <c r="C1599" s="321">
        <v>2260</v>
      </c>
      <c r="D1599" s="321">
        <v>2520</v>
      </c>
      <c r="E1599" s="321">
        <v>2570</v>
      </c>
      <c r="F1599" s="322">
        <v>2575</v>
      </c>
      <c r="G1599" s="320">
        <v>-205</v>
      </c>
      <c r="H1599" s="321">
        <v>-205</v>
      </c>
      <c r="I1599" s="322">
        <v>-245</v>
      </c>
      <c r="J1599" s="321">
        <v>-10</v>
      </c>
    </row>
    <row r="1600" spans="1:10">
      <c r="A1600" s="319">
        <v>44324</v>
      </c>
      <c r="B1600" s="320">
        <v>2595</v>
      </c>
      <c r="C1600" s="321">
        <v>2260</v>
      </c>
      <c r="D1600" s="321">
        <v>2530</v>
      </c>
      <c r="E1600" s="321">
        <v>2570</v>
      </c>
      <c r="G1600" s="320">
        <v>-175</v>
      </c>
      <c r="H1600" s="321">
        <v>-185</v>
      </c>
      <c r="I1600" s="322">
        <v>-215</v>
      </c>
    </row>
    <row r="1601" spans="1:10">
      <c r="A1601" s="319">
        <v>44326</v>
      </c>
      <c r="B1601" s="320">
        <v>2640</v>
      </c>
      <c r="C1601" s="321">
        <v>2350</v>
      </c>
      <c r="D1601" s="321">
        <v>2585</v>
      </c>
      <c r="E1601" s="321">
        <v>2605</v>
      </c>
      <c r="F1601" s="322">
        <v>2565</v>
      </c>
      <c r="G1601" s="320">
        <v>-165</v>
      </c>
      <c r="H1601" s="321">
        <v>-195</v>
      </c>
      <c r="I1601" s="322">
        <v>-260</v>
      </c>
      <c r="J1601" s="321">
        <v>75</v>
      </c>
    </row>
    <row r="1602" spans="1:10">
      <c r="A1602" s="319">
        <v>44327</v>
      </c>
      <c r="B1602" s="320">
        <v>2640</v>
      </c>
      <c r="C1602" s="321">
        <v>2360</v>
      </c>
      <c r="D1602" s="321">
        <v>2595</v>
      </c>
      <c r="E1602" s="321">
        <v>2625</v>
      </c>
      <c r="F1602" s="322">
        <v>2559</v>
      </c>
      <c r="G1602" s="320">
        <v>-185</v>
      </c>
      <c r="H1602" s="321">
        <v>-205</v>
      </c>
      <c r="I1602" s="322">
        <v>-270</v>
      </c>
      <c r="J1602" s="321">
        <v>81</v>
      </c>
    </row>
    <row r="1603" spans="1:10">
      <c r="A1603" s="319">
        <v>44328</v>
      </c>
      <c r="B1603" s="320">
        <v>2840</v>
      </c>
      <c r="C1603" s="321">
        <v>2360</v>
      </c>
      <c r="D1603" s="321">
        <v>2635</v>
      </c>
      <c r="E1603" s="321">
        <v>2640</v>
      </c>
      <c r="F1603" s="322">
        <v>2707</v>
      </c>
      <c r="G1603" s="320">
        <v>0</v>
      </c>
      <c r="H1603" s="321">
        <v>-45</v>
      </c>
      <c r="I1603" s="322">
        <v>-70</v>
      </c>
      <c r="J1603" s="321">
        <v>133</v>
      </c>
    </row>
    <row r="1604" spans="1:10">
      <c r="A1604" s="319">
        <v>44329</v>
      </c>
      <c r="B1604" s="320">
        <v>2850</v>
      </c>
      <c r="C1604" s="321">
        <v>2360</v>
      </c>
      <c r="D1604" s="321">
        <v>2700</v>
      </c>
      <c r="E1604" s="321">
        <v>2650</v>
      </c>
      <c r="F1604" s="322">
        <v>2755</v>
      </c>
      <c r="G1604" s="320">
        <v>0</v>
      </c>
      <c r="H1604" s="321">
        <v>-100</v>
      </c>
      <c r="I1604" s="322">
        <v>-60</v>
      </c>
      <c r="J1604" s="321">
        <v>95</v>
      </c>
    </row>
    <row r="1605" spans="1:10">
      <c r="A1605" s="319">
        <v>44330</v>
      </c>
      <c r="B1605" s="320">
        <v>2830</v>
      </c>
      <c r="C1605" s="321">
        <v>2360</v>
      </c>
      <c r="D1605" s="321">
        <v>2720</v>
      </c>
      <c r="E1605" s="321">
        <v>2715</v>
      </c>
      <c r="F1605" s="322">
        <v>2734</v>
      </c>
      <c r="G1605" s="320">
        <v>-85</v>
      </c>
      <c r="H1605" s="321">
        <v>-140</v>
      </c>
      <c r="I1605" s="322">
        <v>-80</v>
      </c>
      <c r="J1605" s="321">
        <v>96</v>
      </c>
    </row>
    <row r="1606" spans="1:10">
      <c r="A1606" s="319">
        <v>44333</v>
      </c>
      <c r="B1606" s="320">
        <v>2815</v>
      </c>
      <c r="C1606" s="321">
        <v>2380</v>
      </c>
      <c r="D1606" s="321">
        <v>2720</v>
      </c>
      <c r="E1606" s="321">
        <v>2715</v>
      </c>
      <c r="F1606" s="322">
        <v>2678</v>
      </c>
      <c r="G1606" s="320">
        <v>-100</v>
      </c>
      <c r="H1606" s="321">
        <v>-155</v>
      </c>
      <c r="I1606" s="322">
        <v>-115</v>
      </c>
      <c r="J1606" s="321">
        <v>137</v>
      </c>
    </row>
    <row r="1607" spans="1:10">
      <c r="A1607" s="319">
        <v>44334</v>
      </c>
      <c r="B1607" s="320">
        <v>2780</v>
      </c>
      <c r="C1607" s="321">
        <v>2380</v>
      </c>
      <c r="D1607" s="321">
        <v>2720</v>
      </c>
      <c r="E1607" s="321">
        <v>2800</v>
      </c>
      <c r="F1607" s="322">
        <v>2690</v>
      </c>
      <c r="G1607" s="320">
        <v>-220</v>
      </c>
      <c r="H1607" s="321">
        <v>-190</v>
      </c>
      <c r="I1607" s="322">
        <v>-150</v>
      </c>
      <c r="J1607" s="321">
        <v>90</v>
      </c>
    </row>
    <row r="1608" spans="1:10">
      <c r="A1608" s="319">
        <v>44335</v>
      </c>
      <c r="B1608" s="320">
        <v>2735</v>
      </c>
      <c r="C1608" s="321">
        <v>2380</v>
      </c>
      <c r="D1608" s="321">
        <v>2705</v>
      </c>
      <c r="E1608" s="321">
        <v>2785</v>
      </c>
      <c r="F1608" s="322">
        <v>2655</v>
      </c>
      <c r="G1608" s="320">
        <v>-250</v>
      </c>
      <c r="H1608" s="321">
        <v>-220</v>
      </c>
      <c r="I1608" s="322">
        <v>-195</v>
      </c>
      <c r="J1608" s="321">
        <v>80</v>
      </c>
    </row>
    <row r="1609" spans="1:10">
      <c r="A1609" s="319">
        <v>44336</v>
      </c>
      <c r="B1609" s="320">
        <v>2655</v>
      </c>
      <c r="C1609" s="321">
        <v>2380</v>
      </c>
      <c r="D1609" s="321">
        <v>2665</v>
      </c>
      <c r="E1609" s="321">
        <v>2770</v>
      </c>
      <c r="F1609" s="322">
        <v>2551</v>
      </c>
      <c r="G1609" s="320">
        <v>-315</v>
      </c>
      <c r="H1609" s="321">
        <v>-260</v>
      </c>
      <c r="I1609" s="322">
        <v>-275</v>
      </c>
      <c r="J1609" s="321">
        <v>104</v>
      </c>
    </row>
    <row r="1610" spans="1:10">
      <c r="A1610" s="319">
        <v>44337</v>
      </c>
      <c r="B1610" s="320">
        <v>2635</v>
      </c>
      <c r="C1610" s="321">
        <v>2380</v>
      </c>
      <c r="D1610" s="321">
        <v>2645</v>
      </c>
      <c r="E1610" s="321">
        <v>2770</v>
      </c>
      <c r="F1610" s="322">
        <v>2513</v>
      </c>
      <c r="G1610" s="320">
        <v>-335</v>
      </c>
      <c r="H1610" s="321">
        <v>-260</v>
      </c>
      <c r="I1610" s="322">
        <v>-295</v>
      </c>
      <c r="J1610" s="321">
        <v>122</v>
      </c>
    </row>
    <row r="1611" spans="1:10">
      <c r="A1611" s="319">
        <v>44340</v>
      </c>
      <c r="B1611" s="320">
        <v>2720</v>
      </c>
      <c r="C1611" s="321">
        <v>2260</v>
      </c>
      <c r="D1611" s="321">
        <v>2575</v>
      </c>
      <c r="E1611" s="321">
        <v>2720</v>
      </c>
      <c r="F1611" s="322">
        <v>2576</v>
      </c>
      <c r="G1611" s="320">
        <v>-200</v>
      </c>
      <c r="H1611" s="321">
        <v>-105</v>
      </c>
      <c r="I1611" s="322">
        <v>-90</v>
      </c>
      <c r="J1611" s="321">
        <v>144</v>
      </c>
    </row>
    <row r="1612" spans="1:10">
      <c r="A1612" s="319">
        <v>44341</v>
      </c>
      <c r="B1612" s="320">
        <v>2740</v>
      </c>
      <c r="C1612" s="321">
        <v>2265</v>
      </c>
      <c r="D1612" s="321">
        <v>2605</v>
      </c>
      <c r="E1612" s="321">
        <v>2660</v>
      </c>
      <c r="F1612" s="322">
        <v>2586</v>
      </c>
      <c r="G1612" s="320">
        <v>-120</v>
      </c>
      <c r="H1612" s="321">
        <v>-115</v>
      </c>
      <c r="I1612" s="322">
        <v>-75</v>
      </c>
      <c r="J1612" s="321">
        <v>154</v>
      </c>
    </row>
    <row r="1613" spans="1:10">
      <c r="A1613" s="319">
        <v>44342</v>
      </c>
      <c r="B1613" s="320">
        <v>2865</v>
      </c>
      <c r="C1613" s="321">
        <v>2265</v>
      </c>
      <c r="D1613" s="321">
        <v>2605</v>
      </c>
      <c r="E1613" s="321">
        <v>2635</v>
      </c>
      <c r="F1613" s="322">
        <v>2682</v>
      </c>
      <c r="G1613" s="320">
        <v>30</v>
      </c>
      <c r="H1613" s="321">
        <v>10</v>
      </c>
      <c r="I1613" s="322">
        <v>50</v>
      </c>
      <c r="J1613" s="321">
        <v>183</v>
      </c>
    </row>
    <row r="1614" spans="1:10">
      <c r="A1614" s="319">
        <v>44343</v>
      </c>
      <c r="B1614" s="320">
        <v>2770</v>
      </c>
      <c r="C1614" s="321">
        <v>2265</v>
      </c>
      <c r="D1614" s="321">
        <v>2615</v>
      </c>
      <c r="E1614" s="321">
        <v>2615</v>
      </c>
      <c r="F1614" s="322">
        <v>2569</v>
      </c>
      <c r="G1614" s="320">
        <v>-45</v>
      </c>
      <c r="H1614" s="321">
        <v>-95</v>
      </c>
      <c r="I1614" s="322">
        <v>-45</v>
      </c>
      <c r="J1614" s="321">
        <v>201</v>
      </c>
    </row>
    <row r="1615" spans="1:10">
      <c r="A1615" s="319">
        <v>44344</v>
      </c>
      <c r="B1615" s="320">
        <v>2775</v>
      </c>
      <c r="C1615" s="321">
        <v>2265</v>
      </c>
      <c r="D1615" s="321">
        <v>2620</v>
      </c>
      <c r="E1615" s="321">
        <v>2615</v>
      </c>
      <c r="F1615" s="322">
        <v>2566</v>
      </c>
      <c r="G1615" s="320">
        <v>-40</v>
      </c>
      <c r="H1615" s="321">
        <v>-95</v>
      </c>
      <c r="I1615" s="322">
        <v>-40</v>
      </c>
      <c r="J1615" s="321">
        <v>209</v>
      </c>
    </row>
    <row r="1616" spans="1:10">
      <c r="A1616" s="319">
        <v>44347</v>
      </c>
      <c r="B1616" s="320">
        <v>2745</v>
      </c>
      <c r="C1616" s="321">
        <v>2200</v>
      </c>
      <c r="D1616" s="321">
        <v>2555</v>
      </c>
      <c r="E1616" s="321">
        <v>2590</v>
      </c>
      <c r="F1616" s="322">
        <v>2551</v>
      </c>
      <c r="G1616" s="320">
        <v>-45</v>
      </c>
      <c r="H1616" s="321">
        <v>-60</v>
      </c>
      <c r="I1616" s="322">
        <v>-5</v>
      </c>
      <c r="J1616" s="321">
        <v>194</v>
      </c>
    </row>
    <row r="1617" spans="1:10">
      <c r="A1617" s="319">
        <v>44348</v>
      </c>
      <c r="B1617" s="320">
        <v>2710</v>
      </c>
      <c r="C1617" s="321">
        <v>2050</v>
      </c>
      <c r="D1617" s="321">
        <v>2525</v>
      </c>
      <c r="E1617" s="321">
        <v>2565</v>
      </c>
      <c r="F1617" s="322">
        <v>2567</v>
      </c>
      <c r="G1617" s="320">
        <v>-55</v>
      </c>
      <c r="H1617" s="321">
        <v>-65</v>
      </c>
      <c r="I1617" s="322">
        <v>110</v>
      </c>
      <c r="J1617" s="321">
        <v>143</v>
      </c>
    </row>
    <row r="1618" spans="1:10">
      <c r="A1618" s="319">
        <v>44349</v>
      </c>
      <c r="B1618" s="320">
        <v>2660</v>
      </c>
      <c r="C1618" s="321">
        <v>2050</v>
      </c>
      <c r="D1618" s="321">
        <v>2475</v>
      </c>
      <c r="E1618" s="321">
        <v>2565</v>
      </c>
      <c r="F1618" s="322">
        <v>2506</v>
      </c>
      <c r="G1618" s="320">
        <v>-105</v>
      </c>
      <c r="H1618" s="321">
        <v>-65</v>
      </c>
      <c r="I1618" s="322">
        <v>60</v>
      </c>
      <c r="J1618" s="321">
        <v>154</v>
      </c>
    </row>
    <row r="1619" spans="1:10">
      <c r="A1619" s="319">
        <v>44350</v>
      </c>
      <c r="B1619" s="320">
        <v>2685</v>
      </c>
      <c r="C1619" s="321">
        <v>2060</v>
      </c>
      <c r="D1619" s="321">
        <v>2455</v>
      </c>
      <c r="E1619" s="321">
        <v>2535</v>
      </c>
      <c r="F1619" s="322">
        <v>2542</v>
      </c>
      <c r="G1619" s="320">
        <v>-50</v>
      </c>
      <c r="H1619" s="321">
        <v>-20</v>
      </c>
      <c r="I1619" s="322">
        <v>75</v>
      </c>
      <c r="J1619" s="321">
        <v>143</v>
      </c>
    </row>
    <row r="1620" spans="1:10">
      <c r="A1620" s="319">
        <v>44351</v>
      </c>
      <c r="B1620" s="320">
        <v>2670</v>
      </c>
      <c r="C1620" s="321">
        <v>2060</v>
      </c>
      <c r="D1620" s="321">
        <v>2405</v>
      </c>
      <c r="E1620" s="321">
        <v>2510</v>
      </c>
      <c r="F1620" s="322">
        <v>2506</v>
      </c>
      <c r="G1620" s="320">
        <v>-40</v>
      </c>
      <c r="H1620" s="321">
        <v>15</v>
      </c>
      <c r="I1620" s="322">
        <v>60</v>
      </c>
      <c r="J1620" s="321">
        <v>164</v>
      </c>
    </row>
    <row r="1621" spans="1:10">
      <c r="A1621" s="319">
        <v>44354</v>
      </c>
      <c r="B1621" s="320">
        <v>2600</v>
      </c>
      <c r="C1621" s="321">
        <v>1925</v>
      </c>
      <c r="D1621" s="321">
        <v>2365</v>
      </c>
      <c r="E1621" s="321">
        <v>2485</v>
      </c>
      <c r="F1621" s="322">
        <v>2445</v>
      </c>
      <c r="G1621" s="320">
        <v>-85</v>
      </c>
      <c r="H1621" s="321">
        <v>-15</v>
      </c>
      <c r="I1621" s="322">
        <v>125</v>
      </c>
      <c r="J1621" s="321">
        <v>155</v>
      </c>
    </row>
    <row r="1622" spans="1:10">
      <c r="A1622" s="319">
        <v>44355</v>
      </c>
      <c r="B1622" s="320">
        <v>2590</v>
      </c>
      <c r="C1622" s="321">
        <v>1925</v>
      </c>
      <c r="D1622" s="321">
        <v>2365</v>
      </c>
      <c r="E1622" s="321">
        <v>2400</v>
      </c>
      <c r="F1622" s="322">
        <v>2441</v>
      </c>
      <c r="G1622" s="320">
        <v>-10</v>
      </c>
      <c r="H1622" s="321">
        <v>-25</v>
      </c>
      <c r="I1622" s="322">
        <v>115</v>
      </c>
      <c r="J1622" s="321">
        <v>149</v>
      </c>
    </row>
    <row r="1623" spans="1:10">
      <c r="A1623" s="319">
        <v>44356</v>
      </c>
      <c r="B1623" s="320">
        <v>2595</v>
      </c>
      <c r="C1623" s="321">
        <v>1925</v>
      </c>
      <c r="D1623" s="321">
        <v>2335</v>
      </c>
      <c r="E1623" s="321">
        <v>2390</v>
      </c>
      <c r="F1623" s="322">
        <v>2460</v>
      </c>
      <c r="G1623" s="320">
        <v>5</v>
      </c>
      <c r="H1623" s="321">
        <v>10</v>
      </c>
      <c r="I1623" s="322">
        <v>120</v>
      </c>
      <c r="J1623" s="321">
        <v>135</v>
      </c>
    </row>
    <row r="1624" spans="1:10">
      <c r="A1624" s="319">
        <v>44357</v>
      </c>
      <c r="B1624" s="320">
        <v>2560</v>
      </c>
      <c r="C1624" s="321">
        <v>1925</v>
      </c>
      <c r="D1624" s="321">
        <v>2320</v>
      </c>
      <c r="E1624" s="321">
        <v>2390</v>
      </c>
      <c r="F1624" s="322">
        <v>2456</v>
      </c>
      <c r="G1624" s="320">
        <v>-30</v>
      </c>
      <c r="H1624" s="321">
        <v>-10</v>
      </c>
      <c r="I1624" s="322">
        <v>85</v>
      </c>
      <c r="J1624" s="321">
        <v>104</v>
      </c>
    </row>
    <row r="1625" spans="1:10">
      <c r="A1625" s="319">
        <v>44358</v>
      </c>
      <c r="B1625" s="320">
        <v>2555</v>
      </c>
      <c r="C1625" s="321">
        <v>1925</v>
      </c>
      <c r="D1625" s="321">
        <v>2355</v>
      </c>
      <c r="E1625" s="321">
        <v>2390</v>
      </c>
      <c r="F1625" s="322">
        <v>2459</v>
      </c>
      <c r="G1625" s="320">
        <v>-35</v>
      </c>
      <c r="H1625" s="321">
        <v>-50</v>
      </c>
      <c r="I1625" s="322">
        <v>80</v>
      </c>
      <c r="J1625" s="321">
        <v>96</v>
      </c>
    </row>
    <row r="1626" spans="1:10">
      <c r="A1626" s="319">
        <v>44362</v>
      </c>
      <c r="B1626" s="320">
        <v>2545</v>
      </c>
      <c r="C1626" s="321">
        <v>2050</v>
      </c>
      <c r="D1626" s="321">
        <v>2375</v>
      </c>
      <c r="E1626" s="321">
        <v>2390</v>
      </c>
      <c r="F1626" s="322">
        <v>2514</v>
      </c>
      <c r="G1626" s="320">
        <v>-45</v>
      </c>
      <c r="H1626" s="321">
        <v>-80</v>
      </c>
      <c r="I1626" s="322">
        <v>-55</v>
      </c>
      <c r="J1626" s="321">
        <v>31</v>
      </c>
    </row>
    <row r="1627" spans="1:10">
      <c r="A1627" s="319">
        <v>44363</v>
      </c>
      <c r="B1627" s="320">
        <v>2595</v>
      </c>
      <c r="C1627" s="321">
        <v>2040</v>
      </c>
      <c r="D1627" s="321">
        <v>2395</v>
      </c>
      <c r="E1627" s="321">
        <v>2365</v>
      </c>
      <c r="F1627" s="322">
        <v>2512</v>
      </c>
      <c r="G1627" s="320">
        <v>30</v>
      </c>
      <c r="H1627" s="321">
        <v>-50</v>
      </c>
      <c r="I1627" s="322">
        <v>5</v>
      </c>
      <c r="J1627" s="321">
        <v>83</v>
      </c>
    </row>
    <row r="1628" spans="1:10">
      <c r="A1628" s="319">
        <v>44364</v>
      </c>
      <c r="B1628" s="320">
        <v>2565</v>
      </c>
      <c r="C1628" s="321">
        <v>2040</v>
      </c>
      <c r="D1628" s="321">
        <v>2395</v>
      </c>
      <c r="E1628" s="321">
        <v>2365</v>
      </c>
      <c r="F1628" s="322">
        <v>2498</v>
      </c>
      <c r="G1628" s="320">
        <v>0</v>
      </c>
      <c r="H1628" s="321">
        <v>-80</v>
      </c>
      <c r="I1628" s="322">
        <v>-25</v>
      </c>
      <c r="J1628" s="321">
        <v>67</v>
      </c>
    </row>
    <row r="1629" spans="1:10">
      <c r="A1629" s="319">
        <v>44365</v>
      </c>
      <c r="B1629" s="320">
        <v>2515</v>
      </c>
      <c r="C1629" s="321">
        <v>2040</v>
      </c>
      <c r="D1629" s="321">
        <v>2385</v>
      </c>
      <c r="E1629" s="321">
        <v>2365</v>
      </c>
      <c r="F1629" s="322">
        <v>2452</v>
      </c>
      <c r="G1629" s="320">
        <v>-50</v>
      </c>
      <c r="H1629" s="321">
        <v>-120</v>
      </c>
      <c r="I1629" s="322">
        <v>-75</v>
      </c>
      <c r="J1629" s="321">
        <v>63</v>
      </c>
    </row>
    <row r="1630" spans="1:10">
      <c r="A1630" s="319">
        <v>44368</v>
      </c>
      <c r="B1630" s="320">
        <v>2495</v>
      </c>
      <c r="C1630" s="321">
        <v>2050</v>
      </c>
      <c r="D1630" s="321">
        <v>2397.5</v>
      </c>
      <c r="E1630" s="321">
        <v>2365</v>
      </c>
      <c r="F1630" s="322">
        <v>2435</v>
      </c>
      <c r="G1630" s="320">
        <v>-70</v>
      </c>
      <c r="H1630" s="321">
        <v>-152.5</v>
      </c>
      <c r="I1630" s="322">
        <v>-105</v>
      </c>
      <c r="J1630" s="321">
        <v>60</v>
      </c>
    </row>
    <row r="1631" spans="1:10">
      <c r="A1631" s="319">
        <v>44369</v>
      </c>
      <c r="B1631" s="320">
        <v>2550</v>
      </c>
      <c r="C1631" s="321">
        <v>2060</v>
      </c>
      <c r="D1631" s="321">
        <v>2415</v>
      </c>
      <c r="E1631" s="321">
        <v>2350</v>
      </c>
      <c r="F1631" s="322">
        <v>2526</v>
      </c>
      <c r="G1631" s="320">
        <v>0</v>
      </c>
      <c r="H1631" s="321">
        <v>-115</v>
      </c>
      <c r="I1631" s="322">
        <v>-60</v>
      </c>
      <c r="J1631" s="321">
        <v>24</v>
      </c>
    </row>
    <row r="1632" spans="1:10">
      <c r="A1632" s="319">
        <v>44370</v>
      </c>
      <c r="B1632" s="320">
        <v>2600</v>
      </c>
      <c r="C1632" s="321">
        <v>2050</v>
      </c>
      <c r="D1632" s="321">
        <v>2425</v>
      </c>
      <c r="E1632" s="321">
        <v>2340</v>
      </c>
      <c r="F1632" s="322">
        <v>2557</v>
      </c>
      <c r="G1632" s="320">
        <v>60</v>
      </c>
      <c r="H1632" s="321">
        <v>-75</v>
      </c>
      <c r="I1632" s="322">
        <v>0</v>
      </c>
      <c r="J1632" s="321">
        <v>43</v>
      </c>
    </row>
    <row r="1633" spans="1:10">
      <c r="A1633" s="319">
        <v>44371</v>
      </c>
      <c r="B1633" s="320">
        <v>2570</v>
      </c>
      <c r="C1633" s="321">
        <v>2050</v>
      </c>
      <c r="D1633" s="321">
        <v>2425</v>
      </c>
      <c r="E1633" s="321">
        <v>2340</v>
      </c>
      <c r="F1633" s="322">
        <v>2563</v>
      </c>
      <c r="G1633" s="320">
        <v>30</v>
      </c>
      <c r="H1633" s="321">
        <v>-105</v>
      </c>
      <c r="I1633" s="322">
        <v>-30</v>
      </c>
      <c r="J1633" s="321">
        <v>7</v>
      </c>
    </row>
    <row r="1634" spans="1:10">
      <c r="A1634" s="319">
        <v>44372</v>
      </c>
      <c r="B1634" s="320">
        <v>2570</v>
      </c>
      <c r="C1634" s="321">
        <v>2050</v>
      </c>
      <c r="D1634" s="321">
        <v>2425</v>
      </c>
      <c r="E1634" s="321">
        <v>2340</v>
      </c>
      <c r="F1634" s="322">
        <v>2591</v>
      </c>
      <c r="G1634" s="320">
        <v>30</v>
      </c>
      <c r="H1634" s="321">
        <v>-105</v>
      </c>
      <c r="I1634" s="322">
        <v>-30</v>
      </c>
      <c r="J1634" s="321">
        <v>-21</v>
      </c>
    </row>
    <row r="1635" spans="1:10">
      <c r="A1635" s="319">
        <v>44375</v>
      </c>
      <c r="B1635" s="320">
        <v>2555</v>
      </c>
      <c r="C1635" s="321">
        <v>2100</v>
      </c>
      <c r="D1635" s="321">
        <v>2475</v>
      </c>
      <c r="E1635" s="321">
        <v>2340</v>
      </c>
      <c r="F1635" s="322">
        <v>2545</v>
      </c>
      <c r="G1635" s="320">
        <v>15</v>
      </c>
      <c r="H1635" s="321">
        <v>-170</v>
      </c>
      <c r="I1635" s="322">
        <v>-95</v>
      </c>
      <c r="J1635" s="321">
        <v>10</v>
      </c>
    </row>
    <row r="1636" spans="1:10">
      <c r="A1636" s="319">
        <v>44376</v>
      </c>
      <c r="B1636" s="320">
        <v>2560</v>
      </c>
      <c r="C1636" s="321">
        <v>2110</v>
      </c>
      <c r="D1636" s="321">
        <v>2475</v>
      </c>
      <c r="E1636" s="321">
        <v>2365</v>
      </c>
      <c r="F1636" s="322">
        <v>2548</v>
      </c>
      <c r="G1636" s="320">
        <v>-5</v>
      </c>
      <c r="H1636" s="321">
        <v>-165</v>
      </c>
      <c r="I1636" s="322">
        <v>-100</v>
      </c>
      <c r="J1636" s="321">
        <v>12</v>
      </c>
    </row>
    <row r="1637" spans="1:10">
      <c r="A1637" s="319">
        <v>44377</v>
      </c>
      <c r="B1637" s="320">
        <v>2565</v>
      </c>
      <c r="C1637" s="321">
        <v>2100</v>
      </c>
      <c r="D1637" s="321">
        <v>2520</v>
      </c>
      <c r="E1637" s="321">
        <v>2365</v>
      </c>
      <c r="F1637" s="322">
        <v>2567</v>
      </c>
      <c r="G1637" s="320">
        <v>0</v>
      </c>
      <c r="H1637" s="321">
        <v>-205</v>
      </c>
      <c r="I1637" s="322">
        <v>-85</v>
      </c>
      <c r="J1637" s="321">
        <v>-2</v>
      </c>
    </row>
    <row r="1638" spans="1:10">
      <c r="A1638" s="319">
        <v>44378</v>
      </c>
      <c r="B1638" s="320">
        <v>2555</v>
      </c>
      <c r="C1638" s="321">
        <v>2100</v>
      </c>
      <c r="D1638" s="321">
        <v>2520</v>
      </c>
      <c r="E1638" s="321">
        <v>2365</v>
      </c>
      <c r="F1638" s="322">
        <v>2567</v>
      </c>
      <c r="G1638" s="320">
        <v>-10</v>
      </c>
      <c r="H1638" s="321">
        <v>-215</v>
      </c>
      <c r="I1638" s="322">
        <v>-95</v>
      </c>
      <c r="J1638" s="321">
        <v>-12</v>
      </c>
    </row>
    <row r="1639" spans="1:10">
      <c r="A1639" s="319">
        <v>44379</v>
      </c>
      <c r="B1639" s="320">
        <v>2565</v>
      </c>
      <c r="C1639" s="321">
        <v>2100</v>
      </c>
      <c r="D1639" s="321">
        <v>2495</v>
      </c>
      <c r="E1639" s="321">
        <v>2365</v>
      </c>
      <c r="F1639" s="322">
        <v>2595</v>
      </c>
      <c r="G1639" s="320">
        <v>0</v>
      </c>
      <c r="H1639" s="321">
        <v>-180</v>
      </c>
      <c r="I1639" s="322">
        <v>-85</v>
      </c>
      <c r="J1639" s="321">
        <v>-30</v>
      </c>
    </row>
    <row r="1640" spans="1:10">
      <c r="A1640" s="319">
        <v>44382</v>
      </c>
      <c r="B1640" s="320">
        <v>2590</v>
      </c>
      <c r="C1640" s="321">
        <v>2080</v>
      </c>
      <c r="D1640" s="321">
        <v>2495</v>
      </c>
      <c r="E1640" s="321">
        <v>2365</v>
      </c>
      <c r="F1640" s="322">
        <v>2618</v>
      </c>
      <c r="G1640" s="320">
        <v>25</v>
      </c>
      <c r="H1640" s="321">
        <v>-155</v>
      </c>
      <c r="I1640" s="322">
        <v>-40</v>
      </c>
      <c r="J1640" s="321">
        <v>-28</v>
      </c>
    </row>
    <row r="1641" spans="1:10">
      <c r="A1641" s="319">
        <v>44383</v>
      </c>
      <c r="B1641" s="320">
        <v>2600</v>
      </c>
      <c r="C1641" s="321">
        <v>2080</v>
      </c>
      <c r="D1641" s="321">
        <v>2495</v>
      </c>
      <c r="E1641" s="321">
        <v>2380</v>
      </c>
      <c r="F1641" s="322">
        <v>2632</v>
      </c>
      <c r="G1641" s="320">
        <v>20</v>
      </c>
      <c r="H1641" s="321">
        <v>-145</v>
      </c>
      <c r="I1641" s="322">
        <v>-30</v>
      </c>
      <c r="J1641" s="321">
        <v>-32</v>
      </c>
    </row>
    <row r="1642" spans="1:10">
      <c r="A1642" s="319">
        <v>44384</v>
      </c>
      <c r="B1642" s="320">
        <v>2545</v>
      </c>
      <c r="C1642" s="321">
        <v>2065</v>
      </c>
      <c r="D1642" s="321">
        <v>2445</v>
      </c>
      <c r="E1642" s="321">
        <v>2380</v>
      </c>
      <c r="F1642" s="322">
        <v>2562</v>
      </c>
      <c r="G1642" s="320">
        <v>-35</v>
      </c>
      <c r="H1642" s="321">
        <v>-150</v>
      </c>
      <c r="I1642" s="322">
        <v>-70</v>
      </c>
      <c r="J1642" s="321">
        <v>-17</v>
      </c>
    </row>
    <row r="1643" spans="1:10">
      <c r="A1643" s="319">
        <v>44385</v>
      </c>
      <c r="B1643" s="320">
        <v>2535</v>
      </c>
      <c r="C1643" s="321">
        <v>2065</v>
      </c>
      <c r="D1643" s="321">
        <v>2395</v>
      </c>
      <c r="E1643" s="321">
        <v>2380</v>
      </c>
      <c r="F1643" s="322">
        <v>2541</v>
      </c>
      <c r="G1643" s="320">
        <v>-45</v>
      </c>
      <c r="H1643" s="321">
        <v>-110</v>
      </c>
      <c r="I1643" s="322">
        <v>-80</v>
      </c>
      <c r="J1643" s="321">
        <v>-6</v>
      </c>
    </row>
    <row r="1644" spans="1:10">
      <c r="A1644" s="319">
        <v>44386</v>
      </c>
      <c r="B1644" s="320">
        <v>2545</v>
      </c>
      <c r="C1644" s="321">
        <v>2055</v>
      </c>
      <c r="D1644" s="321">
        <v>2375</v>
      </c>
      <c r="E1644" s="321">
        <v>2380</v>
      </c>
      <c r="F1644" s="322">
        <v>2594</v>
      </c>
      <c r="G1644" s="320">
        <v>-35</v>
      </c>
      <c r="H1644" s="321">
        <v>-80</v>
      </c>
      <c r="I1644" s="322">
        <v>-60</v>
      </c>
      <c r="J1644" s="321">
        <v>-49</v>
      </c>
    </row>
    <row r="1645" spans="1:10">
      <c r="A1645" s="319">
        <v>44389</v>
      </c>
      <c r="B1645" s="320">
        <v>2585</v>
      </c>
      <c r="C1645" s="321">
        <v>2060</v>
      </c>
      <c r="D1645" s="321">
        <v>2410</v>
      </c>
      <c r="E1645" s="321">
        <v>2380</v>
      </c>
      <c r="F1645" s="322">
        <v>2616</v>
      </c>
      <c r="G1645" s="320">
        <v>5</v>
      </c>
      <c r="H1645" s="321">
        <v>-75</v>
      </c>
      <c r="I1645" s="322">
        <v>-25</v>
      </c>
      <c r="J1645" s="321">
        <v>-31</v>
      </c>
    </row>
    <row r="1646" spans="1:10">
      <c r="A1646" s="319">
        <v>44390</v>
      </c>
      <c r="B1646" s="320">
        <v>2600</v>
      </c>
      <c r="C1646" s="321">
        <v>2060</v>
      </c>
      <c r="D1646" s="321">
        <v>2435</v>
      </c>
      <c r="E1646" s="321">
        <v>2440</v>
      </c>
      <c r="F1646" s="322">
        <v>2638</v>
      </c>
      <c r="G1646" s="320">
        <v>-40</v>
      </c>
      <c r="H1646" s="321">
        <v>-85</v>
      </c>
      <c r="I1646" s="322">
        <v>-10</v>
      </c>
      <c r="J1646" s="321">
        <v>-38</v>
      </c>
    </row>
    <row r="1647" spans="1:10">
      <c r="A1647" s="319">
        <v>44391</v>
      </c>
      <c r="B1647" s="320">
        <v>2605</v>
      </c>
      <c r="C1647" s="321">
        <v>2060</v>
      </c>
      <c r="D1647" s="321">
        <v>2445</v>
      </c>
      <c r="E1647" s="321">
        <v>2440</v>
      </c>
      <c r="F1647" s="322">
        <v>2667</v>
      </c>
      <c r="G1647" s="320">
        <v>-35</v>
      </c>
      <c r="H1647" s="321">
        <v>-90</v>
      </c>
      <c r="I1647" s="322">
        <v>-5</v>
      </c>
      <c r="J1647" s="321">
        <v>-62</v>
      </c>
    </row>
    <row r="1648" spans="1:10">
      <c r="A1648" s="319">
        <v>44392</v>
      </c>
      <c r="B1648" s="320">
        <v>2615</v>
      </c>
      <c r="C1648" s="321">
        <v>2060</v>
      </c>
      <c r="D1648" s="321">
        <v>2455</v>
      </c>
      <c r="E1648" s="321">
        <v>2440</v>
      </c>
      <c r="F1648" s="322">
        <v>2636</v>
      </c>
      <c r="G1648" s="320">
        <v>-25</v>
      </c>
      <c r="H1648" s="321">
        <v>-90</v>
      </c>
      <c r="I1648" s="322">
        <v>5</v>
      </c>
      <c r="J1648" s="321">
        <v>-21</v>
      </c>
    </row>
    <row r="1649" spans="1:10">
      <c r="A1649" s="319">
        <v>44393</v>
      </c>
      <c r="B1649" s="320">
        <v>2685</v>
      </c>
      <c r="C1649" s="321">
        <v>2060</v>
      </c>
      <c r="D1649" s="321">
        <v>2485</v>
      </c>
      <c r="E1649" s="321">
        <v>2440</v>
      </c>
      <c r="F1649" s="322">
        <v>2700</v>
      </c>
      <c r="G1649" s="320">
        <v>45</v>
      </c>
      <c r="H1649" s="321">
        <v>-50</v>
      </c>
      <c r="I1649" s="322">
        <v>75</v>
      </c>
      <c r="J1649" s="321">
        <v>-15</v>
      </c>
    </row>
    <row r="1650" spans="1:10">
      <c r="A1650" s="319">
        <v>44396</v>
      </c>
      <c r="B1650" s="320">
        <v>2700</v>
      </c>
      <c r="C1650" s="321">
        <v>2155</v>
      </c>
      <c r="D1650" s="321">
        <v>2520</v>
      </c>
      <c r="E1650" s="321">
        <v>2465</v>
      </c>
      <c r="F1650" s="322">
        <v>2749</v>
      </c>
      <c r="G1650" s="320">
        <v>35</v>
      </c>
      <c r="H1650" s="321">
        <v>-70</v>
      </c>
      <c r="I1650" s="322">
        <v>-5</v>
      </c>
      <c r="J1650" s="321">
        <v>-49</v>
      </c>
    </row>
    <row r="1651" spans="1:10">
      <c r="A1651" s="319">
        <v>44397</v>
      </c>
      <c r="B1651" s="320">
        <v>2690</v>
      </c>
      <c r="C1651" s="321">
        <v>2155</v>
      </c>
      <c r="D1651" s="321">
        <v>2545</v>
      </c>
      <c r="E1651" s="321">
        <v>2505</v>
      </c>
      <c r="F1651" s="322">
        <v>2718</v>
      </c>
      <c r="G1651" s="320">
        <v>-15</v>
      </c>
      <c r="H1651" s="321">
        <v>-105</v>
      </c>
      <c r="I1651" s="322">
        <v>-15</v>
      </c>
      <c r="J1651" s="321">
        <v>-28</v>
      </c>
    </row>
    <row r="1652" spans="1:10">
      <c r="A1652" s="319">
        <v>44398</v>
      </c>
      <c r="B1652" s="320">
        <v>2655</v>
      </c>
      <c r="C1652" s="321">
        <v>2155</v>
      </c>
      <c r="D1652" s="321">
        <v>2570</v>
      </c>
      <c r="E1652" s="321">
        <v>2480</v>
      </c>
      <c r="F1652" s="322">
        <v>2703</v>
      </c>
      <c r="G1652" s="320">
        <v>-25</v>
      </c>
      <c r="H1652" s="321">
        <v>-165</v>
      </c>
      <c r="I1652" s="322">
        <v>-50</v>
      </c>
      <c r="J1652" s="321">
        <v>-48</v>
      </c>
    </row>
    <row r="1653" spans="1:10">
      <c r="A1653" s="319">
        <v>44399</v>
      </c>
      <c r="B1653" s="320">
        <v>2705</v>
      </c>
      <c r="C1653" s="321">
        <v>2155</v>
      </c>
      <c r="D1653" s="321">
        <v>2590</v>
      </c>
      <c r="E1653" s="321">
        <v>2480</v>
      </c>
      <c r="F1653" s="322">
        <v>2728</v>
      </c>
      <c r="G1653" s="320">
        <v>25</v>
      </c>
      <c r="H1653" s="321">
        <v>-135</v>
      </c>
      <c r="I1653" s="322">
        <v>0</v>
      </c>
      <c r="J1653" s="321">
        <v>-23</v>
      </c>
    </row>
    <row r="1654" spans="1:10">
      <c r="A1654" s="319">
        <v>44400</v>
      </c>
      <c r="B1654" s="320">
        <v>2675</v>
      </c>
      <c r="C1654" s="321">
        <v>2155</v>
      </c>
      <c r="D1654" s="321">
        <v>2590</v>
      </c>
      <c r="E1654" s="321">
        <v>2480</v>
      </c>
      <c r="F1654" s="322">
        <v>2702</v>
      </c>
      <c r="G1654" s="320">
        <v>-5</v>
      </c>
      <c r="H1654" s="321">
        <v>-165</v>
      </c>
      <c r="I1654" s="322">
        <v>-30</v>
      </c>
      <c r="J1654" s="321">
        <v>-27</v>
      </c>
    </row>
    <row r="1655" spans="1:10">
      <c r="A1655" s="319">
        <v>44403</v>
      </c>
      <c r="B1655" s="320">
        <v>2640</v>
      </c>
      <c r="C1655" s="321">
        <v>2180</v>
      </c>
      <c r="D1655" s="321">
        <v>2590</v>
      </c>
      <c r="E1655" s="321">
        <v>2480</v>
      </c>
      <c r="F1655" s="322">
        <v>2673</v>
      </c>
      <c r="G1655" s="320">
        <v>-40</v>
      </c>
      <c r="H1655" s="321">
        <v>-200</v>
      </c>
      <c r="I1655" s="322">
        <v>-90</v>
      </c>
      <c r="J1655" s="321">
        <v>-33</v>
      </c>
    </row>
    <row r="1656" spans="1:10">
      <c r="A1656" s="319">
        <v>44404</v>
      </c>
      <c r="B1656" s="320">
        <v>2630</v>
      </c>
      <c r="C1656" s="321">
        <v>2180</v>
      </c>
      <c r="D1656" s="321">
        <v>2560</v>
      </c>
      <c r="E1656" s="321">
        <v>2475</v>
      </c>
      <c r="F1656" s="322">
        <v>2662</v>
      </c>
      <c r="G1656" s="320">
        <v>-45</v>
      </c>
      <c r="H1656" s="321">
        <v>-180</v>
      </c>
      <c r="I1656" s="322">
        <v>-100</v>
      </c>
      <c r="J1656" s="321">
        <v>-32</v>
      </c>
    </row>
    <row r="1657" spans="1:10">
      <c r="A1657" s="319">
        <v>44405</v>
      </c>
      <c r="B1657" s="320">
        <v>2615</v>
      </c>
      <c r="C1657" s="321">
        <v>2150</v>
      </c>
      <c r="D1657" s="321">
        <v>2560</v>
      </c>
      <c r="E1657" s="321">
        <v>2470</v>
      </c>
      <c r="F1657" s="322">
        <v>2651</v>
      </c>
      <c r="G1657" s="320">
        <v>-55</v>
      </c>
      <c r="H1657" s="321">
        <v>-195</v>
      </c>
      <c r="I1657" s="322">
        <v>-85</v>
      </c>
      <c r="J1657" s="321">
        <v>-36</v>
      </c>
    </row>
    <row r="1658" spans="1:10">
      <c r="A1658" s="319">
        <v>44406</v>
      </c>
      <c r="B1658" s="320">
        <v>2635</v>
      </c>
      <c r="C1658" s="321">
        <v>2150</v>
      </c>
      <c r="D1658" s="321">
        <v>2560</v>
      </c>
      <c r="E1658" s="321">
        <v>2460</v>
      </c>
      <c r="F1658" s="322">
        <v>2678</v>
      </c>
      <c r="G1658" s="320">
        <v>-25</v>
      </c>
      <c r="H1658" s="321">
        <v>-175</v>
      </c>
      <c r="I1658" s="322">
        <v>-65</v>
      </c>
      <c r="J1658" s="321">
        <v>-43</v>
      </c>
    </row>
    <row r="1659" spans="1:10">
      <c r="A1659" s="319">
        <v>44407</v>
      </c>
      <c r="B1659" s="320">
        <v>2685</v>
      </c>
      <c r="C1659" s="321">
        <v>2150</v>
      </c>
      <c r="D1659" s="321">
        <v>2540</v>
      </c>
      <c r="E1659" s="321">
        <v>2460</v>
      </c>
      <c r="F1659" s="322">
        <v>2769</v>
      </c>
      <c r="G1659" s="320">
        <v>25</v>
      </c>
      <c r="H1659" s="321">
        <v>-105</v>
      </c>
      <c r="I1659" s="322">
        <v>-15</v>
      </c>
      <c r="J1659" s="321">
        <v>-84</v>
      </c>
    </row>
    <row r="1660" spans="1:10">
      <c r="A1660" s="319">
        <v>44410</v>
      </c>
      <c r="B1660" s="320">
        <v>2655</v>
      </c>
      <c r="C1660" s="321">
        <v>2200</v>
      </c>
      <c r="D1660" s="321">
        <v>2530</v>
      </c>
      <c r="E1660" s="321">
        <v>2460</v>
      </c>
      <c r="F1660" s="322">
        <v>2683</v>
      </c>
      <c r="G1660" s="320">
        <v>-5</v>
      </c>
      <c r="H1660" s="321">
        <v>-125</v>
      </c>
      <c r="I1660" s="322">
        <v>-95</v>
      </c>
      <c r="J1660" s="321">
        <v>-28</v>
      </c>
    </row>
    <row r="1661" spans="1:10">
      <c r="A1661" s="319">
        <v>44411</v>
      </c>
      <c r="B1661" s="320">
        <v>2595</v>
      </c>
      <c r="C1661" s="321">
        <v>2200</v>
      </c>
      <c r="D1661" s="321">
        <v>2500</v>
      </c>
      <c r="E1661" s="321">
        <v>2390</v>
      </c>
      <c r="F1661" s="322">
        <v>2626</v>
      </c>
      <c r="G1661" s="320">
        <v>5</v>
      </c>
      <c r="H1661" s="321">
        <v>-155</v>
      </c>
      <c r="I1661" s="322">
        <v>-155</v>
      </c>
      <c r="J1661" s="321">
        <v>-31</v>
      </c>
    </row>
    <row r="1662" spans="1:10">
      <c r="A1662" s="319">
        <v>44412</v>
      </c>
      <c r="B1662" s="320">
        <v>2610</v>
      </c>
      <c r="C1662" s="321">
        <v>2175</v>
      </c>
      <c r="D1662" s="321">
        <v>2490</v>
      </c>
      <c r="E1662" s="321">
        <v>2350</v>
      </c>
      <c r="F1662" s="322">
        <v>2631</v>
      </c>
      <c r="G1662" s="320">
        <v>60</v>
      </c>
      <c r="H1662" s="321">
        <v>-130</v>
      </c>
      <c r="I1662" s="322">
        <v>-115</v>
      </c>
      <c r="J1662" s="321">
        <v>-21</v>
      </c>
    </row>
    <row r="1663" spans="1:10">
      <c r="A1663" s="319">
        <v>44413</v>
      </c>
      <c r="B1663" s="320">
        <v>2625</v>
      </c>
      <c r="C1663" s="321">
        <v>2175</v>
      </c>
      <c r="D1663" s="321">
        <v>2490</v>
      </c>
      <c r="E1663" s="321">
        <v>2350</v>
      </c>
      <c r="F1663" s="322">
        <v>2619</v>
      </c>
      <c r="G1663" s="320">
        <v>75</v>
      </c>
      <c r="H1663" s="321">
        <v>-115</v>
      </c>
      <c r="I1663" s="322">
        <v>-100</v>
      </c>
      <c r="J1663" s="321">
        <v>6</v>
      </c>
    </row>
    <row r="1664" spans="1:10">
      <c r="A1664" s="319">
        <v>44414</v>
      </c>
      <c r="B1664" s="320">
        <v>2615</v>
      </c>
      <c r="C1664" s="321">
        <v>2175</v>
      </c>
      <c r="D1664" s="321">
        <v>2475</v>
      </c>
      <c r="E1664" s="321">
        <v>2350</v>
      </c>
      <c r="F1664" s="322">
        <v>2634</v>
      </c>
      <c r="G1664" s="320">
        <v>65</v>
      </c>
      <c r="H1664" s="321">
        <v>-110</v>
      </c>
      <c r="I1664" s="322">
        <v>-110</v>
      </c>
      <c r="J1664" s="321">
        <v>-19</v>
      </c>
    </row>
    <row r="1665" spans="1:10">
      <c r="A1665" s="319">
        <v>44417</v>
      </c>
      <c r="B1665" s="320">
        <v>2595</v>
      </c>
      <c r="C1665" s="321">
        <v>2195</v>
      </c>
      <c r="D1665" s="321">
        <v>2490</v>
      </c>
      <c r="E1665" s="321">
        <v>2325</v>
      </c>
      <c r="F1665" s="322">
        <v>2591</v>
      </c>
      <c r="G1665" s="320">
        <v>70</v>
      </c>
      <c r="H1665" s="321">
        <v>-145</v>
      </c>
      <c r="I1665" s="322">
        <v>-150</v>
      </c>
      <c r="J1665" s="321">
        <v>4</v>
      </c>
    </row>
    <row r="1666" spans="1:10">
      <c r="A1666" s="319">
        <v>44418</v>
      </c>
      <c r="B1666" s="320">
        <v>2605</v>
      </c>
      <c r="C1666" s="321">
        <v>2195</v>
      </c>
      <c r="D1666" s="321">
        <v>2480</v>
      </c>
      <c r="E1666" s="321">
        <v>2325</v>
      </c>
      <c r="F1666" s="322">
        <v>2634</v>
      </c>
      <c r="G1666" s="320">
        <v>80</v>
      </c>
      <c r="H1666" s="321">
        <v>-125</v>
      </c>
      <c r="I1666" s="322">
        <v>-140</v>
      </c>
      <c r="J1666" s="321">
        <v>-29</v>
      </c>
    </row>
    <row r="1667" spans="1:10">
      <c r="A1667" s="319">
        <v>44419</v>
      </c>
      <c r="B1667" s="320">
        <v>2650</v>
      </c>
      <c r="C1667" s="321">
        <v>2195</v>
      </c>
      <c r="D1667" s="321">
        <v>2480</v>
      </c>
      <c r="E1667" s="321">
        <v>2300</v>
      </c>
      <c r="F1667" s="322">
        <v>2665</v>
      </c>
      <c r="G1667" s="320">
        <v>150</v>
      </c>
      <c r="H1667" s="321">
        <v>-80</v>
      </c>
      <c r="I1667" s="322">
        <v>-95</v>
      </c>
      <c r="J1667" s="321">
        <v>-15</v>
      </c>
    </row>
    <row r="1668" spans="1:10">
      <c r="A1668" s="319">
        <v>44420</v>
      </c>
      <c r="B1668" s="320">
        <v>2660</v>
      </c>
      <c r="C1668" s="321">
        <v>2195</v>
      </c>
      <c r="D1668" s="321">
        <v>2480</v>
      </c>
      <c r="E1668" s="321">
        <v>2300</v>
      </c>
      <c r="F1668" s="322">
        <v>2682</v>
      </c>
      <c r="G1668" s="320">
        <v>160</v>
      </c>
      <c r="H1668" s="321">
        <v>-70</v>
      </c>
      <c r="I1668" s="322">
        <v>-85</v>
      </c>
      <c r="J1668" s="321">
        <v>-22</v>
      </c>
    </row>
    <row r="1669" spans="1:10">
      <c r="A1669" s="319">
        <v>44421</v>
      </c>
      <c r="B1669" s="320">
        <v>2660</v>
      </c>
      <c r="C1669" s="321">
        <v>2195</v>
      </c>
      <c r="D1669" s="321">
        <v>2500</v>
      </c>
      <c r="E1669" s="321">
        <v>2325</v>
      </c>
      <c r="F1669" s="322">
        <v>2687</v>
      </c>
      <c r="G1669" s="320">
        <v>135</v>
      </c>
      <c r="H1669" s="321">
        <v>-90</v>
      </c>
      <c r="I1669" s="322">
        <v>-85</v>
      </c>
      <c r="J1669" s="321">
        <v>-27</v>
      </c>
    </row>
    <row r="1670" spans="1:10">
      <c r="A1670" s="319">
        <v>44424</v>
      </c>
      <c r="B1670" s="320">
        <v>2680</v>
      </c>
      <c r="C1670" s="321">
        <v>2245</v>
      </c>
      <c r="D1670" s="321">
        <v>2520</v>
      </c>
      <c r="E1670" s="321">
        <v>2340</v>
      </c>
      <c r="F1670" s="322">
        <v>2847</v>
      </c>
      <c r="G1670" s="320">
        <v>140</v>
      </c>
      <c r="H1670" s="321">
        <v>-90</v>
      </c>
      <c r="I1670" s="322">
        <v>-115</v>
      </c>
      <c r="J1670" s="321">
        <v>-167</v>
      </c>
    </row>
    <row r="1671" spans="1:10">
      <c r="A1671" s="319">
        <v>44425</v>
      </c>
      <c r="B1671" s="320">
        <v>2695</v>
      </c>
      <c r="C1671" s="321">
        <v>2245</v>
      </c>
      <c r="D1671" s="321">
        <v>2535</v>
      </c>
      <c r="E1671" s="321">
        <v>2365</v>
      </c>
      <c r="F1671" s="322">
        <v>2859</v>
      </c>
      <c r="G1671" s="320">
        <v>130</v>
      </c>
      <c r="H1671" s="321">
        <v>-90</v>
      </c>
      <c r="I1671" s="322">
        <v>-100</v>
      </c>
      <c r="J1671" s="321">
        <v>-164</v>
      </c>
    </row>
    <row r="1672" spans="1:10">
      <c r="A1672" s="319">
        <v>44426</v>
      </c>
      <c r="B1672" s="320">
        <v>2695</v>
      </c>
      <c r="C1672" s="321">
        <v>2245</v>
      </c>
      <c r="D1672" s="321">
        <v>2540</v>
      </c>
      <c r="E1672" s="321">
        <v>2400</v>
      </c>
      <c r="F1672" s="322">
        <v>2855</v>
      </c>
      <c r="G1672" s="320">
        <v>95</v>
      </c>
      <c r="H1672" s="321">
        <v>-95</v>
      </c>
      <c r="I1672" s="322">
        <v>-100</v>
      </c>
      <c r="J1672" s="321">
        <v>-160</v>
      </c>
    </row>
    <row r="1673" spans="1:10">
      <c r="A1673" s="319">
        <v>44427</v>
      </c>
      <c r="B1673" s="320">
        <v>2685</v>
      </c>
      <c r="C1673" s="321">
        <v>2245</v>
      </c>
      <c r="D1673" s="321">
        <v>2545</v>
      </c>
      <c r="E1673" s="321">
        <v>2400</v>
      </c>
      <c r="F1673" s="322">
        <v>2813</v>
      </c>
      <c r="G1673" s="320">
        <v>85</v>
      </c>
      <c r="H1673" s="321">
        <v>-110</v>
      </c>
      <c r="I1673" s="322">
        <v>-110</v>
      </c>
      <c r="J1673" s="321">
        <v>-128</v>
      </c>
    </row>
    <row r="1674" spans="1:10">
      <c r="A1674" s="319">
        <v>44428</v>
      </c>
      <c r="B1674" s="320">
        <v>2670</v>
      </c>
      <c r="C1674" s="321">
        <v>2245</v>
      </c>
      <c r="D1674" s="321">
        <v>2545</v>
      </c>
      <c r="E1674" s="321">
        <v>2430</v>
      </c>
      <c r="F1674" s="322">
        <v>2810</v>
      </c>
      <c r="G1674" s="320">
        <v>40</v>
      </c>
      <c r="H1674" s="321">
        <v>-125</v>
      </c>
      <c r="I1674" s="322">
        <v>-125</v>
      </c>
      <c r="J1674" s="321">
        <v>-140</v>
      </c>
    </row>
    <row r="1675" spans="1:10">
      <c r="A1675" s="319">
        <v>44431</v>
      </c>
      <c r="B1675" s="320">
        <v>2750</v>
      </c>
      <c r="C1675" s="321">
        <v>2265</v>
      </c>
      <c r="D1675" s="321">
        <v>2545</v>
      </c>
      <c r="E1675" s="321">
        <v>2480</v>
      </c>
      <c r="F1675" s="322">
        <v>2921</v>
      </c>
      <c r="G1675" s="320">
        <v>70</v>
      </c>
      <c r="H1675" s="321">
        <v>-45</v>
      </c>
      <c r="I1675" s="322">
        <v>-65</v>
      </c>
      <c r="J1675" s="321">
        <v>-171</v>
      </c>
    </row>
    <row r="1676" spans="1:10">
      <c r="A1676" s="319">
        <v>44432</v>
      </c>
      <c r="B1676" s="320">
        <v>2700</v>
      </c>
      <c r="C1676" s="321">
        <v>2265</v>
      </c>
      <c r="D1676" s="321">
        <v>2580</v>
      </c>
      <c r="E1676" s="321">
        <v>2500</v>
      </c>
      <c r="F1676" s="322">
        <v>2838</v>
      </c>
      <c r="G1676" s="320">
        <v>0</v>
      </c>
      <c r="H1676" s="321">
        <v>-130</v>
      </c>
      <c r="I1676" s="322">
        <v>-115</v>
      </c>
      <c r="J1676" s="321">
        <v>-138</v>
      </c>
    </row>
    <row r="1677" spans="1:10">
      <c r="A1677" s="319">
        <v>44433</v>
      </c>
      <c r="B1677" s="320">
        <v>2725</v>
      </c>
      <c r="C1677" s="321">
        <v>2265</v>
      </c>
      <c r="D1677" s="321">
        <v>2585</v>
      </c>
      <c r="E1677" s="321">
        <v>2500</v>
      </c>
      <c r="F1677" s="322">
        <v>2859</v>
      </c>
      <c r="G1677" s="320">
        <v>25</v>
      </c>
      <c r="H1677" s="321">
        <v>-110</v>
      </c>
      <c r="I1677" s="322">
        <v>-90</v>
      </c>
      <c r="J1677" s="321">
        <v>-134</v>
      </c>
    </row>
    <row r="1678" spans="1:10">
      <c r="A1678" s="319">
        <v>44434</v>
      </c>
      <c r="B1678" s="320">
        <v>2670</v>
      </c>
      <c r="C1678" s="321">
        <v>2265</v>
      </c>
      <c r="D1678" s="321">
        <v>2580</v>
      </c>
      <c r="E1678" s="321">
        <v>2515</v>
      </c>
      <c r="F1678" s="322">
        <v>2787</v>
      </c>
      <c r="G1678" s="320">
        <v>-45</v>
      </c>
      <c r="H1678" s="321">
        <v>-160</v>
      </c>
      <c r="I1678" s="322">
        <v>-145</v>
      </c>
      <c r="J1678" s="321">
        <v>-117</v>
      </c>
    </row>
    <row r="1679" spans="1:10">
      <c r="A1679" s="319">
        <v>44435</v>
      </c>
      <c r="B1679" s="320">
        <v>2690</v>
      </c>
      <c r="C1679" s="321">
        <v>2265</v>
      </c>
      <c r="D1679" s="321">
        <v>2555</v>
      </c>
      <c r="E1679" s="321">
        <v>2515</v>
      </c>
      <c r="F1679" s="322">
        <v>2815</v>
      </c>
      <c r="G1679" s="320">
        <v>-25</v>
      </c>
      <c r="H1679" s="321">
        <v>-115</v>
      </c>
      <c r="I1679" s="322">
        <v>-125</v>
      </c>
      <c r="J1679" s="321">
        <v>-125</v>
      </c>
    </row>
    <row r="1680" spans="1:10">
      <c r="A1680" s="319">
        <v>44438</v>
      </c>
      <c r="B1680" s="320">
        <v>2685</v>
      </c>
      <c r="C1680" s="321">
        <v>2250</v>
      </c>
      <c r="D1680" s="321">
        <v>2545</v>
      </c>
      <c r="E1680" s="321">
        <v>2515</v>
      </c>
      <c r="F1680" s="322">
        <v>2815</v>
      </c>
      <c r="G1680" s="320">
        <v>-30</v>
      </c>
      <c r="H1680" s="321">
        <v>-110</v>
      </c>
      <c r="I1680" s="322">
        <v>-115</v>
      </c>
      <c r="J1680" s="321">
        <v>-130</v>
      </c>
    </row>
    <row r="1681" spans="1:10">
      <c r="A1681" s="319">
        <v>44439</v>
      </c>
      <c r="B1681" s="320">
        <v>2700</v>
      </c>
      <c r="C1681" s="321">
        <v>2265</v>
      </c>
      <c r="D1681" s="321">
        <v>2550</v>
      </c>
      <c r="E1681" s="321">
        <v>2500</v>
      </c>
      <c r="F1681" s="322">
        <v>2791</v>
      </c>
      <c r="G1681" s="320">
        <v>0</v>
      </c>
      <c r="H1681" s="321">
        <v>-100</v>
      </c>
      <c r="I1681" s="322">
        <v>-115</v>
      </c>
      <c r="J1681" s="321">
        <v>-91</v>
      </c>
    </row>
    <row r="1682" spans="1:10">
      <c r="A1682" s="319">
        <v>44440</v>
      </c>
      <c r="B1682" s="320">
        <v>2720</v>
      </c>
      <c r="C1682" s="321">
        <v>2250</v>
      </c>
      <c r="D1682" s="321">
        <v>2550</v>
      </c>
      <c r="E1682" s="321">
        <v>2500</v>
      </c>
      <c r="F1682" s="322">
        <v>2844</v>
      </c>
      <c r="G1682" s="320">
        <v>20</v>
      </c>
      <c r="H1682" s="321">
        <v>-80</v>
      </c>
      <c r="I1682" s="322">
        <v>-80</v>
      </c>
      <c r="J1682" s="321">
        <v>-124</v>
      </c>
    </row>
    <row r="1683" spans="1:10">
      <c r="A1683" s="319">
        <v>44441</v>
      </c>
      <c r="B1683" s="320">
        <v>2765</v>
      </c>
      <c r="C1683" s="321">
        <v>2250</v>
      </c>
      <c r="D1683" s="321">
        <v>2525</v>
      </c>
      <c r="E1683" s="321">
        <v>2535</v>
      </c>
      <c r="F1683" s="322">
        <v>2888</v>
      </c>
      <c r="G1683" s="320">
        <v>30</v>
      </c>
      <c r="H1683" s="321">
        <v>-10</v>
      </c>
      <c r="I1683" s="322">
        <v>-35</v>
      </c>
      <c r="J1683" s="321">
        <v>-123</v>
      </c>
    </row>
    <row r="1684" spans="1:10">
      <c r="A1684" s="319">
        <v>44442</v>
      </c>
      <c r="B1684" s="320">
        <v>2775</v>
      </c>
      <c r="C1684" s="321">
        <v>2250</v>
      </c>
      <c r="D1684" s="321">
        <v>2545</v>
      </c>
      <c r="E1684" s="321">
        <v>2535</v>
      </c>
      <c r="F1684" s="322">
        <v>2893</v>
      </c>
      <c r="G1684" s="320">
        <v>40</v>
      </c>
      <c r="H1684" s="321">
        <v>-20</v>
      </c>
      <c r="I1684" s="322">
        <v>-25</v>
      </c>
      <c r="J1684" s="321">
        <v>-118</v>
      </c>
    </row>
    <row r="1685" spans="1:10">
      <c r="A1685" s="319">
        <v>44445</v>
      </c>
      <c r="B1685" s="320">
        <v>2800</v>
      </c>
      <c r="C1685" s="321">
        <v>2250</v>
      </c>
      <c r="D1685" s="321">
        <v>2580</v>
      </c>
      <c r="E1685" s="321">
        <v>2535</v>
      </c>
      <c r="F1685" s="322">
        <v>2918</v>
      </c>
      <c r="G1685" s="320">
        <v>65</v>
      </c>
      <c r="H1685" s="321">
        <v>-30</v>
      </c>
      <c r="I1685" s="322">
        <v>0</v>
      </c>
      <c r="J1685" s="321">
        <v>-118</v>
      </c>
    </row>
    <row r="1686" spans="1:10">
      <c r="A1686" s="319">
        <v>44446</v>
      </c>
      <c r="B1686" s="320">
        <v>2925</v>
      </c>
      <c r="C1686" s="321">
        <v>2315</v>
      </c>
      <c r="D1686" s="321">
        <v>2665</v>
      </c>
      <c r="E1686" s="321">
        <v>2605</v>
      </c>
      <c r="F1686" s="322">
        <v>3052</v>
      </c>
      <c r="G1686" s="320">
        <v>120</v>
      </c>
      <c r="H1686" s="321">
        <v>10</v>
      </c>
      <c r="I1686" s="322">
        <v>60</v>
      </c>
      <c r="J1686" s="321">
        <v>-127</v>
      </c>
    </row>
    <row r="1687" spans="1:10">
      <c r="A1687" s="319">
        <v>44447</v>
      </c>
      <c r="E1687" s="321">
        <v>2605</v>
      </c>
    </row>
  </sheetData>
  <phoneticPr fontId="3"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FFFF00"/>
  </sheetPr>
  <dimension ref="A1:J1769"/>
  <sheetViews>
    <sheetView zoomScale="85" zoomScaleNormal="85" workbookViewId="0">
      <pane ySplit="1" topLeftCell="A1661" activePane="bottomLeft" state="frozen"/>
      <selection activeCell="O1363" sqref="O1363"/>
      <selection pane="bottomLeft" activeCell="A1660" sqref="A1660:XFD1679"/>
    </sheetView>
  </sheetViews>
  <sheetFormatPr defaultColWidth="9" defaultRowHeight="16.5"/>
  <cols>
    <col min="1" max="1" width="11.125" style="324" bestFit="1" customWidth="1"/>
    <col min="2" max="2" width="6.375" style="325" bestFit="1" customWidth="1"/>
    <col min="3" max="3" width="10.375" style="320" bestFit="1" customWidth="1"/>
    <col min="4" max="4" width="10.375" style="321" bestFit="1" customWidth="1"/>
    <col min="5" max="5" width="8.625" style="321" bestFit="1" customWidth="1"/>
    <col min="6" max="6" width="10.375" style="322" customWidth="1"/>
    <col min="7" max="7" width="10.625" style="320" bestFit="1" customWidth="1"/>
    <col min="8" max="9" width="9" style="321" bestFit="1" customWidth="1"/>
    <col min="10" max="10" width="9" style="322" bestFit="1" customWidth="1"/>
    <col min="11" max="16384" width="9" style="115"/>
  </cols>
  <sheetData>
    <row r="1" spans="1:10" s="318" customFormat="1" ht="33">
      <c r="A1" s="323"/>
      <c r="B1" s="214" t="s">
        <v>520</v>
      </c>
      <c r="C1" s="213" t="s">
        <v>521</v>
      </c>
      <c r="D1" s="315" t="s">
        <v>522</v>
      </c>
      <c r="E1" s="315" t="s">
        <v>523</v>
      </c>
      <c r="F1" s="316" t="s">
        <v>524</v>
      </c>
      <c r="G1" s="213" t="s">
        <v>525</v>
      </c>
      <c r="H1" s="315" t="s">
        <v>526</v>
      </c>
      <c r="I1" s="315" t="s">
        <v>527</v>
      </c>
      <c r="J1" s="316" t="s">
        <v>528</v>
      </c>
    </row>
    <row r="2" spans="1:10">
      <c r="A2" s="324">
        <v>41974</v>
      </c>
      <c r="B2" s="325">
        <v>2365</v>
      </c>
      <c r="C2" s="320">
        <v>2600</v>
      </c>
      <c r="D2" s="321">
        <v>2030</v>
      </c>
      <c r="E2" s="321">
        <v>2305</v>
      </c>
      <c r="F2" s="322">
        <v>2030</v>
      </c>
      <c r="G2" s="320">
        <v>27</v>
      </c>
      <c r="H2" s="321">
        <v>148</v>
      </c>
      <c r="I2" s="321">
        <v>-285</v>
      </c>
      <c r="J2" s="322">
        <v>-105</v>
      </c>
    </row>
    <row r="3" spans="1:10">
      <c r="A3" s="324">
        <v>41975</v>
      </c>
      <c r="B3" s="325">
        <v>2380</v>
      </c>
      <c r="C3" s="320">
        <v>2620</v>
      </c>
      <c r="D3" s="321">
        <v>2040</v>
      </c>
      <c r="E3" s="321">
        <v>2305</v>
      </c>
      <c r="F3" s="322">
        <v>2030</v>
      </c>
      <c r="G3" s="320">
        <v>42</v>
      </c>
      <c r="H3" s="321">
        <v>153</v>
      </c>
      <c r="I3" s="321">
        <v>-290</v>
      </c>
      <c r="J3" s="322">
        <v>-90</v>
      </c>
    </row>
    <row r="4" spans="1:10">
      <c r="A4" s="324">
        <v>41976</v>
      </c>
      <c r="B4" s="325">
        <v>2385</v>
      </c>
      <c r="C4" s="320">
        <v>2650</v>
      </c>
      <c r="D4" s="321">
        <v>2040</v>
      </c>
      <c r="E4" s="321">
        <v>2305</v>
      </c>
      <c r="F4" s="322">
        <v>2030</v>
      </c>
      <c r="G4" s="320">
        <v>47</v>
      </c>
      <c r="H4" s="321">
        <v>158</v>
      </c>
      <c r="I4" s="321">
        <v>-315</v>
      </c>
      <c r="J4" s="322">
        <v>-85</v>
      </c>
    </row>
    <row r="5" spans="1:10">
      <c r="A5" s="324">
        <v>41977</v>
      </c>
      <c r="B5" s="325">
        <v>2385</v>
      </c>
      <c r="C5" s="320">
        <v>2660</v>
      </c>
      <c r="D5" s="321">
        <v>2040</v>
      </c>
      <c r="E5" s="321">
        <v>2315</v>
      </c>
      <c r="F5" s="322">
        <v>2030</v>
      </c>
      <c r="G5" s="320">
        <v>47</v>
      </c>
      <c r="H5" s="321">
        <v>158</v>
      </c>
      <c r="I5" s="321">
        <v>-325</v>
      </c>
      <c r="J5" s="322">
        <v>-95</v>
      </c>
    </row>
    <row r="6" spans="1:10">
      <c r="A6" s="324">
        <v>41978</v>
      </c>
      <c r="B6" s="325">
        <v>2350</v>
      </c>
      <c r="C6" s="320">
        <v>2620</v>
      </c>
      <c r="D6" s="321">
        <v>2040</v>
      </c>
      <c r="E6" s="321">
        <v>2315</v>
      </c>
      <c r="F6" s="322">
        <v>2030</v>
      </c>
      <c r="G6" s="320">
        <v>12</v>
      </c>
      <c r="H6" s="321">
        <v>123</v>
      </c>
      <c r="I6" s="321">
        <v>-320</v>
      </c>
      <c r="J6" s="322">
        <v>-130</v>
      </c>
    </row>
    <row r="7" spans="1:10">
      <c r="A7" s="324">
        <v>41981</v>
      </c>
      <c r="B7" s="325">
        <v>2320</v>
      </c>
      <c r="C7" s="320">
        <v>2610</v>
      </c>
      <c r="D7" s="321">
        <v>2040</v>
      </c>
      <c r="E7" s="321">
        <v>2250</v>
      </c>
      <c r="H7" s="321">
        <v>93</v>
      </c>
      <c r="I7" s="321">
        <v>-340</v>
      </c>
      <c r="J7" s="322">
        <v>-95</v>
      </c>
    </row>
    <row r="8" spans="1:10">
      <c r="A8" s="324">
        <v>41982</v>
      </c>
      <c r="B8" s="325">
        <v>2320</v>
      </c>
      <c r="C8" s="320">
        <v>2480</v>
      </c>
      <c r="D8" s="321">
        <v>2040</v>
      </c>
      <c r="E8" s="321">
        <v>2225</v>
      </c>
      <c r="F8" s="322">
        <v>2000</v>
      </c>
      <c r="G8" s="320">
        <v>12</v>
      </c>
      <c r="H8" s="321">
        <v>93</v>
      </c>
      <c r="I8" s="321">
        <v>-210</v>
      </c>
      <c r="J8" s="322">
        <v>-70</v>
      </c>
    </row>
    <row r="9" spans="1:10">
      <c r="A9" s="324">
        <v>41983</v>
      </c>
      <c r="B9" s="325">
        <v>2305</v>
      </c>
      <c r="C9" s="320">
        <v>2450</v>
      </c>
      <c r="D9" s="321">
        <v>2040</v>
      </c>
      <c r="E9" s="321">
        <v>2250</v>
      </c>
      <c r="F9" s="322">
        <v>1985</v>
      </c>
      <c r="G9" s="320">
        <v>12</v>
      </c>
      <c r="H9" s="321">
        <v>78</v>
      </c>
      <c r="I9" s="321">
        <v>-195</v>
      </c>
      <c r="J9" s="322">
        <v>-110</v>
      </c>
    </row>
    <row r="10" spans="1:10">
      <c r="A10" s="324">
        <v>41984</v>
      </c>
      <c r="B10" s="325">
        <v>2285</v>
      </c>
      <c r="C10" s="320">
        <v>2430</v>
      </c>
      <c r="D10" s="321">
        <v>2040</v>
      </c>
      <c r="E10" s="321">
        <v>2240</v>
      </c>
      <c r="F10" s="322">
        <v>1985</v>
      </c>
      <c r="G10" s="320">
        <v>-8</v>
      </c>
      <c r="H10" s="321">
        <v>58</v>
      </c>
      <c r="I10" s="321">
        <v>-195</v>
      </c>
      <c r="J10" s="322">
        <v>-120</v>
      </c>
    </row>
    <row r="11" spans="1:10">
      <c r="A11" s="324">
        <v>41985</v>
      </c>
      <c r="B11" s="325">
        <v>2285</v>
      </c>
      <c r="C11" s="320">
        <v>2430</v>
      </c>
      <c r="D11" s="321">
        <v>2040</v>
      </c>
      <c r="E11" s="321">
        <v>2225</v>
      </c>
      <c r="F11" s="322">
        <v>1985</v>
      </c>
      <c r="G11" s="320">
        <v>-8</v>
      </c>
      <c r="H11" s="321">
        <v>58</v>
      </c>
      <c r="I11" s="321">
        <v>-195</v>
      </c>
      <c r="J11" s="322">
        <v>-105</v>
      </c>
    </row>
    <row r="12" spans="1:10">
      <c r="A12" s="324">
        <v>41988</v>
      </c>
      <c r="B12" s="325">
        <v>2175</v>
      </c>
      <c r="C12" s="320">
        <v>2400</v>
      </c>
      <c r="D12" s="321">
        <v>2040</v>
      </c>
      <c r="E12" s="321">
        <v>2100</v>
      </c>
      <c r="F12" s="322">
        <v>1985</v>
      </c>
      <c r="G12" s="320">
        <v>-118</v>
      </c>
      <c r="H12" s="321">
        <v>-52</v>
      </c>
      <c r="I12" s="321">
        <v>-275</v>
      </c>
      <c r="J12" s="322">
        <v>-90</v>
      </c>
    </row>
    <row r="13" spans="1:10">
      <c r="A13" s="324">
        <v>41989</v>
      </c>
      <c r="B13" s="325">
        <v>2155</v>
      </c>
      <c r="C13" s="320">
        <v>2330</v>
      </c>
      <c r="D13" s="321">
        <v>2040</v>
      </c>
      <c r="E13" s="321">
        <v>2100</v>
      </c>
      <c r="F13" s="322">
        <v>1860</v>
      </c>
      <c r="G13" s="320">
        <v>-13</v>
      </c>
      <c r="H13" s="321">
        <v>-72</v>
      </c>
      <c r="I13" s="321">
        <v>-225</v>
      </c>
      <c r="J13" s="322">
        <v>-110</v>
      </c>
    </row>
    <row r="14" spans="1:10">
      <c r="A14" s="324">
        <v>41990</v>
      </c>
      <c r="B14" s="325">
        <v>2095</v>
      </c>
      <c r="C14" s="320">
        <v>2270</v>
      </c>
      <c r="D14" s="321">
        <v>1950</v>
      </c>
      <c r="E14" s="321">
        <v>1950</v>
      </c>
      <c r="F14" s="322">
        <v>1860</v>
      </c>
      <c r="G14" s="320">
        <v>-73</v>
      </c>
      <c r="H14" s="321">
        <v>-42</v>
      </c>
      <c r="I14" s="321">
        <v>-225</v>
      </c>
      <c r="J14" s="322">
        <v>-20</v>
      </c>
    </row>
    <row r="15" spans="1:10">
      <c r="A15" s="324">
        <v>41991</v>
      </c>
      <c r="B15" s="325">
        <v>2095</v>
      </c>
      <c r="C15" s="320">
        <v>2020</v>
      </c>
      <c r="D15" s="321">
        <v>1950</v>
      </c>
      <c r="E15" s="321">
        <v>1850</v>
      </c>
      <c r="F15" s="322">
        <v>1860</v>
      </c>
      <c r="G15" s="320">
        <v>-73</v>
      </c>
      <c r="H15" s="321">
        <v>-42</v>
      </c>
      <c r="I15" s="321">
        <v>25</v>
      </c>
      <c r="J15" s="322">
        <v>80</v>
      </c>
    </row>
    <row r="16" spans="1:10">
      <c r="A16" s="324">
        <v>41992</v>
      </c>
      <c r="B16" s="325">
        <v>2095</v>
      </c>
      <c r="C16" s="320">
        <v>1950</v>
      </c>
      <c r="D16" s="321">
        <v>1850</v>
      </c>
      <c r="E16" s="321">
        <v>1825</v>
      </c>
      <c r="F16" s="322">
        <v>1550</v>
      </c>
      <c r="G16" s="320">
        <v>237</v>
      </c>
      <c r="H16" s="321">
        <v>58</v>
      </c>
      <c r="I16" s="321">
        <v>95</v>
      </c>
      <c r="J16" s="322">
        <v>105</v>
      </c>
    </row>
    <row r="17" spans="1:10">
      <c r="A17" s="324">
        <v>41995</v>
      </c>
      <c r="B17" s="325">
        <v>1770</v>
      </c>
      <c r="C17" s="320">
        <v>1960</v>
      </c>
      <c r="D17" s="321">
        <v>1850</v>
      </c>
      <c r="E17" s="321">
        <v>1600</v>
      </c>
      <c r="F17" s="322">
        <v>1550</v>
      </c>
      <c r="G17" s="320">
        <v>-88</v>
      </c>
      <c r="H17" s="321">
        <v>-267</v>
      </c>
      <c r="I17" s="321">
        <v>-240</v>
      </c>
      <c r="J17" s="322">
        <v>5</v>
      </c>
    </row>
    <row r="18" spans="1:10">
      <c r="A18" s="324">
        <v>41996</v>
      </c>
      <c r="B18" s="325">
        <v>1730</v>
      </c>
      <c r="C18" s="320">
        <v>1920</v>
      </c>
      <c r="D18" s="321">
        <v>1650</v>
      </c>
      <c r="E18" s="321">
        <v>1575</v>
      </c>
      <c r="F18" s="322">
        <v>1425</v>
      </c>
      <c r="G18" s="320">
        <v>-3</v>
      </c>
      <c r="H18" s="321">
        <v>-107</v>
      </c>
      <c r="I18" s="321">
        <v>-240</v>
      </c>
      <c r="J18" s="322">
        <v>-10</v>
      </c>
    </row>
    <row r="19" spans="1:10">
      <c r="A19" s="324">
        <v>41997</v>
      </c>
      <c r="B19" s="325">
        <v>1725</v>
      </c>
      <c r="C19" s="320">
        <v>1850</v>
      </c>
      <c r="D19" s="321">
        <v>1650</v>
      </c>
      <c r="E19" s="321">
        <v>1575</v>
      </c>
      <c r="F19" s="322">
        <v>1425</v>
      </c>
      <c r="G19" s="320">
        <v>-8</v>
      </c>
      <c r="H19" s="321">
        <v>-112</v>
      </c>
      <c r="I19" s="321">
        <v>-175</v>
      </c>
      <c r="J19" s="322">
        <v>-15</v>
      </c>
    </row>
    <row r="20" spans="1:10">
      <c r="A20" s="324">
        <v>41998</v>
      </c>
      <c r="B20" s="325">
        <v>1825</v>
      </c>
      <c r="C20" s="320">
        <v>1950</v>
      </c>
      <c r="D20" s="321">
        <v>1680</v>
      </c>
      <c r="E20" s="321">
        <v>1725</v>
      </c>
      <c r="F20" s="322">
        <v>1450</v>
      </c>
      <c r="G20" s="320">
        <v>67</v>
      </c>
      <c r="H20" s="321">
        <v>-42</v>
      </c>
      <c r="I20" s="321">
        <v>-175</v>
      </c>
      <c r="J20" s="322">
        <v>-65</v>
      </c>
    </row>
    <row r="21" spans="1:10">
      <c r="A21" s="324">
        <v>41999</v>
      </c>
      <c r="B21" s="325">
        <v>1865</v>
      </c>
      <c r="C21" s="320">
        <v>1940</v>
      </c>
      <c r="D21" s="321">
        <v>1700</v>
      </c>
      <c r="E21" s="321">
        <v>1765</v>
      </c>
      <c r="F21" s="322">
        <v>1450</v>
      </c>
      <c r="G21" s="320">
        <v>107</v>
      </c>
      <c r="H21" s="321">
        <v>-22</v>
      </c>
      <c r="I21" s="321">
        <v>-125</v>
      </c>
      <c r="J21" s="322">
        <v>-65</v>
      </c>
    </row>
    <row r="22" spans="1:10">
      <c r="A22" s="324">
        <v>42002</v>
      </c>
      <c r="B22" s="325">
        <v>1915</v>
      </c>
      <c r="C22" s="320">
        <v>1920</v>
      </c>
      <c r="D22" s="321">
        <v>1700</v>
      </c>
      <c r="E22" s="321">
        <v>1760</v>
      </c>
      <c r="H22" s="321">
        <v>28</v>
      </c>
      <c r="I22" s="321">
        <v>-55</v>
      </c>
      <c r="J22" s="322">
        <v>-10</v>
      </c>
    </row>
    <row r="23" spans="1:10">
      <c r="A23" s="324">
        <v>42003</v>
      </c>
      <c r="B23" s="325">
        <v>1910</v>
      </c>
      <c r="C23" s="320">
        <v>1950</v>
      </c>
      <c r="D23" s="321">
        <v>1750</v>
      </c>
      <c r="E23" s="321">
        <v>1790</v>
      </c>
      <c r="H23" s="321">
        <v>-27</v>
      </c>
      <c r="I23" s="321">
        <v>-90</v>
      </c>
      <c r="J23" s="322">
        <v>-45</v>
      </c>
    </row>
    <row r="24" spans="1:10">
      <c r="A24" s="324">
        <v>42004</v>
      </c>
      <c r="B24" s="325">
        <v>1885</v>
      </c>
      <c r="C24" s="320">
        <v>1900</v>
      </c>
      <c r="D24" s="321">
        <v>1750</v>
      </c>
      <c r="E24" s="321">
        <v>1765</v>
      </c>
      <c r="F24" s="322">
        <v>1565</v>
      </c>
      <c r="G24" s="320">
        <v>12</v>
      </c>
      <c r="H24" s="321">
        <v>-52</v>
      </c>
      <c r="I24" s="321">
        <v>-65</v>
      </c>
      <c r="J24" s="322">
        <v>-45</v>
      </c>
    </row>
    <row r="25" spans="1:10">
      <c r="A25" s="324">
        <v>42008</v>
      </c>
      <c r="B25" s="325">
        <v>1805</v>
      </c>
      <c r="C25" s="320">
        <v>1880</v>
      </c>
      <c r="D25" s="321">
        <v>1750</v>
      </c>
      <c r="E25" s="321">
        <v>1725</v>
      </c>
      <c r="H25" s="321">
        <v>-132</v>
      </c>
      <c r="I25" s="321">
        <v>-125</v>
      </c>
      <c r="J25" s="322">
        <v>-85</v>
      </c>
    </row>
    <row r="26" spans="1:10">
      <c r="A26" s="324">
        <v>42009</v>
      </c>
      <c r="B26" s="325">
        <v>1815</v>
      </c>
      <c r="C26" s="320">
        <v>1850</v>
      </c>
      <c r="D26" s="321">
        <v>1750</v>
      </c>
      <c r="E26" s="321">
        <v>1715</v>
      </c>
      <c r="H26" s="321">
        <v>-122</v>
      </c>
      <c r="I26" s="321">
        <v>-85</v>
      </c>
      <c r="J26" s="322">
        <v>-65</v>
      </c>
    </row>
    <row r="27" spans="1:10">
      <c r="A27" s="324">
        <v>42010</v>
      </c>
      <c r="B27" s="325">
        <v>1815</v>
      </c>
      <c r="C27" s="320">
        <v>1840</v>
      </c>
      <c r="D27" s="321">
        <v>1750</v>
      </c>
      <c r="E27" s="321">
        <v>1685</v>
      </c>
      <c r="F27" s="322">
        <v>1445</v>
      </c>
      <c r="G27" s="320">
        <v>62</v>
      </c>
      <c r="H27" s="321">
        <v>-122</v>
      </c>
      <c r="I27" s="321">
        <v>-75</v>
      </c>
      <c r="J27" s="322">
        <v>-35</v>
      </c>
    </row>
    <row r="28" spans="1:10">
      <c r="A28" s="324">
        <v>42011</v>
      </c>
      <c r="B28" s="325">
        <v>1815</v>
      </c>
      <c r="C28" s="320">
        <v>1840</v>
      </c>
      <c r="D28" s="321">
        <v>1750</v>
      </c>
      <c r="E28" s="321">
        <v>1630</v>
      </c>
      <c r="F28" s="322">
        <v>1445</v>
      </c>
      <c r="G28" s="320">
        <v>62</v>
      </c>
      <c r="H28" s="321">
        <v>-122</v>
      </c>
      <c r="I28" s="321">
        <v>-75</v>
      </c>
      <c r="J28" s="322">
        <v>20</v>
      </c>
    </row>
    <row r="29" spans="1:10">
      <c r="A29" s="324">
        <v>42012</v>
      </c>
      <c r="B29" s="325">
        <v>1815</v>
      </c>
      <c r="C29" s="320">
        <v>1840</v>
      </c>
      <c r="D29" s="321">
        <v>1720</v>
      </c>
      <c r="E29" s="321">
        <v>1630</v>
      </c>
      <c r="F29" s="322">
        <v>1445</v>
      </c>
      <c r="G29" s="320">
        <v>62</v>
      </c>
      <c r="H29" s="321">
        <v>-92</v>
      </c>
      <c r="I29" s="321">
        <v>-75</v>
      </c>
      <c r="J29" s="322">
        <v>20</v>
      </c>
    </row>
    <row r="30" spans="1:10">
      <c r="A30" s="324">
        <v>42013</v>
      </c>
      <c r="B30" s="325">
        <v>1715</v>
      </c>
      <c r="C30" s="320">
        <v>1820</v>
      </c>
      <c r="D30" s="321">
        <v>1650</v>
      </c>
      <c r="E30" s="321">
        <v>1600</v>
      </c>
      <c r="F30" s="322">
        <v>1445</v>
      </c>
      <c r="G30" s="320">
        <v>-38</v>
      </c>
      <c r="H30" s="321">
        <v>-122</v>
      </c>
      <c r="I30" s="321">
        <v>-155</v>
      </c>
      <c r="J30" s="322">
        <v>-50</v>
      </c>
    </row>
    <row r="31" spans="1:10">
      <c r="A31" s="324">
        <v>42016</v>
      </c>
      <c r="B31" s="325">
        <v>1680</v>
      </c>
      <c r="C31" s="320">
        <v>1810</v>
      </c>
      <c r="D31" s="321">
        <v>1600</v>
      </c>
      <c r="E31" s="321">
        <v>1600</v>
      </c>
      <c r="F31" s="322">
        <v>1445</v>
      </c>
      <c r="G31" s="320">
        <v>-73</v>
      </c>
      <c r="H31" s="321">
        <v>-107</v>
      </c>
      <c r="I31" s="321">
        <v>-180</v>
      </c>
      <c r="J31" s="322">
        <v>-85</v>
      </c>
    </row>
    <row r="32" spans="1:10">
      <c r="A32" s="324">
        <v>42017</v>
      </c>
      <c r="B32" s="325">
        <v>1675</v>
      </c>
      <c r="C32" s="320">
        <v>1790</v>
      </c>
      <c r="D32" s="321">
        <v>1400</v>
      </c>
      <c r="E32" s="321">
        <v>1565</v>
      </c>
      <c r="F32" s="322">
        <v>1395</v>
      </c>
      <c r="G32" s="320">
        <v>-28</v>
      </c>
      <c r="H32" s="321">
        <v>88</v>
      </c>
      <c r="I32" s="321">
        <v>-165</v>
      </c>
      <c r="J32" s="322">
        <v>-55</v>
      </c>
    </row>
    <row r="33" spans="1:10">
      <c r="A33" s="324">
        <v>42018</v>
      </c>
      <c r="B33" s="325">
        <v>1675</v>
      </c>
      <c r="C33" s="320">
        <v>1800</v>
      </c>
      <c r="D33" s="321">
        <v>1350</v>
      </c>
      <c r="E33" s="321">
        <v>1565</v>
      </c>
      <c r="F33" s="322">
        <v>1395</v>
      </c>
      <c r="G33" s="320">
        <v>-28</v>
      </c>
      <c r="H33" s="321">
        <v>138</v>
      </c>
      <c r="I33" s="321">
        <v>-175</v>
      </c>
      <c r="J33" s="322">
        <v>-55</v>
      </c>
    </row>
    <row r="34" spans="1:10">
      <c r="A34" s="324">
        <v>42019</v>
      </c>
      <c r="B34" s="325">
        <v>1680</v>
      </c>
      <c r="C34" s="320">
        <v>1840</v>
      </c>
      <c r="D34" s="321">
        <v>1350</v>
      </c>
      <c r="E34" s="321">
        <v>1470</v>
      </c>
      <c r="F34" s="322">
        <v>1330</v>
      </c>
      <c r="G34" s="320">
        <v>42</v>
      </c>
      <c r="H34" s="321">
        <v>143</v>
      </c>
      <c r="I34" s="321">
        <v>-210</v>
      </c>
      <c r="J34" s="322">
        <v>45</v>
      </c>
    </row>
    <row r="35" spans="1:10">
      <c r="A35" s="324">
        <v>42020</v>
      </c>
      <c r="B35" s="325">
        <v>1710</v>
      </c>
      <c r="C35" s="320">
        <v>1860</v>
      </c>
      <c r="D35" s="321">
        <v>1350</v>
      </c>
      <c r="E35" s="321">
        <v>1480</v>
      </c>
      <c r="F35" s="322">
        <v>1330</v>
      </c>
      <c r="G35" s="320">
        <v>72</v>
      </c>
      <c r="H35" s="321">
        <v>173</v>
      </c>
      <c r="I35" s="321">
        <v>-200</v>
      </c>
      <c r="J35" s="322">
        <v>65</v>
      </c>
    </row>
    <row r="36" spans="1:10">
      <c r="A36" s="324">
        <v>42023</v>
      </c>
      <c r="B36" s="325">
        <v>1750</v>
      </c>
      <c r="C36" s="320">
        <v>1910</v>
      </c>
      <c r="D36" s="321">
        <v>1370</v>
      </c>
      <c r="E36" s="321">
        <v>1580</v>
      </c>
      <c r="F36" s="322">
        <v>1350</v>
      </c>
      <c r="G36" s="320">
        <v>92</v>
      </c>
      <c r="H36" s="321">
        <v>193</v>
      </c>
      <c r="I36" s="321">
        <v>-210</v>
      </c>
      <c r="J36" s="322">
        <v>5</v>
      </c>
    </row>
    <row r="37" spans="1:10">
      <c r="A37" s="324">
        <v>42024</v>
      </c>
      <c r="B37" s="325">
        <v>1765</v>
      </c>
      <c r="C37" s="320">
        <v>1910</v>
      </c>
      <c r="D37" s="321">
        <v>1370</v>
      </c>
      <c r="E37" s="321">
        <v>1620</v>
      </c>
      <c r="F37" s="322">
        <v>1330</v>
      </c>
      <c r="G37" s="320">
        <v>127</v>
      </c>
      <c r="H37" s="321">
        <v>208</v>
      </c>
      <c r="I37" s="321">
        <v>-195</v>
      </c>
      <c r="J37" s="322">
        <v>-20</v>
      </c>
    </row>
    <row r="38" spans="1:10">
      <c r="A38" s="324">
        <v>42025</v>
      </c>
      <c r="B38" s="325">
        <v>1780</v>
      </c>
      <c r="C38" s="320">
        <v>1950</v>
      </c>
      <c r="D38" s="321">
        <v>1340</v>
      </c>
      <c r="E38" s="321">
        <v>1625</v>
      </c>
      <c r="F38" s="322">
        <v>1330</v>
      </c>
      <c r="G38" s="320">
        <v>142</v>
      </c>
      <c r="H38" s="321">
        <v>253</v>
      </c>
      <c r="I38" s="321">
        <v>-220</v>
      </c>
      <c r="J38" s="322">
        <v>-10</v>
      </c>
    </row>
    <row r="39" spans="1:10">
      <c r="A39" s="324">
        <v>42026</v>
      </c>
      <c r="B39" s="325">
        <v>1770</v>
      </c>
      <c r="C39" s="320">
        <v>1930</v>
      </c>
      <c r="D39" s="321">
        <v>1340</v>
      </c>
      <c r="E39" s="321">
        <v>1615</v>
      </c>
      <c r="F39" s="322">
        <v>1330</v>
      </c>
      <c r="G39" s="320">
        <v>132</v>
      </c>
      <c r="H39" s="321">
        <v>243</v>
      </c>
      <c r="I39" s="321">
        <v>-210</v>
      </c>
      <c r="J39" s="322">
        <v>-10</v>
      </c>
    </row>
    <row r="40" spans="1:10">
      <c r="A40" s="324">
        <v>42027</v>
      </c>
      <c r="B40" s="325">
        <v>1755</v>
      </c>
      <c r="C40" s="320">
        <v>1910</v>
      </c>
      <c r="D40" s="321">
        <v>1340</v>
      </c>
      <c r="E40" s="321">
        <v>1590</v>
      </c>
      <c r="F40" s="322">
        <v>1330</v>
      </c>
      <c r="G40" s="320">
        <v>117</v>
      </c>
      <c r="H40" s="321">
        <v>228</v>
      </c>
      <c r="I40" s="321">
        <v>-205</v>
      </c>
      <c r="J40" s="322">
        <v>0</v>
      </c>
    </row>
    <row r="41" spans="1:10">
      <c r="A41" s="324">
        <v>42030</v>
      </c>
      <c r="B41" s="325">
        <v>1715</v>
      </c>
      <c r="C41" s="320">
        <v>1880</v>
      </c>
      <c r="D41" s="321">
        <v>1340</v>
      </c>
      <c r="E41" s="321">
        <v>1615</v>
      </c>
      <c r="F41" s="322">
        <v>1330</v>
      </c>
      <c r="G41" s="320">
        <v>77</v>
      </c>
      <c r="H41" s="321">
        <v>188</v>
      </c>
      <c r="I41" s="321">
        <v>-215</v>
      </c>
      <c r="J41" s="322">
        <v>-65</v>
      </c>
    </row>
    <row r="42" spans="1:10">
      <c r="A42" s="324">
        <v>42031</v>
      </c>
      <c r="B42" s="325">
        <v>1695</v>
      </c>
      <c r="C42" s="320">
        <v>1860</v>
      </c>
      <c r="D42" s="321">
        <v>1340</v>
      </c>
      <c r="E42" s="321">
        <v>1615</v>
      </c>
      <c r="F42" s="322">
        <v>1325</v>
      </c>
      <c r="G42" s="320">
        <v>62</v>
      </c>
      <c r="H42" s="321">
        <v>168</v>
      </c>
      <c r="I42" s="321">
        <v>-215</v>
      </c>
      <c r="J42" s="322">
        <v>-85</v>
      </c>
    </row>
    <row r="43" spans="1:10">
      <c r="A43" s="324">
        <v>42032</v>
      </c>
      <c r="B43" s="325">
        <v>1695</v>
      </c>
      <c r="C43" s="320">
        <v>1860</v>
      </c>
      <c r="D43" s="321">
        <v>1300</v>
      </c>
      <c r="E43" s="321">
        <v>1610</v>
      </c>
      <c r="F43" s="322">
        <v>1325</v>
      </c>
      <c r="G43" s="320">
        <v>62</v>
      </c>
      <c r="H43" s="321">
        <v>208</v>
      </c>
      <c r="I43" s="321">
        <v>-215</v>
      </c>
      <c r="J43" s="322">
        <v>-80</v>
      </c>
    </row>
    <row r="44" spans="1:10">
      <c r="A44" s="324">
        <v>42033</v>
      </c>
      <c r="B44" s="325">
        <v>1715</v>
      </c>
      <c r="C44" s="320">
        <v>1880</v>
      </c>
      <c r="D44" s="321">
        <v>1300</v>
      </c>
      <c r="E44" s="321">
        <v>1610</v>
      </c>
      <c r="F44" s="322">
        <v>1325</v>
      </c>
      <c r="G44" s="320">
        <v>82</v>
      </c>
      <c r="H44" s="321">
        <v>228</v>
      </c>
      <c r="I44" s="321">
        <v>-215</v>
      </c>
      <c r="J44" s="322">
        <v>-60</v>
      </c>
    </row>
    <row r="45" spans="1:10">
      <c r="A45" s="324">
        <v>42034</v>
      </c>
      <c r="B45" s="325">
        <v>1725</v>
      </c>
      <c r="C45" s="320">
        <v>1890</v>
      </c>
      <c r="D45" s="321">
        <v>1300</v>
      </c>
      <c r="E45" s="321">
        <v>1610</v>
      </c>
      <c r="F45" s="322">
        <v>1325</v>
      </c>
      <c r="G45" s="320">
        <v>92</v>
      </c>
      <c r="H45" s="321">
        <v>238</v>
      </c>
      <c r="I45" s="321">
        <v>-215</v>
      </c>
      <c r="J45" s="322">
        <v>-50</v>
      </c>
    </row>
    <row r="46" spans="1:10">
      <c r="A46" s="324">
        <v>42037</v>
      </c>
      <c r="B46" s="325">
        <v>1705</v>
      </c>
      <c r="C46" s="320">
        <v>1900</v>
      </c>
      <c r="D46" s="321">
        <v>1300</v>
      </c>
      <c r="E46" s="321">
        <v>1595</v>
      </c>
      <c r="F46" s="322">
        <v>1325</v>
      </c>
      <c r="G46" s="320">
        <v>72</v>
      </c>
      <c r="H46" s="321">
        <v>218</v>
      </c>
      <c r="I46" s="321">
        <v>-245</v>
      </c>
      <c r="J46" s="322">
        <v>-55</v>
      </c>
    </row>
    <row r="47" spans="1:10">
      <c r="A47" s="324">
        <v>42038</v>
      </c>
      <c r="B47" s="325">
        <v>1695</v>
      </c>
      <c r="C47" s="320">
        <v>1930</v>
      </c>
      <c r="D47" s="321">
        <v>1300</v>
      </c>
      <c r="E47" s="321">
        <v>1595</v>
      </c>
      <c r="F47" s="322">
        <v>1310</v>
      </c>
      <c r="G47" s="320">
        <v>77</v>
      </c>
      <c r="H47" s="321">
        <v>208</v>
      </c>
      <c r="I47" s="321">
        <v>-285</v>
      </c>
      <c r="J47" s="322">
        <v>-65</v>
      </c>
    </row>
    <row r="48" spans="1:10">
      <c r="A48" s="324">
        <v>42039</v>
      </c>
      <c r="B48" s="325">
        <v>1730</v>
      </c>
      <c r="C48" s="320">
        <v>2010</v>
      </c>
      <c r="D48" s="321">
        <v>1300</v>
      </c>
      <c r="E48" s="321">
        <v>1575</v>
      </c>
      <c r="F48" s="322">
        <v>1310</v>
      </c>
      <c r="G48" s="320">
        <v>112</v>
      </c>
      <c r="H48" s="321">
        <v>243</v>
      </c>
      <c r="I48" s="321">
        <v>-330</v>
      </c>
      <c r="J48" s="322">
        <v>-10</v>
      </c>
    </row>
    <row r="49" spans="1:10">
      <c r="A49" s="324">
        <v>42040</v>
      </c>
      <c r="B49" s="325">
        <v>1760</v>
      </c>
      <c r="C49" s="320">
        <v>1980</v>
      </c>
      <c r="D49" s="321">
        <v>1300</v>
      </c>
      <c r="E49" s="321">
        <v>1565</v>
      </c>
      <c r="F49" s="322">
        <v>1310</v>
      </c>
      <c r="G49" s="320">
        <v>142</v>
      </c>
      <c r="H49" s="321">
        <v>273</v>
      </c>
      <c r="I49" s="321">
        <v>-270</v>
      </c>
      <c r="J49" s="322">
        <v>30</v>
      </c>
    </row>
    <row r="50" spans="1:10">
      <c r="A50" s="324">
        <v>42041</v>
      </c>
      <c r="B50" s="325">
        <v>1760</v>
      </c>
      <c r="C50" s="320">
        <v>2000</v>
      </c>
      <c r="D50" s="321">
        <v>1300</v>
      </c>
      <c r="E50" s="321">
        <v>1550</v>
      </c>
      <c r="F50" s="322">
        <v>1310</v>
      </c>
      <c r="G50" s="320">
        <v>142</v>
      </c>
      <c r="H50" s="321">
        <v>273</v>
      </c>
      <c r="I50" s="321">
        <v>-290</v>
      </c>
      <c r="J50" s="322">
        <v>45</v>
      </c>
    </row>
    <row r="51" spans="1:10">
      <c r="A51" s="324">
        <v>42044</v>
      </c>
      <c r="B51" s="325">
        <v>1785</v>
      </c>
      <c r="C51" s="320">
        <v>2010</v>
      </c>
      <c r="D51" s="321">
        <v>1300</v>
      </c>
      <c r="E51" s="321">
        <v>1565</v>
      </c>
      <c r="F51" s="322">
        <v>1310</v>
      </c>
      <c r="G51" s="320">
        <v>167</v>
      </c>
      <c r="H51" s="321">
        <v>298</v>
      </c>
      <c r="I51" s="321">
        <v>-275</v>
      </c>
      <c r="J51" s="322">
        <v>55</v>
      </c>
    </row>
    <row r="52" spans="1:10">
      <c r="A52" s="324">
        <v>42045</v>
      </c>
      <c r="B52" s="325">
        <v>1795</v>
      </c>
      <c r="C52" s="320">
        <v>2000</v>
      </c>
      <c r="D52" s="321">
        <v>1380</v>
      </c>
      <c r="E52" s="321">
        <v>1575</v>
      </c>
      <c r="F52" s="322">
        <v>1400</v>
      </c>
      <c r="G52" s="320">
        <v>87</v>
      </c>
      <c r="H52" s="321">
        <v>228</v>
      </c>
      <c r="I52" s="321">
        <v>-255</v>
      </c>
      <c r="J52" s="322">
        <v>55</v>
      </c>
    </row>
    <row r="53" spans="1:10">
      <c r="A53" s="324">
        <v>42046</v>
      </c>
      <c r="B53" s="325">
        <v>1795</v>
      </c>
      <c r="C53" s="320">
        <v>2000</v>
      </c>
      <c r="D53" s="321">
        <v>1380</v>
      </c>
      <c r="E53" s="321">
        <v>1575</v>
      </c>
      <c r="F53" s="322">
        <v>1400</v>
      </c>
      <c r="G53" s="320">
        <v>87</v>
      </c>
      <c r="H53" s="321">
        <v>228</v>
      </c>
      <c r="I53" s="321">
        <v>-255</v>
      </c>
      <c r="J53" s="322">
        <v>55</v>
      </c>
    </row>
    <row r="54" spans="1:10">
      <c r="A54" s="324">
        <v>42047</v>
      </c>
      <c r="B54" s="325">
        <v>1790</v>
      </c>
      <c r="C54" s="320">
        <v>2010</v>
      </c>
      <c r="D54" s="321">
        <v>1380</v>
      </c>
      <c r="E54" s="321">
        <v>1585</v>
      </c>
      <c r="F54" s="322">
        <v>1400</v>
      </c>
      <c r="G54" s="320">
        <v>82</v>
      </c>
      <c r="H54" s="321">
        <v>223</v>
      </c>
      <c r="I54" s="321">
        <v>-270</v>
      </c>
      <c r="J54" s="322">
        <v>40</v>
      </c>
    </row>
    <row r="55" spans="1:10">
      <c r="A55" s="324">
        <v>42048</v>
      </c>
      <c r="B55" s="325">
        <v>1810</v>
      </c>
      <c r="C55" s="320">
        <v>2070</v>
      </c>
      <c r="D55" s="321">
        <v>1380</v>
      </c>
      <c r="E55" s="321">
        <v>1625</v>
      </c>
      <c r="F55" s="322">
        <v>1400</v>
      </c>
      <c r="G55" s="320">
        <v>102</v>
      </c>
      <c r="H55" s="321">
        <v>243</v>
      </c>
      <c r="I55" s="321">
        <v>-310</v>
      </c>
      <c r="J55" s="322">
        <v>20</v>
      </c>
    </row>
    <row r="56" spans="1:10">
      <c r="A56" s="324">
        <v>42050</v>
      </c>
      <c r="B56" s="325">
        <v>1815</v>
      </c>
      <c r="C56" s="320">
        <v>2170</v>
      </c>
      <c r="D56" s="321">
        <v>1380</v>
      </c>
      <c r="E56" s="321">
        <v>1600</v>
      </c>
      <c r="F56" s="322">
        <v>1400</v>
      </c>
      <c r="G56" s="320">
        <v>107</v>
      </c>
      <c r="H56" s="321">
        <v>248</v>
      </c>
      <c r="I56" s="321">
        <v>-405</v>
      </c>
      <c r="J56" s="322">
        <v>50</v>
      </c>
    </row>
    <row r="57" spans="1:10">
      <c r="A57" s="324">
        <v>42051</v>
      </c>
      <c r="B57" s="325">
        <v>1830</v>
      </c>
      <c r="C57" s="320">
        <v>2200</v>
      </c>
      <c r="D57" s="321">
        <v>1380</v>
      </c>
      <c r="E57" s="321">
        <v>1600</v>
      </c>
      <c r="F57" s="322">
        <v>1400</v>
      </c>
      <c r="G57" s="320">
        <v>122</v>
      </c>
      <c r="H57" s="321">
        <v>263</v>
      </c>
      <c r="I57" s="321">
        <v>-420</v>
      </c>
      <c r="J57" s="322">
        <v>65</v>
      </c>
    </row>
    <row r="58" spans="1:10">
      <c r="A58" s="324">
        <v>42052</v>
      </c>
      <c r="B58" s="325">
        <v>1830</v>
      </c>
      <c r="E58" s="321">
        <v>1600</v>
      </c>
      <c r="F58" s="322">
        <v>1400</v>
      </c>
      <c r="G58" s="320">
        <v>122</v>
      </c>
      <c r="J58" s="322">
        <v>65</v>
      </c>
    </row>
    <row r="59" spans="1:10">
      <c r="A59" s="324">
        <v>42060</v>
      </c>
      <c r="B59" s="325">
        <v>1860</v>
      </c>
      <c r="C59" s="320">
        <v>2150</v>
      </c>
      <c r="D59" s="321">
        <v>1380</v>
      </c>
      <c r="E59" s="321">
        <v>1600</v>
      </c>
      <c r="H59" s="321">
        <v>293</v>
      </c>
      <c r="I59" s="321">
        <v>-340</v>
      </c>
      <c r="J59" s="322">
        <v>95</v>
      </c>
    </row>
    <row r="60" spans="1:10">
      <c r="A60" s="324">
        <v>42061</v>
      </c>
      <c r="B60" s="325">
        <v>1875</v>
      </c>
      <c r="C60" s="320">
        <v>2200</v>
      </c>
      <c r="D60" s="321">
        <v>1380</v>
      </c>
      <c r="E60" s="321">
        <v>1625</v>
      </c>
      <c r="H60" s="321">
        <v>308</v>
      </c>
      <c r="I60" s="321">
        <v>-375</v>
      </c>
      <c r="J60" s="322">
        <v>85</v>
      </c>
    </row>
    <row r="61" spans="1:10">
      <c r="A61" s="324">
        <v>42062</v>
      </c>
      <c r="B61" s="325">
        <v>1960</v>
      </c>
      <c r="C61" s="320">
        <v>2260</v>
      </c>
      <c r="D61" s="321">
        <v>1600</v>
      </c>
      <c r="E61" s="321">
        <v>1625</v>
      </c>
      <c r="F61" s="322">
        <v>1600</v>
      </c>
      <c r="G61" s="320">
        <v>52</v>
      </c>
      <c r="H61" s="321">
        <v>173</v>
      </c>
      <c r="I61" s="321">
        <v>-350</v>
      </c>
      <c r="J61" s="322">
        <v>170</v>
      </c>
    </row>
    <row r="62" spans="1:10">
      <c r="A62" s="324">
        <v>42063</v>
      </c>
      <c r="B62" s="325">
        <v>1990</v>
      </c>
      <c r="C62" s="320">
        <v>2280</v>
      </c>
      <c r="D62" s="321">
        <v>1600</v>
      </c>
      <c r="E62" s="321">
        <v>1690</v>
      </c>
      <c r="F62" s="322">
        <v>1600</v>
      </c>
      <c r="G62" s="320">
        <v>82</v>
      </c>
      <c r="H62" s="321">
        <v>203</v>
      </c>
      <c r="I62" s="321">
        <v>-340</v>
      </c>
      <c r="J62" s="322">
        <v>135</v>
      </c>
    </row>
    <row r="63" spans="1:10">
      <c r="A63" s="324">
        <v>42065</v>
      </c>
      <c r="B63" s="325">
        <v>2050</v>
      </c>
      <c r="C63" s="320">
        <v>2400</v>
      </c>
      <c r="D63" s="321">
        <v>1600</v>
      </c>
      <c r="E63" s="321">
        <v>1790</v>
      </c>
      <c r="F63" s="322">
        <v>1610</v>
      </c>
      <c r="G63" s="320">
        <v>132</v>
      </c>
      <c r="H63" s="321">
        <v>263</v>
      </c>
      <c r="I63" s="321">
        <v>-400</v>
      </c>
      <c r="J63" s="322">
        <v>95</v>
      </c>
    </row>
    <row r="64" spans="1:10">
      <c r="A64" s="324">
        <v>42066</v>
      </c>
      <c r="B64" s="325">
        <v>2135</v>
      </c>
      <c r="C64" s="320">
        <v>2400</v>
      </c>
      <c r="D64" s="321">
        <v>1800</v>
      </c>
      <c r="E64" s="321">
        <v>1815</v>
      </c>
      <c r="F64" s="322">
        <v>1810</v>
      </c>
      <c r="G64" s="320">
        <v>17</v>
      </c>
      <c r="H64" s="321">
        <v>148</v>
      </c>
      <c r="I64" s="321">
        <v>-315</v>
      </c>
      <c r="J64" s="322">
        <v>155</v>
      </c>
    </row>
    <row r="65" spans="1:10">
      <c r="A65" s="324">
        <v>42067</v>
      </c>
      <c r="B65" s="325">
        <v>2145</v>
      </c>
      <c r="C65" s="320">
        <v>2260</v>
      </c>
      <c r="D65" s="321">
        <v>1800</v>
      </c>
      <c r="E65" s="321">
        <v>1835</v>
      </c>
      <c r="F65" s="322">
        <v>1810</v>
      </c>
      <c r="G65" s="320">
        <v>27</v>
      </c>
      <c r="H65" s="321">
        <v>158</v>
      </c>
      <c r="I65" s="321">
        <v>-165</v>
      </c>
      <c r="J65" s="322">
        <v>145</v>
      </c>
    </row>
    <row r="66" spans="1:10">
      <c r="A66" s="324">
        <v>42068</v>
      </c>
      <c r="B66" s="325">
        <v>2155</v>
      </c>
      <c r="C66" s="320">
        <v>2310</v>
      </c>
      <c r="D66" s="321">
        <v>1800</v>
      </c>
      <c r="E66" s="321">
        <v>1850</v>
      </c>
      <c r="F66" s="322">
        <v>1810</v>
      </c>
      <c r="G66" s="320">
        <v>37</v>
      </c>
      <c r="H66" s="321">
        <v>168</v>
      </c>
      <c r="I66" s="321">
        <v>-205</v>
      </c>
      <c r="J66" s="322">
        <v>140</v>
      </c>
    </row>
    <row r="67" spans="1:10">
      <c r="A67" s="324">
        <v>42069</v>
      </c>
      <c r="B67" s="325">
        <v>2160</v>
      </c>
      <c r="C67" s="320">
        <v>2360</v>
      </c>
      <c r="D67" s="321">
        <v>1800</v>
      </c>
      <c r="E67" s="321">
        <v>1850</v>
      </c>
      <c r="F67" s="322">
        <v>1810</v>
      </c>
      <c r="G67" s="320">
        <v>42</v>
      </c>
      <c r="H67" s="321">
        <v>173</v>
      </c>
      <c r="I67" s="321">
        <v>-250</v>
      </c>
      <c r="J67" s="322">
        <v>145</v>
      </c>
    </row>
    <row r="68" spans="1:10">
      <c r="A68" s="324">
        <v>42072</v>
      </c>
      <c r="B68" s="325">
        <v>2160</v>
      </c>
      <c r="C68" s="320">
        <v>2340</v>
      </c>
      <c r="D68" s="321">
        <v>1800</v>
      </c>
      <c r="E68" s="321">
        <v>1865</v>
      </c>
      <c r="F68" s="322">
        <v>1810</v>
      </c>
      <c r="G68" s="320">
        <v>42</v>
      </c>
      <c r="H68" s="321">
        <v>173</v>
      </c>
      <c r="I68" s="321">
        <v>-230</v>
      </c>
      <c r="J68" s="322">
        <v>130</v>
      </c>
    </row>
    <row r="69" spans="1:10">
      <c r="A69" s="324">
        <v>42073</v>
      </c>
      <c r="B69" s="325">
        <v>2180</v>
      </c>
      <c r="C69" s="320">
        <v>2390</v>
      </c>
      <c r="D69" s="321">
        <v>1850</v>
      </c>
      <c r="E69" s="321">
        <v>1865</v>
      </c>
      <c r="F69" s="322">
        <v>1840</v>
      </c>
      <c r="G69" s="320">
        <v>32</v>
      </c>
      <c r="H69" s="321">
        <v>143</v>
      </c>
      <c r="I69" s="321">
        <v>-260</v>
      </c>
      <c r="J69" s="322">
        <v>150</v>
      </c>
    </row>
    <row r="70" spans="1:10">
      <c r="A70" s="324">
        <v>42074</v>
      </c>
      <c r="B70" s="325">
        <v>2230</v>
      </c>
      <c r="C70" s="320">
        <v>2180</v>
      </c>
      <c r="D70" s="321">
        <v>1880</v>
      </c>
      <c r="E70" s="321">
        <v>1875</v>
      </c>
      <c r="F70" s="322">
        <v>1860</v>
      </c>
      <c r="G70" s="320">
        <v>62</v>
      </c>
      <c r="H70" s="321">
        <v>163</v>
      </c>
      <c r="I70" s="321">
        <v>0</v>
      </c>
      <c r="J70" s="322">
        <v>190</v>
      </c>
    </row>
    <row r="71" spans="1:10">
      <c r="A71" s="324">
        <v>42075</v>
      </c>
      <c r="B71" s="325">
        <v>2235</v>
      </c>
      <c r="C71" s="320">
        <v>2400</v>
      </c>
      <c r="D71" s="321">
        <v>1880</v>
      </c>
      <c r="E71" s="321">
        <v>1925</v>
      </c>
      <c r="F71" s="322">
        <v>1875</v>
      </c>
      <c r="G71" s="320">
        <v>52</v>
      </c>
      <c r="H71" s="321">
        <v>168</v>
      </c>
      <c r="I71" s="321">
        <v>-215</v>
      </c>
      <c r="J71" s="322">
        <v>145</v>
      </c>
    </row>
    <row r="72" spans="1:10">
      <c r="A72" s="324">
        <v>42076</v>
      </c>
      <c r="B72" s="325">
        <v>2245</v>
      </c>
      <c r="C72" s="320">
        <v>2460</v>
      </c>
      <c r="D72" s="321">
        <v>1880</v>
      </c>
      <c r="E72" s="321">
        <v>1950</v>
      </c>
      <c r="F72" s="322">
        <v>1890</v>
      </c>
      <c r="G72" s="320">
        <v>47</v>
      </c>
      <c r="H72" s="321">
        <v>178</v>
      </c>
      <c r="I72" s="321">
        <v>-265</v>
      </c>
      <c r="J72" s="322">
        <v>130</v>
      </c>
    </row>
    <row r="73" spans="1:10">
      <c r="A73" s="324">
        <v>42079</v>
      </c>
      <c r="B73" s="325">
        <v>2230</v>
      </c>
      <c r="C73" s="320">
        <v>2470</v>
      </c>
      <c r="D73" s="321">
        <v>1880</v>
      </c>
      <c r="E73" s="321">
        <v>1975</v>
      </c>
      <c r="H73" s="321">
        <v>163</v>
      </c>
      <c r="I73" s="321">
        <v>-290</v>
      </c>
      <c r="J73" s="322">
        <v>90</v>
      </c>
    </row>
    <row r="74" spans="1:10">
      <c r="A74" s="324">
        <v>42080</v>
      </c>
      <c r="B74" s="325">
        <v>2230</v>
      </c>
      <c r="C74" s="320">
        <v>2420</v>
      </c>
      <c r="D74" s="321">
        <v>1930</v>
      </c>
      <c r="E74" s="321">
        <v>2025</v>
      </c>
      <c r="F74" s="322">
        <v>1945</v>
      </c>
      <c r="G74" s="320">
        <v>-23</v>
      </c>
      <c r="H74" s="321">
        <v>113</v>
      </c>
      <c r="I74" s="321">
        <v>-240</v>
      </c>
      <c r="J74" s="322">
        <v>40</v>
      </c>
    </row>
    <row r="75" spans="1:10">
      <c r="A75" s="324">
        <v>42081</v>
      </c>
      <c r="B75" s="325">
        <v>2210</v>
      </c>
      <c r="C75" s="320">
        <v>2400</v>
      </c>
      <c r="D75" s="321">
        <v>1950</v>
      </c>
      <c r="E75" s="321">
        <v>2025</v>
      </c>
      <c r="F75" s="322">
        <v>1960</v>
      </c>
      <c r="G75" s="320">
        <v>-58</v>
      </c>
      <c r="H75" s="321">
        <v>73</v>
      </c>
      <c r="I75" s="321">
        <v>-240</v>
      </c>
      <c r="J75" s="322">
        <v>20</v>
      </c>
    </row>
    <row r="76" spans="1:10">
      <c r="A76" s="324">
        <v>42082</v>
      </c>
      <c r="B76" s="325">
        <v>2225</v>
      </c>
      <c r="C76" s="320">
        <v>2370</v>
      </c>
      <c r="D76" s="321">
        <v>1950</v>
      </c>
      <c r="E76" s="321">
        <v>1990</v>
      </c>
      <c r="F76" s="322">
        <v>1960</v>
      </c>
      <c r="G76" s="320">
        <v>-43</v>
      </c>
      <c r="H76" s="321">
        <v>88</v>
      </c>
      <c r="I76" s="321">
        <v>-195</v>
      </c>
      <c r="J76" s="322">
        <v>70</v>
      </c>
    </row>
    <row r="77" spans="1:10">
      <c r="A77" s="324">
        <v>42083</v>
      </c>
      <c r="C77" s="320">
        <v>2350</v>
      </c>
      <c r="D77" s="321">
        <v>1950</v>
      </c>
    </row>
    <row r="78" spans="1:10">
      <c r="A78" s="324">
        <v>42086</v>
      </c>
      <c r="B78" s="325">
        <v>2170</v>
      </c>
      <c r="C78" s="320">
        <v>2320</v>
      </c>
      <c r="D78" s="321">
        <v>1950</v>
      </c>
      <c r="E78" s="321">
        <v>1940</v>
      </c>
      <c r="F78" s="322">
        <v>1960</v>
      </c>
      <c r="G78" s="320">
        <v>-98</v>
      </c>
      <c r="H78" s="321">
        <v>33</v>
      </c>
      <c r="I78" s="321">
        <v>-200</v>
      </c>
      <c r="J78" s="322">
        <v>65</v>
      </c>
    </row>
    <row r="79" spans="1:10">
      <c r="A79" s="324">
        <v>42087</v>
      </c>
      <c r="B79" s="325">
        <v>2175</v>
      </c>
      <c r="C79" s="320">
        <v>2390</v>
      </c>
      <c r="D79" s="321">
        <v>1900</v>
      </c>
      <c r="E79" s="321">
        <v>1925</v>
      </c>
      <c r="F79" s="322">
        <v>1965</v>
      </c>
      <c r="G79" s="320">
        <v>-98</v>
      </c>
      <c r="H79" s="321">
        <v>88</v>
      </c>
      <c r="I79" s="321">
        <v>-265</v>
      </c>
      <c r="J79" s="322">
        <v>85</v>
      </c>
    </row>
    <row r="80" spans="1:10">
      <c r="A80" s="324">
        <v>42088</v>
      </c>
      <c r="B80" s="325">
        <v>2180</v>
      </c>
      <c r="C80" s="320">
        <v>2380</v>
      </c>
      <c r="D80" s="321">
        <v>1900</v>
      </c>
      <c r="E80" s="321">
        <v>1925</v>
      </c>
      <c r="F80" s="322">
        <v>1965</v>
      </c>
      <c r="G80" s="320">
        <v>-93</v>
      </c>
      <c r="H80" s="321">
        <v>93</v>
      </c>
      <c r="I80" s="321">
        <v>-250</v>
      </c>
      <c r="J80" s="322">
        <v>90</v>
      </c>
    </row>
    <row r="81" spans="1:10">
      <c r="A81" s="324">
        <v>42089</v>
      </c>
      <c r="B81" s="325">
        <v>2180</v>
      </c>
      <c r="C81" s="320">
        <v>2360</v>
      </c>
      <c r="D81" s="321">
        <v>1900</v>
      </c>
      <c r="E81" s="321">
        <v>1925</v>
      </c>
      <c r="F81" s="322">
        <v>1900</v>
      </c>
      <c r="G81" s="320">
        <v>-28</v>
      </c>
      <c r="H81" s="321">
        <v>93</v>
      </c>
      <c r="I81" s="321">
        <v>-230</v>
      </c>
      <c r="J81" s="322">
        <v>90</v>
      </c>
    </row>
    <row r="82" spans="1:10">
      <c r="A82" s="324">
        <v>42090</v>
      </c>
      <c r="B82" s="325">
        <v>2170</v>
      </c>
      <c r="C82" s="320">
        <v>2370</v>
      </c>
      <c r="D82" s="321">
        <v>1880</v>
      </c>
      <c r="E82" s="321">
        <v>1925</v>
      </c>
      <c r="F82" s="322">
        <v>1900</v>
      </c>
      <c r="G82" s="320">
        <v>-38</v>
      </c>
      <c r="H82" s="321">
        <v>103</v>
      </c>
      <c r="I82" s="321">
        <v>-250</v>
      </c>
      <c r="J82" s="322">
        <v>80</v>
      </c>
    </row>
    <row r="83" spans="1:10">
      <c r="A83" s="324">
        <v>42093</v>
      </c>
      <c r="B83" s="325">
        <v>2175</v>
      </c>
      <c r="C83" s="320">
        <v>2370</v>
      </c>
      <c r="D83" s="321">
        <v>1860</v>
      </c>
      <c r="E83" s="321">
        <v>1925</v>
      </c>
      <c r="F83" s="322">
        <v>1900</v>
      </c>
      <c r="G83" s="320">
        <v>-33</v>
      </c>
      <c r="H83" s="321">
        <v>128</v>
      </c>
      <c r="I83" s="321">
        <v>-245</v>
      </c>
      <c r="J83" s="322">
        <v>85</v>
      </c>
    </row>
    <row r="84" spans="1:10">
      <c r="A84" s="324">
        <v>42094</v>
      </c>
      <c r="B84" s="325">
        <v>2210</v>
      </c>
      <c r="C84" s="320">
        <v>2390</v>
      </c>
      <c r="D84" s="321">
        <v>1850</v>
      </c>
      <c r="E84" s="321">
        <v>1950</v>
      </c>
      <c r="H84" s="321">
        <v>173</v>
      </c>
      <c r="I84" s="321">
        <v>-230</v>
      </c>
      <c r="J84" s="322">
        <v>95</v>
      </c>
    </row>
    <row r="85" spans="1:10">
      <c r="A85" s="324">
        <v>42095</v>
      </c>
      <c r="B85" s="325">
        <v>2215</v>
      </c>
      <c r="C85" s="320">
        <v>2380</v>
      </c>
      <c r="D85" s="321">
        <v>1850</v>
      </c>
      <c r="E85" s="321">
        <v>1975</v>
      </c>
      <c r="H85" s="321">
        <v>178</v>
      </c>
      <c r="I85" s="321">
        <v>-215</v>
      </c>
      <c r="J85" s="322">
        <v>75</v>
      </c>
    </row>
    <row r="86" spans="1:10">
      <c r="A86" s="324">
        <v>42096</v>
      </c>
      <c r="B86" s="325">
        <v>2215</v>
      </c>
      <c r="C86" s="320">
        <v>2400</v>
      </c>
      <c r="D86" s="321">
        <v>1850</v>
      </c>
      <c r="E86" s="321">
        <v>1975</v>
      </c>
      <c r="H86" s="321">
        <v>178</v>
      </c>
      <c r="I86" s="321">
        <v>-235</v>
      </c>
      <c r="J86" s="322">
        <v>75</v>
      </c>
    </row>
    <row r="87" spans="1:10">
      <c r="A87" s="324">
        <v>42097</v>
      </c>
      <c r="B87" s="325">
        <v>2215</v>
      </c>
      <c r="C87" s="320">
        <v>2390</v>
      </c>
      <c r="D87" s="321">
        <v>1850</v>
      </c>
      <c r="E87" s="321">
        <v>1975</v>
      </c>
      <c r="H87" s="321">
        <v>178</v>
      </c>
      <c r="I87" s="321">
        <v>-225</v>
      </c>
      <c r="J87" s="322">
        <v>75</v>
      </c>
    </row>
    <row r="88" spans="1:10">
      <c r="A88" s="324">
        <v>42101</v>
      </c>
      <c r="B88" s="325">
        <v>2255</v>
      </c>
      <c r="C88" s="320">
        <v>2400</v>
      </c>
      <c r="D88" s="321">
        <v>1850</v>
      </c>
      <c r="E88" s="321">
        <v>1975</v>
      </c>
      <c r="H88" s="321">
        <v>218</v>
      </c>
      <c r="I88" s="321">
        <v>-195</v>
      </c>
      <c r="J88" s="322">
        <v>115</v>
      </c>
    </row>
    <row r="89" spans="1:10">
      <c r="A89" s="324">
        <v>42102</v>
      </c>
      <c r="B89" s="325">
        <v>2275</v>
      </c>
      <c r="C89" s="320">
        <v>2410</v>
      </c>
      <c r="D89" s="321">
        <v>1850</v>
      </c>
      <c r="E89" s="321">
        <v>2015</v>
      </c>
      <c r="F89" s="322">
        <v>1840</v>
      </c>
      <c r="G89" s="320">
        <v>127</v>
      </c>
      <c r="H89" s="321">
        <v>238</v>
      </c>
      <c r="I89" s="321">
        <v>-185</v>
      </c>
      <c r="J89" s="322">
        <v>95</v>
      </c>
    </row>
    <row r="90" spans="1:10">
      <c r="A90" s="324">
        <v>42103</v>
      </c>
      <c r="B90" s="325">
        <v>2315</v>
      </c>
      <c r="C90" s="320">
        <v>2410</v>
      </c>
      <c r="D90" s="321">
        <v>1850</v>
      </c>
      <c r="E90" s="321">
        <v>2050</v>
      </c>
      <c r="F90" s="322">
        <v>1840</v>
      </c>
      <c r="G90" s="320">
        <v>167</v>
      </c>
      <c r="H90" s="321">
        <v>278</v>
      </c>
      <c r="I90" s="321">
        <v>-145</v>
      </c>
      <c r="J90" s="322">
        <v>100</v>
      </c>
    </row>
    <row r="91" spans="1:10">
      <c r="A91" s="324">
        <v>42104</v>
      </c>
      <c r="B91" s="325">
        <v>2305</v>
      </c>
      <c r="C91" s="320">
        <v>2400</v>
      </c>
      <c r="D91" s="321">
        <v>1850</v>
      </c>
      <c r="E91" s="321">
        <v>2025</v>
      </c>
      <c r="F91" s="322">
        <v>1840</v>
      </c>
      <c r="G91" s="320">
        <v>157</v>
      </c>
      <c r="H91" s="321">
        <v>268</v>
      </c>
      <c r="I91" s="321">
        <v>-145</v>
      </c>
      <c r="J91" s="322">
        <v>115</v>
      </c>
    </row>
    <row r="92" spans="1:10">
      <c r="A92" s="324">
        <v>42107</v>
      </c>
      <c r="B92" s="325">
        <v>2275</v>
      </c>
      <c r="C92" s="320">
        <v>2410</v>
      </c>
      <c r="D92" s="321">
        <v>1850</v>
      </c>
      <c r="E92" s="321">
        <v>2025</v>
      </c>
      <c r="F92" s="322">
        <v>1840</v>
      </c>
      <c r="G92" s="320">
        <v>127</v>
      </c>
      <c r="H92" s="321">
        <v>238</v>
      </c>
      <c r="I92" s="321">
        <v>-185</v>
      </c>
      <c r="J92" s="322">
        <v>85</v>
      </c>
    </row>
    <row r="93" spans="1:10">
      <c r="A93" s="324">
        <v>42108</v>
      </c>
      <c r="B93" s="325">
        <v>2280</v>
      </c>
      <c r="C93" s="320">
        <v>2420</v>
      </c>
      <c r="D93" s="321">
        <v>1900</v>
      </c>
      <c r="E93" s="321">
        <v>2055</v>
      </c>
      <c r="F93" s="322">
        <v>1915</v>
      </c>
      <c r="G93" s="320">
        <v>57</v>
      </c>
      <c r="H93" s="321">
        <v>193</v>
      </c>
      <c r="I93" s="321">
        <v>-190</v>
      </c>
      <c r="J93" s="322">
        <v>60</v>
      </c>
    </row>
    <row r="94" spans="1:10">
      <c r="A94" s="324">
        <v>42109</v>
      </c>
      <c r="B94" s="325">
        <v>2290</v>
      </c>
      <c r="C94" s="320">
        <v>2450</v>
      </c>
      <c r="D94" s="321">
        <v>1900</v>
      </c>
      <c r="E94" s="321">
        <v>2115</v>
      </c>
      <c r="F94" s="322">
        <v>1915</v>
      </c>
      <c r="G94" s="320">
        <v>67</v>
      </c>
      <c r="H94" s="321">
        <v>203</v>
      </c>
      <c r="I94" s="321">
        <v>-210</v>
      </c>
      <c r="J94" s="322">
        <v>10</v>
      </c>
    </row>
    <row r="95" spans="1:10">
      <c r="A95" s="324">
        <v>42110</v>
      </c>
      <c r="B95" s="325">
        <v>2365</v>
      </c>
      <c r="C95" s="320">
        <v>2520</v>
      </c>
      <c r="D95" s="321">
        <v>1900</v>
      </c>
      <c r="E95" s="321">
        <v>2125</v>
      </c>
      <c r="F95" s="322">
        <v>1915</v>
      </c>
      <c r="G95" s="320">
        <v>142</v>
      </c>
      <c r="H95" s="321">
        <v>278</v>
      </c>
      <c r="I95" s="321">
        <v>-205</v>
      </c>
      <c r="J95" s="322">
        <v>75</v>
      </c>
    </row>
    <row r="96" spans="1:10">
      <c r="A96" s="324">
        <v>42111</v>
      </c>
      <c r="B96" s="325">
        <v>2420</v>
      </c>
      <c r="C96" s="320">
        <v>2530</v>
      </c>
      <c r="D96" s="321">
        <v>1900</v>
      </c>
      <c r="E96" s="321">
        <v>2125</v>
      </c>
      <c r="F96" s="322">
        <v>1915</v>
      </c>
      <c r="G96" s="320">
        <v>197</v>
      </c>
      <c r="H96" s="321">
        <v>333</v>
      </c>
      <c r="I96" s="321">
        <v>-160</v>
      </c>
      <c r="J96" s="322">
        <v>130</v>
      </c>
    </row>
    <row r="97" spans="1:10">
      <c r="A97" s="324">
        <v>42114</v>
      </c>
      <c r="B97" s="325">
        <v>2425</v>
      </c>
      <c r="C97" s="320">
        <v>2580</v>
      </c>
      <c r="D97" s="321">
        <v>1900</v>
      </c>
      <c r="E97" s="321">
        <v>2150</v>
      </c>
      <c r="H97" s="321">
        <v>338</v>
      </c>
      <c r="I97" s="321">
        <v>-205</v>
      </c>
      <c r="J97" s="322">
        <v>110</v>
      </c>
    </row>
    <row r="98" spans="1:10">
      <c r="A98" s="324">
        <v>42115</v>
      </c>
      <c r="B98" s="325">
        <v>2430</v>
      </c>
      <c r="C98" s="320">
        <v>2590</v>
      </c>
      <c r="D98" s="321">
        <v>2040</v>
      </c>
      <c r="E98" s="321">
        <v>2200</v>
      </c>
      <c r="H98" s="321">
        <v>203</v>
      </c>
      <c r="I98" s="321">
        <v>-210</v>
      </c>
      <c r="J98" s="322">
        <v>65</v>
      </c>
    </row>
    <row r="99" spans="1:10">
      <c r="A99" s="324">
        <v>42116</v>
      </c>
      <c r="B99" s="325">
        <v>2425</v>
      </c>
      <c r="C99" s="320">
        <v>2540</v>
      </c>
      <c r="D99" s="321">
        <v>2040</v>
      </c>
      <c r="E99" s="321">
        <v>2185</v>
      </c>
      <c r="H99" s="321">
        <v>198</v>
      </c>
      <c r="I99" s="321">
        <v>-165</v>
      </c>
      <c r="J99" s="322">
        <v>75</v>
      </c>
    </row>
    <row r="100" spans="1:10">
      <c r="A100" s="324">
        <v>42117</v>
      </c>
      <c r="B100" s="325">
        <v>2410</v>
      </c>
      <c r="C100" s="320">
        <v>2520</v>
      </c>
      <c r="D100" s="321">
        <v>2040</v>
      </c>
      <c r="E100" s="321">
        <v>2185</v>
      </c>
      <c r="H100" s="321">
        <v>183</v>
      </c>
      <c r="I100" s="321">
        <v>-160</v>
      </c>
      <c r="J100" s="322">
        <v>60</v>
      </c>
    </row>
    <row r="101" spans="1:10">
      <c r="A101" s="324">
        <v>42118</v>
      </c>
      <c r="B101" s="325">
        <v>2405</v>
      </c>
      <c r="C101" s="320">
        <v>2530</v>
      </c>
      <c r="D101" s="321">
        <v>2040</v>
      </c>
      <c r="E101" s="321">
        <v>2205</v>
      </c>
      <c r="H101" s="321">
        <v>178</v>
      </c>
      <c r="I101" s="321">
        <v>-175</v>
      </c>
      <c r="J101" s="322">
        <v>35</v>
      </c>
    </row>
    <row r="102" spans="1:10">
      <c r="A102" s="324">
        <v>42121</v>
      </c>
      <c r="B102" s="325">
        <v>2375</v>
      </c>
      <c r="C102" s="320">
        <v>2560</v>
      </c>
      <c r="D102" s="321">
        <v>2040</v>
      </c>
      <c r="E102" s="321">
        <v>2205</v>
      </c>
      <c r="H102" s="321">
        <v>148</v>
      </c>
      <c r="I102" s="321">
        <v>-235</v>
      </c>
      <c r="J102" s="322">
        <v>5</v>
      </c>
    </row>
    <row r="103" spans="1:10">
      <c r="A103" s="324">
        <v>42122</v>
      </c>
      <c r="B103" s="325">
        <v>2375</v>
      </c>
      <c r="C103" s="320">
        <v>2570</v>
      </c>
      <c r="D103" s="321">
        <v>2050</v>
      </c>
      <c r="E103" s="321">
        <v>2205</v>
      </c>
      <c r="H103" s="321">
        <v>138</v>
      </c>
      <c r="I103" s="321">
        <v>-245</v>
      </c>
      <c r="J103" s="322">
        <v>5</v>
      </c>
    </row>
    <row r="104" spans="1:10">
      <c r="A104" s="324">
        <v>42123</v>
      </c>
      <c r="B104" s="325">
        <v>2375</v>
      </c>
      <c r="C104" s="320">
        <v>2550</v>
      </c>
      <c r="D104" s="321">
        <v>2050</v>
      </c>
      <c r="E104" s="321">
        <v>2205</v>
      </c>
      <c r="H104" s="321">
        <v>138</v>
      </c>
      <c r="I104" s="321">
        <v>-225</v>
      </c>
      <c r="J104" s="322">
        <v>5</v>
      </c>
    </row>
    <row r="105" spans="1:10">
      <c r="A105" s="324">
        <v>42124</v>
      </c>
      <c r="B105" s="325">
        <v>2380</v>
      </c>
      <c r="C105" s="320">
        <v>2530</v>
      </c>
      <c r="D105" s="321">
        <v>2050</v>
      </c>
      <c r="E105" s="321">
        <v>2170</v>
      </c>
      <c r="H105" s="321">
        <v>143</v>
      </c>
      <c r="I105" s="321">
        <v>-200</v>
      </c>
      <c r="J105" s="322">
        <v>45</v>
      </c>
    </row>
    <row r="106" spans="1:10">
      <c r="A106" s="324">
        <v>42128</v>
      </c>
      <c r="B106" s="325">
        <v>2355</v>
      </c>
      <c r="C106" s="320">
        <v>2550</v>
      </c>
      <c r="D106" s="321">
        <v>2050</v>
      </c>
      <c r="E106" s="321">
        <v>2150</v>
      </c>
      <c r="H106" s="321">
        <v>118</v>
      </c>
      <c r="I106" s="321">
        <v>-245</v>
      </c>
      <c r="J106" s="322">
        <v>40</v>
      </c>
    </row>
    <row r="107" spans="1:10">
      <c r="A107" s="324">
        <v>42129</v>
      </c>
      <c r="B107" s="325">
        <v>2345</v>
      </c>
      <c r="C107" s="320">
        <v>2540</v>
      </c>
      <c r="D107" s="321">
        <v>2050</v>
      </c>
      <c r="E107" s="321">
        <v>2150</v>
      </c>
      <c r="H107" s="321">
        <v>108</v>
      </c>
      <c r="I107" s="321">
        <v>-245</v>
      </c>
      <c r="J107" s="322">
        <v>30</v>
      </c>
    </row>
    <row r="108" spans="1:10">
      <c r="A108" s="324">
        <v>42130</v>
      </c>
      <c r="B108" s="325">
        <v>2345</v>
      </c>
      <c r="C108" s="320">
        <v>2540</v>
      </c>
      <c r="D108" s="321">
        <v>2020</v>
      </c>
      <c r="E108" s="321">
        <v>2150</v>
      </c>
      <c r="H108" s="321">
        <v>138</v>
      </c>
      <c r="I108" s="321">
        <v>-245</v>
      </c>
      <c r="J108" s="322">
        <v>30</v>
      </c>
    </row>
    <row r="109" spans="1:10">
      <c r="A109" s="324">
        <v>42131</v>
      </c>
      <c r="B109" s="325">
        <v>2345</v>
      </c>
      <c r="C109" s="320">
        <v>2530</v>
      </c>
      <c r="D109" s="321">
        <v>2020</v>
      </c>
      <c r="E109" s="321">
        <v>2150</v>
      </c>
      <c r="H109" s="321">
        <v>138</v>
      </c>
      <c r="I109" s="321">
        <v>-235</v>
      </c>
      <c r="J109" s="322">
        <v>30</v>
      </c>
    </row>
    <row r="110" spans="1:10">
      <c r="A110" s="324">
        <v>42132</v>
      </c>
      <c r="B110" s="325">
        <v>2345</v>
      </c>
      <c r="C110" s="320">
        <v>2490</v>
      </c>
      <c r="D110" s="321">
        <v>2020</v>
      </c>
      <c r="E110" s="321">
        <v>2115</v>
      </c>
      <c r="H110" s="321">
        <v>138</v>
      </c>
      <c r="I110" s="321">
        <v>-195</v>
      </c>
      <c r="J110" s="322">
        <v>65</v>
      </c>
    </row>
    <row r="111" spans="1:10">
      <c r="A111" s="324">
        <v>42135</v>
      </c>
      <c r="B111" s="325">
        <v>2345</v>
      </c>
      <c r="C111" s="320">
        <v>2500</v>
      </c>
      <c r="D111" s="321">
        <v>2020</v>
      </c>
      <c r="E111" s="321">
        <v>2115</v>
      </c>
      <c r="H111" s="321">
        <v>138</v>
      </c>
      <c r="I111" s="321">
        <v>-205</v>
      </c>
      <c r="J111" s="322">
        <v>65</v>
      </c>
    </row>
    <row r="112" spans="1:10">
      <c r="A112" s="324">
        <v>42136</v>
      </c>
      <c r="B112" s="325">
        <v>2305</v>
      </c>
      <c r="C112" s="320">
        <v>2500</v>
      </c>
      <c r="D112" s="321">
        <v>2020</v>
      </c>
      <c r="E112" s="321">
        <v>2115</v>
      </c>
      <c r="H112" s="321">
        <v>98</v>
      </c>
      <c r="I112" s="321">
        <v>-245</v>
      </c>
      <c r="J112" s="322">
        <v>25</v>
      </c>
    </row>
    <row r="113" spans="1:10">
      <c r="A113" s="324">
        <v>42137</v>
      </c>
      <c r="B113" s="325">
        <v>2300</v>
      </c>
      <c r="C113" s="320">
        <v>2510</v>
      </c>
      <c r="D113" s="321">
        <v>2020</v>
      </c>
      <c r="E113" s="321">
        <v>2115</v>
      </c>
      <c r="H113" s="321">
        <v>93</v>
      </c>
      <c r="I113" s="321">
        <v>-260</v>
      </c>
      <c r="J113" s="322">
        <v>20</v>
      </c>
    </row>
    <row r="114" spans="1:10">
      <c r="A114" s="324">
        <v>42138</v>
      </c>
      <c r="B114" s="325">
        <v>2310</v>
      </c>
      <c r="C114" s="320">
        <v>2490</v>
      </c>
      <c r="D114" s="321">
        <v>2020</v>
      </c>
      <c r="E114" s="321">
        <v>2105</v>
      </c>
      <c r="H114" s="321">
        <v>103</v>
      </c>
      <c r="I114" s="321">
        <v>-230</v>
      </c>
      <c r="J114" s="322">
        <v>40</v>
      </c>
    </row>
    <row r="115" spans="1:10">
      <c r="A115" s="324">
        <v>42139</v>
      </c>
      <c r="B115" s="325">
        <v>2310</v>
      </c>
      <c r="C115" s="320">
        <v>2500</v>
      </c>
      <c r="D115" s="321">
        <v>2020</v>
      </c>
      <c r="E115" s="321">
        <v>2105</v>
      </c>
      <c r="H115" s="321">
        <v>103</v>
      </c>
      <c r="I115" s="321">
        <v>-240</v>
      </c>
      <c r="J115" s="322">
        <v>40</v>
      </c>
    </row>
    <row r="116" spans="1:10">
      <c r="A116" s="324">
        <v>42142</v>
      </c>
      <c r="B116" s="325">
        <v>2270</v>
      </c>
      <c r="C116" s="320">
        <v>2500</v>
      </c>
      <c r="D116" s="321">
        <v>2020</v>
      </c>
      <c r="E116" s="321">
        <v>2105</v>
      </c>
      <c r="H116" s="321">
        <v>63</v>
      </c>
      <c r="I116" s="321">
        <v>-280</v>
      </c>
      <c r="J116" s="322">
        <v>0</v>
      </c>
    </row>
    <row r="117" spans="1:10">
      <c r="A117" s="324">
        <v>42143</v>
      </c>
      <c r="B117" s="325">
        <v>2270</v>
      </c>
      <c r="C117" s="320">
        <v>2490</v>
      </c>
      <c r="D117" s="321">
        <v>2040</v>
      </c>
      <c r="E117" s="321">
        <v>2105</v>
      </c>
      <c r="H117" s="321">
        <v>43</v>
      </c>
      <c r="I117" s="321">
        <v>-270</v>
      </c>
      <c r="J117" s="322">
        <v>0</v>
      </c>
    </row>
    <row r="118" spans="1:10">
      <c r="A118" s="324">
        <v>42144</v>
      </c>
      <c r="B118" s="325">
        <v>2250</v>
      </c>
      <c r="C118" s="320">
        <v>2460</v>
      </c>
      <c r="D118" s="321">
        <v>2040</v>
      </c>
      <c r="E118" s="321">
        <v>2115</v>
      </c>
      <c r="H118" s="321">
        <v>23</v>
      </c>
      <c r="I118" s="321">
        <v>-260</v>
      </c>
      <c r="J118" s="322">
        <v>-30</v>
      </c>
    </row>
    <row r="119" spans="1:10">
      <c r="A119" s="324">
        <v>42145</v>
      </c>
      <c r="B119" s="325">
        <v>2260</v>
      </c>
      <c r="C119" s="320">
        <v>2490</v>
      </c>
      <c r="D119" s="321">
        <v>2040</v>
      </c>
      <c r="E119" s="321">
        <v>2125</v>
      </c>
      <c r="H119" s="321">
        <v>33</v>
      </c>
      <c r="I119" s="321">
        <v>-280</v>
      </c>
      <c r="J119" s="322">
        <v>-30</v>
      </c>
    </row>
    <row r="120" spans="1:10">
      <c r="A120" s="324">
        <v>42146</v>
      </c>
      <c r="B120" s="325">
        <v>2290</v>
      </c>
      <c r="C120" s="320">
        <v>2510</v>
      </c>
      <c r="D120" s="321">
        <v>2040</v>
      </c>
      <c r="E120" s="321">
        <v>2110</v>
      </c>
      <c r="H120" s="321">
        <v>63</v>
      </c>
      <c r="I120" s="321">
        <v>-270</v>
      </c>
      <c r="J120" s="322">
        <v>15</v>
      </c>
    </row>
    <row r="121" spans="1:10">
      <c r="A121" s="324">
        <v>42149</v>
      </c>
      <c r="B121" s="325">
        <v>2285</v>
      </c>
      <c r="C121" s="320">
        <v>2490</v>
      </c>
      <c r="D121" s="321">
        <v>2040</v>
      </c>
      <c r="E121" s="321">
        <v>2110</v>
      </c>
      <c r="H121" s="321">
        <v>58</v>
      </c>
      <c r="I121" s="321">
        <v>-255</v>
      </c>
      <c r="J121" s="322">
        <v>10</v>
      </c>
    </row>
    <row r="122" spans="1:10">
      <c r="A122" s="324">
        <v>42150</v>
      </c>
      <c r="B122" s="325">
        <v>2310</v>
      </c>
      <c r="C122" s="320">
        <v>2500</v>
      </c>
      <c r="D122" s="321">
        <v>2040</v>
      </c>
      <c r="E122" s="321">
        <v>2110</v>
      </c>
      <c r="F122" s="322">
        <v>2030</v>
      </c>
      <c r="G122" s="320">
        <v>-28</v>
      </c>
      <c r="H122" s="321">
        <v>83</v>
      </c>
      <c r="I122" s="321">
        <v>-240</v>
      </c>
      <c r="J122" s="322">
        <v>35</v>
      </c>
    </row>
    <row r="123" spans="1:10">
      <c r="A123" s="324">
        <v>42151</v>
      </c>
      <c r="B123" s="325">
        <v>2310</v>
      </c>
      <c r="C123" s="320">
        <v>2490</v>
      </c>
      <c r="D123" s="321">
        <v>2040</v>
      </c>
      <c r="E123" s="321">
        <v>2115</v>
      </c>
      <c r="F123" s="322">
        <v>2030</v>
      </c>
      <c r="G123" s="320">
        <v>-28</v>
      </c>
      <c r="H123" s="321">
        <v>83</v>
      </c>
      <c r="I123" s="321">
        <v>-230</v>
      </c>
      <c r="J123" s="322">
        <v>30</v>
      </c>
    </row>
    <row r="124" spans="1:10">
      <c r="A124" s="324">
        <v>42152</v>
      </c>
      <c r="B124" s="325">
        <v>2310</v>
      </c>
      <c r="C124" s="320">
        <v>2490</v>
      </c>
      <c r="D124" s="321">
        <v>2040</v>
      </c>
      <c r="E124" s="321">
        <v>2115</v>
      </c>
      <c r="F124" s="322">
        <v>2030</v>
      </c>
      <c r="G124" s="320">
        <v>-28</v>
      </c>
      <c r="H124" s="321">
        <v>83</v>
      </c>
      <c r="I124" s="321">
        <v>-230</v>
      </c>
      <c r="J124" s="322">
        <v>30</v>
      </c>
    </row>
    <row r="125" spans="1:10">
      <c r="A125" s="324">
        <v>42153</v>
      </c>
      <c r="B125" s="325">
        <v>2280</v>
      </c>
      <c r="C125" s="320">
        <v>2500</v>
      </c>
      <c r="D125" s="321">
        <v>2040</v>
      </c>
      <c r="E125" s="321">
        <v>2115</v>
      </c>
      <c r="F125" s="322">
        <v>2030</v>
      </c>
      <c r="G125" s="320">
        <v>-58</v>
      </c>
      <c r="H125" s="321">
        <v>53</v>
      </c>
      <c r="I125" s="321">
        <v>-270</v>
      </c>
      <c r="J125" s="322">
        <v>0</v>
      </c>
    </row>
    <row r="126" spans="1:10">
      <c r="A126" s="324">
        <v>42156</v>
      </c>
      <c r="B126" s="325">
        <v>2270</v>
      </c>
      <c r="C126" s="320">
        <v>2520</v>
      </c>
      <c r="D126" s="321">
        <v>2040</v>
      </c>
      <c r="E126" s="321">
        <v>2115</v>
      </c>
      <c r="F126" s="322">
        <v>2030</v>
      </c>
      <c r="G126" s="320">
        <v>-68</v>
      </c>
      <c r="H126" s="321">
        <v>43</v>
      </c>
      <c r="I126" s="321">
        <v>-300</v>
      </c>
      <c r="J126" s="322">
        <v>-10</v>
      </c>
    </row>
    <row r="127" spans="1:10">
      <c r="A127" s="324">
        <v>42157</v>
      </c>
      <c r="B127" s="325">
        <v>2280</v>
      </c>
      <c r="C127" s="320">
        <v>2510</v>
      </c>
      <c r="D127" s="321">
        <v>2010</v>
      </c>
      <c r="E127" s="321">
        <v>2115</v>
      </c>
      <c r="F127" s="322">
        <v>2010</v>
      </c>
      <c r="G127" s="320">
        <v>-38</v>
      </c>
      <c r="H127" s="321">
        <v>83</v>
      </c>
      <c r="I127" s="321">
        <v>-280</v>
      </c>
      <c r="J127" s="322">
        <v>0</v>
      </c>
    </row>
    <row r="128" spans="1:10">
      <c r="A128" s="324">
        <v>42158</v>
      </c>
      <c r="B128" s="325">
        <v>2280</v>
      </c>
      <c r="C128" s="320">
        <v>2500</v>
      </c>
      <c r="D128" s="321">
        <v>2010</v>
      </c>
      <c r="E128" s="321">
        <v>2105</v>
      </c>
      <c r="F128" s="322">
        <v>2010</v>
      </c>
      <c r="G128" s="320">
        <v>-38</v>
      </c>
      <c r="H128" s="321">
        <v>83</v>
      </c>
      <c r="I128" s="321">
        <v>-270</v>
      </c>
      <c r="J128" s="322">
        <v>10</v>
      </c>
    </row>
    <row r="129" spans="1:10">
      <c r="A129" s="324">
        <v>42159</v>
      </c>
      <c r="C129" s="320">
        <v>2470</v>
      </c>
      <c r="D129" s="321">
        <v>2010</v>
      </c>
      <c r="E129" s="321">
        <v>2105</v>
      </c>
      <c r="F129" s="322">
        <v>2010</v>
      </c>
    </row>
    <row r="130" spans="1:10">
      <c r="A130" s="324">
        <v>42160</v>
      </c>
      <c r="B130" s="325">
        <v>2270</v>
      </c>
      <c r="C130" s="320">
        <v>2460</v>
      </c>
      <c r="D130" s="321">
        <v>2010</v>
      </c>
      <c r="E130" s="321">
        <v>2110</v>
      </c>
      <c r="F130" s="322">
        <v>2010</v>
      </c>
      <c r="G130" s="320">
        <v>-48</v>
      </c>
      <c r="H130" s="321">
        <v>73</v>
      </c>
      <c r="I130" s="321">
        <v>-240</v>
      </c>
      <c r="J130" s="322">
        <v>-5</v>
      </c>
    </row>
    <row r="131" spans="1:10">
      <c r="A131" s="324">
        <v>42163</v>
      </c>
      <c r="B131" s="325">
        <v>2285</v>
      </c>
      <c r="C131" s="320">
        <v>2460</v>
      </c>
      <c r="D131" s="321">
        <v>2010</v>
      </c>
      <c r="E131" s="321">
        <v>2110</v>
      </c>
      <c r="H131" s="321">
        <v>88</v>
      </c>
      <c r="I131" s="321">
        <v>-225</v>
      </c>
      <c r="J131" s="322">
        <v>10</v>
      </c>
    </row>
    <row r="132" spans="1:10">
      <c r="A132" s="324">
        <v>42164</v>
      </c>
      <c r="B132" s="325">
        <v>2285</v>
      </c>
      <c r="C132" s="320">
        <v>2460</v>
      </c>
      <c r="D132" s="321">
        <v>2000</v>
      </c>
      <c r="E132" s="321">
        <v>2110</v>
      </c>
      <c r="F132" s="322">
        <v>2000</v>
      </c>
      <c r="G132" s="320">
        <v>-23</v>
      </c>
      <c r="H132" s="321">
        <v>98</v>
      </c>
      <c r="I132" s="321">
        <v>-225</v>
      </c>
      <c r="J132" s="322">
        <v>10</v>
      </c>
    </row>
    <row r="133" spans="1:10">
      <c r="A133" s="324">
        <v>42165</v>
      </c>
      <c r="B133" s="325">
        <v>2285</v>
      </c>
      <c r="C133" s="320">
        <v>2470</v>
      </c>
      <c r="D133" s="321">
        <v>2000</v>
      </c>
      <c r="E133" s="321">
        <v>2110</v>
      </c>
      <c r="F133" s="322">
        <v>2000</v>
      </c>
      <c r="G133" s="320">
        <v>-23</v>
      </c>
      <c r="H133" s="321">
        <v>98</v>
      </c>
      <c r="I133" s="321">
        <v>-235</v>
      </c>
      <c r="J133" s="322">
        <v>10</v>
      </c>
    </row>
    <row r="134" spans="1:10">
      <c r="A134" s="324">
        <v>42166</v>
      </c>
      <c r="B134" s="325">
        <v>2280</v>
      </c>
      <c r="C134" s="320">
        <v>2460</v>
      </c>
      <c r="D134" s="321">
        <v>2000</v>
      </c>
      <c r="E134" s="321">
        <v>2110</v>
      </c>
      <c r="F134" s="322">
        <v>2000</v>
      </c>
      <c r="G134" s="320">
        <v>-28</v>
      </c>
      <c r="H134" s="321">
        <v>93</v>
      </c>
      <c r="I134" s="321">
        <v>-230</v>
      </c>
      <c r="J134" s="322">
        <v>5</v>
      </c>
    </row>
    <row r="135" spans="1:10">
      <c r="A135" s="324">
        <v>42167</v>
      </c>
      <c r="B135" s="325">
        <v>2275</v>
      </c>
      <c r="C135" s="320">
        <v>2420</v>
      </c>
      <c r="D135" s="321">
        <v>2000</v>
      </c>
      <c r="E135" s="321">
        <v>2110</v>
      </c>
      <c r="F135" s="322">
        <v>2000</v>
      </c>
      <c r="G135" s="320">
        <v>-33</v>
      </c>
      <c r="H135" s="321">
        <v>88</v>
      </c>
      <c r="I135" s="321">
        <v>-195</v>
      </c>
      <c r="J135" s="322">
        <v>0</v>
      </c>
    </row>
    <row r="136" spans="1:10">
      <c r="A136" s="324">
        <v>42170</v>
      </c>
      <c r="B136" s="325">
        <v>2295</v>
      </c>
      <c r="C136" s="320">
        <v>2430</v>
      </c>
      <c r="D136" s="321">
        <v>2000</v>
      </c>
      <c r="E136" s="321">
        <v>2110</v>
      </c>
      <c r="F136" s="322">
        <v>2000</v>
      </c>
      <c r="G136" s="320">
        <v>-13</v>
      </c>
      <c r="H136" s="321">
        <v>108</v>
      </c>
      <c r="I136" s="321">
        <v>-185</v>
      </c>
      <c r="J136" s="322">
        <v>20</v>
      </c>
    </row>
    <row r="137" spans="1:10">
      <c r="A137" s="324">
        <v>42171</v>
      </c>
      <c r="B137" s="325">
        <v>2315</v>
      </c>
      <c r="C137" s="320">
        <v>2470</v>
      </c>
      <c r="D137" s="321">
        <v>2030</v>
      </c>
      <c r="E137" s="321">
        <v>2125</v>
      </c>
      <c r="F137" s="322">
        <v>2020</v>
      </c>
      <c r="G137" s="320">
        <v>-13</v>
      </c>
      <c r="H137" s="321">
        <v>98</v>
      </c>
      <c r="I137" s="321">
        <v>-205</v>
      </c>
      <c r="J137" s="322">
        <v>25</v>
      </c>
    </row>
    <row r="138" spans="1:10">
      <c r="A138" s="324">
        <v>42172</v>
      </c>
      <c r="B138" s="325">
        <v>2390</v>
      </c>
      <c r="C138" s="320">
        <v>2480</v>
      </c>
      <c r="D138" s="321">
        <v>2030</v>
      </c>
      <c r="E138" s="321">
        <v>2125</v>
      </c>
      <c r="F138" s="322">
        <v>2020</v>
      </c>
      <c r="G138" s="320">
        <v>62</v>
      </c>
      <c r="H138" s="321">
        <v>173</v>
      </c>
      <c r="I138" s="321">
        <v>-140</v>
      </c>
      <c r="J138" s="322">
        <v>100</v>
      </c>
    </row>
    <row r="139" spans="1:10">
      <c r="A139" s="324">
        <v>42173</v>
      </c>
      <c r="B139" s="325">
        <v>2390</v>
      </c>
      <c r="C139" s="320">
        <v>2480</v>
      </c>
      <c r="D139" s="321">
        <v>2030</v>
      </c>
      <c r="E139" s="321">
        <v>2125</v>
      </c>
      <c r="F139" s="322">
        <v>2020</v>
      </c>
      <c r="G139" s="320">
        <v>62</v>
      </c>
      <c r="H139" s="321">
        <v>173</v>
      </c>
      <c r="I139" s="321">
        <v>-140</v>
      </c>
      <c r="J139" s="322">
        <v>100</v>
      </c>
    </row>
    <row r="140" spans="1:10">
      <c r="A140" s="324">
        <v>42174</v>
      </c>
      <c r="B140" s="325">
        <v>2375</v>
      </c>
      <c r="C140" s="320">
        <v>2470</v>
      </c>
      <c r="D140" s="321">
        <v>2030</v>
      </c>
      <c r="E140" s="321">
        <v>2115</v>
      </c>
      <c r="F140" s="322">
        <v>2020</v>
      </c>
      <c r="G140" s="320">
        <v>47</v>
      </c>
      <c r="H140" s="321">
        <v>158</v>
      </c>
      <c r="I140" s="321">
        <v>-145</v>
      </c>
      <c r="J140" s="322">
        <v>95</v>
      </c>
    </row>
    <row r="141" spans="1:10">
      <c r="A141" s="324">
        <v>42178</v>
      </c>
      <c r="B141" s="325">
        <v>2310</v>
      </c>
      <c r="C141" s="320">
        <v>2470</v>
      </c>
      <c r="D141" s="321">
        <v>2030</v>
      </c>
      <c r="E141" s="321">
        <v>2175</v>
      </c>
      <c r="F141" s="322">
        <v>2020</v>
      </c>
      <c r="G141" s="320">
        <v>-18</v>
      </c>
      <c r="H141" s="321">
        <v>93</v>
      </c>
      <c r="I141" s="321">
        <v>-210</v>
      </c>
      <c r="J141" s="322">
        <v>-30</v>
      </c>
    </row>
    <row r="142" spans="1:10">
      <c r="A142" s="324">
        <v>42179</v>
      </c>
      <c r="B142" s="325">
        <v>2300</v>
      </c>
      <c r="C142" s="320">
        <v>2470</v>
      </c>
      <c r="D142" s="321">
        <v>2060</v>
      </c>
      <c r="E142" s="321">
        <v>2175</v>
      </c>
      <c r="F142" s="322">
        <v>2055</v>
      </c>
      <c r="G142" s="320">
        <v>-63</v>
      </c>
      <c r="H142" s="321">
        <v>53</v>
      </c>
      <c r="I142" s="321">
        <v>-220</v>
      </c>
      <c r="J142" s="322">
        <v>-40</v>
      </c>
    </row>
    <row r="143" spans="1:10">
      <c r="A143" s="324">
        <v>42180</v>
      </c>
      <c r="B143" s="325">
        <v>2330</v>
      </c>
      <c r="C143" s="320">
        <v>2470</v>
      </c>
      <c r="D143" s="321">
        <v>2060</v>
      </c>
      <c r="E143" s="321">
        <v>2175</v>
      </c>
      <c r="F143" s="322">
        <v>2055</v>
      </c>
      <c r="G143" s="320">
        <v>-33</v>
      </c>
      <c r="H143" s="321">
        <v>83</v>
      </c>
      <c r="I143" s="321">
        <v>-190</v>
      </c>
      <c r="J143" s="322">
        <v>-10</v>
      </c>
    </row>
    <row r="144" spans="1:10">
      <c r="A144" s="324">
        <v>42181</v>
      </c>
      <c r="B144" s="325">
        <v>2330</v>
      </c>
      <c r="C144" s="320">
        <v>2470</v>
      </c>
      <c r="D144" s="321">
        <v>2060</v>
      </c>
      <c r="E144" s="321">
        <v>2155</v>
      </c>
      <c r="F144" s="322">
        <v>2055</v>
      </c>
      <c r="G144" s="320">
        <v>-33</v>
      </c>
      <c r="H144" s="321">
        <v>83</v>
      </c>
      <c r="I144" s="321">
        <v>-190</v>
      </c>
      <c r="J144" s="322">
        <v>10</v>
      </c>
    </row>
    <row r="145" spans="1:10">
      <c r="A145" s="324">
        <v>42184</v>
      </c>
      <c r="B145" s="325">
        <v>2305</v>
      </c>
      <c r="C145" s="320">
        <v>2450</v>
      </c>
      <c r="D145" s="321">
        <v>2060</v>
      </c>
      <c r="E145" s="321">
        <v>2155</v>
      </c>
      <c r="F145" s="322">
        <v>2055</v>
      </c>
      <c r="G145" s="320">
        <v>-58</v>
      </c>
      <c r="H145" s="321">
        <v>58</v>
      </c>
      <c r="I145" s="321">
        <v>-195</v>
      </c>
      <c r="J145" s="322">
        <v>-15</v>
      </c>
    </row>
    <row r="146" spans="1:10">
      <c r="A146" s="324">
        <v>42185</v>
      </c>
      <c r="B146" s="325">
        <v>2265</v>
      </c>
      <c r="C146" s="320">
        <v>2440</v>
      </c>
      <c r="D146" s="321">
        <v>2080</v>
      </c>
      <c r="E146" s="321">
        <v>2145</v>
      </c>
      <c r="F146" s="322">
        <v>2065</v>
      </c>
      <c r="G146" s="320">
        <v>-108</v>
      </c>
      <c r="H146" s="321">
        <v>-2</v>
      </c>
      <c r="I146" s="321">
        <v>-225</v>
      </c>
      <c r="J146" s="322">
        <v>-45</v>
      </c>
    </row>
    <row r="147" spans="1:10">
      <c r="A147" s="324">
        <v>42186</v>
      </c>
      <c r="B147" s="325">
        <v>2285</v>
      </c>
      <c r="C147" s="320">
        <v>2450</v>
      </c>
      <c r="D147" s="321">
        <v>2080</v>
      </c>
      <c r="E147" s="321">
        <v>2145</v>
      </c>
      <c r="F147" s="322">
        <v>2065</v>
      </c>
      <c r="G147" s="320">
        <v>-88</v>
      </c>
      <c r="H147" s="321">
        <v>18</v>
      </c>
      <c r="I147" s="321">
        <v>-215</v>
      </c>
      <c r="J147" s="322">
        <v>-25</v>
      </c>
    </row>
    <row r="148" spans="1:10">
      <c r="A148" s="324">
        <v>42187</v>
      </c>
      <c r="B148" s="325">
        <v>2295</v>
      </c>
      <c r="C148" s="320">
        <v>2440</v>
      </c>
      <c r="D148" s="321">
        <v>2080</v>
      </c>
      <c r="E148" s="321">
        <v>2125</v>
      </c>
      <c r="F148" s="322">
        <v>2065</v>
      </c>
      <c r="G148" s="320">
        <v>-78</v>
      </c>
      <c r="H148" s="321">
        <v>28</v>
      </c>
      <c r="I148" s="321">
        <v>-195</v>
      </c>
      <c r="J148" s="322">
        <v>5</v>
      </c>
    </row>
    <row r="149" spans="1:10">
      <c r="A149" s="324">
        <v>42188</v>
      </c>
      <c r="B149" s="325">
        <v>2305</v>
      </c>
      <c r="C149" s="320">
        <v>2440</v>
      </c>
      <c r="D149" s="321">
        <v>2080</v>
      </c>
      <c r="E149" s="321">
        <v>2125</v>
      </c>
      <c r="F149" s="322">
        <v>2065</v>
      </c>
      <c r="G149" s="320">
        <v>-68</v>
      </c>
      <c r="H149" s="321">
        <v>38</v>
      </c>
      <c r="I149" s="321">
        <v>-185</v>
      </c>
      <c r="J149" s="322">
        <v>15</v>
      </c>
    </row>
    <row r="150" spans="1:10">
      <c r="A150" s="324">
        <v>42191</v>
      </c>
      <c r="B150" s="325">
        <v>2305</v>
      </c>
      <c r="C150" s="320">
        <v>2440</v>
      </c>
      <c r="D150" s="321">
        <v>2080</v>
      </c>
      <c r="E150" s="321">
        <v>2125</v>
      </c>
      <c r="F150" s="322">
        <v>2065</v>
      </c>
      <c r="G150" s="320">
        <v>-68</v>
      </c>
      <c r="H150" s="321">
        <v>38</v>
      </c>
      <c r="I150" s="321">
        <v>-185</v>
      </c>
      <c r="J150" s="322">
        <v>15</v>
      </c>
    </row>
    <row r="151" spans="1:10">
      <c r="A151" s="324">
        <v>42192</v>
      </c>
      <c r="B151" s="325">
        <v>2290</v>
      </c>
      <c r="C151" s="320">
        <v>2430</v>
      </c>
      <c r="D151" s="321">
        <v>2060</v>
      </c>
      <c r="E151" s="321">
        <v>2125</v>
      </c>
      <c r="F151" s="322">
        <v>2040</v>
      </c>
      <c r="G151" s="320">
        <v>-58</v>
      </c>
      <c r="H151" s="321">
        <v>43</v>
      </c>
      <c r="I151" s="321">
        <v>-190</v>
      </c>
      <c r="J151" s="322">
        <v>0</v>
      </c>
    </row>
    <row r="152" spans="1:10">
      <c r="A152" s="324">
        <v>42193</v>
      </c>
      <c r="B152" s="325">
        <v>2275</v>
      </c>
      <c r="C152" s="320">
        <v>2280</v>
      </c>
      <c r="D152" s="321">
        <v>2050</v>
      </c>
      <c r="E152" s="321">
        <v>2090</v>
      </c>
      <c r="F152" s="322">
        <v>2040</v>
      </c>
      <c r="G152" s="320">
        <v>-73</v>
      </c>
      <c r="H152" s="321">
        <v>38</v>
      </c>
      <c r="I152" s="321">
        <v>-55</v>
      </c>
      <c r="J152" s="322">
        <v>20</v>
      </c>
    </row>
    <row r="153" spans="1:10">
      <c r="A153" s="324">
        <v>42194</v>
      </c>
      <c r="B153" s="325">
        <v>2255</v>
      </c>
      <c r="C153" s="320">
        <v>2300</v>
      </c>
      <c r="D153" s="321">
        <v>2050</v>
      </c>
      <c r="E153" s="321">
        <v>2050</v>
      </c>
      <c r="F153" s="322">
        <v>2040</v>
      </c>
      <c r="G153" s="320">
        <v>-93</v>
      </c>
      <c r="H153" s="321">
        <v>18</v>
      </c>
      <c r="I153" s="321">
        <v>-95</v>
      </c>
      <c r="J153" s="322">
        <v>40</v>
      </c>
    </row>
    <row r="154" spans="1:10">
      <c r="A154" s="324">
        <v>42195</v>
      </c>
      <c r="B154" s="325">
        <v>2240</v>
      </c>
      <c r="C154" s="320">
        <v>2350</v>
      </c>
      <c r="D154" s="321">
        <v>2050</v>
      </c>
      <c r="E154" s="321">
        <v>2040</v>
      </c>
      <c r="F154" s="322">
        <v>2040</v>
      </c>
      <c r="G154" s="320">
        <v>-108</v>
      </c>
      <c r="H154" s="321">
        <v>3</v>
      </c>
      <c r="I154" s="321">
        <v>-160</v>
      </c>
      <c r="J154" s="322">
        <v>35</v>
      </c>
    </row>
    <row r="155" spans="1:10">
      <c r="A155" s="324">
        <v>42198</v>
      </c>
      <c r="B155" s="325">
        <v>2245</v>
      </c>
      <c r="C155" s="320">
        <v>2380</v>
      </c>
      <c r="D155" s="321">
        <v>2050</v>
      </c>
      <c r="H155" s="321">
        <v>8</v>
      </c>
      <c r="I155" s="321">
        <v>-185</v>
      </c>
    </row>
    <row r="156" spans="1:10">
      <c r="A156" s="324">
        <v>42199</v>
      </c>
      <c r="B156" s="325">
        <v>2245</v>
      </c>
      <c r="C156" s="320">
        <v>2370</v>
      </c>
      <c r="D156" s="321">
        <v>2060</v>
      </c>
      <c r="E156" s="321">
        <v>1975</v>
      </c>
      <c r="F156" s="322">
        <v>2035</v>
      </c>
      <c r="G156" s="320">
        <v>-98</v>
      </c>
      <c r="H156" s="321">
        <v>-2</v>
      </c>
      <c r="I156" s="321">
        <v>-175</v>
      </c>
      <c r="J156" s="322">
        <v>105</v>
      </c>
    </row>
    <row r="157" spans="1:10">
      <c r="A157" s="324">
        <v>42200</v>
      </c>
      <c r="B157" s="325">
        <v>2230</v>
      </c>
      <c r="C157" s="320">
        <v>2340</v>
      </c>
      <c r="D157" s="321">
        <v>2060</v>
      </c>
      <c r="E157" s="321">
        <v>1990</v>
      </c>
      <c r="F157" s="322">
        <v>2035</v>
      </c>
      <c r="G157" s="320">
        <v>-113</v>
      </c>
      <c r="H157" s="321">
        <v>-17</v>
      </c>
      <c r="I157" s="321">
        <v>-160</v>
      </c>
      <c r="J157" s="322">
        <v>75</v>
      </c>
    </row>
    <row r="158" spans="1:10">
      <c r="A158" s="324">
        <v>42201</v>
      </c>
      <c r="B158" s="325">
        <v>2220</v>
      </c>
      <c r="C158" s="320">
        <v>2310</v>
      </c>
      <c r="D158" s="321">
        <v>2060</v>
      </c>
      <c r="E158" s="321">
        <v>1990</v>
      </c>
      <c r="F158" s="322">
        <v>2035</v>
      </c>
      <c r="G158" s="320">
        <v>-123</v>
      </c>
      <c r="H158" s="321">
        <v>-27</v>
      </c>
      <c r="I158" s="321">
        <v>-140</v>
      </c>
      <c r="J158" s="322">
        <v>65</v>
      </c>
    </row>
    <row r="159" spans="1:10">
      <c r="A159" s="324">
        <v>42202</v>
      </c>
      <c r="B159" s="325">
        <v>2210</v>
      </c>
      <c r="C159" s="320">
        <v>2300</v>
      </c>
      <c r="D159" s="321">
        <v>2030</v>
      </c>
      <c r="E159" s="321">
        <v>1970</v>
      </c>
      <c r="F159" s="322">
        <v>1980</v>
      </c>
      <c r="G159" s="320">
        <v>-78</v>
      </c>
      <c r="H159" s="321">
        <v>-7</v>
      </c>
      <c r="I159" s="321">
        <v>-140</v>
      </c>
      <c r="J159" s="322">
        <v>75</v>
      </c>
    </row>
    <row r="160" spans="1:10">
      <c r="A160" s="324">
        <v>42205</v>
      </c>
      <c r="B160" s="325">
        <v>2210</v>
      </c>
      <c r="C160" s="320">
        <v>2320</v>
      </c>
      <c r="D160" s="321">
        <v>2000</v>
      </c>
      <c r="E160" s="321">
        <v>1970</v>
      </c>
      <c r="F160" s="322">
        <v>1980</v>
      </c>
      <c r="G160" s="320">
        <v>-78</v>
      </c>
      <c r="H160" s="321">
        <v>23</v>
      </c>
      <c r="I160" s="321">
        <v>-160</v>
      </c>
      <c r="J160" s="322">
        <v>75</v>
      </c>
    </row>
    <row r="161" spans="1:10">
      <c r="A161" s="324">
        <v>42206</v>
      </c>
      <c r="B161" s="325">
        <v>2175</v>
      </c>
      <c r="C161" s="320">
        <v>2310</v>
      </c>
      <c r="D161" s="321">
        <v>1880</v>
      </c>
      <c r="E161" s="321">
        <v>1970</v>
      </c>
      <c r="F161" s="322">
        <v>1880</v>
      </c>
      <c r="G161" s="320">
        <v>-13</v>
      </c>
      <c r="H161" s="321">
        <v>108</v>
      </c>
      <c r="I161" s="321">
        <v>-185</v>
      </c>
      <c r="J161" s="322">
        <v>40</v>
      </c>
    </row>
    <row r="162" spans="1:10">
      <c r="A162" s="324">
        <v>42207</v>
      </c>
      <c r="B162" s="325">
        <v>2150</v>
      </c>
      <c r="C162" s="320">
        <v>2290</v>
      </c>
      <c r="D162" s="321">
        <v>1860</v>
      </c>
      <c r="E162" s="321">
        <v>1960</v>
      </c>
      <c r="F162" s="322">
        <v>1875</v>
      </c>
      <c r="G162" s="320">
        <v>-33</v>
      </c>
      <c r="H162" s="321">
        <v>103</v>
      </c>
      <c r="I162" s="321">
        <v>-190</v>
      </c>
      <c r="J162" s="322">
        <v>25</v>
      </c>
    </row>
    <row r="163" spans="1:10">
      <c r="A163" s="324">
        <v>42208</v>
      </c>
      <c r="B163" s="325">
        <v>2150</v>
      </c>
      <c r="C163" s="320">
        <v>2290</v>
      </c>
      <c r="D163" s="321">
        <v>1860</v>
      </c>
      <c r="E163" s="321">
        <v>1955</v>
      </c>
      <c r="F163" s="322">
        <v>1875</v>
      </c>
      <c r="G163" s="320">
        <v>-33</v>
      </c>
      <c r="H163" s="321">
        <v>103</v>
      </c>
      <c r="I163" s="321">
        <v>-190</v>
      </c>
      <c r="J163" s="322">
        <v>30</v>
      </c>
    </row>
    <row r="164" spans="1:10">
      <c r="A164" s="324">
        <v>42209</v>
      </c>
      <c r="B164" s="325">
        <v>2125</v>
      </c>
      <c r="C164" s="320">
        <v>2290</v>
      </c>
      <c r="D164" s="321">
        <v>1860</v>
      </c>
      <c r="E164" s="321">
        <v>1945</v>
      </c>
      <c r="F164" s="322">
        <v>1875</v>
      </c>
      <c r="G164" s="320">
        <v>-58</v>
      </c>
      <c r="H164" s="321">
        <v>78</v>
      </c>
      <c r="I164" s="321">
        <v>-215</v>
      </c>
      <c r="J164" s="322">
        <v>15</v>
      </c>
    </row>
    <row r="165" spans="1:10">
      <c r="A165" s="324">
        <v>42212</v>
      </c>
      <c r="B165" s="325">
        <v>2155</v>
      </c>
      <c r="C165" s="320">
        <v>2230</v>
      </c>
      <c r="D165" s="321">
        <v>1860</v>
      </c>
      <c r="E165" s="321">
        <v>1935</v>
      </c>
      <c r="F165" s="322">
        <v>1875</v>
      </c>
      <c r="G165" s="320">
        <v>-28</v>
      </c>
      <c r="H165" s="321">
        <v>108</v>
      </c>
      <c r="I165" s="321">
        <v>-125</v>
      </c>
      <c r="J165" s="322">
        <v>55</v>
      </c>
    </row>
    <row r="166" spans="1:10">
      <c r="A166" s="324">
        <v>42213</v>
      </c>
      <c r="B166" s="325">
        <v>2130</v>
      </c>
      <c r="C166" s="320">
        <v>2120</v>
      </c>
      <c r="D166" s="321">
        <v>1830</v>
      </c>
      <c r="E166" s="321">
        <v>1920</v>
      </c>
      <c r="F166" s="322">
        <v>1805</v>
      </c>
      <c r="G166" s="320">
        <v>17</v>
      </c>
      <c r="H166" s="321">
        <v>113</v>
      </c>
      <c r="I166" s="321">
        <v>-40</v>
      </c>
      <c r="J166" s="322">
        <v>45</v>
      </c>
    </row>
    <row r="167" spans="1:10">
      <c r="A167" s="324">
        <v>42214</v>
      </c>
      <c r="B167" s="325">
        <v>2130</v>
      </c>
      <c r="C167" s="320">
        <v>2170</v>
      </c>
      <c r="D167" s="321">
        <v>1830</v>
      </c>
      <c r="E167" s="321">
        <v>1920</v>
      </c>
      <c r="F167" s="322">
        <v>1805</v>
      </c>
      <c r="G167" s="320">
        <v>17</v>
      </c>
      <c r="H167" s="321">
        <v>113</v>
      </c>
      <c r="I167" s="321">
        <v>-90</v>
      </c>
      <c r="J167" s="322">
        <v>45</v>
      </c>
    </row>
    <row r="168" spans="1:10">
      <c r="A168" s="324">
        <v>42215</v>
      </c>
      <c r="B168" s="325">
        <v>2075</v>
      </c>
      <c r="C168" s="320">
        <v>2160</v>
      </c>
      <c r="D168" s="321">
        <v>1830</v>
      </c>
      <c r="E168" s="321">
        <v>1865</v>
      </c>
      <c r="F168" s="322">
        <v>1805</v>
      </c>
      <c r="G168" s="320">
        <v>-38</v>
      </c>
      <c r="H168" s="321">
        <v>58</v>
      </c>
      <c r="I168" s="321">
        <v>-135</v>
      </c>
      <c r="J168" s="322">
        <v>45</v>
      </c>
    </row>
    <row r="169" spans="1:10">
      <c r="A169" s="324">
        <v>42216</v>
      </c>
      <c r="B169" s="325">
        <v>2015</v>
      </c>
      <c r="C169" s="320">
        <v>2130</v>
      </c>
      <c r="D169" s="321">
        <v>1830</v>
      </c>
      <c r="E169" s="321">
        <v>1840</v>
      </c>
      <c r="F169" s="322">
        <v>1805</v>
      </c>
      <c r="G169" s="320">
        <v>-98</v>
      </c>
      <c r="H169" s="321">
        <v>-2</v>
      </c>
      <c r="I169" s="321">
        <v>-165</v>
      </c>
      <c r="J169" s="322">
        <v>10</v>
      </c>
    </row>
    <row r="170" spans="1:10">
      <c r="A170" s="324">
        <v>42219</v>
      </c>
      <c r="B170" s="325">
        <v>1945</v>
      </c>
      <c r="C170" s="320">
        <v>2080</v>
      </c>
      <c r="D170" s="321">
        <v>1830</v>
      </c>
      <c r="E170" s="321">
        <v>1830</v>
      </c>
      <c r="F170" s="322">
        <v>1805</v>
      </c>
      <c r="G170" s="320">
        <v>-168</v>
      </c>
      <c r="H170" s="321">
        <v>-72</v>
      </c>
      <c r="I170" s="321">
        <v>-185</v>
      </c>
      <c r="J170" s="322">
        <v>-50</v>
      </c>
    </row>
    <row r="171" spans="1:10">
      <c r="A171" s="324">
        <v>42220</v>
      </c>
      <c r="B171" s="325">
        <v>1890</v>
      </c>
      <c r="C171" s="320">
        <v>2020</v>
      </c>
      <c r="D171" s="321">
        <v>1700</v>
      </c>
      <c r="E171" s="321">
        <v>1810</v>
      </c>
      <c r="F171" s="322">
        <v>1675</v>
      </c>
      <c r="G171" s="320">
        <v>-93</v>
      </c>
      <c r="H171" s="321">
        <v>3</v>
      </c>
      <c r="I171" s="321">
        <v>-180</v>
      </c>
      <c r="J171" s="322">
        <v>-85</v>
      </c>
    </row>
    <row r="172" spans="1:10">
      <c r="A172" s="324">
        <v>42221</v>
      </c>
      <c r="B172" s="325">
        <v>1880</v>
      </c>
      <c r="C172" s="320">
        <v>2030</v>
      </c>
      <c r="D172" s="321">
        <v>1700</v>
      </c>
      <c r="E172" s="321">
        <v>1800</v>
      </c>
      <c r="F172" s="322">
        <v>1675</v>
      </c>
      <c r="G172" s="320">
        <v>-103</v>
      </c>
      <c r="H172" s="321">
        <v>-7</v>
      </c>
      <c r="I172" s="321">
        <v>-200</v>
      </c>
      <c r="J172" s="322">
        <v>-85</v>
      </c>
    </row>
    <row r="173" spans="1:10">
      <c r="A173" s="324">
        <v>42222</v>
      </c>
      <c r="B173" s="325">
        <v>1840</v>
      </c>
      <c r="C173" s="320">
        <v>2000</v>
      </c>
      <c r="D173" s="321">
        <v>1680</v>
      </c>
      <c r="E173" s="321">
        <v>1725</v>
      </c>
      <c r="F173" s="322">
        <v>1600</v>
      </c>
      <c r="G173" s="320">
        <v>-68</v>
      </c>
      <c r="H173" s="321">
        <v>-27</v>
      </c>
      <c r="I173" s="321">
        <v>-210</v>
      </c>
      <c r="J173" s="322">
        <v>-50</v>
      </c>
    </row>
    <row r="174" spans="1:10">
      <c r="A174" s="324">
        <v>42223</v>
      </c>
      <c r="B174" s="325">
        <v>1800</v>
      </c>
      <c r="C174" s="320">
        <v>2010</v>
      </c>
      <c r="D174" s="321">
        <v>1680</v>
      </c>
      <c r="E174" s="321">
        <v>1725</v>
      </c>
      <c r="F174" s="322">
        <v>1600</v>
      </c>
      <c r="G174" s="320">
        <v>-108</v>
      </c>
      <c r="H174" s="321">
        <v>-67</v>
      </c>
      <c r="I174" s="321">
        <v>-260</v>
      </c>
      <c r="J174" s="322">
        <v>-90</v>
      </c>
    </row>
    <row r="175" spans="1:10">
      <c r="A175" s="324">
        <v>42226</v>
      </c>
      <c r="B175" s="325">
        <v>1800</v>
      </c>
      <c r="C175" s="320">
        <v>2030</v>
      </c>
      <c r="D175" s="321">
        <v>1680</v>
      </c>
      <c r="E175" s="321">
        <v>1660</v>
      </c>
      <c r="F175" s="322">
        <v>1600</v>
      </c>
      <c r="G175" s="320">
        <v>-108</v>
      </c>
      <c r="H175" s="321">
        <v>-67</v>
      </c>
      <c r="I175" s="321">
        <v>-280</v>
      </c>
      <c r="J175" s="322">
        <v>-25</v>
      </c>
    </row>
    <row r="176" spans="1:10">
      <c r="A176" s="324">
        <v>42227</v>
      </c>
      <c r="B176" s="325">
        <v>1855</v>
      </c>
      <c r="C176" s="320">
        <v>2070</v>
      </c>
      <c r="D176" s="321">
        <v>1600</v>
      </c>
      <c r="E176" s="321">
        <v>1650</v>
      </c>
      <c r="F176" s="322">
        <v>1625</v>
      </c>
      <c r="G176" s="320">
        <v>-78</v>
      </c>
      <c r="H176" s="321">
        <v>68</v>
      </c>
      <c r="I176" s="321">
        <v>-265</v>
      </c>
      <c r="J176" s="322">
        <v>40</v>
      </c>
    </row>
    <row r="177" spans="1:10">
      <c r="A177" s="324">
        <v>42228</v>
      </c>
      <c r="B177" s="325">
        <v>1880</v>
      </c>
      <c r="C177" s="320">
        <v>2060</v>
      </c>
      <c r="D177" s="321">
        <v>1600</v>
      </c>
      <c r="E177" s="321">
        <v>1665</v>
      </c>
      <c r="F177" s="322">
        <v>1625</v>
      </c>
      <c r="G177" s="320">
        <v>-53</v>
      </c>
      <c r="H177" s="321">
        <v>93</v>
      </c>
      <c r="I177" s="321">
        <v>-230</v>
      </c>
      <c r="J177" s="322">
        <v>50</v>
      </c>
    </row>
    <row r="178" spans="1:10">
      <c r="A178" s="324">
        <v>42229</v>
      </c>
      <c r="B178" s="325">
        <v>1890</v>
      </c>
      <c r="C178" s="320">
        <v>2080</v>
      </c>
      <c r="D178" s="321">
        <v>1600</v>
      </c>
      <c r="E178" s="321">
        <v>1675</v>
      </c>
      <c r="F178" s="322">
        <v>1625</v>
      </c>
      <c r="G178" s="320">
        <v>-43</v>
      </c>
      <c r="H178" s="321">
        <v>103</v>
      </c>
      <c r="I178" s="321">
        <v>-240</v>
      </c>
      <c r="J178" s="322">
        <v>50</v>
      </c>
    </row>
    <row r="179" spans="1:10">
      <c r="A179" s="324">
        <v>42230</v>
      </c>
      <c r="B179" s="325">
        <v>1905</v>
      </c>
      <c r="C179" s="320">
        <v>2100</v>
      </c>
      <c r="D179" s="321">
        <v>1600</v>
      </c>
      <c r="E179" s="321">
        <v>1775</v>
      </c>
      <c r="F179" s="322">
        <v>1625</v>
      </c>
      <c r="G179" s="320">
        <v>-28</v>
      </c>
      <c r="H179" s="321">
        <v>118</v>
      </c>
      <c r="I179" s="321">
        <v>-245</v>
      </c>
      <c r="J179" s="322">
        <v>-35</v>
      </c>
    </row>
    <row r="180" spans="1:10">
      <c r="A180" s="324">
        <v>42233</v>
      </c>
      <c r="B180" s="325">
        <v>1905</v>
      </c>
      <c r="C180" s="320">
        <v>2050</v>
      </c>
      <c r="D180" s="321">
        <v>1600</v>
      </c>
      <c r="E180" s="321">
        <v>1775</v>
      </c>
      <c r="F180" s="322">
        <v>1625</v>
      </c>
      <c r="G180" s="320">
        <v>-28</v>
      </c>
      <c r="H180" s="321">
        <v>118</v>
      </c>
      <c r="I180" s="321">
        <v>-195</v>
      </c>
      <c r="J180" s="322">
        <v>-35</v>
      </c>
    </row>
    <row r="181" spans="1:10">
      <c r="A181" s="324">
        <v>42234</v>
      </c>
      <c r="B181" s="325">
        <v>1975</v>
      </c>
      <c r="C181" s="320">
        <v>2030</v>
      </c>
      <c r="D181" s="321">
        <v>1720</v>
      </c>
      <c r="E181" s="321">
        <v>1785</v>
      </c>
      <c r="F181" s="322">
        <v>1625</v>
      </c>
      <c r="G181" s="320">
        <v>42</v>
      </c>
      <c r="H181" s="321">
        <v>68</v>
      </c>
      <c r="I181" s="321">
        <v>-105</v>
      </c>
      <c r="J181" s="322">
        <v>25</v>
      </c>
    </row>
    <row r="182" spans="1:10">
      <c r="A182" s="324">
        <v>42235</v>
      </c>
      <c r="B182" s="325">
        <v>1975</v>
      </c>
      <c r="C182" s="320">
        <v>2020</v>
      </c>
      <c r="D182" s="321">
        <v>1720</v>
      </c>
      <c r="E182" s="321">
        <v>1760</v>
      </c>
      <c r="F182" s="322">
        <v>1625</v>
      </c>
      <c r="G182" s="320">
        <v>42</v>
      </c>
      <c r="H182" s="321">
        <v>68</v>
      </c>
      <c r="I182" s="321">
        <v>-95</v>
      </c>
      <c r="J182" s="322">
        <v>50</v>
      </c>
    </row>
    <row r="183" spans="1:10">
      <c r="A183" s="324">
        <v>42236</v>
      </c>
      <c r="B183" s="325">
        <v>1965</v>
      </c>
      <c r="C183" s="320">
        <v>1990</v>
      </c>
      <c r="D183" s="321">
        <v>1720</v>
      </c>
      <c r="E183" s="321">
        <v>1760</v>
      </c>
      <c r="F183" s="322">
        <v>1625</v>
      </c>
      <c r="G183" s="320">
        <v>32</v>
      </c>
      <c r="H183" s="321">
        <v>58</v>
      </c>
      <c r="I183" s="321">
        <v>-75</v>
      </c>
      <c r="J183" s="322">
        <v>40</v>
      </c>
    </row>
    <row r="184" spans="1:10">
      <c r="A184" s="324">
        <v>42237</v>
      </c>
      <c r="B184" s="325">
        <v>1915</v>
      </c>
      <c r="C184" s="320">
        <v>1980</v>
      </c>
      <c r="D184" s="321">
        <v>1720</v>
      </c>
      <c r="E184" s="321">
        <v>1710</v>
      </c>
      <c r="F184" s="322">
        <v>1625</v>
      </c>
      <c r="G184" s="320">
        <v>-18</v>
      </c>
      <c r="H184" s="321">
        <v>8</v>
      </c>
      <c r="I184" s="321">
        <v>-115</v>
      </c>
      <c r="J184" s="322">
        <v>40</v>
      </c>
    </row>
    <row r="185" spans="1:10">
      <c r="A185" s="324">
        <v>42240</v>
      </c>
      <c r="B185" s="325">
        <v>1890</v>
      </c>
      <c r="C185" s="320">
        <v>1920</v>
      </c>
      <c r="D185" s="321">
        <v>1720</v>
      </c>
      <c r="E185" s="321">
        <v>1665</v>
      </c>
      <c r="H185" s="321">
        <v>-17</v>
      </c>
      <c r="I185" s="321">
        <v>-80</v>
      </c>
      <c r="J185" s="322">
        <v>60</v>
      </c>
    </row>
    <row r="186" spans="1:10">
      <c r="A186" s="324">
        <v>42241</v>
      </c>
      <c r="B186" s="325">
        <v>1855</v>
      </c>
      <c r="C186" s="320">
        <v>1870</v>
      </c>
      <c r="D186" s="321">
        <v>1630</v>
      </c>
      <c r="E186" s="321">
        <v>1600</v>
      </c>
      <c r="F186" s="322">
        <v>1595</v>
      </c>
      <c r="G186" s="320">
        <v>-48</v>
      </c>
      <c r="H186" s="321">
        <v>38</v>
      </c>
      <c r="I186" s="321">
        <v>-65</v>
      </c>
      <c r="J186" s="322">
        <v>90</v>
      </c>
    </row>
    <row r="187" spans="1:10">
      <c r="A187" s="324">
        <v>42242</v>
      </c>
      <c r="B187" s="325">
        <v>1815</v>
      </c>
      <c r="C187" s="320">
        <v>1850</v>
      </c>
      <c r="D187" s="321">
        <v>1630</v>
      </c>
      <c r="E187" s="321">
        <v>1560</v>
      </c>
      <c r="F187" s="322">
        <v>1595</v>
      </c>
      <c r="G187" s="320">
        <v>-88</v>
      </c>
      <c r="H187" s="321">
        <v>-2</v>
      </c>
      <c r="I187" s="321">
        <v>-85</v>
      </c>
      <c r="J187" s="322">
        <v>90</v>
      </c>
    </row>
    <row r="188" spans="1:10">
      <c r="A188" s="324">
        <v>42243</v>
      </c>
      <c r="B188" s="325">
        <v>1805</v>
      </c>
      <c r="C188" s="320">
        <v>1900</v>
      </c>
      <c r="D188" s="321">
        <v>1630</v>
      </c>
      <c r="E188" s="321">
        <v>1535</v>
      </c>
      <c r="F188" s="322">
        <v>1565</v>
      </c>
      <c r="G188" s="320">
        <v>-68</v>
      </c>
      <c r="H188" s="321">
        <v>-12</v>
      </c>
      <c r="I188" s="321">
        <v>-145</v>
      </c>
      <c r="J188" s="322">
        <v>105</v>
      </c>
    </row>
    <row r="189" spans="1:10">
      <c r="A189" s="324">
        <v>42244</v>
      </c>
      <c r="B189" s="325">
        <v>1850</v>
      </c>
      <c r="C189" s="320">
        <v>1970</v>
      </c>
      <c r="D189" s="321">
        <v>1600</v>
      </c>
      <c r="E189" s="321">
        <v>1540</v>
      </c>
      <c r="F189" s="322">
        <v>1565</v>
      </c>
      <c r="G189" s="320">
        <v>-23</v>
      </c>
      <c r="H189" s="321">
        <v>63</v>
      </c>
      <c r="I189" s="321">
        <v>-170</v>
      </c>
      <c r="J189" s="322">
        <v>145</v>
      </c>
    </row>
    <row r="190" spans="1:10">
      <c r="A190" s="324">
        <v>42247</v>
      </c>
      <c r="B190" s="325">
        <v>1945</v>
      </c>
      <c r="C190" s="320">
        <v>1950</v>
      </c>
      <c r="D190" s="321">
        <v>1600</v>
      </c>
      <c r="E190" s="321">
        <v>1675</v>
      </c>
      <c r="H190" s="321">
        <v>158</v>
      </c>
      <c r="I190" s="321">
        <v>-55</v>
      </c>
      <c r="J190" s="322">
        <v>105</v>
      </c>
    </row>
    <row r="191" spans="1:10">
      <c r="A191" s="324">
        <v>42248</v>
      </c>
      <c r="B191" s="325">
        <v>1945</v>
      </c>
      <c r="C191" s="320">
        <v>1880</v>
      </c>
      <c r="D191" s="321">
        <v>1700</v>
      </c>
      <c r="E191" s="321">
        <v>1725</v>
      </c>
      <c r="F191" s="322">
        <v>1665</v>
      </c>
      <c r="G191" s="320">
        <v>-28</v>
      </c>
      <c r="H191" s="321">
        <v>58</v>
      </c>
      <c r="I191" s="321">
        <v>15</v>
      </c>
      <c r="J191" s="322">
        <v>55</v>
      </c>
    </row>
    <row r="192" spans="1:10">
      <c r="A192" s="324">
        <v>42249</v>
      </c>
      <c r="B192" s="325">
        <v>1945</v>
      </c>
      <c r="C192" s="320">
        <v>1880</v>
      </c>
      <c r="D192" s="321">
        <v>1700</v>
      </c>
      <c r="E192" s="321">
        <v>1725</v>
      </c>
      <c r="F192" s="322">
        <v>1665</v>
      </c>
      <c r="G192" s="320">
        <v>-28</v>
      </c>
      <c r="H192" s="321">
        <v>58</v>
      </c>
      <c r="I192" s="321">
        <v>15</v>
      </c>
      <c r="J192" s="322">
        <v>55</v>
      </c>
    </row>
    <row r="193" spans="1:10">
      <c r="A193" s="324">
        <v>42253</v>
      </c>
      <c r="B193" s="325">
        <v>1920</v>
      </c>
      <c r="C193" s="320">
        <v>1870</v>
      </c>
      <c r="D193" s="321">
        <v>1700</v>
      </c>
      <c r="E193" s="321">
        <v>1725</v>
      </c>
      <c r="F193" s="322">
        <v>1665</v>
      </c>
      <c r="G193" s="320">
        <v>-53</v>
      </c>
      <c r="H193" s="321">
        <v>33</v>
      </c>
      <c r="I193" s="321">
        <v>0</v>
      </c>
      <c r="J193" s="322">
        <v>30</v>
      </c>
    </row>
    <row r="194" spans="1:10">
      <c r="A194" s="324">
        <v>42254</v>
      </c>
      <c r="B194" s="325">
        <v>1910</v>
      </c>
      <c r="C194" s="320">
        <v>1880</v>
      </c>
      <c r="D194" s="321">
        <v>1700</v>
      </c>
      <c r="E194" s="321">
        <v>1690</v>
      </c>
      <c r="F194" s="322">
        <v>1665</v>
      </c>
      <c r="G194" s="320">
        <v>-63</v>
      </c>
      <c r="H194" s="321">
        <v>23</v>
      </c>
      <c r="I194" s="321">
        <v>-20</v>
      </c>
      <c r="J194" s="322">
        <v>55</v>
      </c>
    </row>
    <row r="195" spans="1:10">
      <c r="A195" s="324">
        <v>42255</v>
      </c>
      <c r="B195" s="325">
        <v>1895</v>
      </c>
      <c r="C195" s="320">
        <v>1880</v>
      </c>
      <c r="D195" s="321">
        <v>1700</v>
      </c>
      <c r="E195" s="321">
        <v>1680</v>
      </c>
      <c r="F195" s="322">
        <v>1650</v>
      </c>
      <c r="G195" s="320">
        <v>-63</v>
      </c>
      <c r="H195" s="321">
        <v>8</v>
      </c>
      <c r="I195" s="321">
        <v>-35</v>
      </c>
      <c r="J195" s="322">
        <v>50</v>
      </c>
    </row>
    <row r="196" spans="1:10">
      <c r="A196" s="324">
        <v>42256</v>
      </c>
      <c r="B196" s="325">
        <v>1855</v>
      </c>
      <c r="C196" s="320">
        <v>1920</v>
      </c>
      <c r="D196" s="321">
        <v>1600</v>
      </c>
      <c r="E196" s="321">
        <v>1635</v>
      </c>
      <c r="F196" s="322">
        <v>1580</v>
      </c>
      <c r="G196" s="320">
        <v>-33</v>
      </c>
      <c r="H196" s="321">
        <v>68</v>
      </c>
      <c r="I196" s="321">
        <v>-115</v>
      </c>
      <c r="J196" s="322">
        <v>55</v>
      </c>
    </row>
    <row r="197" spans="1:10">
      <c r="A197" s="324">
        <v>42257</v>
      </c>
      <c r="B197" s="325">
        <v>1850</v>
      </c>
      <c r="C197" s="320">
        <v>1900</v>
      </c>
      <c r="D197" s="321">
        <v>1600</v>
      </c>
      <c r="E197" s="321">
        <v>1630</v>
      </c>
      <c r="F197" s="322">
        <v>1580</v>
      </c>
      <c r="G197" s="320">
        <v>-38</v>
      </c>
      <c r="H197" s="321">
        <v>63</v>
      </c>
      <c r="I197" s="321">
        <v>-100</v>
      </c>
      <c r="J197" s="322">
        <v>55</v>
      </c>
    </row>
    <row r="198" spans="1:10">
      <c r="A198" s="324">
        <v>42258</v>
      </c>
      <c r="B198" s="325">
        <v>1855</v>
      </c>
      <c r="C198" s="320">
        <v>1950</v>
      </c>
      <c r="D198" s="321">
        <v>1600</v>
      </c>
      <c r="E198" s="321">
        <v>1625</v>
      </c>
      <c r="F198" s="322">
        <v>1580</v>
      </c>
      <c r="G198" s="320">
        <v>-33</v>
      </c>
      <c r="H198" s="321">
        <v>68</v>
      </c>
      <c r="I198" s="321">
        <v>-145</v>
      </c>
      <c r="J198" s="322">
        <v>65</v>
      </c>
    </row>
    <row r="199" spans="1:10">
      <c r="A199" s="324">
        <v>42261</v>
      </c>
      <c r="B199" s="325">
        <v>1870</v>
      </c>
      <c r="C199" s="320">
        <v>1900</v>
      </c>
      <c r="D199" s="321">
        <v>1600</v>
      </c>
      <c r="E199" s="321">
        <v>1625</v>
      </c>
      <c r="H199" s="321">
        <v>83</v>
      </c>
      <c r="I199" s="321">
        <v>-80</v>
      </c>
      <c r="J199" s="322">
        <v>80</v>
      </c>
    </row>
    <row r="200" spans="1:10">
      <c r="A200" s="324">
        <v>42262</v>
      </c>
      <c r="B200" s="325">
        <v>1850</v>
      </c>
      <c r="C200" s="320">
        <v>1880</v>
      </c>
      <c r="D200" s="321">
        <v>1600</v>
      </c>
      <c r="E200" s="321">
        <v>1625</v>
      </c>
      <c r="F200" s="322">
        <v>1480</v>
      </c>
      <c r="G200" s="320">
        <v>62</v>
      </c>
      <c r="H200" s="321">
        <v>63</v>
      </c>
      <c r="I200" s="321">
        <v>-80</v>
      </c>
      <c r="J200" s="322">
        <v>60</v>
      </c>
    </row>
    <row r="201" spans="1:10">
      <c r="A201" s="324">
        <v>42263</v>
      </c>
      <c r="B201" s="325">
        <v>1850</v>
      </c>
      <c r="C201" s="320">
        <v>1920</v>
      </c>
      <c r="D201" s="321">
        <v>1600</v>
      </c>
      <c r="E201" s="321">
        <v>1625</v>
      </c>
      <c r="F201" s="322">
        <v>1480</v>
      </c>
      <c r="G201" s="320">
        <v>62</v>
      </c>
      <c r="H201" s="321">
        <v>63</v>
      </c>
      <c r="I201" s="321">
        <v>-120</v>
      </c>
      <c r="J201" s="322">
        <v>60</v>
      </c>
    </row>
    <row r="202" spans="1:10">
      <c r="A202" s="324">
        <v>42264</v>
      </c>
      <c r="B202" s="325">
        <v>1885</v>
      </c>
      <c r="C202" s="320">
        <v>1920</v>
      </c>
      <c r="D202" s="321">
        <v>1550</v>
      </c>
      <c r="E202" s="321">
        <v>1625</v>
      </c>
      <c r="F202" s="322">
        <v>1480</v>
      </c>
      <c r="G202" s="320">
        <v>97</v>
      </c>
      <c r="H202" s="321">
        <v>148</v>
      </c>
      <c r="I202" s="321">
        <v>-85</v>
      </c>
      <c r="J202" s="322">
        <v>95</v>
      </c>
    </row>
    <row r="203" spans="1:10">
      <c r="A203" s="324">
        <v>42265</v>
      </c>
      <c r="B203" s="325">
        <v>1895</v>
      </c>
      <c r="C203" s="320">
        <v>1930</v>
      </c>
      <c r="D203" s="321">
        <v>1550</v>
      </c>
      <c r="E203" s="321">
        <v>1640</v>
      </c>
      <c r="F203" s="322">
        <v>1480</v>
      </c>
      <c r="G203" s="320">
        <v>107</v>
      </c>
      <c r="H203" s="321">
        <v>158</v>
      </c>
      <c r="I203" s="321">
        <v>-85</v>
      </c>
      <c r="J203" s="322">
        <v>90</v>
      </c>
    </row>
    <row r="204" spans="1:10">
      <c r="A204" s="324">
        <v>42268</v>
      </c>
      <c r="B204" s="325">
        <v>1890</v>
      </c>
      <c r="C204" s="320">
        <v>1930</v>
      </c>
      <c r="D204" s="321">
        <v>1550</v>
      </c>
      <c r="E204" s="321">
        <v>1700</v>
      </c>
      <c r="F204" s="322">
        <v>1480</v>
      </c>
      <c r="G204" s="320">
        <v>102</v>
      </c>
      <c r="H204" s="321">
        <v>153</v>
      </c>
      <c r="I204" s="321">
        <v>-90</v>
      </c>
      <c r="J204" s="322">
        <v>25</v>
      </c>
    </row>
    <row r="205" spans="1:10">
      <c r="A205" s="324">
        <v>42269</v>
      </c>
      <c r="B205" s="325">
        <v>1895</v>
      </c>
      <c r="C205" s="320">
        <v>1950</v>
      </c>
      <c r="D205" s="321">
        <v>1580</v>
      </c>
      <c r="E205" s="321">
        <v>1665</v>
      </c>
      <c r="F205" s="322">
        <v>1505</v>
      </c>
      <c r="G205" s="320">
        <v>82</v>
      </c>
      <c r="H205" s="321">
        <v>128</v>
      </c>
      <c r="I205" s="321">
        <v>-105</v>
      </c>
      <c r="J205" s="322">
        <v>65</v>
      </c>
    </row>
    <row r="206" spans="1:10">
      <c r="A206" s="324">
        <v>42270</v>
      </c>
      <c r="B206" s="325">
        <v>1905</v>
      </c>
      <c r="C206" s="320">
        <v>1970</v>
      </c>
      <c r="D206" s="321">
        <v>1580</v>
      </c>
      <c r="E206" s="321">
        <v>1680</v>
      </c>
      <c r="F206" s="322">
        <v>1505</v>
      </c>
      <c r="G206" s="320">
        <v>92</v>
      </c>
      <c r="H206" s="321">
        <v>138</v>
      </c>
      <c r="I206" s="321">
        <v>-115</v>
      </c>
      <c r="J206" s="322">
        <v>60</v>
      </c>
    </row>
    <row r="207" spans="1:10">
      <c r="A207" s="324">
        <v>42271</v>
      </c>
      <c r="B207" s="325">
        <v>1915</v>
      </c>
      <c r="C207" s="320">
        <v>1960</v>
      </c>
      <c r="D207" s="321">
        <v>1580</v>
      </c>
      <c r="E207" s="321">
        <v>1680</v>
      </c>
      <c r="F207" s="322">
        <v>1505</v>
      </c>
      <c r="G207" s="320">
        <v>102</v>
      </c>
      <c r="H207" s="321">
        <v>148</v>
      </c>
      <c r="I207" s="321">
        <v>-95</v>
      </c>
      <c r="J207" s="322">
        <v>70</v>
      </c>
    </row>
    <row r="208" spans="1:10">
      <c r="A208" s="324">
        <v>42272</v>
      </c>
      <c r="B208" s="325">
        <v>1910</v>
      </c>
      <c r="C208" s="320">
        <v>1950</v>
      </c>
      <c r="D208" s="321">
        <v>1580</v>
      </c>
      <c r="E208" s="321">
        <v>1680</v>
      </c>
      <c r="F208" s="322">
        <v>1505</v>
      </c>
      <c r="G208" s="320">
        <v>97</v>
      </c>
      <c r="H208" s="321">
        <v>143</v>
      </c>
      <c r="I208" s="321">
        <v>-90</v>
      </c>
      <c r="J208" s="322">
        <v>65</v>
      </c>
    </row>
    <row r="209" spans="1:10">
      <c r="A209" s="324">
        <v>42275</v>
      </c>
      <c r="B209" s="325">
        <v>1900</v>
      </c>
      <c r="C209" s="320">
        <v>1920</v>
      </c>
      <c r="D209" s="321">
        <v>1580</v>
      </c>
      <c r="E209" s="321">
        <v>1680</v>
      </c>
      <c r="H209" s="321">
        <v>133</v>
      </c>
      <c r="I209" s="321">
        <v>-70</v>
      </c>
      <c r="J209" s="322">
        <v>55</v>
      </c>
    </row>
    <row r="210" spans="1:10">
      <c r="A210" s="324">
        <v>42276</v>
      </c>
      <c r="B210" s="325">
        <v>1920</v>
      </c>
      <c r="C210" s="320">
        <v>1900</v>
      </c>
      <c r="D210" s="321">
        <v>1650</v>
      </c>
      <c r="E210" s="321">
        <v>1680</v>
      </c>
      <c r="F210" s="322">
        <v>1560</v>
      </c>
      <c r="G210" s="320">
        <v>52</v>
      </c>
      <c r="H210" s="321">
        <v>83</v>
      </c>
      <c r="I210" s="321">
        <v>-30</v>
      </c>
      <c r="J210" s="322">
        <v>75</v>
      </c>
    </row>
    <row r="211" spans="1:10">
      <c r="A211" s="324">
        <v>42277</v>
      </c>
      <c r="B211" s="325">
        <v>1940</v>
      </c>
      <c r="C211" s="320">
        <v>1900</v>
      </c>
      <c r="D211" s="321">
        <v>1650</v>
      </c>
      <c r="E211" s="321">
        <v>1650</v>
      </c>
      <c r="F211" s="322">
        <v>1560</v>
      </c>
      <c r="G211" s="320">
        <v>72</v>
      </c>
      <c r="H211" s="321">
        <v>103</v>
      </c>
      <c r="I211" s="321">
        <v>-10</v>
      </c>
      <c r="J211" s="322">
        <v>125</v>
      </c>
    </row>
    <row r="212" spans="1:10">
      <c r="A212" s="324">
        <v>42285</v>
      </c>
      <c r="B212" s="325">
        <v>1990</v>
      </c>
      <c r="C212" s="320">
        <v>1950</v>
      </c>
      <c r="D212" s="321">
        <v>1600</v>
      </c>
      <c r="E212" s="321">
        <v>1650</v>
      </c>
      <c r="F212" s="322">
        <v>1535</v>
      </c>
      <c r="G212" s="320">
        <v>147</v>
      </c>
      <c r="H212" s="321">
        <v>203</v>
      </c>
      <c r="I212" s="321">
        <v>-10</v>
      </c>
      <c r="J212" s="322">
        <v>175</v>
      </c>
    </row>
    <row r="213" spans="1:10">
      <c r="A213" s="324">
        <v>42286</v>
      </c>
      <c r="B213" s="325">
        <v>1990</v>
      </c>
      <c r="C213" s="320">
        <v>1970</v>
      </c>
      <c r="D213" s="321">
        <v>1650</v>
      </c>
      <c r="E213" s="321">
        <v>1650</v>
      </c>
      <c r="F213" s="322">
        <v>1575</v>
      </c>
      <c r="G213" s="320">
        <v>107</v>
      </c>
      <c r="H213" s="321">
        <v>153</v>
      </c>
      <c r="I213" s="321">
        <v>-30</v>
      </c>
      <c r="J213" s="322">
        <v>175</v>
      </c>
    </row>
    <row r="214" spans="1:10">
      <c r="A214" s="324">
        <v>42287</v>
      </c>
      <c r="B214" s="325">
        <v>2020</v>
      </c>
      <c r="C214" s="320">
        <v>1970</v>
      </c>
      <c r="D214" s="321">
        <v>1650</v>
      </c>
      <c r="E214" s="321">
        <v>1690</v>
      </c>
      <c r="F214" s="322">
        <v>1575</v>
      </c>
      <c r="G214" s="320">
        <v>137</v>
      </c>
      <c r="H214" s="321">
        <v>183</v>
      </c>
      <c r="I214" s="321">
        <v>0</v>
      </c>
      <c r="J214" s="322">
        <v>165</v>
      </c>
    </row>
    <row r="215" spans="1:10">
      <c r="A215" s="324">
        <v>42289</v>
      </c>
      <c r="B215" s="325">
        <v>2040</v>
      </c>
      <c r="C215" s="320">
        <v>1980</v>
      </c>
      <c r="D215" s="321">
        <v>1650</v>
      </c>
      <c r="E215" s="321">
        <v>1690</v>
      </c>
      <c r="F215" s="322">
        <v>1575</v>
      </c>
      <c r="G215" s="320">
        <v>157</v>
      </c>
      <c r="H215" s="321">
        <v>203</v>
      </c>
      <c r="I215" s="321">
        <v>10</v>
      </c>
      <c r="J215" s="322">
        <v>185</v>
      </c>
    </row>
    <row r="216" spans="1:10">
      <c r="A216" s="324">
        <v>42290</v>
      </c>
      <c r="B216" s="325">
        <v>2040</v>
      </c>
      <c r="C216" s="320">
        <v>1970</v>
      </c>
      <c r="D216" s="321">
        <v>1780</v>
      </c>
      <c r="E216" s="321">
        <v>1740</v>
      </c>
      <c r="F216" s="322">
        <v>1665</v>
      </c>
      <c r="G216" s="320">
        <v>67</v>
      </c>
      <c r="H216" s="321">
        <v>73</v>
      </c>
      <c r="I216" s="321">
        <v>20</v>
      </c>
      <c r="J216" s="322">
        <v>135</v>
      </c>
    </row>
    <row r="217" spans="1:10">
      <c r="A217" s="324">
        <v>42291</v>
      </c>
      <c r="B217" s="325">
        <v>2040</v>
      </c>
      <c r="C217" s="320">
        <v>1960</v>
      </c>
      <c r="D217" s="321">
        <v>1780</v>
      </c>
      <c r="E217" s="321">
        <v>1800</v>
      </c>
      <c r="F217" s="322">
        <v>1665</v>
      </c>
      <c r="G217" s="320">
        <v>67</v>
      </c>
      <c r="H217" s="321">
        <v>73</v>
      </c>
      <c r="I217" s="321">
        <v>30</v>
      </c>
      <c r="J217" s="322">
        <v>75</v>
      </c>
    </row>
    <row r="218" spans="1:10">
      <c r="A218" s="324">
        <v>42292</v>
      </c>
      <c r="B218" s="325">
        <v>2040</v>
      </c>
      <c r="C218" s="320">
        <v>1950</v>
      </c>
      <c r="D218" s="321">
        <v>1780</v>
      </c>
      <c r="E218" s="321">
        <v>1780</v>
      </c>
      <c r="F218" s="322">
        <v>1665</v>
      </c>
      <c r="G218" s="320">
        <v>67</v>
      </c>
      <c r="H218" s="321">
        <v>73</v>
      </c>
      <c r="I218" s="321">
        <v>40</v>
      </c>
      <c r="J218" s="322">
        <v>95</v>
      </c>
    </row>
    <row r="219" spans="1:10">
      <c r="A219" s="324">
        <v>42293</v>
      </c>
      <c r="B219" s="325">
        <v>2000</v>
      </c>
      <c r="C219" s="320">
        <v>1930</v>
      </c>
      <c r="D219" s="321">
        <v>1780</v>
      </c>
      <c r="E219" s="321">
        <v>1740</v>
      </c>
      <c r="F219" s="322">
        <v>1665</v>
      </c>
      <c r="G219" s="320">
        <v>27</v>
      </c>
      <c r="H219" s="321">
        <v>33</v>
      </c>
      <c r="I219" s="321">
        <v>20</v>
      </c>
      <c r="J219" s="322">
        <v>95</v>
      </c>
    </row>
    <row r="220" spans="1:10">
      <c r="A220" s="324">
        <v>42296</v>
      </c>
      <c r="B220" s="325">
        <v>1950</v>
      </c>
      <c r="C220" s="320">
        <v>1910</v>
      </c>
      <c r="D220" s="321">
        <v>1780</v>
      </c>
      <c r="E220" s="321">
        <v>1650</v>
      </c>
      <c r="F220" s="322">
        <v>1665</v>
      </c>
      <c r="G220" s="320">
        <v>-23</v>
      </c>
      <c r="H220" s="321">
        <v>-17</v>
      </c>
      <c r="I220" s="321">
        <v>-10</v>
      </c>
      <c r="J220" s="322">
        <v>135</v>
      </c>
    </row>
    <row r="221" spans="1:10">
      <c r="A221" s="324">
        <v>42297</v>
      </c>
      <c r="B221" s="325">
        <v>1930</v>
      </c>
      <c r="C221" s="320">
        <v>1900</v>
      </c>
      <c r="D221" s="321">
        <v>1600</v>
      </c>
      <c r="E221" s="321">
        <v>1630</v>
      </c>
      <c r="F221" s="322">
        <v>1630</v>
      </c>
      <c r="G221" s="320">
        <v>-8</v>
      </c>
      <c r="H221" s="321">
        <v>143</v>
      </c>
      <c r="I221" s="321">
        <v>-20</v>
      </c>
      <c r="J221" s="322">
        <v>135</v>
      </c>
    </row>
    <row r="222" spans="1:10">
      <c r="A222" s="324">
        <v>42298</v>
      </c>
      <c r="B222" s="325">
        <v>1905</v>
      </c>
      <c r="C222" s="320">
        <v>1890</v>
      </c>
      <c r="D222" s="321">
        <v>1600</v>
      </c>
      <c r="E222" s="321">
        <v>1630</v>
      </c>
      <c r="F222" s="322">
        <v>1630</v>
      </c>
      <c r="G222" s="320">
        <v>-33</v>
      </c>
      <c r="H222" s="321">
        <v>118</v>
      </c>
      <c r="I222" s="321">
        <v>-35</v>
      </c>
      <c r="J222" s="322">
        <v>110</v>
      </c>
    </row>
    <row r="223" spans="1:10">
      <c r="A223" s="324">
        <v>42299</v>
      </c>
      <c r="B223" s="325">
        <v>1895</v>
      </c>
      <c r="C223" s="320">
        <v>1900</v>
      </c>
      <c r="D223" s="321">
        <v>1600</v>
      </c>
      <c r="E223" s="321">
        <v>1630</v>
      </c>
      <c r="F223" s="322">
        <v>1630</v>
      </c>
      <c r="G223" s="320">
        <v>-43</v>
      </c>
      <c r="H223" s="321">
        <v>108</v>
      </c>
      <c r="I223" s="321">
        <v>-55</v>
      </c>
      <c r="J223" s="322">
        <v>100</v>
      </c>
    </row>
    <row r="224" spans="1:10">
      <c r="A224" s="324">
        <v>42300</v>
      </c>
      <c r="B224" s="325">
        <v>1860</v>
      </c>
      <c r="C224" s="320">
        <v>1880</v>
      </c>
      <c r="D224" s="321">
        <v>1600</v>
      </c>
      <c r="E224" s="321">
        <v>1580</v>
      </c>
      <c r="F224" s="322">
        <v>1630</v>
      </c>
      <c r="G224" s="320">
        <v>-78</v>
      </c>
      <c r="H224" s="321">
        <v>73</v>
      </c>
      <c r="I224" s="321">
        <v>-70</v>
      </c>
      <c r="J224" s="322">
        <v>115</v>
      </c>
    </row>
    <row r="225" spans="1:10">
      <c r="A225" s="324">
        <v>42303</v>
      </c>
      <c r="B225" s="325">
        <v>1785</v>
      </c>
      <c r="C225" s="320">
        <v>1870</v>
      </c>
      <c r="D225" s="321">
        <v>1600</v>
      </c>
      <c r="E225" s="321">
        <v>1565</v>
      </c>
      <c r="H225" s="321">
        <v>-2</v>
      </c>
      <c r="I225" s="321">
        <v>-135</v>
      </c>
      <c r="J225" s="322">
        <v>55</v>
      </c>
    </row>
    <row r="226" spans="1:10">
      <c r="A226" s="324">
        <v>42304</v>
      </c>
      <c r="B226" s="325">
        <v>1770</v>
      </c>
      <c r="C226" s="320">
        <v>1850</v>
      </c>
      <c r="D226" s="321">
        <v>1500</v>
      </c>
      <c r="E226" s="321">
        <v>1565</v>
      </c>
      <c r="F226" s="322">
        <v>1510</v>
      </c>
      <c r="G226" s="320">
        <v>-48</v>
      </c>
      <c r="H226" s="321">
        <v>83</v>
      </c>
      <c r="I226" s="321">
        <v>-130</v>
      </c>
      <c r="J226" s="322">
        <v>40</v>
      </c>
    </row>
    <row r="227" spans="1:10">
      <c r="A227" s="324">
        <v>42305</v>
      </c>
      <c r="B227" s="325">
        <v>1765</v>
      </c>
      <c r="C227" s="320">
        <v>1860</v>
      </c>
      <c r="D227" s="321">
        <v>1500</v>
      </c>
      <c r="E227" s="321">
        <v>1565</v>
      </c>
      <c r="F227" s="322">
        <v>1435</v>
      </c>
      <c r="G227" s="320">
        <v>22</v>
      </c>
      <c r="H227" s="321">
        <v>78</v>
      </c>
      <c r="I227" s="321">
        <v>-145</v>
      </c>
      <c r="J227" s="322">
        <v>35</v>
      </c>
    </row>
    <row r="228" spans="1:10">
      <c r="A228" s="324">
        <v>42306</v>
      </c>
      <c r="B228" s="325">
        <v>1780</v>
      </c>
      <c r="C228" s="320">
        <v>1870</v>
      </c>
      <c r="D228" s="321">
        <v>1500</v>
      </c>
      <c r="E228" s="321">
        <v>1565</v>
      </c>
      <c r="F228" s="322">
        <v>1435</v>
      </c>
      <c r="G228" s="320">
        <v>37</v>
      </c>
      <c r="H228" s="321">
        <v>93</v>
      </c>
      <c r="I228" s="321">
        <v>-140</v>
      </c>
      <c r="J228" s="322">
        <v>50</v>
      </c>
    </row>
    <row r="229" spans="1:10">
      <c r="A229" s="324">
        <v>42307</v>
      </c>
      <c r="B229" s="325">
        <v>1785</v>
      </c>
      <c r="C229" s="320">
        <v>1830</v>
      </c>
      <c r="D229" s="321">
        <v>1500</v>
      </c>
      <c r="E229" s="321">
        <v>1565</v>
      </c>
      <c r="F229" s="322">
        <v>1435</v>
      </c>
      <c r="G229" s="320">
        <v>42</v>
      </c>
      <c r="H229" s="321">
        <v>98</v>
      </c>
      <c r="I229" s="321">
        <v>-95</v>
      </c>
      <c r="J229" s="322">
        <v>55</v>
      </c>
    </row>
    <row r="230" spans="1:10">
      <c r="A230" s="324">
        <v>42310</v>
      </c>
      <c r="B230" s="325">
        <v>1785</v>
      </c>
      <c r="C230" s="320">
        <v>1850</v>
      </c>
      <c r="D230" s="321">
        <v>1500</v>
      </c>
      <c r="E230" s="321">
        <v>1540</v>
      </c>
      <c r="F230" s="322">
        <v>1510</v>
      </c>
      <c r="G230" s="320">
        <v>-33</v>
      </c>
      <c r="H230" s="321">
        <v>98</v>
      </c>
      <c r="I230" s="321">
        <v>-115</v>
      </c>
      <c r="J230" s="322">
        <v>80</v>
      </c>
    </row>
    <row r="231" spans="1:10">
      <c r="A231" s="324">
        <v>42311</v>
      </c>
      <c r="B231" s="325">
        <v>1760</v>
      </c>
      <c r="C231" s="320">
        <v>1860</v>
      </c>
      <c r="D231" s="321">
        <v>1500</v>
      </c>
      <c r="E231" s="321">
        <v>1560</v>
      </c>
      <c r="F231" s="322">
        <v>1510</v>
      </c>
      <c r="G231" s="320">
        <v>-58</v>
      </c>
      <c r="H231" s="321">
        <v>73</v>
      </c>
      <c r="I231" s="321">
        <v>-150</v>
      </c>
      <c r="J231" s="322">
        <v>35</v>
      </c>
    </row>
    <row r="232" spans="1:10">
      <c r="A232" s="324">
        <v>42312</v>
      </c>
      <c r="B232" s="325">
        <v>1720</v>
      </c>
      <c r="C232" s="320">
        <v>1890</v>
      </c>
      <c r="D232" s="321">
        <v>1500</v>
      </c>
      <c r="E232" s="321">
        <v>1560</v>
      </c>
      <c r="F232" s="322">
        <v>1510</v>
      </c>
      <c r="G232" s="320">
        <v>-98</v>
      </c>
      <c r="H232" s="321">
        <v>33</v>
      </c>
      <c r="I232" s="321">
        <v>-220</v>
      </c>
      <c r="J232" s="322">
        <v>-5</v>
      </c>
    </row>
    <row r="233" spans="1:10">
      <c r="A233" s="324">
        <v>42313</v>
      </c>
      <c r="B233" s="325">
        <v>1735</v>
      </c>
      <c r="C233" s="320">
        <v>1900</v>
      </c>
      <c r="D233" s="321">
        <v>1500</v>
      </c>
      <c r="E233" s="321">
        <v>1560</v>
      </c>
      <c r="F233" s="322">
        <v>1510</v>
      </c>
      <c r="G233" s="320">
        <v>-83</v>
      </c>
      <c r="H233" s="321">
        <v>48</v>
      </c>
      <c r="I233" s="321">
        <v>-215</v>
      </c>
      <c r="J233" s="322">
        <v>10</v>
      </c>
    </row>
    <row r="234" spans="1:10">
      <c r="A234" s="324">
        <v>42314</v>
      </c>
      <c r="B234" s="325">
        <v>1735</v>
      </c>
      <c r="C234" s="320">
        <v>1910</v>
      </c>
      <c r="D234" s="321">
        <v>1500</v>
      </c>
      <c r="E234" s="321">
        <v>1560</v>
      </c>
      <c r="F234" s="322">
        <v>1510</v>
      </c>
      <c r="G234" s="320">
        <v>-83</v>
      </c>
      <c r="H234" s="321">
        <v>48</v>
      </c>
      <c r="I234" s="321">
        <v>-225</v>
      </c>
      <c r="J234" s="322">
        <v>10</v>
      </c>
    </row>
    <row r="235" spans="1:10">
      <c r="A235" s="324">
        <v>42317</v>
      </c>
      <c r="B235" s="325">
        <v>1735</v>
      </c>
      <c r="C235" s="320">
        <v>1950</v>
      </c>
      <c r="D235" s="321">
        <v>1500</v>
      </c>
      <c r="E235" s="321">
        <v>1560</v>
      </c>
      <c r="F235" s="322">
        <v>1510</v>
      </c>
      <c r="G235" s="320">
        <v>-83</v>
      </c>
      <c r="H235" s="321">
        <v>48</v>
      </c>
      <c r="I235" s="321">
        <v>-265</v>
      </c>
      <c r="J235" s="322">
        <v>10</v>
      </c>
    </row>
    <row r="236" spans="1:10">
      <c r="A236" s="324">
        <v>42318</v>
      </c>
      <c r="B236" s="325">
        <v>1745</v>
      </c>
      <c r="C236" s="320">
        <v>1940</v>
      </c>
      <c r="D236" s="321">
        <v>1500</v>
      </c>
      <c r="E236" s="321">
        <v>1540</v>
      </c>
      <c r="F236" s="322">
        <v>1460</v>
      </c>
      <c r="G236" s="320">
        <v>-23</v>
      </c>
      <c r="H236" s="321">
        <v>58</v>
      </c>
      <c r="I236" s="321">
        <v>-245</v>
      </c>
      <c r="J236" s="322">
        <v>40</v>
      </c>
    </row>
    <row r="237" spans="1:10">
      <c r="A237" s="324">
        <v>42319</v>
      </c>
      <c r="B237" s="325">
        <v>1745</v>
      </c>
      <c r="C237" s="320">
        <v>1950</v>
      </c>
      <c r="D237" s="321">
        <v>1500</v>
      </c>
      <c r="E237" s="321">
        <v>1540</v>
      </c>
      <c r="F237" s="322">
        <v>1460</v>
      </c>
      <c r="G237" s="320">
        <v>-23</v>
      </c>
      <c r="H237" s="321">
        <v>58</v>
      </c>
      <c r="I237" s="321">
        <v>-255</v>
      </c>
      <c r="J237" s="322">
        <v>40</v>
      </c>
    </row>
    <row r="238" spans="1:10">
      <c r="A238" s="324">
        <v>42320</v>
      </c>
      <c r="B238" s="325">
        <v>1745</v>
      </c>
      <c r="C238" s="320">
        <v>1940</v>
      </c>
      <c r="D238" s="321">
        <v>1500</v>
      </c>
      <c r="E238" s="321">
        <v>1525</v>
      </c>
      <c r="F238" s="322">
        <v>1460</v>
      </c>
      <c r="G238" s="320">
        <v>-23</v>
      </c>
      <c r="H238" s="321">
        <v>58</v>
      </c>
      <c r="I238" s="321">
        <v>-245</v>
      </c>
      <c r="J238" s="322">
        <v>55</v>
      </c>
    </row>
    <row r="239" spans="1:10">
      <c r="A239" s="324">
        <v>42321</v>
      </c>
      <c r="B239" s="325">
        <v>1755</v>
      </c>
      <c r="C239" s="320">
        <v>1970</v>
      </c>
      <c r="D239" s="321">
        <v>1500</v>
      </c>
      <c r="E239" s="321">
        <v>1510</v>
      </c>
      <c r="F239" s="322">
        <v>1460</v>
      </c>
      <c r="G239" s="320">
        <v>-13</v>
      </c>
      <c r="H239" s="321">
        <v>68</v>
      </c>
      <c r="I239" s="321">
        <v>-265</v>
      </c>
      <c r="J239" s="322">
        <v>80</v>
      </c>
    </row>
    <row r="240" spans="1:10">
      <c r="A240" s="324">
        <v>42324</v>
      </c>
      <c r="B240" s="325">
        <v>1760</v>
      </c>
      <c r="C240" s="320">
        <v>1970</v>
      </c>
      <c r="D240" s="321">
        <v>1500</v>
      </c>
      <c r="E240" s="321">
        <v>1505</v>
      </c>
      <c r="F240" s="322">
        <v>1460</v>
      </c>
      <c r="G240" s="320">
        <v>-8</v>
      </c>
      <c r="H240" s="321">
        <v>73</v>
      </c>
      <c r="I240" s="321">
        <v>-260</v>
      </c>
      <c r="J240" s="322">
        <v>90</v>
      </c>
    </row>
    <row r="241" spans="1:10">
      <c r="A241" s="324">
        <v>42325</v>
      </c>
      <c r="B241" s="325">
        <v>1755</v>
      </c>
      <c r="C241" s="320">
        <v>1960</v>
      </c>
      <c r="D241" s="321">
        <v>1500</v>
      </c>
      <c r="E241" s="321">
        <v>1505</v>
      </c>
      <c r="F241" s="322">
        <v>1380</v>
      </c>
      <c r="G241" s="320">
        <v>67</v>
      </c>
      <c r="H241" s="321">
        <v>68</v>
      </c>
      <c r="I241" s="321">
        <v>-255</v>
      </c>
      <c r="J241" s="322">
        <v>85</v>
      </c>
    </row>
    <row r="242" spans="1:10">
      <c r="A242" s="324">
        <v>42326</v>
      </c>
      <c r="B242" s="325">
        <v>1755</v>
      </c>
      <c r="C242" s="320">
        <v>1950</v>
      </c>
      <c r="D242" s="321">
        <v>1500</v>
      </c>
      <c r="E242" s="321">
        <v>1490</v>
      </c>
      <c r="F242" s="322">
        <v>1380</v>
      </c>
      <c r="G242" s="320">
        <v>67</v>
      </c>
      <c r="H242" s="321">
        <v>68</v>
      </c>
      <c r="I242" s="321">
        <v>-245</v>
      </c>
      <c r="J242" s="322">
        <v>100</v>
      </c>
    </row>
    <row r="243" spans="1:10">
      <c r="A243" s="324">
        <v>42327</v>
      </c>
      <c r="B243" s="325">
        <v>1745</v>
      </c>
      <c r="C243" s="320">
        <v>1950</v>
      </c>
      <c r="D243" s="321">
        <v>1470</v>
      </c>
      <c r="E243" s="321">
        <v>1490</v>
      </c>
      <c r="F243" s="322">
        <v>1380</v>
      </c>
      <c r="G243" s="320">
        <v>57</v>
      </c>
      <c r="H243" s="321">
        <v>88</v>
      </c>
      <c r="I243" s="321">
        <v>-255</v>
      </c>
      <c r="J243" s="322">
        <v>90</v>
      </c>
    </row>
    <row r="244" spans="1:10">
      <c r="A244" s="324">
        <v>42328</v>
      </c>
      <c r="B244" s="325">
        <v>1725</v>
      </c>
      <c r="C244" s="320">
        <v>1950</v>
      </c>
      <c r="D244" s="321">
        <v>1470</v>
      </c>
      <c r="E244" s="321">
        <v>1485</v>
      </c>
      <c r="F244" s="322">
        <v>1380</v>
      </c>
      <c r="G244" s="320">
        <v>37</v>
      </c>
      <c r="H244" s="321">
        <v>68</v>
      </c>
      <c r="I244" s="321">
        <v>-275</v>
      </c>
      <c r="J244" s="322">
        <v>75</v>
      </c>
    </row>
    <row r="245" spans="1:10">
      <c r="A245" s="324">
        <v>42331</v>
      </c>
      <c r="B245" s="325">
        <v>1705</v>
      </c>
      <c r="C245" s="320">
        <v>1940</v>
      </c>
      <c r="D245" s="321">
        <v>1470</v>
      </c>
      <c r="E245" s="321">
        <v>1460</v>
      </c>
      <c r="F245" s="322">
        <v>1380</v>
      </c>
      <c r="G245" s="320">
        <v>17</v>
      </c>
      <c r="H245" s="321">
        <v>48</v>
      </c>
      <c r="I245" s="321">
        <v>-285</v>
      </c>
      <c r="J245" s="322">
        <v>80</v>
      </c>
    </row>
    <row r="246" spans="1:10">
      <c r="A246" s="324">
        <v>42332</v>
      </c>
      <c r="B246" s="325">
        <v>1695</v>
      </c>
      <c r="C246" s="320">
        <v>1870</v>
      </c>
      <c r="D246" s="321">
        <v>1450</v>
      </c>
      <c r="E246" s="321">
        <v>1460</v>
      </c>
      <c r="F246" s="322">
        <v>1380</v>
      </c>
      <c r="G246" s="320">
        <v>7</v>
      </c>
      <c r="H246" s="321">
        <v>58</v>
      </c>
      <c r="I246" s="321">
        <v>-225</v>
      </c>
      <c r="J246" s="322">
        <v>70</v>
      </c>
    </row>
    <row r="247" spans="1:10">
      <c r="A247" s="324">
        <v>42333</v>
      </c>
      <c r="B247" s="325">
        <v>1695</v>
      </c>
      <c r="C247" s="320">
        <v>1920</v>
      </c>
      <c r="D247" s="321">
        <v>1450</v>
      </c>
      <c r="E247" s="321">
        <v>1460</v>
      </c>
      <c r="F247" s="322">
        <v>1380</v>
      </c>
      <c r="G247" s="320">
        <v>7</v>
      </c>
      <c r="H247" s="321">
        <v>58</v>
      </c>
      <c r="I247" s="321">
        <v>-275</v>
      </c>
      <c r="J247" s="322">
        <v>70</v>
      </c>
    </row>
    <row r="248" spans="1:10">
      <c r="A248" s="324">
        <v>42334</v>
      </c>
      <c r="B248" s="325">
        <v>1695</v>
      </c>
      <c r="C248" s="320">
        <v>1970</v>
      </c>
      <c r="D248" s="321">
        <v>1450</v>
      </c>
      <c r="E248" s="321">
        <v>1460</v>
      </c>
      <c r="F248" s="322">
        <v>1380</v>
      </c>
      <c r="G248" s="320">
        <v>7</v>
      </c>
      <c r="H248" s="321">
        <v>58</v>
      </c>
      <c r="I248" s="321">
        <v>-325</v>
      </c>
      <c r="J248" s="322">
        <v>70</v>
      </c>
    </row>
    <row r="249" spans="1:10">
      <c r="A249" s="324">
        <v>42335</v>
      </c>
      <c r="B249" s="325">
        <v>1715</v>
      </c>
      <c r="C249" s="320">
        <v>1960</v>
      </c>
      <c r="D249" s="321">
        <v>1450</v>
      </c>
      <c r="E249" s="321">
        <v>1440</v>
      </c>
      <c r="F249" s="322">
        <v>1380</v>
      </c>
      <c r="G249" s="320">
        <v>27</v>
      </c>
      <c r="H249" s="321">
        <v>78</v>
      </c>
      <c r="I249" s="321">
        <v>-295</v>
      </c>
      <c r="J249" s="322">
        <v>110</v>
      </c>
    </row>
    <row r="250" spans="1:10">
      <c r="A250" s="324">
        <v>42338</v>
      </c>
      <c r="B250" s="325">
        <v>1710</v>
      </c>
      <c r="C250" s="320">
        <v>1870</v>
      </c>
      <c r="D250" s="321">
        <v>1450</v>
      </c>
      <c r="E250" s="321">
        <v>1420</v>
      </c>
      <c r="F250" s="322">
        <v>1380</v>
      </c>
      <c r="G250" s="320">
        <v>22</v>
      </c>
      <c r="H250" s="321">
        <v>73</v>
      </c>
      <c r="I250" s="321">
        <v>-210</v>
      </c>
      <c r="J250" s="322">
        <v>125</v>
      </c>
    </row>
    <row r="251" spans="1:10">
      <c r="A251" s="324">
        <v>42339</v>
      </c>
      <c r="B251" s="325">
        <v>1690</v>
      </c>
      <c r="C251" s="320">
        <v>1860</v>
      </c>
      <c r="D251" s="321">
        <v>1450</v>
      </c>
      <c r="E251" s="321">
        <v>1390</v>
      </c>
      <c r="F251" s="322">
        <v>1290</v>
      </c>
      <c r="G251" s="320">
        <v>92</v>
      </c>
      <c r="H251" s="321">
        <v>53</v>
      </c>
      <c r="I251" s="321">
        <v>-220</v>
      </c>
      <c r="J251" s="322">
        <v>135</v>
      </c>
    </row>
    <row r="252" spans="1:10">
      <c r="A252" s="324">
        <v>42340</v>
      </c>
      <c r="B252" s="325">
        <v>1645</v>
      </c>
      <c r="C252" s="320">
        <v>1860</v>
      </c>
      <c r="D252" s="321">
        <v>1450</v>
      </c>
      <c r="E252" s="321">
        <v>1390</v>
      </c>
      <c r="F252" s="322">
        <v>1290</v>
      </c>
      <c r="G252" s="320">
        <v>47</v>
      </c>
      <c r="H252" s="321">
        <v>8</v>
      </c>
      <c r="I252" s="321">
        <v>-265</v>
      </c>
      <c r="J252" s="322">
        <v>90</v>
      </c>
    </row>
    <row r="253" spans="1:10">
      <c r="A253" s="324">
        <v>42341</v>
      </c>
      <c r="B253" s="325">
        <v>1615</v>
      </c>
      <c r="C253" s="320">
        <v>1860</v>
      </c>
      <c r="D253" s="321">
        <v>1450</v>
      </c>
      <c r="E253" s="321">
        <v>1385</v>
      </c>
      <c r="F253" s="322">
        <v>1240</v>
      </c>
      <c r="G253" s="320">
        <v>67</v>
      </c>
      <c r="H253" s="321">
        <v>-22</v>
      </c>
      <c r="I253" s="321">
        <v>-295</v>
      </c>
      <c r="J253" s="322">
        <v>65</v>
      </c>
    </row>
    <row r="254" spans="1:10">
      <c r="A254" s="324">
        <v>42342</v>
      </c>
      <c r="B254" s="325">
        <v>1615</v>
      </c>
      <c r="C254" s="320">
        <v>1810</v>
      </c>
      <c r="D254" s="321">
        <v>1450</v>
      </c>
      <c r="E254" s="321">
        <v>1385</v>
      </c>
      <c r="F254" s="322">
        <v>1240</v>
      </c>
      <c r="G254" s="320">
        <v>67</v>
      </c>
      <c r="H254" s="321">
        <v>-22</v>
      </c>
      <c r="I254" s="321">
        <v>-245</v>
      </c>
      <c r="J254" s="322">
        <v>65</v>
      </c>
    </row>
    <row r="255" spans="1:10">
      <c r="A255" s="324">
        <v>42345</v>
      </c>
      <c r="B255" s="325">
        <v>1605</v>
      </c>
      <c r="C255" s="320">
        <v>1820</v>
      </c>
      <c r="D255" s="321">
        <v>1450</v>
      </c>
      <c r="E255" s="321">
        <v>1385</v>
      </c>
      <c r="F255" s="322">
        <v>1180</v>
      </c>
      <c r="G255" s="320">
        <v>117</v>
      </c>
      <c r="H255" s="321">
        <v>-32</v>
      </c>
      <c r="I255" s="321">
        <v>-265</v>
      </c>
      <c r="J255" s="322">
        <v>55</v>
      </c>
    </row>
    <row r="256" spans="1:10">
      <c r="A256" s="324">
        <v>42346</v>
      </c>
      <c r="B256" s="325">
        <v>1625</v>
      </c>
      <c r="C256" s="320">
        <v>1800</v>
      </c>
      <c r="D256" s="321">
        <v>1400</v>
      </c>
      <c r="E256" s="321">
        <v>1380</v>
      </c>
      <c r="F256" s="322">
        <v>1165</v>
      </c>
      <c r="G256" s="320">
        <v>152</v>
      </c>
      <c r="H256" s="321">
        <v>38</v>
      </c>
      <c r="I256" s="321">
        <v>-225</v>
      </c>
      <c r="J256" s="322">
        <v>80</v>
      </c>
    </row>
    <row r="257" spans="1:10">
      <c r="A257" s="324">
        <v>42347</v>
      </c>
      <c r="B257" s="325">
        <v>1625</v>
      </c>
      <c r="C257" s="320">
        <v>1790</v>
      </c>
      <c r="D257" s="321">
        <v>1400</v>
      </c>
      <c r="E257" s="321">
        <v>1370</v>
      </c>
      <c r="F257" s="322">
        <v>1165</v>
      </c>
      <c r="G257" s="320">
        <v>152</v>
      </c>
      <c r="H257" s="321">
        <v>38</v>
      </c>
      <c r="I257" s="321">
        <v>-215</v>
      </c>
      <c r="J257" s="322">
        <v>90</v>
      </c>
    </row>
    <row r="258" spans="1:10">
      <c r="A258" s="324">
        <v>42348</v>
      </c>
      <c r="B258" s="325">
        <v>1630</v>
      </c>
      <c r="C258" s="320">
        <v>1790</v>
      </c>
      <c r="D258" s="321">
        <v>1400</v>
      </c>
      <c r="E258" s="321">
        <v>1360</v>
      </c>
      <c r="F258" s="322">
        <v>1165</v>
      </c>
      <c r="G258" s="320">
        <v>157</v>
      </c>
      <c r="H258" s="321">
        <v>43</v>
      </c>
      <c r="I258" s="321">
        <v>-210</v>
      </c>
      <c r="J258" s="322">
        <v>105</v>
      </c>
    </row>
    <row r="259" spans="1:10">
      <c r="A259" s="324">
        <v>42349</v>
      </c>
      <c r="B259" s="325">
        <v>1630</v>
      </c>
      <c r="C259" s="320">
        <v>1800</v>
      </c>
      <c r="D259" s="321">
        <v>1400</v>
      </c>
      <c r="E259" s="321">
        <v>1360</v>
      </c>
      <c r="F259" s="322">
        <v>1165</v>
      </c>
      <c r="G259" s="320">
        <v>157</v>
      </c>
      <c r="H259" s="321">
        <v>43</v>
      </c>
      <c r="I259" s="321">
        <v>-220</v>
      </c>
      <c r="J259" s="322">
        <v>105</v>
      </c>
    </row>
    <row r="260" spans="1:10">
      <c r="A260" s="324">
        <v>42352</v>
      </c>
      <c r="B260" s="325">
        <v>1625</v>
      </c>
      <c r="C260" s="320">
        <v>1800</v>
      </c>
      <c r="D260" s="321">
        <v>1400</v>
      </c>
      <c r="E260" s="321">
        <v>1360</v>
      </c>
      <c r="F260" s="322">
        <v>1165</v>
      </c>
      <c r="G260" s="320">
        <v>152</v>
      </c>
      <c r="H260" s="321">
        <v>38</v>
      </c>
      <c r="I260" s="321">
        <v>-225</v>
      </c>
      <c r="J260" s="322">
        <v>100</v>
      </c>
    </row>
    <row r="261" spans="1:10">
      <c r="A261" s="324">
        <v>42353</v>
      </c>
      <c r="B261" s="325">
        <v>1620</v>
      </c>
      <c r="C261" s="320">
        <v>1800</v>
      </c>
      <c r="D261" s="321">
        <v>1400</v>
      </c>
      <c r="E261" s="321">
        <v>1360</v>
      </c>
      <c r="F261" s="322">
        <v>1165</v>
      </c>
      <c r="G261" s="320">
        <v>147</v>
      </c>
      <c r="H261" s="321">
        <v>33</v>
      </c>
      <c r="I261" s="321">
        <v>-230</v>
      </c>
      <c r="J261" s="322">
        <v>95</v>
      </c>
    </row>
    <row r="262" spans="1:10">
      <c r="A262" s="324">
        <v>42354</v>
      </c>
      <c r="B262" s="325">
        <v>1620</v>
      </c>
      <c r="C262" s="320">
        <v>1800</v>
      </c>
      <c r="D262" s="321">
        <v>1400</v>
      </c>
      <c r="E262" s="321">
        <v>1380</v>
      </c>
      <c r="F262" s="322">
        <v>1220</v>
      </c>
      <c r="G262" s="320">
        <v>92</v>
      </c>
      <c r="H262" s="321">
        <v>33</v>
      </c>
      <c r="I262" s="321">
        <v>-230</v>
      </c>
      <c r="J262" s="322">
        <v>75</v>
      </c>
    </row>
    <row r="263" spans="1:10">
      <c r="A263" s="324">
        <v>42355</v>
      </c>
      <c r="B263" s="325">
        <v>1620</v>
      </c>
      <c r="C263" s="320">
        <v>1800</v>
      </c>
      <c r="D263" s="321">
        <v>1400</v>
      </c>
      <c r="E263" s="321">
        <v>1395</v>
      </c>
      <c r="F263" s="322">
        <v>1220</v>
      </c>
      <c r="G263" s="320">
        <v>92</v>
      </c>
      <c r="H263" s="321">
        <v>33</v>
      </c>
      <c r="I263" s="321">
        <v>-230</v>
      </c>
      <c r="J263" s="322">
        <v>60</v>
      </c>
    </row>
    <row r="264" spans="1:10">
      <c r="A264" s="324">
        <v>42356</v>
      </c>
      <c r="B264" s="325">
        <v>1620</v>
      </c>
      <c r="C264" s="320">
        <v>1770</v>
      </c>
      <c r="D264" s="321">
        <v>1400</v>
      </c>
      <c r="E264" s="321">
        <v>1405</v>
      </c>
      <c r="F264" s="322">
        <v>1220</v>
      </c>
      <c r="G264" s="320">
        <v>92</v>
      </c>
      <c r="H264" s="321">
        <v>33</v>
      </c>
      <c r="I264" s="321">
        <v>-200</v>
      </c>
      <c r="J264" s="322">
        <v>50</v>
      </c>
    </row>
    <row r="265" spans="1:10">
      <c r="A265" s="324">
        <v>42359</v>
      </c>
      <c r="B265" s="325">
        <v>1615</v>
      </c>
      <c r="C265" s="320">
        <v>1740</v>
      </c>
      <c r="D265" s="321">
        <v>1400</v>
      </c>
      <c r="E265" s="321">
        <v>1405</v>
      </c>
      <c r="H265" s="321">
        <v>28</v>
      </c>
      <c r="I265" s="321">
        <v>-175</v>
      </c>
      <c r="J265" s="322">
        <v>45</v>
      </c>
    </row>
    <row r="266" spans="1:10">
      <c r="A266" s="324">
        <v>42360</v>
      </c>
      <c r="B266" s="325">
        <v>1605</v>
      </c>
      <c r="C266" s="320">
        <v>1750</v>
      </c>
      <c r="D266" s="321">
        <v>1420</v>
      </c>
      <c r="E266" s="321">
        <v>1405</v>
      </c>
      <c r="F266" s="322">
        <v>1270</v>
      </c>
      <c r="G266" s="320">
        <v>27</v>
      </c>
      <c r="H266" s="321">
        <v>-2</v>
      </c>
      <c r="I266" s="321">
        <v>-195</v>
      </c>
      <c r="J266" s="322">
        <v>35</v>
      </c>
    </row>
    <row r="267" spans="1:10">
      <c r="A267" s="324">
        <v>42361</v>
      </c>
      <c r="B267" s="325">
        <v>1615</v>
      </c>
      <c r="C267" s="320">
        <v>1750</v>
      </c>
      <c r="D267" s="321">
        <v>1420</v>
      </c>
      <c r="E267" s="321">
        <v>1405</v>
      </c>
      <c r="F267" s="322">
        <v>1260</v>
      </c>
      <c r="G267" s="320">
        <v>47</v>
      </c>
      <c r="H267" s="321">
        <v>8</v>
      </c>
      <c r="I267" s="321">
        <v>-185</v>
      </c>
      <c r="J267" s="322">
        <v>45</v>
      </c>
    </row>
    <row r="268" spans="1:10">
      <c r="A268" s="324">
        <v>42362</v>
      </c>
      <c r="B268" s="325">
        <v>1615</v>
      </c>
      <c r="C268" s="320">
        <v>1760</v>
      </c>
      <c r="D268" s="321">
        <v>1420</v>
      </c>
      <c r="E268" s="321">
        <v>1420</v>
      </c>
      <c r="F268" s="322">
        <v>1260</v>
      </c>
      <c r="G268" s="320">
        <v>47</v>
      </c>
      <c r="H268" s="321">
        <v>8</v>
      </c>
      <c r="I268" s="321">
        <v>-195</v>
      </c>
      <c r="J268" s="322">
        <v>30</v>
      </c>
    </row>
    <row r="269" spans="1:10">
      <c r="A269" s="324">
        <v>42363</v>
      </c>
      <c r="B269" s="325">
        <v>1625</v>
      </c>
      <c r="C269" s="320">
        <v>1770</v>
      </c>
      <c r="D269" s="321">
        <v>1420</v>
      </c>
      <c r="E269" s="321">
        <v>1420</v>
      </c>
      <c r="F269" s="322">
        <v>1260</v>
      </c>
      <c r="G269" s="320">
        <v>57</v>
      </c>
      <c r="H269" s="321">
        <v>18</v>
      </c>
      <c r="I269" s="321">
        <v>-195</v>
      </c>
      <c r="J269" s="322">
        <v>40</v>
      </c>
    </row>
    <row r="270" spans="1:10">
      <c r="A270" s="324">
        <v>42366</v>
      </c>
      <c r="B270" s="325">
        <v>1635</v>
      </c>
      <c r="C270" s="320">
        <v>1760</v>
      </c>
      <c r="D270" s="321">
        <v>1420</v>
      </c>
      <c r="E270" s="321">
        <v>1445</v>
      </c>
      <c r="F270" s="322">
        <v>1260</v>
      </c>
      <c r="G270" s="320">
        <v>67</v>
      </c>
      <c r="H270" s="321">
        <v>28</v>
      </c>
      <c r="I270" s="321">
        <v>-175</v>
      </c>
      <c r="J270" s="322">
        <v>25</v>
      </c>
    </row>
    <row r="271" spans="1:10">
      <c r="A271" s="324">
        <v>42367</v>
      </c>
      <c r="B271" s="325">
        <v>1635</v>
      </c>
      <c r="C271" s="320">
        <v>1750</v>
      </c>
      <c r="D271" s="321">
        <v>1480</v>
      </c>
      <c r="E271" s="321">
        <v>1480</v>
      </c>
      <c r="F271" s="322">
        <v>1335</v>
      </c>
      <c r="G271" s="320">
        <v>-8</v>
      </c>
      <c r="H271" s="321">
        <v>-32</v>
      </c>
      <c r="I271" s="321">
        <v>-165</v>
      </c>
      <c r="J271" s="322">
        <v>-10</v>
      </c>
    </row>
    <row r="272" spans="1:10">
      <c r="A272" s="324">
        <v>42368</v>
      </c>
      <c r="B272" s="325">
        <v>1635</v>
      </c>
      <c r="C272" s="320">
        <v>1750</v>
      </c>
      <c r="D272" s="321">
        <v>1480</v>
      </c>
      <c r="E272" s="321">
        <v>1515</v>
      </c>
      <c r="F272" s="322">
        <v>1335</v>
      </c>
      <c r="G272" s="320">
        <v>-8</v>
      </c>
      <c r="H272" s="321">
        <v>-32</v>
      </c>
      <c r="I272" s="321">
        <v>-165</v>
      </c>
      <c r="J272" s="322">
        <v>-45</v>
      </c>
    </row>
    <row r="273" spans="1:10">
      <c r="A273" s="324">
        <v>42369</v>
      </c>
      <c r="B273" s="325">
        <v>1635</v>
      </c>
      <c r="C273" s="320">
        <v>1750</v>
      </c>
      <c r="D273" s="321">
        <v>1480</v>
      </c>
      <c r="E273" s="321">
        <v>1515</v>
      </c>
      <c r="F273" s="322">
        <v>1335</v>
      </c>
      <c r="G273" s="320">
        <v>-8</v>
      </c>
      <c r="H273" s="321">
        <v>-32</v>
      </c>
      <c r="I273" s="321">
        <v>-165</v>
      </c>
      <c r="J273" s="322">
        <v>-45</v>
      </c>
    </row>
    <row r="274" spans="1:10">
      <c r="A274" s="324">
        <v>42373</v>
      </c>
      <c r="B274" s="325">
        <v>1635</v>
      </c>
      <c r="C274" s="320">
        <v>1750</v>
      </c>
      <c r="D274" s="321">
        <v>1480</v>
      </c>
      <c r="E274" s="321">
        <v>1515</v>
      </c>
      <c r="F274" s="322">
        <v>1335</v>
      </c>
      <c r="G274" s="320">
        <v>-8</v>
      </c>
      <c r="H274" s="321">
        <v>-32</v>
      </c>
      <c r="I274" s="321">
        <v>-165</v>
      </c>
      <c r="J274" s="322">
        <v>-45</v>
      </c>
    </row>
    <row r="275" spans="1:10">
      <c r="A275" s="324">
        <v>42374</v>
      </c>
      <c r="B275" s="325">
        <v>1635</v>
      </c>
      <c r="C275" s="320">
        <v>1750</v>
      </c>
      <c r="D275" s="321">
        <v>1510</v>
      </c>
      <c r="E275" s="321">
        <v>1515</v>
      </c>
      <c r="F275" s="322">
        <v>1385</v>
      </c>
      <c r="G275" s="320">
        <v>-58</v>
      </c>
      <c r="H275" s="321">
        <v>-62</v>
      </c>
      <c r="I275" s="321">
        <v>-165</v>
      </c>
      <c r="J275" s="322">
        <v>-45</v>
      </c>
    </row>
    <row r="276" spans="1:10">
      <c r="A276" s="324">
        <v>42375</v>
      </c>
      <c r="B276" s="325">
        <v>1635</v>
      </c>
      <c r="C276" s="320">
        <v>1750</v>
      </c>
      <c r="D276" s="321">
        <v>1510</v>
      </c>
      <c r="E276" s="321">
        <v>1515</v>
      </c>
      <c r="F276" s="322">
        <v>1385</v>
      </c>
      <c r="G276" s="320">
        <v>-58</v>
      </c>
      <c r="H276" s="321">
        <v>-62</v>
      </c>
      <c r="I276" s="321">
        <v>-165</v>
      </c>
      <c r="J276" s="322">
        <v>-45</v>
      </c>
    </row>
    <row r="277" spans="1:10">
      <c r="A277" s="324">
        <v>42376</v>
      </c>
      <c r="B277" s="325">
        <v>1635</v>
      </c>
      <c r="C277" s="320">
        <v>1770</v>
      </c>
      <c r="D277" s="321">
        <v>1510</v>
      </c>
      <c r="E277" s="321">
        <v>1515</v>
      </c>
      <c r="F277" s="322">
        <v>1385</v>
      </c>
      <c r="G277" s="320">
        <v>-58</v>
      </c>
      <c r="H277" s="321">
        <v>-62</v>
      </c>
      <c r="I277" s="321">
        <v>-185</v>
      </c>
      <c r="J277" s="322">
        <v>-45</v>
      </c>
    </row>
    <row r="278" spans="1:10">
      <c r="A278" s="324">
        <v>42377</v>
      </c>
      <c r="B278" s="325">
        <v>1635</v>
      </c>
      <c r="C278" s="320">
        <v>1820</v>
      </c>
      <c r="D278" s="321">
        <v>1510</v>
      </c>
      <c r="E278" s="321">
        <v>1525</v>
      </c>
      <c r="F278" s="322">
        <v>1410</v>
      </c>
      <c r="G278" s="320">
        <v>-83</v>
      </c>
      <c r="H278" s="321">
        <v>-62</v>
      </c>
      <c r="I278" s="321">
        <v>-235</v>
      </c>
      <c r="J278" s="322">
        <v>-55</v>
      </c>
    </row>
    <row r="279" spans="1:10">
      <c r="A279" s="324">
        <v>42380</v>
      </c>
      <c r="B279" s="325">
        <v>1625</v>
      </c>
      <c r="C279" s="320">
        <v>1780</v>
      </c>
      <c r="D279" s="321">
        <v>1510</v>
      </c>
      <c r="E279" s="321">
        <v>1510</v>
      </c>
      <c r="F279" s="322">
        <v>1410</v>
      </c>
      <c r="G279" s="320">
        <v>-93</v>
      </c>
      <c r="H279" s="321">
        <v>-72</v>
      </c>
      <c r="I279" s="321">
        <v>-205</v>
      </c>
      <c r="J279" s="322">
        <v>-50</v>
      </c>
    </row>
    <row r="280" spans="1:10">
      <c r="A280" s="324">
        <v>42381</v>
      </c>
      <c r="B280" s="325">
        <v>1620</v>
      </c>
      <c r="C280" s="320">
        <v>1750</v>
      </c>
      <c r="D280" s="321">
        <v>1480</v>
      </c>
      <c r="E280" s="321">
        <v>1510</v>
      </c>
      <c r="F280" s="322">
        <v>1425</v>
      </c>
      <c r="G280" s="320">
        <v>-113</v>
      </c>
      <c r="H280" s="321">
        <v>-47</v>
      </c>
      <c r="I280" s="321">
        <v>-180</v>
      </c>
      <c r="J280" s="322">
        <v>-55</v>
      </c>
    </row>
    <row r="281" spans="1:10">
      <c r="A281" s="324">
        <v>42382</v>
      </c>
      <c r="B281" s="325">
        <v>1615</v>
      </c>
      <c r="C281" s="320">
        <v>1750</v>
      </c>
      <c r="D281" s="321">
        <v>1480</v>
      </c>
      <c r="E281" s="321">
        <v>1480</v>
      </c>
      <c r="F281" s="322">
        <v>1425</v>
      </c>
      <c r="G281" s="320">
        <v>-118</v>
      </c>
      <c r="H281" s="321">
        <v>-52</v>
      </c>
      <c r="I281" s="321">
        <v>-185</v>
      </c>
      <c r="J281" s="322">
        <v>-30</v>
      </c>
    </row>
    <row r="282" spans="1:10">
      <c r="A282" s="324">
        <v>42383</v>
      </c>
      <c r="B282" s="325">
        <v>1610</v>
      </c>
      <c r="C282" s="320">
        <v>1740</v>
      </c>
      <c r="D282" s="321">
        <v>1480</v>
      </c>
      <c r="E282" s="321">
        <v>1480</v>
      </c>
      <c r="F282" s="322">
        <v>1425</v>
      </c>
      <c r="G282" s="320">
        <v>-123</v>
      </c>
      <c r="H282" s="321">
        <v>-57</v>
      </c>
      <c r="I282" s="321">
        <v>-180</v>
      </c>
      <c r="J282" s="322">
        <v>-35</v>
      </c>
    </row>
    <row r="283" spans="1:10">
      <c r="A283" s="324">
        <v>42384</v>
      </c>
      <c r="B283" s="325">
        <v>1605</v>
      </c>
      <c r="C283" s="320">
        <v>1760</v>
      </c>
      <c r="D283" s="321">
        <v>1450</v>
      </c>
      <c r="E283" s="321">
        <v>1455</v>
      </c>
      <c r="F283" s="322">
        <v>1425</v>
      </c>
      <c r="G283" s="320">
        <v>-128</v>
      </c>
      <c r="H283" s="321">
        <v>-32</v>
      </c>
      <c r="I283" s="321">
        <v>-205</v>
      </c>
      <c r="J283" s="322">
        <v>-15</v>
      </c>
    </row>
    <row r="284" spans="1:10">
      <c r="A284" s="324">
        <v>42387</v>
      </c>
      <c r="B284" s="325">
        <v>1585</v>
      </c>
      <c r="C284" s="320">
        <v>1770</v>
      </c>
      <c r="D284" s="321">
        <v>1450</v>
      </c>
      <c r="E284" s="321">
        <v>1435</v>
      </c>
      <c r="F284" s="322">
        <v>1425</v>
      </c>
      <c r="G284" s="320">
        <v>-148</v>
      </c>
      <c r="H284" s="321">
        <v>-52</v>
      </c>
      <c r="I284" s="321">
        <v>-235</v>
      </c>
      <c r="J284" s="322">
        <v>-15</v>
      </c>
    </row>
    <row r="285" spans="1:10">
      <c r="A285" s="324">
        <v>42388</v>
      </c>
      <c r="B285" s="325">
        <v>1585</v>
      </c>
      <c r="C285" s="320">
        <v>1790</v>
      </c>
      <c r="D285" s="321">
        <v>1370</v>
      </c>
      <c r="E285" s="321">
        <v>1435</v>
      </c>
      <c r="F285" s="322">
        <v>1425</v>
      </c>
      <c r="G285" s="320">
        <v>-148</v>
      </c>
      <c r="H285" s="321">
        <v>28</v>
      </c>
      <c r="I285" s="321">
        <v>-255</v>
      </c>
      <c r="J285" s="322">
        <v>-15</v>
      </c>
    </row>
    <row r="286" spans="1:10">
      <c r="A286" s="324">
        <v>42389</v>
      </c>
      <c r="B286" s="325">
        <v>1595</v>
      </c>
      <c r="C286" s="320">
        <v>1780</v>
      </c>
      <c r="D286" s="321">
        <v>1370</v>
      </c>
      <c r="E286" s="321">
        <v>1435</v>
      </c>
      <c r="F286" s="322">
        <v>1425</v>
      </c>
      <c r="G286" s="320">
        <v>-138</v>
      </c>
      <c r="H286" s="321">
        <v>38</v>
      </c>
      <c r="I286" s="321">
        <v>-235</v>
      </c>
      <c r="J286" s="322">
        <v>-5</v>
      </c>
    </row>
    <row r="287" spans="1:10">
      <c r="A287" s="324">
        <v>42390</v>
      </c>
      <c r="B287" s="325">
        <v>1595</v>
      </c>
      <c r="C287" s="320">
        <v>1765</v>
      </c>
      <c r="D287" s="321">
        <v>1370</v>
      </c>
      <c r="E287" s="321">
        <v>1425</v>
      </c>
      <c r="F287" s="322">
        <v>1425</v>
      </c>
      <c r="G287" s="320">
        <v>-138</v>
      </c>
      <c r="H287" s="321">
        <v>38</v>
      </c>
      <c r="I287" s="321">
        <v>-220</v>
      </c>
      <c r="J287" s="322">
        <v>5</v>
      </c>
    </row>
    <row r="288" spans="1:10">
      <c r="A288" s="324">
        <v>42391</v>
      </c>
      <c r="B288" s="325">
        <v>1605</v>
      </c>
      <c r="C288" s="320">
        <v>1770</v>
      </c>
      <c r="D288" s="321">
        <v>1370</v>
      </c>
      <c r="E288" s="321">
        <v>1425</v>
      </c>
      <c r="F288" s="322">
        <v>1425</v>
      </c>
      <c r="G288" s="320">
        <v>-128</v>
      </c>
      <c r="H288" s="321">
        <v>48</v>
      </c>
      <c r="I288" s="321">
        <v>-215</v>
      </c>
      <c r="J288" s="322">
        <v>15</v>
      </c>
    </row>
    <row r="289" spans="1:10">
      <c r="A289" s="324">
        <v>42394</v>
      </c>
      <c r="B289" s="325">
        <v>1615</v>
      </c>
      <c r="C289" s="320">
        <v>1760</v>
      </c>
      <c r="D289" s="321">
        <v>1370</v>
      </c>
      <c r="E289" s="321">
        <v>1425</v>
      </c>
      <c r="F289" s="322">
        <v>1425</v>
      </c>
      <c r="G289" s="320">
        <v>-118</v>
      </c>
      <c r="H289" s="321">
        <v>58</v>
      </c>
      <c r="I289" s="321">
        <v>-195</v>
      </c>
      <c r="J289" s="322">
        <v>25</v>
      </c>
    </row>
    <row r="290" spans="1:10">
      <c r="A290" s="324">
        <v>42395</v>
      </c>
      <c r="B290" s="325">
        <v>1615</v>
      </c>
      <c r="C290" s="320">
        <v>1770</v>
      </c>
      <c r="D290" s="321">
        <v>1370</v>
      </c>
      <c r="E290" s="321">
        <v>1425</v>
      </c>
      <c r="F290" s="322">
        <v>1425</v>
      </c>
      <c r="G290" s="320">
        <v>-118</v>
      </c>
      <c r="H290" s="321">
        <v>58</v>
      </c>
      <c r="I290" s="321">
        <v>-205</v>
      </c>
      <c r="J290" s="322">
        <v>25</v>
      </c>
    </row>
    <row r="291" spans="1:10">
      <c r="A291" s="324">
        <v>42396</v>
      </c>
      <c r="B291" s="325">
        <v>1625</v>
      </c>
      <c r="C291" s="320">
        <v>1790</v>
      </c>
      <c r="D291" s="321">
        <v>1370</v>
      </c>
      <c r="E291" s="321">
        <v>1435</v>
      </c>
      <c r="F291" s="322">
        <v>1425</v>
      </c>
      <c r="G291" s="320">
        <v>-108</v>
      </c>
      <c r="H291" s="321">
        <v>68</v>
      </c>
      <c r="I291" s="321">
        <v>-215</v>
      </c>
      <c r="J291" s="322">
        <v>25</v>
      </c>
    </row>
    <row r="292" spans="1:10">
      <c r="A292" s="324">
        <v>42397</v>
      </c>
      <c r="B292" s="325">
        <v>1630</v>
      </c>
      <c r="C292" s="320">
        <v>1770</v>
      </c>
      <c r="D292" s="321">
        <v>1370</v>
      </c>
      <c r="E292" s="321">
        <v>1435</v>
      </c>
      <c r="F292" s="322">
        <v>1425</v>
      </c>
      <c r="G292" s="320">
        <v>-103</v>
      </c>
      <c r="H292" s="321">
        <v>73</v>
      </c>
      <c r="I292" s="321">
        <v>-190</v>
      </c>
      <c r="J292" s="322">
        <v>30</v>
      </c>
    </row>
    <row r="293" spans="1:10">
      <c r="A293" s="324">
        <v>42398</v>
      </c>
      <c r="B293" s="325">
        <v>1630</v>
      </c>
      <c r="C293" s="320">
        <v>1770</v>
      </c>
      <c r="D293" s="321">
        <v>1370</v>
      </c>
      <c r="E293" s="321">
        <v>1435</v>
      </c>
      <c r="F293" s="322">
        <v>1425</v>
      </c>
      <c r="G293" s="320">
        <v>-103</v>
      </c>
      <c r="H293" s="321">
        <v>73</v>
      </c>
      <c r="I293" s="321">
        <v>-190</v>
      </c>
      <c r="J293" s="322">
        <v>30</v>
      </c>
    </row>
    <row r="294" spans="1:10">
      <c r="A294" s="324">
        <v>42401</v>
      </c>
      <c r="B294" s="325">
        <v>1630</v>
      </c>
      <c r="C294" s="320">
        <v>1770</v>
      </c>
      <c r="D294" s="321">
        <v>1370</v>
      </c>
      <c r="E294" s="321">
        <v>1455</v>
      </c>
      <c r="F294" s="322">
        <v>1425</v>
      </c>
      <c r="G294" s="320">
        <v>-103</v>
      </c>
      <c r="H294" s="321">
        <v>73</v>
      </c>
      <c r="I294" s="321">
        <v>-190</v>
      </c>
      <c r="J294" s="322">
        <v>10</v>
      </c>
    </row>
    <row r="295" spans="1:10">
      <c r="A295" s="324">
        <v>42402</v>
      </c>
      <c r="B295" s="325">
        <v>1630</v>
      </c>
      <c r="C295" s="320">
        <v>1770</v>
      </c>
      <c r="D295" s="321">
        <v>1400</v>
      </c>
      <c r="E295" s="321">
        <v>1455</v>
      </c>
      <c r="F295" s="322">
        <v>1465</v>
      </c>
      <c r="G295" s="320">
        <v>-143</v>
      </c>
      <c r="H295" s="321">
        <v>43</v>
      </c>
      <c r="I295" s="321">
        <v>-190</v>
      </c>
      <c r="J295" s="322">
        <v>10</v>
      </c>
    </row>
    <row r="296" spans="1:10">
      <c r="A296" s="324">
        <v>42403</v>
      </c>
      <c r="B296" s="325">
        <v>1630</v>
      </c>
      <c r="C296" s="320">
        <v>1760</v>
      </c>
      <c r="D296" s="321">
        <v>1400</v>
      </c>
      <c r="E296" s="321">
        <v>1455</v>
      </c>
      <c r="F296" s="322">
        <v>1465</v>
      </c>
      <c r="G296" s="320">
        <v>-143</v>
      </c>
      <c r="H296" s="321">
        <v>43</v>
      </c>
      <c r="I296" s="321">
        <v>-180</v>
      </c>
      <c r="J296" s="322">
        <v>10</v>
      </c>
    </row>
    <row r="297" spans="1:10">
      <c r="A297" s="324">
        <v>42404</v>
      </c>
      <c r="B297" s="325">
        <v>1635</v>
      </c>
      <c r="C297" s="320">
        <v>1760</v>
      </c>
      <c r="D297" s="321">
        <v>1400</v>
      </c>
      <c r="E297" s="321">
        <v>1455</v>
      </c>
      <c r="F297" s="322">
        <v>1465</v>
      </c>
      <c r="G297" s="320">
        <v>-138</v>
      </c>
      <c r="H297" s="321">
        <v>48</v>
      </c>
      <c r="I297" s="321">
        <v>-175</v>
      </c>
      <c r="J297" s="322">
        <v>15</v>
      </c>
    </row>
    <row r="298" spans="1:10">
      <c r="A298" s="324">
        <v>42405</v>
      </c>
      <c r="B298" s="325">
        <v>1635</v>
      </c>
      <c r="C298" s="320">
        <v>1760</v>
      </c>
      <c r="D298" s="321">
        <v>1400</v>
      </c>
      <c r="E298" s="321">
        <v>1455</v>
      </c>
      <c r="F298" s="322">
        <v>1465</v>
      </c>
      <c r="G298" s="320">
        <v>-138</v>
      </c>
      <c r="H298" s="321">
        <v>48</v>
      </c>
      <c r="I298" s="321">
        <v>-175</v>
      </c>
      <c r="J298" s="322">
        <v>15</v>
      </c>
    </row>
    <row r="299" spans="1:10">
      <c r="A299" s="324">
        <v>42415</v>
      </c>
      <c r="B299" s="325">
        <v>1635</v>
      </c>
      <c r="C299" s="320">
        <v>1790</v>
      </c>
      <c r="D299" s="321">
        <v>1400</v>
      </c>
      <c r="E299" s="321">
        <v>1475</v>
      </c>
      <c r="F299" s="322">
        <v>1465</v>
      </c>
      <c r="G299" s="320">
        <v>-138</v>
      </c>
      <c r="H299" s="321">
        <v>48</v>
      </c>
      <c r="I299" s="321">
        <v>-205</v>
      </c>
      <c r="J299" s="322">
        <v>-5</v>
      </c>
    </row>
    <row r="300" spans="1:10">
      <c r="A300" s="324">
        <v>42416</v>
      </c>
      <c r="B300" s="325">
        <v>1685</v>
      </c>
      <c r="C300" s="320">
        <v>1800</v>
      </c>
      <c r="D300" s="321">
        <v>1500</v>
      </c>
      <c r="E300" s="321">
        <v>1525</v>
      </c>
      <c r="F300" s="322">
        <v>1515</v>
      </c>
      <c r="G300" s="320">
        <v>-138</v>
      </c>
      <c r="H300" s="321">
        <v>-2</v>
      </c>
      <c r="I300" s="321">
        <v>-165</v>
      </c>
      <c r="J300" s="322">
        <v>-5</v>
      </c>
    </row>
    <row r="301" spans="1:10">
      <c r="A301" s="324">
        <v>42417</v>
      </c>
      <c r="B301" s="325">
        <v>1695</v>
      </c>
      <c r="C301" s="320">
        <v>1800</v>
      </c>
      <c r="D301" s="321">
        <v>1500</v>
      </c>
      <c r="E301" s="321">
        <v>1525</v>
      </c>
      <c r="F301" s="322">
        <v>1515</v>
      </c>
      <c r="G301" s="320">
        <v>-128</v>
      </c>
      <c r="H301" s="321">
        <v>8</v>
      </c>
      <c r="I301" s="321">
        <v>-155</v>
      </c>
      <c r="J301" s="322">
        <v>5</v>
      </c>
    </row>
    <row r="302" spans="1:10">
      <c r="A302" s="324">
        <v>42418</v>
      </c>
      <c r="B302" s="325">
        <v>1695</v>
      </c>
      <c r="C302" s="320">
        <v>1810</v>
      </c>
      <c r="D302" s="321">
        <v>1500</v>
      </c>
      <c r="E302" s="321">
        <v>1540</v>
      </c>
      <c r="F302" s="322">
        <v>1515</v>
      </c>
      <c r="G302" s="320">
        <v>-128</v>
      </c>
      <c r="H302" s="321">
        <v>8</v>
      </c>
      <c r="I302" s="321">
        <v>-165</v>
      </c>
      <c r="J302" s="322">
        <v>-10</v>
      </c>
    </row>
    <row r="303" spans="1:10">
      <c r="A303" s="324">
        <v>42419</v>
      </c>
      <c r="B303" s="325">
        <v>1695</v>
      </c>
      <c r="C303" s="320">
        <v>1835</v>
      </c>
      <c r="D303" s="321">
        <v>1500</v>
      </c>
      <c r="E303" s="321">
        <v>1540</v>
      </c>
      <c r="F303" s="322">
        <v>1515</v>
      </c>
      <c r="G303" s="320">
        <v>-128</v>
      </c>
      <c r="H303" s="321">
        <v>8</v>
      </c>
      <c r="I303" s="321">
        <v>-190</v>
      </c>
      <c r="J303" s="322">
        <v>-10</v>
      </c>
    </row>
    <row r="304" spans="1:10">
      <c r="A304" s="324">
        <v>42422</v>
      </c>
      <c r="B304" s="325">
        <v>1695</v>
      </c>
      <c r="C304" s="320">
        <v>1890</v>
      </c>
      <c r="D304" s="321">
        <v>1500</v>
      </c>
      <c r="E304" s="321">
        <v>1575</v>
      </c>
      <c r="F304" s="322">
        <v>1515</v>
      </c>
      <c r="G304" s="320">
        <v>-128</v>
      </c>
      <c r="H304" s="321">
        <v>8</v>
      </c>
      <c r="I304" s="321">
        <v>-245</v>
      </c>
      <c r="J304" s="322">
        <v>-45</v>
      </c>
    </row>
    <row r="305" spans="1:10">
      <c r="A305" s="324">
        <v>42423</v>
      </c>
      <c r="B305" s="325">
        <v>1705</v>
      </c>
      <c r="C305" s="320">
        <v>1850</v>
      </c>
      <c r="D305" s="321">
        <v>1580</v>
      </c>
      <c r="E305" s="321">
        <v>1590</v>
      </c>
      <c r="F305" s="322">
        <v>1565</v>
      </c>
      <c r="G305" s="320">
        <v>-168</v>
      </c>
      <c r="H305" s="321">
        <v>-62</v>
      </c>
      <c r="I305" s="321">
        <v>-195</v>
      </c>
      <c r="J305" s="322">
        <v>-50</v>
      </c>
    </row>
    <row r="306" spans="1:10">
      <c r="A306" s="324">
        <v>42424</v>
      </c>
      <c r="B306" s="325">
        <v>1715</v>
      </c>
      <c r="C306" s="320">
        <v>1850</v>
      </c>
      <c r="D306" s="321">
        <v>1630</v>
      </c>
      <c r="E306" s="321">
        <v>1610</v>
      </c>
      <c r="F306" s="322">
        <v>1565</v>
      </c>
      <c r="G306" s="320">
        <v>-158</v>
      </c>
      <c r="H306" s="321">
        <v>-102</v>
      </c>
      <c r="I306" s="321">
        <v>-185</v>
      </c>
      <c r="J306" s="322">
        <v>-60</v>
      </c>
    </row>
    <row r="307" spans="1:10">
      <c r="A307" s="324">
        <v>42425</v>
      </c>
      <c r="B307" s="325">
        <v>1715</v>
      </c>
      <c r="C307" s="320">
        <v>1830</v>
      </c>
      <c r="D307" s="321">
        <v>1630</v>
      </c>
      <c r="E307" s="321">
        <v>1610</v>
      </c>
      <c r="F307" s="322">
        <v>1565</v>
      </c>
      <c r="G307" s="320">
        <v>-158</v>
      </c>
      <c r="H307" s="321">
        <v>-102</v>
      </c>
      <c r="I307" s="321">
        <v>-165</v>
      </c>
      <c r="J307" s="322">
        <v>-60</v>
      </c>
    </row>
    <row r="308" spans="1:10">
      <c r="A308" s="324">
        <v>42426</v>
      </c>
      <c r="B308" s="325">
        <v>1715</v>
      </c>
      <c r="C308" s="320">
        <v>1800</v>
      </c>
      <c r="D308" s="321">
        <v>1630</v>
      </c>
      <c r="E308" s="321">
        <v>1610</v>
      </c>
      <c r="F308" s="322">
        <v>1565</v>
      </c>
      <c r="G308" s="320">
        <v>-158</v>
      </c>
      <c r="H308" s="321">
        <v>-102</v>
      </c>
      <c r="I308" s="321">
        <v>-135</v>
      </c>
      <c r="J308" s="322">
        <v>-60</v>
      </c>
    </row>
    <row r="309" spans="1:10">
      <c r="A309" s="324">
        <v>42429</v>
      </c>
      <c r="B309" s="325">
        <v>1715</v>
      </c>
      <c r="C309" s="320">
        <v>1810</v>
      </c>
      <c r="D309" s="321">
        <v>1630</v>
      </c>
      <c r="E309" s="321">
        <v>1575</v>
      </c>
      <c r="F309" s="322">
        <v>1525</v>
      </c>
      <c r="G309" s="320">
        <v>-118</v>
      </c>
      <c r="H309" s="321">
        <v>-102</v>
      </c>
      <c r="I309" s="321">
        <v>-145</v>
      </c>
      <c r="J309" s="322">
        <v>-25</v>
      </c>
    </row>
    <row r="310" spans="1:10">
      <c r="A310" s="324">
        <v>42430</v>
      </c>
      <c r="B310" s="325">
        <v>1695</v>
      </c>
      <c r="C310" s="320">
        <v>1810</v>
      </c>
      <c r="D310" s="321">
        <v>1600</v>
      </c>
      <c r="E310" s="321">
        <v>1575</v>
      </c>
      <c r="F310" s="322">
        <v>1510</v>
      </c>
      <c r="G310" s="320">
        <v>-123</v>
      </c>
      <c r="H310" s="321">
        <v>-92</v>
      </c>
      <c r="I310" s="321">
        <v>-165</v>
      </c>
      <c r="J310" s="322">
        <v>-45</v>
      </c>
    </row>
    <row r="311" spans="1:10">
      <c r="A311" s="324">
        <v>42431</v>
      </c>
      <c r="B311" s="325">
        <v>1690</v>
      </c>
      <c r="C311" s="320">
        <v>1810</v>
      </c>
      <c r="D311" s="321">
        <v>1600</v>
      </c>
      <c r="E311" s="321">
        <v>1575</v>
      </c>
      <c r="F311" s="322">
        <v>1470</v>
      </c>
      <c r="G311" s="320">
        <v>-88</v>
      </c>
      <c r="H311" s="321">
        <v>-97</v>
      </c>
      <c r="I311" s="321">
        <v>-170</v>
      </c>
      <c r="J311" s="322">
        <v>-50</v>
      </c>
    </row>
    <row r="312" spans="1:10">
      <c r="A312" s="324">
        <v>42432</v>
      </c>
      <c r="B312" s="325">
        <v>1690</v>
      </c>
      <c r="C312" s="320">
        <v>1830</v>
      </c>
      <c r="D312" s="321">
        <v>1540</v>
      </c>
      <c r="E312" s="321">
        <v>1565</v>
      </c>
      <c r="F312" s="322">
        <v>1470</v>
      </c>
      <c r="G312" s="320">
        <v>-88</v>
      </c>
      <c r="H312" s="321">
        <v>-37</v>
      </c>
      <c r="I312" s="321">
        <v>-190</v>
      </c>
      <c r="J312" s="322">
        <v>-40</v>
      </c>
    </row>
    <row r="313" spans="1:10">
      <c r="A313" s="324">
        <v>42433</v>
      </c>
      <c r="B313" s="325">
        <v>1695</v>
      </c>
      <c r="C313" s="320">
        <v>1810</v>
      </c>
      <c r="D313" s="321">
        <v>1540</v>
      </c>
      <c r="E313" s="321">
        <v>1565</v>
      </c>
      <c r="F313" s="322">
        <v>1470</v>
      </c>
      <c r="G313" s="320">
        <v>-83</v>
      </c>
      <c r="H313" s="321">
        <v>-32</v>
      </c>
      <c r="I313" s="321">
        <v>-165</v>
      </c>
      <c r="J313" s="322">
        <v>-35</v>
      </c>
    </row>
    <row r="314" spans="1:10">
      <c r="A314" s="324">
        <v>42436</v>
      </c>
      <c r="B314" s="325">
        <v>1745</v>
      </c>
      <c r="C314" s="320">
        <v>1870</v>
      </c>
      <c r="D314" s="321">
        <v>1540</v>
      </c>
      <c r="E314" s="321">
        <v>1590</v>
      </c>
      <c r="F314" s="322">
        <v>1470</v>
      </c>
      <c r="G314" s="320">
        <v>-33</v>
      </c>
      <c r="H314" s="321">
        <v>18</v>
      </c>
      <c r="I314" s="321">
        <v>-175</v>
      </c>
      <c r="J314" s="322">
        <v>-10</v>
      </c>
    </row>
    <row r="315" spans="1:10">
      <c r="A315" s="324">
        <v>42437</v>
      </c>
      <c r="B315" s="325">
        <v>1775</v>
      </c>
      <c r="C315" s="320">
        <v>1890</v>
      </c>
      <c r="D315" s="321">
        <v>1520</v>
      </c>
      <c r="E315" s="321">
        <v>1590</v>
      </c>
      <c r="F315" s="322">
        <v>1490</v>
      </c>
      <c r="G315" s="320">
        <v>-23</v>
      </c>
      <c r="H315" s="321">
        <v>68</v>
      </c>
      <c r="I315" s="321">
        <v>-165</v>
      </c>
      <c r="J315" s="322">
        <v>20</v>
      </c>
    </row>
    <row r="316" spans="1:10">
      <c r="A316" s="324">
        <v>42438</v>
      </c>
      <c r="B316" s="325">
        <v>1775</v>
      </c>
      <c r="C316" s="320">
        <v>1875</v>
      </c>
      <c r="D316" s="321">
        <v>1520</v>
      </c>
      <c r="E316" s="321">
        <v>1600</v>
      </c>
      <c r="F316" s="322">
        <v>1530</v>
      </c>
      <c r="G316" s="320">
        <v>-63</v>
      </c>
      <c r="H316" s="321">
        <v>68</v>
      </c>
      <c r="I316" s="321">
        <v>-150</v>
      </c>
      <c r="J316" s="322">
        <v>10</v>
      </c>
    </row>
    <row r="317" spans="1:10">
      <c r="A317" s="324">
        <v>42439</v>
      </c>
      <c r="B317" s="325">
        <v>1785</v>
      </c>
      <c r="C317" s="320">
        <v>1910</v>
      </c>
      <c r="D317" s="321">
        <v>1520</v>
      </c>
      <c r="E317" s="321">
        <v>1610</v>
      </c>
      <c r="F317" s="322">
        <v>1530</v>
      </c>
      <c r="G317" s="320">
        <v>-53</v>
      </c>
      <c r="H317" s="321">
        <v>78</v>
      </c>
      <c r="I317" s="321">
        <v>-175</v>
      </c>
      <c r="J317" s="322">
        <v>10</v>
      </c>
    </row>
    <row r="318" spans="1:10">
      <c r="A318" s="324">
        <v>42440</v>
      </c>
      <c r="B318" s="325">
        <v>1785</v>
      </c>
      <c r="C318" s="320">
        <v>1900</v>
      </c>
      <c r="D318" s="321">
        <v>1520</v>
      </c>
      <c r="E318" s="321">
        <v>1625</v>
      </c>
      <c r="F318" s="322">
        <v>1530</v>
      </c>
      <c r="G318" s="320">
        <v>-53</v>
      </c>
      <c r="H318" s="321">
        <v>78</v>
      </c>
      <c r="I318" s="321">
        <v>-165</v>
      </c>
      <c r="J318" s="322">
        <v>-5</v>
      </c>
    </row>
    <row r="319" spans="1:10">
      <c r="A319" s="324">
        <v>42443</v>
      </c>
      <c r="B319" s="325">
        <v>1795</v>
      </c>
      <c r="C319" s="320">
        <v>1910</v>
      </c>
      <c r="D319" s="321">
        <v>1520</v>
      </c>
      <c r="E319" s="321">
        <v>1625</v>
      </c>
      <c r="F319" s="322">
        <v>1530</v>
      </c>
      <c r="G319" s="320">
        <v>-43</v>
      </c>
      <c r="H319" s="321">
        <v>88</v>
      </c>
      <c r="I319" s="321">
        <v>-165</v>
      </c>
      <c r="J319" s="322">
        <v>5</v>
      </c>
    </row>
    <row r="320" spans="1:10">
      <c r="A320" s="324">
        <v>42444</v>
      </c>
      <c r="B320" s="325">
        <v>1815</v>
      </c>
      <c r="C320" s="320">
        <v>1900</v>
      </c>
      <c r="D320" s="321">
        <v>1600</v>
      </c>
      <c r="E320" s="321">
        <v>1625</v>
      </c>
      <c r="F320" s="322">
        <v>1535</v>
      </c>
      <c r="G320" s="320">
        <v>-28</v>
      </c>
      <c r="H320" s="321">
        <v>28</v>
      </c>
      <c r="I320" s="321">
        <v>-135</v>
      </c>
      <c r="J320" s="322">
        <v>25</v>
      </c>
    </row>
    <row r="321" spans="1:10">
      <c r="A321" s="324">
        <v>42445</v>
      </c>
      <c r="B321" s="325">
        <v>1825</v>
      </c>
      <c r="C321" s="320">
        <v>1895</v>
      </c>
      <c r="D321" s="321">
        <v>1600</v>
      </c>
      <c r="E321" s="321">
        <v>1625</v>
      </c>
      <c r="F321" s="322">
        <v>1545</v>
      </c>
      <c r="G321" s="320">
        <v>-28</v>
      </c>
      <c r="H321" s="321">
        <v>38</v>
      </c>
      <c r="I321" s="321">
        <v>-120</v>
      </c>
      <c r="J321" s="322">
        <v>35</v>
      </c>
    </row>
    <row r="322" spans="1:10">
      <c r="A322" s="324">
        <v>42446</v>
      </c>
      <c r="B322" s="325">
        <v>1850</v>
      </c>
      <c r="C322" s="320">
        <v>1915</v>
      </c>
      <c r="D322" s="321">
        <v>1600</v>
      </c>
      <c r="E322" s="321">
        <v>1645</v>
      </c>
      <c r="F322" s="322">
        <v>1545</v>
      </c>
      <c r="G322" s="320">
        <v>-3</v>
      </c>
      <c r="H322" s="321">
        <v>63</v>
      </c>
      <c r="I322" s="321">
        <v>-115</v>
      </c>
      <c r="J322" s="322">
        <v>40</v>
      </c>
    </row>
    <row r="323" spans="1:10">
      <c r="A323" s="324">
        <v>42447</v>
      </c>
      <c r="B323" s="325">
        <v>1905</v>
      </c>
      <c r="C323" s="320">
        <v>1950</v>
      </c>
      <c r="D323" s="321">
        <v>1600</v>
      </c>
      <c r="E323" s="321">
        <v>1665</v>
      </c>
      <c r="F323" s="322">
        <v>1545</v>
      </c>
      <c r="G323" s="320">
        <v>52</v>
      </c>
      <c r="H323" s="321">
        <v>118</v>
      </c>
      <c r="I323" s="321">
        <v>-95</v>
      </c>
      <c r="J323" s="322">
        <v>75</v>
      </c>
    </row>
    <row r="324" spans="1:10">
      <c r="A324" s="324">
        <v>42450</v>
      </c>
      <c r="B324" s="325">
        <v>1940</v>
      </c>
      <c r="C324" s="320">
        <v>1990</v>
      </c>
      <c r="D324" s="321">
        <v>1600</v>
      </c>
      <c r="E324" s="321">
        <v>1710</v>
      </c>
      <c r="F324" s="322">
        <v>1545</v>
      </c>
      <c r="G324" s="320">
        <v>87</v>
      </c>
      <c r="H324" s="321">
        <v>153</v>
      </c>
      <c r="I324" s="321">
        <v>-100</v>
      </c>
      <c r="J324" s="322">
        <v>65</v>
      </c>
    </row>
    <row r="325" spans="1:10">
      <c r="A325" s="324">
        <v>42451</v>
      </c>
      <c r="B325" s="325">
        <v>1940</v>
      </c>
      <c r="C325" s="320">
        <v>1990</v>
      </c>
      <c r="D325" s="321">
        <v>1680</v>
      </c>
      <c r="E325" s="321">
        <v>1725</v>
      </c>
      <c r="F325" s="322">
        <v>1625</v>
      </c>
      <c r="G325" s="320">
        <v>7</v>
      </c>
      <c r="H325" s="321">
        <v>73</v>
      </c>
      <c r="I325" s="321">
        <v>-100</v>
      </c>
      <c r="J325" s="322">
        <v>50</v>
      </c>
    </row>
    <row r="326" spans="1:10">
      <c r="A326" s="324">
        <v>42452</v>
      </c>
      <c r="B326" s="325">
        <v>1930</v>
      </c>
      <c r="C326" s="320">
        <v>1980</v>
      </c>
      <c r="D326" s="321">
        <v>1680</v>
      </c>
      <c r="E326" s="321">
        <v>1735</v>
      </c>
      <c r="F326" s="322">
        <v>1625</v>
      </c>
      <c r="G326" s="320">
        <v>-3</v>
      </c>
      <c r="H326" s="321">
        <v>63</v>
      </c>
      <c r="I326" s="321">
        <v>-100</v>
      </c>
      <c r="J326" s="322">
        <v>30</v>
      </c>
    </row>
    <row r="327" spans="1:10">
      <c r="A327" s="324">
        <v>42453</v>
      </c>
      <c r="B327" s="325">
        <v>1930</v>
      </c>
      <c r="C327" s="320">
        <v>1940</v>
      </c>
      <c r="D327" s="321">
        <v>1680</v>
      </c>
      <c r="E327" s="321">
        <v>1735</v>
      </c>
      <c r="F327" s="322">
        <v>1625</v>
      </c>
      <c r="G327" s="320">
        <v>-3</v>
      </c>
      <c r="H327" s="321">
        <v>63</v>
      </c>
      <c r="I327" s="321">
        <v>-60</v>
      </c>
      <c r="J327" s="322">
        <v>30</v>
      </c>
    </row>
    <row r="328" spans="1:10">
      <c r="A328" s="324">
        <v>42454</v>
      </c>
      <c r="B328" s="325">
        <v>1930</v>
      </c>
      <c r="C328" s="320">
        <v>1940</v>
      </c>
      <c r="D328" s="321">
        <v>1680</v>
      </c>
      <c r="E328" s="321">
        <v>1735</v>
      </c>
      <c r="F328" s="322">
        <v>1625</v>
      </c>
      <c r="G328" s="320">
        <v>-3</v>
      </c>
      <c r="H328" s="321">
        <v>63</v>
      </c>
      <c r="I328" s="321">
        <v>-60</v>
      </c>
      <c r="J328" s="322">
        <v>30</v>
      </c>
    </row>
    <row r="329" spans="1:10">
      <c r="A329" s="324">
        <v>42457</v>
      </c>
      <c r="B329" s="325">
        <v>1875</v>
      </c>
      <c r="C329" s="320">
        <v>1920</v>
      </c>
      <c r="D329" s="321">
        <v>1680</v>
      </c>
      <c r="E329" s="321">
        <v>1705</v>
      </c>
      <c r="H329" s="321">
        <v>8</v>
      </c>
      <c r="I329" s="321">
        <v>-95</v>
      </c>
      <c r="J329" s="322">
        <v>5</v>
      </c>
    </row>
    <row r="330" spans="1:10">
      <c r="A330" s="324">
        <v>42458</v>
      </c>
      <c r="B330" s="325">
        <v>1870</v>
      </c>
      <c r="C330" s="320">
        <v>1900</v>
      </c>
      <c r="D330" s="321">
        <v>1730</v>
      </c>
      <c r="E330" s="321">
        <v>1715</v>
      </c>
      <c r="F330" s="322">
        <v>1655</v>
      </c>
      <c r="G330" s="320">
        <v>-93</v>
      </c>
      <c r="H330" s="321">
        <v>-47</v>
      </c>
      <c r="I330" s="321">
        <v>-80</v>
      </c>
      <c r="J330" s="322">
        <v>-10</v>
      </c>
    </row>
    <row r="331" spans="1:10">
      <c r="A331" s="324">
        <v>42459</v>
      </c>
      <c r="B331" s="325">
        <v>1870</v>
      </c>
      <c r="C331" s="320">
        <v>1900</v>
      </c>
      <c r="D331" s="321">
        <v>1730</v>
      </c>
      <c r="E331" s="321">
        <v>1710</v>
      </c>
      <c r="F331" s="322">
        <v>1655</v>
      </c>
      <c r="G331" s="320">
        <v>-93</v>
      </c>
      <c r="H331" s="321">
        <v>-47</v>
      </c>
      <c r="I331" s="321">
        <v>-80</v>
      </c>
      <c r="J331" s="322">
        <v>-5</v>
      </c>
    </row>
    <row r="332" spans="1:10">
      <c r="A332" s="324">
        <v>42460</v>
      </c>
      <c r="B332" s="325">
        <v>1880</v>
      </c>
      <c r="C332" s="320">
        <v>1900</v>
      </c>
      <c r="D332" s="321">
        <v>1730</v>
      </c>
      <c r="E332" s="321">
        <v>1720</v>
      </c>
      <c r="F332" s="322">
        <v>1655</v>
      </c>
      <c r="G332" s="320">
        <v>-83</v>
      </c>
      <c r="H332" s="321">
        <v>-37</v>
      </c>
      <c r="I332" s="321">
        <v>-70</v>
      </c>
      <c r="J332" s="322">
        <v>-5</v>
      </c>
    </row>
    <row r="333" spans="1:10">
      <c r="A333" s="324">
        <v>42461</v>
      </c>
      <c r="B333" s="325">
        <v>1890</v>
      </c>
      <c r="C333" s="320">
        <v>1880</v>
      </c>
      <c r="D333" s="321">
        <v>1730</v>
      </c>
      <c r="E333" s="321">
        <v>1725</v>
      </c>
      <c r="F333" s="322">
        <v>1655</v>
      </c>
      <c r="G333" s="320">
        <v>-73</v>
      </c>
      <c r="H333" s="321">
        <v>-27</v>
      </c>
      <c r="I333" s="321">
        <v>-40</v>
      </c>
      <c r="J333" s="322">
        <v>0</v>
      </c>
    </row>
    <row r="334" spans="1:10">
      <c r="A334" s="324">
        <v>42465</v>
      </c>
      <c r="B334" s="325">
        <v>1905</v>
      </c>
      <c r="C334" s="320">
        <v>1870</v>
      </c>
      <c r="D334" s="321">
        <v>1730</v>
      </c>
      <c r="E334" s="321">
        <v>1725</v>
      </c>
      <c r="F334" s="322">
        <v>1655</v>
      </c>
      <c r="G334" s="320">
        <v>-58</v>
      </c>
      <c r="H334" s="321">
        <v>-12</v>
      </c>
      <c r="I334" s="321">
        <v>-15</v>
      </c>
      <c r="J334" s="322">
        <v>15</v>
      </c>
    </row>
    <row r="335" spans="1:10">
      <c r="A335" s="324">
        <v>42466</v>
      </c>
      <c r="B335" s="325">
        <v>1905</v>
      </c>
      <c r="C335" s="320">
        <v>1860</v>
      </c>
      <c r="D335" s="321">
        <v>1730</v>
      </c>
      <c r="E335" s="321">
        <v>1740</v>
      </c>
      <c r="F335" s="322">
        <v>1675</v>
      </c>
      <c r="G335" s="320">
        <v>-78</v>
      </c>
      <c r="H335" s="321">
        <v>-12</v>
      </c>
      <c r="I335" s="321">
        <v>-5</v>
      </c>
      <c r="J335" s="322">
        <v>0</v>
      </c>
    </row>
    <row r="336" spans="1:10">
      <c r="A336" s="324">
        <v>42467</v>
      </c>
      <c r="B336" s="325">
        <v>1895</v>
      </c>
      <c r="C336" s="320">
        <v>1870</v>
      </c>
      <c r="D336" s="321">
        <v>1730</v>
      </c>
      <c r="E336" s="321">
        <v>1740</v>
      </c>
      <c r="F336" s="322">
        <v>1675</v>
      </c>
      <c r="G336" s="320">
        <v>-88</v>
      </c>
      <c r="H336" s="321">
        <v>-22</v>
      </c>
      <c r="I336" s="321">
        <v>-25</v>
      </c>
      <c r="J336" s="322">
        <v>-10</v>
      </c>
    </row>
    <row r="337" spans="1:10">
      <c r="A337" s="324">
        <v>42468</v>
      </c>
      <c r="B337" s="325">
        <v>1890</v>
      </c>
      <c r="C337" s="320">
        <v>1860</v>
      </c>
      <c r="D337" s="321">
        <v>1730</v>
      </c>
      <c r="E337" s="321">
        <v>1740</v>
      </c>
      <c r="F337" s="322">
        <v>1675</v>
      </c>
      <c r="G337" s="320">
        <v>-93</v>
      </c>
      <c r="H337" s="321">
        <v>-27</v>
      </c>
      <c r="I337" s="321">
        <v>-20</v>
      </c>
      <c r="J337" s="322">
        <v>-15</v>
      </c>
    </row>
    <row r="338" spans="1:10">
      <c r="A338" s="324">
        <v>42471</v>
      </c>
      <c r="B338" s="325">
        <v>1865</v>
      </c>
      <c r="C338" s="320">
        <v>1865</v>
      </c>
      <c r="D338" s="321">
        <v>1730</v>
      </c>
      <c r="E338" s="321">
        <v>1735</v>
      </c>
      <c r="F338" s="322">
        <v>1705</v>
      </c>
      <c r="G338" s="320">
        <v>-148</v>
      </c>
      <c r="H338" s="321">
        <v>-52</v>
      </c>
      <c r="I338" s="321">
        <v>-50</v>
      </c>
      <c r="J338" s="322">
        <v>-35</v>
      </c>
    </row>
    <row r="339" spans="1:10">
      <c r="A339" s="324">
        <v>42472</v>
      </c>
      <c r="B339" s="325">
        <v>1875</v>
      </c>
      <c r="C339" s="320">
        <v>1865</v>
      </c>
      <c r="D339" s="321">
        <v>1750</v>
      </c>
      <c r="E339" s="321">
        <v>1730</v>
      </c>
      <c r="F339" s="322">
        <v>1715</v>
      </c>
      <c r="G339" s="320">
        <v>-148</v>
      </c>
      <c r="H339" s="321">
        <v>-62</v>
      </c>
      <c r="I339" s="321">
        <v>-40</v>
      </c>
      <c r="J339" s="322">
        <v>-20</v>
      </c>
    </row>
    <row r="340" spans="1:10">
      <c r="A340" s="324">
        <v>42473</v>
      </c>
      <c r="B340" s="325">
        <v>1885</v>
      </c>
      <c r="C340" s="320">
        <v>1890</v>
      </c>
      <c r="D340" s="321">
        <v>1750</v>
      </c>
      <c r="E340" s="321">
        <v>1730</v>
      </c>
      <c r="F340" s="322">
        <v>1715</v>
      </c>
      <c r="G340" s="320">
        <v>-138</v>
      </c>
      <c r="H340" s="321">
        <v>-52</v>
      </c>
      <c r="I340" s="321">
        <v>-55</v>
      </c>
      <c r="J340" s="322">
        <v>-10</v>
      </c>
    </row>
    <row r="341" spans="1:10">
      <c r="A341" s="324">
        <v>42474</v>
      </c>
      <c r="B341" s="325">
        <v>1885</v>
      </c>
      <c r="C341" s="320">
        <v>1880</v>
      </c>
      <c r="D341" s="321">
        <v>1750</v>
      </c>
      <c r="E341" s="321">
        <v>1730</v>
      </c>
      <c r="F341" s="322">
        <v>1715</v>
      </c>
      <c r="G341" s="320">
        <v>-138</v>
      </c>
      <c r="H341" s="321">
        <v>-52</v>
      </c>
      <c r="I341" s="321">
        <v>-45</v>
      </c>
      <c r="J341" s="322">
        <v>-10</v>
      </c>
    </row>
    <row r="342" spans="1:10">
      <c r="A342" s="324">
        <v>42475</v>
      </c>
      <c r="B342" s="325">
        <v>1885</v>
      </c>
      <c r="C342" s="320">
        <v>1900</v>
      </c>
      <c r="D342" s="321">
        <v>1750</v>
      </c>
      <c r="E342" s="321">
        <v>1740</v>
      </c>
      <c r="F342" s="322">
        <v>1715</v>
      </c>
      <c r="G342" s="320">
        <v>-138</v>
      </c>
      <c r="H342" s="321">
        <v>-52</v>
      </c>
      <c r="I342" s="321">
        <v>-65</v>
      </c>
      <c r="J342" s="322">
        <v>-20</v>
      </c>
    </row>
    <row r="343" spans="1:10">
      <c r="A343" s="324">
        <v>42478</v>
      </c>
      <c r="B343" s="325">
        <v>1875</v>
      </c>
      <c r="C343" s="320">
        <v>1890</v>
      </c>
      <c r="D343" s="321">
        <v>1750</v>
      </c>
      <c r="E343" s="321">
        <v>1730</v>
      </c>
      <c r="F343" s="322">
        <v>1715</v>
      </c>
      <c r="G343" s="320">
        <v>-148</v>
      </c>
      <c r="H343" s="321">
        <v>-62</v>
      </c>
      <c r="I343" s="321">
        <v>-65</v>
      </c>
      <c r="J343" s="322">
        <v>-20</v>
      </c>
    </row>
    <row r="344" spans="1:10">
      <c r="A344" s="324">
        <v>42479</v>
      </c>
      <c r="B344" s="325">
        <v>1875</v>
      </c>
      <c r="C344" s="320">
        <v>1905</v>
      </c>
      <c r="D344" s="321">
        <v>1760</v>
      </c>
      <c r="E344" s="321">
        <v>1740</v>
      </c>
      <c r="F344" s="322">
        <v>1730</v>
      </c>
      <c r="G344" s="320">
        <v>-163</v>
      </c>
      <c r="H344" s="321">
        <v>-72</v>
      </c>
      <c r="I344" s="321">
        <v>-80</v>
      </c>
      <c r="J344" s="322">
        <v>-30</v>
      </c>
    </row>
    <row r="345" spans="1:10">
      <c r="A345" s="324">
        <v>42480</v>
      </c>
      <c r="B345" s="325">
        <v>1865</v>
      </c>
      <c r="C345" s="320">
        <v>1890</v>
      </c>
      <c r="D345" s="321">
        <v>1760</v>
      </c>
      <c r="E345" s="321">
        <v>1740</v>
      </c>
      <c r="F345" s="322">
        <v>1730</v>
      </c>
      <c r="G345" s="320">
        <v>-173</v>
      </c>
      <c r="H345" s="321">
        <v>-82</v>
      </c>
      <c r="I345" s="321">
        <v>-75</v>
      </c>
      <c r="J345" s="322">
        <v>-40</v>
      </c>
    </row>
    <row r="346" spans="1:10">
      <c r="A346" s="324">
        <v>42481</v>
      </c>
      <c r="B346" s="325">
        <v>1855</v>
      </c>
      <c r="C346" s="320">
        <v>1905</v>
      </c>
      <c r="D346" s="321">
        <v>1760</v>
      </c>
      <c r="E346" s="321">
        <v>1740</v>
      </c>
      <c r="F346" s="322">
        <v>1735</v>
      </c>
      <c r="G346" s="320">
        <v>-188</v>
      </c>
      <c r="H346" s="321">
        <v>-92</v>
      </c>
      <c r="I346" s="321">
        <v>-100</v>
      </c>
      <c r="J346" s="322">
        <v>-50</v>
      </c>
    </row>
    <row r="347" spans="1:10">
      <c r="A347" s="324">
        <v>42482</v>
      </c>
      <c r="B347" s="325">
        <v>1855</v>
      </c>
      <c r="C347" s="320">
        <v>1920</v>
      </c>
      <c r="D347" s="321">
        <v>1760</v>
      </c>
      <c r="E347" s="321">
        <v>1740</v>
      </c>
      <c r="F347" s="322">
        <v>1735</v>
      </c>
      <c r="G347" s="320">
        <v>-188</v>
      </c>
      <c r="H347" s="321">
        <v>-92</v>
      </c>
      <c r="I347" s="321">
        <v>-115</v>
      </c>
      <c r="J347" s="322">
        <v>-50</v>
      </c>
    </row>
    <row r="348" spans="1:10">
      <c r="A348" s="324">
        <v>42485</v>
      </c>
      <c r="B348" s="325">
        <v>1855</v>
      </c>
      <c r="C348" s="320">
        <v>1920</v>
      </c>
      <c r="D348" s="321">
        <v>1760</v>
      </c>
      <c r="E348" s="321">
        <v>1740</v>
      </c>
      <c r="F348" s="322">
        <v>1735</v>
      </c>
      <c r="G348" s="320">
        <v>-188</v>
      </c>
      <c r="H348" s="321">
        <v>-92</v>
      </c>
      <c r="I348" s="321">
        <v>-115</v>
      </c>
      <c r="J348" s="322">
        <v>-50</v>
      </c>
    </row>
    <row r="349" spans="1:10">
      <c r="A349" s="324">
        <v>42486</v>
      </c>
      <c r="B349" s="325">
        <v>1875</v>
      </c>
      <c r="C349" s="320">
        <v>1930</v>
      </c>
      <c r="D349" s="321">
        <v>1810</v>
      </c>
      <c r="E349" s="321">
        <v>1770</v>
      </c>
      <c r="F349" s="322">
        <v>1760</v>
      </c>
      <c r="G349" s="320">
        <v>-193</v>
      </c>
      <c r="H349" s="321">
        <v>-122</v>
      </c>
      <c r="I349" s="321">
        <v>-105</v>
      </c>
      <c r="J349" s="322">
        <v>-60</v>
      </c>
    </row>
    <row r="350" spans="1:10">
      <c r="A350" s="324">
        <v>42487</v>
      </c>
      <c r="B350" s="325">
        <v>1900</v>
      </c>
      <c r="C350" s="320">
        <v>1930</v>
      </c>
      <c r="D350" s="321">
        <v>1810</v>
      </c>
      <c r="E350" s="321">
        <v>1800</v>
      </c>
      <c r="F350" s="322">
        <v>1760</v>
      </c>
      <c r="G350" s="320">
        <v>-168</v>
      </c>
      <c r="H350" s="321">
        <v>-97</v>
      </c>
      <c r="I350" s="321">
        <v>-80</v>
      </c>
      <c r="J350" s="322">
        <v>-65</v>
      </c>
    </row>
    <row r="351" spans="1:10">
      <c r="A351" s="324">
        <v>42488</v>
      </c>
      <c r="B351" s="325">
        <v>1925</v>
      </c>
      <c r="C351" s="320">
        <v>1930</v>
      </c>
      <c r="D351" s="321">
        <v>1810</v>
      </c>
      <c r="E351" s="321">
        <v>1800</v>
      </c>
      <c r="F351" s="322">
        <v>1760</v>
      </c>
      <c r="G351" s="320">
        <v>-143</v>
      </c>
      <c r="H351" s="321">
        <v>-72</v>
      </c>
      <c r="I351" s="321">
        <v>-55</v>
      </c>
      <c r="J351" s="322">
        <v>-40</v>
      </c>
    </row>
    <row r="352" spans="1:10">
      <c r="A352" s="324">
        <v>42489</v>
      </c>
      <c r="B352" s="325">
        <v>1925</v>
      </c>
      <c r="C352" s="320">
        <v>1930</v>
      </c>
      <c r="D352" s="321">
        <v>1810</v>
      </c>
      <c r="E352" s="321">
        <v>1815</v>
      </c>
      <c r="F352" s="322">
        <v>1760</v>
      </c>
      <c r="G352" s="320">
        <v>-143</v>
      </c>
      <c r="H352" s="321">
        <v>-72</v>
      </c>
      <c r="I352" s="321">
        <v>-55</v>
      </c>
      <c r="J352" s="322">
        <v>-55</v>
      </c>
    </row>
    <row r="353" spans="1:10">
      <c r="A353" s="324">
        <v>42493</v>
      </c>
      <c r="B353" s="325">
        <v>1915</v>
      </c>
      <c r="C353" s="320">
        <v>1930</v>
      </c>
      <c r="D353" s="321">
        <v>1810</v>
      </c>
      <c r="E353" s="321">
        <v>1815</v>
      </c>
      <c r="F353" s="322">
        <v>1760</v>
      </c>
      <c r="G353" s="320">
        <v>-153</v>
      </c>
      <c r="H353" s="321">
        <v>-82</v>
      </c>
      <c r="I353" s="321">
        <v>-65</v>
      </c>
      <c r="J353" s="322">
        <v>-65</v>
      </c>
    </row>
    <row r="354" spans="1:10">
      <c r="A354" s="324">
        <v>42494</v>
      </c>
      <c r="B354" s="325">
        <v>1915</v>
      </c>
      <c r="C354" s="320">
        <v>1910</v>
      </c>
      <c r="D354" s="321">
        <v>1820</v>
      </c>
      <c r="E354" s="321">
        <v>1830</v>
      </c>
      <c r="F354" s="322">
        <v>1830</v>
      </c>
      <c r="G354" s="320">
        <v>-223</v>
      </c>
      <c r="H354" s="321">
        <v>-92</v>
      </c>
      <c r="I354" s="321">
        <v>-45</v>
      </c>
      <c r="J354" s="322">
        <v>-80</v>
      </c>
    </row>
    <row r="355" spans="1:10">
      <c r="A355" s="324">
        <v>42495</v>
      </c>
      <c r="B355" s="325">
        <v>1915</v>
      </c>
      <c r="C355" s="320">
        <v>1910</v>
      </c>
      <c r="D355" s="321">
        <v>1820</v>
      </c>
      <c r="E355" s="321">
        <v>1830</v>
      </c>
      <c r="F355" s="322">
        <v>1830</v>
      </c>
      <c r="G355" s="320">
        <v>-223</v>
      </c>
      <c r="H355" s="321">
        <v>-92</v>
      </c>
      <c r="I355" s="321">
        <v>-45</v>
      </c>
      <c r="J355" s="322">
        <v>-80</v>
      </c>
    </row>
    <row r="356" spans="1:10">
      <c r="A356" s="324">
        <v>42496</v>
      </c>
      <c r="B356" s="325">
        <v>1925</v>
      </c>
      <c r="C356" s="320">
        <v>1900</v>
      </c>
      <c r="D356" s="321">
        <v>1820</v>
      </c>
      <c r="E356" s="321">
        <v>1840</v>
      </c>
      <c r="F356" s="322">
        <v>1830</v>
      </c>
      <c r="G356" s="320">
        <v>-213</v>
      </c>
      <c r="H356" s="321">
        <v>-82</v>
      </c>
      <c r="I356" s="321">
        <v>-25</v>
      </c>
      <c r="J356" s="322">
        <v>-80</v>
      </c>
    </row>
    <row r="357" spans="1:10">
      <c r="A357" s="324">
        <v>42499</v>
      </c>
      <c r="B357" s="325">
        <v>1945</v>
      </c>
      <c r="C357" s="320">
        <v>1870</v>
      </c>
      <c r="D357" s="321">
        <v>1820</v>
      </c>
      <c r="E357" s="321">
        <v>1830</v>
      </c>
      <c r="F357" s="322">
        <v>1820</v>
      </c>
      <c r="G357" s="320">
        <v>-183</v>
      </c>
      <c r="H357" s="321">
        <v>-62</v>
      </c>
      <c r="I357" s="321">
        <v>25</v>
      </c>
      <c r="J357" s="322">
        <v>-50</v>
      </c>
    </row>
    <row r="358" spans="1:10">
      <c r="A358" s="324">
        <v>42500</v>
      </c>
      <c r="B358" s="325">
        <v>1945</v>
      </c>
      <c r="C358" s="320">
        <v>1870</v>
      </c>
      <c r="D358" s="321">
        <v>1850</v>
      </c>
      <c r="E358" s="321">
        <v>1820</v>
      </c>
      <c r="F358" s="322">
        <v>1830</v>
      </c>
      <c r="G358" s="320">
        <v>-193</v>
      </c>
      <c r="H358" s="321">
        <v>-92</v>
      </c>
      <c r="I358" s="321">
        <v>25</v>
      </c>
      <c r="J358" s="322">
        <v>-40</v>
      </c>
    </row>
    <row r="359" spans="1:10">
      <c r="A359" s="324">
        <v>42501</v>
      </c>
      <c r="B359" s="325">
        <v>1945</v>
      </c>
      <c r="C359" s="320">
        <v>1900</v>
      </c>
      <c r="D359" s="321">
        <v>1850</v>
      </c>
      <c r="E359" s="321">
        <v>1820</v>
      </c>
      <c r="F359" s="322">
        <v>1830</v>
      </c>
      <c r="G359" s="320">
        <v>-193</v>
      </c>
      <c r="H359" s="321">
        <v>-92</v>
      </c>
      <c r="I359" s="321">
        <v>-5</v>
      </c>
      <c r="J359" s="322">
        <v>-40</v>
      </c>
    </row>
    <row r="360" spans="1:10">
      <c r="A360" s="324">
        <v>42502</v>
      </c>
      <c r="B360" s="325">
        <v>1945</v>
      </c>
      <c r="C360" s="320">
        <v>1890</v>
      </c>
      <c r="D360" s="321">
        <v>1850</v>
      </c>
      <c r="E360" s="321">
        <v>1785</v>
      </c>
      <c r="F360" s="322">
        <v>1830</v>
      </c>
      <c r="G360" s="320">
        <v>-193</v>
      </c>
      <c r="H360" s="321">
        <v>-92</v>
      </c>
      <c r="I360" s="321">
        <v>5</v>
      </c>
      <c r="J360" s="322">
        <v>-5</v>
      </c>
    </row>
    <row r="361" spans="1:10">
      <c r="A361" s="324">
        <v>42503</v>
      </c>
      <c r="B361" s="325">
        <v>1935</v>
      </c>
      <c r="C361" s="320">
        <v>1880</v>
      </c>
      <c r="D361" s="321">
        <v>1850</v>
      </c>
      <c r="E361" s="321">
        <v>1750</v>
      </c>
      <c r="F361" s="322">
        <v>1830</v>
      </c>
      <c r="G361" s="320">
        <v>-203</v>
      </c>
      <c r="H361" s="321">
        <v>-102</v>
      </c>
      <c r="I361" s="321">
        <v>5</v>
      </c>
      <c r="J361" s="322">
        <v>20</v>
      </c>
    </row>
    <row r="362" spans="1:10">
      <c r="A362" s="324">
        <v>42506</v>
      </c>
      <c r="B362" s="325">
        <v>1905</v>
      </c>
      <c r="C362" s="320">
        <v>1900</v>
      </c>
      <c r="D362" s="321">
        <v>1850</v>
      </c>
      <c r="E362" s="321">
        <v>1730</v>
      </c>
      <c r="F362" s="322">
        <v>1830</v>
      </c>
      <c r="G362" s="320">
        <v>-233</v>
      </c>
      <c r="H362" s="321">
        <v>-132</v>
      </c>
      <c r="I362" s="321">
        <v>-45</v>
      </c>
      <c r="J362" s="322">
        <v>10</v>
      </c>
    </row>
    <row r="363" spans="1:10">
      <c r="A363" s="324">
        <v>42507</v>
      </c>
      <c r="B363" s="325">
        <v>1905</v>
      </c>
      <c r="C363" s="320">
        <v>1900</v>
      </c>
      <c r="D363" s="321">
        <v>1750</v>
      </c>
      <c r="E363" s="321">
        <v>1680</v>
      </c>
      <c r="F363" s="322">
        <v>1740</v>
      </c>
      <c r="G363" s="320">
        <v>-143</v>
      </c>
      <c r="H363" s="321">
        <v>-32</v>
      </c>
      <c r="I363" s="321">
        <v>-45</v>
      </c>
      <c r="J363" s="322">
        <v>60</v>
      </c>
    </row>
    <row r="364" spans="1:10">
      <c r="A364" s="324">
        <v>42508</v>
      </c>
      <c r="B364" s="325">
        <v>1875</v>
      </c>
      <c r="C364" s="320">
        <v>1900</v>
      </c>
      <c r="D364" s="321">
        <v>1750</v>
      </c>
      <c r="E364" s="321">
        <v>1665</v>
      </c>
      <c r="F364" s="322">
        <v>1740</v>
      </c>
      <c r="G364" s="320">
        <v>-173</v>
      </c>
      <c r="H364" s="321">
        <v>-62</v>
      </c>
      <c r="I364" s="321">
        <v>-75</v>
      </c>
      <c r="J364" s="322">
        <v>45</v>
      </c>
    </row>
    <row r="365" spans="1:10">
      <c r="A365" s="324">
        <v>42509</v>
      </c>
      <c r="B365" s="325">
        <v>1855</v>
      </c>
      <c r="C365" s="320">
        <v>1880</v>
      </c>
      <c r="D365" s="321">
        <v>1750</v>
      </c>
      <c r="E365" s="321">
        <v>1655</v>
      </c>
      <c r="F365" s="322">
        <v>1740</v>
      </c>
      <c r="G365" s="320">
        <v>-193</v>
      </c>
      <c r="H365" s="321">
        <v>-82</v>
      </c>
      <c r="I365" s="321">
        <v>-75</v>
      </c>
      <c r="J365" s="322">
        <v>35</v>
      </c>
    </row>
    <row r="366" spans="1:10">
      <c r="A366" s="324">
        <v>42510</v>
      </c>
      <c r="B366" s="325">
        <v>1840</v>
      </c>
      <c r="C366" s="320">
        <v>1880</v>
      </c>
      <c r="D366" s="321">
        <v>1750</v>
      </c>
      <c r="E366" s="321">
        <v>1625</v>
      </c>
      <c r="F366" s="322">
        <v>1740</v>
      </c>
      <c r="G366" s="320">
        <v>-208</v>
      </c>
      <c r="H366" s="321">
        <v>-97</v>
      </c>
      <c r="I366" s="321">
        <v>-90</v>
      </c>
      <c r="J366" s="322">
        <v>50</v>
      </c>
    </row>
    <row r="367" spans="1:10">
      <c r="A367" s="324">
        <v>42513</v>
      </c>
      <c r="B367" s="325">
        <v>1830</v>
      </c>
      <c r="C367" s="320">
        <v>1860</v>
      </c>
      <c r="D367" s="321">
        <v>1750</v>
      </c>
      <c r="E367" s="321">
        <v>1615</v>
      </c>
      <c r="F367" s="322">
        <v>1740</v>
      </c>
      <c r="G367" s="320">
        <v>-218</v>
      </c>
      <c r="H367" s="321">
        <v>-107</v>
      </c>
      <c r="I367" s="321">
        <v>-80</v>
      </c>
      <c r="J367" s="322">
        <v>50</v>
      </c>
    </row>
    <row r="368" spans="1:10">
      <c r="A368" s="324">
        <v>42514</v>
      </c>
      <c r="B368" s="325">
        <v>1810</v>
      </c>
      <c r="C368" s="320">
        <v>1855</v>
      </c>
      <c r="D368" s="321">
        <v>1610</v>
      </c>
      <c r="E368" s="321">
        <v>1615</v>
      </c>
      <c r="F368" s="322">
        <v>1665</v>
      </c>
      <c r="G368" s="320">
        <v>-163</v>
      </c>
      <c r="H368" s="321">
        <v>13</v>
      </c>
      <c r="I368" s="321">
        <v>-95</v>
      </c>
      <c r="J368" s="322">
        <v>30</v>
      </c>
    </row>
    <row r="369" spans="1:10">
      <c r="A369" s="324">
        <v>42515</v>
      </c>
      <c r="B369" s="325">
        <v>1820</v>
      </c>
      <c r="C369" s="320">
        <v>1865</v>
      </c>
      <c r="D369" s="321">
        <v>1610</v>
      </c>
      <c r="E369" s="321">
        <v>1615</v>
      </c>
      <c r="F369" s="322">
        <v>1665</v>
      </c>
      <c r="G369" s="320">
        <v>-153</v>
      </c>
      <c r="H369" s="321">
        <v>23</v>
      </c>
      <c r="I369" s="321">
        <v>-95</v>
      </c>
      <c r="J369" s="322">
        <v>40</v>
      </c>
    </row>
    <row r="370" spans="1:10">
      <c r="A370" s="324">
        <v>42516</v>
      </c>
      <c r="B370" s="325">
        <v>1825</v>
      </c>
      <c r="C370" s="320">
        <v>1865</v>
      </c>
      <c r="D370" s="321">
        <v>1610</v>
      </c>
      <c r="E370" s="321">
        <v>1615</v>
      </c>
      <c r="F370" s="322">
        <v>1665</v>
      </c>
      <c r="G370" s="320">
        <v>-148</v>
      </c>
      <c r="H370" s="321">
        <v>28</v>
      </c>
      <c r="I370" s="321">
        <v>-90</v>
      </c>
      <c r="J370" s="322">
        <v>45</v>
      </c>
    </row>
    <row r="371" spans="1:10">
      <c r="A371" s="324">
        <v>42517</v>
      </c>
      <c r="B371" s="325">
        <v>1835</v>
      </c>
      <c r="C371" s="320">
        <v>1865</v>
      </c>
      <c r="D371" s="321">
        <v>1610</v>
      </c>
      <c r="E371" s="321">
        <v>1685</v>
      </c>
      <c r="F371" s="322">
        <v>1665</v>
      </c>
      <c r="G371" s="320">
        <v>-138</v>
      </c>
      <c r="H371" s="321">
        <v>38</v>
      </c>
      <c r="I371" s="321">
        <v>-80</v>
      </c>
      <c r="J371" s="322">
        <v>-15</v>
      </c>
    </row>
    <row r="372" spans="1:10">
      <c r="A372" s="324">
        <v>42520</v>
      </c>
      <c r="B372" s="325">
        <v>1855</v>
      </c>
      <c r="C372" s="320">
        <v>1875</v>
      </c>
      <c r="D372" s="321">
        <v>1610</v>
      </c>
      <c r="E372" s="321">
        <v>1685</v>
      </c>
      <c r="H372" s="321">
        <v>58</v>
      </c>
      <c r="I372" s="321">
        <v>-70</v>
      </c>
      <c r="J372" s="322">
        <v>5</v>
      </c>
    </row>
    <row r="373" spans="1:10">
      <c r="A373" s="324">
        <v>42521</v>
      </c>
      <c r="B373" s="325">
        <v>1855</v>
      </c>
      <c r="C373" s="320">
        <v>1885</v>
      </c>
      <c r="D373" s="321">
        <v>1690</v>
      </c>
      <c r="E373" s="321">
        <v>1715</v>
      </c>
      <c r="F373" s="322">
        <v>1655</v>
      </c>
      <c r="G373" s="320">
        <v>-108</v>
      </c>
      <c r="H373" s="321">
        <v>-22</v>
      </c>
      <c r="I373" s="321">
        <v>-80</v>
      </c>
      <c r="J373" s="322">
        <v>-25</v>
      </c>
    </row>
    <row r="374" spans="1:10">
      <c r="A374" s="324">
        <v>42522</v>
      </c>
      <c r="B374" s="325">
        <v>1875</v>
      </c>
      <c r="C374" s="320">
        <v>1885</v>
      </c>
      <c r="D374" s="321">
        <v>1690</v>
      </c>
      <c r="E374" s="321">
        <v>1725</v>
      </c>
      <c r="F374" s="322">
        <v>1680</v>
      </c>
      <c r="G374" s="320">
        <v>-113</v>
      </c>
      <c r="H374" s="321">
        <v>-2</v>
      </c>
      <c r="I374" s="321">
        <v>-60</v>
      </c>
      <c r="J374" s="322">
        <v>-15</v>
      </c>
    </row>
    <row r="375" spans="1:10">
      <c r="A375" s="324">
        <v>42523</v>
      </c>
      <c r="B375" s="325">
        <v>1895</v>
      </c>
      <c r="C375" s="320">
        <v>1890</v>
      </c>
      <c r="D375" s="321">
        <v>1690</v>
      </c>
      <c r="E375" s="321">
        <v>1725</v>
      </c>
      <c r="F375" s="322">
        <v>1680</v>
      </c>
      <c r="G375" s="320">
        <v>-93</v>
      </c>
      <c r="H375" s="321">
        <v>18</v>
      </c>
      <c r="I375" s="321">
        <v>-45</v>
      </c>
      <c r="J375" s="322">
        <v>5</v>
      </c>
    </row>
    <row r="376" spans="1:10">
      <c r="A376" s="324">
        <v>42524</v>
      </c>
      <c r="B376" s="325">
        <v>1895</v>
      </c>
      <c r="C376" s="320">
        <v>1890</v>
      </c>
      <c r="D376" s="321">
        <v>1690</v>
      </c>
      <c r="E376" s="321">
        <v>1725</v>
      </c>
      <c r="F376" s="322">
        <v>1680</v>
      </c>
      <c r="G376" s="320">
        <v>-93</v>
      </c>
      <c r="H376" s="321">
        <v>18</v>
      </c>
      <c r="I376" s="321">
        <v>-45</v>
      </c>
      <c r="J376" s="322">
        <v>5</v>
      </c>
    </row>
    <row r="377" spans="1:10">
      <c r="A377" s="324">
        <v>42527</v>
      </c>
      <c r="B377" s="325">
        <v>1895</v>
      </c>
      <c r="C377" s="320">
        <v>1880</v>
      </c>
      <c r="D377" s="321">
        <v>1690</v>
      </c>
      <c r="E377" s="321">
        <v>1725</v>
      </c>
      <c r="F377" s="322">
        <v>1680</v>
      </c>
      <c r="G377" s="320">
        <v>-93</v>
      </c>
      <c r="H377" s="321">
        <v>18</v>
      </c>
      <c r="I377" s="321">
        <v>-35</v>
      </c>
      <c r="J377" s="322">
        <v>5</v>
      </c>
    </row>
    <row r="378" spans="1:10">
      <c r="A378" s="324">
        <v>42528</v>
      </c>
      <c r="B378" s="325">
        <v>1875</v>
      </c>
      <c r="C378" s="320">
        <v>1880</v>
      </c>
      <c r="D378" s="321">
        <v>1740</v>
      </c>
      <c r="E378" s="321">
        <v>1725</v>
      </c>
      <c r="F378" s="322">
        <v>1745</v>
      </c>
      <c r="G378" s="320">
        <v>-178</v>
      </c>
      <c r="H378" s="321">
        <v>-52</v>
      </c>
      <c r="I378" s="321">
        <v>-55</v>
      </c>
      <c r="J378" s="322">
        <v>-15</v>
      </c>
    </row>
    <row r="379" spans="1:10">
      <c r="A379" s="324">
        <v>42529</v>
      </c>
      <c r="B379" s="325">
        <v>1875</v>
      </c>
      <c r="C379" s="320">
        <v>1880</v>
      </c>
      <c r="D379" s="321">
        <v>1740</v>
      </c>
      <c r="E379" s="321">
        <v>1725</v>
      </c>
      <c r="F379" s="322">
        <v>1745</v>
      </c>
      <c r="G379" s="320">
        <v>-178</v>
      </c>
      <c r="H379" s="321">
        <v>-52</v>
      </c>
      <c r="I379" s="321">
        <v>-55</v>
      </c>
      <c r="J379" s="322">
        <v>-15</v>
      </c>
    </row>
    <row r="380" spans="1:10">
      <c r="A380" s="324">
        <v>42533</v>
      </c>
      <c r="B380" s="325">
        <v>1855</v>
      </c>
      <c r="C380" s="320">
        <v>1880</v>
      </c>
      <c r="D380" s="321">
        <v>1740</v>
      </c>
      <c r="E380" s="321">
        <v>1725</v>
      </c>
      <c r="F380" s="322">
        <v>1745</v>
      </c>
      <c r="G380" s="320">
        <v>-198</v>
      </c>
      <c r="H380" s="321">
        <v>-72</v>
      </c>
      <c r="I380" s="321">
        <v>-75</v>
      </c>
      <c r="J380" s="322">
        <v>-35</v>
      </c>
    </row>
    <row r="381" spans="1:10">
      <c r="A381" s="324">
        <v>42534</v>
      </c>
      <c r="B381" s="325">
        <v>1855</v>
      </c>
      <c r="C381" s="320">
        <v>1870</v>
      </c>
      <c r="D381" s="321">
        <v>1740</v>
      </c>
      <c r="E381" s="321">
        <v>1705</v>
      </c>
      <c r="H381" s="321">
        <v>-72</v>
      </c>
      <c r="I381" s="321">
        <v>-65</v>
      </c>
      <c r="J381" s="322">
        <v>-15</v>
      </c>
    </row>
    <row r="382" spans="1:10">
      <c r="A382" s="324">
        <v>42535</v>
      </c>
      <c r="B382" s="325">
        <v>1855</v>
      </c>
      <c r="C382" s="320">
        <v>1865</v>
      </c>
      <c r="D382" s="321">
        <v>1690</v>
      </c>
      <c r="E382" s="321">
        <v>1705</v>
      </c>
      <c r="F382" s="322">
        <v>1720</v>
      </c>
      <c r="G382" s="320">
        <v>-173</v>
      </c>
      <c r="H382" s="321">
        <v>-22</v>
      </c>
      <c r="I382" s="321">
        <v>-60</v>
      </c>
      <c r="J382" s="322">
        <v>-15</v>
      </c>
    </row>
    <row r="383" spans="1:10">
      <c r="A383" s="324">
        <v>42536</v>
      </c>
      <c r="B383" s="325">
        <v>1845</v>
      </c>
      <c r="C383" s="320">
        <v>1855</v>
      </c>
      <c r="D383" s="321">
        <v>1690</v>
      </c>
      <c r="E383" s="321">
        <v>1670</v>
      </c>
      <c r="F383" s="322">
        <v>1700</v>
      </c>
      <c r="G383" s="320">
        <v>-163</v>
      </c>
      <c r="H383" s="321">
        <v>-32</v>
      </c>
      <c r="I383" s="321">
        <v>-60</v>
      </c>
      <c r="J383" s="322">
        <v>10</v>
      </c>
    </row>
    <row r="384" spans="1:10">
      <c r="A384" s="324">
        <v>42537</v>
      </c>
      <c r="B384" s="325">
        <v>1835</v>
      </c>
      <c r="C384" s="320">
        <v>1860</v>
      </c>
      <c r="D384" s="321">
        <v>1640</v>
      </c>
      <c r="E384" s="321">
        <v>1650</v>
      </c>
      <c r="F384" s="322">
        <v>1700</v>
      </c>
      <c r="G384" s="320">
        <v>-173</v>
      </c>
      <c r="H384" s="321">
        <v>8</v>
      </c>
      <c r="I384" s="321">
        <v>-75</v>
      </c>
      <c r="J384" s="322">
        <v>20</v>
      </c>
    </row>
    <row r="385" spans="1:10">
      <c r="A385" s="324">
        <v>42538</v>
      </c>
      <c r="B385" s="325">
        <v>1815</v>
      </c>
      <c r="C385" s="320">
        <v>1870</v>
      </c>
      <c r="D385" s="321">
        <v>1640</v>
      </c>
      <c r="E385" s="321">
        <v>1650</v>
      </c>
      <c r="F385" s="322">
        <v>1700</v>
      </c>
      <c r="G385" s="320">
        <v>-193</v>
      </c>
      <c r="H385" s="321">
        <v>-12</v>
      </c>
      <c r="I385" s="321">
        <v>-105</v>
      </c>
      <c r="J385" s="322">
        <v>0</v>
      </c>
    </row>
    <row r="386" spans="1:10">
      <c r="A386" s="324">
        <v>42541</v>
      </c>
      <c r="B386" s="325">
        <v>1780</v>
      </c>
      <c r="C386" s="320">
        <v>1880</v>
      </c>
      <c r="D386" s="321">
        <v>1640</v>
      </c>
      <c r="E386" s="321">
        <v>1625</v>
      </c>
      <c r="H386" s="321">
        <v>-47</v>
      </c>
      <c r="I386" s="321">
        <v>-150</v>
      </c>
      <c r="J386" s="322">
        <v>-10</v>
      </c>
    </row>
    <row r="387" spans="1:10">
      <c r="A387" s="324">
        <v>42542</v>
      </c>
      <c r="B387" s="325">
        <v>1790</v>
      </c>
      <c r="C387" s="320">
        <v>1880</v>
      </c>
      <c r="D387" s="321">
        <v>1640</v>
      </c>
      <c r="E387" s="321">
        <v>1635</v>
      </c>
      <c r="F387" s="322">
        <v>1590</v>
      </c>
      <c r="G387" s="320">
        <v>-108</v>
      </c>
      <c r="H387" s="321">
        <v>-37</v>
      </c>
      <c r="I387" s="321">
        <v>-140</v>
      </c>
      <c r="J387" s="322">
        <v>-10</v>
      </c>
    </row>
    <row r="388" spans="1:10">
      <c r="A388" s="324">
        <v>42543</v>
      </c>
      <c r="B388" s="325">
        <v>1800</v>
      </c>
      <c r="C388" s="320">
        <v>1880</v>
      </c>
      <c r="D388" s="321">
        <v>1640</v>
      </c>
      <c r="E388" s="321">
        <v>1610</v>
      </c>
      <c r="F388" s="322">
        <v>1600</v>
      </c>
      <c r="G388" s="320">
        <v>-108</v>
      </c>
      <c r="H388" s="321">
        <v>-27</v>
      </c>
      <c r="I388" s="321">
        <v>-130</v>
      </c>
      <c r="J388" s="322">
        <v>25</v>
      </c>
    </row>
    <row r="389" spans="1:10">
      <c r="A389" s="324">
        <v>42544</v>
      </c>
      <c r="B389" s="325">
        <v>1800</v>
      </c>
      <c r="C389" s="320">
        <v>1875</v>
      </c>
      <c r="D389" s="321">
        <v>1600</v>
      </c>
      <c r="E389" s="321">
        <v>1620</v>
      </c>
      <c r="F389" s="322">
        <v>1600</v>
      </c>
      <c r="G389" s="320">
        <v>-108</v>
      </c>
      <c r="H389" s="321">
        <v>13</v>
      </c>
      <c r="I389" s="321">
        <v>-125</v>
      </c>
      <c r="J389" s="322">
        <v>15</v>
      </c>
    </row>
    <row r="390" spans="1:10">
      <c r="A390" s="324">
        <v>42545</v>
      </c>
      <c r="B390" s="325">
        <v>1800</v>
      </c>
      <c r="C390" s="320">
        <v>1870</v>
      </c>
      <c r="D390" s="321">
        <v>1600</v>
      </c>
      <c r="E390" s="321">
        <v>1610</v>
      </c>
      <c r="F390" s="322">
        <v>1600</v>
      </c>
      <c r="G390" s="320">
        <v>-108</v>
      </c>
      <c r="H390" s="321">
        <v>13</v>
      </c>
      <c r="I390" s="321">
        <v>-120</v>
      </c>
      <c r="J390" s="322">
        <v>25</v>
      </c>
    </row>
    <row r="391" spans="1:10">
      <c r="A391" s="324">
        <v>42548</v>
      </c>
      <c r="B391" s="325">
        <v>1800</v>
      </c>
      <c r="C391" s="320">
        <v>1865</v>
      </c>
      <c r="D391" s="321">
        <v>1600</v>
      </c>
      <c r="E391" s="321">
        <v>1610</v>
      </c>
      <c r="F391" s="322">
        <v>1610</v>
      </c>
      <c r="G391" s="320">
        <v>-118</v>
      </c>
      <c r="H391" s="321">
        <v>13</v>
      </c>
      <c r="I391" s="321">
        <v>-115</v>
      </c>
      <c r="J391" s="322">
        <v>25</v>
      </c>
    </row>
    <row r="392" spans="1:10">
      <c r="A392" s="324">
        <v>42549</v>
      </c>
      <c r="B392" s="325">
        <v>1800</v>
      </c>
      <c r="C392" s="320">
        <v>1880</v>
      </c>
      <c r="D392" s="321">
        <v>1610</v>
      </c>
      <c r="E392" s="321">
        <v>1610</v>
      </c>
      <c r="F392" s="322">
        <v>1610</v>
      </c>
      <c r="G392" s="320">
        <v>-118</v>
      </c>
      <c r="H392" s="321">
        <v>3</v>
      </c>
      <c r="I392" s="321">
        <v>-130</v>
      </c>
      <c r="J392" s="322">
        <v>25</v>
      </c>
    </row>
    <row r="393" spans="1:10">
      <c r="A393" s="324">
        <v>42550</v>
      </c>
      <c r="B393" s="325">
        <v>1810</v>
      </c>
      <c r="C393" s="320">
        <v>1890</v>
      </c>
      <c r="D393" s="321">
        <v>1610</v>
      </c>
      <c r="E393" s="321">
        <v>1610</v>
      </c>
      <c r="F393" s="322">
        <v>1610</v>
      </c>
      <c r="G393" s="320">
        <v>-108</v>
      </c>
      <c r="H393" s="321">
        <v>13</v>
      </c>
      <c r="I393" s="321">
        <v>-130</v>
      </c>
      <c r="J393" s="322">
        <v>35</v>
      </c>
    </row>
    <row r="394" spans="1:10">
      <c r="A394" s="324">
        <v>42551</v>
      </c>
      <c r="B394" s="325">
        <v>1810</v>
      </c>
      <c r="C394" s="320">
        <v>1895</v>
      </c>
      <c r="D394" s="321">
        <v>1610</v>
      </c>
      <c r="E394" s="321">
        <v>1610</v>
      </c>
      <c r="F394" s="322">
        <v>1610</v>
      </c>
      <c r="G394" s="320">
        <v>-108</v>
      </c>
      <c r="H394" s="321">
        <v>13</v>
      </c>
      <c r="I394" s="321">
        <v>-135</v>
      </c>
      <c r="J394" s="322">
        <v>35</v>
      </c>
    </row>
    <row r="395" spans="1:10">
      <c r="A395" s="324">
        <v>42552</v>
      </c>
      <c r="B395" s="325">
        <v>1830</v>
      </c>
      <c r="C395" s="320">
        <v>1900</v>
      </c>
      <c r="D395" s="321">
        <v>1610</v>
      </c>
      <c r="E395" s="321">
        <v>1610</v>
      </c>
      <c r="F395" s="322">
        <v>1610</v>
      </c>
      <c r="G395" s="320">
        <v>-88</v>
      </c>
      <c r="H395" s="321">
        <v>33</v>
      </c>
      <c r="I395" s="321">
        <v>-120</v>
      </c>
      <c r="J395" s="322">
        <v>55</v>
      </c>
    </row>
    <row r="396" spans="1:10">
      <c r="A396" s="324">
        <v>42555</v>
      </c>
      <c r="B396" s="325">
        <v>1830</v>
      </c>
      <c r="C396" s="320">
        <v>1940</v>
      </c>
      <c r="D396" s="321">
        <v>1630</v>
      </c>
      <c r="E396" s="321">
        <v>1620</v>
      </c>
      <c r="F396" s="322">
        <v>1610</v>
      </c>
      <c r="G396" s="320">
        <v>-88</v>
      </c>
      <c r="H396" s="321">
        <v>13</v>
      </c>
      <c r="I396" s="321">
        <v>-160</v>
      </c>
      <c r="J396" s="322">
        <v>45</v>
      </c>
    </row>
    <row r="397" spans="1:10">
      <c r="A397" s="324">
        <v>42556</v>
      </c>
      <c r="B397" s="325">
        <v>1830</v>
      </c>
      <c r="C397" s="320">
        <v>1900</v>
      </c>
      <c r="D397" s="321">
        <v>1620</v>
      </c>
      <c r="E397" s="321">
        <v>1640</v>
      </c>
      <c r="F397" s="322">
        <v>1610</v>
      </c>
      <c r="G397" s="320">
        <v>-88</v>
      </c>
      <c r="H397" s="321">
        <v>23</v>
      </c>
      <c r="I397" s="321">
        <v>-120</v>
      </c>
      <c r="J397" s="322">
        <v>25</v>
      </c>
    </row>
    <row r="398" spans="1:10">
      <c r="A398" s="324">
        <v>42557</v>
      </c>
      <c r="B398" s="325">
        <v>1810</v>
      </c>
      <c r="C398" s="320">
        <v>1890</v>
      </c>
      <c r="D398" s="321">
        <v>1620</v>
      </c>
      <c r="E398" s="321">
        <v>1650</v>
      </c>
      <c r="F398" s="322">
        <v>1610</v>
      </c>
      <c r="G398" s="320">
        <v>-108</v>
      </c>
      <c r="H398" s="321">
        <v>3</v>
      </c>
      <c r="I398" s="321">
        <v>-130</v>
      </c>
      <c r="J398" s="322">
        <v>-5</v>
      </c>
    </row>
    <row r="399" spans="1:10">
      <c r="A399" s="324">
        <v>42558</v>
      </c>
      <c r="B399" s="325">
        <v>1790</v>
      </c>
      <c r="C399" s="320">
        <v>1905</v>
      </c>
      <c r="D399" s="321">
        <v>1620</v>
      </c>
      <c r="E399" s="321">
        <v>1650</v>
      </c>
      <c r="F399" s="322">
        <v>1610</v>
      </c>
      <c r="G399" s="320">
        <v>-128</v>
      </c>
      <c r="H399" s="321">
        <v>-17</v>
      </c>
      <c r="I399" s="321">
        <v>-165</v>
      </c>
      <c r="J399" s="322">
        <v>-25</v>
      </c>
    </row>
    <row r="400" spans="1:10">
      <c r="A400" s="324">
        <v>42559</v>
      </c>
      <c r="B400" s="325">
        <v>1765</v>
      </c>
      <c r="C400" s="320">
        <v>1880</v>
      </c>
      <c r="D400" s="321">
        <v>1620</v>
      </c>
      <c r="E400" s="321">
        <v>1625</v>
      </c>
      <c r="F400" s="322">
        <v>1610</v>
      </c>
      <c r="G400" s="320">
        <v>-153</v>
      </c>
      <c r="H400" s="321">
        <v>-42</v>
      </c>
      <c r="I400" s="321">
        <v>-165</v>
      </c>
      <c r="J400" s="322">
        <v>-25</v>
      </c>
    </row>
    <row r="401" spans="1:10">
      <c r="A401" s="324">
        <v>42562</v>
      </c>
      <c r="B401" s="325">
        <v>1765</v>
      </c>
      <c r="C401" s="320">
        <v>1880</v>
      </c>
      <c r="D401" s="321">
        <v>1580</v>
      </c>
      <c r="E401" s="321">
        <v>1625</v>
      </c>
      <c r="F401" s="322">
        <v>1610</v>
      </c>
      <c r="G401" s="320">
        <v>-153</v>
      </c>
      <c r="H401" s="321">
        <v>-2</v>
      </c>
      <c r="I401" s="321">
        <v>-165</v>
      </c>
      <c r="J401" s="322">
        <v>-25</v>
      </c>
    </row>
    <row r="402" spans="1:10">
      <c r="A402" s="324">
        <v>42563</v>
      </c>
      <c r="B402" s="325">
        <v>1765</v>
      </c>
      <c r="C402" s="320">
        <v>1880</v>
      </c>
      <c r="D402" s="321">
        <v>1580</v>
      </c>
      <c r="E402" s="321">
        <v>1615</v>
      </c>
      <c r="F402" s="322">
        <v>1525</v>
      </c>
      <c r="G402" s="320">
        <v>-68</v>
      </c>
      <c r="H402" s="321">
        <v>-2</v>
      </c>
      <c r="I402" s="321">
        <v>-165</v>
      </c>
      <c r="J402" s="322">
        <v>-15</v>
      </c>
    </row>
    <row r="403" spans="1:10">
      <c r="A403" s="324">
        <v>42564</v>
      </c>
      <c r="B403" s="325">
        <v>1785</v>
      </c>
      <c r="C403" s="320">
        <v>1900</v>
      </c>
      <c r="D403" s="321">
        <v>1580</v>
      </c>
      <c r="E403" s="321">
        <v>1600</v>
      </c>
      <c r="F403" s="322">
        <v>1525</v>
      </c>
      <c r="G403" s="320">
        <v>-48</v>
      </c>
      <c r="H403" s="321">
        <v>18</v>
      </c>
      <c r="I403" s="321">
        <v>-165</v>
      </c>
      <c r="J403" s="322">
        <v>20</v>
      </c>
    </row>
    <row r="404" spans="1:10">
      <c r="A404" s="324">
        <v>42565</v>
      </c>
      <c r="B404" s="325">
        <v>1795</v>
      </c>
      <c r="C404" s="320">
        <v>1895</v>
      </c>
      <c r="D404" s="321">
        <v>1580</v>
      </c>
      <c r="E404" s="321">
        <v>1580</v>
      </c>
      <c r="F404" s="322">
        <v>1500</v>
      </c>
      <c r="G404" s="320">
        <v>-13</v>
      </c>
      <c r="H404" s="321">
        <v>28</v>
      </c>
      <c r="I404" s="321">
        <v>-150</v>
      </c>
      <c r="J404" s="322">
        <v>50</v>
      </c>
    </row>
    <row r="405" spans="1:10">
      <c r="A405" s="324">
        <v>42566</v>
      </c>
      <c r="B405" s="325">
        <v>1795</v>
      </c>
      <c r="C405" s="320">
        <v>1885</v>
      </c>
      <c r="D405" s="321">
        <v>1580</v>
      </c>
      <c r="E405" s="321">
        <v>1580</v>
      </c>
      <c r="F405" s="322">
        <v>1500</v>
      </c>
      <c r="G405" s="320">
        <v>-13</v>
      </c>
      <c r="H405" s="321">
        <v>28</v>
      </c>
      <c r="I405" s="321">
        <v>-140</v>
      </c>
      <c r="J405" s="322">
        <v>50</v>
      </c>
    </row>
    <row r="406" spans="1:10">
      <c r="A406" s="324">
        <v>42569</v>
      </c>
      <c r="B406" s="325">
        <v>1785</v>
      </c>
      <c r="C406" s="320">
        <v>1875</v>
      </c>
      <c r="D406" s="321">
        <v>1550</v>
      </c>
      <c r="E406" s="321">
        <v>1580</v>
      </c>
      <c r="F406" s="322">
        <v>1435</v>
      </c>
      <c r="G406" s="320">
        <v>42</v>
      </c>
      <c r="H406" s="321">
        <v>48</v>
      </c>
      <c r="I406" s="321">
        <v>-140</v>
      </c>
      <c r="J406" s="322">
        <v>40</v>
      </c>
    </row>
    <row r="407" spans="1:10">
      <c r="A407" s="324">
        <v>42570</v>
      </c>
      <c r="B407" s="325">
        <v>1775</v>
      </c>
      <c r="C407" s="320">
        <v>1870</v>
      </c>
      <c r="D407" s="321">
        <v>1550</v>
      </c>
      <c r="E407" s="321">
        <v>1580</v>
      </c>
      <c r="F407" s="322">
        <v>1435</v>
      </c>
      <c r="G407" s="320">
        <v>32</v>
      </c>
      <c r="H407" s="321">
        <v>38</v>
      </c>
      <c r="I407" s="321">
        <v>-145</v>
      </c>
      <c r="J407" s="322">
        <v>30</v>
      </c>
    </row>
    <row r="408" spans="1:10">
      <c r="A408" s="324">
        <v>42571</v>
      </c>
      <c r="B408" s="325">
        <v>1775</v>
      </c>
      <c r="C408" s="320">
        <v>1870</v>
      </c>
      <c r="D408" s="321">
        <v>1550</v>
      </c>
      <c r="E408" s="321">
        <v>1580</v>
      </c>
      <c r="F408" s="322">
        <v>1435</v>
      </c>
      <c r="G408" s="320">
        <v>32</v>
      </c>
      <c r="H408" s="321">
        <v>38</v>
      </c>
      <c r="I408" s="321">
        <v>-145</v>
      </c>
      <c r="J408" s="322">
        <v>30</v>
      </c>
    </row>
    <row r="409" spans="1:10">
      <c r="A409" s="324">
        <v>42572</v>
      </c>
      <c r="B409" s="325">
        <v>1755</v>
      </c>
      <c r="C409" s="320">
        <v>1865</v>
      </c>
      <c r="D409" s="321">
        <v>1550</v>
      </c>
      <c r="E409" s="321">
        <v>1580</v>
      </c>
      <c r="F409" s="322">
        <v>1435</v>
      </c>
      <c r="G409" s="320">
        <v>12</v>
      </c>
      <c r="H409" s="321">
        <v>18</v>
      </c>
      <c r="I409" s="321">
        <v>-160</v>
      </c>
      <c r="J409" s="322">
        <v>10</v>
      </c>
    </row>
    <row r="410" spans="1:10">
      <c r="A410" s="324">
        <v>42573</v>
      </c>
      <c r="B410" s="325">
        <v>1745</v>
      </c>
      <c r="C410" s="320">
        <v>1850</v>
      </c>
      <c r="D410" s="321">
        <v>1550</v>
      </c>
      <c r="E410" s="321">
        <v>1580</v>
      </c>
      <c r="F410" s="322">
        <v>1435</v>
      </c>
      <c r="G410" s="320">
        <v>2</v>
      </c>
      <c r="H410" s="321">
        <v>8</v>
      </c>
      <c r="I410" s="321">
        <v>-155</v>
      </c>
      <c r="J410" s="322">
        <v>0</v>
      </c>
    </row>
    <row r="411" spans="1:10">
      <c r="A411" s="324">
        <v>42576</v>
      </c>
      <c r="B411" s="325">
        <v>1720</v>
      </c>
      <c r="C411" s="320">
        <v>1850</v>
      </c>
      <c r="D411" s="321">
        <v>1570</v>
      </c>
      <c r="E411" s="321">
        <v>1570</v>
      </c>
      <c r="H411" s="321">
        <v>-37</v>
      </c>
      <c r="I411" s="321">
        <v>-180</v>
      </c>
      <c r="J411" s="322">
        <v>-15</v>
      </c>
    </row>
    <row r="412" spans="1:10">
      <c r="A412" s="324">
        <v>42577</v>
      </c>
      <c r="B412" s="325">
        <v>1715</v>
      </c>
      <c r="C412" s="320">
        <v>1840</v>
      </c>
      <c r="D412" s="321">
        <v>1570</v>
      </c>
      <c r="E412" s="321">
        <v>1570</v>
      </c>
      <c r="F412" s="322">
        <v>1440</v>
      </c>
      <c r="G412" s="320">
        <v>-33</v>
      </c>
      <c r="H412" s="321">
        <v>-42</v>
      </c>
      <c r="I412" s="321">
        <v>-175</v>
      </c>
      <c r="J412" s="322">
        <v>-20</v>
      </c>
    </row>
    <row r="413" spans="1:10">
      <c r="A413" s="324">
        <v>42578</v>
      </c>
      <c r="B413" s="325">
        <v>1715</v>
      </c>
      <c r="C413" s="320">
        <v>1850</v>
      </c>
      <c r="D413" s="321">
        <v>1570</v>
      </c>
      <c r="E413" s="321">
        <v>1570</v>
      </c>
      <c r="F413" s="322">
        <v>1440</v>
      </c>
      <c r="G413" s="320">
        <v>-33</v>
      </c>
      <c r="H413" s="321">
        <v>-42</v>
      </c>
      <c r="I413" s="321">
        <v>-185</v>
      </c>
      <c r="J413" s="322">
        <v>-20</v>
      </c>
    </row>
    <row r="414" spans="1:10">
      <c r="A414" s="324">
        <v>42579</v>
      </c>
      <c r="B414" s="325">
        <v>1705</v>
      </c>
      <c r="C414" s="320">
        <v>1840</v>
      </c>
      <c r="D414" s="321">
        <v>1570</v>
      </c>
      <c r="E414" s="321">
        <v>1560</v>
      </c>
      <c r="F414" s="322">
        <v>1440</v>
      </c>
      <c r="G414" s="320">
        <v>-43</v>
      </c>
      <c r="H414" s="321">
        <v>-52</v>
      </c>
      <c r="I414" s="321">
        <v>-185</v>
      </c>
      <c r="J414" s="322">
        <v>-20</v>
      </c>
    </row>
    <row r="415" spans="1:10">
      <c r="A415" s="324">
        <v>42580</v>
      </c>
      <c r="B415" s="325">
        <v>1705</v>
      </c>
      <c r="C415" s="320">
        <v>1840</v>
      </c>
      <c r="D415" s="321">
        <v>1550</v>
      </c>
      <c r="E415" s="321">
        <v>1560</v>
      </c>
      <c r="F415" s="322">
        <v>1440</v>
      </c>
      <c r="G415" s="320">
        <v>-43</v>
      </c>
      <c r="H415" s="321">
        <v>-32</v>
      </c>
      <c r="I415" s="321">
        <v>-185</v>
      </c>
      <c r="J415" s="322">
        <v>-20</v>
      </c>
    </row>
    <row r="416" spans="1:10">
      <c r="A416" s="324">
        <v>42583</v>
      </c>
      <c r="B416" s="325">
        <v>1755</v>
      </c>
      <c r="C416" s="320">
        <v>1860</v>
      </c>
      <c r="D416" s="321">
        <v>1550</v>
      </c>
      <c r="E416" s="321">
        <v>1555</v>
      </c>
      <c r="F416" s="322">
        <v>1440</v>
      </c>
      <c r="G416" s="320">
        <v>7</v>
      </c>
      <c r="H416" s="321">
        <v>18</v>
      </c>
      <c r="I416" s="321">
        <v>-155</v>
      </c>
      <c r="J416" s="322">
        <v>35</v>
      </c>
    </row>
    <row r="417" spans="1:10">
      <c r="A417" s="324">
        <v>42584</v>
      </c>
      <c r="B417" s="325">
        <v>1775</v>
      </c>
      <c r="C417" s="320">
        <v>1870</v>
      </c>
      <c r="D417" s="321">
        <v>1550</v>
      </c>
      <c r="E417" s="321">
        <v>1555</v>
      </c>
      <c r="F417" s="322">
        <v>1470</v>
      </c>
      <c r="G417" s="320">
        <v>-3</v>
      </c>
      <c r="H417" s="321">
        <v>38</v>
      </c>
      <c r="I417" s="321">
        <v>-145</v>
      </c>
      <c r="J417" s="322">
        <v>55</v>
      </c>
    </row>
    <row r="418" spans="1:10">
      <c r="A418" s="324">
        <v>42585</v>
      </c>
      <c r="B418" s="325">
        <v>1775</v>
      </c>
      <c r="C418" s="320">
        <v>1870</v>
      </c>
      <c r="D418" s="321">
        <v>1550</v>
      </c>
      <c r="E418" s="321">
        <v>1555</v>
      </c>
      <c r="F418" s="322">
        <v>1490</v>
      </c>
      <c r="G418" s="320">
        <v>-23</v>
      </c>
      <c r="H418" s="321">
        <v>38</v>
      </c>
      <c r="I418" s="321">
        <v>-145</v>
      </c>
      <c r="J418" s="322">
        <v>55</v>
      </c>
    </row>
    <row r="419" spans="1:10">
      <c r="A419" s="324">
        <v>42586</v>
      </c>
      <c r="B419" s="325">
        <v>1770</v>
      </c>
      <c r="C419" s="320">
        <v>1870</v>
      </c>
      <c r="D419" s="321">
        <v>1550</v>
      </c>
      <c r="E419" s="321">
        <v>1545</v>
      </c>
      <c r="F419" s="322">
        <v>1495</v>
      </c>
      <c r="G419" s="320">
        <v>-33</v>
      </c>
      <c r="H419" s="321">
        <v>33</v>
      </c>
      <c r="I419" s="321">
        <v>-150</v>
      </c>
      <c r="J419" s="322">
        <v>60</v>
      </c>
    </row>
    <row r="420" spans="1:10">
      <c r="A420" s="324">
        <v>42587</v>
      </c>
      <c r="B420" s="325">
        <v>1730</v>
      </c>
      <c r="C420" s="320">
        <v>1860</v>
      </c>
      <c r="D420" s="321">
        <v>1550</v>
      </c>
      <c r="E420" s="321">
        <v>1545</v>
      </c>
      <c r="F420" s="322">
        <v>1495</v>
      </c>
      <c r="G420" s="320">
        <v>-73</v>
      </c>
      <c r="H420" s="321">
        <v>-7</v>
      </c>
      <c r="I420" s="321">
        <v>-180</v>
      </c>
      <c r="J420" s="322">
        <v>20</v>
      </c>
    </row>
    <row r="421" spans="1:10">
      <c r="A421" s="324">
        <v>42590</v>
      </c>
      <c r="B421" s="325">
        <v>1720</v>
      </c>
      <c r="C421" s="320">
        <v>1860</v>
      </c>
      <c r="D421" s="321">
        <v>1550</v>
      </c>
      <c r="E421" s="321">
        <v>1545</v>
      </c>
      <c r="H421" s="321">
        <v>-17</v>
      </c>
      <c r="I421" s="321">
        <v>-190</v>
      </c>
      <c r="J421" s="322">
        <v>10</v>
      </c>
    </row>
    <row r="422" spans="1:10">
      <c r="A422" s="324">
        <v>42591</v>
      </c>
      <c r="B422" s="325">
        <v>1705</v>
      </c>
      <c r="C422" s="320">
        <v>1865</v>
      </c>
      <c r="D422" s="321">
        <v>1570</v>
      </c>
      <c r="E422" s="321">
        <v>1555</v>
      </c>
      <c r="F422" s="322">
        <v>1540</v>
      </c>
      <c r="G422" s="320">
        <v>-143</v>
      </c>
      <c r="H422" s="321">
        <v>-52</v>
      </c>
      <c r="I422" s="321">
        <v>-210</v>
      </c>
      <c r="J422" s="322">
        <v>-15</v>
      </c>
    </row>
    <row r="423" spans="1:10">
      <c r="A423" s="324">
        <v>42592</v>
      </c>
      <c r="B423" s="325">
        <v>1715</v>
      </c>
      <c r="C423" s="320">
        <v>1870</v>
      </c>
      <c r="D423" s="321">
        <v>1570</v>
      </c>
      <c r="E423" s="321">
        <v>1575</v>
      </c>
      <c r="F423" s="322">
        <v>1540</v>
      </c>
      <c r="G423" s="320">
        <v>-133</v>
      </c>
      <c r="H423" s="321">
        <v>-42</v>
      </c>
      <c r="I423" s="321">
        <v>-205</v>
      </c>
      <c r="J423" s="322">
        <v>-25</v>
      </c>
    </row>
    <row r="424" spans="1:10">
      <c r="A424" s="324">
        <v>42593</v>
      </c>
      <c r="B424" s="325">
        <v>1725</v>
      </c>
      <c r="C424" s="320">
        <v>1860</v>
      </c>
      <c r="D424" s="321">
        <v>1570</v>
      </c>
      <c r="E424" s="321">
        <v>1575</v>
      </c>
      <c r="F424" s="322">
        <v>1540</v>
      </c>
      <c r="G424" s="320">
        <v>-123</v>
      </c>
      <c r="H424" s="321">
        <v>-32</v>
      </c>
      <c r="I424" s="321">
        <v>-185</v>
      </c>
      <c r="J424" s="322">
        <v>-15</v>
      </c>
    </row>
    <row r="425" spans="1:10">
      <c r="A425" s="324">
        <v>42594</v>
      </c>
      <c r="B425" s="325">
        <v>1725</v>
      </c>
      <c r="C425" s="320">
        <v>1870</v>
      </c>
      <c r="D425" s="321">
        <v>1570</v>
      </c>
      <c r="E425" s="321">
        <v>1575</v>
      </c>
      <c r="F425" s="322">
        <v>1540</v>
      </c>
      <c r="G425" s="320">
        <v>-123</v>
      </c>
      <c r="H425" s="321">
        <v>-32</v>
      </c>
      <c r="I425" s="321">
        <v>-195</v>
      </c>
      <c r="J425" s="322">
        <v>-15</v>
      </c>
    </row>
    <row r="426" spans="1:10">
      <c r="A426" s="324">
        <v>42597</v>
      </c>
      <c r="B426" s="325">
        <v>1725</v>
      </c>
      <c r="C426" s="320">
        <v>1865</v>
      </c>
      <c r="D426" s="321">
        <v>1570</v>
      </c>
      <c r="E426" s="321">
        <v>1575</v>
      </c>
      <c r="F426" s="322">
        <v>1570</v>
      </c>
      <c r="G426" s="320">
        <v>-153</v>
      </c>
      <c r="H426" s="321">
        <v>-32</v>
      </c>
      <c r="I426" s="321">
        <v>-190</v>
      </c>
      <c r="J426" s="322">
        <v>-15</v>
      </c>
    </row>
    <row r="427" spans="1:10">
      <c r="A427" s="324">
        <v>42598</v>
      </c>
      <c r="B427" s="325">
        <v>1715</v>
      </c>
      <c r="C427" s="320">
        <v>1880</v>
      </c>
      <c r="D427" s="321">
        <v>1560</v>
      </c>
      <c r="E427" s="321">
        <v>1575</v>
      </c>
      <c r="F427" s="322">
        <v>1570</v>
      </c>
      <c r="G427" s="320">
        <v>-163</v>
      </c>
      <c r="H427" s="321">
        <v>-32</v>
      </c>
      <c r="I427" s="321">
        <v>-215</v>
      </c>
      <c r="J427" s="322">
        <v>-25</v>
      </c>
    </row>
    <row r="428" spans="1:10">
      <c r="A428" s="324">
        <v>42599</v>
      </c>
      <c r="B428" s="325">
        <v>1735</v>
      </c>
      <c r="C428" s="320">
        <v>1880</v>
      </c>
      <c r="D428" s="321">
        <v>1570</v>
      </c>
      <c r="E428" s="321">
        <v>1560</v>
      </c>
      <c r="F428" s="322">
        <v>1570</v>
      </c>
      <c r="G428" s="320">
        <v>-143</v>
      </c>
      <c r="H428" s="321">
        <v>-22</v>
      </c>
      <c r="I428" s="321">
        <v>-195</v>
      </c>
      <c r="J428" s="322">
        <v>10</v>
      </c>
    </row>
    <row r="429" spans="1:10">
      <c r="A429" s="324">
        <v>42600</v>
      </c>
      <c r="B429" s="325">
        <v>1735</v>
      </c>
      <c r="C429" s="320">
        <v>1880</v>
      </c>
      <c r="D429" s="321">
        <v>1570</v>
      </c>
      <c r="E429" s="321">
        <v>1560</v>
      </c>
      <c r="F429" s="322">
        <v>1570</v>
      </c>
      <c r="G429" s="320">
        <v>-143</v>
      </c>
      <c r="H429" s="321">
        <v>-22</v>
      </c>
      <c r="I429" s="321">
        <v>-195</v>
      </c>
      <c r="J429" s="322">
        <v>10</v>
      </c>
    </row>
    <row r="430" spans="1:10">
      <c r="A430" s="324">
        <v>42601</v>
      </c>
      <c r="B430" s="325">
        <v>1735</v>
      </c>
      <c r="C430" s="320">
        <v>1880</v>
      </c>
      <c r="D430" s="321">
        <v>1570</v>
      </c>
      <c r="E430" s="321">
        <v>1565</v>
      </c>
      <c r="F430" s="322">
        <v>1570</v>
      </c>
      <c r="G430" s="320">
        <v>-143</v>
      </c>
      <c r="H430" s="321">
        <v>-22</v>
      </c>
      <c r="I430" s="321">
        <v>-195</v>
      </c>
      <c r="J430" s="322">
        <v>5</v>
      </c>
    </row>
    <row r="431" spans="1:10">
      <c r="A431" s="324">
        <v>42604</v>
      </c>
      <c r="B431" s="325">
        <v>1735</v>
      </c>
      <c r="C431" s="320">
        <v>1865</v>
      </c>
      <c r="D431" s="321">
        <v>1570</v>
      </c>
      <c r="E431" s="321">
        <v>1565</v>
      </c>
      <c r="F431" s="322">
        <v>1570</v>
      </c>
      <c r="G431" s="320">
        <v>-143</v>
      </c>
      <c r="H431" s="321">
        <v>-22</v>
      </c>
      <c r="I431" s="321">
        <v>-180</v>
      </c>
      <c r="J431" s="322">
        <v>5</v>
      </c>
    </row>
    <row r="432" spans="1:10">
      <c r="A432" s="324">
        <v>42605</v>
      </c>
      <c r="B432" s="325">
        <v>1730</v>
      </c>
      <c r="C432" s="320">
        <v>1855</v>
      </c>
      <c r="D432" s="321">
        <v>1600</v>
      </c>
      <c r="E432" s="321">
        <v>1565</v>
      </c>
      <c r="F432" s="322">
        <v>1585</v>
      </c>
      <c r="G432" s="320">
        <v>-163</v>
      </c>
      <c r="H432" s="321">
        <v>-57</v>
      </c>
      <c r="I432" s="321">
        <v>-175</v>
      </c>
      <c r="J432" s="322">
        <v>0</v>
      </c>
    </row>
    <row r="433" spans="1:10">
      <c r="A433" s="324">
        <v>42606</v>
      </c>
      <c r="B433" s="325">
        <v>1730</v>
      </c>
      <c r="C433" s="320">
        <v>1860</v>
      </c>
      <c r="D433" s="321">
        <v>1600</v>
      </c>
      <c r="E433" s="321">
        <v>1565</v>
      </c>
      <c r="F433" s="322">
        <v>1585</v>
      </c>
      <c r="G433" s="320">
        <v>-163</v>
      </c>
      <c r="H433" s="321">
        <v>-57</v>
      </c>
      <c r="I433" s="321">
        <v>-180</v>
      </c>
      <c r="J433" s="322">
        <v>0</v>
      </c>
    </row>
    <row r="434" spans="1:10">
      <c r="A434" s="324">
        <v>42607</v>
      </c>
      <c r="B434" s="325">
        <v>1720</v>
      </c>
      <c r="C434" s="320">
        <v>1850</v>
      </c>
      <c r="D434" s="321">
        <v>1600</v>
      </c>
      <c r="E434" s="321">
        <v>1565</v>
      </c>
      <c r="F434" s="322">
        <v>1585</v>
      </c>
      <c r="G434" s="320">
        <v>-173</v>
      </c>
      <c r="H434" s="321">
        <v>-67</v>
      </c>
      <c r="I434" s="321">
        <v>-180</v>
      </c>
      <c r="J434" s="322">
        <v>-10</v>
      </c>
    </row>
    <row r="435" spans="1:10">
      <c r="A435" s="324">
        <v>42608</v>
      </c>
      <c r="B435" s="325">
        <v>1715</v>
      </c>
      <c r="C435" s="320">
        <v>1855</v>
      </c>
      <c r="D435" s="321">
        <v>1600</v>
      </c>
      <c r="E435" s="321">
        <v>1565</v>
      </c>
      <c r="F435" s="322">
        <v>1585</v>
      </c>
      <c r="G435" s="320">
        <v>-178</v>
      </c>
      <c r="H435" s="321">
        <v>-72</v>
      </c>
      <c r="I435" s="321">
        <v>-190</v>
      </c>
      <c r="J435" s="322">
        <v>-15</v>
      </c>
    </row>
    <row r="436" spans="1:10">
      <c r="A436" s="324">
        <v>42611</v>
      </c>
      <c r="B436" s="325">
        <v>1715</v>
      </c>
      <c r="C436" s="320">
        <v>1850</v>
      </c>
      <c r="D436" s="321">
        <v>1600</v>
      </c>
      <c r="E436" s="321">
        <v>1565</v>
      </c>
      <c r="F436" s="322">
        <v>1585</v>
      </c>
      <c r="G436" s="320">
        <v>-178</v>
      </c>
      <c r="H436" s="321">
        <v>-72</v>
      </c>
      <c r="I436" s="321">
        <v>-185</v>
      </c>
      <c r="J436" s="322">
        <v>-15</v>
      </c>
    </row>
    <row r="437" spans="1:10">
      <c r="A437" s="324">
        <v>42612</v>
      </c>
      <c r="B437" s="325">
        <v>1715</v>
      </c>
      <c r="C437" s="320">
        <v>1845</v>
      </c>
      <c r="D437" s="321">
        <v>1600</v>
      </c>
      <c r="E437" s="321">
        <v>1590</v>
      </c>
      <c r="F437" s="322">
        <v>1535</v>
      </c>
      <c r="G437" s="320">
        <v>-128</v>
      </c>
      <c r="H437" s="321">
        <v>-72</v>
      </c>
      <c r="I437" s="321">
        <v>-180</v>
      </c>
      <c r="J437" s="322">
        <v>-40</v>
      </c>
    </row>
    <row r="438" spans="1:10">
      <c r="A438" s="324">
        <v>42613</v>
      </c>
      <c r="B438" s="325">
        <v>1715</v>
      </c>
      <c r="C438" s="320">
        <v>1845</v>
      </c>
      <c r="D438" s="321">
        <v>1600</v>
      </c>
      <c r="E438" s="321">
        <v>1570</v>
      </c>
      <c r="F438" s="322">
        <v>1535</v>
      </c>
      <c r="G438" s="320">
        <v>-128</v>
      </c>
      <c r="H438" s="321">
        <v>-72</v>
      </c>
      <c r="I438" s="321">
        <v>-180</v>
      </c>
      <c r="J438" s="322">
        <v>-20</v>
      </c>
    </row>
    <row r="439" spans="1:10">
      <c r="A439" s="324">
        <v>42614</v>
      </c>
      <c r="B439" s="325">
        <v>1705</v>
      </c>
      <c r="C439" s="320">
        <v>1850</v>
      </c>
      <c r="D439" s="321">
        <v>1600</v>
      </c>
      <c r="E439" s="321">
        <v>1555</v>
      </c>
      <c r="F439" s="322">
        <v>1535</v>
      </c>
      <c r="G439" s="320">
        <v>-138</v>
      </c>
      <c r="H439" s="321">
        <v>-82</v>
      </c>
      <c r="I439" s="321">
        <v>-195</v>
      </c>
      <c r="J439" s="322">
        <v>-15</v>
      </c>
    </row>
    <row r="440" spans="1:10">
      <c r="A440" s="324">
        <v>42615</v>
      </c>
      <c r="B440" s="325">
        <v>1705</v>
      </c>
      <c r="C440" s="320">
        <v>1850</v>
      </c>
      <c r="D440" s="321">
        <v>1600</v>
      </c>
      <c r="E440" s="321">
        <v>1555</v>
      </c>
      <c r="F440" s="322">
        <v>1535</v>
      </c>
      <c r="G440" s="320">
        <v>-138</v>
      </c>
      <c r="H440" s="321">
        <v>-82</v>
      </c>
      <c r="I440" s="321">
        <v>-195</v>
      </c>
      <c r="J440" s="322">
        <v>-15</v>
      </c>
    </row>
    <row r="441" spans="1:10">
      <c r="A441" s="324">
        <v>42618</v>
      </c>
      <c r="B441" s="325">
        <v>1735</v>
      </c>
      <c r="C441" s="320">
        <v>1855</v>
      </c>
      <c r="D441" s="321">
        <v>1610</v>
      </c>
      <c r="E441" s="321">
        <v>1575</v>
      </c>
      <c r="F441" s="322">
        <v>1525</v>
      </c>
      <c r="G441" s="320">
        <v>-98</v>
      </c>
      <c r="H441" s="321">
        <v>-62</v>
      </c>
      <c r="I441" s="321">
        <v>-170</v>
      </c>
      <c r="J441" s="322">
        <v>-5</v>
      </c>
    </row>
    <row r="442" spans="1:10">
      <c r="A442" s="324">
        <v>42619</v>
      </c>
      <c r="B442" s="325">
        <v>1755</v>
      </c>
      <c r="C442" s="320">
        <v>1870</v>
      </c>
      <c r="D442" s="321">
        <v>1640</v>
      </c>
      <c r="E442" s="321">
        <v>1600</v>
      </c>
      <c r="F442" s="322">
        <v>1575</v>
      </c>
      <c r="G442" s="320">
        <v>-128</v>
      </c>
      <c r="H442" s="321">
        <v>-72</v>
      </c>
      <c r="I442" s="321">
        <v>-165</v>
      </c>
      <c r="J442" s="322">
        <v>-10</v>
      </c>
    </row>
    <row r="443" spans="1:10">
      <c r="A443" s="324">
        <v>42620</v>
      </c>
      <c r="B443" s="325">
        <v>1755</v>
      </c>
      <c r="C443" s="320">
        <v>1885</v>
      </c>
      <c r="D443" s="321">
        <v>1640</v>
      </c>
      <c r="E443" s="321">
        <v>1610</v>
      </c>
      <c r="F443" s="322">
        <v>1575</v>
      </c>
      <c r="G443" s="320">
        <v>-128</v>
      </c>
      <c r="H443" s="321">
        <v>-72</v>
      </c>
      <c r="I443" s="321">
        <v>-180</v>
      </c>
      <c r="J443" s="322">
        <v>-20</v>
      </c>
    </row>
    <row r="444" spans="1:10">
      <c r="A444" s="324">
        <v>42621</v>
      </c>
      <c r="B444" s="325">
        <v>1765</v>
      </c>
      <c r="C444" s="320">
        <v>1900</v>
      </c>
      <c r="D444" s="321">
        <v>1680</v>
      </c>
      <c r="E444" s="321">
        <v>1640</v>
      </c>
      <c r="F444" s="322">
        <v>1640</v>
      </c>
      <c r="G444" s="320">
        <v>-183</v>
      </c>
      <c r="H444" s="321">
        <v>-102</v>
      </c>
      <c r="I444" s="321">
        <v>-185</v>
      </c>
      <c r="J444" s="322">
        <v>-40</v>
      </c>
    </row>
    <row r="445" spans="1:10">
      <c r="A445" s="324">
        <v>42622</v>
      </c>
      <c r="B445" s="325">
        <v>1775</v>
      </c>
      <c r="C445" s="320">
        <v>1900</v>
      </c>
      <c r="D445" s="321">
        <v>1680</v>
      </c>
      <c r="E445" s="321">
        <v>1655</v>
      </c>
      <c r="F445" s="322">
        <v>1640</v>
      </c>
      <c r="G445" s="320">
        <v>-173</v>
      </c>
      <c r="H445" s="321">
        <v>-92</v>
      </c>
      <c r="I445" s="321">
        <v>-175</v>
      </c>
      <c r="J445" s="322">
        <v>-45</v>
      </c>
    </row>
    <row r="446" spans="1:10">
      <c r="A446" s="324">
        <v>42625</v>
      </c>
      <c r="B446" s="325">
        <v>1805</v>
      </c>
      <c r="C446" s="320">
        <v>1905</v>
      </c>
      <c r="D446" s="321">
        <v>1680</v>
      </c>
      <c r="E446" s="321">
        <v>1670</v>
      </c>
      <c r="F446" s="322">
        <v>1640</v>
      </c>
      <c r="G446" s="320">
        <v>-143</v>
      </c>
      <c r="H446" s="321">
        <v>-62</v>
      </c>
      <c r="I446" s="321">
        <v>-150</v>
      </c>
      <c r="J446" s="322">
        <v>-30</v>
      </c>
    </row>
    <row r="447" spans="1:10">
      <c r="A447" s="324">
        <v>42626</v>
      </c>
      <c r="B447" s="325">
        <v>1855</v>
      </c>
      <c r="C447" s="320">
        <v>1905</v>
      </c>
      <c r="D447" s="321">
        <v>1760</v>
      </c>
      <c r="E447" s="321">
        <v>1700</v>
      </c>
      <c r="F447" s="322">
        <v>1740</v>
      </c>
      <c r="G447" s="320">
        <v>-193</v>
      </c>
      <c r="H447" s="321">
        <v>-92</v>
      </c>
      <c r="I447" s="321">
        <v>-100</v>
      </c>
      <c r="J447" s="322">
        <v>-10</v>
      </c>
    </row>
    <row r="448" spans="1:10">
      <c r="A448" s="324">
        <v>42627</v>
      </c>
      <c r="B448" s="325">
        <v>1885</v>
      </c>
      <c r="C448" s="320">
        <v>1920</v>
      </c>
      <c r="D448" s="321">
        <v>1790</v>
      </c>
      <c r="E448" s="321">
        <v>1735</v>
      </c>
      <c r="F448" s="322">
        <v>1760</v>
      </c>
      <c r="G448" s="320">
        <v>-183</v>
      </c>
      <c r="H448" s="321">
        <v>-92</v>
      </c>
      <c r="I448" s="321">
        <v>-85</v>
      </c>
      <c r="J448" s="322">
        <v>-15</v>
      </c>
    </row>
    <row r="449" spans="1:10">
      <c r="A449" s="324">
        <v>42631</v>
      </c>
      <c r="B449" s="325">
        <v>1855</v>
      </c>
      <c r="C449" s="320">
        <v>1940</v>
      </c>
      <c r="D449" s="321">
        <v>1790</v>
      </c>
      <c r="E449" s="321">
        <v>1760</v>
      </c>
      <c r="F449" s="322">
        <v>1760</v>
      </c>
      <c r="G449" s="320">
        <v>-213</v>
      </c>
      <c r="H449" s="321">
        <v>-122</v>
      </c>
      <c r="I449" s="321">
        <v>-135</v>
      </c>
      <c r="J449" s="322">
        <v>-70</v>
      </c>
    </row>
    <row r="450" spans="1:10">
      <c r="A450" s="324">
        <v>42632</v>
      </c>
      <c r="B450" s="325">
        <v>1855</v>
      </c>
      <c r="C450" s="320">
        <v>1940</v>
      </c>
      <c r="D450" s="321">
        <v>1790</v>
      </c>
      <c r="E450" s="321">
        <v>1760</v>
      </c>
      <c r="H450" s="321">
        <v>-122</v>
      </c>
      <c r="I450" s="321">
        <v>-135</v>
      </c>
      <c r="J450" s="322">
        <v>-70</v>
      </c>
    </row>
    <row r="451" spans="1:10">
      <c r="A451" s="324">
        <v>42633</v>
      </c>
      <c r="B451" s="325">
        <v>1845</v>
      </c>
      <c r="C451" s="320">
        <v>1950</v>
      </c>
      <c r="D451" s="321">
        <v>1810</v>
      </c>
      <c r="E451" s="321">
        <v>1760</v>
      </c>
      <c r="F451" s="322">
        <v>1810</v>
      </c>
      <c r="G451" s="320">
        <v>-273</v>
      </c>
      <c r="H451" s="321">
        <v>-152</v>
      </c>
      <c r="I451" s="321">
        <v>-155</v>
      </c>
      <c r="J451" s="322">
        <v>-80</v>
      </c>
    </row>
    <row r="452" spans="1:10">
      <c r="A452" s="324">
        <v>42634</v>
      </c>
      <c r="B452" s="325">
        <v>1845</v>
      </c>
      <c r="C452" s="320">
        <v>1960</v>
      </c>
      <c r="D452" s="321">
        <v>1810</v>
      </c>
      <c r="E452" s="321">
        <v>1760</v>
      </c>
      <c r="F452" s="322">
        <v>1810</v>
      </c>
      <c r="G452" s="320">
        <v>-273</v>
      </c>
      <c r="H452" s="321">
        <v>-152</v>
      </c>
      <c r="I452" s="321">
        <v>-165</v>
      </c>
      <c r="J452" s="322">
        <v>-80</v>
      </c>
    </row>
    <row r="453" spans="1:10">
      <c r="A453" s="324">
        <v>42635</v>
      </c>
      <c r="B453" s="325">
        <v>1845</v>
      </c>
      <c r="C453" s="320">
        <v>1940</v>
      </c>
      <c r="D453" s="321">
        <v>1810</v>
      </c>
      <c r="E453" s="321">
        <v>1760</v>
      </c>
      <c r="F453" s="322">
        <v>1810</v>
      </c>
      <c r="G453" s="320">
        <v>-273</v>
      </c>
      <c r="H453" s="321">
        <v>-152</v>
      </c>
      <c r="I453" s="321">
        <v>-145</v>
      </c>
      <c r="J453" s="322">
        <v>-80</v>
      </c>
    </row>
    <row r="454" spans="1:10">
      <c r="A454" s="324">
        <v>42636</v>
      </c>
      <c r="B454" s="325">
        <v>1845</v>
      </c>
      <c r="C454" s="320">
        <v>1915</v>
      </c>
      <c r="D454" s="321">
        <v>1810</v>
      </c>
      <c r="E454" s="321">
        <v>1765</v>
      </c>
      <c r="F454" s="322">
        <v>1810</v>
      </c>
      <c r="G454" s="320">
        <v>-273</v>
      </c>
      <c r="H454" s="321">
        <v>-152</v>
      </c>
      <c r="I454" s="321">
        <v>-120</v>
      </c>
      <c r="J454" s="322">
        <v>-85</v>
      </c>
    </row>
    <row r="455" spans="1:10">
      <c r="A455" s="324">
        <v>42639</v>
      </c>
      <c r="B455" s="325">
        <v>1845</v>
      </c>
      <c r="C455" s="320">
        <v>1925</v>
      </c>
      <c r="D455" s="321">
        <v>1810</v>
      </c>
      <c r="E455" s="321">
        <v>1755</v>
      </c>
      <c r="F455" s="322">
        <v>1830</v>
      </c>
      <c r="G455" s="320">
        <v>-293</v>
      </c>
      <c r="H455" s="321">
        <v>-152</v>
      </c>
      <c r="I455" s="321">
        <v>-130</v>
      </c>
      <c r="J455" s="322">
        <v>-75</v>
      </c>
    </row>
    <row r="456" spans="1:10">
      <c r="A456" s="324">
        <v>42640</v>
      </c>
      <c r="B456" s="325">
        <v>1845</v>
      </c>
      <c r="C456" s="320">
        <v>1915</v>
      </c>
      <c r="D456" s="321">
        <v>1760</v>
      </c>
      <c r="E456" s="321">
        <v>1740</v>
      </c>
      <c r="F456" s="322">
        <v>1830</v>
      </c>
      <c r="G456" s="320">
        <v>-293</v>
      </c>
      <c r="H456" s="321">
        <v>-102</v>
      </c>
      <c r="I456" s="321">
        <v>-120</v>
      </c>
      <c r="J456" s="322">
        <v>-60</v>
      </c>
    </row>
    <row r="457" spans="1:10">
      <c r="A457" s="324">
        <v>42641</v>
      </c>
      <c r="B457" s="325">
        <v>1845</v>
      </c>
      <c r="C457" s="320">
        <v>1920</v>
      </c>
      <c r="D457" s="321">
        <v>1760</v>
      </c>
      <c r="E457" s="321">
        <v>1725</v>
      </c>
      <c r="F457" s="322">
        <v>1830</v>
      </c>
      <c r="G457" s="320">
        <v>-293</v>
      </c>
      <c r="H457" s="321">
        <v>-102</v>
      </c>
      <c r="I457" s="321">
        <v>-125</v>
      </c>
      <c r="J457" s="322">
        <v>-45</v>
      </c>
    </row>
    <row r="458" spans="1:10">
      <c r="A458" s="324">
        <v>42642</v>
      </c>
      <c r="B458" s="325">
        <v>1845</v>
      </c>
      <c r="C458" s="320">
        <v>1990</v>
      </c>
      <c r="D458" s="321">
        <v>1740</v>
      </c>
      <c r="E458" s="321">
        <v>1715</v>
      </c>
      <c r="F458" s="322">
        <v>1830</v>
      </c>
      <c r="G458" s="320">
        <v>-293</v>
      </c>
      <c r="H458" s="321">
        <v>-82</v>
      </c>
      <c r="I458" s="321">
        <v>-195</v>
      </c>
      <c r="J458" s="322">
        <v>-35</v>
      </c>
    </row>
    <row r="459" spans="1:10">
      <c r="A459" s="324">
        <v>42643</v>
      </c>
      <c r="B459" s="325">
        <v>1845</v>
      </c>
      <c r="C459" s="320">
        <v>2000</v>
      </c>
      <c r="D459" s="321">
        <v>1740</v>
      </c>
      <c r="E459" s="321">
        <v>1715</v>
      </c>
      <c r="F459" s="322">
        <v>1830</v>
      </c>
      <c r="G459" s="320">
        <v>-293</v>
      </c>
      <c r="H459" s="321">
        <v>-82</v>
      </c>
      <c r="I459" s="321">
        <v>-205</v>
      </c>
      <c r="J459" s="322">
        <v>-35</v>
      </c>
    </row>
    <row r="460" spans="1:10">
      <c r="A460" s="324">
        <v>42651</v>
      </c>
      <c r="B460" s="325">
        <v>1935</v>
      </c>
      <c r="C460" s="320">
        <v>2030</v>
      </c>
      <c r="D460" s="321">
        <v>1740</v>
      </c>
      <c r="E460" s="321">
        <v>1735</v>
      </c>
      <c r="F460" s="322">
        <v>1830</v>
      </c>
      <c r="G460" s="320">
        <v>-203</v>
      </c>
      <c r="H460" s="321">
        <v>8</v>
      </c>
      <c r="I460" s="321">
        <v>-145</v>
      </c>
      <c r="J460" s="322">
        <v>35</v>
      </c>
    </row>
    <row r="461" spans="1:10">
      <c r="A461" s="324">
        <v>42652</v>
      </c>
      <c r="B461" s="325">
        <v>1985</v>
      </c>
      <c r="C461" s="320">
        <v>2100</v>
      </c>
      <c r="D461" s="321">
        <v>1740</v>
      </c>
      <c r="E461" s="321">
        <v>1790</v>
      </c>
      <c r="H461" s="321">
        <v>58</v>
      </c>
      <c r="I461" s="321">
        <v>-165</v>
      </c>
      <c r="J461" s="322">
        <v>30</v>
      </c>
    </row>
    <row r="462" spans="1:10">
      <c r="A462" s="324">
        <v>42653</v>
      </c>
      <c r="B462" s="325">
        <v>2035</v>
      </c>
      <c r="C462" s="320">
        <v>2140</v>
      </c>
      <c r="D462" s="321">
        <v>1830</v>
      </c>
      <c r="E462" s="321">
        <v>1865</v>
      </c>
      <c r="F462" s="322">
        <v>1830</v>
      </c>
      <c r="G462" s="320">
        <v>-103</v>
      </c>
      <c r="H462" s="321">
        <v>18</v>
      </c>
      <c r="I462" s="321">
        <v>-155</v>
      </c>
      <c r="J462" s="322">
        <v>5</v>
      </c>
    </row>
    <row r="463" spans="1:10">
      <c r="A463" s="324">
        <v>42654</v>
      </c>
      <c r="B463" s="325">
        <v>2105</v>
      </c>
      <c r="C463" s="320">
        <v>2160</v>
      </c>
      <c r="D463" s="321">
        <v>2000</v>
      </c>
      <c r="E463" s="321">
        <v>1975</v>
      </c>
      <c r="F463" s="322">
        <v>1990</v>
      </c>
      <c r="G463" s="320">
        <v>-193</v>
      </c>
      <c r="H463" s="321">
        <v>-82</v>
      </c>
      <c r="I463" s="321">
        <v>-105</v>
      </c>
      <c r="J463" s="322">
        <v>-35</v>
      </c>
    </row>
    <row r="464" spans="1:10">
      <c r="A464" s="324">
        <v>42655</v>
      </c>
      <c r="B464" s="325">
        <v>2155</v>
      </c>
      <c r="C464" s="320">
        <v>2160</v>
      </c>
      <c r="D464" s="321">
        <v>2130</v>
      </c>
      <c r="E464" s="321">
        <v>2065</v>
      </c>
      <c r="F464" s="322">
        <v>2150</v>
      </c>
      <c r="G464" s="320">
        <v>-303</v>
      </c>
      <c r="H464" s="321">
        <v>-162</v>
      </c>
      <c r="I464" s="321">
        <v>-55</v>
      </c>
      <c r="J464" s="322">
        <v>-75</v>
      </c>
    </row>
    <row r="465" spans="1:10">
      <c r="A465" s="324">
        <v>42656</v>
      </c>
      <c r="B465" s="325">
        <v>2165</v>
      </c>
      <c r="C465" s="320">
        <v>2170</v>
      </c>
      <c r="D465" s="321">
        <v>2130</v>
      </c>
      <c r="E465" s="321">
        <v>2065</v>
      </c>
      <c r="F465" s="322">
        <v>2150</v>
      </c>
      <c r="G465" s="320">
        <v>-293</v>
      </c>
      <c r="H465" s="321">
        <v>-152</v>
      </c>
      <c r="I465" s="321">
        <v>-55</v>
      </c>
      <c r="J465" s="322">
        <v>-65</v>
      </c>
    </row>
    <row r="466" spans="1:10">
      <c r="A466" s="324">
        <v>42657</v>
      </c>
      <c r="B466" s="325">
        <v>2175</v>
      </c>
      <c r="C466" s="320">
        <v>2205</v>
      </c>
      <c r="D466" s="321">
        <v>2130</v>
      </c>
      <c r="E466" s="321">
        <v>2065</v>
      </c>
      <c r="F466" s="322">
        <v>2150</v>
      </c>
      <c r="G466" s="320">
        <v>-283</v>
      </c>
      <c r="H466" s="321">
        <v>-142</v>
      </c>
      <c r="I466" s="321">
        <v>-80</v>
      </c>
      <c r="J466" s="322">
        <v>-55</v>
      </c>
    </row>
    <row r="467" spans="1:10">
      <c r="A467" s="324">
        <v>42660</v>
      </c>
      <c r="B467" s="325">
        <v>2140</v>
      </c>
      <c r="C467" s="320">
        <v>2190</v>
      </c>
      <c r="D467" s="321">
        <v>2200</v>
      </c>
      <c r="E467" s="321">
        <v>2060</v>
      </c>
      <c r="F467" s="322">
        <v>2150</v>
      </c>
      <c r="G467" s="320">
        <v>-318</v>
      </c>
      <c r="H467" s="321">
        <v>-247</v>
      </c>
      <c r="I467" s="321">
        <v>-100</v>
      </c>
      <c r="J467" s="322">
        <v>-85</v>
      </c>
    </row>
    <row r="468" spans="1:10">
      <c r="A468" s="324">
        <v>42661</v>
      </c>
      <c r="B468" s="325">
        <v>2150</v>
      </c>
      <c r="C468" s="320">
        <v>2190</v>
      </c>
      <c r="D468" s="321">
        <v>2200</v>
      </c>
      <c r="E468" s="321">
        <v>2060</v>
      </c>
      <c r="F468" s="322">
        <v>2190</v>
      </c>
      <c r="G468" s="320">
        <v>-348</v>
      </c>
      <c r="H468" s="321">
        <v>-237</v>
      </c>
      <c r="I468" s="321">
        <v>-90</v>
      </c>
      <c r="J468" s="322">
        <v>-75</v>
      </c>
    </row>
    <row r="469" spans="1:10">
      <c r="A469" s="324">
        <v>42662</v>
      </c>
      <c r="B469" s="325">
        <v>2160</v>
      </c>
      <c r="C469" s="320">
        <v>2250</v>
      </c>
      <c r="D469" s="321">
        <v>2200</v>
      </c>
      <c r="E469" s="321">
        <v>2070</v>
      </c>
      <c r="F469" s="322">
        <v>2190</v>
      </c>
      <c r="G469" s="320">
        <v>-338</v>
      </c>
      <c r="H469" s="321">
        <v>-227</v>
      </c>
      <c r="I469" s="321">
        <v>-140</v>
      </c>
      <c r="J469" s="322">
        <v>-75</v>
      </c>
    </row>
    <row r="470" spans="1:10">
      <c r="A470" s="324">
        <v>42663</v>
      </c>
      <c r="B470" s="325">
        <v>2160</v>
      </c>
      <c r="C470" s="320">
        <v>2240</v>
      </c>
      <c r="D470" s="321">
        <v>2200</v>
      </c>
      <c r="E470" s="321">
        <v>2070</v>
      </c>
      <c r="F470" s="322">
        <v>2190</v>
      </c>
      <c r="G470" s="320">
        <v>-338</v>
      </c>
      <c r="H470" s="321">
        <v>-227</v>
      </c>
      <c r="I470" s="321">
        <v>-130</v>
      </c>
      <c r="J470" s="322">
        <v>-75</v>
      </c>
    </row>
    <row r="471" spans="1:10">
      <c r="A471" s="324">
        <v>42664</v>
      </c>
      <c r="B471" s="325">
        <v>2160</v>
      </c>
      <c r="C471" s="320">
        <v>2190</v>
      </c>
      <c r="D471" s="321">
        <v>2200</v>
      </c>
      <c r="E471" s="321">
        <v>2075</v>
      </c>
      <c r="F471" s="322">
        <v>2190</v>
      </c>
      <c r="G471" s="320">
        <v>-338</v>
      </c>
      <c r="H471" s="321">
        <v>-227</v>
      </c>
      <c r="I471" s="321">
        <v>-80</v>
      </c>
      <c r="J471" s="322">
        <v>-80</v>
      </c>
    </row>
    <row r="472" spans="1:10">
      <c r="A472" s="324">
        <v>42667</v>
      </c>
      <c r="B472" s="325">
        <v>2160</v>
      </c>
      <c r="C472" s="320">
        <v>2190</v>
      </c>
      <c r="D472" s="321">
        <v>2200</v>
      </c>
      <c r="E472" s="321">
        <v>2075</v>
      </c>
      <c r="H472" s="321">
        <v>-227</v>
      </c>
      <c r="I472" s="321">
        <v>-80</v>
      </c>
      <c r="J472" s="322">
        <v>-80</v>
      </c>
    </row>
    <row r="473" spans="1:10">
      <c r="A473" s="324">
        <v>42668</v>
      </c>
      <c r="B473" s="325">
        <v>2160</v>
      </c>
      <c r="C473" s="320">
        <v>2240</v>
      </c>
      <c r="D473" s="321">
        <v>2150</v>
      </c>
      <c r="E473" s="321">
        <v>2060</v>
      </c>
      <c r="H473" s="321">
        <v>-177</v>
      </c>
      <c r="I473" s="321">
        <v>-130</v>
      </c>
      <c r="J473" s="322">
        <v>-65</v>
      </c>
    </row>
    <row r="474" spans="1:10">
      <c r="A474" s="324">
        <v>42669</v>
      </c>
      <c r="B474" s="325">
        <v>2160</v>
      </c>
      <c r="C474" s="320">
        <v>2270</v>
      </c>
      <c r="D474" s="321">
        <v>2150</v>
      </c>
      <c r="E474" s="321">
        <v>2050</v>
      </c>
      <c r="H474" s="321">
        <v>-177</v>
      </c>
      <c r="I474" s="321">
        <v>-160</v>
      </c>
      <c r="J474" s="322">
        <v>-55</v>
      </c>
    </row>
    <row r="475" spans="1:10">
      <c r="A475" s="324">
        <v>42670</v>
      </c>
      <c r="B475" s="325">
        <v>2180</v>
      </c>
      <c r="C475" s="320">
        <v>2280</v>
      </c>
      <c r="D475" s="321">
        <v>2070</v>
      </c>
      <c r="E475" s="321">
        <v>2025</v>
      </c>
      <c r="F475" s="322">
        <v>2075</v>
      </c>
      <c r="G475" s="320">
        <v>-203</v>
      </c>
      <c r="H475" s="321">
        <v>-77</v>
      </c>
      <c r="I475" s="321">
        <v>-150</v>
      </c>
      <c r="J475" s="322">
        <v>-10</v>
      </c>
    </row>
    <row r="476" spans="1:10">
      <c r="A476" s="324">
        <v>42671</v>
      </c>
      <c r="B476" s="325">
        <v>2200</v>
      </c>
      <c r="C476" s="320">
        <v>2290</v>
      </c>
      <c r="D476" s="321">
        <v>2070</v>
      </c>
      <c r="E476" s="321">
        <v>2025</v>
      </c>
      <c r="F476" s="322">
        <v>2075</v>
      </c>
      <c r="G476" s="320">
        <v>-183</v>
      </c>
      <c r="H476" s="321">
        <v>-57</v>
      </c>
      <c r="I476" s="321">
        <v>-140</v>
      </c>
      <c r="J476" s="322">
        <v>10</v>
      </c>
    </row>
    <row r="477" spans="1:10">
      <c r="A477" s="324">
        <v>42674</v>
      </c>
      <c r="B477" s="325">
        <v>2230</v>
      </c>
      <c r="C477" s="320">
        <v>2420</v>
      </c>
      <c r="D477" s="321">
        <v>2070</v>
      </c>
      <c r="E477" s="321">
        <v>2025</v>
      </c>
      <c r="H477" s="321">
        <v>-27</v>
      </c>
      <c r="I477" s="321">
        <v>-240</v>
      </c>
      <c r="J477" s="322">
        <v>40</v>
      </c>
    </row>
    <row r="478" spans="1:10">
      <c r="A478" s="324">
        <v>42675</v>
      </c>
      <c r="B478" s="325">
        <v>2290</v>
      </c>
      <c r="C478" s="320">
        <v>2410</v>
      </c>
      <c r="D478" s="321">
        <v>2150</v>
      </c>
      <c r="E478" s="321">
        <v>2075</v>
      </c>
      <c r="F478" s="322">
        <v>2075</v>
      </c>
      <c r="G478" s="320">
        <v>-93</v>
      </c>
      <c r="H478" s="321">
        <v>-47</v>
      </c>
      <c r="I478" s="321">
        <v>-170</v>
      </c>
      <c r="J478" s="322">
        <v>50</v>
      </c>
    </row>
    <row r="479" spans="1:10">
      <c r="A479" s="324">
        <v>42676</v>
      </c>
      <c r="B479" s="325">
        <v>2330</v>
      </c>
      <c r="C479" s="320">
        <v>2410</v>
      </c>
      <c r="D479" s="321">
        <v>2200</v>
      </c>
      <c r="E479" s="321">
        <v>2095</v>
      </c>
      <c r="F479" s="322">
        <v>2075</v>
      </c>
      <c r="G479" s="320">
        <v>-53</v>
      </c>
      <c r="H479" s="321">
        <v>-57</v>
      </c>
      <c r="I479" s="321">
        <v>-130</v>
      </c>
      <c r="J479" s="322">
        <v>70</v>
      </c>
    </row>
    <row r="480" spans="1:10">
      <c r="A480" s="324">
        <v>42677</v>
      </c>
      <c r="B480" s="325">
        <v>2345</v>
      </c>
      <c r="C480" s="320">
        <v>2360</v>
      </c>
      <c r="D480" s="321">
        <v>2200</v>
      </c>
      <c r="E480" s="321">
        <v>2120</v>
      </c>
      <c r="F480" s="322">
        <v>2135</v>
      </c>
      <c r="G480" s="320">
        <v>-98</v>
      </c>
      <c r="H480" s="321">
        <v>-42</v>
      </c>
      <c r="I480" s="321">
        <v>-65</v>
      </c>
      <c r="J480" s="322">
        <v>60</v>
      </c>
    </row>
    <row r="481" spans="1:10">
      <c r="A481" s="324">
        <v>42678</v>
      </c>
      <c r="B481" s="325">
        <v>2345</v>
      </c>
      <c r="C481" s="320">
        <v>2360</v>
      </c>
      <c r="D481" s="321">
        <v>2200</v>
      </c>
      <c r="E481" s="321">
        <v>2120</v>
      </c>
      <c r="F481" s="322">
        <v>2135</v>
      </c>
      <c r="G481" s="320">
        <v>-98</v>
      </c>
      <c r="H481" s="321">
        <v>-42</v>
      </c>
      <c r="I481" s="321">
        <v>-65</v>
      </c>
      <c r="J481" s="322">
        <v>60</v>
      </c>
    </row>
    <row r="482" spans="1:10">
      <c r="A482" s="324">
        <v>42681</v>
      </c>
      <c r="B482" s="325">
        <v>2310</v>
      </c>
      <c r="C482" s="320">
        <v>2360</v>
      </c>
      <c r="D482" s="321">
        <v>2200</v>
      </c>
      <c r="E482" s="321">
        <v>2170</v>
      </c>
      <c r="H482" s="321">
        <v>-77</v>
      </c>
      <c r="I482" s="321">
        <v>-100</v>
      </c>
      <c r="J482" s="322">
        <v>-25</v>
      </c>
    </row>
    <row r="483" spans="1:10">
      <c r="A483" s="324">
        <v>42682</v>
      </c>
      <c r="B483" s="325">
        <v>2310</v>
      </c>
      <c r="C483" s="320">
        <v>2350</v>
      </c>
      <c r="D483" s="321">
        <v>2170</v>
      </c>
      <c r="E483" s="321">
        <v>2170</v>
      </c>
      <c r="F483" s="322">
        <v>2125</v>
      </c>
      <c r="G483" s="320">
        <v>-123</v>
      </c>
      <c r="H483" s="321">
        <v>-47</v>
      </c>
      <c r="I483" s="321">
        <v>-90</v>
      </c>
      <c r="J483" s="322">
        <v>-25</v>
      </c>
    </row>
    <row r="484" spans="1:10">
      <c r="A484" s="324">
        <v>42683</v>
      </c>
      <c r="B484" s="325">
        <v>2310</v>
      </c>
      <c r="C484" s="320">
        <v>2400</v>
      </c>
      <c r="D484" s="321">
        <v>2170</v>
      </c>
      <c r="E484" s="321">
        <v>2180</v>
      </c>
      <c r="F484" s="322">
        <v>2125</v>
      </c>
      <c r="G484" s="320">
        <v>-123</v>
      </c>
      <c r="H484" s="321">
        <v>-47</v>
      </c>
      <c r="I484" s="321">
        <v>-140</v>
      </c>
      <c r="J484" s="322">
        <v>-35</v>
      </c>
    </row>
    <row r="485" spans="1:10">
      <c r="A485" s="324">
        <v>42684</v>
      </c>
      <c r="B485" s="325">
        <v>2310</v>
      </c>
      <c r="C485" s="320">
        <v>2370</v>
      </c>
      <c r="D485" s="321">
        <v>2170</v>
      </c>
      <c r="E485" s="321">
        <v>2180</v>
      </c>
      <c r="F485" s="322">
        <v>2125</v>
      </c>
      <c r="G485" s="320">
        <v>-123</v>
      </c>
      <c r="H485" s="321">
        <v>-47</v>
      </c>
      <c r="I485" s="321">
        <v>-110</v>
      </c>
      <c r="J485" s="322">
        <v>-35</v>
      </c>
    </row>
    <row r="486" spans="1:10">
      <c r="A486" s="324">
        <v>42685</v>
      </c>
      <c r="B486" s="325">
        <v>2340</v>
      </c>
      <c r="C486" s="320">
        <v>2450</v>
      </c>
      <c r="D486" s="321">
        <v>2170</v>
      </c>
      <c r="E486" s="321">
        <v>2205</v>
      </c>
      <c r="F486" s="322">
        <v>2125</v>
      </c>
      <c r="G486" s="320">
        <v>-93</v>
      </c>
      <c r="H486" s="321">
        <v>-17</v>
      </c>
      <c r="I486" s="321">
        <v>-160</v>
      </c>
      <c r="J486" s="322">
        <v>-30</v>
      </c>
    </row>
    <row r="487" spans="1:10">
      <c r="A487" s="324">
        <v>42688</v>
      </c>
      <c r="B487" s="325">
        <v>2360</v>
      </c>
      <c r="C487" s="320">
        <v>2360</v>
      </c>
      <c r="D487" s="321">
        <v>2170</v>
      </c>
      <c r="E487" s="321">
        <v>2205</v>
      </c>
      <c r="H487" s="321">
        <v>3</v>
      </c>
      <c r="I487" s="321">
        <v>-50</v>
      </c>
      <c r="J487" s="322">
        <v>-10</v>
      </c>
    </row>
    <row r="488" spans="1:10">
      <c r="A488" s="324">
        <v>42689</v>
      </c>
      <c r="B488" s="325">
        <v>2350</v>
      </c>
      <c r="C488" s="320">
        <v>2375</v>
      </c>
      <c r="D488" s="321">
        <v>2130</v>
      </c>
      <c r="E488" s="321">
        <v>2205</v>
      </c>
      <c r="F488" s="322">
        <v>2040</v>
      </c>
      <c r="G488" s="320">
        <v>2</v>
      </c>
      <c r="H488" s="321">
        <v>33</v>
      </c>
      <c r="I488" s="321">
        <v>-75</v>
      </c>
      <c r="J488" s="322">
        <v>-20</v>
      </c>
    </row>
    <row r="489" spans="1:10">
      <c r="A489" s="324">
        <v>42690</v>
      </c>
      <c r="B489" s="325">
        <v>2320</v>
      </c>
      <c r="C489" s="320">
        <v>2350</v>
      </c>
      <c r="D489" s="321">
        <v>2110</v>
      </c>
      <c r="E489" s="321">
        <v>2195</v>
      </c>
      <c r="F489" s="322">
        <v>2025</v>
      </c>
      <c r="G489" s="320">
        <v>-13</v>
      </c>
      <c r="H489" s="321">
        <v>23</v>
      </c>
      <c r="I489" s="321">
        <v>-80</v>
      </c>
      <c r="J489" s="322">
        <v>-40</v>
      </c>
    </row>
    <row r="490" spans="1:10">
      <c r="A490" s="324">
        <v>42691</v>
      </c>
      <c r="B490" s="325">
        <v>2320</v>
      </c>
      <c r="C490" s="320">
        <v>2420</v>
      </c>
      <c r="D490" s="321">
        <v>2130</v>
      </c>
      <c r="E490" s="321">
        <v>2195</v>
      </c>
      <c r="F490" s="322">
        <v>2025</v>
      </c>
      <c r="G490" s="320">
        <v>-13</v>
      </c>
      <c r="H490" s="321">
        <v>3</v>
      </c>
      <c r="I490" s="321">
        <v>-150</v>
      </c>
      <c r="J490" s="322">
        <v>-40</v>
      </c>
    </row>
    <row r="491" spans="1:10">
      <c r="A491" s="324">
        <v>42692</v>
      </c>
      <c r="B491" s="325">
        <v>2345</v>
      </c>
      <c r="C491" s="320">
        <v>2420</v>
      </c>
      <c r="D491" s="321">
        <v>2130</v>
      </c>
      <c r="E491" s="321">
        <v>2195</v>
      </c>
      <c r="F491" s="322">
        <v>2025</v>
      </c>
      <c r="G491" s="320">
        <v>12</v>
      </c>
      <c r="H491" s="321">
        <v>28</v>
      </c>
      <c r="I491" s="321">
        <v>-125</v>
      </c>
      <c r="J491" s="322">
        <v>-15</v>
      </c>
    </row>
    <row r="492" spans="1:10">
      <c r="A492" s="324">
        <v>42695</v>
      </c>
      <c r="B492" s="325">
        <v>2365</v>
      </c>
      <c r="C492" s="320">
        <v>2500</v>
      </c>
      <c r="D492" s="321">
        <v>2130</v>
      </c>
      <c r="E492" s="321">
        <v>2195</v>
      </c>
      <c r="H492" s="321">
        <v>48</v>
      </c>
      <c r="I492" s="321">
        <v>-185</v>
      </c>
      <c r="J492" s="322">
        <v>5</v>
      </c>
    </row>
    <row r="493" spans="1:10">
      <c r="A493" s="324">
        <v>42696</v>
      </c>
      <c r="B493" s="325">
        <v>2405</v>
      </c>
      <c r="C493" s="320">
        <v>2560</v>
      </c>
      <c r="D493" s="321">
        <v>2160</v>
      </c>
      <c r="E493" s="321">
        <v>2180</v>
      </c>
      <c r="F493" s="322">
        <v>2010</v>
      </c>
      <c r="G493" s="320">
        <v>87</v>
      </c>
      <c r="H493" s="321">
        <v>58</v>
      </c>
      <c r="I493" s="321">
        <v>-205</v>
      </c>
      <c r="J493" s="322">
        <v>60</v>
      </c>
    </row>
    <row r="494" spans="1:10">
      <c r="A494" s="324">
        <v>42697</v>
      </c>
      <c r="B494" s="325">
        <v>2435</v>
      </c>
      <c r="C494" s="320">
        <v>2570</v>
      </c>
      <c r="D494" s="321">
        <v>2160</v>
      </c>
      <c r="E494" s="321">
        <v>2190</v>
      </c>
      <c r="F494" s="322">
        <v>2010</v>
      </c>
      <c r="G494" s="320">
        <v>117</v>
      </c>
      <c r="H494" s="321">
        <v>88</v>
      </c>
      <c r="I494" s="321">
        <v>-185</v>
      </c>
      <c r="J494" s="322">
        <v>80</v>
      </c>
    </row>
    <row r="495" spans="1:10">
      <c r="A495" s="324">
        <v>42698</v>
      </c>
      <c r="B495" s="325">
        <v>2455</v>
      </c>
      <c r="C495" s="320">
        <v>2580</v>
      </c>
      <c r="D495" s="321">
        <v>2180</v>
      </c>
      <c r="E495" s="321">
        <v>2190</v>
      </c>
      <c r="F495" s="322">
        <v>2010</v>
      </c>
      <c r="G495" s="320">
        <v>137</v>
      </c>
      <c r="H495" s="321">
        <v>88</v>
      </c>
      <c r="I495" s="321">
        <v>-175</v>
      </c>
      <c r="J495" s="322">
        <v>100</v>
      </c>
    </row>
    <row r="496" spans="1:10">
      <c r="A496" s="324">
        <v>42699</v>
      </c>
      <c r="B496" s="325">
        <v>2435</v>
      </c>
      <c r="C496" s="320">
        <v>2510</v>
      </c>
      <c r="D496" s="321">
        <v>2180</v>
      </c>
      <c r="E496" s="321">
        <v>2200</v>
      </c>
      <c r="F496" s="322">
        <v>2010</v>
      </c>
      <c r="G496" s="320">
        <v>117</v>
      </c>
      <c r="H496" s="321">
        <v>68</v>
      </c>
      <c r="I496" s="321">
        <v>-125</v>
      </c>
      <c r="J496" s="322">
        <v>70</v>
      </c>
    </row>
    <row r="497" spans="1:10">
      <c r="A497" s="324">
        <v>42702</v>
      </c>
      <c r="B497" s="325">
        <v>2420</v>
      </c>
      <c r="C497" s="320">
        <v>2520</v>
      </c>
      <c r="D497" s="321">
        <v>2180</v>
      </c>
      <c r="E497" s="321">
        <v>2205</v>
      </c>
      <c r="H497" s="321">
        <v>53</v>
      </c>
      <c r="I497" s="321">
        <v>-150</v>
      </c>
      <c r="J497" s="322">
        <v>50</v>
      </c>
    </row>
    <row r="498" spans="1:10">
      <c r="A498" s="324">
        <v>42703</v>
      </c>
      <c r="B498" s="325">
        <v>2425</v>
      </c>
      <c r="C498" s="320">
        <v>2540</v>
      </c>
      <c r="D498" s="321">
        <v>2180</v>
      </c>
      <c r="E498" s="321">
        <v>2235</v>
      </c>
      <c r="F498" s="322">
        <v>2055</v>
      </c>
      <c r="G498" s="320">
        <v>62</v>
      </c>
      <c r="H498" s="321">
        <v>58</v>
      </c>
      <c r="I498" s="321">
        <v>-165</v>
      </c>
      <c r="J498" s="322">
        <v>25</v>
      </c>
    </row>
    <row r="499" spans="1:10">
      <c r="A499" s="324">
        <v>42704</v>
      </c>
      <c r="C499" s="320">
        <v>2520</v>
      </c>
      <c r="D499" s="321">
        <v>2200</v>
      </c>
      <c r="E499" s="321">
        <v>2255</v>
      </c>
      <c r="F499" s="322">
        <v>2080</v>
      </c>
    </row>
    <row r="500" spans="1:10">
      <c r="A500" s="324">
        <v>42705</v>
      </c>
      <c r="B500" s="325">
        <v>2480</v>
      </c>
      <c r="C500" s="320">
        <v>2530</v>
      </c>
      <c r="D500" s="321">
        <v>2200</v>
      </c>
      <c r="E500" s="321">
        <v>2265</v>
      </c>
      <c r="F500" s="322">
        <v>2080</v>
      </c>
      <c r="G500" s="320">
        <v>92</v>
      </c>
      <c r="H500" s="321">
        <v>93</v>
      </c>
      <c r="I500" s="321">
        <v>-100</v>
      </c>
      <c r="J500" s="322">
        <v>50</v>
      </c>
    </row>
    <row r="501" spans="1:10">
      <c r="A501" s="324">
        <v>42706</v>
      </c>
      <c r="B501" s="325">
        <v>2510</v>
      </c>
      <c r="C501" s="320">
        <v>2540</v>
      </c>
      <c r="D501" s="321">
        <v>2250</v>
      </c>
      <c r="E501" s="321">
        <v>2315</v>
      </c>
      <c r="F501" s="322">
        <v>2080</v>
      </c>
      <c r="G501" s="320">
        <v>122</v>
      </c>
      <c r="H501" s="321">
        <v>73</v>
      </c>
      <c r="I501" s="321">
        <v>-80</v>
      </c>
      <c r="J501" s="322">
        <v>30</v>
      </c>
    </row>
    <row r="502" spans="1:10">
      <c r="A502" s="324">
        <v>42709</v>
      </c>
      <c r="B502" s="325">
        <v>2610</v>
      </c>
      <c r="C502" s="320">
        <v>2670</v>
      </c>
      <c r="D502" s="321">
        <v>2250</v>
      </c>
      <c r="E502" s="321">
        <v>2340</v>
      </c>
      <c r="H502" s="321">
        <v>173</v>
      </c>
      <c r="I502" s="321">
        <v>-110</v>
      </c>
      <c r="J502" s="322">
        <v>105</v>
      </c>
    </row>
    <row r="503" spans="1:10">
      <c r="A503" s="324">
        <v>42710</v>
      </c>
      <c r="B503" s="325">
        <v>2680</v>
      </c>
      <c r="C503" s="320">
        <v>2750</v>
      </c>
      <c r="D503" s="321">
        <v>2550</v>
      </c>
      <c r="E503" s="321">
        <v>2525</v>
      </c>
      <c r="F503" s="322">
        <v>2360</v>
      </c>
      <c r="G503" s="320">
        <v>12</v>
      </c>
      <c r="H503" s="321">
        <v>-57</v>
      </c>
      <c r="I503" s="321">
        <v>-120</v>
      </c>
      <c r="J503" s="322">
        <v>-10</v>
      </c>
    </row>
    <row r="504" spans="1:10">
      <c r="A504" s="324">
        <v>42711</v>
      </c>
      <c r="B504" s="325">
        <v>2810</v>
      </c>
      <c r="C504" s="320">
        <v>2860</v>
      </c>
      <c r="D504" s="321">
        <v>2650</v>
      </c>
      <c r="E504" s="321">
        <v>2600</v>
      </c>
      <c r="F504" s="322">
        <v>2440</v>
      </c>
      <c r="G504" s="320">
        <v>62</v>
      </c>
      <c r="H504" s="321">
        <v>-27</v>
      </c>
      <c r="I504" s="321">
        <v>-100</v>
      </c>
      <c r="J504" s="322">
        <v>45</v>
      </c>
    </row>
    <row r="505" spans="1:10">
      <c r="A505" s="324">
        <v>42712</v>
      </c>
      <c r="B505" s="325">
        <v>2870</v>
      </c>
      <c r="C505" s="320">
        <v>3000</v>
      </c>
      <c r="D505" s="321">
        <v>2650</v>
      </c>
      <c r="E505" s="321">
        <v>2625</v>
      </c>
      <c r="F505" s="322">
        <v>2440</v>
      </c>
      <c r="G505" s="320">
        <v>122</v>
      </c>
      <c r="H505" s="321">
        <v>33</v>
      </c>
      <c r="I505" s="321">
        <v>-180</v>
      </c>
      <c r="J505" s="322">
        <v>80</v>
      </c>
    </row>
    <row r="506" spans="1:10">
      <c r="A506" s="324">
        <v>42713</v>
      </c>
      <c r="B506" s="325">
        <v>2900</v>
      </c>
      <c r="C506" s="320">
        <v>2920</v>
      </c>
      <c r="D506" s="321">
        <v>2650</v>
      </c>
      <c r="E506" s="321">
        <v>2675</v>
      </c>
      <c r="F506" s="322">
        <v>2470</v>
      </c>
      <c r="G506" s="320">
        <v>122</v>
      </c>
      <c r="H506" s="321">
        <v>63</v>
      </c>
      <c r="I506" s="321">
        <v>-70</v>
      </c>
      <c r="J506" s="322">
        <v>60</v>
      </c>
    </row>
    <row r="507" spans="1:10">
      <c r="A507" s="324">
        <v>42716</v>
      </c>
      <c r="B507" s="325">
        <v>2805</v>
      </c>
      <c r="C507" s="320">
        <v>3000</v>
      </c>
      <c r="D507" s="321">
        <v>2650</v>
      </c>
      <c r="E507" s="321">
        <v>2690</v>
      </c>
      <c r="H507" s="321">
        <v>-32</v>
      </c>
      <c r="I507" s="321">
        <v>-245</v>
      </c>
      <c r="J507" s="322">
        <v>-50</v>
      </c>
    </row>
    <row r="508" spans="1:10">
      <c r="A508" s="324">
        <v>42717</v>
      </c>
      <c r="B508" s="325">
        <v>2815</v>
      </c>
      <c r="C508" s="320">
        <v>2950</v>
      </c>
      <c r="D508" s="321">
        <v>2680</v>
      </c>
      <c r="E508" s="321">
        <v>2665</v>
      </c>
      <c r="F508" s="322">
        <v>2460</v>
      </c>
      <c r="G508" s="320">
        <v>47</v>
      </c>
      <c r="H508" s="321">
        <v>-52</v>
      </c>
      <c r="I508" s="321">
        <v>-185</v>
      </c>
      <c r="J508" s="322">
        <v>-15</v>
      </c>
    </row>
    <row r="509" spans="1:10">
      <c r="A509" s="324">
        <v>42718</v>
      </c>
      <c r="B509" s="325">
        <v>2825</v>
      </c>
      <c r="C509" s="320">
        <v>3000</v>
      </c>
      <c r="D509" s="321">
        <v>2680</v>
      </c>
      <c r="E509" s="321">
        <v>2640</v>
      </c>
      <c r="F509" s="322">
        <v>2460</v>
      </c>
      <c r="G509" s="320">
        <v>57</v>
      </c>
      <c r="H509" s="321">
        <v>-42</v>
      </c>
      <c r="I509" s="321">
        <v>-225</v>
      </c>
      <c r="J509" s="322">
        <v>20</v>
      </c>
    </row>
    <row r="510" spans="1:10">
      <c r="A510" s="324">
        <v>42719</v>
      </c>
      <c r="B510" s="325">
        <v>2835</v>
      </c>
      <c r="C510" s="320">
        <v>3125</v>
      </c>
      <c r="D510" s="321">
        <v>2680</v>
      </c>
      <c r="E510" s="321">
        <v>2640</v>
      </c>
      <c r="F510" s="322">
        <v>2460</v>
      </c>
      <c r="G510" s="320">
        <v>67</v>
      </c>
      <c r="H510" s="321">
        <v>-32</v>
      </c>
      <c r="I510" s="321">
        <v>-340</v>
      </c>
      <c r="J510" s="322">
        <v>30</v>
      </c>
    </row>
    <row r="511" spans="1:10">
      <c r="A511" s="324">
        <v>42720</v>
      </c>
      <c r="B511" s="325">
        <v>2845</v>
      </c>
      <c r="C511" s="320">
        <v>3220</v>
      </c>
      <c r="D511" s="321">
        <v>2680</v>
      </c>
      <c r="E511" s="321">
        <v>2640</v>
      </c>
      <c r="F511" s="322">
        <v>2470</v>
      </c>
      <c r="G511" s="320">
        <v>67</v>
      </c>
      <c r="H511" s="321">
        <v>-22</v>
      </c>
      <c r="I511" s="321">
        <v>-425</v>
      </c>
      <c r="J511" s="322">
        <v>40</v>
      </c>
    </row>
    <row r="512" spans="1:10">
      <c r="A512" s="324">
        <v>42723</v>
      </c>
      <c r="B512" s="325">
        <v>2880</v>
      </c>
      <c r="C512" s="320">
        <v>3200</v>
      </c>
      <c r="D512" s="321">
        <v>2680</v>
      </c>
      <c r="E512" s="321">
        <v>2625</v>
      </c>
      <c r="H512" s="321">
        <v>13</v>
      </c>
      <c r="I512" s="321">
        <v>-370</v>
      </c>
      <c r="J512" s="322">
        <v>90</v>
      </c>
    </row>
    <row r="513" spans="1:10">
      <c r="A513" s="324">
        <v>42724</v>
      </c>
      <c r="B513" s="325">
        <v>2910</v>
      </c>
      <c r="C513" s="320">
        <v>3100</v>
      </c>
      <c r="D513" s="321">
        <v>2700</v>
      </c>
      <c r="E513" s="321">
        <v>2655</v>
      </c>
      <c r="F513" s="322">
        <v>2550</v>
      </c>
      <c r="G513" s="320">
        <v>52</v>
      </c>
      <c r="H513" s="321">
        <v>23</v>
      </c>
      <c r="I513" s="321">
        <v>-240</v>
      </c>
      <c r="J513" s="322">
        <v>90</v>
      </c>
    </row>
    <row r="514" spans="1:10">
      <c r="A514" s="324">
        <v>42725</v>
      </c>
      <c r="B514" s="325">
        <v>2930</v>
      </c>
      <c r="C514" s="320">
        <v>3150</v>
      </c>
      <c r="D514" s="321">
        <v>2600</v>
      </c>
      <c r="E514" s="321">
        <v>2655</v>
      </c>
      <c r="F514" s="322">
        <v>2590</v>
      </c>
      <c r="G514" s="320">
        <v>32</v>
      </c>
      <c r="H514" s="321">
        <v>143</v>
      </c>
      <c r="I514" s="321">
        <v>-270</v>
      </c>
      <c r="J514" s="322">
        <v>110</v>
      </c>
    </row>
    <row r="515" spans="1:10">
      <c r="A515" s="324">
        <v>42726</v>
      </c>
      <c r="B515" s="325">
        <v>2930</v>
      </c>
      <c r="C515" s="320">
        <v>3130</v>
      </c>
      <c r="D515" s="321">
        <v>2600</v>
      </c>
      <c r="E515" s="321">
        <v>2655</v>
      </c>
      <c r="F515" s="322">
        <v>2590</v>
      </c>
      <c r="G515" s="320">
        <v>32</v>
      </c>
      <c r="H515" s="321">
        <v>143</v>
      </c>
      <c r="I515" s="321">
        <v>-250</v>
      </c>
      <c r="J515" s="322">
        <v>110</v>
      </c>
    </row>
    <row r="516" spans="1:10">
      <c r="A516" s="324">
        <v>42727</v>
      </c>
      <c r="B516" s="325">
        <v>2890</v>
      </c>
      <c r="C516" s="320">
        <v>3180</v>
      </c>
      <c r="D516" s="321">
        <v>2600</v>
      </c>
      <c r="E516" s="321">
        <v>2655</v>
      </c>
      <c r="F516" s="322">
        <v>2590</v>
      </c>
      <c r="G516" s="320">
        <v>-8</v>
      </c>
      <c r="H516" s="321">
        <v>103</v>
      </c>
      <c r="I516" s="321">
        <v>-340</v>
      </c>
      <c r="J516" s="322">
        <v>70</v>
      </c>
    </row>
    <row r="517" spans="1:10">
      <c r="A517" s="324">
        <v>42730</v>
      </c>
      <c r="B517" s="325">
        <v>2815</v>
      </c>
      <c r="C517" s="320">
        <v>3180</v>
      </c>
      <c r="D517" s="321">
        <v>2600</v>
      </c>
      <c r="E517" s="321">
        <v>2635</v>
      </c>
      <c r="H517" s="321">
        <v>28</v>
      </c>
      <c r="I517" s="321">
        <v>-415</v>
      </c>
      <c r="J517" s="322">
        <v>15</v>
      </c>
    </row>
    <row r="518" spans="1:10">
      <c r="A518" s="324">
        <v>42731</v>
      </c>
      <c r="B518" s="325">
        <v>2815</v>
      </c>
      <c r="C518" s="320">
        <v>3150</v>
      </c>
      <c r="D518" s="321">
        <v>2600</v>
      </c>
      <c r="E518" s="321">
        <v>2620</v>
      </c>
      <c r="F518" s="322">
        <v>2565</v>
      </c>
      <c r="G518" s="320">
        <v>-58</v>
      </c>
      <c r="H518" s="321">
        <v>28</v>
      </c>
      <c r="I518" s="321">
        <v>-385</v>
      </c>
      <c r="J518" s="322">
        <v>30</v>
      </c>
    </row>
    <row r="519" spans="1:10">
      <c r="A519" s="324">
        <v>42732</v>
      </c>
      <c r="B519" s="325">
        <v>2815</v>
      </c>
      <c r="C519" s="320">
        <v>3180</v>
      </c>
      <c r="D519" s="321">
        <v>2600</v>
      </c>
      <c r="E519" s="321">
        <v>2610</v>
      </c>
      <c r="F519" s="322">
        <v>2555</v>
      </c>
      <c r="G519" s="320">
        <v>-48</v>
      </c>
      <c r="H519" s="321">
        <v>28</v>
      </c>
      <c r="I519" s="321">
        <v>-415</v>
      </c>
      <c r="J519" s="322">
        <v>40</v>
      </c>
    </row>
    <row r="520" spans="1:10">
      <c r="A520" s="324">
        <v>42733</v>
      </c>
      <c r="B520" s="325">
        <v>2810</v>
      </c>
      <c r="C520" s="320">
        <v>3130</v>
      </c>
      <c r="D520" s="321">
        <v>2560</v>
      </c>
      <c r="E520" s="321">
        <v>2590</v>
      </c>
      <c r="F520" s="322">
        <v>2555</v>
      </c>
      <c r="G520" s="320">
        <v>-53</v>
      </c>
      <c r="H520" s="321">
        <v>63</v>
      </c>
      <c r="I520" s="321">
        <v>-370</v>
      </c>
      <c r="J520" s="322">
        <v>55</v>
      </c>
    </row>
    <row r="521" spans="1:10">
      <c r="A521" s="324">
        <v>42734</v>
      </c>
      <c r="B521" s="325">
        <v>2815</v>
      </c>
      <c r="C521" s="320">
        <v>3130</v>
      </c>
      <c r="D521" s="321">
        <v>2560</v>
      </c>
      <c r="E521" s="321">
        <v>2565</v>
      </c>
      <c r="F521" s="322">
        <v>2555</v>
      </c>
      <c r="G521" s="320">
        <v>-48</v>
      </c>
      <c r="H521" s="321">
        <v>68</v>
      </c>
      <c r="I521" s="321">
        <v>-365</v>
      </c>
      <c r="J521" s="322">
        <v>85</v>
      </c>
    </row>
    <row r="522" spans="1:10">
      <c r="A522" s="324">
        <v>42738</v>
      </c>
      <c r="B522" s="325">
        <v>2815</v>
      </c>
      <c r="C522" s="320">
        <v>3080</v>
      </c>
      <c r="D522" s="321">
        <v>2560</v>
      </c>
      <c r="E522" s="321">
        <v>2535</v>
      </c>
      <c r="H522" s="321">
        <v>68</v>
      </c>
      <c r="I522" s="321">
        <v>-315</v>
      </c>
      <c r="J522" s="322">
        <v>115</v>
      </c>
    </row>
    <row r="523" spans="1:10">
      <c r="A523" s="324">
        <v>42739</v>
      </c>
      <c r="B523" s="325">
        <v>2810</v>
      </c>
      <c r="C523" s="320">
        <v>3050</v>
      </c>
      <c r="D523" s="321">
        <v>2480</v>
      </c>
      <c r="E523" s="321">
        <v>2520</v>
      </c>
      <c r="F523" s="322">
        <v>2425</v>
      </c>
      <c r="G523" s="320">
        <v>77</v>
      </c>
      <c r="H523" s="321">
        <v>143</v>
      </c>
      <c r="I523" s="321">
        <v>-290</v>
      </c>
      <c r="J523" s="322">
        <v>125</v>
      </c>
    </row>
    <row r="524" spans="1:10">
      <c r="A524" s="324">
        <v>42740</v>
      </c>
      <c r="B524" s="325">
        <v>2790</v>
      </c>
      <c r="C524" s="320">
        <v>3050</v>
      </c>
      <c r="D524" s="321">
        <v>2480</v>
      </c>
      <c r="E524" s="321">
        <v>2520</v>
      </c>
      <c r="F524" s="322">
        <v>2400</v>
      </c>
      <c r="G524" s="320">
        <v>82</v>
      </c>
      <c r="H524" s="321">
        <v>123</v>
      </c>
      <c r="I524" s="321">
        <v>-310</v>
      </c>
      <c r="J524" s="322">
        <v>105</v>
      </c>
    </row>
    <row r="525" spans="1:10">
      <c r="A525" s="324">
        <v>42741</v>
      </c>
      <c r="B525" s="325">
        <v>2760</v>
      </c>
      <c r="C525" s="320">
        <v>3050</v>
      </c>
      <c r="D525" s="321">
        <v>2480</v>
      </c>
      <c r="E525" s="321">
        <v>2505</v>
      </c>
      <c r="F525" s="322">
        <v>2390</v>
      </c>
      <c r="G525" s="320">
        <v>62</v>
      </c>
      <c r="H525" s="321">
        <v>93</v>
      </c>
      <c r="I525" s="321">
        <v>-340</v>
      </c>
      <c r="J525" s="322">
        <v>90</v>
      </c>
    </row>
    <row r="526" spans="1:10">
      <c r="A526" s="324">
        <v>42744</v>
      </c>
      <c r="B526" s="325">
        <v>2660</v>
      </c>
      <c r="C526" s="320">
        <v>3040</v>
      </c>
      <c r="D526" s="321">
        <v>2480</v>
      </c>
      <c r="E526" s="321">
        <v>2425</v>
      </c>
      <c r="H526" s="321">
        <v>-7</v>
      </c>
      <c r="I526" s="321">
        <v>-430</v>
      </c>
      <c r="J526" s="322">
        <v>70</v>
      </c>
    </row>
    <row r="527" spans="1:10">
      <c r="A527" s="324">
        <v>42745</v>
      </c>
      <c r="B527" s="325">
        <v>2640</v>
      </c>
      <c r="C527" s="320">
        <v>2960</v>
      </c>
      <c r="D527" s="321">
        <v>2300</v>
      </c>
      <c r="E527" s="321">
        <v>2405</v>
      </c>
      <c r="F527" s="322">
        <v>2275</v>
      </c>
      <c r="G527" s="320">
        <v>57</v>
      </c>
      <c r="H527" s="321">
        <v>153</v>
      </c>
      <c r="I527" s="321">
        <v>-370</v>
      </c>
      <c r="J527" s="322">
        <v>70</v>
      </c>
    </row>
    <row r="528" spans="1:10">
      <c r="A528" s="324">
        <v>42746</v>
      </c>
      <c r="B528" s="325">
        <v>2560</v>
      </c>
      <c r="C528" s="320">
        <v>2930</v>
      </c>
      <c r="D528" s="321">
        <v>2300</v>
      </c>
      <c r="E528" s="321">
        <v>2290</v>
      </c>
      <c r="F528" s="322">
        <v>2200</v>
      </c>
      <c r="G528" s="320">
        <v>52</v>
      </c>
      <c r="H528" s="321">
        <v>73</v>
      </c>
      <c r="I528" s="321">
        <v>-420</v>
      </c>
      <c r="J528" s="322">
        <v>105</v>
      </c>
    </row>
    <row r="529" spans="1:10">
      <c r="A529" s="324">
        <v>42747</v>
      </c>
      <c r="B529" s="325">
        <v>2560</v>
      </c>
      <c r="C529" s="320">
        <v>2900</v>
      </c>
      <c r="D529" s="321">
        <v>2300</v>
      </c>
      <c r="E529" s="321">
        <v>2280</v>
      </c>
      <c r="F529" s="322">
        <v>2200</v>
      </c>
      <c r="G529" s="320">
        <v>52</v>
      </c>
      <c r="H529" s="321">
        <v>73</v>
      </c>
      <c r="I529" s="321">
        <v>-390</v>
      </c>
      <c r="J529" s="322">
        <v>115</v>
      </c>
    </row>
    <row r="530" spans="1:10">
      <c r="A530" s="324">
        <v>42748</v>
      </c>
      <c r="B530" s="325">
        <v>2580</v>
      </c>
      <c r="C530" s="320">
        <v>2950</v>
      </c>
      <c r="D530" s="321">
        <v>2300</v>
      </c>
      <c r="E530" s="321">
        <v>2280</v>
      </c>
      <c r="H530" s="321">
        <v>93</v>
      </c>
      <c r="I530" s="321">
        <v>-420</v>
      </c>
      <c r="J530" s="322">
        <v>135</v>
      </c>
    </row>
    <row r="531" spans="1:10">
      <c r="A531" s="324">
        <v>42751</v>
      </c>
      <c r="B531" s="325">
        <v>2640</v>
      </c>
      <c r="C531" s="320">
        <v>3050</v>
      </c>
      <c r="D531" s="321">
        <v>2300</v>
      </c>
      <c r="E531" s="321">
        <v>2300</v>
      </c>
      <c r="F531" s="322">
        <v>2225</v>
      </c>
      <c r="G531" s="320">
        <v>107</v>
      </c>
      <c r="H531" s="321">
        <v>153</v>
      </c>
      <c r="I531" s="321">
        <v>-460</v>
      </c>
      <c r="J531" s="322">
        <v>175</v>
      </c>
    </row>
    <row r="532" spans="1:10">
      <c r="A532" s="324">
        <v>42752</v>
      </c>
      <c r="B532" s="325">
        <v>2710</v>
      </c>
      <c r="C532" s="320">
        <v>3020</v>
      </c>
      <c r="D532" s="321">
        <v>2350</v>
      </c>
      <c r="E532" s="321">
        <v>2300</v>
      </c>
      <c r="F532" s="322">
        <v>2265</v>
      </c>
      <c r="G532" s="320">
        <v>137</v>
      </c>
      <c r="H532" s="321">
        <v>173</v>
      </c>
      <c r="I532" s="321">
        <v>-360</v>
      </c>
      <c r="J532" s="322">
        <v>245</v>
      </c>
    </row>
    <row r="533" spans="1:10">
      <c r="A533" s="324">
        <v>42753</v>
      </c>
      <c r="B533" s="325">
        <v>2710</v>
      </c>
      <c r="C533" s="320">
        <v>3020</v>
      </c>
      <c r="D533" s="321">
        <v>2370</v>
      </c>
      <c r="E533" s="321">
        <v>2300</v>
      </c>
      <c r="F533" s="322">
        <v>2265</v>
      </c>
      <c r="G533" s="320">
        <v>137</v>
      </c>
      <c r="H533" s="321">
        <v>153</v>
      </c>
      <c r="I533" s="321">
        <v>-360</v>
      </c>
      <c r="J533" s="322">
        <v>245</v>
      </c>
    </row>
    <row r="534" spans="1:10">
      <c r="A534" s="324">
        <v>42754</v>
      </c>
      <c r="B534" s="325">
        <v>2730</v>
      </c>
      <c r="C534" s="320">
        <v>2980</v>
      </c>
      <c r="D534" s="321">
        <v>2370</v>
      </c>
      <c r="E534" s="321">
        <v>2390</v>
      </c>
      <c r="F534" s="322">
        <v>2265</v>
      </c>
      <c r="G534" s="320">
        <v>157</v>
      </c>
      <c r="H534" s="321">
        <v>173</v>
      </c>
      <c r="I534" s="321">
        <v>-300</v>
      </c>
      <c r="J534" s="322">
        <v>175</v>
      </c>
    </row>
    <row r="535" spans="1:10">
      <c r="A535" s="324">
        <v>42755</v>
      </c>
      <c r="B535" s="325">
        <v>2710</v>
      </c>
      <c r="C535" s="320">
        <v>2970</v>
      </c>
      <c r="D535" s="321">
        <v>2370</v>
      </c>
      <c r="E535" s="321">
        <v>2390</v>
      </c>
      <c r="F535" s="322">
        <v>2265</v>
      </c>
      <c r="G535" s="320">
        <v>137</v>
      </c>
      <c r="H535" s="321">
        <v>153</v>
      </c>
      <c r="I535" s="321">
        <v>-310</v>
      </c>
      <c r="J535" s="322">
        <v>155</v>
      </c>
    </row>
    <row r="536" spans="1:10">
      <c r="A536" s="324">
        <v>42757</v>
      </c>
      <c r="B536" s="325">
        <v>2680</v>
      </c>
      <c r="C536" s="320">
        <v>2970</v>
      </c>
      <c r="D536" s="321">
        <v>2370</v>
      </c>
      <c r="E536" s="321">
        <v>2375</v>
      </c>
      <c r="H536" s="321">
        <v>123</v>
      </c>
      <c r="I536" s="321">
        <v>-340</v>
      </c>
      <c r="J536" s="322">
        <v>140</v>
      </c>
    </row>
    <row r="537" spans="1:10">
      <c r="A537" s="324">
        <v>42758</v>
      </c>
      <c r="B537" s="325">
        <v>2680</v>
      </c>
      <c r="C537" s="320">
        <v>3020</v>
      </c>
      <c r="D537" s="321">
        <v>2370</v>
      </c>
      <c r="E537" s="321">
        <v>2375</v>
      </c>
      <c r="H537" s="321">
        <v>123</v>
      </c>
      <c r="I537" s="321">
        <v>-390</v>
      </c>
      <c r="J537" s="322">
        <v>140</v>
      </c>
    </row>
    <row r="538" spans="1:10">
      <c r="A538" s="324">
        <v>42770</v>
      </c>
      <c r="B538" s="325">
        <v>2640</v>
      </c>
      <c r="C538" s="320">
        <v>3050</v>
      </c>
      <c r="D538" s="321">
        <v>2370</v>
      </c>
      <c r="E538" s="321">
        <v>2415</v>
      </c>
      <c r="F538" s="322">
        <v>2225</v>
      </c>
      <c r="G538" s="320">
        <v>107</v>
      </c>
      <c r="H538" s="321">
        <v>83</v>
      </c>
      <c r="I538" s="321">
        <v>-460</v>
      </c>
      <c r="J538" s="322">
        <v>60</v>
      </c>
    </row>
    <row r="539" spans="1:10">
      <c r="A539" s="324">
        <v>42771</v>
      </c>
      <c r="B539" s="325">
        <v>2640</v>
      </c>
      <c r="C539" s="320">
        <v>3050</v>
      </c>
      <c r="D539" s="321">
        <v>2400</v>
      </c>
      <c r="E539" s="321">
        <v>2415</v>
      </c>
      <c r="F539" s="322">
        <v>2225</v>
      </c>
      <c r="G539" s="320">
        <v>107</v>
      </c>
      <c r="H539" s="321">
        <v>53</v>
      </c>
      <c r="I539" s="321">
        <v>-460</v>
      </c>
      <c r="J539" s="322">
        <v>60</v>
      </c>
    </row>
    <row r="540" spans="1:10">
      <c r="A540" s="324">
        <v>42772</v>
      </c>
      <c r="B540" s="325">
        <v>2640</v>
      </c>
      <c r="C540" s="320">
        <v>3050</v>
      </c>
      <c r="E540" s="321">
        <v>2415</v>
      </c>
      <c r="I540" s="321">
        <v>-460</v>
      </c>
      <c r="J540" s="322">
        <v>60</v>
      </c>
    </row>
    <row r="541" spans="1:10">
      <c r="A541" s="324">
        <v>42773</v>
      </c>
      <c r="B541" s="325">
        <v>2620</v>
      </c>
      <c r="C541" s="320">
        <v>3030</v>
      </c>
      <c r="D541" s="321">
        <v>2360</v>
      </c>
      <c r="E541" s="321">
        <v>2450</v>
      </c>
      <c r="F541" s="322">
        <v>2240</v>
      </c>
      <c r="G541" s="320">
        <v>72</v>
      </c>
      <c r="H541" s="321">
        <v>73</v>
      </c>
      <c r="I541" s="321">
        <v>-460</v>
      </c>
      <c r="J541" s="322">
        <v>5</v>
      </c>
    </row>
    <row r="542" spans="1:10">
      <c r="A542" s="324">
        <v>42774</v>
      </c>
      <c r="B542" s="325">
        <v>2620</v>
      </c>
      <c r="C542" s="320">
        <v>3030</v>
      </c>
      <c r="D542" s="321">
        <v>2380</v>
      </c>
      <c r="E542" s="321">
        <v>2450</v>
      </c>
      <c r="F542" s="322">
        <v>2240</v>
      </c>
      <c r="G542" s="320">
        <v>72</v>
      </c>
      <c r="H542" s="321">
        <v>53</v>
      </c>
      <c r="I542" s="321">
        <v>-460</v>
      </c>
      <c r="J542" s="322">
        <v>5</v>
      </c>
    </row>
    <row r="543" spans="1:10">
      <c r="A543" s="324">
        <v>42775</v>
      </c>
      <c r="B543" s="325">
        <v>2610</v>
      </c>
      <c r="C543" s="320">
        <v>3040</v>
      </c>
      <c r="D543" s="321">
        <v>2380</v>
      </c>
      <c r="E543" s="321">
        <v>2450</v>
      </c>
      <c r="F543" s="322">
        <v>2240</v>
      </c>
      <c r="G543" s="320">
        <v>62</v>
      </c>
      <c r="H543" s="321">
        <v>43</v>
      </c>
      <c r="I543" s="321">
        <v>-480</v>
      </c>
      <c r="J543" s="322">
        <v>-5</v>
      </c>
    </row>
    <row r="544" spans="1:10">
      <c r="A544" s="324">
        <v>42776</v>
      </c>
      <c r="B544" s="325">
        <v>2610</v>
      </c>
      <c r="C544" s="320">
        <v>3030</v>
      </c>
      <c r="D544" s="321">
        <v>2380</v>
      </c>
      <c r="E544" s="321">
        <v>2450</v>
      </c>
      <c r="F544" s="322">
        <v>2240</v>
      </c>
      <c r="G544" s="320">
        <v>62</v>
      </c>
      <c r="H544" s="321">
        <v>43</v>
      </c>
      <c r="I544" s="321">
        <v>-470</v>
      </c>
      <c r="J544" s="322">
        <v>-5</v>
      </c>
    </row>
    <row r="545" spans="1:10">
      <c r="A545" s="324">
        <v>42779</v>
      </c>
      <c r="B545" s="325">
        <v>2620</v>
      </c>
      <c r="C545" s="320">
        <v>3130</v>
      </c>
      <c r="D545" s="321">
        <v>2380</v>
      </c>
      <c r="E545" s="321">
        <v>2450</v>
      </c>
      <c r="F545" s="322">
        <v>2240</v>
      </c>
      <c r="G545" s="320">
        <v>72</v>
      </c>
      <c r="H545" s="321">
        <v>53</v>
      </c>
      <c r="I545" s="321">
        <v>-560</v>
      </c>
      <c r="J545" s="322">
        <v>5</v>
      </c>
    </row>
    <row r="546" spans="1:10">
      <c r="A546" s="324">
        <v>42780</v>
      </c>
      <c r="B546" s="325">
        <v>2690</v>
      </c>
      <c r="C546" s="320">
        <v>3150</v>
      </c>
      <c r="D546" s="321">
        <v>2470</v>
      </c>
      <c r="E546" s="321">
        <v>2450</v>
      </c>
      <c r="F546" s="322">
        <v>2240</v>
      </c>
      <c r="G546" s="320">
        <v>142</v>
      </c>
      <c r="H546" s="321">
        <v>33</v>
      </c>
      <c r="I546" s="321">
        <v>-510</v>
      </c>
      <c r="J546" s="322">
        <v>75</v>
      </c>
    </row>
    <row r="547" spans="1:10">
      <c r="A547" s="324">
        <v>42781</v>
      </c>
      <c r="B547" s="325">
        <v>2760</v>
      </c>
      <c r="C547" s="320">
        <v>3200</v>
      </c>
      <c r="D547" s="321">
        <v>2530</v>
      </c>
      <c r="E547" s="321">
        <v>2460</v>
      </c>
      <c r="F547" s="322">
        <v>2240</v>
      </c>
      <c r="G547" s="320">
        <v>212</v>
      </c>
      <c r="H547" s="321">
        <v>43</v>
      </c>
      <c r="I547" s="321">
        <v>-490</v>
      </c>
      <c r="J547" s="322">
        <v>135</v>
      </c>
    </row>
    <row r="548" spans="1:10">
      <c r="A548" s="324">
        <v>42782</v>
      </c>
      <c r="B548" s="325">
        <v>2780</v>
      </c>
      <c r="C548" s="320">
        <v>3200</v>
      </c>
      <c r="D548" s="321">
        <v>2530</v>
      </c>
      <c r="E548" s="321">
        <v>2490</v>
      </c>
      <c r="F548" s="322">
        <v>2240</v>
      </c>
      <c r="G548" s="320">
        <v>232</v>
      </c>
      <c r="H548" s="321">
        <v>63</v>
      </c>
      <c r="I548" s="321">
        <v>-470</v>
      </c>
      <c r="J548" s="322">
        <v>125</v>
      </c>
    </row>
    <row r="549" spans="1:10">
      <c r="A549" s="324">
        <v>42783</v>
      </c>
      <c r="B549" s="325">
        <v>2780</v>
      </c>
      <c r="C549" s="320">
        <v>3180</v>
      </c>
      <c r="D549" s="321">
        <v>2530</v>
      </c>
      <c r="E549" s="321">
        <v>2490</v>
      </c>
      <c r="F549" s="322">
        <v>2240</v>
      </c>
      <c r="G549" s="320">
        <v>232</v>
      </c>
      <c r="H549" s="321">
        <v>63</v>
      </c>
      <c r="I549" s="321">
        <v>-450</v>
      </c>
      <c r="J549" s="322">
        <v>125</v>
      </c>
    </row>
    <row r="550" spans="1:10">
      <c r="A550" s="324">
        <v>42786</v>
      </c>
      <c r="B550" s="325">
        <v>2780</v>
      </c>
      <c r="C550" s="320">
        <v>3180</v>
      </c>
      <c r="D550" s="321">
        <v>2530</v>
      </c>
      <c r="E550" s="321">
        <v>2490</v>
      </c>
      <c r="F550" s="322">
        <v>2330</v>
      </c>
      <c r="G550" s="320">
        <v>142</v>
      </c>
      <c r="H550" s="321">
        <v>63</v>
      </c>
      <c r="I550" s="321">
        <v>-450</v>
      </c>
      <c r="J550" s="322">
        <v>125</v>
      </c>
    </row>
    <row r="551" spans="1:10">
      <c r="A551" s="324">
        <v>42787</v>
      </c>
      <c r="B551" s="325">
        <v>2810</v>
      </c>
      <c r="C551" s="320">
        <v>3170</v>
      </c>
      <c r="D551" s="321">
        <v>2600</v>
      </c>
      <c r="E551" s="321">
        <v>2540</v>
      </c>
      <c r="F551" s="322">
        <v>2340</v>
      </c>
      <c r="G551" s="320">
        <v>162</v>
      </c>
      <c r="H551" s="321">
        <v>23</v>
      </c>
      <c r="I551" s="321">
        <v>-410</v>
      </c>
      <c r="J551" s="322">
        <v>105</v>
      </c>
    </row>
    <row r="552" spans="1:10">
      <c r="A552" s="324">
        <v>42788</v>
      </c>
      <c r="B552" s="325">
        <v>2820</v>
      </c>
      <c r="C552" s="320">
        <v>3080</v>
      </c>
      <c r="D552" s="321">
        <v>2600</v>
      </c>
      <c r="E552" s="321">
        <v>2540</v>
      </c>
      <c r="F552" s="322">
        <v>2340</v>
      </c>
      <c r="G552" s="320">
        <v>172</v>
      </c>
      <c r="H552" s="321">
        <v>33</v>
      </c>
      <c r="I552" s="321">
        <v>-310</v>
      </c>
      <c r="J552" s="322">
        <v>115</v>
      </c>
    </row>
    <row r="553" spans="1:10">
      <c r="A553" s="324">
        <v>42789</v>
      </c>
      <c r="B553" s="325">
        <v>2820</v>
      </c>
      <c r="C553" s="320">
        <v>3090</v>
      </c>
      <c r="D553" s="321">
        <v>2600</v>
      </c>
      <c r="E553" s="321">
        <v>2540</v>
      </c>
      <c r="F553" s="322">
        <v>2340</v>
      </c>
      <c r="G553" s="320">
        <v>172</v>
      </c>
      <c r="H553" s="321">
        <v>33</v>
      </c>
      <c r="I553" s="321">
        <v>-320</v>
      </c>
      <c r="J553" s="322">
        <v>115</v>
      </c>
    </row>
    <row r="554" spans="1:10">
      <c r="A554" s="324">
        <v>42790</v>
      </c>
      <c r="B554" s="325">
        <v>2825</v>
      </c>
      <c r="C554" s="320">
        <v>3080</v>
      </c>
      <c r="D554" s="321">
        <v>2600</v>
      </c>
      <c r="E554" s="321">
        <v>2540</v>
      </c>
      <c r="F554" s="322">
        <v>2340</v>
      </c>
      <c r="G554" s="320">
        <v>177</v>
      </c>
      <c r="H554" s="321">
        <v>38</v>
      </c>
      <c r="I554" s="321">
        <v>-305</v>
      </c>
      <c r="J554" s="322">
        <v>120</v>
      </c>
    </row>
    <row r="555" spans="1:10">
      <c r="A555" s="324">
        <v>42793</v>
      </c>
      <c r="B555" s="325">
        <v>2830</v>
      </c>
      <c r="C555" s="320">
        <v>3100</v>
      </c>
      <c r="D555" s="321">
        <v>2600</v>
      </c>
      <c r="E555" s="321">
        <v>2540</v>
      </c>
      <c r="H555" s="321">
        <v>43</v>
      </c>
      <c r="I555" s="321">
        <v>-320</v>
      </c>
      <c r="J555" s="322">
        <v>125</v>
      </c>
    </row>
    <row r="556" spans="1:10">
      <c r="A556" s="324">
        <v>42794</v>
      </c>
      <c r="B556" s="325">
        <v>2820</v>
      </c>
      <c r="C556" s="320">
        <v>3065</v>
      </c>
      <c r="D556" s="321">
        <v>2600</v>
      </c>
      <c r="E556" s="321">
        <v>2540</v>
      </c>
      <c r="F556" s="322">
        <v>2320</v>
      </c>
      <c r="G556" s="320">
        <v>192</v>
      </c>
      <c r="H556" s="321">
        <v>33</v>
      </c>
      <c r="I556" s="321">
        <v>-295</v>
      </c>
      <c r="J556" s="322">
        <v>115</v>
      </c>
    </row>
    <row r="557" spans="1:10">
      <c r="A557" s="324">
        <v>42795</v>
      </c>
      <c r="B557" s="325">
        <v>2790</v>
      </c>
      <c r="C557" s="320">
        <v>3065</v>
      </c>
      <c r="D557" s="321">
        <v>2600</v>
      </c>
      <c r="E557" s="321">
        <v>2540</v>
      </c>
      <c r="F557" s="322">
        <v>2320</v>
      </c>
      <c r="G557" s="320">
        <v>162</v>
      </c>
      <c r="H557" s="321">
        <v>3</v>
      </c>
      <c r="I557" s="321">
        <v>-325</v>
      </c>
      <c r="J557" s="322">
        <v>85</v>
      </c>
    </row>
    <row r="558" spans="1:10">
      <c r="A558" s="324">
        <v>42796</v>
      </c>
      <c r="B558" s="325">
        <v>2770</v>
      </c>
      <c r="C558" s="320">
        <v>3050</v>
      </c>
      <c r="D558" s="321">
        <v>2600</v>
      </c>
      <c r="E558" s="321">
        <v>2540</v>
      </c>
      <c r="F558" s="322">
        <v>2320</v>
      </c>
      <c r="G558" s="320">
        <v>142</v>
      </c>
      <c r="H558" s="321">
        <v>-17</v>
      </c>
      <c r="I558" s="321">
        <v>-330</v>
      </c>
      <c r="J558" s="322">
        <v>65</v>
      </c>
    </row>
    <row r="559" spans="1:10">
      <c r="A559" s="324">
        <v>42797</v>
      </c>
      <c r="B559" s="325">
        <v>2740</v>
      </c>
      <c r="C559" s="320">
        <v>3020</v>
      </c>
      <c r="D559" s="321">
        <v>2600</v>
      </c>
      <c r="E559" s="321">
        <v>2540</v>
      </c>
      <c r="F559" s="322">
        <v>2320</v>
      </c>
      <c r="G559" s="320">
        <v>112</v>
      </c>
      <c r="H559" s="321">
        <v>-47</v>
      </c>
      <c r="I559" s="321">
        <v>-330</v>
      </c>
      <c r="J559" s="322">
        <v>35</v>
      </c>
    </row>
    <row r="560" spans="1:10">
      <c r="A560" s="324">
        <v>42800</v>
      </c>
      <c r="B560" s="325">
        <v>2740</v>
      </c>
      <c r="C560" s="320">
        <v>3020</v>
      </c>
      <c r="D560" s="321">
        <v>2600</v>
      </c>
      <c r="E560" s="321">
        <v>2525</v>
      </c>
      <c r="F560" s="322">
        <v>2320</v>
      </c>
      <c r="G560" s="320">
        <v>112</v>
      </c>
      <c r="H560" s="321">
        <v>-47</v>
      </c>
      <c r="I560" s="321">
        <v>-330</v>
      </c>
      <c r="J560" s="322">
        <v>50</v>
      </c>
    </row>
    <row r="561" spans="1:10">
      <c r="A561" s="324">
        <v>42801</v>
      </c>
      <c r="B561" s="325">
        <v>2715</v>
      </c>
      <c r="C561" s="320">
        <v>3020</v>
      </c>
      <c r="D561" s="321">
        <v>2530</v>
      </c>
      <c r="E561" s="321">
        <v>2455</v>
      </c>
      <c r="F561" s="322">
        <v>2230</v>
      </c>
      <c r="G561" s="320">
        <v>177</v>
      </c>
      <c r="H561" s="321">
        <v>-2</v>
      </c>
      <c r="I561" s="321">
        <v>-355</v>
      </c>
      <c r="J561" s="322">
        <v>95</v>
      </c>
    </row>
    <row r="562" spans="1:10">
      <c r="A562" s="324">
        <v>42802</v>
      </c>
      <c r="B562" s="325">
        <v>2715</v>
      </c>
      <c r="C562" s="320">
        <v>2960</v>
      </c>
      <c r="D562" s="321">
        <v>2460</v>
      </c>
      <c r="E562" s="321">
        <v>2475</v>
      </c>
      <c r="F562" s="322">
        <v>2300</v>
      </c>
      <c r="G562" s="320">
        <v>107</v>
      </c>
      <c r="H562" s="321">
        <v>68</v>
      </c>
      <c r="I562" s="321">
        <v>-295</v>
      </c>
      <c r="J562" s="322">
        <v>75</v>
      </c>
    </row>
    <row r="563" spans="1:10">
      <c r="A563" s="324">
        <v>42803</v>
      </c>
      <c r="B563" s="325">
        <v>2680</v>
      </c>
      <c r="C563" s="320">
        <v>2920</v>
      </c>
      <c r="D563" s="321">
        <v>2460</v>
      </c>
      <c r="E563" s="321">
        <v>2475</v>
      </c>
      <c r="F563" s="322">
        <v>2300</v>
      </c>
      <c r="G563" s="320">
        <v>72</v>
      </c>
      <c r="H563" s="321">
        <v>33</v>
      </c>
      <c r="I563" s="321">
        <v>-290</v>
      </c>
      <c r="J563" s="322">
        <v>40</v>
      </c>
    </row>
    <row r="564" spans="1:10">
      <c r="A564" s="324">
        <v>42804</v>
      </c>
      <c r="B564" s="325">
        <v>2680</v>
      </c>
      <c r="C564" s="320">
        <v>2900</v>
      </c>
      <c r="D564" s="321">
        <v>2460</v>
      </c>
      <c r="E564" s="321">
        <v>2475</v>
      </c>
      <c r="F564" s="322">
        <v>2300</v>
      </c>
      <c r="G564" s="320">
        <v>72</v>
      </c>
      <c r="H564" s="321">
        <v>33</v>
      </c>
      <c r="I564" s="321">
        <v>-270</v>
      </c>
      <c r="J564" s="322">
        <v>40</v>
      </c>
    </row>
    <row r="565" spans="1:10">
      <c r="A565" s="324">
        <v>42807</v>
      </c>
      <c r="B565" s="325">
        <v>2615</v>
      </c>
      <c r="C565" s="320">
        <v>2810</v>
      </c>
      <c r="D565" s="321">
        <v>2460</v>
      </c>
      <c r="E565" s="321">
        <v>2475</v>
      </c>
      <c r="F565" s="322">
        <v>2310</v>
      </c>
      <c r="G565" s="320">
        <v>-3</v>
      </c>
      <c r="H565" s="321">
        <v>-32</v>
      </c>
      <c r="I565" s="321">
        <v>-245</v>
      </c>
      <c r="J565" s="322">
        <v>-25</v>
      </c>
    </row>
    <row r="566" spans="1:10">
      <c r="A566" s="324">
        <v>42808</v>
      </c>
      <c r="B566" s="325">
        <v>2590</v>
      </c>
      <c r="C566" s="320">
        <v>2850</v>
      </c>
      <c r="D566" s="321">
        <v>2400</v>
      </c>
      <c r="E566" s="321">
        <v>2405</v>
      </c>
      <c r="F566" s="322">
        <v>2310</v>
      </c>
      <c r="G566" s="320">
        <v>-28</v>
      </c>
      <c r="H566" s="321">
        <v>3</v>
      </c>
      <c r="I566" s="321">
        <v>-310</v>
      </c>
      <c r="J566" s="322">
        <v>20</v>
      </c>
    </row>
    <row r="567" spans="1:10">
      <c r="A567" s="324">
        <v>42809</v>
      </c>
      <c r="B567" s="325">
        <v>2530</v>
      </c>
      <c r="C567" s="320">
        <v>2880</v>
      </c>
      <c r="D567" s="321">
        <v>2350</v>
      </c>
      <c r="E567" s="321">
        <v>2400</v>
      </c>
      <c r="F567" s="322">
        <v>2310</v>
      </c>
      <c r="G567" s="320">
        <v>-88</v>
      </c>
      <c r="H567" s="321">
        <v>-7</v>
      </c>
      <c r="I567" s="321">
        <v>-400</v>
      </c>
      <c r="J567" s="322">
        <v>-35</v>
      </c>
    </row>
    <row r="568" spans="1:10">
      <c r="A568" s="324">
        <v>42810</v>
      </c>
      <c r="B568" s="325">
        <v>2530</v>
      </c>
      <c r="C568" s="320">
        <v>2870</v>
      </c>
      <c r="D568" s="321">
        <v>2350</v>
      </c>
      <c r="E568" s="321">
        <v>2380</v>
      </c>
      <c r="F568" s="322">
        <v>2310</v>
      </c>
      <c r="G568" s="320">
        <v>-88</v>
      </c>
      <c r="H568" s="321">
        <v>-7</v>
      </c>
      <c r="I568" s="321">
        <v>-390</v>
      </c>
      <c r="J568" s="322">
        <v>-15</v>
      </c>
    </row>
    <row r="569" spans="1:10">
      <c r="A569" s="324">
        <v>42811</v>
      </c>
      <c r="B569" s="325">
        <v>2510</v>
      </c>
      <c r="C569" s="320">
        <v>2800</v>
      </c>
      <c r="D569" s="321">
        <v>2350</v>
      </c>
      <c r="E569" s="321">
        <v>2380</v>
      </c>
      <c r="F569" s="322">
        <v>2310</v>
      </c>
      <c r="G569" s="320">
        <v>-108</v>
      </c>
      <c r="H569" s="321">
        <v>-27</v>
      </c>
      <c r="I569" s="321">
        <v>-340</v>
      </c>
      <c r="J569" s="322">
        <v>-35</v>
      </c>
    </row>
    <row r="570" spans="1:10">
      <c r="A570" s="324">
        <v>42814</v>
      </c>
      <c r="B570" s="325">
        <v>2490</v>
      </c>
      <c r="C570" s="320">
        <v>2790</v>
      </c>
      <c r="D570" s="321">
        <v>2350</v>
      </c>
      <c r="E570" s="321">
        <v>2380</v>
      </c>
      <c r="H570" s="321">
        <v>-47</v>
      </c>
      <c r="I570" s="321">
        <v>-350</v>
      </c>
      <c r="J570" s="322">
        <v>-55</v>
      </c>
    </row>
    <row r="571" spans="1:10">
      <c r="A571" s="324">
        <v>42815</v>
      </c>
      <c r="B571" s="325">
        <v>2490</v>
      </c>
      <c r="C571" s="320">
        <v>2760</v>
      </c>
      <c r="D571" s="321">
        <v>2260</v>
      </c>
      <c r="E571" s="321">
        <v>2325</v>
      </c>
      <c r="F571" s="322">
        <v>2260</v>
      </c>
      <c r="G571" s="320">
        <v>-78</v>
      </c>
      <c r="H571" s="321">
        <v>43</v>
      </c>
      <c r="I571" s="321">
        <v>-320</v>
      </c>
      <c r="J571" s="322">
        <v>0</v>
      </c>
    </row>
    <row r="572" spans="1:10">
      <c r="A572" s="324">
        <v>42816</v>
      </c>
      <c r="B572" s="325">
        <v>2465</v>
      </c>
      <c r="C572" s="320">
        <v>2620</v>
      </c>
      <c r="D572" s="321">
        <v>2260</v>
      </c>
      <c r="E572" s="321">
        <v>2315</v>
      </c>
      <c r="F572" s="322">
        <v>2260</v>
      </c>
      <c r="G572" s="320">
        <v>-103</v>
      </c>
      <c r="H572" s="321">
        <v>18</v>
      </c>
      <c r="I572" s="321">
        <v>-205</v>
      </c>
      <c r="J572" s="322">
        <v>-15</v>
      </c>
    </row>
    <row r="573" spans="1:10">
      <c r="A573" s="324">
        <v>42817</v>
      </c>
      <c r="B573" s="325">
        <v>2430</v>
      </c>
      <c r="C573" s="320">
        <v>2610</v>
      </c>
      <c r="D573" s="321">
        <v>2260</v>
      </c>
      <c r="E573" s="321">
        <v>2315</v>
      </c>
      <c r="F573" s="322">
        <v>2260</v>
      </c>
      <c r="G573" s="320">
        <v>-138</v>
      </c>
      <c r="H573" s="321">
        <v>-17</v>
      </c>
      <c r="I573" s="321">
        <v>-230</v>
      </c>
      <c r="J573" s="322">
        <v>-50</v>
      </c>
    </row>
    <row r="574" spans="1:10">
      <c r="A574" s="324">
        <v>42818</v>
      </c>
      <c r="B574" s="325">
        <v>2420</v>
      </c>
      <c r="C574" s="320">
        <v>2630</v>
      </c>
      <c r="D574" s="321">
        <v>2260</v>
      </c>
      <c r="E574" s="321">
        <v>2275</v>
      </c>
      <c r="F574" s="322">
        <v>2260</v>
      </c>
      <c r="G574" s="320">
        <v>-148</v>
      </c>
      <c r="H574" s="321">
        <v>-27</v>
      </c>
      <c r="I574" s="321">
        <v>-260</v>
      </c>
      <c r="J574" s="322">
        <v>-20</v>
      </c>
    </row>
    <row r="575" spans="1:10">
      <c r="A575" s="324">
        <v>42821</v>
      </c>
      <c r="B575" s="325">
        <v>2420</v>
      </c>
      <c r="C575" s="320">
        <v>2590</v>
      </c>
      <c r="D575" s="321">
        <v>2260</v>
      </c>
      <c r="E575" s="321">
        <v>2245</v>
      </c>
      <c r="F575" s="322">
        <v>2260</v>
      </c>
      <c r="G575" s="320">
        <v>-148</v>
      </c>
      <c r="H575" s="321">
        <v>-27</v>
      </c>
      <c r="I575" s="321">
        <v>-220</v>
      </c>
      <c r="J575" s="322">
        <v>10</v>
      </c>
    </row>
    <row r="576" spans="1:10">
      <c r="A576" s="324">
        <v>42822</v>
      </c>
      <c r="B576" s="325">
        <v>2450</v>
      </c>
      <c r="C576" s="320">
        <v>2640</v>
      </c>
      <c r="D576" s="321">
        <v>2260</v>
      </c>
      <c r="E576" s="321">
        <v>2245</v>
      </c>
      <c r="F576" s="322">
        <v>2260</v>
      </c>
      <c r="G576" s="320">
        <v>-118</v>
      </c>
      <c r="H576" s="321">
        <v>3</v>
      </c>
      <c r="I576" s="321">
        <v>-240</v>
      </c>
      <c r="J576" s="322">
        <v>40</v>
      </c>
    </row>
    <row r="577" spans="1:10">
      <c r="A577" s="324">
        <v>42823</v>
      </c>
      <c r="B577" s="325">
        <v>2480</v>
      </c>
      <c r="C577" s="320">
        <v>2660</v>
      </c>
      <c r="D577" s="321">
        <v>2290</v>
      </c>
      <c r="E577" s="321">
        <v>2265</v>
      </c>
      <c r="F577" s="322">
        <v>2270</v>
      </c>
      <c r="G577" s="320">
        <v>-98</v>
      </c>
      <c r="H577" s="321">
        <v>3</v>
      </c>
      <c r="I577" s="321">
        <v>-230</v>
      </c>
      <c r="J577" s="322">
        <v>50</v>
      </c>
    </row>
    <row r="578" spans="1:10">
      <c r="A578" s="324">
        <v>42824</v>
      </c>
      <c r="B578" s="325">
        <v>2510</v>
      </c>
      <c r="C578" s="320">
        <v>2660</v>
      </c>
      <c r="D578" s="321">
        <v>2290</v>
      </c>
      <c r="E578" s="321">
        <v>2305</v>
      </c>
      <c r="F578" s="322">
        <v>2270</v>
      </c>
      <c r="G578" s="320">
        <v>-68</v>
      </c>
      <c r="H578" s="321">
        <v>33</v>
      </c>
      <c r="I578" s="321">
        <v>-200</v>
      </c>
      <c r="J578" s="322">
        <v>40</v>
      </c>
    </row>
    <row r="579" spans="1:10">
      <c r="A579" s="324">
        <v>42825</v>
      </c>
      <c r="B579" s="325">
        <v>2540</v>
      </c>
      <c r="C579" s="320">
        <v>2670</v>
      </c>
      <c r="D579" s="321">
        <v>2290</v>
      </c>
      <c r="E579" s="321">
        <v>2305</v>
      </c>
      <c r="F579" s="322">
        <v>2270</v>
      </c>
      <c r="G579" s="320">
        <v>-38</v>
      </c>
      <c r="H579" s="321">
        <v>63</v>
      </c>
      <c r="I579" s="321">
        <v>-180</v>
      </c>
      <c r="J579" s="322">
        <v>70</v>
      </c>
    </row>
    <row r="580" spans="1:10">
      <c r="A580" s="324">
        <v>42826</v>
      </c>
      <c r="B580" s="325">
        <v>2540</v>
      </c>
      <c r="C580" s="320">
        <v>2660</v>
      </c>
      <c r="D580" s="321">
        <v>2290</v>
      </c>
      <c r="E580" s="321">
        <v>2305</v>
      </c>
      <c r="F580" s="322">
        <v>2270</v>
      </c>
      <c r="G580" s="320">
        <v>-38</v>
      </c>
      <c r="H580" s="321">
        <v>63</v>
      </c>
      <c r="I580" s="321">
        <v>-170</v>
      </c>
      <c r="J580" s="322">
        <v>70</v>
      </c>
    </row>
    <row r="581" spans="1:10">
      <c r="A581" s="324">
        <v>42830</v>
      </c>
      <c r="B581" s="325">
        <v>2540</v>
      </c>
      <c r="C581" s="320">
        <v>2650</v>
      </c>
      <c r="D581" s="321">
        <v>2290</v>
      </c>
      <c r="E581" s="321">
        <v>2305</v>
      </c>
      <c r="H581" s="321">
        <v>63</v>
      </c>
      <c r="I581" s="321">
        <v>-160</v>
      </c>
      <c r="J581" s="322">
        <v>70</v>
      </c>
    </row>
    <row r="582" spans="1:10">
      <c r="A582" s="324">
        <v>42831</v>
      </c>
      <c r="B582" s="325">
        <v>2570</v>
      </c>
      <c r="C582" s="320">
        <v>2710</v>
      </c>
      <c r="D582" s="321">
        <v>2450</v>
      </c>
      <c r="E582" s="321">
        <v>2325</v>
      </c>
      <c r="F582" s="322">
        <v>2310</v>
      </c>
      <c r="G582" s="320">
        <v>-48</v>
      </c>
      <c r="H582" s="321">
        <v>-67</v>
      </c>
      <c r="I582" s="321">
        <v>-190</v>
      </c>
      <c r="J582" s="322">
        <v>80</v>
      </c>
    </row>
    <row r="583" spans="1:10">
      <c r="A583" s="324">
        <v>42832</v>
      </c>
      <c r="B583" s="325">
        <v>2630</v>
      </c>
      <c r="C583" s="320">
        <v>2750</v>
      </c>
      <c r="D583" s="321">
        <v>2450</v>
      </c>
      <c r="E583" s="321">
        <v>2385</v>
      </c>
      <c r="F583" s="322">
        <v>2335</v>
      </c>
      <c r="G583" s="320">
        <v>-13</v>
      </c>
      <c r="H583" s="321">
        <v>-7</v>
      </c>
      <c r="I583" s="321">
        <v>-170</v>
      </c>
      <c r="J583" s="322">
        <v>80</v>
      </c>
    </row>
    <row r="584" spans="1:10">
      <c r="A584" s="324">
        <v>42835</v>
      </c>
      <c r="B584" s="325">
        <v>2635</v>
      </c>
      <c r="C584" s="320">
        <v>2700</v>
      </c>
      <c r="D584" s="321">
        <v>2450</v>
      </c>
      <c r="E584" s="321">
        <v>2440</v>
      </c>
      <c r="H584" s="321">
        <v>-2</v>
      </c>
      <c r="I584" s="321">
        <v>-115</v>
      </c>
      <c r="J584" s="322">
        <v>30</v>
      </c>
    </row>
    <row r="585" spans="1:10">
      <c r="A585" s="324">
        <v>42836</v>
      </c>
      <c r="B585" s="325">
        <v>2635</v>
      </c>
      <c r="C585" s="320">
        <v>2680</v>
      </c>
      <c r="D585" s="321">
        <v>2480</v>
      </c>
      <c r="E585" s="321">
        <v>2465</v>
      </c>
      <c r="F585" s="322">
        <v>2400</v>
      </c>
      <c r="G585" s="320">
        <v>-73</v>
      </c>
      <c r="H585" s="321">
        <v>-32</v>
      </c>
      <c r="I585" s="321">
        <v>-95</v>
      </c>
      <c r="J585" s="322">
        <v>5</v>
      </c>
    </row>
    <row r="586" spans="1:10">
      <c r="A586" s="324">
        <v>42837</v>
      </c>
      <c r="B586" s="325">
        <v>2615</v>
      </c>
      <c r="C586" s="320">
        <v>2690</v>
      </c>
      <c r="D586" s="321">
        <v>2480</v>
      </c>
      <c r="E586" s="321">
        <v>2440</v>
      </c>
      <c r="F586" s="322">
        <v>2400</v>
      </c>
      <c r="G586" s="320">
        <v>-93</v>
      </c>
      <c r="H586" s="321">
        <v>-52</v>
      </c>
      <c r="I586" s="321">
        <v>-125</v>
      </c>
      <c r="J586" s="322">
        <v>10</v>
      </c>
    </row>
    <row r="587" spans="1:10">
      <c r="A587" s="324">
        <v>42838</v>
      </c>
      <c r="B587" s="325">
        <v>2610</v>
      </c>
      <c r="C587" s="320">
        <v>2630</v>
      </c>
      <c r="D587" s="321">
        <v>2480</v>
      </c>
      <c r="E587" s="321">
        <v>2415</v>
      </c>
      <c r="F587" s="322">
        <v>2400</v>
      </c>
      <c r="G587" s="320">
        <v>-98</v>
      </c>
      <c r="H587" s="321">
        <v>-57</v>
      </c>
      <c r="I587" s="321">
        <v>-70</v>
      </c>
      <c r="J587" s="322">
        <v>30</v>
      </c>
    </row>
    <row r="588" spans="1:10">
      <c r="A588" s="324">
        <v>42839</v>
      </c>
      <c r="B588" s="325">
        <v>2570</v>
      </c>
      <c r="C588" s="320">
        <v>2600</v>
      </c>
      <c r="D588" s="321">
        <v>2480</v>
      </c>
      <c r="E588" s="321">
        <v>2385</v>
      </c>
      <c r="F588" s="322">
        <v>2400</v>
      </c>
      <c r="G588" s="320">
        <v>-138</v>
      </c>
      <c r="H588" s="321">
        <v>-97</v>
      </c>
      <c r="I588" s="321">
        <v>-80</v>
      </c>
      <c r="J588" s="322">
        <v>20</v>
      </c>
    </row>
    <row r="589" spans="1:10">
      <c r="A589" s="324">
        <v>42842</v>
      </c>
      <c r="B589" s="325">
        <v>2540</v>
      </c>
      <c r="C589" s="320">
        <v>2570</v>
      </c>
      <c r="D589" s="321">
        <v>2450</v>
      </c>
      <c r="E589" s="321">
        <v>2335</v>
      </c>
      <c r="F589" s="322">
        <v>2275</v>
      </c>
      <c r="G589" s="320">
        <v>-43</v>
      </c>
      <c r="H589" s="321">
        <v>-97</v>
      </c>
      <c r="I589" s="321">
        <v>-80</v>
      </c>
      <c r="J589" s="322">
        <v>40</v>
      </c>
    </row>
    <row r="590" spans="1:10">
      <c r="A590" s="324">
        <v>42843</v>
      </c>
      <c r="B590" s="325">
        <v>2510</v>
      </c>
      <c r="C590" s="320">
        <v>2590</v>
      </c>
      <c r="D590" s="321">
        <v>2320</v>
      </c>
      <c r="E590" s="321">
        <v>2310</v>
      </c>
      <c r="F590" s="322">
        <v>2275</v>
      </c>
      <c r="G590" s="320">
        <v>-73</v>
      </c>
      <c r="H590" s="321">
        <v>3</v>
      </c>
      <c r="I590" s="321">
        <v>-130</v>
      </c>
      <c r="J590" s="322">
        <v>35</v>
      </c>
    </row>
    <row r="591" spans="1:10">
      <c r="A591" s="324">
        <v>42844</v>
      </c>
      <c r="B591" s="325">
        <v>2470</v>
      </c>
      <c r="C591" s="320">
        <v>2620</v>
      </c>
      <c r="D591" s="321">
        <v>2320</v>
      </c>
      <c r="E591" s="321">
        <v>2260</v>
      </c>
      <c r="F591" s="322">
        <v>2225</v>
      </c>
      <c r="G591" s="320">
        <v>-63</v>
      </c>
      <c r="H591" s="321">
        <v>-37</v>
      </c>
      <c r="I591" s="321">
        <v>-200</v>
      </c>
      <c r="J591" s="322">
        <v>45</v>
      </c>
    </row>
    <row r="592" spans="1:10">
      <c r="A592" s="324">
        <v>42845</v>
      </c>
      <c r="B592" s="325">
        <v>2425</v>
      </c>
      <c r="C592" s="320">
        <v>2580</v>
      </c>
      <c r="D592" s="321">
        <v>2250</v>
      </c>
      <c r="E592" s="321">
        <v>2225</v>
      </c>
      <c r="F592" s="322">
        <v>2100</v>
      </c>
      <c r="G592" s="320">
        <v>17</v>
      </c>
      <c r="H592" s="321">
        <v>-12</v>
      </c>
      <c r="I592" s="321">
        <v>-205</v>
      </c>
      <c r="J592" s="322">
        <v>35</v>
      </c>
    </row>
    <row r="593" spans="1:10">
      <c r="A593" s="324">
        <v>42846</v>
      </c>
      <c r="B593" s="325">
        <v>2395</v>
      </c>
      <c r="C593" s="320">
        <v>2580</v>
      </c>
      <c r="D593" s="321">
        <v>2250</v>
      </c>
      <c r="E593" s="321">
        <v>2225</v>
      </c>
      <c r="F593" s="322">
        <v>2100</v>
      </c>
      <c r="G593" s="320">
        <v>-13</v>
      </c>
      <c r="H593" s="321">
        <v>-42</v>
      </c>
      <c r="I593" s="321">
        <v>-235</v>
      </c>
      <c r="J593" s="322">
        <v>5</v>
      </c>
    </row>
    <row r="594" spans="1:10">
      <c r="A594" s="324">
        <v>42849</v>
      </c>
      <c r="B594" s="325">
        <v>2320</v>
      </c>
      <c r="C594" s="320">
        <v>2530</v>
      </c>
      <c r="D594" s="321">
        <v>2250</v>
      </c>
      <c r="E594" s="321">
        <v>2135</v>
      </c>
      <c r="H594" s="321">
        <v>-117</v>
      </c>
      <c r="I594" s="321">
        <v>-260</v>
      </c>
      <c r="J594" s="322">
        <v>20</v>
      </c>
    </row>
    <row r="595" spans="1:10">
      <c r="A595" s="324">
        <v>42850</v>
      </c>
      <c r="B595" s="325">
        <v>2340</v>
      </c>
      <c r="C595" s="320">
        <v>2520</v>
      </c>
      <c r="D595" s="321">
        <v>2180</v>
      </c>
      <c r="E595" s="321">
        <v>2135</v>
      </c>
      <c r="F595" s="322">
        <v>2040</v>
      </c>
      <c r="G595" s="320">
        <v>-8</v>
      </c>
      <c r="H595" s="321">
        <v>-27</v>
      </c>
      <c r="I595" s="321">
        <v>-230</v>
      </c>
      <c r="J595" s="322">
        <v>40</v>
      </c>
    </row>
    <row r="596" spans="1:10">
      <c r="A596" s="324">
        <v>42851</v>
      </c>
      <c r="B596" s="325">
        <v>2350</v>
      </c>
      <c r="C596" s="320">
        <v>2510</v>
      </c>
      <c r="D596" s="321">
        <v>2180</v>
      </c>
      <c r="E596" s="321">
        <v>2095</v>
      </c>
      <c r="F596" s="322">
        <v>2040</v>
      </c>
      <c r="G596" s="320">
        <v>2</v>
      </c>
      <c r="H596" s="321">
        <v>-17</v>
      </c>
      <c r="I596" s="321">
        <v>-210</v>
      </c>
      <c r="J596" s="322">
        <v>90</v>
      </c>
    </row>
    <row r="597" spans="1:10">
      <c r="A597" s="324">
        <v>42852</v>
      </c>
      <c r="B597" s="325">
        <v>2355</v>
      </c>
      <c r="C597" s="320">
        <v>2510</v>
      </c>
      <c r="D597" s="321">
        <v>2180</v>
      </c>
      <c r="E597" s="321">
        <v>2095</v>
      </c>
      <c r="F597" s="322">
        <v>2040</v>
      </c>
      <c r="G597" s="320">
        <v>7</v>
      </c>
      <c r="H597" s="321">
        <v>-12</v>
      </c>
      <c r="I597" s="321">
        <v>-205</v>
      </c>
      <c r="J597" s="322">
        <v>95</v>
      </c>
    </row>
    <row r="598" spans="1:10">
      <c r="A598" s="324">
        <v>42853</v>
      </c>
      <c r="B598" s="325">
        <v>2335</v>
      </c>
      <c r="C598" s="320">
        <v>2500</v>
      </c>
      <c r="D598" s="321">
        <v>2180</v>
      </c>
      <c r="E598" s="321">
        <v>2105</v>
      </c>
      <c r="F598" s="322">
        <v>2040</v>
      </c>
      <c r="G598" s="320">
        <v>-13</v>
      </c>
      <c r="H598" s="321">
        <v>-32</v>
      </c>
      <c r="I598" s="321">
        <v>-215</v>
      </c>
      <c r="J598" s="322">
        <v>65</v>
      </c>
    </row>
    <row r="599" spans="1:10">
      <c r="A599" s="324">
        <v>42857</v>
      </c>
      <c r="B599" s="325">
        <v>2310</v>
      </c>
      <c r="C599" s="320">
        <v>2480</v>
      </c>
      <c r="D599" s="321">
        <v>2180</v>
      </c>
      <c r="E599" s="321">
        <v>2105</v>
      </c>
      <c r="H599" s="321">
        <v>-57</v>
      </c>
      <c r="I599" s="321">
        <v>-220</v>
      </c>
      <c r="J599" s="322">
        <v>40</v>
      </c>
    </row>
    <row r="600" spans="1:10">
      <c r="A600" s="324">
        <v>42858</v>
      </c>
      <c r="B600" s="325">
        <v>2285</v>
      </c>
      <c r="C600" s="320">
        <v>2470</v>
      </c>
      <c r="D600" s="321">
        <v>2180</v>
      </c>
      <c r="E600" s="321">
        <v>2085</v>
      </c>
      <c r="F600" s="322">
        <v>1940</v>
      </c>
      <c r="G600" s="320">
        <v>37</v>
      </c>
      <c r="H600" s="321">
        <v>-82</v>
      </c>
      <c r="I600" s="321">
        <v>-235</v>
      </c>
      <c r="J600" s="322">
        <v>35</v>
      </c>
    </row>
    <row r="601" spans="1:10">
      <c r="A601" s="324">
        <v>42859</v>
      </c>
      <c r="B601" s="325">
        <v>2260</v>
      </c>
      <c r="C601" s="320">
        <v>2410</v>
      </c>
      <c r="D601" s="321">
        <v>2100</v>
      </c>
      <c r="E601" s="321">
        <v>2085</v>
      </c>
      <c r="F601" s="322">
        <v>1940</v>
      </c>
      <c r="G601" s="320">
        <v>12</v>
      </c>
      <c r="H601" s="321">
        <v>-27</v>
      </c>
      <c r="I601" s="321">
        <v>-200</v>
      </c>
      <c r="J601" s="322">
        <v>10</v>
      </c>
    </row>
    <row r="602" spans="1:10">
      <c r="A602" s="324">
        <v>42860</v>
      </c>
      <c r="B602" s="325">
        <v>2230</v>
      </c>
      <c r="C602" s="320">
        <v>2295</v>
      </c>
      <c r="D602" s="321">
        <v>2100</v>
      </c>
      <c r="E602" s="321">
        <v>2040</v>
      </c>
      <c r="F602" s="322">
        <v>1875</v>
      </c>
      <c r="G602" s="320">
        <v>47</v>
      </c>
      <c r="H602" s="321">
        <v>-57</v>
      </c>
      <c r="I602" s="321">
        <v>-115</v>
      </c>
      <c r="J602" s="322">
        <v>25</v>
      </c>
    </row>
    <row r="603" spans="1:10">
      <c r="A603" s="324">
        <v>42863</v>
      </c>
      <c r="B603" s="325">
        <v>2190</v>
      </c>
      <c r="C603" s="320">
        <v>2300</v>
      </c>
      <c r="D603" s="321">
        <v>2100</v>
      </c>
      <c r="E603" s="321">
        <v>2000</v>
      </c>
      <c r="F603" s="322">
        <v>1855</v>
      </c>
      <c r="G603" s="320">
        <v>27</v>
      </c>
      <c r="H603" s="321">
        <v>-97</v>
      </c>
      <c r="I603" s="321">
        <v>-160</v>
      </c>
      <c r="J603" s="322">
        <v>25</v>
      </c>
    </row>
    <row r="604" spans="1:10">
      <c r="A604" s="324">
        <v>42864</v>
      </c>
      <c r="B604" s="325">
        <v>2190</v>
      </c>
      <c r="C604" s="320">
        <v>2300</v>
      </c>
      <c r="D604" s="321">
        <v>2000</v>
      </c>
      <c r="E604" s="321">
        <v>2000</v>
      </c>
      <c r="F604" s="322">
        <v>1855</v>
      </c>
      <c r="G604" s="320">
        <v>27</v>
      </c>
      <c r="H604" s="321">
        <v>3</v>
      </c>
      <c r="I604" s="321">
        <v>-160</v>
      </c>
      <c r="J604" s="322">
        <v>25</v>
      </c>
    </row>
    <row r="605" spans="1:10">
      <c r="A605" s="324">
        <v>42865</v>
      </c>
      <c r="B605" s="325">
        <v>2190</v>
      </c>
      <c r="C605" s="320">
        <v>2290</v>
      </c>
      <c r="D605" s="321">
        <v>2030</v>
      </c>
      <c r="E605" s="321">
        <v>2000</v>
      </c>
      <c r="F605" s="322">
        <v>1890</v>
      </c>
      <c r="G605" s="320">
        <v>-8</v>
      </c>
      <c r="H605" s="321">
        <v>-27</v>
      </c>
      <c r="I605" s="321">
        <v>-150</v>
      </c>
      <c r="J605" s="322">
        <v>25</v>
      </c>
    </row>
    <row r="606" spans="1:10">
      <c r="A606" s="324">
        <v>42866</v>
      </c>
      <c r="B606" s="325">
        <v>2195</v>
      </c>
      <c r="C606" s="320">
        <v>2280</v>
      </c>
      <c r="D606" s="321">
        <v>2030</v>
      </c>
      <c r="E606" s="321">
        <v>1990</v>
      </c>
      <c r="F606" s="322">
        <v>1890</v>
      </c>
      <c r="G606" s="320">
        <v>-3</v>
      </c>
      <c r="H606" s="321">
        <v>-22</v>
      </c>
      <c r="I606" s="321">
        <v>-135</v>
      </c>
      <c r="J606" s="322">
        <v>40</v>
      </c>
    </row>
    <row r="607" spans="1:10">
      <c r="A607" s="324">
        <v>42867</v>
      </c>
      <c r="B607" s="325">
        <v>2195</v>
      </c>
      <c r="C607" s="320">
        <v>2280</v>
      </c>
      <c r="D607" s="321">
        <v>2030</v>
      </c>
      <c r="E607" s="321">
        <v>1990</v>
      </c>
      <c r="F607" s="322">
        <v>1890</v>
      </c>
      <c r="G607" s="320">
        <v>-3</v>
      </c>
      <c r="H607" s="321">
        <v>-22</v>
      </c>
      <c r="I607" s="321">
        <v>-135</v>
      </c>
      <c r="J607" s="322">
        <v>40</v>
      </c>
    </row>
    <row r="608" spans="1:10">
      <c r="A608" s="324">
        <v>42870</v>
      </c>
      <c r="B608" s="325">
        <v>2170</v>
      </c>
      <c r="C608" s="320">
        <v>2280</v>
      </c>
      <c r="D608" s="321">
        <v>2030</v>
      </c>
      <c r="E608" s="321">
        <v>2035</v>
      </c>
      <c r="F608" s="322">
        <v>1880</v>
      </c>
      <c r="G608" s="320">
        <v>-18</v>
      </c>
      <c r="H608" s="321">
        <v>-47</v>
      </c>
      <c r="I608" s="321">
        <v>-160</v>
      </c>
      <c r="J608" s="322">
        <v>-30</v>
      </c>
    </row>
    <row r="609" spans="1:10">
      <c r="A609" s="324">
        <v>42871</v>
      </c>
      <c r="B609" s="325">
        <v>2190</v>
      </c>
      <c r="C609" s="320">
        <v>2290</v>
      </c>
      <c r="D609" s="321">
        <v>2050</v>
      </c>
      <c r="E609" s="321">
        <v>2040</v>
      </c>
      <c r="F609" s="322">
        <v>1880</v>
      </c>
      <c r="G609" s="320">
        <v>2</v>
      </c>
      <c r="H609" s="321">
        <v>-47</v>
      </c>
      <c r="I609" s="321">
        <v>-150</v>
      </c>
      <c r="J609" s="322">
        <v>-15</v>
      </c>
    </row>
    <row r="610" spans="1:10">
      <c r="A610" s="324">
        <v>42872</v>
      </c>
      <c r="B610" s="325">
        <v>2190</v>
      </c>
      <c r="C610" s="320">
        <v>2320</v>
      </c>
      <c r="D610" s="321">
        <v>2050</v>
      </c>
      <c r="E610" s="321">
        <v>2065</v>
      </c>
      <c r="F610" s="322">
        <v>1880</v>
      </c>
      <c r="G610" s="320">
        <v>2</v>
      </c>
      <c r="H610" s="321">
        <v>-47</v>
      </c>
      <c r="I610" s="321">
        <v>-180</v>
      </c>
      <c r="J610" s="322">
        <v>-40</v>
      </c>
    </row>
    <row r="611" spans="1:10">
      <c r="A611" s="324">
        <v>42873</v>
      </c>
      <c r="B611" s="325">
        <v>2190</v>
      </c>
      <c r="C611" s="320">
        <v>2300</v>
      </c>
      <c r="D611" s="321">
        <v>2050</v>
      </c>
      <c r="E611" s="321">
        <v>2065</v>
      </c>
      <c r="F611" s="322">
        <v>1870</v>
      </c>
      <c r="G611" s="320">
        <v>12</v>
      </c>
      <c r="H611" s="321">
        <v>-47</v>
      </c>
      <c r="I611" s="321">
        <v>-160</v>
      </c>
      <c r="J611" s="322">
        <v>-40</v>
      </c>
    </row>
    <row r="612" spans="1:10">
      <c r="A612" s="324">
        <v>42874</v>
      </c>
      <c r="B612" s="325">
        <v>2190</v>
      </c>
      <c r="C612" s="320">
        <v>2360</v>
      </c>
      <c r="D612" s="321">
        <v>2050</v>
      </c>
      <c r="E612" s="321">
        <v>2065</v>
      </c>
      <c r="F612" s="322">
        <v>1870</v>
      </c>
      <c r="G612" s="320">
        <v>12</v>
      </c>
      <c r="H612" s="321">
        <v>-47</v>
      </c>
      <c r="I612" s="321">
        <v>-220</v>
      </c>
      <c r="J612" s="322">
        <v>-40</v>
      </c>
    </row>
    <row r="613" spans="1:10">
      <c r="A613" s="324">
        <v>42877</v>
      </c>
      <c r="B613" s="325">
        <v>2185</v>
      </c>
      <c r="C613" s="320">
        <v>2430</v>
      </c>
      <c r="D613" s="321">
        <v>2050</v>
      </c>
      <c r="E613" s="321">
        <v>2065</v>
      </c>
      <c r="H613" s="321">
        <v>-52</v>
      </c>
      <c r="I613" s="321">
        <v>-295</v>
      </c>
      <c r="J613" s="322">
        <v>-45</v>
      </c>
    </row>
    <row r="614" spans="1:10">
      <c r="A614" s="324">
        <v>42878</v>
      </c>
      <c r="B614" s="325">
        <v>2175</v>
      </c>
      <c r="C614" s="320">
        <v>2400</v>
      </c>
      <c r="D614" s="321">
        <v>2100</v>
      </c>
      <c r="E614" s="321">
        <v>2065</v>
      </c>
      <c r="F614" s="322">
        <v>1915</v>
      </c>
      <c r="G614" s="320">
        <v>-48</v>
      </c>
      <c r="H614" s="321">
        <v>-112</v>
      </c>
      <c r="I614" s="321">
        <v>-275</v>
      </c>
      <c r="J614" s="322">
        <v>-55</v>
      </c>
    </row>
    <row r="615" spans="1:10">
      <c r="A615" s="324">
        <v>42879</v>
      </c>
      <c r="B615" s="325">
        <v>2190</v>
      </c>
      <c r="C615" s="320">
        <v>2350</v>
      </c>
      <c r="D615" s="321">
        <v>2100</v>
      </c>
      <c r="E615" s="321">
        <v>2075</v>
      </c>
      <c r="F615" s="322">
        <v>1915</v>
      </c>
      <c r="G615" s="320">
        <v>-33</v>
      </c>
      <c r="H615" s="321">
        <v>-97</v>
      </c>
      <c r="I615" s="321">
        <v>-210</v>
      </c>
      <c r="J615" s="322">
        <v>-50</v>
      </c>
    </row>
    <row r="616" spans="1:10">
      <c r="A616" s="324">
        <v>42880</v>
      </c>
      <c r="B616" s="325">
        <v>2205</v>
      </c>
      <c r="C616" s="320">
        <v>2400</v>
      </c>
      <c r="D616" s="321">
        <v>2100</v>
      </c>
      <c r="E616" s="321">
        <v>2085</v>
      </c>
      <c r="F616" s="322">
        <v>1915</v>
      </c>
      <c r="G616" s="320">
        <v>-18</v>
      </c>
      <c r="H616" s="321">
        <v>-82</v>
      </c>
      <c r="I616" s="321">
        <v>-245</v>
      </c>
      <c r="J616" s="322">
        <v>-45</v>
      </c>
    </row>
    <row r="617" spans="1:10">
      <c r="A617" s="324">
        <v>42881</v>
      </c>
      <c r="B617" s="325">
        <v>2215</v>
      </c>
      <c r="C617" s="320">
        <v>2370</v>
      </c>
      <c r="D617" s="321">
        <v>2100</v>
      </c>
      <c r="E617" s="321">
        <v>2105</v>
      </c>
      <c r="F617" s="322">
        <v>1915</v>
      </c>
      <c r="G617" s="320">
        <v>-8</v>
      </c>
      <c r="H617" s="321">
        <v>-72</v>
      </c>
      <c r="I617" s="321">
        <v>-205</v>
      </c>
      <c r="J617" s="322">
        <v>-55</v>
      </c>
    </row>
    <row r="618" spans="1:10">
      <c r="A618" s="324">
        <v>42882</v>
      </c>
      <c r="B618" s="325">
        <v>2235</v>
      </c>
      <c r="C618" s="320">
        <v>2370</v>
      </c>
      <c r="D618" s="321">
        <v>2100</v>
      </c>
      <c r="E618" s="321">
        <v>2110</v>
      </c>
      <c r="F618" s="322">
        <v>1915</v>
      </c>
      <c r="G618" s="320">
        <v>12</v>
      </c>
      <c r="H618" s="321">
        <v>-52</v>
      </c>
      <c r="I618" s="321">
        <v>-185</v>
      </c>
      <c r="J618" s="322">
        <v>-40</v>
      </c>
    </row>
    <row r="619" spans="1:10">
      <c r="A619" s="324">
        <v>42886</v>
      </c>
      <c r="B619" s="325">
        <v>2295</v>
      </c>
      <c r="C619" s="320">
        <v>2360</v>
      </c>
      <c r="D619" s="321">
        <v>2100</v>
      </c>
      <c r="E619" s="321">
        <v>2110</v>
      </c>
      <c r="H619" s="321">
        <v>8</v>
      </c>
      <c r="I619" s="321">
        <v>-115</v>
      </c>
      <c r="J619" s="322">
        <v>20</v>
      </c>
    </row>
    <row r="620" spans="1:10">
      <c r="A620" s="324">
        <v>42887</v>
      </c>
      <c r="B620" s="325">
        <v>2315</v>
      </c>
      <c r="C620" s="320">
        <v>2300</v>
      </c>
      <c r="D620" s="321">
        <v>2150</v>
      </c>
      <c r="E620" s="321">
        <v>2110</v>
      </c>
      <c r="F620" s="322">
        <v>2005</v>
      </c>
      <c r="G620" s="320">
        <v>2</v>
      </c>
      <c r="H620" s="321">
        <v>-22</v>
      </c>
      <c r="I620" s="321">
        <v>-35</v>
      </c>
      <c r="J620" s="322">
        <v>40</v>
      </c>
    </row>
    <row r="621" spans="1:10">
      <c r="A621" s="324">
        <v>42888</v>
      </c>
      <c r="B621" s="325">
        <v>2325</v>
      </c>
      <c r="C621" s="320">
        <v>2300</v>
      </c>
      <c r="D621" s="321">
        <v>2150</v>
      </c>
      <c r="E621" s="321">
        <v>2110</v>
      </c>
      <c r="F621" s="322">
        <v>2005</v>
      </c>
      <c r="G621" s="320">
        <v>12</v>
      </c>
      <c r="H621" s="321">
        <v>-12</v>
      </c>
      <c r="I621" s="321">
        <v>-25</v>
      </c>
      <c r="J621" s="322">
        <v>50</v>
      </c>
    </row>
    <row r="622" spans="1:10">
      <c r="A622" s="324">
        <v>42891</v>
      </c>
      <c r="B622" s="325">
        <v>2285</v>
      </c>
      <c r="C622" s="320">
        <v>2280</v>
      </c>
      <c r="D622" s="321">
        <v>2150</v>
      </c>
      <c r="E622" s="321">
        <v>2110</v>
      </c>
      <c r="H622" s="321">
        <v>-52</v>
      </c>
      <c r="I622" s="321">
        <v>-45</v>
      </c>
      <c r="J622" s="322">
        <v>10</v>
      </c>
    </row>
    <row r="623" spans="1:10">
      <c r="A623" s="324">
        <v>42892</v>
      </c>
      <c r="B623" s="325">
        <v>2255</v>
      </c>
      <c r="C623" s="320">
        <v>2320</v>
      </c>
      <c r="D623" s="321">
        <v>2150</v>
      </c>
      <c r="E623" s="321">
        <v>2110</v>
      </c>
      <c r="F623" s="322">
        <v>2010</v>
      </c>
      <c r="G623" s="320">
        <v>-63</v>
      </c>
      <c r="H623" s="321">
        <v>-82</v>
      </c>
      <c r="I623" s="321">
        <v>-115</v>
      </c>
      <c r="J623" s="322">
        <v>-20</v>
      </c>
    </row>
    <row r="624" spans="1:10">
      <c r="A624" s="324">
        <v>42893</v>
      </c>
      <c r="B624" s="325">
        <v>2235</v>
      </c>
      <c r="C624" s="320">
        <v>2330</v>
      </c>
      <c r="D624" s="321">
        <v>2100</v>
      </c>
      <c r="E624" s="321">
        <v>2075</v>
      </c>
      <c r="F624" s="322">
        <v>2010</v>
      </c>
      <c r="G624" s="320">
        <v>-83</v>
      </c>
      <c r="H624" s="321">
        <v>-52</v>
      </c>
      <c r="I624" s="321">
        <v>-145</v>
      </c>
      <c r="J624" s="322">
        <v>-5</v>
      </c>
    </row>
    <row r="625" spans="1:10">
      <c r="A625" s="324">
        <v>42894</v>
      </c>
      <c r="B625" s="325">
        <v>2235</v>
      </c>
      <c r="C625" s="320">
        <v>2310</v>
      </c>
      <c r="D625" s="321">
        <v>2100</v>
      </c>
      <c r="E625" s="321">
        <v>2040</v>
      </c>
      <c r="F625" s="322">
        <v>2010</v>
      </c>
      <c r="G625" s="320">
        <v>-83</v>
      </c>
      <c r="H625" s="321">
        <v>-52</v>
      </c>
      <c r="I625" s="321">
        <v>-125</v>
      </c>
      <c r="J625" s="322">
        <v>30</v>
      </c>
    </row>
    <row r="626" spans="1:10">
      <c r="A626" s="324">
        <v>42895</v>
      </c>
      <c r="B626" s="325">
        <v>2235</v>
      </c>
      <c r="C626" s="320">
        <v>2360</v>
      </c>
      <c r="D626" s="321">
        <v>2100</v>
      </c>
      <c r="E626" s="321">
        <v>2030</v>
      </c>
      <c r="F626" s="322">
        <v>2010</v>
      </c>
      <c r="G626" s="320">
        <v>-83</v>
      </c>
      <c r="H626" s="321">
        <v>-52</v>
      </c>
      <c r="I626" s="321">
        <v>-175</v>
      </c>
      <c r="J626" s="322">
        <v>40</v>
      </c>
    </row>
    <row r="627" spans="1:10">
      <c r="A627" s="324">
        <v>42898</v>
      </c>
      <c r="B627" s="325">
        <v>2230</v>
      </c>
      <c r="C627" s="320">
        <v>2400</v>
      </c>
      <c r="D627" s="321">
        <v>2100</v>
      </c>
      <c r="E627" s="321">
        <v>2030</v>
      </c>
      <c r="F627" s="322">
        <v>2010</v>
      </c>
      <c r="G627" s="320">
        <v>-88</v>
      </c>
      <c r="H627" s="321">
        <v>-57</v>
      </c>
      <c r="I627" s="321">
        <v>-220</v>
      </c>
      <c r="J627" s="322">
        <v>35</v>
      </c>
    </row>
    <row r="628" spans="1:10">
      <c r="A628" s="324">
        <v>42899</v>
      </c>
      <c r="B628" s="325">
        <v>2230</v>
      </c>
      <c r="C628" s="320">
        <v>2360</v>
      </c>
      <c r="D628" s="321">
        <v>2060</v>
      </c>
      <c r="E628" s="321">
        <v>2055</v>
      </c>
      <c r="F628" s="322">
        <v>2030</v>
      </c>
      <c r="G628" s="320">
        <v>-108</v>
      </c>
      <c r="H628" s="321">
        <v>-17</v>
      </c>
      <c r="I628" s="321">
        <v>-180</v>
      </c>
      <c r="J628" s="322">
        <v>10</v>
      </c>
    </row>
    <row r="629" spans="1:10">
      <c r="A629" s="324">
        <v>42900</v>
      </c>
      <c r="B629" s="325">
        <v>2210</v>
      </c>
      <c r="C629" s="320">
        <v>2330</v>
      </c>
      <c r="D629" s="321">
        <v>2060</v>
      </c>
      <c r="E629" s="321">
        <v>2055</v>
      </c>
      <c r="F629" s="322">
        <v>2030</v>
      </c>
      <c r="G629" s="320">
        <v>-128</v>
      </c>
      <c r="H629" s="321">
        <v>-37</v>
      </c>
      <c r="I629" s="321">
        <v>-170</v>
      </c>
      <c r="J629" s="322">
        <v>-10</v>
      </c>
    </row>
    <row r="630" spans="1:10">
      <c r="A630" s="324">
        <v>42901</v>
      </c>
      <c r="B630" s="325">
        <v>2190</v>
      </c>
      <c r="C630" s="320">
        <v>2340</v>
      </c>
      <c r="D630" s="321">
        <v>2060</v>
      </c>
      <c r="E630" s="321">
        <v>2045</v>
      </c>
      <c r="F630" s="322">
        <v>2030</v>
      </c>
      <c r="G630" s="320">
        <v>-148</v>
      </c>
      <c r="H630" s="321">
        <v>-57</v>
      </c>
      <c r="I630" s="321">
        <v>-200</v>
      </c>
      <c r="J630" s="322">
        <v>-20</v>
      </c>
    </row>
    <row r="631" spans="1:10">
      <c r="A631" s="324">
        <v>42902</v>
      </c>
      <c r="B631" s="325">
        <v>2200</v>
      </c>
      <c r="C631" s="320">
        <v>2380</v>
      </c>
      <c r="D631" s="321">
        <v>2060</v>
      </c>
      <c r="E631" s="321">
        <v>2045</v>
      </c>
      <c r="F631" s="322">
        <v>2030</v>
      </c>
      <c r="G631" s="320">
        <v>-138</v>
      </c>
      <c r="H631" s="321">
        <v>-47</v>
      </c>
      <c r="I631" s="321">
        <v>-230</v>
      </c>
      <c r="J631" s="322">
        <v>-10</v>
      </c>
    </row>
    <row r="632" spans="1:10">
      <c r="A632" s="324">
        <v>42905</v>
      </c>
      <c r="B632" s="325">
        <v>2200</v>
      </c>
      <c r="C632" s="320">
        <v>2400</v>
      </c>
      <c r="D632" s="321">
        <v>2060</v>
      </c>
      <c r="E632" s="321">
        <v>2010</v>
      </c>
      <c r="H632" s="321">
        <v>-47</v>
      </c>
      <c r="I632" s="321">
        <v>-250</v>
      </c>
      <c r="J632" s="322">
        <v>25</v>
      </c>
    </row>
    <row r="633" spans="1:10">
      <c r="A633" s="324">
        <v>42906</v>
      </c>
      <c r="B633" s="325">
        <v>2210</v>
      </c>
      <c r="C633" s="320">
        <v>2430</v>
      </c>
      <c r="D633" s="321">
        <v>2080</v>
      </c>
      <c r="E633" s="321">
        <v>2000</v>
      </c>
      <c r="F633" s="322">
        <v>2030</v>
      </c>
      <c r="G633" s="320">
        <v>-128</v>
      </c>
      <c r="H633" s="321">
        <v>-57</v>
      </c>
      <c r="I633" s="321">
        <v>-270</v>
      </c>
      <c r="J633" s="322">
        <v>45</v>
      </c>
    </row>
    <row r="634" spans="1:10">
      <c r="A634" s="324">
        <v>42907</v>
      </c>
      <c r="B634" s="325">
        <v>2210</v>
      </c>
      <c r="C634" s="320">
        <v>2430</v>
      </c>
      <c r="D634" s="321">
        <v>2080</v>
      </c>
      <c r="E634" s="321">
        <v>1990</v>
      </c>
      <c r="F634" s="322">
        <v>2010</v>
      </c>
      <c r="G634" s="320">
        <v>-108</v>
      </c>
      <c r="H634" s="321">
        <v>-57</v>
      </c>
      <c r="I634" s="321">
        <v>-270</v>
      </c>
      <c r="J634" s="322">
        <v>55</v>
      </c>
    </row>
    <row r="635" spans="1:10">
      <c r="A635" s="324">
        <v>42908</v>
      </c>
      <c r="B635" s="325">
        <v>2180</v>
      </c>
      <c r="C635" s="320">
        <v>2420</v>
      </c>
      <c r="D635" s="321">
        <v>2080</v>
      </c>
      <c r="E635" s="321">
        <v>1965</v>
      </c>
      <c r="F635" s="322">
        <v>1985</v>
      </c>
      <c r="G635" s="320">
        <v>-113</v>
      </c>
      <c r="H635" s="321">
        <v>-87</v>
      </c>
      <c r="I635" s="321">
        <v>-290</v>
      </c>
      <c r="J635" s="322">
        <v>50</v>
      </c>
    </row>
    <row r="636" spans="1:10">
      <c r="A636" s="324">
        <v>42909</v>
      </c>
      <c r="B636" s="325">
        <v>2150</v>
      </c>
      <c r="C636" s="320">
        <v>2410</v>
      </c>
      <c r="D636" s="321">
        <v>2080</v>
      </c>
      <c r="E636" s="321">
        <v>1945</v>
      </c>
      <c r="F636" s="322">
        <v>1965</v>
      </c>
      <c r="G636" s="320">
        <v>-123</v>
      </c>
      <c r="H636" s="321">
        <v>-117</v>
      </c>
      <c r="I636" s="321">
        <v>-310</v>
      </c>
      <c r="J636" s="322">
        <v>40</v>
      </c>
    </row>
    <row r="637" spans="1:10">
      <c r="A637" s="324">
        <v>42912</v>
      </c>
      <c r="B637" s="325">
        <v>2130</v>
      </c>
      <c r="C637" s="320">
        <v>2370</v>
      </c>
      <c r="D637" s="321">
        <v>2080</v>
      </c>
      <c r="H637" s="321">
        <v>-137</v>
      </c>
      <c r="I637" s="321">
        <v>-290</v>
      </c>
    </row>
    <row r="638" spans="1:10">
      <c r="A638" s="324">
        <v>42913</v>
      </c>
      <c r="B638" s="325">
        <v>2100</v>
      </c>
      <c r="C638" s="320">
        <v>2370</v>
      </c>
      <c r="D638" s="321">
        <v>1980</v>
      </c>
      <c r="E638" s="321">
        <v>1905</v>
      </c>
      <c r="F638" s="322">
        <v>1870</v>
      </c>
      <c r="G638" s="320">
        <v>-78</v>
      </c>
      <c r="H638" s="321">
        <v>-67</v>
      </c>
      <c r="I638" s="321">
        <v>-320</v>
      </c>
      <c r="J638" s="322">
        <v>30</v>
      </c>
    </row>
    <row r="639" spans="1:10">
      <c r="A639" s="324">
        <v>42914</v>
      </c>
      <c r="B639" s="325">
        <v>2105</v>
      </c>
      <c r="C639" s="320">
        <v>2340</v>
      </c>
      <c r="D639" s="321">
        <v>1920</v>
      </c>
      <c r="E639" s="321">
        <v>1905</v>
      </c>
      <c r="F639" s="322">
        <v>1870</v>
      </c>
      <c r="G639" s="320">
        <v>-73</v>
      </c>
      <c r="H639" s="321">
        <v>-2</v>
      </c>
      <c r="I639" s="321">
        <v>-285</v>
      </c>
      <c r="J639" s="322">
        <v>35</v>
      </c>
    </row>
    <row r="640" spans="1:10">
      <c r="A640" s="324">
        <v>42915</v>
      </c>
      <c r="B640" s="325">
        <v>2105</v>
      </c>
      <c r="C640" s="320">
        <v>2360</v>
      </c>
      <c r="D640" s="321">
        <v>1920</v>
      </c>
      <c r="E640" s="321">
        <v>1880</v>
      </c>
      <c r="H640" s="321">
        <v>-2</v>
      </c>
      <c r="I640" s="321">
        <v>-305</v>
      </c>
      <c r="J640" s="322">
        <v>60</v>
      </c>
    </row>
    <row r="641" spans="1:10">
      <c r="A641" s="324">
        <v>42916</v>
      </c>
      <c r="B641" s="325">
        <v>2115</v>
      </c>
      <c r="C641" s="320">
        <v>2360</v>
      </c>
      <c r="D641" s="321">
        <v>1920</v>
      </c>
      <c r="E641" s="321">
        <v>1880</v>
      </c>
      <c r="H641" s="321">
        <v>8</v>
      </c>
      <c r="I641" s="321">
        <v>-295</v>
      </c>
      <c r="J641" s="322">
        <v>70</v>
      </c>
    </row>
    <row r="642" spans="1:10">
      <c r="A642" s="324">
        <v>42919</v>
      </c>
      <c r="B642" s="325">
        <v>2145</v>
      </c>
      <c r="C642" s="320">
        <v>2390</v>
      </c>
      <c r="D642" s="321">
        <v>1920</v>
      </c>
      <c r="E642" s="321">
        <v>1925</v>
      </c>
      <c r="F642" s="322">
        <v>1900</v>
      </c>
      <c r="G642" s="320">
        <v>-63</v>
      </c>
      <c r="H642" s="321">
        <v>38</v>
      </c>
      <c r="I642" s="321">
        <v>-295</v>
      </c>
      <c r="J642" s="322">
        <v>55</v>
      </c>
    </row>
    <row r="643" spans="1:10">
      <c r="A643" s="324">
        <v>42920</v>
      </c>
      <c r="B643" s="325">
        <v>2155</v>
      </c>
      <c r="C643" s="320">
        <v>2380</v>
      </c>
      <c r="D643" s="321">
        <v>2000</v>
      </c>
      <c r="E643" s="321">
        <v>1965</v>
      </c>
      <c r="F643" s="322">
        <v>1925</v>
      </c>
      <c r="G643" s="320">
        <v>-78</v>
      </c>
      <c r="H643" s="321">
        <v>-32</v>
      </c>
      <c r="I643" s="321">
        <v>-275</v>
      </c>
      <c r="J643" s="322">
        <v>25</v>
      </c>
    </row>
    <row r="644" spans="1:10">
      <c r="A644" s="324">
        <v>42921</v>
      </c>
      <c r="B644" s="325">
        <v>2155</v>
      </c>
      <c r="C644" s="320">
        <v>2400</v>
      </c>
      <c r="D644" s="321">
        <v>2000</v>
      </c>
      <c r="E644" s="321">
        <v>1965</v>
      </c>
      <c r="F644" s="322">
        <v>1925</v>
      </c>
      <c r="G644" s="320">
        <v>-78</v>
      </c>
      <c r="H644" s="321">
        <v>-32</v>
      </c>
      <c r="I644" s="321">
        <v>-295</v>
      </c>
      <c r="J644" s="322">
        <v>25</v>
      </c>
    </row>
    <row r="645" spans="1:10">
      <c r="A645" s="324">
        <v>42922</v>
      </c>
      <c r="B645" s="325">
        <v>2155</v>
      </c>
      <c r="C645" s="320">
        <v>2410</v>
      </c>
      <c r="D645" s="321">
        <v>2000</v>
      </c>
      <c r="E645" s="321">
        <v>1965</v>
      </c>
      <c r="F645" s="322">
        <v>1925</v>
      </c>
      <c r="G645" s="320">
        <v>-78</v>
      </c>
      <c r="H645" s="321">
        <v>-32</v>
      </c>
      <c r="I645" s="321">
        <v>-305</v>
      </c>
      <c r="J645" s="322">
        <v>25</v>
      </c>
    </row>
    <row r="646" spans="1:10">
      <c r="A646" s="324">
        <v>42923</v>
      </c>
      <c r="B646" s="325">
        <v>2165</v>
      </c>
      <c r="C646" s="320">
        <v>2460</v>
      </c>
      <c r="D646" s="321">
        <v>2000</v>
      </c>
      <c r="E646" s="321">
        <v>1990</v>
      </c>
      <c r="F646" s="322">
        <v>1925</v>
      </c>
      <c r="G646" s="320">
        <v>-68</v>
      </c>
      <c r="H646" s="321">
        <v>-22</v>
      </c>
      <c r="I646" s="321">
        <v>-345</v>
      </c>
      <c r="J646" s="322">
        <v>10</v>
      </c>
    </row>
    <row r="647" spans="1:10">
      <c r="A647" s="324">
        <v>42926</v>
      </c>
      <c r="B647" s="325">
        <v>2205</v>
      </c>
      <c r="C647" s="320">
        <v>2480</v>
      </c>
      <c r="D647" s="321">
        <v>2050</v>
      </c>
      <c r="E647" s="321">
        <v>1990</v>
      </c>
      <c r="F647" s="322">
        <v>1960</v>
      </c>
      <c r="G647" s="320">
        <v>-63</v>
      </c>
      <c r="H647" s="321">
        <v>-32</v>
      </c>
      <c r="I647" s="321">
        <v>-325</v>
      </c>
      <c r="J647" s="322">
        <v>50</v>
      </c>
    </row>
    <row r="648" spans="1:10">
      <c r="A648" s="324">
        <v>42927</v>
      </c>
      <c r="B648" s="325">
        <v>2220</v>
      </c>
      <c r="C648" s="320">
        <v>2480</v>
      </c>
      <c r="D648" s="321">
        <v>2050</v>
      </c>
      <c r="E648" s="321">
        <v>2020</v>
      </c>
      <c r="F648" s="322">
        <v>1960</v>
      </c>
      <c r="G648" s="320">
        <v>-48</v>
      </c>
      <c r="H648" s="321">
        <v>-17</v>
      </c>
      <c r="I648" s="321">
        <v>-310</v>
      </c>
      <c r="J648" s="322">
        <v>35</v>
      </c>
    </row>
    <row r="649" spans="1:10">
      <c r="A649" s="324">
        <v>42928</v>
      </c>
      <c r="B649" s="325">
        <v>2240</v>
      </c>
      <c r="C649" s="320">
        <v>2490</v>
      </c>
      <c r="D649" s="321">
        <v>2050</v>
      </c>
      <c r="E649" s="321">
        <v>2020</v>
      </c>
      <c r="F649" s="322">
        <v>1960</v>
      </c>
      <c r="G649" s="320">
        <v>-28</v>
      </c>
      <c r="H649" s="321">
        <v>3</v>
      </c>
      <c r="I649" s="321">
        <v>-300</v>
      </c>
      <c r="J649" s="322">
        <v>55</v>
      </c>
    </row>
    <row r="650" spans="1:10">
      <c r="A650" s="324">
        <v>42929</v>
      </c>
      <c r="B650" s="325">
        <v>2240</v>
      </c>
      <c r="C650" s="320">
        <v>2450</v>
      </c>
      <c r="D650" s="321">
        <v>2070</v>
      </c>
      <c r="E650" s="321">
        <v>2020</v>
      </c>
      <c r="F650" s="322">
        <v>1960</v>
      </c>
      <c r="G650" s="320">
        <v>-28</v>
      </c>
      <c r="H650" s="321">
        <v>-17</v>
      </c>
      <c r="I650" s="321">
        <v>-260</v>
      </c>
      <c r="J650" s="322">
        <v>55</v>
      </c>
    </row>
    <row r="651" spans="1:10">
      <c r="A651" s="324">
        <v>42930</v>
      </c>
      <c r="B651" s="325">
        <v>2220</v>
      </c>
      <c r="C651" s="320">
        <v>2480</v>
      </c>
      <c r="D651" s="321">
        <v>2070</v>
      </c>
      <c r="E651" s="321">
        <v>2030</v>
      </c>
      <c r="F651" s="322">
        <v>1960</v>
      </c>
      <c r="G651" s="320">
        <v>-48</v>
      </c>
      <c r="H651" s="321">
        <v>-37</v>
      </c>
      <c r="I651" s="321">
        <v>-310</v>
      </c>
      <c r="J651" s="322">
        <v>25</v>
      </c>
    </row>
    <row r="652" spans="1:10">
      <c r="A652" s="324">
        <v>42933</v>
      </c>
      <c r="B652" s="325">
        <v>2220</v>
      </c>
      <c r="C652" s="320">
        <v>2490</v>
      </c>
      <c r="D652" s="321">
        <v>2070</v>
      </c>
      <c r="E652" s="321">
        <v>1995</v>
      </c>
      <c r="F652" s="322">
        <v>1960</v>
      </c>
      <c r="G652" s="320">
        <v>-48</v>
      </c>
      <c r="H652" s="321">
        <v>-37</v>
      </c>
      <c r="I652" s="321">
        <v>-320</v>
      </c>
      <c r="J652" s="322">
        <v>60</v>
      </c>
    </row>
    <row r="653" spans="1:10">
      <c r="A653" s="324">
        <v>42934</v>
      </c>
      <c r="C653" s="320">
        <v>2490</v>
      </c>
      <c r="D653" s="321">
        <v>2060</v>
      </c>
    </row>
    <row r="654" spans="1:10">
      <c r="A654" s="324">
        <v>42935</v>
      </c>
      <c r="B654" s="325">
        <v>2220</v>
      </c>
      <c r="C654" s="320">
        <v>2490</v>
      </c>
      <c r="D654" s="321">
        <v>2040</v>
      </c>
      <c r="E654" s="321">
        <v>1995</v>
      </c>
      <c r="F654" s="322">
        <v>1960</v>
      </c>
      <c r="G654" s="320">
        <v>-48</v>
      </c>
      <c r="H654" s="321">
        <v>-7</v>
      </c>
      <c r="I654" s="321">
        <v>-320</v>
      </c>
      <c r="J654" s="322">
        <v>60</v>
      </c>
    </row>
    <row r="655" spans="1:10">
      <c r="A655" s="324">
        <v>42936</v>
      </c>
      <c r="B655" s="325">
        <v>2250</v>
      </c>
      <c r="C655" s="320">
        <v>2540</v>
      </c>
      <c r="D655" s="321">
        <v>2040</v>
      </c>
      <c r="E655" s="321">
        <v>1985</v>
      </c>
      <c r="F655" s="322">
        <v>1960</v>
      </c>
      <c r="G655" s="320">
        <v>-18</v>
      </c>
      <c r="H655" s="321">
        <v>23</v>
      </c>
      <c r="I655" s="321">
        <v>-340</v>
      </c>
      <c r="J655" s="322">
        <v>100</v>
      </c>
    </row>
    <row r="656" spans="1:10">
      <c r="A656" s="324">
        <v>42937</v>
      </c>
      <c r="B656" s="325">
        <v>2235</v>
      </c>
      <c r="C656" s="320">
        <v>2465</v>
      </c>
      <c r="D656" s="321">
        <v>2040</v>
      </c>
      <c r="E656" s="321">
        <v>1990</v>
      </c>
      <c r="F656" s="322">
        <v>1960</v>
      </c>
      <c r="G656" s="320">
        <v>-33</v>
      </c>
      <c r="H656" s="321">
        <v>8</v>
      </c>
      <c r="I656" s="321">
        <v>-280</v>
      </c>
      <c r="J656" s="322">
        <v>80</v>
      </c>
    </row>
    <row r="657" spans="1:10">
      <c r="A657" s="324">
        <v>42940</v>
      </c>
      <c r="B657" s="325">
        <v>2185</v>
      </c>
      <c r="C657" s="320">
        <v>2455</v>
      </c>
      <c r="D657" s="321">
        <v>2040</v>
      </c>
      <c r="E657" s="321">
        <v>1980</v>
      </c>
      <c r="H657" s="321">
        <v>-42</v>
      </c>
      <c r="I657" s="321">
        <v>-320</v>
      </c>
      <c r="J657" s="322">
        <v>40</v>
      </c>
    </row>
    <row r="658" spans="1:10">
      <c r="A658" s="324">
        <v>42941</v>
      </c>
      <c r="B658" s="325">
        <v>2185</v>
      </c>
      <c r="C658" s="320">
        <v>2450</v>
      </c>
      <c r="D658" s="321">
        <v>2060</v>
      </c>
      <c r="E658" s="321">
        <v>1980</v>
      </c>
      <c r="F658" s="322">
        <v>1960</v>
      </c>
      <c r="G658" s="320">
        <v>-83</v>
      </c>
      <c r="H658" s="321">
        <v>-62</v>
      </c>
      <c r="I658" s="321">
        <v>-315</v>
      </c>
      <c r="J658" s="322">
        <v>40</v>
      </c>
    </row>
    <row r="659" spans="1:10">
      <c r="A659" s="324">
        <v>42942</v>
      </c>
      <c r="B659" s="325">
        <v>2170</v>
      </c>
      <c r="C659" s="320">
        <v>2430</v>
      </c>
      <c r="D659" s="321">
        <v>2060</v>
      </c>
      <c r="E659" s="321">
        <v>1975</v>
      </c>
      <c r="F659" s="322">
        <v>1960</v>
      </c>
      <c r="G659" s="320">
        <v>-98</v>
      </c>
      <c r="H659" s="321">
        <v>-77</v>
      </c>
      <c r="I659" s="321">
        <v>-310</v>
      </c>
      <c r="J659" s="322">
        <v>30</v>
      </c>
    </row>
    <row r="660" spans="1:10">
      <c r="A660" s="324">
        <v>42943</v>
      </c>
      <c r="B660" s="325">
        <v>2170</v>
      </c>
      <c r="C660" s="320">
        <v>2360</v>
      </c>
      <c r="D660" s="321">
        <v>2060</v>
      </c>
      <c r="E660" s="321">
        <v>1975</v>
      </c>
      <c r="F660" s="322">
        <v>1960</v>
      </c>
      <c r="G660" s="320">
        <v>-98</v>
      </c>
      <c r="H660" s="321">
        <v>-77</v>
      </c>
      <c r="I660" s="321">
        <v>-240</v>
      </c>
      <c r="J660" s="322">
        <v>30</v>
      </c>
    </row>
    <row r="661" spans="1:10">
      <c r="A661" s="324">
        <v>42944</v>
      </c>
      <c r="B661" s="325">
        <v>2170</v>
      </c>
      <c r="C661" s="320">
        <v>2360</v>
      </c>
      <c r="D661" s="321">
        <v>2060</v>
      </c>
      <c r="E661" s="321">
        <v>1965</v>
      </c>
      <c r="F661" s="322">
        <v>1960</v>
      </c>
      <c r="G661" s="320">
        <v>-98</v>
      </c>
      <c r="H661" s="321">
        <v>-77</v>
      </c>
      <c r="I661" s="321">
        <v>-240</v>
      </c>
      <c r="J661" s="322">
        <v>40</v>
      </c>
    </row>
    <row r="662" spans="1:10">
      <c r="A662" s="324">
        <v>42947</v>
      </c>
      <c r="B662" s="325">
        <v>2155</v>
      </c>
      <c r="C662" s="320">
        <v>2360</v>
      </c>
      <c r="D662" s="321">
        <v>2060</v>
      </c>
      <c r="E662" s="321">
        <v>1945</v>
      </c>
      <c r="F662" s="322">
        <v>1960</v>
      </c>
      <c r="G662" s="320">
        <v>-113</v>
      </c>
      <c r="H662" s="321">
        <v>-92</v>
      </c>
      <c r="I662" s="321">
        <v>-255</v>
      </c>
      <c r="J662" s="322">
        <v>45</v>
      </c>
    </row>
    <row r="663" spans="1:10">
      <c r="A663" s="324">
        <v>42948</v>
      </c>
      <c r="B663" s="325">
        <v>2155</v>
      </c>
      <c r="C663" s="320">
        <v>2400</v>
      </c>
      <c r="D663" s="321">
        <v>2030</v>
      </c>
      <c r="E663" s="321">
        <v>1945</v>
      </c>
      <c r="F663" s="322">
        <v>1960</v>
      </c>
      <c r="G663" s="320">
        <v>-113</v>
      </c>
      <c r="H663" s="321">
        <v>-62</v>
      </c>
      <c r="I663" s="321">
        <v>-295</v>
      </c>
      <c r="J663" s="322">
        <v>45</v>
      </c>
    </row>
    <row r="664" spans="1:10">
      <c r="A664" s="324">
        <v>42949</v>
      </c>
      <c r="B664" s="325">
        <v>2165</v>
      </c>
      <c r="C664" s="320">
        <v>2400</v>
      </c>
      <c r="D664" s="321">
        <v>2030</v>
      </c>
      <c r="E664" s="321">
        <v>1980</v>
      </c>
      <c r="F664" s="322">
        <v>1960</v>
      </c>
      <c r="G664" s="320">
        <v>-103</v>
      </c>
      <c r="H664" s="321">
        <v>-52</v>
      </c>
      <c r="I664" s="321">
        <v>-285</v>
      </c>
      <c r="J664" s="322">
        <v>20</v>
      </c>
    </row>
    <row r="665" spans="1:10">
      <c r="A665" s="324">
        <v>42950</v>
      </c>
      <c r="B665" s="325">
        <v>2185</v>
      </c>
      <c r="C665" s="320">
        <v>2430</v>
      </c>
      <c r="D665" s="321">
        <v>2030</v>
      </c>
      <c r="E665" s="321">
        <v>1980</v>
      </c>
      <c r="F665" s="322">
        <v>1960</v>
      </c>
      <c r="G665" s="320">
        <v>-83</v>
      </c>
      <c r="H665" s="321">
        <v>-32</v>
      </c>
      <c r="I665" s="321">
        <v>-295</v>
      </c>
      <c r="J665" s="322">
        <v>40</v>
      </c>
    </row>
    <row r="666" spans="1:10">
      <c r="A666" s="324">
        <v>42951</v>
      </c>
      <c r="B666" s="325">
        <v>2205</v>
      </c>
      <c r="C666" s="320">
        <v>2450</v>
      </c>
      <c r="D666" s="321">
        <v>2050</v>
      </c>
      <c r="E666" s="321">
        <v>1985</v>
      </c>
      <c r="F666" s="322">
        <v>1960</v>
      </c>
      <c r="G666" s="320">
        <v>-63</v>
      </c>
      <c r="H666" s="321">
        <v>-32</v>
      </c>
      <c r="I666" s="321">
        <v>-295</v>
      </c>
      <c r="J666" s="322">
        <v>55</v>
      </c>
    </row>
    <row r="667" spans="1:10">
      <c r="A667" s="324">
        <v>42954</v>
      </c>
      <c r="B667" s="325">
        <v>2220</v>
      </c>
      <c r="C667" s="320">
        <v>2460</v>
      </c>
      <c r="D667" s="321">
        <v>2050</v>
      </c>
      <c r="E667" s="321">
        <v>2005</v>
      </c>
      <c r="F667" s="322">
        <v>1960</v>
      </c>
      <c r="G667" s="320">
        <v>-48</v>
      </c>
      <c r="H667" s="321">
        <v>-17</v>
      </c>
      <c r="I667" s="321">
        <v>-290</v>
      </c>
      <c r="J667" s="322">
        <v>50</v>
      </c>
    </row>
    <row r="668" spans="1:10">
      <c r="A668" s="324">
        <v>42955</v>
      </c>
      <c r="B668" s="325">
        <v>2220</v>
      </c>
      <c r="C668" s="320">
        <v>2490</v>
      </c>
      <c r="D668" s="321">
        <v>2100</v>
      </c>
      <c r="E668" s="321">
        <v>2015</v>
      </c>
      <c r="F668" s="322">
        <v>2025</v>
      </c>
      <c r="G668" s="320">
        <v>-113</v>
      </c>
      <c r="H668" s="321">
        <v>-67</v>
      </c>
      <c r="I668" s="321">
        <v>-320</v>
      </c>
      <c r="J668" s="322">
        <v>40</v>
      </c>
    </row>
    <row r="669" spans="1:10">
      <c r="A669" s="324">
        <v>42956</v>
      </c>
      <c r="B669" s="325">
        <v>2240</v>
      </c>
      <c r="C669" s="320">
        <v>2540</v>
      </c>
      <c r="D669" s="321">
        <v>2110</v>
      </c>
      <c r="E669" s="321">
        <v>2045</v>
      </c>
      <c r="F669" s="322">
        <v>2025</v>
      </c>
      <c r="G669" s="320">
        <v>-93</v>
      </c>
      <c r="H669" s="321">
        <v>-57</v>
      </c>
      <c r="I669" s="321">
        <v>-350</v>
      </c>
      <c r="J669" s="322">
        <v>30</v>
      </c>
    </row>
    <row r="670" spans="1:10">
      <c r="A670" s="324">
        <v>42957</v>
      </c>
      <c r="B670" s="325">
        <v>2250</v>
      </c>
      <c r="C670" s="320">
        <v>2520</v>
      </c>
      <c r="D670" s="321">
        <v>2120</v>
      </c>
      <c r="E670" s="321">
        <v>2055</v>
      </c>
      <c r="F670" s="322">
        <v>2025</v>
      </c>
      <c r="G670" s="320">
        <v>-83</v>
      </c>
      <c r="H670" s="321">
        <v>-57</v>
      </c>
      <c r="I670" s="321">
        <v>-320</v>
      </c>
      <c r="J670" s="322">
        <v>30</v>
      </c>
    </row>
    <row r="671" spans="1:10">
      <c r="A671" s="324">
        <v>42958</v>
      </c>
      <c r="B671" s="325">
        <v>2270</v>
      </c>
      <c r="C671" s="320">
        <v>2500</v>
      </c>
      <c r="D671" s="321">
        <v>2120</v>
      </c>
      <c r="E671" s="321">
        <v>2060</v>
      </c>
      <c r="H671" s="321">
        <v>-37</v>
      </c>
      <c r="I671" s="321">
        <v>-280</v>
      </c>
      <c r="J671" s="322">
        <v>45</v>
      </c>
    </row>
    <row r="672" spans="1:10">
      <c r="A672" s="324">
        <v>42961</v>
      </c>
      <c r="B672" s="325">
        <v>2250</v>
      </c>
      <c r="C672" s="320">
        <v>2490</v>
      </c>
      <c r="D672" s="321">
        <v>2120</v>
      </c>
      <c r="E672" s="321">
        <v>2060</v>
      </c>
      <c r="H672" s="321">
        <v>-57</v>
      </c>
      <c r="I672" s="321">
        <v>-290</v>
      </c>
      <c r="J672" s="322">
        <v>25</v>
      </c>
    </row>
    <row r="673" spans="1:10">
      <c r="A673" s="324">
        <v>42962</v>
      </c>
      <c r="B673" s="325">
        <v>2250</v>
      </c>
      <c r="C673" s="320">
        <v>2470</v>
      </c>
      <c r="D673" s="321">
        <v>2150</v>
      </c>
      <c r="E673" s="321">
        <v>2035</v>
      </c>
      <c r="H673" s="321">
        <v>-87</v>
      </c>
      <c r="I673" s="321">
        <v>-270</v>
      </c>
      <c r="J673" s="322">
        <v>50</v>
      </c>
    </row>
    <row r="674" spans="1:10">
      <c r="A674" s="324">
        <v>42963</v>
      </c>
      <c r="B674" s="325">
        <v>2290</v>
      </c>
      <c r="C674" s="320">
        <v>2470</v>
      </c>
      <c r="D674" s="321">
        <v>2150</v>
      </c>
      <c r="E674" s="321">
        <v>2035</v>
      </c>
      <c r="H674" s="321">
        <v>-47</v>
      </c>
      <c r="I674" s="321">
        <v>-230</v>
      </c>
      <c r="J674" s="322">
        <v>90</v>
      </c>
    </row>
    <row r="675" spans="1:10">
      <c r="A675" s="324">
        <v>42964</v>
      </c>
      <c r="B675" s="325">
        <v>2290</v>
      </c>
      <c r="C675" s="320">
        <v>2550</v>
      </c>
      <c r="D675" s="321">
        <v>2150</v>
      </c>
      <c r="E675" s="321">
        <v>2035</v>
      </c>
      <c r="H675" s="321">
        <v>-47</v>
      </c>
      <c r="I675" s="321">
        <v>-310</v>
      </c>
      <c r="J675" s="322">
        <v>90</v>
      </c>
    </row>
    <row r="676" spans="1:10">
      <c r="A676" s="324">
        <v>42965</v>
      </c>
      <c r="B676" s="325">
        <v>2285</v>
      </c>
      <c r="C676" s="320">
        <v>2560</v>
      </c>
      <c r="D676" s="321">
        <v>2150</v>
      </c>
      <c r="E676" s="321">
        <v>2035</v>
      </c>
      <c r="H676" s="321">
        <v>-52</v>
      </c>
      <c r="I676" s="321">
        <v>-325</v>
      </c>
      <c r="J676" s="322">
        <v>85</v>
      </c>
    </row>
    <row r="677" spans="1:10">
      <c r="A677" s="324">
        <v>42968</v>
      </c>
      <c r="B677" s="325">
        <v>2295</v>
      </c>
      <c r="C677" s="320">
        <v>2600</v>
      </c>
      <c r="D677" s="321">
        <v>2180</v>
      </c>
      <c r="E677" s="321">
        <v>2035</v>
      </c>
      <c r="F677" s="322">
        <v>2110</v>
      </c>
      <c r="G677" s="320">
        <v>-123</v>
      </c>
      <c r="H677" s="321">
        <v>-72</v>
      </c>
      <c r="I677" s="321">
        <v>-355</v>
      </c>
      <c r="J677" s="322">
        <v>95</v>
      </c>
    </row>
    <row r="678" spans="1:10">
      <c r="A678" s="324">
        <v>42969</v>
      </c>
      <c r="B678" s="325">
        <v>2300</v>
      </c>
      <c r="C678" s="320">
        <v>2570</v>
      </c>
      <c r="D678" s="321">
        <v>2150</v>
      </c>
      <c r="E678" s="321">
        <v>2035</v>
      </c>
      <c r="F678" s="322">
        <v>2070</v>
      </c>
      <c r="G678" s="320">
        <v>-78</v>
      </c>
      <c r="H678" s="321">
        <v>-37</v>
      </c>
      <c r="I678" s="321">
        <v>-320</v>
      </c>
      <c r="J678" s="322">
        <v>100</v>
      </c>
    </row>
    <row r="679" spans="1:10">
      <c r="A679" s="324">
        <v>42970</v>
      </c>
      <c r="B679" s="325">
        <v>2315</v>
      </c>
      <c r="C679" s="320">
        <v>2620</v>
      </c>
      <c r="D679" s="321">
        <v>2150</v>
      </c>
      <c r="E679" s="321">
        <v>2060</v>
      </c>
      <c r="F679" s="322">
        <v>2070</v>
      </c>
      <c r="G679" s="320">
        <v>-63</v>
      </c>
      <c r="H679" s="321">
        <v>-22</v>
      </c>
      <c r="I679" s="321">
        <v>-355</v>
      </c>
      <c r="J679" s="322">
        <v>90</v>
      </c>
    </row>
    <row r="680" spans="1:10">
      <c r="A680" s="324">
        <v>42971</v>
      </c>
      <c r="B680" s="325">
        <v>2335</v>
      </c>
      <c r="C680" s="320">
        <v>2610</v>
      </c>
      <c r="D680" s="321">
        <v>2180</v>
      </c>
      <c r="E680" s="321">
        <v>2080</v>
      </c>
      <c r="F680" s="322">
        <v>2070</v>
      </c>
      <c r="G680" s="320">
        <v>-43</v>
      </c>
      <c r="H680" s="321">
        <v>-32</v>
      </c>
      <c r="I680" s="321">
        <v>-325</v>
      </c>
      <c r="J680" s="322">
        <v>90</v>
      </c>
    </row>
    <row r="681" spans="1:10">
      <c r="A681" s="324">
        <v>42972</v>
      </c>
      <c r="B681" s="325">
        <v>2400</v>
      </c>
      <c r="C681" s="320">
        <v>2610</v>
      </c>
      <c r="D681" s="321">
        <v>2180</v>
      </c>
      <c r="E681" s="321">
        <v>2080</v>
      </c>
      <c r="F681" s="322">
        <v>2070</v>
      </c>
      <c r="G681" s="320">
        <v>22</v>
      </c>
      <c r="H681" s="321">
        <v>33</v>
      </c>
      <c r="I681" s="321">
        <v>-260</v>
      </c>
      <c r="J681" s="322">
        <v>155</v>
      </c>
    </row>
    <row r="682" spans="1:10">
      <c r="A682" s="324">
        <v>42975</v>
      </c>
      <c r="B682" s="325">
        <v>2410</v>
      </c>
      <c r="C682" s="320">
        <v>2630</v>
      </c>
      <c r="D682" s="321">
        <v>2180</v>
      </c>
      <c r="E682" s="321">
        <v>2095</v>
      </c>
      <c r="F682" s="322">
        <v>2070</v>
      </c>
      <c r="G682" s="320">
        <v>32</v>
      </c>
      <c r="H682" s="321">
        <v>43</v>
      </c>
      <c r="I682" s="321">
        <v>-270</v>
      </c>
      <c r="J682" s="322">
        <v>150</v>
      </c>
    </row>
    <row r="683" spans="1:10">
      <c r="A683" s="324">
        <v>42976</v>
      </c>
      <c r="B683" s="325">
        <v>2550</v>
      </c>
      <c r="C683" s="320">
        <v>2670</v>
      </c>
      <c r="D683" s="321">
        <v>2260</v>
      </c>
      <c r="E683" s="321">
        <v>2270</v>
      </c>
      <c r="F683" s="322">
        <v>2185</v>
      </c>
      <c r="G683" s="320">
        <v>57</v>
      </c>
      <c r="H683" s="321">
        <v>103</v>
      </c>
      <c r="I683" s="321">
        <v>-170</v>
      </c>
      <c r="J683" s="322">
        <v>115</v>
      </c>
    </row>
    <row r="684" spans="1:10">
      <c r="A684" s="324">
        <v>42977</v>
      </c>
      <c r="B684" s="325">
        <v>2570</v>
      </c>
      <c r="C684" s="320">
        <v>2760</v>
      </c>
      <c r="D684" s="321">
        <v>2400</v>
      </c>
      <c r="E684" s="321">
        <v>2350</v>
      </c>
      <c r="F684" s="322">
        <v>2250</v>
      </c>
      <c r="G684" s="320">
        <v>12</v>
      </c>
      <c r="H684" s="321">
        <v>-17</v>
      </c>
      <c r="I684" s="321">
        <v>-240</v>
      </c>
      <c r="J684" s="322">
        <v>55</v>
      </c>
    </row>
    <row r="685" spans="1:10">
      <c r="A685" s="324">
        <v>42978</v>
      </c>
      <c r="C685" s="320">
        <v>2780</v>
      </c>
      <c r="D685" s="321">
        <v>2400</v>
      </c>
      <c r="E685" s="321">
        <v>2475</v>
      </c>
      <c r="F685" s="322">
        <v>2310</v>
      </c>
    </row>
    <row r="686" spans="1:10">
      <c r="A686" s="324">
        <v>42979</v>
      </c>
      <c r="B686" s="325">
        <v>2730</v>
      </c>
      <c r="C686" s="320">
        <v>2820</v>
      </c>
      <c r="D686" s="321">
        <v>2450</v>
      </c>
      <c r="E686" s="321">
        <v>2475</v>
      </c>
      <c r="F686" s="322">
        <v>2310</v>
      </c>
      <c r="G686" s="320">
        <v>112</v>
      </c>
      <c r="H686" s="321">
        <v>93</v>
      </c>
      <c r="I686" s="321">
        <v>-140</v>
      </c>
      <c r="J686" s="322">
        <v>90</v>
      </c>
    </row>
    <row r="687" spans="1:10">
      <c r="A687" s="324">
        <v>42982</v>
      </c>
      <c r="B687" s="325">
        <v>2730</v>
      </c>
      <c r="C687" s="320">
        <v>2940</v>
      </c>
      <c r="D687" s="321">
        <v>2450</v>
      </c>
      <c r="E687" s="321">
        <v>2475</v>
      </c>
      <c r="F687" s="322">
        <v>2310</v>
      </c>
      <c r="G687" s="320">
        <v>112</v>
      </c>
      <c r="H687" s="321">
        <v>93</v>
      </c>
      <c r="I687" s="321">
        <v>-260</v>
      </c>
      <c r="J687" s="322">
        <v>90</v>
      </c>
    </row>
    <row r="688" spans="1:10">
      <c r="A688" s="324">
        <v>42983</v>
      </c>
      <c r="B688" s="325">
        <v>2660</v>
      </c>
      <c r="C688" s="320">
        <v>2900</v>
      </c>
      <c r="D688" s="321">
        <v>2500</v>
      </c>
      <c r="E688" s="321">
        <v>2450</v>
      </c>
      <c r="F688" s="322">
        <v>2430</v>
      </c>
      <c r="G688" s="320">
        <v>-78</v>
      </c>
      <c r="H688" s="321">
        <v>-27</v>
      </c>
      <c r="I688" s="321">
        <v>-290</v>
      </c>
      <c r="J688" s="322">
        <v>45</v>
      </c>
    </row>
    <row r="689" spans="1:10">
      <c r="A689" s="324">
        <v>42984</v>
      </c>
      <c r="B689" s="325">
        <v>2690</v>
      </c>
      <c r="C689" s="320">
        <v>2890</v>
      </c>
      <c r="D689" s="321">
        <v>2530</v>
      </c>
      <c r="E689" s="321">
        <v>2465</v>
      </c>
      <c r="F689" s="322">
        <v>2430</v>
      </c>
      <c r="G689" s="320">
        <v>-48</v>
      </c>
      <c r="H689" s="321">
        <v>-27</v>
      </c>
      <c r="I689" s="321">
        <v>-250</v>
      </c>
      <c r="J689" s="322">
        <v>60</v>
      </c>
    </row>
    <row r="690" spans="1:10">
      <c r="A690" s="324">
        <v>42985</v>
      </c>
      <c r="B690" s="325">
        <v>2710</v>
      </c>
      <c r="C690" s="320">
        <v>2910</v>
      </c>
      <c r="D690" s="321">
        <v>2530</v>
      </c>
      <c r="E690" s="321">
        <v>2465</v>
      </c>
      <c r="F690" s="322">
        <v>2430</v>
      </c>
      <c r="G690" s="320">
        <v>-28</v>
      </c>
      <c r="H690" s="321">
        <v>-7</v>
      </c>
      <c r="I690" s="321">
        <v>-250</v>
      </c>
      <c r="J690" s="322">
        <v>80</v>
      </c>
    </row>
    <row r="691" spans="1:10">
      <c r="A691" s="324">
        <v>42986</v>
      </c>
      <c r="B691" s="325">
        <v>2730</v>
      </c>
      <c r="C691" s="320">
        <v>2900</v>
      </c>
      <c r="D691" s="321">
        <v>2530</v>
      </c>
      <c r="E691" s="321">
        <v>2465</v>
      </c>
      <c r="F691" s="322">
        <v>2430</v>
      </c>
      <c r="G691" s="320">
        <v>-8</v>
      </c>
      <c r="H691" s="321">
        <v>13</v>
      </c>
      <c r="I691" s="321">
        <v>-220</v>
      </c>
      <c r="J691" s="322">
        <v>100</v>
      </c>
    </row>
    <row r="692" spans="1:10">
      <c r="A692" s="324">
        <v>42989</v>
      </c>
      <c r="B692" s="325">
        <v>2690</v>
      </c>
      <c r="C692" s="320">
        <v>2880</v>
      </c>
      <c r="D692" s="321">
        <v>2530</v>
      </c>
      <c r="E692" s="321">
        <v>2450</v>
      </c>
      <c r="F692" s="322">
        <v>2440</v>
      </c>
      <c r="G692" s="320">
        <v>-58</v>
      </c>
      <c r="H692" s="321">
        <v>-27</v>
      </c>
      <c r="I692" s="321">
        <v>-240</v>
      </c>
      <c r="J692" s="322">
        <v>75</v>
      </c>
    </row>
    <row r="693" spans="1:10">
      <c r="A693" s="324">
        <v>42990</v>
      </c>
      <c r="B693" s="325">
        <v>2670</v>
      </c>
      <c r="C693" s="320">
        <v>2920</v>
      </c>
      <c r="D693" s="321">
        <v>2560</v>
      </c>
      <c r="E693" s="321">
        <v>2460</v>
      </c>
      <c r="F693" s="322">
        <v>2485</v>
      </c>
      <c r="G693" s="320">
        <v>-123</v>
      </c>
      <c r="H693" s="321">
        <v>-77</v>
      </c>
      <c r="I693" s="321">
        <v>-300</v>
      </c>
      <c r="J693" s="322">
        <v>45</v>
      </c>
    </row>
    <row r="694" spans="1:10">
      <c r="A694" s="324">
        <v>42991</v>
      </c>
      <c r="B694" s="325">
        <v>2665</v>
      </c>
      <c r="C694" s="320">
        <v>2940</v>
      </c>
      <c r="D694" s="321">
        <v>2600</v>
      </c>
      <c r="E694" s="321">
        <v>2485</v>
      </c>
      <c r="F694" s="322">
        <v>2490</v>
      </c>
      <c r="G694" s="320">
        <v>-133</v>
      </c>
      <c r="H694" s="321">
        <v>-122</v>
      </c>
      <c r="I694" s="321">
        <v>-325</v>
      </c>
      <c r="J694" s="322">
        <v>15</v>
      </c>
    </row>
    <row r="695" spans="1:10">
      <c r="A695" s="324">
        <v>42992</v>
      </c>
      <c r="B695" s="325">
        <v>2665</v>
      </c>
      <c r="C695" s="320">
        <v>2880</v>
      </c>
      <c r="D695" s="321">
        <v>2600</v>
      </c>
      <c r="E695" s="321">
        <v>2530</v>
      </c>
      <c r="F695" s="322">
        <v>2490</v>
      </c>
      <c r="G695" s="320">
        <v>-133</v>
      </c>
      <c r="H695" s="321">
        <v>-122</v>
      </c>
      <c r="I695" s="321">
        <v>-265</v>
      </c>
      <c r="J695" s="322">
        <v>-30</v>
      </c>
    </row>
    <row r="696" spans="1:10">
      <c r="A696" s="324">
        <v>42993</v>
      </c>
      <c r="B696" s="325">
        <v>2665</v>
      </c>
      <c r="C696" s="320">
        <v>2810</v>
      </c>
      <c r="D696" s="321">
        <v>2600</v>
      </c>
      <c r="E696" s="321">
        <v>2580</v>
      </c>
      <c r="F696" s="322">
        <v>2500</v>
      </c>
      <c r="G696" s="320">
        <v>-143</v>
      </c>
      <c r="H696" s="321">
        <v>-122</v>
      </c>
      <c r="I696" s="321">
        <v>-195</v>
      </c>
      <c r="J696" s="322">
        <v>-80</v>
      </c>
    </row>
    <row r="697" spans="1:10">
      <c r="A697" s="324">
        <v>42996</v>
      </c>
      <c r="B697" s="325">
        <v>2665</v>
      </c>
      <c r="C697" s="320">
        <v>2800</v>
      </c>
      <c r="D697" s="321">
        <v>2600</v>
      </c>
      <c r="E697" s="321">
        <v>2580</v>
      </c>
      <c r="F697" s="322">
        <v>2500</v>
      </c>
      <c r="G697" s="320">
        <v>-143</v>
      </c>
      <c r="H697" s="321">
        <v>-122</v>
      </c>
      <c r="I697" s="321">
        <v>-185</v>
      </c>
      <c r="J697" s="322">
        <v>-80</v>
      </c>
    </row>
    <row r="698" spans="1:10">
      <c r="A698" s="324">
        <v>42997</v>
      </c>
      <c r="B698" s="325">
        <v>2685</v>
      </c>
      <c r="C698" s="320">
        <v>2800</v>
      </c>
      <c r="D698" s="321">
        <v>2600</v>
      </c>
      <c r="E698" s="321">
        <v>2580</v>
      </c>
      <c r="F698" s="322">
        <v>2545</v>
      </c>
      <c r="G698" s="320">
        <v>-168</v>
      </c>
      <c r="H698" s="321">
        <v>-102</v>
      </c>
      <c r="I698" s="321">
        <v>-165</v>
      </c>
      <c r="J698" s="322">
        <v>-60</v>
      </c>
    </row>
    <row r="699" spans="1:10">
      <c r="A699" s="324">
        <v>42998</v>
      </c>
      <c r="B699" s="325">
        <v>2685</v>
      </c>
      <c r="C699" s="320">
        <v>2820</v>
      </c>
      <c r="D699" s="321">
        <v>2600</v>
      </c>
      <c r="E699" s="321">
        <v>2590</v>
      </c>
      <c r="F699" s="322">
        <v>2570</v>
      </c>
      <c r="G699" s="320">
        <v>-193</v>
      </c>
      <c r="H699" s="321">
        <v>-102</v>
      </c>
      <c r="I699" s="321">
        <v>-185</v>
      </c>
      <c r="J699" s="322">
        <v>-70</v>
      </c>
    </row>
    <row r="700" spans="1:10">
      <c r="A700" s="324">
        <v>42999</v>
      </c>
      <c r="B700" s="325">
        <v>2685</v>
      </c>
      <c r="C700" s="320">
        <v>2790</v>
      </c>
      <c r="D700" s="321">
        <v>2600</v>
      </c>
      <c r="E700" s="321">
        <v>2615</v>
      </c>
      <c r="F700" s="322">
        <v>2570</v>
      </c>
      <c r="G700" s="320">
        <v>-193</v>
      </c>
      <c r="H700" s="321">
        <v>-102</v>
      </c>
      <c r="I700" s="321">
        <v>-155</v>
      </c>
      <c r="J700" s="322">
        <v>-95</v>
      </c>
    </row>
    <row r="701" spans="1:10">
      <c r="A701" s="324">
        <v>43000</v>
      </c>
      <c r="B701" s="325">
        <v>2685</v>
      </c>
      <c r="C701" s="320">
        <v>2720</v>
      </c>
      <c r="D701" s="321">
        <v>2600</v>
      </c>
      <c r="E701" s="321">
        <v>2615</v>
      </c>
      <c r="F701" s="322">
        <v>2570</v>
      </c>
      <c r="G701" s="320">
        <v>-193</v>
      </c>
      <c r="H701" s="321">
        <v>-102</v>
      </c>
      <c r="I701" s="321">
        <v>-85</v>
      </c>
      <c r="J701" s="322">
        <v>-95</v>
      </c>
    </row>
    <row r="702" spans="1:10">
      <c r="A702" s="324">
        <v>43003</v>
      </c>
      <c r="B702" s="325">
        <v>2700</v>
      </c>
      <c r="C702" s="320">
        <v>2700</v>
      </c>
      <c r="D702" s="321">
        <v>2600</v>
      </c>
      <c r="E702" s="321">
        <v>2630</v>
      </c>
      <c r="F702" s="322">
        <v>2570</v>
      </c>
      <c r="G702" s="320">
        <v>-178</v>
      </c>
      <c r="H702" s="321">
        <v>-87</v>
      </c>
      <c r="I702" s="321">
        <v>-50</v>
      </c>
      <c r="J702" s="322">
        <v>-95</v>
      </c>
    </row>
    <row r="703" spans="1:10">
      <c r="A703" s="324">
        <v>43004</v>
      </c>
      <c r="B703" s="325">
        <v>2700</v>
      </c>
      <c r="C703" s="320">
        <v>2740</v>
      </c>
      <c r="D703" s="321">
        <v>2600</v>
      </c>
      <c r="E703" s="321">
        <v>2675</v>
      </c>
      <c r="F703" s="322">
        <v>2590</v>
      </c>
      <c r="G703" s="320">
        <v>-198</v>
      </c>
      <c r="H703" s="321">
        <v>-87</v>
      </c>
      <c r="I703" s="321">
        <v>-90</v>
      </c>
      <c r="J703" s="322">
        <v>-140</v>
      </c>
    </row>
    <row r="704" spans="1:10">
      <c r="A704" s="324">
        <v>43005</v>
      </c>
      <c r="B704" s="325">
        <v>2700</v>
      </c>
      <c r="C704" s="320">
        <v>2730</v>
      </c>
      <c r="D704" s="321">
        <v>2600</v>
      </c>
      <c r="E704" s="321">
        <v>2725</v>
      </c>
      <c r="F704" s="322">
        <v>2590</v>
      </c>
      <c r="G704" s="320">
        <v>-198</v>
      </c>
      <c r="H704" s="321">
        <v>-87</v>
      </c>
      <c r="I704" s="321">
        <v>-80</v>
      </c>
      <c r="J704" s="322">
        <v>-190</v>
      </c>
    </row>
    <row r="705" spans="1:10">
      <c r="A705" s="324">
        <v>43006</v>
      </c>
      <c r="B705" s="325">
        <v>2720</v>
      </c>
      <c r="C705" s="320">
        <v>2670</v>
      </c>
      <c r="D705" s="321">
        <v>2600</v>
      </c>
      <c r="E705" s="321">
        <v>2715</v>
      </c>
      <c r="F705" s="322">
        <v>2590</v>
      </c>
      <c r="G705" s="320">
        <v>-178</v>
      </c>
      <c r="H705" s="321">
        <v>-67</v>
      </c>
      <c r="I705" s="321">
        <v>0</v>
      </c>
      <c r="J705" s="322">
        <v>-160</v>
      </c>
    </row>
    <row r="706" spans="1:10">
      <c r="A706" s="324">
        <v>43007</v>
      </c>
      <c r="B706" s="325">
        <v>2720</v>
      </c>
      <c r="C706" s="320">
        <v>2750</v>
      </c>
      <c r="D706" s="321">
        <v>2600</v>
      </c>
      <c r="E706" s="321">
        <v>2715</v>
      </c>
      <c r="F706" s="322">
        <v>2590</v>
      </c>
      <c r="G706" s="320">
        <v>-178</v>
      </c>
      <c r="H706" s="321">
        <v>-67</v>
      </c>
      <c r="I706" s="321">
        <v>-80</v>
      </c>
      <c r="J706" s="322">
        <v>-160</v>
      </c>
    </row>
    <row r="707" spans="1:10">
      <c r="A707" s="324">
        <v>43008</v>
      </c>
      <c r="B707" s="325">
        <v>2725</v>
      </c>
      <c r="C707" s="320">
        <v>2750</v>
      </c>
      <c r="D707" s="321">
        <v>2600</v>
      </c>
      <c r="E707" s="321">
        <v>2650</v>
      </c>
      <c r="F707" s="322">
        <v>2590</v>
      </c>
      <c r="G707" s="320">
        <v>-173</v>
      </c>
      <c r="H707" s="321">
        <v>-62</v>
      </c>
      <c r="I707" s="321">
        <v>-75</v>
      </c>
      <c r="J707" s="322">
        <v>-90</v>
      </c>
    </row>
    <row r="708" spans="1:10">
      <c r="A708" s="324">
        <v>43017</v>
      </c>
      <c r="B708" s="325">
        <v>2725</v>
      </c>
      <c r="C708" s="320">
        <v>2780</v>
      </c>
      <c r="D708" s="321">
        <v>2600</v>
      </c>
      <c r="E708" s="321">
        <v>2650</v>
      </c>
      <c r="F708" s="322">
        <v>2590</v>
      </c>
      <c r="G708" s="320">
        <v>-173</v>
      </c>
      <c r="H708" s="321">
        <v>-62</v>
      </c>
      <c r="I708" s="321">
        <v>-105</v>
      </c>
      <c r="J708" s="322">
        <v>-90</v>
      </c>
    </row>
    <row r="709" spans="1:10">
      <c r="A709" s="324">
        <v>43018</v>
      </c>
      <c r="B709" s="325">
        <v>2715</v>
      </c>
      <c r="C709" s="320">
        <v>2750</v>
      </c>
      <c r="D709" s="321">
        <v>2630</v>
      </c>
      <c r="E709" s="321">
        <v>2650</v>
      </c>
      <c r="F709" s="322">
        <v>2520</v>
      </c>
      <c r="G709" s="320">
        <v>-113</v>
      </c>
      <c r="H709" s="321">
        <v>-102</v>
      </c>
      <c r="I709" s="321">
        <v>-85</v>
      </c>
      <c r="J709" s="322">
        <v>-100</v>
      </c>
    </row>
    <row r="710" spans="1:10">
      <c r="A710" s="324">
        <v>43019</v>
      </c>
      <c r="B710" s="325">
        <v>2705</v>
      </c>
      <c r="C710" s="320">
        <v>2710</v>
      </c>
      <c r="D710" s="321">
        <v>2630</v>
      </c>
      <c r="E710" s="321">
        <v>2605</v>
      </c>
      <c r="F710" s="322">
        <v>2520</v>
      </c>
      <c r="G710" s="320">
        <v>-123</v>
      </c>
      <c r="H710" s="321">
        <v>-112</v>
      </c>
      <c r="I710" s="321">
        <v>-55</v>
      </c>
      <c r="J710" s="322">
        <v>-65</v>
      </c>
    </row>
    <row r="711" spans="1:10">
      <c r="A711" s="324">
        <v>43020</v>
      </c>
      <c r="B711" s="325">
        <v>2695</v>
      </c>
      <c r="C711" s="320">
        <v>2670</v>
      </c>
      <c r="D711" s="321">
        <v>2630</v>
      </c>
      <c r="E711" s="321">
        <v>2605</v>
      </c>
      <c r="F711" s="322">
        <v>2485</v>
      </c>
      <c r="G711" s="320">
        <v>-98</v>
      </c>
      <c r="H711" s="321">
        <v>-122</v>
      </c>
      <c r="I711" s="321">
        <v>-25</v>
      </c>
      <c r="J711" s="322">
        <v>-75</v>
      </c>
    </row>
    <row r="712" spans="1:10">
      <c r="A712" s="324">
        <v>43021</v>
      </c>
      <c r="B712" s="325">
        <v>2675</v>
      </c>
      <c r="C712" s="320">
        <v>2690</v>
      </c>
      <c r="D712" s="321">
        <v>2630</v>
      </c>
      <c r="E712" s="321">
        <v>2595</v>
      </c>
      <c r="F712" s="322">
        <v>2485</v>
      </c>
      <c r="G712" s="320">
        <v>-118</v>
      </c>
      <c r="H712" s="321">
        <v>-142</v>
      </c>
      <c r="I712" s="321">
        <v>-65</v>
      </c>
      <c r="J712" s="322">
        <v>-85</v>
      </c>
    </row>
    <row r="713" spans="1:10">
      <c r="A713" s="324">
        <v>43024</v>
      </c>
      <c r="B713" s="325">
        <v>2650</v>
      </c>
      <c r="C713" s="320">
        <v>2750</v>
      </c>
      <c r="D713" s="321">
        <v>2630</v>
      </c>
      <c r="E713" s="321">
        <v>2535</v>
      </c>
      <c r="F713" s="322">
        <v>2485</v>
      </c>
      <c r="G713" s="320">
        <v>-143</v>
      </c>
      <c r="H713" s="321">
        <v>-167</v>
      </c>
      <c r="I713" s="321">
        <v>-150</v>
      </c>
      <c r="J713" s="322">
        <v>-50</v>
      </c>
    </row>
    <row r="714" spans="1:10">
      <c r="A714" s="324">
        <v>43025</v>
      </c>
      <c r="B714" s="325">
        <v>2590</v>
      </c>
      <c r="C714" s="320">
        <v>2730</v>
      </c>
      <c r="D714" s="321">
        <v>2600</v>
      </c>
      <c r="E714" s="321">
        <v>2440</v>
      </c>
      <c r="F714" s="322">
        <v>2390</v>
      </c>
      <c r="G714" s="320">
        <v>-108</v>
      </c>
      <c r="H714" s="321">
        <v>-197</v>
      </c>
      <c r="I714" s="321">
        <v>-190</v>
      </c>
      <c r="J714" s="322">
        <v>-15</v>
      </c>
    </row>
    <row r="715" spans="1:10">
      <c r="A715" s="324">
        <v>43026</v>
      </c>
      <c r="B715" s="325">
        <v>2590</v>
      </c>
      <c r="C715" s="320">
        <v>2780</v>
      </c>
      <c r="D715" s="321">
        <v>2600</v>
      </c>
      <c r="E715" s="321">
        <v>2440</v>
      </c>
      <c r="F715" s="322">
        <v>2390</v>
      </c>
      <c r="G715" s="320">
        <v>-108</v>
      </c>
      <c r="H715" s="321">
        <v>-197</v>
      </c>
      <c r="I715" s="321">
        <v>-240</v>
      </c>
      <c r="J715" s="322">
        <v>-15</v>
      </c>
    </row>
    <row r="716" spans="1:10">
      <c r="A716" s="324">
        <v>43027</v>
      </c>
      <c r="B716" s="325">
        <v>2590</v>
      </c>
      <c r="C716" s="320">
        <v>2720</v>
      </c>
      <c r="D716" s="321">
        <v>2600</v>
      </c>
      <c r="E716" s="321">
        <v>2430</v>
      </c>
      <c r="F716" s="322">
        <v>2325</v>
      </c>
      <c r="G716" s="320">
        <v>-43</v>
      </c>
      <c r="H716" s="321">
        <v>-197</v>
      </c>
      <c r="I716" s="321">
        <v>-180</v>
      </c>
      <c r="J716" s="322">
        <v>-5</v>
      </c>
    </row>
    <row r="717" spans="1:10">
      <c r="A717" s="324">
        <v>43028</v>
      </c>
      <c r="B717" s="325">
        <v>2570</v>
      </c>
      <c r="C717" s="320">
        <v>2770</v>
      </c>
      <c r="D717" s="321">
        <v>2600</v>
      </c>
      <c r="E717" s="321">
        <v>2430</v>
      </c>
      <c r="F717" s="322">
        <v>2325</v>
      </c>
      <c r="G717" s="320">
        <v>-63</v>
      </c>
      <c r="H717" s="321">
        <v>-217</v>
      </c>
      <c r="I717" s="321">
        <v>-250</v>
      </c>
      <c r="J717" s="322">
        <v>-25</v>
      </c>
    </row>
    <row r="718" spans="1:10">
      <c r="A718" s="324">
        <v>43031</v>
      </c>
      <c r="B718" s="325">
        <v>2560</v>
      </c>
      <c r="C718" s="320">
        <v>2820</v>
      </c>
      <c r="D718" s="321">
        <v>2600</v>
      </c>
      <c r="E718" s="321">
        <v>2440</v>
      </c>
      <c r="H718" s="321">
        <v>-227</v>
      </c>
      <c r="I718" s="321">
        <v>-310</v>
      </c>
      <c r="J718" s="322">
        <v>-45</v>
      </c>
    </row>
    <row r="719" spans="1:10">
      <c r="A719" s="324">
        <v>43032</v>
      </c>
      <c r="B719" s="325">
        <v>2600</v>
      </c>
      <c r="C719" s="320">
        <v>2880</v>
      </c>
      <c r="D719" s="321">
        <v>2480</v>
      </c>
      <c r="E719" s="321">
        <v>2475</v>
      </c>
      <c r="F719" s="322">
        <v>2325</v>
      </c>
      <c r="G719" s="320">
        <v>-33</v>
      </c>
      <c r="H719" s="321">
        <v>-67</v>
      </c>
      <c r="I719" s="321">
        <v>-330</v>
      </c>
      <c r="J719" s="322">
        <v>-40</v>
      </c>
    </row>
    <row r="720" spans="1:10">
      <c r="A720" s="324">
        <v>43033</v>
      </c>
      <c r="B720" s="325">
        <v>2645</v>
      </c>
      <c r="C720" s="320">
        <v>2860</v>
      </c>
      <c r="D720" s="321">
        <v>2530</v>
      </c>
      <c r="E720" s="321">
        <v>2590</v>
      </c>
      <c r="F720" s="322">
        <v>2370</v>
      </c>
      <c r="G720" s="320">
        <v>-33</v>
      </c>
      <c r="H720" s="321">
        <v>-72</v>
      </c>
      <c r="I720" s="321">
        <v>-265</v>
      </c>
      <c r="J720" s="322">
        <v>-110</v>
      </c>
    </row>
    <row r="721" spans="1:10">
      <c r="A721" s="324">
        <v>43034</v>
      </c>
      <c r="B721" s="325">
        <v>2660</v>
      </c>
      <c r="C721" s="320">
        <v>2840</v>
      </c>
      <c r="D721" s="321">
        <v>2530</v>
      </c>
      <c r="E721" s="321">
        <v>2590</v>
      </c>
      <c r="F721" s="322">
        <v>2370</v>
      </c>
      <c r="G721" s="320">
        <v>-18</v>
      </c>
      <c r="H721" s="321">
        <v>-57</v>
      </c>
      <c r="I721" s="321">
        <v>-230</v>
      </c>
      <c r="J721" s="322">
        <v>-95</v>
      </c>
    </row>
    <row r="722" spans="1:10">
      <c r="A722" s="324">
        <v>43035</v>
      </c>
      <c r="B722" s="325">
        <v>2655</v>
      </c>
      <c r="C722" s="320">
        <v>2840</v>
      </c>
      <c r="D722" s="321">
        <v>2530</v>
      </c>
      <c r="E722" s="321">
        <v>2590</v>
      </c>
      <c r="F722" s="322">
        <v>2370</v>
      </c>
      <c r="G722" s="320">
        <v>-23</v>
      </c>
      <c r="H722" s="321">
        <v>-62</v>
      </c>
      <c r="I722" s="321">
        <v>-235</v>
      </c>
      <c r="J722" s="322">
        <v>-100</v>
      </c>
    </row>
    <row r="723" spans="1:10">
      <c r="A723" s="324">
        <v>43038</v>
      </c>
      <c r="B723" s="325">
        <v>2655</v>
      </c>
      <c r="C723" s="320">
        <v>2830</v>
      </c>
      <c r="D723" s="321">
        <v>2530</v>
      </c>
      <c r="E723" s="321">
        <v>2590</v>
      </c>
      <c r="F723" s="322">
        <v>2370</v>
      </c>
      <c r="G723" s="320">
        <v>-23</v>
      </c>
      <c r="H723" s="321">
        <v>-62</v>
      </c>
      <c r="I723" s="321">
        <v>-225</v>
      </c>
      <c r="J723" s="322">
        <v>-100</v>
      </c>
    </row>
    <row r="724" spans="1:10">
      <c r="A724" s="324">
        <v>43039</v>
      </c>
      <c r="B724" s="325">
        <v>2630</v>
      </c>
      <c r="C724" s="320">
        <v>2780</v>
      </c>
      <c r="D724" s="321">
        <v>2560</v>
      </c>
      <c r="E724" s="321">
        <v>2565</v>
      </c>
      <c r="F724" s="322">
        <v>2390</v>
      </c>
      <c r="G724" s="320">
        <v>-68</v>
      </c>
      <c r="H724" s="321">
        <v>-117</v>
      </c>
      <c r="I724" s="321">
        <v>-200</v>
      </c>
      <c r="J724" s="322">
        <v>-100</v>
      </c>
    </row>
    <row r="725" spans="1:10">
      <c r="A725" s="324">
        <v>43040</v>
      </c>
      <c r="B725" s="325">
        <v>2650</v>
      </c>
      <c r="C725" s="320">
        <v>2800</v>
      </c>
      <c r="D725" s="321">
        <v>2560</v>
      </c>
      <c r="E725" s="321">
        <v>2515</v>
      </c>
      <c r="F725" s="322">
        <v>2390</v>
      </c>
      <c r="G725" s="320">
        <v>-48</v>
      </c>
      <c r="H725" s="321">
        <v>-97</v>
      </c>
      <c r="I725" s="321">
        <v>-200</v>
      </c>
      <c r="J725" s="322">
        <v>-30</v>
      </c>
    </row>
    <row r="726" spans="1:10">
      <c r="A726" s="324">
        <v>43041</v>
      </c>
      <c r="B726" s="325">
        <v>2670</v>
      </c>
      <c r="C726" s="320">
        <v>2840</v>
      </c>
      <c r="D726" s="321">
        <v>2560</v>
      </c>
      <c r="E726" s="321">
        <v>2515</v>
      </c>
      <c r="F726" s="322">
        <v>2390</v>
      </c>
      <c r="G726" s="320">
        <v>-28</v>
      </c>
      <c r="H726" s="321">
        <v>-77</v>
      </c>
      <c r="I726" s="321">
        <v>-220</v>
      </c>
      <c r="J726" s="322">
        <v>-10</v>
      </c>
    </row>
    <row r="727" spans="1:10">
      <c r="A727" s="324">
        <v>43042</v>
      </c>
      <c r="B727" s="325">
        <v>2690</v>
      </c>
      <c r="C727" s="320">
        <v>2860</v>
      </c>
      <c r="D727" s="321">
        <v>2560</v>
      </c>
      <c r="E727" s="321">
        <v>2500</v>
      </c>
      <c r="F727" s="322">
        <v>2390</v>
      </c>
      <c r="G727" s="320">
        <v>-8</v>
      </c>
      <c r="H727" s="321">
        <v>-57</v>
      </c>
      <c r="I727" s="321">
        <v>-220</v>
      </c>
      <c r="J727" s="322">
        <v>25</v>
      </c>
    </row>
    <row r="728" spans="1:10">
      <c r="A728" s="324">
        <v>43045</v>
      </c>
      <c r="B728" s="325">
        <v>2710</v>
      </c>
      <c r="C728" s="320">
        <v>2930</v>
      </c>
      <c r="D728" s="321">
        <v>2560</v>
      </c>
      <c r="E728" s="321">
        <v>2510</v>
      </c>
      <c r="F728" s="322">
        <v>2390</v>
      </c>
      <c r="G728" s="320">
        <v>12</v>
      </c>
      <c r="H728" s="321">
        <v>-37</v>
      </c>
      <c r="I728" s="321">
        <v>-270</v>
      </c>
      <c r="J728" s="322">
        <v>35</v>
      </c>
    </row>
    <row r="729" spans="1:10">
      <c r="A729" s="324">
        <v>43046</v>
      </c>
      <c r="B729" s="325">
        <v>2760</v>
      </c>
      <c r="C729" s="320">
        <v>2925</v>
      </c>
      <c r="D729" s="321">
        <v>2600</v>
      </c>
      <c r="E729" s="321">
        <v>2565</v>
      </c>
      <c r="F729" s="322">
        <v>2375</v>
      </c>
      <c r="G729" s="320">
        <v>77</v>
      </c>
      <c r="H729" s="321">
        <v>-27</v>
      </c>
      <c r="I729" s="321">
        <v>-215</v>
      </c>
      <c r="J729" s="322">
        <v>30</v>
      </c>
    </row>
    <row r="730" spans="1:10">
      <c r="A730" s="324">
        <v>43047</v>
      </c>
      <c r="B730" s="325">
        <v>2790</v>
      </c>
      <c r="C730" s="320">
        <v>2920</v>
      </c>
      <c r="D730" s="321">
        <v>2650</v>
      </c>
      <c r="E730" s="321">
        <v>2615</v>
      </c>
      <c r="F730" s="322">
        <v>2390</v>
      </c>
      <c r="G730" s="320">
        <v>92</v>
      </c>
      <c r="H730" s="321">
        <v>-47</v>
      </c>
      <c r="I730" s="321">
        <v>-180</v>
      </c>
      <c r="J730" s="322">
        <v>10</v>
      </c>
    </row>
    <row r="731" spans="1:10">
      <c r="A731" s="324">
        <v>43048</v>
      </c>
      <c r="B731" s="325">
        <v>2810</v>
      </c>
      <c r="C731" s="320">
        <v>2970</v>
      </c>
      <c r="D731" s="321">
        <v>2650</v>
      </c>
      <c r="E731" s="321">
        <v>2655</v>
      </c>
      <c r="F731" s="322">
        <v>2390</v>
      </c>
      <c r="G731" s="320">
        <v>112</v>
      </c>
      <c r="H731" s="321">
        <v>-27</v>
      </c>
      <c r="I731" s="321">
        <v>-210</v>
      </c>
      <c r="J731" s="322">
        <v>-10</v>
      </c>
    </row>
    <row r="732" spans="1:10">
      <c r="A732" s="324">
        <v>43049</v>
      </c>
      <c r="B732" s="325">
        <v>2810</v>
      </c>
      <c r="C732" s="320">
        <v>2960</v>
      </c>
      <c r="D732" s="321">
        <v>2650</v>
      </c>
      <c r="E732" s="321">
        <v>2655</v>
      </c>
      <c r="F732" s="322">
        <v>2390</v>
      </c>
      <c r="G732" s="320">
        <v>112</v>
      </c>
      <c r="H732" s="321">
        <v>-27</v>
      </c>
      <c r="I732" s="321">
        <v>-200</v>
      </c>
      <c r="J732" s="322">
        <v>-10</v>
      </c>
    </row>
    <row r="733" spans="1:10">
      <c r="A733" s="324">
        <v>43052</v>
      </c>
      <c r="B733" s="325">
        <v>2820</v>
      </c>
      <c r="C733" s="320">
        <v>2900</v>
      </c>
      <c r="D733" s="321">
        <v>2650</v>
      </c>
      <c r="E733" s="321">
        <v>2675</v>
      </c>
      <c r="F733" s="322">
        <v>2390</v>
      </c>
      <c r="G733" s="320">
        <v>122</v>
      </c>
      <c r="H733" s="321">
        <v>-17</v>
      </c>
      <c r="I733" s="321">
        <v>-130</v>
      </c>
      <c r="J733" s="322">
        <v>-20</v>
      </c>
    </row>
    <row r="734" spans="1:10">
      <c r="A734" s="324">
        <v>43053</v>
      </c>
      <c r="B734" s="325">
        <v>2905</v>
      </c>
      <c r="C734" s="320">
        <v>3000</v>
      </c>
      <c r="D734" s="321">
        <v>2760</v>
      </c>
      <c r="E734" s="321">
        <v>2775</v>
      </c>
      <c r="F734" s="322">
        <v>2540</v>
      </c>
      <c r="G734" s="320">
        <v>57</v>
      </c>
      <c r="H734" s="321">
        <v>-42</v>
      </c>
      <c r="I734" s="321">
        <v>-145</v>
      </c>
      <c r="J734" s="322">
        <v>-35</v>
      </c>
    </row>
    <row r="735" spans="1:10">
      <c r="A735" s="324">
        <v>43054</v>
      </c>
      <c r="B735" s="325">
        <v>2960</v>
      </c>
      <c r="C735" s="320">
        <v>2940</v>
      </c>
      <c r="D735" s="321">
        <v>2820</v>
      </c>
      <c r="E735" s="321">
        <v>2915</v>
      </c>
      <c r="F735" s="322">
        <v>2590</v>
      </c>
      <c r="G735" s="320">
        <v>62</v>
      </c>
      <c r="H735" s="321">
        <v>-47</v>
      </c>
      <c r="I735" s="321">
        <v>-30</v>
      </c>
      <c r="J735" s="322">
        <v>-120</v>
      </c>
    </row>
    <row r="736" spans="1:10">
      <c r="A736" s="324">
        <v>43055</v>
      </c>
      <c r="B736" s="325">
        <v>2970</v>
      </c>
      <c r="C736" s="320">
        <v>2960</v>
      </c>
      <c r="D736" s="321">
        <v>2820</v>
      </c>
      <c r="E736" s="321">
        <v>2915</v>
      </c>
      <c r="F736" s="322">
        <v>2590</v>
      </c>
      <c r="G736" s="320">
        <v>72</v>
      </c>
      <c r="H736" s="321">
        <v>-37</v>
      </c>
      <c r="I736" s="321">
        <v>-40</v>
      </c>
      <c r="J736" s="322">
        <v>-110</v>
      </c>
    </row>
    <row r="737" spans="1:10">
      <c r="A737" s="324">
        <v>43056</v>
      </c>
      <c r="B737" s="325">
        <v>2965</v>
      </c>
      <c r="C737" s="320">
        <v>2980</v>
      </c>
      <c r="D737" s="321">
        <v>2820</v>
      </c>
      <c r="E737" s="321">
        <v>2915</v>
      </c>
      <c r="F737" s="322">
        <v>2590</v>
      </c>
      <c r="G737" s="320">
        <v>67</v>
      </c>
      <c r="H737" s="321">
        <v>-42</v>
      </c>
      <c r="I737" s="321">
        <v>-65</v>
      </c>
      <c r="J737" s="322">
        <v>-115</v>
      </c>
    </row>
    <row r="738" spans="1:10">
      <c r="A738" s="324">
        <v>43059</v>
      </c>
      <c r="B738" s="325">
        <v>3020</v>
      </c>
      <c r="C738" s="320">
        <v>3000</v>
      </c>
      <c r="D738" s="321">
        <v>2820</v>
      </c>
      <c r="E738" s="321">
        <v>2915</v>
      </c>
      <c r="F738" s="322">
        <v>2590</v>
      </c>
      <c r="G738" s="320">
        <v>122</v>
      </c>
      <c r="H738" s="321">
        <v>13</v>
      </c>
      <c r="I738" s="321">
        <v>-30</v>
      </c>
      <c r="J738" s="322">
        <v>-60</v>
      </c>
    </row>
    <row r="739" spans="1:10">
      <c r="A739" s="324">
        <v>43060</v>
      </c>
      <c r="B739" s="325">
        <v>3140</v>
      </c>
      <c r="C739" s="320">
        <v>3085</v>
      </c>
      <c r="E739" s="321">
        <v>2915</v>
      </c>
      <c r="F739" s="322">
        <v>2715</v>
      </c>
      <c r="G739" s="320">
        <v>117</v>
      </c>
      <c r="I739" s="321">
        <v>5</v>
      </c>
      <c r="J739" s="322">
        <v>60</v>
      </c>
    </row>
    <row r="740" spans="1:10">
      <c r="A740" s="324">
        <v>43061</v>
      </c>
      <c r="B740" s="325">
        <v>3240</v>
      </c>
      <c r="C740" s="320">
        <v>3170</v>
      </c>
      <c r="D740" s="321">
        <v>2970</v>
      </c>
      <c r="E740" s="321">
        <v>2915</v>
      </c>
      <c r="F740" s="322">
        <v>2725</v>
      </c>
      <c r="G740" s="320">
        <v>207</v>
      </c>
      <c r="H740" s="321">
        <v>83</v>
      </c>
      <c r="I740" s="321">
        <v>20</v>
      </c>
      <c r="J740" s="322">
        <v>160</v>
      </c>
    </row>
    <row r="741" spans="1:10">
      <c r="A741" s="324">
        <v>43062</v>
      </c>
      <c r="B741" s="325">
        <v>3240</v>
      </c>
      <c r="C741" s="320">
        <v>3180</v>
      </c>
      <c r="D741" s="321">
        <v>2970</v>
      </c>
      <c r="E741" s="321">
        <v>2970</v>
      </c>
      <c r="F741" s="322">
        <v>2725</v>
      </c>
      <c r="G741" s="320">
        <v>207</v>
      </c>
      <c r="H741" s="321">
        <v>83</v>
      </c>
      <c r="I741" s="321">
        <v>10</v>
      </c>
      <c r="J741" s="322">
        <v>105</v>
      </c>
    </row>
    <row r="742" spans="1:10">
      <c r="A742" s="324">
        <v>43063</v>
      </c>
      <c r="B742" s="325">
        <v>3190</v>
      </c>
      <c r="C742" s="320">
        <v>3190</v>
      </c>
      <c r="D742" s="321">
        <v>2970</v>
      </c>
      <c r="E742" s="321">
        <v>2970</v>
      </c>
      <c r="F742" s="322">
        <v>2725</v>
      </c>
      <c r="G742" s="320">
        <v>157</v>
      </c>
      <c r="H742" s="321">
        <v>33</v>
      </c>
      <c r="I742" s="321">
        <v>-50</v>
      </c>
      <c r="J742" s="322">
        <v>55</v>
      </c>
    </row>
    <row r="743" spans="1:10">
      <c r="A743" s="324">
        <v>43066</v>
      </c>
      <c r="B743" s="325">
        <v>3110</v>
      </c>
      <c r="C743" s="320">
        <v>3200</v>
      </c>
      <c r="D743" s="321">
        <v>2970</v>
      </c>
      <c r="E743" s="321">
        <v>2960</v>
      </c>
      <c r="F743" s="322">
        <v>2725</v>
      </c>
      <c r="G743" s="320">
        <v>77</v>
      </c>
      <c r="H743" s="321">
        <v>-47</v>
      </c>
      <c r="I743" s="321">
        <v>-140</v>
      </c>
      <c r="J743" s="322">
        <v>-15</v>
      </c>
    </row>
    <row r="744" spans="1:10">
      <c r="A744" s="324">
        <v>43067</v>
      </c>
      <c r="B744" s="325">
        <v>3060</v>
      </c>
      <c r="C744" s="320">
        <v>3120</v>
      </c>
      <c r="D744" s="321">
        <v>3000</v>
      </c>
      <c r="E744" s="321">
        <v>2920</v>
      </c>
      <c r="F744" s="322">
        <v>2725</v>
      </c>
      <c r="G744" s="320">
        <v>27</v>
      </c>
      <c r="H744" s="321">
        <v>-127</v>
      </c>
      <c r="I744" s="321">
        <v>-110</v>
      </c>
      <c r="J744" s="322">
        <v>-25</v>
      </c>
    </row>
    <row r="745" spans="1:10">
      <c r="A745" s="324">
        <v>43068</v>
      </c>
      <c r="B745" s="325">
        <v>3080</v>
      </c>
      <c r="C745" s="320">
        <v>3200</v>
      </c>
      <c r="D745" s="321">
        <v>3000</v>
      </c>
      <c r="E745" s="321">
        <v>2855</v>
      </c>
      <c r="F745" s="322">
        <v>2710</v>
      </c>
      <c r="G745" s="320">
        <v>62</v>
      </c>
      <c r="H745" s="321">
        <v>-107</v>
      </c>
      <c r="I745" s="321">
        <v>-170</v>
      </c>
      <c r="J745" s="322">
        <v>60</v>
      </c>
    </row>
    <row r="746" spans="1:10">
      <c r="A746" s="324">
        <v>43069</v>
      </c>
      <c r="B746" s="325">
        <v>3110</v>
      </c>
      <c r="C746" s="320">
        <v>3400</v>
      </c>
      <c r="D746" s="321">
        <v>3000</v>
      </c>
      <c r="E746" s="321">
        <v>2865</v>
      </c>
      <c r="F746" s="322">
        <v>2725</v>
      </c>
      <c r="G746" s="320">
        <v>77</v>
      </c>
      <c r="H746" s="321">
        <v>-77</v>
      </c>
      <c r="I746" s="321">
        <v>-340</v>
      </c>
      <c r="J746" s="322">
        <v>80</v>
      </c>
    </row>
    <row r="747" spans="1:10">
      <c r="A747" s="324">
        <v>43070</v>
      </c>
      <c r="B747" s="325">
        <v>3110</v>
      </c>
      <c r="C747" s="320">
        <v>3250</v>
      </c>
      <c r="D747" s="321">
        <v>3000</v>
      </c>
      <c r="E747" s="321">
        <v>2915</v>
      </c>
      <c r="F747" s="322">
        <v>2725</v>
      </c>
      <c r="G747" s="320">
        <v>77</v>
      </c>
      <c r="H747" s="321">
        <v>-77</v>
      </c>
      <c r="I747" s="321">
        <v>-190</v>
      </c>
      <c r="J747" s="322">
        <v>30</v>
      </c>
    </row>
    <row r="748" spans="1:10">
      <c r="A748" s="324">
        <v>43073</v>
      </c>
      <c r="B748" s="325">
        <v>3095</v>
      </c>
      <c r="C748" s="320">
        <v>3500</v>
      </c>
      <c r="D748" s="321">
        <v>3000</v>
      </c>
      <c r="E748" s="321">
        <v>2915</v>
      </c>
      <c r="F748" s="322">
        <v>2725</v>
      </c>
      <c r="G748" s="320">
        <v>62</v>
      </c>
      <c r="H748" s="321">
        <v>-92</v>
      </c>
      <c r="I748" s="321">
        <v>-455</v>
      </c>
      <c r="J748" s="322">
        <v>15</v>
      </c>
    </row>
    <row r="749" spans="1:10">
      <c r="A749" s="324">
        <v>43074</v>
      </c>
      <c r="B749" s="325">
        <v>3195</v>
      </c>
      <c r="C749" s="320">
        <v>3540</v>
      </c>
      <c r="D749" s="321">
        <v>3100</v>
      </c>
      <c r="E749" s="321">
        <v>3030</v>
      </c>
      <c r="F749" s="322">
        <v>2855</v>
      </c>
      <c r="G749" s="320">
        <v>32</v>
      </c>
      <c r="H749" s="321">
        <v>-92</v>
      </c>
      <c r="I749" s="321">
        <v>-395</v>
      </c>
      <c r="J749" s="322">
        <v>0</v>
      </c>
    </row>
    <row r="750" spans="1:10">
      <c r="A750" s="324">
        <v>43075</v>
      </c>
      <c r="B750" s="325">
        <v>3235</v>
      </c>
      <c r="C750" s="320">
        <v>3600</v>
      </c>
      <c r="D750" s="321">
        <v>3100</v>
      </c>
      <c r="E750" s="321">
        <v>3080</v>
      </c>
      <c r="F750" s="322">
        <v>2855</v>
      </c>
      <c r="G750" s="320">
        <v>72</v>
      </c>
      <c r="H750" s="321">
        <v>-52</v>
      </c>
      <c r="I750" s="321">
        <v>-415</v>
      </c>
      <c r="J750" s="322">
        <v>-10</v>
      </c>
    </row>
    <row r="751" spans="1:10">
      <c r="A751" s="324">
        <v>43076</v>
      </c>
      <c r="B751" s="325">
        <v>3235</v>
      </c>
      <c r="C751" s="320">
        <v>3500</v>
      </c>
      <c r="D751" s="321">
        <v>3100</v>
      </c>
      <c r="E751" s="321">
        <v>3080</v>
      </c>
      <c r="F751" s="322">
        <v>2855</v>
      </c>
      <c r="G751" s="320">
        <v>72</v>
      </c>
      <c r="H751" s="321">
        <v>-52</v>
      </c>
      <c r="I751" s="321">
        <v>-315</v>
      </c>
      <c r="J751" s="322">
        <v>-10</v>
      </c>
    </row>
    <row r="752" spans="1:10">
      <c r="A752" s="324">
        <v>43077</v>
      </c>
      <c r="B752" s="325">
        <v>3135</v>
      </c>
      <c r="C752" s="320">
        <v>3500</v>
      </c>
      <c r="D752" s="321">
        <v>3100</v>
      </c>
      <c r="E752" s="321">
        <v>3030</v>
      </c>
      <c r="F752" s="322">
        <v>2855</v>
      </c>
      <c r="G752" s="320">
        <v>-28</v>
      </c>
      <c r="H752" s="321">
        <v>-152</v>
      </c>
      <c r="I752" s="321">
        <v>-415</v>
      </c>
      <c r="J752" s="322">
        <v>-60</v>
      </c>
    </row>
    <row r="753" spans="1:10">
      <c r="A753" s="324">
        <v>43080</v>
      </c>
      <c r="B753" s="325">
        <v>3155</v>
      </c>
      <c r="C753" s="320">
        <v>3450</v>
      </c>
      <c r="D753" s="321">
        <v>3100</v>
      </c>
      <c r="E753" s="321">
        <v>3030</v>
      </c>
      <c r="F753" s="322">
        <v>2855</v>
      </c>
      <c r="G753" s="320">
        <v>-8</v>
      </c>
      <c r="H753" s="321">
        <v>-132</v>
      </c>
      <c r="I753" s="321">
        <v>-345</v>
      </c>
      <c r="J753" s="322">
        <v>-40</v>
      </c>
    </row>
    <row r="754" spans="1:10">
      <c r="A754" s="324">
        <v>43081</v>
      </c>
      <c r="B754" s="325">
        <v>3165</v>
      </c>
      <c r="C754" s="320">
        <v>3550</v>
      </c>
      <c r="D754" s="321">
        <v>3130</v>
      </c>
      <c r="E754" s="321">
        <v>3010</v>
      </c>
      <c r="F754" s="322">
        <v>2870</v>
      </c>
      <c r="G754" s="320">
        <v>-13</v>
      </c>
      <c r="H754" s="321">
        <v>-152</v>
      </c>
      <c r="I754" s="321">
        <v>-435</v>
      </c>
      <c r="J754" s="322">
        <v>-10</v>
      </c>
    </row>
    <row r="755" spans="1:10">
      <c r="A755" s="324">
        <v>43082</v>
      </c>
      <c r="B755" s="325">
        <v>3175</v>
      </c>
      <c r="C755" s="320">
        <v>3600</v>
      </c>
      <c r="D755" s="321">
        <v>3130</v>
      </c>
      <c r="E755" s="321">
        <v>3025</v>
      </c>
      <c r="F755" s="322">
        <v>2870</v>
      </c>
      <c r="G755" s="320">
        <v>-3</v>
      </c>
      <c r="H755" s="321">
        <v>-142</v>
      </c>
      <c r="I755" s="321">
        <v>-475</v>
      </c>
      <c r="J755" s="322">
        <v>-15</v>
      </c>
    </row>
    <row r="756" spans="1:10">
      <c r="A756" s="324">
        <v>43083</v>
      </c>
      <c r="B756" s="325">
        <v>3255</v>
      </c>
      <c r="C756" s="320">
        <v>3800</v>
      </c>
      <c r="D756" s="321">
        <v>3250</v>
      </c>
      <c r="E756" s="321">
        <v>3025</v>
      </c>
      <c r="F756" s="322">
        <v>2870</v>
      </c>
      <c r="G756" s="320">
        <v>77</v>
      </c>
      <c r="H756" s="321">
        <v>-182</v>
      </c>
      <c r="I756" s="321">
        <v>-595</v>
      </c>
      <c r="J756" s="322">
        <v>65</v>
      </c>
    </row>
    <row r="757" spans="1:10">
      <c r="A757" s="324">
        <v>43084</v>
      </c>
      <c r="B757" s="325">
        <v>3300</v>
      </c>
      <c r="C757" s="320">
        <v>3670</v>
      </c>
      <c r="D757" s="321">
        <v>3250</v>
      </c>
      <c r="E757" s="321">
        <v>3025</v>
      </c>
      <c r="F757" s="322">
        <v>2870</v>
      </c>
      <c r="G757" s="320">
        <v>122</v>
      </c>
      <c r="H757" s="321">
        <v>-137</v>
      </c>
      <c r="I757" s="321">
        <v>-420</v>
      </c>
      <c r="J757" s="322">
        <v>110</v>
      </c>
    </row>
    <row r="758" spans="1:10">
      <c r="A758" s="324">
        <v>43087</v>
      </c>
      <c r="B758" s="325">
        <v>3315</v>
      </c>
      <c r="C758" s="320">
        <v>3650</v>
      </c>
      <c r="D758" s="321">
        <v>3250</v>
      </c>
      <c r="E758" s="321">
        <v>3160</v>
      </c>
      <c r="F758" s="322">
        <v>2870</v>
      </c>
      <c r="G758" s="320">
        <v>137</v>
      </c>
      <c r="H758" s="321">
        <v>-122</v>
      </c>
      <c r="I758" s="321">
        <v>-385</v>
      </c>
      <c r="J758" s="322">
        <v>-10</v>
      </c>
    </row>
    <row r="759" spans="1:10">
      <c r="A759" s="324">
        <v>43088</v>
      </c>
      <c r="B759" s="325">
        <v>3315</v>
      </c>
      <c r="C759" s="320">
        <v>3650</v>
      </c>
      <c r="D759" s="321">
        <v>3350</v>
      </c>
      <c r="E759" s="321">
        <v>3175</v>
      </c>
      <c r="F759" s="322">
        <v>3030</v>
      </c>
      <c r="G759" s="320">
        <v>-23</v>
      </c>
      <c r="H759" s="321">
        <v>-222</v>
      </c>
      <c r="I759" s="321">
        <v>-385</v>
      </c>
      <c r="J759" s="322">
        <v>-25</v>
      </c>
    </row>
    <row r="760" spans="1:10">
      <c r="A760" s="324">
        <v>43089</v>
      </c>
      <c r="B760" s="325">
        <v>3325</v>
      </c>
      <c r="C760" s="320">
        <v>3730</v>
      </c>
      <c r="D760" s="321">
        <v>3350</v>
      </c>
      <c r="E760" s="321">
        <v>3175</v>
      </c>
      <c r="F760" s="322">
        <v>3030</v>
      </c>
      <c r="G760" s="320">
        <v>-13</v>
      </c>
      <c r="H760" s="321">
        <v>-212</v>
      </c>
      <c r="I760" s="321">
        <v>-455</v>
      </c>
      <c r="J760" s="322">
        <v>-15</v>
      </c>
    </row>
    <row r="761" spans="1:10">
      <c r="A761" s="324">
        <v>43090</v>
      </c>
      <c r="B761" s="325">
        <v>3340</v>
      </c>
      <c r="C761" s="320">
        <v>3700</v>
      </c>
      <c r="D761" s="321">
        <v>3350</v>
      </c>
      <c r="E761" s="321">
        <v>3175</v>
      </c>
      <c r="F761" s="322">
        <v>3030</v>
      </c>
      <c r="G761" s="320">
        <v>2</v>
      </c>
      <c r="H761" s="321">
        <v>-197</v>
      </c>
      <c r="I761" s="321">
        <v>-410</v>
      </c>
      <c r="J761" s="322">
        <v>0</v>
      </c>
    </row>
    <row r="762" spans="1:10">
      <c r="A762" s="324">
        <v>43091</v>
      </c>
      <c r="B762" s="325">
        <v>3340</v>
      </c>
      <c r="C762" s="320">
        <v>3650</v>
      </c>
      <c r="D762" s="321">
        <v>3350</v>
      </c>
      <c r="E762" s="321">
        <v>3175</v>
      </c>
      <c r="F762" s="322">
        <v>3030</v>
      </c>
      <c r="G762" s="320">
        <v>2</v>
      </c>
      <c r="H762" s="321">
        <v>-197</v>
      </c>
      <c r="I762" s="321">
        <v>-360</v>
      </c>
      <c r="J762" s="322">
        <v>0</v>
      </c>
    </row>
    <row r="763" spans="1:10">
      <c r="A763" s="324">
        <v>43094</v>
      </c>
      <c r="B763" s="325">
        <v>3310</v>
      </c>
      <c r="C763" s="320">
        <v>3640</v>
      </c>
      <c r="D763" s="321">
        <v>3350</v>
      </c>
      <c r="E763" s="321">
        <v>3160</v>
      </c>
      <c r="F763" s="322">
        <v>3030</v>
      </c>
      <c r="G763" s="320">
        <v>-28</v>
      </c>
      <c r="H763" s="321">
        <v>-227</v>
      </c>
      <c r="I763" s="321">
        <v>-380</v>
      </c>
      <c r="J763" s="322">
        <v>-15</v>
      </c>
    </row>
    <row r="764" spans="1:10">
      <c r="A764" s="324">
        <v>43095</v>
      </c>
      <c r="B764" s="325">
        <v>3260</v>
      </c>
      <c r="C764" s="320">
        <v>3570</v>
      </c>
      <c r="D764" s="321">
        <v>3400</v>
      </c>
      <c r="E764" s="321">
        <v>3110</v>
      </c>
      <c r="F764" s="322">
        <v>2990</v>
      </c>
      <c r="G764" s="320">
        <v>-38</v>
      </c>
      <c r="H764" s="321">
        <v>-327</v>
      </c>
      <c r="I764" s="321">
        <v>-360</v>
      </c>
      <c r="J764" s="322">
        <v>-15</v>
      </c>
    </row>
    <row r="765" spans="1:10">
      <c r="A765" s="324">
        <v>43096</v>
      </c>
      <c r="B765" s="325">
        <v>3210</v>
      </c>
      <c r="C765" s="320">
        <v>3450</v>
      </c>
      <c r="D765" s="321">
        <v>3400</v>
      </c>
      <c r="E765" s="321">
        <v>3040</v>
      </c>
      <c r="F765" s="322">
        <v>2990</v>
      </c>
      <c r="G765" s="320">
        <v>-88</v>
      </c>
      <c r="H765" s="321">
        <v>-377</v>
      </c>
      <c r="I765" s="321">
        <v>-290</v>
      </c>
      <c r="J765" s="322">
        <v>5</v>
      </c>
    </row>
    <row r="766" spans="1:10">
      <c r="A766" s="324">
        <v>43097</v>
      </c>
      <c r="B766" s="325">
        <v>3210</v>
      </c>
      <c r="C766" s="320">
        <v>3260</v>
      </c>
      <c r="D766" s="321">
        <v>3400</v>
      </c>
      <c r="E766" s="321">
        <v>3040</v>
      </c>
      <c r="F766" s="322">
        <v>2990</v>
      </c>
      <c r="G766" s="320">
        <v>-88</v>
      </c>
      <c r="H766" s="321">
        <v>-377</v>
      </c>
      <c r="I766" s="321">
        <v>-100</v>
      </c>
      <c r="J766" s="322">
        <v>5</v>
      </c>
    </row>
    <row r="767" spans="1:10">
      <c r="A767" s="324">
        <v>43098</v>
      </c>
      <c r="B767" s="325">
        <v>3115</v>
      </c>
      <c r="C767" s="320">
        <v>3320</v>
      </c>
      <c r="D767" s="321">
        <v>3400</v>
      </c>
      <c r="E767" s="321">
        <v>2975</v>
      </c>
      <c r="F767" s="322">
        <v>2990</v>
      </c>
      <c r="G767" s="320">
        <v>-183</v>
      </c>
      <c r="H767" s="321">
        <v>-472</v>
      </c>
      <c r="I767" s="321">
        <v>-255</v>
      </c>
      <c r="J767" s="322">
        <v>-25</v>
      </c>
    </row>
    <row r="768" spans="1:10">
      <c r="A768" s="324">
        <v>43102</v>
      </c>
      <c r="B768" s="325">
        <v>3140</v>
      </c>
      <c r="C768" s="320">
        <v>3350</v>
      </c>
      <c r="D768" s="321">
        <v>3400</v>
      </c>
      <c r="E768" s="321">
        <v>2855</v>
      </c>
      <c r="F768" s="322">
        <v>2990</v>
      </c>
      <c r="G768" s="320">
        <v>-158</v>
      </c>
      <c r="H768" s="321">
        <v>-447</v>
      </c>
      <c r="I768" s="321">
        <v>-260</v>
      </c>
      <c r="J768" s="322">
        <v>120</v>
      </c>
    </row>
    <row r="769" spans="1:10">
      <c r="A769" s="324">
        <v>43103</v>
      </c>
      <c r="B769" s="325">
        <v>3175</v>
      </c>
      <c r="C769" s="320">
        <v>3450</v>
      </c>
      <c r="D769" s="321">
        <v>3250</v>
      </c>
      <c r="E769" s="321">
        <v>2865</v>
      </c>
      <c r="F769" s="322">
        <v>2815</v>
      </c>
      <c r="G769" s="320">
        <v>52</v>
      </c>
      <c r="H769" s="321">
        <v>-262</v>
      </c>
      <c r="I769" s="321">
        <v>-325</v>
      </c>
      <c r="J769" s="322">
        <v>145</v>
      </c>
    </row>
    <row r="770" spans="1:10">
      <c r="A770" s="324">
        <v>43104</v>
      </c>
      <c r="B770" s="325">
        <v>3220</v>
      </c>
      <c r="C770" s="320">
        <v>3450</v>
      </c>
      <c r="D770" s="321">
        <v>3250</v>
      </c>
      <c r="E770" s="321">
        <v>2865</v>
      </c>
      <c r="F770" s="322">
        <v>2815</v>
      </c>
      <c r="G770" s="320">
        <v>97</v>
      </c>
      <c r="H770" s="321">
        <v>-217</v>
      </c>
      <c r="I770" s="321">
        <v>-280</v>
      </c>
      <c r="J770" s="322">
        <v>190</v>
      </c>
    </row>
    <row r="771" spans="1:10">
      <c r="A771" s="324">
        <v>43105</v>
      </c>
      <c r="B771" s="325">
        <v>3225</v>
      </c>
      <c r="C771" s="320">
        <v>3550</v>
      </c>
      <c r="D771" s="321">
        <v>3250</v>
      </c>
      <c r="E771" s="321">
        <v>2865</v>
      </c>
      <c r="F771" s="322">
        <v>2815</v>
      </c>
      <c r="G771" s="320">
        <v>102</v>
      </c>
      <c r="H771" s="321">
        <v>-212</v>
      </c>
      <c r="I771" s="321">
        <v>-375</v>
      </c>
      <c r="J771" s="322">
        <v>195</v>
      </c>
    </row>
    <row r="772" spans="1:10">
      <c r="A772" s="324">
        <v>43108</v>
      </c>
      <c r="B772" s="325">
        <v>3225</v>
      </c>
      <c r="C772" s="320">
        <v>3700</v>
      </c>
      <c r="D772" s="321">
        <v>3250</v>
      </c>
      <c r="E772" s="321">
        <v>2865</v>
      </c>
      <c r="F772" s="322">
        <v>2815</v>
      </c>
      <c r="G772" s="320">
        <v>102</v>
      </c>
      <c r="H772" s="321">
        <v>-212</v>
      </c>
      <c r="I772" s="321">
        <v>-525</v>
      </c>
      <c r="J772" s="322">
        <v>195</v>
      </c>
    </row>
    <row r="773" spans="1:10">
      <c r="A773" s="324">
        <v>43109</v>
      </c>
      <c r="B773" s="325">
        <v>3315</v>
      </c>
      <c r="C773" s="320">
        <v>3680</v>
      </c>
      <c r="D773" s="321">
        <v>3030</v>
      </c>
      <c r="E773" s="321">
        <v>2875</v>
      </c>
      <c r="F773" s="322">
        <v>2815</v>
      </c>
      <c r="G773" s="320">
        <v>192</v>
      </c>
      <c r="H773" s="321">
        <v>98</v>
      </c>
      <c r="I773" s="321">
        <v>-415</v>
      </c>
      <c r="J773" s="322">
        <v>275</v>
      </c>
    </row>
    <row r="774" spans="1:10">
      <c r="A774" s="324">
        <v>43110</v>
      </c>
      <c r="B774" s="325">
        <v>3315</v>
      </c>
      <c r="C774" s="320">
        <v>3720</v>
      </c>
      <c r="D774" s="321">
        <v>3030</v>
      </c>
      <c r="E774" s="321">
        <v>2870</v>
      </c>
      <c r="F774" s="322">
        <v>2740</v>
      </c>
      <c r="G774" s="320">
        <v>267</v>
      </c>
      <c r="H774" s="321">
        <v>98</v>
      </c>
      <c r="I774" s="321">
        <v>-455</v>
      </c>
      <c r="J774" s="322">
        <v>280</v>
      </c>
    </row>
    <row r="775" spans="1:10">
      <c r="A775" s="324">
        <v>43111</v>
      </c>
      <c r="B775" s="325">
        <v>3255</v>
      </c>
      <c r="C775" s="320">
        <v>3650</v>
      </c>
      <c r="D775" s="321">
        <v>3030</v>
      </c>
      <c r="E775" s="321">
        <v>2870</v>
      </c>
      <c r="F775" s="322">
        <v>2740</v>
      </c>
      <c r="G775" s="320">
        <v>207</v>
      </c>
      <c r="H775" s="321">
        <v>38</v>
      </c>
      <c r="I775" s="321">
        <v>-445</v>
      </c>
      <c r="J775" s="322">
        <v>220</v>
      </c>
    </row>
    <row r="776" spans="1:10">
      <c r="A776" s="324">
        <v>43112</v>
      </c>
      <c r="B776" s="325">
        <v>3215</v>
      </c>
      <c r="C776" s="320">
        <v>3680</v>
      </c>
      <c r="D776" s="321">
        <v>3030</v>
      </c>
      <c r="E776" s="321">
        <v>2825</v>
      </c>
      <c r="F776" s="322">
        <v>2740</v>
      </c>
      <c r="G776" s="320">
        <v>167</v>
      </c>
      <c r="H776" s="321">
        <v>-2</v>
      </c>
      <c r="I776" s="321">
        <v>-515</v>
      </c>
      <c r="J776" s="322">
        <v>225</v>
      </c>
    </row>
    <row r="777" spans="1:10">
      <c r="A777" s="324">
        <v>43115</v>
      </c>
      <c r="B777" s="325">
        <v>3235</v>
      </c>
      <c r="C777" s="320">
        <v>3580</v>
      </c>
      <c r="D777" s="321">
        <v>3030</v>
      </c>
      <c r="E777" s="321">
        <v>2825</v>
      </c>
      <c r="F777" s="322">
        <v>2740</v>
      </c>
      <c r="G777" s="320">
        <v>187</v>
      </c>
      <c r="H777" s="321">
        <v>18</v>
      </c>
      <c r="I777" s="321">
        <v>-395</v>
      </c>
      <c r="J777" s="322">
        <v>245</v>
      </c>
    </row>
    <row r="778" spans="1:10">
      <c r="A778" s="324">
        <v>43116</v>
      </c>
      <c r="B778" s="325">
        <v>3195</v>
      </c>
      <c r="C778" s="320">
        <v>3480</v>
      </c>
      <c r="D778" s="321">
        <v>2830</v>
      </c>
      <c r="E778" s="321">
        <v>2785</v>
      </c>
      <c r="F778" s="322">
        <v>2675</v>
      </c>
      <c r="G778" s="320">
        <v>212</v>
      </c>
      <c r="H778" s="321">
        <v>178</v>
      </c>
      <c r="I778" s="321">
        <v>-335</v>
      </c>
      <c r="J778" s="322">
        <v>245</v>
      </c>
    </row>
    <row r="779" spans="1:10">
      <c r="A779" s="324">
        <v>43117</v>
      </c>
      <c r="B779" s="325">
        <v>3135</v>
      </c>
      <c r="C779" s="320">
        <v>3300</v>
      </c>
      <c r="D779" s="321">
        <v>2830</v>
      </c>
      <c r="E779" s="321">
        <v>2755</v>
      </c>
      <c r="F779" s="322">
        <v>2625</v>
      </c>
      <c r="G779" s="320">
        <v>202</v>
      </c>
      <c r="H779" s="321">
        <v>118</v>
      </c>
      <c r="I779" s="321">
        <v>-215</v>
      </c>
      <c r="J779" s="322">
        <v>215</v>
      </c>
    </row>
    <row r="780" spans="1:10">
      <c r="A780" s="324">
        <v>43118</v>
      </c>
      <c r="B780" s="325">
        <v>3115</v>
      </c>
      <c r="C780" s="320">
        <v>3500</v>
      </c>
      <c r="D780" s="321">
        <v>2830</v>
      </c>
      <c r="E780" s="321">
        <v>2755</v>
      </c>
      <c r="F780" s="322">
        <v>2625</v>
      </c>
      <c r="G780" s="320">
        <v>182</v>
      </c>
      <c r="H780" s="321">
        <v>98</v>
      </c>
      <c r="I780" s="321">
        <v>-435</v>
      </c>
      <c r="J780" s="322">
        <v>195</v>
      </c>
    </row>
    <row r="781" spans="1:10">
      <c r="A781" s="324">
        <v>43119</v>
      </c>
      <c r="B781" s="325">
        <v>3085</v>
      </c>
      <c r="C781" s="320">
        <v>3450</v>
      </c>
      <c r="D781" s="321">
        <v>2830</v>
      </c>
      <c r="E781" s="321">
        <v>2755</v>
      </c>
      <c r="F781" s="322">
        <v>2625</v>
      </c>
      <c r="G781" s="320">
        <v>152</v>
      </c>
      <c r="H781" s="321">
        <v>68</v>
      </c>
      <c r="I781" s="321">
        <v>-415</v>
      </c>
      <c r="J781" s="322">
        <v>165</v>
      </c>
    </row>
    <row r="782" spans="1:10">
      <c r="A782" s="324">
        <v>43122</v>
      </c>
      <c r="B782" s="325">
        <v>3115</v>
      </c>
      <c r="C782" s="320">
        <v>3420</v>
      </c>
      <c r="D782" s="321">
        <v>2830</v>
      </c>
      <c r="E782" s="321">
        <v>2685</v>
      </c>
      <c r="F782" s="322">
        <v>2625</v>
      </c>
      <c r="G782" s="320">
        <v>182</v>
      </c>
      <c r="H782" s="321">
        <v>98</v>
      </c>
      <c r="I782" s="321">
        <v>-355</v>
      </c>
      <c r="J782" s="322">
        <v>265</v>
      </c>
    </row>
    <row r="783" spans="1:10">
      <c r="A783" s="324">
        <v>43123</v>
      </c>
      <c r="B783" s="325">
        <v>3115</v>
      </c>
      <c r="C783" s="320">
        <v>3450</v>
      </c>
      <c r="D783" s="321">
        <v>2650</v>
      </c>
      <c r="E783" s="321">
        <v>2685</v>
      </c>
      <c r="F783" s="322">
        <v>2625</v>
      </c>
      <c r="G783" s="320">
        <v>182</v>
      </c>
      <c r="H783" s="321">
        <v>278</v>
      </c>
      <c r="I783" s="321">
        <v>-385</v>
      </c>
      <c r="J783" s="322">
        <v>265</v>
      </c>
    </row>
    <row r="784" spans="1:10">
      <c r="A784" s="324">
        <v>43124</v>
      </c>
      <c r="B784" s="325">
        <v>3085</v>
      </c>
      <c r="C784" s="320">
        <v>3450</v>
      </c>
      <c r="D784" s="321">
        <v>2650</v>
      </c>
      <c r="E784" s="321">
        <v>2685</v>
      </c>
      <c r="F784" s="322">
        <v>2460</v>
      </c>
      <c r="G784" s="320">
        <v>317</v>
      </c>
      <c r="H784" s="321">
        <v>248</v>
      </c>
      <c r="I784" s="321">
        <v>-415</v>
      </c>
      <c r="J784" s="322">
        <v>235</v>
      </c>
    </row>
    <row r="785" spans="1:10">
      <c r="A785" s="324">
        <v>43125</v>
      </c>
      <c r="B785" s="325">
        <v>3035</v>
      </c>
      <c r="C785" s="320">
        <v>3430</v>
      </c>
      <c r="D785" s="321">
        <v>2650</v>
      </c>
      <c r="E785" s="321">
        <v>2685</v>
      </c>
      <c r="F785" s="322">
        <v>2460</v>
      </c>
      <c r="G785" s="320">
        <v>267</v>
      </c>
      <c r="H785" s="321">
        <v>198</v>
      </c>
      <c r="I785" s="321">
        <v>-445</v>
      </c>
      <c r="J785" s="322">
        <v>185</v>
      </c>
    </row>
    <row r="786" spans="1:10">
      <c r="A786" s="324">
        <v>43126</v>
      </c>
      <c r="B786" s="325">
        <v>3035</v>
      </c>
      <c r="C786" s="320">
        <v>3360</v>
      </c>
      <c r="D786" s="321">
        <v>2650</v>
      </c>
      <c r="E786" s="321">
        <v>2685</v>
      </c>
      <c r="F786" s="322">
        <v>2460</v>
      </c>
      <c r="G786" s="320">
        <v>267</v>
      </c>
      <c r="H786" s="321">
        <v>198</v>
      </c>
      <c r="I786" s="321">
        <v>-375</v>
      </c>
      <c r="J786" s="322">
        <v>185</v>
      </c>
    </row>
    <row r="787" spans="1:10">
      <c r="A787" s="324">
        <v>43129</v>
      </c>
      <c r="B787" s="325">
        <v>2995</v>
      </c>
      <c r="C787" s="320">
        <v>3400</v>
      </c>
      <c r="D787" s="321">
        <v>2650</v>
      </c>
      <c r="E787" s="321">
        <v>2685</v>
      </c>
      <c r="F787" s="322">
        <v>2460</v>
      </c>
      <c r="G787" s="320">
        <v>227</v>
      </c>
      <c r="H787" s="321">
        <v>158</v>
      </c>
      <c r="I787" s="321">
        <v>-455</v>
      </c>
      <c r="J787" s="322">
        <v>145</v>
      </c>
    </row>
    <row r="788" spans="1:10">
      <c r="A788" s="324">
        <v>43130</v>
      </c>
      <c r="B788" s="325">
        <v>2975</v>
      </c>
      <c r="C788" s="320">
        <v>3350</v>
      </c>
      <c r="D788" s="321">
        <v>2500</v>
      </c>
      <c r="E788" s="321">
        <v>2625</v>
      </c>
      <c r="F788" s="322">
        <v>2435</v>
      </c>
      <c r="G788" s="320">
        <v>232</v>
      </c>
      <c r="H788" s="321">
        <v>288</v>
      </c>
      <c r="I788" s="321">
        <v>-425</v>
      </c>
      <c r="J788" s="322">
        <v>185</v>
      </c>
    </row>
    <row r="789" spans="1:10">
      <c r="A789" s="324">
        <v>43131</v>
      </c>
      <c r="B789" s="325">
        <v>2925</v>
      </c>
      <c r="C789" s="320">
        <v>3330</v>
      </c>
      <c r="D789" s="321">
        <v>2500</v>
      </c>
      <c r="E789" s="321">
        <v>2600</v>
      </c>
      <c r="F789" s="322">
        <v>2435</v>
      </c>
      <c r="G789" s="320">
        <v>182</v>
      </c>
      <c r="H789" s="321">
        <v>238</v>
      </c>
      <c r="I789" s="321">
        <v>-455</v>
      </c>
      <c r="J789" s="322">
        <v>160</v>
      </c>
    </row>
    <row r="790" spans="1:10">
      <c r="A790" s="324">
        <v>43132</v>
      </c>
      <c r="B790" s="325">
        <v>2895</v>
      </c>
      <c r="C790" s="320">
        <v>3300</v>
      </c>
      <c r="D790" s="321">
        <v>2500</v>
      </c>
      <c r="E790" s="321">
        <v>2565</v>
      </c>
      <c r="F790" s="322">
        <v>2435</v>
      </c>
      <c r="G790" s="320">
        <v>152</v>
      </c>
      <c r="H790" s="321">
        <v>208</v>
      </c>
      <c r="I790" s="321">
        <v>-455</v>
      </c>
      <c r="J790" s="322">
        <v>165</v>
      </c>
    </row>
    <row r="791" spans="1:10">
      <c r="A791" s="324">
        <v>43133</v>
      </c>
      <c r="B791" s="325">
        <v>2825</v>
      </c>
      <c r="C791" s="320">
        <v>3290</v>
      </c>
      <c r="D791" s="321">
        <v>2500</v>
      </c>
      <c r="E791" s="321">
        <v>2565</v>
      </c>
      <c r="F791" s="322">
        <v>2435</v>
      </c>
      <c r="G791" s="320">
        <v>82</v>
      </c>
      <c r="H791" s="321">
        <v>138</v>
      </c>
      <c r="I791" s="321">
        <v>-515</v>
      </c>
      <c r="J791" s="322">
        <v>95</v>
      </c>
    </row>
    <row r="792" spans="1:10">
      <c r="A792" s="324">
        <v>43136</v>
      </c>
      <c r="B792" s="325">
        <v>2760</v>
      </c>
      <c r="C792" s="320">
        <v>3260</v>
      </c>
      <c r="D792" s="321">
        <v>2500</v>
      </c>
      <c r="E792" s="321">
        <v>2500</v>
      </c>
      <c r="F792" s="322">
        <v>2435</v>
      </c>
      <c r="G792" s="320">
        <v>17</v>
      </c>
      <c r="H792" s="321">
        <v>73</v>
      </c>
      <c r="I792" s="321">
        <v>-550</v>
      </c>
      <c r="J792" s="322">
        <v>95</v>
      </c>
    </row>
    <row r="793" spans="1:10">
      <c r="A793" s="324">
        <v>43137</v>
      </c>
      <c r="B793" s="325">
        <v>2720</v>
      </c>
      <c r="C793" s="320">
        <v>3280</v>
      </c>
      <c r="D793" s="321">
        <v>2500</v>
      </c>
      <c r="E793" s="321">
        <v>2500</v>
      </c>
      <c r="F793" s="322">
        <v>2400</v>
      </c>
      <c r="G793" s="320">
        <v>12</v>
      </c>
      <c r="H793" s="321">
        <v>33</v>
      </c>
      <c r="I793" s="321">
        <v>-610</v>
      </c>
      <c r="J793" s="322">
        <v>55</v>
      </c>
    </row>
    <row r="794" spans="1:10">
      <c r="A794" s="324">
        <v>43138</v>
      </c>
      <c r="B794" s="325">
        <v>2720</v>
      </c>
      <c r="C794" s="320">
        <v>3310</v>
      </c>
      <c r="D794" s="321">
        <v>2500</v>
      </c>
      <c r="E794" s="321">
        <v>2450</v>
      </c>
      <c r="F794" s="322">
        <v>2400</v>
      </c>
      <c r="G794" s="320">
        <v>12</v>
      </c>
      <c r="H794" s="321">
        <v>33</v>
      </c>
      <c r="I794" s="321">
        <v>-640</v>
      </c>
      <c r="J794" s="322">
        <v>105</v>
      </c>
    </row>
    <row r="795" spans="1:10">
      <c r="A795" s="324">
        <v>43139</v>
      </c>
      <c r="B795" s="325">
        <v>2630</v>
      </c>
      <c r="C795" s="320">
        <v>3290</v>
      </c>
      <c r="D795" s="321">
        <v>2500</v>
      </c>
      <c r="E795" s="321">
        <v>2450</v>
      </c>
      <c r="F795" s="322">
        <v>2400</v>
      </c>
      <c r="G795" s="320">
        <v>-78</v>
      </c>
      <c r="H795" s="321">
        <v>-57</v>
      </c>
      <c r="I795" s="321">
        <v>-710</v>
      </c>
      <c r="J795" s="322">
        <v>15</v>
      </c>
    </row>
    <row r="796" spans="1:10">
      <c r="A796" s="324">
        <v>43140</v>
      </c>
      <c r="B796" s="325">
        <v>2630</v>
      </c>
      <c r="C796" s="320">
        <v>3280</v>
      </c>
      <c r="D796" s="321">
        <v>2500</v>
      </c>
      <c r="E796" s="321">
        <v>2450</v>
      </c>
      <c r="F796" s="322">
        <v>2400</v>
      </c>
      <c r="G796" s="320">
        <v>-78</v>
      </c>
      <c r="H796" s="321">
        <v>-57</v>
      </c>
      <c r="I796" s="321">
        <v>-700</v>
      </c>
      <c r="J796" s="322">
        <v>15</v>
      </c>
    </row>
    <row r="797" spans="1:10">
      <c r="A797" s="324">
        <v>43153</v>
      </c>
      <c r="B797" s="325">
        <v>2660</v>
      </c>
      <c r="C797" s="320">
        <v>3100</v>
      </c>
      <c r="D797" s="321">
        <v>2500</v>
      </c>
      <c r="E797" s="321">
        <v>2450</v>
      </c>
      <c r="F797" s="322">
        <v>2400</v>
      </c>
      <c r="G797" s="320">
        <v>-48</v>
      </c>
      <c r="H797" s="321">
        <v>-27</v>
      </c>
      <c r="I797" s="321">
        <v>-490</v>
      </c>
      <c r="J797" s="322">
        <v>45</v>
      </c>
    </row>
    <row r="798" spans="1:10">
      <c r="A798" s="324">
        <v>43154</v>
      </c>
      <c r="B798" s="325">
        <v>2660</v>
      </c>
      <c r="C798" s="320">
        <v>3070</v>
      </c>
      <c r="D798" s="321">
        <v>2500</v>
      </c>
      <c r="E798" s="321">
        <v>2450</v>
      </c>
      <c r="F798" s="322">
        <v>2400</v>
      </c>
      <c r="G798" s="320">
        <v>-48</v>
      </c>
      <c r="H798" s="321">
        <v>-27</v>
      </c>
      <c r="I798" s="321">
        <v>-460</v>
      </c>
      <c r="J798" s="322">
        <v>45</v>
      </c>
    </row>
    <row r="799" spans="1:10">
      <c r="A799" s="324">
        <v>43155</v>
      </c>
      <c r="B799" s="325">
        <v>2640</v>
      </c>
      <c r="C799" s="320">
        <v>3080</v>
      </c>
      <c r="D799" s="321">
        <v>2500</v>
      </c>
      <c r="E799" s="321">
        <v>2370</v>
      </c>
      <c r="F799" s="322">
        <v>2410</v>
      </c>
      <c r="G799" s="320">
        <v>-78</v>
      </c>
      <c r="H799" s="321">
        <v>-47</v>
      </c>
      <c r="I799" s="321">
        <v>-490</v>
      </c>
      <c r="J799" s="322">
        <v>105</v>
      </c>
    </row>
    <row r="800" spans="1:10">
      <c r="A800" s="324">
        <v>43157</v>
      </c>
      <c r="B800" s="325">
        <v>2610</v>
      </c>
      <c r="C800" s="320">
        <v>3055</v>
      </c>
      <c r="D800" s="321">
        <v>2500</v>
      </c>
      <c r="E800" s="321">
        <v>2370</v>
      </c>
      <c r="F800" s="322">
        <v>2410</v>
      </c>
      <c r="G800" s="320">
        <v>-108</v>
      </c>
      <c r="H800" s="321">
        <v>-77</v>
      </c>
      <c r="I800" s="321">
        <v>-495</v>
      </c>
      <c r="J800" s="322">
        <v>75</v>
      </c>
    </row>
    <row r="801" spans="1:10">
      <c r="A801" s="324">
        <v>43158</v>
      </c>
      <c r="B801" s="325">
        <v>2590</v>
      </c>
      <c r="C801" s="320">
        <v>2770</v>
      </c>
      <c r="D801" s="321">
        <v>2420</v>
      </c>
      <c r="E801" s="321">
        <v>2340</v>
      </c>
      <c r="F801" s="322">
        <v>2290</v>
      </c>
      <c r="G801" s="320">
        <v>-8</v>
      </c>
      <c r="H801" s="321">
        <v>-17</v>
      </c>
      <c r="I801" s="321">
        <v>-230</v>
      </c>
      <c r="J801" s="322">
        <v>85</v>
      </c>
    </row>
    <row r="802" spans="1:10">
      <c r="A802" s="324">
        <v>43159</v>
      </c>
      <c r="B802" s="325">
        <v>2510</v>
      </c>
      <c r="C802" s="320">
        <v>2750</v>
      </c>
      <c r="D802" s="321">
        <v>2420</v>
      </c>
      <c r="E802" s="321">
        <v>2305</v>
      </c>
      <c r="F802" s="322">
        <v>2250</v>
      </c>
      <c r="G802" s="320">
        <v>-48</v>
      </c>
      <c r="H802" s="321">
        <v>-97</v>
      </c>
      <c r="I802" s="321">
        <v>-290</v>
      </c>
      <c r="J802" s="322">
        <v>40</v>
      </c>
    </row>
    <row r="803" spans="1:10">
      <c r="A803" s="324">
        <v>43160</v>
      </c>
      <c r="B803" s="325">
        <v>2465</v>
      </c>
      <c r="C803" s="320">
        <v>2710</v>
      </c>
      <c r="D803" s="321">
        <v>2420</v>
      </c>
      <c r="E803" s="321">
        <v>2285</v>
      </c>
      <c r="F803" s="322">
        <v>2250</v>
      </c>
      <c r="G803" s="320">
        <v>-93</v>
      </c>
      <c r="H803" s="321">
        <v>-142</v>
      </c>
      <c r="I803" s="321">
        <v>-295</v>
      </c>
      <c r="J803" s="322">
        <v>15</v>
      </c>
    </row>
    <row r="804" spans="1:10">
      <c r="A804" s="324">
        <v>43161</v>
      </c>
      <c r="B804" s="325">
        <v>2460</v>
      </c>
      <c r="C804" s="320">
        <v>2740</v>
      </c>
      <c r="D804" s="321">
        <v>2420</v>
      </c>
      <c r="E804" s="321">
        <v>2285</v>
      </c>
      <c r="F804" s="322">
        <v>2175</v>
      </c>
      <c r="G804" s="320">
        <v>-23</v>
      </c>
      <c r="H804" s="321">
        <v>-147</v>
      </c>
      <c r="I804" s="321">
        <v>-330</v>
      </c>
      <c r="J804" s="322">
        <v>10</v>
      </c>
    </row>
    <row r="805" spans="1:10">
      <c r="A805" s="324">
        <v>43164</v>
      </c>
      <c r="B805" s="325">
        <v>2460</v>
      </c>
      <c r="C805" s="320">
        <v>2740</v>
      </c>
      <c r="D805" s="321">
        <v>2200</v>
      </c>
      <c r="E805" s="321">
        <v>2190</v>
      </c>
      <c r="F805" s="322">
        <v>2175</v>
      </c>
      <c r="G805" s="320">
        <v>-23</v>
      </c>
      <c r="H805" s="321">
        <v>73</v>
      </c>
      <c r="I805" s="321">
        <v>-330</v>
      </c>
      <c r="J805" s="322">
        <v>105</v>
      </c>
    </row>
    <row r="806" spans="1:10">
      <c r="A806" s="324">
        <v>43165</v>
      </c>
      <c r="B806" s="325">
        <v>2460</v>
      </c>
      <c r="C806" s="320">
        <v>2740</v>
      </c>
      <c r="D806" s="321">
        <v>2200</v>
      </c>
      <c r="E806" s="321">
        <v>2135</v>
      </c>
      <c r="F806" s="322">
        <v>2025</v>
      </c>
      <c r="G806" s="320">
        <v>127</v>
      </c>
      <c r="H806" s="321">
        <v>73</v>
      </c>
      <c r="I806" s="321">
        <v>-330</v>
      </c>
      <c r="J806" s="322">
        <v>160</v>
      </c>
    </row>
    <row r="807" spans="1:10">
      <c r="A807" s="324">
        <v>43166</v>
      </c>
      <c r="B807" s="325">
        <v>2460</v>
      </c>
      <c r="C807" s="320">
        <v>2820</v>
      </c>
      <c r="D807" s="321">
        <v>2200</v>
      </c>
      <c r="E807" s="321">
        <v>2125</v>
      </c>
      <c r="F807" s="322">
        <v>2025</v>
      </c>
      <c r="G807" s="320">
        <v>127</v>
      </c>
      <c r="H807" s="321">
        <v>73</v>
      </c>
      <c r="I807" s="321">
        <v>-410</v>
      </c>
      <c r="J807" s="322">
        <v>170</v>
      </c>
    </row>
    <row r="808" spans="1:10">
      <c r="A808" s="324">
        <v>43167</v>
      </c>
      <c r="B808" s="325">
        <v>2430</v>
      </c>
      <c r="C808" s="320">
        <v>2700</v>
      </c>
      <c r="D808" s="321">
        <v>2200</v>
      </c>
      <c r="E808" s="321">
        <v>2080</v>
      </c>
      <c r="F808" s="322">
        <v>2025</v>
      </c>
      <c r="G808" s="320">
        <v>97</v>
      </c>
      <c r="H808" s="321">
        <v>43</v>
      </c>
      <c r="I808" s="321">
        <v>-320</v>
      </c>
      <c r="J808" s="322">
        <v>185</v>
      </c>
    </row>
    <row r="809" spans="1:10">
      <c r="A809" s="324">
        <v>43168</v>
      </c>
      <c r="B809" s="325">
        <v>2430</v>
      </c>
      <c r="C809" s="320">
        <v>2730</v>
      </c>
      <c r="D809" s="321">
        <v>2200</v>
      </c>
      <c r="E809" s="321">
        <v>2125</v>
      </c>
      <c r="F809" s="322">
        <v>2025</v>
      </c>
      <c r="G809" s="320">
        <v>97</v>
      </c>
      <c r="H809" s="321">
        <v>43</v>
      </c>
      <c r="I809" s="321">
        <v>-350</v>
      </c>
      <c r="J809" s="322">
        <v>140</v>
      </c>
    </row>
    <row r="810" spans="1:10">
      <c r="A810" s="324">
        <v>43171</v>
      </c>
      <c r="B810" s="325">
        <v>2520</v>
      </c>
      <c r="C810" s="320">
        <v>2780</v>
      </c>
      <c r="D810" s="321">
        <v>2200</v>
      </c>
      <c r="E810" s="321">
        <v>2080</v>
      </c>
      <c r="F810" s="322">
        <v>2025</v>
      </c>
      <c r="G810" s="320">
        <v>187</v>
      </c>
      <c r="H810" s="321">
        <v>133</v>
      </c>
      <c r="I810" s="321">
        <v>-310</v>
      </c>
      <c r="J810" s="322">
        <v>275</v>
      </c>
    </row>
    <row r="811" spans="1:10">
      <c r="A811" s="324">
        <v>43172</v>
      </c>
      <c r="B811" s="325">
        <v>2580</v>
      </c>
      <c r="C811" s="320">
        <v>2800</v>
      </c>
      <c r="D811" s="321">
        <v>2300</v>
      </c>
      <c r="E811" s="321">
        <v>2370</v>
      </c>
      <c r="F811" s="322">
        <v>2200</v>
      </c>
      <c r="G811" s="320">
        <v>72</v>
      </c>
      <c r="H811" s="321">
        <v>93</v>
      </c>
      <c r="I811" s="321">
        <v>-270</v>
      </c>
      <c r="J811" s="322">
        <v>45</v>
      </c>
    </row>
    <row r="812" spans="1:10">
      <c r="A812" s="324">
        <v>43173</v>
      </c>
      <c r="B812" s="325">
        <v>2620</v>
      </c>
      <c r="C812" s="320">
        <v>2950</v>
      </c>
      <c r="D812" s="321">
        <v>2430</v>
      </c>
      <c r="E812" s="321">
        <v>2465</v>
      </c>
      <c r="F812" s="322">
        <v>2250</v>
      </c>
      <c r="G812" s="320">
        <v>62</v>
      </c>
      <c r="H812" s="321">
        <v>3</v>
      </c>
      <c r="I812" s="321">
        <v>-380</v>
      </c>
      <c r="J812" s="322">
        <v>-10</v>
      </c>
    </row>
    <row r="813" spans="1:10">
      <c r="A813" s="324">
        <v>43174</v>
      </c>
      <c r="B813" s="325">
        <v>2640</v>
      </c>
      <c r="C813" s="320">
        <v>2930</v>
      </c>
      <c r="D813" s="321">
        <v>2430</v>
      </c>
      <c r="E813" s="321">
        <v>2455</v>
      </c>
      <c r="F813" s="322">
        <v>2360</v>
      </c>
      <c r="G813" s="320">
        <v>-28</v>
      </c>
      <c r="H813" s="321">
        <v>23</v>
      </c>
      <c r="I813" s="321">
        <v>-340</v>
      </c>
      <c r="J813" s="322">
        <v>20</v>
      </c>
    </row>
    <row r="814" spans="1:10">
      <c r="A814" s="324">
        <v>43175</v>
      </c>
      <c r="B814" s="325">
        <v>2640</v>
      </c>
      <c r="C814" s="320">
        <v>2830</v>
      </c>
      <c r="D814" s="321">
        <v>2430</v>
      </c>
      <c r="E814" s="321">
        <v>2455</v>
      </c>
      <c r="F814" s="322">
        <v>2360</v>
      </c>
      <c r="G814" s="320">
        <v>-28</v>
      </c>
      <c r="H814" s="321">
        <v>23</v>
      </c>
      <c r="I814" s="321">
        <v>-240</v>
      </c>
      <c r="J814" s="322">
        <v>20</v>
      </c>
    </row>
    <row r="815" spans="1:10">
      <c r="A815" s="324">
        <v>43178</v>
      </c>
      <c r="B815" s="325">
        <v>2640</v>
      </c>
      <c r="C815" s="320">
        <v>2870</v>
      </c>
      <c r="D815" s="321">
        <v>2430</v>
      </c>
      <c r="E815" s="321">
        <v>2490</v>
      </c>
      <c r="F815" s="322">
        <v>2400</v>
      </c>
      <c r="G815" s="320">
        <v>-68</v>
      </c>
      <c r="H815" s="321">
        <v>23</v>
      </c>
      <c r="I815" s="321">
        <v>-280</v>
      </c>
      <c r="J815" s="322">
        <v>-15</v>
      </c>
    </row>
    <row r="816" spans="1:10">
      <c r="A816" s="324">
        <v>43179</v>
      </c>
      <c r="B816" s="325">
        <v>2650</v>
      </c>
      <c r="C816" s="320">
        <v>2900</v>
      </c>
      <c r="D816" s="321">
        <v>2610</v>
      </c>
      <c r="E816" s="321">
        <v>2525</v>
      </c>
      <c r="F816" s="322">
        <v>2500</v>
      </c>
      <c r="G816" s="320">
        <v>-158</v>
      </c>
      <c r="H816" s="321">
        <v>-147</v>
      </c>
      <c r="I816" s="321">
        <v>-300</v>
      </c>
      <c r="J816" s="322">
        <v>-40</v>
      </c>
    </row>
    <row r="817" spans="1:10">
      <c r="A817" s="324">
        <v>43180</v>
      </c>
      <c r="B817" s="325">
        <v>2680</v>
      </c>
      <c r="C817" s="320">
        <v>2910</v>
      </c>
      <c r="D817" s="321">
        <v>2610</v>
      </c>
      <c r="E817" s="321">
        <v>2555</v>
      </c>
      <c r="F817" s="322">
        <v>2500</v>
      </c>
      <c r="G817" s="320">
        <v>-128</v>
      </c>
      <c r="H817" s="321">
        <v>-117</v>
      </c>
      <c r="I817" s="321">
        <v>-280</v>
      </c>
      <c r="J817" s="322">
        <v>-40</v>
      </c>
    </row>
    <row r="818" spans="1:10">
      <c r="A818" s="324">
        <v>43181</v>
      </c>
      <c r="B818" s="325">
        <v>2680</v>
      </c>
      <c r="C818" s="320">
        <v>2980</v>
      </c>
      <c r="D818" s="321">
        <v>2610</v>
      </c>
      <c r="E818" s="321">
        <v>2500</v>
      </c>
      <c r="F818" s="322">
        <v>2510</v>
      </c>
      <c r="G818" s="320">
        <v>-138</v>
      </c>
      <c r="H818" s="321">
        <v>-117</v>
      </c>
      <c r="I818" s="321">
        <v>-350</v>
      </c>
      <c r="J818" s="322">
        <v>15</v>
      </c>
    </row>
    <row r="819" spans="1:10">
      <c r="A819" s="324">
        <v>43182</v>
      </c>
      <c r="B819" s="325">
        <v>2680</v>
      </c>
      <c r="C819" s="320">
        <v>2910</v>
      </c>
      <c r="D819" s="321">
        <v>2610</v>
      </c>
      <c r="E819" s="321">
        <v>2540</v>
      </c>
      <c r="F819" s="322">
        <v>2510</v>
      </c>
      <c r="G819" s="320">
        <v>-138</v>
      </c>
      <c r="H819" s="321">
        <v>-117</v>
      </c>
      <c r="I819" s="321">
        <v>-280</v>
      </c>
      <c r="J819" s="322">
        <v>-25</v>
      </c>
    </row>
    <row r="820" spans="1:10">
      <c r="A820" s="324">
        <v>43185</v>
      </c>
      <c r="B820" s="325">
        <v>2680</v>
      </c>
      <c r="C820" s="320">
        <v>2930</v>
      </c>
      <c r="D820" s="321">
        <v>2610</v>
      </c>
      <c r="E820" s="321">
        <v>2540</v>
      </c>
      <c r="F820" s="322">
        <v>2510</v>
      </c>
      <c r="G820" s="320">
        <v>-138</v>
      </c>
      <c r="H820" s="321">
        <v>-117</v>
      </c>
      <c r="I820" s="321">
        <v>-300</v>
      </c>
      <c r="J820" s="322">
        <v>-25</v>
      </c>
    </row>
    <row r="821" spans="1:10">
      <c r="A821" s="324">
        <v>43186</v>
      </c>
      <c r="B821" s="325">
        <v>2700</v>
      </c>
      <c r="C821" s="320">
        <v>2900</v>
      </c>
      <c r="D821" s="321">
        <v>2610</v>
      </c>
      <c r="E821" s="321">
        <v>2535</v>
      </c>
      <c r="F821" s="322">
        <v>2510</v>
      </c>
      <c r="G821" s="320">
        <v>-118</v>
      </c>
      <c r="H821" s="321">
        <v>-97</v>
      </c>
      <c r="I821" s="321">
        <v>-250</v>
      </c>
      <c r="J821" s="322">
        <v>0</v>
      </c>
    </row>
    <row r="822" spans="1:10">
      <c r="A822" s="324">
        <v>43187</v>
      </c>
      <c r="B822" s="325">
        <v>2700</v>
      </c>
      <c r="C822" s="320">
        <v>2900</v>
      </c>
      <c r="D822" s="321">
        <v>2610</v>
      </c>
      <c r="E822" s="321">
        <v>2525</v>
      </c>
      <c r="F822" s="322">
        <v>2500</v>
      </c>
      <c r="G822" s="320">
        <v>-108</v>
      </c>
      <c r="H822" s="321">
        <v>-97</v>
      </c>
      <c r="I822" s="321">
        <v>-250</v>
      </c>
      <c r="J822" s="322">
        <v>10</v>
      </c>
    </row>
    <row r="823" spans="1:10">
      <c r="A823" s="324">
        <v>43188</v>
      </c>
      <c r="B823" s="325">
        <v>2700</v>
      </c>
      <c r="C823" s="320">
        <v>2900</v>
      </c>
      <c r="D823" s="321">
        <v>2610</v>
      </c>
      <c r="E823" s="321">
        <v>2525</v>
      </c>
      <c r="F823" s="322">
        <v>2510</v>
      </c>
      <c r="G823" s="320">
        <v>-118</v>
      </c>
      <c r="H823" s="321">
        <v>-97</v>
      </c>
      <c r="I823" s="321">
        <v>-250</v>
      </c>
      <c r="J823" s="322">
        <v>10</v>
      </c>
    </row>
    <row r="824" spans="1:10">
      <c r="A824" s="324">
        <v>43189</v>
      </c>
      <c r="B824" s="325">
        <v>2700</v>
      </c>
      <c r="C824" s="320">
        <v>2890</v>
      </c>
      <c r="D824" s="321">
        <v>2610</v>
      </c>
      <c r="E824" s="321">
        <v>2525</v>
      </c>
      <c r="F824" s="322">
        <v>2510</v>
      </c>
      <c r="G824" s="320">
        <v>-118</v>
      </c>
      <c r="H824" s="321">
        <v>-97</v>
      </c>
      <c r="I824" s="321">
        <v>-240</v>
      </c>
      <c r="J824" s="322">
        <v>10</v>
      </c>
    </row>
    <row r="825" spans="1:10">
      <c r="A825" s="324">
        <v>43192</v>
      </c>
      <c r="B825" s="325">
        <v>2660</v>
      </c>
      <c r="C825" s="320">
        <v>2890</v>
      </c>
      <c r="D825" s="321">
        <v>2610</v>
      </c>
      <c r="E825" s="321">
        <v>2515</v>
      </c>
      <c r="F825" s="322">
        <v>2510</v>
      </c>
      <c r="G825" s="320">
        <v>-158</v>
      </c>
      <c r="H825" s="321">
        <v>-137</v>
      </c>
      <c r="I825" s="321">
        <v>-280</v>
      </c>
      <c r="J825" s="322">
        <v>-20</v>
      </c>
    </row>
    <row r="826" spans="1:10">
      <c r="A826" s="324">
        <v>43193</v>
      </c>
      <c r="B826" s="325">
        <v>2660</v>
      </c>
      <c r="C826" s="320">
        <v>2865</v>
      </c>
      <c r="D826" s="321">
        <v>2540</v>
      </c>
      <c r="E826" s="321">
        <v>2455</v>
      </c>
      <c r="F826" s="322">
        <v>2500</v>
      </c>
      <c r="G826" s="320">
        <v>-148</v>
      </c>
      <c r="H826" s="321">
        <v>-67</v>
      </c>
      <c r="I826" s="321">
        <v>-255</v>
      </c>
      <c r="J826" s="322">
        <v>40</v>
      </c>
    </row>
    <row r="827" spans="1:10">
      <c r="A827" s="324">
        <v>43194</v>
      </c>
      <c r="B827" s="325">
        <v>2660</v>
      </c>
      <c r="C827" s="320">
        <v>2840</v>
      </c>
      <c r="D827" s="321">
        <v>2540</v>
      </c>
      <c r="E827" s="321">
        <v>2420</v>
      </c>
      <c r="F827" s="322">
        <v>2510</v>
      </c>
      <c r="G827" s="320">
        <v>-158</v>
      </c>
      <c r="H827" s="321">
        <v>-67</v>
      </c>
      <c r="I827" s="321">
        <v>-230</v>
      </c>
      <c r="J827" s="322">
        <v>75</v>
      </c>
    </row>
    <row r="828" spans="1:10">
      <c r="A828" s="324">
        <v>43198</v>
      </c>
      <c r="B828" s="325">
        <v>2640</v>
      </c>
      <c r="C828" s="320">
        <v>2820</v>
      </c>
      <c r="D828" s="321">
        <v>2430</v>
      </c>
      <c r="E828" s="321">
        <v>2420</v>
      </c>
      <c r="F828" s="322">
        <v>2510</v>
      </c>
      <c r="G828" s="320">
        <v>-178</v>
      </c>
      <c r="H828" s="321">
        <v>23</v>
      </c>
      <c r="I828" s="321">
        <v>-230</v>
      </c>
      <c r="J828" s="322">
        <v>55</v>
      </c>
    </row>
    <row r="829" spans="1:10">
      <c r="A829" s="324">
        <v>43199</v>
      </c>
      <c r="B829" s="325">
        <v>2640</v>
      </c>
      <c r="C829" s="320">
        <v>2900</v>
      </c>
      <c r="D829" s="321">
        <v>2440</v>
      </c>
      <c r="E829" s="321">
        <v>2420</v>
      </c>
      <c r="F829" s="322">
        <v>2510</v>
      </c>
      <c r="G829" s="320">
        <v>-178</v>
      </c>
      <c r="H829" s="321">
        <v>13</v>
      </c>
      <c r="I829" s="321">
        <v>-310</v>
      </c>
      <c r="J829" s="322">
        <v>55</v>
      </c>
    </row>
    <row r="830" spans="1:10">
      <c r="A830" s="324">
        <v>43200</v>
      </c>
      <c r="B830" s="325">
        <v>2640</v>
      </c>
      <c r="C830" s="320">
        <v>2900</v>
      </c>
      <c r="D830" s="321">
        <v>2480</v>
      </c>
      <c r="E830" s="321">
        <v>2425</v>
      </c>
      <c r="F830" s="322">
        <v>2340</v>
      </c>
      <c r="G830" s="320">
        <v>-8</v>
      </c>
      <c r="H830" s="321">
        <v>-27</v>
      </c>
      <c r="I830" s="321">
        <v>-310</v>
      </c>
      <c r="J830" s="322">
        <v>50</v>
      </c>
    </row>
    <row r="831" spans="1:10">
      <c r="A831" s="324">
        <v>43201</v>
      </c>
      <c r="B831" s="325">
        <v>2650</v>
      </c>
      <c r="C831" s="320">
        <v>2900</v>
      </c>
      <c r="D831" s="321">
        <v>2480</v>
      </c>
      <c r="E831" s="321">
        <v>2460</v>
      </c>
      <c r="F831" s="322">
        <v>2340</v>
      </c>
      <c r="G831" s="320">
        <v>2</v>
      </c>
      <c r="H831" s="321">
        <v>-17</v>
      </c>
      <c r="I831" s="321">
        <v>-300</v>
      </c>
      <c r="J831" s="322">
        <v>25</v>
      </c>
    </row>
    <row r="832" spans="1:10">
      <c r="A832" s="324">
        <v>43202</v>
      </c>
      <c r="B832" s="325">
        <v>2660</v>
      </c>
      <c r="C832" s="320">
        <v>2910</v>
      </c>
      <c r="D832" s="321">
        <v>2480</v>
      </c>
      <c r="E832" s="321">
        <v>2510</v>
      </c>
      <c r="F832" s="322">
        <v>2340</v>
      </c>
      <c r="G832" s="320">
        <v>12</v>
      </c>
      <c r="H832" s="321">
        <v>-7</v>
      </c>
      <c r="I832" s="321">
        <v>-300</v>
      </c>
      <c r="J832" s="322">
        <v>-15</v>
      </c>
    </row>
    <row r="833" spans="1:10">
      <c r="A833" s="324">
        <v>43203</v>
      </c>
      <c r="B833" s="325">
        <v>2710</v>
      </c>
      <c r="C833" s="320">
        <v>2930</v>
      </c>
      <c r="D833" s="321">
        <v>2480</v>
      </c>
      <c r="E833" s="321">
        <v>2530</v>
      </c>
      <c r="F833" s="322">
        <v>2340</v>
      </c>
      <c r="G833" s="320">
        <v>62</v>
      </c>
      <c r="H833" s="321">
        <v>43</v>
      </c>
      <c r="I833" s="321">
        <v>-270</v>
      </c>
      <c r="J833" s="322">
        <v>15</v>
      </c>
    </row>
    <row r="834" spans="1:10">
      <c r="A834" s="324">
        <v>43206</v>
      </c>
      <c r="B834" s="325">
        <v>2770</v>
      </c>
      <c r="C834" s="320">
        <v>3050</v>
      </c>
      <c r="D834" s="321">
        <v>2480</v>
      </c>
      <c r="E834" s="321">
        <v>2550</v>
      </c>
      <c r="F834" s="322">
        <v>2340</v>
      </c>
      <c r="G834" s="320">
        <v>122</v>
      </c>
      <c r="H834" s="321">
        <v>103</v>
      </c>
      <c r="I834" s="321">
        <v>-330</v>
      </c>
      <c r="J834" s="322">
        <v>55</v>
      </c>
    </row>
    <row r="835" spans="1:10">
      <c r="A835" s="324">
        <v>43207</v>
      </c>
      <c r="B835" s="325">
        <v>2810</v>
      </c>
      <c r="C835" s="320">
        <v>3100</v>
      </c>
      <c r="D835" s="321">
        <v>2690</v>
      </c>
      <c r="E835" s="321">
        <v>2830</v>
      </c>
      <c r="F835" s="322">
        <v>2455</v>
      </c>
      <c r="G835" s="320">
        <v>47</v>
      </c>
      <c r="H835" s="321">
        <v>-67</v>
      </c>
      <c r="I835" s="321">
        <v>-340</v>
      </c>
      <c r="J835" s="322">
        <v>-185</v>
      </c>
    </row>
    <row r="836" spans="1:10">
      <c r="A836" s="324">
        <v>43208</v>
      </c>
      <c r="B836" s="325">
        <v>2910</v>
      </c>
      <c r="C836" s="320">
        <v>3250</v>
      </c>
      <c r="D836" s="321">
        <v>2780</v>
      </c>
      <c r="E836" s="321">
        <v>2860</v>
      </c>
      <c r="F836" s="322">
        <v>2525</v>
      </c>
      <c r="G836" s="320">
        <v>77</v>
      </c>
      <c r="H836" s="321">
        <v>-57</v>
      </c>
      <c r="I836" s="321">
        <v>-390</v>
      </c>
      <c r="J836" s="322">
        <v>-115</v>
      </c>
    </row>
    <row r="837" spans="1:10">
      <c r="A837" s="324">
        <v>43209</v>
      </c>
      <c r="B837" s="325">
        <v>2940</v>
      </c>
      <c r="C837" s="320">
        <v>3250</v>
      </c>
      <c r="D837" s="321">
        <v>2780</v>
      </c>
      <c r="E837" s="321">
        <v>2885</v>
      </c>
      <c r="F837" s="322">
        <v>2525</v>
      </c>
      <c r="G837" s="320">
        <v>107</v>
      </c>
      <c r="H837" s="321">
        <v>-27</v>
      </c>
      <c r="I837" s="321">
        <v>-360</v>
      </c>
      <c r="J837" s="322">
        <v>-110</v>
      </c>
    </row>
    <row r="838" spans="1:10">
      <c r="A838" s="324">
        <v>43210</v>
      </c>
      <c r="B838" s="325">
        <v>2985</v>
      </c>
      <c r="C838" s="320">
        <v>3030</v>
      </c>
      <c r="D838" s="321">
        <v>2890</v>
      </c>
      <c r="E838" s="321">
        <v>2850</v>
      </c>
      <c r="F838" s="322">
        <v>2525</v>
      </c>
      <c r="G838" s="320">
        <v>152</v>
      </c>
      <c r="H838" s="321">
        <v>-92</v>
      </c>
      <c r="I838" s="321">
        <v>-95</v>
      </c>
      <c r="J838" s="322">
        <v>-30</v>
      </c>
    </row>
    <row r="839" spans="1:10">
      <c r="A839" s="324">
        <v>43213</v>
      </c>
      <c r="B839" s="325">
        <v>2910</v>
      </c>
      <c r="C839" s="320">
        <v>3080</v>
      </c>
      <c r="D839" s="321">
        <v>2890</v>
      </c>
      <c r="E839" s="321">
        <v>2775</v>
      </c>
      <c r="F839" s="322">
        <v>2525</v>
      </c>
      <c r="G839" s="320">
        <v>77</v>
      </c>
      <c r="H839" s="321">
        <v>-167</v>
      </c>
      <c r="I839" s="321">
        <v>-220</v>
      </c>
      <c r="J839" s="322">
        <v>-30</v>
      </c>
    </row>
    <row r="840" spans="1:10">
      <c r="A840" s="324">
        <v>43214</v>
      </c>
      <c r="B840" s="325">
        <v>2910</v>
      </c>
      <c r="C840" s="320">
        <v>3180</v>
      </c>
      <c r="D840" s="321">
        <v>2890</v>
      </c>
      <c r="E840" s="321">
        <v>2725</v>
      </c>
      <c r="F840" s="322">
        <v>2525</v>
      </c>
      <c r="G840" s="320">
        <v>77</v>
      </c>
      <c r="H840" s="321">
        <v>-167</v>
      </c>
      <c r="I840" s="321">
        <v>-320</v>
      </c>
      <c r="J840" s="322">
        <v>20</v>
      </c>
    </row>
    <row r="841" spans="1:10">
      <c r="A841" s="324">
        <v>43215</v>
      </c>
      <c r="B841" s="325">
        <v>2910</v>
      </c>
      <c r="C841" s="320">
        <v>3200</v>
      </c>
      <c r="D841" s="321">
        <v>2890</v>
      </c>
      <c r="E841" s="321">
        <v>2725</v>
      </c>
      <c r="F841" s="322">
        <v>2525</v>
      </c>
      <c r="G841" s="320">
        <v>77</v>
      </c>
      <c r="H841" s="321">
        <v>-167</v>
      </c>
      <c r="I841" s="321">
        <v>-340</v>
      </c>
      <c r="J841" s="322">
        <v>20</v>
      </c>
    </row>
    <row r="842" spans="1:10">
      <c r="A842" s="324">
        <v>43216</v>
      </c>
      <c r="B842" s="325">
        <v>2870</v>
      </c>
      <c r="C842" s="320">
        <v>3180</v>
      </c>
      <c r="D842" s="321">
        <v>2890</v>
      </c>
      <c r="E842" s="321">
        <v>2725</v>
      </c>
      <c r="F842" s="322">
        <v>2525</v>
      </c>
      <c r="G842" s="320">
        <v>37</v>
      </c>
      <c r="H842" s="321">
        <v>-207</v>
      </c>
      <c r="I842" s="321">
        <v>-360</v>
      </c>
      <c r="J842" s="322">
        <v>-20</v>
      </c>
    </row>
    <row r="843" spans="1:10">
      <c r="A843" s="324">
        <v>43217</v>
      </c>
      <c r="B843" s="325">
        <v>2810</v>
      </c>
      <c r="C843" s="320">
        <v>3240</v>
      </c>
      <c r="D843" s="321">
        <v>2890</v>
      </c>
      <c r="E843" s="321">
        <v>2685</v>
      </c>
      <c r="F843" s="322">
        <v>2525</v>
      </c>
      <c r="G843" s="320">
        <v>-23</v>
      </c>
      <c r="H843" s="321">
        <v>-267</v>
      </c>
      <c r="I843" s="321">
        <v>-480</v>
      </c>
      <c r="J843" s="322">
        <v>-40</v>
      </c>
    </row>
    <row r="844" spans="1:10">
      <c r="A844" s="324">
        <v>43218</v>
      </c>
      <c r="B844" s="325">
        <v>2805</v>
      </c>
      <c r="C844" s="320">
        <v>3270</v>
      </c>
      <c r="D844" s="321">
        <v>2890</v>
      </c>
      <c r="E844" s="321">
        <v>2685</v>
      </c>
      <c r="F844" s="322">
        <v>2550</v>
      </c>
      <c r="G844" s="320">
        <v>-53</v>
      </c>
      <c r="H844" s="321">
        <v>-272</v>
      </c>
      <c r="I844" s="321">
        <v>-515</v>
      </c>
      <c r="J844" s="322">
        <v>-45</v>
      </c>
    </row>
    <row r="845" spans="1:10">
      <c r="A845" s="324">
        <v>43222</v>
      </c>
      <c r="B845" s="325">
        <v>2805</v>
      </c>
      <c r="C845" s="320">
        <v>3330</v>
      </c>
      <c r="D845" s="321">
        <v>2890</v>
      </c>
      <c r="E845" s="321">
        <v>2635</v>
      </c>
      <c r="F845" s="322">
        <v>2550</v>
      </c>
      <c r="G845" s="320">
        <v>-53</v>
      </c>
      <c r="H845" s="321">
        <v>-272</v>
      </c>
      <c r="I845" s="321">
        <v>-575</v>
      </c>
      <c r="J845" s="322">
        <v>5</v>
      </c>
    </row>
    <row r="846" spans="1:10">
      <c r="A846" s="324">
        <v>43223</v>
      </c>
      <c r="B846" s="325">
        <v>2805</v>
      </c>
      <c r="C846" s="320">
        <v>3320</v>
      </c>
      <c r="D846" s="321">
        <v>2750</v>
      </c>
      <c r="E846" s="321">
        <v>2610</v>
      </c>
      <c r="F846" s="322">
        <v>2550</v>
      </c>
      <c r="G846" s="320">
        <v>-53</v>
      </c>
      <c r="H846" s="321">
        <v>-132</v>
      </c>
      <c r="I846" s="321">
        <v>-565</v>
      </c>
      <c r="J846" s="322">
        <v>30</v>
      </c>
    </row>
    <row r="847" spans="1:10">
      <c r="A847" s="324">
        <v>43224</v>
      </c>
      <c r="B847" s="325">
        <v>2830</v>
      </c>
      <c r="C847" s="320">
        <v>3350</v>
      </c>
      <c r="D847" s="321">
        <v>2750</v>
      </c>
      <c r="E847" s="321">
        <v>2625</v>
      </c>
      <c r="F847" s="322">
        <v>2550</v>
      </c>
      <c r="G847" s="320">
        <v>-28</v>
      </c>
      <c r="H847" s="321">
        <v>-107</v>
      </c>
      <c r="I847" s="321">
        <v>-570</v>
      </c>
      <c r="J847" s="322">
        <v>40</v>
      </c>
    </row>
    <row r="848" spans="1:10">
      <c r="A848" s="324">
        <v>43227</v>
      </c>
      <c r="B848" s="325">
        <v>2810</v>
      </c>
      <c r="C848" s="320">
        <v>3430</v>
      </c>
      <c r="D848" s="321">
        <v>2750</v>
      </c>
      <c r="E848" s="321">
        <v>2640</v>
      </c>
      <c r="F848" s="322">
        <v>2550</v>
      </c>
      <c r="G848" s="320">
        <v>-48</v>
      </c>
      <c r="H848" s="321">
        <v>-127</v>
      </c>
      <c r="I848" s="321">
        <v>-670</v>
      </c>
      <c r="J848" s="322">
        <v>5</v>
      </c>
    </row>
    <row r="849" spans="1:10">
      <c r="A849" s="324">
        <v>43228</v>
      </c>
      <c r="B849" s="325">
        <v>2790</v>
      </c>
      <c r="C849" s="320">
        <v>3440</v>
      </c>
      <c r="D849" s="321">
        <v>2750</v>
      </c>
      <c r="E849" s="321">
        <v>2660</v>
      </c>
      <c r="F849" s="322">
        <v>2525</v>
      </c>
      <c r="G849" s="320">
        <v>-43</v>
      </c>
      <c r="H849" s="321">
        <v>-147</v>
      </c>
      <c r="I849" s="321">
        <v>-700</v>
      </c>
      <c r="J849" s="322">
        <v>-35</v>
      </c>
    </row>
    <row r="850" spans="1:10">
      <c r="A850" s="324">
        <v>43229</v>
      </c>
      <c r="B850" s="325">
        <v>2790</v>
      </c>
      <c r="C850" s="320">
        <v>3500</v>
      </c>
      <c r="D850" s="321">
        <v>2750</v>
      </c>
      <c r="E850" s="321">
        <v>2700</v>
      </c>
      <c r="F850" s="322">
        <v>2525</v>
      </c>
      <c r="G850" s="320">
        <v>-43</v>
      </c>
      <c r="H850" s="321">
        <v>-147</v>
      </c>
      <c r="I850" s="321">
        <v>-760</v>
      </c>
      <c r="J850" s="322">
        <v>-75</v>
      </c>
    </row>
    <row r="851" spans="1:10">
      <c r="A851" s="324">
        <v>43230</v>
      </c>
      <c r="B851" s="325">
        <v>2815</v>
      </c>
      <c r="C851" s="320">
        <v>3360</v>
      </c>
      <c r="D851" s="321">
        <v>2700</v>
      </c>
      <c r="E851" s="321">
        <v>2705</v>
      </c>
      <c r="F851" s="322">
        <v>2525</v>
      </c>
      <c r="G851" s="320">
        <v>-18</v>
      </c>
      <c r="H851" s="321">
        <v>-72</v>
      </c>
      <c r="I851" s="321">
        <v>-595</v>
      </c>
      <c r="J851" s="322">
        <v>-55</v>
      </c>
    </row>
    <row r="852" spans="1:10">
      <c r="A852" s="324">
        <v>43231</v>
      </c>
      <c r="B852" s="325">
        <v>2830</v>
      </c>
      <c r="C852" s="320">
        <v>3280</v>
      </c>
      <c r="D852" s="321">
        <v>2700</v>
      </c>
      <c r="E852" s="321">
        <v>2715</v>
      </c>
      <c r="F852" s="322">
        <v>2525</v>
      </c>
      <c r="G852" s="320">
        <v>-3</v>
      </c>
      <c r="H852" s="321">
        <v>-57</v>
      </c>
      <c r="I852" s="321">
        <v>-500</v>
      </c>
      <c r="J852" s="322">
        <v>-50</v>
      </c>
    </row>
    <row r="853" spans="1:10">
      <c r="A853" s="324">
        <v>43234</v>
      </c>
      <c r="B853" s="325">
        <v>2890</v>
      </c>
      <c r="C853" s="320">
        <v>3250</v>
      </c>
      <c r="D853" s="321">
        <v>2740</v>
      </c>
      <c r="E853" s="321">
        <v>2715</v>
      </c>
      <c r="F853" s="322">
        <v>2525</v>
      </c>
      <c r="G853" s="320">
        <v>57</v>
      </c>
      <c r="H853" s="321">
        <v>-37</v>
      </c>
      <c r="I853" s="321">
        <v>-410</v>
      </c>
      <c r="J853" s="322">
        <v>10</v>
      </c>
    </row>
    <row r="854" spans="1:10">
      <c r="A854" s="324">
        <v>43235</v>
      </c>
      <c r="B854" s="325">
        <v>2970</v>
      </c>
      <c r="C854" s="320">
        <v>3360</v>
      </c>
      <c r="D854" s="321">
        <v>2880</v>
      </c>
      <c r="E854" s="321">
        <v>2910</v>
      </c>
      <c r="F854" s="322">
        <v>2700</v>
      </c>
      <c r="G854" s="320">
        <v>-38</v>
      </c>
      <c r="H854" s="321">
        <v>-97</v>
      </c>
      <c r="I854" s="321">
        <v>-440</v>
      </c>
      <c r="J854" s="322">
        <v>-105</v>
      </c>
    </row>
    <row r="855" spans="1:10">
      <c r="A855" s="324">
        <v>43236</v>
      </c>
      <c r="B855" s="325">
        <v>3000</v>
      </c>
      <c r="C855" s="320">
        <v>3420</v>
      </c>
      <c r="D855" s="321">
        <v>3000</v>
      </c>
      <c r="E855" s="321">
        <v>2930</v>
      </c>
      <c r="F855" s="322">
        <v>2730</v>
      </c>
      <c r="G855" s="320">
        <v>-38</v>
      </c>
      <c r="H855" s="321">
        <v>-187</v>
      </c>
      <c r="I855" s="321">
        <v>-470</v>
      </c>
      <c r="J855" s="322">
        <v>-95</v>
      </c>
    </row>
    <row r="856" spans="1:10">
      <c r="A856" s="324">
        <v>43237</v>
      </c>
      <c r="B856" s="325">
        <v>3050</v>
      </c>
      <c r="C856" s="320">
        <v>3420</v>
      </c>
      <c r="D856" s="321">
        <v>3000</v>
      </c>
      <c r="E856" s="321">
        <v>2930</v>
      </c>
      <c r="F856" s="322">
        <v>2730</v>
      </c>
      <c r="G856" s="320">
        <v>12</v>
      </c>
      <c r="H856" s="321">
        <v>-137</v>
      </c>
      <c r="I856" s="321">
        <v>-420</v>
      </c>
      <c r="J856" s="322">
        <v>-45</v>
      </c>
    </row>
    <row r="857" spans="1:10">
      <c r="A857" s="324">
        <v>43238</v>
      </c>
      <c r="B857" s="325">
        <v>3050</v>
      </c>
      <c r="C857" s="320">
        <v>3350</v>
      </c>
      <c r="D857" s="321">
        <v>3000</v>
      </c>
      <c r="E857" s="321">
        <v>2900</v>
      </c>
      <c r="F857" s="322">
        <v>2800</v>
      </c>
      <c r="G857" s="320">
        <v>-58</v>
      </c>
      <c r="H857" s="321">
        <v>-137</v>
      </c>
      <c r="I857" s="321">
        <v>-350</v>
      </c>
      <c r="J857" s="322">
        <v>-15</v>
      </c>
    </row>
    <row r="858" spans="1:10">
      <c r="A858" s="324">
        <v>43241</v>
      </c>
      <c r="B858" s="325">
        <v>3000</v>
      </c>
      <c r="C858" s="320">
        <v>3200</v>
      </c>
      <c r="D858" s="321">
        <v>3000</v>
      </c>
      <c r="E858" s="321">
        <v>2870</v>
      </c>
      <c r="F858" s="322">
        <v>2800</v>
      </c>
      <c r="G858" s="320">
        <v>-108</v>
      </c>
      <c r="H858" s="321">
        <v>-187</v>
      </c>
      <c r="I858" s="321">
        <v>-250</v>
      </c>
      <c r="J858" s="322">
        <v>-35</v>
      </c>
    </row>
    <row r="859" spans="1:10">
      <c r="A859" s="324">
        <v>43242</v>
      </c>
      <c r="B859" s="325">
        <v>3000</v>
      </c>
      <c r="C859" s="320">
        <v>3160</v>
      </c>
      <c r="D859" s="321">
        <v>3000</v>
      </c>
      <c r="E859" s="321">
        <v>2850</v>
      </c>
      <c r="F859" s="322">
        <v>2800</v>
      </c>
      <c r="G859" s="320">
        <v>-108</v>
      </c>
      <c r="H859" s="321">
        <v>-187</v>
      </c>
      <c r="I859" s="321">
        <v>-210</v>
      </c>
      <c r="J859" s="322">
        <v>-15</v>
      </c>
    </row>
    <row r="860" spans="1:10">
      <c r="A860" s="324">
        <v>43243</v>
      </c>
      <c r="B860" s="325">
        <v>3000</v>
      </c>
      <c r="C860" s="320">
        <v>3130</v>
      </c>
      <c r="D860" s="321">
        <v>3000</v>
      </c>
      <c r="E860" s="321">
        <v>2850</v>
      </c>
      <c r="F860" s="322">
        <v>2800</v>
      </c>
      <c r="G860" s="320">
        <v>-108</v>
      </c>
      <c r="H860" s="321">
        <v>-187</v>
      </c>
      <c r="I860" s="321">
        <v>-180</v>
      </c>
      <c r="J860" s="322">
        <v>-15</v>
      </c>
    </row>
    <row r="861" spans="1:10">
      <c r="A861" s="324">
        <v>43244</v>
      </c>
      <c r="B861" s="325">
        <v>2950</v>
      </c>
      <c r="C861" s="320">
        <v>3150</v>
      </c>
      <c r="D861" s="321">
        <v>3000</v>
      </c>
      <c r="E861" s="321">
        <v>2800</v>
      </c>
      <c r="F861" s="322">
        <v>2800</v>
      </c>
      <c r="G861" s="320">
        <v>-158</v>
      </c>
      <c r="H861" s="321">
        <v>-237</v>
      </c>
      <c r="I861" s="321">
        <v>-250</v>
      </c>
      <c r="J861" s="322">
        <v>-15</v>
      </c>
    </row>
    <row r="862" spans="1:10">
      <c r="A862" s="324">
        <v>43245</v>
      </c>
      <c r="B862" s="325">
        <v>2950</v>
      </c>
      <c r="C862" s="320">
        <v>3130</v>
      </c>
      <c r="D862" s="321">
        <v>3000</v>
      </c>
      <c r="E862" s="321">
        <v>2800</v>
      </c>
      <c r="F862" s="322">
        <v>2800</v>
      </c>
      <c r="G862" s="320">
        <v>-158</v>
      </c>
      <c r="H862" s="321">
        <v>-237</v>
      </c>
      <c r="I862" s="321">
        <v>-230</v>
      </c>
      <c r="J862" s="322">
        <v>-15</v>
      </c>
    </row>
    <row r="863" spans="1:10">
      <c r="A863" s="324">
        <v>43248</v>
      </c>
      <c r="B863" s="325">
        <v>2950</v>
      </c>
      <c r="C863" s="320">
        <v>3100</v>
      </c>
      <c r="D863" s="321">
        <v>2780</v>
      </c>
      <c r="E863" s="321">
        <v>2750</v>
      </c>
      <c r="F863" s="322">
        <v>2650</v>
      </c>
      <c r="G863" s="320">
        <v>-8</v>
      </c>
      <c r="H863" s="321">
        <v>-17</v>
      </c>
      <c r="I863" s="321">
        <v>-200</v>
      </c>
      <c r="J863" s="322">
        <v>35</v>
      </c>
    </row>
    <row r="864" spans="1:10">
      <c r="A864" s="324">
        <v>43249</v>
      </c>
      <c r="B864" s="325">
        <v>2920</v>
      </c>
      <c r="C864" s="320">
        <v>3110</v>
      </c>
      <c r="D864" s="321">
        <v>2720</v>
      </c>
      <c r="E864" s="321">
        <v>2670</v>
      </c>
      <c r="F864" s="322">
        <v>2650</v>
      </c>
      <c r="G864" s="320">
        <v>-38</v>
      </c>
      <c r="H864" s="321">
        <v>13</v>
      </c>
      <c r="I864" s="321">
        <v>-240</v>
      </c>
      <c r="J864" s="322">
        <v>85</v>
      </c>
    </row>
    <row r="865" spans="1:10">
      <c r="A865" s="324">
        <v>43250</v>
      </c>
      <c r="B865" s="325">
        <v>2900</v>
      </c>
      <c r="C865" s="320">
        <v>3120</v>
      </c>
      <c r="D865" s="321">
        <v>2720</v>
      </c>
      <c r="E865" s="321">
        <v>2630</v>
      </c>
      <c r="F865" s="322">
        <v>2650</v>
      </c>
      <c r="G865" s="320">
        <v>-58</v>
      </c>
      <c r="H865" s="321">
        <v>-7</v>
      </c>
      <c r="I865" s="321">
        <v>-270</v>
      </c>
      <c r="J865" s="322">
        <v>105</v>
      </c>
    </row>
    <row r="866" spans="1:10">
      <c r="A866" s="324">
        <v>43251</v>
      </c>
      <c r="B866" s="325">
        <v>2870</v>
      </c>
      <c r="C866" s="320">
        <v>3120</v>
      </c>
      <c r="D866" s="321">
        <v>2720</v>
      </c>
      <c r="E866" s="321">
        <v>2630</v>
      </c>
      <c r="F866" s="322">
        <v>2600</v>
      </c>
      <c r="G866" s="320">
        <v>-38</v>
      </c>
      <c r="H866" s="321">
        <v>-37</v>
      </c>
      <c r="I866" s="321">
        <v>-300</v>
      </c>
      <c r="J866" s="322">
        <v>75</v>
      </c>
    </row>
    <row r="867" spans="1:10">
      <c r="A867" s="324">
        <v>43252</v>
      </c>
      <c r="B867" s="325">
        <v>2820</v>
      </c>
      <c r="C867" s="320">
        <v>3120</v>
      </c>
      <c r="D867" s="321">
        <v>2720</v>
      </c>
      <c r="E867" s="321">
        <v>2600</v>
      </c>
      <c r="F867" s="322">
        <v>2580</v>
      </c>
      <c r="G867" s="320">
        <v>-68</v>
      </c>
      <c r="H867" s="321">
        <v>-87</v>
      </c>
      <c r="I867" s="321">
        <v>-350</v>
      </c>
      <c r="J867" s="322">
        <v>55</v>
      </c>
    </row>
    <row r="868" spans="1:10">
      <c r="A868" s="324">
        <v>43255</v>
      </c>
      <c r="B868" s="325">
        <v>2800</v>
      </c>
      <c r="C868" s="320">
        <v>3080</v>
      </c>
      <c r="D868" s="321">
        <v>2650</v>
      </c>
      <c r="E868" s="321">
        <v>2600</v>
      </c>
      <c r="F868" s="322">
        <v>2580</v>
      </c>
      <c r="G868" s="320">
        <v>-88</v>
      </c>
      <c r="H868" s="321">
        <v>-37</v>
      </c>
      <c r="I868" s="321">
        <v>-330</v>
      </c>
      <c r="J868" s="322">
        <v>35</v>
      </c>
    </row>
    <row r="869" spans="1:10">
      <c r="A869" s="324">
        <v>43256</v>
      </c>
      <c r="B869" s="325">
        <v>2800</v>
      </c>
      <c r="C869" s="320">
        <v>3020</v>
      </c>
      <c r="D869" s="321">
        <v>2600</v>
      </c>
      <c r="E869" s="321">
        <v>2600</v>
      </c>
      <c r="F869" s="322">
        <v>2500</v>
      </c>
      <c r="G869" s="320">
        <v>-8</v>
      </c>
      <c r="H869" s="321">
        <v>13</v>
      </c>
      <c r="I869" s="321">
        <v>-270</v>
      </c>
      <c r="J869" s="322">
        <v>35</v>
      </c>
    </row>
    <row r="870" spans="1:10">
      <c r="A870" s="324">
        <v>43257</v>
      </c>
      <c r="B870" s="325">
        <v>2810</v>
      </c>
      <c r="C870" s="320">
        <v>3020</v>
      </c>
      <c r="D870" s="321">
        <v>2600</v>
      </c>
      <c r="E870" s="321">
        <v>2550</v>
      </c>
      <c r="F870" s="322">
        <v>2480</v>
      </c>
      <c r="G870" s="320">
        <v>22</v>
      </c>
      <c r="H870" s="321">
        <v>23</v>
      </c>
      <c r="I870" s="321">
        <v>-260</v>
      </c>
      <c r="J870" s="322">
        <v>95</v>
      </c>
    </row>
    <row r="871" spans="1:10">
      <c r="A871" s="324">
        <v>43258</v>
      </c>
      <c r="B871" s="325">
        <v>2830</v>
      </c>
      <c r="C871" s="320">
        <v>3040</v>
      </c>
      <c r="D871" s="321">
        <v>2600</v>
      </c>
      <c r="E871" s="321">
        <v>2550</v>
      </c>
      <c r="F871" s="322">
        <v>2480</v>
      </c>
      <c r="G871" s="320">
        <v>42</v>
      </c>
      <c r="H871" s="321">
        <v>43</v>
      </c>
      <c r="I871" s="321">
        <v>-260</v>
      </c>
      <c r="J871" s="322">
        <v>115</v>
      </c>
    </row>
    <row r="872" spans="1:10">
      <c r="A872" s="324">
        <v>43259</v>
      </c>
      <c r="B872" s="325">
        <v>2840</v>
      </c>
      <c r="C872" s="320">
        <v>3020</v>
      </c>
      <c r="D872" s="321">
        <v>2600</v>
      </c>
      <c r="E872" s="321">
        <v>2550</v>
      </c>
      <c r="F872" s="322">
        <v>2500</v>
      </c>
      <c r="G872" s="320">
        <v>32</v>
      </c>
      <c r="H872" s="321">
        <v>53</v>
      </c>
      <c r="I872" s="321">
        <v>-230</v>
      </c>
      <c r="J872" s="322">
        <v>125</v>
      </c>
    </row>
    <row r="873" spans="1:10">
      <c r="A873" s="324">
        <v>43262</v>
      </c>
      <c r="B873" s="325">
        <v>2790</v>
      </c>
      <c r="C873" s="320">
        <v>3050</v>
      </c>
      <c r="D873" s="321">
        <v>2640</v>
      </c>
      <c r="E873" s="321">
        <v>2550</v>
      </c>
      <c r="F873" s="322">
        <v>2500</v>
      </c>
      <c r="G873" s="320">
        <v>-18</v>
      </c>
      <c r="H873" s="321">
        <v>-37</v>
      </c>
      <c r="I873" s="321">
        <v>-310</v>
      </c>
      <c r="J873" s="322">
        <v>75</v>
      </c>
    </row>
    <row r="874" spans="1:10">
      <c r="A874" s="324">
        <v>43263</v>
      </c>
      <c r="B874" s="325">
        <v>2790</v>
      </c>
      <c r="C874" s="320">
        <v>3150</v>
      </c>
      <c r="D874" s="321">
        <v>2600</v>
      </c>
      <c r="E874" s="321">
        <v>2570</v>
      </c>
      <c r="F874" s="322">
        <v>2500</v>
      </c>
      <c r="G874" s="320">
        <v>-18</v>
      </c>
      <c r="H874" s="321">
        <v>3</v>
      </c>
      <c r="I874" s="321">
        <v>-410</v>
      </c>
      <c r="J874" s="322">
        <v>55</v>
      </c>
    </row>
    <row r="875" spans="1:10">
      <c r="A875" s="324">
        <v>43264</v>
      </c>
      <c r="B875" s="325">
        <v>2790</v>
      </c>
      <c r="C875" s="320">
        <v>3120</v>
      </c>
      <c r="D875" s="321">
        <v>2670</v>
      </c>
      <c r="E875" s="321">
        <v>2600</v>
      </c>
      <c r="F875" s="322">
        <v>2480</v>
      </c>
      <c r="G875" s="320">
        <v>2</v>
      </c>
      <c r="H875" s="321">
        <v>-67</v>
      </c>
      <c r="I875" s="321">
        <v>-380</v>
      </c>
      <c r="J875" s="322">
        <v>25</v>
      </c>
    </row>
    <row r="876" spans="1:10">
      <c r="A876" s="324">
        <v>43265</v>
      </c>
      <c r="B876" s="325">
        <v>2810</v>
      </c>
      <c r="C876" s="320">
        <v>3060</v>
      </c>
      <c r="D876" s="321">
        <v>2670</v>
      </c>
      <c r="E876" s="321">
        <v>2600</v>
      </c>
      <c r="F876" s="322">
        <v>2500</v>
      </c>
      <c r="G876" s="320">
        <v>2</v>
      </c>
      <c r="H876" s="321">
        <v>-47</v>
      </c>
      <c r="I876" s="321">
        <v>-300</v>
      </c>
      <c r="J876" s="322">
        <v>45</v>
      </c>
    </row>
    <row r="877" spans="1:10">
      <c r="A877" s="324">
        <v>43266</v>
      </c>
      <c r="B877" s="325">
        <v>2830</v>
      </c>
      <c r="C877" s="320">
        <v>3070</v>
      </c>
      <c r="D877" s="321">
        <v>2670</v>
      </c>
      <c r="E877" s="321">
        <v>2600</v>
      </c>
      <c r="F877" s="322">
        <v>2500</v>
      </c>
      <c r="G877" s="320">
        <v>22</v>
      </c>
      <c r="H877" s="321">
        <v>-27</v>
      </c>
      <c r="I877" s="321">
        <v>-290</v>
      </c>
      <c r="J877" s="322">
        <v>65</v>
      </c>
    </row>
    <row r="878" spans="1:10">
      <c r="A878" s="324">
        <v>43270</v>
      </c>
      <c r="B878" s="325">
        <v>2840</v>
      </c>
      <c r="C878" s="320">
        <v>3030</v>
      </c>
      <c r="D878" s="321">
        <v>2640</v>
      </c>
      <c r="E878" s="321">
        <v>2600</v>
      </c>
      <c r="F878" s="322">
        <v>2500</v>
      </c>
      <c r="G878" s="320">
        <v>32</v>
      </c>
      <c r="H878" s="321">
        <v>13</v>
      </c>
      <c r="I878" s="321">
        <v>-240</v>
      </c>
      <c r="J878" s="322">
        <v>75</v>
      </c>
    </row>
    <row r="879" spans="1:10">
      <c r="A879" s="324">
        <v>43271</v>
      </c>
      <c r="B879" s="325">
        <v>2820</v>
      </c>
      <c r="C879" s="320">
        <v>3040</v>
      </c>
      <c r="D879" s="321">
        <v>2640</v>
      </c>
      <c r="E879" s="321">
        <v>2550</v>
      </c>
      <c r="F879" s="322">
        <v>2420</v>
      </c>
      <c r="G879" s="320">
        <v>92</v>
      </c>
      <c r="H879" s="321">
        <v>-7</v>
      </c>
      <c r="I879" s="321">
        <v>-270</v>
      </c>
      <c r="J879" s="322">
        <v>105</v>
      </c>
    </row>
    <row r="880" spans="1:10">
      <c r="A880" s="324">
        <v>43272</v>
      </c>
      <c r="B880" s="325">
        <v>2780</v>
      </c>
      <c r="C880" s="320">
        <v>3010</v>
      </c>
      <c r="D880" s="321">
        <v>2600</v>
      </c>
      <c r="E880" s="321">
        <v>2530</v>
      </c>
      <c r="F880" s="322">
        <v>2370</v>
      </c>
      <c r="G880" s="320">
        <v>102</v>
      </c>
      <c r="H880" s="321">
        <v>-7</v>
      </c>
      <c r="I880" s="321">
        <v>-280</v>
      </c>
      <c r="J880" s="322">
        <v>85</v>
      </c>
    </row>
    <row r="881" spans="1:10">
      <c r="A881" s="324">
        <v>43273</v>
      </c>
      <c r="B881" s="325">
        <v>2760</v>
      </c>
      <c r="C881" s="320">
        <v>3000</v>
      </c>
      <c r="D881" s="321">
        <v>2600</v>
      </c>
      <c r="E881" s="321">
        <v>2480</v>
      </c>
      <c r="F881" s="322">
        <v>2370</v>
      </c>
      <c r="G881" s="320">
        <v>82</v>
      </c>
      <c r="H881" s="321">
        <v>-27</v>
      </c>
      <c r="I881" s="321">
        <v>-290</v>
      </c>
      <c r="J881" s="322">
        <v>115</v>
      </c>
    </row>
    <row r="882" spans="1:10">
      <c r="A882" s="324">
        <v>43276</v>
      </c>
      <c r="B882" s="325">
        <v>2750</v>
      </c>
      <c r="C882" s="320">
        <v>3000</v>
      </c>
      <c r="D882" s="321">
        <v>2500</v>
      </c>
      <c r="E882" s="321">
        <v>2450</v>
      </c>
      <c r="F882" s="322">
        <v>2370</v>
      </c>
      <c r="G882" s="320">
        <v>72</v>
      </c>
      <c r="H882" s="321">
        <v>63</v>
      </c>
      <c r="I882" s="321">
        <v>-300</v>
      </c>
      <c r="J882" s="322">
        <v>135</v>
      </c>
    </row>
    <row r="883" spans="1:10">
      <c r="A883" s="324">
        <v>43277</v>
      </c>
      <c r="B883" s="325">
        <v>2750</v>
      </c>
      <c r="C883" s="320">
        <v>2960</v>
      </c>
      <c r="D883" s="321">
        <v>2450</v>
      </c>
      <c r="E883" s="321">
        <v>2350</v>
      </c>
      <c r="F883" s="322">
        <v>2280</v>
      </c>
      <c r="G883" s="320">
        <v>162</v>
      </c>
      <c r="H883" s="321">
        <v>113</v>
      </c>
      <c r="I883" s="321">
        <v>-260</v>
      </c>
      <c r="J883" s="322">
        <v>235</v>
      </c>
    </row>
    <row r="884" spans="1:10">
      <c r="A884" s="324">
        <v>43278</v>
      </c>
      <c r="B884" s="325">
        <v>2720</v>
      </c>
      <c r="C884" s="320">
        <v>3000</v>
      </c>
      <c r="D884" s="321">
        <v>2450</v>
      </c>
      <c r="E884" s="321">
        <v>2350</v>
      </c>
      <c r="F884" s="322">
        <v>2280</v>
      </c>
      <c r="G884" s="320">
        <v>132</v>
      </c>
      <c r="H884" s="321">
        <v>83</v>
      </c>
      <c r="I884" s="321">
        <v>-330</v>
      </c>
      <c r="J884" s="322">
        <v>205</v>
      </c>
    </row>
    <row r="885" spans="1:10">
      <c r="A885" s="324">
        <v>43279</v>
      </c>
      <c r="B885" s="325">
        <v>2720</v>
      </c>
      <c r="C885" s="320">
        <v>3020</v>
      </c>
      <c r="D885" s="321">
        <v>2520</v>
      </c>
      <c r="E885" s="321">
        <v>2500</v>
      </c>
      <c r="F885" s="322">
        <v>2280</v>
      </c>
      <c r="G885" s="320">
        <v>132</v>
      </c>
      <c r="H885" s="321">
        <v>13</v>
      </c>
      <c r="I885" s="321">
        <v>-350</v>
      </c>
      <c r="J885" s="322">
        <v>55</v>
      </c>
    </row>
    <row r="886" spans="1:10">
      <c r="A886" s="324">
        <v>43280</v>
      </c>
      <c r="B886" s="325">
        <v>2730</v>
      </c>
      <c r="C886" s="320">
        <v>3020</v>
      </c>
      <c r="D886" s="321">
        <v>2520</v>
      </c>
      <c r="E886" s="321">
        <v>2520</v>
      </c>
      <c r="F886" s="322">
        <v>2300</v>
      </c>
      <c r="G886" s="320">
        <v>122</v>
      </c>
      <c r="H886" s="321">
        <v>23</v>
      </c>
      <c r="I886" s="321">
        <v>-340</v>
      </c>
      <c r="J886" s="322">
        <v>45</v>
      </c>
    </row>
    <row r="887" spans="1:10">
      <c r="A887" s="324">
        <v>43283</v>
      </c>
      <c r="B887" s="325">
        <v>2790</v>
      </c>
      <c r="C887" s="320">
        <v>3020</v>
      </c>
      <c r="D887" s="321">
        <v>2600</v>
      </c>
      <c r="E887" s="321">
        <v>2550</v>
      </c>
      <c r="F887" s="322">
        <v>2300</v>
      </c>
      <c r="G887" s="320">
        <v>182</v>
      </c>
      <c r="H887" s="321">
        <v>3</v>
      </c>
      <c r="I887" s="321">
        <v>-280</v>
      </c>
      <c r="J887" s="322">
        <v>75</v>
      </c>
    </row>
    <row r="888" spans="1:10">
      <c r="A888" s="324">
        <v>43284</v>
      </c>
      <c r="B888" s="325">
        <v>2820</v>
      </c>
      <c r="C888" s="320">
        <v>3030</v>
      </c>
      <c r="D888" s="321">
        <v>2670</v>
      </c>
      <c r="E888" s="321">
        <v>2670</v>
      </c>
      <c r="F888" s="322">
        <v>2450</v>
      </c>
      <c r="G888" s="320">
        <v>62</v>
      </c>
      <c r="H888" s="321">
        <v>-37</v>
      </c>
      <c r="I888" s="321">
        <v>-260</v>
      </c>
      <c r="J888" s="322">
        <v>-15</v>
      </c>
    </row>
    <row r="889" spans="1:10">
      <c r="A889" s="324">
        <v>43285</v>
      </c>
      <c r="B889" s="325">
        <v>2850</v>
      </c>
      <c r="C889" s="320">
        <v>3100</v>
      </c>
      <c r="D889" s="321">
        <v>2670</v>
      </c>
      <c r="E889" s="321">
        <v>2670</v>
      </c>
      <c r="F889" s="322">
        <v>2450</v>
      </c>
      <c r="G889" s="320">
        <v>92</v>
      </c>
      <c r="H889" s="321">
        <v>-7</v>
      </c>
      <c r="I889" s="321">
        <v>-300</v>
      </c>
      <c r="J889" s="322">
        <v>15</v>
      </c>
    </row>
    <row r="890" spans="1:10">
      <c r="A890" s="324">
        <v>43286</v>
      </c>
      <c r="B890" s="325">
        <v>2870</v>
      </c>
      <c r="C890" s="320">
        <v>3110</v>
      </c>
      <c r="D890" s="321">
        <v>2670</v>
      </c>
      <c r="E890" s="321">
        <v>2670</v>
      </c>
      <c r="F890" s="322">
        <v>2500</v>
      </c>
      <c r="G890" s="320">
        <v>62</v>
      </c>
      <c r="H890" s="321">
        <v>13</v>
      </c>
      <c r="I890" s="321">
        <v>-290</v>
      </c>
      <c r="J890" s="322">
        <v>35</v>
      </c>
    </row>
    <row r="891" spans="1:10">
      <c r="A891" s="324">
        <v>43287</v>
      </c>
      <c r="B891" s="325">
        <v>2870</v>
      </c>
      <c r="C891" s="320">
        <v>3140</v>
      </c>
      <c r="D891" s="321">
        <v>2720</v>
      </c>
      <c r="E891" s="321">
        <v>2650</v>
      </c>
      <c r="F891" s="322">
        <v>2500</v>
      </c>
      <c r="G891" s="320">
        <v>62</v>
      </c>
      <c r="H891" s="321">
        <v>-37</v>
      </c>
      <c r="I891" s="321">
        <v>-320</v>
      </c>
      <c r="J891" s="322">
        <v>55</v>
      </c>
    </row>
    <row r="892" spans="1:10">
      <c r="A892" s="324">
        <v>43290</v>
      </c>
      <c r="B892" s="325">
        <v>2930</v>
      </c>
      <c r="C892" s="320">
        <v>3130</v>
      </c>
      <c r="D892" s="321">
        <v>2750</v>
      </c>
      <c r="E892" s="321">
        <v>2630</v>
      </c>
      <c r="F892" s="322">
        <v>2500</v>
      </c>
      <c r="G892" s="320">
        <v>122</v>
      </c>
      <c r="H892" s="321">
        <v>-7</v>
      </c>
      <c r="I892" s="321">
        <v>-250</v>
      </c>
      <c r="J892" s="322">
        <v>135</v>
      </c>
    </row>
    <row r="893" spans="1:10">
      <c r="A893" s="324">
        <v>43291</v>
      </c>
      <c r="B893" s="325">
        <v>2890</v>
      </c>
      <c r="C893" s="320">
        <v>3140</v>
      </c>
      <c r="D893" s="321">
        <v>2750</v>
      </c>
      <c r="E893" s="321">
        <v>2600</v>
      </c>
      <c r="F893" s="322">
        <v>2500</v>
      </c>
      <c r="G893" s="320">
        <v>82</v>
      </c>
      <c r="H893" s="321">
        <v>-47</v>
      </c>
      <c r="I893" s="321">
        <v>-300</v>
      </c>
      <c r="J893" s="322">
        <v>125</v>
      </c>
    </row>
    <row r="894" spans="1:10">
      <c r="A894" s="324">
        <v>43292</v>
      </c>
      <c r="B894" s="325">
        <v>2850</v>
      </c>
      <c r="C894" s="320">
        <v>3140</v>
      </c>
      <c r="D894" s="321">
        <v>2780</v>
      </c>
      <c r="E894" s="321">
        <v>2580</v>
      </c>
      <c r="F894" s="322">
        <v>2500</v>
      </c>
      <c r="G894" s="320">
        <v>42</v>
      </c>
      <c r="H894" s="321">
        <v>-117</v>
      </c>
      <c r="I894" s="321">
        <v>-340</v>
      </c>
      <c r="J894" s="322">
        <v>105</v>
      </c>
    </row>
    <row r="895" spans="1:10">
      <c r="A895" s="324">
        <v>43293</v>
      </c>
      <c r="B895" s="325">
        <v>2800</v>
      </c>
      <c r="C895" s="320">
        <v>3140</v>
      </c>
      <c r="D895" s="321">
        <v>2780</v>
      </c>
      <c r="E895" s="321">
        <v>2560</v>
      </c>
      <c r="F895" s="322">
        <v>2500</v>
      </c>
      <c r="G895" s="320">
        <v>-8</v>
      </c>
      <c r="H895" s="321">
        <v>-167</v>
      </c>
      <c r="I895" s="321">
        <v>-390</v>
      </c>
      <c r="J895" s="322">
        <v>75</v>
      </c>
    </row>
    <row r="896" spans="1:10">
      <c r="A896" s="324">
        <v>43294</v>
      </c>
      <c r="B896" s="325">
        <v>2780</v>
      </c>
      <c r="C896" s="320">
        <v>3130</v>
      </c>
      <c r="D896" s="321">
        <v>2780</v>
      </c>
      <c r="E896" s="321">
        <v>2540</v>
      </c>
      <c r="F896" s="322">
        <v>2500</v>
      </c>
      <c r="G896" s="320">
        <v>-28</v>
      </c>
      <c r="H896" s="321">
        <v>-187</v>
      </c>
      <c r="I896" s="321">
        <v>-400</v>
      </c>
      <c r="J896" s="322">
        <v>75</v>
      </c>
    </row>
    <row r="897" spans="1:10">
      <c r="A897" s="324">
        <v>43297</v>
      </c>
      <c r="B897" s="325">
        <v>2780</v>
      </c>
      <c r="C897" s="320">
        <v>3090</v>
      </c>
      <c r="D897" s="321">
        <v>2700</v>
      </c>
      <c r="E897" s="321">
        <v>2520</v>
      </c>
      <c r="F897" s="322">
        <v>2500</v>
      </c>
      <c r="G897" s="320">
        <v>-28</v>
      </c>
      <c r="H897" s="321">
        <v>-107</v>
      </c>
      <c r="I897" s="321">
        <v>-360</v>
      </c>
      <c r="J897" s="322">
        <v>95</v>
      </c>
    </row>
    <row r="898" spans="1:10">
      <c r="A898" s="324">
        <v>43298</v>
      </c>
      <c r="B898" s="325">
        <v>2800</v>
      </c>
      <c r="C898" s="320">
        <v>3080</v>
      </c>
      <c r="D898" s="321">
        <v>2680</v>
      </c>
      <c r="E898" s="321">
        <v>2470</v>
      </c>
      <c r="F898" s="322">
        <v>2350</v>
      </c>
      <c r="G898" s="320">
        <v>142</v>
      </c>
      <c r="H898" s="321">
        <v>-67</v>
      </c>
      <c r="I898" s="321">
        <v>-330</v>
      </c>
      <c r="J898" s="322">
        <v>165</v>
      </c>
    </row>
    <row r="899" spans="1:10">
      <c r="A899" s="324">
        <v>43299</v>
      </c>
      <c r="B899" s="325">
        <v>2800</v>
      </c>
      <c r="C899" s="320">
        <v>3090</v>
      </c>
      <c r="D899" s="321">
        <v>2620</v>
      </c>
      <c r="E899" s="321">
        <v>2470</v>
      </c>
      <c r="F899" s="322">
        <v>2300</v>
      </c>
      <c r="G899" s="320">
        <v>192</v>
      </c>
      <c r="H899" s="321">
        <v>-7</v>
      </c>
      <c r="I899" s="321">
        <v>-340</v>
      </c>
      <c r="J899" s="322">
        <v>165</v>
      </c>
    </row>
    <row r="900" spans="1:10">
      <c r="A900" s="324">
        <v>43300</v>
      </c>
      <c r="B900" s="325">
        <v>2780</v>
      </c>
      <c r="C900" s="320">
        <v>3150</v>
      </c>
      <c r="D900" s="321">
        <v>2620</v>
      </c>
      <c r="E900" s="321">
        <v>2470</v>
      </c>
      <c r="F900" s="322">
        <v>2330</v>
      </c>
      <c r="G900" s="320">
        <v>142</v>
      </c>
      <c r="H900" s="321">
        <v>-27</v>
      </c>
      <c r="I900" s="321">
        <v>-420</v>
      </c>
      <c r="J900" s="322">
        <v>145</v>
      </c>
    </row>
    <row r="901" spans="1:10">
      <c r="A901" s="324">
        <v>43301</v>
      </c>
      <c r="B901" s="325">
        <v>2760</v>
      </c>
      <c r="C901" s="320">
        <v>3150</v>
      </c>
      <c r="D901" s="321">
        <v>2620</v>
      </c>
      <c r="E901" s="321">
        <v>2500</v>
      </c>
      <c r="F901" s="322">
        <v>2360</v>
      </c>
      <c r="G901" s="320">
        <v>92</v>
      </c>
      <c r="H901" s="321">
        <v>-47</v>
      </c>
      <c r="I901" s="321">
        <v>-440</v>
      </c>
      <c r="J901" s="322">
        <v>95</v>
      </c>
    </row>
    <row r="902" spans="1:10">
      <c r="A902" s="324">
        <v>43304</v>
      </c>
      <c r="B902" s="325">
        <v>2740</v>
      </c>
      <c r="C902" s="320">
        <v>3150</v>
      </c>
      <c r="D902" s="321">
        <v>2640</v>
      </c>
      <c r="E902" s="321">
        <v>2500</v>
      </c>
      <c r="F902" s="322">
        <v>2360</v>
      </c>
      <c r="G902" s="320">
        <v>72</v>
      </c>
      <c r="H902" s="321">
        <v>-87</v>
      </c>
      <c r="I902" s="321">
        <v>-460</v>
      </c>
      <c r="J902" s="322">
        <v>75</v>
      </c>
    </row>
    <row r="903" spans="1:10">
      <c r="A903" s="324">
        <v>43305</v>
      </c>
      <c r="B903" s="325">
        <v>2740</v>
      </c>
      <c r="C903" s="320">
        <v>3130</v>
      </c>
      <c r="D903" s="321">
        <v>2640</v>
      </c>
      <c r="E903" s="321">
        <v>2580</v>
      </c>
      <c r="F903" s="322">
        <v>2400</v>
      </c>
      <c r="G903" s="320">
        <v>32</v>
      </c>
      <c r="H903" s="321">
        <v>-87</v>
      </c>
      <c r="I903" s="321">
        <v>-440</v>
      </c>
      <c r="J903" s="322">
        <v>-5</v>
      </c>
    </row>
    <row r="904" spans="1:10">
      <c r="A904" s="324">
        <v>43306</v>
      </c>
      <c r="B904" s="325">
        <v>2710</v>
      </c>
      <c r="C904" s="320">
        <v>3055</v>
      </c>
      <c r="D904" s="321">
        <v>2600</v>
      </c>
      <c r="E904" s="321">
        <v>2600</v>
      </c>
      <c r="F904" s="322">
        <v>2400</v>
      </c>
      <c r="G904" s="320">
        <v>2</v>
      </c>
      <c r="H904" s="321">
        <v>-77</v>
      </c>
      <c r="I904" s="321">
        <v>-395</v>
      </c>
      <c r="J904" s="322">
        <v>-55</v>
      </c>
    </row>
    <row r="905" spans="1:10">
      <c r="A905" s="324">
        <v>43307</v>
      </c>
      <c r="B905" s="325">
        <v>2710</v>
      </c>
      <c r="C905" s="320">
        <v>3060</v>
      </c>
      <c r="D905" s="321">
        <v>2600</v>
      </c>
      <c r="E905" s="321">
        <v>2600</v>
      </c>
      <c r="F905" s="322">
        <v>2400</v>
      </c>
      <c r="G905" s="320">
        <v>2</v>
      </c>
      <c r="H905" s="321">
        <v>-77</v>
      </c>
      <c r="I905" s="321">
        <v>-400</v>
      </c>
      <c r="J905" s="322">
        <v>-55</v>
      </c>
    </row>
    <row r="906" spans="1:10">
      <c r="A906" s="324">
        <v>43308</v>
      </c>
      <c r="B906" s="325">
        <v>2720</v>
      </c>
      <c r="C906" s="320">
        <v>3060</v>
      </c>
      <c r="D906" s="321">
        <v>2600</v>
      </c>
      <c r="E906" s="321">
        <v>2540</v>
      </c>
      <c r="F906" s="322">
        <v>2400</v>
      </c>
      <c r="G906" s="320">
        <v>12</v>
      </c>
      <c r="H906" s="321">
        <v>-67</v>
      </c>
      <c r="I906" s="321">
        <v>-390</v>
      </c>
      <c r="J906" s="322">
        <v>15</v>
      </c>
    </row>
    <row r="907" spans="1:10">
      <c r="A907" s="324">
        <v>43311</v>
      </c>
      <c r="B907" s="325">
        <v>2710</v>
      </c>
      <c r="C907" s="320">
        <v>3110</v>
      </c>
      <c r="D907" s="321">
        <v>2550</v>
      </c>
      <c r="E907" s="321">
        <v>2500</v>
      </c>
      <c r="F907" s="322">
        <v>2400</v>
      </c>
      <c r="G907" s="320">
        <v>2</v>
      </c>
      <c r="H907" s="321">
        <v>-27</v>
      </c>
      <c r="I907" s="321">
        <v>-450</v>
      </c>
      <c r="J907" s="322">
        <v>45</v>
      </c>
    </row>
    <row r="908" spans="1:10">
      <c r="A908" s="324">
        <v>43312</v>
      </c>
      <c r="B908" s="325">
        <v>2760</v>
      </c>
      <c r="C908" s="320">
        <v>3100</v>
      </c>
      <c r="D908" s="321">
        <v>2590</v>
      </c>
      <c r="E908" s="321">
        <v>2520</v>
      </c>
      <c r="F908" s="322">
        <v>2350</v>
      </c>
      <c r="G908" s="320">
        <v>102</v>
      </c>
      <c r="H908" s="321">
        <v>-17</v>
      </c>
      <c r="I908" s="321">
        <v>-390</v>
      </c>
      <c r="J908" s="322">
        <v>75</v>
      </c>
    </row>
    <row r="909" spans="1:10">
      <c r="A909" s="324">
        <v>43313</v>
      </c>
      <c r="B909" s="325">
        <v>2780</v>
      </c>
      <c r="C909" s="320">
        <v>3115</v>
      </c>
      <c r="D909" s="321">
        <v>2590</v>
      </c>
      <c r="E909" s="321">
        <v>2540</v>
      </c>
      <c r="F909" s="322">
        <v>2400</v>
      </c>
      <c r="G909" s="320">
        <v>72</v>
      </c>
      <c r="H909" s="321">
        <v>3</v>
      </c>
      <c r="I909" s="321">
        <v>-385</v>
      </c>
      <c r="J909" s="322">
        <v>75</v>
      </c>
    </row>
    <row r="910" spans="1:10">
      <c r="A910" s="324">
        <v>43314</v>
      </c>
      <c r="B910" s="325">
        <v>2780</v>
      </c>
      <c r="C910" s="320">
        <v>3150</v>
      </c>
      <c r="D910" s="321">
        <v>2590</v>
      </c>
      <c r="E910" s="321">
        <v>2540</v>
      </c>
      <c r="F910" s="322">
        <v>2400</v>
      </c>
      <c r="G910" s="320">
        <v>72</v>
      </c>
      <c r="H910" s="321">
        <v>3</v>
      </c>
      <c r="I910" s="321">
        <v>-420</v>
      </c>
      <c r="J910" s="322">
        <v>75</v>
      </c>
    </row>
    <row r="911" spans="1:10">
      <c r="A911" s="324">
        <v>43315</v>
      </c>
      <c r="B911" s="325">
        <v>2780</v>
      </c>
      <c r="C911" s="320">
        <v>3270</v>
      </c>
      <c r="D911" s="321">
        <v>2590</v>
      </c>
      <c r="E911" s="321">
        <v>2540</v>
      </c>
      <c r="F911" s="322">
        <v>2400</v>
      </c>
      <c r="G911" s="320">
        <v>72</v>
      </c>
      <c r="H911" s="321">
        <v>3</v>
      </c>
      <c r="I911" s="321">
        <v>-540</v>
      </c>
      <c r="J911" s="322">
        <v>75</v>
      </c>
    </row>
    <row r="912" spans="1:10">
      <c r="A912" s="324">
        <v>43318</v>
      </c>
      <c r="B912" s="325">
        <v>3080</v>
      </c>
      <c r="C912" s="320">
        <v>3300</v>
      </c>
      <c r="D912" s="321">
        <v>2800</v>
      </c>
      <c r="E912" s="321">
        <v>2750</v>
      </c>
      <c r="F912" s="322">
        <v>2550</v>
      </c>
      <c r="G912" s="320">
        <v>222</v>
      </c>
      <c r="H912" s="321">
        <v>93</v>
      </c>
      <c r="I912" s="321">
        <v>-270</v>
      </c>
      <c r="J912" s="322">
        <v>165</v>
      </c>
    </row>
    <row r="913" spans="1:10">
      <c r="A913" s="324">
        <v>43319</v>
      </c>
      <c r="B913" s="325">
        <v>3120</v>
      </c>
      <c r="C913" s="320">
        <v>3330</v>
      </c>
      <c r="D913" s="321">
        <v>2800</v>
      </c>
      <c r="E913" s="321">
        <v>2850</v>
      </c>
      <c r="F913" s="322">
        <v>2630</v>
      </c>
      <c r="G913" s="320">
        <v>182</v>
      </c>
      <c r="H913" s="321">
        <v>133</v>
      </c>
      <c r="I913" s="321">
        <v>-260</v>
      </c>
      <c r="J913" s="322">
        <v>105</v>
      </c>
    </row>
    <row r="914" spans="1:10">
      <c r="A914" s="324">
        <v>43320</v>
      </c>
      <c r="B914" s="325">
        <v>3050</v>
      </c>
      <c r="C914" s="320">
        <v>3310</v>
      </c>
      <c r="D914" s="321">
        <v>2800</v>
      </c>
      <c r="E914" s="321">
        <v>2840</v>
      </c>
      <c r="F914" s="322">
        <v>2630</v>
      </c>
      <c r="G914" s="320">
        <v>112</v>
      </c>
      <c r="H914" s="321">
        <v>63</v>
      </c>
      <c r="I914" s="321">
        <v>-310</v>
      </c>
      <c r="J914" s="322">
        <v>45</v>
      </c>
    </row>
    <row r="915" spans="1:10">
      <c r="A915" s="324">
        <v>43321</v>
      </c>
      <c r="B915" s="325">
        <v>3050</v>
      </c>
      <c r="C915" s="320">
        <v>3270</v>
      </c>
      <c r="D915" s="321">
        <v>2800</v>
      </c>
      <c r="E915" s="321">
        <v>2760</v>
      </c>
      <c r="F915" s="322">
        <v>2630</v>
      </c>
      <c r="G915" s="320">
        <v>112</v>
      </c>
      <c r="H915" s="321">
        <v>63</v>
      </c>
      <c r="I915" s="321">
        <v>-270</v>
      </c>
      <c r="J915" s="322">
        <v>125</v>
      </c>
    </row>
    <row r="916" spans="1:10">
      <c r="A916" s="324">
        <v>43322</v>
      </c>
      <c r="B916" s="325">
        <v>3020</v>
      </c>
      <c r="C916" s="320">
        <v>3220</v>
      </c>
      <c r="D916" s="321">
        <v>2830</v>
      </c>
      <c r="E916" s="321">
        <v>2720</v>
      </c>
      <c r="F916" s="322">
        <v>2630</v>
      </c>
      <c r="G916" s="320">
        <v>82</v>
      </c>
      <c r="H916" s="321">
        <v>3</v>
      </c>
      <c r="I916" s="321">
        <v>-250</v>
      </c>
      <c r="J916" s="322">
        <v>135</v>
      </c>
    </row>
    <row r="917" spans="1:10">
      <c r="A917" s="324">
        <v>43325</v>
      </c>
      <c r="B917" s="325">
        <v>2920</v>
      </c>
      <c r="C917" s="320">
        <v>3200</v>
      </c>
      <c r="D917" s="321">
        <v>2830</v>
      </c>
      <c r="E917" s="321">
        <v>2650</v>
      </c>
      <c r="F917" s="322">
        <v>2600</v>
      </c>
      <c r="G917" s="320">
        <v>12</v>
      </c>
      <c r="H917" s="321">
        <v>-97</v>
      </c>
      <c r="I917" s="321">
        <v>-330</v>
      </c>
      <c r="J917" s="322">
        <v>105</v>
      </c>
    </row>
    <row r="918" spans="1:10">
      <c r="A918" s="324">
        <v>43326</v>
      </c>
      <c r="B918" s="325">
        <v>2970</v>
      </c>
      <c r="C918" s="320">
        <v>3300</v>
      </c>
      <c r="D918" s="321">
        <v>2830</v>
      </c>
      <c r="E918" s="321">
        <v>2720</v>
      </c>
      <c r="F918" s="322">
        <v>2580</v>
      </c>
      <c r="G918" s="320">
        <v>82</v>
      </c>
      <c r="H918" s="321">
        <v>-47</v>
      </c>
      <c r="I918" s="321">
        <v>-380</v>
      </c>
      <c r="J918" s="322">
        <v>85</v>
      </c>
    </row>
    <row r="919" spans="1:10">
      <c r="A919" s="324">
        <v>43327</v>
      </c>
      <c r="B919" s="325">
        <v>2990</v>
      </c>
      <c r="C919" s="320">
        <v>3280</v>
      </c>
      <c r="D919" s="321">
        <v>2800</v>
      </c>
      <c r="E919" s="321">
        <v>2720</v>
      </c>
      <c r="F919" s="322">
        <v>2620</v>
      </c>
      <c r="G919" s="320">
        <v>62</v>
      </c>
      <c r="H919" s="321">
        <v>3</v>
      </c>
      <c r="I919" s="321">
        <v>-340</v>
      </c>
      <c r="J919" s="322">
        <v>105</v>
      </c>
    </row>
    <row r="920" spans="1:10">
      <c r="A920" s="324">
        <v>43328</v>
      </c>
      <c r="B920" s="325">
        <v>2990</v>
      </c>
      <c r="C920" s="320">
        <v>3260</v>
      </c>
      <c r="D920" s="321">
        <v>2800</v>
      </c>
      <c r="E920" s="321">
        <v>2700</v>
      </c>
      <c r="F920" s="322">
        <v>2620</v>
      </c>
      <c r="G920" s="320">
        <v>62</v>
      </c>
      <c r="H920" s="321">
        <v>3</v>
      </c>
      <c r="I920" s="321">
        <v>-320</v>
      </c>
      <c r="J920" s="322">
        <v>125</v>
      </c>
    </row>
    <row r="921" spans="1:10">
      <c r="A921" s="324">
        <v>43329</v>
      </c>
      <c r="B921" s="325">
        <v>2960</v>
      </c>
      <c r="C921" s="320">
        <v>3250</v>
      </c>
      <c r="D921" s="321">
        <v>2800</v>
      </c>
      <c r="E921" s="321">
        <v>2700</v>
      </c>
      <c r="F921" s="322">
        <v>2620</v>
      </c>
      <c r="G921" s="320">
        <v>32</v>
      </c>
      <c r="H921" s="321">
        <v>-27</v>
      </c>
      <c r="I921" s="321">
        <v>-340</v>
      </c>
      <c r="J921" s="322">
        <v>95</v>
      </c>
    </row>
    <row r="922" spans="1:10">
      <c r="A922" s="324">
        <v>43332</v>
      </c>
      <c r="B922" s="325">
        <v>2900</v>
      </c>
      <c r="C922" s="320">
        <v>3300</v>
      </c>
      <c r="D922" s="321">
        <v>2650</v>
      </c>
      <c r="E922" s="321">
        <v>2630</v>
      </c>
      <c r="F922" s="322">
        <v>2620</v>
      </c>
      <c r="G922" s="320">
        <v>-28</v>
      </c>
      <c r="H922" s="321">
        <v>63</v>
      </c>
      <c r="I922" s="321">
        <v>-450</v>
      </c>
      <c r="J922" s="322">
        <v>105</v>
      </c>
    </row>
    <row r="923" spans="1:10">
      <c r="A923" s="324">
        <v>43333</v>
      </c>
      <c r="B923" s="325">
        <v>2900</v>
      </c>
      <c r="C923" s="320">
        <v>3310</v>
      </c>
      <c r="D923" s="321">
        <v>2690</v>
      </c>
      <c r="E923" s="321">
        <v>2700</v>
      </c>
      <c r="F923" s="322">
        <v>2600</v>
      </c>
      <c r="G923" s="320">
        <v>-8</v>
      </c>
      <c r="H923" s="321">
        <v>23</v>
      </c>
      <c r="I923" s="321">
        <v>-460</v>
      </c>
      <c r="J923" s="322">
        <v>35</v>
      </c>
    </row>
    <row r="924" spans="1:10">
      <c r="A924" s="324">
        <v>43334</v>
      </c>
      <c r="B924" s="325">
        <v>2930</v>
      </c>
      <c r="C924" s="320">
        <v>3400</v>
      </c>
      <c r="D924" s="321">
        <v>2750</v>
      </c>
      <c r="E924" s="321">
        <v>2700</v>
      </c>
      <c r="F924" s="322">
        <v>2600</v>
      </c>
      <c r="G924" s="320">
        <v>22</v>
      </c>
      <c r="H924" s="321">
        <v>-7</v>
      </c>
      <c r="I924" s="321">
        <v>-520</v>
      </c>
      <c r="J924" s="322">
        <v>65</v>
      </c>
    </row>
    <row r="925" spans="1:10">
      <c r="A925" s="324">
        <v>43335</v>
      </c>
      <c r="B925" s="325">
        <v>2950</v>
      </c>
      <c r="C925" s="320">
        <v>3350</v>
      </c>
      <c r="D925" s="321">
        <v>2800</v>
      </c>
      <c r="E925" s="321">
        <v>2730</v>
      </c>
      <c r="F925" s="322">
        <v>2600</v>
      </c>
      <c r="G925" s="320">
        <v>42</v>
      </c>
      <c r="H925" s="321">
        <v>-37</v>
      </c>
      <c r="I925" s="321">
        <v>-450</v>
      </c>
      <c r="J925" s="322">
        <v>55</v>
      </c>
    </row>
    <row r="926" spans="1:10">
      <c r="A926" s="324">
        <v>43336</v>
      </c>
      <c r="B926" s="325">
        <v>2950</v>
      </c>
      <c r="C926" s="320">
        <v>3330</v>
      </c>
      <c r="D926" s="321">
        <v>2800</v>
      </c>
      <c r="E926" s="321">
        <v>2730</v>
      </c>
      <c r="F926" s="322">
        <v>2600</v>
      </c>
      <c r="G926" s="320">
        <v>42</v>
      </c>
      <c r="H926" s="321">
        <v>-37</v>
      </c>
      <c r="I926" s="321">
        <v>-430</v>
      </c>
      <c r="J926" s="322">
        <v>55</v>
      </c>
    </row>
    <row r="927" spans="1:10">
      <c r="A927" s="324">
        <v>43339</v>
      </c>
      <c r="B927" s="325">
        <v>2950</v>
      </c>
      <c r="C927" s="320">
        <v>3330</v>
      </c>
      <c r="D927" s="321">
        <v>2800</v>
      </c>
      <c r="E927" s="321">
        <v>2730</v>
      </c>
      <c r="F927" s="322">
        <v>2620</v>
      </c>
      <c r="G927" s="320">
        <v>22</v>
      </c>
      <c r="H927" s="321">
        <v>-37</v>
      </c>
      <c r="I927" s="321">
        <v>-430</v>
      </c>
      <c r="J927" s="322">
        <v>55</v>
      </c>
    </row>
    <row r="928" spans="1:10">
      <c r="A928" s="324">
        <v>43340</v>
      </c>
      <c r="B928" s="325">
        <v>2980</v>
      </c>
      <c r="C928" s="320">
        <v>3330</v>
      </c>
      <c r="D928" s="321">
        <v>2800</v>
      </c>
      <c r="E928" s="321">
        <v>2780</v>
      </c>
      <c r="F928" s="322">
        <v>2630</v>
      </c>
      <c r="G928" s="320">
        <v>42</v>
      </c>
      <c r="H928" s="321">
        <v>-7</v>
      </c>
      <c r="I928" s="321">
        <v>-400</v>
      </c>
      <c r="J928" s="322">
        <v>35</v>
      </c>
    </row>
    <row r="929" spans="1:10">
      <c r="A929" s="324">
        <v>43341</v>
      </c>
      <c r="B929" s="325">
        <v>3000</v>
      </c>
      <c r="C929" s="320">
        <v>3325</v>
      </c>
      <c r="D929" s="321">
        <v>2800</v>
      </c>
      <c r="E929" s="321">
        <v>2800</v>
      </c>
      <c r="F929" s="322">
        <v>2650</v>
      </c>
      <c r="G929" s="320">
        <v>42</v>
      </c>
      <c r="H929" s="321">
        <v>13</v>
      </c>
      <c r="I929" s="321">
        <v>-375</v>
      </c>
      <c r="J929" s="322">
        <v>35</v>
      </c>
    </row>
    <row r="930" spans="1:10">
      <c r="A930" s="324">
        <v>43342</v>
      </c>
      <c r="B930" s="325">
        <v>3010</v>
      </c>
      <c r="C930" s="320">
        <v>3320</v>
      </c>
      <c r="D930" s="321">
        <v>2800</v>
      </c>
      <c r="E930" s="321">
        <v>2780</v>
      </c>
      <c r="F930" s="322">
        <v>2650</v>
      </c>
      <c r="G930" s="320">
        <v>52</v>
      </c>
      <c r="H930" s="321">
        <v>23</v>
      </c>
      <c r="I930" s="321">
        <v>-360</v>
      </c>
      <c r="J930" s="322">
        <v>65</v>
      </c>
    </row>
    <row r="931" spans="1:10">
      <c r="A931" s="324">
        <v>43343</v>
      </c>
      <c r="B931" s="325">
        <v>3010</v>
      </c>
      <c r="C931" s="320">
        <v>3330</v>
      </c>
      <c r="D931" s="321">
        <v>2800</v>
      </c>
      <c r="E931" s="321">
        <v>2780</v>
      </c>
      <c r="F931" s="322">
        <v>2650</v>
      </c>
      <c r="G931" s="320">
        <v>52</v>
      </c>
      <c r="H931" s="321">
        <v>23</v>
      </c>
      <c r="I931" s="321">
        <v>-370</v>
      </c>
      <c r="J931" s="322">
        <v>65</v>
      </c>
    </row>
    <row r="932" spans="1:10">
      <c r="A932" s="324">
        <v>43346</v>
      </c>
      <c r="B932" s="325">
        <v>3040</v>
      </c>
      <c r="C932" s="320">
        <v>3280</v>
      </c>
      <c r="D932" s="321">
        <v>2860</v>
      </c>
      <c r="E932" s="321">
        <v>2850</v>
      </c>
      <c r="F932" s="322">
        <v>2650</v>
      </c>
      <c r="G932" s="320">
        <v>82</v>
      </c>
      <c r="H932" s="321">
        <v>-7</v>
      </c>
      <c r="I932" s="321">
        <v>-290</v>
      </c>
      <c r="J932" s="322">
        <v>25</v>
      </c>
    </row>
    <row r="933" spans="1:10">
      <c r="A933" s="324">
        <v>43347</v>
      </c>
      <c r="B933" s="325">
        <v>3080</v>
      </c>
      <c r="C933" s="320">
        <v>3320</v>
      </c>
      <c r="D933" s="321">
        <v>2920</v>
      </c>
      <c r="E933" s="321">
        <v>2960</v>
      </c>
      <c r="F933" s="322">
        <v>2750</v>
      </c>
      <c r="G933" s="320">
        <v>22</v>
      </c>
      <c r="H933" s="321">
        <v>-27</v>
      </c>
      <c r="I933" s="321">
        <v>-290</v>
      </c>
      <c r="J933" s="322">
        <v>-45</v>
      </c>
    </row>
    <row r="934" spans="1:10">
      <c r="A934" s="324">
        <v>43348</v>
      </c>
      <c r="B934" s="325">
        <v>3100</v>
      </c>
      <c r="C934" s="320">
        <v>3350</v>
      </c>
      <c r="D934" s="321">
        <v>2920</v>
      </c>
      <c r="E934" s="321">
        <v>2980</v>
      </c>
      <c r="F934" s="322">
        <v>2750</v>
      </c>
      <c r="G934" s="320">
        <v>42</v>
      </c>
      <c r="H934" s="321">
        <v>-7</v>
      </c>
      <c r="I934" s="321">
        <v>-300</v>
      </c>
      <c r="J934" s="322">
        <v>-45</v>
      </c>
    </row>
    <row r="935" spans="1:10">
      <c r="A935" s="324">
        <v>43349</v>
      </c>
      <c r="B935" s="325">
        <v>3100</v>
      </c>
      <c r="C935" s="320">
        <v>3350</v>
      </c>
      <c r="D935" s="321">
        <v>2920</v>
      </c>
      <c r="E935" s="321">
        <v>2980</v>
      </c>
      <c r="F935" s="322">
        <v>2750</v>
      </c>
      <c r="G935" s="320">
        <v>42</v>
      </c>
      <c r="H935" s="321">
        <v>-7</v>
      </c>
      <c r="I935" s="321">
        <v>-300</v>
      </c>
      <c r="J935" s="322">
        <v>-45</v>
      </c>
    </row>
    <row r="936" spans="1:10">
      <c r="A936" s="324">
        <v>43350</v>
      </c>
      <c r="B936" s="325">
        <v>3100</v>
      </c>
      <c r="C936" s="320">
        <v>3400</v>
      </c>
      <c r="D936" s="321">
        <v>2920</v>
      </c>
      <c r="E936" s="321">
        <v>2980</v>
      </c>
      <c r="F936" s="322">
        <v>2750</v>
      </c>
      <c r="G936" s="320">
        <v>42</v>
      </c>
      <c r="H936" s="321">
        <v>-7</v>
      </c>
      <c r="I936" s="321">
        <v>-350</v>
      </c>
      <c r="J936" s="322">
        <v>-45</v>
      </c>
    </row>
    <row r="937" spans="1:10">
      <c r="A937" s="324">
        <v>43353</v>
      </c>
      <c r="B937" s="325">
        <v>3150</v>
      </c>
      <c r="C937" s="320">
        <v>3430</v>
      </c>
      <c r="D937" s="321">
        <v>3050</v>
      </c>
      <c r="E937" s="321">
        <v>2980</v>
      </c>
      <c r="F937" s="322">
        <v>2800</v>
      </c>
      <c r="G937" s="320">
        <v>42</v>
      </c>
      <c r="H937" s="321">
        <v>-87</v>
      </c>
      <c r="I937" s="321">
        <v>-330</v>
      </c>
      <c r="J937" s="322">
        <v>5</v>
      </c>
    </row>
    <row r="938" spans="1:10">
      <c r="A938" s="324">
        <v>43354</v>
      </c>
      <c r="B938" s="325">
        <v>3160</v>
      </c>
      <c r="C938" s="320">
        <v>3445</v>
      </c>
      <c r="D938" s="321">
        <v>3150</v>
      </c>
      <c r="E938" s="321">
        <v>3050</v>
      </c>
      <c r="F938" s="322">
        <v>2920</v>
      </c>
      <c r="G938" s="320">
        <v>-68</v>
      </c>
      <c r="H938" s="321">
        <v>-177</v>
      </c>
      <c r="I938" s="321">
        <v>-335</v>
      </c>
      <c r="J938" s="322">
        <v>-55</v>
      </c>
    </row>
    <row r="939" spans="1:10">
      <c r="A939" s="324">
        <v>43355</v>
      </c>
      <c r="B939" s="325">
        <v>3170</v>
      </c>
      <c r="C939" s="320">
        <v>3350</v>
      </c>
      <c r="D939" s="321">
        <v>3150</v>
      </c>
      <c r="E939" s="321">
        <v>3060</v>
      </c>
      <c r="F939" s="322">
        <v>2920</v>
      </c>
      <c r="G939" s="320">
        <v>-58</v>
      </c>
      <c r="H939" s="321">
        <v>-167</v>
      </c>
      <c r="I939" s="321">
        <v>-230</v>
      </c>
      <c r="J939" s="322">
        <v>-55</v>
      </c>
    </row>
    <row r="940" spans="1:10">
      <c r="A940" s="324">
        <v>43356</v>
      </c>
      <c r="B940" s="325">
        <v>3180</v>
      </c>
      <c r="C940" s="320">
        <v>3360</v>
      </c>
      <c r="D940" s="321">
        <v>3150</v>
      </c>
      <c r="E940" s="321">
        <v>3040</v>
      </c>
      <c r="F940" s="322">
        <v>2920</v>
      </c>
      <c r="G940" s="320">
        <v>-48</v>
      </c>
      <c r="H940" s="321">
        <v>-157</v>
      </c>
      <c r="I940" s="321">
        <v>-230</v>
      </c>
      <c r="J940" s="322">
        <v>-25</v>
      </c>
    </row>
    <row r="941" spans="1:10">
      <c r="A941" s="324">
        <v>43357</v>
      </c>
      <c r="B941" s="325">
        <v>3170</v>
      </c>
      <c r="C941" s="320">
        <v>3360</v>
      </c>
      <c r="D941" s="321">
        <v>3150</v>
      </c>
      <c r="E941" s="321">
        <v>3030</v>
      </c>
      <c r="F941" s="322">
        <v>2920</v>
      </c>
      <c r="G941" s="320">
        <v>-58</v>
      </c>
      <c r="H941" s="321">
        <v>-167</v>
      </c>
      <c r="I941" s="321">
        <v>-240</v>
      </c>
      <c r="J941" s="322">
        <v>-25</v>
      </c>
    </row>
    <row r="942" spans="1:10">
      <c r="A942" s="324">
        <v>43360</v>
      </c>
      <c r="B942" s="325">
        <v>3160</v>
      </c>
      <c r="C942" s="320">
        <v>3360</v>
      </c>
      <c r="D942" s="321">
        <v>3130</v>
      </c>
      <c r="E942" s="321">
        <v>3030</v>
      </c>
      <c r="F942" s="322">
        <v>2920</v>
      </c>
      <c r="G942" s="320">
        <v>-68</v>
      </c>
      <c r="H942" s="321">
        <v>-157</v>
      </c>
      <c r="I942" s="321">
        <v>-250</v>
      </c>
      <c r="J942" s="322">
        <v>-35</v>
      </c>
    </row>
    <row r="943" spans="1:10">
      <c r="A943" s="324">
        <v>43361</v>
      </c>
      <c r="B943" s="325">
        <v>3140</v>
      </c>
      <c r="C943" s="320">
        <v>3370</v>
      </c>
      <c r="D943" s="321">
        <v>3130</v>
      </c>
      <c r="E943" s="321">
        <v>3050</v>
      </c>
      <c r="F943" s="322">
        <v>3000</v>
      </c>
      <c r="G943" s="320">
        <v>-168</v>
      </c>
      <c r="H943" s="321">
        <v>-177</v>
      </c>
      <c r="I943" s="321">
        <v>-280</v>
      </c>
      <c r="J943" s="322">
        <v>-75</v>
      </c>
    </row>
    <row r="944" spans="1:10">
      <c r="A944" s="324">
        <v>43362</v>
      </c>
      <c r="B944" s="325">
        <v>3130</v>
      </c>
      <c r="C944" s="320">
        <v>3405</v>
      </c>
      <c r="D944" s="321">
        <v>3150</v>
      </c>
      <c r="E944" s="321">
        <v>3050</v>
      </c>
      <c r="F944" s="322">
        <v>3000</v>
      </c>
      <c r="G944" s="320">
        <v>-178</v>
      </c>
      <c r="H944" s="321">
        <v>-207</v>
      </c>
      <c r="I944" s="321">
        <v>-325</v>
      </c>
      <c r="J944" s="322">
        <v>-85</v>
      </c>
    </row>
    <row r="945" spans="1:10">
      <c r="A945" s="324">
        <v>43363</v>
      </c>
      <c r="B945" s="325">
        <v>3150</v>
      </c>
      <c r="C945" s="320">
        <v>3395</v>
      </c>
      <c r="D945" s="321">
        <v>3150</v>
      </c>
      <c r="E945" s="321">
        <v>3050</v>
      </c>
      <c r="F945" s="322">
        <v>3000</v>
      </c>
      <c r="G945" s="320">
        <v>-158</v>
      </c>
      <c r="H945" s="321">
        <v>-187</v>
      </c>
      <c r="I945" s="321">
        <v>-295</v>
      </c>
      <c r="J945" s="322">
        <v>-65</v>
      </c>
    </row>
    <row r="946" spans="1:10">
      <c r="A946" s="324">
        <v>43364</v>
      </c>
      <c r="B946" s="325">
        <v>3160</v>
      </c>
      <c r="C946" s="320">
        <v>3380</v>
      </c>
      <c r="D946" s="321">
        <v>3150</v>
      </c>
      <c r="E946" s="321">
        <v>3060</v>
      </c>
      <c r="F946" s="322">
        <v>3000</v>
      </c>
      <c r="G946" s="320">
        <v>-148</v>
      </c>
      <c r="H946" s="321">
        <v>-177</v>
      </c>
      <c r="I946" s="321">
        <v>-270</v>
      </c>
      <c r="J946" s="322">
        <v>-65</v>
      </c>
    </row>
    <row r="947" spans="1:10">
      <c r="A947" s="324">
        <v>43368</v>
      </c>
      <c r="B947" s="325">
        <v>3200</v>
      </c>
      <c r="C947" s="320">
        <v>3390</v>
      </c>
      <c r="D947" s="321">
        <v>3060</v>
      </c>
      <c r="E947" s="321">
        <v>3060</v>
      </c>
      <c r="F947" s="322">
        <v>3000</v>
      </c>
      <c r="G947" s="320">
        <v>-108</v>
      </c>
      <c r="H947" s="321">
        <v>-47</v>
      </c>
      <c r="I947" s="321">
        <v>-240</v>
      </c>
      <c r="J947" s="322">
        <v>-25</v>
      </c>
    </row>
    <row r="948" spans="1:10">
      <c r="A948" s="324">
        <v>43369</v>
      </c>
      <c r="B948" s="325">
        <v>3260</v>
      </c>
      <c r="C948" s="320">
        <v>3345</v>
      </c>
      <c r="D948" s="321">
        <v>3090</v>
      </c>
      <c r="E948" s="321">
        <v>3060</v>
      </c>
      <c r="F948" s="322">
        <v>2980</v>
      </c>
      <c r="G948" s="320">
        <v>-28</v>
      </c>
      <c r="H948" s="321">
        <v>-17</v>
      </c>
      <c r="I948" s="321">
        <v>-135</v>
      </c>
      <c r="J948" s="322">
        <v>35</v>
      </c>
    </row>
    <row r="949" spans="1:10">
      <c r="A949" s="324">
        <v>43370</v>
      </c>
      <c r="B949" s="325">
        <v>3220</v>
      </c>
      <c r="C949" s="320">
        <v>3340</v>
      </c>
      <c r="D949" s="321">
        <v>3090</v>
      </c>
      <c r="E949" s="321">
        <v>3050</v>
      </c>
      <c r="F949" s="322">
        <v>2980</v>
      </c>
      <c r="G949" s="320">
        <v>-68</v>
      </c>
      <c r="H949" s="321">
        <v>-57</v>
      </c>
      <c r="I949" s="321">
        <v>-170</v>
      </c>
      <c r="J949" s="322">
        <v>5</v>
      </c>
    </row>
    <row r="950" spans="1:10">
      <c r="A950" s="324">
        <v>43371</v>
      </c>
      <c r="B950" s="325">
        <v>3200</v>
      </c>
      <c r="C950" s="320">
        <v>3330</v>
      </c>
      <c r="D950" s="321">
        <v>3090</v>
      </c>
      <c r="E950" s="321">
        <v>3050</v>
      </c>
      <c r="F950" s="322">
        <v>2980</v>
      </c>
      <c r="G950" s="320">
        <v>-88</v>
      </c>
      <c r="H950" s="321">
        <v>-77</v>
      </c>
      <c r="I950" s="321">
        <v>-180</v>
      </c>
      <c r="J950" s="322">
        <v>-15</v>
      </c>
    </row>
    <row r="951" spans="1:10">
      <c r="A951" s="324">
        <v>43372</v>
      </c>
      <c r="B951" s="325">
        <v>3180</v>
      </c>
      <c r="C951" s="320">
        <v>3340</v>
      </c>
      <c r="D951" s="321">
        <v>3090</v>
      </c>
      <c r="E951" s="321">
        <v>2980</v>
      </c>
      <c r="F951" s="322">
        <v>2980</v>
      </c>
      <c r="G951" s="320">
        <v>-108</v>
      </c>
      <c r="H951" s="321">
        <v>-97</v>
      </c>
      <c r="I951" s="321">
        <v>-210</v>
      </c>
      <c r="J951" s="322">
        <v>35</v>
      </c>
    </row>
    <row r="952" spans="1:10">
      <c r="A952" s="324">
        <v>43373</v>
      </c>
      <c r="B952" s="325">
        <v>3180</v>
      </c>
      <c r="C952" s="320">
        <v>3350</v>
      </c>
      <c r="D952" s="321">
        <v>3090</v>
      </c>
      <c r="E952" s="321">
        <v>2980</v>
      </c>
      <c r="F952" s="322">
        <v>2980</v>
      </c>
      <c r="G952" s="320">
        <v>-108</v>
      </c>
      <c r="H952" s="321">
        <v>-97</v>
      </c>
      <c r="I952" s="321">
        <v>-220</v>
      </c>
      <c r="J952" s="322">
        <v>35</v>
      </c>
    </row>
    <row r="953" spans="1:10">
      <c r="A953" s="324">
        <v>43381</v>
      </c>
      <c r="B953" s="325">
        <v>3180</v>
      </c>
      <c r="C953" s="320">
        <v>3400</v>
      </c>
      <c r="D953" s="321">
        <v>3030</v>
      </c>
      <c r="E953" s="321">
        <v>3030</v>
      </c>
      <c r="F953" s="322">
        <v>3000</v>
      </c>
      <c r="G953" s="320">
        <v>-128</v>
      </c>
      <c r="H953" s="321">
        <v>-37</v>
      </c>
      <c r="I953" s="321">
        <v>-270</v>
      </c>
      <c r="J953" s="322">
        <v>-15</v>
      </c>
    </row>
    <row r="954" spans="1:10">
      <c r="A954" s="324">
        <v>43382</v>
      </c>
      <c r="B954" s="325">
        <v>3250</v>
      </c>
      <c r="C954" s="320">
        <v>3455</v>
      </c>
      <c r="D954" s="321">
        <v>3060</v>
      </c>
      <c r="E954" s="321">
        <v>3100</v>
      </c>
      <c r="F954" s="322">
        <v>3000</v>
      </c>
      <c r="G954" s="320">
        <v>-58</v>
      </c>
      <c r="H954" s="321">
        <v>3</v>
      </c>
      <c r="I954" s="321">
        <v>-255</v>
      </c>
      <c r="J954" s="322">
        <v>-15</v>
      </c>
    </row>
    <row r="955" spans="1:10">
      <c r="A955" s="324">
        <v>43383</v>
      </c>
      <c r="B955" s="325">
        <v>3330</v>
      </c>
      <c r="C955" s="320">
        <v>3520</v>
      </c>
      <c r="D955" s="321">
        <v>3150</v>
      </c>
      <c r="E955" s="321">
        <v>3150</v>
      </c>
      <c r="F955" s="322">
        <v>3000</v>
      </c>
      <c r="G955" s="320">
        <v>22</v>
      </c>
      <c r="H955" s="321">
        <v>-7</v>
      </c>
      <c r="I955" s="321">
        <v>-240</v>
      </c>
      <c r="J955" s="322">
        <v>15</v>
      </c>
    </row>
    <row r="956" spans="1:10">
      <c r="A956" s="324">
        <v>43384</v>
      </c>
      <c r="B956" s="325">
        <v>3330</v>
      </c>
      <c r="C956" s="320">
        <v>3485</v>
      </c>
      <c r="D956" s="321">
        <v>3150</v>
      </c>
      <c r="E956" s="321">
        <v>3150</v>
      </c>
      <c r="F956" s="322">
        <v>3000</v>
      </c>
      <c r="G956" s="320">
        <v>22</v>
      </c>
      <c r="H956" s="321">
        <v>-7</v>
      </c>
      <c r="I956" s="321">
        <v>-205</v>
      </c>
      <c r="J956" s="322">
        <v>15</v>
      </c>
    </row>
    <row r="957" spans="1:10">
      <c r="A957" s="324">
        <v>43385</v>
      </c>
      <c r="B957" s="325">
        <v>3300</v>
      </c>
      <c r="C957" s="320">
        <v>3495</v>
      </c>
      <c r="D957" s="321">
        <v>3150</v>
      </c>
      <c r="E957" s="321">
        <v>3150</v>
      </c>
      <c r="F957" s="322">
        <v>3000</v>
      </c>
      <c r="G957" s="320">
        <v>-8</v>
      </c>
      <c r="H957" s="321">
        <v>-37</v>
      </c>
      <c r="I957" s="321">
        <v>-245</v>
      </c>
      <c r="J957" s="322">
        <v>-15</v>
      </c>
    </row>
    <row r="958" spans="1:10">
      <c r="A958" s="324">
        <v>43388</v>
      </c>
      <c r="B958" s="325">
        <v>3280</v>
      </c>
      <c r="C958" s="320">
        <v>3550</v>
      </c>
      <c r="D958" s="321">
        <v>3140</v>
      </c>
      <c r="E958" s="321">
        <v>3150</v>
      </c>
      <c r="F958" s="322">
        <v>3000</v>
      </c>
      <c r="G958" s="320">
        <v>-28</v>
      </c>
      <c r="H958" s="321">
        <v>-47</v>
      </c>
      <c r="I958" s="321">
        <v>-320</v>
      </c>
      <c r="J958" s="322">
        <v>-35</v>
      </c>
    </row>
    <row r="959" spans="1:10">
      <c r="A959" s="324">
        <v>43389</v>
      </c>
      <c r="B959" s="325">
        <v>3280</v>
      </c>
      <c r="C959" s="320">
        <v>3480</v>
      </c>
      <c r="D959" s="321">
        <v>3140</v>
      </c>
      <c r="E959" s="321">
        <v>3100</v>
      </c>
      <c r="F959" s="322">
        <v>3000</v>
      </c>
      <c r="G959" s="320">
        <v>-28</v>
      </c>
      <c r="H959" s="321">
        <v>-47</v>
      </c>
      <c r="I959" s="321">
        <v>-250</v>
      </c>
      <c r="J959" s="322">
        <v>15</v>
      </c>
    </row>
    <row r="960" spans="1:10">
      <c r="A960" s="324">
        <v>43390</v>
      </c>
      <c r="B960" s="325">
        <v>3270</v>
      </c>
      <c r="C960" s="320">
        <v>3470</v>
      </c>
      <c r="D960" s="321">
        <v>3140</v>
      </c>
      <c r="E960" s="321">
        <v>3100</v>
      </c>
      <c r="F960" s="322">
        <v>2920</v>
      </c>
      <c r="G960" s="320">
        <v>42</v>
      </c>
      <c r="H960" s="321">
        <v>-57</v>
      </c>
      <c r="I960" s="321">
        <v>-250</v>
      </c>
      <c r="J960" s="322">
        <v>5</v>
      </c>
    </row>
    <row r="961" spans="1:10">
      <c r="A961" s="324">
        <v>43391</v>
      </c>
      <c r="B961" s="325">
        <v>3260</v>
      </c>
      <c r="C961" s="320">
        <v>3480</v>
      </c>
      <c r="D961" s="321">
        <v>3130</v>
      </c>
      <c r="E961" s="321">
        <v>3080</v>
      </c>
      <c r="F961" s="322">
        <v>2920</v>
      </c>
      <c r="G961" s="320">
        <v>32</v>
      </c>
      <c r="H961" s="321">
        <v>-57</v>
      </c>
      <c r="I961" s="321">
        <v>-270</v>
      </c>
      <c r="J961" s="322">
        <v>15</v>
      </c>
    </row>
    <row r="962" spans="1:10">
      <c r="A962" s="324">
        <v>43392</v>
      </c>
      <c r="B962" s="325">
        <v>3250</v>
      </c>
      <c r="C962" s="320">
        <v>3485</v>
      </c>
      <c r="D962" s="321">
        <v>3130</v>
      </c>
      <c r="E962" s="321">
        <v>3050</v>
      </c>
      <c r="F962" s="322">
        <v>2920</v>
      </c>
      <c r="G962" s="320">
        <v>22</v>
      </c>
      <c r="H962" s="321">
        <v>-67</v>
      </c>
      <c r="I962" s="321">
        <v>-285</v>
      </c>
      <c r="J962" s="322">
        <v>35</v>
      </c>
    </row>
    <row r="963" spans="1:10">
      <c r="A963" s="324">
        <v>43395</v>
      </c>
      <c r="B963" s="325">
        <v>3220</v>
      </c>
      <c r="C963" s="320">
        <v>3440</v>
      </c>
      <c r="D963" s="321">
        <v>3050</v>
      </c>
      <c r="E963" s="321">
        <v>3030</v>
      </c>
      <c r="F963" s="322">
        <v>2920</v>
      </c>
      <c r="G963" s="320">
        <v>-8</v>
      </c>
      <c r="H963" s="321">
        <v>-17</v>
      </c>
      <c r="I963" s="321">
        <v>-270</v>
      </c>
      <c r="J963" s="322">
        <v>25</v>
      </c>
    </row>
    <row r="964" spans="1:10">
      <c r="A964" s="324">
        <v>43396</v>
      </c>
      <c r="B964" s="325">
        <v>3220</v>
      </c>
      <c r="C964" s="320">
        <v>3440</v>
      </c>
      <c r="D964" s="321">
        <v>3120</v>
      </c>
      <c r="E964" s="321">
        <v>3030</v>
      </c>
      <c r="F964" s="322">
        <v>2850</v>
      </c>
      <c r="G964" s="320">
        <v>62</v>
      </c>
      <c r="H964" s="321">
        <v>-87</v>
      </c>
      <c r="I964" s="321">
        <v>-270</v>
      </c>
      <c r="J964" s="322">
        <v>25</v>
      </c>
    </row>
    <row r="965" spans="1:10">
      <c r="A965" s="324">
        <v>43397</v>
      </c>
      <c r="B965" s="325">
        <v>3220</v>
      </c>
      <c r="C965" s="320">
        <v>3430</v>
      </c>
      <c r="D965" s="321">
        <v>3150</v>
      </c>
      <c r="E965" s="321">
        <v>3050</v>
      </c>
      <c r="F965" s="322">
        <v>2850</v>
      </c>
      <c r="G965" s="320">
        <v>62</v>
      </c>
      <c r="H965" s="321">
        <v>-117</v>
      </c>
      <c r="I965" s="321">
        <v>-260</v>
      </c>
      <c r="J965" s="322">
        <v>5</v>
      </c>
    </row>
    <row r="966" spans="1:10">
      <c r="A966" s="324">
        <v>43398</v>
      </c>
      <c r="B966" s="325">
        <v>3250</v>
      </c>
      <c r="C966" s="320">
        <v>3370</v>
      </c>
      <c r="D966" s="321">
        <v>3150</v>
      </c>
      <c r="E966" s="321">
        <v>3050</v>
      </c>
      <c r="F966" s="322">
        <v>2850</v>
      </c>
      <c r="G966" s="320">
        <v>92</v>
      </c>
      <c r="H966" s="321">
        <v>-87</v>
      </c>
      <c r="I966" s="321">
        <v>-170</v>
      </c>
      <c r="J966" s="322">
        <v>35</v>
      </c>
    </row>
    <row r="967" spans="1:10">
      <c r="A967" s="324">
        <v>43399</v>
      </c>
      <c r="B967" s="325">
        <v>3250</v>
      </c>
      <c r="C967" s="320">
        <v>3450</v>
      </c>
      <c r="D967" s="321">
        <v>3150</v>
      </c>
      <c r="E967" s="321">
        <v>3050</v>
      </c>
      <c r="F967" s="322">
        <v>2850</v>
      </c>
      <c r="G967" s="320">
        <v>92</v>
      </c>
      <c r="H967" s="321">
        <v>-87</v>
      </c>
      <c r="I967" s="321">
        <v>-250</v>
      </c>
      <c r="J967" s="322">
        <v>35</v>
      </c>
    </row>
    <row r="968" spans="1:10">
      <c r="A968" s="324">
        <v>43402</v>
      </c>
      <c r="B968" s="325">
        <v>3260</v>
      </c>
      <c r="C968" s="320">
        <v>3160</v>
      </c>
      <c r="D968" s="321">
        <v>3150</v>
      </c>
      <c r="E968" s="321">
        <v>3050</v>
      </c>
      <c r="F968" s="322">
        <v>2850</v>
      </c>
      <c r="G968" s="320">
        <v>102</v>
      </c>
      <c r="H968" s="321">
        <v>-77</v>
      </c>
      <c r="I968" s="321">
        <v>50</v>
      </c>
      <c r="J968" s="322">
        <v>45</v>
      </c>
    </row>
    <row r="969" spans="1:10">
      <c r="A969" s="324">
        <v>43403</v>
      </c>
      <c r="B969" s="325">
        <v>3240</v>
      </c>
      <c r="C969" s="320">
        <v>3180</v>
      </c>
      <c r="D969" s="321">
        <v>3150</v>
      </c>
      <c r="E969" s="321">
        <v>2940</v>
      </c>
      <c r="F969" s="322">
        <v>2770</v>
      </c>
      <c r="G969" s="320">
        <v>162</v>
      </c>
      <c r="H969" s="321">
        <v>-97</v>
      </c>
      <c r="I969" s="321">
        <v>10</v>
      </c>
      <c r="J969" s="322">
        <v>135</v>
      </c>
    </row>
    <row r="970" spans="1:10">
      <c r="A970" s="324">
        <v>43404</v>
      </c>
      <c r="B970" s="325">
        <v>3200</v>
      </c>
      <c r="C970" s="320">
        <v>3150</v>
      </c>
      <c r="D970" s="321">
        <v>3150</v>
      </c>
      <c r="E970" s="321">
        <v>2900</v>
      </c>
      <c r="F970" s="322">
        <v>2750</v>
      </c>
      <c r="G970" s="320">
        <v>142</v>
      </c>
      <c r="H970" s="321">
        <v>-137</v>
      </c>
      <c r="I970" s="321">
        <v>0</v>
      </c>
      <c r="J970" s="322">
        <v>135</v>
      </c>
    </row>
    <row r="971" spans="1:10">
      <c r="A971" s="324">
        <v>43405</v>
      </c>
      <c r="B971" s="325">
        <v>3170</v>
      </c>
      <c r="C971" s="320">
        <v>3050</v>
      </c>
      <c r="D971" s="321">
        <v>3150</v>
      </c>
      <c r="E971" s="321">
        <v>2900</v>
      </c>
      <c r="F971" s="322">
        <v>2750</v>
      </c>
      <c r="G971" s="320">
        <v>112</v>
      </c>
      <c r="H971" s="321">
        <v>-167</v>
      </c>
      <c r="I971" s="321">
        <v>70</v>
      </c>
      <c r="J971" s="322">
        <v>105</v>
      </c>
    </row>
    <row r="972" spans="1:10">
      <c r="A972" s="324">
        <v>43406</v>
      </c>
      <c r="B972" s="325">
        <v>3120</v>
      </c>
      <c r="C972" s="320">
        <v>3100</v>
      </c>
      <c r="D972" s="321">
        <v>3150</v>
      </c>
      <c r="E972" s="321">
        <v>2900</v>
      </c>
      <c r="F972" s="322">
        <v>2750</v>
      </c>
      <c r="G972" s="320">
        <v>62</v>
      </c>
      <c r="H972" s="321">
        <v>-217</v>
      </c>
      <c r="I972" s="321">
        <v>-30</v>
      </c>
      <c r="J972" s="322">
        <v>55</v>
      </c>
    </row>
    <row r="973" spans="1:10">
      <c r="A973" s="324">
        <v>43409</v>
      </c>
      <c r="B973" s="325">
        <v>3000</v>
      </c>
      <c r="C973" s="320">
        <v>3130</v>
      </c>
      <c r="D973" s="321">
        <v>3100</v>
      </c>
      <c r="E973" s="321">
        <v>2900</v>
      </c>
      <c r="F973" s="322">
        <v>2750</v>
      </c>
      <c r="G973" s="320">
        <v>-58</v>
      </c>
      <c r="H973" s="321">
        <v>-287</v>
      </c>
      <c r="I973" s="321">
        <v>-180</v>
      </c>
      <c r="J973" s="322">
        <v>-65</v>
      </c>
    </row>
    <row r="974" spans="1:10">
      <c r="A974" s="324">
        <v>43410</v>
      </c>
      <c r="B974" s="325">
        <v>2950</v>
      </c>
      <c r="C974" s="320">
        <v>3060</v>
      </c>
      <c r="D974" s="321">
        <v>2960</v>
      </c>
      <c r="E974" s="321">
        <v>2850</v>
      </c>
      <c r="F974" s="322">
        <v>2620</v>
      </c>
      <c r="G974" s="320">
        <v>22</v>
      </c>
      <c r="H974" s="321">
        <v>-197</v>
      </c>
      <c r="I974" s="321">
        <v>-160</v>
      </c>
      <c r="J974" s="322">
        <v>-65</v>
      </c>
    </row>
    <row r="975" spans="1:10">
      <c r="A975" s="324">
        <v>43411</v>
      </c>
      <c r="B975" s="325">
        <v>2930</v>
      </c>
      <c r="C975" s="320">
        <v>2950</v>
      </c>
      <c r="D975" s="321">
        <v>2900</v>
      </c>
      <c r="E975" s="321">
        <v>2750</v>
      </c>
      <c r="F975" s="322">
        <v>2600</v>
      </c>
      <c r="G975" s="320">
        <v>22</v>
      </c>
      <c r="H975" s="321">
        <v>-157</v>
      </c>
      <c r="I975" s="321">
        <v>-70</v>
      </c>
      <c r="J975" s="322">
        <v>15</v>
      </c>
    </row>
    <row r="976" spans="1:10">
      <c r="A976" s="324">
        <v>43412</v>
      </c>
      <c r="B976" s="325">
        <v>2900</v>
      </c>
      <c r="C976" s="320">
        <v>2980</v>
      </c>
      <c r="D976" s="321">
        <v>2900</v>
      </c>
      <c r="E976" s="321">
        <v>2700</v>
      </c>
      <c r="F976" s="322">
        <v>2580</v>
      </c>
      <c r="G976" s="320">
        <v>12</v>
      </c>
      <c r="H976" s="321">
        <v>-187</v>
      </c>
      <c r="I976" s="321">
        <v>-130</v>
      </c>
      <c r="J976" s="322">
        <v>35</v>
      </c>
    </row>
    <row r="977" spans="1:10">
      <c r="A977" s="324">
        <v>43413</v>
      </c>
      <c r="B977" s="325">
        <v>2830</v>
      </c>
      <c r="C977" s="320">
        <v>2940</v>
      </c>
      <c r="D977" s="321">
        <v>2850</v>
      </c>
      <c r="E977" s="321">
        <v>2650</v>
      </c>
      <c r="F977" s="322">
        <v>2580</v>
      </c>
      <c r="G977" s="320">
        <v>-58</v>
      </c>
      <c r="H977" s="321">
        <v>-207</v>
      </c>
      <c r="I977" s="321">
        <v>-160</v>
      </c>
      <c r="J977" s="322">
        <v>15</v>
      </c>
    </row>
    <row r="978" spans="1:10">
      <c r="A978" s="324">
        <v>43416</v>
      </c>
      <c r="B978" s="325">
        <v>2760</v>
      </c>
      <c r="C978" s="320">
        <v>2905</v>
      </c>
      <c r="D978" s="321">
        <v>2800</v>
      </c>
      <c r="E978" s="321">
        <v>2630</v>
      </c>
      <c r="F978" s="322">
        <v>2580</v>
      </c>
      <c r="G978" s="320">
        <v>-128</v>
      </c>
      <c r="H978" s="321">
        <v>-227</v>
      </c>
      <c r="I978" s="321">
        <v>-195</v>
      </c>
      <c r="J978" s="322">
        <v>-35</v>
      </c>
    </row>
    <row r="979" spans="1:10">
      <c r="A979" s="324">
        <v>43417</v>
      </c>
      <c r="B979" s="325">
        <v>2700</v>
      </c>
      <c r="C979" s="320">
        <v>2900</v>
      </c>
      <c r="D979" s="321">
        <v>2600</v>
      </c>
      <c r="E979" s="321">
        <v>2500</v>
      </c>
      <c r="F979" s="322">
        <v>2480</v>
      </c>
      <c r="G979" s="320">
        <v>-88</v>
      </c>
      <c r="H979" s="321">
        <v>-87</v>
      </c>
      <c r="I979" s="321">
        <v>-250</v>
      </c>
      <c r="J979" s="322">
        <v>35</v>
      </c>
    </row>
    <row r="980" spans="1:10">
      <c r="A980" s="324">
        <v>43418</v>
      </c>
      <c r="B980" s="325">
        <v>2600</v>
      </c>
      <c r="C980" s="320">
        <v>2760</v>
      </c>
      <c r="D980" s="321">
        <v>2450</v>
      </c>
      <c r="E980" s="321">
        <v>2500</v>
      </c>
      <c r="F980" s="322">
        <v>2400</v>
      </c>
      <c r="G980" s="320">
        <v>-108</v>
      </c>
      <c r="H980" s="321">
        <v>-37</v>
      </c>
      <c r="I980" s="321">
        <v>-210</v>
      </c>
      <c r="J980" s="322">
        <v>-65</v>
      </c>
    </row>
    <row r="981" spans="1:10">
      <c r="A981" s="324">
        <v>43419</v>
      </c>
      <c r="B981" s="325">
        <v>2580</v>
      </c>
      <c r="C981" s="320">
        <v>2730</v>
      </c>
      <c r="D981" s="321">
        <v>2430</v>
      </c>
      <c r="E981" s="321">
        <v>2450</v>
      </c>
      <c r="F981" s="322">
        <v>2350</v>
      </c>
      <c r="G981" s="320">
        <v>-78</v>
      </c>
      <c r="H981" s="321">
        <v>-37</v>
      </c>
      <c r="I981" s="321">
        <v>-200</v>
      </c>
      <c r="J981" s="322">
        <v>-35</v>
      </c>
    </row>
    <row r="982" spans="1:10">
      <c r="A982" s="324">
        <v>43420</v>
      </c>
      <c r="B982" s="325">
        <v>2580</v>
      </c>
      <c r="C982" s="320">
        <v>2770</v>
      </c>
      <c r="D982" s="321">
        <v>2430</v>
      </c>
      <c r="E982" s="321">
        <v>2400</v>
      </c>
      <c r="F982" s="322">
        <v>2350</v>
      </c>
      <c r="G982" s="320">
        <v>-78</v>
      </c>
      <c r="H982" s="321">
        <v>-37</v>
      </c>
      <c r="I982" s="321">
        <v>-240</v>
      </c>
      <c r="J982" s="322">
        <v>15</v>
      </c>
    </row>
    <row r="983" spans="1:10">
      <c r="A983" s="324">
        <v>43423</v>
      </c>
      <c r="B983" s="325">
        <v>2680</v>
      </c>
      <c r="C983" s="320">
        <v>2775</v>
      </c>
      <c r="D983" s="321">
        <v>2480</v>
      </c>
      <c r="E983" s="321">
        <v>2450</v>
      </c>
      <c r="F983" s="322">
        <v>2350</v>
      </c>
      <c r="G983" s="320">
        <v>22</v>
      </c>
      <c r="H983" s="321">
        <v>13</v>
      </c>
      <c r="I983" s="321">
        <v>-145</v>
      </c>
      <c r="J983" s="322">
        <v>65</v>
      </c>
    </row>
    <row r="984" spans="1:10">
      <c r="A984" s="324">
        <v>43424</v>
      </c>
      <c r="B984" s="325">
        <v>2680</v>
      </c>
      <c r="C984" s="320">
        <v>2730</v>
      </c>
      <c r="D984" s="321">
        <v>2470</v>
      </c>
      <c r="E984" s="321">
        <v>2450</v>
      </c>
      <c r="F984" s="322">
        <v>2350</v>
      </c>
      <c r="G984" s="320">
        <v>22</v>
      </c>
      <c r="H984" s="321">
        <v>23</v>
      </c>
      <c r="I984" s="321">
        <v>-100</v>
      </c>
      <c r="J984" s="322">
        <v>65</v>
      </c>
    </row>
    <row r="985" spans="1:10">
      <c r="A985" s="324">
        <v>43425</v>
      </c>
      <c r="B985" s="325">
        <v>2650</v>
      </c>
      <c r="C985" s="320">
        <v>2610</v>
      </c>
      <c r="D985" s="321">
        <v>2450</v>
      </c>
      <c r="E985" s="321">
        <v>2450</v>
      </c>
      <c r="F985" s="322">
        <v>2350</v>
      </c>
      <c r="G985" s="320">
        <v>-8</v>
      </c>
      <c r="H985" s="321">
        <v>13</v>
      </c>
      <c r="I985" s="321">
        <v>-10</v>
      </c>
      <c r="J985" s="322">
        <v>35</v>
      </c>
    </row>
    <row r="986" spans="1:10">
      <c r="A986" s="324">
        <v>43426</v>
      </c>
      <c r="B986" s="325">
        <v>2620</v>
      </c>
      <c r="C986" s="320">
        <v>2600</v>
      </c>
      <c r="D986" s="321">
        <v>2450</v>
      </c>
      <c r="E986" s="321">
        <v>2450</v>
      </c>
      <c r="F986" s="322">
        <v>2350</v>
      </c>
      <c r="G986" s="320">
        <v>-38</v>
      </c>
      <c r="H986" s="321">
        <v>-17</v>
      </c>
      <c r="I986" s="321">
        <v>-30</v>
      </c>
      <c r="J986" s="322">
        <v>5</v>
      </c>
    </row>
    <row r="987" spans="1:10">
      <c r="A987" s="324">
        <v>43427</v>
      </c>
      <c r="B987" s="325">
        <v>2560</v>
      </c>
      <c r="C987" s="320">
        <v>2510</v>
      </c>
      <c r="D987" s="321">
        <v>2450</v>
      </c>
      <c r="E987" s="321">
        <v>2400</v>
      </c>
      <c r="F987" s="322">
        <v>2350</v>
      </c>
      <c r="G987" s="320">
        <v>-98</v>
      </c>
      <c r="H987" s="321">
        <v>-77</v>
      </c>
      <c r="I987" s="321">
        <v>0</v>
      </c>
      <c r="J987" s="322">
        <v>-5</v>
      </c>
    </row>
    <row r="988" spans="1:10">
      <c r="A988" s="324">
        <v>43430</v>
      </c>
      <c r="B988" s="325">
        <v>2500</v>
      </c>
      <c r="C988" s="320">
        <v>2380</v>
      </c>
      <c r="D988" s="321">
        <v>2300</v>
      </c>
      <c r="E988" s="321">
        <v>2350</v>
      </c>
      <c r="F988" s="322">
        <v>2350</v>
      </c>
      <c r="G988" s="320">
        <v>-158</v>
      </c>
      <c r="H988" s="321">
        <v>13</v>
      </c>
      <c r="I988" s="321">
        <v>70</v>
      </c>
      <c r="J988" s="322">
        <v>-15</v>
      </c>
    </row>
    <row r="989" spans="1:10">
      <c r="A989" s="324">
        <v>43431</v>
      </c>
      <c r="B989" s="325">
        <v>2450</v>
      </c>
      <c r="C989" s="320">
        <v>2390</v>
      </c>
      <c r="D989" s="321">
        <v>2240</v>
      </c>
      <c r="E989" s="321">
        <v>2200</v>
      </c>
      <c r="F989" s="322">
        <v>2270</v>
      </c>
      <c r="G989" s="320">
        <v>-128</v>
      </c>
      <c r="H989" s="321">
        <v>23</v>
      </c>
      <c r="I989" s="321">
        <v>10</v>
      </c>
      <c r="J989" s="322">
        <v>85</v>
      </c>
    </row>
    <row r="990" spans="1:10">
      <c r="A990" s="324">
        <v>43432</v>
      </c>
      <c r="B990" s="325">
        <v>2420</v>
      </c>
      <c r="C990" s="320">
        <v>2450</v>
      </c>
      <c r="D990" s="321">
        <v>2170</v>
      </c>
      <c r="E990" s="321">
        <v>2200</v>
      </c>
      <c r="F990" s="322">
        <v>2100</v>
      </c>
      <c r="G990" s="320">
        <v>12</v>
      </c>
      <c r="H990" s="321">
        <v>63</v>
      </c>
      <c r="I990" s="321">
        <v>-80</v>
      </c>
      <c r="J990" s="322">
        <v>55</v>
      </c>
    </row>
    <row r="991" spans="1:10">
      <c r="A991" s="324">
        <v>43433</v>
      </c>
      <c r="B991" s="325">
        <v>2420</v>
      </c>
      <c r="C991" s="320">
        <v>2450</v>
      </c>
      <c r="D991" s="321">
        <v>2170</v>
      </c>
      <c r="E991" s="321">
        <v>2150</v>
      </c>
      <c r="F991" s="322">
        <v>2100</v>
      </c>
      <c r="G991" s="320">
        <v>12</v>
      </c>
      <c r="H991" s="321">
        <v>63</v>
      </c>
      <c r="I991" s="321">
        <v>-80</v>
      </c>
      <c r="J991" s="322">
        <v>105</v>
      </c>
    </row>
    <row r="992" spans="1:10">
      <c r="A992" s="324">
        <v>43434</v>
      </c>
      <c r="B992" s="325">
        <v>2400</v>
      </c>
      <c r="C992" s="320">
        <v>2430</v>
      </c>
      <c r="D992" s="321">
        <v>2150</v>
      </c>
      <c r="E992" s="321">
        <v>2130</v>
      </c>
      <c r="F992" s="322">
        <v>2050</v>
      </c>
      <c r="G992" s="320">
        <v>42</v>
      </c>
      <c r="H992" s="321">
        <v>63</v>
      </c>
      <c r="I992" s="321">
        <v>-80</v>
      </c>
      <c r="J992" s="322">
        <v>105</v>
      </c>
    </row>
    <row r="993" spans="1:10">
      <c r="A993" s="324">
        <v>43437</v>
      </c>
      <c r="B993" s="325">
        <v>2300</v>
      </c>
      <c r="C993" s="320">
        <v>2340</v>
      </c>
      <c r="D993" s="321">
        <v>2120</v>
      </c>
      <c r="E993" s="321">
        <v>2100</v>
      </c>
      <c r="F993" s="322">
        <v>2050</v>
      </c>
      <c r="G993" s="320">
        <v>-58</v>
      </c>
      <c r="H993" s="321">
        <v>-7</v>
      </c>
      <c r="I993" s="321">
        <v>-90</v>
      </c>
      <c r="J993" s="322">
        <v>35</v>
      </c>
    </row>
    <row r="994" spans="1:10">
      <c r="A994" s="324">
        <v>43438</v>
      </c>
      <c r="B994" s="325">
        <v>2300</v>
      </c>
      <c r="C994" s="320">
        <v>2490</v>
      </c>
      <c r="D994" s="321">
        <v>2070</v>
      </c>
      <c r="E994" s="321">
        <v>2050</v>
      </c>
      <c r="F994" s="322">
        <v>1950</v>
      </c>
      <c r="G994" s="320">
        <v>42</v>
      </c>
      <c r="H994" s="321">
        <v>43</v>
      </c>
      <c r="I994" s="321">
        <v>-240</v>
      </c>
      <c r="J994" s="322">
        <v>85</v>
      </c>
    </row>
    <row r="995" spans="1:10">
      <c r="A995" s="324">
        <v>43439</v>
      </c>
      <c r="B995" s="325">
        <v>2310</v>
      </c>
      <c r="C995" s="320">
        <v>2500</v>
      </c>
      <c r="D995" s="321">
        <v>2150</v>
      </c>
      <c r="E995" s="321">
        <v>2050</v>
      </c>
      <c r="F995" s="322">
        <v>1950</v>
      </c>
      <c r="G995" s="320">
        <v>52</v>
      </c>
      <c r="H995" s="321">
        <v>-27</v>
      </c>
      <c r="I995" s="321">
        <v>-240</v>
      </c>
      <c r="J995" s="322">
        <v>95</v>
      </c>
    </row>
    <row r="996" spans="1:10">
      <c r="A996" s="324">
        <v>43440</v>
      </c>
      <c r="B996" s="325">
        <v>2340</v>
      </c>
      <c r="C996" s="320">
        <v>2460</v>
      </c>
      <c r="D996" s="321">
        <v>2150</v>
      </c>
      <c r="E996" s="321">
        <v>2100</v>
      </c>
      <c r="F996" s="322">
        <v>1950</v>
      </c>
      <c r="G996" s="320">
        <v>82</v>
      </c>
      <c r="H996" s="321">
        <v>3</v>
      </c>
      <c r="I996" s="321">
        <v>-170</v>
      </c>
      <c r="J996" s="322">
        <v>75</v>
      </c>
    </row>
    <row r="997" spans="1:10">
      <c r="A997" s="324">
        <v>43441</v>
      </c>
      <c r="B997" s="325">
        <v>2400</v>
      </c>
      <c r="C997" s="320">
        <v>2500</v>
      </c>
      <c r="D997" s="321">
        <v>2150</v>
      </c>
      <c r="E997" s="321">
        <v>2160</v>
      </c>
      <c r="F997" s="322">
        <v>1950</v>
      </c>
      <c r="G997" s="320">
        <v>142</v>
      </c>
      <c r="H997" s="321">
        <v>63</v>
      </c>
      <c r="I997" s="321">
        <v>-150</v>
      </c>
      <c r="J997" s="322">
        <v>75</v>
      </c>
    </row>
    <row r="998" spans="1:10">
      <c r="A998" s="324">
        <v>43444</v>
      </c>
      <c r="B998" s="325">
        <v>2450</v>
      </c>
      <c r="C998" s="320">
        <v>2470</v>
      </c>
      <c r="D998" s="321">
        <v>2220</v>
      </c>
      <c r="E998" s="321">
        <v>2160</v>
      </c>
      <c r="F998" s="322">
        <v>1950</v>
      </c>
      <c r="G998" s="320">
        <v>192</v>
      </c>
      <c r="H998" s="321">
        <v>43</v>
      </c>
      <c r="I998" s="321">
        <v>-70</v>
      </c>
      <c r="J998" s="322">
        <v>125</v>
      </c>
    </row>
    <row r="999" spans="1:10">
      <c r="A999" s="324">
        <v>43445</v>
      </c>
      <c r="B999" s="325">
        <v>2450</v>
      </c>
      <c r="C999" s="320">
        <v>2420</v>
      </c>
      <c r="D999" s="321">
        <v>2210</v>
      </c>
      <c r="E999" s="321">
        <v>2250</v>
      </c>
      <c r="F999" s="322">
        <v>2000</v>
      </c>
      <c r="G999" s="320">
        <v>142</v>
      </c>
      <c r="H999" s="321">
        <v>53</v>
      </c>
      <c r="I999" s="321">
        <v>-20</v>
      </c>
      <c r="J999" s="322">
        <v>35</v>
      </c>
    </row>
    <row r="1000" spans="1:10">
      <c r="A1000" s="324">
        <v>43446</v>
      </c>
      <c r="B1000" s="325">
        <v>2440</v>
      </c>
      <c r="C1000" s="320">
        <v>2370</v>
      </c>
      <c r="D1000" s="321">
        <v>2210</v>
      </c>
      <c r="E1000" s="321">
        <v>2200</v>
      </c>
      <c r="F1000" s="322">
        <v>2000</v>
      </c>
      <c r="G1000" s="320">
        <v>132</v>
      </c>
      <c r="H1000" s="321">
        <v>43</v>
      </c>
      <c r="I1000" s="321">
        <v>20</v>
      </c>
      <c r="J1000" s="322">
        <v>75</v>
      </c>
    </row>
    <row r="1001" spans="1:10">
      <c r="A1001" s="324">
        <v>43447</v>
      </c>
      <c r="B1001" s="325">
        <v>2440</v>
      </c>
      <c r="C1001" s="320">
        <v>2420</v>
      </c>
      <c r="D1001" s="321">
        <v>2210</v>
      </c>
      <c r="E1001" s="321">
        <v>2200</v>
      </c>
      <c r="F1001" s="322">
        <v>2000</v>
      </c>
      <c r="G1001" s="320">
        <v>132</v>
      </c>
      <c r="H1001" s="321">
        <v>43</v>
      </c>
      <c r="I1001" s="321">
        <v>-30</v>
      </c>
      <c r="J1001" s="322">
        <v>75</v>
      </c>
    </row>
    <row r="1002" spans="1:10">
      <c r="A1002" s="324">
        <v>43448</v>
      </c>
      <c r="B1002" s="325">
        <v>2440</v>
      </c>
      <c r="C1002" s="320">
        <v>2440</v>
      </c>
      <c r="D1002" s="321">
        <v>2210</v>
      </c>
      <c r="E1002" s="321">
        <v>2200</v>
      </c>
      <c r="F1002" s="322">
        <v>2000</v>
      </c>
      <c r="G1002" s="320">
        <v>132</v>
      </c>
      <c r="H1002" s="321">
        <v>43</v>
      </c>
      <c r="I1002" s="321">
        <v>-50</v>
      </c>
      <c r="J1002" s="322">
        <v>75</v>
      </c>
    </row>
    <row r="1003" spans="1:10">
      <c r="A1003" s="324">
        <v>43451</v>
      </c>
      <c r="B1003" s="325">
        <v>2380</v>
      </c>
      <c r="C1003" s="320">
        <v>2440</v>
      </c>
      <c r="D1003" s="321">
        <v>2250</v>
      </c>
      <c r="E1003" s="321">
        <v>2150</v>
      </c>
      <c r="F1003" s="322">
        <v>2000</v>
      </c>
      <c r="G1003" s="320">
        <v>72</v>
      </c>
      <c r="H1003" s="321">
        <v>-57</v>
      </c>
      <c r="I1003" s="321">
        <v>-110</v>
      </c>
      <c r="J1003" s="322">
        <v>65</v>
      </c>
    </row>
    <row r="1004" spans="1:10">
      <c r="A1004" s="324">
        <v>43452</v>
      </c>
      <c r="B1004" s="325">
        <v>2370</v>
      </c>
      <c r="C1004" s="320">
        <v>2400</v>
      </c>
      <c r="D1004" s="321">
        <v>2230</v>
      </c>
      <c r="E1004" s="321">
        <v>2130</v>
      </c>
      <c r="F1004" s="322">
        <v>1900</v>
      </c>
      <c r="G1004" s="320">
        <v>162</v>
      </c>
      <c r="H1004" s="321">
        <v>-47</v>
      </c>
      <c r="I1004" s="321">
        <v>-80</v>
      </c>
      <c r="J1004" s="322">
        <v>75</v>
      </c>
    </row>
    <row r="1005" spans="1:10">
      <c r="A1005" s="324">
        <v>43453</v>
      </c>
      <c r="B1005" s="325">
        <v>2370</v>
      </c>
      <c r="C1005" s="320">
        <v>2390</v>
      </c>
      <c r="D1005" s="321">
        <v>2210</v>
      </c>
      <c r="E1005" s="321">
        <v>2130</v>
      </c>
      <c r="F1005" s="322">
        <v>1900</v>
      </c>
      <c r="G1005" s="320">
        <v>162</v>
      </c>
      <c r="H1005" s="321">
        <v>-27</v>
      </c>
      <c r="I1005" s="321">
        <v>-70</v>
      </c>
      <c r="J1005" s="322">
        <v>75</v>
      </c>
    </row>
    <row r="1006" spans="1:10">
      <c r="A1006" s="324">
        <v>43454</v>
      </c>
      <c r="B1006" s="325">
        <v>2350</v>
      </c>
      <c r="C1006" s="320">
        <v>2400</v>
      </c>
      <c r="D1006" s="321">
        <v>2180</v>
      </c>
      <c r="E1006" s="321">
        <v>2070</v>
      </c>
      <c r="F1006" s="322">
        <v>1900</v>
      </c>
      <c r="G1006" s="320">
        <v>142</v>
      </c>
      <c r="H1006" s="321">
        <v>-17</v>
      </c>
      <c r="I1006" s="321">
        <v>-100</v>
      </c>
      <c r="J1006" s="322">
        <v>115</v>
      </c>
    </row>
    <row r="1007" spans="1:10">
      <c r="A1007" s="324">
        <v>43455</v>
      </c>
      <c r="B1007" s="325">
        <v>2340</v>
      </c>
      <c r="C1007" s="320">
        <v>2370</v>
      </c>
      <c r="D1007" s="321">
        <v>2180</v>
      </c>
      <c r="E1007" s="321">
        <v>2070</v>
      </c>
      <c r="F1007" s="322">
        <v>1900</v>
      </c>
      <c r="G1007" s="320">
        <v>132</v>
      </c>
      <c r="H1007" s="321">
        <v>-27</v>
      </c>
      <c r="I1007" s="321">
        <v>-80</v>
      </c>
      <c r="J1007" s="322">
        <v>105</v>
      </c>
    </row>
    <row r="1008" spans="1:10">
      <c r="A1008" s="324">
        <v>43458</v>
      </c>
      <c r="B1008" s="325">
        <v>2250</v>
      </c>
      <c r="C1008" s="320">
        <v>2360</v>
      </c>
      <c r="D1008" s="321">
        <v>2100</v>
      </c>
      <c r="E1008" s="321">
        <v>2050</v>
      </c>
      <c r="F1008" s="322">
        <v>1900</v>
      </c>
      <c r="G1008" s="320">
        <v>42</v>
      </c>
      <c r="H1008" s="321">
        <v>-37</v>
      </c>
      <c r="I1008" s="321">
        <v>-160</v>
      </c>
      <c r="J1008" s="322">
        <v>35</v>
      </c>
    </row>
    <row r="1009" spans="1:10">
      <c r="A1009" s="324">
        <v>43459</v>
      </c>
      <c r="B1009" s="325">
        <v>2230</v>
      </c>
      <c r="C1009" s="320">
        <v>2250</v>
      </c>
      <c r="D1009" s="321">
        <v>2040</v>
      </c>
      <c r="E1009" s="321">
        <v>2050</v>
      </c>
      <c r="F1009" s="322">
        <v>1870</v>
      </c>
      <c r="G1009" s="320">
        <v>52</v>
      </c>
      <c r="H1009" s="321">
        <v>3</v>
      </c>
      <c r="I1009" s="321">
        <v>-70</v>
      </c>
      <c r="J1009" s="322">
        <v>15</v>
      </c>
    </row>
    <row r="1010" spans="1:10">
      <c r="A1010" s="324">
        <v>43460</v>
      </c>
      <c r="B1010" s="325">
        <v>2180</v>
      </c>
      <c r="C1010" s="320">
        <v>2270</v>
      </c>
      <c r="D1010" s="321">
        <v>1990</v>
      </c>
      <c r="E1010" s="321">
        <v>1950</v>
      </c>
      <c r="F1010" s="322">
        <v>1850</v>
      </c>
      <c r="G1010" s="320">
        <v>22</v>
      </c>
      <c r="H1010" s="321">
        <v>3</v>
      </c>
      <c r="I1010" s="321">
        <v>-140</v>
      </c>
      <c r="J1010" s="322">
        <v>65</v>
      </c>
    </row>
    <row r="1011" spans="1:10">
      <c r="A1011" s="324">
        <v>43461</v>
      </c>
      <c r="B1011" s="325">
        <v>2120</v>
      </c>
      <c r="C1011" s="320">
        <v>2300</v>
      </c>
      <c r="D1011" s="321">
        <v>2000</v>
      </c>
      <c r="E1011" s="321">
        <v>1930</v>
      </c>
      <c r="F1011" s="322">
        <v>1850</v>
      </c>
      <c r="G1011" s="320">
        <v>-38</v>
      </c>
      <c r="H1011" s="321">
        <v>-67</v>
      </c>
      <c r="I1011" s="321">
        <v>-230</v>
      </c>
      <c r="J1011" s="322">
        <v>25</v>
      </c>
    </row>
    <row r="1012" spans="1:10">
      <c r="A1012" s="324">
        <v>43462</v>
      </c>
      <c r="B1012" s="325">
        <v>2110</v>
      </c>
      <c r="C1012" s="320">
        <v>2290</v>
      </c>
      <c r="D1012" s="321">
        <v>2000</v>
      </c>
      <c r="E1012" s="321">
        <v>1960</v>
      </c>
      <c r="F1012" s="322">
        <v>1850</v>
      </c>
      <c r="G1012" s="320">
        <v>-48</v>
      </c>
      <c r="H1012" s="321">
        <v>-77</v>
      </c>
      <c r="I1012" s="321">
        <v>-230</v>
      </c>
      <c r="J1012" s="322">
        <v>-15</v>
      </c>
    </row>
    <row r="1013" spans="1:10" ht="17.25" thickBot="1">
      <c r="A1013" s="324">
        <v>43463</v>
      </c>
      <c r="B1013" s="325">
        <v>2110</v>
      </c>
      <c r="C1013" s="320">
        <v>2310</v>
      </c>
      <c r="D1013" s="321">
        <v>2000</v>
      </c>
      <c r="E1013" s="321">
        <v>2000</v>
      </c>
      <c r="F1013" s="322">
        <v>1850</v>
      </c>
      <c r="G1013" s="320">
        <v>-48</v>
      </c>
      <c r="H1013" s="321">
        <v>-77</v>
      </c>
      <c r="I1013" s="321">
        <v>-250</v>
      </c>
      <c r="J1013" s="322">
        <v>-55</v>
      </c>
    </row>
    <row r="1014" spans="1:10" s="113" customFormat="1">
      <c r="A1014" s="326">
        <v>43467</v>
      </c>
      <c r="B1014" s="327">
        <v>2110</v>
      </c>
      <c r="C1014" s="328">
        <v>2310</v>
      </c>
      <c r="D1014" s="329">
        <v>2000</v>
      </c>
      <c r="E1014" s="329">
        <v>1960</v>
      </c>
      <c r="F1014" s="330">
        <v>1850</v>
      </c>
      <c r="G1014" s="328">
        <v>-48</v>
      </c>
      <c r="H1014" s="329">
        <v>-77</v>
      </c>
      <c r="I1014" s="329">
        <v>-250</v>
      </c>
      <c r="J1014" s="330">
        <v>-15</v>
      </c>
    </row>
    <row r="1015" spans="1:10">
      <c r="A1015" s="324">
        <v>43468</v>
      </c>
      <c r="B1015" s="325">
        <v>2100</v>
      </c>
      <c r="C1015" s="320">
        <v>2330</v>
      </c>
      <c r="D1015" s="321">
        <v>2000</v>
      </c>
      <c r="E1015" s="321">
        <v>1930</v>
      </c>
      <c r="F1015" s="322">
        <v>1850</v>
      </c>
      <c r="G1015" s="320">
        <v>-58</v>
      </c>
      <c r="H1015" s="321">
        <v>-87</v>
      </c>
      <c r="I1015" s="321">
        <v>-280</v>
      </c>
      <c r="J1015" s="322">
        <v>5</v>
      </c>
    </row>
    <row r="1016" spans="1:10">
      <c r="A1016" s="324">
        <v>43469</v>
      </c>
      <c r="B1016" s="325">
        <v>2100</v>
      </c>
      <c r="C1016" s="320">
        <v>2400</v>
      </c>
      <c r="D1016" s="321">
        <v>2000</v>
      </c>
      <c r="E1016" s="321">
        <v>1930</v>
      </c>
      <c r="F1016" s="322">
        <v>1850</v>
      </c>
      <c r="G1016" s="320">
        <v>-58</v>
      </c>
      <c r="H1016" s="321">
        <v>-87</v>
      </c>
      <c r="I1016" s="321">
        <v>-350</v>
      </c>
      <c r="J1016" s="322">
        <v>5</v>
      </c>
    </row>
    <row r="1017" spans="1:10">
      <c r="A1017" s="324">
        <v>43472</v>
      </c>
      <c r="B1017" s="325">
        <v>2140</v>
      </c>
      <c r="C1017" s="320">
        <v>2380</v>
      </c>
      <c r="D1017" s="321">
        <v>2030</v>
      </c>
      <c r="E1017" s="321">
        <v>1980</v>
      </c>
      <c r="F1017" s="322">
        <v>1850</v>
      </c>
      <c r="G1017" s="320">
        <v>-18</v>
      </c>
      <c r="H1017" s="321">
        <v>-77</v>
      </c>
      <c r="I1017" s="321">
        <v>-290</v>
      </c>
      <c r="J1017" s="322">
        <v>-5</v>
      </c>
    </row>
    <row r="1018" spans="1:10">
      <c r="A1018" s="324">
        <v>43473</v>
      </c>
      <c r="B1018" s="325">
        <v>2160</v>
      </c>
      <c r="C1018" s="320">
        <v>2360</v>
      </c>
      <c r="D1018" s="321">
        <v>2010</v>
      </c>
      <c r="E1018" s="321">
        <v>2000</v>
      </c>
      <c r="F1018" s="322">
        <v>1870</v>
      </c>
      <c r="G1018" s="320">
        <v>-18</v>
      </c>
      <c r="H1018" s="321">
        <v>-37</v>
      </c>
      <c r="I1018" s="321">
        <v>-250</v>
      </c>
      <c r="J1018" s="322">
        <v>-5</v>
      </c>
    </row>
    <row r="1019" spans="1:10">
      <c r="A1019" s="324">
        <v>43474</v>
      </c>
      <c r="B1019" s="325">
        <v>2190</v>
      </c>
      <c r="C1019" s="320">
        <v>2410</v>
      </c>
      <c r="D1019" s="321">
        <v>2060</v>
      </c>
      <c r="E1019" s="321">
        <v>2050</v>
      </c>
      <c r="F1019" s="322">
        <v>1870</v>
      </c>
      <c r="G1019" s="320">
        <v>12</v>
      </c>
      <c r="H1019" s="321">
        <v>-57</v>
      </c>
      <c r="I1019" s="321">
        <v>-270</v>
      </c>
      <c r="J1019" s="322">
        <v>-25</v>
      </c>
    </row>
    <row r="1020" spans="1:10">
      <c r="A1020" s="324">
        <v>43475</v>
      </c>
      <c r="B1020" s="325">
        <v>2210</v>
      </c>
      <c r="C1020" s="320">
        <v>2400</v>
      </c>
      <c r="D1020" s="321">
        <v>2060</v>
      </c>
      <c r="E1020" s="321">
        <v>2050</v>
      </c>
      <c r="F1020" s="322">
        <v>1870</v>
      </c>
      <c r="G1020" s="320">
        <v>32</v>
      </c>
      <c r="H1020" s="321">
        <v>-37</v>
      </c>
      <c r="I1020" s="321">
        <v>-240</v>
      </c>
      <c r="J1020" s="322">
        <v>-5</v>
      </c>
    </row>
    <row r="1021" spans="1:10">
      <c r="A1021" s="324">
        <v>43476</v>
      </c>
      <c r="B1021" s="325">
        <v>2230</v>
      </c>
      <c r="C1021" s="320">
        <v>2400</v>
      </c>
      <c r="D1021" s="321">
        <v>2060</v>
      </c>
      <c r="E1021" s="321">
        <v>2050</v>
      </c>
      <c r="F1021" s="322">
        <v>1870</v>
      </c>
      <c r="G1021" s="320">
        <v>52</v>
      </c>
      <c r="H1021" s="321">
        <v>-17</v>
      </c>
      <c r="I1021" s="321">
        <v>-220</v>
      </c>
      <c r="J1021" s="322">
        <v>15</v>
      </c>
    </row>
    <row r="1022" spans="1:10">
      <c r="A1022" s="324">
        <v>43479</v>
      </c>
      <c r="B1022" s="325">
        <v>2250</v>
      </c>
      <c r="C1022" s="320">
        <v>2400</v>
      </c>
      <c r="D1022" s="321">
        <v>2050</v>
      </c>
      <c r="E1022" s="321">
        <v>2050</v>
      </c>
      <c r="F1022" s="322">
        <v>1870</v>
      </c>
      <c r="G1022" s="320">
        <v>72</v>
      </c>
      <c r="H1022" s="321">
        <v>13</v>
      </c>
      <c r="I1022" s="321">
        <v>-200</v>
      </c>
      <c r="J1022" s="322">
        <v>35</v>
      </c>
    </row>
    <row r="1023" spans="1:10">
      <c r="A1023" s="324">
        <v>43480</v>
      </c>
      <c r="B1023" s="325">
        <v>2250</v>
      </c>
      <c r="C1023" s="320">
        <v>2400</v>
      </c>
      <c r="D1023" s="321">
        <v>2040</v>
      </c>
      <c r="E1023" s="321">
        <v>2040</v>
      </c>
      <c r="F1023" s="322">
        <v>1900</v>
      </c>
      <c r="G1023" s="320">
        <v>42</v>
      </c>
      <c r="H1023" s="321">
        <v>23</v>
      </c>
      <c r="I1023" s="321">
        <v>-200</v>
      </c>
      <c r="J1023" s="322">
        <v>45</v>
      </c>
    </row>
    <row r="1024" spans="1:10">
      <c r="A1024" s="324">
        <v>43481</v>
      </c>
      <c r="B1024" s="325">
        <v>2200</v>
      </c>
      <c r="C1024" s="320">
        <v>2425</v>
      </c>
      <c r="D1024" s="321">
        <v>2040</v>
      </c>
      <c r="E1024" s="321">
        <v>2020</v>
      </c>
      <c r="F1024" s="322">
        <v>1900</v>
      </c>
      <c r="G1024" s="320">
        <v>-8</v>
      </c>
      <c r="H1024" s="321">
        <v>-27</v>
      </c>
      <c r="I1024" s="321">
        <v>-275</v>
      </c>
      <c r="J1024" s="322">
        <v>15</v>
      </c>
    </row>
    <row r="1025" spans="1:10">
      <c r="A1025" s="324">
        <v>43482</v>
      </c>
      <c r="B1025" s="325">
        <v>2160</v>
      </c>
      <c r="C1025" s="320">
        <v>2390</v>
      </c>
      <c r="D1025" s="321">
        <v>2040</v>
      </c>
      <c r="E1025" s="321">
        <v>1960</v>
      </c>
      <c r="F1025" s="322">
        <v>1900</v>
      </c>
      <c r="G1025" s="320">
        <v>-48</v>
      </c>
      <c r="H1025" s="321">
        <v>-67</v>
      </c>
      <c r="I1025" s="321">
        <v>-280</v>
      </c>
      <c r="J1025" s="322">
        <v>35</v>
      </c>
    </row>
    <row r="1026" spans="1:10">
      <c r="A1026" s="324">
        <v>43483</v>
      </c>
      <c r="B1026" s="325">
        <v>2160</v>
      </c>
      <c r="C1026" s="320">
        <v>2390</v>
      </c>
      <c r="D1026" s="321">
        <v>2040</v>
      </c>
      <c r="E1026" s="321">
        <v>1960</v>
      </c>
      <c r="F1026" s="322">
        <v>1900</v>
      </c>
      <c r="G1026" s="320">
        <v>-48</v>
      </c>
      <c r="H1026" s="321">
        <v>-67</v>
      </c>
      <c r="I1026" s="321">
        <v>-280</v>
      </c>
      <c r="J1026" s="322">
        <v>35</v>
      </c>
    </row>
    <row r="1027" spans="1:10">
      <c r="A1027" s="324">
        <v>43486</v>
      </c>
      <c r="B1027" s="325">
        <v>2150</v>
      </c>
      <c r="C1027" s="320">
        <v>2460</v>
      </c>
      <c r="D1027" s="321">
        <v>2010</v>
      </c>
      <c r="E1027" s="321">
        <v>1950</v>
      </c>
      <c r="F1027" s="322">
        <v>1900</v>
      </c>
      <c r="G1027" s="320">
        <v>-58</v>
      </c>
      <c r="H1027" s="321">
        <v>-47</v>
      </c>
      <c r="I1027" s="321">
        <v>-360</v>
      </c>
      <c r="J1027" s="322">
        <v>35</v>
      </c>
    </row>
    <row r="1028" spans="1:10">
      <c r="A1028" s="324">
        <v>43487</v>
      </c>
      <c r="B1028" s="325">
        <v>2170</v>
      </c>
      <c r="C1028" s="320">
        <v>2415</v>
      </c>
      <c r="D1028" s="321">
        <v>2010</v>
      </c>
      <c r="E1028" s="321">
        <v>1900</v>
      </c>
      <c r="F1028" s="322">
        <v>1850</v>
      </c>
      <c r="G1028" s="320">
        <v>12</v>
      </c>
      <c r="H1028" s="321">
        <v>-27</v>
      </c>
      <c r="I1028" s="321">
        <v>-295</v>
      </c>
      <c r="J1028" s="322">
        <v>105</v>
      </c>
    </row>
    <row r="1029" spans="1:10">
      <c r="A1029" s="324">
        <v>43488</v>
      </c>
      <c r="B1029" s="325">
        <v>2170</v>
      </c>
      <c r="C1029" s="320">
        <v>2410</v>
      </c>
      <c r="D1029" s="321">
        <v>2010</v>
      </c>
      <c r="E1029" s="321">
        <v>1900</v>
      </c>
      <c r="F1029" s="322">
        <v>1830</v>
      </c>
      <c r="G1029" s="320">
        <v>32</v>
      </c>
      <c r="H1029" s="321">
        <v>-27</v>
      </c>
      <c r="I1029" s="321">
        <v>-290</v>
      </c>
      <c r="J1029" s="322">
        <v>105</v>
      </c>
    </row>
    <row r="1030" spans="1:10">
      <c r="A1030" s="324">
        <v>43489</v>
      </c>
      <c r="B1030" s="325">
        <v>2180</v>
      </c>
      <c r="C1030" s="320">
        <v>2400</v>
      </c>
      <c r="D1030" s="321">
        <v>2010</v>
      </c>
      <c r="E1030" s="321">
        <v>1900</v>
      </c>
      <c r="F1030" s="322">
        <v>1830</v>
      </c>
      <c r="G1030" s="320">
        <v>42</v>
      </c>
      <c r="H1030" s="321">
        <v>-17</v>
      </c>
      <c r="I1030" s="321">
        <v>-270</v>
      </c>
      <c r="J1030" s="322">
        <v>115</v>
      </c>
    </row>
    <row r="1031" spans="1:10">
      <c r="A1031" s="324">
        <v>43490</v>
      </c>
      <c r="B1031" s="325">
        <v>2160</v>
      </c>
      <c r="C1031" s="320">
        <v>2450</v>
      </c>
      <c r="D1031" s="321">
        <v>2010</v>
      </c>
      <c r="E1031" s="321">
        <v>1900</v>
      </c>
      <c r="F1031" s="322">
        <v>1830</v>
      </c>
      <c r="G1031" s="320">
        <v>22</v>
      </c>
      <c r="H1031" s="321">
        <v>-37</v>
      </c>
      <c r="I1031" s="321">
        <v>-340</v>
      </c>
      <c r="J1031" s="322">
        <v>95</v>
      </c>
    </row>
    <row r="1032" spans="1:10">
      <c r="A1032" s="324">
        <v>43493</v>
      </c>
      <c r="B1032" s="325">
        <v>2160</v>
      </c>
      <c r="C1032" s="320">
        <v>2445</v>
      </c>
      <c r="D1032" s="321">
        <v>2050</v>
      </c>
      <c r="E1032" s="321">
        <v>1900</v>
      </c>
      <c r="F1032" s="322">
        <v>1830</v>
      </c>
      <c r="G1032" s="320">
        <v>22</v>
      </c>
      <c r="H1032" s="321">
        <v>-77</v>
      </c>
      <c r="I1032" s="321">
        <v>-335</v>
      </c>
      <c r="J1032" s="322">
        <v>95</v>
      </c>
    </row>
    <row r="1033" spans="1:10">
      <c r="A1033" s="324">
        <v>43494</v>
      </c>
      <c r="B1033" s="325">
        <v>2160</v>
      </c>
      <c r="C1033" s="320">
        <v>2400</v>
      </c>
      <c r="D1033" s="321">
        <v>2050</v>
      </c>
      <c r="E1033" s="321">
        <v>1900</v>
      </c>
      <c r="F1033" s="322">
        <v>1830</v>
      </c>
      <c r="G1033" s="320">
        <v>22</v>
      </c>
      <c r="H1033" s="321">
        <v>-77</v>
      </c>
      <c r="I1033" s="321">
        <v>-290</v>
      </c>
      <c r="J1033" s="322">
        <v>95</v>
      </c>
    </row>
    <row r="1034" spans="1:10">
      <c r="A1034" s="324">
        <v>43495</v>
      </c>
      <c r="B1034" s="325">
        <v>2160</v>
      </c>
      <c r="C1034" s="320">
        <v>2420</v>
      </c>
      <c r="D1034" s="321">
        <v>2050</v>
      </c>
      <c r="E1034" s="321">
        <v>1900</v>
      </c>
      <c r="F1034" s="322">
        <v>1830</v>
      </c>
      <c r="G1034" s="320">
        <v>22</v>
      </c>
      <c r="H1034" s="321">
        <v>-77</v>
      </c>
      <c r="I1034" s="321">
        <v>-310</v>
      </c>
      <c r="J1034" s="322">
        <v>95</v>
      </c>
    </row>
    <row r="1035" spans="1:10">
      <c r="A1035" s="324">
        <v>43496</v>
      </c>
      <c r="B1035" s="325">
        <v>2150</v>
      </c>
      <c r="C1035" s="320">
        <v>2450</v>
      </c>
      <c r="D1035" s="321">
        <v>2050</v>
      </c>
      <c r="E1035" s="321">
        <v>1900</v>
      </c>
      <c r="F1035" s="322">
        <v>1830</v>
      </c>
      <c r="G1035" s="320">
        <v>12</v>
      </c>
      <c r="H1035" s="321">
        <v>-87</v>
      </c>
      <c r="I1035" s="321">
        <v>-350</v>
      </c>
      <c r="J1035" s="322">
        <v>85</v>
      </c>
    </row>
    <row r="1036" spans="1:10">
      <c r="A1036" s="324">
        <v>43497</v>
      </c>
      <c r="B1036" s="325">
        <v>2150</v>
      </c>
      <c r="C1036" s="320">
        <v>2460</v>
      </c>
      <c r="D1036" s="321">
        <v>2050</v>
      </c>
      <c r="E1036" s="321">
        <v>1900</v>
      </c>
      <c r="F1036" s="322">
        <v>1830</v>
      </c>
      <c r="G1036" s="320">
        <v>12</v>
      </c>
      <c r="H1036" s="321">
        <v>-87</v>
      </c>
      <c r="I1036" s="321">
        <v>-360</v>
      </c>
      <c r="J1036" s="322">
        <v>85</v>
      </c>
    </row>
    <row r="1037" spans="1:10">
      <c r="A1037" s="324">
        <v>43498</v>
      </c>
      <c r="B1037" s="325">
        <v>2130</v>
      </c>
      <c r="C1037" s="320">
        <v>2460</v>
      </c>
      <c r="D1037" s="321">
        <v>2050</v>
      </c>
      <c r="E1037" s="321">
        <v>1900</v>
      </c>
      <c r="F1037" s="322">
        <v>1830</v>
      </c>
      <c r="G1037" s="320">
        <v>-8</v>
      </c>
      <c r="H1037" s="321">
        <v>-107</v>
      </c>
      <c r="I1037" s="321">
        <v>-380</v>
      </c>
      <c r="J1037" s="322">
        <v>65</v>
      </c>
    </row>
    <row r="1038" spans="1:10">
      <c r="A1038" s="324">
        <v>43499</v>
      </c>
      <c r="B1038" s="325">
        <v>2130</v>
      </c>
      <c r="C1038" s="320">
        <v>2460</v>
      </c>
      <c r="D1038" s="321">
        <v>2050</v>
      </c>
      <c r="E1038" s="321">
        <v>1900</v>
      </c>
      <c r="F1038" s="322">
        <v>1830</v>
      </c>
      <c r="G1038" s="320">
        <v>-8</v>
      </c>
      <c r="H1038" s="321">
        <v>-107</v>
      </c>
      <c r="I1038" s="321">
        <v>-380</v>
      </c>
      <c r="J1038" s="322">
        <v>65</v>
      </c>
    </row>
    <row r="1039" spans="1:10">
      <c r="A1039" s="324">
        <v>43507</v>
      </c>
      <c r="B1039" s="325">
        <v>2130</v>
      </c>
      <c r="C1039" s="320">
        <v>2480</v>
      </c>
      <c r="D1039" s="321">
        <v>2050</v>
      </c>
      <c r="E1039" s="321">
        <v>1900</v>
      </c>
      <c r="F1039" s="322">
        <v>1900</v>
      </c>
      <c r="G1039" s="320">
        <v>-78</v>
      </c>
      <c r="H1039" s="321">
        <v>-107</v>
      </c>
      <c r="I1039" s="321">
        <v>-400</v>
      </c>
      <c r="J1039" s="322">
        <v>65</v>
      </c>
    </row>
    <row r="1040" spans="1:10">
      <c r="A1040" s="324">
        <v>43508</v>
      </c>
      <c r="B1040" s="325">
        <v>2130</v>
      </c>
      <c r="C1040" s="320">
        <v>2500</v>
      </c>
      <c r="D1040" s="321">
        <v>2010</v>
      </c>
      <c r="E1040" s="321">
        <v>1900</v>
      </c>
      <c r="F1040" s="322">
        <v>1900</v>
      </c>
      <c r="G1040" s="320">
        <v>-78</v>
      </c>
      <c r="H1040" s="321">
        <v>-67</v>
      </c>
      <c r="I1040" s="321">
        <v>-420</v>
      </c>
      <c r="J1040" s="322">
        <v>65</v>
      </c>
    </row>
    <row r="1041" spans="1:10">
      <c r="A1041" s="324">
        <v>43509</v>
      </c>
      <c r="B1041" s="325">
        <v>2150</v>
      </c>
      <c r="C1041" s="320">
        <v>2480</v>
      </c>
      <c r="D1041" s="321">
        <v>2010</v>
      </c>
      <c r="E1041" s="321">
        <v>1950</v>
      </c>
      <c r="F1041" s="322">
        <v>1900</v>
      </c>
      <c r="G1041" s="320">
        <v>-58</v>
      </c>
      <c r="H1041" s="321">
        <v>-47</v>
      </c>
      <c r="I1041" s="321">
        <v>-380</v>
      </c>
      <c r="J1041" s="322">
        <v>35</v>
      </c>
    </row>
    <row r="1042" spans="1:10">
      <c r="A1042" s="324">
        <v>43510</v>
      </c>
      <c r="B1042" s="325">
        <v>2180</v>
      </c>
      <c r="C1042" s="320">
        <v>2500</v>
      </c>
      <c r="D1042" s="321">
        <v>2030</v>
      </c>
      <c r="E1042" s="321">
        <v>1950</v>
      </c>
      <c r="F1042" s="322">
        <v>1900</v>
      </c>
      <c r="G1042" s="320">
        <v>-28</v>
      </c>
      <c r="H1042" s="321">
        <v>-37</v>
      </c>
      <c r="I1042" s="321">
        <v>-370</v>
      </c>
      <c r="J1042" s="322">
        <v>65</v>
      </c>
    </row>
    <row r="1043" spans="1:10">
      <c r="A1043" s="324">
        <v>43511</v>
      </c>
      <c r="B1043" s="325">
        <v>2200</v>
      </c>
      <c r="C1043" s="320">
        <v>2435</v>
      </c>
      <c r="D1043" s="321">
        <v>2030</v>
      </c>
      <c r="E1043" s="321">
        <v>1950</v>
      </c>
      <c r="F1043" s="322">
        <v>1900</v>
      </c>
      <c r="G1043" s="320">
        <v>-8</v>
      </c>
      <c r="H1043" s="321">
        <v>-17</v>
      </c>
      <c r="I1043" s="321">
        <v>-285</v>
      </c>
      <c r="J1043" s="322">
        <v>85</v>
      </c>
    </row>
    <row r="1044" spans="1:10">
      <c r="A1044" s="324">
        <v>43514</v>
      </c>
      <c r="B1044" s="325">
        <v>2210</v>
      </c>
      <c r="C1044" s="320">
        <v>2410</v>
      </c>
      <c r="D1044" s="321">
        <v>2030</v>
      </c>
      <c r="E1044" s="321">
        <v>1970</v>
      </c>
      <c r="F1044" s="322">
        <v>1900</v>
      </c>
      <c r="G1044" s="320">
        <v>2</v>
      </c>
      <c r="H1044" s="321">
        <v>-7</v>
      </c>
      <c r="I1044" s="321">
        <v>-250</v>
      </c>
      <c r="J1044" s="322">
        <v>75</v>
      </c>
    </row>
    <row r="1045" spans="1:10">
      <c r="A1045" s="324">
        <v>43515</v>
      </c>
      <c r="B1045" s="325">
        <v>2210</v>
      </c>
      <c r="C1045" s="320">
        <v>2415</v>
      </c>
      <c r="D1045" s="321">
        <v>2050</v>
      </c>
      <c r="E1045" s="321">
        <v>1980</v>
      </c>
      <c r="F1045" s="322">
        <v>1920</v>
      </c>
      <c r="G1045" s="320">
        <v>-18</v>
      </c>
      <c r="H1045" s="321">
        <v>-27</v>
      </c>
      <c r="I1045" s="321">
        <v>-255</v>
      </c>
      <c r="J1045" s="322">
        <v>65</v>
      </c>
    </row>
    <row r="1046" spans="1:10">
      <c r="A1046" s="324">
        <v>43516</v>
      </c>
      <c r="B1046" s="325">
        <v>2220</v>
      </c>
      <c r="C1046" s="320">
        <v>2425</v>
      </c>
      <c r="D1046" s="321">
        <v>2050</v>
      </c>
      <c r="E1046" s="321">
        <v>2050</v>
      </c>
      <c r="F1046" s="322">
        <v>1950</v>
      </c>
      <c r="G1046" s="320">
        <v>-38</v>
      </c>
      <c r="H1046" s="321">
        <v>-17</v>
      </c>
      <c r="I1046" s="321">
        <v>-255</v>
      </c>
      <c r="J1046" s="322">
        <v>5</v>
      </c>
    </row>
    <row r="1047" spans="1:10">
      <c r="A1047" s="324">
        <v>43517</v>
      </c>
      <c r="B1047" s="325">
        <v>2230</v>
      </c>
      <c r="C1047" s="320">
        <v>2450</v>
      </c>
      <c r="D1047" s="321">
        <v>2070</v>
      </c>
      <c r="E1047" s="321">
        <v>2050</v>
      </c>
      <c r="F1047" s="322">
        <v>1950</v>
      </c>
      <c r="G1047" s="320">
        <v>-28</v>
      </c>
      <c r="H1047" s="321">
        <v>-27</v>
      </c>
      <c r="I1047" s="321">
        <v>-270</v>
      </c>
      <c r="J1047" s="322">
        <v>15</v>
      </c>
    </row>
    <row r="1048" spans="1:10">
      <c r="A1048" s="324">
        <v>43518</v>
      </c>
      <c r="B1048" s="325">
        <v>2240</v>
      </c>
      <c r="C1048" s="320">
        <v>2450</v>
      </c>
      <c r="D1048" s="321">
        <v>2150</v>
      </c>
      <c r="E1048" s="321">
        <v>2100</v>
      </c>
      <c r="F1048" s="322">
        <v>1950</v>
      </c>
      <c r="G1048" s="320">
        <v>-18</v>
      </c>
      <c r="H1048" s="321">
        <v>-97</v>
      </c>
      <c r="I1048" s="321">
        <v>-260</v>
      </c>
      <c r="J1048" s="322">
        <v>-25</v>
      </c>
    </row>
    <row r="1049" spans="1:10">
      <c r="A1049" s="324">
        <v>43521</v>
      </c>
      <c r="B1049" s="325">
        <v>2280</v>
      </c>
      <c r="C1049" s="320">
        <v>2460</v>
      </c>
      <c r="D1049" s="321">
        <v>2170</v>
      </c>
      <c r="E1049" s="321">
        <v>2100</v>
      </c>
      <c r="F1049" s="322">
        <v>1950</v>
      </c>
      <c r="G1049" s="320">
        <v>22</v>
      </c>
      <c r="H1049" s="321">
        <v>-77</v>
      </c>
      <c r="I1049" s="321">
        <v>-230</v>
      </c>
      <c r="J1049" s="322">
        <v>15</v>
      </c>
    </row>
    <row r="1050" spans="1:10">
      <c r="A1050" s="324">
        <v>43522</v>
      </c>
      <c r="B1050" s="325">
        <v>2320</v>
      </c>
      <c r="C1050" s="320">
        <v>2480</v>
      </c>
      <c r="D1050" s="321">
        <v>2200</v>
      </c>
      <c r="E1050" s="321">
        <v>2150</v>
      </c>
      <c r="F1050" s="322">
        <v>2000</v>
      </c>
      <c r="G1050" s="320">
        <v>12</v>
      </c>
      <c r="H1050" s="321">
        <v>-67</v>
      </c>
      <c r="I1050" s="321">
        <v>-210</v>
      </c>
      <c r="J1050" s="322">
        <v>5</v>
      </c>
    </row>
    <row r="1051" spans="1:10">
      <c r="A1051" s="324">
        <v>43523</v>
      </c>
      <c r="B1051" s="325">
        <v>2350</v>
      </c>
      <c r="C1051" s="320">
        <v>2455</v>
      </c>
      <c r="D1051" s="321">
        <v>2250</v>
      </c>
      <c r="E1051" s="321">
        <v>2200</v>
      </c>
      <c r="F1051" s="322">
        <v>2050</v>
      </c>
      <c r="G1051" s="320">
        <v>-8</v>
      </c>
      <c r="H1051" s="321">
        <v>-87</v>
      </c>
      <c r="I1051" s="321">
        <v>-155</v>
      </c>
      <c r="J1051" s="322">
        <v>-15</v>
      </c>
    </row>
    <row r="1052" spans="1:10">
      <c r="A1052" s="324">
        <v>43524</v>
      </c>
      <c r="B1052" s="325">
        <v>2380</v>
      </c>
      <c r="C1052" s="320">
        <v>2460</v>
      </c>
      <c r="D1052" s="321">
        <v>2250</v>
      </c>
      <c r="E1052" s="321">
        <v>2200</v>
      </c>
      <c r="F1052" s="322">
        <v>2050</v>
      </c>
      <c r="G1052" s="320">
        <v>22</v>
      </c>
      <c r="H1052" s="321">
        <v>-57</v>
      </c>
      <c r="I1052" s="321">
        <v>-130</v>
      </c>
      <c r="J1052" s="322">
        <v>15</v>
      </c>
    </row>
    <row r="1053" spans="1:10">
      <c r="A1053" s="324">
        <v>43525</v>
      </c>
      <c r="B1053" s="325">
        <v>2390</v>
      </c>
      <c r="C1053" s="320">
        <v>2470</v>
      </c>
      <c r="D1053" s="321">
        <v>2300</v>
      </c>
      <c r="E1053" s="321">
        <v>2220</v>
      </c>
      <c r="F1053" s="322">
        <v>2050</v>
      </c>
      <c r="G1053" s="320">
        <v>32</v>
      </c>
      <c r="H1053" s="321">
        <v>-97</v>
      </c>
      <c r="I1053" s="321">
        <v>-130</v>
      </c>
      <c r="J1053" s="322">
        <v>5</v>
      </c>
    </row>
    <row r="1054" spans="1:10">
      <c r="A1054" s="324">
        <v>43528</v>
      </c>
      <c r="B1054" s="325">
        <v>2450</v>
      </c>
      <c r="C1054" s="320">
        <v>2590</v>
      </c>
      <c r="D1054" s="321">
        <v>2380</v>
      </c>
      <c r="E1054" s="321">
        <v>2220</v>
      </c>
      <c r="F1054" s="322">
        <v>2050</v>
      </c>
      <c r="G1054" s="320">
        <v>92</v>
      </c>
      <c r="H1054" s="321">
        <v>-117</v>
      </c>
      <c r="I1054" s="321">
        <v>-190</v>
      </c>
      <c r="J1054" s="322">
        <v>65</v>
      </c>
    </row>
    <row r="1055" spans="1:10">
      <c r="A1055" s="324">
        <v>43529</v>
      </c>
      <c r="B1055" s="325">
        <v>2470</v>
      </c>
      <c r="C1055" s="320">
        <v>2595</v>
      </c>
      <c r="D1055" s="321">
        <v>2400</v>
      </c>
      <c r="E1055" s="321">
        <v>2310</v>
      </c>
      <c r="F1055" s="322">
        <v>2200</v>
      </c>
      <c r="G1055" s="320">
        <v>-38</v>
      </c>
      <c r="H1055" s="321">
        <v>-117</v>
      </c>
      <c r="I1055" s="321">
        <v>-175</v>
      </c>
      <c r="J1055" s="322">
        <v>-5</v>
      </c>
    </row>
    <row r="1056" spans="1:10">
      <c r="A1056" s="324">
        <v>43530</v>
      </c>
      <c r="B1056" s="325">
        <v>2470</v>
      </c>
      <c r="C1056" s="320">
        <v>2595</v>
      </c>
      <c r="D1056" s="321">
        <v>2400</v>
      </c>
      <c r="E1056" s="321">
        <v>2320</v>
      </c>
      <c r="F1056" s="322">
        <v>2200</v>
      </c>
      <c r="G1056" s="320">
        <v>-38</v>
      </c>
      <c r="H1056" s="321">
        <v>-117</v>
      </c>
      <c r="I1056" s="321">
        <v>-175</v>
      </c>
      <c r="J1056" s="322">
        <v>-15</v>
      </c>
    </row>
    <row r="1057" spans="1:10">
      <c r="A1057" s="324">
        <v>43531</v>
      </c>
      <c r="B1057" s="325">
        <v>2470</v>
      </c>
      <c r="C1057" s="320">
        <v>2570</v>
      </c>
      <c r="D1057" s="321">
        <v>2400</v>
      </c>
      <c r="E1057" s="321">
        <v>2320</v>
      </c>
      <c r="F1057" s="322">
        <v>2200</v>
      </c>
      <c r="G1057" s="320">
        <v>-38</v>
      </c>
      <c r="H1057" s="321">
        <v>-117</v>
      </c>
      <c r="I1057" s="321">
        <v>-150</v>
      </c>
      <c r="J1057" s="322">
        <v>-15</v>
      </c>
    </row>
    <row r="1058" spans="1:10">
      <c r="A1058" s="324">
        <v>43532</v>
      </c>
      <c r="B1058" s="325">
        <v>2470</v>
      </c>
      <c r="C1058" s="320">
        <v>2545</v>
      </c>
      <c r="D1058" s="321">
        <v>2400</v>
      </c>
      <c r="E1058" s="321">
        <v>2310</v>
      </c>
      <c r="F1058" s="322">
        <v>2200</v>
      </c>
      <c r="G1058" s="320">
        <v>-38</v>
      </c>
      <c r="H1058" s="321">
        <v>-117</v>
      </c>
      <c r="I1058" s="321">
        <v>-125</v>
      </c>
      <c r="J1058" s="322">
        <v>-5</v>
      </c>
    </row>
    <row r="1059" spans="1:10">
      <c r="A1059" s="324">
        <v>43535</v>
      </c>
      <c r="B1059" s="325">
        <v>2510</v>
      </c>
      <c r="C1059" s="320">
        <v>2550</v>
      </c>
      <c r="D1059" s="321">
        <v>2330</v>
      </c>
      <c r="E1059" s="321">
        <v>2300</v>
      </c>
      <c r="F1059" s="322">
        <v>2200</v>
      </c>
      <c r="G1059" s="320">
        <v>2</v>
      </c>
      <c r="H1059" s="321">
        <v>-7</v>
      </c>
      <c r="I1059" s="321">
        <v>-90</v>
      </c>
      <c r="J1059" s="322">
        <v>45</v>
      </c>
    </row>
    <row r="1060" spans="1:10">
      <c r="A1060" s="324">
        <v>43536</v>
      </c>
      <c r="B1060" s="325">
        <v>2510</v>
      </c>
      <c r="C1060" s="320">
        <v>2600</v>
      </c>
      <c r="D1060" s="321">
        <v>2330</v>
      </c>
      <c r="E1060" s="321">
        <v>2300</v>
      </c>
      <c r="F1060" s="322">
        <v>2230</v>
      </c>
      <c r="G1060" s="320">
        <v>-28</v>
      </c>
      <c r="H1060" s="321">
        <v>-7</v>
      </c>
      <c r="I1060" s="321">
        <v>-140</v>
      </c>
      <c r="J1060" s="322">
        <v>45</v>
      </c>
    </row>
    <row r="1061" spans="1:10">
      <c r="A1061" s="324">
        <v>43537</v>
      </c>
      <c r="B1061" s="325">
        <v>2470</v>
      </c>
      <c r="C1061" s="320">
        <v>2600</v>
      </c>
      <c r="D1061" s="321">
        <v>2330</v>
      </c>
      <c r="E1061" s="321">
        <v>2300</v>
      </c>
      <c r="F1061" s="322">
        <v>2230</v>
      </c>
      <c r="G1061" s="320">
        <v>-68</v>
      </c>
      <c r="H1061" s="321">
        <v>-47</v>
      </c>
      <c r="I1061" s="321">
        <v>-180</v>
      </c>
      <c r="J1061" s="322">
        <v>5</v>
      </c>
    </row>
    <row r="1062" spans="1:10">
      <c r="A1062" s="324">
        <v>43538</v>
      </c>
      <c r="B1062" s="325">
        <v>2450</v>
      </c>
      <c r="C1062" s="320">
        <v>2570</v>
      </c>
      <c r="D1062" s="321">
        <v>2270</v>
      </c>
      <c r="E1062" s="321">
        <v>2250</v>
      </c>
      <c r="F1062" s="322">
        <v>2230</v>
      </c>
      <c r="G1062" s="320">
        <v>-88</v>
      </c>
      <c r="H1062" s="321">
        <v>-7</v>
      </c>
      <c r="I1062" s="321">
        <v>-170</v>
      </c>
      <c r="J1062" s="322">
        <v>35</v>
      </c>
    </row>
    <row r="1063" spans="1:10">
      <c r="A1063" s="324">
        <v>43539</v>
      </c>
      <c r="B1063" s="325">
        <v>2410</v>
      </c>
      <c r="C1063" s="320">
        <v>2550</v>
      </c>
      <c r="D1063" s="321">
        <v>2270</v>
      </c>
      <c r="E1063" s="321">
        <v>2250</v>
      </c>
      <c r="F1063" s="322">
        <v>2230</v>
      </c>
      <c r="G1063" s="320">
        <v>-128</v>
      </c>
      <c r="H1063" s="321">
        <v>-47</v>
      </c>
      <c r="I1063" s="321">
        <v>-190</v>
      </c>
      <c r="J1063" s="322">
        <v>-5</v>
      </c>
    </row>
    <row r="1064" spans="1:10">
      <c r="A1064" s="324">
        <v>43542</v>
      </c>
      <c r="B1064" s="325">
        <v>2320</v>
      </c>
      <c r="C1064" s="320">
        <v>2490</v>
      </c>
      <c r="D1064" s="321">
        <v>2270</v>
      </c>
      <c r="E1064" s="321">
        <v>2180</v>
      </c>
      <c r="F1064" s="322">
        <v>2230</v>
      </c>
      <c r="G1064" s="320">
        <v>-218</v>
      </c>
      <c r="H1064" s="321">
        <v>-137</v>
      </c>
      <c r="I1064" s="321">
        <v>-220</v>
      </c>
      <c r="J1064" s="322">
        <v>-25</v>
      </c>
    </row>
    <row r="1065" spans="1:10">
      <c r="A1065" s="324">
        <v>43543</v>
      </c>
      <c r="B1065" s="325">
        <v>2250</v>
      </c>
      <c r="C1065" s="320">
        <v>2470</v>
      </c>
      <c r="D1065" s="321">
        <v>2200</v>
      </c>
      <c r="E1065" s="321">
        <v>2100</v>
      </c>
      <c r="F1065" s="322">
        <v>2200</v>
      </c>
      <c r="G1065" s="320">
        <v>-258</v>
      </c>
      <c r="H1065" s="321">
        <v>-137</v>
      </c>
      <c r="I1065" s="321">
        <v>-270</v>
      </c>
      <c r="J1065" s="322">
        <v>-15</v>
      </c>
    </row>
    <row r="1066" spans="1:10">
      <c r="A1066" s="324">
        <v>43544</v>
      </c>
      <c r="B1066" s="325">
        <v>2270</v>
      </c>
      <c r="C1066" s="320">
        <v>2510</v>
      </c>
      <c r="D1066" s="321">
        <v>2200</v>
      </c>
      <c r="E1066" s="321">
        <v>2100</v>
      </c>
      <c r="F1066" s="322">
        <v>2150</v>
      </c>
      <c r="G1066" s="320">
        <v>-188</v>
      </c>
      <c r="H1066" s="321">
        <v>-117</v>
      </c>
      <c r="I1066" s="321">
        <v>-290</v>
      </c>
      <c r="J1066" s="322">
        <v>5</v>
      </c>
    </row>
    <row r="1067" spans="1:10">
      <c r="A1067" s="324">
        <v>43545</v>
      </c>
      <c r="B1067" s="325">
        <v>2280</v>
      </c>
      <c r="C1067" s="320">
        <v>2525</v>
      </c>
      <c r="D1067" s="321">
        <v>2200</v>
      </c>
      <c r="E1067" s="321">
        <v>2100</v>
      </c>
      <c r="F1067" s="322">
        <v>2150</v>
      </c>
      <c r="G1067" s="320">
        <v>-178</v>
      </c>
      <c r="H1067" s="321">
        <v>-107</v>
      </c>
      <c r="I1067" s="321">
        <v>-295</v>
      </c>
      <c r="J1067" s="322">
        <v>15</v>
      </c>
    </row>
    <row r="1068" spans="1:10">
      <c r="A1068" s="324">
        <v>43546</v>
      </c>
      <c r="B1068" s="325">
        <v>2300</v>
      </c>
      <c r="C1068" s="320">
        <v>2510</v>
      </c>
      <c r="D1068" s="321">
        <v>2200</v>
      </c>
      <c r="E1068" s="321">
        <v>2100</v>
      </c>
      <c r="F1068" s="322">
        <v>2150</v>
      </c>
      <c r="G1068" s="320">
        <v>-158</v>
      </c>
      <c r="H1068" s="321">
        <v>-87</v>
      </c>
      <c r="I1068" s="321">
        <v>-260</v>
      </c>
      <c r="J1068" s="322">
        <v>35</v>
      </c>
    </row>
    <row r="1069" spans="1:10">
      <c r="A1069" s="324">
        <v>43549</v>
      </c>
      <c r="B1069" s="325">
        <v>2300</v>
      </c>
      <c r="C1069" s="320">
        <v>2510</v>
      </c>
      <c r="D1069" s="321">
        <v>2280</v>
      </c>
      <c r="E1069" s="321">
        <v>2100</v>
      </c>
      <c r="F1069" s="322">
        <v>2150</v>
      </c>
      <c r="G1069" s="320">
        <v>-158</v>
      </c>
      <c r="H1069" s="321">
        <v>-167</v>
      </c>
      <c r="I1069" s="321">
        <v>-260</v>
      </c>
      <c r="J1069" s="322">
        <v>35</v>
      </c>
    </row>
    <row r="1070" spans="1:10">
      <c r="A1070" s="324">
        <v>43550</v>
      </c>
      <c r="B1070" s="325">
        <v>2300</v>
      </c>
      <c r="C1070" s="320">
        <v>2510</v>
      </c>
      <c r="D1070" s="321">
        <v>2250</v>
      </c>
      <c r="E1070" s="321">
        <v>2220</v>
      </c>
      <c r="F1070" s="322">
        <v>2220</v>
      </c>
      <c r="G1070" s="320">
        <v>-228</v>
      </c>
      <c r="H1070" s="321">
        <v>-137</v>
      </c>
      <c r="I1070" s="321">
        <v>-260</v>
      </c>
      <c r="J1070" s="322">
        <v>-85</v>
      </c>
    </row>
    <row r="1071" spans="1:10">
      <c r="A1071" s="324">
        <v>43551</v>
      </c>
      <c r="B1071" s="325">
        <v>2310</v>
      </c>
      <c r="C1071" s="320">
        <v>2470</v>
      </c>
      <c r="D1071" s="321">
        <v>2250</v>
      </c>
      <c r="E1071" s="321">
        <v>2180</v>
      </c>
      <c r="F1071" s="322">
        <v>2220</v>
      </c>
      <c r="G1071" s="320">
        <v>-218</v>
      </c>
      <c r="H1071" s="321">
        <v>-127</v>
      </c>
      <c r="I1071" s="321">
        <v>-210</v>
      </c>
      <c r="J1071" s="322">
        <v>-35</v>
      </c>
    </row>
    <row r="1072" spans="1:10">
      <c r="A1072" s="324">
        <v>43552</v>
      </c>
      <c r="B1072" s="325">
        <v>2320</v>
      </c>
      <c r="C1072" s="320">
        <v>2420</v>
      </c>
      <c r="D1072" s="321">
        <v>2200</v>
      </c>
      <c r="E1072" s="321">
        <v>2180</v>
      </c>
      <c r="F1072" s="322">
        <v>2220</v>
      </c>
      <c r="G1072" s="320">
        <v>-208</v>
      </c>
      <c r="H1072" s="321">
        <v>-67</v>
      </c>
      <c r="I1072" s="321">
        <v>-150</v>
      </c>
      <c r="J1072" s="322">
        <v>-25</v>
      </c>
    </row>
    <row r="1073" spans="1:10">
      <c r="A1073" s="324">
        <v>43553</v>
      </c>
      <c r="B1073" s="325">
        <v>2330</v>
      </c>
      <c r="C1073" s="320">
        <v>2390</v>
      </c>
      <c r="D1073" s="321">
        <v>2200</v>
      </c>
      <c r="E1073" s="321">
        <v>2180</v>
      </c>
      <c r="F1073" s="322">
        <v>2220</v>
      </c>
      <c r="G1073" s="320">
        <v>-198</v>
      </c>
      <c r="H1073" s="321">
        <v>-57</v>
      </c>
      <c r="I1073" s="321">
        <v>-110</v>
      </c>
      <c r="J1073" s="322">
        <v>-15</v>
      </c>
    </row>
    <row r="1074" spans="1:10">
      <c r="A1074" s="324">
        <v>43556</v>
      </c>
      <c r="B1074" s="325">
        <v>2340</v>
      </c>
      <c r="C1074" s="320">
        <v>2415</v>
      </c>
      <c r="D1074" s="321">
        <v>2180</v>
      </c>
      <c r="E1074" s="321">
        <v>2180</v>
      </c>
      <c r="F1074" s="322">
        <v>2220</v>
      </c>
      <c r="G1074" s="320">
        <v>-188</v>
      </c>
      <c r="H1074" s="321">
        <v>-27</v>
      </c>
      <c r="I1074" s="321">
        <v>-125</v>
      </c>
      <c r="J1074" s="322">
        <v>-5</v>
      </c>
    </row>
    <row r="1075" spans="1:10">
      <c r="A1075" s="324">
        <v>43557</v>
      </c>
      <c r="B1075" s="325">
        <v>2350</v>
      </c>
      <c r="C1075" s="320">
        <v>2420</v>
      </c>
      <c r="D1075" s="321">
        <v>2180</v>
      </c>
      <c r="E1075" s="321">
        <v>2240</v>
      </c>
      <c r="F1075" s="322">
        <v>2120</v>
      </c>
      <c r="G1075" s="320">
        <v>-78</v>
      </c>
      <c r="H1075" s="321">
        <v>-17</v>
      </c>
      <c r="I1075" s="321">
        <v>-120</v>
      </c>
      <c r="J1075" s="322">
        <v>-55</v>
      </c>
    </row>
    <row r="1076" spans="1:10">
      <c r="A1076" s="324">
        <v>43558</v>
      </c>
      <c r="B1076" s="325">
        <v>2370</v>
      </c>
      <c r="C1076" s="320">
        <v>2420</v>
      </c>
      <c r="D1076" s="321">
        <v>2210</v>
      </c>
      <c r="E1076" s="321">
        <v>2300</v>
      </c>
      <c r="F1076" s="322">
        <v>2120</v>
      </c>
      <c r="G1076" s="320">
        <v>-58</v>
      </c>
      <c r="H1076" s="321">
        <v>-27</v>
      </c>
      <c r="I1076" s="321">
        <v>-100</v>
      </c>
      <c r="J1076" s="322">
        <v>-95</v>
      </c>
    </row>
    <row r="1077" spans="1:10">
      <c r="A1077" s="324">
        <v>43559</v>
      </c>
      <c r="B1077" s="325">
        <v>2380</v>
      </c>
      <c r="C1077" s="320">
        <v>2420</v>
      </c>
      <c r="D1077" s="321">
        <v>2210</v>
      </c>
      <c r="E1077" s="321">
        <v>2300</v>
      </c>
      <c r="F1077" s="322">
        <v>2120</v>
      </c>
      <c r="G1077" s="320">
        <v>-48</v>
      </c>
      <c r="H1077" s="321">
        <v>-17</v>
      </c>
      <c r="I1077" s="321">
        <v>-90</v>
      </c>
      <c r="J1077" s="322">
        <v>-85</v>
      </c>
    </row>
    <row r="1078" spans="1:10">
      <c r="A1078" s="324">
        <v>43563</v>
      </c>
      <c r="B1078" s="325">
        <v>2390</v>
      </c>
      <c r="C1078" s="320">
        <v>2485</v>
      </c>
      <c r="D1078" s="321">
        <v>2260</v>
      </c>
      <c r="E1078" s="321">
        <v>2240</v>
      </c>
      <c r="F1078" s="322">
        <v>2120</v>
      </c>
      <c r="G1078" s="320">
        <v>-38</v>
      </c>
      <c r="H1078" s="321">
        <v>-57</v>
      </c>
      <c r="I1078" s="321">
        <v>-145</v>
      </c>
      <c r="J1078" s="322">
        <v>-15</v>
      </c>
    </row>
    <row r="1079" spans="1:10">
      <c r="A1079" s="324">
        <v>43564</v>
      </c>
      <c r="B1079" s="325">
        <v>2410</v>
      </c>
      <c r="C1079" s="320">
        <v>2470</v>
      </c>
      <c r="D1079" s="321">
        <v>2250</v>
      </c>
      <c r="E1079" s="321">
        <v>2250</v>
      </c>
      <c r="F1079" s="322">
        <v>2180</v>
      </c>
      <c r="G1079" s="320">
        <v>-78</v>
      </c>
      <c r="H1079" s="321">
        <v>-27</v>
      </c>
      <c r="I1079" s="321">
        <v>-110</v>
      </c>
      <c r="J1079" s="322">
        <v>-5</v>
      </c>
    </row>
    <row r="1080" spans="1:10">
      <c r="A1080" s="324">
        <v>43565</v>
      </c>
      <c r="B1080" s="325">
        <v>2430</v>
      </c>
      <c r="C1080" s="320">
        <v>2450</v>
      </c>
      <c r="D1080" s="321">
        <v>2250</v>
      </c>
      <c r="E1080" s="321">
        <v>2260</v>
      </c>
      <c r="F1080" s="322">
        <v>2180</v>
      </c>
      <c r="G1080" s="320">
        <v>-58</v>
      </c>
      <c r="H1080" s="321">
        <v>-7</v>
      </c>
      <c r="I1080" s="321">
        <v>-70</v>
      </c>
      <c r="J1080" s="322">
        <v>5</v>
      </c>
    </row>
    <row r="1081" spans="1:10">
      <c r="A1081" s="324">
        <v>43566</v>
      </c>
      <c r="B1081" s="325">
        <v>2430</v>
      </c>
      <c r="C1081" s="320">
        <v>2440</v>
      </c>
      <c r="D1081" s="321">
        <v>2250</v>
      </c>
      <c r="E1081" s="321">
        <v>2260</v>
      </c>
      <c r="F1081" s="322">
        <v>2180</v>
      </c>
      <c r="G1081" s="320">
        <v>-58</v>
      </c>
      <c r="H1081" s="321">
        <v>-7</v>
      </c>
      <c r="I1081" s="321">
        <v>-60</v>
      </c>
      <c r="J1081" s="322">
        <v>5</v>
      </c>
    </row>
    <row r="1082" spans="1:10">
      <c r="A1082" s="324">
        <v>43567</v>
      </c>
      <c r="B1082" s="325">
        <v>2410</v>
      </c>
      <c r="C1082" s="320">
        <v>2430</v>
      </c>
      <c r="D1082" s="321">
        <v>2250</v>
      </c>
      <c r="E1082" s="321">
        <v>2230</v>
      </c>
      <c r="F1082" s="322">
        <v>2180</v>
      </c>
      <c r="G1082" s="320">
        <v>-78</v>
      </c>
      <c r="H1082" s="321">
        <v>-27</v>
      </c>
      <c r="I1082" s="321">
        <v>-70</v>
      </c>
      <c r="J1082" s="322">
        <v>15</v>
      </c>
    </row>
    <row r="1083" spans="1:10">
      <c r="A1083" s="324">
        <v>43570</v>
      </c>
      <c r="B1083" s="325">
        <v>2320</v>
      </c>
      <c r="C1083" s="320">
        <v>2420</v>
      </c>
      <c r="D1083" s="321">
        <v>2200</v>
      </c>
      <c r="E1083" s="321">
        <v>2170</v>
      </c>
      <c r="F1083" s="322">
        <v>2180</v>
      </c>
      <c r="G1083" s="320">
        <v>-168</v>
      </c>
      <c r="H1083" s="321">
        <v>-67</v>
      </c>
      <c r="I1083" s="321">
        <v>-150</v>
      </c>
      <c r="J1083" s="322">
        <v>-15</v>
      </c>
    </row>
    <row r="1084" spans="1:10">
      <c r="A1084" s="324">
        <v>43571</v>
      </c>
      <c r="B1084" s="325">
        <v>2320</v>
      </c>
      <c r="C1084" s="320">
        <v>2380</v>
      </c>
      <c r="D1084" s="321">
        <v>2140</v>
      </c>
      <c r="E1084" s="321">
        <v>2150</v>
      </c>
      <c r="F1084" s="322">
        <v>2180</v>
      </c>
      <c r="G1084" s="320">
        <v>-168</v>
      </c>
      <c r="H1084" s="321">
        <v>-7</v>
      </c>
      <c r="I1084" s="321">
        <v>-110</v>
      </c>
      <c r="J1084" s="322">
        <v>5</v>
      </c>
    </row>
    <row r="1085" spans="1:10">
      <c r="A1085" s="324">
        <v>43572</v>
      </c>
      <c r="B1085" s="325">
        <v>2290</v>
      </c>
      <c r="C1085" s="320">
        <v>2380</v>
      </c>
      <c r="D1085" s="321">
        <v>2100</v>
      </c>
      <c r="E1085" s="321">
        <v>2100</v>
      </c>
      <c r="F1085" s="322">
        <v>2150</v>
      </c>
      <c r="G1085" s="320">
        <v>-168</v>
      </c>
      <c r="H1085" s="321">
        <v>3</v>
      </c>
      <c r="I1085" s="321">
        <v>-140</v>
      </c>
      <c r="J1085" s="322">
        <v>25</v>
      </c>
    </row>
    <row r="1086" spans="1:10">
      <c r="A1086" s="324">
        <v>43573</v>
      </c>
      <c r="B1086" s="325">
        <v>2280</v>
      </c>
      <c r="C1086" s="320">
        <v>2340</v>
      </c>
      <c r="D1086" s="321">
        <v>2100</v>
      </c>
      <c r="E1086" s="321">
        <v>2000</v>
      </c>
      <c r="F1086" s="322">
        <v>2150</v>
      </c>
      <c r="G1086" s="320">
        <v>-178</v>
      </c>
      <c r="H1086" s="321">
        <v>-7</v>
      </c>
      <c r="I1086" s="321">
        <v>-110</v>
      </c>
      <c r="J1086" s="322">
        <v>115</v>
      </c>
    </row>
    <row r="1087" spans="1:10">
      <c r="A1087" s="324">
        <v>43574</v>
      </c>
      <c r="B1087" s="325">
        <v>2250</v>
      </c>
      <c r="C1087" s="320">
        <v>2340</v>
      </c>
      <c r="D1087" s="321">
        <v>2080</v>
      </c>
      <c r="E1087" s="321">
        <v>2000</v>
      </c>
      <c r="F1087" s="322">
        <v>2150</v>
      </c>
      <c r="G1087" s="320">
        <v>-208</v>
      </c>
      <c r="H1087" s="321">
        <v>-17</v>
      </c>
      <c r="I1087" s="321">
        <v>-140</v>
      </c>
      <c r="J1087" s="322">
        <v>85</v>
      </c>
    </row>
    <row r="1088" spans="1:10">
      <c r="A1088" s="324">
        <v>43577</v>
      </c>
      <c r="B1088" s="325">
        <v>2200</v>
      </c>
      <c r="C1088" s="320">
        <v>2360</v>
      </c>
      <c r="D1088" s="321">
        <v>2080</v>
      </c>
      <c r="E1088" s="321">
        <v>2000</v>
      </c>
      <c r="F1088" s="322">
        <v>2150</v>
      </c>
      <c r="G1088" s="320">
        <v>-258</v>
      </c>
      <c r="H1088" s="321">
        <v>-67</v>
      </c>
      <c r="I1088" s="321">
        <v>-210</v>
      </c>
      <c r="J1088" s="322">
        <v>35</v>
      </c>
    </row>
    <row r="1089" spans="1:10">
      <c r="A1089" s="324">
        <v>43578</v>
      </c>
      <c r="B1089" s="325">
        <v>2210</v>
      </c>
      <c r="C1089" s="320">
        <v>2360</v>
      </c>
      <c r="D1089" s="321">
        <v>2060</v>
      </c>
      <c r="E1089" s="321">
        <v>2000</v>
      </c>
      <c r="F1089" s="322">
        <v>1920</v>
      </c>
      <c r="G1089" s="320">
        <v>-18</v>
      </c>
      <c r="H1089" s="321">
        <v>-37</v>
      </c>
      <c r="I1089" s="321">
        <v>-200</v>
      </c>
      <c r="J1089" s="322">
        <v>45</v>
      </c>
    </row>
    <row r="1090" spans="1:10">
      <c r="A1090" s="324">
        <v>43579</v>
      </c>
      <c r="B1090" s="325">
        <v>2210</v>
      </c>
      <c r="C1090" s="320">
        <v>2335</v>
      </c>
      <c r="D1090" s="321">
        <v>2060</v>
      </c>
      <c r="E1090" s="321">
        <v>1930</v>
      </c>
      <c r="F1090" s="322">
        <v>1920</v>
      </c>
      <c r="G1090" s="320">
        <v>-18</v>
      </c>
      <c r="H1090" s="321">
        <v>-37</v>
      </c>
      <c r="I1090" s="321">
        <v>-175</v>
      </c>
      <c r="J1090" s="322">
        <v>115</v>
      </c>
    </row>
    <row r="1091" spans="1:10">
      <c r="A1091" s="324">
        <v>43580</v>
      </c>
      <c r="B1091" s="325">
        <v>2210</v>
      </c>
      <c r="C1091" s="320">
        <v>2340</v>
      </c>
      <c r="D1091" s="321">
        <v>2060</v>
      </c>
      <c r="E1091" s="321">
        <v>1930</v>
      </c>
      <c r="F1091" s="322">
        <v>1900</v>
      </c>
      <c r="G1091" s="320">
        <v>2</v>
      </c>
      <c r="H1091" s="321">
        <v>-37</v>
      </c>
      <c r="I1091" s="321">
        <v>-180</v>
      </c>
      <c r="J1091" s="322">
        <v>115</v>
      </c>
    </row>
    <row r="1092" spans="1:10">
      <c r="A1092" s="324">
        <v>43581</v>
      </c>
      <c r="B1092" s="325">
        <v>2210</v>
      </c>
      <c r="C1092" s="320">
        <v>2285</v>
      </c>
      <c r="D1092" s="321">
        <v>2050</v>
      </c>
      <c r="E1092" s="321">
        <v>1930</v>
      </c>
      <c r="F1092" s="322">
        <v>1900</v>
      </c>
      <c r="G1092" s="320">
        <v>2</v>
      </c>
      <c r="H1092" s="321">
        <v>-27</v>
      </c>
      <c r="I1092" s="321">
        <v>-125</v>
      </c>
      <c r="J1092" s="322">
        <v>115</v>
      </c>
    </row>
    <row r="1093" spans="1:10">
      <c r="A1093" s="324">
        <v>43583</v>
      </c>
      <c r="B1093" s="325">
        <v>2150</v>
      </c>
      <c r="C1093" s="320">
        <v>2300</v>
      </c>
      <c r="D1093" s="321">
        <v>2020</v>
      </c>
      <c r="E1093" s="321">
        <v>1960</v>
      </c>
      <c r="F1093" s="322">
        <v>1900</v>
      </c>
      <c r="G1093" s="320">
        <v>-58</v>
      </c>
      <c r="H1093" s="321">
        <v>-57</v>
      </c>
      <c r="I1093" s="321">
        <v>-200</v>
      </c>
      <c r="J1093" s="322">
        <v>25</v>
      </c>
    </row>
    <row r="1094" spans="1:10">
      <c r="A1094" s="324">
        <v>43584</v>
      </c>
      <c r="B1094" s="325">
        <v>2150</v>
      </c>
      <c r="C1094" s="320">
        <v>2290</v>
      </c>
      <c r="D1094" s="321">
        <v>2000</v>
      </c>
      <c r="E1094" s="321">
        <v>1960</v>
      </c>
      <c r="F1094" s="322">
        <v>1810</v>
      </c>
      <c r="G1094" s="320">
        <v>32</v>
      </c>
      <c r="H1094" s="321">
        <v>-37</v>
      </c>
      <c r="I1094" s="321">
        <v>-190</v>
      </c>
      <c r="J1094" s="322">
        <v>25</v>
      </c>
    </row>
    <row r="1095" spans="1:10">
      <c r="A1095" s="324">
        <v>43585</v>
      </c>
      <c r="B1095" s="325">
        <v>2120</v>
      </c>
      <c r="C1095" s="320">
        <v>2280</v>
      </c>
      <c r="D1095" s="321">
        <v>2000</v>
      </c>
      <c r="E1095" s="321">
        <v>1930</v>
      </c>
      <c r="F1095" s="322">
        <v>1810</v>
      </c>
      <c r="G1095" s="320">
        <v>2</v>
      </c>
      <c r="H1095" s="321">
        <v>-67</v>
      </c>
      <c r="I1095" s="321">
        <v>-210</v>
      </c>
      <c r="J1095" s="322">
        <v>25</v>
      </c>
    </row>
    <row r="1096" spans="1:10">
      <c r="A1096" s="324">
        <v>43590</v>
      </c>
      <c r="B1096" s="325">
        <v>2120</v>
      </c>
      <c r="C1096" s="320">
        <v>2290</v>
      </c>
      <c r="D1096" s="321">
        <v>2010</v>
      </c>
      <c r="E1096" s="321">
        <v>1930</v>
      </c>
      <c r="F1096" s="322">
        <v>1810</v>
      </c>
      <c r="G1096" s="320">
        <v>2</v>
      </c>
      <c r="H1096" s="321">
        <v>-77</v>
      </c>
      <c r="I1096" s="321">
        <v>-220</v>
      </c>
      <c r="J1096" s="322">
        <v>25</v>
      </c>
    </row>
    <row r="1097" spans="1:10">
      <c r="A1097" s="324">
        <v>43591</v>
      </c>
      <c r="B1097" s="325">
        <v>2140</v>
      </c>
      <c r="C1097" s="320">
        <v>2305</v>
      </c>
      <c r="D1097" s="321">
        <v>2040</v>
      </c>
      <c r="E1097" s="321">
        <v>1930</v>
      </c>
      <c r="F1097" s="322">
        <v>1810</v>
      </c>
      <c r="G1097" s="320">
        <v>22</v>
      </c>
      <c r="H1097" s="321">
        <v>-87</v>
      </c>
      <c r="I1097" s="321">
        <v>-215</v>
      </c>
      <c r="J1097" s="322">
        <v>45</v>
      </c>
    </row>
    <row r="1098" spans="1:10">
      <c r="A1098" s="324">
        <v>43592</v>
      </c>
      <c r="B1098" s="325">
        <v>2170</v>
      </c>
      <c r="C1098" s="320">
        <v>2330</v>
      </c>
      <c r="D1098" s="321">
        <v>2040</v>
      </c>
      <c r="E1098" s="321">
        <v>2000</v>
      </c>
      <c r="F1098" s="322">
        <v>1810</v>
      </c>
      <c r="G1098" s="320">
        <v>52</v>
      </c>
      <c r="H1098" s="321">
        <v>-57</v>
      </c>
      <c r="I1098" s="321">
        <v>-210</v>
      </c>
      <c r="J1098" s="322">
        <v>5</v>
      </c>
    </row>
    <row r="1099" spans="1:10">
      <c r="A1099" s="324">
        <v>43593</v>
      </c>
      <c r="B1099" s="325">
        <v>2200</v>
      </c>
      <c r="C1099" s="320">
        <v>2340</v>
      </c>
      <c r="D1099" s="321">
        <v>2060</v>
      </c>
      <c r="E1099" s="321">
        <v>2020</v>
      </c>
      <c r="F1099" s="322">
        <v>1810</v>
      </c>
      <c r="G1099" s="320">
        <v>82</v>
      </c>
      <c r="H1099" s="321">
        <v>-47</v>
      </c>
      <c r="I1099" s="321">
        <v>-190</v>
      </c>
      <c r="J1099" s="322">
        <v>15</v>
      </c>
    </row>
    <row r="1100" spans="1:10">
      <c r="A1100" s="324">
        <v>43594</v>
      </c>
      <c r="B1100" s="325">
        <v>2200</v>
      </c>
      <c r="C1100" s="320">
        <v>2330</v>
      </c>
      <c r="D1100" s="321">
        <v>2060</v>
      </c>
      <c r="E1100" s="321">
        <v>2020</v>
      </c>
      <c r="F1100" s="322">
        <v>1810</v>
      </c>
      <c r="G1100" s="320">
        <v>82</v>
      </c>
      <c r="H1100" s="321">
        <v>-47</v>
      </c>
      <c r="I1100" s="321">
        <v>-180</v>
      </c>
      <c r="J1100" s="322">
        <v>15</v>
      </c>
    </row>
    <row r="1101" spans="1:10">
      <c r="A1101" s="324">
        <v>43595</v>
      </c>
      <c r="B1101" s="325">
        <v>2200</v>
      </c>
      <c r="C1101" s="320">
        <v>2345</v>
      </c>
      <c r="D1101" s="321">
        <v>2060</v>
      </c>
      <c r="E1101" s="321">
        <v>2020</v>
      </c>
      <c r="F1101" s="322">
        <v>1810</v>
      </c>
      <c r="G1101" s="320">
        <v>82</v>
      </c>
      <c r="H1101" s="321">
        <v>-47</v>
      </c>
      <c r="I1101" s="321">
        <v>-195</v>
      </c>
      <c r="J1101" s="322">
        <v>15</v>
      </c>
    </row>
    <row r="1102" spans="1:10">
      <c r="A1102" s="324">
        <v>43598</v>
      </c>
      <c r="B1102" s="325">
        <v>2180</v>
      </c>
      <c r="C1102" s="320">
        <v>2320</v>
      </c>
      <c r="D1102" s="321">
        <v>2070</v>
      </c>
      <c r="E1102" s="321">
        <v>2020</v>
      </c>
      <c r="F1102" s="322">
        <v>1830</v>
      </c>
      <c r="G1102" s="320">
        <v>42</v>
      </c>
      <c r="H1102" s="321">
        <v>-77</v>
      </c>
      <c r="I1102" s="321">
        <v>-190</v>
      </c>
      <c r="J1102" s="322">
        <v>-5</v>
      </c>
    </row>
    <row r="1103" spans="1:10">
      <c r="A1103" s="324">
        <v>43599</v>
      </c>
      <c r="B1103" s="325">
        <v>2190</v>
      </c>
      <c r="C1103" s="320">
        <v>2280</v>
      </c>
      <c r="D1103" s="321">
        <v>2070</v>
      </c>
      <c r="E1103" s="321">
        <v>2030</v>
      </c>
      <c r="F1103" s="322">
        <v>1880</v>
      </c>
      <c r="G1103" s="320">
        <v>2</v>
      </c>
      <c r="H1103" s="321">
        <v>-67</v>
      </c>
      <c r="I1103" s="321">
        <v>-140</v>
      </c>
      <c r="J1103" s="322">
        <v>-5</v>
      </c>
    </row>
    <row r="1104" spans="1:10">
      <c r="A1104" s="324">
        <v>43600</v>
      </c>
      <c r="B1104" s="325">
        <v>2210</v>
      </c>
      <c r="C1104" s="320">
        <v>2305</v>
      </c>
      <c r="D1104" s="321">
        <v>2070</v>
      </c>
      <c r="E1104" s="321">
        <v>2050</v>
      </c>
      <c r="F1104" s="322">
        <v>1880</v>
      </c>
      <c r="G1104" s="320">
        <v>22</v>
      </c>
      <c r="H1104" s="321">
        <v>-47</v>
      </c>
      <c r="I1104" s="321">
        <v>-145</v>
      </c>
      <c r="J1104" s="322">
        <v>-5</v>
      </c>
    </row>
    <row r="1105" spans="1:10">
      <c r="A1105" s="324">
        <v>43601</v>
      </c>
      <c r="B1105" s="325">
        <v>2230</v>
      </c>
      <c r="C1105" s="320">
        <v>2340</v>
      </c>
      <c r="D1105" s="321">
        <v>2070</v>
      </c>
      <c r="E1105" s="321">
        <v>2050</v>
      </c>
      <c r="F1105" s="322">
        <v>1880</v>
      </c>
      <c r="G1105" s="320">
        <v>42</v>
      </c>
      <c r="H1105" s="321">
        <v>-27</v>
      </c>
      <c r="I1105" s="321">
        <v>-160</v>
      </c>
      <c r="J1105" s="322">
        <v>15</v>
      </c>
    </row>
    <row r="1106" spans="1:10">
      <c r="A1106" s="324">
        <v>43602</v>
      </c>
      <c r="B1106" s="325">
        <v>2250</v>
      </c>
      <c r="C1106" s="320">
        <v>2350</v>
      </c>
      <c r="D1106" s="321">
        <v>2070</v>
      </c>
      <c r="E1106" s="321">
        <v>2050</v>
      </c>
      <c r="F1106" s="322">
        <v>1880</v>
      </c>
      <c r="G1106" s="320">
        <v>62</v>
      </c>
      <c r="H1106" s="321">
        <v>-7</v>
      </c>
      <c r="I1106" s="321">
        <v>-150</v>
      </c>
      <c r="J1106" s="322">
        <v>35</v>
      </c>
    </row>
    <row r="1107" spans="1:10">
      <c r="A1107" s="324">
        <v>43605</v>
      </c>
      <c r="B1107" s="325">
        <v>2280</v>
      </c>
      <c r="C1107" s="320">
        <v>2415</v>
      </c>
      <c r="D1107" s="321">
        <v>2140</v>
      </c>
      <c r="E1107" s="321">
        <v>2070</v>
      </c>
      <c r="F1107" s="322">
        <v>1880</v>
      </c>
      <c r="G1107" s="320">
        <v>92</v>
      </c>
      <c r="H1107" s="321">
        <v>-47</v>
      </c>
      <c r="I1107" s="321">
        <v>-185</v>
      </c>
      <c r="J1107" s="322">
        <v>45</v>
      </c>
    </row>
    <row r="1108" spans="1:10">
      <c r="A1108" s="324">
        <v>43606</v>
      </c>
      <c r="B1108" s="325">
        <v>2300</v>
      </c>
      <c r="C1108" s="320">
        <v>2440</v>
      </c>
      <c r="D1108" s="321">
        <v>2140</v>
      </c>
      <c r="E1108" s="321">
        <v>2140</v>
      </c>
      <c r="F1108" s="322">
        <v>1980</v>
      </c>
      <c r="G1108" s="320">
        <v>12</v>
      </c>
      <c r="H1108" s="321">
        <v>-27</v>
      </c>
      <c r="I1108" s="321">
        <v>-190</v>
      </c>
      <c r="J1108" s="322">
        <v>-5</v>
      </c>
    </row>
    <row r="1109" spans="1:10">
      <c r="A1109" s="324">
        <v>43607</v>
      </c>
      <c r="B1109" s="325">
        <v>2320</v>
      </c>
      <c r="C1109" s="320">
        <v>2430</v>
      </c>
      <c r="D1109" s="321">
        <v>2170</v>
      </c>
      <c r="E1109" s="321">
        <v>2150</v>
      </c>
      <c r="F1109" s="322">
        <v>1980</v>
      </c>
      <c r="G1109" s="320">
        <v>32</v>
      </c>
      <c r="H1109" s="321">
        <v>-37</v>
      </c>
      <c r="I1109" s="321">
        <v>-160</v>
      </c>
      <c r="J1109" s="322">
        <v>5</v>
      </c>
    </row>
    <row r="1110" spans="1:10">
      <c r="A1110" s="324">
        <v>43608</v>
      </c>
      <c r="B1110" s="325">
        <v>2320</v>
      </c>
      <c r="C1110" s="320">
        <v>2390</v>
      </c>
      <c r="D1110" s="321">
        <v>2170</v>
      </c>
      <c r="E1110" s="321">
        <v>2150</v>
      </c>
      <c r="F1110" s="322">
        <v>1980</v>
      </c>
      <c r="G1110" s="320">
        <v>32</v>
      </c>
      <c r="H1110" s="321">
        <v>-37</v>
      </c>
      <c r="I1110" s="321">
        <v>-120</v>
      </c>
      <c r="J1110" s="322">
        <v>5</v>
      </c>
    </row>
    <row r="1111" spans="1:10">
      <c r="A1111" s="324">
        <v>43609</v>
      </c>
      <c r="B1111" s="325">
        <v>2300</v>
      </c>
      <c r="C1111" s="320">
        <v>2340</v>
      </c>
      <c r="D1111" s="321">
        <v>2170</v>
      </c>
      <c r="E1111" s="321">
        <v>2150</v>
      </c>
      <c r="F1111" s="322">
        <v>1980</v>
      </c>
      <c r="G1111" s="320">
        <v>12</v>
      </c>
      <c r="H1111" s="321">
        <v>-57</v>
      </c>
      <c r="I1111" s="321">
        <v>-90</v>
      </c>
      <c r="J1111" s="322">
        <v>-15</v>
      </c>
    </row>
    <row r="1112" spans="1:10">
      <c r="A1112" s="324">
        <v>43612</v>
      </c>
      <c r="B1112" s="325">
        <v>2280</v>
      </c>
      <c r="C1112" s="320">
        <v>2350</v>
      </c>
      <c r="D1112" s="321">
        <v>2170</v>
      </c>
      <c r="E1112" s="321">
        <v>2080</v>
      </c>
      <c r="F1112" s="322">
        <v>1980</v>
      </c>
      <c r="G1112" s="320">
        <v>-8</v>
      </c>
      <c r="H1112" s="321">
        <v>-77</v>
      </c>
      <c r="I1112" s="321">
        <v>-120</v>
      </c>
      <c r="J1112" s="322">
        <v>35</v>
      </c>
    </row>
    <row r="1113" spans="1:10">
      <c r="A1113" s="324">
        <v>43613</v>
      </c>
      <c r="B1113" s="325">
        <v>2290</v>
      </c>
      <c r="C1113" s="320">
        <v>2350</v>
      </c>
      <c r="D1113" s="321">
        <v>2110</v>
      </c>
      <c r="E1113" s="321">
        <v>2130</v>
      </c>
      <c r="F1113" s="322">
        <v>2050</v>
      </c>
      <c r="G1113" s="320">
        <v>-68</v>
      </c>
      <c r="H1113" s="321">
        <v>-7</v>
      </c>
      <c r="I1113" s="321">
        <v>-110</v>
      </c>
      <c r="J1113" s="322">
        <v>-5</v>
      </c>
    </row>
    <row r="1114" spans="1:10">
      <c r="A1114" s="324">
        <v>43614</v>
      </c>
      <c r="B1114" s="325">
        <v>2300</v>
      </c>
      <c r="C1114" s="320">
        <v>2400</v>
      </c>
      <c r="D1114" s="321">
        <v>2110</v>
      </c>
      <c r="E1114" s="321">
        <v>2140</v>
      </c>
      <c r="F1114" s="322">
        <v>2050</v>
      </c>
      <c r="G1114" s="320">
        <v>-58</v>
      </c>
      <c r="H1114" s="321">
        <v>3</v>
      </c>
      <c r="I1114" s="321">
        <v>-150</v>
      </c>
      <c r="J1114" s="322">
        <v>-5</v>
      </c>
    </row>
    <row r="1115" spans="1:10">
      <c r="A1115" s="324">
        <v>43615</v>
      </c>
      <c r="B1115" s="325">
        <v>2300</v>
      </c>
      <c r="C1115" s="320">
        <v>2350</v>
      </c>
      <c r="D1115" s="321">
        <v>2110</v>
      </c>
      <c r="E1115" s="321">
        <v>2140</v>
      </c>
      <c r="F1115" s="322">
        <v>2050</v>
      </c>
      <c r="G1115" s="320">
        <v>-58</v>
      </c>
      <c r="H1115" s="321">
        <v>3</v>
      </c>
      <c r="I1115" s="321">
        <v>-100</v>
      </c>
      <c r="J1115" s="322">
        <v>-5</v>
      </c>
    </row>
    <row r="1116" spans="1:10">
      <c r="A1116" s="324">
        <v>43616</v>
      </c>
      <c r="B1116" s="325">
        <v>2300</v>
      </c>
      <c r="C1116" s="320">
        <v>2330</v>
      </c>
      <c r="D1116" s="321">
        <v>2110</v>
      </c>
      <c r="E1116" s="321">
        <v>2100</v>
      </c>
      <c r="F1116" s="322">
        <v>2050</v>
      </c>
      <c r="G1116" s="320">
        <v>-58</v>
      </c>
      <c r="H1116" s="321">
        <v>3</v>
      </c>
      <c r="I1116" s="321">
        <v>-80</v>
      </c>
      <c r="J1116" s="322">
        <v>35</v>
      </c>
    </row>
    <row r="1117" spans="1:10">
      <c r="A1117" s="324">
        <v>43619</v>
      </c>
      <c r="B1117" s="325">
        <v>2250</v>
      </c>
      <c r="C1117" s="320">
        <v>2250</v>
      </c>
      <c r="D1117" s="321">
        <v>2100</v>
      </c>
      <c r="E1117" s="321">
        <v>2040</v>
      </c>
      <c r="F1117" s="322">
        <v>2050</v>
      </c>
      <c r="G1117" s="320">
        <v>-108</v>
      </c>
      <c r="H1117" s="321">
        <v>-37</v>
      </c>
      <c r="I1117" s="321">
        <v>-50</v>
      </c>
      <c r="J1117" s="322">
        <v>45</v>
      </c>
    </row>
    <row r="1118" spans="1:10">
      <c r="A1118" s="324">
        <v>43620</v>
      </c>
      <c r="B1118" s="325">
        <v>2220</v>
      </c>
      <c r="C1118" s="320">
        <v>2255</v>
      </c>
      <c r="D1118" s="321">
        <v>2050</v>
      </c>
      <c r="E1118" s="321">
        <v>1970</v>
      </c>
      <c r="F1118" s="322">
        <v>1930</v>
      </c>
      <c r="G1118" s="320">
        <v>-18</v>
      </c>
      <c r="H1118" s="321">
        <v>-17</v>
      </c>
      <c r="I1118" s="321">
        <v>-85</v>
      </c>
      <c r="J1118" s="322">
        <v>85</v>
      </c>
    </row>
    <row r="1119" spans="1:10">
      <c r="A1119" s="324">
        <v>43621</v>
      </c>
      <c r="B1119" s="325">
        <v>2180</v>
      </c>
      <c r="C1119" s="320">
        <v>2255</v>
      </c>
      <c r="D1119" s="321">
        <v>2050</v>
      </c>
      <c r="E1119" s="321">
        <v>1970</v>
      </c>
      <c r="F1119" s="322">
        <v>1900</v>
      </c>
      <c r="G1119" s="320">
        <v>-28</v>
      </c>
      <c r="H1119" s="321">
        <v>-57</v>
      </c>
      <c r="I1119" s="321">
        <v>-125</v>
      </c>
      <c r="J1119" s="322">
        <v>45</v>
      </c>
    </row>
    <row r="1120" spans="1:10">
      <c r="A1120" s="324">
        <v>43622</v>
      </c>
      <c r="B1120" s="325">
        <v>2160</v>
      </c>
      <c r="C1120" s="320">
        <v>2240</v>
      </c>
      <c r="D1120" s="321">
        <v>2050</v>
      </c>
      <c r="E1120" s="321">
        <v>1950</v>
      </c>
      <c r="F1120" s="322">
        <v>1860</v>
      </c>
      <c r="G1120" s="320">
        <v>-8</v>
      </c>
      <c r="H1120" s="321">
        <v>-77</v>
      </c>
      <c r="I1120" s="321">
        <v>-130</v>
      </c>
      <c r="J1120" s="322">
        <v>45</v>
      </c>
    </row>
    <row r="1121" spans="1:10">
      <c r="A1121" s="324">
        <v>43626</v>
      </c>
      <c r="B1121" s="325">
        <v>2150</v>
      </c>
      <c r="C1121" s="320">
        <v>2270</v>
      </c>
      <c r="D1121" s="321">
        <v>2010</v>
      </c>
      <c r="E1121" s="321">
        <v>1930</v>
      </c>
      <c r="F1121" s="322">
        <v>1860</v>
      </c>
      <c r="G1121" s="320">
        <v>-18</v>
      </c>
      <c r="H1121" s="321">
        <v>-47</v>
      </c>
      <c r="I1121" s="321">
        <v>-170</v>
      </c>
      <c r="J1121" s="322">
        <v>55</v>
      </c>
    </row>
    <row r="1122" spans="1:10">
      <c r="A1122" s="324">
        <v>43627</v>
      </c>
      <c r="B1122" s="325">
        <v>2160</v>
      </c>
      <c r="C1122" s="320">
        <v>2290</v>
      </c>
      <c r="D1122" s="321">
        <v>2010</v>
      </c>
      <c r="E1122" s="321">
        <v>1940</v>
      </c>
      <c r="F1122" s="322">
        <v>1850</v>
      </c>
      <c r="G1122" s="320">
        <v>2</v>
      </c>
      <c r="H1122" s="321">
        <v>-37</v>
      </c>
      <c r="I1122" s="321">
        <v>-180</v>
      </c>
      <c r="J1122" s="322">
        <v>55</v>
      </c>
    </row>
    <row r="1123" spans="1:10">
      <c r="A1123" s="324">
        <v>43628</v>
      </c>
      <c r="B1123" s="325">
        <v>2170</v>
      </c>
      <c r="C1123" s="320">
        <v>2265</v>
      </c>
      <c r="D1123" s="321">
        <v>2010</v>
      </c>
      <c r="E1123" s="321">
        <v>1950</v>
      </c>
      <c r="F1123" s="322">
        <v>1850</v>
      </c>
      <c r="G1123" s="320">
        <v>12</v>
      </c>
      <c r="H1123" s="321">
        <v>-27</v>
      </c>
      <c r="I1123" s="321">
        <v>-145</v>
      </c>
      <c r="J1123" s="322">
        <v>55</v>
      </c>
    </row>
    <row r="1124" spans="1:10">
      <c r="A1124" s="324">
        <v>43629</v>
      </c>
      <c r="B1124" s="325">
        <v>2190</v>
      </c>
      <c r="C1124" s="320">
        <v>2315</v>
      </c>
      <c r="D1124" s="321">
        <v>2010</v>
      </c>
      <c r="E1124" s="321">
        <v>1950</v>
      </c>
      <c r="F1124" s="322">
        <v>1850</v>
      </c>
      <c r="G1124" s="320">
        <v>32</v>
      </c>
      <c r="H1124" s="321">
        <v>-7</v>
      </c>
      <c r="I1124" s="321">
        <v>-175</v>
      </c>
      <c r="J1124" s="322">
        <v>75</v>
      </c>
    </row>
    <row r="1125" spans="1:10">
      <c r="A1125" s="324">
        <v>43630</v>
      </c>
      <c r="B1125" s="325">
        <v>2190</v>
      </c>
      <c r="C1125" s="320">
        <v>2300</v>
      </c>
      <c r="D1125" s="321">
        <v>2010</v>
      </c>
      <c r="E1125" s="321">
        <v>1950</v>
      </c>
      <c r="F1125" s="322">
        <v>1850</v>
      </c>
      <c r="G1125" s="320">
        <v>32</v>
      </c>
      <c r="H1125" s="321">
        <v>-7</v>
      </c>
      <c r="I1125" s="321">
        <v>-160</v>
      </c>
      <c r="J1125" s="322">
        <v>75</v>
      </c>
    </row>
    <row r="1126" spans="1:10">
      <c r="A1126" s="324">
        <v>43633</v>
      </c>
      <c r="B1126" s="325">
        <v>2160</v>
      </c>
      <c r="C1126" s="320">
        <v>2305</v>
      </c>
      <c r="D1126" s="321">
        <v>2010</v>
      </c>
      <c r="E1126" s="321">
        <v>1950</v>
      </c>
      <c r="F1126" s="322">
        <v>1850</v>
      </c>
      <c r="G1126" s="320">
        <v>2</v>
      </c>
      <c r="H1126" s="321">
        <v>-37</v>
      </c>
      <c r="I1126" s="321">
        <v>-195</v>
      </c>
      <c r="J1126" s="322">
        <v>45</v>
      </c>
    </row>
    <row r="1127" spans="1:10">
      <c r="A1127" s="324">
        <v>43634</v>
      </c>
      <c r="B1127" s="325">
        <v>2160</v>
      </c>
      <c r="C1127" s="320">
        <v>2310</v>
      </c>
      <c r="D1127" s="321">
        <v>1980</v>
      </c>
      <c r="E1127" s="321">
        <v>1950</v>
      </c>
      <c r="F1127" s="322">
        <v>1850</v>
      </c>
      <c r="G1127" s="320">
        <v>2</v>
      </c>
      <c r="H1127" s="321">
        <v>-7</v>
      </c>
      <c r="I1127" s="321">
        <v>-200</v>
      </c>
      <c r="J1127" s="322">
        <v>45</v>
      </c>
    </row>
    <row r="1128" spans="1:10">
      <c r="A1128" s="324">
        <v>43635</v>
      </c>
      <c r="B1128" s="325">
        <v>2160</v>
      </c>
      <c r="C1128" s="320">
        <v>2320</v>
      </c>
      <c r="D1128" s="321">
        <v>1980</v>
      </c>
      <c r="E1128" s="321">
        <v>1960</v>
      </c>
      <c r="F1128" s="322">
        <v>1820</v>
      </c>
      <c r="G1128" s="320">
        <v>32</v>
      </c>
      <c r="H1128" s="321">
        <v>-7</v>
      </c>
      <c r="I1128" s="321">
        <v>-210</v>
      </c>
      <c r="J1128" s="322">
        <v>35</v>
      </c>
    </row>
    <row r="1129" spans="1:10">
      <c r="A1129" s="324">
        <v>43636</v>
      </c>
      <c r="B1129" s="325">
        <v>2160</v>
      </c>
      <c r="C1129" s="320">
        <v>2340</v>
      </c>
      <c r="D1129" s="321">
        <v>1980</v>
      </c>
      <c r="E1129" s="321">
        <v>1960</v>
      </c>
      <c r="F1129" s="322">
        <v>1820</v>
      </c>
      <c r="G1129" s="320">
        <v>32</v>
      </c>
      <c r="H1129" s="321">
        <v>-7</v>
      </c>
      <c r="I1129" s="321">
        <v>-230</v>
      </c>
      <c r="J1129" s="322">
        <v>35</v>
      </c>
    </row>
    <row r="1130" spans="1:10">
      <c r="A1130" s="324">
        <v>43637</v>
      </c>
      <c r="B1130" s="325">
        <v>2160</v>
      </c>
      <c r="C1130" s="320">
        <v>2330</v>
      </c>
      <c r="D1130" s="321">
        <v>1980</v>
      </c>
      <c r="E1130" s="321">
        <v>1950</v>
      </c>
      <c r="F1130" s="322">
        <v>1820</v>
      </c>
      <c r="G1130" s="320">
        <v>32</v>
      </c>
      <c r="H1130" s="321">
        <v>-7</v>
      </c>
      <c r="I1130" s="321">
        <v>-220</v>
      </c>
      <c r="J1130" s="322">
        <v>45</v>
      </c>
    </row>
    <row r="1131" spans="1:10">
      <c r="A1131" s="324">
        <v>43640</v>
      </c>
      <c r="B1131" s="325">
        <v>2150</v>
      </c>
      <c r="C1131" s="320">
        <v>2355</v>
      </c>
      <c r="D1131" s="321">
        <v>1980</v>
      </c>
      <c r="E1131" s="321">
        <v>1940</v>
      </c>
      <c r="F1131" s="322">
        <v>1820</v>
      </c>
      <c r="G1131" s="320">
        <v>22</v>
      </c>
      <c r="H1131" s="321">
        <v>-17</v>
      </c>
      <c r="I1131" s="321">
        <v>-255</v>
      </c>
      <c r="J1131" s="322">
        <v>45</v>
      </c>
    </row>
    <row r="1132" spans="1:10">
      <c r="A1132" s="324">
        <v>43641</v>
      </c>
      <c r="B1132" s="325">
        <v>2150</v>
      </c>
      <c r="C1132" s="320">
        <v>2320</v>
      </c>
      <c r="D1132" s="321">
        <v>1980</v>
      </c>
      <c r="E1132" s="321">
        <v>1930</v>
      </c>
      <c r="F1132" s="322">
        <v>1820</v>
      </c>
      <c r="G1132" s="320">
        <v>22</v>
      </c>
      <c r="H1132" s="321">
        <v>-17</v>
      </c>
      <c r="I1132" s="321">
        <v>-220</v>
      </c>
      <c r="J1132" s="322">
        <v>55</v>
      </c>
    </row>
    <row r="1133" spans="1:10">
      <c r="A1133" s="324">
        <v>43642</v>
      </c>
      <c r="B1133" s="325">
        <v>2150</v>
      </c>
      <c r="C1133" s="320">
        <v>2320</v>
      </c>
      <c r="D1133" s="321">
        <v>1980</v>
      </c>
      <c r="E1133" s="321">
        <v>1900</v>
      </c>
      <c r="F1133" s="322">
        <v>1800</v>
      </c>
      <c r="G1133" s="320">
        <v>42</v>
      </c>
      <c r="H1133" s="321">
        <v>-17</v>
      </c>
      <c r="I1133" s="321">
        <v>-220</v>
      </c>
      <c r="J1133" s="322">
        <v>85</v>
      </c>
    </row>
    <row r="1134" spans="1:10">
      <c r="A1134" s="324">
        <v>43643</v>
      </c>
      <c r="B1134" s="325">
        <v>2140</v>
      </c>
      <c r="C1134" s="320">
        <v>2280</v>
      </c>
      <c r="D1134" s="321">
        <v>1980</v>
      </c>
      <c r="E1134" s="321">
        <v>1900</v>
      </c>
      <c r="F1134" s="322">
        <v>1800</v>
      </c>
      <c r="G1134" s="320">
        <v>32</v>
      </c>
      <c r="H1134" s="321">
        <v>-27</v>
      </c>
      <c r="I1134" s="321">
        <v>-190</v>
      </c>
      <c r="J1134" s="322">
        <v>75</v>
      </c>
    </row>
    <row r="1135" spans="1:10">
      <c r="A1135" s="324">
        <v>43644</v>
      </c>
      <c r="B1135" s="325">
        <v>2140</v>
      </c>
      <c r="C1135" s="320">
        <v>2230</v>
      </c>
      <c r="D1135" s="321">
        <v>1980</v>
      </c>
      <c r="E1135" s="321">
        <v>1900</v>
      </c>
      <c r="F1135" s="322">
        <v>1800</v>
      </c>
      <c r="G1135" s="320">
        <v>32</v>
      </c>
      <c r="H1135" s="321">
        <v>-27</v>
      </c>
      <c r="I1135" s="321">
        <v>-140</v>
      </c>
      <c r="J1135" s="322">
        <v>75</v>
      </c>
    </row>
    <row r="1136" spans="1:10">
      <c r="A1136" s="324">
        <v>43647</v>
      </c>
      <c r="B1136" s="325">
        <v>2110</v>
      </c>
      <c r="C1136" s="320">
        <v>2250</v>
      </c>
      <c r="D1136" s="321">
        <v>1950</v>
      </c>
      <c r="E1136" s="321">
        <v>1850</v>
      </c>
      <c r="F1136" s="322">
        <v>1800</v>
      </c>
      <c r="G1136" s="320">
        <v>2</v>
      </c>
      <c r="H1136" s="321">
        <v>-27</v>
      </c>
      <c r="I1136" s="321">
        <v>-190</v>
      </c>
      <c r="J1136" s="322">
        <v>95</v>
      </c>
    </row>
    <row r="1137" spans="1:10">
      <c r="A1137" s="324">
        <v>43648</v>
      </c>
      <c r="B1137" s="325">
        <v>2090</v>
      </c>
      <c r="C1137" s="320">
        <v>2290</v>
      </c>
      <c r="D1137" s="321">
        <v>1930</v>
      </c>
      <c r="E1137" s="321">
        <v>1840</v>
      </c>
      <c r="F1137" s="322">
        <v>1730</v>
      </c>
      <c r="G1137" s="320">
        <v>52</v>
      </c>
      <c r="H1137" s="321">
        <v>-27</v>
      </c>
      <c r="I1137" s="321">
        <v>-250</v>
      </c>
      <c r="J1137" s="322">
        <v>85</v>
      </c>
    </row>
    <row r="1138" spans="1:10">
      <c r="A1138" s="324">
        <v>43649</v>
      </c>
      <c r="B1138" s="325">
        <v>2090</v>
      </c>
      <c r="C1138" s="320">
        <v>2275</v>
      </c>
      <c r="D1138" s="321">
        <v>1930</v>
      </c>
      <c r="E1138" s="321">
        <v>1840</v>
      </c>
      <c r="F1138" s="322">
        <v>1730</v>
      </c>
      <c r="G1138" s="320">
        <v>52</v>
      </c>
      <c r="H1138" s="321">
        <v>-27</v>
      </c>
      <c r="I1138" s="321">
        <v>-235</v>
      </c>
      <c r="J1138" s="322">
        <v>85</v>
      </c>
    </row>
    <row r="1139" spans="1:10">
      <c r="A1139" s="324">
        <v>43650</v>
      </c>
      <c r="B1139" s="325">
        <v>2090</v>
      </c>
      <c r="C1139" s="320">
        <v>2255</v>
      </c>
      <c r="D1139" s="321">
        <v>1930</v>
      </c>
      <c r="E1139" s="321">
        <v>1840</v>
      </c>
      <c r="F1139" s="322">
        <v>1730</v>
      </c>
      <c r="G1139" s="320">
        <v>52</v>
      </c>
      <c r="H1139" s="321">
        <v>-27</v>
      </c>
      <c r="I1139" s="321">
        <v>-215</v>
      </c>
      <c r="J1139" s="322">
        <v>85</v>
      </c>
    </row>
    <row r="1140" spans="1:10">
      <c r="A1140" s="324">
        <v>43651</v>
      </c>
      <c r="B1140" s="325">
        <v>2083</v>
      </c>
      <c r="C1140" s="320">
        <v>2260</v>
      </c>
      <c r="D1140" s="321">
        <v>1930</v>
      </c>
      <c r="E1140" s="321">
        <v>1840</v>
      </c>
      <c r="F1140" s="322">
        <v>1730</v>
      </c>
      <c r="G1140" s="320">
        <v>45</v>
      </c>
      <c r="H1140" s="321">
        <v>-34</v>
      </c>
      <c r="I1140" s="321">
        <v>-227</v>
      </c>
      <c r="J1140" s="322">
        <v>78</v>
      </c>
    </row>
    <row r="1141" spans="1:10">
      <c r="A1141" s="324">
        <v>43654</v>
      </c>
      <c r="B1141" s="325">
        <v>2070</v>
      </c>
      <c r="C1141" s="320">
        <v>2260</v>
      </c>
      <c r="D1141" s="321">
        <v>1930</v>
      </c>
      <c r="E1141" s="321">
        <v>1840</v>
      </c>
      <c r="F1141" s="322">
        <v>1730</v>
      </c>
      <c r="G1141" s="320">
        <v>32</v>
      </c>
      <c r="H1141" s="321">
        <v>-47</v>
      </c>
      <c r="I1141" s="321">
        <v>-240</v>
      </c>
      <c r="J1141" s="322">
        <v>65</v>
      </c>
    </row>
    <row r="1142" spans="1:10">
      <c r="A1142" s="324">
        <v>43655</v>
      </c>
      <c r="B1142" s="325">
        <v>2070</v>
      </c>
      <c r="C1142" s="320">
        <v>2240</v>
      </c>
      <c r="D1142" s="321">
        <v>1910</v>
      </c>
      <c r="E1142" s="321">
        <v>1870</v>
      </c>
      <c r="F1142" s="322">
        <v>1760</v>
      </c>
      <c r="G1142" s="320">
        <v>2</v>
      </c>
      <c r="H1142" s="321">
        <v>-27</v>
      </c>
      <c r="I1142" s="321">
        <v>-220</v>
      </c>
      <c r="J1142" s="322">
        <v>35</v>
      </c>
    </row>
    <row r="1143" spans="1:10">
      <c r="A1143" s="324">
        <v>43656</v>
      </c>
      <c r="B1143" s="325">
        <v>2070</v>
      </c>
      <c r="C1143" s="320">
        <v>2240</v>
      </c>
      <c r="D1143" s="321">
        <v>1910</v>
      </c>
      <c r="E1143" s="321">
        <v>1890</v>
      </c>
      <c r="F1143" s="322">
        <v>1760</v>
      </c>
      <c r="G1143" s="320">
        <v>2</v>
      </c>
      <c r="H1143" s="321">
        <v>-27</v>
      </c>
      <c r="I1143" s="321">
        <v>-220</v>
      </c>
      <c r="J1143" s="322">
        <v>15</v>
      </c>
    </row>
    <row r="1144" spans="1:10">
      <c r="A1144" s="324">
        <v>43657</v>
      </c>
      <c r="B1144" s="325">
        <v>2058</v>
      </c>
      <c r="C1144" s="320">
        <v>2225</v>
      </c>
      <c r="D1144" s="321">
        <v>1880</v>
      </c>
      <c r="E1144" s="321">
        <v>1890</v>
      </c>
      <c r="F1144" s="322">
        <v>1760</v>
      </c>
      <c r="G1144" s="320">
        <v>-10</v>
      </c>
      <c r="H1144" s="321">
        <v>-9</v>
      </c>
      <c r="I1144" s="321">
        <v>-217</v>
      </c>
      <c r="J1144" s="322">
        <v>3</v>
      </c>
    </row>
    <row r="1145" spans="1:10">
      <c r="A1145" s="324">
        <v>43658</v>
      </c>
      <c r="B1145" s="325">
        <v>2040</v>
      </c>
      <c r="C1145" s="320">
        <v>2200</v>
      </c>
      <c r="D1145" s="321">
        <v>1880</v>
      </c>
      <c r="E1145" s="321">
        <v>1890</v>
      </c>
      <c r="F1145" s="322">
        <v>1760</v>
      </c>
      <c r="G1145" s="320">
        <v>-28</v>
      </c>
      <c r="H1145" s="321">
        <v>-27</v>
      </c>
      <c r="I1145" s="321">
        <v>-210</v>
      </c>
      <c r="J1145" s="322">
        <v>-15</v>
      </c>
    </row>
    <row r="1146" spans="1:10">
      <c r="A1146" s="324">
        <v>43661</v>
      </c>
      <c r="B1146" s="325">
        <v>2010</v>
      </c>
      <c r="C1146" s="320">
        <v>2200</v>
      </c>
      <c r="D1146" s="321">
        <v>1820</v>
      </c>
      <c r="E1146" s="321">
        <v>1840</v>
      </c>
      <c r="F1146" s="322">
        <v>1760</v>
      </c>
      <c r="G1146" s="320">
        <v>-58</v>
      </c>
      <c r="H1146" s="321">
        <v>3</v>
      </c>
      <c r="I1146" s="321">
        <v>-240</v>
      </c>
      <c r="J1146" s="322">
        <v>5</v>
      </c>
    </row>
    <row r="1147" spans="1:10">
      <c r="A1147" s="324">
        <v>43662</v>
      </c>
      <c r="B1147" s="325">
        <v>2000</v>
      </c>
      <c r="C1147" s="320">
        <v>2155</v>
      </c>
      <c r="D1147" s="321">
        <v>1820</v>
      </c>
      <c r="E1147" s="321">
        <v>1800</v>
      </c>
      <c r="F1147" s="322">
        <v>1730</v>
      </c>
      <c r="G1147" s="320">
        <v>-38</v>
      </c>
      <c r="H1147" s="321">
        <v>-7</v>
      </c>
      <c r="I1147" s="321">
        <v>-205</v>
      </c>
      <c r="J1147" s="322">
        <v>35</v>
      </c>
    </row>
    <row r="1148" spans="1:10">
      <c r="A1148" s="324">
        <v>43663</v>
      </c>
      <c r="B1148" s="325">
        <v>1990</v>
      </c>
      <c r="C1148" s="320">
        <v>2145</v>
      </c>
      <c r="D1148" s="321">
        <v>1820</v>
      </c>
      <c r="E1148" s="321">
        <v>1780</v>
      </c>
      <c r="F1148" s="322">
        <v>1730</v>
      </c>
      <c r="G1148" s="320">
        <v>-48</v>
      </c>
      <c r="H1148" s="321">
        <v>-17</v>
      </c>
      <c r="I1148" s="321">
        <v>-205</v>
      </c>
      <c r="J1148" s="322">
        <v>45</v>
      </c>
    </row>
    <row r="1149" spans="1:10">
      <c r="A1149" s="324">
        <v>43664</v>
      </c>
      <c r="B1149" s="325">
        <v>1985</v>
      </c>
      <c r="C1149" s="320">
        <v>2120</v>
      </c>
      <c r="D1149" s="321">
        <v>1810</v>
      </c>
      <c r="E1149" s="321">
        <v>1780</v>
      </c>
      <c r="F1149" s="322">
        <v>1720</v>
      </c>
      <c r="G1149" s="320">
        <v>-43</v>
      </c>
      <c r="H1149" s="321">
        <v>-12</v>
      </c>
      <c r="I1149" s="321">
        <v>-185</v>
      </c>
      <c r="J1149" s="322">
        <v>40</v>
      </c>
    </row>
    <row r="1150" spans="1:10">
      <c r="A1150" s="324">
        <v>43665</v>
      </c>
      <c r="B1150" s="325">
        <v>1965</v>
      </c>
      <c r="C1150" s="320">
        <v>2145</v>
      </c>
      <c r="D1150" s="321">
        <v>1810</v>
      </c>
      <c r="E1150" s="321">
        <v>1780</v>
      </c>
      <c r="F1150" s="322">
        <v>1700</v>
      </c>
      <c r="G1150" s="320">
        <v>-43</v>
      </c>
      <c r="H1150" s="321">
        <v>-32</v>
      </c>
      <c r="I1150" s="321">
        <v>-230</v>
      </c>
      <c r="J1150" s="322">
        <v>20</v>
      </c>
    </row>
    <row r="1151" spans="1:10">
      <c r="A1151" s="324">
        <v>43668</v>
      </c>
      <c r="B1151" s="325">
        <v>1920</v>
      </c>
      <c r="C1151" s="320">
        <v>2120</v>
      </c>
      <c r="D1151" s="321">
        <v>1770</v>
      </c>
      <c r="E1151" s="321">
        <v>1760</v>
      </c>
      <c r="F1151" s="322">
        <v>1650</v>
      </c>
      <c r="G1151" s="320">
        <v>-38</v>
      </c>
      <c r="H1151" s="321">
        <v>-37</v>
      </c>
      <c r="I1151" s="321">
        <v>-250</v>
      </c>
      <c r="J1151" s="322">
        <v>-5</v>
      </c>
    </row>
    <row r="1152" spans="1:10">
      <c r="A1152" s="324">
        <v>43669</v>
      </c>
      <c r="B1152" s="325">
        <v>1910</v>
      </c>
      <c r="C1152" s="320">
        <v>2060</v>
      </c>
      <c r="D1152" s="321">
        <v>1700</v>
      </c>
      <c r="E1152" s="321">
        <v>1760</v>
      </c>
      <c r="F1152" s="322">
        <v>1650</v>
      </c>
      <c r="G1152" s="320">
        <v>-48</v>
      </c>
      <c r="H1152" s="321">
        <v>23</v>
      </c>
      <c r="I1152" s="321">
        <v>-200</v>
      </c>
      <c r="J1152" s="322">
        <v>-15</v>
      </c>
    </row>
    <row r="1153" spans="1:10">
      <c r="A1153" s="324">
        <v>43670</v>
      </c>
      <c r="B1153" s="325">
        <v>1900</v>
      </c>
      <c r="C1153" s="320">
        <v>2060</v>
      </c>
      <c r="D1153" s="321">
        <v>1700</v>
      </c>
      <c r="E1153" s="321">
        <v>1700</v>
      </c>
      <c r="F1153" s="322">
        <v>1630</v>
      </c>
      <c r="G1153" s="320">
        <v>-38</v>
      </c>
      <c r="H1153" s="321">
        <v>13</v>
      </c>
      <c r="I1153" s="321">
        <v>-210</v>
      </c>
      <c r="J1153" s="322">
        <v>35</v>
      </c>
    </row>
    <row r="1154" spans="1:10">
      <c r="A1154" s="324">
        <v>43671</v>
      </c>
      <c r="B1154" s="325">
        <v>1880</v>
      </c>
      <c r="C1154" s="320">
        <v>2040</v>
      </c>
      <c r="D1154" s="321">
        <v>1700</v>
      </c>
      <c r="E1154" s="321">
        <v>1700</v>
      </c>
      <c r="F1154" s="322">
        <v>1630</v>
      </c>
      <c r="G1154" s="320">
        <v>-58</v>
      </c>
      <c r="H1154" s="321">
        <v>-7</v>
      </c>
      <c r="I1154" s="321">
        <v>-210</v>
      </c>
      <c r="J1154" s="322">
        <v>15</v>
      </c>
    </row>
    <row r="1155" spans="1:10">
      <c r="A1155" s="324">
        <v>43672</v>
      </c>
      <c r="B1155" s="325">
        <v>1850</v>
      </c>
      <c r="C1155" s="320">
        <v>2000</v>
      </c>
      <c r="D1155" s="321">
        <v>1700</v>
      </c>
      <c r="E1155" s="321">
        <v>1700</v>
      </c>
      <c r="F1155" s="322">
        <v>1630</v>
      </c>
      <c r="G1155" s="320">
        <v>-88</v>
      </c>
      <c r="H1155" s="321">
        <v>-37</v>
      </c>
      <c r="I1155" s="321">
        <v>-200</v>
      </c>
      <c r="J1155" s="322">
        <v>-15</v>
      </c>
    </row>
    <row r="1156" spans="1:10">
      <c r="A1156" s="324">
        <v>43675</v>
      </c>
      <c r="B1156" s="325">
        <v>1830</v>
      </c>
      <c r="C1156" s="320">
        <v>2010</v>
      </c>
      <c r="D1156" s="321">
        <v>1700</v>
      </c>
      <c r="E1156" s="321">
        <v>1650</v>
      </c>
      <c r="F1156" s="322">
        <v>1630</v>
      </c>
      <c r="G1156" s="320">
        <v>-108</v>
      </c>
      <c r="H1156" s="321">
        <v>-57</v>
      </c>
      <c r="I1156" s="321">
        <v>-230</v>
      </c>
      <c r="J1156" s="322">
        <v>15</v>
      </c>
    </row>
    <row r="1157" spans="1:10">
      <c r="A1157" s="324">
        <v>43676</v>
      </c>
      <c r="B1157" s="325">
        <v>1830</v>
      </c>
      <c r="C1157" s="320">
        <v>2030</v>
      </c>
      <c r="D1157" s="321">
        <v>1720</v>
      </c>
      <c r="E1157" s="321">
        <v>1650</v>
      </c>
      <c r="F1157" s="322">
        <v>1600</v>
      </c>
      <c r="G1157" s="320">
        <v>-78</v>
      </c>
      <c r="H1157" s="321">
        <v>-77</v>
      </c>
      <c r="I1157" s="321">
        <v>-250</v>
      </c>
      <c r="J1157" s="322">
        <v>15</v>
      </c>
    </row>
    <row r="1158" spans="1:10">
      <c r="A1158" s="324">
        <v>43677</v>
      </c>
      <c r="B1158" s="325">
        <v>1850</v>
      </c>
      <c r="C1158" s="320">
        <v>2070</v>
      </c>
      <c r="D1158" s="321">
        <v>1800</v>
      </c>
      <c r="E1158" s="321">
        <v>1660</v>
      </c>
      <c r="F1158" s="322">
        <v>1600</v>
      </c>
      <c r="G1158" s="320">
        <v>-58</v>
      </c>
      <c r="H1158" s="321">
        <v>-137</v>
      </c>
      <c r="I1158" s="321">
        <v>-270</v>
      </c>
      <c r="J1158" s="322">
        <v>25</v>
      </c>
    </row>
    <row r="1159" spans="1:10">
      <c r="A1159" s="324">
        <v>43678</v>
      </c>
      <c r="B1159" s="325">
        <v>1900</v>
      </c>
      <c r="C1159" s="320">
        <v>2070</v>
      </c>
      <c r="D1159" s="321">
        <v>1850</v>
      </c>
      <c r="E1159" s="321">
        <v>1710</v>
      </c>
      <c r="F1159" s="322">
        <v>1600</v>
      </c>
      <c r="G1159" s="320">
        <v>-8</v>
      </c>
      <c r="H1159" s="321">
        <v>-137</v>
      </c>
      <c r="I1159" s="321">
        <v>-220</v>
      </c>
      <c r="J1159" s="322">
        <v>25</v>
      </c>
    </row>
    <row r="1160" spans="1:10">
      <c r="A1160" s="324">
        <v>43679</v>
      </c>
      <c r="B1160" s="325">
        <v>1920</v>
      </c>
      <c r="C1160" s="320">
        <v>2095</v>
      </c>
      <c r="D1160" s="321">
        <v>1850</v>
      </c>
      <c r="E1160" s="321">
        <v>1750</v>
      </c>
      <c r="F1160" s="322">
        <v>1600</v>
      </c>
      <c r="G1160" s="320">
        <v>12</v>
      </c>
      <c r="H1160" s="321">
        <v>-117</v>
      </c>
      <c r="I1160" s="321">
        <v>-225</v>
      </c>
      <c r="J1160" s="322">
        <v>5</v>
      </c>
    </row>
    <row r="1161" spans="1:10">
      <c r="A1161" s="324">
        <v>43682</v>
      </c>
      <c r="B1161" s="325">
        <v>1940</v>
      </c>
      <c r="C1161" s="320">
        <v>2020</v>
      </c>
      <c r="D1161" s="321">
        <v>1850</v>
      </c>
      <c r="E1161" s="321">
        <v>1770</v>
      </c>
      <c r="F1161" s="322">
        <v>1600</v>
      </c>
      <c r="G1161" s="320">
        <v>32</v>
      </c>
      <c r="H1161" s="321">
        <v>-97</v>
      </c>
      <c r="I1161" s="321">
        <v>-130</v>
      </c>
      <c r="J1161" s="322">
        <v>5</v>
      </c>
    </row>
    <row r="1162" spans="1:10">
      <c r="A1162" s="324">
        <v>43683</v>
      </c>
      <c r="B1162" s="325">
        <v>1950</v>
      </c>
      <c r="C1162" s="320">
        <v>2040</v>
      </c>
      <c r="D1162" s="321">
        <v>1850</v>
      </c>
      <c r="E1162" s="321">
        <v>1770</v>
      </c>
      <c r="F1162" s="322">
        <v>1700</v>
      </c>
      <c r="G1162" s="320">
        <v>-58</v>
      </c>
      <c r="H1162" s="321">
        <v>-87</v>
      </c>
      <c r="I1162" s="321">
        <v>-140</v>
      </c>
      <c r="J1162" s="322">
        <v>15</v>
      </c>
    </row>
    <row r="1163" spans="1:10">
      <c r="A1163" s="324">
        <v>43684</v>
      </c>
      <c r="B1163" s="325">
        <v>1970</v>
      </c>
      <c r="C1163" s="320">
        <v>2070</v>
      </c>
      <c r="D1163" s="321">
        <v>1850</v>
      </c>
      <c r="E1163" s="321">
        <v>1820</v>
      </c>
      <c r="F1163" s="322">
        <v>1700</v>
      </c>
      <c r="G1163" s="320">
        <v>-38</v>
      </c>
      <c r="H1163" s="321">
        <v>-67</v>
      </c>
      <c r="I1163" s="321">
        <v>-150</v>
      </c>
      <c r="J1163" s="322">
        <v>-15</v>
      </c>
    </row>
    <row r="1164" spans="1:10">
      <c r="A1164" s="324">
        <v>43685</v>
      </c>
      <c r="B1164" s="325">
        <v>2000</v>
      </c>
      <c r="C1164" s="320">
        <v>2110</v>
      </c>
      <c r="D1164" s="321">
        <v>1950</v>
      </c>
      <c r="E1164" s="321">
        <v>1820</v>
      </c>
      <c r="F1164" s="322">
        <v>1700</v>
      </c>
      <c r="G1164" s="320">
        <v>-8</v>
      </c>
      <c r="H1164" s="321">
        <v>-137</v>
      </c>
      <c r="I1164" s="321">
        <v>-160</v>
      </c>
      <c r="J1164" s="322">
        <v>15</v>
      </c>
    </row>
    <row r="1165" spans="1:10">
      <c r="A1165" s="324">
        <v>43686</v>
      </c>
      <c r="B1165" s="325">
        <v>2040</v>
      </c>
      <c r="C1165" s="320">
        <v>2095</v>
      </c>
      <c r="D1165" s="321">
        <v>1950</v>
      </c>
      <c r="E1165" s="321">
        <v>1820</v>
      </c>
      <c r="F1165" s="322">
        <v>1700</v>
      </c>
      <c r="G1165" s="320">
        <v>32</v>
      </c>
      <c r="H1165" s="321">
        <v>-97</v>
      </c>
      <c r="I1165" s="321">
        <v>-105</v>
      </c>
      <c r="J1165" s="322">
        <v>55</v>
      </c>
    </row>
    <row r="1166" spans="1:10">
      <c r="A1166" s="324">
        <v>43689</v>
      </c>
      <c r="B1166" s="325">
        <v>2130</v>
      </c>
      <c r="C1166" s="320">
        <v>2100</v>
      </c>
      <c r="D1166" s="321">
        <v>2000</v>
      </c>
      <c r="E1166" s="321">
        <v>1880</v>
      </c>
      <c r="F1166" s="322">
        <v>1700</v>
      </c>
      <c r="G1166" s="320">
        <v>122</v>
      </c>
      <c r="H1166" s="321">
        <v>-57</v>
      </c>
      <c r="I1166" s="321">
        <v>-20</v>
      </c>
      <c r="J1166" s="322">
        <v>85</v>
      </c>
    </row>
    <row r="1167" spans="1:10">
      <c r="A1167" s="324">
        <v>43690</v>
      </c>
      <c r="B1167" s="325">
        <v>2160</v>
      </c>
      <c r="C1167" s="320">
        <v>2115</v>
      </c>
      <c r="D1167" s="321">
        <v>2000</v>
      </c>
      <c r="E1167" s="321">
        <v>1940</v>
      </c>
      <c r="F1167" s="322">
        <v>1800</v>
      </c>
      <c r="G1167" s="320">
        <v>52</v>
      </c>
      <c r="H1167" s="321">
        <v>-27</v>
      </c>
      <c r="I1167" s="321">
        <v>-5</v>
      </c>
      <c r="J1167" s="322">
        <v>55</v>
      </c>
    </row>
    <row r="1168" spans="1:10">
      <c r="A1168" s="324">
        <v>43691</v>
      </c>
      <c r="B1168" s="325">
        <v>2190</v>
      </c>
      <c r="C1168" s="320">
        <v>2100</v>
      </c>
      <c r="D1168" s="321">
        <v>2000</v>
      </c>
      <c r="E1168" s="321">
        <v>1960</v>
      </c>
      <c r="F1168" s="322">
        <v>1800</v>
      </c>
      <c r="G1168" s="320">
        <v>82</v>
      </c>
      <c r="H1168" s="321">
        <v>3</v>
      </c>
      <c r="I1168" s="321">
        <v>40</v>
      </c>
      <c r="J1168" s="322">
        <v>65</v>
      </c>
    </row>
    <row r="1169" spans="1:10">
      <c r="A1169" s="324">
        <v>43692</v>
      </c>
      <c r="B1169" s="325">
        <v>2200</v>
      </c>
      <c r="C1169" s="320">
        <v>2095</v>
      </c>
      <c r="D1169" s="321">
        <v>2000</v>
      </c>
      <c r="E1169" s="321">
        <v>1960</v>
      </c>
      <c r="F1169" s="322">
        <v>1800</v>
      </c>
      <c r="G1169" s="320">
        <v>92</v>
      </c>
      <c r="H1169" s="321">
        <v>13</v>
      </c>
      <c r="I1169" s="321">
        <v>55</v>
      </c>
      <c r="J1169" s="322">
        <v>75</v>
      </c>
    </row>
    <row r="1170" spans="1:10">
      <c r="A1170" s="324">
        <v>43693</v>
      </c>
      <c r="B1170" s="325">
        <v>2200</v>
      </c>
      <c r="C1170" s="320">
        <v>2065</v>
      </c>
      <c r="D1170" s="321">
        <v>2000</v>
      </c>
      <c r="E1170" s="321">
        <v>1910</v>
      </c>
      <c r="F1170" s="322">
        <v>1800</v>
      </c>
      <c r="G1170" s="320">
        <v>92</v>
      </c>
      <c r="H1170" s="321">
        <v>13</v>
      </c>
      <c r="I1170" s="321">
        <v>85</v>
      </c>
      <c r="J1170" s="322">
        <v>125</v>
      </c>
    </row>
    <row r="1171" spans="1:10">
      <c r="A1171" s="324">
        <v>43696</v>
      </c>
      <c r="B1171" s="325">
        <v>2205</v>
      </c>
      <c r="C1171" s="320">
        <v>2090</v>
      </c>
      <c r="D1171" s="321">
        <v>2115</v>
      </c>
      <c r="E1171" s="321">
        <v>1850</v>
      </c>
      <c r="F1171" s="322">
        <v>1800</v>
      </c>
      <c r="G1171" s="320">
        <v>97</v>
      </c>
      <c r="H1171" s="321">
        <v>-97</v>
      </c>
      <c r="I1171" s="321">
        <v>65</v>
      </c>
      <c r="J1171" s="322">
        <v>190</v>
      </c>
    </row>
    <row r="1172" spans="1:10">
      <c r="A1172" s="324">
        <v>43697</v>
      </c>
      <c r="B1172" s="325">
        <v>2170</v>
      </c>
      <c r="C1172" s="320">
        <v>2080</v>
      </c>
      <c r="D1172" s="321">
        <v>2080</v>
      </c>
      <c r="E1172" s="321">
        <v>1810</v>
      </c>
      <c r="F1172" s="322">
        <v>1800</v>
      </c>
      <c r="G1172" s="320">
        <v>62</v>
      </c>
      <c r="H1172" s="321">
        <v>-97</v>
      </c>
      <c r="I1172" s="321">
        <v>40</v>
      </c>
      <c r="J1172" s="322">
        <v>195</v>
      </c>
    </row>
    <row r="1173" spans="1:10">
      <c r="A1173" s="324">
        <v>43698</v>
      </c>
      <c r="B1173" s="325">
        <v>2145</v>
      </c>
      <c r="C1173" s="320">
        <v>2035</v>
      </c>
      <c r="D1173" s="321">
        <v>2080</v>
      </c>
      <c r="E1173" s="321">
        <v>1810</v>
      </c>
      <c r="F1173" s="322">
        <v>1800</v>
      </c>
      <c r="G1173" s="320">
        <v>37</v>
      </c>
      <c r="H1173" s="321">
        <v>-122</v>
      </c>
      <c r="I1173" s="321">
        <v>60</v>
      </c>
      <c r="J1173" s="322">
        <v>170</v>
      </c>
    </row>
    <row r="1174" spans="1:10">
      <c r="A1174" s="324">
        <v>43699</v>
      </c>
      <c r="B1174" s="325">
        <v>2130</v>
      </c>
      <c r="C1174" s="320">
        <v>2030</v>
      </c>
      <c r="D1174" s="321">
        <v>2080</v>
      </c>
      <c r="E1174" s="321">
        <v>1755</v>
      </c>
      <c r="F1174" s="322">
        <v>1605</v>
      </c>
      <c r="G1174" s="320">
        <v>217</v>
      </c>
      <c r="H1174" s="321">
        <v>-137</v>
      </c>
      <c r="I1174" s="321">
        <v>50</v>
      </c>
      <c r="J1174" s="322">
        <v>210</v>
      </c>
    </row>
    <row r="1175" spans="1:10">
      <c r="A1175" s="324">
        <v>43700</v>
      </c>
      <c r="B1175" s="325">
        <v>2100</v>
      </c>
      <c r="C1175" s="320">
        <v>2040</v>
      </c>
      <c r="D1175" s="321">
        <v>2080</v>
      </c>
      <c r="E1175" s="321">
        <v>1730</v>
      </c>
      <c r="F1175" s="322">
        <v>1605</v>
      </c>
      <c r="G1175" s="320">
        <v>187</v>
      </c>
      <c r="H1175" s="321">
        <v>-167</v>
      </c>
      <c r="I1175" s="321">
        <v>10</v>
      </c>
      <c r="J1175" s="322">
        <v>205</v>
      </c>
    </row>
    <row r="1176" spans="1:10">
      <c r="A1176" s="324">
        <v>43703</v>
      </c>
      <c r="B1176" s="325">
        <v>1995</v>
      </c>
      <c r="C1176" s="320">
        <v>2030</v>
      </c>
      <c r="D1176" s="321">
        <v>1800</v>
      </c>
      <c r="E1176" s="321">
        <v>1760</v>
      </c>
      <c r="F1176" s="322">
        <v>1600</v>
      </c>
      <c r="G1176" s="320">
        <v>87</v>
      </c>
      <c r="H1176" s="321">
        <v>8</v>
      </c>
      <c r="I1176" s="321">
        <v>-85</v>
      </c>
      <c r="J1176" s="322">
        <v>70</v>
      </c>
    </row>
    <row r="1177" spans="1:10">
      <c r="A1177" s="324">
        <v>43704</v>
      </c>
      <c r="B1177" s="325">
        <v>1835</v>
      </c>
      <c r="C1177" s="320">
        <v>2015</v>
      </c>
      <c r="D1177" s="321">
        <v>1730</v>
      </c>
      <c r="E1177" s="321">
        <v>1730</v>
      </c>
      <c r="F1177" s="322">
        <v>1550</v>
      </c>
      <c r="G1177" s="320">
        <v>-23</v>
      </c>
      <c r="H1177" s="321">
        <v>-82</v>
      </c>
      <c r="I1177" s="321">
        <v>-230</v>
      </c>
      <c r="J1177" s="322">
        <v>-60</v>
      </c>
    </row>
    <row r="1178" spans="1:10">
      <c r="A1178" s="324">
        <v>43705</v>
      </c>
      <c r="B1178" s="325">
        <v>1920</v>
      </c>
      <c r="C1178" s="320">
        <v>2045</v>
      </c>
      <c r="D1178" s="321">
        <v>1740</v>
      </c>
      <c r="E1178" s="321">
        <v>1690</v>
      </c>
      <c r="F1178" s="322">
        <v>1550</v>
      </c>
      <c r="G1178" s="320">
        <v>62</v>
      </c>
      <c r="H1178" s="321">
        <v>-7</v>
      </c>
      <c r="I1178" s="321">
        <v>-175</v>
      </c>
      <c r="J1178" s="322">
        <v>65</v>
      </c>
    </row>
    <row r="1179" spans="1:10">
      <c r="A1179" s="324">
        <v>43706</v>
      </c>
      <c r="B1179" s="325">
        <v>1875</v>
      </c>
      <c r="C1179" s="320">
        <v>2032.5</v>
      </c>
      <c r="D1179" s="321">
        <v>1740</v>
      </c>
      <c r="E1179" s="321">
        <v>1690</v>
      </c>
      <c r="F1179" s="322">
        <v>1550</v>
      </c>
      <c r="G1179" s="320">
        <v>17</v>
      </c>
      <c r="H1179" s="321">
        <v>-52</v>
      </c>
      <c r="I1179" s="321">
        <v>-207.5</v>
      </c>
      <c r="J1179" s="322">
        <v>20</v>
      </c>
    </row>
    <row r="1180" spans="1:10">
      <c r="A1180" s="324">
        <v>43707</v>
      </c>
      <c r="B1180" s="325">
        <v>1875</v>
      </c>
      <c r="C1180" s="320">
        <v>2020</v>
      </c>
      <c r="D1180" s="321">
        <v>1740</v>
      </c>
      <c r="E1180" s="321">
        <v>1690</v>
      </c>
      <c r="F1180" s="322">
        <v>1550</v>
      </c>
      <c r="G1180" s="320">
        <v>17</v>
      </c>
      <c r="H1180" s="321">
        <v>-52</v>
      </c>
      <c r="I1180" s="321">
        <v>-195</v>
      </c>
      <c r="J1180" s="322">
        <v>20</v>
      </c>
    </row>
    <row r="1181" spans="1:10">
      <c r="A1181" s="324">
        <v>43710</v>
      </c>
      <c r="B1181" s="325">
        <v>1960</v>
      </c>
      <c r="C1181" s="320">
        <v>2080</v>
      </c>
      <c r="D1181" s="321">
        <v>1860</v>
      </c>
      <c r="E1181" s="321">
        <v>1720</v>
      </c>
      <c r="F1181" s="322">
        <v>1600</v>
      </c>
      <c r="G1181" s="320">
        <v>52</v>
      </c>
      <c r="H1181" s="321">
        <v>-87</v>
      </c>
      <c r="I1181" s="321">
        <v>-170</v>
      </c>
      <c r="J1181" s="322">
        <v>75</v>
      </c>
    </row>
    <row r="1182" spans="1:10">
      <c r="A1182" s="324">
        <v>43711</v>
      </c>
      <c r="B1182" s="325">
        <v>2115</v>
      </c>
      <c r="C1182" s="320">
        <v>2087.5</v>
      </c>
      <c r="D1182" s="321">
        <v>1900</v>
      </c>
      <c r="E1182" s="321">
        <v>1805</v>
      </c>
      <c r="F1182" s="322">
        <v>1640</v>
      </c>
      <c r="G1182" s="320">
        <v>167</v>
      </c>
      <c r="H1182" s="321">
        <v>28</v>
      </c>
      <c r="I1182" s="321">
        <v>-22.5</v>
      </c>
      <c r="J1182" s="322">
        <v>145</v>
      </c>
    </row>
    <row r="1183" spans="1:10">
      <c r="A1183" s="324">
        <v>43712</v>
      </c>
      <c r="B1183" s="325">
        <v>2100</v>
      </c>
      <c r="C1183" s="320">
        <v>2095</v>
      </c>
      <c r="D1183" s="321">
        <v>1910</v>
      </c>
      <c r="E1183" s="321">
        <v>1805</v>
      </c>
      <c r="F1183" s="322">
        <v>1640</v>
      </c>
      <c r="G1183" s="320">
        <v>152</v>
      </c>
      <c r="H1183" s="321">
        <v>3</v>
      </c>
      <c r="I1183" s="321">
        <v>-45</v>
      </c>
      <c r="J1183" s="322">
        <v>130</v>
      </c>
    </row>
    <row r="1184" spans="1:10">
      <c r="A1184" s="324">
        <v>43713</v>
      </c>
      <c r="B1184" s="325">
        <v>2095</v>
      </c>
      <c r="C1184" s="320">
        <v>2067.5</v>
      </c>
      <c r="D1184" s="321">
        <v>1910</v>
      </c>
      <c r="E1184" s="321">
        <v>1840</v>
      </c>
      <c r="F1184" s="322">
        <v>1640</v>
      </c>
      <c r="G1184" s="320">
        <v>147</v>
      </c>
      <c r="H1184" s="321">
        <v>-2</v>
      </c>
      <c r="I1184" s="321">
        <v>-22.5</v>
      </c>
      <c r="J1184" s="322">
        <v>90</v>
      </c>
    </row>
    <row r="1185" spans="1:10">
      <c r="A1185" s="324">
        <v>43714</v>
      </c>
      <c r="B1185" s="325">
        <v>2090</v>
      </c>
      <c r="C1185" s="320">
        <v>2080</v>
      </c>
      <c r="D1185" s="321">
        <v>1910</v>
      </c>
      <c r="E1185" s="321">
        <v>1815</v>
      </c>
      <c r="F1185" s="322">
        <v>1640</v>
      </c>
      <c r="G1185" s="320">
        <v>142</v>
      </c>
      <c r="H1185" s="321">
        <v>-7</v>
      </c>
      <c r="I1185" s="321">
        <v>-40</v>
      </c>
      <c r="J1185" s="322">
        <v>110</v>
      </c>
    </row>
    <row r="1186" spans="1:10">
      <c r="A1186" s="324">
        <v>43717</v>
      </c>
      <c r="B1186" s="325">
        <v>2040</v>
      </c>
      <c r="C1186" s="320">
        <v>2115</v>
      </c>
      <c r="D1186" s="321">
        <v>1935</v>
      </c>
      <c r="E1186" s="321">
        <v>1800</v>
      </c>
      <c r="F1186" s="322">
        <v>1640</v>
      </c>
      <c r="G1186" s="320">
        <v>92</v>
      </c>
      <c r="H1186" s="321">
        <v>-82</v>
      </c>
      <c r="I1186" s="321">
        <v>-125</v>
      </c>
      <c r="J1186" s="322">
        <v>75</v>
      </c>
    </row>
    <row r="1187" spans="1:10">
      <c r="A1187" s="324">
        <v>43718</v>
      </c>
      <c r="B1187" s="325">
        <v>2080</v>
      </c>
      <c r="C1187" s="320">
        <v>2125</v>
      </c>
      <c r="D1187" s="321">
        <v>1935</v>
      </c>
      <c r="E1187" s="321">
        <v>1885</v>
      </c>
      <c r="F1187" s="322">
        <v>1680</v>
      </c>
      <c r="G1187" s="320">
        <v>92</v>
      </c>
      <c r="H1187" s="321">
        <v>-42</v>
      </c>
      <c r="I1187" s="321">
        <v>-95</v>
      </c>
      <c r="J1187" s="322">
        <v>30</v>
      </c>
    </row>
    <row r="1188" spans="1:10">
      <c r="A1188" s="324">
        <v>43719</v>
      </c>
      <c r="B1188" s="325">
        <v>2090</v>
      </c>
      <c r="C1188" s="320">
        <v>2117.5</v>
      </c>
      <c r="D1188" s="321">
        <v>1930</v>
      </c>
      <c r="E1188" s="321">
        <v>1885</v>
      </c>
      <c r="F1188" s="322">
        <v>1680</v>
      </c>
      <c r="G1188" s="320">
        <v>102</v>
      </c>
      <c r="H1188" s="321">
        <v>-27</v>
      </c>
      <c r="I1188" s="321">
        <v>-77.5</v>
      </c>
      <c r="J1188" s="322">
        <v>40</v>
      </c>
    </row>
    <row r="1189" spans="1:10">
      <c r="A1189" s="324">
        <v>43720</v>
      </c>
      <c r="B1189" s="325">
        <v>2075</v>
      </c>
      <c r="C1189" s="320">
        <v>2117.5</v>
      </c>
      <c r="D1189" s="321">
        <v>1930</v>
      </c>
      <c r="E1189" s="321">
        <v>1885</v>
      </c>
      <c r="F1189" s="322">
        <v>1680</v>
      </c>
      <c r="G1189" s="320">
        <v>87</v>
      </c>
      <c r="H1189" s="321">
        <v>-42</v>
      </c>
      <c r="I1189" s="321">
        <v>-92.5</v>
      </c>
      <c r="J1189" s="322">
        <v>25</v>
      </c>
    </row>
    <row r="1190" spans="1:10">
      <c r="A1190" s="324">
        <v>43724</v>
      </c>
      <c r="B1190" s="325">
        <v>2110</v>
      </c>
      <c r="C1190" s="320">
        <v>2212.5</v>
      </c>
      <c r="D1190" s="321">
        <v>1945</v>
      </c>
      <c r="E1190" s="321">
        <v>1880</v>
      </c>
      <c r="F1190" s="322">
        <v>1680</v>
      </c>
      <c r="G1190" s="320">
        <v>122</v>
      </c>
      <c r="H1190" s="321">
        <v>-22</v>
      </c>
      <c r="I1190" s="321">
        <v>-152.5</v>
      </c>
      <c r="J1190" s="322">
        <v>65</v>
      </c>
    </row>
    <row r="1191" spans="1:10">
      <c r="A1191" s="324">
        <v>43725</v>
      </c>
      <c r="B1191" s="325">
        <v>2145</v>
      </c>
      <c r="C1191" s="320">
        <v>2255</v>
      </c>
      <c r="D1191" s="321">
        <v>1945</v>
      </c>
      <c r="E1191" s="321">
        <v>1945</v>
      </c>
      <c r="F1191" s="322">
        <v>1835</v>
      </c>
      <c r="G1191" s="320">
        <v>2</v>
      </c>
      <c r="H1191" s="321">
        <v>13</v>
      </c>
      <c r="I1191" s="321">
        <v>-160</v>
      </c>
      <c r="J1191" s="322">
        <v>35</v>
      </c>
    </row>
    <row r="1192" spans="1:10">
      <c r="A1192" s="324">
        <v>43726</v>
      </c>
      <c r="B1192" s="325">
        <v>2140</v>
      </c>
      <c r="C1192" s="320">
        <v>2180</v>
      </c>
      <c r="D1192" s="321">
        <v>1945</v>
      </c>
      <c r="E1192" s="321">
        <v>1960</v>
      </c>
      <c r="F1192" s="322">
        <v>1835</v>
      </c>
      <c r="G1192" s="320">
        <v>-3</v>
      </c>
      <c r="H1192" s="321">
        <v>8</v>
      </c>
      <c r="I1192" s="321">
        <v>-90</v>
      </c>
      <c r="J1192" s="322">
        <v>15</v>
      </c>
    </row>
    <row r="1193" spans="1:10">
      <c r="A1193" s="324">
        <v>43727</v>
      </c>
      <c r="B1193" s="325">
        <v>2135</v>
      </c>
      <c r="C1193" s="320">
        <v>2175</v>
      </c>
      <c r="D1193" s="321">
        <v>1945</v>
      </c>
      <c r="E1193" s="321">
        <v>1950</v>
      </c>
      <c r="F1193" s="322">
        <v>1835</v>
      </c>
      <c r="G1193" s="320">
        <v>-8</v>
      </c>
      <c r="H1193" s="321">
        <v>3</v>
      </c>
      <c r="I1193" s="321">
        <v>-90</v>
      </c>
      <c r="J1193" s="322">
        <v>20</v>
      </c>
    </row>
    <row r="1194" spans="1:10">
      <c r="A1194" s="324">
        <v>43728</v>
      </c>
      <c r="B1194" s="325">
        <v>2150</v>
      </c>
      <c r="C1194" s="320">
        <v>2185</v>
      </c>
      <c r="D1194" s="321">
        <v>1945</v>
      </c>
      <c r="E1194" s="321">
        <v>1940</v>
      </c>
      <c r="F1194" s="322">
        <v>1835</v>
      </c>
      <c r="G1194" s="320">
        <v>7</v>
      </c>
      <c r="H1194" s="321">
        <v>18</v>
      </c>
      <c r="I1194" s="321">
        <v>-85</v>
      </c>
      <c r="J1194" s="322">
        <v>45</v>
      </c>
    </row>
    <row r="1195" spans="1:10">
      <c r="A1195" s="324">
        <v>43731</v>
      </c>
      <c r="B1195" s="325">
        <v>2135</v>
      </c>
      <c r="C1195" s="320">
        <v>2250</v>
      </c>
      <c r="D1195" s="321">
        <v>1970</v>
      </c>
      <c r="E1195" s="321">
        <v>1925</v>
      </c>
      <c r="F1195" s="322">
        <v>1835</v>
      </c>
      <c r="G1195" s="320">
        <v>-8</v>
      </c>
      <c r="H1195" s="321">
        <v>-22</v>
      </c>
      <c r="I1195" s="321">
        <v>-165</v>
      </c>
      <c r="J1195" s="322">
        <v>45</v>
      </c>
    </row>
    <row r="1196" spans="1:10">
      <c r="A1196" s="324">
        <v>43732</v>
      </c>
      <c r="B1196" s="325">
        <v>2180</v>
      </c>
      <c r="C1196" s="320">
        <v>2255</v>
      </c>
      <c r="D1196" s="321">
        <v>1970</v>
      </c>
      <c r="E1196" s="321">
        <v>1980</v>
      </c>
      <c r="F1196" s="322">
        <v>1950</v>
      </c>
      <c r="G1196" s="320">
        <v>-78</v>
      </c>
      <c r="H1196" s="321">
        <v>23</v>
      </c>
      <c r="I1196" s="321">
        <v>-125</v>
      </c>
      <c r="J1196" s="322">
        <v>35</v>
      </c>
    </row>
    <row r="1197" spans="1:10">
      <c r="A1197" s="324">
        <v>43733</v>
      </c>
      <c r="B1197" s="325">
        <v>2195</v>
      </c>
      <c r="C1197" s="320">
        <v>2290</v>
      </c>
      <c r="D1197" s="321">
        <v>1965</v>
      </c>
      <c r="E1197" s="321">
        <v>2005</v>
      </c>
      <c r="F1197" s="322">
        <v>1980</v>
      </c>
      <c r="G1197" s="320">
        <v>-93</v>
      </c>
      <c r="H1197" s="321">
        <v>43</v>
      </c>
      <c r="I1197" s="321">
        <v>-145</v>
      </c>
      <c r="J1197" s="322">
        <v>25</v>
      </c>
    </row>
    <row r="1198" spans="1:10">
      <c r="A1198" s="324">
        <v>43734</v>
      </c>
      <c r="B1198" s="325">
        <v>2225</v>
      </c>
      <c r="C1198" s="320">
        <v>2267.5</v>
      </c>
      <c r="D1198" s="321">
        <v>1965</v>
      </c>
      <c r="E1198" s="321">
        <v>2030</v>
      </c>
      <c r="F1198" s="322">
        <v>1980</v>
      </c>
      <c r="G1198" s="320">
        <v>-63</v>
      </c>
      <c r="H1198" s="321">
        <v>73</v>
      </c>
      <c r="I1198" s="321">
        <v>-92.5</v>
      </c>
      <c r="J1198" s="322">
        <v>30</v>
      </c>
    </row>
    <row r="1199" spans="1:10">
      <c r="A1199" s="324">
        <v>43735</v>
      </c>
      <c r="B1199" s="325">
        <v>2260</v>
      </c>
      <c r="C1199" s="320">
        <v>2240</v>
      </c>
      <c r="D1199" s="321">
        <v>1965</v>
      </c>
      <c r="E1199" s="321">
        <v>2035</v>
      </c>
      <c r="F1199" s="322">
        <v>1980</v>
      </c>
      <c r="G1199" s="320">
        <v>-28</v>
      </c>
      <c r="H1199" s="321">
        <v>108</v>
      </c>
      <c r="I1199" s="321">
        <v>-30</v>
      </c>
      <c r="J1199" s="322">
        <v>60</v>
      </c>
    </row>
    <row r="1200" spans="1:10">
      <c r="A1200" s="324">
        <v>43737</v>
      </c>
      <c r="B1200" s="325">
        <v>2275</v>
      </c>
      <c r="C1200" s="320">
        <v>2280</v>
      </c>
      <c r="D1200" s="321">
        <v>2015</v>
      </c>
      <c r="E1200" s="321">
        <v>2035</v>
      </c>
      <c r="F1200" s="322">
        <v>1980</v>
      </c>
      <c r="G1200" s="320">
        <v>-13</v>
      </c>
      <c r="H1200" s="321">
        <v>73</v>
      </c>
      <c r="I1200" s="321">
        <v>-55</v>
      </c>
      <c r="J1200" s="322">
        <v>75</v>
      </c>
    </row>
    <row r="1201" spans="1:10">
      <c r="A1201" s="324">
        <v>43738</v>
      </c>
      <c r="B1201" s="325">
        <v>2315</v>
      </c>
      <c r="C1201" s="320">
        <v>2310</v>
      </c>
      <c r="D1201" s="321">
        <v>2115</v>
      </c>
      <c r="E1201" s="321">
        <v>2055</v>
      </c>
      <c r="F1201" s="322">
        <v>1980</v>
      </c>
      <c r="G1201" s="320">
        <v>27</v>
      </c>
      <c r="H1201" s="321">
        <v>13</v>
      </c>
      <c r="I1201" s="321">
        <v>-45</v>
      </c>
      <c r="J1201" s="322">
        <v>95</v>
      </c>
    </row>
    <row r="1202" spans="1:10">
      <c r="A1202" s="324">
        <v>43746</v>
      </c>
      <c r="B1202" s="325">
        <v>2365</v>
      </c>
      <c r="C1202" s="320">
        <v>2320</v>
      </c>
      <c r="D1202" s="321">
        <v>2255</v>
      </c>
      <c r="E1202" s="321">
        <v>2130</v>
      </c>
      <c r="F1202" s="322">
        <v>2300</v>
      </c>
      <c r="G1202" s="320">
        <v>-243</v>
      </c>
      <c r="H1202" s="321">
        <v>-77</v>
      </c>
      <c r="I1202" s="321">
        <v>-5</v>
      </c>
      <c r="J1202" s="322">
        <v>70</v>
      </c>
    </row>
    <row r="1203" spans="1:10">
      <c r="A1203" s="324">
        <v>43747</v>
      </c>
      <c r="B1203" s="325">
        <v>2405</v>
      </c>
      <c r="C1203" s="320">
        <v>2320</v>
      </c>
      <c r="D1203" s="321">
        <v>2255</v>
      </c>
      <c r="E1203" s="321">
        <v>2230</v>
      </c>
      <c r="F1203" s="322">
        <v>2315</v>
      </c>
      <c r="G1203" s="320">
        <v>-218</v>
      </c>
      <c r="H1203" s="321">
        <v>-37</v>
      </c>
      <c r="I1203" s="321">
        <v>35</v>
      </c>
      <c r="J1203" s="322">
        <v>10</v>
      </c>
    </row>
    <row r="1204" spans="1:10">
      <c r="A1204" s="324">
        <v>43748</v>
      </c>
      <c r="B1204" s="325">
        <v>2395</v>
      </c>
      <c r="C1204" s="320">
        <v>2275</v>
      </c>
      <c r="D1204" s="321">
        <v>2245</v>
      </c>
      <c r="E1204" s="321">
        <v>2255</v>
      </c>
      <c r="F1204" s="322">
        <v>2315</v>
      </c>
      <c r="G1204" s="320">
        <v>-228</v>
      </c>
      <c r="H1204" s="321">
        <v>-37</v>
      </c>
      <c r="I1204" s="321">
        <v>70</v>
      </c>
      <c r="J1204" s="322">
        <v>-25</v>
      </c>
    </row>
    <row r="1205" spans="1:10">
      <c r="A1205" s="324">
        <v>43749</v>
      </c>
      <c r="B1205" s="325">
        <v>2390</v>
      </c>
      <c r="C1205" s="320">
        <v>2265</v>
      </c>
      <c r="D1205" s="321">
        <v>2245</v>
      </c>
      <c r="E1205" s="321">
        <v>2240</v>
      </c>
      <c r="F1205" s="322">
        <v>2315</v>
      </c>
      <c r="G1205" s="320">
        <v>-233</v>
      </c>
      <c r="H1205" s="321">
        <v>-42</v>
      </c>
      <c r="I1205" s="321">
        <v>75</v>
      </c>
      <c r="J1205" s="322">
        <v>-15</v>
      </c>
    </row>
    <row r="1206" spans="1:10">
      <c r="A1206" s="324">
        <v>43750</v>
      </c>
      <c r="B1206" s="325">
        <v>2370</v>
      </c>
      <c r="C1206" s="320">
        <v>2265</v>
      </c>
      <c r="D1206" s="321">
        <v>2245</v>
      </c>
      <c r="E1206" s="321">
        <v>2200</v>
      </c>
      <c r="F1206" s="322">
        <v>2315</v>
      </c>
      <c r="G1206" s="320">
        <v>-253</v>
      </c>
      <c r="H1206" s="321">
        <v>-62</v>
      </c>
      <c r="I1206" s="321">
        <v>55</v>
      </c>
      <c r="J1206" s="322">
        <v>5</v>
      </c>
    </row>
    <row r="1207" spans="1:10">
      <c r="A1207" s="324">
        <v>43752</v>
      </c>
      <c r="B1207" s="325">
        <v>2305</v>
      </c>
      <c r="C1207" s="320">
        <v>2225</v>
      </c>
      <c r="D1207" s="321">
        <v>2240</v>
      </c>
      <c r="E1207" s="321">
        <v>2200</v>
      </c>
      <c r="F1207" s="322">
        <v>2315</v>
      </c>
      <c r="G1207" s="320">
        <v>-318</v>
      </c>
      <c r="H1207" s="321">
        <v>-122</v>
      </c>
      <c r="I1207" s="321">
        <v>30</v>
      </c>
      <c r="J1207" s="322">
        <v>-60</v>
      </c>
    </row>
    <row r="1208" spans="1:10">
      <c r="A1208" s="324">
        <v>43753</v>
      </c>
      <c r="B1208" s="325">
        <v>2280</v>
      </c>
      <c r="C1208" s="320">
        <v>2200</v>
      </c>
      <c r="D1208" s="321">
        <v>2240</v>
      </c>
      <c r="E1208" s="321">
        <v>2160</v>
      </c>
      <c r="F1208" s="322">
        <v>2315</v>
      </c>
      <c r="G1208" s="320">
        <v>-343</v>
      </c>
      <c r="H1208" s="321">
        <v>-147</v>
      </c>
      <c r="I1208" s="321">
        <v>30</v>
      </c>
      <c r="J1208" s="322">
        <v>-45</v>
      </c>
    </row>
    <row r="1209" spans="1:10">
      <c r="A1209" s="324">
        <v>43754</v>
      </c>
      <c r="B1209" s="325">
        <v>2240</v>
      </c>
      <c r="C1209" s="320">
        <v>2135</v>
      </c>
      <c r="D1209" s="321">
        <v>2190</v>
      </c>
      <c r="E1209" s="321">
        <v>2140</v>
      </c>
      <c r="F1209" s="322">
        <v>2315</v>
      </c>
      <c r="G1209" s="320">
        <v>-383</v>
      </c>
      <c r="H1209" s="321">
        <v>-137</v>
      </c>
      <c r="I1209" s="321">
        <v>55</v>
      </c>
      <c r="J1209" s="322">
        <v>-65</v>
      </c>
    </row>
    <row r="1210" spans="1:10">
      <c r="A1210" s="324">
        <v>43755</v>
      </c>
      <c r="B1210" s="325">
        <v>2220</v>
      </c>
      <c r="C1210" s="320">
        <v>2120</v>
      </c>
      <c r="D1210" s="321">
        <v>2190</v>
      </c>
      <c r="E1210" s="321">
        <v>2120</v>
      </c>
      <c r="F1210" s="322">
        <v>2240</v>
      </c>
      <c r="G1210" s="320">
        <v>-328</v>
      </c>
      <c r="H1210" s="321">
        <v>-157</v>
      </c>
      <c r="I1210" s="321">
        <v>50</v>
      </c>
      <c r="J1210" s="322">
        <v>-65</v>
      </c>
    </row>
    <row r="1211" spans="1:10">
      <c r="A1211" s="324">
        <v>43756</v>
      </c>
      <c r="B1211" s="325">
        <v>2175</v>
      </c>
      <c r="C1211" s="320">
        <v>2120</v>
      </c>
      <c r="D1211" s="321">
        <v>2190</v>
      </c>
      <c r="E1211" s="321">
        <v>2090</v>
      </c>
      <c r="F1211" s="322">
        <v>2240</v>
      </c>
      <c r="G1211" s="320">
        <v>-373</v>
      </c>
      <c r="H1211" s="321">
        <v>-202</v>
      </c>
      <c r="I1211" s="321">
        <v>5</v>
      </c>
      <c r="J1211" s="322">
        <v>-80</v>
      </c>
    </row>
    <row r="1212" spans="1:10">
      <c r="A1212" s="324">
        <v>43759</v>
      </c>
      <c r="B1212" s="325">
        <v>2055</v>
      </c>
      <c r="C1212" s="320">
        <v>2080</v>
      </c>
      <c r="D1212" s="321">
        <v>2040</v>
      </c>
      <c r="E1212" s="321">
        <v>2035</v>
      </c>
      <c r="F1212" s="322">
        <v>2240</v>
      </c>
      <c r="G1212" s="320">
        <v>-493</v>
      </c>
      <c r="H1212" s="321">
        <v>-172</v>
      </c>
      <c r="I1212" s="321">
        <v>-75</v>
      </c>
      <c r="J1212" s="322">
        <v>-145</v>
      </c>
    </row>
    <row r="1213" spans="1:10">
      <c r="A1213" s="324">
        <v>43760</v>
      </c>
      <c r="B1213" s="325">
        <v>2045</v>
      </c>
      <c r="C1213" s="320">
        <v>2085</v>
      </c>
      <c r="D1213" s="321">
        <v>2005</v>
      </c>
      <c r="E1213" s="321">
        <v>1950</v>
      </c>
      <c r="F1213" s="322">
        <v>1975</v>
      </c>
      <c r="G1213" s="320">
        <v>-238</v>
      </c>
      <c r="H1213" s="321">
        <v>-147</v>
      </c>
      <c r="I1213" s="321">
        <v>-90</v>
      </c>
      <c r="J1213" s="322">
        <v>-70</v>
      </c>
    </row>
    <row r="1214" spans="1:10">
      <c r="A1214" s="324">
        <v>43761</v>
      </c>
      <c r="B1214" s="325">
        <v>2025</v>
      </c>
      <c r="C1214" s="320">
        <v>2060</v>
      </c>
      <c r="D1214" s="321">
        <v>1940</v>
      </c>
      <c r="E1214" s="321">
        <v>1925</v>
      </c>
      <c r="F1214" s="322">
        <v>1975</v>
      </c>
      <c r="G1214" s="320">
        <v>-258</v>
      </c>
      <c r="H1214" s="321">
        <v>-102</v>
      </c>
      <c r="I1214" s="321">
        <v>-85</v>
      </c>
      <c r="J1214" s="322">
        <v>-65</v>
      </c>
    </row>
    <row r="1215" spans="1:10">
      <c r="A1215" s="324">
        <v>43762</v>
      </c>
      <c r="B1215" s="325">
        <v>2025</v>
      </c>
      <c r="C1215" s="320">
        <v>2065</v>
      </c>
      <c r="D1215" s="321">
        <v>1915</v>
      </c>
      <c r="E1215" s="321">
        <v>1950</v>
      </c>
      <c r="F1215" s="322">
        <v>1875</v>
      </c>
      <c r="G1215" s="320">
        <v>-158</v>
      </c>
      <c r="H1215" s="321">
        <v>-77</v>
      </c>
      <c r="I1215" s="321">
        <v>-90</v>
      </c>
      <c r="J1215" s="322">
        <v>-90</v>
      </c>
    </row>
    <row r="1216" spans="1:10">
      <c r="A1216" s="324">
        <v>43763</v>
      </c>
      <c r="B1216" s="325">
        <v>2030</v>
      </c>
      <c r="C1216" s="320">
        <v>2025</v>
      </c>
      <c r="D1216" s="321">
        <v>1915</v>
      </c>
      <c r="E1216" s="321">
        <v>1950</v>
      </c>
      <c r="F1216" s="322">
        <v>1875</v>
      </c>
      <c r="G1216" s="320">
        <v>-153</v>
      </c>
      <c r="H1216" s="321">
        <v>-72</v>
      </c>
      <c r="I1216" s="321">
        <v>-45</v>
      </c>
      <c r="J1216" s="322">
        <v>-85</v>
      </c>
    </row>
    <row r="1217" spans="1:10">
      <c r="A1217" s="324">
        <v>43766</v>
      </c>
      <c r="B1217" s="325">
        <v>2060</v>
      </c>
      <c r="C1217" s="320">
        <v>2020</v>
      </c>
      <c r="D1217" s="321">
        <v>1925</v>
      </c>
      <c r="E1217" s="321">
        <v>1985</v>
      </c>
      <c r="F1217" s="322">
        <v>1925</v>
      </c>
      <c r="G1217" s="320">
        <v>-173</v>
      </c>
      <c r="H1217" s="321">
        <v>-52</v>
      </c>
      <c r="I1217" s="321">
        <v>-10</v>
      </c>
      <c r="J1217" s="322">
        <v>-90</v>
      </c>
    </row>
    <row r="1218" spans="1:10">
      <c r="A1218" s="324">
        <v>43767</v>
      </c>
      <c r="B1218" s="325">
        <v>2090</v>
      </c>
      <c r="C1218" s="320">
        <v>2040</v>
      </c>
      <c r="D1218" s="321">
        <v>1915</v>
      </c>
      <c r="E1218" s="321">
        <v>1980</v>
      </c>
      <c r="F1218" s="322">
        <v>1940</v>
      </c>
      <c r="G1218" s="320">
        <v>-158</v>
      </c>
      <c r="H1218" s="321">
        <v>-12</v>
      </c>
      <c r="I1218" s="321">
        <v>0</v>
      </c>
      <c r="J1218" s="322">
        <v>-55</v>
      </c>
    </row>
    <row r="1219" spans="1:10">
      <c r="A1219" s="324">
        <v>43768</v>
      </c>
      <c r="B1219" s="325">
        <v>2090</v>
      </c>
      <c r="C1219" s="320">
        <v>2035</v>
      </c>
      <c r="D1219" s="321">
        <v>1915</v>
      </c>
      <c r="E1219" s="321">
        <v>2000</v>
      </c>
      <c r="F1219" s="322">
        <v>1940</v>
      </c>
      <c r="G1219" s="320">
        <v>-158</v>
      </c>
      <c r="H1219" s="321">
        <v>-12</v>
      </c>
      <c r="I1219" s="321">
        <v>5</v>
      </c>
      <c r="J1219" s="322">
        <v>-75</v>
      </c>
    </row>
    <row r="1220" spans="1:10">
      <c r="A1220" s="324">
        <v>43769</v>
      </c>
      <c r="B1220" s="325">
        <v>2090</v>
      </c>
      <c r="C1220" s="320">
        <v>2035</v>
      </c>
      <c r="D1220" s="321">
        <v>1915</v>
      </c>
      <c r="E1220" s="321">
        <v>1970</v>
      </c>
      <c r="F1220" s="322">
        <v>1940</v>
      </c>
      <c r="G1220" s="320">
        <v>-158</v>
      </c>
      <c r="H1220" s="321">
        <v>-12</v>
      </c>
      <c r="I1220" s="321">
        <v>5</v>
      </c>
      <c r="J1220" s="322">
        <v>-45</v>
      </c>
    </row>
    <row r="1221" spans="1:10">
      <c r="A1221" s="324">
        <v>43770</v>
      </c>
      <c r="B1221" s="325">
        <v>2090</v>
      </c>
      <c r="C1221" s="320">
        <v>2020</v>
      </c>
      <c r="D1221" s="321">
        <v>1915</v>
      </c>
      <c r="E1221" s="321">
        <v>1930</v>
      </c>
      <c r="F1221" s="322">
        <v>1940</v>
      </c>
      <c r="G1221" s="320">
        <v>-158</v>
      </c>
      <c r="H1221" s="321">
        <v>-12</v>
      </c>
      <c r="I1221" s="321">
        <v>20</v>
      </c>
      <c r="J1221" s="322">
        <v>-5</v>
      </c>
    </row>
    <row r="1222" spans="1:10">
      <c r="A1222" s="324">
        <v>43773</v>
      </c>
      <c r="B1222" s="325">
        <v>2055</v>
      </c>
      <c r="C1222" s="320">
        <v>2030</v>
      </c>
      <c r="D1222" s="321">
        <v>1935</v>
      </c>
      <c r="E1222" s="321">
        <v>1950</v>
      </c>
      <c r="F1222" s="322">
        <v>1940</v>
      </c>
      <c r="G1222" s="320">
        <v>-193</v>
      </c>
      <c r="H1222" s="321">
        <v>-67</v>
      </c>
      <c r="I1222" s="321">
        <v>-25</v>
      </c>
      <c r="J1222" s="322">
        <v>-60</v>
      </c>
    </row>
    <row r="1223" spans="1:10">
      <c r="A1223" s="324">
        <v>43774</v>
      </c>
      <c r="B1223" s="325">
        <v>2040</v>
      </c>
      <c r="C1223" s="320">
        <v>2060</v>
      </c>
      <c r="D1223" s="321">
        <v>1930</v>
      </c>
      <c r="E1223" s="321">
        <v>1930</v>
      </c>
      <c r="F1223" s="322">
        <v>1930</v>
      </c>
      <c r="G1223" s="320">
        <v>-198</v>
      </c>
      <c r="H1223" s="321">
        <v>-77</v>
      </c>
      <c r="I1223" s="321">
        <v>-70</v>
      </c>
      <c r="J1223" s="322">
        <v>-55</v>
      </c>
    </row>
    <row r="1224" spans="1:10">
      <c r="A1224" s="324">
        <v>43775</v>
      </c>
      <c r="B1224" s="325">
        <v>2055</v>
      </c>
      <c r="C1224" s="320">
        <v>2025</v>
      </c>
      <c r="D1224" s="321">
        <v>1940</v>
      </c>
      <c r="E1224" s="321">
        <v>1935</v>
      </c>
      <c r="F1224" s="322">
        <v>1930</v>
      </c>
      <c r="G1224" s="320">
        <v>-183</v>
      </c>
      <c r="H1224" s="321">
        <v>-72</v>
      </c>
      <c r="I1224" s="321">
        <v>-20</v>
      </c>
      <c r="J1224" s="322">
        <v>-45</v>
      </c>
    </row>
    <row r="1225" spans="1:10">
      <c r="A1225" s="324">
        <v>43776</v>
      </c>
      <c r="B1225" s="325">
        <v>2075</v>
      </c>
      <c r="C1225" s="320">
        <v>2000</v>
      </c>
      <c r="D1225" s="321">
        <v>1940</v>
      </c>
      <c r="E1225" s="321">
        <v>1930</v>
      </c>
      <c r="F1225" s="322">
        <v>1905</v>
      </c>
      <c r="G1225" s="320">
        <v>-138</v>
      </c>
      <c r="H1225" s="321">
        <v>-52</v>
      </c>
      <c r="I1225" s="321">
        <v>25</v>
      </c>
      <c r="J1225" s="322">
        <v>-20</v>
      </c>
    </row>
    <row r="1226" spans="1:10">
      <c r="A1226" s="324">
        <v>43777</v>
      </c>
      <c r="B1226" s="325">
        <v>2060</v>
      </c>
      <c r="C1226" s="320">
        <v>1965</v>
      </c>
      <c r="D1226" s="321">
        <v>1940</v>
      </c>
      <c r="E1226" s="321">
        <v>1930</v>
      </c>
      <c r="F1226" s="322">
        <v>1905</v>
      </c>
      <c r="G1226" s="320">
        <v>-153</v>
      </c>
      <c r="H1226" s="321">
        <v>-67</v>
      </c>
      <c r="I1226" s="321">
        <v>45</v>
      </c>
      <c r="J1226" s="322">
        <v>-35</v>
      </c>
    </row>
    <row r="1227" spans="1:10">
      <c r="A1227" s="324">
        <v>43780</v>
      </c>
      <c r="B1227" s="325">
        <v>2045</v>
      </c>
      <c r="C1227" s="320">
        <v>1920</v>
      </c>
      <c r="D1227" s="321">
        <v>1895</v>
      </c>
      <c r="E1227" s="321">
        <v>1835</v>
      </c>
      <c r="F1227" s="322">
        <v>1905</v>
      </c>
      <c r="G1227" s="320">
        <v>-168</v>
      </c>
      <c r="H1227" s="321">
        <v>-37</v>
      </c>
      <c r="I1227" s="321">
        <v>75</v>
      </c>
      <c r="J1227" s="322">
        <v>45</v>
      </c>
    </row>
    <row r="1228" spans="1:10">
      <c r="A1228" s="324">
        <v>43781</v>
      </c>
      <c r="B1228" s="325">
        <v>2025</v>
      </c>
      <c r="C1228" s="320">
        <v>1930</v>
      </c>
      <c r="D1228" s="321">
        <v>1855</v>
      </c>
      <c r="E1228" s="321">
        <v>1805</v>
      </c>
      <c r="F1228" s="322">
        <v>1800</v>
      </c>
      <c r="G1228" s="320">
        <v>-83</v>
      </c>
      <c r="H1228" s="321">
        <v>-17</v>
      </c>
      <c r="I1228" s="321">
        <v>45</v>
      </c>
      <c r="J1228" s="322">
        <v>55</v>
      </c>
    </row>
    <row r="1229" spans="1:10">
      <c r="A1229" s="324">
        <v>43782</v>
      </c>
      <c r="B1229" s="325">
        <v>1945</v>
      </c>
      <c r="C1229" s="320">
        <v>1920</v>
      </c>
      <c r="D1229" s="321">
        <v>1840</v>
      </c>
      <c r="E1229" s="321">
        <v>1815</v>
      </c>
      <c r="F1229" s="322">
        <v>1800</v>
      </c>
      <c r="G1229" s="320">
        <v>-163</v>
      </c>
      <c r="H1229" s="321">
        <v>-82</v>
      </c>
      <c r="I1229" s="321">
        <v>-25</v>
      </c>
      <c r="J1229" s="322">
        <v>-35</v>
      </c>
    </row>
    <row r="1230" spans="1:10">
      <c r="A1230" s="324">
        <v>43783</v>
      </c>
      <c r="B1230" s="325">
        <v>1945</v>
      </c>
      <c r="C1230" s="320">
        <v>1915</v>
      </c>
      <c r="D1230" s="321">
        <v>1840</v>
      </c>
      <c r="E1230" s="321">
        <v>1800</v>
      </c>
      <c r="F1230" s="322">
        <v>1800</v>
      </c>
      <c r="G1230" s="320">
        <v>-163</v>
      </c>
      <c r="H1230" s="321">
        <v>-82</v>
      </c>
      <c r="I1230" s="321">
        <v>-20</v>
      </c>
      <c r="J1230" s="322">
        <v>-20</v>
      </c>
    </row>
    <row r="1231" spans="1:10">
      <c r="A1231" s="324">
        <v>43784</v>
      </c>
      <c r="B1231" s="325">
        <v>1945</v>
      </c>
      <c r="C1231" s="320">
        <v>1930</v>
      </c>
      <c r="D1231" s="321">
        <v>1840</v>
      </c>
      <c r="E1231" s="321">
        <v>1800</v>
      </c>
      <c r="F1231" s="322">
        <v>1800</v>
      </c>
      <c r="G1231" s="320">
        <v>-163</v>
      </c>
      <c r="H1231" s="321">
        <v>-82</v>
      </c>
      <c r="I1231" s="321">
        <v>-35</v>
      </c>
      <c r="J1231" s="322">
        <v>-20</v>
      </c>
    </row>
    <row r="1232" spans="1:10">
      <c r="A1232" s="324">
        <v>43787</v>
      </c>
      <c r="B1232" s="325">
        <v>1965</v>
      </c>
      <c r="C1232" s="320">
        <v>1935</v>
      </c>
      <c r="D1232" s="321">
        <v>1870</v>
      </c>
      <c r="E1232" s="321">
        <v>1850</v>
      </c>
      <c r="F1232" s="322">
        <v>1835</v>
      </c>
      <c r="G1232" s="320">
        <v>-178</v>
      </c>
      <c r="H1232" s="321">
        <v>-92</v>
      </c>
      <c r="I1232" s="321">
        <v>-20</v>
      </c>
      <c r="J1232" s="322">
        <v>-50</v>
      </c>
    </row>
    <row r="1233" spans="1:10">
      <c r="A1233" s="324">
        <v>43788</v>
      </c>
      <c r="B1233" s="325">
        <v>1995</v>
      </c>
      <c r="C1233" s="320">
        <v>1900</v>
      </c>
      <c r="D1233" s="321">
        <v>1860</v>
      </c>
      <c r="E1233" s="321">
        <v>1825</v>
      </c>
      <c r="F1233" s="322">
        <v>1835</v>
      </c>
      <c r="G1233" s="320">
        <v>-148</v>
      </c>
      <c r="H1233" s="321">
        <v>-52</v>
      </c>
      <c r="I1233" s="321">
        <v>45</v>
      </c>
      <c r="J1233" s="322">
        <v>5</v>
      </c>
    </row>
    <row r="1234" spans="1:10">
      <c r="A1234" s="324">
        <v>43789</v>
      </c>
      <c r="B1234" s="325">
        <v>1995</v>
      </c>
      <c r="C1234" s="320">
        <v>1900</v>
      </c>
      <c r="D1234" s="321">
        <v>1860</v>
      </c>
      <c r="E1234" s="321">
        <v>1845</v>
      </c>
      <c r="F1234" s="322">
        <v>1835</v>
      </c>
      <c r="G1234" s="320">
        <v>-148</v>
      </c>
      <c r="H1234" s="321">
        <v>-52</v>
      </c>
      <c r="I1234" s="321">
        <v>45</v>
      </c>
      <c r="J1234" s="322">
        <v>-15</v>
      </c>
    </row>
    <row r="1235" spans="1:10">
      <c r="A1235" s="324">
        <v>43790</v>
      </c>
      <c r="B1235" s="325">
        <v>1995</v>
      </c>
      <c r="C1235" s="320">
        <v>1925</v>
      </c>
      <c r="D1235" s="321">
        <v>1860</v>
      </c>
      <c r="E1235" s="321">
        <v>1855</v>
      </c>
      <c r="F1235" s="322">
        <v>1835</v>
      </c>
      <c r="G1235" s="320">
        <v>-148</v>
      </c>
      <c r="H1235" s="321">
        <v>-52</v>
      </c>
      <c r="I1235" s="321">
        <v>20</v>
      </c>
      <c r="J1235" s="322">
        <v>-25</v>
      </c>
    </row>
    <row r="1236" spans="1:10">
      <c r="A1236" s="324">
        <v>43791</v>
      </c>
      <c r="B1236" s="325">
        <v>1995</v>
      </c>
      <c r="C1236" s="320">
        <v>1930</v>
      </c>
      <c r="D1236" s="321">
        <v>1920</v>
      </c>
      <c r="E1236" s="321">
        <v>1865</v>
      </c>
      <c r="F1236" s="322">
        <v>1835</v>
      </c>
      <c r="G1236" s="320">
        <v>-148</v>
      </c>
      <c r="H1236" s="321">
        <v>-112</v>
      </c>
      <c r="I1236" s="321">
        <v>15</v>
      </c>
      <c r="J1236" s="322">
        <v>-35</v>
      </c>
    </row>
    <row r="1237" spans="1:10">
      <c r="A1237" s="324">
        <v>43794</v>
      </c>
      <c r="B1237" s="325">
        <v>2025</v>
      </c>
      <c r="C1237" s="320">
        <v>1975</v>
      </c>
      <c r="D1237" s="321">
        <v>1935</v>
      </c>
      <c r="E1237" s="321">
        <v>1900</v>
      </c>
      <c r="F1237" s="322">
        <v>1950</v>
      </c>
      <c r="G1237" s="320">
        <v>-233</v>
      </c>
      <c r="H1237" s="321">
        <v>-97</v>
      </c>
      <c r="I1237" s="321">
        <v>0</v>
      </c>
      <c r="J1237" s="322">
        <v>-40</v>
      </c>
    </row>
    <row r="1238" spans="1:10">
      <c r="A1238" s="324">
        <v>43795</v>
      </c>
      <c r="B1238" s="325">
        <v>2045</v>
      </c>
      <c r="C1238" s="320">
        <v>1960</v>
      </c>
      <c r="D1238" s="321">
        <v>1955</v>
      </c>
      <c r="E1238" s="321">
        <v>1955</v>
      </c>
      <c r="F1238" s="322">
        <v>1935</v>
      </c>
      <c r="G1238" s="320">
        <v>-198</v>
      </c>
      <c r="H1238" s="321">
        <v>-97</v>
      </c>
      <c r="I1238" s="321">
        <v>35</v>
      </c>
      <c r="J1238" s="322">
        <v>-75</v>
      </c>
    </row>
    <row r="1239" spans="1:10">
      <c r="A1239" s="324">
        <v>43796</v>
      </c>
      <c r="B1239" s="325">
        <v>2055</v>
      </c>
      <c r="C1239" s="320">
        <v>1960</v>
      </c>
      <c r="D1239" s="321">
        <v>1955</v>
      </c>
      <c r="E1239" s="321">
        <v>1965</v>
      </c>
      <c r="F1239" s="322">
        <v>1935</v>
      </c>
      <c r="G1239" s="320">
        <v>-188</v>
      </c>
      <c r="H1239" s="321">
        <v>-87</v>
      </c>
      <c r="I1239" s="321">
        <v>45</v>
      </c>
      <c r="J1239" s="322">
        <v>-75</v>
      </c>
    </row>
    <row r="1240" spans="1:10">
      <c r="A1240" s="324">
        <v>43797</v>
      </c>
      <c r="B1240" s="325">
        <v>2045</v>
      </c>
      <c r="C1240" s="320">
        <v>1925</v>
      </c>
      <c r="D1240" s="321">
        <v>1955</v>
      </c>
      <c r="E1240" s="321">
        <v>1965</v>
      </c>
      <c r="F1240" s="322">
        <v>1935</v>
      </c>
      <c r="G1240" s="320">
        <v>-198</v>
      </c>
      <c r="H1240" s="321">
        <v>-97</v>
      </c>
      <c r="I1240" s="321">
        <v>70</v>
      </c>
      <c r="J1240" s="322">
        <v>-85</v>
      </c>
    </row>
    <row r="1241" spans="1:10">
      <c r="A1241" s="324">
        <v>43798</v>
      </c>
      <c r="B1241" s="325">
        <v>2040</v>
      </c>
      <c r="C1241" s="320">
        <v>1935</v>
      </c>
      <c r="D1241" s="321">
        <v>1955</v>
      </c>
      <c r="E1241" s="321">
        <v>1925</v>
      </c>
      <c r="F1241" s="322">
        <v>1925</v>
      </c>
      <c r="G1241" s="320">
        <v>-193</v>
      </c>
      <c r="H1241" s="321">
        <v>-102</v>
      </c>
      <c r="I1241" s="321">
        <v>55</v>
      </c>
      <c r="J1241" s="322">
        <v>-50</v>
      </c>
    </row>
    <row r="1242" spans="1:10">
      <c r="A1242" s="324">
        <v>43801</v>
      </c>
      <c r="B1242" s="325">
        <v>2020</v>
      </c>
      <c r="C1242" s="320">
        <v>1915</v>
      </c>
      <c r="D1242" s="321">
        <v>1945</v>
      </c>
      <c r="E1242" s="321">
        <v>1920</v>
      </c>
      <c r="F1242" s="322">
        <v>1910</v>
      </c>
      <c r="G1242" s="320">
        <v>-198</v>
      </c>
      <c r="H1242" s="321">
        <v>-112</v>
      </c>
      <c r="I1242" s="321">
        <v>55</v>
      </c>
      <c r="J1242" s="322">
        <v>-65</v>
      </c>
    </row>
    <row r="1243" spans="1:10">
      <c r="A1243" s="324">
        <v>43802</v>
      </c>
      <c r="B1243" s="325">
        <v>2035</v>
      </c>
      <c r="C1243" s="320">
        <v>1955</v>
      </c>
      <c r="D1243" s="321">
        <v>1935</v>
      </c>
      <c r="E1243" s="321">
        <v>1930</v>
      </c>
      <c r="F1243" s="322">
        <v>1910</v>
      </c>
      <c r="G1243" s="320">
        <v>-183</v>
      </c>
      <c r="H1243" s="321">
        <v>-87</v>
      </c>
      <c r="I1243" s="321">
        <v>30</v>
      </c>
      <c r="J1243" s="322">
        <v>-60</v>
      </c>
    </row>
    <row r="1244" spans="1:10">
      <c r="A1244" s="324">
        <v>43803</v>
      </c>
      <c r="B1244" s="325">
        <v>2045</v>
      </c>
      <c r="C1244" s="320">
        <v>1970</v>
      </c>
      <c r="D1244" s="321">
        <v>1925</v>
      </c>
      <c r="E1244" s="321">
        <v>1930</v>
      </c>
      <c r="F1244" s="322">
        <v>1910</v>
      </c>
      <c r="G1244" s="320">
        <v>-173</v>
      </c>
      <c r="H1244" s="321">
        <v>-67</v>
      </c>
      <c r="I1244" s="321">
        <v>25</v>
      </c>
      <c r="J1244" s="322">
        <v>-50</v>
      </c>
    </row>
    <row r="1245" spans="1:10">
      <c r="A1245" s="324">
        <v>43804</v>
      </c>
      <c r="B1245" s="325">
        <v>2045</v>
      </c>
      <c r="C1245" s="320">
        <v>2010</v>
      </c>
      <c r="D1245" s="321">
        <v>1925</v>
      </c>
      <c r="E1245" s="321">
        <v>1930</v>
      </c>
      <c r="F1245" s="322">
        <v>1880</v>
      </c>
      <c r="G1245" s="320">
        <v>-143</v>
      </c>
      <c r="H1245" s="321">
        <v>-67</v>
      </c>
      <c r="I1245" s="321">
        <v>-15</v>
      </c>
      <c r="J1245" s="322">
        <v>-50</v>
      </c>
    </row>
    <row r="1246" spans="1:10">
      <c r="A1246" s="324">
        <v>43805</v>
      </c>
      <c r="B1246" s="325">
        <v>2035</v>
      </c>
      <c r="C1246" s="320">
        <v>1995</v>
      </c>
      <c r="D1246" s="321">
        <v>1925</v>
      </c>
      <c r="E1246" s="321">
        <v>1930</v>
      </c>
      <c r="F1246" s="322">
        <v>1895</v>
      </c>
      <c r="G1246" s="320">
        <v>-168</v>
      </c>
      <c r="H1246" s="321">
        <v>-77</v>
      </c>
      <c r="I1246" s="321">
        <v>-10</v>
      </c>
      <c r="J1246" s="322">
        <v>-60</v>
      </c>
    </row>
    <row r="1247" spans="1:10">
      <c r="A1247" s="324">
        <v>43808</v>
      </c>
      <c r="B1247" s="325">
        <v>2035</v>
      </c>
      <c r="C1247" s="320">
        <v>2000</v>
      </c>
      <c r="D1247" s="321">
        <v>1915</v>
      </c>
      <c r="E1247" s="321">
        <v>1910</v>
      </c>
      <c r="F1247" s="322">
        <v>1895</v>
      </c>
      <c r="G1247" s="320">
        <v>-168</v>
      </c>
      <c r="H1247" s="321">
        <v>-67</v>
      </c>
      <c r="I1247" s="321">
        <v>-15</v>
      </c>
      <c r="J1247" s="322">
        <v>-40</v>
      </c>
    </row>
    <row r="1248" spans="1:10">
      <c r="A1248" s="324">
        <v>43809</v>
      </c>
      <c r="B1248" s="325">
        <v>2045</v>
      </c>
      <c r="C1248" s="320">
        <v>1995</v>
      </c>
      <c r="D1248" s="321">
        <v>1890</v>
      </c>
      <c r="E1248" s="321">
        <v>1925</v>
      </c>
      <c r="F1248" s="322">
        <v>1890</v>
      </c>
      <c r="G1248" s="320">
        <v>-153</v>
      </c>
      <c r="H1248" s="321">
        <v>-32</v>
      </c>
      <c r="I1248" s="321">
        <v>0</v>
      </c>
      <c r="J1248" s="322">
        <v>-45</v>
      </c>
    </row>
    <row r="1249" spans="1:10">
      <c r="A1249" s="324">
        <v>43810</v>
      </c>
      <c r="B1249" s="325">
        <v>2040</v>
      </c>
      <c r="C1249" s="320">
        <v>1975</v>
      </c>
      <c r="D1249" s="321">
        <v>1890</v>
      </c>
      <c r="E1249" s="321">
        <v>1925</v>
      </c>
      <c r="F1249" s="322">
        <v>1890</v>
      </c>
      <c r="G1249" s="320">
        <v>-158</v>
      </c>
      <c r="H1249" s="321">
        <v>-37</v>
      </c>
      <c r="I1249" s="321">
        <v>15</v>
      </c>
      <c r="J1249" s="322">
        <v>-50</v>
      </c>
    </row>
    <row r="1250" spans="1:10">
      <c r="A1250" s="324">
        <v>43811</v>
      </c>
      <c r="B1250" s="325">
        <v>2020</v>
      </c>
      <c r="C1250" s="320">
        <v>2025</v>
      </c>
      <c r="D1250" s="321">
        <v>1890</v>
      </c>
      <c r="E1250" s="321">
        <v>1925</v>
      </c>
      <c r="F1250" s="322">
        <v>1890</v>
      </c>
      <c r="G1250" s="320">
        <v>-178</v>
      </c>
      <c r="H1250" s="321">
        <v>-57</v>
      </c>
      <c r="I1250" s="321">
        <v>-55</v>
      </c>
      <c r="J1250" s="322">
        <v>-70</v>
      </c>
    </row>
    <row r="1251" spans="1:10">
      <c r="A1251" s="324">
        <v>43812</v>
      </c>
      <c r="B1251" s="325">
        <v>2015</v>
      </c>
      <c r="C1251" s="320">
        <v>2010</v>
      </c>
      <c r="D1251" s="321">
        <v>1890</v>
      </c>
      <c r="E1251" s="321">
        <v>1925</v>
      </c>
      <c r="F1251" s="322">
        <v>1890</v>
      </c>
      <c r="G1251" s="320">
        <v>-183</v>
      </c>
      <c r="H1251" s="321">
        <v>-62</v>
      </c>
      <c r="I1251" s="321">
        <v>-45</v>
      </c>
      <c r="J1251" s="322">
        <v>-75</v>
      </c>
    </row>
    <row r="1252" spans="1:10">
      <c r="A1252" s="324">
        <v>43815</v>
      </c>
      <c r="B1252" s="325">
        <v>2015</v>
      </c>
      <c r="C1252" s="320">
        <v>2015</v>
      </c>
      <c r="D1252" s="321">
        <v>1860</v>
      </c>
      <c r="E1252" s="321">
        <v>1925</v>
      </c>
      <c r="F1252" s="322">
        <v>1840</v>
      </c>
      <c r="G1252" s="320">
        <v>-133</v>
      </c>
      <c r="H1252" s="321">
        <v>-32</v>
      </c>
      <c r="I1252" s="321">
        <v>-50</v>
      </c>
      <c r="J1252" s="322">
        <v>-75</v>
      </c>
    </row>
    <row r="1253" spans="1:10">
      <c r="A1253" s="324">
        <v>43816</v>
      </c>
      <c r="B1253" s="325">
        <v>2025</v>
      </c>
      <c r="C1253" s="320">
        <v>2040</v>
      </c>
      <c r="D1253" s="321">
        <v>1815</v>
      </c>
      <c r="E1253" s="321">
        <v>1870</v>
      </c>
      <c r="F1253" s="322">
        <v>1840</v>
      </c>
      <c r="G1253" s="320">
        <v>-123</v>
      </c>
      <c r="H1253" s="321">
        <v>23</v>
      </c>
      <c r="I1253" s="321">
        <v>-65</v>
      </c>
      <c r="J1253" s="322">
        <v>-10</v>
      </c>
    </row>
    <row r="1254" spans="1:10">
      <c r="A1254" s="324">
        <v>43817</v>
      </c>
      <c r="B1254" s="325">
        <v>2025</v>
      </c>
      <c r="C1254" s="320">
        <v>2010</v>
      </c>
      <c r="D1254" s="321">
        <v>1810</v>
      </c>
      <c r="E1254" s="321">
        <v>1845</v>
      </c>
      <c r="F1254" s="322">
        <v>1825</v>
      </c>
      <c r="G1254" s="320">
        <v>-108</v>
      </c>
      <c r="H1254" s="321">
        <v>28</v>
      </c>
      <c r="I1254" s="321">
        <v>-35</v>
      </c>
      <c r="J1254" s="322">
        <v>15</v>
      </c>
    </row>
    <row r="1255" spans="1:10">
      <c r="A1255" s="324">
        <v>43818</v>
      </c>
      <c r="B1255" s="325">
        <v>2015</v>
      </c>
      <c r="C1255" s="320">
        <v>2035</v>
      </c>
      <c r="D1255" s="321">
        <v>1810</v>
      </c>
      <c r="E1255" s="321">
        <v>1855</v>
      </c>
      <c r="F1255" s="322">
        <v>1825</v>
      </c>
      <c r="G1255" s="320">
        <v>-118</v>
      </c>
      <c r="H1255" s="321">
        <v>18</v>
      </c>
      <c r="I1255" s="321">
        <v>-70</v>
      </c>
      <c r="J1255" s="322">
        <v>-5</v>
      </c>
    </row>
    <row r="1256" spans="1:10">
      <c r="A1256" s="324">
        <v>43819</v>
      </c>
      <c r="B1256" s="325">
        <v>2005</v>
      </c>
      <c r="C1256" s="320">
        <v>2040</v>
      </c>
      <c r="D1256" s="321">
        <v>1810</v>
      </c>
      <c r="E1256" s="321">
        <v>1855</v>
      </c>
      <c r="F1256" s="322">
        <v>1825</v>
      </c>
      <c r="G1256" s="320">
        <v>-128</v>
      </c>
      <c r="H1256" s="321">
        <v>8</v>
      </c>
      <c r="I1256" s="321">
        <v>-85</v>
      </c>
      <c r="J1256" s="322">
        <v>-15</v>
      </c>
    </row>
    <row r="1257" spans="1:10">
      <c r="A1257" s="324">
        <v>43822</v>
      </c>
      <c r="B1257" s="325">
        <v>2005</v>
      </c>
      <c r="C1257" s="320">
        <v>2060</v>
      </c>
      <c r="D1257" s="321">
        <v>1795</v>
      </c>
      <c r="E1257" s="321">
        <v>1800</v>
      </c>
      <c r="F1257" s="322">
        <v>1775</v>
      </c>
      <c r="G1257" s="320">
        <v>-78</v>
      </c>
      <c r="H1257" s="321">
        <v>23</v>
      </c>
      <c r="I1257" s="321">
        <v>-105</v>
      </c>
      <c r="J1257" s="322">
        <v>40</v>
      </c>
    </row>
    <row r="1258" spans="1:10" ht="17.25" customHeight="1">
      <c r="A1258" s="324">
        <v>43823</v>
      </c>
      <c r="B1258" s="325">
        <v>2005</v>
      </c>
      <c r="C1258" s="320">
        <v>2050</v>
      </c>
      <c r="D1258" s="321">
        <v>1795</v>
      </c>
      <c r="E1258" s="321">
        <v>1800</v>
      </c>
      <c r="F1258" s="322">
        <v>1750</v>
      </c>
      <c r="G1258" s="320">
        <v>-53</v>
      </c>
      <c r="H1258" s="321">
        <v>23</v>
      </c>
      <c r="I1258" s="321">
        <v>-95</v>
      </c>
      <c r="J1258" s="322">
        <v>40</v>
      </c>
    </row>
    <row r="1259" spans="1:10" ht="17.25" customHeight="1">
      <c r="A1259" s="324">
        <v>43824</v>
      </c>
      <c r="B1259" s="325">
        <v>2005</v>
      </c>
      <c r="C1259" s="320">
        <v>2090</v>
      </c>
      <c r="D1259" s="321">
        <v>1795</v>
      </c>
      <c r="E1259" s="321">
        <v>1800</v>
      </c>
      <c r="F1259" s="322">
        <v>1725</v>
      </c>
      <c r="G1259" s="320">
        <v>-28</v>
      </c>
      <c r="H1259" s="321">
        <v>23</v>
      </c>
      <c r="I1259" s="321">
        <v>-135</v>
      </c>
      <c r="J1259" s="322">
        <v>40</v>
      </c>
    </row>
    <row r="1260" spans="1:10" ht="17.25" customHeight="1">
      <c r="A1260" s="324">
        <v>43825</v>
      </c>
      <c r="B1260" s="325">
        <v>2005</v>
      </c>
      <c r="C1260" s="320">
        <v>2110</v>
      </c>
      <c r="D1260" s="321">
        <v>1795</v>
      </c>
      <c r="E1260" s="321">
        <v>1795</v>
      </c>
      <c r="F1260" s="322">
        <v>1725</v>
      </c>
      <c r="G1260" s="320">
        <v>-28</v>
      </c>
      <c r="H1260" s="321">
        <v>23</v>
      </c>
      <c r="I1260" s="321">
        <v>-155</v>
      </c>
      <c r="J1260" s="322">
        <v>45</v>
      </c>
    </row>
    <row r="1261" spans="1:10" ht="17.25" customHeight="1">
      <c r="A1261" s="324">
        <v>43826</v>
      </c>
      <c r="B1261" s="325">
        <v>1995</v>
      </c>
      <c r="C1261" s="320">
        <v>2170</v>
      </c>
      <c r="D1261" s="321">
        <v>1795</v>
      </c>
      <c r="E1261" s="321">
        <v>1795</v>
      </c>
      <c r="F1261" s="322">
        <v>1725</v>
      </c>
      <c r="G1261" s="320">
        <v>-38</v>
      </c>
      <c r="H1261" s="321">
        <v>13</v>
      </c>
      <c r="I1261" s="321">
        <v>-225</v>
      </c>
      <c r="J1261" s="322">
        <v>35</v>
      </c>
    </row>
    <row r="1262" spans="1:10" ht="17.25" customHeight="1">
      <c r="A1262" s="324">
        <v>43829</v>
      </c>
      <c r="B1262" s="325">
        <v>2015</v>
      </c>
      <c r="C1262" s="320">
        <v>2220</v>
      </c>
      <c r="D1262" s="321">
        <v>1820</v>
      </c>
      <c r="E1262" s="321">
        <v>1815</v>
      </c>
      <c r="F1262" s="322">
        <v>1725</v>
      </c>
      <c r="G1262" s="320">
        <v>-18</v>
      </c>
      <c r="H1262" s="321">
        <v>8</v>
      </c>
      <c r="I1262" s="321">
        <v>-255</v>
      </c>
      <c r="J1262" s="322">
        <v>35</v>
      </c>
    </row>
    <row r="1263" spans="1:10" s="129" customFormat="1" ht="17.25" customHeight="1" thickBot="1">
      <c r="A1263" s="331">
        <v>43830</v>
      </c>
      <c r="B1263" s="332">
        <v>2035</v>
      </c>
      <c r="C1263" s="333">
        <v>2170</v>
      </c>
      <c r="D1263" s="334">
        <v>1805</v>
      </c>
      <c r="E1263" s="334">
        <v>1830</v>
      </c>
      <c r="F1263" s="335">
        <v>1755</v>
      </c>
      <c r="G1263" s="333">
        <v>-28</v>
      </c>
      <c r="H1263" s="334">
        <v>43</v>
      </c>
      <c r="I1263" s="334">
        <v>-185</v>
      </c>
      <c r="J1263" s="335">
        <v>40</v>
      </c>
    </row>
    <row r="1264" spans="1:10" ht="17.25" customHeight="1">
      <c r="A1264" s="319">
        <v>43832</v>
      </c>
      <c r="B1264" s="325">
        <v>2020</v>
      </c>
      <c r="C1264" s="320">
        <v>2185</v>
      </c>
      <c r="D1264" s="321">
        <v>1820</v>
      </c>
      <c r="E1264" s="321">
        <v>1835</v>
      </c>
      <c r="F1264" s="322">
        <v>1755</v>
      </c>
      <c r="G1264" s="320">
        <v>-43</v>
      </c>
      <c r="H1264" s="321">
        <v>13</v>
      </c>
      <c r="I1264" s="321">
        <v>-215</v>
      </c>
      <c r="J1264" s="322">
        <v>20</v>
      </c>
    </row>
    <row r="1265" spans="1:10" ht="17.25" customHeight="1">
      <c r="A1265" s="319">
        <v>43833</v>
      </c>
      <c r="B1265" s="325">
        <v>2010</v>
      </c>
      <c r="C1265" s="320">
        <v>2220</v>
      </c>
      <c r="D1265" s="321">
        <v>1820</v>
      </c>
      <c r="E1265" s="321">
        <v>1835</v>
      </c>
      <c r="F1265" s="322">
        <v>1755</v>
      </c>
      <c r="G1265" s="320">
        <v>-53</v>
      </c>
      <c r="H1265" s="321">
        <v>3</v>
      </c>
      <c r="I1265" s="321">
        <v>-260</v>
      </c>
      <c r="J1265" s="322">
        <v>10</v>
      </c>
    </row>
    <row r="1266" spans="1:10" ht="17.25" customHeight="1">
      <c r="A1266" s="319">
        <v>43836</v>
      </c>
      <c r="B1266" s="325">
        <v>2030</v>
      </c>
      <c r="C1266" s="320">
        <v>2315</v>
      </c>
      <c r="D1266" s="321">
        <v>1855</v>
      </c>
      <c r="E1266" s="321">
        <v>1840</v>
      </c>
      <c r="F1266" s="322">
        <v>1755</v>
      </c>
      <c r="G1266" s="320">
        <v>-33</v>
      </c>
      <c r="H1266" s="321">
        <v>-12</v>
      </c>
      <c r="I1266" s="321">
        <v>-335</v>
      </c>
      <c r="J1266" s="322">
        <v>25</v>
      </c>
    </row>
    <row r="1267" spans="1:10" ht="17.25" customHeight="1">
      <c r="A1267" s="319">
        <v>43837</v>
      </c>
      <c r="B1267" s="325">
        <v>2090</v>
      </c>
      <c r="C1267" s="320">
        <v>2320</v>
      </c>
      <c r="D1267" s="321">
        <v>1855</v>
      </c>
      <c r="E1267" s="321">
        <v>1840</v>
      </c>
      <c r="F1267" s="322">
        <v>1800</v>
      </c>
      <c r="G1267" s="320">
        <v>-18</v>
      </c>
      <c r="H1267" s="321">
        <v>48</v>
      </c>
      <c r="I1267" s="321">
        <v>-280</v>
      </c>
      <c r="J1267" s="322">
        <v>85</v>
      </c>
    </row>
    <row r="1268" spans="1:10" ht="17.25" customHeight="1">
      <c r="A1268" s="319">
        <v>43838</v>
      </c>
      <c r="B1268" s="325">
        <v>2120</v>
      </c>
      <c r="C1268" s="320">
        <v>2405</v>
      </c>
      <c r="D1268" s="321">
        <v>1880</v>
      </c>
      <c r="E1268" s="321">
        <v>1835</v>
      </c>
      <c r="F1268" s="322">
        <v>1800</v>
      </c>
      <c r="G1268" s="320">
        <v>12</v>
      </c>
      <c r="H1268" s="321">
        <v>53</v>
      </c>
      <c r="I1268" s="321">
        <v>-335</v>
      </c>
      <c r="J1268" s="322">
        <v>120</v>
      </c>
    </row>
    <row r="1269" spans="1:10" ht="17.25" customHeight="1">
      <c r="A1269" s="319">
        <v>43839</v>
      </c>
      <c r="B1269" s="325">
        <v>2120</v>
      </c>
      <c r="C1269" s="320">
        <v>2285</v>
      </c>
      <c r="D1269" s="321">
        <v>1905</v>
      </c>
      <c r="E1269" s="321">
        <v>1850</v>
      </c>
      <c r="F1269" s="322">
        <v>1800</v>
      </c>
      <c r="G1269" s="320">
        <v>12</v>
      </c>
      <c r="H1269" s="321">
        <v>28</v>
      </c>
      <c r="I1269" s="321">
        <v>-215</v>
      </c>
      <c r="J1269" s="322">
        <v>105</v>
      </c>
    </row>
    <row r="1270" spans="1:10" ht="17.25" customHeight="1">
      <c r="A1270" s="319">
        <v>43840</v>
      </c>
      <c r="B1270" s="325">
        <v>2110</v>
      </c>
      <c r="C1270" s="320">
        <v>2285</v>
      </c>
      <c r="D1270" s="321">
        <v>1905</v>
      </c>
      <c r="E1270" s="321">
        <v>1850</v>
      </c>
      <c r="F1270" s="322">
        <v>1800</v>
      </c>
      <c r="G1270" s="320">
        <v>2</v>
      </c>
      <c r="H1270" s="321">
        <v>18</v>
      </c>
      <c r="I1270" s="321">
        <v>-225</v>
      </c>
      <c r="J1270" s="322">
        <v>95</v>
      </c>
    </row>
    <row r="1271" spans="1:10" ht="17.25" customHeight="1">
      <c r="A1271" s="319">
        <v>43843</v>
      </c>
      <c r="B1271" s="325">
        <v>2140</v>
      </c>
      <c r="C1271" s="320">
        <v>2495</v>
      </c>
      <c r="D1271" s="321">
        <v>2005</v>
      </c>
      <c r="E1271" s="321">
        <v>1845</v>
      </c>
      <c r="F1271" s="322">
        <v>1800</v>
      </c>
      <c r="G1271" s="320">
        <v>32</v>
      </c>
      <c r="H1271" s="321">
        <v>-52</v>
      </c>
      <c r="I1271" s="321">
        <v>-405</v>
      </c>
      <c r="J1271" s="322">
        <v>130</v>
      </c>
    </row>
    <row r="1272" spans="1:10" ht="17.25" customHeight="1">
      <c r="A1272" s="319">
        <v>43844</v>
      </c>
      <c r="B1272" s="325">
        <v>2215</v>
      </c>
      <c r="C1272" s="320">
        <v>2480</v>
      </c>
      <c r="D1272" s="321">
        <v>1955</v>
      </c>
      <c r="E1272" s="321">
        <v>1875</v>
      </c>
      <c r="F1272" s="322">
        <v>1800</v>
      </c>
      <c r="G1272" s="320">
        <v>107</v>
      </c>
      <c r="H1272" s="321">
        <v>73</v>
      </c>
      <c r="I1272" s="321">
        <v>-315</v>
      </c>
      <c r="J1272" s="322">
        <v>175</v>
      </c>
    </row>
    <row r="1273" spans="1:10" ht="17.25" customHeight="1">
      <c r="A1273" s="319">
        <v>43845</v>
      </c>
      <c r="B1273" s="325">
        <v>2230</v>
      </c>
      <c r="C1273" s="320">
        <v>2470</v>
      </c>
      <c r="D1273" s="321">
        <v>1955</v>
      </c>
      <c r="E1273" s="321">
        <v>1850</v>
      </c>
      <c r="F1273" s="322">
        <v>1815</v>
      </c>
      <c r="G1273" s="320">
        <v>107</v>
      </c>
      <c r="H1273" s="321">
        <v>88</v>
      </c>
      <c r="I1273" s="321">
        <v>-290</v>
      </c>
      <c r="J1273" s="322">
        <v>215</v>
      </c>
    </row>
    <row r="1274" spans="1:10" ht="17.25" customHeight="1">
      <c r="A1274" s="319">
        <v>43846</v>
      </c>
      <c r="B1274" s="325">
        <v>2215</v>
      </c>
      <c r="C1274" s="320">
        <v>2425</v>
      </c>
      <c r="D1274" s="321">
        <v>1955</v>
      </c>
      <c r="E1274" s="321">
        <v>1850</v>
      </c>
      <c r="F1274" s="322">
        <v>1815</v>
      </c>
      <c r="G1274" s="320">
        <v>92</v>
      </c>
      <c r="H1274" s="321">
        <v>73</v>
      </c>
      <c r="I1274" s="321">
        <v>-260</v>
      </c>
      <c r="J1274" s="322">
        <v>200</v>
      </c>
    </row>
    <row r="1275" spans="1:10" ht="17.25" customHeight="1">
      <c r="A1275" s="319">
        <v>43847</v>
      </c>
      <c r="B1275" s="325">
        <v>2215</v>
      </c>
      <c r="C1275" s="320">
        <v>2395</v>
      </c>
      <c r="D1275" s="321">
        <v>1955</v>
      </c>
      <c r="E1275" s="321">
        <v>1870</v>
      </c>
      <c r="F1275" s="322">
        <v>1815</v>
      </c>
      <c r="G1275" s="320">
        <v>92</v>
      </c>
      <c r="H1275" s="321">
        <v>73</v>
      </c>
      <c r="I1275" s="321">
        <v>-230</v>
      </c>
      <c r="J1275" s="322">
        <v>180</v>
      </c>
    </row>
    <row r="1276" spans="1:10" ht="17.25" customHeight="1">
      <c r="A1276" s="319">
        <v>43849</v>
      </c>
      <c r="B1276" s="325">
        <v>2195</v>
      </c>
      <c r="C1276" s="320">
        <v>2400</v>
      </c>
      <c r="D1276" s="321">
        <v>1955</v>
      </c>
      <c r="E1276" s="321">
        <v>1870</v>
      </c>
      <c r="F1276" s="322">
        <v>1815</v>
      </c>
      <c r="G1276" s="320">
        <v>72</v>
      </c>
      <c r="H1276" s="321">
        <v>53</v>
      </c>
      <c r="I1276" s="321">
        <v>-255</v>
      </c>
      <c r="J1276" s="322">
        <v>160</v>
      </c>
    </row>
    <row r="1277" spans="1:10" ht="17.25" customHeight="1">
      <c r="A1277" s="319">
        <v>43850</v>
      </c>
      <c r="B1277" s="325">
        <v>2190</v>
      </c>
      <c r="C1277" s="320">
        <v>2435</v>
      </c>
      <c r="D1277" s="321">
        <v>1955</v>
      </c>
      <c r="E1277" s="321">
        <v>1870</v>
      </c>
      <c r="F1277" s="322">
        <v>1815</v>
      </c>
      <c r="G1277" s="320">
        <v>67</v>
      </c>
      <c r="H1277" s="321">
        <v>48</v>
      </c>
      <c r="I1277" s="321">
        <v>-295</v>
      </c>
      <c r="J1277" s="322">
        <v>155</v>
      </c>
    </row>
    <row r="1278" spans="1:10" ht="17.25" customHeight="1">
      <c r="A1278" s="319">
        <v>43851</v>
      </c>
      <c r="B1278" s="325">
        <v>2190</v>
      </c>
      <c r="C1278" s="320">
        <v>2415</v>
      </c>
      <c r="D1278" s="321">
        <v>1955</v>
      </c>
      <c r="E1278" s="321">
        <v>1870</v>
      </c>
      <c r="F1278" s="322">
        <v>1815</v>
      </c>
      <c r="G1278" s="320">
        <v>67</v>
      </c>
      <c r="H1278" s="321">
        <v>48</v>
      </c>
      <c r="I1278" s="321">
        <v>-275</v>
      </c>
      <c r="J1278" s="322">
        <v>155</v>
      </c>
    </row>
    <row r="1279" spans="1:10" ht="17.25" customHeight="1">
      <c r="A1279" s="319">
        <v>43852</v>
      </c>
      <c r="B1279" s="325">
        <v>2190</v>
      </c>
      <c r="C1279" s="320">
        <v>2375</v>
      </c>
      <c r="D1279" s="321">
        <v>1955</v>
      </c>
      <c r="E1279" s="321">
        <v>1870</v>
      </c>
      <c r="F1279" s="322">
        <v>1815</v>
      </c>
      <c r="G1279" s="320">
        <v>67</v>
      </c>
      <c r="H1279" s="321">
        <v>48</v>
      </c>
      <c r="I1279" s="321">
        <v>-235</v>
      </c>
      <c r="J1279" s="322">
        <v>155</v>
      </c>
    </row>
    <row r="1280" spans="1:10" ht="17.25" customHeight="1">
      <c r="A1280" s="319">
        <v>43853</v>
      </c>
      <c r="B1280" s="325">
        <v>2190</v>
      </c>
      <c r="C1280" s="320">
        <v>2375</v>
      </c>
      <c r="D1280" s="321">
        <v>1955</v>
      </c>
      <c r="E1280" s="321">
        <v>1870</v>
      </c>
      <c r="F1280" s="322">
        <v>1815</v>
      </c>
      <c r="G1280" s="320">
        <v>67</v>
      </c>
      <c r="H1280" s="321">
        <v>48</v>
      </c>
      <c r="I1280" s="321">
        <v>-235</v>
      </c>
      <c r="J1280" s="322">
        <v>155</v>
      </c>
    </row>
    <row r="1281" spans="1:10">
      <c r="A1281" s="319">
        <v>43868</v>
      </c>
      <c r="B1281" s="325">
        <v>2000</v>
      </c>
      <c r="C1281" s="320">
        <v>2165</v>
      </c>
      <c r="F1281" s="322">
        <v>1700</v>
      </c>
      <c r="G1281" s="320">
        <v>-8</v>
      </c>
      <c r="I1281" s="321">
        <v>-215</v>
      </c>
    </row>
    <row r="1282" spans="1:10">
      <c r="A1282" s="319">
        <v>43871</v>
      </c>
      <c r="B1282" s="325">
        <v>1970</v>
      </c>
      <c r="C1282" s="320">
        <v>2145</v>
      </c>
      <c r="D1282" s="321">
        <v>1700</v>
      </c>
      <c r="E1282" s="321">
        <v>1705</v>
      </c>
      <c r="F1282" s="322">
        <v>1650</v>
      </c>
      <c r="G1282" s="320">
        <v>12</v>
      </c>
      <c r="H1282" s="321">
        <v>83</v>
      </c>
      <c r="I1282" s="321">
        <v>-225</v>
      </c>
      <c r="J1282" s="322">
        <v>100</v>
      </c>
    </row>
    <row r="1283" spans="1:10">
      <c r="A1283" s="319">
        <v>43872</v>
      </c>
      <c r="B1283" s="325">
        <v>1945</v>
      </c>
      <c r="C1283" s="320">
        <v>2120</v>
      </c>
      <c r="D1283" s="321">
        <v>1700</v>
      </c>
      <c r="E1283" s="321">
        <v>1705</v>
      </c>
      <c r="F1283" s="322">
        <v>1600</v>
      </c>
      <c r="G1283" s="320">
        <v>37</v>
      </c>
      <c r="H1283" s="321">
        <v>58</v>
      </c>
      <c r="I1283" s="321">
        <v>-225</v>
      </c>
      <c r="J1283" s="322">
        <v>75</v>
      </c>
    </row>
    <row r="1284" spans="1:10">
      <c r="A1284" s="319">
        <v>43873</v>
      </c>
      <c r="B1284" s="325">
        <v>1890</v>
      </c>
      <c r="C1284" s="320">
        <v>2050</v>
      </c>
      <c r="D1284" s="321">
        <v>1700</v>
      </c>
      <c r="E1284" s="321">
        <v>1610</v>
      </c>
      <c r="F1284" s="322">
        <v>1465</v>
      </c>
      <c r="G1284" s="320">
        <v>117</v>
      </c>
      <c r="H1284" s="321">
        <v>3</v>
      </c>
      <c r="I1284" s="321">
        <v>-210</v>
      </c>
      <c r="J1284" s="322">
        <v>115</v>
      </c>
    </row>
    <row r="1285" spans="1:10">
      <c r="A1285" s="319">
        <v>43874</v>
      </c>
      <c r="B1285" s="325">
        <v>1845</v>
      </c>
      <c r="C1285" s="320">
        <v>2055</v>
      </c>
      <c r="D1285" s="321">
        <v>1700</v>
      </c>
      <c r="E1285" s="321">
        <v>1610</v>
      </c>
      <c r="F1285" s="322">
        <v>1465</v>
      </c>
      <c r="G1285" s="320">
        <v>72</v>
      </c>
      <c r="H1285" s="321">
        <v>-42</v>
      </c>
      <c r="I1285" s="321">
        <v>-260</v>
      </c>
      <c r="J1285" s="322">
        <v>70</v>
      </c>
    </row>
    <row r="1286" spans="1:10">
      <c r="A1286" s="319">
        <v>43875</v>
      </c>
      <c r="B1286" s="325">
        <v>1825</v>
      </c>
      <c r="C1286" s="320">
        <v>2050</v>
      </c>
      <c r="D1286" s="321">
        <v>1700</v>
      </c>
      <c r="E1286" s="321">
        <v>1600</v>
      </c>
      <c r="F1286" s="322">
        <v>1465</v>
      </c>
      <c r="G1286" s="320">
        <v>52</v>
      </c>
      <c r="H1286" s="321">
        <v>-62</v>
      </c>
      <c r="I1286" s="321">
        <v>-275</v>
      </c>
      <c r="J1286" s="322">
        <v>60</v>
      </c>
    </row>
    <row r="1287" spans="1:10">
      <c r="A1287" s="319">
        <v>43878</v>
      </c>
      <c r="B1287" s="325">
        <v>1845</v>
      </c>
      <c r="C1287" s="320">
        <v>2060</v>
      </c>
      <c r="D1287" s="321">
        <v>1700</v>
      </c>
      <c r="E1287" s="321">
        <v>1600</v>
      </c>
      <c r="F1287" s="322">
        <v>1465</v>
      </c>
      <c r="G1287" s="320">
        <v>72</v>
      </c>
      <c r="H1287" s="321">
        <v>-42</v>
      </c>
      <c r="I1287" s="321">
        <v>-265</v>
      </c>
      <c r="J1287" s="322">
        <v>80</v>
      </c>
    </row>
    <row r="1288" spans="1:10">
      <c r="A1288" s="319">
        <v>43879</v>
      </c>
      <c r="B1288" s="325">
        <v>1825</v>
      </c>
      <c r="C1288" s="320">
        <v>2045</v>
      </c>
      <c r="D1288" s="321">
        <v>1600</v>
      </c>
      <c r="E1288" s="321">
        <v>1605</v>
      </c>
      <c r="F1288" s="322">
        <v>1525</v>
      </c>
      <c r="G1288" s="320">
        <v>-8</v>
      </c>
      <c r="H1288" s="321">
        <v>38</v>
      </c>
      <c r="I1288" s="321">
        <v>-270</v>
      </c>
      <c r="J1288" s="322">
        <v>55</v>
      </c>
    </row>
    <row r="1289" spans="1:10">
      <c r="A1289" s="319">
        <v>43880</v>
      </c>
      <c r="B1289" s="325">
        <v>1830</v>
      </c>
      <c r="C1289" s="320">
        <v>2065</v>
      </c>
      <c r="D1289" s="321">
        <v>1600</v>
      </c>
      <c r="E1289" s="321">
        <v>1650</v>
      </c>
      <c r="F1289" s="322">
        <v>1525</v>
      </c>
      <c r="G1289" s="320">
        <v>-3</v>
      </c>
      <c r="H1289" s="321">
        <v>43</v>
      </c>
      <c r="I1289" s="321">
        <v>-285</v>
      </c>
      <c r="J1289" s="322">
        <v>15</v>
      </c>
    </row>
    <row r="1290" spans="1:10">
      <c r="A1290" s="319">
        <v>43881</v>
      </c>
      <c r="B1290" s="325">
        <v>1880</v>
      </c>
      <c r="C1290" s="320">
        <v>2065</v>
      </c>
      <c r="D1290" s="321">
        <v>1600</v>
      </c>
      <c r="E1290" s="321">
        <v>1660</v>
      </c>
      <c r="F1290" s="322">
        <v>1525</v>
      </c>
      <c r="G1290" s="320">
        <v>47</v>
      </c>
      <c r="H1290" s="321">
        <v>93</v>
      </c>
      <c r="I1290" s="321">
        <v>-235</v>
      </c>
      <c r="J1290" s="322">
        <v>55</v>
      </c>
    </row>
    <row r="1291" spans="1:10">
      <c r="A1291" s="319">
        <v>43882</v>
      </c>
      <c r="B1291" s="325">
        <v>1895</v>
      </c>
      <c r="C1291" s="320">
        <v>2060</v>
      </c>
      <c r="D1291" s="321">
        <v>1600</v>
      </c>
      <c r="E1291" s="321">
        <v>1675</v>
      </c>
      <c r="F1291" s="322">
        <v>1525</v>
      </c>
      <c r="G1291" s="320">
        <v>62</v>
      </c>
      <c r="H1291" s="321">
        <v>108</v>
      </c>
      <c r="I1291" s="321">
        <v>-215</v>
      </c>
      <c r="J1291" s="322">
        <v>55</v>
      </c>
    </row>
    <row r="1292" spans="1:10">
      <c r="A1292" s="319">
        <v>43885</v>
      </c>
      <c r="B1292" s="325">
        <v>1960</v>
      </c>
      <c r="C1292" s="320">
        <v>2035</v>
      </c>
      <c r="D1292" s="321">
        <v>1675</v>
      </c>
      <c r="E1292" s="321">
        <v>1695</v>
      </c>
      <c r="F1292" s="322">
        <v>1550</v>
      </c>
      <c r="G1292" s="320">
        <v>102</v>
      </c>
      <c r="H1292" s="321">
        <v>98</v>
      </c>
      <c r="I1292" s="321">
        <v>-125</v>
      </c>
      <c r="J1292" s="322">
        <v>100</v>
      </c>
    </row>
    <row r="1293" spans="1:10">
      <c r="A1293" s="319">
        <v>43886</v>
      </c>
      <c r="B1293" s="325">
        <v>1955</v>
      </c>
      <c r="C1293" s="320">
        <v>2070</v>
      </c>
      <c r="D1293" s="321">
        <v>1675</v>
      </c>
      <c r="E1293" s="321">
        <v>1730</v>
      </c>
      <c r="F1293" s="322">
        <v>1625</v>
      </c>
      <c r="G1293" s="320">
        <v>22</v>
      </c>
      <c r="H1293" s="321">
        <v>93</v>
      </c>
      <c r="I1293" s="321">
        <v>-165</v>
      </c>
      <c r="J1293" s="322">
        <v>60</v>
      </c>
    </row>
    <row r="1294" spans="1:10">
      <c r="A1294" s="319">
        <v>43887</v>
      </c>
      <c r="B1294" s="325">
        <v>1955</v>
      </c>
      <c r="C1294" s="320">
        <v>2035</v>
      </c>
      <c r="D1294" s="321">
        <v>1675</v>
      </c>
      <c r="E1294" s="321">
        <v>1730</v>
      </c>
      <c r="F1294" s="322">
        <v>1625</v>
      </c>
      <c r="G1294" s="320">
        <v>22</v>
      </c>
      <c r="H1294" s="321">
        <v>93</v>
      </c>
      <c r="I1294" s="321">
        <v>-130</v>
      </c>
      <c r="J1294" s="322">
        <v>60</v>
      </c>
    </row>
    <row r="1295" spans="1:10">
      <c r="A1295" s="319">
        <v>43888</v>
      </c>
      <c r="B1295" s="325">
        <v>1970</v>
      </c>
      <c r="C1295" s="320">
        <v>2025</v>
      </c>
      <c r="D1295" s="321">
        <v>1675</v>
      </c>
      <c r="E1295" s="321">
        <v>1730</v>
      </c>
      <c r="F1295" s="322">
        <v>1625</v>
      </c>
      <c r="G1295" s="320">
        <v>37</v>
      </c>
      <c r="H1295" s="321">
        <v>108</v>
      </c>
      <c r="I1295" s="321">
        <v>-105</v>
      </c>
      <c r="J1295" s="322">
        <v>75</v>
      </c>
    </row>
    <row r="1296" spans="1:10">
      <c r="A1296" s="319">
        <v>43889</v>
      </c>
      <c r="B1296" s="325">
        <v>1970</v>
      </c>
      <c r="C1296" s="320">
        <v>1975</v>
      </c>
      <c r="D1296" s="321">
        <v>1675</v>
      </c>
      <c r="E1296" s="321">
        <v>1720</v>
      </c>
      <c r="F1296" s="322">
        <v>1625</v>
      </c>
      <c r="G1296" s="320">
        <v>37</v>
      </c>
      <c r="H1296" s="321">
        <v>108</v>
      </c>
      <c r="I1296" s="321">
        <v>-55</v>
      </c>
      <c r="J1296" s="322">
        <v>85</v>
      </c>
    </row>
    <row r="1297" spans="1:10">
      <c r="A1297" s="319">
        <v>43892</v>
      </c>
      <c r="B1297" s="325">
        <v>1960</v>
      </c>
      <c r="C1297" s="320">
        <v>2000</v>
      </c>
      <c r="D1297" s="321">
        <v>1650</v>
      </c>
      <c r="E1297" s="321">
        <v>1660</v>
      </c>
      <c r="F1297" s="322">
        <v>1625</v>
      </c>
      <c r="G1297" s="320">
        <v>27</v>
      </c>
      <c r="H1297" s="321">
        <v>123</v>
      </c>
      <c r="I1297" s="321">
        <v>-90</v>
      </c>
      <c r="J1297" s="322">
        <v>135</v>
      </c>
    </row>
    <row r="1298" spans="1:10">
      <c r="A1298" s="319">
        <v>43893</v>
      </c>
      <c r="B1298" s="325">
        <v>1925</v>
      </c>
      <c r="C1298" s="320">
        <v>1985</v>
      </c>
      <c r="D1298" s="321">
        <v>1660</v>
      </c>
      <c r="E1298" s="321">
        <v>1715</v>
      </c>
      <c r="F1298" s="322">
        <v>1650</v>
      </c>
      <c r="G1298" s="320">
        <v>-33</v>
      </c>
      <c r="H1298" s="321">
        <v>78</v>
      </c>
      <c r="I1298" s="321">
        <v>-110</v>
      </c>
      <c r="J1298" s="322">
        <v>45</v>
      </c>
    </row>
    <row r="1299" spans="1:10">
      <c r="A1299" s="319">
        <v>43894</v>
      </c>
      <c r="B1299" s="325">
        <v>1935</v>
      </c>
      <c r="C1299" s="320">
        <v>1970</v>
      </c>
      <c r="D1299" s="321">
        <v>1660</v>
      </c>
      <c r="E1299" s="321">
        <v>1725</v>
      </c>
      <c r="F1299" s="322">
        <v>1650</v>
      </c>
      <c r="G1299" s="320">
        <v>-23</v>
      </c>
      <c r="H1299" s="321">
        <v>88</v>
      </c>
      <c r="I1299" s="321">
        <v>-85</v>
      </c>
      <c r="J1299" s="322">
        <v>45</v>
      </c>
    </row>
    <row r="1300" spans="1:10">
      <c r="A1300" s="319">
        <v>43895</v>
      </c>
      <c r="B1300" s="325">
        <v>1930</v>
      </c>
      <c r="C1300" s="320">
        <v>1980</v>
      </c>
      <c r="D1300" s="321">
        <v>1660</v>
      </c>
      <c r="E1300" s="321">
        <v>1725</v>
      </c>
      <c r="F1300" s="322">
        <v>1650</v>
      </c>
      <c r="G1300" s="320">
        <v>-28</v>
      </c>
      <c r="H1300" s="321">
        <v>83</v>
      </c>
      <c r="I1300" s="321">
        <v>-100</v>
      </c>
      <c r="J1300" s="322">
        <v>40</v>
      </c>
    </row>
    <row r="1301" spans="1:10">
      <c r="A1301" s="319">
        <v>43896</v>
      </c>
      <c r="B1301" s="325">
        <v>1890</v>
      </c>
      <c r="C1301" s="320">
        <v>1965</v>
      </c>
      <c r="D1301" s="321">
        <v>1660</v>
      </c>
      <c r="E1301" s="321">
        <v>1725</v>
      </c>
      <c r="F1301" s="322">
        <v>1655</v>
      </c>
      <c r="G1301" s="320">
        <v>-73</v>
      </c>
      <c r="H1301" s="321">
        <v>43</v>
      </c>
      <c r="I1301" s="321">
        <v>-125</v>
      </c>
      <c r="J1301" s="322">
        <v>0</v>
      </c>
    </row>
    <row r="1302" spans="1:10">
      <c r="A1302" s="319">
        <v>43899</v>
      </c>
      <c r="B1302" s="325">
        <v>1815</v>
      </c>
      <c r="C1302" s="320">
        <v>1785</v>
      </c>
      <c r="E1302" s="321">
        <v>1715</v>
      </c>
      <c r="F1302" s="322">
        <v>1655</v>
      </c>
      <c r="G1302" s="320">
        <v>-148</v>
      </c>
      <c r="I1302" s="321">
        <v>-20</v>
      </c>
      <c r="J1302" s="322">
        <v>-65</v>
      </c>
    </row>
    <row r="1303" spans="1:10">
      <c r="A1303" s="319">
        <v>43900</v>
      </c>
      <c r="B1303" s="325">
        <v>1795</v>
      </c>
      <c r="C1303" s="320">
        <v>1860</v>
      </c>
      <c r="D1303" s="321">
        <v>1635</v>
      </c>
      <c r="E1303" s="321">
        <v>1640</v>
      </c>
      <c r="H1303" s="321">
        <v>-27</v>
      </c>
      <c r="I1303" s="321">
        <v>-115</v>
      </c>
      <c r="J1303" s="322">
        <v>-10</v>
      </c>
    </row>
    <row r="1304" spans="1:10">
      <c r="A1304" s="319">
        <v>43901</v>
      </c>
      <c r="B1304" s="325">
        <v>1785</v>
      </c>
      <c r="C1304" s="320">
        <v>1855</v>
      </c>
      <c r="D1304" s="321">
        <v>1635</v>
      </c>
      <c r="E1304" s="321">
        <v>1640</v>
      </c>
      <c r="H1304" s="321">
        <v>-37</v>
      </c>
      <c r="I1304" s="321">
        <v>-120</v>
      </c>
      <c r="J1304" s="322">
        <v>-20</v>
      </c>
    </row>
    <row r="1305" spans="1:10">
      <c r="A1305" s="319">
        <v>43902</v>
      </c>
      <c r="B1305" s="325">
        <v>1775</v>
      </c>
      <c r="C1305" s="320">
        <v>1825</v>
      </c>
      <c r="D1305" s="321">
        <v>1635</v>
      </c>
      <c r="E1305" s="321">
        <v>1640</v>
      </c>
      <c r="F1305" s="322">
        <v>1600</v>
      </c>
      <c r="G1305" s="320">
        <v>-133</v>
      </c>
      <c r="H1305" s="321">
        <v>-47</v>
      </c>
      <c r="I1305" s="321">
        <v>-100</v>
      </c>
      <c r="J1305" s="322">
        <v>-30</v>
      </c>
    </row>
    <row r="1306" spans="1:10">
      <c r="A1306" s="319">
        <v>43903</v>
      </c>
      <c r="B1306" s="325">
        <v>1730</v>
      </c>
      <c r="C1306" s="320">
        <v>1795</v>
      </c>
      <c r="D1306" s="321">
        <v>1635</v>
      </c>
      <c r="E1306" s="321">
        <v>1640</v>
      </c>
      <c r="F1306" s="322">
        <v>1600</v>
      </c>
      <c r="G1306" s="320">
        <v>-178</v>
      </c>
      <c r="H1306" s="321">
        <v>-92</v>
      </c>
      <c r="I1306" s="321">
        <v>-115</v>
      </c>
      <c r="J1306" s="322">
        <v>-75</v>
      </c>
    </row>
    <row r="1307" spans="1:10">
      <c r="A1307" s="319">
        <v>43906</v>
      </c>
      <c r="B1307" s="325">
        <v>1695</v>
      </c>
      <c r="C1307" s="320">
        <v>1810</v>
      </c>
      <c r="D1307" s="321">
        <v>1600</v>
      </c>
      <c r="E1307" s="321">
        <v>1630</v>
      </c>
      <c r="F1307" s="322">
        <v>1550</v>
      </c>
      <c r="G1307" s="320">
        <v>-163</v>
      </c>
      <c r="H1307" s="321">
        <v>-92</v>
      </c>
      <c r="I1307" s="321">
        <v>-165</v>
      </c>
      <c r="J1307" s="322">
        <v>-100</v>
      </c>
    </row>
    <row r="1308" spans="1:10">
      <c r="A1308" s="319">
        <v>43907</v>
      </c>
      <c r="B1308" s="325">
        <v>1685</v>
      </c>
      <c r="C1308" s="320">
        <v>1815</v>
      </c>
      <c r="D1308" s="321">
        <v>1575</v>
      </c>
      <c r="E1308" s="321">
        <v>1565</v>
      </c>
      <c r="F1308" s="322">
        <v>1525</v>
      </c>
      <c r="G1308" s="320">
        <v>-148</v>
      </c>
      <c r="H1308" s="321">
        <v>-77</v>
      </c>
      <c r="I1308" s="321">
        <v>-180</v>
      </c>
      <c r="J1308" s="322">
        <v>-45</v>
      </c>
    </row>
    <row r="1309" spans="1:10">
      <c r="A1309" s="319">
        <v>43908</v>
      </c>
      <c r="B1309" s="325">
        <v>1660</v>
      </c>
      <c r="C1309" s="320">
        <v>1800</v>
      </c>
      <c r="D1309" s="321">
        <v>1560</v>
      </c>
      <c r="E1309" s="321">
        <v>1565</v>
      </c>
      <c r="F1309" s="322">
        <v>1500</v>
      </c>
      <c r="G1309" s="320">
        <v>-148</v>
      </c>
      <c r="H1309" s="321">
        <v>-87</v>
      </c>
      <c r="I1309" s="321">
        <v>-190</v>
      </c>
      <c r="J1309" s="322">
        <v>-70</v>
      </c>
    </row>
    <row r="1310" spans="1:10">
      <c r="A1310" s="319">
        <v>43909</v>
      </c>
      <c r="B1310" s="325">
        <v>1640</v>
      </c>
      <c r="C1310" s="320">
        <v>1720</v>
      </c>
      <c r="D1310" s="321">
        <v>1560</v>
      </c>
      <c r="E1310" s="321">
        <v>1560</v>
      </c>
      <c r="F1310" s="322">
        <v>1500</v>
      </c>
      <c r="G1310" s="320">
        <v>-168</v>
      </c>
      <c r="H1310" s="321">
        <v>-107</v>
      </c>
      <c r="I1310" s="321">
        <v>-130</v>
      </c>
      <c r="J1310" s="322">
        <v>-85</v>
      </c>
    </row>
    <row r="1311" spans="1:10">
      <c r="A1311" s="319">
        <v>43910</v>
      </c>
      <c r="B1311" s="325">
        <v>1610</v>
      </c>
      <c r="C1311" s="320">
        <v>1755</v>
      </c>
      <c r="D1311" s="321">
        <v>1560</v>
      </c>
      <c r="E1311" s="321">
        <v>1515</v>
      </c>
      <c r="F1311" s="322">
        <v>1500</v>
      </c>
      <c r="G1311" s="320">
        <v>-198</v>
      </c>
      <c r="H1311" s="321">
        <v>-137</v>
      </c>
      <c r="I1311" s="321">
        <v>-195</v>
      </c>
      <c r="J1311" s="322">
        <v>-70</v>
      </c>
    </row>
    <row r="1312" spans="1:10">
      <c r="A1312" s="319">
        <v>43913</v>
      </c>
      <c r="B1312" s="325">
        <v>1600</v>
      </c>
      <c r="C1312" s="320">
        <v>1725</v>
      </c>
      <c r="D1312" s="321">
        <v>1430</v>
      </c>
      <c r="E1312" s="321">
        <v>1475</v>
      </c>
      <c r="F1312" s="322">
        <v>1500</v>
      </c>
      <c r="G1312" s="320">
        <v>-208</v>
      </c>
      <c r="H1312" s="321">
        <v>-17</v>
      </c>
      <c r="I1312" s="321">
        <v>-175</v>
      </c>
      <c r="J1312" s="322">
        <v>-40</v>
      </c>
    </row>
    <row r="1313" spans="1:10">
      <c r="A1313" s="319">
        <v>43914</v>
      </c>
      <c r="B1313" s="325">
        <v>1570</v>
      </c>
      <c r="C1313" s="320">
        <v>1725</v>
      </c>
      <c r="D1313" s="321">
        <v>1430</v>
      </c>
      <c r="E1313" s="321">
        <v>1450</v>
      </c>
      <c r="F1313" s="322">
        <v>1415</v>
      </c>
      <c r="G1313" s="320">
        <v>-153</v>
      </c>
      <c r="H1313" s="321">
        <v>-47</v>
      </c>
      <c r="I1313" s="321">
        <v>-205</v>
      </c>
      <c r="J1313" s="322">
        <v>-45</v>
      </c>
    </row>
    <row r="1314" spans="1:10">
      <c r="A1314" s="319">
        <v>43915</v>
      </c>
      <c r="B1314" s="325">
        <v>1555</v>
      </c>
      <c r="C1314" s="320">
        <v>1695</v>
      </c>
      <c r="D1314" s="321">
        <v>1430</v>
      </c>
      <c r="E1314" s="321">
        <v>1450</v>
      </c>
      <c r="F1314" s="322">
        <v>1375</v>
      </c>
      <c r="G1314" s="320">
        <v>-128</v>
      </c>
      <c r="H1314" s="321">
        <v>-62</v>
      </c>
      <c r="I1314" s="321">
        <v>-190</v>
      </c>
      <c r="J1314" s="322">
        <v>-60</v>
      </c>
    </row>
    <row r="1315" spans="1:10">
      <c r="A1315" s="319">
        <v>43916</v>
      </c>
      <c r="B1315" s="325">
        <v>1550</v>
      </c>
      <c r="C1315" s="320">
        <v>1670</v>
      </c>
      <c r="D1315" s="321">
        <v>1430</v>
      </c>
      <c r="E1315" s="321">
        <v>1450</v>
      </c>
      <c r="F1315" s="322">
        <v>1375</v>
      </c>
      <c r="G1315" s="320">
        <v>-133</v>
      </c>
      <c r="H1315" s="321">
        <v>-67</v>
      </c>
      <c r="I1315" s="321">
        <v>-170</v>
      </c>
      <c r="J1315" s="322">
        <v>-65</v>
      </c>
    </row>
    <row r="1316" spans="1:10">
      <c r="A1316" s="319">
        <v>43917</v>
      </c>
      <c r="B1316" s="325">
        <v>1505</v>
      </c>
      <c r="C1316" s="320">
        <v>1635</v>
      </c>
      <c r="D1316" s="321">
        <v>1430</v>
      </c>
      <c r="E1316" s="321">
        <v>1450</v>
      </c>
      <c r="F1316" s="322">
        <v>1375</v>
      </c>
      <c r="G1316" s="320">
        <v>-178</v>
      </c>
      <c r="H1316" s="321">
        <v>-112</v>
      </c>
      <c r="I1316" s="321">
        <v>-180</v>
      </c>
      <c r="J1316" s="322">
        <v>-110</v>
      </c>
    </row>
    <row r="1317" spans="1:10">
      <c r="A1317" s="319">
        <v>43920</v>
      </c>
      <c r="B1317" s="325">
        <v>1485</v>
      </c>
      <c r="C1317" s="320">
        <v>1560</v>
      </c>
      <c r="D1317" s="321">
        <v>1430</v>
      </c>
      <c r="E1317" s="321">
        <v>1440</v>
      </c>
      <c r="F1317" s="322">
        <v>1375</v>
      </c>
      <c r="G1317" s="320">
        <v>-198</v>
      </c>
      <c r="H1317" s="321">
        <v>-132</v>
      </c>
      <c r="I1317" s="321">
        <v>-125</v>
      </c>
      <c r="J1317" s="322">
        <v>-120</v>
      </c>
    </row>
    <row r="1318" spans="1:10">
      <c r="A1318" s="319">
        <v>43921</v>
      </c>
      <c r="B1318" s="325">
        <v>1485</v>
      </c>
      <c r="C1318" s="320">
        <v>1600</v>
      </c>
      <c r="D1318" s="321">
        <v>1430</v>
      </c>
      <c r="E1318" s="321">
        <v>1420</v>
      </c>
      <c r="F1318" s="322">
        <v>1400</v>
      </c>
      <c r="G1318" s="320">
        <v>-223</v>
      </c>
      <c r="H1318" s="321">
        <v>-132</v>
      </c>
      <c r="I1318" s="321">
        <v>-165</v>
      </c>
      <c r="J1318" s="322">
        <v>-100</v>
      </c>
    </row>
    <row r="1319" spans="1:10">
      <c r="A1319" s="319">
        <v>43922</v>
      </c>
      <c r="B1319" s="325">
        <v>1505</v>
      </c>
      <c r="C1319" s="320">
        <v>1555</v>
      </c>
      <c r="D1319" s="321">
        <v>1430</v>
      </c>
      <c r="E1319" s="321">
        <v>1435</v>
      </c>
      <c r="F1319" s="322">
        <v>1400</v>
      </c>
      <c r="G1319" s="320">
        <v>-203</v>
      </c>
      <c r="H1319" s="321">
        <v>-112</v>
      </c>
      <c r="I1319" s="321">
        <v>-100</v>
      </c>
      <c r="J1319" s="322">
        <v>-95</v>
      </c>
    </row>
    <row r="1320" spans="1:10">
      <c r="A1320" s="319">
        <v>43923</v>
      </c>
      <c r="B1320" s="325">
        <v>1540</v>
      </c>
      <c r="C1320" s="320">
        <v>1615</v>
      </c>
      <c r="D1320" s="321">
        <v>1440</v>
      </c>
      <c r="E1320" s="321">
        <v>1435</v>
      </c>
      <c r="F1320" s="322">
        <v>1400</v>
      </c>
      <c r="G1320" s="320">
        <v>-168</v>
      </c>
      <c r="H1320" s="321">
        <v>-87</v>
      </c>
      <c r="I1320" s="321">
        <v>-125</v>
      </c>
      <c r="J1320" s="322">
        <v>-60</v>
      </c>
    </row>
    <row r="1321" spans="1:10">
      <c r="A1321" s="319">
        <v>43924</v>
      </c>
      <c r="B1321" s="325">
        <v>1555</v>
      </c>
      <c r="C1321" s="320">
        <v>1635</v>
      </c>
      <c r="D1321" s="321">
        <v>1440</v>
      </c>
      <c r="E1321" s="321">
        <v>1450</v>
      </c>
      <c r="F1321" s="322">
        <v>1400</v>
      </c>
      <c r="G1321" s="320">
        <v>-153</v>
      </c>
      <c r="H1321" s="321">
        <v>-72</v>
      </c>
      <c r="I1321" s="321">
        <v>-130</v>
      </c>
      <c r="J1321" s="322">
        <v>-60</v>
      </c>
    </row>
    <row r="1322" spans="1:10">
      <c r="A1322" s="319">
        <v>43928</v>
      </c>
      <c r="B1322" s="325">
        <v>1625</v>
      </c>
      <c r="C1322" s="320">
        <v>1690</v>
      </c>
      <c r="D1322" s="321">
        <v>1555</v>
      </c>
      <c r="E1322" s="321">
        <v>1535</v>
      </c>
      <c r="F1322" s="322">
        <v>1440</v>
      </c>
      <c r="G1322" s="320">
        <v>-123</v>
      </c>
      <c r="H1322" s="321">
        <v>-117</v>
      </c>
      <c r="I1322" s="321">
        <v>-115</v>
      </c>
      <c r="J1322" s="322">
        <v>-75</v>
      </c>
    </row>
    <row r="1323" spans="1:10">
      <c r="A1323" s="319">
        <v>43929</v>
      </c>
      <c r="B1323" s="325">
        <v>1645</v>
      </c>
      <c r="C1323" s="320">
        <v>1685</v>
      </c>
      <c r="D1323" s="321">
        <v>1555</v>
      </c>
      <c r="E1323" s="321">
        <v>1550</v>
      </c>
      <c r="F1323" s="322">
        <v>1440</v>
      </c>
      <c r="G1323" s="320">
        <v>-103</v>
      </c>
      <c r="H1323" s="321">
        <v>-97</v>
      </c>
      <c r="I1323" s="321">
        <v>-90</v>
      </c>
      <c r="J1323" s="322">
        <v>-70</v>
      </c>
    </row>
    <row r="1324" spans="1:10">
      <c r="A1324" s="319">
        <v>43930</v>
      </c>
      <c r="B1324" s="325">
        <v>1655</v>
      </c>
      <c r="C1324" s="320">
        <v>1740</v>
      </c>
      <c r="D1324" s="321">
        <v>1565</v>
      </c>
      <c r="E1324" s="321">
        <v>1565</v>
      </c>
      <c r="F1324" s="322">
        <v>1440</v>
      </c>
      <c r="G1324" s="320">
        <v>-93</v>
      </c>
      <c r="H1324" s="321">
        <v>-97</v>
      </c>
      <c r="I1324" s="321">
        <v>-135</v>
      </c>
      <c r="J1324" s="322">
        <v>-75</v>
      </c>
    </row>
    <row r="1325" spans="1:10">
      <c r="A1325" s="319">
        <v>43931</v>
      </c>
      <c r="B1325" s="325">
        <v>1665</v>
      </c>
      <c r="C1325" s="320">
        <v>1760</v>
      </c>
      <c r="D1325" s="321">
        <v>1575</v>
      </c>
      <c r="E1325" s="321">
        <v>1565</v>
      </c>
      <c r="F1325" s="322">
        <v>1470</v>
      </c>
      <c r="G1325" s="320">
        <v>-113</v>
      </c>
      <c r="H1325" s="321">
        <v>-97</v>
      </c>
      <c r="I1325" s="321">
        <v>-145</v>
      </c>
      <c r="J1325" s="322">
        <v>-65</v>
      </c>
    </row>
    <row r="1326" spans="1:10">
      <c r="A1326" s="319">
        <v>43934</v>
      </c>
      <c r="B1326" s="325">
        <v>1705</v>
      </c>
      <c r="C1326" s="320">
        <v>1765</v>
      </c>
      <c r="D1326" s="321">
        <v>1665</v>
      </c>
      <c r="E1326" s="321">
        <v>1585</v>
      </c>
      <c r="F1326" s="322">
        <v>1515</v>
      </c>
      <c r="G1326" s="320">
        <v>-118</v>
      </c>
      <c r="H1326" s="321">
        <v>-147</v>
      </c>
      <c r="I1326" s="321">
        <v>-110</v>
      </c>
      <c r="J1326" s="322">
        <v>-45</v>
      </c>
    </row>
    <row r="1327" spans="1:10">
      <c r="A1327" s="319">
        <v>43935</v>
      </c>
      <c r="B1327" s="325">
        <v>1740</v>
      </c>
      <c r="C1327" s="320">
        <v>1700</v>
      </c>
      <c r="D1327" s="321">
        <v>1665</v>
      </c>
      <c r="E1327" s="321">
        <v>1645</v>
      </c>
      <c r="F1327" s="322">
        <v>1570</v>
      </c>
      <c r="G1327" s="320">
        <v>-138</v>
      </c>
      <c r="H1327" s="321">
        <v>-112</v>
      </c>
      <c r="I1327" s="321">
        <v>-10</v>
      </c>
      <c r="J1327" s="322">
        <v>-70</v>
      </c>
    </row>
    <row r="1328" spans="1:10">
      <c r="A1328" s="319">
        <v>43936</v>
      </c>
      <c r="B1328" s="325">
        <v>1715</v>
      </c>
      <c r="C1328" s="320">
        <v>1685</v>
      </c>
      <c r="D1328" s="321">
        <v>1665</v>
      </c>
      <c r="E1328" s="321">
        <v>1625</v>
      </c>
      <c r="F1328" s="322">
        <v>1570</v>
      </c>
      <c r="G1328" s="320">
        <v>-163</v>
      </c>
      <c r="H1328" s="321">
        <v>-137</v>
      </c>
      <c r="I1328" s="321">
        <v>-20</v>
      </c>
      <c r="J1328" s="322">
        <v>-75</v>
      </c>
    </row>
    <row r="1329" spans="1:10">
      <c r="A1329" s="319">
        <v>43937</v>
      </c>
      <c r="B1329" s="325">
        <v>1700</v>
      </c>
      <c r="C1329" s="320">
        <v>1650</v>
      </c>
      <c r="D1329" s="321">
        <v>1630</v>
      </c>
      <c r="E1329" s="321">
        <v>1610</v>
      </c>
      <c r="F1329" s="322">
        <v>1570</v>
      </c>
      <c r="G1329" s="320">
        <v>-178</v>
      </c>
      <c r="H1329" s="321">
        <v>-117</v>
      </c>
      <c r="I1329" s="321">
        <v>0</v>
      </c>
      <c r="J1329" s="322">
        <v>-75</v>
      </c>
    </row>
    <row r="1330" spans="1:10">
      <c r="A1330" s="319">
        <v>43938</v>
      </c>
      <c r="B1330" s="325">
        <v>1665</v>
      </c>
      <c r="C1330" s="320">
        <v>1665</v>
      </c>
      <c r="D1330" s="321">
        <v>1630</v>
      </c>
      <c r="E1330" s="321">
        <v>1595</v>
      </c>
      <c r="F1330" s="322">
        <v>1570</v>
      </c>
      <c r="G1330" s="320">
        <v>-213</v>
      </c>
      <c r="H1330" s="321">
        <v>-152</v>
      </c>
      <c r="I1330" s="321">
        <v>-50</v>
      </c>
      <c r="J1330" s="322">
        <v>-95</v>
      </c>
    </row>
    <row r="1331" spans="1:10">
      <c r="A1331" s="319">
        <v>43941</v>
      </c>
      <c r="B1331" s="325">
        <v>1635</v>
      </c>
      <c r="C1331" s="320">
        <v>1665</v>
      </c>
      <c r="D1331" s="321">
        <v>1545</v>
      </c>
      <c r="E1331" s="321">
        <v>1565</v>
      </c>
      <c r="F1331" s="322">
        <v>1570</v>
      </c>
      <c r="G1331" s="320">
        <v>-243</v>
      </c>
      <c r="H1331" s="321">
        <v>-97</v>
      </c>
      <c r="I1331" s="321">
        <v>-80</v>
      </c>
      <c r="J1331" s="322">
        <v>-95</v>
      </c>
    </row>
    <row r="1332" spans="1:10">
      <c r="A1332" s="319">
        <v>43942</v>
      </c>
      <c r="B1332" s="325">
        <v>1585</v>
      </c>
      <c r="C1332" s="320">
        <v>1605</v>
      </c>
      <c r="D1332" s="321">
        <v>1505</v>
      </c>
      <c r="E1332" s="321">
        <v>1440</v>
      </c>
      <c r="F1332" s="322">
        <v>1375</v>
      </c>
      <c r="G1332" s="320">
        <v>-98</v>
      </c>
      <c r="H1332" s="321">
        <v>-107</v>
      </c>
      <c r="I1332" s="321">
        <v>-70</v>
      </c>
      <c r="J1332" s="322">
        <v>-20</v>
      </c>
    </row>
    <row r="1333" spans="1:10">
      <c r="A1333" s="319">
        <v>43943</v>
      </c>
      <c r="B1333" s="325">
        <v>1525</v>
      </c>
      <c r="C1333" s="320">
        <v>1580</v>
      </c>
      <c r="D1333" s="321">
        <v>1480</v>
      </c>
      <c r="E1333" s="321">
        <v>1440</v>
      </c>
      <c r="F1333" s="322">
        <v>1375</v>
      </c>
      <c r="G1333" s="320">
        <v>-158</v>
      </c>
      <c r="H1333" s="321">
        <v>-142</v>
      </c>
      <c r="I1333" s="321">
        <v>-105</v>
      </c>
      <c r="J1333" s="322">
        <v>-80</v>
      </c>
    </row>
    <row r="1334" spans="1:10">
      <c r="A1334" s="319">
        <v>43944</v>
      </c>
      <c r="B1334" s="325">
        <v>1505</v>
      </c>
      <c r="C1334" s="320">
        <v>1650</v>
      </c>
      <c r="D1334" s="321">
        <v>1480</v>
      </c>
      <c r="E1334" s="321">
        <v>1430</v>
      </c>
      <c r="F1334" s="322">
        <v>1375</v>
      </c>
      <c r="G1334" s="320">
        <v>-178</v>
      </c>
      <c r="H1334" s="321">
        <v>-162</v>
      </c>
      <c r="I1334" s="321">
        <v>-195</v>
      </c>
      <c r="J1334" s="322">
        <v>-90</v>
      </c>
    </row>
    <row r="1335" spans="1:10">
      <c r="A1335" s="319">
        <v>43945</v>
      </c>
      <c r="B1335" s="325">
        <v>1525</v>
      </c>
      <c r="C1335" s="320">
        <v>1650</v>
      </c>
      <c r="D1335" s="321">
        <v>1480</v>
      </c>
      <c r="E1335" s="321">
        <v>1430</v>
      </c>
      <c r="F1335" s="322">
        <v>1340</v>
      </c>
      <c r="G1335" s="320">
        <v>-123</v>
      </c>
      <c r="H1335" s="321">
        <v>-142</v>
      </c>
      <c r="I1335" s="321">
        <v>-175</v>
      </c>
      <c r="J1335" s="322">
        <v>-70</v>
      </c>
    </row>
    <row r="1336" spans="1:10">
      <c r="A1336" s="319">
        <v>43947</v>
      </c>
      <c r="B1336" s="325">
        <v>1560</v>
      </c>
      <c r="C1336" s="320">
        <v>1620</v>
      </c>
      <c r="D1336" s="321">
        <v>1505</v>
      </c>
      <c r="E1336" s="321">
        <v>1440</v>
      </c>
      <c r="F1336" s="322">
        <v>1340</v>
      </c>
      <c r="G1336" s="320">
        <v>-88</v>
      </c>
      <c r="H1336" s="321">
        <v>-132</v>
      </c>
      <c r="I1336" s="321">
        <v>-110</v>
      </c>
      <c r="J1336" s="322">
        <v>-45</v>
      </c>
    </row>
    <row r="1337" spans="1:10">
      <c r="A1337" s="319">
        <v>43948</v>
      </c>
      <c r="B1337" s="325">
        <v>1580</v>
      </c>
      <c r="C1337" s="320">
        <v>1620</v>
      </c>
      <c r="D1337" s="321">
        <v>1510</v>
      </c>
      <c r="E1337" s="321">
        <v>1445</v>
      </c>
      <c r="F1337" s="322">
        <v>1370</v>
      </c>
      <c r="G1337" s="320">
        <v>-98</v>
      </c>
      <c r="H1337" s="321">
        <v>-117</v>
      </c>
      <c r="I1337" s="321">
        <v>-90</v>
      </c>
      <c r="J1337" s="322">
        <v>-30</v>
      </c>
    </row>
    <row r="1338" spans="1:10">
      <c r="A1338" s="319">
        <v>43949</v>
      </c>
      <c r="B1338" s="325">
        <v>1595</v>
      </c>
      <c r="C1338" s="320">
        <v>1645</v>
      </c>
      <c r="D1338" s="321">
        <v>1510</v>
      </c>
      <c r="E1338" s="321">
        <v>1415</v>
      </c>
      <c r="F1338" s="322">
        <v>1365</v>
      </c>
      <c r="G1338" s="320">
        <v>-78</v>
      </c>
      <c r="H1338" s="321">
        <v>-102</v>
      </c>
      <c r="I1338" s="321">
        <v>-100</v>
      </c>
      <c r="J1338" s="322">
        <v>15</v>
      </c>
    </row>
    <row r="1339" spans="1:10">
      <c r="A1339" s="319">
        <v>43950</v>
      </c>
      <c r="B1339" s="325">
        <v>1600</v>
      </c>
      <c r="C1339" s="320">
        <v>1620</v>
      </c>
      <c r="D1339" s="321">
        <v>1510</v>
      </c>
      <c r="E1339" s="321">
        <v>1415</v>
      </c>
      <c r="F1339" s="322">
        <v>1365</v>
      </c>
      <c r="G1339" s="320">
        <v>-73</v>
      </c>
      <c r="H1339" s="321">
        <v>-97</v>
      </c>
      <c r="I1339" s="321">
        <v>-70</v>
      </c>
      <c r="J1339" s="322">
        <v>20</v>
      </c>
    </row>
    <row r="1340" spans="1:10">
      <c r="A1340" s="319">
        <v>43951</v>
      </c>
      <c r="B1340" s="325">
        <v>1525</v>
      </c>
      <c r="C1340" s="320">
        <v>1685</v>
      </c>
      <c r="D1340" s="321">
        <v>1510</v>
      </c>
      <c r="E1340" s="321">
        <v>1415</v>
      </c>
      <c r="F1340" s="322">
        <v>1365</v>
      </c>
      <c r="G1340" s="320">
        <v>-148</v>
      </c>
      <c r="H1340" s="321">
        <v>-172</v>
      </c>
      <c r="I1340" s="321">
        <v>-210</v>
      </c>
      <c r="J1340" s="322">
        <v>-55</v>
      </c>
    </row>
    <row r="1341" spans="1:10">
      <c r="A1341" s="319">
        <v>43957</v>
      </c>
      <c r="B1341" s="325">
        <v>1655</v>
      </c>
      <c r="C1341" s="320">
        <v>1720</v>
      </c>
      <c r="D1341" s="321">
        <v>1610</v>
      </c>
      <c r="E1341" s="321">
        <v>1460</v>
      </c>
      <c r="F1341" s="322">
        <v>1450</v>
      </c>
      <c r="G1341" s="320">
        <v>-103</v>
      </c>
      <c r="H1341" s="321">
        <v>-142</v>
      </c>
      <c r="I1341" s="321">
        <v>-115</v>
      </c>
      <c r="J1341" s="322">
        <v>30</v>
      </c>
    </row>
    <row r="1342" spans="1:10">
      <c r="A1342" s="319">
        <v>43958</v>
      </c>
      <c r="B1342" s="325">
        <v>1705</v>
      </c>
      <c r="C1342" s="320">
        <v>1685</v>
      </c>
      <c r="D1342" s="321">
        <v>1595</v>
      </c>
      <c r="E1342" s="321">
        <v>1515</v>
      </c>
      <c r="F1342" s="322">
        <v>1460</v>
      </c>
      <c r="G1342" s="320">
        <v>-63</v>
      </c>
      <c r="H1342" s="321">
        <v>-77</v>
      </c>
      <c r="I1342" s="321">
        <v>-30</v>
      </c>
      <c r="J1342" s="322">
        <v>25</v>
      </c>
    </row>
    <row r="1343" spans="1:10">
      <c r="A1343" s="319">
        <v>43959</v>
      </c>
      <c r="B1343" s="325">
        <v>1695</v>
      </c>
      <c r="C1343" s="320">
        <v>1675</v>
      </c>
      <c r="D1343" s="321">
        <v>1595</v>
      </c>
      <c r="E1343" s="321">
        <v>1530</v>
      </c>
      <c r="F1343" s="322">
        <v>1460</v>
      </c>
      <c r="G1343" s="320">
        <v>-73</v>
      </c>
      <c r="H1343" s="321">
        <v>-87</v>
      </c>
      <c r="I1343" s="321">
        <v>-30</v>
      </c>
      <c r="J1343" s="322">
        <v>0</v>
      </c>
    </row>
    <row r="1344" spans="1:10">
      <c r="A1344" s="319">
        <v>43960</v>
      </c>
      <c r="B1344" s="325">
        <v>1700</v>
      </c>
      <c r="C1344" s="320">
        <v>1690</v>
      </c>
      <c r="D1344" s="321">
        <v>1595</v>
      </c>
      <c r="E1344" s="321">
        <v>1530</v>
      </c>
      <c r="F1344" s="322">
        <v>1460</v>
      </c>
      <c r="G1344" s="320">
        <v>-68</v>
      </c>
      <c r="H1344" s="321">
        <v>-82</v>
      </c>
      <c r="I1344" s="321">
        <v>-40</v>
      </c>
      <c r="J1344" s="322">
        <v>5</v>
      </c>
    </row>
    <row r="1345" spans="1:10">
      <c r="A1345" s="319">
        <v>43962</v>
      </c>
      <c r="B1345" s="325">
        <v>1700</v>
      </c>
      <c r="C1345" s="320">
        <v>1660</v>
      </c>
      <c r="D1345" s="321">
        <v>1585</v>
      </c>
      <c r="E1345" s="321">
        <v>1530</v>
      </c>
      <c r="F1345" s="322">
        <v>1465</v>
      </c>
      <c r="G1345" s="320">
        <v>-73</v>
      </c>
      <c r="H1345" s="321">
        <v>-72</v>
      </c>
      <c r="I1345" s="321">
        <v>-10</v>
      </c>
      <c r="J1345" s="322">
        <v>5</v>
      </c>
    </row>
    <row r="1346" spans="1:10">
      <c r="A1346" s="319">
        <v>43963</v>
      </c>
      <c r="B1346" s="325">
        <v>1650</v>
      </c>
      <c r="C1346" s="320">
        <v>1645</v>
      </c>
      <c r="D1346" s="321">
        <v>1575</v>
      </c>
      <c r="E1346" s="321">
        <v>1470</v>
      </c>
      <c r="F1346" s="322">
        <v>1490</v>
      </c>
      <c r="G1346" s="320">
        <v>-148</v>
      </c>
      <c r="H1346" s="321">
        <v>-112</v>
      </c>
      <c r="I1346" s="321">
        <v>-45</v>
      </c>
      <c r="J1346" s="322">
        <v>15</v>
      </c>
    </row>
    <row r="1347" spans="1:10">
      <c r="A1347" s="319">
        <v>43964</v>
      </c>
      <c r="B1347" s="325">
        <v>1620</v>
      </c>
      <c r="C1347" s="320">
        <v>1660</v>
      </c>
      <c r="D1347" s="321">
        <v>1565</v>
      </c>
      <c r="E1347" s="321">
        <v>1470</v>
      </c>
      <c r="F1347" s="322">
        <v>1490</v>
      </c>
      <c r="G1347" s="320">
        <v>-178</v>
      </c>
      <c r="H1347" s="321">
        <v>-132</v>
      </c>
      <c r="I1347" s="321">
        <v>-90</v>
      </c>
      <c r="J1347" s="322">
        <v>-15</v>
      </c>
    </row>
    <row r="1348" spans="1:10">
      <c r="A1348" s="319">
        <v>43965</v>
      </c>
      <c r="B1348" s="325">
        <v>1600</v>
      </c>
      <c r="C1348" s="320">
        <v>1660</v>
      </c>
      <c r="D1348" s="321">
        <v>1565</v>
      </c>
      <c r="E1348" s="321">
        <v>1470</v>
      </c>
      <c r="F1348" s="322">
        <v>1490</v>
      </c>
      <c r="G1348" s="320">
        <v>-198</v>
      </c>
      <c r="H1348" s="321">
        <v>-152</v>
      </c>
      <c r="I1348" s="321">
        <v>-110</v>
      </c>
      <c r="J1348" s="322">
        <v>-35</v>
      </c>
    </row>
    <row r="1349" spans="1:10">
      <c r="A1349" s="319">
        <v>43966</v>
      </c>
      <c r="B1349" s="325">
        <v>1580</v>
      </c>
      <c r="C1349" s="320">
        <v>1665</v>
      </c>
      <c r="D1349" s="321">
        <v>1565</v>
      </c>
      <c r="E1349" s="321">
        <v>1470</v>
      </c>
      <c r="F1349" s="322">
        <v>1490</v>
      </c>
      <c r="G1349" s="320">
        <v>-218</v>
      </c>
      <c r="H1349" s="321">
        <v>-172</v>
      </c>
      <c r="I1349" s="321">
        <v>-135</v>
      </c>
      <c r="J1349" s="322">
        <v>-55</v>
      </c>
    </row>
    <row r="1350" spans="1:10">
      <c r="A1350" s="319">
        <v>43969</v>
      </c>
      <c r="B1350" s="325">
        <v>1545</v>
      </c>
      <c r="C1350" s="320">
        <v>1660</v>
      </c>
      <c r="D1350" s="321">
        <v>1470</v>
      </c>
      <c r="E1350" s="321">
        <v>1470</v>
      </c>
      <c r="F1350" s="322">
        <v>1330</v>
      </c>
      <c r="G1350" s="320">
        <v>-93</v>
      </c>
      <c r="H1350" s="321">
        <v>-112</v>
      </c>
      <c r="I1350" s="321">
        <v>-165</v>
      </c>
      <c r="J1350" s="322">
        <v>-90</v>
      </c>
    </row>
    <row r="1351" spans="1:10">
      <c r="A1351" s="319">
        <v>43970</v>
      </c>
      <c r="B1351" s="325">
        <v>1540</v>
      </c>
      <c r="C1351" s="320">
        <v>1620</v>
      </c>
      <c r="D1351" s="321">
        <v>1470</v>
      </c>
      <c r="E1351" s="321">
        <v>1390</v>
      </c>
      <c r="F1351" s="322">
        <v>1340</v>
      </c>
      <c r="G1351" s="320">
        <v>-108</v>
      </c>
      <c r="H1351" s="321">
        <v>-117</v>
      </c>
      <c r="I1351" s="321">
        <v>-130</v>
      </c>
      <c r="J1351" s="322">
        <v>-15</v>
      </c>
    </row>
    <row r="1352" spans="1:10">
      <c r="A1352" s="319">
        <v>43971</v>
      </c>
      <c r="B1352" s="325">
        <v>1555</v>
      </c>
      <c r="C1352" s="320">
        <v>1650</v>
      </c>
      <c r="D1352" s="321">
        <v>1445</v>
      </c>
      <c r="E1352" s="321">
        <v>1390</v>
      </c>
      <c r="F1352" s="322">
        <v>1340</v>
      </c>
      <c r="G1352" s="320">
        <v>-93</v>
      </c>
      <c r="H1352" s="321">
        <v>-77</v>
      </c>
      <c r="I1352" s="321">
        <v>-145</v>
      </c>
      <c r="J1352" s="322">
        <v>0</v>
      </c>
    </row>
    <row r="1353" spans="1:10">
      <c r="A1353" s="319">
        <v>43972</v>
      </c>
      <c r="B1353" s="325">
        <v>1590</v>
      </c>
      <c r="C1353" s="320">
        <v>1635</v>
      </c>
      <c r="D1353" s="321">
        <v>1445</v>
      </c>
      <c r="E1353" s="321">
        <v>1390</v>
      </c>
      <c r="F1353" s="322">
        <v>1340</v>
      </c>
      <c r="G1353" s="320">
        <v>-58</v>
      </c>
      <c r="H1353" s="321">
        <v>-42</v>
      </c>
      <c r="I1353" s="321">
        <v>-95</v>
      </c>
      <c r="J1353" s="322">
        <v>35</v>
      </c>
    </row>
    <row r="1354" spans="1:10">
      <c r="A1354" s="319">
        <v>43973</v>
      </c>
      <c r="B1354" s="325">
        <v>1595</v>
      </c>
      <c r="C1354" s="320">
        <v>1600</v>
      </c>
      <c r="D1354" s="321">
        <v>1445</v>
      </c>
      <c r="E1354" s="321">
        <v>1435</v>
      </c>
      <c r="F1354" s="322">
        <v>1340</v>
      </c>
      <c r="G1354" s="320">
        <v>-53</v>
      </c>
      <c r="H1354" s="321">
        <v>-37</v>
      </c>
      <c r="I1354" s="321">
        <v>-55</v>
      </c>
      <c r="J1354" s="322">
        <v>-5</v>
      </c>
    </row>
    <row r="1355" spans="1:10">
      <c r="A1355" s="319">
        <v>43976</v>
      </c>
      <c r="B1355" s="325">
        <v>1590</v>
      </c>
      <c r="C1355" s="320">
        <v>1590</v>
      </c>
      <c r="D1355" s="321">
        <v>1460</v>
      </c>
      <c r="E1355" s="321">
        <v>1435</v>
      </c>
      <c r="F1355" s="322">
        <v>1360</v>
      </c>
      <c r="G1355" s="320">
        <v>-78</v>
      </c>
      <c r="H1355" s="321">
        <v>-57</v>
      </c>
      <c r="I1355" s="321">
        <v>-50</v>
      </c>
      <c r="J1355" s="322">
        <v>-10</v>
      </c>
    </row>
    <row r="1356" spans="1:10">
      <c r="A1356" s="319">
        <v>43977</v>
      </c>
      <c r="B1356" s="325">
        <v>1590</v>
      </c>
      <c r="C1356" s="320">
        <v>1550</v>
      </c>
      <c r="D1356" s="321">
        <v>1450</v>
      </c>
      <c r="E1356" s="321">
        <v>1415</v>
      </c>
      <c r="F1356" s="322">
        <v>1340</v>
      </c>
      <c r="G1356" s="320">
        <v>-58</v>
      </c>
      <c r="H1356" s="321">
        <v>-47</v>
      </c>
      <c r="I1356" s="321">
        <v>-10</v>
      </c>
      <c r="J1356" s="322">
        <v>10</v>
      </c>
    </row>
    <row r="1357" spans="1:10">
      <c r="A1357" s="319">
        <v>43978</v>
      </c>
      <c r="B1357" s="325">
        <v>1540</v>
      </c>
      <c r="C1357" s="320">
        <v>1555</v>
      </c>
      <c r="D1357" s="321">
        <v>1415</v>
      </c>
      <c r="E1357" s="321">
        <v>1420</v>
      </c>
      <c r="F1357" s="322">
        <v>1340</v>
      </c>
      <c r="G1357" s="320">
        <v>-108</v>
      </c>
      <c r="H1357" s="321">
        <v>-62</v>
      </c>
      <c r="I1357" s="321">
        <v>-65</v>
      </c>
      <c r="J1357" s="322">
        <v>-45</v>
      </c>
    </row>
    <row r="1358" spans="1:10">
      <c r="A1358" s="319">
        <v>43979</v>
      </c>
      <c r="B1358" s="325">
        <v>1540</v>
      </c>
      <c r="C1358" s="320">
        <v>1535</v>
      </c>
      <c r="D1358" s="321">
        <v>1415</v>
      </c>
      <c r="E1358" s="321">
        <v>1420</v>
      </c>
      <c r="F1358" s="322">
        <v>1340</v>
      </c>
      <c r="G1358" s="320">
        <v>-108</v>
      </c>
      <c r="H1358" s="321">
        <v>-62</v>
      </c>
      <c r="I1358" s="321">
        <v>-45</v>
      </c>
      <c r="J1358" s="322">
        <v>-45</v>
      </c>
    </row>
    <row r="1359" spans="1:10">
      <c r="A1359" s="319">
        <v>43980</v>
      </c>
      <c r="B1359" s="325">
        <v>1545</v>
      </c>
      <c r="C1359" s="320">
        <v>1500</v>
      </c>
      <c r="D1359" s="321">
        <v>1415</v>
      </c>
      <c r="E1359" s="321">
        <v>1415</v>
      </c>
      <c r="F1359" s="322">
        <v>1340</v>
      </c>
      <c r="G1359" s="320">
        <v>-103</v>
      </c>
      <c r="H1359" s="321">
        <v>-57</v>
      </c>
      <c r="I1359" s="321">
        <v>-5</v>
      </c>
      <c r="J1359" s="322">
        <v>-35</v>
      </c>
    </row>
    <row r="1360" spans="1:10">
      <c r="A1360" s="319">
        <v>43983</v>
      </c>
      <c r="B1360" s="325">
        <v>1545</v>
      </c>
      <c r="C1360" s="320">
        <v>1495</v>
      </c>
      <c r="D1360" s="321">
        <v>1385</v>
      </c>
      <c r="E1360" s="321">
        <v>1415</v>
      </c>
      <c r="F1360" s="322">
        <v>1325</v>
      </c>
      <c r="G1360" s="320">
        <v>-88</v>
      </c>
      <c r="H1360" s="321">
        <v>-27</v>
      </c>
      <c r="I1360" s="321">
        <v>0</v>
      </c>
      <c r="J1360" s="322">
        <v>-35</v>
      </c>
    </row>
    <row r="1361" spans="1:10">
      <c r="A1361" s="319">
        <v>43984</v>
      </c>
      <c r="B1361" s="325">
        <v>1535</v>
      </c>
      <c r="C1361" s="320">
        <v>1475</v>
      </c>
      <c r="D1361" s="321">
        <v>1380</v>
      </c>
      <c r="E1361" s="321">
        <v>1385</v>
      </c>
      <c r="F1361" s="322">
        <v>1315</v>
      </c>
      <c r="G1361" s="320">
        <v>-88</v>
      </c>
      <c r="H1361" s="321">
        <v>-32</v>
      </c>
      <c r="I1361" s="321">
        <v>10</v>
      </c>
      <c r="J1361" s="322">
        <v>-15</v>
      </c>
    </row>
    <row r="1362" spans="1:10">
      <c r="A1362" s="319">
        <v>43985</v>
      </c>
      <c r="B1362" s="325">
        <v>1545</v>
      </c>
      <c r="C1362" s="320">
        <v>1495</v>
      </c>
      <c r="D1362" s="321">
        <v>1380</v>
      </c>
      <c r="E1362" s="321">
        <v>1385</v>
      </c>
      <c r="F1362" s="322">
        <v>1315</v>
      </c>
      <c r="G1362" s="320">
        <v>-78</v>
      </c>
      <c r="H1362" s="321">
        <v>-22</v>
      </c>
      <c r="I1362" s="321">
        <v>0</v>
      </c>
      <c r="J1362" s="322">
        <v>-5</v>
      </c>
    </row>
    <row r="1363" spans="1:10">
      <c r="A1363" s="319">
        <v>43986</v>
      </c>
      <c r="B1363" s="325">
        <v>1575</v>
      </c>
      <c r="C1363" s="320">
        <v>1505</v>
      </c>
      <c r="D1363" s="321">
        <v>1380</v>
      </c>
      <c r="E1363" s="321">
        <v>1385</v>
      </c>
      <c r="F1363" s="322">
        <v>1315</v>
      </c>
      <c r="G1363" s="320">
        <v>-48</v>
      </c>
      <c r="H1363" s="321">
        <v>8</v>
      </c>
      <c r="I1363" s="321">
        <v>20</v>
      </c>
      <c r="J1363" s="322">
        <v>25</v>
      </c>
    </row>
    <row r="1364" spans="1:10">
      <c r="A1364" s="319">
        <v>43987</v>
      </c>
      <c r="B1364" s="325">
        <v>1575</v>
      </c>
      <c r="C1364" s="320">
        <v>1510</v>
      </c>
      <c r="D1364" s="321">
        <v>1380</v>
      </c>
      <c r="E1364" s="321">
        <v>1385</v>
      </c>
      <c r="F1364" s="322">
        <v>1315</v>
      </c>
      <c r="G1364" s="320">
        <v>-48</v>
      </c>
      <c r="H1364" s="321">
        <v>8</v>
      </c>
      <c r="I1364" s="321">
        <v>15</v>
      </c>
      <c r="J1364" s="322">
        <v>25</v>
      </c>
    </row>
    <row r="1365" spans="1:10">
      <c r="A1365" s="319">
        <v>43990</v>
      </c>
      <c r="B1365" s="325">
        <v>1595</v>
      </c>
      <c r="C1365" s="320">
        <v>1525</v>
      </c>
      <c r="D1365" s="321">
        <v>1425</v>
      </c>
      <c r="E1365" s="321">
        <v>1415</v>
      </c>
      <c r="F1365" s="322">
        <v>1325</v>
      </c>
      <c r="G1365" s="320">
        <v>-38</v>
      </c>
      <c r="H1365" s="321">
        <v>-17</v>
      </c>
      <c r="I1365" s="321">
        <v>20</v>
      </c>
      <c r="J1365" s="322">
        <v>15</v>
      </c>
    </row>
    <row r="1366" spans="1:10">
      <c r="A1366" s="319">
        <v>43991</v>
      </c>
      <c r="B1366" s="325">
        <v>1615</v>
      </c>
      <c r="C1366" s="320">
        <v>1500</v>
      </c>
      <c r="D1366" s="321">
        <v>1425</v>
      </c>
      <c r="E1366" s="321">
        <v>1450</v>
      </c>
      <c r="F1366" s="322">
        <v>1360</v>
      </c>
      <c r="G1366" s="320">
        <v>-53</v>
      </c>
      <c r="H1366" s="321">
        <v>3</v>
      </c>
      <c r="I1366" s="321">
        <v>65</v>
      </c>
      <c r="J1366" s="322">
        <v>0</v>
      </c>
    </row>
    <row r="1367" spans="1:10">
      <c r="A1367" s="319">
        <v>43992</v>
      </c>
      <c r="B1367" s="325">
        <v>1615</v>
      </c>
      <c r="C1367" s="320">
        <v>1485</v>
      </c>
      <c r="D1367" s="321">
        <v>1425</v>
      </c>
      <c r="E1367" s="321">
        <v>1455</v>
      </c>
      <c r="F1367" s="322">
        <v>1360</v>
      </c>
      <c r="G1367" s="320">
        <v>-53</v>
      </c>
      <c r="H1367" s="321">
        <v>3</v>
      </c>
      <c r="I1367" s="321">
        <v>80</v>
      </c>
      <c r="J1367" s="322">
        <v>-5</v>
      </c>
    </row>
    <row r="1368" spans="1:10">
      <c r="A1368" s="319">
        <v>43993</v>
      </c>
      <c r="B1368" s="325">
        <v>1615</v>
      </c>
      <c r="C1368" s="320">
        <v>1475</v>
      </c>
      <c r="D1368" s="321">
        <v>1425</v>
      </c>
      <c r="E1368" s="321">
        <v>1455</v>
      </c>
      <c r="F1368" s="322">
        <v>1360</v>
      </c>
      <c r="G1368" s="320">
        <v>-53</v>
      </c>
      <c r="H1368" s="321">
        <v>3</v>
      </c>
      <c r="I1368" s="321">
        <v>90</v>
      </c>
      <c r="J1368" s="322">
        <v>-5</v>
      </c>
    </row>
    <row r="1369" spans="1:10">
      <c r="A1369" s="319">
        <v>43994</v>
      </c>
      <c r="B1369" s="325">
        <v>1565</v>
      </c>
      <c r="C1369" s="320">
        <v>1475</v>
      </c>
      <c r="D1369" s="321">
        <v>1425</v>
      </c>
      <c r="E1369" s="321">
        <v>1455</v>
      </c>
      <c r="F1369" s="322">
        <v>1360</v>
      </c>
      <c r="G1369" s="320">
        <v>-103</v>
      </c>
      <c r="H1369" s="321">
        <v>-47</v>
      </c>
      <c r="I1369" s="321">
        <v>40</v>
      </c>
      <c r="J1369" s="322">
        <v>-55</v>
      </c>
    </row>
    <row r="1370" spans="1:10">
      <c r="A1370" s="319">
        <v>43997</v>
      </c>
      <c r="B1370" s="325">
        <v>1560</v>
      </c>
      <c r="C1370" s="320">
        <v>1470</v>
      </c>
      <c r="D1370" s="321">
        <v>1385</v>
      </c>
      <c r="E1370" s="321">
        <v>1425</v>
      </c>
      <c r="F1370" s="322">
        <v>1360</v>
      </c>
      <c r="G1370" s="320">
        <v>-108</v>
      </c>
      <c r="H1370" s="321">
        <v>-12</v>
      </c>
      <c r="I1370" s="321">
        <v>40</v>
      </c>
      <c r="J1370" s="322">
        <v>-30</v>
      </c>
    </row>
    <row r="1371" spans="1:10">
      <c r="A1371" s="319">
        <v>43998</v>
      </c>
      <c r="B1371" s="325">
        <v>1560</v>
      </c>
      <c r="C1371" s="320">
        <v>1490</v>
      </c>
      <c r="D1371" s="321">
        <v>1385</v>
      </c>
      <c r="E1371" s="321">
        <v>1405</v>
      </c>
      <c r="F1371" s="322">
        <v>1325</v>
      </c>
      <c r="G1371" s="320">
        <v>-73</v>
      </c>
      <c r="H1371" s="321">
        <v>-12</v>
      </c>
      <c r="I1371" s="321">
        <v>20</v>
      </c>
      <c r="J1371" s="322">
        <v>-10</v>
      </c>
    </row>
    <row r="1372" spans="1:10">
      <c r="A1372" s="319">
        <v>43999</v>
      </c>
      <c r="B1372" s="325">
        <v>1540</v>
      </c>
      <c r="C1372" s="320">
        <v>1495</v>
      </c>
      <c r="D1372" s="321">
        <v>1380</v>
      </c>
      <c r="E1372" s="321">
        <v>1405</v>
      </c>
      <c r="F1372" s="322">
        <v>1325</v>
      </c>
      <c r="G1372" s="320">
        <v>-93</v>
      </c>
      <c r="H1372" s="321">
        <v>-27</v>
      </c>
      <c r="I1372" s="321">
        <v>-5</v>
      </c>
      <c r="J1372" s="322">
        <v>-30</v>
      </c>
    </row>
    <row r="1373" spans="1:10">
      <c r="A1373" s="319">
        <v>44000</v>
      </c>
      <c r="B1373" s="325">
        <v>1540</v>
      </c>
      <c r="C1373" s="320">
        <v>1535</v>
      </c>
      <c r="D1373" s="321">
        <v>1380</v>
      </c>
      <c r="E1373" s="321">
        <v>1405</v>
      </c>
      <c r="F1373" s="322">
        <v>1325</v>
      </c>
      <c r="G1373" s="320">
        <v>-93</v>
      </c>
      <c r="H1373" s="321">
        <v>-27</v>
      </c>
      <c r="I1373" s="321">
        <v>-45</v>
      </c>
      <c r="J1373" s="322">
        <v>-30</v>
      </c>
    </row>
    <row r="1374" spans="1:10">
      <c r="A1374" s="319">
        <v>44001</v>
      </c>
      <c r="B1374" s="325">
        <v>1545</v>
      </c>
      <c r="C1374" s="320">
        <v>1555</v>
      </c>
      <c r="D1374" s="321">
        <v>1380</v>
      </c>
      <c r="E1374" s="321">
        <v>1400</v>
      </c>
      <c r="F1374" s="322">
        <v>1325</v>
      </c>
      <c r="G1374" s="320">
        <v>-88</v>
      </c>
      <c r="H1374" s="321">
        <v>-22</v>
      </c>
      <c r="I1374" s="321">
        <v>-60</v>
      </c>
      <c r="J1374" s="322">
        <v>-20</v>
      </c>
    </row>
    <row r="1375" spans="1:10">
      <c r="A1375" s="319">
        <v>44004</v>
      </c>
      <c r="B1375" s="325">
        <v>1565</v>
      </c>
      <c r="C1375" s="320">
        <v>1570</v>
      </c>
      <c r="D1375" s="321">
        <v>1455</v>
      </c>
      <c r="E1375" s="321">
        <v>1405</v>
      </c>
      <c r="F1375" s="322">
        <v>1325</v>
      </c>
      <c r="G1375" s="320">
        <v>-68</v>
      </c>
      <c r="H1375" s="321">
        <v>-77</v>
      </c>
      <c r="I1375" s="321">
        <v>-55</v>
      </c>
      <c r="J1375" s="322">
        <v>-5</v>
      </c>
    </row>
    <row r="1376" spans="1:10">
      <c r="A1376" s="319">
        <v>44005</v>
      </c>
      <c r="B1376" s="325">
        <v>1595</v>
      </c>
      <c r="C1376" s="320">
        <v>1610</v>
      </c>
      <c r="D1376" s="321">
        <v>1455</v>
      </c>
      <c r="E1376" s="321">
        <v>1405</v>
      </c>
      <c r="F1376" s="322">
        <v>1325</v>
      </c>
      <c r="G1376" s="320">
        <v>-38</v>
      </c>
      <c r="H1376" s="321">
        <v>-47</v>
      </c>
      <c r="I1376" s="321">
        <v>-65</v>
      </c>
      <c r="J1376" s="322">
        <v>25</v>
      </c>
    </row>
    <row r="1377" spans="1:10">
      <c r="A1377" s="319">
        <v>44006</v>
      </c>
      <c r="B1377" s="325">
        <v>1595</v>
      </c>
      <c r="C1377" s="320">
        <v>1605</v>
      </c>
      <c r="D1377" s="321">
        <v>1430</v>
      </c>
      <c r="E1377" s="321">
        <v>1445</v>
      </c>
      <c r="F1377" s="322">
        <v>1325</v>
      </c>
      <c r="G1377" s="320">
        <v>-38</v>
      </c>
      <c r="H1377" s="321">
        <v>-22</v>
      </c>
      <c r="I1377" s="321">
        <v>-60</v>
      </c>
      <c r="J1377" s="322">
        <v>-15</v>
      </c>
    </row>
    <row r="1378" spans="1:10">
      <c r="A1378" s="319">
        <v>44010</v>
      </c>
      <c r="B1378" s="325">
        <v>1565</v>
      </c>
      <c r="C1378" s="320">
        <v>1580</v>
      </c>
      <c r="D1378" s="321">
        <v>1430</v>
      </c>
      <c r="E1378" s="321">
        <v>1445</v>
      </c>
      <c r="F1378" s="322">
        <v>1325</v>
      </c>
      <c r="G1378" s="320">
        <v>-68</v>
      </c>
      <c r="H1378" s="321">
        <v>-52</v>
      </c>
      <c r="I1378" s="321">
        <v>-65</v>
      </c>
      <c r="J1378" s="322">
        <v>-45</v>
      </c>
    </row>
    <row r="1379" spans="1:10">
      <c r="A1379" s="319">
        <v>44011</v>
      </c>
      <c r="B1379" s="325">
        <v>1540</v>
      </c>
      <c r="C1379" s="320">
        <v>1570</v>
      </c>
      <c r="D1379" s="321">
        <v>1430</v>
      </c>
      <c r="E1379" s="321">
        <v>1435</v>
      </c>
      <c r="F1379" s="322">
        <v>1360</v>
      </c>
      <c r="G1379" s="320">
        <v>-128</v>
      </c>
      <c r="H1379" s="321">
        <v>-77</v>
      </c>
      <c r="I1379" s="321">
        <v>-80</v>
      </c>
      <c r="J1379" s="322">
        <v>-60</v>
      </c>
    </row>
    <row r="1380" spans="1:10">
      <c r="A1380" s="319">
        <v>44012</v>
      </c>
      <c r="B1380" s="325">
        <v>1530</v>
      </c>
      <c r="C1380" s="320">
        <v>1575</v>
      </c>
      <c r="D1380" s="321">
        <v>1430</v>
      </c>
      <c r="E1380" s="321">
        <v>1400</v>
      </c>
      <c r="F1380" s="322">
        <v>1365</v>
      </c>
      <c r="G1380" s="320">
        <v>-143</v>
      </c>
      <c r="H1380" s="321">
        <v>-87</v>
      </c>
      <c r="I1380" s="321">
        <v>-95</v>
      </c>
      <c r="J1380" s="322">
        <v>-35</v>
      </c>
    </row>
    <row r="1381" spans="1:10">
      <c r="A1381" s="319">
        <v>44013</v>
      </c>
      <c r="B1381" s="325">
        <v>1520</v>
      </c>
      <c r="C1381" s="320">
        <v>1570</v>
      </c>
      <c r="D1381" s="321">
        <v>1430</v>
      </c>
      <c r="E1381" s="321">
        <v>1400</v>
      </c>
      <c r="F1381" s="322">
        <v>1365</v>
      </c>
      <c r="G1381" s="320">
        <v>-153</v>
      </c>
      <c r="H1381" s="321">
        <v>-97</v>
      </c>
      <c r="I1381" s="321">
        <v>-100</v>
      </c>
      <c r="J1381" s="322">
        <v>-45</v>
      </c>
    </row>
    <row r="1382" spans="1:10">
      <c r="A1382" s="319">
        <v>44014</v>
      </c>
      <c r="B1382" s="325">
        <v>1525</v>
      </c>
      <c r="C1382" s="320">
        <v>1580</v>
      </c>
      <c r="D1382" s="321">
        <v>1430</v>
      </c>
      <c r="E1382" s="321">
        <v>1400</v>
      </c>
      <c r="F1382" s="322">
        <v>1365</v>
      </c>
      <c r="G1382" s="320">
        <v>-148</v>
      </c>
      <c r="H1382" s="321">
        <v>-92</v>
      </c>
      <c r="I1382" s="321">
        <v>-105</v>
      </c>
      <c r="J1382" s="322">
        <v>-40</v>
      </c>
    </row>
    <row r="1383" spans="1:10">
      <c r="A1383" s="319">
        <v>44015</v>
      </c>
      <c r="B1383" s="325">
        <v>1565</v>
      </c>
      <c r="C1383" s="320">
        <v>1585</v>
      </c>
      <c r="D1383" s="321">
        <v>1430</v>
      </c>
      <c r="E1383" s="321">
        <v>1400</v>
      </c>
      <c r="F1383" s="322">
        <v>1365</v>
      </c>
      <c r="G1383" s="320">
        <v>-108</v>
      </c>
      <c r="H1383" s="321">
        <v>-52</v>
      </c>
      <c r="I1383" s="321">
        <v>-70</v>
      </c>
      <c r="J1383" s="322">
        <v>0</v>
      </c>
    </row>
    <row r="1384" spans="1:10">
      <c r="A1384" s="319">
        <v>44018</v>
      </c>
      <c r="B1384" s="325">
        <v>1575</v>
      </c>
      <c r="C1384" s="320">
        <v>1600</v>
      </c>
      <c r="D1384" s="321">
        <v>1445</v>
      </c>
      <c r="E1384" s="321">
        <v>1435</v>
      </c>
      <c r="F1384" s="322">
        <v>1390</v>
      </c>
      <c r="G1384" s="320">
        <v>-123</v>
      </c>
      <c r="H1384" s="321">
        <v>-57</v>
      </c>
      <c r="I1384" s="321">
        <v>-75</v>
      </c>
      <c r="J1384" s="322">
        <v>-25</v>
      </c>
    </row>
    <row r="1385" spans="1:10">
      <c r="A1385" s="319">
        <v>44019</v>
      </c>
      <c r="B1385" s="325">
        <v>1590</v>
      </c>
      <c r="C1385" s="320">
        <v>1605</v>
      </c>
      <c r="D1385" s="321">
        <v>1445</v>
      </c>
      <c r="E1385" s="321">
        <v>1440</v>
      </c>
      <c r="F1385" s="322">
        <v>1390</v>
      </c>
      <c r="G1385" s="320">
        <v>-108</v>
      </c>
      <c r="H1385" s="321">
        <v>-42</v>
      </c>
      <c r="I1385" s="321">
        <v>-65</v>
      </c>
      <c r="J1385" s="322">
        <v>-15</v>
      </c>
    </row>
    <row r="1386" spans="1:10">
      <c r="A1386" s="319">
        <v>44020</v>
      </c>
      <c r="B1386" s="325">
        <v>1580</v>
      </c>
      <c r="C1386" s="320">
        <v>1605</v>
      </c>
      <c r="D1386" s="321">
        <v>1460</v>
      </c>
      <c r="E1386" s="321">
        <v>1450</v>
      </c>
      <c r="F1386" s="322">
        <v>1390</v>
      </c>
      <c r="G1386" s="320">
        <v>-118</v>
      </c>
      <c r="H1386" s="321">
        <v>-67</v>
      </c>
      <c r="I1386" s="321">
        <v>-75</v>
      </c>
      <c r="J1386" s="322">
        <v>-35</v>
      </c>
    </row>
    <row r="1387" spans="1:10">
      <c r="A1387" s="319">
        <v>44021</v>
      </c>
      <c r="B1387" s="325">
        <v>1570</v>
      </c>
      <c r="C1387" s="320">
        <v>1610</v>
      </c>
      <c r="D1387" s="321">
        <v>1460</v>
      </c>
      <c r="E1387" s="321">
        <v>1450</v>
      </c>
      <c r="F1387" s="322">
        <v>1405</v>
      </c>
      <c r="G1387" s="320">
        <v>-143</v>
      </c>
      <c r="H1387" s="321">
        <v>-77</v>
      </c>
      <c r="I1387" s="321">
        <v>-90</v>
      </c>
      <c r="J1387" s="322">
        <v>-45</v>
      </c>
    </row>
    <row r="1388" spans="1:10">
      <c r="A1388" s="319">
        <v>44022</v>
      </c>
      <c r="B1388" s="325">
        <v>1550</v>
      </c>
      <c r="C1388" s="320">
        <v>1600</v>
      </c>
      <c r="D1388" s="321">
        <v>1460</v>
      </c>
      <c r="E1388" s="321">
        <v>1450</v>
      </c>
      <c r="F1388" s="322">
        <v>1405</v>
      </c>
      <c r="G1388" s="320">
        <v>-163</v>
      </c>
      <c r="H1388" s="321">
        <v>-97</v>
      </c>
      <c r="I1388" s="321">
        <v>-100</v>
      </c>
      <c r="J1388" s="322">
        <v>-65</v>
      </c>
    </row>
    <row r="1389" spans="1:10">
      <c r="A1389" s="319">
        <v>44025</v>
      </c>
      <c r="B1389" s="325">
        <v>1560</v>
      </c>
      <c r="C1389" s="320">
        <v>1635</v>
      </c>
      <c r="D1389" s="321">
        <v>1455</v>
      </c>
      <c r="E1389" s="321">
        <v>1450</v>
      </c>
      <c r="F1389" s="322">
        <v>1405</v>
      </c>
      <c r="G1389" s="320">
        <v>-153</v>
      </c>
      <c r="H1389" s="321">
        <v>-82</v>
      </c>
      <c r="I1389" s="321">
        <v>-125</v>
      </c>
      <c r="J1389" s="322">
        <v>-55</v>
      </c>
    </row>
    <row r="1390" spans="1:10">
      <c r="A1390" s="319">
        <v>44026</v>
      </c>
      <c r="B1390" s="325">
        <v>1575</v>
      </c>
      <c r="C1390" s="320">
        <v>1650</v>
      </c>
      <c r="D1390" s="321">
        <v>1445</v>
      </c>
      <c r="E1390" s="321">
        <v>1440</v>
      </c>
      <c r="F1390" s="322">
        <v>1415</v>
      </c>
      <c r="G1390" s="320">
        <v>-148</v>
      </c>
      <c r="H1390" s="321">
        <v>-57</v>
      </c>
      <c r="I1390" s="321">
        <v>-125</v>
      </c>
      <c r="J1390" s="322">
        <v>-30</v>
      </c>
    </row>
    <row r="1391" spans="1:10">
      <c r="A1391" s="319">
        <v>44027</v>
      </c>
      <c r="B1391" s="325">
        <v>1565</v>
      </c>
      <c r="C1391" s="320">
        <v>1695</v>
      </c>
      <c r="D1391" s="321">
        <v>1435</v>
      </c>
      <c r="E1391" s="321">
        <v>1430</v>
      </c>
      <c r="F1391" s="322">
        <v>1415</v>
      </c>
      <c r="G1391" s="320">
        <v>-158</v>
      </c>
      <c r="H1391" s="321">
        <v>-57</v>
      </c>
      <c r="I1391" s="321">
        <v>-180</v>
      </c>
      <c r="J1391" s="322">
        <v>-30</v>
      </c>
    </row>
    <row r="1392" spans="1:10">
      <c r="A1392" s="319">
        <v>44028</v>
      </c>
      <c r="B1392" s="325">
        <v>1550</v>
      </c>
      <c r="C1392" s="320">
        <v>1690</v>
      </c>
      <c r="D1392" s="321">
        <v>1435</v>
      </c>
      <c r="E1392" s="321">
        <v>1430</v>
      </c>
      <c r="F1392" s="322">
        <v>1415</v>
      </c>
      <c r="G1392" s="320">
        <v>-173</v>
      </c>
      <c r="H1392" s="321">
        <v>-72</v>
      </c>
      <c r="I1392" s="321">
        <v>-190</v>
      </c>
      <c r="J1392" s="322">
        <v>-45</v>
      </c>
    </row>
    <row r="1393" spans="1:10">
      <c r="A1393" s="319">
        <v>44029</v>
      </c>
      <c r="B1393" s="325">
        <v>1545</v>
      </c>
      <c r="C1393" s="320">
        <v>1670</v>
      </c>
      <c r="D1393" s="321">
        <v>1435</v>
      </c>
      <c r="E1393" s="321">
        <v>1430</v>
      </c>
      <c r="F1393" s="322">
        <v>1415</v>
      </c>
      <c r="G1393" s="320">
        <v>-178</v>
      </c>
      <c r="H1393" s="321">
        <v>-77</v>
      </c>
      <c r="I1393" s="321">
        <v>-175</v>
      </c>
      <c r="J1393" s="322">
        <v>-50</v>
      </c>
    </row>
    <row r="1394" spans="1:10">
      <c r="A1394" s="319">
        <v>44032</v>
      </c>
      <c r="B1394" s="325">
        <v>1520</v>
      </c>
      <c r="C1394" s="320">
        <v>1650</v>
      </c>
      <c r="D1394" s="321">
        <v>1400</v>
      </c>
      <c r="E1394" s="321">
        <v>1420</v>
      </c>
      <c r="F1394" s="322">
        <v>1415</v>
      </c>
      <c r="G1394" s="320">
        <v>-203</v>
      </c>
      <c r="H1394" s="321">
        <v>-67</v>
      </c>
      <c r="I1394" s="321">
        <v>-180</v>
      </c>
      <c r="J1394" s="322">
        <v>-65</v>
      </c>
    </row>
    <row r="1395" spans="1:10">
      <c r="A1395" s="319">
        <v>44033</v>
      </c>
      <c r="B1395" s="325">
        <v>1505</v>
      </c>
      <c r="C1395" s="320">
        <v>1645</v>
      </c>
      <c r="D1395" s="321">
        <v>1380</v>
      </c>
      <c r="E1395" s="321">
        <v>1400</v>
      </c>
      <c r="F1395" s="322">
        <v>1340</v>
      </c>
      <c r="G1395" s="320">
        <v>-143</v>
      </c>
      <c r="H1395" s="321">
        <v>-62</v>
      </c>
      <c r="I1395" s="321">
        <v>-190</v>
      </c>
      <c r="J1395" s="322">
        <v>-60</v>
      </c>
    </row>
    <row r="1396" spans="1:10">
      <c r="A1396" s="319">
        <v>44034</v>
      </c>
      <c r="B1396" s="325">
        <v>1505</v>
      </c>
      <c r="C1396" s="320">
        <v>1645</v>
      </c>
      <c r="D1396" s="321">
        <v>1365</v>
      </c>
      <c r="E1396" s="321">
        <v>1400</v>
      </c>
      <c r="F1396" s="322">
        <v>1330</v>
      </c>
      <c r="G1396" s="320">
        <v>-133</v>
      </c>
      <c r="H1396" s="321">
        <v>-47</v>
      </c>
      <c r="I1396" s="321">
        <v>-190</v>
      </c>
      <c r="J1396" s="322">
        <v>-60</v>
      </c>
    </row>
    <row r="1397" spans="1:10">
      <c r="A1397" s="319">
        <v>44035</v>
      </c>
      <c r="B1397" s="325">
        <v>1505</v>
      </c>
      <c r="C1397" s="320">
        <v>1645</v>
      </c>
      <c r="D1397" s="321">
        <v>1365</v>
      </c>
      <c r="E1397" s="321">
        <v>1400</v>
      </c>
      <c r="F1397" s="322">
        <v>1330</v>
      </c>
      <c r="G1397" s="320">
        <v>-133</v>
      </c>
      <c r="H1397" s="321">
        <v>-47</v>
      </c>
      <c r="I1397" s="321">
        <v>-190</v>
      </c>
      <c r="J1397" s="322">
        <v>-60</v>
      </c>
    </row>
    <row r="1398" spans="1:10">
      <c r="A1398" s="319">
        <v>44036</v>
      </c>
      <c r="B1398" s="325">
        <v>1515</v>
      </c>
      <c r="C1398" s="320">
        <v>1625</v>
      </c>
      <c r="D1398" s="321">
        <v>1365</v>
      </c>
      <c r="E1398" s="321">
        <v>1400</v>
      </c>
      <c r="F1398" s="322">
        <v>1330</v>
      </c>
      <c r="G1398" s="320">
        <v>-123</v>
      </c>
      <c r="H1398" s="321">
        <v>-37</v>
      </c>
      <c r="I1398" s="321">
        <v>-160</v>
      </c>
      <c r="J1398" s="322">
        <v>-50</v>
      </c>
    </row>
    <row r="1399" spans="1:10">
      <c r="A1399" s="319">
        <v>44039</v>
      </c>
      <c r="B1399" s="325">
        <v>1560</v>
      </c>
      <c r="C1399" s="320">
        <v>1635</v>
      </c>
      <c r="D1399" s="321">
        <v>1365</v>
      </c>
      <c r="E1399" s="321">
        <v>1400</v>
      </c>
      <c r="F1399" s="322">
        <v>1330</v>
      </c>
      <c r="G1399" s="320">
        <v>-78</v>
      </c>
      <c r="H1399" s="321">
        <v>8</v>
      </c>
      <c r="I1399" s="321">
        <v>-125</v>
      </c>
      <c r="J1399" s="322">
        <v>-5</v>
      </c>
    </row>
    <row r="1400" spans="1:10">
      <c r="A1400" s="319">
        <v>44040</v>
      </c>
      <c r="B1400" s="325">
        <v>1565</v>
      </c>
      <c r="C1400" s="320">
        <v>1635</v>
      </c>
      <c r="D1400" s="321">
        <v>1380</v>
      </c>
      <c r="E1400" s="321">
        <v>1375</v>
      </c>
      <c r="F1400" s="322">
        <v>1265</v>
      </c>
      <c r="G1400" s="320">
        <v>-8</v>
      </c>
      <c r="H1400" s="321">
        <v>-2</v>
      </c>
      <c r="I1400" s="321">
        <v>-120</v>
      </c>
      <c r="J1400" s="322">
        <v>25</v>
      </c>
    </row>
    <row r="1401" spans="1:10">
      <c r="A1401" s="319">
        <v>44041</v>
      </c>
      <c r="B1401" s="325">
        <v>1565</v>
      </c>
      <c r="C1401" s="320">
        <v>1640</v>
      </c>
      <c r="D1401" s="321">
        <v>1380</v>
      </c>
      <c r="E1401" s="321">
        <v>1375</v>
      </c>
      <c r="F1401" s="322">
        <v>1265</v>
      </c>
      <c r="G1401" s="320">
        <v>-8</v>
      </c>
      <c r="H1401" s="321">
        <v>-2</v>
      </c>
      <c r="I1401" s="321">
        <v>-125</v>
      </c>
      <c r="J1401" s="322">
        <v>25</v>
      </c>
    </row>
    <row r="1402" spans="1:10">
      <c r="A1402" s="319">
        <v>44042</v>
      </c>
      <c r="B1402" s="325">
        <v>1555</v>
      </c>
      <c r="C1402" s="320">
        <v>1635</v>
      </c>
      <c r="D1402" s="321">
        <v>1380</v>
      </c>
      <c r="E1402" s="321">
        <v>1375</v>
      </c>
      <c r="F1402" s="322">
        <v>1265</v>
      </c>
      <c r="G1402" s="320">
        <v>-18</v>
      </c>
      <c r="H1402" s="321">
        <v>-12</v>
      </c>
      <c r="I1402" s="321">
        <v>-130</v>
      </c>
      <c r="J1402" s="322">
        <v>15</v>
      </c>
    </row>
    <row r="1403" spans="1:10">
      <c r="A1403" s="319">
        <v>44043</v>
      </c>
      <c r="B1403" s="325">
        <v>1535</v>
      </c>
      <c r="C1403" s="320">
        <v>1630</v>
      </c>
      <c r="D1403" s="321">
        <v>1380</v>
      </c>
      <c r="E1403" s="321">
        <v>1375</v>
      </c>
      <c r="F1403" s="322">
        <v>1265</v>
      </c>
      <c r="G1403" s="320">
        <v>-38</v>
      </c>
      <c r="H1403" s="321">
        <v>-32</v>
      </c>
      <c r="I1403" s="321">
        <v>-145</v>
      </c>
      <c r="J1403" s="322">
        <v>-5</v>
      </c>
    </row>
    <row r="1404" spans="1:10">
      <c r="A1404" s="319">
        <v>44046</v>
      </c>
      <c r="B1404" s="325">
        <v>1555</v>
      </c>
      <c r="C1404" s="320">
        <v>1610</v>
      </c>
      <c r="D1404" s="321">
        <v>1370</v>
      </c>
      <c r="E1404" s="321">
        <v>1375</v>
      </c>
      <c r="F1404" s="322">
        <v>1265</v>
      </c>
      <c r="G1404" s="320">
        <v>-18</v>
      </c>
      <c r="H1404" s="321">
        <v>-2</v>
      </c>
      <c r="I1404" s="321">
        <v>-105</v>
      </c>
      <c r="J1404" s="322">
        <v>15</v>
      </c>
    </row>
    <row r="1405" spans="1:10">
      <c r="A1405" s="319">
        <v>44047</v>
      </c>
      <c r="B1405" s="325">
        <v>1535</v>
      </c>
      <c r="C1405" s="320">
        <v>1625</v>
      </c>
      <c r="D1405" s="321">
        <v>1400</v>
      </c>
      <c r="E1405" s="321">
        <v>1375</v>
      </c>
      <c r="F1405" s="322">
        <v>1260</v>
      </c>
      <c r="G1405" s="320">
        <v>-33</v>
      </c>
      <c r="H1405" s="321">
        <v>-52</v>
      </c>
      <c r="I1405" s="321">
        <v>-140</v>
      </c>
      <c r="J1405" s="322">
        <v>-5</v>
      </c>
    </row>
    <row r="1406" spans="1:10">
      <c r="A1406" s="319">
        <v>44048</v>
      </c>
      <c r="B1406" s="325">
        <v>1535</v>
      </c>
      <c r="C1406" s="320">
        <v>1625</v>
      </c>
      <c r="D1406" s="321">
        <v>1410</v>
      </c>
      <c r="E1406" s="321">
        <v>1395</v>
      </c>
      <c r="F1406" s="322">
        <v>1265</v>
      </c>
      <c r="G1406" s="320">
        <v>-38</v>
      </c>
      <c r="H1406" s="321">
        <v>-62</v>
      </c>
      <c r="I1406" s="321">
        <v>-140</v>
      </c>
      <c r="J1406" s="322">
        <v>-25</v>
      </c>
    </row>
    <row r="1407" spans="1:10">
      <c r="A1407" s="319">
        <v>44049</v>
      </c>
      <c r="B1407" s="325">
        <v>1535</v>
      </c>
      <c r="C1407" s="320">
        <v>1625</v>
      </c>
      <c r="D1407" s="321">
        <v>1410</v>
      </c>
      <c r="E1407" s="321">
        <v>1395</v>
      </c>
      <c r="F1407" s="322">
        <v>1265</v>
      </c>
      <c r="G1407" s="320">
        <v>-38</v>
      </c>
      <c r="H1407" s="321">
        <v>-62</v>
      </c>
      <c r="I1407" s="321">
        <v>-140</v>
      </c>
      <c r="J1407" s="322">
        <v>-25</v>
      </c>
    </row>
    <row r="1408" spans="1:10">
      <c r="A1408" s="319">
        <v>44050</v>
      </c>
      <c r="B1408" s="325">
        <v>1535</v>
      </c>
      <c r="C1408" s="320">
        <v>1630</v>
      </c>
      <c r="D1408" s="321">
        <v>1410</v>
      </c>
      <c r="E1408" s="321">
        <v>1395</v>
      </c>
      <c r="F1408" s="322">
        <v>1265</v>
      </c>
      <c r="G1408" s="320">
        <v>-38</v>
      </c>
      <c r="H1408" s="321">
        <v>-62</v>
      </c>
      <c r="I1408" s="321">
        <v>-145</v>
      </c>
      <c r="J1408" s="322">
        <v>-25</v>
      </c>
    </row>
    <row r="1409" spans="1:10">
      <c r="A1409" s="319">
        <v>44053</v>
      </c>
      <c r="B1409" s="325">
        <v>1550</v>
      </c>
      <c r="C1409" s="320">
        <v>1665</v>
      </c>
      <c r="D1409" s="321">
        <v>1430</v>
      </c>
      <c r="E1409" s="321">
        <v>1395</v>
      </c>
      <c r="F1409" s="322">
        <v>1265</v>
      </c>
      <c r="G1409" s="320">
        <v>-23</v>
      </c>
      <c r="H1409" s="321">
        <v>-67</v>
      </c>
      <c r="I1409" s="321">
        <v>-165</v>
      </c>
      <c r="J1409" s="322">
        <v>-10</v>
      </c>
    </row>
    <row r="1410" spans="1:10">
      <c r="A1410" s="319">
        <v>44054</v>
      </c>
      <c r="B1410" s="325">
        <v>1555</v>
      </c>
      <c r="C1410" s="320">
        <v>1670</v>
      </c>
      <c r="D1410" s="321">
        <v>1420</v>
      </c>
      <c r="E1410" s="321">
        <v>1400</v>
      </c>
      <c r="F1410" s="322">
        <v>1255</v>
      </c>
      <c r="G1410" s="320">
        <v>-8</v>
      </c>
      <c r="H1410" s="321">
        <v>-52</v>
      </c>
      <c r="I1410" s="321">
        <v>-165</v>
      </c>
      <c r="J1410" s="322">
        <v>-10</v>
      </c>
    </row>
    <row r="1411" spans="1:10">
      <c r="A1411" s="319">
        <v>44055</v>
      </c>
      <c r="B1411" s="325">
        <v>1540</v>
      </c>
      <c r="C1411" s="320">
        <v>1705</v>
      </c>
      <c r="D1411" s="321">
        <v>1420</v>
      </c>
      <c r="E1411" s="321">
        <v>1400</v>
      </c>
      <c r="F1411" s="322">
        <v>1255</v>
      </c>
      <c r="G1411" s="320">
        <v>-23</v>
      </c>
      <c r="H1411" s="321">
        <v>-67</v>
      </c>
      <c r="I1411" s="321">
        <v>-215</v>
      </c>
      <c r="J1411" s="322">
        <v>-25</v>
      </c>
    </row>
    <row r="1412" spans="1:10">
      <c r="A1412" s="319">
        <v>44056</v>
      </c>
      <c r="B1412" s="325">
        <v>1545</v>
      </c>
      <c r="C1412" s="320">
        <v>1705</v>
      </c>
      <c r="D1412" s="321">
        <v>1420</v>
      </c>
      <c r="E1412" s="321">
        <v>1400</v>
      </c>
      <c r="F1412" s="322">
        <v>1255</v>
      </c>
      <c r="G1412" s="320">
        <v>-18</v>
      </c>
      <c r="H1412" s="321">
        <v>-62</v>
      </c>
      <c r="I1412" s="321">
        <v>-210</v>
      </c>
      <c r="J1412" s="322">
        <v>-20</v>
      </c>
    </row>
    <row r="1413" spans="1:10">
      <c r="A1413" s="319">
        <v>44057</v>
      </c>
      <c r="B1413" s="325">
        <v>1535</v>
      </c>
      <c r="C1413" s="320">
        <v>1705</v>
      </c>
      <c r="D1413" s="321">
        <v>1420</v>
      </c>
      <c r="E1413" s="321">
        <v>1400</v>
      </c>
      <c r="F1413" s="322">
        <v>1255</v>
      </c>
      <c r="G1413" s="320">
        <v>-28</v>
      </c>
      <c r="H1413" s="321">
        <v>-72</v>
      </c>
      <c r="I1413" s="321">
        <v>-220</v>
      </c>
      <c r="J1413" s="322">
        <v>-30</v>
      </c>
    </row>
    <row r="1414" spans="1:10">
      <c r="A1414" s="319">
        <v>44060</v>
      </c>
      <c r="B1414" s="325">
        <v>1535</v>
      </c>
      <c r="C1414" s="320">
        <v>1705</v>
      </c>
      <c r="D1414" s="321">
        <v>1420</v>
      </c>
      <c r="E1414" s="321">
        <v>1400</v>
      </c>
      <c r="F1414" s="322">
        <v>1225</v>
      </c>
      <c r="G1414" s="320">
        <v>2</v>
      </c>
      <c r="H1414" s="321">
        <v>-72</v>
      </c>
      <c r="I1414" s="321">
        <v>-220</v>
      </c>
      <c r="J1414" s="322">
        <v>-30</v>
      </c>
    </row>
    <row r="1415" spans="1:10">
      <c r="A1415" s="319">
        <v>44061</v>
      </c>
      <c r="B1415" s="325">
        <v>1535</v>
      </c>
      <c r="C1415" s="320">
        <v>1705</v>
      </c>
      <c r="D1415" s="321">
        <v>1425</v>
      </c>
      <c r="E1415" s="321">
        <v>1405</v>
      </c>
      <c r="F1415" s="322">
        <v>1225</v>
      </c>
      <c r="G1415" s="320">
        <v>2</v>
      </c>
      <c r="H1415" s="321">
        <v>-77</v>
      </c>
      <c r="I1415" s="321">
        <v>-220</v>
      </c>
      <c r="J1415" s="322">
        <v>-35</v>
      </c>
    </row>
    <row r="1416" spans="1:10">
      <c r="A1416" s="319">
        <v>44062</v>
      </c>
      <c r="B1416" s="325">
        <v>1530</v>
      </c>
      <c r="C1416" s="320">
        <v>1695</v>
      </c>
      <c r="D1416" s="321">
        <v>1425</v>
      </c>
      <c r="E1416" s="321">
        <v>1405</v>
      </c>
      <c r="F1416" s="322">
        <v>1225</v>
      </c>
      <c r="G1416" s="320">
        <v>-3</v>
      </c>
      <c r="H1416" s="321">
        <v>-82</v>
      </c>
      <c r="I1416" s="321">
        <v>-215</v>
      </c>
      <c r="J1416" s="322">
        <v>-40</v>
      </c>
    </row>
    <row r="1417" spans="1:10">
      <c r="A1417" s="319">
        <v>44063</v>
      </c>
      <c r="B1417" s="325">
        <v>1530</v>
      </c>
      <c r="C1417" s="320">
        <v>1685</v>
      </c>
      <c r="D1417" s="321">
        <v>1425</v>
      </c>
      <c r="E1417" s="321">
        <v>1405</v>
      </c>
      <c r="F1417" s="322">
        <v>1225</v>
      </c>
      <c r="G1417" s="320">
        <v>-3</v>
      </c>
      <c r="H1417" s="321">
        <v>-82</v>
      </c>
      <c r="I1417" s="321">
        <v>-205</v>
      </c>
      <c r="J1417" s="322">
        <v>-40</v>
      </c>
    </row>
    <row r="1418" spans="1:10">
      <c r="A1418" s="319">
        <v>44064</v>
      </c>
      <c r="B1418" s="325">
        <v>1527.5</v>
      </c>
      <c r="C1418" s="320">
        <v>1695</v>
      </c>
      <c r="D1418" s="321">
        <v>1425</v>
      </c>
      <c r="E1418" s="321">
        <v>1405</v>
      </c>
      <c r="F1418" s="322">
        <v>1225</v>
      </c>
      <c r="G1418" s="320">
        <v>-5.5</v>
      </c>
      <c r="H1418" s="321">
        <v>-84.5</v>
      </c>
      <c r="I1418" s="321">
        <v>-217.5</v>
      </c>
      <c r="J1418" s="322">
        <v>-42.5</v>
      </c>
    </row>
    <row r="1419" spans="1:10">
      <c r="A1419" s="319">
        <v>44067</v>
      </c>
      <c r="B1419" s="325">
        <v>1525</v>
      </c>
      <c r="C1419" s="320">
        <v>1715</v>
      </c>
      <c r="D1419" s="321">
        <v>1400</v>
      </c>
      <c r="E1419" s="321">
        <v>1405</v>
      </c>
      <c r="F1419" s="322">
        <v>1235</v>
      </c>
      <c r="G1419" s="320">
        <v>-18</v>
      </c>
      <c r="H1419" s="321">
        <v>-62</v>
      </c>
      <c r="I1419" s="321">
        <v>-240</v>
      </c>
      <c r="J1419" s="322">
        <v>-45</v>
      </c>
    </row>
    <row r="1420" spans="1:10">
      <c r="A1420" s="319">
        <v>44068</v>
      </c>
      <c r="B1420" s="325">
        <v>1525</v>
      </c>
      <c r="C1420" s="320">
        <v>1725</v>
      </c>
      <c r="D1420" s="321">
        <v>1410</v>
      </c>
      <c r="E1420" s="321">
        <v>1400</v>
      </c>
      <c r="F1420" s="322">
        <v>1235</v>
      </c>
      <c r="G1420" s="320">
        <v>-18</v>
      </c>
      <c r="H1420" s="321">
        <v>-72</v>
      </c>
      <c r="I1420" s="321">
        <v>-250</v>
      </c>
      <c r="J1420" s="322">
        <v>-40</v>
      </c>
    </row>
    <row r="1421" spans="1:10">
      <c r="A1421" s="319">
        <v>44069</v>
      </c>
      <c r="B1421" s="325">
        <v>1530</v>
      </c>
      <c r="C1421" s="320">
        <v>1735</v>
      </c>
      <c r="D1421" s="321">
        <v>1410</v>
      </c>
      <c r="E1421" s="321">
        <v>1400</v>
      </c>
      <c r="F1421" s="322">
        <v>1235</v>
      </c>
      <c r="G1421" s="320">
        <v>-13</v>
      </c>
      <c r="H1421" s="321">
        <v>-67</v>
      </c>
      <c r="I1421" s="321">
        <v>-255</v>
      </c>
      <c r="J1421" s="322">
        <v>-35</v>
      </c>
    </row>
    <row r="1422" spans="1:10">
      <c r="A1422" s="319">
        <v>44070</v>
      </c>
      <c r="B1422" s="325">
        <v>1555</v>
      </c>
      <c r="C1422" s="320">
        <v>1745</v>
      </c>
      <c r="D1422" s="321">
        <v>1410</v>
      </c>
      <c r="E1422" s="321">
        <v>1400</v>
      </c>
      <c r="F1422" s="322">
        <v>1240</v>
      </c>
      <c r="G1422" s="320">
        <v>7</v>
      </c>
      <c r="H1422" s="321">
        <v>-42</v>
      </c>
      <c r="I1422" s="321">
        <v>-240</v>
      </c>
      <c r="J1422" s="322">
        <v>-10</v>
      </c>
    </row>
    <row r="1423" spans="1:10">
      <c r="A1423" s="319">
        <v>44071</v>
      </c>
      <c r="B1423" s="325">
        <v>1560</v>
      </c>
      <c r="C1423" s="320">
        <v>1745</v>
      </c>
      <c r="D1423" s="321">
        <v>1410</v>
      </c>
      <c r="E1423" s="321">
        <v>1400</v>
      </c>
      <c r="F1423" s="322">
        <v>1240</v>
      </c>
      <c r="G1423" s="320">
        <v>12</v>
      </c>
      <c r="H1423" s="321">
        <v>-37</v>
      </c>
      <c r="I1423" s="321">
        <v>-235</v>
      </c>
      <c r="J1423" s="322">
        <v>-5</v>
      </c>
    </row>
    <row r="1424" spans="1:10">
      <c r="A1424" s="319">
        <v>44074</v>
      </c>
      <c r="B1424" s="325">
        <v>1580</v>
      </c>
      <c r="C1424" s="320">
        <v>1780</v>
      </c>
      <c r="D1424" s="321">
        <v>1455</v>
      </c>
      <c r="E1424" s="321">
        <v>1375</v>
      </c>
      <c r="F1424" s="322">
        <v>1240</v>
      </c>
      <c r="G1424" s="320">
        <v>32</v>
      </c>
      <c r="H1424" s="321">
        <v>-62</v>
      </c>
      <c r="I1424" s="321">
        <v>-250</v>
      </c>
      <c r="J1424" s="322">
        <v>40</v>
      </c>
    </row>
    <row r="1425" spans="1:10">
      <c r="A1425" s="319">
        <v>44075</v>
      </c>
      <c r="B1425" s="325">
        <v>1590</v>
      </c>
      <c r="C1425" s="320">
        <v>1855</v>
      </c>
      <c r="D1425" s="321">
        <v>1500</v>
      </c>
      <c r="E1425" s="321">
        <v>1435</v>
      </c>
      <c r="F1425" s="322">
        <v>1310</v>
      </c>
      <c r="G1425" s="320">
        <v>-28</v>
      </c>
      <c r="H1425" s="321">
        <v>-97</v>
      </c>
      <c r="I1425" s="321">
        <v>-315</v>
      </c>
      <c r="J1425" s="322">
        <v>-10</v>
      </c>
    </row>
    <row r="1426" spans="1:10">
      <c r="A1426" s="319">
        <v>44076</v>
      </c>
      <c r="B1426" s="325">
        <v>1650</v>
      </c>
      <c r="C1426" s="320">
        <v>1880</v>
      </c>
      <c r="D1426" s="321">
        <v>1510</v>
      </c>
      <c r="E1426" s="321">
        <v>1435</v>
      </c>
      <c r="F1426" s="322">
        <v>1310</v>
      </c>
      <c r="G1426" s="320">
        <v>32</v>
      </c>
      <c r="H1426" s="321">
        <v>-47</v>
      </c>
      <c r="I1426" s="321">
        <v>-280</v>
      </c>
      <c r="J1426" s="322">
        <v>50</v>
      </c>
    </row>
    <row r="1427" spans="1:10">
      <c r="A1427" s="319">
        <v>44077</v>
      </c>
      <c r="B1427" s="325">
        <v>1660</v>
      </c>
      <c r="C1427" s="320">
        <v>1870</v>
      </c>
      <c r="D1427" s="321">
        <v>1510</v>
      </c>
      <c r="E1427" s="321">
        <v>1445</v>
      </c>
      <c r="F1427" s="322">
        <v>1310</v>
      </c>
      <c r="G1427" s="320">
        <v>42</v>
      </c>
      <c r="H1427" s="321">
        <v>-37</v>
      </c>
      <c r="I1427" s="321">
        <v>-260</v>
      </c>
      <c r="J1427" s="322">
        <v>50</v>
      </c>
    </row>
    <row r="1428" spans="1:10">
      <c r="A1428" s="319">
        <v>44078</v>
      </c>
      <c r="B1428" s="325">
        <v>1660</v>
      </c>
      <c r="C1428" s="320">
        <v>1885</v>
      </c>
      <c r="D1428" s="321">
        <v>1550</v>
      </c>
      <c r="E1428" s="321">
        <v>1470</v>
      </c>
      <c r="F1428" s="322">
        <v>1310</v>
      </c>
      <c r="G1428" s="320">
        <v>42</v>
      </c>
      <c r="H1428" s="321">
        <v>-77</v>
      </c>
      <c r="I1428" s="321">
        <v>-275</v>
      </c>
      <c r="J1428" s="322">
        <v>25</v>
      </c>
    </row>
    <row r="1429" spans="1:10">
      <c r="A1429" s="319">
        <v>44081</v>
      </c>
      <c r="B1429" s="325">
        <v>1705</v>
      </c>
      <c r="C1429" s="320">
        <v>1935</v>
      </c>
      <c r="D1429" s="321">
        <v>1645</v>
      </c>
      <c r="E1429" s="321">
        <v>1495</v>
      </c>
      <c r="F1429" s="322">
        <v>1385</v>
      </c>
      <c r="G1429" s="320">
        <v>12</v>
      </c>
      <c r="H1429" s="321">
        <v>-127</v>
      </c>
      <c r="I1429" s="321">
        <v>-280</v>
      </c>
      <c r="J1429" s="322">
        <v>45</v>
      </c>
    </row>
    <row r="1430" spans="1:10">
      <c r="A1430" s="319">
        <v>44082</v>
      </c>
      <c r="B1430" s="325">
        <v>1765</v>
      </c>
      <c r="C1430" s="320">
        <v>1910</v>
      </c>
      <c r="D1430" s="321">
        <v>1645</v>
      </c>
      <c r="E1430" s="321">
        <v>1585</v>
      </c>
      <c r="F1430" s="322">
        <v>1425</v>
      </c>
      <c r="G1430" s="320">
        <v>32</v>
      </c>
      <c r="H1430" s="321">
        <v>-67</v>
      </c>
      <c r="I1430" s="321">
        <v>-195</v>
      </c>
      <c r="J1430" s="322">
        <v>15</v>
      </c>
    </row>
    <row r="1431" spans="1:10">
      <c r="A1431" s="319">
        <v>44083</v>
      </c>
      <c r="B1431" s="325">
        <v>1790</v>
      </c>
      <c r="C1431" s="320">
        <v>1870</v>
      </c>
      <c r="D1431" s="321">
        <v>1645</v>
      </c>
      <c r="E1431" s="321">
        <v>1600</v>
      </c>
      <c r="F1431" s="322">
        <v>1425</v>
      </c>
      <c r="G1431" s="320">
        <v>57</v>
      </c>
      <c r="H1431" s="321">
        <v>-42</v>
      </c>
      <c r="I1431" s="321">
        <v>-130</v>
      </c>
      <c r="J1431" s="322">
        <v>25</v>
      </c>
    </row>
    <row r="1432" spans="1:10">
      <c r="A1432" s="319">
        <v>44084</v>
      </c>
      <c r="B1432" s="325">
        <v>1795</v>
      </c>
      <c r="C1432" s="320">
        <v>1870</v>
      </c>
      <c r="D1432" s="321">
        <v>1645</v>
      </c>
      <c r="E1432" s="321">
        <v>1600</v>
      </c>
      <c r="F1432" s="322">
        <v>1425</v>
      </c>
      <c r="G1432" s="320">
        <v>62</v>
      </c>
      <c r="H1432" s="321">
        <v>-37</v>
      </c>
      <c r="I1432" s="321">
        <v>-125</v>
      </c>
      <c r="J1432" s="322">
        <v>30</v>
      </c>
    </row>
    <row r="1433" spans="1:10">
      <c r="A1433" s="319">
        <v>44085</v>
      </c>
      <c r="B1433" s="325">
        <v>1795</v>
      </c>
      <c r="C1433" s="320">
        <v>1875</v>
      </c>
      <c r="D1433" s="321">
        <v>1645</v>
      </c>
      <c r="E1433" s="321">
        <v>1600</v>
      </c>
      <c r="F1433" s="322">
        <v>1425</v>
      </c>
      <c r="G1433" s="320">
        <v>62</v>
      </c>
      <c r="H1433" s="321">
        <v>-37</v>
      </c>
      <c r="I1433" s="321">
        <v>-130</v>
      </c>
      <c r="J1433" s="322">
        <v>30</v>
      </c>
    </row>
    <row r="1434" spans="1:10">
      <c r="A1434" s="319">
        <v>44088</v>
      </c>
      <c r="B1434" s="325">
        <v>1795</v>
      </c>
      <c r="C1434" s="320">
        <v>1920</v>
      </c>
      <c r="D1434" s="321">
        <v>1665</v>
      </c>
      <c r="E1434" s="321">
        <v>1580</v>
      </c>
      <c r="F1434" s="322">
        <v>1430</v>
      </c>
      <c r="G1434" s="320">
        <v>57</v>
      </c>
      <c r="H1434" s="321">
        <v>-57</v>
      </c>
      <c r="I1434" s="321">
        <v>-175</v>
      </c>
      <c r="J1434" s="322">
        <v>50</v>
      </c>
    </row>
    <row r="1435" spans="1:10">
      <c r="A1435" s="319">
        <v>44089</v>
      </c>
      <c r="B1435" s="325">
        <v>1820</v>
      </c>
      <c r="C1435" s="320">
        <v>1975</v>
      </c>
      <c r="D1435" s="321">
        <v>1680</v>
      </c>
      <c r="E1435" s="321">
        <v>1610</v>
      </c>
      <c r="F1435" s="322">
        <v>1475</v>
      </c>
      <c r="G1435" s="320">
        <v>37</v>
      </c>
      <c r="H1435" s="321">
        <v>-47</v>
      </c>
      <c r="I1435" s="321">
        <v>-205</v>
      </c>
      <c r="J1435" s="322">
        <v>45</v>
      </c>
    </row>
    <row r="1436" spans="1:10">
      <c r="A1436" s="319">
        <v>44090</v>
      </c>
      <c r="B1436" s="325">
        <v>1820</v>
      </c>
      <c r="C1436" s="320">
        <v>1965</v>
      </c>
      <c r="D1436" s="321">
        <v>1680</v>
      </c>
      <c r="E1436" s="321">
        <v>1575</v>
      </c>
      <c r="F1436" s="322">
        <v>1475</v>
      </c>
      <c r="G1436" s="320">
        <v>37</v>
      </c>
      <c r="H1436" s="321">
        <v>-47</v>
      </c>
      <c r="I1436" s="321">
        <v>-195</v>
      </c>
      <c r="J1436" s="322">
        <v>80</v>
      </c>
    </row>
    <row r="1437" spans="1:10">
      <c r="A1437" s="319">
        <v>44091</v>
      </c>
      <c r="B1437" s="325">
        <v>1820</v>
      </c>
      <c r="C1437" s="320">
        <v>1970</v>
      </c>
      <c r="D1437" s="321">
        <v>1680</v>
      </c>
      <c r="E1437" s="321">
        <v>1575</v>
      </c>
      <c r="F1437" s="322">
        <v>1475</v>
      </c>
      <c r="G1437" s="320">
        <v>37</v>
      </c>
      <c r="H1437" s="321">
        <v>-47</v>
      </c>
      <c r="I1437" s="321">
        <v>-200</v>
      </c>
      <c r="J1437" s="322">
        <v>80</v>
      </c>
    </row>
    <row r="1438" spans="1:10">
      <c r="A1438" s="319">
        <v>44092</v>
      </c>
      <c r="B1438" s="325">
        <v>1815</v>
      </c>
      <c r="C1438" s="320">
        <v>1960</v>
      </c>
      <c r="D1438" s="321">
        <v>1680</v>
      </c>
      <c r="E1438" s="321">
        <v>1590</v>
      </c>
      <c r="F1438" s="322">
        <v>1475</v>
      </c>
      <c r="G1438" s="320">
        <v>32</v>
      </c>
      <c r="H1438" s="321">
        <v>-52</v>
      </c>
      <c r="I1438" s="321">
        <v>-195</v>
      </c>
      <c r="J1438" s="322">
        <v>60</v>
      </c>
    </row>
    <row r="1439" spans="1:10">
      <c r="A1439" s="319">
        <v>44095</v>
      </c>
      <c r="B1439" s="325">
        <v>1765</v>
      </c>
      <c r="C1439" s="320">
        <v>1950</v>
      </c>
      <c r="D1439" s="321">
        <v>1665</v>
      </c>
      <c r="E1439" s="321">
        <v>1605</v>
      </c>
      <c r="F1439" s="322">
        <v>1475</v>
      </c>
      <c r="G1439" s="320">
        <v>-18</v>
      </c>
      <c r="H1439" s="321">
        <v>-87</v>
      </c>
      <c r="I1439" s="321">
        <v>-235</v>
      </c>
      <c r="J1439" s="322">
        <v>-5</v>
      </c>
    </row>
    <row r="1440" spans="1:10">
      <c r="A1440" s="319">
        <v>44096</v>
      </c>
      <c r="B1440" s="325">
        <v>1740</v>
      </c>
      <c r="C1440" s="320">
        <v>1910</v>
      </c>
      <c r="D1440" s="321">
        <v>1670</v>
      </c>
      <c r="E1440" s="321">
        <v>1590</v>
      </c>
      <c r="F1440" s="322">
        <v>1405</v>
      </c>
      <c r="G1440" s="320">
        <v>27</v>
      </c>
      <c r="H1440" s="321">
        <v>-117</v>
      </c>
      <c r="I1440" s="321">
        <v>-220</v>
      </c>
      <c r="J1440" s="322">
        <v>-15</v>
      </c>
    </row>
    <row r="1441" spans="1:10">
      <c r="A1441" s="319">
        <v>44097</v>
      </c>
      <c r="B1441" s="325">
        <v>1730</v>
      </c>
      <c r="C1441" s="320">
        <v>1895</v>
      </c>
      <c r="D1441" s="321">
        <v>1640</v>
      </c>
      <c r="E1441" s="321">
        <v>1590</v>
      </c>
      <c r="F1441" s="322">
        <v>1340</v>
      </c>
      <c r="G1441" s="320">
        <v>82</v>
      </c>
      <c r="H1441" s="321">
        <v>-97</v>
      </c>
      <c r="I1441" s="321">
        <v>-215</v>
      </c>
      <c r="J1441" s="322">
        <v>-25</v>
      </c>
    </row>
    <row r="1442" spans="1:10">
      <c r="A1442" s="319">
        <v>44098</v>
      </c>
      <c r="B1442" s="325">
        <v>1730</v>
      </c>
      <c r="C1442" s="320">
        <v>1885</v>
      </c>
      <c r="D1442" s="321">
        <v>1615</v>
      </c>
      <c r="E1442" s="321">
        <v>1565</v>
      </c>
      <c r="F1442" s="322">
        <v>1340</v>
      </c>
      <c r="G1442" s="320">
        <v>82</v>
      </c>
      <c r="H1442" s="321">
        <v>-72</v>
      </c>
      <c r="I1442" s="321">
        <v>-205</v>
      </c>
      <c r="J1442" s="322">
        <v>0</v>
      </c>
    </row>
    <row r="1443" spans="1:10">
      <c r="A1443" s="319">
        <v>44099</v>
      </c>
      <c r="B1443" s="325">
        <v>1730</v>
      </c>
      <c r="C1443" s="320">
        <v>1900</v>
      </c>
      <c r="D1443" s="321">
        <v>1615</v>
      </c>
      <c r="E1443" s="321">
        <v>1500</v>
      </c>
      <c r="F1443" s="322">
        <v>1340</v>
      </c>
      <c r="G1443" s="320">
        <v>82</v>
      </c>
      <c r="H1443" s="321">
        <v>-72</v>
      </c>
      <c r="I1443" s="321">
        <v>-220</v>
      </c>
      <c r="J1443" s="322">
        <v>65</v>
      </c>
    </row>
    <row r="1444" spans="1:10">
      <c r="A1444" s="319">
        <v>44101</v>
      </c>
      <c r="B1444" s="325">
        <v>1745</v>
      </c>
      <c r="C1444" s="320">
        <v>1900</v>
      </c>
      <c r="D1444" s="321">
        <v>1615</v>
      </c>
      <c r="E1444" s="321">
        <v>1500</v>
      </c>
      <c r="F1444" s="322">
        <v>1340</v>
      </c>
      <c r="G1444" s="320">
        <v>97</v>
      </c>
      <c r="H1444" s="321">
        <v>-57</v>
      </c>
      <c r="I1444" s="321">
        <v>-205</v>
      </c>
      <c r="J1444" s="322">
        <v>80</v>
      </c>
    </row>
    <row r="1445" spans="1:10">
      <c r="A1445" s="319">
        <v>44102</v>
      </c>
      <c r="B1445" s="325">
        <v>1775</v>
      </c>
      <c r="C1445" s="320">
        <v>1880</v>
      </c>
      <c r="D1445" s="321">
        <v>1605</v>
      </c>
      <c r="E1445" s="321">
        <v>1555</v>
      </c>
      <c r="F1445" s="322">
        <v>1360</v>
      </c>
      <c r="G1445" s="320">
        <v>107</v>
      </c>
      <c r="H1445" s="321">
        <v>-17</v>
      </c>
      <c r="I1445" s="321">
        <v>-155</v>
      </c>
      <c r="J1445" s="322">
        <v>55</v>
      </c>
    </row>
    <row r="1446" spans="1:10">
      <c r="A1446" s="319">
        <v>44103</v>
      </c>
      <c r="B1446" s="325">
        <v>1795</v>
      </c>
      <c r="C1446" s="320">
        <v>1845</v>
      </c>
      <c r="D1446" s="321">
        <v>1605</v>
      </c>
      <c r="E1446" s="321">
        <v>1555</v>
      </c>
      <c r="F1446" s="322">
        <v>1360</v>
      </c>
      <c r="G1446" s="320">
        <v>127</v>
      </c>
      <c r="H1446" s="321">
        <v>3</v>
      </c>
      <c r="I1446" s="321">
        <v>-100</v>
      </c>
      <c r="J1446" s="322">
        <v>75</v>
      </c>
    </row>
    <row r="1447" spans="1:10">
      <c r="A1447" s="319">
        <v>44104</v>
      </c>
      <c r="B1447" s="325">
        <v>1795</v>
      </c>
      <c r="C1447" s="320">
        <v>1840</v>
      </c>
      <c r="D1447" s="321">
        <v>1605</v>
      </c>
      <c r="E1447" s="321">
        <v>1555</v>
      </c>
      <c r="F1447" s="322">
        <v>1360</v>
      </c>
      <c r="G1447" s="320">
        <v>127</v>
      </c>
      <c r="H1447" s="321">
        <v>3</v>
      </c>
      <c r="I1447" s="321">
        <v>-95</v>
      </c>
      <c r="J1447" s="322">
        <v>75</v>
      </c>
    </row>
    <row r="1448" spans="1:10">
      <c r="A1448" s="319">
        <v>44113</v>
      </c>
      <c r="B1448" s="325">
        <v>1795</v>
      </c>
      <c r="C1448" s="320">
        <v>1875</v>
      </c>
      <c r="D1448" s="321">
        <v>1625</v>
      </c>
      <c r="E1448" s="321">
        <v>1555</v>
      </c>
      <c r="F1448" s="322">
        <v>1425</v>
      </c>
      <c r="G1448" s="320">
        <v>62</v>
      </c>
      <c r="H1448" s="321">
        <v>-17</v>
      </c>
      <c r="I1448" s="321">
        <v>-130</v>
      </c>
      <c r="J1448" s="322">
        <v>75</v>
      </c>
    </row>
    <row r="1449" spans="1:10">
      <c r="A1449" s="319">
        <v>44114</v>
      </c>
      <c r="B1449" s="325">
        <v>1815</v>
      </c>
      <c r="C1449" s="320">
        <v>1890</v>
      </c>
      <c r="D1449" s="321">
        <v>1635</v>
      </c>
      <c r="E1449" s="321">
        <v>1580</v>
      </c>
      <c r="F1449" s="322">
        <v>1425</v>
      </c>
      <c r="G1449" s="320">
        <v>82</v>
      </c>
      <c r="H1449" s="321">
        <v>-7</v>
      </c>
      <c r="I1449" s="321">
        <v>-125</v>
      </c>
      <c r="J1449" s="322">
        <v>70</v>
      </c>
    </row>
    <row r="1450" spans="1:10">
      <c r="A1450" s="319">
        <v>44116</v>
      </c>
      <c r="B1450" s="325">
        <v>1855</v>
      </c>
      <c r="C1450" s="320">
        <v>1915</v>
      </c>
      <c r="D1450" s="321">
        <v>1680</v>
      </c>
      <c r="E1450" s="321">
        <v>1615</v>
      </c>
      <c r="F1450" s="322">
        <v>1500</v>
      </c>
      <c r="G1450" s="320">
        <v>47</v>
      </c>
      <c r="H1450" s="321">
        <v>-12</v>
      </c>
      <c r="I1450" s="321">
        <v>-110</v>
      </c>
      <c r="J1450" s="322">
        <v>75</v>
      </c>
    </row>
    <row r="1451" spans="1:10">
      <c r="A1451" s="319">
        <v>44117</v>
      </c>
      <c r="B1451" s="325">
        <v>1900</v>
      </c>
      <c r="C1451" s="320">
        <v>1930</v>
      </c>
      <c r="D1451" s="321">
        <v>1690</v>
      </c>
      <c r="E1451" s="321">
        <v>1680</v>
      </c>
      <c r="F1451" s="322">
        <v>1485</v>
      </c>
      <c r="G1451" s="320">
        <v>107</v>
      </c>
      <c r="H1451" s="321">
        <v>23</v>
      </c>
      <c r="I1451" s="321">
        <v>-80</v>
      </c>
      <c r="J1451" s="322">
        <v>55</v>
      </c>
    </row>
    <row r="1452" spans="1:10">
      <c r="A1452" s="319">
        <v>44118</v>
      </c>
      <c r="B1452" s="325">
        <v>1915</v>
      </c>
      <c r="C1452" s="320">
        <v>1940</v>
      </c>
      <c r="D1452" s="321">
        <v>1690</v>
      </c>
      <c r="E1452" s="321">
        <v>1680</v>
      </c>
      <c r="F1452" s="322">
        <v>1485</v>
      </c>
      <c r="G1452" s="320">
        <v>122</v>
      </c>
      <c r="H1452" s="321">
        <v>38</v>
      </c>
      <c r="I1452" s="321">
        <v>-75</v>
      </c>
      <c r="J1452" s="322">
        <v>70</v>
      </c>
    </row>
    <row r="1453" spans="1:10">
      <c r="A1453" s="319">
        <v>44119</v>
      </c>
      <c r="B1453" s="325">
        <v>1915</v>
      </c>
      <c r="C1453" s="320">
        <v>1950</v>
      </c>
      <c r="D1453" s="321">
        <v>1695</v>
      </c>
      <c r="E1453" s="321">
        <v>1680</v>
      </c>
      <c r="F1453" s="322">
        <v>1485</v>
      </c>
      <c r="G1453" s="320">
        <v>122</v>
      </c>
      <c r="H1453" s="321">
        <v>33</v>
      </c>
      <c r="I1453" s="321">
        <v>-85</v>
      </c>
      <c r="J1453" s="322">
        <v>70</v>
      </c>
    </row>
    <row r="1454" spans="1:10">
      <c r="A1454" s="319">
        <v>44120</v>
      </c>
      <c r="B1454" s="325">
        <v>1915</v>
      </c>
      <c r="C1454" s="320">
        <v>1960</v>
      </c>
      <c r="D1454" s="321">
        <v>1695</v>
      </c>
      <c r="E1454" s="321">
        <v>1695</v>
      </c>
      <c r="F1454" s="322">
        <v>1485</v>
      </c>
      <c r="G1454" s="320">
        <v>122</v>
      </c>
      <c r="H1454" s="321">
        <v>33</v>
      </c>
      <c r="I1454" s="321">
        <v>-95</v>
      </c>
      <c r="J1454" s="322">
        <v>55</v>
      </c>
    </row>
    <row r="1455" spans="1:10">
      <c r="A1455" s="319">
        <v>44123</v>
      </c>
      <c r="B1455" s="325">
        <v>1915</v>
      </c>
      <c r="C1455" s="320">
        <v>1945</v>
      </c>
      <c r="D1455" s="321">
        <v>1755</v>
      </c>
      <c r="E1455" s="321">
        <v>1690</v>
      </c>
      <c r="F1455" s="322">
        <v>1490</v>
      </c>
      <c r="G1455" s="320">
        <v>117</v>
      </c>
      <c r="H1455" s="321">
        <v>-27</v>
      </c>
      <c r="I1455" s="321">
        <v>-80</v>
      </c>
      <c r="J1455" s="322">
        <v>60</v>
      </c>
    </row>
    <row r="1456" spans="1:10">
      <c r="A1456" s="319">
        <v>44124</v>
      </c>
      <c r="B1456" s="325">
        <v>1915</v>
      </c>
      <c r="C1456" s="320">
        <v>1930</v>
      </c>
      <c r="D1456" s="321">
        <v>1755</v>
      </c>
      <c r="E1456" s="321">
        <v>1690</v>
      </c>
      <c r="F1456" s="322">
        <v>1500</v>
      </c>
      <c r="G1456" s="320">
        <v>107</v>
      </c>
      <c r="H1456" s="321">
        <v>-27</v>
      </c>
      <c r="I1456" s="321">
        <v>-65</v>
      </c>
      <c r="J1456" s="322">
        <v>60</v>
      </c>
    </row>
    <row r="1457" spans="1:10">
      <c r="A1457" s="319">
        <v>44125</v>
      </c>
      <c r="B1457" s="325">
        <v>1930</v>
      </c>
      <c r="C1457" s="320">
        <v>2005</v>
      </c>
      <c r="D1457" s="321">
        <v>1755</v>
      </c>
      <c r="E1457" s="321">
        <v>1690</v>
      </c>
      <c r="F1457" s="322">
        <v>1500</v>
      </c>
      <c r="G1457" s="320">
        <v>122</v>
      </c>
      <c r="H1457" s="321">
        <v>-12</v>
      </c>
      <c r="I1457" s="321">
        <v>-125</v>
      </c>
      <c r="J1457" s="322">
        <v>75</v>
      </c>
    </row>
    <row r="1458" spans="1:10">
      <c r="A1458" s="319">
        <v>44126</v>
      </c>
      <c r="B1458" s="325">
        <v>1930</v>
      </c>
      <c r="C1458" s="320">
        <v>1970</v>
      </c>
      <c r="D1458" s="321">
        <v>1755</v>
      </c>
      <c r="E1458" s="321">
        <v>1690</v>
      </c>
      <c r="F1458" s="322">
        <v>1500</v>
      </c>
      <c r="G1458" s="320">
        <v>122</v>
      </c>
      <c r="H1458" s="321">
        <v>-12</v>
      </c>
      <c r="I1458" s="321">
        <v>-90</v>
      </c>
      <c r="J1458" s="322">
        <v>75</v>
      </c>
    </row>
    <row r="1459" spans="1:10">
      <c r="A1459" s="319">
        <v>44127</v>
      </c>
      <c r="B1459" s="325">
        <v>1930</v>
      </c>
      <c r="C1459" s="320">
        <v>1965</v>
      </c>
      <c r="D1459" s="321">
        <v>1755</v>
      </c>
      <c r="E1459" s="321">
        <v>1690</v>
      </c>
      <c r="F1459" s="322">
        <v>1500</v>
      </c>
      <c r="G1459" s="320">
        <v>122</v>
      </c>
      <c r="H1459" s="321">
        <v>-12</v>
      </c>
      <c r="I1459" s="321">
        <v>-85</v>
      </c>
      <c r="J1459" s="322">
        <v>75</v>
      </c>
    </row>
    <row r="1460" spans="1:10">
      <c r="A1460" s="319">
        <v>44130</v>
      </c>
      <c r="B1460" s="325">
        <v>1875</v>
      </c>
      <c r="C1460" s="320">
        <v>1930</v>
      </c>
      <c r="D1460" s="321">
        <v>1740</v>
      </c>
      <c r="E1460" s="321">
        <v>1690</v>
      </c>
      <c r="F1460" s="322">
        <v>1500</v>
      </c>
      <c r="G1460" s="320">
        <v>67</v>
      </c>
      <c r="H1460" s="321">
        <v>-52</v>
      </c>
      <c r="I1460" s="321">
        <v>-105</v>
      </c>
      <c r="J1460" s="322">
        <v>20</v>
      </c>
    </row>
    <row r="1461" spans="1:10">
      <c r="A1461" s="319">
        <v>44131</v>
      </c>
      <c r="B1461" s="325">
        <v>1860</v>
      </c>
      <c r="C1461" s="320">
        <v>1940</v>
      </c>
      <c r="D1461" s="321">
        <v>1755</v>
      </c>
      <c r="E1461" s="321">
        <v>1685</v>
      </c>
      <c r="F1461" s="322">
        <v>1490</v>
      </c>
      <c r="G1461" s="320">
        <v>62</v>
      </c>
      <c r="H1461" s="321">
        <v>-82</v>
      </c>
      <c r="I1461" s="321">
        <v>-130</v>
      </c>
      <c r="J1461" s="322">
        <v>10</v>
      </c>
    </row>
    <row r="1462" spans="1:10">
      <c r="A1462" s="319">
        <v>44132</v>
      </c>
      <c r="B1462" s="325">
        <v>1845</v>
      </c>
      <c r="C1462" s="320">
        <v>1955</v>
      </c>
      <c r="D1462" s="321">
        <v>1755</v>
      </c>
      <c r="E1462" s="321">
        <v>1685</v>
      </c>
      <c r="F1462" s="322">
        <v>1490</v>
      </c>
      <c r="G1462" s="320">
        <v>47</v>
      </c>
      <c r="H1462" s="321">
        <v>-97</v>
      </c>
      <c r="I1462" s="321">
        <v>-160</v>
      </c>
      <c r="J1462" s="322">
        <v>-5</v>
      </c>
    </row>
    <row r="1463" spans="1:10">
      <c r="A1463" s="319">
        <v>44133</v>
      </c>
      <c r="B1463" s="325">
        <v>1820</v>
      </c>
      <c r="C1463" s="320">
        <v>1960</v>
      </c>
      <c r="D1463" s="321">
        <v>1755</v>
      </c>
      <c r="E1463" s="321">
        <v>1685</v>
      </c>
      <c r="F1463" s="322">
        <v>1490</v>
      </c>
      <c r="G1463" s="320">
        <v>22</v>
      </c>
      <c r="H1463" s="321">
        <v>-122</v>
      </c>
      <c r="I1463" s="321">
        <v>-190</v>
      </c>
      <c r="J1463" s="322">
        <v>-30</v>
      </c>
    </row>
    <row r="1464" spans="1:10">
      <c r="A1464" s="319">
        <v>44134</v>
      </c>
      <c r="B1464" s="325">
        <v>1810</v>
      </c>
      <c r="C1464" s="320">
        <v>1945</v>
      </c>
      <c r="D1464" s="321">
        <v>1755</v>
      </c>
      <c r="E1464" s="321">
        <v>1685</v>
      </c>
      <c r="F1464" s="322">
        <v>1490</v>
      </c>
      <c r="G1464" s="320">
        <v>12</v>
      </c>
      <c r="H1464" s="321">
        <v>-132</v>
      </c>
      <c r="I1464" s="321">
        <v>-185</v>
      </c>
      <c r="J1464" s="322">
        <v>-40</v>
      </c>
    </row>
    <row r="1465" spans="1:10">
      <c r="A1465" s="319">
        <v>44137</v>
      </c>
      <c r="B1465" s="325">
        <v>1860</v>
      </c>
      <c r="C1465" s="320">
        <v>1945</v>
      </c>
      <c r="D1465" s="321">
        <v>1735</v>
      </c>
      <c r="E1465" s="321">
        <v>1685</v>
      </c>
      <c r="F1465" s="322">
        <v>1540</v>
      </c>
      <c r="G1465" s="320">
        <v>12</v>
      </c>
      <c r="H1465" s="321">
        <v>-62</v>
      </c>
      <c r="I1465" s="321">
        <v>-135</v>
      </c>
      <c r="J1465" s="322">
        <v>10</v>
      </c>
    </row>
    <row r="1466" spans="1:10">
      <c r="A1466" s="319">
        <v>44138</v>
      </c>
      <c r="B1466" s="325">
        <v>1885</v>
      </c>
      <c r="C1466" s="320">
        <v>1970</v>
      </c>
      <c r="D1466" s="321">
        <v>1755</v>
      </c>
      <c r="E1466" s="321">
        <v>1740</v>
      </c>
      <c r="F1466" s="322">
        <v>1570</v>
      </c>
      <c r="G1466" s="320">
        <v>7</v>
      </c>
      <c r="H1466" s="321">
        <v>-57</v>
      </c>
      <c r="I1466" s="321">
        <v>-135</v>
      </c>
      <c r="J1466" s="322">
        <v>-20</v>
      </c>
    </row>
    <row r="1467" spans="1:10">
      <c r="A1467" s="319">
        <v>44139</v>
      </c>
      <c r="B1467" s="325">
        <v>1895</v>
      </c>
      <c r="C1467" s="320">
        <v>1990</v>
      </c>
      <c r="D1467" s="321">
        <v>1755</v>
      </c>
      <c r="E1467" s="321">
        <v>1740</v>
      </c>
      <c r="F1467" s="322">
        <v>1580</v>
      </c>
      <c r="G1467" s="320">
        <v>7</v>
      </c>
      <c r="H1467" s="321">
        <v>-47</v>
      </c>
      <c r="I1467" s="321">
        <v>-145</v>
      </c>
      <c r="J1467" s="322">
        <v>-10</v>
      </c>
    </row>
    <row r="1468" spans="1:10">
      <c r="A1468" s="319">
        <v>44140</v>
      </c>
      <c r="B1468" s="325">
        <v>1895</v>
      </c>
      <c r="C1468" s="320">
        <v>1975</v>
      </c>
      <c r="D1468" s="321">
        <v>1755</v>
      </c>
      <c r="E1468" s="321">
        <v>1740</v>
      </c>
      <c r="F1468" s="322">
        <v>1580</v>
      </c>
      <c r="G1468" s="320">
        <v>7</v>
      </c>
      <c r="H1468" s="321">
        <v>-47</v>
      </c>
      <c r="I1468" s="321">
        <v>-130</v>
      </c>
      <c r="J1468" s="322">
        <v>-10</v>
      </c>
    </row>
    <row r="1469" spans="1:10">
      <c r="A1469" s="319">
        <v>44141</v>
      </c>
      <c r="B1469" s="325">
        <v>1895</v>
      </c>
      <c r="C1469" s="320">
        <v>2005</v>
      </c>
      <c r="D1469" s="321">
        <v>1775</v>
      </c>
      <c r="E1469" s="321">
        <v>1800</v>
      </c>
      <c r="F1469" s="322">
        <v>1580</v>
      </c>
      <c r="G1469" s="320">
        <v>7</v>
      </c>
      <c r="H1469" s="321">
        <v>-67</v>
      </c>
      <c r="I1469" s="321">
        <v>-160</v>
      </c>
      <c r="J1469" s="322">
        <v>-70</v>
      </c>
    </row>
    <row r="1470" spans="1:10">
      <c r="A1470" s="319">
        <v>44144</v>
      </c>
      <c r="B1470" s="325">
        <v>1960</v>
      </c>
      <c r="C1470" s="320">
        <v>2025</v>
      </c>
      <c r="D1470" s="321">
        <v>1865</v>
      </c>
      <c r="E1470" s="321">
        <v>1835</v>
      </c>
      <c r="F1470" s="322">
        <v>1680</v>
      </c>
      <c r="G1470" s="320">
        <v>-28</v>
      </c>
      <c r="H1470" s="321">
        <v>-92</v>
      </c>
      <c r="I1470" s="321">
        <v>-115</v>
      </c>
      <c r="J1470" s="322">
        <v>-40</v>
      </c>
    </row>
    <row r="1471" spans="1:10">
      <c r="A1471" s="319">
        <v>44145</v>
      </c>
      <c r="B1471" s="325">
        <v>2030</v>
      </c>
      <c r="C1471" s="320">
        <v>2075</v>
      </c>
      <c r="D1471" s="321">
        <v>1880</v>
      </c>
      <c r="E1471" s="321">
        <v>1945</v>
      </c>
      <c r="F1471" s="322">
        <v>1795</v>
      </c>
      <c r="G1471" s="320">
        <v>-73</v>
      </c>
      <c r="H1471" s="321">
        <v>-37</v>
      </c>
      <c r="I1471" s="321">
        <v>-95</v>
      </c>
      <c r="J1471" s="322">
        <v>-80</v>
      </c>
    </row>
    <row r="1472" spans="1:10">
      <c r="A1472" s="319">
        <v>44146</v>
      </c>
      <c r="B1472" s="325">
        <v>2040</v>
      </c>
      <c r="C1472" s="320">
        <v>2100</v>
      </c>
      <c r="D1472" s="321">
        <v>1880</v>
      </c>
      <c r="E1472" s="321">
        <v>1945</v>
      </c>
      <c r="F1472" s="322">
        <v>1795</v>
      </c>
      <c r="G1472" s="320">
        <v>-63</v>
      </c>
      <c r="H1472" s="321">
        <v>-27</v>
      </c>
      <c r="I1472" s="321">
        <v>-110</v>
      </c>
      <c r="J1472" s="322">
        <v>-70</v>
      </c>
    </row>
    <row r="1473" spans="1:10">
      <c r="A1473" s="319">
        <v>44147</v>
      </c>
      <c r="B1473" s="325">
        <v>2040</v>
      </c>
      <c r="C1473" s="320">
        <v>2130</v>
      </c>
      <c r="D1473" s="321">
        <v>1905</v>
      </c>
      <c r="E1473" s="321">
        <v>1945</v>
      </c>
      <c r="F1473" s="322">
        <v>1795</v>
      </c>
      <c r="G1473" s="320">
        <v>-63</v>
      </c>
      <c r="H1473" s="321">
        <v>-52</v>
      </c>
      <c r="I1473" s="321">
        <v>-140</v>
      </c>
      <c r="J1473" s="322">
        <v>-70</v>
      </c>
    </row>
    <row r="1474" spans="1:10">
      <c r="A1474" s="319">
        <v>44148</v>
      </c>
      <c r="B1474" s="325">
        <v>2045</v>
      </c>
      <c r="C1474" s="320">
        <v>2190</v>
      </c>
      <c r="D1474" s="321">
        <v>1905</v>
      </c>
      <c r="E1474" s="321">
        <v>1945</v>
      </c>
      <c r="F1474" s="322">
        <v>1795</v>
      </c>
      <c r="G1474" s="320">
        <v>-58</v>
      </c>
      <c r="H1474" s="321">
        <v>-47</v>
      </c>
      <c r="I1474" s="321">
        <v>-195</v>
      </c>
      <c r="J1474" s="322">
        <v>-65</v>
      </c>
    </row>
    <row r="1475" spans="1:10">
      <c r="A1475" s="319">
        <v>44151</v>
      </c>
      <c r="B1475" s="325">
        <v>2070</v>
      </c>
      <c r="C1475" s="320">
        <v>2185</v>
      </c>
      <c r="D1475" s="321">
        <v>1970</v>
      </c>
      <c r="E1475" s="321">
        <v>1990</v>
      </c>
      <c r="F1475" s="322">
        <v>1825</v>
      </c>
      <c r="G1475" s="320">
        <v>-63</v>
      </c>
      <c r="H1475" s="321">
        <v>-87</v>
      </c>
      <c r="I1475" s="321">
        <v>-165</v>
      </c>
      <c r="J1475" s="322">
        <v>-85</v>
      </c>
    </row>
    <row r="1476" spans="1:10">
      <c r="A1476" s="319">
        <v>44152</v>
      </c>
      <c r="B1476" s="325">
        <v>2070</v>
      </c>
      <c r="C1476" s="320">
        <v>2185</v>
      </c>
      <c r="D1476" s="321">
        <v>1970</v>
      </c>
      <c r="E1476" s="321">
        <v>2005</v>
      </c>
      <c r="F1476" s="322">
        <v>1840</v>
      </c>
      <c r="G1476" s="320">
        <v>-78</v>
      </c>
      <c r="H1476" s="321">
        <v>-87</v>
      </c>
      <c r="I1476" s="321">
        <v>-165</v>
      </c>
      <c r="J1476" s="322">
        <v>-100</v>
      </c>
    </row>
    <row r="1477" spans="1:10">
      <c r="A1477" s="319">
        <v>44153</v>
      </c>
      <c r="B1477" s="325">
        <v>2070</v>
      </c>
      <c r="C1477" s="320">
        <v>2195</v>
      </c>
      <c r="D1477" s="321">
        <v>1970</v>
      </c>
      <c r="E1477" s="321">
        <v>2005</v>
      </c>
      <c r="F1477" s="322">
        <v>1840</v>
      </c>
      <c r="G1477" s="320">
        <v>-78</v>
      </c>
      <c r="H1477" s="321">
        <v>-87</v>
      </c>
      <c r="I1477" s="321">
        <v>-175</v>
      </c>
      <c r="J1477" s="322">
        <v>-100</v>
      </c>
    </row>
    <row r="1478" spans="1:10">
      <c r="A1478" s="319">
        <v>44154</v>
      </c>
      <c r="B1478" s="325">
        <v>2035</v>
      </c>
      <c r="C1478" s="320">
        <v>2240</v>
      </c>
      <c r="D1478" s="321">
        <v>1970</v>
      </c>
      <c r="E1478" s="321">
        <v>1995</v>
      </c>
      <c r="F1478" s="322">
        <v>1840</v>
      </c>
      <c r="G1478" s="320">
        <v>-113</v>
      </c>
      <c r="H1478" s="321">
        <v>-122</v>
      </c>
      <c r="I1478" s="321">
        <v>-255</v>
      </c>
      <c r="J1478" s="322">
        <v>-125</v>
      </c>
    </row>
    <row r="1479" spans="1:10">
      <c r="A1479" s="319">
        <v>44155</v>
      </c>
      <c r="B1479" s="325">
        <v>2055</v>
      </c>
      <c r="C1479" s="320">
        <v>2235</v>
      </c>
      <c r="D1479" s="321">
        <v>1970</v>
      </c>
      <c r="E1479" s="321">
        <v>1995</v>
      </c>
      <c r="F1479" s="322">
        <v>1840</v>
      </c>
      <c r="G1479" s="320">
        <v>-93</v>
      </c>
      <c r="H1479" s="321">
        <v>-102</v>
      </c>
      <c r="I1479" s="321">
        <v>-230</v>
      </c>
      <c r="J1479" s="322">
        <v>-105</v>
      </c>
    </row>
    <row r="1480" spans="1:10">
      <c r="A1480" s="319">
        <v>44158</v>
      </c>
      <c r="B1480" s="325">
        <v>2065</v>
      </c>
      <c r="C1480" s="320">
        <v>2230</v>
      </c>
      <c r="D1480" s="321">
        <v>1975</v>
      </c>
      <c r="E1480" s="321">
        <v>1980</v>
      </c>
      <c r="F1480" s="322">
        <v>1840</v>
      </c>
      <c r="G1480" s="320">
        <v>-83</v>
      </c>
      <c r="H1480" s="321">
        <v>-97</v>
      </c>
      <c r="I1480" s="321">
        <v>-215</v>
      </c>
      <c r="J1480" s="322">
        <v>-80</v>
      </c>
    </row>
    <row r="1481" spans="1:10">
      <c r="A1481" s="319">
        <v>44159</v>
      </c>
      <c r="B1481" s="325">
        <v>2065</v>
      </c>
      <c r="C1481" s="320">
        <v>2240</v>
      </c>
      <c r="D1481" s="321">
        <v>1965</v>
      </c>
      <c r="E1481" s="321">
        <v>1955</v>
      </c>
      <c r="F1481" s="322">
        <v>1825</v>
      </c>
      <c r="G1481" s="320">
        <v>-68</v>
      </c>
      <c r="H1481" s="321">
        <v>-87</v>
      </c>
      <c r="I1481" s="321">
        <v>-225</v>
      </c>
      <c r="J1481" s="322">
        <v>-55</v>
      </c>
    </row>
    <row r="1482" spans="1:10">
      <c r="A1482" s="319">
        <v>44160</v>
      </c>
      <c r="B1482" s="325">
        <v>2055</v>
      </c>
      <c r="C1482" s="320">
        <v>2265</v>
      </c>
      <c r="D1482" s="321">
        <v>1965</v>
      </c>
      <c r="E1482" s="321">
        <v>1955</v>
      </c>
      <c r="F1482" s="322">
        <v>1825</v>
      </c>
      <c r="G1482" s="320">
        <v>-78</v>
      </c>
      <c r="H1482" s="321">
        <v>-97</v>
      </c>
      <c r="I1482" s="321">
        <v>-260</v>
      </c>
      <c r="J1482" s="322">
        <v>-65</v>
      </c>
    </row>
    <row r="1483" spans="1:10">
      <c r="A1483" s="319">
        <v>44161</v>
      </c>
      <c r="B1483" s="325">
        <v>2055</v>
      </c>
      <c r="C1483" s="320">
        <v>2195</v>
      </c>
      <c r="D1483" s="321">
        <v>1965</v>
      </c>
      <c r="E1483" s="321">
        <v>1955</v>
      </c>
      <c r="F1483" s="322">
        <v>1815</v>
      </c>
      <c r="G1483" s="320">
        <v>-68</v>
      </c>
      <c r="H1483" s="321">
        <v>-97</v>
      </c>
      <c r="I1483" s="321">
        <v>-190</v>
      </c>
      <c r="J1483" s="322">
        <v>-65</v>
      </c>
    </row>
    <row r="1484" spans="1:10">
      <c r="A1484" s="319">
        <v>44162</v>
      </c>
      <c r="B1484" s="325">
        <v>2035</v>
      </c>
      <c r="C1484" s="320">
        <v>2220</v>
      </c>
      <c r="D1484" s="321">
        <v>1965</v>
      </c>
      <c r="E1484" s="321">
        <v>1955</v>
      </c>
      <c r="F1484" s="322">
        <v>1815</v>
      </c>
      <c r="G1484" s="320">
        <v>-88</v>
      </c>
      <c r="H1484" s="321">
        <v>-117</v>
      </c>
      <c r="I1484" s="321">
        <v>-235</v>
      </c>
      <c r="J1484" s="322">
        <v>-85</v>
      </c>
    </row>
    <row r="1485" spans="1:10">
      <c r="A1485" s="319">
        <v>44165</v>
      </c>
      <c r="B1485" s="325">
        <v>2010</v>
      </c>
      <c r="C1485" s="320">
        <v>2220</v>
      </c>
      <c r="D1485" s="321">
        <v>1895</v>
      </c>
      <c r="E1485" s="321">
        <v>1950</v>
      </c>
      <c r="F1485" s="322">
        <v>1805</v>
      </c>
      <c r="G1485" s="320">
        <v>-103</v>
      </c>
      <c r="H1485" s="321">
        <v>-72</v>
      </c>
      <c r="I1485" s="321">
        <v>-260</v>
      </c>
      <c r="J1485" s="322">
        <v>-105</v>
      </c>
    </row>
    <row r="1486" spans="1:10">
      <c r="A1486" s="319">
        <v>44166</v>
      </c>
      <c r="B1486" s="325">
        <v>2005</v>
      </c>
      <c r="C1486" s="320">
        <v>2265</v>
      </c>
      <c r="D1486" s="321">
        <v>1890</v>
      </c>
      <c r="E1486" s="321">
        <v>1905</v>
      </c>
      <c r="F1486" s="322">
        <v>1805</v>
      </c>
      <c r="G1486" s="320">
        <v>-108</v>
      </c>
      <c r="H1486" s="321">
        <v>-72</v>
      </c>
      <c r="I1486" s="321">
        <v>-310</v>
      </c>
      <c r="J1486" s="322">
        <v>-65</v>
      </c>
    </row>
    <row r="1487" spans="1:10">
      <c r="A1487" s="319">
        <v>44167</v>
      </c>
      <c r="B1487" s="325">
        <v>2005</v>
      </c>
      <c r="C1487" s="320">
        <v>2270</v>
      </c>
      <c r="D1487" s="321">
        <v>1890</v>
      </c>
      <c r="E1487" s="321">
        <v>1905</v>
      </c>
      <c r="F1487" s="322">
        <v>1805</v>
      </c>
      <c r="G1487" s="320">
        <v>-108</v>
      </c>
      <c r="H1487" s="321">
        <v>-72</v>
      </c>
      <c r="I1487" s="321">
        <v>-315</v>
      </c>
      <c r="J1487" s="322">
        <v>-65</v>
      </c>
    </row>
    <row r="1488" spans="1:10">
      <c r="A1488" s="319">
        <v>44168</v>
      </c>
      <c r="B1488" s="325">
        <v>2020</v>
      </c>
      <c r="C1488" s="320">
        <v>2230</v>
      </c>
      <c r="D1488" s="321">
        <v>1890</v>
      </c>
      <c r="E1488" s="321">
        <v>1905</v>
      </c>
      <c r="F1488" s="322">
        <v>1805</v>
      </c>
      <c r="G1488" s="320">
        <v>-93</v>
      </c>
      <c r="H1488" s="321">
        <v>-57</v>
      </c>
      <c r="I1488" s="321">
        <v>-260</v>
      </c>
      <c r="J1488" s="322">
        <v>-50</v>
      </c>
    </row>
    <row r="1489" spans="1:10">
      <c r="A1489" s="319">
        <v>44169</v>
      </c>
      <c r="B1489" s="325">
        <v>2040</v>
      </c>
      <c r="C1489" s="320">
        <v>2220</v>
      </c>
      <c r="D1489" s="321">
        <v>1890</v>
      </c>
      <c r="E1489" s="321">
        <v>1910</v>
      </c>
      <c r="F1489" s="322">
        <v>1805</v>
      </c>
      <c r="G1489" s="320">
        <v>-73</v>
      </c>
      <c r="H1489" s="321">
        <v>-37</v>
      </c>
      <c r="I1489" s="321">
        <v>-230</v>
      </c>
      <c r="J1489" s="322">
        <v>-35</v>
      </c>
    </row>
    <row r="1490" spans="1:10">
      <c r="A1490" s="319">
        <v>44172</v>
      </c>
      <c r="B1490" s="325">
        <v>2040</v>
      </c>
      <c r="C1490" s="320">
        <v>2250</v>
      </c>
      <c r="D1490" s="321">
        <v>1895</v>
      </c>
      <c r="E1490" s="321">
        <v>1910</v>
      </c>
      <c r="F1490" s="322">
        <v>1815</v>
      </c>
      <c r="G1490" s="320">
        <v>-83</v>
      </c>
      <c r="H1490" s="321">
        <v>-42</v>
      </c>
      <c r="I1490" s="321">
        <v>-260</v>
      </c>
      <c r="J1490" s="322">
        <v>-35</v>
      </c>
    </row>
    <row r="1491" spans="1:10">
      <c r="A1491" s="319">
        <v>44173</v>
      </c>
      <c r="B1491" s="325">
        <v>2030</v>
      </c>
      <c r="C1491" s="320">
        <v>2245</v>
      </c>
      <c r="D1491" s="321">
        <v>1895</v>
      </c>
      <c r="E1491" s="321">
        <v>1930</v>
      </c>
      <c r="F1491" s="322">
        <v>1815</v>
      </c>
      <c r="G1491" s="320">
        <v>-93</v>
      </c>
      <c r="H1491" s="321">
        <v>-52</v>
      </c>
      <c r="I1491" s="321">
        <v>-265</v>
      </c>
      <c r="J1491" s="322">
        <v>-65</v>
      </c>
    </row>
    <row r="1492" spans="1:10">
      <c r="A1492" s="319">
        <v>44174</v>
      </c>
      <c r="B1492" s="325">
        <v>2045</v>
      </c>
      <c r="C1492" s="320">
        <v>2275</v>
      </c>
      <c r="D1492" s="321">
        <v>1895</v>
      </c>
      <c r="E1492" s="321">
        <v>1930</v>
      </c>
      <c r="F1492" s="322">
        <v>1815</v>
      </c>
      <c r="G1492" s="320">
        <v>-78</v>
      </c>
      <c r="H1492" s="321">
        <v>-37</v>
      </c>
      <c r="I1492" s="321">
        <v>-280</v>
      </c>
      <c r="J1492" s="322">
        <v>-50</v>
      </c>
    </row>
    <row r="1493" spans="1:10">
      <c r="A1493" s="319">
        <v>44175</v>
      </c>
      <c r="B1493" s="325">
        <v>2055</v>
      </c>
      <c r="C1493" s="320">
        <v>2305</v>
      </c>
      <c r="D1493" s="321">
        <v>1895</v>
      </c>
      <c r="E1493" s="321">
        <v>1930</v>
      </c>
      <c r="F1493" s="322">
        <v>1815</v>
      </c>
      <c r="G1493" s="320">
        <v>-68</v>
      </c>
      <c r="H1493" s="321">
        <v>-27</v>
      </c>
      <c r="I1493" s="321">
        <v>-300</v>
      </c>
      <c r="J1493" s="322">
        <v>-40</v>
      </c>
    </row>
    <row r="1494" spans="1:10">
      <c r="A1494" s="319">
        <v>44176</v>
      </c>
      <c r="B1494" s="325">
        <v>2130</v>
      </c>
      <c r="C1494" s="320">
        <v>2425</v>
      </c>
      <c r="D1494" s="321">
        <v>1910</v>
      </c>
      <c r="E1494" s="321">
        <v>1940</v>
      </c>
      <c r="F1494" s="322">
        <v>1815</v>
      </c>
      <c r="G1494" s="320">
        <v>7</v>
      </c>
      <c r="H1494" s="321">
        <v>33</v>
      </c>
      <c r="I1494" s="321">
        <v>-345</v>
      </c>
      <c r="J1494" s="322">
        <v>25</v>
      </c>
    </row>
    <row r="1495" spans="1:10">
      <c r="A1495" s="319">
        <v>44179</v>
      </c>
      <c r="B1495" s="325">
        <v>2165</v>
      </c>
      <c r="C1495" s="320">
        <v>2390</v>
      </c>
      <c r="D1495" s="321">
        <v>2020</v>
      </c>
      <c r="E1495" s="321">
        <v>2015</v>
      </c>
      <c r="F1495" s="322">
        <v>1865</v>
      </c>
      <c r="G1495" s="320">
        <v>-8</v>
      </c>
      <c r="H1495" s="321">
        <v>-42</v>
      </c>
      <c r="I1495" s="321">
        <v>-275</v>
      </c>
      <c r="J1495" s="322">
        <v>-15</v>
      </c>
    </row>
    <row r="1496" spans="1:10">
      <c r="A1496" s="319">
        <v>44180</v>
      </c>
      <c r="B1496" s="325">
        <v>2195</v>
      </c>
      <c r="C1496" s="320">
        <v>2430</v>
      </c>
      <c r="D1496" s="321">
        <v>2025</v>
      </c>
      <c r="E1496" s="321">
        <v>2040</v>
      </c>
      <c r="F1496" s="322">
        <v>1905</v>
      </c>
      <c r="G1496" s="320">
        <v>-18</v>
      </c>
      <c r="H1496" s="321">
        <v>-17</v>
      </c>
      <c r="I1496" s="321">
        <v>-285</v>
      </c>
      <c r="J1496" s="322">
        <v>-10</v>
      </c>
    </row>
    <row r="1497" spans="1:10">
      <c r="A1497" s="319">
        <v>44181</v>
      </c>
      <c r="B1497" s="325">
        <v>2225</v>
      </c>
      <c r="C1497" s="320">
        <v>2440</v>
      </c>
      <c r="D1497" s="321">
        <v>2095</v>
      </c>
      <c r="E1497" s="321">
        <v>2060</v>
      </c>
      <c r="F1497" s="322">
        <v>1905</v>
      </c>
      <c r="G1497" s="320">
        <v>12</v>
      </c>
      <c r="H1497" s="321">
        <v>-57</v>
      </c>
      <c r="I1497" s="321">
        <v>-265</v>
      </c>
      <c r="J1497" s="322">
        <v>0</v>
      </c>
    </row>
    <row r="1498" spans="1:10">
      <c r="A1498" s="319">
        <v>44182</v>
      </c>
      <c r="B1498" s="325">
        <v>2235</v>
      </c>
      <c r="C1498" s="320">
        <v>2470</v>
      </c>
      <c r="D1498" s="321">
        <v>2095</v>
      </c>
      <c r="E1498" s="321">
        <v>2060</v>
      </c>
      <c r="F1498" s="322">
        <v>1915</v>
      </c>
      <c r="G1498" s="320">
        <v>12</v>
      </c>
      <c r="H1498" s="321">
        <v>-47</v>
      </c>
      <c r="I1498" s="321">
        <v>-285</v>
      </c>
      <c r="J1498" s="322">
        <v>10</v>
      </c>
    </row>
    <row r="1499" spans="1:10">
      <c r="A1499" s="319">
        <v>44183</v>
      </c>
      <c r="B1499" s="325">
        <v>2250</v>
      </c>
      <c r="C1499" s="320">
        <v>2520</v>
      </c>
      <c r="D1499" s="321">
        <v>2095</v>
      </c>
      <c r="E1499" s="321">
        <v>2070</v>
      </c>
      <c r="F1499" s="322">
        <v>1915</v>
      </c>
      <c r="G1499" s="320">
        <v>27</v>
      </c>
      <c r="H1499" s="321">
        <v>-32</v>
      </c>
      <c r="I1499" s="321">
        <v>-320</v>
      </c>
      <c r="J1499" s="322">
        <v>15</v>
      </c>
    </row>
    <row r="1500" spans="1:10">
      <c r="A1500" s="319">
        <v>44186</v>
      </c>
      <c r="B1500" s="325">
        <v>2290</v>
      </c>
      <c r="C1500" s="320">
        <v>2515</v>
      </c>
      <c r="D1500" s="321">
        <v>2215</v>
      </c>
      <c r="E1500" s="321">
        <v>2140</v>
      </c>
      <c r="F1500" s="322">
        <v>2050</v>
      </c>
      <c r="G1500" s="320">
        <v>-68</v>
      </c>
      <c r="H1500" s="321">
        <v>-112</v>
      </c>
      <c r="I1500" s="321">
        <v>-275</v>
      </c>
      <c r="J1500" s="322">
        <v>-15</v>
      </c>
    </row>
    <row r="1501" spans="1:10">
      <c r="A1501" s="319">
        <v>44187</v>
      </c>
      <c r="B1501" s="325">
        <v>2330</v>
      </c>
      <c r="C1501" s="320">
        <v>2510</v>
      </c>
      <c r="D1501" s="321">
        <v>2240</v>
      </c>
      <c r="E1501" s="321">
        <v>2200</v>
      </c>
      <c r="F1501" s="322">
        <v>2065</v>
      </c>
      <c r="G1501" s="320">
        <v>-43</v>
      </c>
      <c r="H1501" s="321">
        <v>-97</v>
      </c>
      <c r="I1501" s="321">
        <v>-230</v>
      </c>
      <c r="J1501" s="322">
        <v>-35</v>
      </c>
    </row>
    <row r="1502" spans="1:10">
      <c r="A1502" s="319">
        <v>44188</v>
      </c>
      <c r="B1502" s="325">
        <v>2340</v>
      </c>
      <c r="C1502" s="320">
        <v>2465</v>
      </c>
      <c r="D1502" s="321">
        <v>2240</v>
      </c>
      <c r="E1502" s="321">
        <v>2200</v>
      </c>
      <c r="F1502" s="322">
        <v>2075</v>
      </c>
      <c r="G1502" s="320">
        <v>-43</v>
      </c>
      <c r="H1502" s="321">
        <v>-87</v>
      </c>
      <c r="I1502" s="321">
        <v>-175</v>
      </c>
      <c r="J1502" s="322">
        <v>-25</v>
      </c>
    </row>
    <row r="1503" spans="1:10">
      <c r="A1503" s="319">
        <v>44189</v>
      </c>
      <c r="B1503" s="325">
        <v>2345</v>
      </c>
      <c r="C1503" s="320">
        <v>2545</v>
      </c>
      <c r="D1503" s="321">
        <v>2240</v>
      </c>
      <c r="E1503" s="321">
        <v>2200</v>
      </c>
      <c r="F1503" s="322">
        <v>2075</v>
      </c>
      <c r="G1503" s="320">
        <v>-38</v>
      </c>
      <c r="H1503" s="321">
        <v>-82</v>
      </c>
      <c r="I1503" s="321">
        <v>-270</v>
      </c>
      <c r="J1503" s="322">
        <v>-20</v>
      </c>
    </row>
    <row r="1504" spans="1:10">
      <c r="A1504" s="319">
        <v>44190</v>
      </c>
      <c r="B1504" s="325">
        <v>2335</v>
      </c>
      <c r="C1504" s="320">
        <v>2495</v>
      </c>
      <c r="D1504" s="321">
        <v>2240</v>
      </c>
      <c r="E1504" s="321">
        <v>2200</v>
      </c>
      <c r="F1504" s="322">
        <v>2075</v>
      </c>
      <c r="G1504" s="320">
        <v>-48</v>
      </c>
      <c r="H1504" s="321">
        <v>-92</v>
      </c>
      <c r="I1504" s="321">
        <v>-210</v>
      </c>
      <c r="J1504" s="322">
        <v>-30</v>
      </c>
    </row>
    <row r="1505" spans="1:10">
      <c r="A1505" s="319">
        <v>44193</v>
      </c>
      <c r="B1505" s="325">
        <v>2345</v>
      </c>
      <c r="C1505" s="320">
        <v>2465</v>
      </c>
      <c r="D1505" s="321">
        <v>2240</v>
      </c>
      <c r="E1505" s="321">
        <v>2200</v>
      </c>
      <c r="F1505" s="322">
        <v>2075</v>
      </c>
      <c r="G1505" s="320">
        <v>-38</v>
      </c>
      <c r="H1505" s="321">
        <v>-82</v>
      </c>
      <c r="I1505" s="321">
        <v>-170</v>
      </c>
      <c r="J1505" s="322">
        <v>-20</v>
      </c>
    </row>
    <row r="1506" spans="1:10">
      <c r="A1506" s="319">
        <v>44194</v>
      </c>
      <c r="B1506" s="325">
        <v>2315</v>
      </c>
      <c r="C1506" s="320">
        <v>2360</v>
      </c>
      <c r="D1506" s="321">
        <v>2240</v>
      </c>
      <c r="E1506" s="321">
        <v>2165</v>
      </c>
      <c r="F1506" s="322">
        <v>2075</v>
      </c>
      <c r="G1506" s="320">
        <v>-68</v>
      </c>
      <c r="H1506" s="321">
        <v>-112</v>
      </c>
      <c r="I1506" s="321">
        <v>-95</v>
      </c>
      <c r="J1506" s="322">
        <v>-15</v>
      </c>
    </row>
    <row r="1507" spans="1:10">
      <c r="A1507" s="319">
        <v>44195</v>
      </c>
      <c r="B1507" s="325">
        <v>2290</v>
      </c>
      <c r="C1507" s="320">
        <v>2405</v>
      </c>
      <c r="D1507" s="321">
        <v>2240</v>
      </c>
      <c r="E1507" s="321">
        <v>2165</v>
      </c>
      <c r="F1507" s="322">
        <v>2055</v>
      </c>
      <c r="G1507" s="320">
        <v>-73</v>
      </c>
      <c r="H1507" s="321">
        <v>-137</v>
      </c>
      <c r="I1507" s="321">
        <v>-165</v>
      </c>
      <c r="J1507" s="322">
        <v>-40</v>
      </c>
    </row>
    <row r="1508" spans="1:10">
      <c r="A1508" s="319">
        <v>44196</v>
      </c>
      <c r="B1508" s="325">
        <v>2250</v>
      </c>
      <c r="C1508" s="320">
        <v>2410</v>
      </c>
      <c r="D1508" s="321">
        <v>2240</v>
      </c>
      <c r="E1508" s="321">
        <v>2165</v>
      </c>
      <c r="F1508" s="322">
        <v>2055</v>
      </c>
      <c r="G1508" s="320">
        <v>-113</v>
      </c>
      <c r="H1508" s="321">
        <v>-177</v>
      </c>
      <c r="I1508" s="321">
        <v>-210</v>
      </c>
      <c r="J1508" s="322">
        <v>-80</v>
      </c>
    </row>
    <row r="1509" spans="1:10">
      <c r="A1509" s="319">
        <v>44200</v>
      </c>
      <c r="B1509" s="325">
        <v>2245</v>
      </c>
      <c r="C1509" s="320">
        <v>2480</v>
      </c>
      <c r="E1509" s="321">
        <v>2140</v>
      </c>
      <c r="F1509" s="322">
        <v>2055</v>
      </c>
      <c r="G1509" s="320">
        <v>-118</v>
      </c>
      <c r="I1509" s="321">
        <v>-285</v>
      </c>
      <c r="J1509" s="322">
        <v>-60</v>
      </c>
    </row>
    <row r="1510" spans="1:10">
      <c r="A1510" s="319">
        <v>44201</v>
      </c>
      <c r="B1510" s="325">
        <v>2225</v>
      </c>
      <c r="C1510" s="320">
        <v>2480</v>
      </c>
      <c r="E1510" s="321">
        <v>2115</v>
      </c>
      <c r="F1510" s="322">
        <v>2040</v>
      </c>
      <c r="G1510" s="320">
        <v>-123</v>
      </c>
      <c r="I1510" s="321">
        <v>-305</v>
      </c>
      <c r="J1510" s="322">
        <v>-55</v>
      </c>
    </row>
    <row r="1511" spans="1:10">
      <c r="A1511" s="319">
        <v>44202</v>
      </c>
      <c r="B1511" s="325">
        <v>2235</v>
      </c>
      <c r="C1511" s="320">
        <v>2485</v>
      </c>
      <c r="D1511" s="321">
        <v>2210</v>
      </c>
      <c r="E1511" s="321">
        <v>2115</v>
      </c>
      <c r="F1511" s="322">
        <v>2040</v>
      </c>
      <c r="G1511" s="320">
        <v>-113</v>
      </c>
      <c r="H1511" s="321">
        <v>-162</v>
      </c>
      <c r="I1511" s="321">
        <v>-300</v>
      </c>
      <c r="J1511" s="322">
        <v>-45</v>
      </c>
    </row>
    <row r="1512" spans="1:10">
      <c r="A1512" s="319">
        <v>44203</v>
      </c>
      <c r="B1512" s="325">
        <v>2235</v>
      </c>
      <c r="C1512" s="320">
        <v>2465</v>
      </c>
      <c r="D1512" s="321">
        <v>2210</v>
      </c>
      <c r="E1512" s="321">
        <v>2115</v>
      </c>
      <c r="F1512" s="322">
        <v>2040</v>
      </c>
      <c r="G1512" s="320">
        <v>-113</v>
      </c>
      <c r="H1512" s="321">
        <v>-162</v>
      </c>
      <c r="I1512" s="321">
        <v>-280</v>
      </c>
      <c r="J1512" s="322">
        <v>-45</v>
      </c>
    </row>
    <row r="1513" spans="1:10">
      <c r="A1513" s="319">
        <v>44204</v>
      </c>
      <c r="B1513" s="325">
        <v>2230</v>
      </c>
      <c r="C1513" s="320">
        <v>2450</v>
      </c>
      <c r="D1513" s="321">
        <v>2210</v>
      </c>
      <c r="E1513" s="321">
        <v>2115</v>
      </c>
      <c r="F1513" s="322">
        <v>2040</v>
      </c>
      <c r="G1513" s="320">
        <v>-118</v>
      </c>
      <c r="H1513" s="321">
        <v>-167</v>
      </c>
      <c r="I1513" s="321">
        <v>-270</v>
      </c>
      <c r="J1513" s="322">
        <v>-50</v>
      </c>
    </row>
    <row r="1514" spans="1:10">
      <c r="A1514" s="319">
        <v>44207</v>
      </c>
      <c r="B1514" s="325">
        <v>2290</v>
      </c>
      <c r="C1514" s="320">
        <v>2485</v>
      </c>
      <c r="D1514" s="321">
        <v>2170</v>
      </c>
      <c r="E1514" s="321">
        <v>2115</v>
      </c>
      <c r="F1514" s="322">
        <v>2040</v>
      </c>
      <c r="G1514" s="320">
        <v>-58</v>
      </c>
      <c r="H1514" s="321">
        <v>-67</v>
      </c>
      <c r="I1514" s="321">
        <v>-245</v>
      </c>
      <c r="J1514" s="322">
        <v>10</v>
      </c>
    </row>
    <row r="1515" spans="1:10">
      <c r="A1515" s="319">
        <v>44208</v>
      </c>
      <c r="B1515" s="325">
        <v>2310</v>
      </c>
      <c r="C1515" s="320">
        <v>2490</v>
      </c>
      <c r="D1515" s="321">
        <v>2180</v>
      </c>
      <c r="E1515" s="321">
        <v>2080</v>
      </c>
      <c r="F1515" s="322">
        <v>2025</v>
      </c>
      <c r="G1515" s="320">
        <v>-23</v>
      </c>
      <c r="H1515" s="321">
        <v>-57</v>
      </c>
      <c r="I1515" s="321">
        <v>-230</v>
      </c>
      <c r="J1515" s="322">
        <v>65</v>
      </c>
    </row>
    <row r="1516" spans="1:10">
      <c r="A1516" s="319">
        <v>44209</v>
      </c>
      <c r="B1516" s="325">
        <v>2310</v>
      </c>
      <c r="C1516" s="320">
        <v>2510</v>
      </c>
      <c r="D1516" s="321">
        <v>2180</v>
      </c>
      <c r="E1516" s="321">
        <v>2080</v>
      </c>
      <c r="F1516" s="322">
        <v>2040</v>
      </c>
      <c r="G1516" s="320">
        <v>-38</v>
      </c>
      <c r="H1516" s="321">
        <v>-57</v>
      </c>
      <c r="I1516" s="321">
        <v>-250</v>
      </c>
      <c r="J1516" s="322">
        <v>65</v>
      </c>
    </row>
    <row r="1517" spans="1:10">
      <c r="A1517" s="319">
        <v>44210</v>
      </c>
      <c r="B1517" s="325">
        <v>2300</v>
      </c>
      <c r="C1517" s="320">
        <v>2490</v>
      </c>
      <c r="D1517" s="321">
        <v>2195</v>
      </c>
      <c r="E1517" s="321">
        <v>2080</v>
      </c>
      <c r="F1517" s="322">
        <v>2025</v>
      </c>
      <c r="G1517" s="320">
        <v>-33</v>
      </c>
      <c r="H1517" s="321">
        <v>-82</v>
      </c>
      <c r="I1517" s="321">
        <v>-240</v>
      </c>
      <c r="J1517" s="322">
        <v>55</v>
      </c>
    </row>
    <row r="1518" spans="1:10">
      <c r="A1518" s="319">
        <v>44211</v>
      </c>
      <c r="B1518" s="325">
        <v>2300</v>
      </c>
      <c r="C1518" s="320">
        <v>2485</v>
      </c>
      <c r="D1518" s="321">
        <v>2195</v>
      </c>
      <c r="E1518" s="321">
        <v>2090</v>
      </c>
      <c r="F1518" s="322">
        <v>2025</v>
      </c>
      <c r="G1518" s="320">
        <v>-33</v>
      </c>
      <c r="H1518" s="321">
        <v>-82</v>
      </c>
      <c r="I1518" s="321">
        <v>-235</v>
      </c>
      <c r="J1518" s="322">
        <v>45</v>
      </c>
    </row>
    <row r="1519" spans="1:10">
      <c r="A1519" s="319">
        <v>44214</v>
      </c>
      <c r="B1519" s="325">
        <v>2275</v>
      </c>
      <c r="C1519" s="320">
        <v>2505</v>
      </c>
      <c r="D1519" s="321">
        <v>2180</v>
      </c>
      <c r="E1519" s="321">
        <v>2090</v>
      </c>
      <c r="F1519" s="322">
        <v>2010</v>
      </c>
      <c r="G1519" s="320">
        <v>-43</v>
      </c>
      <c r="H1519" s="321">
        <v>-92</v>
      </c>
      <c r="I1519" s="321">
        <v>-280</v>
      </c>
      <c r="J1519" s="322">
        <v>20</v>
      </c>
    </row>
    <row r="1520" spans="1:10">
      <c r="A1520" s="319">
        <v>44215</v>
      </c>
      <c r="B1520" s="325">
        <v>2275</v>
      </c>
      <c r="C1520" s="320">
        <v>2500</v>
      </c>
      <c r="D1520" s="321">
        <v>2150</v>
      </c>
      <c r="E1520" s="321">
        <v>2115</v>
      </c>
      <c r="F1520" s="322">
        <v>1850</v>
      </c>
      <c r="G1520" s="320">
        <v>117</v>
      </c>
      <c r="H1520" s="321">
        <v>-62</v>
      </c>
      <c r="I1520" s="321">
        <v>-275</v>
      </c>
      <c r="J1520" s="322">
        <v>-5</v>
      </c>
    </row>
    <row r="1521" spans="1:10">
      <c r="A1521" s="319">
        <v>44216</v>
      </c>
      <c r="B1521" s="325">
        <v>2265</v>
      </c>
      <c r="C1521" s="320">
        <v>2480</v>
      </c>
      <c r="D1521" s="321">
        <v>2150</v>
      </c>
      <c r="E1521" s="321">
        <v>2030</v>
      </c>
      <c r="F1521" s="322">
        <v>1865</v>
      </c>
      <c r="G1521" s="320">
        <v>92</v>
      </c>
      <c r="H1521" s="321">
        <v>-72</v>
      </c>
      <c r="I1521" s="321">
        <v>-265</v>
      </c>
      <c r="J1521" s="322">
        <v>70</v>
      </c>
    </row>
    <row r="1522" spans="1:10">
      <c r="A1522" s="319">
        <v>44217</v>
      </c>
      <c r="B1522" s="325">
        <v>2255</v>
      </c>
      <c r="C1522" s="320">
        <v>2505</v>
      </c>
      <c r="D1522" s="321">
        <v>2150</v>
      </c>
      <c r="E1522" s="321">
        <v>2030</v>
      </c>
      <c r="F1522" s="322">
        <v>1865</v>
      </c>
      <c r="G1522" s="320">
        <v>82</v>
      </c>
      <c r="H1522" s="321">
        <v>-82</v>
      </c>
      <c r="I1522" s="321">
        <v>-300</v>
      </c>
      <c r="J1522" s="322">
        <v>60</v>
      </c>
    </row>
    <row r="1523" spans="1:10">
      <c r="A1523" s="319">
        <v>44218</v>
      </c>
      <c r="B1523" s="325">
        <v>2255</v>
      </c>
      <c r="C1523" s="320">
        <v>2510</v>
      </c>
      <c r="D1523" s="321">
        <v>2150</v>
      </c>
      <c r="E1523" s="321">
        <v>2030</v>
      </c>
      <c r="F1523" s="322">
        <v>1865</v>
      </c>
      <c r="G1523" s="320">
        <v>82</v>
      </c>
      <c r="H1523" s="321">
        <v>-82</v>
      </c>
      <c r="I1523" s="321">
        <v>-305</v>
      </c>
      <c r="J1523" s="322">
        <v>60</v>
      </c>
    </row>
    <row r="1524" spans="1:10">
      <c r="A1524" s="319">
        <v>44221</v>
      </c>
      <c r="B1524" s="325">
        <v>2250</v>
      </c>
      <c r="C1524" s="320">
        <v>2470</v>
      </c>
      <c r="D1524" s="321">
        <v>2080</v>
      </c>
      <c r="E1524" s="321">
        <v>2020</v>
      </c>
      <c r="F1524" s="322">
        <v>1865</v>
      </c>
      <c r="G1524" s="320">
        <v>77</v>
      </c>
      <c r="H1524" s="321">
        <v>-17</v>
      </c>
      <c r="I1524" s="321">
        <v>-270</v>
      </c>
      <c r="J1524" s="322">
        <v>65</v>
      </c>
    </row>
    <row r="1525" spans="1:10">
      <c r="A1525" s="319">
        <v>44222</v>
      </c>
      <c r="B1525" s="325">
        <v>2245</v>
      </c>
      <c r="C1525" s="320">
        <v>2400</v>
      </c>
      <c r="D1525" s="321">
        <v>2005</v>
      </c>
      <c r="E1525" s="321">
        <v>2000</v>
      </c>
      <c r="F1525" s="322">
        <v>1865</v>
      </c>
      <c r="G1525" s="320">
        <v>72</v>
      </c>
      <c r="H1525" s="321">
        <v>53</v>
      </c>
      <c r="I1525" s="321">
        <v>-205</v>
      </c>
      <c r="J1525" s="322">
        <v>80</v>
      </c>
    </row>
    <row r="1526" spans="1:10">
      <c r="A1526" s="319">
        <v>44223</v>
      </c>
      <c r="B1526" s="325">
        <v>2240</v>
      </c>
      <c r="C1526" s="320">
        <v>2375</v>
      </c>
      <c r="D1526" s="321">
        <v>1935</v>
      </c>
      <c r="E1526" s="321">
        <v>1955</v>
      </c>
      <c r="F1526" s="322">
        <v>1865</v>
      </c>
      <c r="G1526" s="320">
        <v>67</v>
      </c>
      <c r="H1526" s="321">
        <v>118</v>
      </c>
      <c r="I1526" s="321">
        <v>-185</v>
      </c>
      <c r="J1526" s="322">
        <v>120</v>
      </c>
    </row>
    <row r="1527" spans="1:10">
      <c r="A1527" s="319">
        <v>44224</v>
      </c>
      <c r="B1527" s="325">
        <v>2225</v>
      </c>
      <c r="C1527" s="320">
        <v>2340</v>
      </c>
      <c r="D1527" s="321">
        <v>1935</v>
      </c>
      <c r="E1527" s="321">
        <v>1940</v>
      </c>
      <c r="F1527" s="322">
        <v>1865</v>
      </c>
      <c r="G1527" s="320">
        <v>52</v>
      </c>
      <c r="H1527" s="321">
        <v>103</v>
      </c>
      <c r="I1527" s="321">
        <v>-165</v>
      </c>
      <c r="J1527" s="322">
        <v>120</v>
      </c>
    </row>
    <row r="1528" spans="1:10">
      <c r="A1528" s="319">
        <v>44225</v>
      </c>
      <c r="B1528" s="325">
        <v>2190</v>
      </c>
      <c r="C1528" s="320">
        <v>2400</v>
      </c>
      <c r="D1528" s="321">
        <v>1935</v>
      </c>
      <c r="E1528" s="321">
        <v>1925</v>
      </c>
      <c r="F1528" s="322">
        <v>1865</v>
      </c>
      <c r="G1528" s="320">
        <v>17</v>
      </c>
      <c r="H1528" s="321">
        <v>68</v>
      </c>
      <c r="I1528" s="321">
        <v>-260</v>
      </c>
      <c r="J1528" s="322">
        <v>100</v>
      </c>
    </row>
    <row r="1529" spans="1:10">
      <c r="A1529" s="319">
        <v>44228</v>
      </c>
      <c r="B1529" s="325">
        <v>2150</v>
      </c>
      <c r="C1529" s="320">
        <v>2360</v>
      </c>
      <c r="D1529" s="321">
        <v>1950</v>
      </c>
      <c r="E1529" s="321">
        <v>1915</v>
      </c>
      <c r="F1529" s="322">
        <v>1750</v>
      </c>
      <c r="G1529" s="320">
        <v>92</v>
      </c>
      <c r="H1529" s="321">
        <v>13</v>
      </c>
      <c r="I1529" s="321">
        <v>-260</v>
      </c>
      <c r="J1529" s="322">
        <v>70</v>
      </c>
    </row>
    <row r="1530" spans="1:10">
      <c r="A1530" s="319">
        <v>44229</v>
      </c>
      <c r="B1530" s="325">
        <v>2135</v>
      </c>
      <c r="C1530" s="320">
        <v>2320</v>
      </c>
      <c r="D1530" s="321">
        <v>1860</v>
      </c>
      <c r="E1530" s="321">
        <v>1885</v>
      </c>
      <c r="F1530" s="322">
        <v>1750</v>
      </c>
      <c r="G1530" s="320">
        <v>77</v>
      </c>
      <c r="H1530" s="321">
        <v>88</v>
      </c>
      <c r="I1530" s="321">
        <v>-235</v>
      </c>
      <c r="J1530" s="322">
        <v>85</v>
      </c>
    </row>
    <row r="1531" spans="1:10">
      <c r="A1531" s="319">
        <v>44230</v>
      </c>
      <c r="B1531" s="325">
        <v>2135</v>
      </c>
      <c r="C1531" s="320">
        <v>2315</v>
      </c>
      <c r="D1531" s="321">
        <v>1835</v>
      </c>
      <c r="E1531" s="321">
        <v>1760</v>
      </c>
      <c r="F1531" s="322">
        <v>1700</v>
      </c>
      <c r="G1531" s="320">
        <v>127</v>
      </c>
      <c r="H1531" s="321">
        <v>113</v>
      </c>
      <c r="I1531" s="321">
        <v>-230</v>
      </c>
      <c r="J1531" s="322">
        <v>210</v>
      </c>
    </row>
    <row r="1532" spans="1:10">
      <c r="A1532" s="319">
        <v>44231</v>
      </c>
      <c r="B1532" s="325">
        <v>2135</v>
      </c>
      <c r="C1532" s="320">
        <v>2350</v>
      </c>
      <c r="D1532" s="321">
        <v>1835</v>
      </c>
      <c r="E1532" s="321">
        <v>1760</v>
      </c>
      <c r="F1532" s="322">
        <v>1700</v>
      </c>
      <c r="G1532" s="320">
        <v>127</v>
      </c>
      <c r="H1532" s="321">
        <v>113</v>
      </c>
      <c r="I1532" s="321">
        <v>-265</v>
      </c>
      <c r="J1532" s="322">
        <v>210</v>
      </c>
    </row>
    <row r="1533" spans="1:10">
      <c r="A1533" s="319">
        <v>44232</v>
      </c>
      <c r="B1533" s="325">
        <v>2145</v>
      </c>
      <c r="C1533" s="320">
        <v>2400</v>
      </c>
      <c r="D1533" s="321">
        <v>1835</v>
      </c>
      <c r="E1533" s="321">
        <v>1760</v>
      </c>
      <c r="F1533" s="322">
        <v>1700</v>
      </c>
      <c r="G1533" s="320">
        <v>137</v>
      </c>
      <c r="H1533" s="321">
        <v>123</v>
      </c>
      <c r="I1533" s="321">
        <v>-305</v>
      </c>
      <c r="J1533" s="322">
        <v>220</v>
      </c>
    </row>
    <row r="1534" spans="1:10">
      <c r="A1534" s="319">
        <v>44234</v>
      </c>
      <c r="B1534" s="325">
        <v>2155</v>
      </c>
      <c r="C1534" s="320">
        <v>2410</v>
      </c>
      <c r="D1534" s="321">
        <v>1835</v>
      </c>
      <c r="E1534" s="321">
        <v>1760</v>
      </c>
      <c r="F1534" s="322">
        <v>1700</v>
      </c>
      <c r="G1534" s="320">
        <v>147</v>
      </c>
      <c r="H1534" s="321">
        <v>133</v>
      </c>
      <c r="I1534" s="321">
        <v>-305</v>
      </c>
      <c r="J1534" s="322">
        <v>230</v>
      </c>
    </row>
    <row r="1535" spans="1:10">
      <c r="A1535" s="319">
        <v>44235</v>
      </c>
      <c r="B1535" s="325">
        <v>2155</v>
      </c>
      <c r="C1535" s="320">
        <v>2395</v>
      </c>
      <c r="D1535" s="321">
        <v>1830</v>
      </c>
      <c r="E1535" s="321">
        <v>1760</v>
      </c>
      <c r="F1535" s="322">
        <v>1700</v>
      </c>
      <c r="G1535" s="320">
        <v>147</v>
      </c>
      <c r="H1535" s="321">
        <v>138</v>
      </c>
      <c r="I1535" s="321">
        <v>-290</v>
      </c>
      <c r="J1535" s="322">
        <v>230</v>
      </c>
    </row>
    <row r="1536" spans="1:10">
      <c r="A1536" s="319">
        <v>44236</v>
      </c>
      <c r="B1536" s="325">
        <v>2155</v>
      </c>
      <c r="C1536" s="320">
        <v>2400</v>
      </c>
      <c r="D1536" s="321">
        <v>1830</v>
      </c>
      <c r="E1536" s="321">
        <v>1760</v>
      </c>
      <c r="F1536" s="322">
        <v>1700</v>
      </c>
      <c r="G1536" s="320">
        <v>147</v>
      </c>
      <c r="H1536" s="321">
        <v>138</v>
      </c>
      <c r="I1536" s="321">
        <v>-295</v>
      </c>
      <c r="J1536" s="322">
        <v>230</v>
      </c>
    </row>
    <row r="1537" spans="1:10">
      <c r="A1537" s="319">
        <v>44237</v>
      </c>
      <c r="B1537" s="325">
        <v>2155</v>
      </c>
      <c r="C1537" s="320">
        <v>2400</v>
      </c>
      <c r="D1537" s="321">
        <v>1760</v>
      </c>
      <c r="E1537" s="321">
        <v>1760</v>
      </c>
      <c r="F1537" s="322">
        <v>1700</v>
      </c>
      <c r="G1537" s="320">
        <v>147</v>
      </c>
      <c r="H1537" s="321">
        <v>208</v>
      </c>
      <c r="I1537" s="321">
        <v>-295</v>
      </c>
      <c r="J1537" s="322">
        <v>230</v>
      </c>
    </row>
    <row r="1538" spans="1:10">
      <c r="A1538" s="319">
        <v>44245</v>
      </c>
      <c r="B1538" s="325">
        <v>2165</v>
      </c>
      <c r="C1538" s="320">
        <v>2395</v>
      </c>
      <c r="D1538" s="321">
        <v>1835</v>
      </c>
      <c r="E1538" s="321">
        <v>1765</v>
      </c>
      <c r="F1538" s="322">
        <v>1810</v>
      </c>
      <c r="G1538" s="320">
        <v>47</v>
      </c>
      <c r="H1538" s="321">
        <v>143</v>
      </c>
      <c r="I1538" s="321">
        <v>-280</v>
      </c>
      <c r="J1538" s="322">
        <v>235</v>
      </c>
    </row>
    <row r="1539" spans="1:10">
      <c r="A1539" s="319">
        <v>44246</v>
      </c>
      <c r="B1539" s="325">
        <v>2185</v>
      </c>
      <c r="C1539" s="320">
        <v>2350</v>
      </c>
      <c r="D1539" s="321">
        <v>1855</v>
      </c>
      <c r="E1539" s="321">
        <v>1815</v>
      </c>
      <c r="F1539" s="322">
        <v>1810</v>
      </c>
      <c r="G1539" s="320">
        <v>67</v>
      </c>
      <c r="H1539" s="321">
        <v>143</v>
      </c>
      <c r="I1539" s="321">
        <v>-215</v>
      </c>
      <c r="J1539" s="322">
        <v>205</v>
      </c>
    </row>
    <row r="1540" spans="1:10">
      <c r="A1540" s="319">
        <v>44247</v>
      </c>
      <c r="B1540" s="325">
        <v>2195</v>
      </c>
      <c r="C1540" s="320">
        <v>2365</v>
      </c>
      <c r="D1540" s="321">
        <v>1855</v>
      </c>
      <c r="E1540" s="321">
        <v>1830</v>
      </c>
      <c r="F1540" s="322">
        <v>1810</v>
      </c>
      <c r="G1540" s="320">
        <v>77</v>
      </c>
      <c r="H1540" s="321">
        <v>153</v>
      </c>
      <c r="I1540" s="321">
        <v>-220</v>
      </c>
      <c r="J1540" s="322">
        <v>200</v>
      </c>
    </row>
    <row r="1541" spans="1:10">
      <c r="A1541" s="319">
        <v>44249</v>
      </c>
      <c r="B1541" s="325">
        <v>2180</v>
      </c>
      <c r="C1541" s="320">
        <v>2400</v>
      </c>
      <c r="D1541" s="321">
        <v>1935</v>
      </c>
      <c r="E1541" s="321">
        <v>1830</v>
      </c>
      <c r="F1541" s="322">
        <v>1870</v>
      </c>
      <c r="G1541" s="320">
        <v>2</v>
      </c>
      <c r="H1541" s="321">
        <v>58</v>
      </c>
      <c r="I1541" s="321">
        <v>-270</v>
      </c>
      <c r="J1541" s="322">
        <v>185</v>
      </c>
    </row>
    <row r="1542" spans="1:10">
      <c r="A1542" s="319">
        <v>44250</v>
      </c>
      <c r="B1542" s="325">
        <v>2200</v>
      </c>
      <c r="C1542" s="320">
        <v>2410</v>
      </c>
      <c r="D1542" s="321">
        <v>1950</v>
      </c>
      <c r="E1542" s="321">
        <v>1935</v>
      </c>
      <c r="F1542" s="322">
        <v>1870</v>
      </c>
      <c r="G1542" s="320">
        <v>22</v>
      </c>
      <c r="H1542" s="321">
        <v>63</v>
      </c>
      <c r="I1542" s="321">
        <v>-260</v>
      </c>
      <c r="J1542" s="322">
        <v>100</v>
      </c>
    </row>
    <row r="1543" spans="1:10">
      <c r="A1543" s="319">
        <v>44251</v>
      </c>
      <c r="B1543" s="325">
        <v>2205</v>
      </c>
      <c r="C1543" s="320">
        <v>2415</v>
      </c>
      <c r="D1543" s="321">
        <v>1965</v>
      </c>
      <c r="E1543" s="321">
        <v>1955</v>
      </c>
      <c r="F1543" s="322">
        <v>1870</v>
      </c>
      <c r="G1543" s="320">
        <v>27</v>
      </c>
      <c r="H1543" s="321">
        <v>53</v>
      </c>
      <c r="I1543" s="321">
        <v>-260</v>
      </c>
      <c r="J1543" s="322">
        <v>85</v>
      </c>
    </row>
    <row r="1544" spans="1:10">
      <c r="A1544" s="319">
        <v>44252</v>
      </c>
      <c r="B1544" s="325">
        <v>2225</v>
      </c>
      <c r="C1544" s="320">
        <v>2490</v>
      </c>
      <c r="D1544" s="321">
        <v>1965</v>
      </c>
      <c r="E1544" s="321">
        <v>1955</v>
      </c>
      <c r="F1544" s="322">
        <v>1800</v>
      </c>
      <c r="G1544" s="320">
        <v>117</v>
      </c>
      <c r="H1544" s="321">
        <v>73</v>
      </c>
      <c r="I1544" s="321">
        <v>-315</v>
      </c>
      <c r="J1544" s="322">
        <v>105</v>
      </c>
    </row>
    <row r="1545" spans="1:10">
      <c r="A1545" s="319">
        <v>44253</v>
      </c>
      <c r="B1545" s="325">
        <v>2225</v>
      </c>
      <c r="C1545" s="320">
        <v>2435</v>
      </c>
      <c r="D1545" s="321">
        <v>1965</v>
      </c>
      <c r="E1545" s="321">
        <v>1955</v>
      </c>
      <c r="F1545" s="322">
        <v>1800</v>
      </c>
      <c r="G1545" s="320">
        <v>117</v>
      </c>
      <c r="H1545" s="321">
        <v>73</v>
      </c>
      <c r="I1545" s="321">
        <v>-260</v>
      </c>
      <c r="J1545" s="322">
        <v>105</v>
      </c>
    </row>
    <row r="1546" spans="1:10">
      <c r="A1546" s="319">
        <v>44256</v>
      </c>
      <c r="B1546" s="325">
        <v>2255</v>
      </c>
      <c r="C1546" s="320">
        <v>2500</v>
      </c>
      <c r="D1546" s="321">
        <v>1985</v>
      </c>
      <c r="E1546" s="321">
        <v>1945</v>
      </c>
      <c r="F1546" s="322">
        <v>1850</v>
      </c>
      <c r="G1546" s="320">
        <v>97</v>
      </c>
      <c r="H1546" s="321">
        <v>83</v>
      </c>
      <c r="I1546" s="321">
        <v>-295</v>
      </c>
      <c r="J1546" s="322">
        <v>145</v>
      </c>
    </row>
    <row r="1547" spans="1:10">
      <c r="A1547" s="319">
        <v>44257</v>
      </c>
      <c r="B1547" s="325">
        <v>2265</v>
      </c>
      <c r="C1547" s="320">
        <v>2470</v>
      </c>
      <c r="D1547" s="321">
        <v>2025</v>
      </c>
      <c r="E1547" s="321">
        <v>1950</v>
      </c>
      <c r="F1547" s="322">
        <v>1875</v>
      </c>
      <c r="G1547" s="320">
        <v>82</v>
      </c>
      <c r="H1547" s="321">
        <v>53</v>
      </c>
      <c r="I1547" s="321">
        <v>-255</v>
      </c>
      <c r="J1547" s="322">
        <v>150</v>
      </c>
    </row>
    <row r="1548" spans="1:10">
      <c r="A1548" s="319">
        <v>44258</v>
      </c>
      <c r="B1548" s="325">
        <v>2275</v>
      </c>
      <c r="C1548" s="320">
        <v>2495</v>
      </c>
      <c r="D1548" s="321">
        <v>2025</v>
      </c>
      <c r="E1548" s="321">
        <v>1950</v>
      </c>
      <c r="F1548" s="322">
        <v>1875</v>
      </c>
      <c r="G1548" s="320">
        <v>92</v>
      </c>
      <c r="H1548" s="321">
        <v>63</v>
      </c>
      <c r="I1548" s="321">
        <v>-270</v>
      </c>
      <c r="J1548" s="322">
        <v>160</v>
      </c>
    </row>
    <row r="1549" spans="1:10">
      <c r="A1549" s="319">
        <v>44259</v>
      </c>
      <c r="B1549" s="325">
        <v>2275</v>
      </c>
      <c r="C1549" s="320">
        <v>2480</v>
      </c>
      <c r="D1549" s="321">
        <v>2025</v>
      </c>
      <c r="E1549" s="321">
        <v>1950</v>
      </c>
      <c r="F1549" s="322">
        <v>1875</v>
      </c>
      <c r="G1549" s="320">
        <v>92</v>
      </c>
      <c r="H1549" s="321">
        <v>63</v>
      </c>
      <c r="I1549" s="321">
        <v>-255</v>
      </c>
      <c r="J1549" s="322">
        <v>160</v>
      </c>
    </row>
    <row r="1550" spans="1:10">
      <c r="A1550" s="319">
        <v>44260</v>
      </c>
      <c r="B1550" s="325">
        <v>2275</v>
      </c>
      <c r="C1550" s="320">
        <v>2490</v>
      </c>
      <c r="D1550" s="321">
        <v>2025</v>
      </c>
      <c r="E1550" s="321">
        <v>1950</v>
      </c>
      <c r="F1550" s="322">
        <v>1875</v>
      </c>
      <c r="G1550" s="320">
        <v>92</v>
      </c>
      <c r="H1550" s="321">
        <v>63</v>
      </c>
      <c r="I1550" s="321">
        <v>-265</v>
      </c>
      <c r="J1550" s="322">
        <v>160</v>
      </c>
    </row>
    <row r="1551" spans="1:10">
      <c r="A1551" s="319">
        <v>44263</v>
      </c>
      <c r="B1551" s="325">
        <v>2360</v>
      </c>
      <c r="C1551" s="320">
        <v>2555</v>
      </c>
      <c r="D1551" s="321">
        <v>2150</v>
      </c>
      <c r="E1551" s="321">
        <v>2005</v>
      </c>
      <c r="F1551" s="322">
        <v>2000</v>
      </c>
      <c r="G1551" s="320">
        <v>52</v>
      </c>
      <c r="H1551" s="321">
        <v>23</v>
      </c>
      <c r="I1551" s="321">
        <v>-245</v>
      </c>
      <c r="J1551" s="322">
        <v>190</v>
      </c>
    </row>
    <row r="1552" spans="1:10">
      <c r="A1552" s="319">
        <v>44264</v>
      </c>
      <c r="B1552" s="325">
        <v>2390</v>
      </c>
      <c r="C1552" s="320">
        <v>2530</v>
      </c>
      <c r="D1552" s="321">
        <v>2160</v>
      </c>
      <c r="E1552" s="321">
        <v>2080</v>
      </c>
      <c r="F1552" s="322">
        <v>2000</v>
      </c>
      <c r="G1552" s="320">
        <v>82</v>
      </c>
      <c r="H1552" s="321">
        <v>43</v>
      </c>
      <c r="I1552" s="321">
        <v>-190</v>
      </c>
      <c r="J1552" s="322">
        <v>145</v>
      </c>
    </row>
    <row r="1553" spans="1:10">
      <c r="A1553" s="319">
        <v>44265</v>
      </c>
      <c r="B1553" s="325">
        <v>2390</v>
      </c>
      <c r="C1553" s="320">
        <v>2460</v>
      </c>
      <c r="D1553" s="321">
        <v>2150</v>
      </c>
      <c r="E1553" s="321">
        <v>2080</v>
      </c>
      <c r="F1553" s="322">
        <v>2030</v>
      </c>
      <c r="G1553" s="320">
        <v>52</v>
      </c>
      <c r="H1553" s="321">
        <v>53</v>
      </c>
      <c r="I1553" s="321">
        <v>-120</v>
      </c>
      <c r="J1553" s="322">
        <v>145</v>
      </c>
    </row>
    <row r="1554" spans="1:10">
      <c r="A1554" s="319">
        <v>44266</v>
      </c>
      <c r="B1554" s="325">
        <v>2390</v>
      </c>
      <c r="C1554" s="320">
        <v>2410</v>
      </c>
      <c r="D1554" s="321">
        <v>2150</v>
      </c>
      <c r="E1554" s="321">
        <v>2080</v>
      </c>
      <c r="F1554" s="322">
        <v>2030</v>
      </c>
      <c r="G1554" s="320">
        <v>52</v>
      </c>
      <c r="H1554" s="321">
        <v>53</v>
      </c>
      <c r="I1554" s="321">
        <v>-70</v>
      </c>
      <c r="J1554" s="322">
        <v>145</v>
      </c>
    </row>
    <row r="1555" spans="1:10">
      <c r="A1555" s="319">
        <v>44267</v>
      </c>
      <c r="B1555" s="325">
        <v>2340</v>
      </c>
      <c r="C1555" s="320">
        <v>2445</v>
      </c>
      <c r="D1555" s="321">
        <v>2150</v>
      </c>
      <c r="E1555" s="321">
        <v>2065</v>
      </c>
      <c r="F1555" s="322">
        <v>2030</v>
      </c>
      <c r="G1555" s="320">
        <v>2</v>
      </c>
      <c r="H1555" s="321">
        <v>3</v>
      </c>
      <c r="I1555" s="321">
        <v>-155</v>
      </c>
      <c r="J1555" s="322">
        <v>110</v>
      </c>
    </row>
    <row r="1556" spans="1:10">
      <c r="A1556" s="319">
        <v>44270</v>
      </c>
      <c r="B1556" s="325">
        <v>2300</v>
      </c>
      <c r="C1556" s="320">
        <v>2400</v>
      </c>
      <c r="D1556" s="321">
        <v>2130</v>
      </c>
      <c r="E1556" s="321">
        <v>2015</v>
      </c>
      <c r="F1556" s="322">
        <v>2025</v>
      </c>
      <c r="G1556" s="320">
        <v>-33</v>
      </c>
      <c r="H1556" s="321">
        <v>-17</v>
      </c>
      <c r="I1556" s="321">
        <v>-150</v>
      </c>
      <c r="J1556" s="322">
        <v>120</v>
      </c>
    </row>
    <row r="1557" spans="1:10">
      <c r="A1557" s="319">
        <v>44271</v>
      </c>
      <c r="B1557" s="325">
        <v>2290</v>
      </c>
      <c r="C1557" s="320">
        <v>2430</v>
      </c>
      <c r="D1557" s="321">
        <v>2125</v>
      </c>
      <c r="E1557" s="321">
        <v>1980</v>
      </c>
      <c r="F1557" s="322">
        <v>2000</v>
      </c>
      <c r="G1557" s="320">
        <v>-18</v>
      </c>
      <c r="H1557" s="321">
        <v>-22</v>
      </c>
      <c r="I1557" s="321">
        <v>-190</v>
      </c>
      <c r="J1557" s="322">
        <v>145</v>
      </c>
    </row>
    <row r="1558" spans="1:10">
      <c r="A1558" s="319">
        <v>44272</v>
      </c>
      <c r="B1558" s="325">
        <v>2250</v>
      </c>
      <c r="C1558" s="320">
        <v>2395</v>
      </c>
      <c r="D1558" s="321">
        <v>2125</v>
      </c>
      <c r="E1558" s="321">
        <v>1955</v>
      </c>
      <c r="F1558" s="322">
        <v>1975</v>
      </c>
      <c r="G1558" s="320">
        <v>-33</v>
      </c>
      <c r="H1558" s="321">
        <v>-62</v>
      </c>
      <c r="I1558" s="321">
        <v>-195</v>
      </c>
      <c r="J1558" s="322">
        <v>130</v>
      </c>
    </row>
    <row r="1559" spans="1:10">
      <c r="A1559" s="319">
        <v>44273</v>
      </c>
      <c r="B1559" s="325">
        <v>2210</v>
      </c>
      <c r="C1559" s="320">
        <v>2380</v>
      </c>
      <c r="D1559" s="321">
        <v>2080</v>
      </c>
      <c r="E1559" s="321">
        <v>1955</v>
      </c>
      <c r="F1559" s="322">
        <v>1975</v>
      </c>
      <c r="G1559" s="320">
        <v>-73</v>
      </c>
      <c r="H1559" s="321">
        <v>-57</v>
      </c>
      <c r="I1559" s="321">
        <v>-220</v>
      </c>
      <c r="J1559" s="322">
        <v>90</v>
      </c>
    </row>
    <row r="1560" spans="1:10">
      <c r="A1560" s="319">
        <v>44274</v>
      </c>
      <c r="B1560" s="325">
        <v>2190</v>
      </c>
      <c r="C1560" s="320">
        <v>2310</v>
      </c>
      <c r="D1560" s="321">
        <v>2080</v>
      </c>
      <c r="E1560" s="321">
        <v>1955</v>
      </c>
      <c r="F1560" s="322">
        <v>1975</v>
      </c>
      <c r="G1560" s="320">
        <v>-93</v>
      </c>
      <c r="H1560" s="321">
        <v>-77</v>
      </c>
      <c r="I1560" s="321">
        <v>-170</v>
      </c>
      <c r="J1560" s="322">
        <v>70</v>
      </c>
    </row>
    <row r="1561" spans="1:10">
      <c r="A1561" s="319">
        <v>44277</v>
      </c>
      <c r="B1561" s="325">
        <v>2190</v>
      </c>
      <c r="C1561" s="320">
        <v>2325</v>
      </c>
      <c r="D1561" s="321">
        <v>2035</v>
      </c>
      <c r="E1561" s="321">
        <v>1970</v>
      </c>
      <c r="F1561" s="322">
        <v>1915</v>
      </c>
      <c r="G1561" s="320">
        <v>-33</v>
      </c>
      <c r="H1561" s="321">
        <v>-32</v>
      </c>
      <c r="I1561" s="321">
        <v>-185</v>
      </c>
      <c r="J1561" s="322">
        <v>55</v>
      </c>
    </row>
    <row r="1562" spans="1:10">
      <c r="A1562" s="319">
        <v>44278</v>
      </c>
      <c r="B1562" s="325">
        <v>2195</v>
      </c>
      <c r="C1562" s="320">
        <v>2345</v>
      </c>
      <c r="D1562" s="321">
        <v>2035</v>
      </c>
      <c r="E1562" s="321">
        <v>2025</v>
      </c>
      <c r="F1562" s="322">
        <v>1915</v>
      </c>
      <c r="G1562" s="320">
        <v>-28</v>
      </c>
      <c r="H1562" s="321">
        <v>-27</v>
      </c>
      <c r="I1562" s="321">
        <v>-200</v>
      </c>
      <c r="J1562" s="322">
        <v>5</v>
      </c>
    </row>
    <row r="1563" spans="1:10">
      <c r="A1563" s="319">
        <v>44279</v>
      </c>
      <c r="B1563" s="325">
        <v>2110</v>
      </c>
      <c r="C1563" s="320">
        <v>2345</v>
      </c>
      <c r="D1563" s="321">
        <v>2035</v>
      </c>
      <c r="E1563" s="321">
        <v>2050</v>
      </c>
      <c r="F1563" s="322">
        <v>1915</v>
      </c>
      <c r="G1563" s="320">
        <v>-113</v>
      </c>
      <c r="H1563" s="321">
        <v>-112</v>
      </c>
      <c r="I1563" s="321">
        <v>-285</v>
      </c>
      <c r="J1563" s="322">
        <v>-105</v>
      </c>
    </row>
    <row r="1564" spans="1:10">
      <c r="A1564" s="319">
        <v>44280</v>
      </c>
      <c r="B1564" s="325">
        <v>2210</v>
      </c>
      <c r="C1564" s="320">
        <v>2340</v>
      </c>
      <c r="D1564" s="321">
        <v>2035</v>
      </c>
      <c r="E1564" s="321">
        <v>2050</v>
      </c>
      <c r="F1564" s="322">
        <v>1925</v>
      </c>
      <c r="G1564" s="320">
        <v>-23</v>
      </c>
      <c r="H1564" s="321">
        <v>-12</v>
      </c>
      <c r="I1564" s="321">
        <v>-180</v>
      </c>
      <c r="J1564" s="322">
        <v>-5</v>
      </c>
    </row>
    <row r="1565" spans="1:10">
      <c r="A1565" s="319">
        <v>44281</v>
      </c>
      <c r="B1565" s="325">
        <v>2210</v>
      </c>
      <c r="C1565" s="320">
        <v>2345</v>
      </c>
      <c r="D1565" s="321">
        <v>2035</v>
      </c>
      <c r="E1565" s="321">
        <v>2050</v>
      </c>
      <c r="F1565" s="322">
        <v>1925</v>
      </c>
      <c r="G1565" s="320">
        <v>-23</v>
      </c>
      <c r="H1565" s="321">
        <v>-12</v>
      </c>
      <c r="I1565" s="321">
        <v>-185</v>
      </c>
      <c r="J1565" s="322">
        <v>-5</v>
      </c>
    </row>
    <row r="1566" spans="1:10">
      <c r="A1566" s="319">
        <v>44284</v>
      </c>
      <c r="B1566" s="325">
        <v>2225</v>
      </c>
      <c r="C1566" s="320">
        <v>2385</v>
      </c>
      <c r="D1566" s="321">
        <v>2100</v>
      </c>
      <c r="E1566" s="321">
        <v>2060</v>
      </c>
      <c r="F1566" s="322">
        <v>2025</v>
      </c>
      <c r="G1566" s="320">
        <v>-108</v>
      </c>
      <c r="H1566" s="321">
        <v>-62</v>
      </c>
      <c r="I1566" s="321">
        <v>-210</v>
      </c>
      <c r="J1566" s="322">
        <v>0</v>
      </c>
    </row>
    <row r="1567" spans="1:10">
      <c r="A1567" s="319">
        <v>44285</v>
      </c>
      <c r="B1567" s="325">
        <v>2260</v>
      </c>
      <c r="C1567" s="320">
        <v>2405</v>
      </c>
      <c r="D1567" s="321">
        <v>2135</v>
      </c>
      <c r="E1567" s="321">
        <v>2135</v>
      </c>
      <c r="F1567" s="322">
        <v>2025</v>
      </c>
      <c r="G1567" s="320">
        <v>-73</v>
      </c>
      <c r="H1567" s="321">
        <v>-62</v>
      </c>
      <c r="I1567" s="321">
        <v>-195</v>
      </c>
      <c r="J1567" s="322">
        <v>-40</v>
      </c>
    </row>
    <row r="1568" spans="1:10">
      <c r="A1568" s="319">
        <v>44286</v>
      </c>
      <c r="B1568" s="325">
        <v>2280</v>
      </c>
      <c r="C1568" s="320">
        <v>2380</v>
      </c>
      <c r="D1568" s="321">
        <v>2135</v>
      </c>
      <c r="E1568" s="321">
        <v>2155</v>
      </c>
      <c r="F1568" s="322">
        <v>2025</v>
      </c>
      <c r="G1568" s="320">
        <v>-53</v>
      </c>
      <c r="H1568" s="321">
        <v>-42</v>
      </c>
      <c r="I1568" s="321">
        <v>-150</v>
      </c>
      <c r="J1568" s="322">
        <v>-40</v>
      </c>
    </row>
    <row r="1569" spans="1:10">
      <c r="A1569" s="319">
        <v>44287</v>
      </c>
      <c r="B1569" s="325">
        <v>2280</v>
      </c>
      <c r="C1569" s="320">
        <v>2375</v>
      </c>
      <c r="D1569" s="321">
        <v>2135</v>
      </c>
      <c r="E1569" s="321">
        <v>2155</v>
      </c>
      <c r="F1569" s="322">
        <v>2025</v>
      </c>
      <c r="G1569" s="320">
        <v>-53</v>
      </c>
      <c r="H1569" s="321">
        <v>-42</v>
      </c>
      <c r="I1569" s="321">
        <v>-145</v>
      </c>
      <c r="J1569" s="322">
        <v>-40</v>
      </c>
    </row>
    <row r="1570" spans="1:10">
      <c r="A1570" s="319">
        <v>44288</v>
      </c>
      <c r="B1570" s="325">
        <v>2280</v>
      </c>
      <c r="C1570" s="320">
        <v>2400</v>
      </c>
      <c r="D1570" s="321">
        <v>2135</v>
      </c>
      <c r="E1570" s="321">
        <v>2155</v>
      </c>
      <c r="F1570" s="322">
        <v>2025</v>
      </c>
      <c r="G1570" s="320">
        <v>-53</v>
      </c>
      <c r="H1570" s="321">
        <v>-42</v>
      </c>
      <c r="I1570" s="321">
        <v>-170</v>
      </c>
      <c r="J1570" s="322">
        <v>-40</v>
      </c>
    </row>
    <row r="1571" spans="1:10">
      <c r="A1571" s="319">
        <v>44292</v>
      </c>
      <c r="B1571" s="325">
        <v>2305</v>
      </c>
      <c r="C1571" s="320">
        <v>2435</v>
      </c>
      <c r="D1571" s="321">
        <v>2155</v>
      </c>
      <c r="E1571" s="321">
        <v>2165</v>
      </c>
      <c r="F1571" s="322">
        <v>2090</v>
      </c>
      <c r="G1571" s="320">
        <v>-93</v>
      </c>
      <c r="H1571" s="321">
        <v>-37</v>
      </c>
      <c r="I1571" s="321">
        <v>-180</v>
      </c>
      <c r="J1571" s="322">
        <v>-25</v>
      </c>
    </row>
    <row r="1572" spans="1:10">
      <c r="A1572" s="319">
        <v>44293</v>
      </c>
      <c r="B1572" s="325">
        <v>2315</v>
      </c>
      <c r="C1572" s="320">
        <v>2440</v>
      </c>
      <c r="D1572" s="321">
        <v>2155</v>
      </c>
      <c r="E1572" s="321">
        <v>2185</v>
      </c>
      <c r="F1572" s="322">
        <v>2090</v>
      </c>
      <c r="G1572" s="320">
        <v>-83</v>
      </c>
      <c r="H1572" s="321">
        <v>-27</v>
      </c>
      <c r="I1572" s="321">
        <v>-175</v>
      </c>
      <c r="J1572" s="322">
        <v>-35</v>
      </c>
    </row>
    <row r="1573" spans="1:10">
      <c r="A1573" s="319">
        <v>44294</v>
      </c>
      <c r="B1573" s="325">
        <v>2315</v>
      </c>
      <c r="C1573" s="320">
        <v>2440</v>
      </c>
      <c r="D1573" s="321">
        <v>2155</v>
      </c>
      <c r="E1573" s="321">
        <v>2185</v>
      </c>
      <c r="F1573" s="322">
        <v>2090</v>
      </c>
      <c r="G1573" s="320">
        <v>-83</v>
      </c>
      <c r="H1573" s="321">
        <v>-27</v>
      </c>
      <c r="I1573" s="321">
        <v>-175</v>
      </c>
      <c r="J1573" s="322">
        <v>-35</v>
      </c>
    </row>
    <row r="1574" spans="1:10">
      <c r="A1574" s="319">
        <v>44295</v>
      </c>
      <c r="B1574" s="325">
        <v>2300</v>
      </c>
      <c r="C1574" s="320">
        <v>2430</v>
      </c>
      <c r="D1574" s="321">
        <v>2155</v>
      </c>
      <c r="E1574" s="321">
        <v>2185</v>
      </c>
      <c r="F1574" s="322">
        <v>2090</v>
      </c>
      <c r="G1574" s="320">
        <v>-98</v>
      </c>
      <c r="H1574" s="321">
        <v>-42</v>
      </c>
      <c r="I1574" s="321">
        <v>-180</v>
      </c>
      <c r="J1574" s="322">
        <v>-50</v>
      </c>
    </row>
    <row r="1575" spans="1:10">
      <c r="A1575" s="319">
        <v>44298</v>
      </c>
      <c r="B1575" s="325">
        <v>2260</v>
      </c>
      <c r="C1575" s="320">
        <v>2380</v>
      </c>
      <c r="D1575" s="321">
        <v>2140</v>
      </c>
      <c r="E1575" s="321">
        <v>2145</v>
      </c>
      <c r="F1575" s="322">
        <v>2080</v>
      </c>
      <c r="G1575" s="320">
        <v>-128</v>
      </c>
      <c r="H1575" s="321">
        <v>-67</v>
      </c>
      <c r="I1575" s="321">
        <v>-170</v>
      </c>
      <c r="J1575" s="322">
        <v>-50</v>
      </c>
    </row>
    <row r="1576" spans="1:10">
      <c r="A1576" s="319">
        <v>44299</v>
      </c>
      <c r="B1576" s="325">
        <v>2240</v>
      </c>
      <c r="C1576" s="320">
        <v>2390</v>
      </c>
      <c r="D1576" s="321">
        <v>2155</v>
      </c>
      <c r="E1576" s="321">
        <v>2105</v>
      </c>
      <c r="F1576" s="322">
        <v>2090</v>
      </c>
      <c r="G1576" s="320">
        <v>-158</v>
      </c>
      <c r="H1576" s="321">
        <v>-102</v>
      </c>
      <c r="I1576" s="321">
        <v>-200</v>
      </c>
      <c r="J1576" s="322">
        <v>-30</v>
      </c>
    </row>
    <row r="1577" spans="1:10">
      <c r="A1577" s="319">
        <v>44300</v>
      </c>
      <c r="B1577" s="325">
        <v>2265</v>
      </c>
      <c r="C1577" s="320">
        <v>2425</v>
      </c>
      <c r="D1577" s="321">
        <v>2155</v>
      </c>
      <c r="E1577" s="321">
        <v>2105</v>
      </c>
      <c r="F1577" s="322">
        <v>2090</v>
      </c>
      <c r="G1577" s="320">
        <v>-133</v>
      </c>
      <c r="H1577" s="321">
        <v>-77</v>
      </c>
      <c r="I1577" s="321">
        <v>-210</v>
      </c>
      <c r="J1577" s="322">
        <v>-5</v>
      </c>
    </row>
    <row r="1578" spans="1:10">
      <c r="A1578" s="319">
        <v>44301</v>
      </c>
      <c r="B1578" s="325">
        <v>2290</v>
      </c>
      <c r="C1578" s="320">
        <v>2445</v>
      </c>
      <c r="D1578" s="321">
        <v>2155</v>
      </c>
      <c r="E1578" s="321">
        <v>2150</v>
      </c>
      <c r="F1578" s="322">
        <v>2090</v>
      </c>
      <c r="G1578" s="320">
        <v>-108</v>
      </c>
      <c r="H1578" s="321">
        <v>-52</v>
      </c>
      <c r="I1578" s="321">
        <v>-205</v>
      </c>
      <c r="J1578" s="322">
        <v>-25</v>
      </c>
    </row>
    <row r="1579" spans="1:10">
      <c r="A1579" s="319">
        <v>44302</v>
      </c>
      <c r="B1579" s="325">
        <v>2305</v>
      </c>
      <c r="C1579" s="320">
        <v>2495</v>
      </c>
      <c r="D1579" s="321">
        <v>2155</v>
      </c>
      <c r="E1579" s="321">
        <v>2200</v>
      </c>
      <c r="F1579" s="322">
        <v>2090</v>
      </c>
      <c r="G1579" s="320">
        <v>-93</v>
      </c>
      <c r="H1579" s="321">
        <v>-37</v>
      </c>
      <c r="I1579" s="321">
        <v>-240</v>
      </c>
      <c r="J1579" s="322">
        <v>-60</v>
      </c>
    </row>
    <row r="1580" spans="1:10">
      <c r="A1580" s="319">
        <v>44305</v>
      </c>
      <c r="B1580" s="325">
        <v>2365</v>
      </c>
      <c r="C1580" s="320">
        <v>2495</v>
      </c>
      <c r="D1580" s="321">
        <v>2255</v>
      </c>
      <c r="E1580" s="321">
        <v>2270</v>
      </c>
      <c r="F1580" s="322">
        <v>2180</v>
      </c>
      <c r="G1580" s="320">
        <v>-123</v>
      </c>
      <c r="H1580" s="321">
        <v>-77</v>
      </c>
      <c r="I1580" s="321">
        <v>-180</v>
      </c>
      <c r="J1580" s="322">
        <v>-70</v>
      </c>
    </row>
    <row r="1581" spans="1:10">
      <c r="A1581" s="319">
        <v>44306</v>
      </c>
      <c r="B1581" s="325">
        <v>2405</v>
      </c>
      <c r="C1581" s="320">
        <v>2495</v>
      </c>
      <c r="D1581" s="321">
        <v>2270</v>
      </c>
      <c r="E1581" s="321">
        <v>2290</v>
      </c>
      <c r="F1581" s="322">
        <v>2190</v>
      </c>
      <c r="G1581" s="320">
        <v>-93</v>
      </c>
      <c r="H1581" s="321">
        <v>-52</v>
      </c>
      <c r="I1581" s="321">
        <v>-140</v>
      </c>
      <c r="J1581" s="322">
        <v>-50</v>
      </c>
    </row>
    <row r="1582" spans="1:10">
      <c r="A1582" s="319">
        <v>44307</v>
      </c>
      <c r="B1582" s="325">
        <v>2395</v>
      </c>
      <c r="C1582" s="320">
        <v>2465</v>
      </c>
      <c r="D1582" s="321">
        <v>2270</v>
      </c>
      <c r="E1582" s="321">
        <v>2315</v>
      </c>
      <c r="F1582" s="322">
        <v>2190</v>
      </c>
      <c r="G1582" s="320">
        <v>-103</v>
      </c>
      <c r="H1582" s="321">
        <v>-62</v>
      </c>
      <c r="I1582" s="321">
        <v>-120</v>
      </c>
      <c r="J1582" s="322">
        <v>-85</v>
      </c>
    </row>
    <row r="1583" spans="1:10">
      <c r="A1583" s="319">
        <v>44308</v>
      </c>
      <c r="B1583" s="325">
        <v>2395</v>
      </c>
      <c r="C1583" s="320">
        <v>2460</v>
      </c>
      <c r="D1583" s="321">
        <v>2270</v>
      </c>
      <c r="E1583" s="321">
        <v>2315</v>
      </c>
      <c r="F1583" s="322">
        <v>2190</v>
      </c>
      <c r="G1583" s="320">
        <v>-103</v>
      </c>
      <c r="H1583" s="321">
        <v>-62</v>
      </c>
      <c r="I1583" s="321">
        <v>-115</v>
      </c>
      <c r="J1583" s="322">
        <v>-85</v>
      </c>
    </row>
    <row r="1584" spans="1:10">
      <c r="A1584" s="319">
        <v>44309</v>
      </c>
      <c r="B1584" s="325">
        <v>2390</v>
      </c>
      <c r="C1584" s="320">
        <v>2445</v>
      </c>
      <c r="D1584" s="321">
        <v>2270</v>
      </c>
      <c r="E1584" s="321">
        <v>2300</v>
      </c>
      <c r="F1584" s="322">
        <v>2190</v>
      </c>
      <c r="G1584" s="320">
        <v>-108</v>
      </c>
      <c r="H1584" s="321">
        <v>-67</v>
      </c>
      <c r="I1584" s="321">
        <v>-105</v>
      </c>
      <c r="J1584" s="322">
        <v>-75</v>
      </c>
    </row>
    <row r="1585" spans="1:10">
      <c r="A1585" s="319">
        <v>44311</v>
      </c>
      <c r="B1585" s="325">
        <v>2422.5</v>
      </c>
      <c r="C1585" s="320">
        <v>2485</v>
      </c>
      <c r="D1585" s="321">
        <v>2270</v>
      </c>
      <c r="E1585" s="321">
        <v>2235</v>
      </c>
      <c r="F1585" s="322">
        <v>2190</v>
      </c>
      <c r="G1585" s="320">
        <v>-75.5</v>
      </c>
      <c r="H1585" s="321">
        <v>-34.5</v>
      </c>
      <c r="I1585" s="321">
        <v>-112.5</v>
      </c>
      <c r="J1585" s="322">
        <v>22.5</v>
      </c>
    </row>
    <row r="1586" spans="1:10">
      <c r="A1586" s="319">
        <v>44312</v>
      </c>
      <c r="B1586" s="325">
        <v>2477.5</v>
      </c>
      <c r="C1586" s="320">
        <v>2535</v>
      </c>
      <c r="D1586" s="321">
        <v>2265</v>
      </c>
      <c r="E1586" s="321">
        <v>2235</v>
      </c>
      <c r="F1586" s="322">
        <v>2190</v>
      </c>
      <c r="G1586" s="320">
        <v>-20.5</v>
      </c>
      <c r="H1586" s="321">
        <v>25.5</v>
      </c>
      <c r="I1586" s="321">
        <v>-107.5</v>
      </c>
      <c r="J1586" s="322">
        <v>77.5</v>
      </c>
    </row>
    <row r="1587" spans="1:10">
      <c r="A1587" s="319">
        <v>44313</v>
      </c>
      <c r="B1587" s="325">
        <v>2535</v>
      </c>
      <c r="C1587" s="320">
        <v>2555</v>
      </c>
      <c r="D1587" s="321">
        <v>2277.5</v>
      </c>
      <c r="E1587" s="321">
        <v>2260</v>
      </c>
      <c r="F1587" s="322">
        <v>2200</v>
      </c>
      <c r="G1587" s="320">
        <v>27</v>
      </c>
      <c r="H1587" s="321">
        <v>70.5</v>
      </c>
      <c r="I1587" s="321">
        <v>-70</v>
      </c>
      <c r="J1587" s="322">
        <v>110</v>
      </c>
    </row>
    <row r="1588" spans="1:10">
      <c r="A1588" s="319">
        <v>44314</v>
      </c>
      <c r="B1588" s="325">
        <v>2535</v>
      </c>
      <c r="C1588" s="320">
        <v>2485</v>
      </c>
      <c r="D1588" s="321">
        <v>2277.5</v>
      </c>
      <c r="E1588" s="321">
        <v>2280</v>
      </c>
      <c r="F1588" s="322">
        <v>2200</v>
      </c>
      <c r="G1588" s="320">
        <v>27</v>
      </c>
      <c r="H1588" s="321">
        <v>70.5</v>
      </c>
      <c r="I1588" s="321">
        <v>0</v>
      </c>
      <c r="J1588" s="322">
        <v>90</v>
      </c>
    </row>
    <row r="1589" spans="1:10">
      <c r="A1589" s="319">
        <v>44315</v>
      </c>
      <c r="B1589" s="325">
        <v>2510</v>
      </c>
      <c r="C1589" s="320">
        <v>2490</v>
      </c>
      <c r="D1589" s="321">
        <v>2277.5</v>
      </c>
      <c r="E1589" s="321">
        <v>2280</v>
      </c>
      <c r="F1589" s="322">
        <v>2200</v>
      </c>
      <c r="G1589" s="320">
        <v>2</v>
      </c>
      <c r="H1589" s="321">
        <v>45.5</v>
      </c>
      <c r="I1589" s="321">
        <v>-30</v>
      </c>
      <c r="J1589" s="322">
        <v>65</v>
      </c>
    </row>
    <row r="1590" spans="1:10">
      <c r="A1590" s="319">
        <v>44316</v>
      </c>
      <c r="B1590" s="325">
        <v>2485</v>
      </c>
      <c r="C1590" s="320">
        <v>2480</v>
      </c>
      <c r="D1590" s="321">
        <v>2277.5</v>
      </c>
      <c r="E1590" s="321">
        <v>2280</v>
      </c>
      <c r="F1590" s="322">
        <v>2200</v>
      </c>
      <c r="G1590" s="320">
        <v>-23</v>
      </c>
      <c r="H1590" s="321">
        <v>20.5</v>
      </c>
      <c r="I1590" s="321">
        <v>-45</v>
      </c>
      <c r="J1590" s="322">
        <v>40</v>
      </c>
    </row>
    <row r="1591" spans="1:10">
      <c r="A1591" s="319">
        <v>44322</v>
      </c>
      <c r="B1591" s="325">
        <v>2490</v>
      </c>
      <c r="C1591" s="320">
        <v>2525</v>
      </c>
      <c r="D1591" s="321">
        <v>2350</v>
      </c>
      <c r="E1591" s="321">
        <v>2280</v>
      </c>
      <c r="F1591" s="322">
        <v>2260</v>
      </c>
      <c r="G1591" s="320">
        <v>-78</v>
      </c>
      <c r="H1591" s="321">
        <v>-47</v>
      </c>
      <c r="I1591" s="321">
        <v>-85</v>
      </c>
      <c r="J1591" s="322">
        <v>45</v>
      </c>
    </row>
    <row r="1592" spans="1:10">
      <c r="A1592" s="319">
        <v>44323</v>
      </c>
      <c r="B1592" s="325">
        <v>2520</v>
      </c>
      <c r="C1592" s="320">
        <v>2565</v>
      </c>
      <c r="D1592" s="321">
        <v>2370</v>
      </c>
      <c r="E1592" s="321">
        <v>2345</v>
      </c>
      <c r="F1592" s="322">
        <v>2260</v>
      </c>
      <c r="G1592" s="320">
        <v>-48</v>
      </c>
      <c r="H1592" s="321">
        <v>-37</v>
      </c>
      <c r="I1592" s="321">
        <v>-95</v>
      </c>
      <c r="J1592" s="322">
        <v>10</v>
      </c>
    </row>
    <row r="1593" spans="1:10">
      <c r="A1593" s="319">
        <v>44324</v>
      </c>
      <c r="B1593" s="325">
        <v>2530</v>
      </c>
      <c r="C1593" s="320">
        <v>2595</v>
      </c>
      <c r="D1593" s="321">
        <v>2380</v>
      </c>
      <c r="E1593" s="321">
        <v>2375</v>
      </c>
      <c r="F1593" s="322">
        <v>2260</v>
      </c>
      <c r="G1593" s="320">
        <v>-38</v>
      </c>
      <c r="H1593" s="321">
        <v>-37</v>
      </c>
      <c r="I1593" s="321">
        <v>-115</v>
      </c>
      <c r="J1593" s="322">
        <v>-10</v>
      </c>
    </row>
    <row r="1594" spans="1:10">
      <c r="A1594" s="319">
        <v>44326</v>
      </c>
      <c r="B1594" s="325">
        <v>2585</v>
      </c>
      <c r="C1594" s="320">
        <v>2640</v>
      </c>
      <c r="D1594" s="321">
        <v>2440</v>
      </c>
      <c r="E1594" s="321">
        <v>2430</v>
      </c>
      <c r="F1594" s="322">
        <v>2350</v>
      </c>
      <c r="G1594" s="320">
        <v>-73</v>
      </c>
      <c r="H1594" s="321">
        <v>-42</v>
      </c>
      <c r="I1594" s="321">
        <v>-105</v>
      </c>
      <c r="J1594" s="322">
        <v>-10</v>
      </c>
    </row>
    <row r="1595" spans="1:10">
      <c r="A1595" s="319">
        <v>44327</v>
      </c>
      <c r="B1595" s="325">
        <v>2595</v>
      </c>
      <c r="C1595" s="320">
        <v>2640</v>
      </c>
      <c r="D1595" s="321">
        <v>2445</v>
      </c>
      <c r="E1595" s="321">
        <v>2495</v>
      </c>
      <c r="F1595" s="322">
        <v>2360</v>
      </c>
      <c r="G1595" s="320">
        <v>-73</v>
      </c>
      <c r="H1595" s="321">
        <v>-37</v>
      </c>
      <c r="I1595" s="321">
        <v>-95</v>
      </c>
      <c r="J1595" s="322">
        <v>-65</v>
      </c>
    </row>
    <row r="1596" spans="1:10">
      <c r="A1596" s="319">
        <v>44328</v>
      </c>
      <c r="B1596" s="325">
        <v>2635</v>
      </c>
      <c r="C1596" s="320">
        <v>2840</v>
      </c>
      <c r="D1596" s="321">
        <v>2470</v>
      </c>
      <c r="E1596" s="321">
        <v>2450</v>
      </c>
      <c r="F1596" s="322">
        <v>2360</v>
      </c>
      <c r="G1596" s="320">
        <v>-33</v>
      </c>
      <c r="H1596" s="321">
        <v>-22</v>
      </c>
      <c r="I1596" s="321">
        <v>-255</v>
      </c>
      <c r="J1596" s="322">
        <v>20</v>
      </c>
    </row>
    <row r="1597" spans="1:10">
      <c r="A1597" s="319">
        <v>44329</v>
      </c>
      <c r="B1597" s="325">
        <v>2700</v>
      </c>
      <c r="C1597" s="320">
        <v>2850</v>
      </c>
      <c r="D1597" s="321">
        <v>2515</v>
      </c>
      <c r="E1597" s="321">
        <v>2505</v>
      </c>
      <c r="F1597" s="322">
        <v>2360</v>
      </c>
      <c r="G1597" s="320">
        <v>32</v>
      </c>
      <c r="H1597" s="321">
        <v>-2</v>
      </c>
      <c r="I1597" s="321">
        <v>-200</v>
      </c>
      <c r="J1597" s="322">
        <v>30</v>
      </c>
    </row>
    <row r="1598" spans="1:10">
      <c r="A1598" s="319">
        <v>44330</v>
      </c>
      <c r="B1598" s="325">
        <v>2720</v>
      </c>
      <c r="C1598" s="320">
        <v>2830</v>
      </c>
      <c r="D1598" s="321">
        <v>2515</v>
      </c>
      <c r="E1598" s="321">
        <v>2540</v>
      </c>
      <c r="F1598" s="322">
        <v>2360</v>
      </c>
      <c r="G1598" s="320">
        <v>52</v>
      </c>
      <c r="H1598" s="321">
        <v>18</v>
      </c>
      <c r="I1598" s="321">
        <v>-160</v>
      </c>
      <c r="J1598" s="322">
        <v>15</v>
      </c>
    </row>
    <row r="1599" spans="1:10">
      <c r="A1599" s="319">
        <v>44333</v>
      </c>
      <c r="B1599" s="325">
        <v>2720</v>
      </c>
      <c r="C1599" s="320">
        <v>2815</v>
      </c>
      <c r="E1599" s="321">
        <v>2500</v>
      </c>
      <c r="F1599" s="322">
        <v>2380</v>
      </c>
      <c r="G1599" s="320">
        <v>32</v>
      </c>
      <c r="I1599" s="321">
        <v>-145</v>
      </c>
      <c r="J1599" s="322">
        <v>55</v>
      </c>
    </row>
    <row r="1600" spans="1:10">
      <c r="A1600" s="319">
        <v>44334</v>
      </c>
      <c r="B1600" s="325">
        <v>2720</v>
      </c>
      <c r="C1600" s="320">
        <v>2780</v>
      </c>
      <c r="D1600" s="321">
        <v>2600</v>
      </c>
      <c r="E1600" s="321">
        <v>2475</v>
      </c>
      <c r="F1600" s="322">
        <v>2380</v>
      </c>
      <c r="G1600" s="320">
        <v>32</v>
      </c>
      <c r="H1600" s="321">
        <v>-67</v>
      </c>
      <c r="I1600" s="321">
        <v>-110</v>
      </c>
      <c r="J1600" s="322">
        <v>80</v>
      </c>
    </row>
    <row r="1601" spans="1:10">
      <c r="A1601" s="319">
        <v>44335</v>
      </c>
      <c r="B1601" s="325">
        <v>2705</v>
      </c>
      <c r="C1601" s="320">
        <v>2735</v>
      </c>
      <c r="D1601" s="321">
        <v>2600</v>
      </c>
      <c r="E1601" s="321">
        <v>2455</v>
      </c>
      <c r="F1601" s="322">
        <v>2380</v>
      </c>
      <c r="G1601" s="320">
        <v>17</v>
      </c>
      <c r="H1601" s="321">
        <v>-82</v>
      </c>
      <c r="I1601" s="321">
        <v>-80</v>
      </c>
      <c r="J1601" s="322">
        <v>85</v>
      </c>
    </row>
    <row r="1602" spans="1:10">
      <c r="A1602" s="319">
        <v>44336</v>
      </c>
      <c r="B1602" s="325">
        <v>2665</v>
      </c>
      <c r="C1602" s="320">
        <v>2655</v>
      </c>
      <c r="D1602" s="321">
        <v>2600</v>
      </c>
      <c r="E1602" s="321">
        <v>2450</v>
      </c>
      <c r="F1602" s="322">
        <v>2380</v>
      </c>
      <c r="G1602" s="320">
        <v>-23</v>
      </c>
      <c r="H1602" s="321">
        <v>-122</v>
      </c>
      <c r="I1602" s="321">
        <v>-40</v>
      </c>
      <c r="J1602" s="322">
        <v>50</v>
      </c>
    </row>
    <row r="1603" spans="1:10">
      <c r="A1603" s="319">
        <v>44337</v>
      </c>
      <c r="B1603" s="325">
        <v>2645</v>
      </c>
      <c r="C1603" s="320">
        <v>2635</v>
      </c>
      <c r="D1603" s="321">
        <v>2600</v>
      </c>
      <c r="E1603" s="321">
        <v>2425</v>
      </c>
      <c r="F1603" s="322">
        <v>2380</v>
      </c>
      <c r="G1603" s="320">
        <v>-43</v>
      </c>
      <c r="H1603" s="321">
        <v>-142</v>
      </c>
      <c r="I1603" s="321">
        <v>-40</v>
      </c>
      <c r="J1603" s="322">
        <v>55</v>
      </c>
    </row>
    <row r="1604" spans="1:10">
      <c r="A1604" s="319">
        <v>44340</v>
      </c>
      <c r="B1604" s="325">
        <v>2575</v>
      </c>
      <c r="C1604" s="320">
        <v>2720</v>
      </c>
      <c r="E1604" s="321">
        <v>2380</v>
      </c>
      <c r="F1604" s="322">
        <v>2260</v>
      </c>
      <c r="G1604" s="320">
        <v>7</v>
      </c>
      <c r="I1604" s="321">
        <v>-195</v>
      </c>
      <c r="J1604" s="322">
        <v>30</v>
      </c>
    </row>
    <row r="1605" spans="1:10">
      <c r="A1605" s="319">
        <v>44341</v>
      </c>
      <c r="B1605" s="325">
        <v>2605</v>
      </c>
      <c r="C1605" s="320">
        <v>2740</v>
      </c>
      <c r="D1605" s="321">
        <v>2490</v>
      </c>
      <c r="E1605" s="321">
        <v>2400</v>
      </c>
      <c r="F1605" s="322">
        <v>2265</v>
      </c>
      <c r="G1605" s="320">
        <v>32</v>
      </c>
      <c r="H1605" s="321">
        <v>-72</v>
      </c>
      <c r="I1605" s="321">
        <v>-185</v>
      </c>
      <c r="J1605" s="322">
        <v>40</v>
      </c>
    </row>
    <row r="1606" spans="1:10">
      <c r="A1606" s="319">
        <v>44342</v>
      </c>
      <c r="B1606" s="325">
        <v>2605</v>
      </c>
      <c r="C1606" s="320">
        <v>2865</v>
      </c>
      <c r="D1606" s="321">
        <v>2490</v>
      </c>
      <c r="E1606" s="321">
        <v>2400</v>
      </c>
      <c r="F1606" s="322">
        <v>2265</v>
      </c>
      <c r="G1606" s="320">
        <v>32</v>
      </c>
      <c r="H1606" s="321">
        <v>-72</v>
      </c>
      <c r="I1606" s="321">
        <v>-310</v>
      </c>
      <c r="J1606" s="322">
        <v>40</v>
      </c>
    </row>
    <row r="1607" spans="1:10">
      <c r="A1607" s="319">
        <v>44343</v>
      </c>
      <c r="B1607" s="325">
        <v>2615</v>
      </c>
      <c r="C1607" s="320">
        <v>2770</v>
      </c>
      <c r="D1607" s="321">
        <v>2490</v>
      </c>
      <c r="E1607" s="321">
        <v>2400</v>
      </c>
      <c r="F1607" s="322">
        <v>2265</v>
      </c>
      <c r="G1607" s="320">
        <v>42</v>
      </c>
      <c r="H1607" s="321">
        <v>-62</v>
      </c>
      <c r="I1607" s="321">
        <v>-205</v>
      </c>
      <c r="J1607" s="322">
        <v>50</v>
      </c>
    </row>
    <row r="1608" spans="1:10">
      <c r="A1608" s="319">
        <v>44344</v>
      </c>
      <c r="B1608" s="325">
        <v>2620</v>
      </c>
      <c r="C1608" s="320">
        <v>2775</v>
      </c>
      <c r="D1608" s="321">
        <v>2490</v>
      </c>
      <c r="E1608" s="321">
        <v>2400</v>
      </c>
      <c r="F1608" s="322">
        <v>2265</v>
      </c>
      <c r="G1608" s="320">
        <v>47</v>
      </c>
      <c r="H1608" s="321">
        <v>-57</v>
      </c>
      <c r="I1608" s="321">
        <v>-205</v>
      </c>
      <c r="J1608" s="322">
        <v>55</v>
      </c>
    </row>
    <row r="1609" spans="1:10">
      <c r="A1609" s="319">
        <v>44347</v>
      </c>
      <c r="B1609" s="325">
        <v>2555</v>
      </c>
      <c r="C1609" s="320">
        <v>2745</v>
      </c>
      <c r="D1609" s="321">
        <v>2490</v>
      </c>
      <c r="E1609" s="321">
        <v>2385</v>
      </c>
      <c r="F1609" s="322">
        <v>2200</v>
      </c>
      <c r="G1609" s="320">
        <v>47</v>
      </c>
      <c r="H1609" s="321">
        <v>-122</v>
      </c>
      <c r="I1609" s="321">
        <v>-240</v>
      </c>
      <c r="J1609" s="322">
        <v>5</v>
      </c>
    </row>
    <row r="1610" spans="1:10">
      <c r="A1610" s="319">
        <v>44348</v>
      </c>
      <c r="B1610" s="325">
        <v>2525</v>
      </c>
      <c r="C1610" s="320">
        <v>2710</v>
      </c>
      <c r="D1610" s="321">
        <v>2340</v>
      </c>
      <c r="E1610" s="321">
        <v>2325</v>
      </c>
      <c r="F1610" s="322">
        <v>2050</v>
      </c>
      <c r="G1610" s="320">
        <v>167</v>
      </c>
      <c r="H1610" s="321">
        <v>-2</v>
      </c>
      <c r="I1610" s="321">
        <v>-235</v>
      </c>
      <c r="J1610" s="322">
        <v>35</v>
      </c>
    </row>
    <row r="1611" spans="1:10">
      <c r="A1611" s="319">
        <v>44349</v>
      </c>
      <c r="B1611" s="325">
        <v>2475</v>
      </c>
      <c r="C1611" s="320">
        <v>2660</v>
      </c>
      <c r="D1611" s="321">
        <v>2340</v>
      </c>
      <c r="E1611" s="321">
        <v>2275</v>
      </c>
      <c r="F1611" s="322">
        <v>2050</v>
      </c>
      <c r="G1611" s="320">
        <v>117</v>
      </c>
      <c r="H1611" s="321">
        <v>-52</v>
      </c>
      <c r="I1611" s="321">
        <v>-235</v>
      </c>
      <c r="J1611" s="322">
        <v>35</v>
      </c>
    </row>
    <row r="1612" spans="1:10">
      <c r="A1612" s="319">
        <v>44350</v>
      </c>
      <c r="B1612" s="325">
        <v>2455</v>
      </c>
      <c r="C1612" s="320">
        <v>2685</v>
      </c>
      <c r="D1612" s="321">
        <v>2340</v>
      </c>
      <c r="E1612" s="321">
        <v>2265</v>
      </c>
      <c r="F1612" s="322">
        <v>2060</v>
      </c>
      <c r="G1612" s="320">
        <v>87</v>
      </c>
      <c r="H1612" s="321">
        <v>-72</v>
      </c>
      <c r="I1612" s="321">
        <v>-280</v>
      </c>
      <c r="J1612" s="322">
        <v>25</v>
      </c>
    </row>
    <row r="1613" spans="1:10">
      <c r="A1613" s="319">
        <v>44351</v>
      </c>
      <c r="B1613" s="325">
        <v>2405</v>
      </c>
      <c r="C1613" s="320">
        <v>2670</v>
      </c>
      <c r="D1613" s="321">
        <v>2340</v>
      </c>
      <c r="E1613" s="321">
        <v>2240</v>
      </c>
      <c r="F1613" s="322">
        <v>2060</v>
      </c>
      <c r="G1613" s="320">
        <v>37</v>
      </c>
      <c r="H1613" s="321">
        <v>-122</v>
      </c>
      <c r="I1613" s="321">
        <v>-315</v>
      </c>
      <c r="J1613" s="322">
        <v>0</v>
      </c>
    </row>
    <row r="1614" spans="1:10">
      <c r="A1614" s="319">
        <v>44354</v>
      </c>
      <c r="B1614" s="325">
        <v>2365</v>
      </c>
      <c r="C1614" s="320">
        <v>2600</v>
      </c>
      <c r="E1614" s="321">
        <v>2185</v>
      </c>
      <c r="F1614" s="322">
        <v>1925</v>
      </c>
      <c r="G1614" s="320">
        <v>132</v>
      </c>
      <c r="I1614" s="321">
        <v>-285</v>
      </c>
      <c r="J1614" s="322">
        <v>15</v>
      </c>
    </row>
    <row r="1615" spans="1:10">
      <c r="A1615" s="319">
        <v>44355</v>
      </c>
      <c r="B1615" s="325">
        <v>2365</v>
      </c>
      <c r="C1615" s="320">
        <v>2590</v>
      </c>
      <c r="D1615" s="321">
        <v>2125</v>
      </c>
      <c r="E1615" s="321">
        <v>2135</v>
      </c>
      <c r="F1615" s="322">
        <v>1925</v>
      </c>
      <c r="G1615" s="320">
        <v>132</v>
      </c>
      <c r="H1615" s="321">
        <v>53</v>
      </c>
      <c r="I1615" s="321">
        <v>-275</v>
      </c>
      <c r="J1615" s="322">
        <v>65</v>
      </c>
    </row>
    <row r="1616" spans="1:10">
      <c r="A1616" s="319">
        <v>44356</v>
      </c>
      <c r="B1616" s="325">
        <v>2335</v>
      </c>
      <c r="C1616" s="320">
        <v>2595</v>
      </c>
      <c r="D1616" s="321">
        <v>2125</v>
      </c>
      <c r="E1616" s="321">
        <v>2065</v>
      </c>
      <c r="F1616" s="322">
        <v>1925</v>
      </c>
      <c r="G1616" s="320">
        <v>102</v>
      </c>
      <c r="H1616" s="321">
        <v>23</v>
      </c>
      <c r="I1616" s="321">
        <v>-310</v>
      </c>
      <c r="J1616" s="322">
        <v>105</v>
      </c>
    </row>
    <row r="1617" spans="1:10">
      <c r="A1617" s="319">
        <v>44357</v>
      </c>
      <c r="B1617" s="325">
        <v>2320</v>
      </c>
      <c r="C1617" s="320">
        <v>2560</v>
      </c>
      <c r="D1617" s="321">
        <v>2125</v>
      </c>
      <c r="E1617" s="321">
        <v>2105</v>
      </c>
      <c r="F1617" s="322">
        <v>1925</v>
      </c>
      <c r="G1617" s="320">
        <v>87</v>
      </c>
      <c r="H1617" s="321">
        <v>8</v>
      </c>
      <c r="I1617" s="321">
        <v>-290</v>
      </c>
      <c r="J1617" s="322">
        <v>50</v>
      </c>
    </row>
    <row r="1618" spans="1:10">
      <c r="A1618" s="319">
        <v>44358</v>
      </c>
      <c r="B1618" s="325">
        <v>2355</v>
      </c>
      <c r="C1618" s="320">
        <v>2555</v>
      </c>
      <c r="D1618" s="321">
        <v>2125</v>
      </c>
      <c r="E1618" s="321">
        <v>2160</v>
      </c>
      <c r="F1618" s="322">
        <v>1925</v>
      </c>
      <c r="G1618" s="320">
        <v>122</v>
      </c>
      <c r="H1618" s="321">
        <v>43</v>
      </c>
      <c r="I1618" s="321">
        <v>-250</v>
      </c>
      <c r="J1618" s="322">
        <v>30</v>
      </c>
    </row>
    <row r="1619" spans="1:10">
      <c r="A1619" s="319">
        <v>44362</v>
      </c>
      <c r="B1619" s="325">
        <v>2375</v>
      </c>
      <c r="C1619" s="320">
        <v>2545</v>
      </c>
      <c r="D1619" s="321">
        <v>2245</v>
      </c>
      <c r="E1619" s="321">
        <v>2215</v>
      </c>
      <c r="F1619" s="322">
        <v>2050</v>
      </c>
      <c r="G1619" s="320">
        <v>17</v>
      </c>
      <c r="H1619" s="321">
        <v>-57</v>
      </c>
      <c r="I1619" s="321">
        <v>-220</v>
      </c>
      <c r="J1619" s="322">
        <v>-5</v>
      </c>
    </row>
    <row r="1620" spans="1:10">
      <c r="A1620" s="319">
        <v>44363</v>
      </c>
      <c r="B1620" s="325">
        <v>2395</v>
      </c>
      <c r="C1620" s="320">
        <v>2595</v>
      </c>
      <c r="D1620" s="321">
        <v>2230</v>
      </c>
      <c r="E1620" s="321">
        <v>2210</v>
      </c>
      <c r="F1620" s="322">
        <v>2040</v>
      </c>
      <c r="G1620" s="320">
        <v>47</v>
      </c>
      <c r="H1620" s="321">
        <v>-22</v>
      </c>
      <c r="I1620" s="321">
        <v>-250</v>
      </c>
      <c r="J1620" s="322">
        <v>20</v>
      </c>
    </row>
    <row r="1621" spans="1:10">
      <c r="A1621" s="319">
        <v>44364</v>
      </c>
      <c r="B1621" s="325">
        <v>2395</v>
      </c>
      <c r="C1621" s="320">
        <v>2565</v>
      </c>
      <c r="D1621" s="321">
        <v>2230</v>
      </c>
      <c r="E1621" s="321">
        <v>2210</v>
      </c>
      <c r="F1621" s="322">
        <v>2040</v>
      </c>
      <c r="G1621" s="320">
        <v>47</v>
      </c>
      <c r="H1621" s="321">
        <v>-22</v>
      </c>
      <c r="I1621" s="321">
        <v>-220</v>
      </c>
      <c r="J1621" s="322">
        <v>20</v>
      </c>
    </row>
    <row r="1622" spans="1:10">
      <c r="A1622" s="319">
        <v>44365</v>
      </c>
      <c r="B1622" s="325">
        <v>2385</v>
      </c>
      <c r="C1622" s="320">
        <v>2515</v>
      </c>
      <c r="D1622" s="321">
        <v>2230</v>
      </c>
      <c r="E1622" s="321">
        <v>2210</v>
      </c>
      <c r="F1622" s="322">
        <v>2040</v>
      </c>
      <c r="G1622" s="320">
        <v>37</v>
      </c>
      <c r="H1622" s="321">
        <v>-32</v>
      </c>
      <c r="I1622" s="321">
        <v>-180</v>
      </c>
      <c r="J1622" s="322">
        <v>10</v>
      </c>
    </row>
    <row r="1623" spans="1:10">
      <c r="A1623" s="319">
        <v>44368</v>
      </c>
      <c r="B1623" s="325">
        <v>2397.5</v>
      </c>
      <c r="C1623" s="320">
        <v>2495</v>
      </c>
      <c r="D1623" s="321">
        <v>2215</v>
      </c>
      <c r="E1623" s="321">
        <v>2170</v>
      </c>
      <c r="F1623" s="322">
        <v>2050</v>
      </c>
      <c r="G1623" s="320">
        <v>39.5</v>
      </c>
      <c r="H1623" s="321">
        <v>-4.5</v>
      </c>
      <c r="I1623" s="321">
        <v>-147.5</v>
      </c>
      <c r="J1623" s="322">
        <v>62.5</v>
      </c>
    </row>
    <row r="1624" spans="1:10">
      <c r="A1624" s="319">
        <v>44369</v>
      </c>
      <c r="B1624" s="325">
        <v>2415</v>
      </c>
      <c r="C1624" s="320">
        <v>2550</v>
      </c>
      <c r="D1624" s="321">
        <v>2205</v>
      </c>
      <c r="E1624" s="321">
        <v>2170</v>
      </c>
      <c r="F1624" s="322">
        <v>2060</v>
      </c>
      <c r="G1624" s="320">
        <v>47</v>
      </c>
      <c r="H1624" s="321">
        <v>23</v>
      </c>
      <c r="I1624" s="321">
        <v>-185</v>
      </c>
      <c r="J1624" s="322">
        <v>80</v>
      </c>
    </row>
    <row r="1625" spans="1:10">
      <c r="A1625" s="319">
        <v>44370</v>
      </c>
      <c r="B1625" s="325">
        <v>2425</v>
      </c>
      <c r="C1625" s="320">
        <v>2600</v>
      </c>
      <c r="D1625" s="321">
        <v>2225</v>
      </c>
      <c r="E1625" s="321">
        <v>2180</v>
      </c>
      <c r="F1625" s="322">
        <v>2050</v>
      </c>
      <c r="G1625" s="320">
        <v>67</v>
      </c>
      <c r="H1625" s="321">
        <v>13</v>
      </c>
      <c r="I1625" s="321">
        <v>-225</v>
      </c>
      <c r="J1625" s="322">
        <v>80</v>
      </c>
    </row>
    <row r="1626" spans="1:10">
      <c r="A1626" s="319">
        <v>44371</v>
      </c>
      <c r="B1626" s="325">
        <v>2425</v>
      </c>
      <c r="C1626" s="320">
        <v>2570</v>
      </c>
      <c r="D1626" s="321">
        <v>2225</v>
      </c>
      <c r="E1626" s="321">
        <v>2255</v>
      </c>
      <c r="F1626" s="322">
        <v>2050</v>
      </c>
      <c r="G1626" s="320">
        <v>67</v>
      </c>
      <c r="H1626" s="321">
        <v>13</v>
      </c>
      <c r="I1626" s="321">
        <v>-195</v>
      </c>
      <c r="J1626" s="322">
        <v>5</v>
      </c>
    </row>
    <row r="1627" spans="1:10">
      <c r="A1627" s="319">
        <v>44372</v>
      </c>
      <c r="B1627" s="325">
        <v>2425</v>
      </c>
      <c r="C1627" s="320">
        <v>2570</v>
      </c>
      <c r="D1627" s="321">
        <v>2225</v>
      </c>
      <c r="E1627" s="321">
        <v>2255</v>
      </c>
      <c r="F1627" s="322">
        <v>2050</v>
      </c>
      <c r="G1627" s="320">
        <v>67</v>
      </c>
      <c r="H1627" s="321">
        <v>13</v>
      </c>
      <c r="I1627" s="321">
        <v>-195</v>
      </c>
      <c r="J1627" s="322">
        <v>5</v>
      </c>
    </row>
    <row r="1628" spans="1:10">
      <c r="A1628" s="319">
        <v>44375</v>
      </c>
      <c r="B1628" s="325">
        <v>2475</v>
      </c>
      <c r="C1628" s="320">
        <v>2555</v>
      </c>
      <c r="D1628" s="321">
        <v>2285</v>
      </c>
      <c r="E1628" s="321">
        <v>2275</v>
      </c>
      <c r="F1628" s="322">
        <v>2100</v>
      </c>
      <c r="G1628" s="320">
        <v>67</v>
      </c>
      <c r="H1628" s="321">
        <v>3</v>
      </c>
      <c r="I1628" s="321">
        <v>-130</v>
      </c>
      <c r="J1628" s="322">
        <v>35</v>
      </c>
    </row>
    <row r="1629" spans="1:10">
      <c r="A1629" s="319">
        <v>44376</v>
      </c>
      <c r="B1629" s="325">
        <v>2475</v>
      </c>
      <c r="C1629" s="320">
        <v>2560</v>
      </c>
      <c r="D1629" s="321">
        <v>2310</v>
      </c>
      <c r="E1629" s="321">
        <v>2275</v>
      </c>
      <c r="F1629" s="322">
        <v>2110</v>
      </c>
      <c r="G1629" s="320">
        <v>57</v>
      </c>
      <c r="H1629" s="321">
        <v>-22</v>
      </c>
      <c r="I1629" s="321">
        <v>-135</v>
      </c>
      <c r="J1629" s="322">
        <v>35</v>
      </c>
    </row>
    <row r="1630" spans="1:10">
      <c r="A1630" s="319">
        <v>44377</v>
      </c>
      <c r="B1630" s="325">
        <v>2520</v>
      </c>
      <c r="C1630" s="320">
        <v>2565</v>
      </c>
      <c r="D1630" s="321">
        <v>2310</v>
      </c>
      <c r="E1630" s="321">
        <v>2275</v>
      </c>
      <c r="F1630" s="322">
        <v>2100</v>
      </c>
      <c r="G1630" s="320">
        <v>112</v>
      </c>
      <c r="H1630" s="321">
        <v>23</v>
      </c>
      <c r="I1630" s="321">
        <v>-95</v>
      </c>
      <c r="J1630" s="322">
        <v>80</v>
      </c>
    </row>
    <row r="1631" spans="1:10">
      <c r="A1631" s="319">
        <v>44378</v>
      </c>
      <c r="B1631" s="325">
        <v>2520</v>
      </c>
      <c r="C1631" s="320">
        <v>2555</v>
      </c>
      <c r="D1631" s="321">
        <v>2310</v>
      </c>
      <c r="E1631" s="321">
        <v>2260</v>
      </c>
      <c r="F1631" s="322">
        <v>2100</v>
      </c>
      <c r="G1631" s="320">
        <v>112</v>
      </c>
      <c r="H1631" s="321">
        <v>23</v>
      </c>
      <c r="I1631" s="321">
        <v>-85</v>
      </c>
      <c r="J1631" s="322">
        <v>95</v>
      </c>
    </row>
    <row r="1632" spans="1:10">
      <c r="A1632" s="319">
        <v>44379</v>
      </c>
      <c r="B1632" s="325">
        <v>2495</v>
      </c>
      <c r="C1632" s="320">
        <v>2565</v>
      </c>
      <c r="D1632" s="321">
        <v>2310</v>
      </c>
      <c r="E1632" s="321">
        <v>2260</v>
      </c>
      <c r="F1632" s="322">
        <v>2100</v>
      </c>
      <c r="G1632" s="320">
        <v>87</v>
      </c>
      <c r="H1632" s="321">
        <v>-2</v>
      </c>
      <c r="I1632" s="321">
        <v>-120</v>
      </c>
      <c r="J1632" s="322">
        <v>70</v>
      </c>
    </row>
    <row r="1633" spans="1:10">
      <c r="A1633" s="319">
        <v>44382</v>
      </c>
      <c r="B1633" s="325">
        <v>2495</v>
      </c>
      <c r="C1633" s="320">
        <v>2590</v>
      </c>
      <c r="D1633" s="321">
        <v>2285</v>
      </c>
      <c r="E1633" s="321">
        <v>2250</v>
      </c>
      <c r="F1633" s="322">
        <v>2080</v>
      </c>
      <c r="G1633" s="320">
        <v>107</v>
      </c>
      <c r="H1633" s="321">
        <v>23</v>
      </c>
      <c r="I1633" s="321">
        <v>-145</v>
      </c>
      <c r="J1633" s="322">
        <v>80</v>
      </c>
    </row>
    <row r="1634" spans="1:10">
      <c r="A1634" s="319">
        <v>44383</v>
      </c>
      <c r="B1634" s="325">
        <v>2495</v>
      </c>
      <c r="C1634" s="320">
        <v>2600</v>
      </c>
      <c r="D1634" s="321">
        <v>2285</v>
      </c>
      <c r="E1634" s="321">
        <v>2220</v>
      </c>
      <c r="F1634" s="322">
        <v>2080</v>
      </c>
      <c r="G1634" s="320">
        <v>107</v>
      </c>
      <c r="H1634" s="321">
        <v>23</v>
      </c>
      <c r="I1634" s="321">
        <v>-155</v>
      </c>
      <c r="J1634" s="322">
        <v>110</v>
      </c>
    </row>
    <row r="1635" spans="1:10">
      <c r="A1635" s="319">
        <v>44384</v>
      </c>
      <c r="B1635" s="325">
        <v>2445</v>
      </c>
      <c r="C1635" s="320">
        <v>2545</v>
      </c>
      <c r="D1635" s="321">
        <v>2285</v>
      </c>
      <c r="E1635" s="321">
        <v>2215</v>
      </c>
      <c r="F1635" s="322">
        <v>2065</v>
      </c>
      <c r="G1635" s="320">
        <v>72</v>
      </c>
      <c r="H1635" s="321">
        <v>-27</v>
      </c>
      <c r="I1635" s="321">
        <v>-150</v>
      </c>
      <c r="J1635" s="322">
        <v>65</v>
      </c>
    </row>
    <row r="1636" spans="1:10">
      <c r="A1636" s="319">
        <v>44385</v>
      </c>
      <c r="B1636" s="325">
        <v>2395</v>
      </c>
      <c r="C1636" s="320">
        <v>2535</v>
      </c>
      <c r="D1636" s="321">
        <v>2285</v>
      </c>
      <c r="E1636" s="321">
        <v>2205</v>
      </c>
      <c r="F1636" s="322">
        <v>2065</v>
      </c>
      <c r="G1636" s="320">
        <v>22</v>
      </c>
      <c r="H1636" s="321">
        <v>-77</v>
      </c>
      <c r="I1636" s="321">
        <v>-190</v>
      </c>
      <c r="J1636" s="322">
        <v>25</v>
      </c>
    </row>
    <row r="1637" spans="1:10">
      <c r="A1637" s="319">
        <v>44386</v>
      </c>
      <c r="B1637" s="325">
        <v>2375</v>
      </c>
      <c r="C1637" s="320">
        <v>2545</v>
      </c>
      <c r="D1637" s="321">
        <v>2285</v>
      </c>
      <c r="E1637" s="321">
        <v>2190</v>
      </c>
      <c r="F1637" s="322">
        <v>2055</v>
      </c>
      <c r="G1637" s="320">
        <v>12</v>
      </c>
      <c r="H1637" s="321">
        <v>-97</v>
      </c>
      <c r="I1637" s="321">
        <v>-220</v>
      </c>
      <c r="J1637" s="322">
        <v>20</v>
      </c>
    </row>
    <row r="1638" spans="1:10">
      <c r="A1638" s="319">
        <v>44389</v>
      </c>
      <c r="B1638" s="325">
        <v>2410</v>
      </c>
      <c r="C1638" s="320">
        <v>2585</v>
      </c>
      <c r="D1638" s="321">
        <v>2280</v>
      </c>
      <c r="E1638" s="321">
        <v>2165</v>
      </c>
      <c r="F1638" s="322">
        <v>2060</v>
      </c>
      <c r="G1638" s="320">
        <v>42</v>
      </c>
      <c r="H1638" s="321">
        <v>-57</v>
      </c>
      <c r="I1638" s="321">
        <v>-225</v>
      </c>
      <c r="J1638" s="322">
        <v>80</v>
      </c>
    </row>
    <row r="1639" spans="1:10">
      <c r="A1639" s="319">
        <v>44390</v>
      </c>
      <c r="B1639" s="325">
        <v>2435</v>
      </c>
      <c r="C1639" s="320">
        <v>2600</v>
      </c>
      <c r="D1639" s="321">
        <v>2280</v>
      </c>
      <c r="E1639" s="321">
        <v>2190</v>
      </c>
      <c r="F1639" s="322">
        <v>2060</v>
      </c>
      <c r="G1639" s="320">
        <v>67</v>
      </c>
      <c r="H1639" s="321">
        <v>-32</v>
      </c>
      <c r="I1639" s="321">
        <v>-215</v>
      </c>
      <c r="J1639" s="322">
        <v>80</v>
      </c>
    </row>
    <row r="1640" spans="1:10">
      <c r="A1640" s="319">
        <v>44391</v>
      </c>
      <c r="B1640" s="325">
        <v>2445</v>
      </c>
      <c r="C1640" s="320">
        <v>2605</v>
      </c>
      <c r="D1640" s="321">
        <v>2280</v>
      </c>
      <c r="E1640" s="321">
        <v>2190</v>
      </c>
      <c r="F1640" s="322">
        <v>2060</v>
      </c>
      <c r="G1640" s="320">
        <v>77</v>
      </c>
      <c r="H1640" s="321">
        <v>-22</v>
      </c>
      <c r="I1640" s="321">
        <v>-210</v>
      </c>
      <c r="J1640" s="322">
        <v>90</v>
      </c>
    </row>
    <row r="1641" spans="1:10">
      <c r="A1641" s="319">
        <v>44392</v>
      </c>
      <c r="B1641" s="325">
        <v>2455</v>
      </c>
      <c r="C1641" s="320">
        <v>2615</v>
      </c>
      <c r="D1641" s="321">
        <v>2280</v>
      </c>
      <c r="E1641" s="321">
        <v>2200</v>
      </c>
      <c r="F1641" s="322">
        <v>2060</v>
      </c>
      <c r="G1641" s="320">
        <v>87</v>
      </c>
      <c r="H1641" s="321">
        <v>-12</v>
      </c>
      <c r="I1641" s="321">
        <v>-210</v>
      </c>
      <c r="J1641" s="322">
        <v>90</v>
      </c>
    </row>
    <row r="1642" spans="1:10">
      <c r="A1642" s="319">
        <v>44393</v>
      </c>
      <c r="B1642" s="325">
        <v>2485</v>
      </c>
      <c r="C1642" s="320">
        <v>2685</v>
      </c>
      <c r="D1642" s="321">
        <v>2305</v>
      </c>
      <c r="E1642" s="321">
        <v>2240</v>
      </c>
      <c r="F1642" s="322">
        <v>2060</v>
      </c>
      <c r="G1642" s="320">
        <v>117</v>
      </c>
      <c r="H1642" s="321">
        <v>-7</v>
      </c>
      <c r="I1642" s="321">
        <v>-250</v>
      </c>
      <c r="J1642" s="322">
        <v>80</v>
      </c>
    </row>
    <row r="1643" spans="1:10">
      <c r="A1643" s="319">
        <v>44396</v>
      </c>
      <c r="B1643" s="325">
        <v>2520</v>
      </c>
      <c r="C1643" s="320">
        <v>2700</v>
      </c>
      <c r="D1643" s="321">
        <v>2365</v>
      </c>
      <c r="E1643" s="321">
        <v>2280</v>
      </c>
      <c r="F1643" s="322">
        <v>2155</v>
      </c>
      <c r="G1643" s="320">
        <v>57</v>
      </c>
      <c r="H1643" s="321">
        <v>-32</v>
      </c>
      <c r="I1643" s="321">
        <v>-230</v>
      </c>
      <c r="J1643" s="322">
        <v>75</v>
      </c>
    </row>
    <row r="1644" spans="1:10">
      <c r="A1644" s="319">
        <v>44397</v>
      </c>
      <c r="B1644" s="325">
        <v>2545</v>
      </c>
      <c r="C1644" s="320">
        <v>2690</v>
      </c>
      <c r="D1644" s="321">
        <v>2375</v>
      </c>
      <c r="E1644" s="321">
        <v>2305</v>
      </c>
      <c r="F1644" s="322">
        <v>2155</v>
      </c>
      <c r="G1644" s="320">
        <v>82</v>
      </c>
      <c r="H1644" s="321">
        <v>-17</v>
      </c>
      <c r="I1644" s="321">
        <v>-195</v>
      </c>
      <c r="J1644" s="322">
        <v>75</v>
      </c>
    </row>
    <row r="1645" spans="1:10">
      <c r="A1645" s="319">
        <v>44398</v>
      </c>
      <c r="B1645" s="325">
        <v>2570</v>
      </c>
      <c r="C1645" s="320">
        <v>2655</v>
      </c>
      <c r="D1645" s="321">
        <v>2375</v>
      </c>
      <c r="E1645" s="321">
        <v>2290</v>
      </c>
      <c r="F1645" s="322">
        <v>2155</v>
      </c>
      <c r="G1645" s="320">
        <v>107</v>
      </c>
      <c r="H1645" s="321">
        <v>8</v>
      </c>
      <c r="I1645" s="321">
        <v>-135</v>
      </c>
      <c r="J1645" s="322">
        <v>115</v>
      </c>
    </row>
    <row r="1646" spans="1:10">
      <c r="A1646" s="319">
        <v>44399</v>
      </c>
      <c r="B1646" s="325">
        <v>2590</v>
      </c>
      <c r="C1646" s="320">
        <v>2705</v>
      </c>
      <c r="D1646" s="321">
        <v>2375</v>
      </c>
      <c r="E1646" s="321">
        <v>2285</v>
      </c>
      <c r="F1646" s="322">
        <v>2155</v>
      </c>
      <c r="G1646" s="320">
        <v>127</v>
      </c>
      <c r="H1646" s="321">
        <v>28</v>
      </c>
      <c r="I1646" s="321">
        <v>-165</v>
      </c>
      <c r="J1646" s="322">
        <v>140</v>
      </c>
    </row>
    <row r="1647" spans="1:10">
      <c r="A1647" s="319">
        <v>44400</v>
      </c>
      <c r="B1647" s="325">
        <v>2590</v>
      </c>
      <c r="C1647" s="320">
        <v>2675</v>
      </c>
      <c r="D1647" s="321">
        <v>2375</v>
      </c>
      <c r="E1647" s="321">
        <v>2285</v>
      </c>
      <c r="F1647" s="322">
        <v>2155</v>
      </c>
      <c r="G1647" s="320">
        <v>127</v>
      </c>
      <c r="H1647" s="321">
        <v>28</v>
      </c>
      <c r="I1647" s="321">
        <v>-135</v>
      </c>
      <c r="J1647" s="322">
        <v>140</v>
      </c>
    </row>
    <row r="1648" spans="1:10">
      <c r="A1648" s="319">
        <v>44403</v>
      </c>
      <c r="B1648" s="325">
        <v>2590</v>
      </c>
      <c r="C1648" s="320">
        <v>2640</v>
      </c>
      <c r="D1648" s="321">
        <v>2385</v>
      </c>
      <c r="E1648" s="321">
        <v>2285</v>
      </c>
      <c r="F1648" s="322">
        <v>2180</v>
      </c>
      <c r="G1648" s="320">
        <v>102</v>
      </c>
      <c r="H1648" s="321">
        <v>18</v>
      </c>
      <c r="I1648" s="321">
        <v>-100</v>
      </c>
      <c r="J1648" s="322">
        <v>140</v>
      </c>
    </row>
    <row r="1649" spans="1:10">
      <c r="A1649" s="319">
        <v>44404</v>
      </c>
      <c r="B1649" s="325">
        <v>2560</v>
      </c>
      <c r="C1649" s="320">
        <v>2630</v>
      </c>
      <c r="D1649" s="321">
        <v>2380</v>
      </c>
      <c r="E1649" s="321">
        <v>2295</v>
      </c>
      <c r="F1649" s="322">
        <v>2180</v>
      </c>
      <c r="G1649" s="320">
        <v>72</v>
      </c>
      <c r="H1649" s="321">
        <v>-7</v>
      </c>
      <c r="I1649" s="321">
        <v>-120</v>
      </c>
      <c r="J1649" s="322">
        <v>100</v>
      </c>
    </row>
    <row r="1650" spans="1:10">
      <c r="A1650" s="319">
        <v>44405</v>
      </c>
      <c r="B1650" s="325">
        <v>2560</v>
      </c>
      <c r="C1650" s="320">
        <v>2615</v>
      </c>
      <c r="D1650" s="321">
        <v>2380</v>
      </c>
      <c r="E1650" s="321">
        <v>2295</v>
      </c>
      <c r="F1650" s="322">
        <v>2150</v>
      </c>
      <c r="G1650" s="320">
        <v>102</v>
      </c>
      <c r="H1650" s="321">
        <v>-7</v>
      </c>
      <c r="I1650" s="321">
        <v>-105</v>
      </c>
      <c r="J1650" s="322">
        <v>100</v>
      </c>
    </row>
    <row r="1651" spans="1:10">
      <c r="A1651" s="319">
        <v>44406</v>
      </c>
      <c r="B1651" s="325">
        <v>2560</v>
      </c>
      <c r="C1651" s="320">
        <v>2635</v>
      </c>
      <c r="D1651" s="321">
        <v>2380</v>
      </c>
      <c r="E1651" s="321">
        <v>2295</v>
      </c>
      <c r="F1651" s="322">
        <v>2150</v>
      </c>
      <c r="G1651" s="320">
        <v>102</v>
      </c>
      <c r="H1651" s="321">
        <v>-7</v>
      </c>
      <c r="I1651" s="321">
        <v>-125</v>
      </c>
      <c r="J1651" s="322">
        <v>100</v>
      </c>
    </row>
    <row r="1652" spans="1:10">
      <c r="A1652" s="319">
        <v>44407</v>
      </c>
      <c r="B1652" s="325">
        <v>2540</v>
      </c>
      <c r="C1652" s="320">
        <v>2685</v>
      </c>
      <c r="D1652" s="321">
        <v>2380</v>
      </c>
      <c r="E1652" s="321">
        <v>2295</v>
      </c>
      <c r="F1652" s="322">
        <v>2150</v>
      </c>
      <c r="G1652" s="320">
        <v>82</v>
      </c>
      <c r="H1652" s="321">
        <v>-27</v>
      </c>
      <c r="I1652" s="321">
        <v>-195</v>
      </c>
      <c r="J1652" s="322">
        <v>80</v>
      </c>
    </row>
    <row r="1653" spans="1:10">
      <c r="A1653" s="319">
        <v>44410</v>
      </c>
      <c r="B1653" s="325">
        <v>2530</v>
      </c>
      <c r="C1653" s="320">
        <v>2655</v>
      </c>
      <c r="E1653" s="321">
        <v>2365</v>
      </c>
      <c r="F1653" s="322">
        <v>2200</v>
      </c>
      <c r="G1653" s="320">
        <v>22</v>
      </c>
      <c r="I1653" s="321">
        <v>-175</v>
      </c>
      <c r="J1653" s="322">
        <v>0</v>
      </c>
    </row>
    <row r="1654" spans="1:10">
      <c r="A1654" s="319">
        <v>44411</v>
      </c>
      <c r="B1654" s="325">
        <v>2500</v>
      </c>
      <c r="C1654" s="320">
        <v>2595</v>
      </c>
      <c r="D1654" s="321">
        <v>2375</v>
      </c>
      <c r="E1654" s="321">
        <v>2310</v>
      </c>
      <c r="F1654" s="322">
        <v>2200</v>
      </c>
      <c r="G1654" s="320">
        <v>-8</v>
      </c>
      <c r="H1654" s="321">
        <v>-62</v>
      </c>
      <c r="I1654" s="321">
        <v>-145</v>
      </c>
      <c r="J1654" s="322">
        <v>25</v>
      </c>
    </row>
    <row r="1655" spans="1:10">
      <c r="A1655" s="319">
        <v>44412</v>
      </c>
      <c r="B1655" s="325">
        <v>2490</v>
      </c>
      <c r="C1655" s="320">
        <v>2610</v>
      </c>
      <c r="D1655" s="321">
        <v>2375</v>
      </c>
      <c r="E1655" s="321">
        <v>2275</v>
      </c>
      <c r="F1655" s="322">
        <v>2175</v>
      </c>
      <c r="G1655" s="320">
        <v>7</v>
      </c>
      <c r="H1655" s="321">
        <v>-72</v>
      </c>
      <c r="I1655" s="321">
        <v>-170</v>
      </c>
      <c r="J1655" s="322">
        <v>50</v>
      </c>
    </row>
    <row r="1656" spans="1:10">
      <c r="A1656" s="319">
        <v>44413</v>
      </c>
      <c r="B1656" s="325">
        <v>2490</v>
      </c>
      <c r="C1656" s="320">
        <v>2625</v>
      </c>
      <c r="D1656" s="321">
        <v>2375</v>
      </c>
      <c r="E1656" s="321">
        <v>2275</v>
      </c>
      <c r="F1656" s="322">
        <v>2175</v>
      </c>
      <c r="G1656" s="320">
        <v>7</v>
      </c>
      <c r="H1656" s="321">
        <v>-72</v>
      </c>
      <c r="I1656" s="321">
        <v>-185</v>
      </c>
      <c r="J1656" s="322">
        <v>50</v>
      </c>
    </row>
    <row r="1657" spans="1:10">
      <c r="A1657" s="319">
        <v>44414</v>
      </c>
      <c r="B1657" s="325">
        <v>2475</v>
      </c>
      <c r="C1657" s="320">
        <v>2615</v>
      </c>
      <c r="D1657" s="321">
        <v>2375</v>
      </c>
      <c r="E1657" s="321">
        <v>2270</v>
      </c>
      <c r="F1657" s="322">
        <v>2175</v>
      </c>
      <c r="G1657" s="320">
        <v>-8</v>
      </c>
      <c r="H1657" s="321">
        <v>-87</v>
      </c>
      <c r="I1657" s="321">
        <v>-190</v>
      </c>
      <c r="J1657" s="322">
        <v>40</v>
      </c>
    </row>
    <row r="1658" spans="1:10">
      <c r="A1658" s="319">
        <v>44417</v>
      </c>
      <c r="B1658" s="325">
        <v>2490</v>
      </c>
      <c r="C1658" s="320">
        <v>2595</v>
      </c>
      <c r="D1658" s="321">
        <v>2260</v>
      </c>
      <c r="E1658" s="321">
        <v>2270</v>
      </c>
      <c r="F1658" s="322">
        <v>2195</v>
      </c>
      <c r="G1658" s="320">
        <v>-13</v>
      </c>
      <c r="H1658" s="321">
        <v>43</v>
      </c>
      <c r="I1658" s="321">
        <v>-155</v>
      </c>
      <c r="J1658" s="322">
        <v>55</v>
      </c>
    </row>
    <row r="1659" spans="1:10">
      <c r="A1659" s="319">
        <v>44418</v>
      </c>
      <c r="B1659" s="325">
        <v>2480</v>
      </c>
      <c r="C1659" s="320">
        <v>2605</v>
      </c>
      <c r="D1659" s="321">
        <v>2280</v>
      </c>
      <c r="E1659" s="321">
        <v>2275</v>
      </c>
      <c r="F1659" s="322">
        <v>2195</v>
      </c>
      <c r="G1659" s="320">
        <v>-23</v>
      </c>
      <c r="H1659" s="321">
        <v>13</v>
      </c>
      <c r="I1659" s="321">
        <v>-175</v>
      </c>
      <c r="J1659" s="322">
        <v>40</v>
      </c>
    </row>
    <row r="1660" spans="1:10">
      <c r="A1660" s="319">
        <v>44419</v>
      </c>
      <c r="B1660" s="325">
        <v>2480</v>
      </c>
      <c r="C1660" s="320">
        <v>2650</v>
      </c>
      <c r="D1660" s="321">
        <v>2280</v>
      </c>
      <c r="E1660" s="321">
        <v>2300</v>
      </c>
      <c r="F1660" s="322">
        <v>2195</v>
      </c>
      <c r="G1660" s="320">
        <v>-23</v>
      </c>
      <c r="H1660" s="321">
        <v>13</v>
      </c>
      <c r="I1660" s="321">
        <v>-220</v>
      </c>
      <c r="J1660" s="322">
        <v>15</v>
      </c>
    </row>
    <row r="1661" spans="1:10">
      <c r="A1661" s="319">
        <v>44420</v>
      </c>
      <c r="B1661" s="325">
        <v>2480</v>
      </c>
      <c r="C1661" s="320">
        <v>2660</v>
      </c>
      <c r="D1661" s="321">
        <v>2280</v>
      </c>
      <c r="E1661" s="321">
        <v>2305</v>
      </c>
      <c r="F1661" s="322">
        <v>2195</v>
      </c>
      <c r="G1661" s="320">
        <v>-23</v>
      </c>
      <c r="H1661" s="321">
        <v>13</v>
      </c>
      <c r="I1661" s="321">
        <v>-230</v>
      </c>
      <c r="J1661" s="322">
        <v>10</v>
      </c>
    </row>
    <row r="1662" spans="1:10">
      <c r="A1662" s="319">
        <v>44421</v>
      </c>
      <c r="B1662" s="325">
        <v>2500</v>
      </c>
      <c r="C1662" s="320">
        <v>2660</v>
      </c>
      <c r="D1662" s="321">
        <v>2280</v>
      </c>
      <c r="E1662" s="321">
        <v>2330</v>
      </c>
      <c r="F1662" s="322">
        <v>2195</v>
      </c>
      <c r="G1662" s="320">
        <v>-3</v>
      </c>
      <c r="H1662" s="321">
        <v>33</v>
      </c>
      <c r="I1662" s="321">
        <v>-210</v>
      </c>
      <c r="J1662" s="322">
        <v>5</v>
      </c>
    </row>
    <row r="1663" spans="1:10">
      <c r="A1663" s="319">
        <v>44424</v>
      </c>
      <c r="B1663" s="325">
        <v>2520</v>
      </c>
      <c r="C1663" s="320">
        <v>2680</v>
      </c>
      <c r="D1663" s="321">
        <v>2270</v>
      </c>
      <c r="E1663" s="321">
        <v>2340</v>
      </c>
      <c r="F1663" s="322">
        <v>2245</v>
      </c>
      <c r="G1663" s="320">
        <v>-33</v>
      </c>
      <c r="H1663" s="321">
        <v>63</v>
      </c>
      <c r="I1663" s="321">
        <v>-210</v>
      </c>
      <c r="J1663" s="322">
        <v>15</v>
      </c>
    </row>
    <row r="1664" spans="1:10">
      <c r="A1664" s="319">
        <v>44425</v>
      </c>
      <c r="B1664" s="325">
        <v>2535</v>
      </c>
      <c r="C1664" s="320">
        <v>2695</v>
      </c>
      <c r="D1664" s="321">
        <v>2305</v>
      </c>
      <c r="E1664" s="321">
        <v>2330</v>
      </c>
      <c r="F1664" s="322">
        <v>2245</v>
      </c>
      <c r="G1664" s="320">
        <v>-18</v>
      </c>
      <c r="H1664" s="321">
        <v>43</v>
      </c>
      <c r="I1664" s="321">
        <v>-210</v>
      </c>
      <c r="J1664" s="322">
        <v>40</v>
      </c>
    </row>
    <row r="1665" spans="1:10">
      <c r="A1665" s="319">
        <v>44426</v>
      </c>
      <c r="B1665" s="325">
        <v>2540</v>
      </c>
      <c r="C1665" s="320">
        <v>2695</v>
      </c>
      <c r="D1665" s="321">
        <v>2305</v>
      </c>
      <c r="E1665" s="321">
        <v>2325</v>
      </c>
      <c r="F1665" s="322">
        <v>2245</v>
      </c>
      <c r="G1665" s="320">
        <v>-13</v>
      </c>
      <c r="H1665" s="321">
        <v>48</v>
      </c>
      <c r="I1665" s="321">
        <v>-205</v>
      </c>
      <c r="J1665" s="322">
        <v>50</v>
      </c>
    </row>
    <row r="1666" spans="1:10">
      <c r="A1666" s="319">
        <v>44427</v>
      </c>
      <c r="B1666" s="325">
        <v>2545</v>
      </c>
      <c r="C1666" s="320">
        <v>2685</v>
      </c>
      <c r="D1666" s="321">
        <v>2305</v>
      </c>
      <c r="E1666" s="321">
        <v>2320</v>
      </c>
      <c r="F1666" s="322">
        <v>2245</v>
      </c>
      <c r="G1666" s="320">
        <v>-8</v>
      </c>
      <c r="H1666" s="321">
        <v>53</v>
      </c>
      <c r="I1666" s="321">
        <v>-190</v>
      </c>
      <c r="J1666" s="322">
        <v>60</v>
      </c>
    </row>
    <row r="1667" spans="1:10">
      <c r="A1667" s="319">
        <v>44428</v>
      </c>
      <c r="B1667" s="325">
        <v>2545</v>
      </c>
      <c r="C1667" s="320">
        <v>2670</v>
      </c>
      <c r="D1667" s="321">
        <v>2305</v>
      </c>
      <c r="E1667" s="321">
        <v>2320</v>
      </c>
      <c r="F1667" s="322">
        <v>2245</v>
      </c>
      <c r="G1667" s="320">
        <v>-8</v>
      </c>
      <c r="H1667" s="321">
        <v>53</v>
      </c>
      <c r="I1667" s="321">
        <v>-175</v>
      </c>
      <c r="J1667" s="322">
        <v>60</v>
      </c>
    </row>
    <row r="1668" spans="1:10">
      <c r="A1668" s="319">
        <v>44431</v>
      </c>
      <c r="B1668" s="325">
        <v>2545</v>
      </c>
      <c r="C1668" s="320">
        <v>2750</v>
      </c>
      <c r="D1668" s="321">
        <v>2335</v>
      </c>
      <c r="E1668" s="321">
        <v>2310</v>
      </c>
      <c r="F1668" s="322">
        <v>2265</v>
      </c>
      <c r="G1668" s="320">
        <v>-28</v>
      </c>
      <c r="H1668" s="321">
        <v>23</v>
      </c>
      <c r="I1668" s="321">
        <v>-255</v>
      </c>
      <c r="J1668" s="322">
        <v>70</v>
      </c>
    </row>
    <row r="1669" spans="1:10">
      <c r="A1669" s="319">
        <v>44432</v>
      </c>
      <c r="B1669" s="325">
        <v>2580</v>
      </c>
      <c r="C1669" s="320">
        <v>2700</v>
      </c>
      <c r="D1669" s="321">
        <v>2350</v>
      </c>
      <c r="E1669" s="321">
        <v>2365</v>
      </c>
      <c r="F1669" s="322">
        <v>2265</v>
      </c>
      <c r="G1669" s="320">
        <v>7</v>
      </c>
      <c r="H1669" s="321">
        <v>43</v>
      </c>
      <c r="I1669" s="321">
        <v>-170</v>
      </c>
      <c r="J1669" s="322">
        <v>50</v>
      </c>
    </row>
    <row r="1670" spans="1:10">
      <c r="A1670" s="319">
        <v>44433</v>
      </c>
      <c r="B1670" s="325">
        <v>2585</v>
      </c>
      <c r="C1670" s="320">
        <v>2725</v>
      </c>
      <c r="D1670" s="321">
        <v>2350</v>
      </c>
      <c r="E1670" s="321">
        <v>2360</v>
      </c>
      <c r="F1670" s="322">
        <v>2265</v>
      </c>
      <c r="G1670" s="320">
        <v>12</v>
      </c>
      <c r="H1670" s="321">
        <v>48</v>
      </c>
      <c r="I1670" s="321">
        <v>-190</v>
      </c>
      <c r="J1670" s="322">
        <v>60</v>
      </c>
    </row>
    <row r="1671" spans="1:10">
      <c r="A1671" s="319">
        <v>44434</v>
      </c>
      <c r="B1671" s="325">
        <v>2580</v>
      </c>
      <c r="C1671" s="320">
        <v>2670</v>
      </c>
      <c r="D1671" s="321">
        <v>2350</v>
      </c>
      <c r="E1671" s="321">
        <v>2360</v>
      </c>
      <c r="F1671" s="322">
        <v>2265</v>
      </c>
      <c r="G1671" s="320">
        <v>7</v>
      </c>
      <c r="H1671" s="321">
        <v>43</v>
      </c>
      <c r="I1671" s="321">
        <v>-140</v>
      </c>
      <c r="J1671" s="322">
        <v>55</v>
      </c>
    </row>
    <row r="1672" spans="1:10">
      <c r="A1672" s="319">
        <v>44435</v>
      </c>
      <c r="B1672" s="325">
        <v>2555</v>
      </c>
      <c r="C1672" s="320">
        <v>2690</v>
      </c>
      <c r="D1672" s="321">
        <v>2350</v>
      </c>
      <c r="E1672" s="321">
        <v>2345</v>
      </c>
      <c r="F1672" s="322">
        <v>2265</v>
      </c>
      <c r="G1672" s="320">
        <v>-18</v>
      </c>
      <c r="H1672" s="321">
        <v>18</v>
      </c>
      <c r="I1672" s="321">
        <v>-185</v>
      </c>
      <c r="J1672" s="322">
        <v>45</v>
      </c>
    </row>
    <row r="1673" spans="1:10">
      <c r="A1673" s="319">
        <v>44438</v>
      </c>
      <c r="B1673" s="325">
        <v>2545</v>
      </c>
      <c r="C1673" s="320">
        <v>2685</v>
      </c>
      <c r="D1673" s="321">
        <v>2285</v>
      </c>
      <c r="E1673" s="321">
        <v>2325</v>
      </c>
      <c r="F1673" s="322">
        <v>2250</v>
      </c>
      <c r="G1673" s="320">
        <v>-13</v>
      </c>
      <c r="H1673" s="321">
        <v>73</v>
      </c>
      <c r="I1673" s="321">
        <v>-190</v>
      </c>
      <c r="J1673" s="322">
        <v>55</v>
      </c>
    </row>
    <row r="1674" spans="1:10">
      <c r="A1674" s="319">
        <v>44439</v>
      </c>
      <c r="B1674" s="325">
        <v>2550</v>
      </c>
      <c r="C1674" s="320">
        <v>2700</v>
      </c>
      <c r="D1674" s="321">
        <v>2305</v>
      </c>
      <c r="E1674" s="321">
        <v>2300</v>
      </c>
      <c r="F1674" s="322">
        <v>2265</v>
      </c>
      <c r="G1674" s="320">
        <v>-23</v>
      </c>
      <c r="H1674" s="321">
        <v>58</v>
      </c>
      <c r="I1674" s="321">
        <v>-200</v>
      </c>
      <c r="J1674" s="322">
        <v>85</v>
      </c>
    </row>
    <row r="1675" spans="1:10">
      <c r="A1675" s="319">
        <v>44440</v>
      </c>
      <c r="B1675" s="325">
        <v>2550</v>
      </c>
      <c r="C1675" s="320">
        <v>2720</v>
      </c>
      <c r="D1675" s="321">
        <v>2305</v>
      </c>
      <c r="E1675" s="321">
        <v>2290</v>
      </c>
      <c r="F1675" s="322">
        <v>2250</v>
      </c>
      <c r="G1675" s="320">
        <v>-8</v>
      </c>
      <c r="H1675" s="321">
        <v>58</v>
      </c>
      <c r="I1675" s="321">
        <v>-220</v>
      </c>
      <c r="J1675" s="322">
        <v>95</v>
      </c>
    </row>
    <row r="1676" spans="1:10">
      <c r="A1676" s="319">
        <v>44441</v>
      </c>
      <c r="B1676" s="325">
        <v>2525</v>
      </c>
      <c r="C1676" s="320">
        <v>2765</v>
      </c>
      <c r="D1676" s="321">
        <v>2305</v>
      </c>
      <c r="E1676" s="321">
        <v>2295</v>
      </c>
      <c r="F1676" s="322">
        <v>2250</v>
      </c>
      <c r="G1676" s="320">
        <v>-33</v>
      </c>
      <c r="H1676" s="321">
        <v>33</v>
      </c>
      <c r="I1676" s="321">
        <v>-290</v>
      </c>
      <c r="J1676" s="322">
        <v>65</v>
      </c>
    </row>
    <row r="1677" spans="1:10">
      <c r="A1677" s="319">
        <v>44442</v>
      </c>
      <c r="B1677" s="325">
        <v>2545</v>
      </c>
      <c r="C1677" s="320">
        <v>2775</v>
      </c>
      <c r="D1677" s="321">
        <v>2305</v>
      </c>
      <c r="E1677" s="321">
        <v>2330</v>
      </c>
      <c r="F1677" s="322">
        <v>2250</v>
      </c>
      <c r="G1677" s="320">
        <v>-13</v>
      </c>
      <c r="H1677" s="321">
        <v>53</v>
      </c>
      <c r="I1677" s="321">
        <v>-280</v>
      </c>
      <c r="J1677" s="322">
        <v>50</v>
      </c>
    </row>
    <row r="1678" spans="1:10">
      <c r="A1678" s="319">
        <v>44445</v>
      </c>
      <c r="B1678" s="325">
        <v>2580</v>
      </c>
      <c r="C1678" s="320">
        <v>2800</v>
      </c>
      <c r="D1678" s="321">
        <v>2370</v>
      </c>
      <c r="E1678" s="321">
        <v>2345</v>
      </c>
      <c r="F1678" s="322">
        <v>2250</v>
      </c>
      <c r="G1678" s="320">
        <v>22</v>
      </c>
      <c r="H1678" s="321">
        <v>23</v>
      </c>
      <c r="I1678" s="321">
        <v>-270</v>
      </c>
      <c r="J1678" s="322">
        <v>70</v>
      </c>
    </row>
    <row r="1679" spans="1:10">
      <c r="A1679" s="319">
        <v>44446</v>
      </c>
      <c r="B1679" s="325">
        <v>2665</v>
      </c>
      <c r="C1679" s="320">
        <v>2925</v>
      </c>
      <c r="D1679" s="321">
        <v>2420</v>
      </c>
      <c r="E1679" s="321">
        <v>2440</v>
      </c>
      <c r="F1679" s="322">
        <v>2315</v>
      </c>
      <c r="G1679" s="320">
        <v>42</v>
      </c>
      <c r="H1679" s="321">
        <v>58</v>
      </c>
      <c r="I1679" s="321">
        <v>-310</v>
      </c>
      <c r="J1679" s="322">
        <v>60</v>
      </c>
    </row>
    <row r="1680" spans="1:10">
      <c r="A1680" s="319"/>
    </row>
    <row r="1681" spans="1:1">
      <c r="A1681" s="319"/>
    </row>
    <row r="1682" spans="1:1">
      <c r="A1682" s="319"/>
    </row>
    <row r="1683" spans="1:1">
      <c r="A1683" s="319"/>
    </row>
    <row r="1684" spans="1:1">
      <c r="A1684" s="319"/>
    </row>
    <row r="1685" spans="1:1">
      <c r="A1685" s="319"/>
    </row>
    <row r="1686" spans="1:1">
      <c r="A1686" s="319"/>
    </row>
    <row r="1687" spans="1:1">
      <c r="A1687" s="319"/>
    </row>
    <row r="1688" spans="1:1">
      <c r="A1688" s="319"/>
    </row>
    <row r="1689" spans="1:1">
      <c r="A1689" s="336" t="s">
        <v>529</v>
      </c>
    </row>
    <row r="1690" spans="1:1">
      <c r="A1690" s="319"/>
    </row>
    <row r="1691" spans="1:1">
      <c r="A1691" s="319"/>
    </row>
    <row r="1692" spans="1:1">
      <c r="A1692" s="319"/>
    </row>
    <row r="1693" spans="1:1">
      <c r="A1693" s="319"/>
    </row>
    <row r="1694" spans="1:1">
      <c r="A1694" s="319"/>
    </row>
    <row r="1695" spans="1:1">
      <c r="A1695" s="319"/>
    </row>
    <row r="1696" spans="1:1">
      <c r="A1696" s="319"/>
    </row>
    <row r="1697" spans="1:1">
      <c r="A1697" s="319"/>
    </row>
    <row r="1698" spans="1:1">
      <c r="A1698" s="319"/>
    </row>
    <row r="1699" spans="1:1">
      <c r="A1699" s="319"/>
    </row>
    <row r="1700" spans="1:1">
      <c r="A1700" s="319"/>
    </row>
    <row r="1701" spans="1:1">
      <c r="A1701" s="319"/>
    </row>
    <row r="1702" spans="1:1">
      <c r="A1702" s="319"/>
    </row>
    <row r="1703" spans="1:1">
      <c r="A1703" s="319"/>
    </row>
    <row r="1704" spans="1:1">
      <c r="A1704" s="319"/>
    </row>
    <row r="1705" spans="1:1">
      <c r="A1705" s="319"/>
    </row>
    <row r="1706" spans="1:1">
      <c r="A1706" s="319"/>
    </row>
    <row r="1707" spans="1:1">
      <c r="A1707" s="319"/>
    </row>
    <row r="1708" spans="1:1">
      <c r="A1708" s="319"/>
    </row>
    <row r="1709" spans="1:1">
      <c r="A1709" s="319"/>
    </row>
    <row r="1710" spans="1:1">
      <c r="A1710" s="319"/>
    </row>
    <row r="1711" spans="1:1">
      <c r="A1711" s="319"/>
    </row>
    <row r="1712" spans="1:1">
      <c r="A1712" s="319"/>
    </row>
    <row r="1713" spans="1:1">
      <c r="A1713" s="319"/>
    </row>
    <row r="1714" spans="1:1">
      <c r="A1714" s="319"/>
    </row>
    <row r="1715" spans="1:1">
      <c r="A1715" s="319"/>
    </row>
    <row r="1716" spans="1:1">
      <c r="A1716" s="319"/>
    </row>
    <row r="1717" spans="1:1">
      <c r="A1717" s="319"/>
    </row>
    <row r="1718" spans="1:1">
      <c r="A1718" s="319"/>
    </row>
    <row r="1719" spans="1:1">
      <c r="A1719" s="319"/>
    </row>
    <row r="1720" spans="1:1">
      <c r="A1720" s="319"/>
    </row>
    <row r="1721" spans="1:1">
      <c r="A1721" s="319"/>
    </row>
    <row r="1722" spans="1:1">
      <c r="A1722" s="319"/>
    </row>
    <row r="1723" spans="1:1">
      <c r="A1723" s="319"/>
    </row>
    <row r="1724" spans="1:1">
      <c r="A1724" s="319"/>
    </row>
    <row r="1725" spans="1:1">
      <c r="A1725" s="319"/>
    </row>
    <row r="1726" spans="1:1">
      <c r="A1726" s="319"/>
    </row>
    <row r="1727" spans="1:1">
      <c r="A1727" s="319"/>
    </row>
    <row r="1728" spans="1:1">
      <c r="A1728" s="319"/>
    </row>
    <row r="1729" spans="1:1">
      <c r="A1729" s="319"/>
    </row>
    <row r="1730" spans="1:1">
      <c r="A1730" s="319"/>
    </row>
    <row r="1731" spans="1:1">
      <c r="A1731" s="319"/>
    </row>
    <row r="1732" spans="1:1">
      <c r="A1732" s="319"/>
    </row>
    <row r="1733" spans="1:1">
      <c r="A1733" s="319"/>
    </row>
    <row r="1734" spans="1:1">
      <c r="A1734" s="319"/>
    </row>
    <row r="1735" spans="1:1">
      <c r="A1735" s="319"/>
    </row>
    <row r="1736" spans="1:1">
      <c r="A1736" s="319"/>
    </row>
    <row r="1737" spans="1:1">
      <c r="A1737" s="319"/>
    </row>
    <row r="1738" spans="1:1">
      <c r="A1738" s="319"/>
    </row>
    <row r="1739" spans="1:1">
      <c r="A1739" s="319"/>
    </row>
    <row r="1740" spans="1:1">
      <c r="A1740" s="319"/>
    </row>
    <row r="1741" spans="1:1">
      <c r="A1741" s="319"/>
    </row>
    <row r="1742" spans="1:1">
      <c r="A1742" s="319"/>
    </row>
    <row r="1743" spans="1:1">
      <c r="A1743" s="319"/>
    </row>
    <row r="1744" spans="1:1">
      <c r="A1744" s="319"/>
    </row>
    <row r="1745" spans="1:1">
      <c r="A1745" s="319"/>
    </row>
    <row r="1746" spans="1:1">
      <c r="A1746" s="319"/>
    </row>
    <row r="1747" spans="1:1">
      <c r="A1747" s="319"/>
    </row>
    <row r="1748" spans="1:1">
      <c r="A1748" s="319"/>
    </row>
    <row r="1749" spans="1:1">
      <c r="A1749" s="319"/>
    </row>
    <row r="1750" spans="1:1">
      <c r="A1750" s="319"/>
    </row>
    <row r="1751" spans="1:1">
      <c r="A1751" s="319"/>
    </row>
    <row r="1752" spans="1:1">
      <c r="A1752" s="319"/>
    </row>
    <row r="1753" spans="1:1">
      <c r="A1753" s="319"/>
    </row>
    <row r="1754" spans="1:1">
      <c r="A1754" s="319"/>
    </row>
    <row r="1755" spans="1:1">
      <c r="A1755" s="319"/>
    </row>
    <row r="1756" spans="1:1">
      <c r="A1756" s="319"/>
    </row>
    <row r="1757" spans="1:1">
      <c r="A1757" s="319"/>
    </row>
    <row r="1758" spans="1:1">
      <c r="A1758" s="319"/>
    </row>
    <row r="1759" spans="1:1">
      <c r="A1759" s="319"/>
    </row>
    <row r="1760" spans="1:1">
      <c r="A1760" s="319"/>
    </row>
    <row r="1761" spans="1:1">
      <c r="A1761" s="319"/>
    </row>
    <row r="1762" spans="1:1">
      <c r="A1762" s="319"/>
    </row>
    <row r="1763" spans="1:1">
      <c r="A1763" s="319"/>
    </row>
    <row r="1764" spans="1:1">
      <c r="A1764" s="319"/>
    </row>
    <row r="1765" spans="1:1">
      <c r="A1765" s="319"/>
    </row>
    <row r="1766" spans="1:1">
      <c r="A1766" s="319"/>
    </row>
    <row r="1767" spans="1:1">
      <c r="A1767" s="319"/>
    </row>
    <row r="1768" spans="1:1">
      <c r="A1768" s="319"/>
    </row>
    <row r="1769" spans="1:1">
      <c r="A1769" s="319"/>
    </row>
  </sheetData>
  <phoneticPr fontId="3"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S3251"/>
  <sheetViews>
    <sheetView zoomScale="85" zoomScaleNormal="85" workbookViewId="0">
      <pane ySplit="1" topLeftCell="A3221" activePane="bottomLeft" state="frozen"/>
      <selection pane="bottomLeft" activeCell="F3296" sqref="F3296"/>
    </sheetView>
  </sheetViews>
  <sheetFormatPr defaultColWidth="9" defaultRowHeight="16.5"/>
  <cols>
    <col min="1" max="1" width="11.125" style="432" bestFit="1" customWidth="1"/>
    <col min="2" max="2" width="8.625" style="53" bestFit="1" customWidth="1"/>
    <col min="3" max="3" width="18.75" style="53" customWidth="1"/>
    <col min="4" max="4" width="24.25" style="53" bestFit="1" customWidth="1"/>
    <col min="5" max="5" width="11.75" style="53" bestFit="1" customWidth="1"/>
    <col min="6" max="6" width="19.625" style="53" bestFit="1" customWidth="1"/>
    <col min="7" max="7" width="12.375" style="53" bestFit="1" customWidth="1"/>
    <col min="8" max="10" width="12.75" style="53" bestFit="1" customWidth="1"/>
    <col min="11" max="11" width="8.25" style="53" bestFit="1" customWidth="1"/>
    <col min="12" max="13" width="54.5" style="53" bestFit="1" customWidth="1"/>
    <col min="14" max="14" width="18.375" style="53" bestFit="1" customWidth="1"/>
    <col min="15" max="15" width="54.5" style="53" bestFit="1" customWidth="1"/>
    <col min="16" max="16" width="18.375" style="53" bestFit="1" customWidth="1"/>
    <col min="17" max="17" width="54.5" style="53" bestFit="1" customWidth="1"/>
    <col min="18" max="18" width="18.375" style="53" bestFit="1" customWidth="1"/>
    <col min="19" max="19" width="54.5" style="53" bestFit="1" customWidth="1"/>
    <col min="20" max="31" width="9" style="49"/>
    <col min="32" max="32" width="53.875" style="49" bestFit="1" customWidth="1"/>
    <col min="33" max="16384" width="9" style="49"/>
  </cols>
  <sheetData>
    <row r="1" spans="1:19" s="79" customFormat="1" ht="33">
      <c r="A1" s="434"/>
      <c r="B1" s="435" t="s">
        <v>749</v>
      </c>
      <c r="C1" s="435" t="s">
        <v>752</v>
      </c>
      <c r="D1" s="435" t="s">
        <v>753</v>
      </c>
      <c r="E1" s="435" t="s">
        <v>750</v>
      </c>
      <c r="F1" s="435" t="s">
        <v>751</v>
      </c>
      <c r="G1" s="435" t="s">
        <v>754</v>
      </c>
      <c r="H1" s="435" t="s">
        <v>755</v>
      </c>
      <c r="I1" s="435" t="s">
        <v>756</v>
      </c>
      <c r="J1" s="435" t="s">
        <v>757</v>
      </c>
      <c r="K1" s="435" t="s">
        <v>758</v>
      </c>
      <c r="L1" s="424" t="s">
        <v>741</v>
      </c>
      <c r="M1" s="424" t="s">
        <v>742</v>
      </c>
      <c r="N1" s="424" t="s">
        <v>743</v>
      </c>
      <c r="O1" s="424" t="s">
        <v>744</v>
      </c>
      <c r="P1" s="424" t="s">
        <v>745</v>
      </c>
      <c r="Q1" s="424" t="s">
        <v>746</v>
      </c>
      <c r="R1" s="424" t="s">
        <v>747</v>
      </c>
      <c r="S1" s="424" t="s">
        <v>748</v>
      </c>
    </row>
    <row r="2" spans="1:19">
      <c r="A2" s="432">
        <v>39572</v>
      </c>
      <c r="B2" s="53">
        <v>3650</v>
      </c>
      <c r="G2" s="53">
        <v>9490</v>
      </c>
      <c r="H2" s="53">
        <v>10990</v>
      </c>
      <c r="I2" s="53">
        <v>11315</v>
      </c>
      <c r="J2" s="53">
        <v>12815</v>
      </c>
    </row>
    <row r="3" spans="1:19">
      <c r="A3" s="432">
        <v>39573</v>
      </c>
      <c r="B3" s="53">
        <v>3700</v>
      </c>
      <c r="G3" s="53">
        <v>9620</v>
      </c>
      <c r="H3" s="53">
        <v>11120</v>
      </c>
      <c r="I3" s="53">
        <v>11470</v>
      </c>
      <c r="J3" s="53">
        <v>12970</v>
      </c>
    </row>
    <row r="4" spans="1:19">
      <c r="A4" s="432">
        <v>39574</v>
      </c>
      <c r="B4" s="53">
        <v>3750</v>
      </c>
      <c r="G4" s="53">
        <v>9750</v>
      </c>
      <c r="H4" s="53">
        <v>11250</v>
      </c>
      <c r="I4" s="53">
        <v>11625</v>
      </c>
      <c r="J4" s="53">
        <v>13125</v>
      </c>
    </row>
    <row r="5" spans="1:19">
      <c r="A5" s="432">
        <v>39575</v>
      </c>
      <c r="B5" s="53">
        <v>3800</v>
      </c>
      <c r="G5" s="53">
        <v>9880</v>
      </c>
      <c r="H5" s="53">
        <v>11380</v>
      </c>
      <c r="I5" s="53">
        <v>11780</v>
      </c>
      <c r="J5" s="53">
        <v>13280</v>
      </c>
    </row>
    <row r="6" spans="1:19">
      <c r="A6" s="432">
        <v>39576</v>
      </c>
      <c r="B6" s="53">
        <v>3850</v>
      </c>
      <c r="G6" s="53">
        <v>10010</v>
      </c>
      <c r="H6" s="53">
        <v>11510</v>
      </c>
      <c r="I6" s="53">
        <v>11935</v>
      </c>
      <c r="J6" s="53">
        <v>13435</v>
      </c>
    </row>
    <row r="7" spans="1:19">
      <c r="A7" s="432">
        <v>39577</v>
      </c>
      <c r="B7" s="53">
        <v>3925</v>
      </c>
      <c r="G7" s="53">
        <v>10205</v>
      </c>
      <c r="H7" s="53">
        <v>11705</v>
      </c>
      <c r="I7" s="53">
        <v>12167.5</v>
      </c>
      <c r="J7" s="53">
        <v>13667.5</v>
      </c>
    </row>
    <row r="8" spans="1:19">
      <c r="A8" s="432">
        <v>39580</v>
      </c>
      <c r="B8" s="53">
        <v>4050</v>
      </c>
      <c r="G8" s="53">
        <v>10530</v>
      </c>
      <c r="H8" s="53">
        <v>12030</v>
      </c>
      <c r="I8" s="53">
        <v>12555</v>
      </c>
      <c r="J8" s="53">
        <v>14055</v>
      </c>
    </row>
    <row r="9" spans="1:19">
      <c r="A9" s="432">
        <v>39581</v>
      </c>
      <c r="B9" s="53">
        <v>4150</v>
      </c>
      <c r="G9" s="53">
        <v>10790</v>
      </c>
      <c r="H9" s="53">
        <v>12290</v>
      </c>
      <c r="I9" s="53">
        <v>12865</v>
      </c>
      <c r="J9" s="53">
        <v>14365</v>
      </c>
    </row>
    <row r="10" spans="1:19">
      <c r="A10" s="432">
        <v>39582</v>
      </c>
      <c r="B10" s="53">
        <v>4225</v>
      </c>
      <c r="G10" s="53">
        <v>10985</v>
      </c>
      <c r="H10" s="53">
        <v>12485</v>
      </c>
      <c r="I10" s="53">
        <v>13097.5</v>
      </c>
      <c r="J10" s="53">
        <v>14597.5</v>
      </c>
    </row>
    <row r="11" spans="1:19">
      <c r="A11" s="432">
        <v>39583</v>
      </c>
      <c r="B11" s="53">
        <v>4260</v>
      </c>
      <c r="G11" s="53">
        <v>11076</v>
      </c>
      <c r="H11" s="53">
        <v>12576</v>
      </c>
      <c r="I11" s="53">
        <v>13206</v>
      </c>
      <c r="J11" s="53">
        <v>14706</v>
      </c>
    </row>
    <row r="12" spans="1:19">
      <c r="A12" s="432">
        <v>39584</v>
      </c>
      <c r="B12" s="53">
        <v>4260</v>
      </c>
      <c r="G12" s="53">
        <v>11076</v>
      </c>
      <c r="H12" s="53">
        <v>12576</v>
      </c>
      <c r="I12" s="53">
        <v>13206</v>
      </c>
      <c r="J12" s="53">
        <v>14706</v>
      </c>
    </row>
    <row r="13" spans="1:19">
      <c r="A13" s="432">
        <v>39587</v>
      </c>
      <c r="B13" s="53">
        <v>4460</v>
      </c>
      <c r="G13" s="53">
        <v>11596</v>
      </c>
      <c r="H13" s="53">
        <v>13096</v>
      </c>
      <c r="I13" s="53">
        <v>13826</v>
      </c>
      <c r="J13" s="53">
        <v>15326</v>
      </c>
    </row>
    <row r="14" spans="1:19">
      <c r="A14" s="432">
        <v>39588</v>
      </c>
      <c r="B14" s="53">
        <v>4525</v>
      </c>
      <c r="G14" s="53">
        <v>11765</v>
      </c>
      <c r="H14" s="53">
        <v>13265</v>
      </c>
      <c r="I14" s="53">
        <v>14027.5</v>
      </c>
      <c r="J14" s="53">
        <v>15527.5</v>
      </c>
    </row>
    <row r="15" spans="1:19">
      <c r="A15" s="432">
        <v>39589</v>
      </c>
      <c r="B15" s="53">
        <v>4525</v>
      </c>
      <c r="G15" s="53">
        <v>11765</v>
      </c>
      <c r="H15" s="53">
        <v>13265</v>
      </c>
      <c r="I15" s="53">
        <v>14027.5</v>
      </c>
      <c r="J15" s="53">
        <v>15527.5</v>
      </c>
    </row>
    <row r="16" spans="1:19">
      <c r="A16" s="432">
        <v>39590</v>
      </c>
      <c r="B16" s="53">
        <v>4575</v>
      </c>
      <c r="G16" s="53">
        <v>11895</v>
      </c>
      <c r="H16" s="53">
        <v>13395</v>
      </c>
      <c r="I16" s="53">
        <v>14182.5</v>
      </c>
      <c r="J16" s="53">
        <v>15682.5</v>
      </c>
    </row>
    <row r="17" spans="1:10">
      <c r="A17" s="432">
        <v>39591</v>
      </c>
      <c r="B17" s="53">
        <v>4575</v>
      </c>
      <c r="G17" s="53">
        <v>11895</v>
      </c>
      <c r="H17" s="53">
        <v>13395</v>
      </c>
      <c r="I17" s="53">
        <v>14182.5</v>
      </c>
      <c r="J17" s="53">
        <v>15682.5</v>
      </c>
    </row>
    <row r="18" spans="1:10">
      <c r="A18" s="432">
        <v>39594</v>
      </c>
      <c r="B18" s="53">
        <v>4790</v>
      </c>
      <c r="G18" s="53">
        <v>12454</v>
      </c>
      <c r="H18" s="53">
        <v>13954</v>
      </c>
      <c r="I18" s="53">
        <v>14849</v>
      </c>
      <c r="J18" s="53">
        <v>16349</v>
      </c>
    </row>
    <row r="19" spans="1:10">
      <c r="A19" s="432">
        <v>39595</v>
      </c>
      <c r="B19" s="53">
        <v>4790</v>
      </c>
      <c r="G19" s="53">
        <v>12454</v>
      </c>
      <c r="H19" s="53">
        <v>13954</v>
      </c>
      <c r="I19" s="53">
        <v>14849</v>
      </c>
      <c r="J19" s="53">
        <v>16349</v>
      </c>
    </row>
    <row r="20" spans="1:10">
      <c r="A20" s="432">
        <v>39596</v>
      </c>
      <c r="B20" s="53">
        <v>4790</v>
      </c>
      <c r="G20" s="53">
        <v>12454</v>
      </c>
      <c r="H20" s="53">
        <v>13954</v>
      </c>
      <c r="I20" s="53">
        <v>14849</v>
      </c>
      <c r="J20" s="53">
        <v>16349</v>
      </c>
    </row>
    <row r="21" spans="1:10">
      <c r="A21" s="432">
        <v>39597</v>
      </c>
      <c r="B21" s="53">
        <v>4815</v>
      </c>
      <c r="G21" s="53">
        <v>12519</v>
      </c>
      <c r="H21" s="53">
        <v>14019</v>
      </c>
      <c r="I21" s="53">
        <v>14926.5</v>
      </c>
      <c r="J21" s="53">
        <v>16426.5</v>
      </c>
    </row>
    <row r="22" spans="1:10">
      <c r="A22" s="432">
        <v>39598</v>
      </c>
      <c r="B22" s="53">
        <v>4815</v>
      </c>
      <c r="G22" s="53">
        <v>12519</v>
      </c>
      <c r="H22" s="53">
        <v>14019</v>
      </c>
      <c r="I22" s="53">
        <v>14926.5</v>
      </c>
      <c r="J22" s="53">
        <v>16426.5</v>
      </c>
    </row>
    <row r="23" spans="1:10">
      <c r="A23" s="432">
        <v>39601</v>
      </c>
      <c r="B23" s="53">
        <v>4675</v>
      </c>
      <c r="G23" s="53">
        <v>12155</v>
      </c>
      <c r="H23" s="53">
        <v>13655</v>
      </c>
      <c r="I23" s="53">
        <v>14492.5</v>
      </c>
      <c r="J23" s="53">
        <v>15992.5</v>
      </c>
    </row>
    <row r="24" spans="1:10">
      <c r="A24" s="432">
        <v>39602</v>
      </c>
      <c r="B24" s="53">
        <v>4675</v>
      </c>
      <c r="G24" s="53">
        <v>12155</v>
      </c>
      <c r="H24" s="53">
        <v>13655</v>
      </c>
      <c r="I24" s="53">
        <v>14492.5</v>
      </c>
      <c r="J24" s="53">
        <v>15992.5</v>
      </c>
    </row>
    <row r="25" spans="1:10">
      <c r="A25" s="432">
        <v>39603</v>
      </c>
      <c r="B25" s="53">
        <v>4600</v>
      </c>
      <c r="G25" s="53">
        <v>11960</v>
      </c>
      <c r="H25" s="53">
        <v>13460</v>
      </c>
      <c r="I25" s="53">
        <v>14260</v>
      </c>
      <c r="J25" s="53">
        <v>15760</v>
      </c>
    </row>
    <row r="26" spans="1:10">
      <c r="A26" s="432">
        <v>39604</v>
      </c>
      <c r="B26" s="53">
        <v>4600</v>
      </c>
      <c r="G26" s="53">
        <v>11960</v>
      </c>
      <c r="H26" s="53">
        <v>13460</v>
      </c>
      <c r="I26" s="53">
        <v>14260</v>
      </c>
      <c r="J26" s="53">
        <v>15760</v>
      </c>
    </row>
    <row r="27" spans="1:10">
      <c r="A27" s="432">
        <v>39605</v>
      </c>
      <c r="B27" s="53">
        <v>4600</v>
      </c>
      <c r="G27" s="53">
        <v>11960</v>
      </c>
      <c r="H27" s="53">
        <v>13460</v>
      </c>
      <c r="I27" s="53">
        <v>14260</v>
      </c>
      <c r="J27" s="53">
        <v>15760</v>
      </c>
    </row>
    <row r="28" spans="1:10">
      <c r="A28" s="432">
        <v>39608</v>
      </c>
      <c r="B28" s="53">
        <v>4600</v>
      </c>
      <c r="G28" s="53">
        <v>11960</v>
      </c>
      <c r="H28" s="53">
        <v>13460</v>
      </c>
      <c r="I28" s="53">
        <v>14260</v>
      </c>
      <c r="J28" s="53">
        <v>15760</v>
      </c>
    </row>
    <row r="29" spans="1:10">
      <c r="A29" s="432">
        <v>39609</v>
      </c>
      <c r="B29" s="53">
        <v>4575</v>
      </c>
      <c r="G29" s="53">
        <v>11895</v>
      </c>
      <c r="H29" s="53">
        <v>13395</v>
      </c>
      <c r="I29" s="53">
        <v>14182.5</v>
      </c>
      <c r="J29" s="53">
        <v>15682.5</v>
      </c>
    </row>
    <row r="30" spans="1:10">
      <c r="A30" s="432">
        <v>39610</v>
      </c>
      <c r="B30" s="53">
        <v>4550</v>
      </c>
      <c r="G30" s="53">
        <v>11830</v>
      </c>
      <c r="H30" s="53">
        <v>13330</v>
      </c>
      <c r="I30" s="53">
        <v>14105</v>
      </c>
      <c r="J30" s="53">
        <v>15605</v>
      </c>
    </row>
    <row r="31" spans="1:10">
      <c r="A31" s="432">
        <v>39611</v>
      </c>
      <c r="B31" s="53">
        <v>4550</v>
      </c>
      <c r="G31" s="53">
        <v>11830</v>
      </c>
      <c r="H31" s="53">
        <v>13330</v>
      </c>
      <c r="I31" s="53">
        <v>14105</v>
      </c>
      <c r="J31" s="53">
        <v>15605</v>
      </c>
    </row>
    <row r="32" spans="1:10">
      <c r="A32" s="432">
        <v>39612</v>
      </c>
      <c r="B32" s="53">
        <v>4550</v>
      </c>
      <c r="G32" s="53">
        <v>11830</v>
      </c>
      <c r="H32" s="53">
        <v>13330</v>
      </c>
      <c r="I32" s="53">
        <v>14105</v>
      </c>
      <c r="J32" s="53">
        <v>15605</v>
      </c>
    </row>
    <row r="33" spans="1:10">
      <c r="A33" s="432">
        <v>39615</v>
      </c>
      <c r="B33" s="53">
        <v>4450</v>
      </c>
      <c r="G33" s="53">
        <v>11570</v>
      </c>
      <c r="H33" s="53">
        <v>13070</v>
      </c>
      <c r="I33" s="53">
        <v>13795</v>
      </c>
      <c r="J33" s="53">
        <v>15295</v>
      </c>
    </row>
    <row r="34" spans="1:10">
      <c r="A34" s="432">
        <v>39616</v>
      </c>
      <c r="B34" s="53">
        <v>4375</v>
      </c>
      <c r="G34" s="53">
        <v>11375</v>
      </c>
      <c r="H34" s="53">
        <v>12875</v>
      </c>
      <c r="I34" s="53">
        <v>13562.5</v>
      </c>
      <c r="J34" s="53">
        <v>15062.5</v>
      </c>
    </row>
    <row r="35" spans="1:10">
      <c r="A35" s="432">
        <v>39617</v>
      </c>
      <c r="B35" s="53">
        <v>4325</v>
      </c>
      <c r="G35" s="53">
        <v>11245</v>
      </c>
      <c r="H35" s="53">
        <v>12745</v>
      </c>
      <c r="I35" s="53">
        <v>13407.5</v>
      </c>
      <c r="J35" s="53">
        <v>14907.5</v>
      </c>
    </row>
    <row r="36" spans="1:10">
      <c r="A36" s="432">
        <v>39618</v>
      </c>
      <c r="B36" s="53">
        <v>4250</v>
      </c>
      <c r="G36" s="53">
        <v>11050</v>
      </c>
      <c r="H36" s="53">
        <v>12550</v>
      </c>
      <c r="I36" s="53">
        <v>13175</v>
      </c>
      <c r="J36" s="53">
        <v>14675</v>
      </c>
    </row>
    <row r="37" spans="1:10">
      <c r="A37" s="432">
        <v>39619</v>
      </c>
      <c r="B37" s="53">
        <v>4225</v>
      </c>
      <c r="G37" s="53">
        <v>10985</v>
      </c>
      <c r="H37" s="53">
        <v>12485</v>
      </c>
      <c r="I37" s="53">
        <v>13097.5</v>
      </c>
      <c r="J37" s="53">
        <v>14597.5</v>
      </c>
    </row>
    <row r="38" spans="1:10">
      <c r="A38" s="432">
        <v>39622</v>
      </c>
      <c r="B38" s="53">
        <v>4100</v>
      </c>
      <c r="G38" s="53">
        <v>10660</v>
      </c>
      <c r="H38" s="53">
        <v>12160</v>
      </c>
      <c r="I38" s="53">
        <v>12710</v>
      </c>
      <c r="J38" s="53">
        <v>14210</v>
      </c>
    </row>
    <row r="39" spans="1:10">
      <c r="A39" s="432">
        <v>39623</v>
      </c>
      <c r="B39" s="53">
        <v>3965</v>
      </c>
      <c r="G39" s="53">
        <v>10309</v>
      </c>
      <c r="H39" s="53">
        <v>11809</v>
      </c>
      <c r="I39" s="53">
        <v>12291.5</v>
      </c>
      <c r="J39" s="53">
        <v>13791.5</v>
      </c>
    </row>
    <row r="40" spans="1:10">
      <c r="A40" s="432">
        <v>39624</v>
      </c>
      <c r="B40" s="53">
        <v>3900</v>
      </c>
      <c r="G40" s="53">
        <v>10140</v>
      </c>
      <c r="H40" s="53">
        <v>11640</v>
      </c>
      <c r="I40" s="53">
        <v>12090</v>
      </c>
      <c r="J40" s="53">
        <v>13590</v>
      </c>
    </row>
    <row r="41" spans="1:10">
      <c r="A41" s="432">
        <v>39625</v>
      </c>
      <c r="B41" s="53">
        <v>3775</v>
      </c>
      <c r="G41" s="53">
        <v>9815</v>
      </c>
      <c r="H41" s="53">
        <v>11315</v>
      </c>
      <c r="I41" s="53">
        <v>11702.5</v>
      </c>
      <c r="J41" s="53">
        <v>13202.5</v>
      </c>
    </row>
    <row r="42" spans="1:10">
      <c r="A42" s="432">
        <v>39626</v>
      </c>
      <c r="B42" s="53">
        <v>3775</v>
      </c>
      <c r="G42" s="53">
        <v>9815</v>
      </c>
      <c r="H42" s="53">
        <v>11315</v>
      </c>
      <c r="I42" s="53">
        <v>11702.5</v>
      </c>
      <c r="J42" s="53">
        <v>13202.5</v>
      </c>
    </row>
    <row r="43" spans="1:10">
      <c r="A43" s="432">
        <v>39629</v>
      </c>
      <c r="B43" s="53">
        <v>3700</v>
      </c>
      <c r="G43" s="53">
        <v>9620</v>
      </c>
      <c r="H43" s="53">
        <v>11120</v>
      </c>
      <c r="I43" s="53">
        <v>11470</v>
      </c>
      <c r="J43" s="53">
        <v>12970</v>
      </c>
    </row>
    <row r="44" spans="1:10">
      <c r="A44" s="432">
        <v>39630</v>
      </c>
      <c r="B44" s="53">
        <v>3725</v>
      </c>
      <c r="G44" s="53">
        <v>9685</v>
      </c>
      <c r="H44" s="53">
        <v>11185</v>
      </c>
      <c r="I44" s="53">
        <v>11547.5</v>
      </c>
      <c r="J44" s="53">
        <v>13047.5</v>
      </c>
    </row>
    <row r="45" spans="1:10">
      <c r="A45" s="432">
        <v>39631</v>
      </c>
      <c r="B45" s="53">
        <v>3750</v>
      </c>
      <c r="G45" s="53">
        <v>9750</v>
      </c>
      <c r="H45" s="53">
        <v>11250</v>
      </c>
      <c r="I45" s="53">
        <v>11625</v>
      </c>
      <c r="J45" s="53">
        <v>13125</v>
      </c>
    </row>
    <row r="46" spans="1:10">
      <c r="A46" s="432">
        <v>39632</v>
      </c>
      <c r="B46" s="53">
        <v>3850</v>
      </c>
      <c r="G46" s="53">
        <v>10010</v>
      </c>
      <c r="H46" s="53">
        <v>11510</v>
      </c>
      <c r="I46" s="53">
        <v>11935</v>
      </c>
      <c r="J46" s="53">
        <v>13435</v>
      </c>
    </row>
    <row r="47" spans="1:10">
      <c r="A47" s="432">
        <v>39633</v>
      </c>
      <c r="B47" s="53">
        <v>3825</v>
      </c>
      <c r="G47" s="53">
        <v>9945</v>
      </c>
      <c r="H47" s="53">
        <v>11445</v>
      </c>
      <c r="I47" s="53">
        <v>11857.5</v>
      </c>
      <c r="J47" s="53">
        <v>13357.5</v>
      </c>
    </row>
    <row r="48" spans="1:10">
      <c r="A48" s="432">
        <v>39636</v>
      </c>
      <c r="B48" s="53">
        <v>3900</v>
      </c>
      <c r="G48" s="53">
        <v>10140</v>
      </c>
      <c r="H48" s="53">
        <v>11640</v>
      </c>
      <c r="I48" s="53">
        <v>12090</v>
      </c>
      <c r="J48" s="53">
        <v>13590</v>
      </c>
    </row>
    <row r="49" spans="1:10">
      <c r="A49" s="432">
        <v>39637</v>
      </c>
      <c r="B49" s="53">
        <v>3900</v>
      </c>
      <c r="G49" s="53">
        <v>10140</v>
      </c>
      <c r="H49" s="53">
        <v>11640</v>
      </c>
      <c r="I49" s="53">
        <v>12090</v>
      </c>
      <c r="J49" s="53">
        <v>13590</v>
      </c>
    </row>
    <row r="50" spans="1:10">
      <c r="A50" s="432">
        <v>39638</v>
      </c>
      <c r="B50" s="53">
        <v>3900</v>
      </c>
      <c r="G50" s="53">
        <v>10140</v>
      </c>
      <c r="H50" s="53">
        <v>11640</v>
      </c>
      <c r="I50" s="53">
        <v>12090</v>
      </c>
      <c r="J50" s="53">
        <v>13590</v>
      </c>
    </row>
    <row r="51" spans="1:10">
      <c r="A51" s="432">
        <v>39639</v>
      </c>
      <c r="B51" s="53">
        <v>3850</v>
      </c>
      <c r="G51" s="53">
        <v>10010</v>
      </c>
      <c r="H51" s="53">
        <v>11510</v>
      </c>
      <c r="I51" s="53">
        <v>11935</v>
      </c>
      <c r="J51" s="53">
        <v>13435</v>
      </c>
    </row>
    <row r="52" spans="1:10">
      <c r="A52" s="432">
        <v>39640</v>
      </c>
      <c r="B52" s="53">
        <v>3825</v>
      </c>
      <c r="G52" s="53">
        <v>9945</v>
      </c>
      <c r="H52" s="53">
        <v>11445</v>
      </c>
      <c r="I52" s="53">
        <v>11857.5</v>
      </c>
      <c r="J52" s="53">
        <v>13357.5</v>
      </c>
    </row>
    <row r="53" spans="1:10">
      <c r="A53" s="432">
        <v>39643</v>
      </c>
      <c r="B53" s="53">
        <v>3775</v>
      </c>
      <c r="G53" s="53">
        <v>9815</v>
      </c>
      <c r="H53" s="53">
        <v>11315</v>
      </c>
      <c r="I53" s="53">
        <v>11702.5</v>
      </c>
      <c r="J53" s="53">
        <v>13202.5</v>
      </c>
    </row>
    <row r="54" spans="1:10">
      <c r="A54" s="432">
        <v>39644</v>
      </c>
      <c r="B54" s="53">
        <v>3775</v>
      </c>
      <c r="G54" s="53">
        <v>9815</v>
      </c>
      <c r="H54" s="53">
        <v>11315</v>
      </c>
      <c r="I54" s="53">
        <v>11702.5</v>
      </c>
      <c r="J54" s="53">
        <v>13202.5</v>
      </c>
    </row>
    <row r="55" spans="1:10">
      <c r="A55" s="432">
        <v>39645</v>
      </c>
      <c r="B55" s="53">
        <v>3750</v>
      </c>
      <c r="G55" s="53">
        <v>9750</v>
      </c>
      <c r="H55" s="53">
        <v>11250</v>
      </c>
      <c r="I55" s="53">
        <v>11625</v>
      </c>
      <c r="J55" s="53">
        <v>13125</v>
      </c>
    </row>
    <row r="56" spans="1:10">
      <c r="A56" s="432">
        <v>39646</v>
      </c>
      <c r="B56" s="53">
        <v>3725</v>
      </c>
      <c r="G56" s="53">
        <v>9685</v>
      </c>
      <c r="H56" s="53">
        <v>11185</v>
      </c>
      <c r="I56" s="53">
        <v>11547.5</v>
      </c>
      <c r="J56" s="53">
        <v>13047.5</v>
      </c>
    </row>
    <row r="57" spans="1:10">
      <c r="A57" s="432">
        <v>39647</v>
      </c>
      <c r="B57" s="53">
        <v>3675</v>
      </c>
      <c r="G57" s="53">
        <v>9555</v>
      </c>
      <c r="H57" s="53">
        <v>11055</v>
      </c>
      <c r="I57" s="53">
        <v>11392.5</v>
      </c>
      <c r="J57" s="53">
        <v>12892.5</v>
      </c>
    </row>
    <row r="58" spans="1:10">
      <c r="A58" s="432">
        <v>39650</v>
      </c>
      <c r="B58" s="53">
        <v>3750</v>
      </c>
      <c r="G58" s="53">
        <v>9750</v>
      </c>
      <c r="H58" s="53">
        <v>11250</v>
      </c>
      <c r="I58" s="53">
        <v>11625</v>
      </c>
      <c r="J58" s="53">
        <v>13125</v>
      </c>
    </row>
    <row r="59" spans="1:10">
      <c r="A59" s="432">
        <v>39651</v>
      </c>
      <c r="B59" s="53">
        <v>3735</v>
      </c>
      <c r="G59" s="53">
        <v>9711</v>
      </c>
      <c r="H59" s="53">
        <v>11211</v>
      </c>
      <c r="I59" s="53">
        <v>11578.5</v>
      </c>
      <c r="J59" s="53">
        <v>13078.5</v>
      </c>
    </row>
    <row r="60" spans="1:10">
      <c r="A60" s="432">
        <v>39652</v>
      </c>
      <c r="B60" s="53">
        <v>3700</v>
      </c>
      <c r="G60" s="53">
        <v>9620</v>
      </c>
      <c r="H60" s="53">
        <v>11120</v>
      </c>
      <c r="I60" s="53">
        <v>11470</v>
      </c>
      <c r="J60" s="53">
        <v>12970</v>
      </c>
    </row>
    <row r="61" spans="1:10">
      <c r="A61" s="432">
        <v>39653</v>
      </c>
      <c r="B61" s="53">
        <v>3700</v>
      </c>
      <c r="G61" s="53">
        <v>9620</v>
      </c>
      <c r="H61" s="53">
        <v>11120</v>
      </c>
      <c r="I61" s="53">
        <v>11470</v>
      </c>
      <c r="J61" s="53">
        <v>12970</v>
      </c>
    </row>
    <row r="62" spans="1:10">
      <c r="A62" s="432">
        <v>39654</v>
      </c>
      <c r="B62" s="53">
        <v>3690</v>
      </c>
      <c r="G62" s="53">
        <v>9594</v>
      </c>
      <c r="H62" s="53">
        <v>11094</v>
      </c>
      <c r="I62" s="53">
        <v>11439</v>
      </c>
      <c r="J62" s="53">
        <v>12939</v>
      </c>
    </row>
    <row r="63" spans="1:10">
      <c r="A63" s="432">
        <v>39657</v>
      </c>
      <c r="B63" s="53">
        <v>3665</v>
      </c>
      <c r="G63" s="53">
        <v>9529</v>
      </c>
      <c r="H63" s="53">
        <v>11029</v>
      </c>
      <c r="I63" s="53">
        <v>11361.5</v>
      </c>
      <c r="J63" s="53">
        <v>12861.5</v>
      </c>
    </row>
    <row r="64" spans="1:10">
      <c r="A64" s="432">
        <v>39658</v>
      </c>
      <c r="B64" s="53">
        <v>3665</v>
      </c>
      <c r="G64" s="53">
        <v>9529</v>
      </c>
      <c r="H64" s="53">
        <v>11029</v>
      </c>
      <c r="I64" s="53">
        <v>11361.5</v>
      </c>
      <c r="J64" s="53">
        <v>12861.5</v>
      </c>
    </row>
    <row r="65" spans="1:10">
      <c r="A65" s="432">
        <v>39659</v>
      </c>
      <c r="B65" s="53">
        <v>3665</v>
      </c>
      <c r="G65" s="53">
        <v>9529</v>
      </c>
      <c r="H65" s="53">
        <v>11029</v>
      </c>
      <c r="I65" s="53">
        <v>11361.5</v>
      </c>
      <c r="J65" s="53">
        <v>12861.5</v>
      </c>
    </row>
    <row r="66" spans="1:10">
      <c r="A66" s="432">
        <v>39660</v>
      </c>
      <c r="B66" s="53">
        <v>3665</v>
      </c>
      <c r="G66" s="53">
        <v>9529</v>
      </c>
      <c r="H66" s="53">
        <v>11029</v>
      </c>
      <c r="I66" s="53">
        <v>11361.5</v>
      </c>
      <c r="J66" s="53">
        <v>12861.5</v>
      </c>
    </row>
    <row r="67" spans="1:10">
      <c r="A67" s="432">
        <v>39661</v>
      </c>
      <c r="B67" s="53">
        <v>3665</v>
      </c>
      <c r="G67" s="53">
        <v>9529</v>
      </c>
      <c r="H67" s="53">
        <v>11029</v>
      </c>
      <c r="I67" s="53">
        <v>11361.5</v>
      </c>
      <c r="J67" s="53">
        <v>12861.5</v>
      </c>
    </row>
    <row r="68" spans="1:10">
      <c r="A68" s="432">
        <v>39664</v>
      </c>
      <c r="B68" s="53">
        <v>3640</v>
      </c>
      <c r="G68" s="53">
        <v>9464</v>
      </c>
      <c r="H68" s="53">
        <v>10964</v>
      </c>
      <c r="I68" s="53">
        <v>11284</v>
      </c>
      <c r="J68" s="53">
        <v>12784</v>
      </c>
    </row>
    <row r="69" spans="1:10">
      <c r="A69" s="432">
        <v>39665</v>
      </c>
      <c r="B69" s="53">
        <v>3600</v>
      </c>
      <c r="G69" s="53">
        <v>9360</v>
      </c>
      <c r="H69" s="53">
        <v>10860</v>
      </c>
      <c r="I69" s="53">
        <v>11160</v>
      </c>
      <c r="J69" s="53">
        <v>12660</v>
      </c>
    </row>
    <row r="70" spans="1:10">
      <c r="A70" s="432">
        <v>39666</v>
      </c>
      <c r="B70" s="53">
        <v>3560</v>
      </c>
      <c r="G70" s="53">
        <v>9256</v>
      </c>
      <c r="H70" s="53">
        <v>10756</v>
      </c>
      <c r="I70" s="53">
        <v>11036</v>
      </c>
      <c r="J70" s="53">
        <v>12536</v>
      </c>
    </row>
    <row r="71" spans="1:10">
      <c r="A71" s="432">
        <v>39667</v>
      </c>
      <c r="B71" s="53">
        <v>3525</v>
      </c>
      <c r="G71" s="53">
        <v>9165</v>
      </c>
      <c r="H71" s="53">
        <v>10665</v>
      </c>
      <c r="I71" s="53">
        <v>10927.5</v>
      </c>
      <c r="J71" s="53">
        <v>12427.5</v>
      </c>
    </row>
    <row r="72" spans="1:10">
      <c r="A72" s="432">
        <v>39668</v>
      </c>
      <c r="B72" s="53">
        <v>3490</v>
      </c>
      <c r="G72" s="53">
        <v>9074</v>
      </c>
      <c r="H72" s="53">
        <v>10574</v>
      </c>
      <c r="I72" s="53">
        <v>10819</v>
      </c>
      <c r="J72" s="53">
        <v>12319</v>
      </c>
    </row>
    <row r="73" spans="1:10">
      <c r="A73" s="432">
        <v>39671</v>
      </c>
      <c r="B73" s="53">
        <v>3450</v>
      </c>
      <c r="G73" s="53">
        <v>8970</v>
      </c>
      <c r="H73" s="53">
        <v>10470</v>
      </c>
      <c r="I73" s="53">
        <v>10695</v>
      </c>
      <c r="J73" s="53">
        <v>12195</v>
      </c>
    </row>
    <row r="74" spans="1:10">
      <c r="A74" s="432">
        <v>39672</v>
      </c>
      <c r="B74" s="53">
        <v>3450</v>
      </c>
      <c r="G74" s="53">
        <v>8970</v>
      </c>
      <c r="H74" s="53">
        <v>10470</v>
      </c>
      <c r="I74" s="53">
        <v>10695</v>
      </c>
      <c r="J74" s="53">
        <v>12195</v>
      </c>
    </row>
    <row r="75" spans="1:10">
      <c r="A75" s="432">
        <v>39673</v>
      </c>
      <c r="B75" s="53">
        <v>3450</v>
      </c>
      <c r="G75" s="53">
        <v>8970</v>
      </c>
      <c r="H75" s="53">
        <v>10470</v>
      </c>
      <c r="I75" s="53">
        <v>10695</v>
      </c>
      <c r="J75" s="53">
        <v>12195</v>
      </c>
    </row>
    <row r="76" spans="1:10">
      <c r="A76" s="432">
        <v>39674</v>
      </c>
      <c r="B76" s="53">
        <v>3450</v>
      </c>
      <c r="G76" s="53">
        <v>8970</v>
      </c>
      <c r="H76" s="53">
        <v>10470</v>
      </c>
      <c r="I76" s="53">
        <v>10695</v>
      </c>
      <c r="J76" s="53">
        <v>12195</v>
      </c>
    </row>
    <row r="77" spans="1:10">
      <c r="A77" s="432">
        <v>39675</v>
      </c>
      <c r="B77" s="53">
        <v>3440</v>
      </c>
      <c r="G77" s="53">
        <v>8944</v>
      </c>
      <c r="H77" s="53">
        <v>10444</v>
      </c>
      <c r="I77" s="53">
        <v>10664</v>
      </c>
      <c r="J77" s="53">
        <v>12164</v>
      </c>
    </row>
    <row r="78" spans="1:10">
      <c r="A78" s="432">
        <v>39678</v>
      </c>
      <c r="B78" s="53">
        <v>3440</v>
      </c>
      <c r="G78" s="53">
        <v>8944</v>
      </c>
      <c r="H78" s="53">
        <v>10444</v>
      </c>
      <c r="I78" s="53">
        <v>10664</v>
      </c>
      <c r="J78" s="53">
        <v>12164</v>
      </c>
    </row>
    <row r="79" spans="1:10">
      <c r="A79" s="432">
        <v>39679</v>
      </c>
      <c r="B79" s="53">
        <v>3425</v>
      </c>
      <c r="G79" s="53">
        <v>8905</v>
      </c>
      <c r="H79" s="53">
        <v>10405</v>
      </c>
      <c r="I79" s="53">
        <v>10617.5</v>
      </c>
      <c r="J79" s="53">
        <v>12117.5</v>
      </c>
    </row>
    <row r="80" spans="1:10">
      <c r="A80" s="432">
        <v>39680</v>
      </c>
      <c r="B80" s="53">
        <v>3425</v>
      </c>
      <c r="G80" s="53">
        <v>8905</v>
      </c>
      <c r="H80" s="53">
        <v>10405</v>
      </c>
      <c r="I80" s="53">
        <v>10617.5</v>
      </c>
      <c r="J80" s="53">
        <v>12117.5</v>
      </c>
    </row>
    <row r="81" spans="1:10">
      <c r="A81" s="432">
        <v>39681</v>
      </c>
      <c r="B81" s="53">
        <v>3425</v>
      </c>
      <c r="G81" s="53">
        <v>8905</v>
      </c>
      <c r="H81" s="53">
        <v>10405</v>
      </c>
      <c r="I81" s="53">
        <v>10617.5</v>
      </c>
      <c r="J81" s="53">
        <v>12117.5</v>
      </c>
    </row>
    <row r="82" spans="1:10">
      <c r="A82" s="432">
        <v>39682</v>
      </c>
      <c r="B82" s="53">
        <v>3425</v>
      </c>
      <c r="G82" s="53">
        <v>8905</v>
      </c>
      <c r="H82" s="53">
        <v>10405</v>
      </c>
      <c r="I82" s="53">
        <v>10617.5</v>
      </c>
      <c r="J82" s="53">
        <v>12117.5</v>
      </c>
    </row>
    <row r="83" spans="1:10">
      <c r="A83" s="432">
        <v>39685</v>
      </c>
      <c r="B83" s="53">
        <v>3475</v>
      </c>
      <c r="G83" s="53">
        <v>9035</v>
      </c>
      <c r="H83" s="53">
        <v>10535</v>
      </c>
      <c r="I83" s="53">
        <v>10772.5</v>
      </c>
      <c r="J83" s="53">
        <v>12272.5</v>
      </c>
    </row>
    <row r="84" spans="1:10">
      <c r="A84" s="432">
        <v>39686</v>
      </c>
      <c r="B84" s="53">
        <v>3500</v>
      </c>
      <c r="G84" s="53">
        <v>9100</v>
      </c>
      <c r="H84" s="53">
        <v>10600</v>
      </c>
      <c r="I84" s="53">
        <v>10850</v>
      </c>
      <c r="J84" s="53">
        <v>12350</v>
      </c>
    </row>
    <row r="85" spans="1:10">
      <c r="A85" s="432">
        <v>39687</v>
      </c>
      <c r="B85" s="53">
        <v>3550</v>
      </c>
      <c r="G85" s="53">
        <v>9230</v>
      </c>
      <c r="H85" s="53">
        <v>10730</v>
      </c>
      <c r="I85" s="53">
        <v>11005</v>
      </c>
      <c r="J85" s="53">
        <v>12505</v>
      </c>
    </row>
    <row r="86" spans="1:10">
      <c r="A86" s="432">
        <v>39688</v>
      </c>
      <c r="B86" s="53">
        <v>3600</v>
      </c>
      <c r="G86" s="53">
        <v>9360</v>
      </c>
      <c r="H86" s="53">
        <v>10860</v>
      </c>
      <c r="I86" s="53">
        <v>11160</v>
      </c>
      <c r="J86" s="53">
        <v>12660</v>
      </c>
    </row>
    <row r="87" spans="1:10">
      <c r="A87" s="432">
        <v>39689</v>
      </c>
      <c r="B87" s="53">
        <v>3590</v>
      </c>
      <c r="G87" s="53">
        <v>9334</v>
      </c>
      <c r="H87" s="53">
        <v>10834</v>
      </c>
      <c r="I87" s="53">
        <v>11129</v>
      </c>
      <c r="J87" s="53">
        <v>12629</v>
      </c>
    </row>
    <row r="88" spans="1:10">
      <c r="A88" s="432">
        <v>39692</v>
      </c>
      <c r="B88" s="53">
        <v>3575</v>
      </c>
      <c r="G88" s="53">
        <v>9295</v>
      </c>
      <c r="H88" s="53">
        <v>10795</v>
      </c>
      <c r="I88" s="53">
        <v>11082.5</v>
      </c>
      <c r="J88" s="53">
        <v>12582.5</v>
      </c>
    </row>
    <row r="89" spans="1:10">
      <c r="A89" s="432">
        <v>39693</v>
      </c>
      <c r="B89" s="53">
        <v>3575</v>
      </c>
      <c r="G89" s="53">
        <v>9295</v>
      </c>
      <c r="H89" s="53">
        <v>10795</v>
      </c>
      <c r="I89" s="53">
        <v>11082.5</v>
      </c>
      <c r="J89" s="53">
        <v>12582.5</v>
      </c>
    </row>
    <row r="90" spans="1:10">
      <c r="A90" s="432">
        <v>39694</v>
      </c>
      <c r="B90" s="53">
        <v>3550</v>
      </c>
      <c r="G90" s="53">
        <v>9230</v>
      </c>
      <c r="H90" s="53">
        <v>10730</v>
      </c>
      <c r="I90" s="53">
        <v>11005</v>
      </c>
      <c r="J90" s="53">
        <v>12505</v>
      </c>
    </row>
    <row r="91" spans="1:10">
      <c r="A91" s="432">
        <v>39695</v>
      </c>
      <c r="B91" s="53">
        <v>3550</v>
      </c>
      <c r="G91" s="53">
        <v>9230</v>
      </c>
      <c r="H91" s="53">
        <v>10730</v>
      </c>
      <c r="I91" s="53">
        <v>11005</v>
      </c>
      <c r="J91" s="53">
        <v>12505</v>
      </c>
    </row>
    <row r="92" spans="1:10">
      <c r="A92" s="432">
        <v>39696</v>
      </c>
      <c r="B92" s="53">
        <v>3515</v>
      </c>
      <c r="G92" s="53">
        <v>9139</v>
      </c>
      <c r="H92" s="53">
        <v>10639</v>
      </c>
      <c r="I92" s="53">
        <v>10896.5</v>
      </c>
      <c r="J92" s="53">
        <v>12396.5</v>
      </c>
    </row>
    <row r="93" spans="1:10">
      <c r="A93" s="432">
        <v>39699</v>
      </c>
      <c r="B93" s="53">
        <v>3515</v>
      </c>
      <c r="G93" s="53">
        <v>9139</v>
      </c>
      <c r="H93" s="53">
        <v>10639</v>
      </c>
      <c r="I93" s="53">
        <v>10896.5</v>
      </c>
      <c r="J93" s="53">
        <v>12396.5</v>
      </c>
    </row>
    <row r="94" spans="1:10">
      <c r="A94" s="432">
        <v>39700</v>
      </c>
      <c r="B94" s="53">
        <v>3490</v>
      </c>
      <c r="G94" s="53">
        <v>9074</v>
      </c>
      <c r="H94" s="53">
        <v>10574</v>
      </c>
      <c r="I94" s="53">
        <v>10819</v>
      </c>
      <c r="J94" s="53">
        <v>12319</v>
      </c>
    </row>
    <row r="95" spans="1:10">
      <c r="A95" s="432">
        <v>39701</v>
      </c>
      <c r="B95" s="53">
        <v>3440</v>
      </c>
      <c r="G95" s="53">
        <v>8944</v>
      </c>
      <c r="H95" s="53">
        <v>10444</v>
      </c>
      <c r="I95" s="53">
        <v>10664</v>
      </c>
      <c r="J95" s="53">
        <v>12164</v>
      </c>
    </row>
    <row r="96" spans="1:10">
      <c r="A96" s="432">
        <v>39702</v>
      </c>
      <c r="B96" s="53">
        <v>3400</v>
      </c>
      <c r="G96" s="53">
        <v>8840</v>
      </c>
      <c r="H96" s="53">
        <v>10340</v>
      </c>
      <c r="I96" s="53">
        <v>10540</v>
      </c>
      <c r="J96" s="53">
        <v>12040</v>
      </c>
    </row>
    <row r="97" spans="1:10">
      <c r="A97" s="432">
        <v>39703</v>
      </c>
      <c r="B97" s="53">
        <v>3400</v>
      </c>
      <c r="G97" s="53">
        <v>8840</v>
      </c>
      <c r="H97" s="53">
        <v>10340</v>
      </c>
      <c r="I97" s="53">
        <v>10540</v>
      </c>
      <c r="J97" s="53">
        <v>12040</v>
      </c>
    </row>
    <row r="98" spans="1:10">
      <c r="A98" s="432">
        <v>39706</v>
      </c>
      <c r="B98" s="53">
        <v>3400</v>
      </c>
      <c r="G98" s="53">
        <v>8840</v>
      </c>
      <c r="H98" s="53">
        <v>10340</v>
      </c>
      <c r="I98" s="53">
        <v>10540</v>
      </c>
      <c r="J98" s="53">
        <v>12040</v>
      </c>
    </row>
    <row r="99" spans="1:10">
      <c r="A99" s="432">
        <v>39707</v>
      </c>
      <c r="B99" s="53">
        <v>3350</v>
      </c>
      <c r="G99" s="53">
        <v>8710</v>
      </c>
      <c r="H99" s="53">
        <v>10210</v>
      </c>
      <c r="I99" s="53">
        <v>10385</v>
      </c>
      <c r="J99" s="53">
        <v>11885</v>
      </c>
    </row>
    <row r="100" spans="1:10">
      <c r="A100" s="432">
        <v>39708</v>
      </c>
      <c r="B100" s="53">
        <v>3300</v>
      </c>
      <c r="G100" s="53">
        <v>8580</v>
      </c>
      <c r="H100" s="53">
        <v>10080</v>
      </c>
      <c r="I100" s="53">
        <v>10230</v>
      </c>
      <c r="J100" s="53">
        <v>11730</v>
      </c>
    </row>
    <row r="101" spans="1:10">
      <c r="A101" s="432">
        <v>39709</v>
      </c>
      <c r="B101" s="53">
        <v>3265</v>
      </c>
      <c r="G101" s="53">
        <v>8489</v>
      </c>
      <c r="H101" s="53">
        <v>9989</v>
      </c>
      <c r="I101" s="53">
        <v>10121.5</v>
      </c>
      <c r="J101" s="53">
        <v>11621.5</v>
      </c>
    </row>
    <row r="102" spans="1:10">
      <c r="A102" s="432">
        <v>39710</v>
      </c>
      <c r="B102" s="53">
        <v>3215</v>
      </c>
      <c r="G102" s="53">
        <v>8359</v>
      </c>
      <c r="H102" s="53">
        <v>9859</v>
      </c>
      <c r="I102" s="53">
        <v>9966.5</v>
      </c>
      <c r="J102" s="53">
        <v>11466.5</v>
      </c>
    </row>
    <row r="103" spans="1:10">
      <c r="A103" s="432">
        <v>39713</v>
      </c>
      <c r="B103" s="53">
        <v>3150</v>
      </c>
      <c r="G103" s="53">
        <v>8190</v>
      </c>
      <c r="H103" s="53">
        <v>9690</v>
      </c>
      <c r="I103" s="53">
        <v>9765</v>
      </c>
      <c r="J103" s="53">
        <v>11265</v>
      </c>
    </row>
    <row r="104" spans="1:10">
      <c r="A104" s="432">
        <v>39714</v>
      </c>
      <c r="B104" s="53">
        <v>3150</v>
      </c>
      <c r="G104" s="53">
        <v>8190</v>
      </c>
      <c r="H104" s="53">
        <v>9690</v>
      </c>
      <c r="I104" s="53">
        <v>9765</v>
      </c>
      <c r="J104" s="53">
        <v>11265</v>
      </c>
    </row>
    <row r="105" spans="1:10">
      <c r="A105" s="432">
        <v>39715</v>
      </c>
      <c r="B105" s="53">
        <v>3150</v>
      </c>
      <c r="G105" s="53">
        <v>8190</v>
      </c>
      <c r="H105" s="53">
        <v>9690</v>
      </c>
      <c r="I105" s="53">
        <v>9765</v>
      </c>
      <c r="J105" s="53">
        <v>11265</v>
      </c>
    </row>
    <row r="106" spans="1:10">
      <c r="A106" s="432">
        <v>39716</v>
      </c>
      <c r="B106" s="53">
        <v>3090</v>
      </c>
      <c r="G106" s="53">
        <v>8034</v>
      </c>
      <c r="H106" s="53">
        <v>9534</v>
      </c>
      <c r="I106" s="53">
        <v>9579</v>
      </c>
      <c r="J106" s="53">
        <v>11079</v>
      </c>
    </row>
    <row r="107" spans="1:10">
      <c r="A107" s="432">
        <v>39717</v>
      </c>
      <c r="B107" s="53">
        <v>3090</v>
      </c>
      <c r="G107" s="53">
        <v>8034</v>
      </c>
      <c r="H107" s="53">
        <v>9534</v>
      </c>
      <c r="I107" s="53">
        <v>9579</v>
      </c>
      <c r="J107" s="53">
        <v>11079</v>
      </c>
    </row>
    <row r="108" spans="1:10">
      <c r="A108" s="432">
        <v>39720</v>
      </c>
      <c r="B108" s="53">
        <v>3075</v>
      </c>
      <c r="G108" s="53">
        <v>7995</v>
      </c>
      <c r="H108" s="53">
        <v>9495</v>
      </c>
      <c r="I108" s="53">
        <v>9532.5</v>
      </c>
      <c r="J108" s="53">
        <v>11032.5</v>
      </c>
    </row>
    <row r="109" spans="1:10">
      <c r="A109" s="432">
        <v>39721</v>
      </c>
      <c r="B109" s="53">
        <v>3075</v>
      </c>
      <c r="G109" s="53">
        <v>7995</v>
      </c>
      <c r="H109" s="53">
        <v>9495</v>
      </c>
      <c r="I109" s="53">
        <v>9532.5</v>
      </c>
      <c r="J109" s="53">
        <v>11032.5</v>
      </c>
    </row>
    <row r="110" spans="1:10">
      <c r="A110" s="432">
        <v>39722</v>
      </c>
      <c r="B110" s="53">
        <v>3075</v>
      </c>
      <c r="G110" s="53">
        <v>7995</v>
      </c>
      <c r="H110" s="53">
        <v>9495</v>
      </c>
      <c r="I110" s="53">
        <v>9532.5</v>
      </c>
      <c r="J110" s="53">
        <v>11032.5</v>
      </c>
    </row>
    <row r="111" spans="1:10">
      <c r="A111" s="432">
        <v>39723</v>
      </c>
      <c r="B111" s="53">
        <v>3075</v>
      </c>
      <c r="G111" s="53">
        <v>7995</v>
      </c>
      <c r="H111" s="53">
        <v>9495</v>
      </c>
      <c r="I111" s="53">
        <v>9532.5</v>
      </c>
      <c r="J111" s="53">
        <v>11032.5</v>
      </c>
    </row>
    <row r="112" spans="1:10">
      <c r="A112" s="432">
        <v>39724</v>
      </c>
      <c r="B112" s="53">
        <v>3075</v>
      </c>
      <c r="G112" s="53">
        <v>7995</v>
      </c>
      <c r="H112" s="53">
        <v>9495</v>
      </c>
      <c r="I112" s="53">
        <v>9532.5</v>
      </c>
      <c r="J112" s="53">
        <v>11032.5</v>
      </c>
    </row>
    <row r="113" spans="1:10">
      <c r="A113" s="432">
        <v>39727</v>
      </c>
      <c r="B113" s="53">
        <v>2990</v>
      </c>
      <c r="G113" s="53">
        <v>7774</v>
      </c>
      <c r="H113" s="53">
        <v>9274</v>
      </c>
      <c r="I113" s="53">
        <v>9269</v>
      </c>
      <c r="J113" s="53">
        <v>10769</v>
      </c>
    </row>
    <row r="114" spans="1:10">
      <c r="A114" s="432">
        <v>39728</v>
      </c>
      <c r="B114" s="53">
        <v>2935</v>
      </c>
      <c r="G114" s="53">
        <v>7631</v>
      </c>
      <c r="H114" s="53">
        <v>9131</v>
      </c>
      <c r="I114" s="53">
        <v>9098.5</v>
      </c>
      <c r="J114" s="53">
        <v>10598.5</v>
      </c>
    </row>
    <row r="115" spans="1:10">
      <c r="A115" s="432">
        <v>39729</v>
      </c>
      <c r="B115" s="53">
        <v>2900</v>
      </c>
      <c r="G115" s="53">
        <v>7540</v>
      </c>
      <c r="H115" s="53">
        <v>9040</v>
      </c>
      <c r="I115" s="53">
        <v>8990</v>
      </c>
      <c r="J115" s="53">
        <v>10490</v>
      </c>
    </row>
    <row r="116" spans="1:10">
      <c r="A116" s="432">
        <v>39730</v>
      </c>
      <c r="B116" s="53">
        <v>2775</v>
      </c>
      <c r="G116" s="53">
        <v>7215</v>
      </c>
      <c r="H116" s="53">
        <v>8715</v>
      </c>
      <c r="I116" s="53">
        <v>8602.5</v>
      </c>
      <c r="J116" s="53">
        <v>10102.5</v>
      </c>
    </row>
    <row r="117" spans="1:10">
      <c r="A117" s="432">
        <v>39731</v>
      </c>
      <c r="B117" s="53">
        <v>2750</v>
      </c>
      <c r="G117" s="53">
        <v>7150</v>
      </c>
      <c r="H117" s="53">
        <v>8650</v>
      </c>
      <c r="I117" s="53">
        <v>8525</v>
      </c>
      <c r="J117" s="53">
        <v>10025</v>
      </c>
    </row>
    <row r="118" spans="1:10">
      <c r="A118" s="432">
        <v>39734</v>
      </c>
      <c r="B118" s="53">
        <v>2550</v>
      </c>
      <c r="G118" s="53">
        <v>6630</v>
      </c>
      <c r="H118" s="53">
        <v>8130</v>
      </c>
      <c r="I118" s="53">
        <v>7905</v>
      </c>
      <c r="J118" s="53">
        <v>9405</v>
      </c>
    </row>
    <row r="119" spans="1:10">
      <c r="A119" s="432">
        <v>39735</v>
      </c>
      <c r="B119" s="53">
        <v>2425</v>
      </c>
      <c r="G119" s="53">
        <v>6305</v>
      </c>
      <c r="H119" s="53">
        <v>7805</v>
      </c>
      <c r="I119" s="53">
        <v>7517.5</v>
      </c>
      <c r="J119" s="53">
        <v>9017.5</v>
      </c>
    </row>
    <row r="120" spans="1:10">
      <c r="A120" s="432">
        <v>39736</v>
      </c>
      <c r="B120" s="53">
        <v>2350</v>
      </c>
      <c r="G120" s="53">
        <v>6110</v>
      </c>
      <c r="H120" s="53">
        <v>7610</v>
      </c>
      <c r="I120" s="53">
        <v>7285</v>
      </c>
      <c r="J120" s="53">
        <v>8785</v>
      </c>
    </row>
    <row r="121" spans="1:10">
      <c r="A121" s="432">
        <v>39737</v>
      </c>
      <c r="B121" s="53">
        <v>2225</v>
      </c>
      <c r="G121" s="53">
        <v>5785</v>
      </c>
      <c r="H121" s="53">
        <v>7285</v>
      </c>
      <c r="I121" s="53">
        <v>6897.5</v>
      </c>
      <c r="J121" s="53">
        <v>8397.5</v>
      </c>
    </row>
    <row r="122" spans="1:10">
      <c r="A122" s="432">
        <v>39738</v>
      </c>
      <c r="B122" s="53">
        <v>2140</v>
      </c>
      <c r="G122" s="53">
        <v>5564</v>
      </c>
      <c r="H122" s="53">
        <v>7064</v>
      </c>
      <c r="I122" s="53">
        <v>6634</v>
      </c>
      <c r="J122" s="53">
        <v>8134</v>
      </c>
    </row>
    <row r="123" spans="1:10">
      <c r="A123" s="432">
        <v>39741</v>
      </c>
      <c r="B123" s="53">
        <v>2275</v>
      </c>
      <c r="G123" s="53">
        <v>5915</v>
      </c>
      <c r="H123" s="53">
        <v>7415</v>
      </c>
      <c r="I123" s="53">
        <v>7052.5</v>
      </c>
      <c r="J123" s="53">
        <v>8552.5</v>
      </c>
    </row>
    <row r="124" spans="1:10">
      <c r="A124" s="432">
        <v>39742</v>
      </c>
      <c r="B124" s="53">
        <v>2400</v>
      </c>
      <c r="G124" s="53">
        <v>6240</v>
      </c>
      <c r="H124" s="53">
        <v>7740</v>
      </c>
      <c r="I124" s="53">
        <v>7440</v>
      </c>
      <c r="J124" s="53">
        <v>8940</v>
      </c>
    </row>
    <row r="125" spans="1:10">
      <c r="A125" s="432">
        <v>39743</v>
      </c>
      <c r="B125" s="53">
        <v>2375</v>
      </c>
      <c r="G125" s="53">
        <v>6175</v>
      </c>
      <c r="H125" s="53">
        <v>7675</v>
      </c>
      <c r="I125" s="53">
        <v>7362.5</v>
      </c>
      <c r="J125" s="53">
        <v>8862.5</v>
      </c>
    </row>
    <row r="126" spans="1:10">
      <c r="A126" s="432">
        <v>39744</v>
      </c>
      <c r="B126" s="53">
        <v>2325</v>
      </c>
      <c r="G126" s="53">
        <v>6045</v>
      </c>
      <c r="H126" s="53">
        <v>7545</v>
      </c>
      <c r="I126" s="53">
        <v>7207.5</v>
      </c>
      <c r="J126" s="53">
        <v>8707.5</v>
      </c>
    </row>
    <row r="127" spans="1:10">
      <c r="A127" s="432">
        <v>39745</v>
      </c>
      <c r="B127" s="53">
        <v>2325</v>
      </c>
      <c r="G127" s="53">
        <v>6045</v>
      </c>
      <c r="H127" s="53">
        <v>7545</v>
      </c>
      <c r="I127" s="53">
        <v>7207.5</v>
      </c>
      <c r="J127" s="53">
        <v>8707.5</v>
      </c>
    </row>
    <row r="128" spans="1:10">
      <c r="A128" s="432">
        <v>39748</v>
      </c>
      <c r="B128" s="53">
        <v>2200</v>
      </c>
      <c r="G128" s="53">
        <v>5720</v>
      </c>
      <c r="H128" s="53">
        <v>7220</v>
      </c>
      <c r="I128" s="53">
        <v>6820</v>
      </c>
      <c r="J128" s="53">
        <v>8320</v>
      </c>
    </row>
    <row r="129" spans="1:10">
      <c r="A129" s="432">
        <v>39749</v>
      </c>
      <c r="B129" s="53">
        <v>2125</v>
      </c>
      <c r="G129" s="53">
        <v>5525</v>
      </c>
      <c r="H129" s="53">
        <v>7025</v>
      </c>
      <c r="I129" s="53">
        <v>6587.5</v>
      </c>
      <c r="J129" s="53">
        <v>8087.5</v>
      </c>
    </row>
    <row r="130" spans="1:10">
      <c r="A130" s="432">
        <v>39750</v>
      </c>
      <c r="B130" s="53">
        <v>2075</v>
      </c>
      <c r="G130" s="53">
        <v>5395</v>
      </c>
      <c r="H130" s="53">
        <v>6895</v>
      </c>
      <c r="I130" s="53">
        <v>6432.5</v>
      </c>
      <c r="J130" s="53">
        <v>7932.5</v>
      </c>
    </row>
    <row r="131" spans="1:10">
      <c r="A131" s="432">
        <v>39751</v>
      </c>
      <c r="B131" s="53">
        <v>2000</v>
      </c>
      <c r="G131" s="53">
        <v>5200</v>
      </c>
      <c r="H131" s="53">
        <v>6700</v>
      </c>
      <c r="I131" s="53">
        <v>6200</v>
      </c>
      <c r="J131" s="53">
        <v>7700</v>
      </c>
    </row>
    <row r="132" spans="1:10">
      <c r="A132" s="432">
        <v>39752</v>
      </c>
      <c r="B132" s="53">
        <v>2000</v>
      </c>
      <c r="G132" s="53">
        <v>5200</v>
      </c>
      <c r="H132" s="53">
        <v>6700</v>
      </c>
      <c r="I132" s="53">
        <v>6200</v>
      </c>
      <c r="J132" s="53">
        <v>7700</v>
      </c>
    </row>
    <row r="133" spans="1:10">
      <c r="A133" s="432">
        <v>39755</v>
      </c>
      <c r="B133" s="53">
        <v>1950</v>
      </c>
      <c r="G133" s="53">
        <v>5070</v>
      </c>
      <c r="H133" s="53">
        <v>6570</v>
      </c>
      <c r="I133" s="53">
        <v>6045</v>
      </c>
      <c r="J133" s="53">
        <v>7545</v>
      </c>
    </row>
    <row r="134" spans="1:10">
      <c r="A134" s="432">
        <v>39756</v>
      </c>
      <c r="B134" s="53">
        <v>1890</v>
      </c>
      <c r="G134" s="53">
        <v>4914</v>
      </c>
      <c r="H134" s="53">
        <v>6414</v>
      </c>
      <c r="I134" s="53">
        <v>5859</v>
      </c>
      <c r="J134" s="53">
        <v>7359</v>
      </c>
    </row>
    <row r="135" spans="1:10">
      <c r="A135" s="432">
        <v>39757</v>
      </c>
      <c r="B135" s="53">
        <v>1875</v>
      </c>
      <c r="G135" s="53">
        <v>4875</v>
      </c>
      <c r="H135" s="53">
        <v>6375</v>
      </c>
      <c r="I135" s="53">
        <v>5812.5</v>
      </c>
      <c r="J135" s="53">
        <v>7312.5</v>
      </c>
    </row>
    <row r="136" spans="1:10">
      <c r="A136" s="432">
        <v>39758</v>
      </c>
      <c r="B136" s="53">
        <v>1925</v>
      </c>
      <c r="G136" s="53">
        <v>5005</v>
      </c>
      <c r="H136" s="53">
        <v>6505</v>
      </c>
      <c r="I136" s="53">
        <v>5967.5</v>
      </c>
      <c r="J136" s="53">
        <v>7467.5</v>
      </c>
    </row>
    <row r="137" spans="1:10">
      <c r="A137" s="432">
        <v>39759</v>
      </c>
      <c r="B137" s="53">
        <v>1925</v>
      </c>
      <c r="G137" s="53">
        <v>5005</v>
      </c>
      <c r="H137" s="53">
        <v>6505</v>
      </c>
      <c r="I137" s="53">
        <v>5967.5</v>
      </c>
      <c r="J137" s="53">
        <v>7467.5</v>
      </c>
    </row>
    <row r="138" spans="1:10">
      <c r="A138" s="432">
        <v>39762</v>
      </c>
      <c r="B138" s="53">
        <v>2000</v>
      </c>
      <c r="G138" s="53">
        <v>5200</v>
      </c>
      <c r="H138" s="53">
        <v>6700</v>
      </c>
      <c r="I138" s="53">
        <v>6200</v>
      </c>
      <c r="J138" s="53">
        <v>7700</v>
      </c>
    </row>
    <row r="139" spans="1:10">
      <c r="A139" s="432">
        <v>39763</v>
      </c>
      <c r="B139" s="53">
        <v>2050</v>
      </c>
      <c r="G139" s="53">
        <v>5330</v>
      </c>
      <c r="H139" s="53">
        <v>6830</v>
      </c>
      <c r="I139" s="53">
        <v>6355</v>
      </c>
      <c r="J139" s="53">
        <v>7855</v>
      </c>
    </row>
    <row r="140" spans="1:10">
      <c r="A140" s="432">
        <v>39764</v>
      </c>
      <c r="B140" s="53">
        <v>2025</v>
      </c>
      <c r="G140" s="53">
        <v>5265</v>
      </c>
      <c r="H140" s="53">
        <v>6765</v>
      </c>
      <c r="I140" s="53">
        <v>6277.5</v>
      </c>
      <c r="J140" s="53">
        <v>7777.5</v>
      </c>
    </row>
    <row r="141" spans="1:10">
      <c r="A141" s="432">
        <v>39765</v>
      </c>
      <c r="B141" s="53">
        <v>1975</v>
      </c>
      <c r="G141" s="53">
        <v>5135</v>
      </c>
      <c r="H141" s="53">
        <v>6635</v>
      </c>
      <c r="I141" s="53">
        <v>6122.5</v>
      </c>
      <c r="J141" s="53">
        <v>7622.5</v>
      </c>
    </row>
    <row r="142" spans="1:10">
      <c r="A142" s="432">
        <v>39766</v>
      </c>
      <c r="B142" s="53">
        <v>2015</v>
      </c>
      <c r="G142" s="53">
        <v>5239</v>
      </c>
      <c r="H142" s="53">
        <v>6739</v>
      </c>
      <c r="I142" s="53">
        <v>6246.5</v>
      </c>
      <c r="J142" s="53">
        <v>7746.5</v>
      </c>
    </row>
    <row r="143" spans="1:10">
      <c r="A143" s="432">
        <v>39769</v>
      </c>
      <c r="B143" s="53">
        <v>1990</v>
      </c>
      <c r="G143" s="53">
        <v>5174</v>
      </c>
      <c r="H143" s="53">
        <v>6674</v>
      </c>
      <c r="I143" s="53">
        <v>6169</v>
      </c>
      <c r="J143" s="53">
        <v>7669</v>
      </c>
    </row>
    <row r="144" spans="1:10">
      <c r="A144" s="432">
        <v>39770</v>
      </c>
      <c r="B144" s="53">
        <v>1990</v>
      </c>
      <c r="G144" s="53">
        <v>5174</v>
      </c>
      <c r="H144" s="53">
        <v>6674</v>
      </c>
      <c r="I144" s="53">
        <v>6169</v>
      </c>
      <c r="J144" s="53">
        <v>7669</v>
      </c>
    </row>
    <row r="145" spans="1:10">
      <c r="A145" s="432">
        <v>39771</v>
      </c>
      <c r="B145" s="53">
        <v>1975</v>
      </c>
      <c r="G145" s="53">
        <v>5135</v>
      </c>
      <c r="H145" s="53">
        <v>6635</v>
      </c>
      <c r="I145" s="53">
        <v>6122.5</v>
      </c>
      <c r="J145" s="53">
        <v>7622.5</v>
      </c>
    </row>
    <row r="146" spans="1:10">
      <c r="A146" s="432">
        <v>39772</v>
      </c>
      <c r="B146" s="53">
        <v>1975</v>
      </c>
      <c r="G146" s="53">
        <v>5135</v>
      </c>
      <c r="H146" s="53">
        <v>6635</v>
      </c>
      <c r="I146" s="53">
        <v>6122.5</v>
      </c>
      <c r="J146" s="53">
        <v>7622.5</v>
      </c>
    </row>
    <row r="147" spans="1:10">
      <c r="A147" s="432">
        <v>39773</v>
      </c>
      <c r="B147" s="53">
        <v>1960</v>
      </c>
      <c r="G147" s="53">
        <v>5096</v>
      </c>
      <c r="H147" s="53">
        <v>6596</v>
      </c>
      <c r="I147" s="53">
        <v>6076</v>
      </c>
      <c r="J147" s="53">
        <v>7576</v>
      </c>
    </row>
    <row r="148" spans="1:10">
      <c r="A148" s="432">
        <v>39776</v>
      </c>
      <c r="B148" s="53">
        <v>1950</v>
      </c>
      <c r="G148" s="53">
        <v>5070</v>
      </c>
      <c r="H148" s="53">
        <v>6570</v>
      </c>
      <c r="I148" s="53">
        <v>6045</v>
      </c>
      <c r="J148" s="53">
        <v>7545</v>
      </c>
    </row>
    <row r="149" spans="1:10">
      <c r="A149" s="432">
        <v>39777</v>
      </c>
      <c r="B149" s="53">
        <v>1950</v>
      </c>
      <c r="G149" s="53">
        <v>5070</v>
      </c>
      <c r="H149" s="53">
        <v>6570</v>
      </c>
      <c r="I149" s="53">
        <v>6045</v>
      </c>
      <c r="J149" s="53">
        <v>7545</v>
      </c>
    </row>
    <row r="150" spans="1:10">
      <c r="A150" s="432">
        <v>39778</v>
      </c>
      <c r="B150" s="53">
        <v>1925</v>
      </c>
      <c r="G150" s="53">
        <v>5005</v>
      </c>
      <c r="H150" s="53">
        <v>6505</v>
      </c>
      <c r="I150" s="53">
        <v>5967.5</v>
      </c>
      <c r="J150" s="53">
        <v>7467.5</v>
      </c>
    </row>
    <row r="151" spans="1:10">
      <c r="A151" s="432">
        <v>39779</v>
      </c>
      <c r="B151" s="53">
        <v>1925</v>
      </c>
      <c r="G151" s="53">
        <v>5005</v>
      </c>
      <c r="H151" s="53">
        <v>6505</v>
      </c>
      <c r="I151" s="53">
        <v>5967.5</v>
      </c>
      <c r="J151" s="53">
        <v>7467.5</v>
      </c>
    </row>
    <row r="152" spans="1:10">
      <c r="A152" s="432">
        <v>39780</v>
      </c>
      <c r="B152" s="53">
        <v>1925</v>
      </c>
      <c r="G152" s="53">
        <v>5005</v>
      </c>
      <c r="H152" s="53">
        <v>6505</v>
      </c>
      <c r="I152" s="53">
        <v>5967.5</v>
      </c>
      <c r="J152" s="53">
        <v>7467.5</v>
      </c>
    </row>
    <row r="153" spans="1:10">
      <c r="A153" s="432">
        <v>39783</v>
      </c>
      <c r="B153" s="53">
        <v>1925</v>
      </c>
      <c r="G153" s="53">
        <v>5005</v>
      </c>
      <c r="H153" s="53">
        <v>6505</v>
      </c>
      <c r="I153" s="53">
        <v>5967.5</v>
      </c>
      <c r="J153" s="53">
        <v>7467.5</v>
      </c>
    </row>
    <row r="154" spans="1:10">
      <c r="A154" s="432">
        <v>39784</v>
      </c>
      <c r="B154" s="53">
        <v>1910</v>
      </c>
      <c r="G154" s="53">
        <v>4966</v>
      </c>
      <c r="H154" s="53">
        <v>6466</v>
      </c>
      <c r="I154" s="53">
        <v>5921</v>
      </c>
      <c r="J154" s="53">
        <v>7421</v>
      </c>
    </row>
    <row r="155" spans="1:10">
      <c r="A155" s="432">
        <v>39785</v>
      </c>
      <c r="B155" s="53">
        <v>1900</v>
      </c>
      <c r="G155" s="53">
        <v>4940</v>
      </c>
      <c r="H155" s="53">
        <v>6440</v>
      </c>
      <c r="I155" s="53">
        <v>5890</v>
      </c>
      <c r="J155" s="53">
        <v>7390</v>
      </c>
    </row>
    <row r="156" spans="1:10">
      <c r="A156" s="432">
        <v>39786</v>
      </c>
      <c r="B156" s="53">
        <v>1875</v>
      </c>
      <c r="G156" s="53">
        <v>4875</v>
      </c>
      <c r="H156" s="53">
        <v>6375</v>
      </c>
      <c r="I156" s="53">
        <v>5812.5</v>
      </c>
      <c r="J156" s="53">
        <v>7312.5</v>
      </c>
    </row>
    <row r="157" spans="1:10">
      <c r="A157" s="432">
        <v>39787</v>
      </c>
      <c r="B157" s="53">
        <v>1840</v>
      </c>
      <c r="G157" s="53">
        <v>4784</v>
      </c>
      <c r="H157" s="53">
        <v>6284</v>
      </c>
      <c r="I157" s="53">
        <v>5704</v>
      </c>
      <c r="J157" s="53">
        <v>7204</v>
      </c>
    </row>
    <row r="158" spans="1:10">
      <c r="A158" s="432">
        <v>39790</v>
      </c>
      <c r="B158" s="53">
        <v>1840</v>
      </c>
      <c r="G158" s="53">
        <v>4784</v>
      </c>
      <c r="H158" s="53">
        <v>6284</v>
      </c>
      <c r="I158" s="53">
        <v>5704</v>
      </c>
      <c r="J158" s="53">
        <v>7204</v>
      </c>
    </row>
    <row r="159" spans="1:10">
      <c r="A159" s="432">
        <v>39791</v>
      </c>
      <c r="B159" s="53">
        <v>1800</v>
      </c>
      <c r="G159" s="53">
        <v>4680</v>
      </c>
      <c r="H159" s="53">
        <v>6180</v>
      </c>
      <c r="I159" s="53">
        <v>5580</v>
      </c>
      <c r="J159" s="53">
        <v>7080</v>
      </c>
    </row>
    <row r="160" spans="1:10">
      <c r="A160" s="432">
        <v>39792</v>
      </c>
      <c r="B160" s="53">
        <v>1780</v>
      </c>
      <c r="G160" s="53">
        <v>4628</v>
      </c>
      <c r="H160" s="53">
        <v>6128</v>
      </c>
      <c r="I160" s="53">
        <v>5518</v>
      </c>
      <c r="J160" s="53">
        <v>7018</v>
      </c>
    </row>
    <row r="161" spans="1:10">
      <c r="A161" s="432">
        <v>39793</v>
      </c>
      <c r="B161" s="53">
        <v>1780</v>
      </c>
      <c r="G161" s="53">
        <v>4628</v>
      </c>
      <c r="H161" s="53">
        <v>6128</v>
      </c>
      <c r="I161" s="53">
        <v>5518</v>
      </c>
      <c r="J161" s="53">
        <v>7018</v>
      </c>
    </row>
    <row r="162" spans="1:10">
      <c r="A162" s="432">
        <v>39794</v>
      </c>
      <c r="B162" s="53">
        <v>1780</v>
      </c>
      <c r="G162" s="53">
        <v>4628</v>
      </c>
      <c r="H162" s="53">
        <v>6128</v>
      </c>
      <c r="I162" s="53">
        <v>5518</v>
      </c>
      <c r="J162" s="53">
        <v>7018</v>
      </c>
    </row>
    <row r="163" spans="1:10">
      <c r="A163" s="432">
        <v>39797</v>
      </c>
      <c r="B163" s="53">
        <v>1740</v>
      </c>
      <c r="G163" s="53">
        <v>4524</v>
      </c>
      <c r="H163" s="53">
        <v>6024</v>
      </c>
      <c r="I163" s="53">
        <v>5394</v>
      </c>
      <c r="J163" s="53">
        <v>6894</v>
      </c>
    </row>
    <row r="164" spans="1:10">
      <c r="A164" s="432">
        <v>39798</v>
      </c>
      <c r="B164" s="53">
        <v>1715</v>
      </c>
      <c r="G164" s="53">
        <v>4459</v>
      </c>
      <c r="H164" s="53">
        <v>5959</v>
      </c>
      <c r="I164" s="53">
        <v>5316.5</v>
      </c>
      <c r="J164" s="53">
        <v>6816.5</v>
      </c>
    </row>
    <row r="165" spans="1:10">
      <c r="A165" s="432">
        <v>39799</v>
      </c>
      <c r="B165" s="53">
        <v>1715</v>
      </c>
      <c r="G165" s="53">
        <v>4459</v>
      </c>
      <c r="H165" s="53">
        <v>5959</v>
      </c>
      <c r="I165" s="53">
        <v>5316.5</v>
      </c>
      <c r="J165" s="53">
        <v>6816.5</v>
      </c>
    </row>
    <row r="166" spans="1:10">
      <c r="A166" s="432">
        <v>39800</v>
      </c>
      <c r="B166" s="53">
        <v>1700</v>
      </c>
      <c r="G166" s="53">
        <v>4420</v>
      </c>
      <c r="H166" s="53">
        <v>5920</v>
      </c>
      <c r="I166" s="53">
        <v>5270</v>
      </c>
      <c r="J166" s="53">
        <v>6770</v>
      </c>
    </row>
    <row r="167" spans="1:10">
      <c r="A167" s="432">
        <v>39801</v>
      </c>
      <c r="B167" s="53">
        <v>1675</v>
      </c>
      <c r="G167" s="53">
        <v>4355</v>
      </c>
      <c r="H167" s="53">
        <v>5855</v>
      </c>
      <c r="I167" s="53">
        <v>5192.5</v>
      </c>
      <c r="J167" s="53">
        <v>6692.5</v>
      </c>
    </row>
    <row r="168" spans="1:10">
      <c r="A168" s="432">
        <v>39804</v>
      </c>
      <c r="B168" s="53">
        <v>1660</v>
      </c>
      <c r="G168" s="53">
        <v>4316</v>
      </c>
      <c r="H168" s="53">
        <v>5816</v>
      </c>
      <c r="I168" s="53">
        <v>5146</v>
      </c>
      <c r="J168" s="53">
        <v>6646</v>
      </c>
    </row>
    <row r="169" spans="1:10">
      <c r="A169" s="432">
        <v>39805</v>
      </c>
      <c r="B169" s="53">
        <v>1650</v>
      </c>
      <c r="G169" s="53">
        <v>4290</v>
      </c>
      <c r="H169" s="53">
        <v>5790</v>
      </c>
      <c r="I169" s="53">
        <v>5115</v>
      </c>
      <c r="J169" s="53">
        <v>6615</v>
      </c>
    </row>
    <row r="170" spans="1:10">
      <c r="A170" s="432">
        <v>39806</v>
      </c>
      <c r="B170" s="53">
        <v>1650</v>
      </c>
      <c r="G170" s="53">
        <v>4290</v>
      </c>
      <c r="H170" s="53">
        <v>5790</v>
      </c>
      <c r="I170" s="53">
        <v>5115</v>
      </c>
      <c r="J170" s="53">
        <v>6615</v>
      </c>
    </row>
    <row r="171" spans="1:10">
      <c r="A171" s="432">
        <v>39807</v>
      </c>
      <c r="B171" s="53">
        <v>1650</v>
      </c>
      <c r="G171" s="53">
        <v>4290</v>
      </c>
      <c r="H171" s="53">
        <v>5790</v>
      </c>
      <c r="I171" s="53">
        <v>5115</v>
      </c>
      <c r="J171" s="53">
        <v>6615</v>
      </c>
    </row>
    <row r="172" spans="1:10">
      <c r="A172" s="432">
        <v>39808</v>
      </c>
      <c r="B172" s="53">
        <v>1690</v>
      </c>
      <c r="G172" s="53">
        <v>4394</v>
      </c>
      <c r="H172" s="53">
        <v>5894</v>
      </c>
      <c r="I172" s="53">
        <v>5239</v>
      </c>
      <c r="J172" s="53">
        <v>6739</v>
      </c>
    </row>
    <row r="173" spans="1:10">
      <c r="A173" s="432">
        <v>39811</v>
      </c>
      <c r="B173" s="53">
        <v>1690</v>
      </c>
      <c r="G173" s="53">
        <v>4394</v>
      </c>
      <c r="H173" s="53">
        <v>5894</v>
      </c>
      <c r="I173" s="53">
        <v>5239</v>
      </c>
      <c r="J173" s="53">
        <v>6739</v>
      </c>
    </row>
    <row r="174" spans="1:10">
      <c r="A174" s="432">
        <v>39812</v>
      </c>
      <c r="B174" s="53">
        <v>1675</v>
      </c>
      <c r="G174" s="53">
        <v>4355</v>
      </c>
      <c r="H174" s="53">
        <v>5855</v>
      </c>
      <c r="I174" s="53">
        <v>5192.5</v>
      </c>
      <c r="J174" s="53">
        <v>6692.5</v>
      </c>
    </row>
    <row r="175" spans="1:10">
      <c r="A175" s="432">
        <v>39813</v>
      </c>
      <c r="B175" s="53">
        <v>1675</v>
      </c>
      <c r="G175" s="53">
        <v>4355</v>
      </c>
      <c r="H175" s="53">
        <v>5855</v>
      </c>
      <c r="I175" s="53">
        <v>5192.5</v>
      </c>
      <c r="J175" s="53">
        <v>6692.5</v>
      </c>
    </row>
    <row r="176" spans="1:10">
      <c r="A176" s="432">
        <v>39815</v>
      </c>
      <c r="B176" s="53">
        <v>1675</v>
      </c>
      <c r="G176" s="53">
        <v>4355</v>
      </c>
      <c r="H176" s="53">
        <v>5855</v>
      </c>
      <c r="I176" s="53">
        <v>5192.5</v>
      </c>
      <c r="J176" s="53">
        <v>6692.5</v>
      </c>
    </row>
    <row r="177" spans="1:10">
      <c r="A177" s="432">
        <v>39818</v>
      </c>
      <c r="B177" s="53">
        <v>1665</v>
      </c>
      <c r="G177" s="53">
        <v>4329</v>
      </c>
      <c r="H177" s="53">
        <v>5829</v>
      </c>
      <c r="I177" s="53">
        <v>5161.5</v>
      </c>
      <c r="J177" s="53">
        <v>6661.5</v>
      </c>
    </row>
    <row r="178" spans="1:10">
      <c r="A178" s="432">
        <v>39819</v>
      </c>
      <c r="B178" s="53">
        <v>1665</v>
      </c>
      <c r="G178" s="53">
        <v>4329</v>
      </c>
      <c r="H178" s="53">
        <v>5829</v>
      </c>
      <c r="I178" s="53">
        <v>5161.5</v>
      </c>
      <c r="J178" s="53">
        <v>6661.5</v>
      </c>
    </row>
    <row r="179" spans="1:10">
      <c r="A179" s="432">
        <v>39820</v>
      </c>
      <c r="B179" s="53">
        <v>1660</v>
      </c>
      <c r="G179" s="53">
        <v>4316</v>
      </c>
      <c r="H179" s="53">
        <v>5816</v>
      </c>
      <c r="I179" s="53">
        <v>5146</v>
      </c>
      <c r="J179" s="53">
        <v>6646</v>
      </c>
    </row>
    <row r="180" spans="1:10">
      <c r="A180" s="432">
        <v>39821</v>
      </c>
      <c r="B180" s="53">
        <v>1660</v>
      </c>
      <c r="G180" s="53">
        <v>4316</v>
      </c>
      <c r="H180" s="53">
        <v>5816</v>
      </c>
      <c r="I180" s="53">
        <v>5146</v>
      </c>
      <c r="J180" s="53">
        <v>6646</v>
      </c>
    </row>
    <row r="181" spans="1:10">
      <c r="A181" s="432">
        <v>39822</v>
      </c>
      <c r="B181" s="53">
        <v>1655</v>
      </c>
      <c r="G181" s="53">
        <v>4303</v>
      </c>
      <c r="H181" s="53">
        <v>5803</v>
      </c>
      <c r="I181" s="53">
        <v>5130.5</v>
      </c>
      <c r="J181" s="53">
        <v>6630.5</v>
      </c>
    </row>
    <row r="182" spans="1:10">
      <c r="A182" s="432">
        <v>39825</v>
      </c>
      <c r="B182" s="53">
        <v>1675</v>
      </c>
      <c r="G182" s="53">
        <v>4355</v>
      </c>
      <c r="H182" s="53">
        <v>5855</v>
      </c>
      <c r="I182" s="53">
        <v>5192.5</v>
      </c>
      <c r="J182" s="53">
        <v>6692.5</v>
      </c>
    </row>
    <row r="183" spans="1:10">
      <c r="A183" s="432">
        <v>39826</v>
      </c>
      <c r="B183" s="53">
        <v>1665</v>
      </c>
      <c r="G183" s="53">
        <v>4329</v>
      </c>
      <c r="H183" s="53">
        <v>5829</v>
      </c>
      <c r="I183" s="53">
        <v>5161.5</v>
      </c>
      <c r="J183" s="53">
        <v>6661.5</v>
      </c>
    </row>
    <row r="184" spans="1:10">
      <c r="A184" s="432">
        <v>39827</v>
      </c>
      <c r="B184" s="53">
        <v>1675</v>
      </c>
      <c r="G184" s="53">
        <v>4355</v>
      </c>
      <c r="H184" s="53">
        <v>5855</v>
      </c>
      <c r="I184" s="53">
        <v>5192.5</v>
      </c>
      <c r="J184" s="53">
        <v>6692.5</v>
      </c>
    </row>
    <row r="185" spans="1:10">
      <c r="A185" s="432">
        <v>39828</v>
      </c>
      <c r="B185" s="53">
        <v>1615</v>
      </c>
      <c r="G185" s="53">
        <v>4199</v>
      </c>
      <c r="H185" s="53">
        <v>5699</v>
      </c>
      <c r="I185" s="53">
        <v>5006.5</v>
      </c>
      <c r="J185" s="53">
        <v>6506.5</v>
      </c>
    </row>
    <row r="186" spans="1:10">
      <c r="A186" s="432">
        <v>39829</v>
      </c>
      <c r="B186" s="53">
        <v>1615</v>
      </c>
      <c r="G186" s="53">
        <v>4199</v>
      </c>
      <c r="H186" s="53">
        <v>5699</v>
      </c>
      <c r="I186" s="53">
        <v>5006.5</v>
      </c>
      <c r="J186" s="53">
        <v>6506.5</v>
      </c>
    </row>
    <row r="187" spans="1:10">
      <c r="A187" s="432">
        <v>39832</v>
      </c>
      <c r="B187" s="53">
        <v>1625</v>
      </c>
      <c r="G187" s="53">
        <v>4225</v>
      </c>
      <c r="H187" s="53">
        <v>5725</v>
      </c>
      <c r="I187" s="53">
        <v>5037.5</v>
      </c>
      <c r="J187" s="53">
        <v>6537.5</v>
      </c>
    </row>
    <row r="188" spans="1:10">
      <c r="A188" s="432">
        <v>39833</v>
      </c>
      <c r="B188" s="53">
        <v>1625</v>
      </c>
      <c r="G188" s="53">
        <v>4225</v>
      </c>
      <c r="H188" s="53">
        <v>5725</v>
      </c>
      <c r="I188" s="53">
        <v>5037.5</v>
      </c>
      <c r="J188" s="53">
        <v>6537.5</v>
      </c>
    </row>
    <row r="189" spans="1:10">
      <c r="A189" s="432">
        <v>39834</v>
      </c>
      <c r="B189" s="53">
        <v>1625</v>
      </c>
      <c r="G189" s="53">
        <v>4225</v>
      </c>
      <c r="H189" s="53">
        <v>5725</v>
      </c>
      <c r="I189" s="53">
        <v>5037.5</v>
      </c>
      <c r="J189" s="53">
        <v>6537.5</v>
      </c>
    </row>
    <row r="190" spans="1:10">
      <c r="A190" s="432">
        <v>39835</v>
      </c>
      <c r="B190" s="53">
        <v>1625</v>
      </c>
      <c r="G190" s="53">
        <v>4225</v>
      </c>
      <c r="H190" s="53">
        <v>5725</v>
      </c>
      <c r="I190" s="53">
        <v>5037.5</v>
      </c>
      <c r="J190" s="53">
        <v>6537.5</v>
      </c>
    </row>
    <row r="191" spans="1:10">
      <c r="A191" s="432">
        <v>39836</v>
      </c>
      <c r="B191" s="53">
        <v>1625</v>
      </c>
      <c r="G191" s="53">
        <v>4225</v>
      </c>
      <c r="H191" s="53">
        <v>5725</v>
      </c>
      <c r="I191" s="53">
        <v>5037.5</v>
      </c>
      <c r="J191" s="53">
        <v>6537.5</v>
      </c>
    </row>
    <row r="192" spans="1:10">
      <c r="A192" s="432">
        <v>39846</v>
      </c>
      <c r="B192" s="53">
        <v>1625</v>
      </c>
      <c r="G192" s="53">
        <v>4225</v>
      </c>
      <c r="H192" s="53">
        <v>5725</v>
      </c>
      <c r="I192" s="53">
        <v>5037.5</v>
      </c>
      <c r="J192" s="53">
        <v>6537.5</v>
      </c>
    </row>
    <row r="193" spans="1:10">
      <c r="A193" s="432">
        <v>39847</v>
      </c>
      <c r="B193" s="53">
        <v>1640</v>
      </c>
      <c r="G193" s="53">
        <v>4264</v>
      </c>
      <c r="H193" s="53">
        <v>5764</v>
      </c>
      <c r="I193" s="53">
        <v>5084</v>
      </c>
      <c r="J193" s="53">
        <v>6584</v>
      </c>
    </row>
    <row r="194" spans="1:10">
      <c r="A194" s="432">
        <v>39848</v>
      </c>
      <c r="B194" s="53">
        <v>1640</v>
      </c>
      <c r="G194" s="53">
        <v>4264</v>
      </c>
      <c r="H194" s="53">
        <v>5764</v>
      </c>
      <c r="I194" s="53">
        <v>5084</v>
      </c>
      <c r="J194" s="53">
        <v>6584</v>
      </c>
    </row>
    <row r="195" spans="1:10">
      <c r="A195" s="432">
        <v>39849</v>
      </c>
      <c r="B195" s="53">
        <v>1700</v>
      </c>
      <c r="G195" s="53">
        <v>4420</v>
      </c>
      <c r="H195" s="53">
        <v>5920</v>
      </c>
      <c r="I195" s="53">
        <v>5270</v>
      </c>
      <c r="J195" s="53">
        <v>6770</v>
      </c>
    </row>
    <row r="196" spans="1:10">
      <c r="A196" s="432">
        <v>39850</v>
      </c>
      <c r="B196" s="53">
        <v>1700</v>
      </c>
      <c r="G196" s="53">
        <v>4420</v>
      </c>
      <c r="H196" s="53">
        <v>5920</v>
      </c>
      <c r="I196" s="53">
        <v>5270</v>
      </c>
      <c r="J196" s="53">
        <v>6770</v>
      </c>
    </row>
    <row r="197" spans="1:10">
      <c r="A197" s="432">
        <v>39853</v>
      </c>
      <c r="B197" s="53">
        <v>1800</v>
      </c>
      <c r="G197" s="53">
        <v>4680</v>
      </c>
      <c r="H197" s="53">
        <v>6180</v>
      </c>
      <c r="I197" s="53">
        <v>5580</v>
      </c>
      <c r="J197" s="53">
        <v>7080</v>
      </c>
    </row>
    <row r="198" spans="1:10">
      <c r="A198" s="432">
        <v>39854</v>
      </c>
      <c r="B198" s="53">
        <v>1810</v>
      </c>
      <c r="G198" s="53">
        <v>4706</v>
      </c>
      <c r="H198" s="53">
        <v>6206</v>
      </c>
      <c r="I198" s="53">
        <v>5611</v>
      </c>
      <c r="J198" s="53">
        <v>7111</v>
      </c>
    </row>
    <row r="199" spans="1:10">
      <c r="A199" s="432">
        <v>39855</v>
      </c>
      <c r="B199" s="53">
        <v>1860</v>
      </c>
      <c r="G199" s="53">
        <v>4836</v>
      </c>
      <c r="H199" s="53">
        <v>6336</v>
      </c>
      <c r="I199" s="53">
        <v>5766</v>
      </c>
      <c r="J199" s="53">
        <v>7266</v>
      </c>
    </row>
    <row r="200" spans="1:10">
      <c r="A200" s="432">
        <v>39856</v>
      </c>
      <c r="B200" s="53">
        <v>1860</v>
      </c>
      <c r="G200" s="53">
        <v>4836</v>
      </c>
      <c r="H200" s="53">
        <v>6336</v>
      </c>
      <c r="I200" s="53">
        <v>5766</v>
      </c>
      <c r="J200" s="53">
        <v>7266</v>
      </c>
    </row>
    <row r="201" spans="1:10">
      <c r="A201" s="432">
        <v>39857</v>
      </c>
      <c r="B201" s="53">
        <v>1860</v>
      </c>
      <c r="G201" s="53">
        <v>4836</v>
      </c>
      <c r="H201" s="53">
        <v>6336</v>
      </c>
      <c r="I201" s="53">
        <v>5766</v>
      </c>
      <c r="J201" s="53">
        <v>7266</v>
      </c>
    </row>
    <row r="202" spans="1:10">
      <c r="A202" s="432">
        <v>39860</v>
      </c>
      <c r="B202" s="53">
        <v>1925</v>
      </c>
      <c r="G202" s="53">
        <v>5005</v>
      </c>
      <c r="H202" s="53">
        <v>6505</v>
      </c>
      <c r="I202" s="53">
        <v>5967.5</v>
      </c>
      <c r="J202" s="53">
        <v>7467.5</v>
      </c>
    </row>
    <row r="203" spans="1:10">
      <c r="A203" s="432">
        <v>39861</v>
      </c>
      <c r="B203" s="53">
        <v>1950</v>
      </c>
      <c r="G203" s="53">
        <v>5070</v>
      </c>
      <c r="H203" s="53">
        <v>6570</v>
      </c>
      <c r="I203" s="53">
        <v>6045</v>
      </c>
      <c r="J203" s="53">
        <v>7545</v>
      </c>
    </row>
    <row r="204" spans="1:10">
      <c r="A204" s="432">
        <v>39862</v>
      </c>
      <c r="B204" s="53">
        <v>1950</v>
      </c>
      <c r="G204" s="53">
        <v>5070</v>
      </c>
      <c r="H204" s="53">
        <v>6570</v>
      </c>
      <c r="I204" s="53">
        <v>6045</v>
      </c>
      <c r="J204" s="53">
        <v>7545</v>
      </c>
    </row>
    <row r="205" spans="1:10">
      <c r="A205" s="432">
        <v>39863</v>
      </c>
      <c r="B205" s="53">
        <v>1950</v>
      </c>
      <c r="G205" s="53">
        <v>5070</v>
      </c>
      <c r="H205" s="53">
        <v>6570</v>
      </c>
      <c r="I205" s="53">
        <v>6045</v>
      </c>
      <c r="J205" s="53">
        <v>7545</v>
      </c>
    </row>
    <row r="206" spans="1:10">
      <c r="A206" s="432">
        <v>39864</v>
      </c>
      <c r="B206" s="53">
        <v>1925</v>
      </c>
      <c r="G206" s="53">
        <v>5005</v>
      </c>
      <c r="H206" s="53">
        <v>6505</v>
      </c>
      <c r="I206" s="53">
        <v>5967.5</v>
      </c>
      <c r="J206" s="53">
        <v>7467.5</v>
      </c>
    </row>
    <row r="207" spans="1:10">
      <c r="A207" s="432">
        <v>39867</v>
      </c>
      <c r="B207" s="53">
        <v>1825</v>
      </c>
      <c r="G207" s="53">
        <v>4745</v>
      </c>
      <c r="H207" s="53">
        <v>6245</v>
      </c>
      <c r="I207" s="53">
        <v>5657.5</v>
      </c>
      <c r="J207" s="53">
        <v>7157.5</v>
      </c>
    </row>
    <row r="208" spans="1:10">
      <c r="A208" s="432">
        <v>39868</v>
      </c>
      <c r="B208" s="53">
        <v>1800</v>
      </c>
      <c r="G208" s="53">
        <v>4680</v>
      </c>
      <c r="H208" s="53">
        <v>6180</v>
      </c>
      <c r="I208" s="53">
        <v>5580</v>
      </c>
      <c r="J208" s="53">
        <v>7080</v>
      </c>
    </row>
    <row r="209" spans="1:10">
      <c r="A209" s="432">
        <v>39869</v>
      </c>
      <c r="B209" s="53">
        <v>1790</v>
      </c>
      <c r="G209" s="53">
        <v>4654</v>
      </c>
      <c r="H209" s="53">
        <v>6154</v>
      </c>
      <c r="I209" s="53">
        <v>5549</v>
      </c>
      <c r="J209" s="53">
        <v>7049</v>
      </c>
    </row>
    <row r="210" spans="1:10">
      <c r="A210" s="432">
        <v>39870</v>
      </c>
      <c r="B210" s="53">
        <v>1790</v>
      </c>
      <c r="G210" s="53">
        <v>4654</v>
      </c>
      <c r="H210" s="53">
        <v>6154</v>
      </c>
      <c r="I210" s="53">
        <v>5549</v>
      </c>
      <c r="J210" s="53">
        <v>7049</v>
      </c>
    </row>
    <row r="211" spans="1:10">
      <c r="A211" s="432">
        <v>39871</v>
      </c>
      <c r="B211" s="53">
        <v>1760</v>
      </c>
      <c r="G211" s="53">
        <v>4576</v>
      </c>
      <c r="H211" s="53">
        <v>6076</v>
      </c>
      <c r="I211" s="53">
        <v>5456</v>
      </c>
      <c r="J211" s="53">
        <v>6956</v>
      </c>
    </row>
    <row r="212" spans="1:10">
      <c r="A212" s="432">
        <v>39874</v>
      </c>
      <c r="B212" s="53">
        <v>1790</v>
      </c>
      <c r="G212" s="53">
        <v>4654</v>
      </c>
      <c r="H212" s="53">
        <v>6154</v>
      </c>
      <c r="I212" s="53">
        <v>5549</v>
      </c>
      <c r="J212" s="53">
        <v>7049</v>
      </c>
    </row>
    <row r="213" spans="1:10">
      <c r="A213" s="432">
        <v>39875</v>
      </c>
      <c r="B213" s="53">
        <v>1800</v>
      </c>
      <c r="G213" s="53">
        <v>4680</v>
      </c>
      <c r="H213" s="53">
        <v>6180</v>
      </c>
      <c r="I213" s="53">
        <v>5580</v>
      </c>
      <c r="J213" s="53">
        <v>7080</v>
      </c>
    </row>
    <row r="214" spans="1:10">
      <c r="A214" s="432">
        <v>39876</v>
      </c>
      <c r="B214" s="53">
        <v>1825</v>
      </c>
      <c r="G214" s="53">
        <v>4745</v>
      </c>
      <c r="H214" s="53">
        <v>6245</v>
      </c>
      <c r="I214" s="53">
        <v>5657.5</v>
      </c>
      <c r="J214" s="53">
        <v>7157.5</v>
      </c>
    </row>
    <row r="215" spans="1:10">
      <c r="A215" s="432">
        <v>39877</v>
      </c>
      <c r="B215" s="53">
        <v>1825</v>
      </c>
      <c r="G215" s="53">
        <v>4745</v>
      </c>
      <c r="H215" s="53">
        <v>6245</v>
      </c>
      <c r="I215" s="53">
        <v>5657.5</v>
      </c>
      <c r="J215" s="53">
        <v>7157.5</v>
      </c>
    </row>
    <row r="216" spans="1:10">
      <c r="A216" s="432">
        <v>39878</v>
      </c>
      <c r="B216" s="53">
        <v>1825</v>
      </c>
      <c r="G216" s="53">
        <v>4745</v>
      </c>
      <c r="H216" s="53">
        <v>6245</v>
      </c>
      <c r="I216" s="53">
        <v>5657.5</v>
      </c>
      <c r="J216" s="53">
        <v>7157.5</v>
      </c>
    </row>
    <row r="217" spans="1:10">
      <c r="A217" s="432">
        <v>39881</v>
      </c>
      <c r="B217" s="53">
        <v>1825</v>
      </c>
      <c r="G217" s="53">
        <v>4745</v>
      </c>
      <c r="H217" s="53">
        <v>6245</v>
      </c>
      <c r="I217" s="53">
        <v>5657.5</v>
      </c>
      <c r="J217" s="53">
        <v>7157.5</v>
      </c>
    </row>
    <row r="218" spans="1:10">
      <c r="A218" s="432">
        <v>39882</v>
      </c>
      <c r="B218" s="53">
        <v>1825</v>
      </c>
      <c r="G218" s="53">
        <v>4745</v>
      </c>
      <c r="H218" s="53">
        <v>6245</v>
      </c>
      <c r="I218" s="53">
        <v>5657.5</v>
      </c>
      <c r="J218" s="53">
        <v>7157.5</v>
      </c>
    </row>
    <row r="219" spans="1:10">
      <c r="A219" s="432">
        <v>39883</v>
      </c>
      <c r="B219" s="53">
        <v>1825</v>
      </c>
      <c r="G219" s="53">
        <v>4745</v>
      </c>
      <c r="H219" s="53">
        <v>6245</v>
      </c>
      <c r="I219" s="53">
        <v>5657.5</v>
      </c>
      <c r="J219" s="53">
        <v>7157.5</v>
      </c>
    </row>
    <row r="220" spans="1:10">
      <c r="A220" s="432">
        <v>39884</v>
      </c>
      <c r="B220" s="53">
        <v>1825</v>
      </c>
      <c r="G220" s="53">
        <v>4745</v>
      </c>
      <c r="H220" s="53">
        <v>6245</v>
      </c>
      <c r="I220" s="53">
        <v>5657.5</v>
      </c>
      <c r="J220" s="53">
        <v>7157.5</v>
      </c>
    </row>
    <row r="221" spans="1:10">
      <c r="A221" s="432">
        <v>39885</v>
      </c>
      <c r="B221" s="53">
        <v>1825</v>
      </c>
      <c r="G221" s="53">
        <v>4745</v>
      </c>
      <c r="H221" s="53">
        <v>6245</v>
      </c>
      <c r="I221" s="53">
        <v>5657.5</v>
      </c>
      <c r="J221" s="53">
        <v>7157.5</v>
      </c>
    </row>
    <row r="222" spans="1:10">
      <c r="A222" s="432">
        <v>39888</v>
      </c>
      <c r="B222" s="53">
        <v>1790</v>
      </c>
      <c r="G222" s="53">
        <v>4654</v>
      </c>
      <c r="H222" s="53">
        <v>6154</v>
      </c>
      <c r="I222" s="53">
        <v>5549</v>
      </c>
      <c r="J222" s="53">
        <v>7049</v>
      </c>
    </row>
    <row r="223" spans="1:10">
      <c r="A223" s="432">
        <v>39889</v>
      </c>
      <c r="B223" s="53">
        <v>1790</v>
      </c>
      <c r="G223" s="53">
        <v>4654</v>
      </c>
      <c r="H223" s="53">
        <v>6154</v>
      </c>
      <c r="I223" s="53">
        <v>5549</v>
      </c>
      <c r="J223" s="53">
        <v>7049</v>
      </c>
    </row>
    <row r="224" spans="1:10">
      <c r="A224" s="432">
        <v>39890</v>
      </c>
      <c r="B224" s="53">
        <v>1825</v>
      </c>
      <c r="G224" s="53">
        <v>4745</v>
      </c>
      <c r="H224" s="53">
        <v>6245</v>
      </c>
      <c r="I224" s="53">
        <v>5657.5</v>
      </c>
      <c r="J224" s="53">
        <v>7157.5</v>
      </c>
    </row>
    <row r="225" spans="1:10">
      <c r="A225" s="432">
        <v>39891</v>
      </c>
      <c r="B225" s="53">
        <v>1860</v>
      </c>
      <c r="G225" s="53">
        <v>4836</v>
      </c>
      <c r="H225" s="53">
        <v>6336</v>
      </c>
      <c r="I225" s="53">
        <v>5766</v>
      </c>
      <c r="J225" s="53">
        <v>7266</v>
      </c>
    </row>
    <row r="226" spans="1:10">
      <c r="A226" s="432">
        <v>39892</v>
      </c>
      <c r="B226" s="53">
        <v>1870</v>
      </c>
      <c r="G226" s="53">
        <v>4862</v>
      </c>
      <c r="H226" s="53">
        <v>6362</v>
      </c>
      <c r="I226" s="53">
        <v>5797</v>
      </c>
      <c r="J226" s="53">
        <v>7297</v>
      </c>
    </row>
    <row r="227" spans="1:10">
      <c r="A227" s="432">
        <v>39895</v>
      </c>
      <c r="B227" s="53">
        <v>1925</v>
      </c>
      <c r="G227" s="53">
        <v>5005</v>
      </c>
      <c r="H227" s="53">
        <v>6505</v>
      </c>
      <c r="I227" s="53">
        <v>5967.5</v>
      </c>
      <c r="J227" s="53">
        <v>7467.5</v>
      </c>
    </row>
    <row r="228" spans="1:10">
      <c r="A228" s="432">
        <v>39896</v>
      </c>
      <c r="B228" s="53">
        <v>1955</v>
      </c>
      <c r="G228" s="53">
        <v>5083</v>
      </c>
      <c r="H228" s="53">
        <v>6583</v>
      </c>
      <c r="I228" s="53">
        <v>6060.5</v>
      </c>
      <c r="J228" s="53">
        <v>7560.5</v>
      </c>
    </row>
    <row r="229" spans="1:10">
      <c r="A229" s="432">
        <v>39897</v>
      </c>
      <c r="B229" s="53">
        <v>1940</v>
      </c>
      <c r="G229" s="53">
        <v>5044</v>
      </c>
      <c r="H229" s="53">
        <v>6544</v>
      </c>
      <c r="I229" s="53">
        <v>6014</v>
      </c>
      <c r="J229" s="53">
        <v>7514</v>
      </c>
    </row>
    <row r="230" spans="1:10">
      <c r="A230" s="432">
        <v>39898</v>
      </c>
      <c r="B230" s="53">
        <v>1940</v>
      </c>
      <c r="G230" s="53">
        <v>5044</v>
      </c>
      <c r="H230" s="53">
        <v>6544</v>
      </c>
      <c r="I230" s="53">
        <v>6014</v>
      </c>
      <c r="J230" s="53">
        <v>7514</v>
      </c>
    </row>
    <row r="231" spans="1:10">
      <c r="A231" s="432">
        <v>39899</v>
      </c>
      <c r="B231" s="53">
        <v>1940</v>
      </c>
      <c r="G231" s="53">
        <v>5044</v>
      </c>
      <c r="H231" s="53">
        <v>6544</v>
      </c>
      <c r="I231" s="53">
        <v>6014</v>
      </c>
      <c r="J231" s="53">
        <v>7514</v>
      </c>
    </row>
    <row r="232" spans="1:10">
      <c r="A232" s="432">
        <v>39902</v>
      </c>
      <c r="B232" s="53">
        <v>2050</v>
      </c>
      <c r="G232" s="53">
        <v>5330</v>
      </c>
      <c r="H232" s="53">
        <v>6830</v>
      </c>
      <c r="I232" s="53">
        <v>6355</v>
      </c>
      <c r="J232" s="53">
        <v>7855</v>
      </c>
    </row>
    <row r="233" spans="1:10">
      <c r="A233" s="432">
        <v>39903</v>
      </c>
      <c r="B233" s="53">
        <v>2050</v>
      </c>
      <c r="G233" s="53">
        <v>5330</v>
      </c>
      <c r="H233" s="53">
        <v>6830</v>
      </c>
      <c r="I233" s="53">
        <v>6355</v>
      </c>
      <c r="J233" s="53">
        <v>7855</v>
      </c>
    </row>
    <row r="234" spans="1:10">
      <c r="A234" s="432">
        <v>39904</v>
      </c>
      <c r="B234" s="53">
        <v>2050</v>
      </c>
      <c r="G234" s="53">
        <v>5330</v>
      </c>
      <c r="H234" s="53">
        <v>6830</v>
      </c>
      <c r="I234" s="53">
        <v>6355</v>
      </c>
      <c r="J234" s="53">
        <v>7855</v>
      </c>
    </row>
    <row r="235" spans="1:10">
      <c r="A235" s="432">
        <v>39905</v>
      </c>
      <c r="B235" s="53">
        <v>2075</v>
      </c>
      <c r="G235" s="53">
        <v>5395</v>
      </c>
      <c r="H235" s="53">
        <v>6895</v>
      </c>
      <c r="I235" s="53">
        <v>6432.5</v>
      </c>
      <c r="J235" s="53">
        <v>7932.5</v>
      </c>
    </row>
    <row r="236" spans="1:10">
      <c r="A236" s="432">
        <v>39906</v>
      </c>
      <c r="B236" s="53">
        <v>2150</v>
      </c>
      <c r="G236" s="53">
        <v>5590</v>
      </c>
      <c r="H236" s="53">
        <v>7090</v>
      </c>
      <c r="I236" s="53">
        <v>6665</v>
      </c>
      <c r="J236" s="53">
        <v>8165</v>
      </c>
    </row>
    <row r="237" spans="1:10">
      <c r="A237" s="432">
        <v>39909</v>
      </c>
      <c r="B237" s="53">
        <v>2150</v>
      </c>
      <c r="G237" s="53">
        <v>5590</v>
      </c>
      <c r="H237" s="53">
        <v>7090</v>
      </c>
      <c r="I237" s="53">
        <v>6665</v>
      </c>
      <c r="J237" s="53">
        <v>8165</v>
      </c>
    </row>
    <row r="238" spans="1:10">
      <c r="A238" s="432">
        <v>39910</v>
      </c>
      <c r="B238" s="53">
        <v>2135</v>
      </c>
      <c r="G238" s="53">
        <v>5551</v>
      </c>
      <c r="H238" s="53">
        <v>7051</v>
      </c>
      <c r="I238" s="53">
        <v>6618.5</v>
      </c>
      <c r="J238" s="53">
        <v>8118.5</v>
      </c>
    </row>
    <row r="239" spans="1:10">
      <c r="A239" s="432">
        <v>39911</v>
      </c>
      <c r="B239" s="53">
        <v>2105</v>
      </c>
      <c r="G239" s="53">
        <v>5473</v>
      </c>
      <c r="H239" s="53">
        <v>6973</v>
      </c>
      <c r="I239" s="53">
        <v>6525.5</v>
      </c>
      <c r="J239" s="53">
        <v>8025.5</v>
      </c>
    </row>
    <row r="240" spans="1:10">
      <c r="A240" s="432">
        <v>39912</v>
      </c>
      <c r="B240" s="53">
        <v>2105</v>
      </c>
      <c r="G240" s="53">
        <v>5473</v>
      </c>
      <c r="H240" s="53">
        <v>6973</v>
      </c>
      <c r="I240" s="53">
        <v>6525.5</v>
      </c>
      <c r="J240" s="53">
        <v>8025.5</v>
      </c>
    </row>
    <row r="241" spans="1:10">
      <c r="A241" s="432">
        <v>39913</v>
      </c>
      <c r="B241" s="53">
        <v>2105</v>
      </c>
      <c r="G241" s="53">
        <v>5473</v>
      </c>
      <c r="H241" s="53">
        <v>6973</v>
      </c>
      <c r="I241" s="53">
        <v>6525.5</v>
      </c>
      <c r="J241" s="53">
        <v>8025.5</v>
      </c>
    </row>
    <row r="242" spans="1:10">
      <c r="A242" s="432">
        <v>39916</v>
      </c>
      <c r="B242" s="53">
        <v>2105</v>
      </c>
      <c r="G242" s="53">
        <v>5473</v>
      </c>
      <c r="H242" s="53">
        <v>6973</v>
      </c>
      <c r="I242" s="53">
        <v>6525.5</v>
      </c>
      <c r="J242" s="53">
        <v>8025.5</v>
      </c>
    </row>
    <row r="243" spans="1:10">
      <c r="A243" s="432">
        <v>39917</v>
      </c>
      <c r="B243" s="53">
        <v>2115</v>
      </c>
      <c r="G243" s="53">
        <v>5499</v>
      </c>
      <c r="H243" s="53">
        <v>6999</v>
      </c>
      <c r="I243" s="53">
        <v>6556.5</v>
      </c>
      <c r="J243" s="53">
        <v>8056.5</v>
      </c>
    </row>
    <row r="244" spans="1:10">
      <c r="A244" s="432">
        <v>39918</v>
      </c>
      <c r="B244" s="53">
        <v>2100</v>
      </c>
      <c r="G244" s="53">
        <v>5460</v>
      </c>
      <c r="H244" s="53">
        <v>6960</v>
      </c>
      <c r="I244" s="53">
        <v>6510</v>
      </c>
      <c r="J244" s="53">
        <v>8010</v>
      </c>
    </row>
    <row r="245" spans="1:10">
      <c r="A245" s="432">
        <v>39919</v>
      </c>
      <c r="B245" s="53">
        <v>2075</v>
      </c>
      <c r="G245" s="53">
        <v>5395</v>
      </c>
      <c r="H245" s="53">
        <v>6895</v>
      </c>
      <c r="I245" s="53">
        <v>6432.5</v>
      </c>
      <c r="J245" s="53">
        <v>7932.5</v>
      </c>
    </row>
    <row r="246" spans="1:10">
      <c r="A246" s="432">
        <v>39920</v>
      </c>
      <c r="B246" s="53">
        <v>2075</v>
      </c>
      <c r="G246" s="53">
        <v>5395</v>
      </c>
      <c r="H246" s="53">
        <v>6895</v>
      </c>
      <c r="I246" s="53">
        <v>6432.5</v>
      </c>
      <c r="J246" s="53">
        <v>7932.5</v>
      </c>
    </row>
    <row r="247" spans="1:10">
      <c r="A247" s="432">
        <v>39923</v>
      </c>
      <c r="B247" s="53">
        <v>2065</v>
      </c>
      <c r="G247" s="53">
        <v>5369</v>
      </c>
      <c r="H247" s="53">
        <v>6869</v>
      </c>
      <c r="I247" s="53">
        <v>6401.5</v>
      </c>
      <c r="J247" s="53">
        <v>7901.5</v>
      </c>
    </row>
    <row r="248" spans="1:10">
      <c r="A248" s="432">
        <v>39924</v>
      </c>
      <c r="B248" s="53">
        <v>2050</v>
      </c>
      <c r="G248" s="53">
        <v>5330</v>
      </c>
      <c r="H248" s="53">
        <v>6830</v>
      </c>
      <c r="I248" s="53">
        <v>6355</v>
      </c>
      <c r="J248" s="53">
        <v>7855</v>
      </c>
    </row>
    <row r="249" spans="1:10">
      <c r="A249" s="432">
        <v>39925</v>
      </c>
      <c r="B249" s="53">
        <v>2050</v>
      </c>
      <c r="G249" s="53">
        <v>5330</v>
      </c>
      <c r="H249" s="53">
        <v>6830</v>
      </c>
      <c r="I249" s="53">
        <v>6355</v>
      </c>
      <c r="J249" s="53">
        <v>7855</v>
      </c>
    </row>
    <row r="250" spans="1:10">
      <c r="A250" s="432">
        <v>39926</v>
      </c>
      <c r="B250" s="53">
        <v>2040</v>
      </c>
      <c r="G250" s="53">
        <v>5304</v>
      </c>
      <c r="H250" s="53">
        <v>6804</v>
      </c>
      <c r="I250" s="53">
        <v>6324</v>
      </c>
      <c r="J250" s="53">
        <v>7824</v>
      </c>
    </row>
    <row r="251" spans="1:10">
      <c r="A251" s="432">
        <v>39927</v>
      </c>
      <c r="B251" s="53">
        <v>1975</v>
      </c>
      <c r="G251" s="53">
        <v>5135</v>
      </c>
      <c r="H251" s="53">
        <v>6635</v>
      </c>
      <c r="I251" s="53">
        <v>6122.5</v>
      </c>
      <c r="J251" s="53">
        <v>7622.5</v>
      </c>
    </row>
    <row r="252" spans="1:10">
      <c r="A252" s="432">
        <v>39930</v>
      </c>
      <c r="B252" s="53">
        <v>2015</v>
      </c>
      <c r="G252" s="53">
        <v>5239</v>
      </c>
      <c r="H252" s="53">
        <v>6739</v>
      </c>
      <c r="I252" s="53">
        <v>6246.5</v>
      </c>
      <c r="J252" s="53">
        <v>7746.5</v>
      </c>
    </row>
    <row r="253" spans="1:10">
      <c r="A253" s="432">
        <v>39931</v>
      </c>
      <c r="B253" s="53">
        <v>1975</v>
      </c>
      <c r="G253" s="53">
        <v>5135</v>
      </c>
      <c r="H253" s="53">
        <v>6635</v>
      </c>
      <c r="I253" s="53">
        <v>6122.5</v>
      </c>
      <c r="J253" s="53">
        <v>7622.5</v>
      </c>
    </row>
    <row r="254" spans="1:10">
      <c r="A254" s="432">
        <v>39932</v>
      </c>
      <c r="B254" s="53">
        <v>1950</v>
      </c>
      <c r="G254" s="53">
        <v>5070</v>
      </c>
      <c r="H254" s="53">
        <v>6570</v>
      </c>
      <c r="I254" s="53">
        <v>6045</v>
      </c>
      <c r="J254" s="53">
        <v>7545</v>
      </c>
    </row>
    <row r="255" spans="1:10">
      <c r="A255" s="432">
        <v>39933</v>
      </c>
      <c r="B255" s="53">
        <v>1950</v>
      </c>
      <c r="G255" s="53">
        <v>5070</v>
      </c>
      <c r="H255" s="53">
        <v>6570</v>
      </c>
      <c r="I255" s="53">
        <v>6045</v>
      </c>
      <c r="J255" s="53">
        <v>7545</v>
      </c>
    </row>
    <row r="256" spans="1:10">
      <c r="A256" s="432">
        <v>39937</v>
      </c>
      <c r="B256" s="53">
        <v>1965</v>
      </c>
      <c r="G256" s="53">
        <v>5109</v>
      </c>
      <c r="H256" s="53">
        <v>6609</v>
      </c>
      <c r="I256" s="53">
        <v>6091.5</v>
      </c>
      <c r="J256" s="53">
        <v>7591.5</v>
      </c>
    </row>
    <row r="257" spans="1:10">
      <c r="A257" s="432">
        <v>39938</v>
      </c>
      <c r="B257" s="53">
        <v>1950</v>
      </c>
      <c r="G257" s="53">
        <v>5070</v>
      </c>
      <c r="H257" s="53">
        <v>6570</v>
      </c>
      <c r="I257" s="53">
        <v>6045</v>
      </c>
      <c r="J257" s="53">
        <v>7545</v>
      </c>
    </row>
    <row r="258" spans="1:10">
      <c r="A258" s="432">
        <v>39939</v>
      </c>
      <c r="B258" s="53">
        <v>1950</v>
      </c>
      <c r="G258" s="53">
        <v>5070</v>
      </c>
      <c r="H258" s="53">
        <v>6570</v>
      </c>
      <c r="I258" s="53">
        <v>6045</v>
      </c>
      <c r="J258" s="53">
        <v>7545</v>
      </c>
    </row>
    <row r="259" spans="1:10">
      <c r="A259" s="432">
        <v>39940</v>
      </c>
      <c r="B259" s="53">
        <v>1930</v>
      </c>
      <c r="G259" s="53">
        <v>5018</v>
      </c>
      <c r="H259" s="53">
        <v>6518</v>
      </c>
      <c r="I259" s="53">
        <v>5983</v>
      </c>
      <c r="J259" s="53">
        <v>7483</v>
      </c>
    </row>
    <row r="260" spans="1:10">
      <c r="A260" s="432">
        <v>39941</v>
      </c>
      <c r="B260" s="53">
        <v>1905</v>
      </c>
      <c r="G260" s="53">
        <v>4953</v>
      </c>
      <c r="H260" s="53">
        <v>6453</v>
      </c>
      <c r="I260" s="53">
        <v>5905.5</v>
      </c>
      <c r="J260" s="53">
        <v>7405.5</v>
      </c>
    </row>
    <row r="261" spans="1:10">
      <c r="A261" s="432">
        <v>39944</v>
      </c>
      <c r="B261" s="53">
        <v>1875</v>
      </c>
      <c r="G261" s="53">
        <v>4875</v>
      </c>
      <c r="H261" s="53">
        <v>6375</v>
      </c>
      <c r="I261" s="53">
        <v>5812.5</v>
      </c>
      <c r="J261" s="53">
        <v>7312.5</v>
      </c>
    </row>
    <row r="262" spans="1:10">
      <c r="A262" s="432">
        <v>39945</v>
      </c>
      <c r="B262" s="53">
        <v>1840</v>
      </c>
      <c r="G262" s="53">
        <v>4784</v>
      </c>
      <c r="H262" s="53">
        <v>6284</v>
      </c>
      <c r="I262" s="53">
        <v>5704</v>
      </c>
      <c r="J262" s="53">
        <v>7204</v>
      </c>
    </row>
    <row r="263" spans="1:10">
      <c r="A263" s="432">
        <v>39946</v>
      </c>
      <c r="B263" s="53">
        <v>1825</v>
      </c>
      <c r="G263" s="53">
        <v>4745</v>
      </c>
      <c r="H263" s="53">
        <v>6245</v>
      </c>
      <c r="I263" s="53">
        <v>5657.5</v>
      </c>
      <c r="J263" s="53">
        <v>7157.5</v>
      </c>
    </row>
    <row r="264" spans="1:10">
      <c r="A264" s="432">
        <v>39947</v>
      </c>
      <c r="B264" s="53">
        <v>1825</v>
      </c>
      <c r="G264" s="53">
        <v>4745</v>
      </c>
      <c r="H264" s="53">
        <v>6245</v>
      </c>
      <c r="I264" s="53">
        <v>5657.5</v>
      </c>
      <c r="J264" s="53">
        <v>7157.5</v>
      </c>
    </row>
    <row r="265" spans="1:10">
      <c r="A265" s="432">
        <v>39948</v>
      </c>
      <c r="B265" s="53">
        <v>1835</v>
      </c>
      <c r="G265" s="53">
        <v>4771</v>
      </c>
      <c r="H265" s="53">
        <v>6271</v>
      </c>
      <c r="I265" s="53">
        <v>5688.5</v>
      </c>
      <c r="J265" s="53">
        <v>7188.5</v>
      </c>
    </row>
    <row r="266" spans="1:10">
      <c r="A266" s="432">
        <v>39951</v>
      </c>
      <c r="B266" s="53">
        <v>1845</v>
      </c>
      <c r="G266" s="53">
        <v>4797</v>
      </c>
      <c r="H266" s="53">
        <v>6297</v>
      </c>
      <c r="I266" s="53">
        <v>5719.5</v>
      </c>
      <c r="J266" s="53">
        <v>7219.5</v>
      </c>
    </row>
    <row r="267" spans="1:10">
      <c r="A267" s="432">
        <v>39952</v>
      </c>
      <c r="B267" s="53">
        <v>1845</v>
      </c>
      <c r="G267" s="53">
        <v>4797</v>
      </c>
      <c r="H267" s="53">
        <v>6297</v>
      </c>
      <c r="I267" s="53">
        <v>5719.5</v>
      </c>
      <c r="J267" s="53">
        <v>7219.5</v>
      </c>
    </row>
    <row r="268" spans="1:10">
      <c r="A268" s="432">
        <v>39953</v>
      </c>
      <c r="B268" s="53">
        <v>1860</v>
      </c>
      <c r="G268" s="53">
        <v>4836</v>
      </c>
      <c r="H268" s="53">
        <v>6336</v>
      </c>
      <c r="I268" s="53">
        <v>5766</v>
      </c>
      <c r="J268" s="53">
        <v>7266</v>
      </c>
    </row>
    <row r="269" spans="1:10">
      <c r="A269" s="432">
        <v>39954</v>
      </c>
      <c r="B269" s="53">
        <v>1860</v>
      </c>
      <c r="G269" s="53">
        <v>4836</v>
      </c>
      <c r="H269" s="53">
        <v>6336</v>
      </c>
      <c r="I269" s="53">
        <v>5766</v>
      </c>
      <c r="J269" s="53">
        <v>7266</v>
      </c>
    </row>
    <row r="270" spans="1:10">
      <c r="A270" s="432">
        <v>39955</v>
      </c>
      <c r="B270" s="53">
        <v>1865</v>
      </c>
      <c r="G270" s="53">
        <v>4849</v>
      </c>
      <c r="H270" s="53">
        <v>6349</v>
      </c>
      <c r="I270" s="53">
        <v>5781.5</v>
      </c>
      <c r="J270" s="53">
        <v>7281.5</v>
      </c>
    </row>
    <row r="271" spans="1:10">
      <c r="A271" s="432">
        <v>39958</v>
      </c>
      <c r="B271" s="53">
        <v>1865</v>
      </c>
      <c r="G271" s="53">
        <v>4849</v>
      </c>
      <c r="H271" s="53">
        <v>6349</v>
      </c>
      <c r="I271" s="53">
        <v>5781.5</v>
      </c>
      <c r="J271" s="53">
        <v>7281.5</v>
      </c>
    </row>
    <row r="272" spans="1:10">
      <c r="A272" s="432">
        <v>39959</v>
      </c>
      <c r="B272" s="53">
        <v>1865</v>
      </c>
      <c r="G272" s="53">
        <v>4849</v>
      </c>
      <c r="H272" s="53">
        <v>6349</v>
      </c>
      <c r="I272" s="53">
        <v>5781.5</v>
      </c>
      <c r="J272" s="53">
        <v>7281.5</v>
      </c>
    </row>
    <row r="273" spans="1:10">
      <c r="A273" s="432">
        <v>39960</v>
      </c>
      <c r="B273" s="53">
        <v>1865</v>
      </c>
      <c r="G273" s="53">
        <v>4849</v>
      </c>
      <c r="H273" s="53">
        <v>6349</v>
      </c>
      <c r="I273" s="53">
        <v>5781.5</v>
      </c>
      <c r="J273" s="53">
        <v>7281.5</v>
      </c>
    </row>
    <row r="274" spans="1:10">
      <c r="A274" s="432">
        <v>39961</v>
      </c>
      <c r="B274" s="53">
        <v>1915</v>
      </c>
      <c r="G274" s="53">
        <v>4979</v>
      </c>
      <c r="H274" s="53">
        <v>6479</v>
      </c>
      <c r="I274" s="53">
        <v>5936.5</v>
      </c>
      <c r="J274" s="53">
        <v>7436.5</v>
      </c>
    </row>
    <row r="275" spans="1:10">
      <c r="A275" s="432">
        <v>39962</v>
      </c>
      <c r="B275" s="53">
        <v>1925</v>
      </c>
      <c r="G275" s="53">
        <v>5005</v>
      </c>
      <c r="H275" s="53">
        <v>6505</v>
      </c>
      <c r="I275" s="53">
        <v>5967.5</v>
      </c>
      <c r="J275" s="53">
        <v>7467.5</v>
      </c>
    </row>
    <row r="276" spans="1:10">
      <c r="A276" s="432">
        <v>39965</v>
      </c>
      <c r="B276" s="53">
        <v>1925</v>
      </c>
      <c r="G276" s="53">
        <v>5005</v>
      </c>
      <c r="H276" s="53">
        <v>6505</v>
      </c>
      <c r="I276" s="53">
        <v>5967.5</v>
      </c>
      <c r="J276" s="53">
        <v>7467.5</v>
      </c>
    </row>
    <row r="277" spans="1:10">
      <c r="A277" s="432">
        <v>39966</v>
      </c>
      <c r="B277" s="53">
        <v>1925</v>
      </c>
      <c r="G277" s="53">
        <v>5005</v>
      </c>
      <c r="H277" s="53">
        <v>6505</v>
      </c>
      <c r="I277" s="53">
        <v>5967.5</v>
      </c>
      <c r="J277" s="53">
        <v>7467.5</v>
      </c>
    </row>
    <row r="278" spans="1:10">
      <c r="A278" s="432">
        <v>39967</v>
      </c>
      <c r="B278" s="53">
        <v>1925</v>
      </c>
      <c r="G278" s="53">
        <v>5005</v>
      </c>
      <c r="H278" s="53">
        <v>6505</v>
      </c>
      <c r="I278" s="53">
        <v>5967.5</v>
      </c>
      <c r="J278" s="53">
        <v>7467.5</v>
      </c>
    </row>
    <row r="279" spans="1:10">
      <c r="A279" s="432">
        <v>39968</v>
      </c>
      <c r="B279" s="53">
        <v>1935</v>
      </c>
      <c r="G279" s="53">
        <v>5031</v>
      </c>
      <c r="H279" s="53">
        <v>6531</v>
      </c>
      <c r="I279" s="53">
        <v>5998.5</v>
      </c>
      <c r="J279" s="53">
        <v>7498.5</v>
      </c>
    </row>
    <row r="280" spans="1:10">
      <c r="A280" s="432">
        <v>39969</v>
      </c>
      <c r="B280" s="53">
        <v>1935</v>
      </c>
      <c r="G280" s="53">
        <v>5031</v>
      </c>
      <c r="H280" s="53">
        <v>6531</v>
      </c>
      <c r="I280" s="53">
        <v>5998.5</v>
      </c>
      <c r="J280" s="53">
        <v>7498.5</v>
      </c>
    </row>
    <row r="281" spans="1:10">
      <c r="A281" s="432">
        <v>39972</v>
      </c>
      <c r="B281" s="53">
        <v>1925</v>
      </c>
      <c r="G281" s="53">
        <v>5005</v>
      </c>
      <c r="H281" s="53">
        <v>6505</v>
      </c>
      <c r="I281" s="53">
        <v>5967.5</v>
      </c>
      <c r="J281" s="53">
        <v>7467.5</v>
      </c>
    </row>
    <row r="282" spans="1:10">
      <c r="A282" s="432">
        <v>39973</v>
      </c>
      <c r="B282" s="53">
        <v>1925</v>
      </c>
      <c r="G282" s="53">
        <v>5005</v>
      </c>
      <c r="H282" s="53">
        <v>6505</v>
      </c>
      <c r="I282" s="53">
        <v>5967.5</v>
      </c>
      <c r="J282" s="53">
        <v>7467.5</v>
      </c>
    </row>
    <row r="283" spans="1:10">
      <c r="A283" s="432">
        <v>39974</v>
      </c>
      <c r="B283" s="53">
        <v>1925</v>
      </c>
      <c r="G283" s="53">
        <v>5005</v>
      </c>
      <c r="H283" s="53">
        <v>6505</v>
      </c>
      <c r="I283" s="53">
        <v>5967.5</v>
      </c>
      <c r="J283" s="53">
        <v>7467.5</v>
      </c>
    </row>
    <row r="284" spans="1:10">
      <c r="A284" s="432">
        <v>39975</v>
      </c>
      <c r="B284" s="53">
        <v>1925</v>
      </c>
      <c r="G284" s="53">
        <v>5005</v>
      </c>
      <c r="H284" s="53">
        <v>6505</v>
      </c>
      <c r="I284" s="53">
        <v>5967.5</v>
      </c>
      <c r="J284" s="53">
        <v>7467.5</v>
      </c>
    </row>
    <row r="285" spans="1:10">
      <c r="A285" s="432">
        <v>39976</v>
      </c>
      <c r="B285" s="53">
        <v>1925</v>
      </c>
      <c r="G285" s="53">
        <v>5005</v>
      </c>
      <c r="H285" s="53">
        <v>6505</v>
      </c>
      <c r="I285" s="53">
        <v>5967.5</v>
      </c>
      <c r="J285" s="53">
        <v>7467.5</v>
      </c>
    </row>
    <row r="286" spans="1:10">
      <c r="A286" s="432">
        <v>39979</v>
      </c>
      <c r="B286" s="53">
        <v>1920</v>
      </c>
      <c r="G286" s="53">
        <v>4992</v>
      </c>
      <c r="H286" s="53">
        <v>6492</v>
      </c>
      <c r="I286" s="53">
        <v>5952</v>
      </c>
      <c r="J286" s="53">
        <v>7452</v>
      </c>
    </row>
    <row r="287" spans="1:10">
      <c r="A287" s="432">
        <v>39980</v>
      </c>
      <c r="B287" s="53">
        <v>1920</v>
      </c>
      <c r="G287" s="53">
        <v>4992</v>
      </c>
      <c r="H287" s="53">
        <v>6492</v>
      </c>
      <c r="I287" s="53">
        <v>5952</v>
      </c>
      <c r="J287" s="53">
        <v>7452</v>
      </c>
    </row>
    <row r="288" spans="1:10">
      <c r="A288" s="432">
        <v>39981</v>
      </c>
      <c r="B288" s="53">
        <v>1925</v>
      </c>
      <c r="G288" s="53">
        <v>5005</v>
      </c>
      <c r="H288" s="53">
        <v>6505</v>
      </c>
      <c r="I288" s="53">
        <v>5967.5</v>
      </c>
      <c r="J288" s="53">
        <v>7467.5</v>
      </c>
    </row>
    <row r="289" spans="1:10">
      <c r="A289" s="432">
        <v>39982</v>
      </c>
      <c r="B289" s="53">
        <v>1925</v>
      </c>
      <c r="G289" s="53">
        <v>5005</v>
      </c>
      <c r="H289" s="53">
        <v>6505</v>
      </c>
      <c r="I289" s="53">
        <v>5967.5</v>
      </c>
      <c r="J289" s="53">
        <v>7467.5</v>
      </c>
    </row>
    <row r="290" spans="1:10">
      <c r="A290" s="432">
        <v>39983</v>
      </c>
      <c r="B290" s="53">
        <v>1915</v>
      </c>
      <c r="G290" s="53">
        <v>4979</v>
      </c>
      <c r="H290" s="53">
        <v>6479</v>
      </c>
      <c r="I290" s="53">
        <v>5936.5</v>
      </c>
      <c r="J290" s="53">
        <v>7436.5</v>
      </c>
    </row>
    <row r="291" spans="1:10">
      <c r="A291" s="432">
        <v>39986</v>
      </c>
      <c r="B291" s="53">
        <v>1910</v>
      </c>
      <c r="G291" s="53">
        <v>4966</v>
      </c>
      <c r="H291" s="53">
        <v>6466</v>
      </c>
      <c r="I291" s="53">
        <v>5921</v>
      </c>
      <c r="J291" s="53">
        <v>7421</v>
      </c>
    </row>
    <row r="292" spans="1:10">
      <c r="A292" s="432">
        <v>39987</v>
      </c>
      <c r="B292" s="53">
        <v>1910</v>
      </c>
      <c r="G292" s="53">
        <v>4966</v>
      </c>
      <c r="H292" s="53">
        <v>6466</v>
      </c>
      <c r="I292" s="53">
        <v>5921</v>
      </c>
      <c r="J292" s="53">
        <v>7421</v>
      </c>
    </row>
    <row r="293" spans="1:10">
      <c r="A293" s="432">
        <v>39988</v>
      </c>
      <c r="B293" s="53">
        <v>1940</v>
      </c>
      <c r="G293" s="53">
        <v>5044</v>
      </c>
      <c r="H293" s="53">
        <v>6544</v>
      </c>
      <c r="I293" s="53">
        <v>6014</v>
      </c>
      <c r="J293" s="53">
        <v>7514</v>
      </c>
    </row>
    <row r="294" spans="1:10">
      <c r="A294" s="432">
        <v>39989</v>
      </c>
      <c r="B294" s="53">
        <v>1965</v>
      </c>
      <c r="G294" s="53">
        <v>5109</v>
      </c>
      <c r="H294" s="53">
        <v>6609</v>
      </c>
      <c r="I294" s="53">
        <v>6091.5</v>
      </c>
      <c r="J294" s="53">
        <v>7591.5</v>
      </c>
    </row>
    <row r="295" spans="1:10">
      <c r="A295" s="432">
        <v>39990</v>
      </c>
      <c r="B295" s="53">
        <v>1960</v>
      </c>
      <c r="G295" s="53">
        <v>5096</v>
      </c>
      <c r="H295" s="53">
        <v>6596</v>
      </c>
      <c r="I295" s="53">
        <v>6076</v>
      </c>
      <c r="J295" s="53">
        <v>7576</v>
      </c>
    </row>
    <row r="296" spans="1:10">
      <c r="A296" s="432">
        <v>39993</v>
      </c>
      <c r="B296" s="53">
        <v>1965</v>
      </c>
      <c r="G296" s="53">
        <v>5109</v>
      </c>
      <c r="H296" s="53">
        <v>6609</v>
      </c>
      <c r="I296" s="53">
        <v>6091.5</v>
      </c>
      <c r="J296" s="53">
        <v>7591.5</v>
      </c>
    </row>
    <row r="297" spans="1:10">
      <c r="A297" s="432">
        <v>39994</v>
      </c>
      <c r="B297" s="53">
        <v>1965</v>
      </c>
      <c r="G297" s="53">
        <v>5109</v>
      </c>
      <c r="H297" s="53">
        <v>6609</v>
      </c>
      <c r="I297" s="53">
        <v>6091.5</v>
      </c>
      <c r="J297" s="53">
        <v>7591.5</v>
      </c>
    </row>
    <row r="298" spans="1:10">
      <c r="A298" s="432">
        <v>39995</v>
      </c>
      <c r="B298" s="53">
        <v>1965</v>
      </c>
      <c r="G298" s="53">
        <v>5109</v>
      </c>
      <c r="H298" s="53">
        <v>6609</v>
      </c>
      <c r="I298" s="53">
        <v>6091.5</v>
      </c>
      <c r="J298" s="53">
        <v>7591.5</v>
      </c>
    </row>
    <row r="299" spans="1:10">
      <c r="A299" s="432">
        <v>39996</v>
      </c>
      <c r="B299" s="53">
        <v>1985</v>
      </c>
      <c r="G299" s="53">
        <v>5161</v>
      </c>
      <c r="H299" s="53">
        <v>6661</v>
      </c>
      <c r="I299" s="53">
        <v>6153.5</v>
      </c>
      <c r="J299" s="53">
        <v>7653.5</v>
      </c>
    </row>
    <row r="300" spans="1:10">
      <c r="A300" s="432">
        <v>39997</v>
      </c>
      <c r="B300" s="53">
        <v>1970</v>
      </c>
      <c r="G300" s="53">
        <v>5122</v>
      </c>
      <c r="H300" s="53">
        <v>6622</v>
      </c>
      <c r="I300" s="53">
        <v>6107</v>
      </c>
      <c r="J300" s="53">
        <v>7607</v>
      </c>
    </row>
    <row r="301" spans="1:10">
      <c r="A301" s="432">
        <v>40000</v>
      </c>
      <c r="B301" s="53">
        <v>1970</v>
      </c>
      <c r="G301" s="53">
        <v>5122</v>
      </c>
      <c r="H301" s="53">
        <v>6622</v>
      </c>
      <c r="I301" s="53">
        <v>6107</v>
      </c>
      <c r="J301" s="53">
        <v>7607</v>
      </c>
    </row>
    <row r="302" spans="1:10">
      <c r="A302" s="432">
        <v>40001</v>
      </c>
      <c r="B302" s="53">
        <v>1960</v>
      </c>
      <c r="G302" s="53">
        <v>5096</v>
      </c>
      <c r="H302" s="53">
        <v>6596</v>
      </c>
      <c r="I302" s="53">
        <v>6076</v>
      </c>
      <c r="J302" s="53">
        <v>7576</v>
      </c>
    </row>
    <row r="303" spans="1:10">
      <c r="A303" s="432">
        <v>40002</v>
      </c>
      <c r="B303" s="53">
        <v>1955</v>
      </c>
      <c r="G303" s="53">
        <v>5083</v>
      </c>
      <c r="H303" s="53">
        <v>6583</v>
      </c>
      <c r="I303" s="53">
        <v>6060.5</v>
      </c>
      <c r="J303" s="53">
        <v>7560.5</v>
      </c>
    </row>
    <row r="304" spans="1:10">
      <c r="A304" s="432">
        <v>40003</v>
      </c>
      <c r="B304" s="53">
        <v>1955</v>
      </c>
      <c r="G304" s="53">
        <v>5083</v>
      </c>
      <c r="H304" s="53">
        <v>6583</v>
      </c>
      <c r="I304" s="53">
        <v>6060.5</v>
      </c>
      <c r="J304" s="53">
        <v>7560.5</v>
      </c>
    </row>
    <row r="305" spans="1:10">
      <c r="A305" s="432">
        <v>40004</v>
      </c>
      <c r="B305" s="53">
        <v>1955</v>
      </c>
      <c r="G305" s="53">
        <v>5083</v>
      </c>
      <c r="H305" s="53">
        <v>6583</v>
      </c>
      <c r="I305" s="53">
        <v>6060.5</v>
      </c>
      <c r="J305" s="53">
        <v>7560.5</v>
      </c>
    </row>
    <row r="306" spans="1:10">
      <c r="A306" s="432">
        <v>40007</v>
      </c>
      <c r="B306" s="53">
        <v>1955</v>
      </c>
      <c r="G306" s="53">
        <v>5083</v>
      </c>
      <c r="H306" s="53">
        <v>6583</v>
      </c>
      <c r="I306" s="53">
        <v>6060.5</v>
      </c>
      <c r="J306" s="53">
        <v>7560.5</v>
      </c>
    </row>
    <row r="307" spans="1:10">
      <c r="A307" s="432">
        <v>40008</v>
      </c>
      <c r="B307" s="53">
        <v>1955</v>
      </c>
      <c r="G307" s="53">
        <v>5083</v>
      </c>
      <c r="H307" s="53">
        <v>6583</v>
      </c>
      <c r="I307" s="53">
        <v>6060.5</v>
      </c>
      <c r="J307" s="53">
        <v>7560.5</v>
      </c>
    </row>
    <row r="308" spans="1:10">
      <c r="A308" s="432">
        <v>40009</v>
      </c>
      <c r="B308" s="53">
        <v>1955</v>
      </c>
      <c r="G308" s="53">
        <v>5083</v>
      </c>
      <c r="H308" s="53">
        <v>6583</v>
      </c>
      <c r="I308" s="53">
        <v>6060.5</v>
      </c>
      <c r="J308" s="53">
        <v>7560.5</v>
      </c>
    </row>
    <row r="309" spans="1:10">
      <c r="A309" s="432">
        <v>40010</v>
      </c>
      <c r="B309" s="53">
        <v>1955</v>
      </c>
      <c r="G309" s="53">
        <v>5083</v>
      </c>
      <c r="H309" s="53">
        <v>6583</v>
      </c>
      <c r="I309" s="53">
        <v>6060.5</v>
      </c>
      <c r="J309" s="53">
        <v>7560.5</v>
      </c>
    </row>
    <row r="310" spans="1:10">
      <c r="A310" s="432">
        <v>40011</v>
      </c>
      <c r="B310" s="53">
        <v>1935</v>
      </c>
      <c r="G310" s="53">
        <v>5031</v>
      </c>
      <c r="H310" s="53">
        <v>6531</v>
      </c>
      <c r="I310" s="53">
        <v>5998.5</v>
      </c>
      <c r="J310" s="53">
        <v>7498.5</v>
      </c>
    </row>
    <row r="311" spans="1:10">
      <c r="A311" s="432">
        <v>40014</v>
      </c>
      <c r="B311" s="53">
        <v>1935</v>
      </c>
      <c r="G311" s="53">
        <v>5031</v>
      </c>
      <c r="H311" s="53">
        <v>6531</v>
      </c>
      <c r="I311" s="53">
        <v>5998.5</v>
      </c>
      <c r="J311" s="53">
        <v>7498.5</v>
      </c>
    </row>
    <row r="312" spans="1:10">
      <c r="A312" s="432">
        <v>40015</v>
      </c>
      <c r="B312" s="53">
        <v>1935</v>
      </c>
      <c r="G312" s="53">
        <v>5031</v>
      </c>
      <c r="H312" s="53">
        <v>6531</v>
      </c>
      <c r="I312" s="53">
        <v>5998.5</v>
      </c>
      <c r="J312" s="53">
        <v>7498.5</v>
      </c>
    </row>
    <row r="313" spans="1:10">
      <c r="A313" s="432">
        <v>40016</v>
      </c>
      <c r="B313" s="53">
        <v>1930</v>
      </c>
      <c r="G313" s="53">
        <v>5018</v>
      </c>
      <c r="H313" s="53">
        <v>6518</v>
      </c>
      <c r="I313" s="53">
        <v>5983</v>
      </c>
      <c r="J313" s="53">
        <v>7483</v>
      </c>
    </row>
    <row r="314" spans="1:10">
      <c r="A314" s="432">
        <v>40017</v>
      </c>
      <c r="B314" s="53">
        <v>1930</v>
      </c>
      <c r="G314" s="53">
        <v>5018</v>
      </c>
      <c r="H314" s="53">
        <v>6518</v>
      </c>
      <c r="I314" s="53">
        <v>5983</v>
      </c>
      <c r="J314" s="53">
        <v>7483</v>
      </c>
    </row>
    <row r="315" spans="1:10">
      <c r="A315" s="432">
        <v>40018</v>
      </c>
      <c r="B315" s="53">
        <v>1930</v>
      </c>
      <c r="G315" s="53">
        <v>5018</v>
      </c>
      <c r="H315" s="53">
        <v>6518</v>
      </c>
      <c r="I315" s="53">
        <v>5983</v>
      </c>
      <c r="J315" s="53">
        <v>7483</v>
      </c>
    </row>
    <row r="316" spans="1:10">
      <c r="A316" s="432">
        <v>40021</v>
      </c>
      <c r="B316" s="53">
        <v>1930</v>
      </c>
      <c r="G316" s="53">
        <v>5018</v>
      </c>
      <c r="H316" s="53">
        <v>6518</v>
      </c>
      <c r="I316" s="53">
        <v>5983</v>
      </c>
      <c r="J316" s="53">
        <v>7483</v>
      </c>
    </row>
    <row r="317" spans="1:10">
      <c r="A317" s="432">
        <v>40022</v>
      </c>
      <c r="B317" s="53">
        <v>1930</v>
      </c>
      <c r="G317" s="53">
        <v>5018</v>
      </c>
      <c r="H317" s="53">
        <v>6518</v>
      </c>
      <c r="I317" s="53">
        <v>5983</v>
      </c>
      <c r="J317" s="53">
        <v>7483</v>
      </c>
    </row>
    <row r="318" spans="1:10">
      <c r="A318" s="432">
        <v>40023</v>
      </c>
      <c r="B318" s="53">
        <v>1925</v>
      </c>
      <c r="G318" s="53">
        <v>5005</v>
      </c>
      <c r="H318" s="53">
        <v>6505</v>
      </c>
      <c r="I318" s="53">
        <v>5967.5</v>
      </c>
      <c r="J318" s="53">
        <v>7467.5</v>
      </c>
    </row>
    <row r="319" spans="1:10">
      <c r="A319" s="432">
        <v>40024</v>
      </c>
      <c r="B319" s="53">
        <v>1925</v>
      </c>
      <c r="G319" s="53">
        <v>5005</v>
      </c>
      <c r="H319" s="53">
        <v>6505</v>
      </c>
      <c r="I319" s="53">
        <v>5967.5</v>
      </c>
      <c r="J319" s="53">
        <v>7467.5</v>
      </c>
    </row>
    <row r="320" spans="1:10">
      <c r="A320" s="432">
        <v>40025</v>
      </c>
      <c r="B320" s="53">
        <v>1935</v>
      </c>
      <c r="G320" s="53">
        <v>5031</v>
      </c>
      <c r="H320" s="53">
        <v>6531</v>
      </c>
      <c r="I320" s="53">
        <v>5998.5</v>
      </c>
      <c r="J320" s="53">
        <v>7498.5</v>
      </c>
    </row>
    <row r="321" spans="1:10">
      <c r="A321" s="432">
        <v>40028</v>
      </c>
      <c r="B321" s="53">
        <v>1955</v>
      </c>
      <c r="G321" s="53">
        <v>5083</v>
      </c>
      <c r="H321" s="53">
        <v>6583</v>
      </c>
      <c r="I321" s="53">
        <v>6060.5</v>
      </c>
      <c r="J321" s="53">
        <v>7560.5</v>
      </c>
    </row>
    <row r="322" spans="1:10">
      <c r="A322" s="432">
        <v>40029</v>
      </c>
      <c r="B322" s="53">
        <v>1960</v>
      </c>
      <c r="G322" s="53">
        <v>5096</v>
      </c>
      <c r="H322" s="53">
        <v>6596</v>
      </c>
      <c r="I322" s="53">
        <v>6076</v>
      </c>
      <c r="J322" s="53">
        <v>7576</v>
      </c>
    </row>
    <row r="323" spans="1:10">
      <c r="A323" s="432">
        <v>40030</v>
      </c>
      <c r="B323" s="53">
        <v>1970</v>
      </c>
      <c r="G323" s="53">
        <v>5122</v>
      </c>
      <c r="H323" s="53">
        <v>6622</v>
      </c>
      <c r="I323" s="53">
        <v>6107</v>
      </c>
      <c r="J323" s="53">
        <v>7607</v>
      </c>
    </row>
    <row r="324" spans="1:10">
      <c r="A324" s="432">
        <v>40031</v>
      </c>
      <c r="B324" s="53">
        <v>1980</v>
      </c>
      <c r="G324" s="53">
        <v>5148</v>
      </c>
      <c r="H324" s="53">
        <v>6648</v>
      </c>
      <c r="I324" s="53">
        <v>6138</v>
      </c>
      <c r="J324" s="53">
        <v>7638</v>
      </c>
    </row>
    <row r="325" spans="1:10">
      <c r="A325" s="432">
        <v>40032</v>
      </c>
      <c r="B325" s="53">
        <v>2000</v>
      </c>
      <c r="G325" s="53">
        <v>5200</v>
      </c>
      <c r="H325" s="53">
        <v>6700</v>
      </c>
      <c r="I325" s="53">
        <v>6200</v>
      </c>
      <c r="J325" s="53">
        <v>7700</v>
      </c>
    </row>
    <row r="326" spans="1:10">
      <c r="A326" s="432">
        <v>40035</v>
      </c>
      <c r="B326" s="53">
        <v>2055</v>
      </c>
      <c r="G326" s="53">
        <v>5343</v>
      </c>
      <c r="H326" s="53">
        <v>6843</v>
      </c>
      <c r="I326" s="53">
        <v>6370.5</v>
      </c>
      <c r="J326" s="53">
        <v>7870.5</v>
      </c>
    </row>
    <row r="327" spans="1:10">
      <c r="A327" s="432">
        <v>40036</v>
      </c>
      <c r="B327" s="53">
        <v>2125</v>
      </c>
      <c r="G327" s="53">
        <v>5525</v>
      </c>
      <c r="H327" s="53">
        <v>7025</v>
      </c>
      <c r="I327" s="53">
        <v>6587.5</v>
      </c>
      <c r="J327" s="53">
        <v>8087.5</v>
      </c>
    </row>
    <row r="328" spans="1:10">
      <c r="A328" s="432">
        <v>40037</v>
      </c>
      <c r="B328" s="53">
        <v>2125</v>
      </c>
      <c r="G328" s="53">
        <v>5525</v>
      </c>
      <c r="H328" s="53">
        <v>7025</v>
      </c>
      <c r="I328" s="53">
        <v>6587.5</v>
      </c>
      <c r="J328" s="53">
        <v>8087.5</v>
      </c>
    </row>
    <row r="329" spans="1:10">
      <c r="A329" s="432">
        <v>40038</v>
      </c>
      <c r="B329" s="53">
        <v>2095</v>
      </c>
      <c r="G329" s="53">
        <v>5447</v>
      </c>
      <c r="H329" s="53">
        <v>6947</v>
      </c>
      <c r="I329" s="53">
        <v>6494.5</v>
      </c>
      <c r="J329" s="53">
        <v>7994.5</v>
      </c>
    </row>
    <row r="330" spans="1:10">
      <c r="A330" s="432">
        <v>40039</v>
      </c>
      <c r="B330" s="53">
        <v>2090</v>
      </c>
      <c r="G330" s="53">
        <v>5434</v>
      </c>
      <c r="H330" s="53">
        <v>6934</v>
      </c>
      <c r="I330" s="53">
        <v>6479</v>
      </c>
      <c r="J330" s="53">
        <v>7979</v>
      </c>
    </row>
    <row r="331" spans="1:10">
      <c r="A331" s="432">
        <v>40042</v>
      </c>
      <c r="B331" s="53">
        <v>2090</v>
      </c>
      <c r="G331" s="53">
        <v>5434</v>
      </c>
      <c r="H331" s="53">
        <v>6934</v>
      </c>
      <c r="I331" s="53">
        <v>6479</v>
      </c>
      <c r="J331" s="53">
        <v>7979</v>
      </c>
    </row>
    <row r="332" spans="1:10">
      <c r="A332" s="432">
        <v>40043</v>
      </c>
      <c r="B332" s="53">
        <v>2100</v>
      </c>
      <c r="G332" s="53">
        <v>5460</v>
      </c>
      <c r="H332" s="53">
        <v>6960</v>
      </c>
      <c r="I332" s="53">
        <v>6510</v>
      </c>
      <c r="J332" s="53">
        <v>8010</v>
      </c>
    </row>
    <row r="333" spans="1:10">
      <c r="A333" s="432">
        <v>40044</v>
      </c>
      <c r="B333" s="53">
        <v>2100</v>
      </c>
      <c r="G333" s="53">
        <v>5460</v>
      </c>
      <c r="H333" s="53">
        <v>6960</v>
      </c>
      <c r="I333" s="53">
        <v>6510</v>
      </c>
      <c r="J333" s="53">
        <v>8010</v>
      </c>
    </row>
    <row r="334" spans="1:10">
      <c r="A334" s="432">
        <v>40045</v>
      </c>
      <c r="B334" s="53">
        <v>2105</v>
      </c>
      <c r="G334" s="53">
        <v>5473</v>
      </c>
      <c r="H334" s="53">
        <v>6973</v>
      </c>
      <c r="I334" s="53">
        <v>6525.5</v>
      </c>
      <c r="J334" s="53">
        <v>8025.5</v>
      </c>
    </row>
    <row r="335" spans="1:10">
      <c r="A335" s="432">
        <v>40046</v>
      </c>
      <c r="B335" s="53">
        <v>2150</v>
      </c>
      <c r="G335" s="53">
        <v>5590</v>
      </c>
      <c r="H335" s="53">
        <v>7090</v>
      </c>
      <c r="I335" s="53">
        <v>6665</v>
      </c>
      <c r="J335" s="53">
        <v>8165</v>
      </c>
    </row>
    <row r="336" spans="1:10">
      <c r="A336" s="432">
        <v>40049</v>
      </c>
      <c r="B336" s="53">
        <v>2140</v>
      </c>
      <c r="G336" s="53">
        <v>5564</v>
      </c>
      <c r="H336" s="53">
        <v>7064</v>
      </c>
      <c r="I336" s="53">
        <v>6634</v>
      </c>
      <c r="J336" s="53">
        <v>8134</v>
      </c>
    </row>
    <row r="337" spans="1:10">
      <c r="A337" s="432">
        <v>40050</v>
      </c>
      <c r="B337" s="53">
        <v>2130</v>
      </c>
      <c r="G337" s="53">
        <v>5538</v>
      </c>
      <c r="H337" s="53">
        <v>7038</v>
      </c>
      <c r="I337" s="53">
        <v>6603</v>
      </c>
      <c r="J337" s="53">
        <v>8103</v>
      </c>
    </row>
    <row r="338" spans="1:10">
      <c r="A338" s="432">
        <v>40051</v>
      </c>
      <c r="B338" s="53">
        <v>2125</v>
      </c>
      <c r="G338" s="53">
        <v>5525</v>
      </c>
      <c r="H338" s="53">
        <v>7025</v>
      </c>
      <c r="I338" s="53">
        <v>6587.5</v>
      </c>
      <c r="J338" s="53">
        <v>8087.5</v>
      </c>
    </row>
    <row r="339" spans="1:10">
      <c r="A339" s="432">
        <v>40052</v>
      </c>
      <c r="B339" s="53">
        <v>2115</v>
      </c>
      <c r="G339" s="53">
        <v>5499</v>
      </c>
      <c r="H339" s="53">
        <v>6999</v>
      </c>
      <c r="I339" s="53">
        <v>6556.5</v>
      </c>
      <c r="J339" s="53">
        <v>8056.5</v>
      </c>
    </row>
    <row r="340" spans="1:10">
      <c r="A340" s="432">
        <v>40053</v>
      </c>
      <c r="B340" s="53">
        <v>2110</v>
      </c>
      <c r="G340" s="53">
        <v>5486</v>
      </c>
      <c r="H340" s="53">
        <v>6986</v>
      </c>
      <c r="I340" s="53">
        <v>6541</v>
      </c>
      <c r="J340" s="53">
        <v>8041</v>
      </c>
    </row>
    <row r="341" spans="1:10">
      <c r="A341" s="432">
        <v>40056</v>
      </c>
      <c r="B341" s="53">
        <v>2115</v>
      </c>
      <c r="G341" s="53">
        <v>5499</v>
      </c>
      <c r="H341" s="53">
        <v>6999</v>
      </c>
      <c r="I341" s="53">
        <v>6556.5</v>
      </c>
      <c r="J341" s="53">
        <v>8056.5</v>
      </c>
    </row>
    <row r="342" spans="1:10">
      <c r="A342" s="432">
        <v>40057</v>
      </c>
      <c r="B342" s="53">
        <v>2130</v>
      </c>
      <c r="G342" s="53">
        <v>5538</v>
      </c>
      <c r="H342" s="53">
        <v>7038</v>
      </c>
      <c r="I342" s="53">
        <v>6603</v>
      </c>
      <c r="J342" s="53">
        <v>8103</v>
      </c>
    </row>
    <row r="343" spans="1:10">
      <c r="A343" s="432">
        <v>40058</v>
      </c>
      <c r="B343" s="53">
        <v>2130</v>
      </c>
      <c r="G343" s="53">
        <v>5538</v>
      </c>
      <c r="H343" s="53">
        <v>7038</v>
      </c>
      <c r="I343" s="53">
        <v>6603</v>
      </c>
      <c r="J343" s="53">
        <v>8103</v>
      </c>
    </row>
    <row r="344" spans="1:10">
      <c r="A344" s="432">
        <v>40059</v>
      </c>
      <c r="B344" s="53">
        <v>2130</v>
      </c>
      <c r="G344" s="53">
        <v>5538</v>
      </c>
      <c r="H344" s="53">
        <v>7038</v>
      </c>
      <c r="I344" s="53">
        <v>6603</v>
      </c>
      <c r="J344" s="53">
        <v>8103</v>
      </c>
    </row>
    <row r="345" spans="1:10">
      <c r="A345" s="432">
        <v>40060</v>
      </c>
      <c r="B345" s="53">
        <v>2150</v>
      </c>
      <c r="G345" s="53">
        <v>5590</v>
      </c>
      <c r="H345" s="53">
        <v>7090</v>
      </c>
      <c r="I345" s="53">
        <v>6665</v>
      </c>
      <c r="J345" s="53">
        <v>8165</v>
      </c>
    </row>
    <row r="346" spans="1:10">
      <c r="A346" s="432">
        <v>40063</v>
      </c>
      <c r="B346" s="53">
        <v>2165</v>
      </c>
      <c r="G346" s="53">
        <v>5629</v>
      </c>
      <c r="H346" s="53">
        <v>7129</v>
      </c>
      <c r="I346" s="53">
        <v>6711.5</v>
      </c>
      <c r="J346" s="53">
        <v>8211.5</v>
      </c>
    </row>
    <row r="347" spans="1:10">
      <c r="A347" s="432">
        <v>40064</v>
      </c>
      <c r="B347" s="53">
        <v>2175</v>
      </c>
      <c r="G347" s="53">
        <v>5655</v>
      </c>
      <c r="H347" s="53">
        <v>7155</v>
      </c>
      <c r="I347" s="53">
        <v>6742.5</v>
      </c>
      <c r="J347" s="53">
        <v>8242.5</v>
      </c>
    </row>
    <row r="348" spans="1:10">
      <c r="A348" s="432">
        <v>40065</v>
      </c>
      <c r="B348" s="53">
        <v>2200</v>
      </c>
      <c r="G348" s="53">
        <v>5720</v>
      </c>
      <c r="H348" s="53">
        <v>7220</v>
      </c>
      <c r="I348" s="53">
        <v>6820</v>
      </c>
      <c r="J348" s="53">
        <v>8320</v>
      </c>
    </row>
    <row r="349" spans="1:10">
      <c r="A349" s="432">
        <v>40066</v>
      </c>
      <c r="B349" s="53">
        <v>2200</v>
      </c>
      <c r="G349" s="53">
        <v>5720</v>
      </c>
      <c r="H349" s="53">
        <v>7220</v>
      </c>
      <c r="I349" s="53">
        <v>6820</v>
      </c>
      <c r="J349" s="53">
        <v>8320</v>
      </c>
    </row>
    <row r="350" spans="1:10">
      <c r="A350" s="432">
        <v>40067</v>
      </c>
      <c r="B350" s="53">
        <v>2190</v>
      </c>
      <c r="G350" s="53">
        <v>5694</v>
      </c>
      <c r="H350" s="53">
        <v>7194</v>
      </c>
      <c r="I350" s="53">
        <v>6789</v>
      </c>
      <c r="J350" s="53">
        <v>8289</v>
      </c>
    </row>
    <row r="351" spans="1:10">
      <c r="A351" s="432">
        <v>40070</v>
      </c>
      <c r="B351" s="53">
        <v>2185</v>
      </c>
      <c r="G351" s="53">
        <v>5681</v>
      </c>
      <c r="H351" s="53">
        <v>7181</v>
      </c>
      <c r="I351" s="53">
        <v>6773.5</v>
      </c>
      <c r="J351" s="53">
        <v>8273.5</v>
      </c>
    </row>
    <row r="352" spans="1:10">
      <c r="A352" s="432">
        <v>40071</v>
      </c>
      <c r="B352" s="53">
        <v>2185</v>
      </c>
      <c r="G352" s="53">
        <v>5681</v>
      </c>
      <c r="H352" s="53">
        <v>7181</v>
      </c>
      <c r="I352" s="53">
        <v>6773.5</v>
      </c>
      <c r="J352" s="53">
        <v>8273.5</v>
      </c>
    </row>
    <row r="353" spans="1:10">
      <c r="A353" s="432">
        <v>40072</v>
      </c>
      <c r="B353" s="53">
        <v>2185</v>
      </c>
      <c r="G353" s="53">
        <v>5681</v>
      </c>
      <c r="H353" s="53">
        <v>7181</v>
      </c>
      <c r="I353" s="53">
        <v>6773.5</v>
      </c>
      <c r="J353" s="53">
        <v>8273.5</v>
      </c>
    </row>
    <row r="354" spans="1:10">
      <c r="A354" s="432">
        <v>40073</v>
      </c>
      <c r="B354" s="53">
        <v>2185</v>
      </c>
      <c r="G354" s="53">
        <v>5681</v>
      </c>
      <c r="H354" s="53">
        <v>7181</v>
      </c>
      <c r="I354" s="53">
        <v>6773.5</v>
      </c>
      <c r="J354" s="53">
        <v>8273.5</v>
      </c>
    </row>
    <row r="355" spans="1:10">
      <c r="A355" s="432">
        <v>40074</v>
      </c>
      <c r="B355" s="53">
        <v>2190</v>
      </c>
      <c r="G355" s="53">
        <v>5694</v>
      </c>
      <c r="H355" s="53">
        <v>7194</v>
      </c>
      <c r="I355" s="53">
        <v>6789</v>
      </c>
      <c r="J355" s="53">
        <v>8289</v>
      </c>
    </row>
    <row r="356" spans="1:10">
      <c r="A356" s="432">
        <v>40077</v>
      </c>
      <c r="B356" s="53">
        <v>2185</v>
      </c>
      <c r="G356" s="53">
        <v>5681</v>
      </c>
      <c r="H356" s="53">
        <v>7181</v>
      </c>
      <c r="I356" s="53">
        <v>6773.5</v>
      </c>
      <c r="J356" s="53">
        <v>8273.5</v>
      </c>
    </row>
    <row r="357" spans="1:10">
      <c r="A357" s="432">
        <v>40078</v>
      </c>
      <c r="B357" s="53">
        <v>2180</v>
      </c>
      <c r="G357" s="53">
        <v>5668</v>
      </c>
      <c r="H357" s="53">
        <v>7168</v>
      </c>
      <c r="I357" s="53">
        <v>6758</v>
      </c>
      <c r="J357" s="53">
        <v>8258</v>
      </c>
    </row>
    <row r="358" spans="1:10">
      <c r="A358" s="432">
        <v>40079</v>
      </c>
      <c r="B358" s="53">
        <v>2165</v>
      </c>
      <c r="G358" s="53">
        <v>5629</v>
      </c>
      <c r="H358" s="53">
        <v>7129</v>
      </c>
      <c r="I358" s="53">
        <v>6711.5</v>
      </c>
      <c r="J358" s="53">
        <v>8211.5</v>
      </c>
    </row>
    <row r="359" spans="1:10">
      <c r="A359" s="432">
        <v>40080</v>
      </c>
      <c r="B359" s="53">
        <v>2160</v>
      </c>
      <c r="G359" s="53">
        <v>5616</v>
      </c>
      <c r="H359" s="53">
        <v>7116</v>
      </c>
      <c r="I359" s="53">
        <v>6696</v>
      </c>
      <c r="J359" s="53">
        <v>8196</v>
      </c>
    </row>
    <row r="360" spans="1:10">
      <c r="A360" s="432">
        <v>40081</v>
      </c>
      <c r="B360" s="53">
        <v>2160</v>
      </c>
      <c r="G360" s="53">
        <v>5616</v>
      </c>
      <c r="H360" s="53">
        <v>7116</v>
      </c>
      <c r="I360" s="53">
        <v>6696</v>
      </c>
      <c r="J360" s="53">
        <v>8196</v>
      </c>
    </row>
    <row r="361" spans="1:10">
      <c r="A361" s="432">
        <v>40084</v>
      </c>
      <c r="B361" s="53">
        <v>2140</v>
      </c>
      <c r="G361" s="53">
        <v>5564</v>
      </c>
      <c r="H361" s="53">
        <v>7064</v>
      </c>
      <c r="I361" s="53">
        <v>6634</v>
      </c>
      <c r="J361" s="53">
        <v>8134</v>
      </c>
    </row>
    <row r="362" spans="1:10">
      <c r="A362" s="432">
        <v>40085</v>
      </c>
      <c r="B362" s="53">
        <v>2125</v>
      </c>
      <c r="G362" s="53">
        <v>5525</v>
      </c>
      <c r="H362" s="53">
        <v>7025</v>
      </c>
      <c r="I362" s="53">
        <v>6587.5</v>
      </c>
      <c r="J362" s="53">
        <v>8087.5</v>
      </c>
    </row>
    <row r="363" spans="1:10">
      <c r="A363" s="432">
        <v>40086</v>
      </c>
      <c r="B363" s="53">
        <v>2125</v>
      </c>
      <c r="G363" s="53">
        <v>5525</v>
      </c>
      <c r="H363" s="53">
        <v>7025</v>
      </c>
      <c r="I363" s="53">
        <v>6587.5</v>
      </c>
      <c r="J363" s="53">
        <v>8087.5</v>
      </c>
    </row>
    <row r="364" spans="1:10">
      <c r="A364" s="432">
        <v>40087</v>
      </c>
      <c r="B364" s="53">
        <v>2140</v>
      </c>
      <c r="G364" s="53">
        <v>5564</v>
      </c>
      <c r="H364" s="53">
        <v>7064</v>
      </c>
      <c r="I364" s="53">
        <v>6634</v>
      </c>
      <c r="J364" s="53">
        <v>8134</v>
      </c>
    </row>
    <row r="365" spans="1:10">
      <c r="A365" s="432">
        <v>40088</v>
      </c>
      <c r="B365" s="53">
        <v>2140</v>
      </c>
      <c r="G365" s="53">
        <v>5564</v>
      </c>
      <c r="H365" s="53">
        <v>7064</v>
      </c>
      <c r="I365" s="53">
        <v>6634</v>
      </c>
      <c r="J365" s="53">
        <v>8134</v>
      </c>
    </row>
    <row r="366" spans="1:10">
      <c r="A366" s="432">
        <v>40091</v>
      </c>
      <c r="B366" s="53">
        <v>2140</v>
      </c>
      <c r="G366" s="53">
        <v>5564</v>
      </c>
      <c r="H366" s="53">
        <v>7064</v>
      </c>
      <c r="I366" s="53">
        <v>6634</v>
      </c>
      <c r="J366" s="53">
        <v>8134</v>
      </c>
    </row>
    <row r="367" spans="1:10">
      <c r="A367" s="432">
        <v>40092</v>
      </c>
      <c r="B367" s="53">
        <v>2140</v>
      </c>
      <c r="G367" s="53">
        <v>5564</v>
      </c>
      <c r="H367" s="53">
        <v>7064</v>
      </c>
      <c r="I367" s="53">
        <v>6634</v>
      </c>
      <c r="J367" s="53">
        <v>8134</v>
      </c>
    </row>
    <row r="368" spans="1:10">
      <c r="A368" s="432">
        <v>40093</v>
      </c>
      <c r="B368" s="53">
        <v>2140</v>
      </c>
      <c r="G368" s="53">
        <v>5564</v>
      </c>
      <c r="H368" s="53">
        <v>7064</v>
      </c>
      <c r="I368" s="53">
        <v>6634</v>
      </c>
      <c r="J368" s="53">
        <v>8134</v>
      </c>
    </row>
    <row r="369" spans="1:10">
      <c r="A369" s="432">
        <v>40094</v>
      </c>
      <c r="B369" s="53">
        <v>2140</v>
      </c>
      <c r="G369" s="53">
        <v>5564</v>
      </c>
      <c r="H369" s="53">
        <v>7064</v>
      </c>
      <c r="I369" s="53">
        <v>6634</v>
      </c>
      <c r="J369" s="53">
        <v>8134</v>
      </c>
    </row>
    <row r="370" spans="1:10">
      <c r="A370" s="432">
        <v>40095</v>
      </c>
      <c r="B370" s="53">
        <v>2140</v>
      </c>
      <c r="G370" s="53">
        <v>5564</v>
      </c>
      <c r="H370" s="53">
        <v>7064</v>
      </c>
      <c r="I370" s="53">
        <v>6634</v>
      </c>
      <c r="J370" s="53">
        <v>8134</v>
      </c>
    </row>
    <row r="371" spans="1:10">
      <c r="A371" s="432">
        <v>40098</v>
      </c>
      <c r="B371" s="53">
        <v>2140</v>
      </c>
      <c r="G371" s="53">
        <v>5564</v>
      </c>
      <c r="H371" s="53">
        <v>7064</v>
      </c>
      <c r="I371" s="53">
        <v>6634</v>
      </c>
      <c r="J371" s="53">
        <v>8134</v>
      </c>
    </row>
    <row r="372" spans="1:10">
      <c r="A372" s="432">
        <v>40099</v>
      </c>
      <c r="B372" s="53">
        <v>2140</v>
      </c>
      <c r="G372" s="53">
        <v>5564</v>
      </c>
      <c r="H372" s="53">
        <v>7064</v>
      </c>
      <c r="I372" s="53">
        <v>6634</v>
      </c>
      <c r="J372" s="53">
        <v>8134</v>
      </c>
    </row>
    <row r="373" spans="1:10">
      <c r="A373" s="432">
        <v>40100</v>
      </c>
      <c r="B373" s="53">
        <v>2140</v>
      </c>
      <c r="G373" s="53">
        <v>5564</v>
      </c>
      <c r="H373" s="53">
        <v>7064</v>
      </c>
      <c r="I373" s="53">
        <v>6634</v>
      </c>
      <c r="J373" s="53">
        <v>8134</v>
      </c>
    </row>
    <row r="374" spans="1:10">
      <c r="A374" s="432">
        <v>40101</v>
      </c>
      <c r="B374" s="53">
        <v>2140</v>
      </c>
      <c r="G374" s="53">
        <v>5564</v>
      </c>
      <c r="H374" s="53">
        <v>7064</v>
      </c>
      <c r="I374" s="53">
        <v>6634</v>
      </c>
      <c r="J374" s="53">
        <v>8134</v>
      </c>
    </row>
    <row r="375" spans="1:10">
      <c r="A375" s="432">
        <v>40102</v>
      </c>
      <c r="B375" s="53">
        <v>2140</v>
      </c>
      <c r="G375" s="53">
        <v>5564</v>
      </c>
      <c r="H375" s="53">
        <v>7064</v>
      </c>
      <c r="I375" s="53">
        <v>6634</v>
      </c>
      <c r="J375" s="53">
        <v>8134</v>
      </c>
    </row>
    <row r="376" spans="1:10">
      <c r="A376" s="432">
        <v>40105</v>
      </c>
      <c r="B376" s="53">
        <v>2140</v>
      </c>
      <c r="G376" s="53">
        <v>5564</v>
      </c>
      <c r="H376" s="53">
        <v>7064</v>
      </c>
      <c r="I376" s="53">
        <v>6634</v>
      </c>
      <c r="J376" s="53">
        <v>8134</v>
      </c>
    </row>
    <row r="377" spans="1:10">
      <c r="A377" s="432">
        <v>40106</v>
      </c>
      <c r="B377" s="53">
        <v>2140</v>
      </c>
      <c r="G377" s="53">
        <v>5564</v>
      </c>
      <c r="H377" s="53">
        <v>7064</v>
      </c>
      <c r="I377" s="53">
        <v>6634</v>
      </c>
      <c r="J377" s="53">
        <v>8134</v>
      </c>
    </row>
    <row r="378" spans="1:10">
      <c r="A378" s="432">
        <v>40107</v>
      </c>
      <c r="B378" s="53">
        <v>2140</v>
      </c>
      <c r="G378" s="53">
        <v>5564</v>
      </c>
      <c r="H378" s="53">
        <v>7064</v>
      </c>
      <c r="I378" s="53">
        <v>6634</v>
      </c>
      <c r="J378" s="53">
        <v>8134</v>
      </c>
    </row>
    <row r="379" spans="1:10">
      <c r="A379" s="432">
        <v>40108</v>
      </c>
      <c r="B379" s="53">
        <v>2140</v>
      </c>
      <c r="G379" s="53">
        <v>5564</v>
      </c>
      <c r="H379" s="53">
        <v>7064</v>
      </c>
      <c r="I379" s="53">
        <v>6634</v>
      </c>
      <c r="J379" s="53">
        <v>8134</v>
      </c>
    </row>
    <row r="380" spans="1:10">
      <c r="A380" s="432">
        <v>40109</v>
      </c>
      <c r="B380" s="53">
        <v>2135</v>
      </c>
      <c r="G380" s="53">
        <v>5551</v>
      </c>
      <c r="H380" s="53">
        <v>7051</v>
      </c>
      <c r="I380" s="53">
        <v>6618.5</v>
      </c>
      <c r="J380" s="53">
        <v>8118.5</v>
      </c>
    </row>
    <row r="381" spans="1:10">
      <c r="A381" s="432">
        <v>40112</v>
      </c>
      <c r="B381" s="53">
        <v>2135</v>
      </c>
      <c r="G381" s="53">
        <v>5551</v>
      </c>
      <c r="H381" s="53">
        <v>7051</v>
      </c>
      <c r="I381" s="53">
        <v>6618.5</v>
      </c>
      <c r="J381" s="53">
        <v>8118.5</v>
      </c>
    </row>
    <row r="382" spans="1:10">
      <c r="A382" s="432">
        <v>40113</v>
      </c>
      <c r="B382" s="53">
        <v>2130</v>
      </c>
      <c r="G382" s="53">
        <v>5538</v>
      </c>
      <c r="H382" s="53">
        <v>7038</v>
      </c>
      <c r="I382" s="53">
        <v>6603</v>
      </c>
      <c r="J382" s="53">
        <v>8103</v>
      </c>
    </row>
    <row r="383" spans="1:10">
      <c r="A383" s="432">
        <v>40114</v>
      </c>
      <c r="B383" s="53">
        <v>2130</v>
      </c>
      <c r="G383" s="53">
        <v>5538</v>
      </c>
      <c r="H383" s="53">
        <v>7038</v>
      </c>
      <c r="I383" s="53">
        <v>6603</v>
      </c>
      <c r="J383" s="53">
        <v>8103</v>
      </c>
    </row>
    <row r="384" spans="1:10">
      <c r="A384" s="432">
        <v>40115</v>
      </c>
      <c r="B384" s="53">
        <v>2130</v>
      </c>
      <c r="G384" s="53">
        <v>5538</v>
      </c>
      <c r="H384" s="53">
        <v>7038</v>
      </c>
      <c r="I384" s="53">
        <v>6603</v>
      </c>
      <c r="J384" s="53">
        <v>8103</v>
      </c>
    </row>
    <row r="385" spans="1:10">
      <c r="A385" s="432">
        <v>40116</v>
      </c>
      <c r="B385" s="53">
        <v>2125</v>
      </c>
      <c r="G385" s="53">
        <v>5525</v>
      </c>
      <c r="H385" s="53">
        <v>7025</v>
      </c>
      <c r="I385" s="53">
        <v>6587.5</v>
      </c>
      <c r="J385" s="53">
        <v>8087.5</v>
      </c>
    </row>
    <row r="386" spans="1:10">
      <c r="A386" s="432">
        <v>40119</v>
      </c>
      <c r="B386" s="53">
        <v>2130</v>
      </c>
      <c r="G386" s="53">
        <v>5538</v>
      </c>
      <c r="H386" s="53">
        <v>7038</v>
      </c>
      <c r="I386" s="53">
        <v>6603</v>
      </c>
      <c r="J386" s="53">
        <v>8103</v>
      </c>
    </row>
    <row r="387" spans="1:10">
      <c r="A387" s="432">
        <v>40120</v>
      </c>
      <c r="B387" s="53">
        <v>2130</v>
      </c>
      <c r="G387" s="53">
        <v>5538</v>
      </c>
      <c r="H387" s="53">
        <v>7038</v>
      </c>
      <c r="I387" s="53">
        <v>6603</v>
      </c>
      <c r="J387" s="53">
        <v>8103</v>
      </c>
    </row>
    <row r="388" spans="1:10">
      <c r="A388" s="432">
        <v>40121</v>
      </c>
      <c r="B388" s="53">
        <v>2135</v>
      </c>
      <c r="G388" s="53">
        <v>5551</v>
      </c>
      <c r="H388" s="53">
        <v>7051</v>
      </c>
      <c r="I388" s="53">
        <v>6618.5</v>
      </c>
      <c r="J388" s="53">
        <v>8118.5</v>
      </c>
    </row>
    <row r="389" spans="1:10">
      <c r="A389" s="432">
        <v>40122</v>
      </c>
      <c r="B389" s="53">
        <v>2140</v>
      </c>
      <c r="G389" s="53">
        <v>5564</v>
      </c>
      <c r="H389" s="53">
        <v>7064</v>
      </c>
      <c r="I389" s="53">
        <v>6634</v>
      </c>
      <c r="J389" s="53">
        <v>8134</v>
      </c>
    </row>
    <row r="390" spans="1:10">
      <c r="A390" s="432">
        <v>40123</v>
      </c>
      <c r="B390" s="53">
        <v>2135</v>
      </c>
      <c r="G390" s="53">
        <v>5551</v>
      </c>
      <c r="H390" s="53">
        <v>7051</v>
      </c>
      <c r="I390" s="53">
        <v>6618.5</v>
      </c>
      <c r="J390" s="53">
        <v>8118.5</v>
      </c>
    </row>
    <row r="391" spans="1:10">
      <c r="A391" s="432">
        <v>40126</v>
      </c>
      <c r="B391" s="53">
        <v>2135</v>
      </c>
      <c r="G391" s="53">
        <v>5551</v>
      </c>
      <c r="H391" s="53">
        <v>7051</v>
      </c>
      <c r="I391" s="53">
        <v>6618.5</v>
      </c>
      <c r="J391" s="53">
        <v>8118.5</v>
      </c>
    </row>
    <row r="392" spans="1:10">
      <c r="A392" s="432">
        <v>40127</v>
      </c>
      <c r="B392" s="53">
        <v>2165</v>
      </c>
      <c r="G392" s="53">
        <v>5629</v>
      </c>
      <c r="H392" s="53">
        <v>7129</v>
      </c>
      <c r="I392" s="53">
        <v>6711.5</v>
      </c>
      <c r="J392" s="53">
        <v>8211.5</v>
      </c>
    </row>
    <row r="393" spans="1:10">
      <c r="A393" s="432">
        <v>40128</v>
      </c>
      <c r="B393" s="53">
        <v>2215</v>
      </c>
      <c r="G393" s="53">
        <v>5759</v>
      </c>
      <c r="H393" s="53">
        <v>7259</v>
      </c>
      <c r="I393" s="53">
        <v>6866.5</v>
      </c>
      <c r="J393" s="53">
        <v>8366.5</v>
      </c>
    </row>
    <row r="394" spans="1:10">
      <c r="A394" s="432">
        <v>40129</v>
      </c>
      <c r="B394" s="53">
        <v>2215</v>
      </c>
      <c r="G394" s="53">
        <v>5759</v>
      </c>
      <c r="H394" s="53">
        <v>7259</v>
      </c>
      <c r="I394" s="53">
        <v>6866.5</v>
      </c>
      <c r="J394" s="53">
        <v>8366.5</v>
      </c>
    </row>
    <row r="395" spans="1:10">
      <c r="A395" s="432">
        <v>40130</v>
      </c>
      <c r="B395" s="53">
        <v>2275</v>
      </c>
      <c r="G395" s="53">
        <v>5915</v>
      </c>
      <c r="H395" s="53">
        <v>7415</v>
      </c>
      <c r="I395" s="53">
        <v>7052.5</v>
      </c>
      <c r="J395" s="53">
        <v>8552.5</v>
      </c>
    </row>
    <row r="396" spans="1:10">
      <c r="A396" s="432">
        <v>40133</v>
      </c>
      <c r="B396" s="53">
        <v>2375</v>
      </c>
      <c r="G396" s="53">
        <v>6175</v>
      </c>
      <c r="H396" s="53">
        <v>7675</v>
      </c>
      <c r="I396" s="53">
        <v>7362.5</v>
      </c>
      <c r="J396" s="53">
        <v>8862.5</v>
      </c>
    </row>
    <row r="397" spans="1:10">
      <c r="A397" s="432">
        <v>40134</v>
      </c>
      <c r="B397" s="53">
        <v>2395</v>
      </c>
      <c r="G397" s="53">
        <v>6227</v>
      </c>
      <c r="H397" s="53">
        <v>7727</v>
      </c>
      <c r="I397" s="53">
        <v>7424.5</v>
      </c>
      <c r="J397" s="53">
        <v>8924.5</v>
      </c>
    </row>
    <row r="398" spans="1:10">
      <c r="A398" s="432">
        <v>40135</v>
      </c>
      <c r="B398" s="53">
        <v>2425</v>
      </c>
      <c r="G398" s="53">
        <v>6305</v>
      </c>
      <c r="H398" s="53">
        <v>7805</v>
      </c>
      <c r="I398" s="53">
        <v>7517.5</v>
      </c>
      <c r="J398" s="53">
        <v>9017.5</v>
      </c>
    </row>
    <row r="399" spans="1:10">
      <c r="A399" s="432">
        <v>40136</v>
      </c>
      <c r="B399" s="53">
        <v>2400</v>
      </c>
      <c r="G399" s="53">
        <v>6240</v>
      </c>
      <c r="H399" s="53">
        <v>7740</v>
      </c>
      <c r="I399" s="53">
        <v>7440</v>
      </c>
      <c r="J399" s="53">
        <v>8940</v>
      </c>
    </row>
    <row r="400" spans="1:10">
      <c r="A400" s="432">
        <v>40137</v>
      </c>
      <c r="B400" s="53">
        <v>2425</v>
      </c>
      <c r="G400" s="53">
        <v>6305</v>
      </c>
      <c r="H400" s="53">
        <v>7805</v>
      </c>
      <c r="I400" s="53">
        <v>7517.5</v>
      </c>
      <c r="J400" s="53">
        <v>9017.5</v>
      </c>
    </row>
    <row r="401" spans="1:10">
      <c r="A401" s="432">
        <v>40140</v>
      </c>
      <c r="B401" s="53">
        <v>2425</v>
      </c>
      <c r="G401" s="53">
        <v>6305</v>
      </c>
      <c r="H401" s="53">
        <v>7805</v>
      </c>
      <c r="I401" s="53">
        <v>7517.5</v>
      </c>
      <c r="J401" s="53">
        <v>9017.5</v>
      </c>
    </row>
    <row r="402" spans="1:10">
      <c r="A402" s="432">
        <v>40141</v>
      </c>
      <c r="B402" s="53">
        <v>2525</v>
      </c>
      <c r="G402" s="53">
        <v>6565</v>
      </c>
      <c r="H402" s="53">
        <v>8065</v>
      </c>
      <c r="I402" s="53">
        <v>7827.5</v>
      </c>
      <c r="J402" s="53">
        <v>9327.5</v>
      </c>
    </row>
    <row r="403" spans="1:10">
      <c r="A403" s="432">
        <v>40142</v>
      </c>
      <c r="B403" s="53">
        <v>2525</v>
      </c>
      <c r="G403" s="53">
        <v>6565</v>
      </c>
      <c r="H403" s="53">
        <v>8065</v>
      </c>
      <c r="I403" s="53">
        <v>7827.5</v>
      </c>
      <c r="J403" s="53">
        <v>9327.5</v>
      </c>
    </row>
    <row r="404" spans="1:10">
      <c r="A404" s="432">
        <v>40143</v>
      </c>
      <c r="B404" s="53">
        <v>2550</v>
      </c>
      <c r="G404" s="53">
        <v>6630</v>
      </c>
      <c r="H404" s="53">
        <v>8130</v>
      </c>
      <c r="I404" s="53">
        <v>7905</v>
      </c>
      <c r="J404" s="53">
        <v>9405</v>
      </c>
    </row>
    <row r="405" spans="1:10">
      <c r="A405" s="432">
        <v>40144</v>
      </c>
      <c r="B405" s="53">
        <v>2725</v>
      </c>
      <c r="G405" s="53">
        <v>7085</v>
      </c>
      <c r="H405" s="53">
        <v>8585</v>
      </c>
      <c r="I405" s="53">
        <v>8447.5</v>
      </c>
      <c r="J405" s="53">
        <v>9947.5</v>
      </c>
    </row>
    <row r="406" spans="1:10">
      <c r="A406" s="432">
        <v>40147</v>
      </c>
      <c r="B406" s="53">
        <v>2825</v>
      </c>
      <c r="G406" s="53">
        <v>7345</v>
      </c>
      <c r="H406" s="53">
        <v>8845</v>
      </c>
      <c r="I406" s="53">
        <v>8757.5</v>
      </c>
      <c r="J406" s="53">
        <v>10257.5</v>
      </c>
    </row>
    <row r="407" spans="1:10">
      <c r="A407" s="432">
        <v>40148</v>
      </c>
      <c r="B407" s="53">
        <v>2815</v>
      </c>
      <c r="G407" s="53">
        <v>7319</v>
      </c>
      <c r="H407" s="53">
        <v>8819</v>
      </c>
      <c r="I407" s="53">
        <v>8726.5</v>
      </c>
      <c r="J407" s="53">
        <v>10226.5</v>
      </c>
    </row>
    <row r="408" spans="1:10">
      <c r="A408" s="432">
        <v>40149</v>
      </c>
      <c r="B408" s="53">
        <v>2775</v>
      </c>
      <c r="G408" s="53">
        <v>7215</v>
      </c>
      <c r="H408" s="53">
        <v>8715</v>
      </c>
      <c r="I408" s="53">
        <v>8602.5</v>
      </c>
      <c r="J408" s="53">
        <v>10102.5</v>
      </c>
    </row>
    <row r="409" spans="1:10">
      <c r="A409" s="432">
        <v>40150</v>
      </c>
      <c r="B409" s="53">
        <v>2725</v>
      </c>
      <c r="G409" s="53">
        <v>7085</v>
      </c>
      <c r="H409" s="53">
        <v>8585</v>
      </c>
      <c r="I409" s="53">
        <v>8447.5</v>
      </c>
      <c r="J409" s="53">
        <v>9947.5</v>
      </c>
    </row>
    <row r="410" spans="1:10">
      <c r="A410" s="432">
        <v>40151</v>
      </c>
      <c r="B410" s="53">
        <v>2725</v>
      </c>
      <c r="G410" s="53">
        <v>7085</v>
      </c>
      <c r="H410" s="53">
        <v>8585</v>
      </c>
      <c r="I410" s="53">
        <v>8447.5</v>
      </c>
      <c r="J410" s="53">
        <v>9947.5</v>
      </c>
    </row>
    <row r="411" spans="1:10">
      <c r="A411" s="432">
        <v>40154</v>
      </c>
      <c r="B411" s="53">
        <v>2690</v>
      </c>
      <c r="G411" s="53">
        <v>6994</v>
      </c>
      <c r="H411" s="53">
        <v>8494</v>
      </c>
      <c r="I411" s="53">
        <v>8339</v>
      </c>
      <c r="J411" s="53">
        <v>9839</v>
      </c>
    </row>
    <row r="412" spans="1:10">
      <c r="A412" s="432">
        <v>40155</v>
      </c>
      <c r="B412" s="53">
        <v>2690</v>
      </c>
      <c r="G412" s="53">
        <v>6994</v>
      </c>
      <c r="H412" s="53">
        <v>8494</v>
      </c>
      <c r="I412" s="53">
        <v>8339</v>
      </c>
      <c r="J412" s="53">
        <v>9839</v>
      </c>
    </row>
    <row r="413" spans="1:10">
      <c r="A413" s="432">
        <v>40156</v>
      </c>
      <c r="B413" s="53">
        <v>2710</v>
      </c>
      <c r="G413" s="53">
        <v>7046</v>
      </c>
      <c r="H413" s="53">
        <v>8546</v>
      </c>
      <c r="I413" s="53">
        <v>8401</v>
      </c>
      <c r="J413" s="53">
        <v>9901</v>
      </c>
    </row>
    <row r="414" spans="1:10">
      <c r="A414" s="432">
        <v>40157</v>
      </c>
      <c r="B414" s="53">
        <v>2735</v>
      </c>
      <c r="G414" s="53">
        <v>7111</v>
      </c>
      <c r="H414" s="53">
        <v>8611</v>
      </c>
      <c r="I414" s="53">
        <v>8478.5</v>
      </c>
      <c r="J414" s="53">
        <v>9978.5</v>
      </c>
    </row>
    <row r="415" spans="1:10">
      <c r="A415" s="432">
        <v>40158</v>
      </c>
      <c r="B415" s="53">
        <v>2710</v>
      </c>
      <c r="G415" s="53">
        <v>7046</v>
      </c>
      <c r="H415" s="53">
        <v>8546</v>
      </c>
      <c r="I415" s="53">
        <v>8401</v>
      </c>
      <c r="J415" s="53">
        <v>9901</v>
      </c>
    </row>
    <row r="416" spans="1:10">
      <c r="A416" s="432">
        <v>40161</v>
      </c>
      <c r="B416" s="53">
        <v>2665</v>
      </c>
      <c r="G416" s="53">
        <v>6929</v>
      </c>
      <c r="H416" s="53">
        <v>8429</v>
      </c>
      <c r="I416" s="53">
        <v>8261.5</v>
      </c>
      <c r="J416" s="53">
        <v>9761.5</v>
      </c>
    </row>
    <row r="417" spans="1:10">
      <c r="A417" s="432">
        <v>40162</v>
      </c>
      <c r="B417" s="53">
        <v>2650</v>
      </c>
      <c r="G417" s="53">
        <v>6890</v>
      </c>
      <c r="H417" s="53">
        <v>8390</v>
      </c>
      <c r="I417" s="53">
        <v>8215</v>
      </c>
      <c r="J417" s="53">
        <v>9715</v>
      </c>
    </row>
    <row r="418" spans="1:10">
      <c r="A418" s="432">
        <v>40163</v>
      </c>
      <c r="B418" s="53">
        <v>2640</v>
      </c>
      <c r="G418" s="53">
        <v>6864</v>
      </c>
      <c r="H418" s="53">
        <v>8364</v>
      </c>
      <c r="I418" s="53">
        <v>8184</v>
      </c>
      <c r="J418" s="53">
        <v>9684</v>
      </c>
    </row>
    <row r="419" spans="1:10">
      <c r="A419" s="432">
        <v>40164</v>
      </c>
      <c r="B419" s="53">
        <v>2675</v>
      </c>
      <c r="G419" s="53">
        <v>6955</v>
      </c>
      <c r="H419" s="53">
        <v>8455</v>
      </c>
      <c r="I419" s="53">
        <v>8292.5</v>
      </c>
      <c r="J419" s="53">
        <v>9792.5</v>
      </c>
    </row>
    <row r="420" spans="1:10">
      <c r="A420" s="432">
        <v>40165</v>
      </c>
      <c r="B420" s="53">
        <v>2675</v>
      </c>
      <c r="G420" s="53">
        <v>6955</v>
      </c>
      <c r="H420" s="53">
        <v>8455</v>
      </c>
      <c r="I420" s="53">
        <v>8292.5</v>
      </c>
      <c r="J420" s="53">
        <v>9792.5</v>
      </c>
    </row>
    <row r="421" spans="1:10">
      <c r="A421" s="432">
        <v>40168</v>
      </c>
      <c r="B421" s="53">
        <v>2665</v>
      </c>
      <c r="G421" s="53">
        <v>6929</v>
      </c>
      <c r="H421" s="53">
        <v>8429</v>
      </c>
      <c r="I421" s="53">
        <v>8261.5</v>
      </c>
      <c r="J421" s="53">
        <v>9761.5</v>
      </c>
    </row>
    <row r="422" spans="1:10">
      <c r="A422" s="432">
        <v>40169</v>
      </c>
      <c r="B422" s="53">
        <v>2665</v>
      </c>
      <c r="G422" s="53">
        <v>6929</v>
      </c>
      <c r="H422" s="53">
        <v>8429</v>
      </c>
      <c r="I422" s="53">
        <v>8261.5</v>
      </c>
      <c r="J422" s="53">
        <v>9761.5</v>
      </c>
    </row>
    <row r="423" spans="1:10">
      <c r="A423" s="432">
        <v>40170</v>
      </c>
      <c r="B423" s="53">
        <v>2675</v>
      </c>
      <c r="G423" s="53">
        <v>6955</v>
      </c>
      <c r="H423" s="53">
        <v>8455</v>
      </c>
      <c r="I423" s="53">
        <v>8292.5</v>
      </c>
      <c r="J423" s="53">
        <v>9792.5</v>
      </c>
    </row>
    <row r="424" spans="1:10">
      <c r="A424" s="432">
        <v>40171</v>
      </c>
      <c r="B424" s="53">
        <v>2700</v>
      </c>
      <c r="G424" s="53">
        <v>7020</v>
      </c>
      <c r="H424" s="53">
        <v>8520</v>
      </c>
      <c r="I424" s="53">
        <v>8370</v>
      </c>
      <c r="J424" s="53">
        <v>9870</v>
      </c>
    </row>
    <row r="425" spans="1:10">
      <c r="A425" s="432">
        <v>40172</v>
      </c>
      <c r="B425" s="53">
        <v>2775</v>
      </c>
      <c r="G425" s="53">
        <v>7215</v>
      </c>
      <c r="H425" s="53">
        <v>8715</v>
      </c>
      <c r="I425" s="53">
        <v>8602.5</v>
      </c>
      <c r="J425" s="53">
        <v>10102.5</v>
      </c>
    </row>
    <row r="426" spans="1:10">
      <c r="A426" s="432">
        <v>40175</v>
      </c>
      <c r="B426" s="53">
        <v>2800</v>
      </c>
      <c r="G426" s="53">
        <v>7280</v>
      </c>
      <c r="H426" s="53">
        <v>8780</v>
      </c>
      <c r="I426" s="53">
        <v>8680</v>
      </c>
      <c r="J426" s="53">
        <v>10180</v>
      </c>
    </row>
    <row r="427" spans="1:10">
      <c r="A427" s="432">
        <v>40176</v>
      </c>
      <c r="B427" s="53">
        <v>2790</v>
      </c>
      <c r="G427" s="53">
        <v>7254</v>
      </c>
      <c r="H427" s="53">
        <v>8754</v>
      </c>
      <c r="I427" s="53">
        <v>8649</v>
      </c>
      <c r="J427" s="53">
        <v>10149</v>
      </c>
    </row>
    <row r="428" spans="1:10">
      <c r="A428" s="432">
        <v>40177</v>
      </c>
      <c r="B428" s="53">
        <v>2775</v>
      </c>
      <c r="G428" s="53">
        <v>7215</v>
      </c>
      <c r="H428" s="53">
        <v>8715</v>
      </c>
      <c r="I428" s="53">
        <v>8602.5</v>
      </c>
      <c r="J428" s="53">
        <v>10102.5</v>
      </c>
    </row>
    <row r="429" spans="1:10">
      <c r="A429" s="432">
        <v>40178</v>
      </c>
      <c r="B429" s="53">
        <v>2775</v>
      </c>
      <c r="G429" s="53">
        <v>7215</v>
      </c>
      <c r="H429" s="53">
        <v>8715</v>
      </c>
      <c r="I429" s="53">
        <v>8602.5</v>
      </c>
      <c r="J429" s="53">
        <v>10102.5</v>
      </c>
    </row>
    <row r="430" spans="1:10">
      <c r="A430" s="432">
        <v>40182</v>
      </c>
      <c r="B430" s="53">
        <v>2785</v>
      </c>
      <c r="G430" s="53">
        <v>7241</v>
      </c>
      <c r="H430" s="53">
        <v>8741</v>
      </c>
      <c r="I430" s="53">
        <v>8633.5</v>
      </c>
      <c r="J430" s="53">
        <v>10133.5</v>
      </c>
    </row>
    <row r="431" spans="1:10">
      <c r="A431" s="432">
        <v>40183</v>
      </c>
      <c r="B431" s="53">
        <v>2765</v>
      </c>
      <c r="G431" s="53">
        <v>7189</v>
      </c>
      <c r="H431" s="53">
        <v>8689</v>
      </c>
      <c r="I431" s="53">
        <v>8571.5</v>
      </c>
      <c r="J431" s="53">
        <v>10071.5</v>
      </c>
    </row>
    <row r="432" spans="1:10">
      <c r="A432" s="432">
        <v>40184</v>
      </c>
      <c r="B432" s="53">
        <v>2765</v>
      </c>
      <c r="G432" s="53">
        <v>7189</v>
      </c>
      <c r="H432" s="53">
        <v>8689</v>
      </c>
      <c r="I432" s="53">
        <v>8571.5</v>
      </c>
      <c r="J432" s="53">
        <v>10071.5</v>
      </c>
    </row>
    <row r="433" spans="1:17">
      <c r="A433" s="432">
        <v>40185</v>
      </c>
      <c r="B433" s="53">
        <v>2765</v>
      </c>
      <c r="G433" s="53">
        <v>7189</v>
      </c>
      <c r="H433" s="53">
        <v>8689</v>
      </c>
      <c r="I433" s="53">
        <v>8571.5</v>
      </c>
      <c r="J433" s="53">
        <v>10071.5</v>
      </c>
    </row>
    <row r="434" spans="1:17">
      <c r="A434" s="432">
        <v>40186</v>
      </c>
      <c r="B434" s="53">
        <v>2765</v>
      </c>
      <c r="G434" s="53">
        <v>7189</v>
      </c>
      <c r="H434" s="53">
        <v>8689</v>
      </c>
      <c r="I434" s="53">
        <v>8571.5</v>
      </c>
      <c r="J434" s="53">
        <v>10071.5</v>
      </c>
    </row>
    <row r="435" spans="1:17">
      <c r="A435" s="432">
        <v>40189</v>
      </c>
      <c r="B435" s="53">
        <v>2765</v>
      </c>
      <c r="G435" s="53">
        <v>7189</v>
      </c>
      <c r="H435" s="53">
        <v>8689</v>
      </c>
      <c r="I435" s="53">
        <v>8571.5</v>
      </c>
      <c r="J435" s="53">
        <v>10071.5</v>
      </c>
    </row>
    <row r="436" spans="1:17">
      <c r="A436" s="432">
        <v>40190</v>
      </c>
      <c r="B436" s="53">
        <v>2780</v>
      </c>
      <c r="G436" s="53">
        <v>7228</v>
      </c>
      <c r="H436" s="53">
        <v>8728</v>
      </c>
      <c r="I436" s="53">
        <v>8618</v>
      </c>
      <c r="J436" s="53">
        <v>10118</v>
      </c>
    </row>
    <row r="437" spans="1:17">
      <c r="A437" s="432">
        <v>40191</v>
      </c>
      <c r="B437" s="53">
        <v>2780</v>
      </c>
      <c r="G437" s="53">
        <v>7228</v>
      </c>
      <c r="H437" s="53">
        <v>8728</v>
      </c>
      <c r="I437" s="53">
        <v>8618</v>
      </c>
      <c r="J437" s="53">
        <v>10118</v>
      </c>
    </row>
    <row r="438" spans="1:17">
      <c r="A438" s="432">
        <v>40192</v>
      </c>
      <c r="B438" s="53">
        <v>2775</v>
      </c>
      <c r="G438" s="53">
        <v>7215</v>
      </c>
      <c r="H438" s="53">
        <v>8715</v>
      </c>
      <c r="I438" s="53">
        <v>8602.5</v>
      </c>
      <c r="J438" s="53">
        <v>10102.5</v>
      </c>
    </row>
    <row r="439" spans="1:17">
      <c r="A439" s="432">
        <v>40193</v>
      </c>
      <c r="B439" s="53">
        <v>2755</v>
      </c>
      <c r="G439" s="53">
        <v>7163</v>
      </c>
      <c r="H439" s="53">
        <v>8663</v>
      </c>
      <c r="I439" s="53">
        <v>8540.5</v>
      </c>
      <c r="J439" s="53">
        <v>10040.5</v>
      </c>
    </row>
    <row r="440" spans="1:17">
      <c r="A440" s="432">
        <v>40196</v>
      </c>
      <c r="B440" s="53">
        <v>2755</v>
      </c>
      <c r="G440" s="53">
        <v>7163</v>
      </c>
      <c r="H440" s="53">
        <v>8663</v>
      </c>
      <c r="I440" s="53">
        <v>8540.5</v>
      </c>
      <c r="J440" s="53">
        <v>10040.5</v>
      </c>
      <c r="P440" s="53">
        <v>10100</v>
      </c>
      <c r="Q440" s="53">
        <v>59.5</v>
      </c>
    </row>
    <row r="441" spans="1:17">
      <c r="A441" s="432">
        <v>40197</v>
      </c>
      <c r="B441" s="53">
        <v>2755</v>
      </c>
      <c r="G441" s="53">
        <v>7163</v>
      </c>
      <c r="H441" s="53">
        <v>8663</v>
      </c>
      <c r="I441" s="53">
        <v>8540.5</v>
      </c>
      <c r="J441" s="53">
        <v>10040.5</v>
      </c>
    </row>
    <row r="442" spans="1:17">
      <c r="A442" s="432">
        <v>40198</v>
      </c>
      <c r="B442" s="53">
        <v>2740</v>
      </c>
      <c r="G442" s="53">
        <v>7124</v>
      </c>
      <c r="H442" s="53">
        <v>8624</v>
      </c>
      <c r="I442" s="53">
        <v>8494</v>
      </c>
      <c r="J442" s="53">
        <v>9994</v>
      </c>
    </row>
    <row r="443" spans="1:17">
      <c r="A443" s="432">
        <v>40199</v>
      </c>
      <c r="B443" s="53">
        <v>2740</v>
      </c>
      <c r="G443" s="53">
        <v>7124</v>
      </c>
      <c r="H443" s="53">
        <v>8624</v>
      </c>
      <c r="I443" s="53">
        <v>8494</v>
      </c>
      <c r="J443" s="53">
        <v>9994</v>
      </c>
    </row>
    <row r="444" spans="1:17">
      <c r="A444" s="432">
        <v>40200</v>
      </c>
      <c r="B444" s="53">
        <v>2720</v>
      </c>
      <c r="G444" s="53">
        <v>7072</v>
      </c>
      <c r="H444" s="53">
        <v>8572</v>
      </c>
      <c r="I444" s="53">
        <v>8432</v>
      </c>
      <c r="J444" s="53">
        <v>9932</v>
      </c>
    </row>
    <row r="445" spans="1:17">
      <c r="A445" s="432">
        <v>40203</v>
      </c>
      <c r="B445" s="53">
        <v>2715</v>
      </c>
      <c r="G445" s="53">
        <v>7059</v>
      </c>
      <c r="H445" s="53">
        <v>8559</v>
      </c>
      <c r="I445" s="53">
        <v>8416.5</v>
      </c>
      <c r="J445" s="53">
        <v>9916.5</v>
      </c>
    </row>
    <row r="446" spans="1:17">
      <c r="A446" s="432">
        <v>40204</v>
      </c>
      <c r="B446" s="53">
        <v>2715</v>
      </c>
      <c r="G446" s="53">
        <v>7059</v>
      </c>
      <c r="H446" s="53">
        <v>8559</v>
      </c>
      <c r="I446" s="53">
        <v>8416.5</v>
      </c>
      <c r="J446" s="53">
        <v>9916.5</v>
      </c>
    </row>
    <row r="447" spans="1:17">
      <c r="A447" s="432">
        <v>40205</v>
      </c>
      <c r="B447" s="53">
        <v>2720</v>
      </c>
      <c r="G447" s="53">
        <v>7072</v>
      </c>
      <c r="H447" s="53">
        <v>8572</v>
      </c>
      <c r="I447" s="53">
        <v>8432</v>
      </c>
      <c r="J447" s="53">
        <v>9932</v>
      </c>
    </row>
    <row r="448" spans="1:17">
      <c r="A448" s="432">
        <v>40206</v>
      </c>
      <c r="B448" s="53">
        <v>2715</v>
      </c>
      <c r="G448" s="53">
        <v>7059</v>
      </c>
      <c r="H448" s="53">
        <v>8559</v>
      </c>
      <c r="I448" s="53">
        <v>8416.5</v>
      </c>
      <c r="J448" s="53">
        <v>9916.5</v>
      </c>
    </row>
    <row r="449" spans="1:10">
      <c r="A449" s="432">
        <v>40207</v>
      </c>
      <c r="B449" s="53">
        <v>2715</v>
      </c>
      <c r="G449" s="53">
        <v>7059</v>
      </c>
      <c r="H449" s="53">
        <v>8559</v>
      </c>
      <c r="I449" s="53">
        <v>8416.5</v>
      </c>
      <c r="J449" s="53">
        <v>9916.5</v>
      </c>
    </row>
    <row r="450" spans="1:10">
      <c r="A450" s="432">
        <v>40210</v>
      </c>
      <c r="B450" s="53">
        <v>2725</v>
      </c>
      <c r="G450" s="53">
        <v>7085</v>
      </c>
      <c r="H450" s="53">
        <v>8585</v>
      </c>
      <c r="I450" s="53">
        <v>8447.5</v>
      </c>
      <c r="J450" s="53">
        <v>9947.5</v>
      </c>
    </row>
    <row r="451" spans="1:10">
      <c r="A451" s="432">
        <v>40211</v>
      </c>
      <c r="B451" s="53">
        <v>2725</v>
      </c>
      <c r="G451" s="53">
        <v>7085</v>
      </c>
      <c r="H451" s="53">
        <v>8585</v>
      </c>
      <c r="I451" s="53">
        <v>8447.5</v>
      </c>
      <c r="J451" s="53">
        <v>9947.5</v>
      </c>
    </row>
    <row r="452" spans="1:10">
      <c r="A452" s="432">
        <v>40212</v>
      </c>
      <c r="B452" s="53">
        <v>2725</v>
      </c>
      <c r="G452" s="53">
        <v>7085</v>
      </c>
      <c r="H452" s="53">
        <v>8585</v>
      </c>
      <c r="I452" s="53">
        <v>8447.5</v>
      </c>
      <c r="J452" s="53">
        <v>9947.5</v>
      </c>
    </row>
    <row r="453" spans="1:10">
      <c r="A453" s="432">
        <v>40213</v>
      </c>
      <c r="B453" s="53">
        <v>2725</v>
      </c>
      <c r="G453" s="53">
        <v>7085</v>
      </c>
      <c r="H453" s="53">
        <v>8585</v>
      </c>
      <c r="I453" s="53">
        <v>8447.5</v>
      </c>
      <c r="J453" s="53">
        <v>9947.5</v>
      </c>
    </row>
    <row r="454" spans="1:10">
      <c r="A454" s="432">
        <v>40214</v>
      </c>
      <c r="B454" s="53">
        <v>2725</v>
      </c>
      <c r="G454" s="53">
        <v>7085</v>
      </c>
      <c r="H454" s="53">
        <v>8585</v>
      </c>
      <c r="I454" s="53">
        <v>8447.5</v>
      </c>
      <c r="J454" s="53">
        <v>9947.5</v>
      </c>
    </row>
    <row r="455" spans="1:10">
      <c r="A455" s="432">
        <v>40217</v>
      </c>
      <c r="B455" s="53">
        <v>2725</v>
      </c>
      <c r="G455" s="53">
        <v>7085</v>
      </c>
      <c r="H455" s="53">
        <v>8585</v>
      </c>
      <c r="I455" s="53">
        <v>8447.5</v>
      </c>
      <c r="J455" s="53">
        <v>9947.5</v>
      </c>
    </row>
    <row r="456" spans="1:10">
      <c r="A456" s="432">
        <v>40218</v>
      </c>
      <c r="B456" s="53">
        <v>2800</v>
      </c>
      <c r="G456" s="53">
        <v>7280</v>
      </c>
      <c r="H456" s="53">
        <v>8780</v>
      </c>
      <c r="I456" s="53">
        <v>8680</v>
      </c>
      <c r="J456" s="53">
        <v>10180</v>
      </c>
    </row>
    <row r="457" spans="1:10">
      <c r="A457" s="432">
        <v>40219</v>
      </c>
      <c r="B457" s="53">
        <v>2800</v>
      </c>
      <c r="G457" s="53">
        <v>7280</v>
      </c>
      <c r="H457" s="53">
        <v>8780</v>
      </c>
      <c r="I457" s="53">
        <v>8680</v>
      </c>
      <c r="J457" s="53">
        <v>10180</v>
      </c>
    </row>
    <row r="458" spans="1:10">
      <c r="A458" s="432">
        <v>40220</v>
      </c>
      <c r="B458" s="53">
        <v>2795</v>
      </c>
      <c r="G458" s="53">
        <v>7267</v>
      </c>
      <c r="H458" s="53">
        <v>8767</v>
      </c>
      <c r="I458" s="53">
        <v>8664.5</v>
      </c>
      <c r="J458" s="53">
        <v>10164.5</v>
      </c>
    </row>
    <row r="459" spans="1:10">
      <c r="A459" s="432">
        <v>40224</v>
      </c>
      <c r="B459" s="53">
        <v>2800</v>
      </c>
      <c r="G459" s="53">
        <v>7280</v>
      </c>
      <c r="H459" s="53">
        <v>8780</v>
      </c>
      <c r="I459" s="53">
        <v>8680</v>
      </c>
      <c r="J459" s="53">
        <v>10180</v>
      </c>
    </row>
    <row r="460" spans="1:10">
      <c r="A460" s="432">
        <v>40225</v>
      </c>
      <c r="B460" s="53">
        <v>2780</v>
      </c>
      <c r="G460" s="53">
        <v>7228</v>
      </c>
      <c r="H460" s="53">
        <v>8728</v>
      </c>
      <c r="I460" s="53">
        <v>8618</v>
      </c>
      <c r="J460" s="53">
        <v>10118</v>
      </c>
    </row>
    <row r="461" spans="1:10">
      <c r="A461" s="432">
        <v>40226</v>
      </c>
      <c r="B461" s="53">
        <v>2785</v>
      </c>
      <c r="G461" s="53">
        <v>7241</v>
      </c>
      <c r="H461" s="53">
        <v>8741</v>
      </c>
      <c r="I461" s="53">
        <v>8633.5</v>
      </c>
      <c r="J461" s="53">
        <v>10133.5</v>
      </c>
    </row>
    <row r="462" spans="1:10">
      <c r="A462" s="432">
        <v>40228</v>
      </c>
      <c r="B462" s="53">
        <v>2785</v>
      </c>
      <c r="G462" s="53">
        <v>7241</v>
      </c>
      <c r="H462" s="53">
        <v>8741</v>
      </c>
      <c r="I462" s="53">
        <v>8633.5</v>
      </c>
      <c r="J462" s="53">
        <v>10133.5</v>
      </c>
    </row>
    <row r="463" spans="1:10">
      <c r="A463" s="432">
        <v>40231</v>
      </c>
      <c r="B463" s="53">
        <v>2760</v>
      </c>
      <c r="G463" s="53">
        <v>7176</v>
      </c>
      <c r="H463" s="53">
        <v>8676</v>
      </c>
      <c r="I463" s="53">
        <v>8556</v>
      </c>
      <c r="J463" s="53">
        <v>10056</v>
      </c>
    </row>
    <row r="464" spans="1:10">
      <c r="A464" s="432">
        <v>40232</v>
      </c>
      <c r="B464" s="53">
        <v>2750</v>
      </c>
      <c r="G464" s="53">
        <v>7150</v>
      </c>
      <c r="H464" s="53">
        <v>8650</v>
      </c>
      <c r="I464" s="53">
        <v>8525</v>
      </c>
      <c r="J464" s="53">
        <v>10025</v>
      </c>
    </row>
    <row r="465" spans="1:10">
      <c r="A465" s="432">
        <v>40233</v>
      </c>
      <c r="B465" s="53">
        <v>2740</v>
      </c>
      <c r="G465" s="53">
        <v>7124</v>
      </c>
      <c r="H465" s="53">
        <v>8624</v>
      </c>
      <c r="I465" s="53">
        <v>8494</v>
      </c>
      <c r="J465" s="53">
        <v>9994</v>
      </c>
    </row>
    <row r="466" spans="1:10">
      <c r="A466" s="432">
        <v>40234</v>
      </c>
      <c r="B466" s="53">
        <v>2730</v>
      </c>
      <c r="G466" s="53">
        <v>7098</v>
      </c>
      <c r="H466" s="53">
        <v>8598</v>
      </c>
      <c r="I466" s="53">
        <v>8463</v>
      </c>
      <c r="J466" s="53">
        <v>9963</v>
      </c>
    </row>
    <row r="467" spans="1:10">
      <c r="A467" s="432">
        <v>40235</v>
      </c>
      <c r="B467" s="53">
        <v>2720</v>
      </c>
      <c r="G467" s="53">
        <v>7072</v>
      </c>
      <c r="H467" s="53">
        <v>8572</v>
      </c>
      <c r="I467" s="53">
        <v>8432</v>
      </c>
      <c r="J467" s="53">
        <v>9932</v>
      </c>
    </row>
    <row r="468" spans="1:10">
      <c r="A468" s="432">
        <v>40238</v>
      </c>
      <c r="B468" s="53">
        <v>2720</v>
      </c>
      <c r="G468" s="53">
        <v>7072</v>
      </c>
      <c r="H468" s="53">
        <v>8572</v>
      </c>
      <c r="I468" s="53">
        <v>8432</v>
      </c>
      <c r="J468" s="53">
        <v>9932</v>
      </c>
    </row>
    <row r="469" spans="1:10">
      <c r="A469" s="432">
        <v>40239</v>
      </c>
      <c r="B469" s="53">
        <v>2685</v>
      </c>
      <c r="G469" s="53">
        <v>6981</v>
      </c>
      <c r="H469" s="53">
        <v>8481</v>
      </c>
      <c r="I469" s="53">
        <v>8323.5</v>
      </c>
      <c r="J469" s="53">
        <v>9823.5</v>
      </c>
    </row>
    <row r="470" spans="1:10">
      <c r="A470" s="432">
        <v>40240</v>
      </c>
      <c r="B470" s="53">
        <v>2675</v>
      </c>
      <c r="G470" s="53">
        <v>6955</v>
      </c>
      <c r="H470" s="53">
        <v>8455</v>
      </c>
      <c r="I470" s="53">
        <v>8292.5</v>
      </c>
      <c r="J470" s="53">
        <v>9792.5</v>
      </c>
    </row>
    <row r="471" spans="1:10">
      <c r="A471" s="432">
        <v>40241</v>
      </c>
      <c r="B471" s="53">
        <v>2630</v>
      </c>
      <c r="G471" s="53">
        <v>6838</v>
      </c>
      <c r="H471" s="53">
        <v>8338</v>
      </c>
      <c r="I471" s="53">
        <v>8153</v>
      </c>
      <c r="J471" s="53">
        <v>9653</v>
      </c>
    </row>
    <row r="472" spans="1:10">
      <c r="A472" s="432">
        <v>40242</v>
      </c>
      <c r="B472" s="53">
        <v>2590</v>
      </c>
      <c r="G472" s="53">
        <v>6734</v>
      </c>
      <c r="H472" s="53">
        <v>8234</v>
      </c>
      <c r="I472" s="53">
        <v>8029</v>
      </c>
      <c r="J472" s="53">
        <v>9529</v>
      </c>
    </row>
    <row r="473" spans="1:10">
      <c r="A473" s="432">
        <v>40245</v>
      </c>
      <c r="B473" s="53">
        <v>2580</v>
      </c>
      <c r="G473" s="53">
        <v>6708</v>
      </c>
      <c r="H473" s="53">
        <v>8208</v>
      </c>
      <c r="I473" s="53">
        <v>7998</v>
      </c>
      <c r="J473" s="53">
        <v>9498</v>
      </c>
    </row>
    <row r="474" spans="1:10">
      <c r="A474" s="432">
        <v>40246</v>
      </c>
      <c r="B474" s="53">
        <v>2605</v>
      </c>
      <c r="G474" s="53">
        <v>6773</v>
      </c>
      <c r="H474" s="53">
        <v>8273</v>
      </c>
      <c r="I474" s="53">
        <v>8075.5</v>
      </c>
      <c r="J474" s="53">
        <v>9575.5</v>
      </c>
    </row>
    <row r="475" spans="1:10">
      <c r="A475" s="432">
        <v>40247</v>
      </c>
      <c r="B475" s="53">
        <v>2620</v>
      </c>
      <c r="G475" s="53">
        <v>6812</v>
      </c>
      <c r="H475" s="53">
        <v>8312</v>
      </c>
      <c r="I475" s="53">
        <v>8122</v>
      </c>
      <c r="J475" s="53">
        <v>9622</v>
      </c>
    </row>
    <row r="476" spans="1:10">
      <c r="A476" s="432">
        <v>40248</v>
      </c>
      <c r="B476" s="53">
        <v>2605</v>
      </c>
      <c r="G476" s="53">
        <v>6773</v>
      </c>
      <c r="H476" s="53">
        <v>8273</v>
      </c>
      <c r="I476" s="53">
        <v>8075.5</v>
      </c>
      <c r="J476" s="53">
        <v>9575.5</v>
      </c>
    </row>
    <row r="477" spans="1:10">
      <c r="A477" s="432">
        <v>40249</v>
      </c>
      <c r="B477" s="53">
        <v>2585</v>
      </c>
      <c r="G477" s="53">
        <v>6721</v>
      </c>
      <c r="H477" s="53">
        <v>8221</v>
      </c>
      <c r="I477" s="53">
        <v>8013.5</v>
      </c>
      <c r="J477" s="53">
        <v>9513.5</v>
      </c>
    </row>
    <row r="478" spans="1:10">
      <c r="A478" s="432">
        <v>40252</v>
      </c>
      <c r="B478" s="53">
        <v>2570</v>
      </c>
      <c r="G478" s="53">
        <v>6682</v>
      </c>
      <c r="H478" s="53">
        <v>8182</v>
      </c>
      <c r="I478" s="53">
        <v>7967</v>
      </c>
      <c r="J478" s="53">
        <v>9467</v>
      </c>
    </row>
    <row r="479" spans="1:10">
      <c r="A479" s="432">
        <v>40253</v>
      </c>
      <c r="B479" s="53">
        <v>2560</v>
      </c>
      <c r="G479" s="53">
        <v>6656</v>
      </c>
      <c r="H479" s="53">
        <v>8156</v>
      </c>
      <c r="I479" s="53">
        <v>7936</v>
      </c>
      <c r="J479" s="53">
        <v>9436</v>
      </c>
    </row>
    <row r="480" spans="1:10">
      <c r="A480" s="432">
        <v>40254</v>
      </c>
      <c r="B480" s="53">
        <v>2560</v>
      </c>
      <c r="G480" s="53">
        <v>6656</v>
      </c>
      <c r="H480" s="53">
        <v>8156</v>
      </c>
      <c r="I480" s="53">
        <v>7936</v>
      </c>
      <c r="J480" s="53">
        <v>9436</v>
      </c>
    </row>
    <row r="481" spans="1:17">
      <c r="A481" s="432">
        <v>40255</v>
      </c>
      <c r="B481" s="53">
        <v>2555</v>
      </c>
      <c r="G481" s="53">
        <v>6643</v>
      </c>
      <c r="H481" s="53">
        <v>8143</v>
      </c>
      <c r="I481" s="53">
        <v>7920.5</v>
      </c>
      <c r="J481" s="53">
        <v>9420.5</v>
      </c>
    </row>
    <row r="482" spans="1:17">
      <c r="A482" s="432">
        <v>40256</v>
      </c>
      <c r="B482" s="53">
        <v>2545</v>
      </c>
      <c r="G482" s="53">
        <v>6617</v>
      </c>
      <c r="H482" s="53">
        <v>8117</v>
      </c>
      <c r="I482" s="53">
        <v>7889.5</v>
      </c>
      <c r="J482" s="53">
        <v>9389.5</v>
      </c>
    </row>
    <row r="483" spans="1:17">
      <c r="A483" s="432">
        <v>40259</v>
      </c>
      <c r="B483" s="53">
        <v>2520</v>
      </c>
      <c r="G483" s="53">
        <v>6552</v>
      </c>
      <c r="H483" s="53">
        <v>8052</v>
      </c>
      <c r="I483" s="53">
        <v>7812</v>
      </c>
      <c r="J483" s="53">
        <v>9312</v>
      </c>
    </row>
    <row r="484" spans="1:17">
      <c r="A484" s="432">
        <v>40260</v>
      </c>
      <c r="B484" s="53">
        <v>2500</v>
      </c>
      <c r="G484" s="53">
        <v>6500</v>
      </c>
      <c r="H484" s="53">
        <v>8000</v>
      </c>
      <c r="I484" s="53">
        <v>7750</v>
      </c>
      <c r="J484" s="53">
        <v>9250</v>
      </c>
    </row>
    <row r="485" spans="1:17">
      <c r="A485" s="432">
        <v>40261</v>
      </c>
      <c r="B485" s="53">
        <v>2470</v>
      </c>
      <c r="G485" s="53">
        <v>6422</v>
      </c>
      <c r="H485" s="53">
        <v>7922</v>
      </c>
      <c r="I485" s="53">
        <v>7657</v>
      </c>
      <c r="J485" s="53">
        <v>9157</v>
      </c>
    </row>
    <row r="486" spans="1:17">
      <c r="A486" s="432">
        <v>40262</v>
      </c>
      <c r="B486" s="53">
        <v>2480</v>
      </c>
      <c r="G486" s="53">
        <v>6448</v>
      </c>
      <c r="H486" s="53">
        <v>7948</v>
      </c>
      <c r="I486" s="53">
        <v>7688</v>
      </c>
      <c r="J486" s="53">
        <v>9188</v>
      </c>
    </row>
    <row r="487" spans="1:17">
      <c r="A487" s="432">
        <v>40263</v>
      </c>
      <c r="B487" s="53">
        <v>2445</v>
      </c>
      <c r="G487" s="53">
        <v>6357</v>
      </c>
      <c r="H487" s="53">
        <v>7857</v>
      </c>
      <c r="I487" s="53">
        <v>7579.5</v>
      </c>
      <c r="J487" s="53">
        <v>9079.5</v>
      </c>
    </row>
    <row r="488" spans="1:17">
      <c r="A488" s="432">
        <v>40266</v>
      </c>
      <c r="B488" s="53">
        <v>2405</v>
      </c>
      <c r="G488" s="53">
        <v>6253</v>
      </c>
      <c r="H488" s="53">
        <v>7753</v>
      </c>
      <c r="I488" s="53">
        <v>7455.5</v>
      </c>
      <c r="J488" s="53">
        <v>8955.5</v>
      </c>
      <c r="P488" s="53">
        <v>9200</v>
      </c>
      <c r="Q488" s="53">
        <v>244.5</v>
      </c>
    </row>
    <row r="489" spans="1:17">
      <c r="A489" s="432">
        <v>40267</v>
      </c>
      <c r="B489" s="53">
        <v>2365</v>
      </c>
      <c r="G489" s="53">
        <v>6149</v>
      </c>
      <c r="H489" s="53">
        <v>7649</v>
      </c>
      <c r="I489" s="53">
        <v>7331.5</v>
      </c>
      <c r="J489" s="53">
        <v>8831.5</v>
      </c>
      <c r="P489" s="53">
        <v>9500</v>
      </c>
      <c r="Q489" s="53">
        <v>668.5</v>
      </c>
    </row>
    <row r="490" spans="1:17">
      <c r="A490" s="432">
        <v>40268</v>
      </c>
      <c r="B490" s="53">
        <v>2325</v>
      </c>
      <c r="G490" s="53">
        <v>6045</v>
      </c>
      <c r="H490" s="53">
        <v>7545</v>
      </c>
      <c r="I490" s="53">
        <v>7207.5</v>
      </c>
      <c r="J490" s="53">
        <v>8707.5</v>
      </c>
      <c r="P490" s="53">
        <v>9600</v>
      </c>
      <c r="Q490" s="53">
        <v>892.5</v>
      </c>
    </row>
    <row r="491" spans="1:17">
      <c r="A491" s="432">
        <v>40269</v>
      </c>
      <c r="B491" s="53">
        <v>2310</v>
      </c>
      <c r="G491" s="53">
        <v>6006</v>
      </c>
      <c r="H491" s="53">
        <v>7506</v>
      </c>
      <c r="I491" s="53">
        <v>7161</v>
      </c>
      <c r="J491" s="53">
        <v>8661</v>
      </c>
      <c r="P491" s="53">
        <v>9600</v>
      </c>
      <c r="Q491" s="53">
        <v>939</v>
      </c>
    </row>
    <row r="492" spans="1:17">
      <c r="A492" s="432">
        <v>40270</v>
      </c>
      <c r="B492" s="53">
        <v>2300</v>
      </c>
      <c r="G492" s="53">
        <v>5980</v>
      </c>
      <c r="H492" s="53">
        <v>7480</v>
      </c>
      <c r="I492" s="53">
        <v>7130</v>
      </c>
      <c r="J492" s="53">
        <v>8630</v>
      </c>
      <c r="P492" s="53">
        <v>9600</v>
      </c>
      <c r="Q492" s="53">
        <v>970</v>
      </c>
    </row>
    <row r="493" spans="1:17">
      <c r="A493" s="432">
        <v>40273</v>
      </c>
      <c r="B493" s="53">
        <v>2310</v>
      </c>
      <c r="G493" s="53">
        <v>6006</v>
      </c>
      <c r="H493" s="53">
        <v>7506</v>
      </c>
      <c r="I493" s="53">
        <v>7161</v>
      </c>
      <c r="J493" s="53">
        <v>8661</v>
      </c>
    </row>
    <row r="494" spans="1:17">
      <c r="A494" s="432">
        <v>40274</v>
      </c>
      <c r="B494" s="53">
        <v>2315</v>
      </c>
      <c r="G494" s="53">
        <v>6019</v>
      </c>
      <c r="H494" s="53">
        <v>7519</v>
      </c>
      <c r="I494" s="53">
        <v>7176.5</v>
      </c>
      <c r="J494" s="53">
        <v>8676.5</v>
      </c>
      <c r="P494" s="53">
        <v>9700</v>
      </c>
      <c r="Q494" s="53">
        <v>1023.5</v>
      </c>
    </row>
    <row r="495" spans="1:17">
      <c r="A495" s="432">
        <v>40275</v>
      </c>
      <c r="B495" s="53">
        <v>2325</v>
      </c>
      <c r="G495" s="53">
        <v>6045</v>
      </c>
      <c r="H495" s="53">
        <v>7545</v>
      </c>
      <c r="I495" s="53">
        <v>7207.5</v>
      </c>
      <c r="J495" s="53">
        <v>8707.5</v>
      </c>
      <c r="P495" s="53">
        <v>9800</v>
      </c>
      <c r="Q495" s="53">
        <v>1092.5</v>
      </c>
    </row>
    <row r="496" spans="1:17">
      <c r="A496" s="432">
        <v>40276</v>
      </c>
      <c r="B496" s="53">
        <v>2340</v>
      </c>
      <c r="G496" s="53">
        <v>6084</v>
      </c>
      <c r="H496" s="53">
        <v>7584</v>
      </c>
      <c r="I496" s="53">
        <v>7254</v>
      </c>
      <c r="J496" s="53">
        <v>8754</v>
      </c>
      <c r="P496" s="53">
        <v>9800</v>
      </c>
      <c r="Q496" s="53">
        <v>1046</v>
      </c>
    </row>
    <row r="497" spans="1:17">
      <c r="A497" s="432">
        <v>40277</v>
      </c>
      <c r="B497" s="53">
        <v>2375</v>
      </c>
      <c r="G497" s="53">
        <v>6175</v>
      </c>
      <c r="H497" s="53">
        <v>7675</v>
      </c>
      <c r="I497" s="53">
        <v>7362.5</v>
      </c>
      <c r="J497" s="53">
        <v>8862.5</v>
      </c>
      <c r="P497" s="53">
        <v>9800</v>
      </c>
      <c r="Q497" s="53">
        <v>937.5</v>
      </c>
    </row>
    <row r="498" spans="1:17">
      <c r="A498" s="432">
        <v>40280</v>
      </c>
      <c r="B498" s="53">
        <v>2345</v>
      </c>
      <c r="G498" s="53">
        <v>6097</v>
      </c>
      <c r="H498" s="53">
        <v>7597</v>
      </c>
      <c r="I498" s="53">
        <v>7269.5</v>
      </c>
      <c r="J498" s="53">
        <v>8769.5</v>
      </c>
      <c r="P498" s="53">
        <v>10100</v>
      </c>
      <c r="Q498" s="53">
        <v>1330.5</v>
      </c>
    </row>
    <row r="499" spans="1:17">
      <c r="A499" s="432">
        <v>40281</v>
      </c>
      <c r="B499" s="53">
        <v>2335</v>
      </c>
      <c r="G499" s="53">
        <v>6071</v>
      </c>
      <c r="H499" s="53">
        <v>7571</v>
      </c>
      <c r="I499" s="53">
        <v>7238.5</v>
      </c>
      <c r="J499" s="53">
        <v>8738.5</v>
      </c>
      <c r="P499" s="53">
        <v>9800</v>
      </c>
      <c r="Q499" s="53">
        <v>1061.5</v>
      </c>
    </row>
    <row r="500" spans="1:17">
      <c r="A500" s="432">
        <v>40282</v>
      </c>
      <c r="B500" s="53">
        <v>2325</v>
      </c>
      <c r="G500" s="53">
        <v>6045</v>
      </c>
      <c r="H500" s="53">
        <v>7545</v>
      </c>
      <c r="I500" s="53">
        <v>7207.5</v>
      </c>
      <c r="J500" s="53">
        <v>8707.5</v>
      </c>
      <c r="P500" s="53">
        <v>10100</v>
      </c>
      <c r="Q500" s="53">
        <v>1392.5</v>
      </c>
    </row>
    <row r="501" spans="1:17">
      <c r="A501" s="432">
        <v>40283</v>
      </c>
      <c r="B501" s="53">
        <v>2300</v>
      </c>
      <c r="G501" s="53">
        <v>5980</v>
      </c>
      <c r="H501" s="53">
        <v>7480</v>
      </c>
      <c r="I501" s="53">
        <v>7130</v>
      </c>
      <c r="J501" s="53">
        <v>8630</v>
      </c>
      <c r="P501" s="53">
        <v>10200</v>
      </c>
      <c r="Q501" s="53">
        <v>1570</v>
      </c>
    </row>
    <row r="502" spans="1:17">
      <c r="A502" s="432">
        <v>40284</v>
      </c>
      <c r="B502" s="53">
        <v>2295</v>
      </c>
      <c r="G502" s="53">
        <v>5967</v>
      </c>
      <c r="H502" s="53">
        <v>7467</v>
      </c>
      <c r="I502" s="53">
        <v>7114.5</v>
      </c>
      <c r="J502" s="53">
        <v>8614.5</v>
      </c>
      <c r="P502" s="53">
        <v>10200</v>
      </c>
      <c r="Q502" s="53">
        <v>1585.5</v>
      </c>
    </row>
    <row r="503" spans="1:17">
      <c r="A503" s="432">
        <v>40287</v>
      </c>
      <c r="B503" s="53">
        <v>2295</v>
      </c>
      <c r="G503" s="53">
        <v>5967</v>
      </c>
      <c r="H503" s="53">
        <v>7467</v>
      </c>
      <c r="I503" s="53">
        <v>7114.5</v>
      </c>
      <c r="J503" s="53">
        <v>8614.5</v>
      </c>
      <c r="P503" s="53">
        <v>10200</v>
      </c>
      <c r="Q503" s="53">
        <v>1585.5</v>
      </c>
    </row>
    <row r="504" spans="1:17">
      <c r="A504" s="432">
        <v>40288</v>
      </c>
      <c r="B504" s="53">
        <v>2285</v>
      </c>
      <c r="G504" s="53">
        <v>5941</v>
      </c>
      <c r="H504" s="53">
        <v>7441</v>
      </c>
      <c r="I504" s="53">
        <v>7083.5</v>
      </c>
      <c r="J504" s="53">
        <v>8583.5</v>
      </c>
      <c r="P504" s="53">
        <v>10200</v>
      </c>
      <c r="Q504" s="53">
        <v>1616.5</v>
      </c>
    </row>
    <row r="505" spans="1:17">
      <c r="A505" s="432">
        <v>40289</v>
      </c>
      <c r="B505" s="53">
        <v>2285</v>
      </c>
      <c r="G505" s="53">
        <v>5941</v>
      </c>
      <c r="H505" s="53">
        <v>7441</v>
      </c>
      <c r="I505" s="53">
        <v>7083.5</v>
      </c>
      <c r="J505" s="53">
        <v>8583.5</v>
      </c>
      <c r="P505" s="53">
        <v>10200</v>
      </c>
      <c r="Q505" s="53">
        <v>1616.5</v>
      </c>
    </row>
    <row r="506" spans="1:17">
      <c r="A506" s="432">
        <v>40290</v>
      </c>
      <c r="B506" s="53">
        <v>2285</v>
      </c>
      <c r="G506" s="53">
        <v>5941</v>
      </c>
      <c r="H506" s="53">
        <v>7441</v>
      </c>
      <c r="I506" s="53">
        <v>7083.5</v>
      </c>
      <c r="J506" s="53">
        <v>8583.5</v>
      </c>
      <c r="P506" s="53">
        <v>10000</v>
      </c>
      <c r="Q506" s="53">
        <v>1416.5</v>
      </c>
    </row>
    <row r="507" spans="1:17">
      <c r="A507" s="432">
        <v>40291</v>
      </c>
      <c r="B507" s="53">
        <v>2300</v>
      </c>
      <c r="G507" s="53">
        <v>5980</v>
      </c>
      <c r="H507" s="53">
        <v>7480</v>
      </c>
      <c r="I507" s="53">
        <v>7130</v>
      </c>
      <c r="J507" s="53">
        <v>8630</v>
      </c>
      <c r="P507" s="53">
        <v>10000</v>
      </c>
      <c r="Q507" s="53">
        <v>1370</v>
      </c>
    </row>
    <row r="508" spans="1:17">
      <c r="A508" s="432">
        <v>40292</v>
      </c>
      <c r="P508" s="53">
        <v>10000</v>
      </c>
    </row>
    <row r="509" spans="1:17">
      <c r="A509" s="432">
        <v>40294</v>
      </c>
      <c r="B509" s="53">
        <v>2290</v>
      </c>
      <c r="G509" s="53">
        <v>5954</v>
      </c>
      <c r="H509" s="53">
        <v>7454</v>
      </c>
      <c r="I509" s="53">
        <v>7099</v>
      </c>
      <c r="J509" s="53">
        <v>8599</v>
      </c>
      <c r="P509" s="53">
        <v>9900</v>
      </c>
      <c r="Q509" s="53">
        <v>1301</v>
      </c>
    </row>
    <row r="510" spans="1:17">
      <c r="A510" s="432">
        <v>40295</v>
      </c>
      <c r="B510" s="53">
        <v>2290</v>
      </c>
      <c r="G510" s="53">
        <v>5954</v>
      </c>
      <c r="H510" s="53">
        <v>7454</v>
      </c>
      <c r="I510" s="53">
        <v>7099</v>
      </c>
      <c r="J510" s="53">
        <v>8599</v>
      </c>
      <c r="P510" s="53">
        <v>9800</v>
      </c>
      <c r="Q510" s="53">
        <v>1201</v>
      </c>
    </row>
    <row r="511" spans="1:17">
      <c r="A511" s="432">
        <v>40296</v>
      </c>
      <c r="B511" s="53">
        <v>2295</v>
      </c>
      <c r="G511" s="53">
        <v>5967</v>
      </c>
      <c r="H511" s="53">
        <v>7467</v>
      </c>
      <c r="I511" s="53">
        <v>7114.5</v>
      </c>
      <c r="J511" s="53">
        <v>8614.5</v>
      </c>
      <c r="P511" s="53">
        <v>9800</v>
      </c>
      <c r="Q511" s="53">
        <v>1185.5</v>
      </c>
    </row>
    <row r="512" spans="1:17">
      <c r="A512" s="432">
        <v>40297</v>
      </c>
      <c r="B512" s="53">
        <v>2270</v>
      </c>
      <c r="G512" s="53">
        <v>5902</v>
      </c>
      <c r="H512" s="53">
        <v>7402</v>
      </c>
      <c r="I512" s="53">
        <v>7037</v>
      </c>
      <c r="J512" s="53">
        <v>8537</v>
      </c>
      <c r="P512" s="53">
        <v>9800</v>
      </c>
      <c r="Q512" s="53">
        <v>1263</v>
      </c>
    </row>
    <row r="513" spans="1:17">
      <c r="A513" s="432">
        <v>40298</v>
      </c>
      <c r="B513" s="53">
        <v>2265</v>
      </c>
      <c r="G513" s="53">
        <v>5889</v>
      </c>
      <c r="H513" s="53">
        <v>7389</v>
      </c>
      <c r="I513" s="53">
        <v>7021.5</v>
      </c>
      <c r="J513" s="53">
        <v>8521.5</v>
      </c>
      <c r="P513" s="53">
        <v>9800</v>
      </c>
      <c r="Q513" s="53">
        <v>1278.5</v>
      </c>
    </row>
    <row r="514" spans="1:17">
      <c r="A514" s="432">
        <v>40301</v>
      </c>
      <c r="B514" s="53">
        <v>2245</v>
      </c>
      <c r="G514" s="53">
        <v>5837</v>
      </c>
      <c r="H514" s="53">
        <v>7337</v>
      </c>
      <c r="I514" s="53">
        <v>6959.5</v>
      </c>
      <c r="J514" s="53">
        <v>8459.5</v>
      </c>
    </row>
    <row r="515" spans="1:17">
      <c r="A515" s="432">
        <v>40302</v>
      </c>
      <c r="B515" s="53">
        <v>2225</v>
      </c>
      <c r="G515" s="53">
        <v>5785</v>
      </c>
      <c r="H515" s="53">
        <v>7285</v>
      </c>
      <c r="I515" s="53">
        <v>6897.5</v>
      </c>
      <c r="J515" s="53">
        <v>8397.5</v>
      </c>
      <c r="P515" s="53">
        <v>9800</v>
      </c>
      <c r="Q515" s="53">
        <v>1402.5</v>
      </c>
    </row>
    <row r="516" spans="1:17">
      <c r="A516" s="432">
        <v>40303</v>
      </c>
      <c r="B516" s="53">
        <v>2195</v>
      </c>
      <c r="G516" s="53">
        <v>5707</v>
      </c>
      <c r="H516" s="53">
        <v>7207</v>
      </c>
      <c r="I516" s="53">
        <v>6804.5</v>
      </c>
      <c r="J516" s="53">
        <v>8304.5</v>
      </c>
      <c r="P516" s="53">
        <v>9800</v>
      </c>
      <c r="Q516" s="53">
        <v>1495.5</v>
      </c>
    </row>
    <row r="517" spans="1:17">
      <c r="A517" s="432">
        <v>40304</v>
      </c>
      <c r="B517" s="53">
        <v>2175</v>
      </c>
      <c r="G517" s="53">
        <v>5655</v>
      </c>
      <c r="H517" s="53">
        <v>7155</v>
      </c>
      <c r="I517" s="53">
        <v>6742.5</v>
      </c>
      <c r="J517" s="53">
        <v>8242.5</v>
      </c>
      <c r="P517" s="53">
        <v>9800</v>
      </c>
      <c r="Q517" s="53">
        <v>1557.5</v>
      </c>
    </row>
    <row r="518" spans="1:17">
      <c r="A518" s="432">
        <v>40305</v>
      </c>
      <c r="B518" s="53">
        <v>2160</v>
      </c>
      <c r="G518" s="53">
        <v>5616</v>
      </c>
      <c r="H518" s="53">
        <v>7116</v>
      </c>
      <c r="I518" s="53">
        <v>6696</v>
      </c>
      <c r="J518" s="53">
        <v>8196</v>
      </c>
      <c r="P518" s="53">
        <v>9800</v>
      </c>
      <c r="Q518" s="53">
        <v>1604</v>
      </c>
    </row>
    <row r="519" spans="1:17">
      <c r="A519" s="432">
        <v>40308</v>
      </c>
      <c r="B519" s="53">
        <v>2125</v>
      </c>
      <c r="G519" s="53">
        <v>5525</v>
      </c>
      <c r="H519" s="53">
        <v>7025</v>
      </c>
      <c r="I519" s="53">
        <v>6587.5</v>
      </c>
      <c r="J519" s="53">
        <v>8087.5</v>
      </c>
      <c r="P519" s="53">
        <v>9600</v>
      </c>
      <c r="Q519" s="53">
        <v>1512.5</v>
      </c>
    </row>
    <row r="520" spans="1:17">
      <c r="A520" s="432">
        <v>40309</v>
      </c>
      <c r="B520" s="53">
        <v>2085</v>
      </c>
      <c r="G520" s="53">
        <v>5421</v>
      </c>
      <c r="H520" s="53">
        <v>6921</v>
      </c>
      <c r="I520" s="53">
        <v>6463.5</v>
      </c>
      <c r="J520" s="53">
        <v>7963.5</v>
      </c>
      <c r="P520" s="53">
        <v>9500</v>
      </c>
      <c r="Q520" s="53">
        <v>1536.5</v>
      </c>
    </row>
    <row r="521" spans="1:17">
      <c r="A521" s="432">
        <v>40310</v>
      </c>
      <c r="B521" s="53">
        <v>2020</v>
      </c>
      <c r="G521" s="53">
        <v>5252</v>
      </c>
      <c r="H521" s="53">
        <v>6752</v>
      </c>
      <c r="I521" s="53">
        <v>6262</v>
      </c>
      <c r="J521" s="53">
        <v>7762</v>
      </c>
      <c r="P521" s="53">
        <v>9500</v>
      </c>
      <c r="Q521" s="53">
        <v>1738</v>
      </c>
    </row>
    <row r="522" spans="1:17">
      <c r="A522" s="432">
        <v>40311</v>
      </c>
      <c r="B522" s="53">
        <v>1970</v>
      </c>
      <c r="G522" s="53">
        <v>5122</v>
      </c>
      <c r="H522" s="53">
        <v>6622</v>
      </c>
      <c r="I522" s="53">
        <v>6107</v>
      </c>
      <c r="J522" s="53">
        <v>7607</v>
      </c>
      <c r="P522" s="53">
        <v>9500</v>
      </c>
      <c r="Q522" s="53">
        <v>1893</v>
      </c>
    </row>
    <row r="523" spans="1:17">
      <c r="A523" s="432">
        <v>40312</v>
      </c>
      <c r="B523" s="53">
        <v>1955</v>
      </c>
      <c r="G523" s="53">
        <v>5083</v>
      </c>
      <c r="H523" s="53">
        <v>6583</v>
      </c>
      <c r="I523" s="53">
        <v>6060.5</v>
      </c>
      <c r="J523" s="53">
        <v>7560.5</v>
      </c>
      <c r="P523" s="53">
        <v>9500</v>
      </c>
      <c r="Q523" s="53">
        <v>1939.5</v>
      </c>
    </row>
    <row r="524" spans="1:17">
      <c r="A524" s="432">
        <v>40315</v>
      </c>
      <c r="B524" s="53">
        <v>2025</v>
      </c>
      <c r="G524" s="53">
        <v>5265</v>
      </c>
      <c r="H524" s="53">
        <v>6765</v>
      </c>
      <c r="I524" s="53">
        <v>6277.5</v>
      </c>
      <c r="J524" s="53">
        <v>7777.5</v>
      </c>
      <c r="P524" s="53">
        <v>9500</v>
      </c>
      <c r="Q524" s="53">
        <v>1722.5</v>
      </c>
    </row>
    <row r="525" spans="1:17">
      <c r="A525" s="432">
        <v>40316</v>
      </c>
      <c r="B525" s="53">
        <v>2025</v>
      </c>
      <c r="G525" s="53">
        <v>5265</v>
      </c>
      <c r="H525" s="53">
        <v>6765</v>
      </c>
      <c r="I525" s="53">
        <v>6277.5</v>
      </c>
      <c r="J525" s="53">
        <v>7777.5</v>
      </c>
      <c r="P525" s="53">
        <v>9300</v>
      </c>
      <c r="Q525" s="53">
        <v>1522.5</v>
      </c>
    </row>
    <row r="526" spans="1:17">
      <c r="A526" s="432">
        <v>40317</v>
      </c>
      <c r="B526" s="53">
        <v>2050</v>
      </c>
      <c r="G526" s="53">
        <v>5330</v>
      </c>
      <c r="H526" s="53">
        <v>6830</v>
      </c>
      <c r="I526" s="53">
        <v>6355</v>
      </c>
      <c r="J526" s="53">
        <v>7855</v>
      </c>
      <c r="P526" s="53">
        <v>9300</v>
      </c>
      <c r="Q526" s="53">
        <v>1445</v>
      </c>
    </row>
    <row r="527" spans="1:17">
      <c r="A527" s="432">
        <v>40318</v>
      </c>
      <c r="B527" s="53">
        <v>2010</v>
      </c>
      <c r="G527" s="53">
        <v>5226</v>
      </c>
      <c r="H527" s="53">
        <v>6726</v>
      </c>
      <c r="I527" s="53">
        <v>6231</v>
      </c>
      <c r="J527" s="53">
        <v>7731</v>
      </c>
      <c r="P527" s="53">
        <v>9100</v>
      </c>
      <c r="Q527" s="53">
        <v>1369</v>
      </c>
    </row>
    <row r="528" spans="1:17">
      <c r="A528" s="432">
        <v>40319</v>
      </c>
      <c r="B528" s="53">
        <v>2025</v>
      </c>
      <c r="G528" s="53">
        <v>5265</v>
      </c>
      <c r="H528" s="53">
        <v>6765</v>
      </c>
      <c r="I528" s="53">
        <v>6277.5</v>
      </c>
      <c r="J528" s="53">
        <v>7777.5</v>
      </c>
      <c r="P528" s="53">
        <v>9100</v>
      </c>
      <c r="Q528" s="53">
        <v>1322.5</v>
      </c>
    </row>
    <row r="529" spans="1:17">
      <c r="A529" s="432">
        <v>40322</v>
      </c>
      <c r="B529" s="53">
        <v>2055</v>
      </c>
      <c r="G529" s="53">
        <v>5343</v>
      </c>
      <c r="H529" s="53">
        <v>6843</v>
      </c>
      <c r="I529" s="53">
        <v>6370.5</v>
      </c>
      <c r="J529" s="53">
        <v>7870.5</v>
      </c>
      <c r="P529" s="53">
        <v>8700</v>
      </c>
      <c r="Q529" s="53">
        <v>829.5</v>
      </c>
    </row>
    <row r="530" spans="1:17">
      <c r="A530" s="432">
        <v>40323</v>
      </c>
      <c r="B530" s="53">
        <v>2030</v>
      </c>
      <c r="G530" s="53">
        <v>5278</v>
      </c>
      <c r="H530" s="53">
        <v>6778</v>
      </c>
      <c r="I530" s="53">
        <v>6293</v>
      </c>
      <c r="J530" s="53">
        <v>7793</v>
      </c>
      <c r="P530" s="53">
        <v>8600</v>
      </c>
      <c r="Q530" s="53">
        <v>807</v>
      </c>
    </row>
    <row r="531" spans="1:17">
      <c r="A531" s="432">
        <v>40324</v>
      </c>
      <c r="B531" s="53">
        <v>2055</v>
      </c>
      <c r="G531" s="53">
        <v>5343</v>
      </c>
      <c r="H531" s="53">
        <v>6843</v>
      </c>
      <c r="I531" s="53">
        <v>6370.5</v>
      </c>
      <c r="J531" s="53">
        <v>7870.5</v>
      </c>
      <c r="P531" s="53">
        <v>8400</v>
      </c>
      <c r="Q531" s="53">
        <v>529.5</v>
      </c>
    </row>
    <row r="532" spans="1:17">
      <c r="A532" s="432">
        <v>40325</v>
      </c>
      <c r="B532" s="53">
        <v>2080</v>
      </c>
      <c r="G532" s="53">
        <v>5408</v>
      </c>
      <c r="H532" s="53">
        <v>6908</v>
      </c>
      <c r="I532" s="53">
        <v>6448</v>
      </c>
      <c r="J532" s="53">
        <v>7948</v>
      </c>
      <c r="P532" s="53">
        <v>8400</v>
      </c>
      <c r="Q532" s="53">
        <v>452</v>
      </c>
    </row>
    <row r="533" spans="1:17">
      <c r="A533" s="432">
        <v>40326</v>
      </c>
      <c r="B533" s="53">
        <v>2125</v>
      </c>
      <c r="G533" s="53">
        <v>5525</v>
      </c>
      <c r="H533" s="53">
        <v>7025</v>
      </c>
      <c r="I533" s="53">
        <v>6587.5</v>
      </c>
      <c r="J533" s="53">
        <v>8087.5</v>
      </c>
      <c r="P533" s="53">
        <v>8400</v>
      </c>
      <c r="Q533" s="53">
        <v>312.5</v>
      </c>
    </row>
    <row r="534" spans="1:17">
      <c r="A534" s="432">
        <v>40329</v>
      </c>
      <c r="B534" s="53">
        <v>2140</v>
      </c>
      <c r="G534" s="53">
        <v>5564</v>
      </c>
      <c r="H534" s="53">
        <v>7064</v>
      </c>
      <c r="I534" s="53">
        <v>6634</v>
      </c>
      <c r="J534" s="53">
        <v>8134</v>
      </c>
      <c r="P534" s="53">
        <v>8900</v>
      </c>
      <c r="Q534" s="53">
        <v>766</v>
      </c>
    </row>
    <row r="535" spans="1:17">
      <c r="A535" s="432">
        <v>40330</v>
      </c>
      <c r="B535" s="53">
        <v>2135</v>
      </c>
      <c r="G535" s="53">
        <v>5551</v>
      </c>
      <c r="H535" s="53">
        <v>7051</v>
      </c>
      <c r="I535" s="53">
        <v>6618.5</v>
      </c>
      <c r="J535" s="53">
        <v>8118.5</v>
      </c>
      <c r="P535" s="53">
        <v>8900</v>
      </c>
      <c r="Q535" s="53">
        <v>781.5</v>
      </c>
    </row>
    <row r="536" spans="1:17">
      <c r="A536" s="432">
        <v>40331</v>
      </c>
      <c r="B536" s="53">
        <v>2145</v>
      </c>
      <c r="G536" s="53">
        <v>5577</v>
      </c>
      <c r="H536" s="53">
        <v>7077</v>
      </c>
      <c r="I536" s="53">
        <v>6649.5</v>
      </c>
      <c r="J536" s="53">
        <v>8149.5</v>
      </c>
      <c r="P536" s="53">
        <v>8900</v>
      </c>
      <c r="Q536" s="53">
        <v>750.5</v>
      </c>
    </row>
    <row r="537" spans="1:17">
      <c r="A537" s="432">
        <v>40332</v>
      </c>
      <c r="B537" s="53">
        <v>2190</v>
      </c>
      <c r="G537" s="53">
        <v>5694</v>
      </c>
      <c r="H537" s="53">
        <v>7194</v>
      </c>
      <c r="I537" s="53">
        <v>6789</v>
      </c>
      <c r="J537" s="53">
        <v>8289</v>
      </c>
      <c r="P537" s="53">
        <v>8900</v>
      </c>
      <c r="Q537" s="53">
        <v>611</v>
      </c>
    </row>
    <row r="538" spans="1:17">
      <c r="A538" s="432">
        <v>40333</v>
      </c>
      <c r="B538" s="53">
        <v>2195</v>
      </c>
      <c r="G538" s="53">
        <v>5707</v>
      </c>
      <c r="H538" s="53">
        <v>7207</v>
      </c>
      <c r="I538" s="53">
        <v>6804.5</v>
      </c>
      <c r="J538" s="53">
        <v>8304.5</v>
      </c>
      <c r="P538" s="53">
        <v>8900</v>
      </c>
      <c r="Q538" s="53">
        <v>595.5</v>
      </c>
    </row>
    <row r="539" spans="1:17">
      <c r="A539" s="432">
        <v>40336</v>
      </c>
      <c r="B539" s="53">
        <v>2195</v>
      </c>
      <c r="G539" s="53">
        <v>5707</v>
      </c>
      <c r="H539" s="53">
        <v>7207</v>
      </c>
      <c r="I539" s="53">
        <v>6804.5</v>
      </c>
      <c r="J539" s="53">
        <v>8304.5</v>
      </c>
      <c r="P539" s="53">
        <v>8900</v>
      </c>
      <c r="Q539" s="53">
        <v>595.5</v>
      </c>
    </row>
    <row r="540" spans="1:17">
      <c r="A540" s="432">
        <v>40337</v>
      </c>
      <c r="B540" s="53">
        <v>2225</v>
      </c>
      <c r="G540" s="53">
        <v>5785</v>
      </c>
      <c r="H540" s="53">
        <v>7285</v>
      </c>
      <c r="I540" s="53">
        <v>6897.5</v>
      </c>
      <c r="J540" s="53">
        <v>8397.5</v>
      </c>
      <c r="P540" s="53">
        <v>8900</v>
      </c>
      <c r="Q540" s="53">
        <v>502.5</v>
      </c>
    </row>
    <row r="541" spans="1:17">
      <c r="A541" s="432">
        <v>40338</v>
      </c>
      <c r="B541" s="53">
        <v>2225</v>
      </c>
      <c r="G541" s="53">
        <v>5785</v>
      </c>
      <c r="H541" s="53">
        <v>7285</v>
      </c>
      <c r="I541" s="53">
        <v>6897.5</v>
      </c>
      <c r="J541" s="53">
        <v>8397.5</v>
      </c>
      <c r="P541" s="53">
        <v>8900</v>
      </c>
      <c r="Q541" s="53">
        <v>502.5</v>
      </c>
    </row>
    <row r="542" spans="1:17">
      <c r="A542" s="432">
        <v>40339</v>
      </c>
      <c r="B542" s="53">
        <v>2190</v>
      </c>
      <c r="G542" s="53">
        <v>5694</v>
      </c>
      <c r="H542" s="53">
        <v>7194</v>
      </c>
      <c r="I542" s="53">
        <v>6789</v>
      </c>
      <c r="J542" s="53">
        <v>8289</v>
      </c>
      <c r="P542" s="53">
        <v>8400</v>
      </c>
      <c r="Q542" s="53">
        <v>111</v>
      </c>
    </row>
    <row r="543" spans="1:17">
      <c r="A543" s="432">
        <v>40340</v>
      </c>
      <c r="B543" s="53">
        <v>2150</v>
      </c>
      <c r="G543" s="53">
        <v>5590</v>
      </c>
      <c r="H543" s="53">
        <v>7090</v>
      </c>
      <c r="I543" s="53">
        <v>6665</v>
      </c>
      <c r="J543" s="53">
        <v>8165</v>
      </c>
      <c r="P543" s="53">
        <v>8100</v>
      </c>
      <c r="Q543" s="53">
        <v>-65</v>
      </c>
    </row>
    <row r="544" spans="1:17">
      <c r="A544" s="432">
        <v>40341</v>
      </c>
      <c r="P544" s="53">
        <v>8100</v>
      </c>
    </row>
    <row r="545" spans="1:17">
      <c r="A545" s="432">
        <v>40342</v>
      </c>
      <c r="P545" s="53">
        <v>8100</v>
      </c>
    </row>
    <row r="546" spans="1:17">
      <c r="A546" s="432">
        <v>40343</v>
      </c>
      <c r="B546" s="53">
        <v>2175</v>
      </c>
      <c r="G546" s="53">
        <v>5655</v>
      </c>
      <c r="H546" s="53">
        <v>7155</v>
      </c>
      <c r="I546" s="53">
        <v>6742.5</v>
      </c>
      <c r="J546" s="53">
        <v>8242.5</v>
      </c>
    </row>
    <row r="547" spans="1:17">
      <c r="A547" s="432">
        <v>40344</v>
      </c>
      <c r="B547" s="53">
        <v>2155</v>
      </c>
      <c r="G547" s="53">
        <v>5603</v>
      </c>
      <c r="H547" s="53">
        <v>7103</v>
      </c>
      <c r="I547" s="53">
        <v>6680.5</v>
      </c>
      <c r="J547" s="53">
        <v>8180.5</v>
      </c>
    </row>
    <row r="548" spans="1:17">
      <c r="A548" s="432">
        <v>40345</v>
      </c>
      <c r="B548" s="53">
        <v>2125</v>
      </c>
      <c r="G548" s="53">
        <v>5525</v>
      </c>
      <c r="H548" s="53">
        <v>7025</v>
      </c>
      <c r="I548" s="53">
        <v>6587.5</v>
      </c>
      <c r="J548" s="53">
        <v>8087.5</v>
      </c>
    </row>
    <row r="549" spans="1:17">
      <c r="A549" s="432">
        <v>40346</v>
      </c>
      <c r="B549" s="53">
        <v>2115</v>
      </c>
      <c r="G549" s="53">
        <v>5499</v>
      </c>
      <c r="H549" s="53">
        <v>6999</v>
      </c>
      <c r="I549" s="53">
        <v>6556.5</v>
      </c>
      <c r="J549" s="53">
        <v>8056.5</v>
      </c>
      <c r="P549" s="53">
        <v>8400</v>
      </c>
      <c r="Q549" s="53">
        <v>343.5</v>
      </c>
    </row>
    <row r="550" spans="1:17">
      <c r="A550" s="432">
        <v>40347</v>
      </c>
      <c r="B550" s="53">
        <v>2090</v>
      </c>
      <c r="G550" s="53">
        <v>5434</v>
      </c>
      <c r="H550" s="53">
        <v>6934</v>
      </c>
      <c r="I550" s="53">
        <v>6479</v>
      </c>
      <c r="J550" s="53">
        <v>7979</v>
      </c>
      <c r="P550" s="53">
        <v>8400</v>
      </c>
      <c r="Q550" s="53">
        <v>421</v>
      </c>
    </row>
    <row r="551" spans="1:17">
      <c r="A551" s="432">
        <v>40350</v>
      </c>
      <c r="B551" s="53">
        <v>2085</v>
      </c>
      <c r="G551" s="53">
        <v>5421</v>
      </c>
      <c r="H551" s="53">
        <v>6921</v>
      </c>
      <c r="I551" s="53">
        <v>6463.5</v>
      </c>
      <c r="J551" s="53">
        <v>7963.5</v>
      </c>
      <c r="P551" s="53">
        <v>8200</v>
      </c>
      <c r="Q551" s="53">
        <v>236.5</v>
      </c>
    </row>
    <row r="552" spans="1:17">
      <c r="A552" s="432">
        <v>40351</v>
      </c>
      <c r="B552" s="53">
        <v>2080</v>
      </c>
      <c r="G552" s="53">
        <v>5408</v>
      </c>
      <c r="H552" s="53">
        <v>6908</v>
      </c>
      <c r="I552" s="53">
        <v>6448</v>
      </c>
      <c r="J552" s="53">
        <v>7948</v>
      </c>
      <c r="P552" s="53">
        <v>8400</v>
      </c>
      <c r="Q552" s="53">
        <v>452</v>
      </c>
    </row>
    <row r="553" spans="1:17">
      <c r="A553" s="432">
        <v>40352</v>
      </c>
      <c r="B553" s="53">
        <v>2080</v>
      </c>
      <c r="G553" s="53">
        <v>5408</v>
      </c>
      <c r="H553" s="53">
        <v>6908</v>
      </c>
      <c r="I553" s="53">
        <v>6448</v>
      </c>
      <c r="J553" s="53">
        <v>7948</v>
      </c>
      <c r="P553" s="53">
        <v>8500</v>
      </c>
      <c r="Q553" s="53">
        <v>552</v>
      </c>
    </row>
    <row r="554" spans="1:17">
      <c r="A554" s="432">
        <v>40353</v>
      </c>
      <c r="B554" s="53">
        <v>2090</v>
      </c>
      <c r="G554" s="53">
        <v>5434</v>
      </c>
      <c r="H554" s="53">
        <v>6934</v>
      </c>
      <c r="I554" s="53">
        <v>6479</v>
      </c>
      <c r="J554" s="53">
        <v>7979</v>
      </c>
      <c r="P554" s="53">
        <v>8500</v>
      </c>
      <c r="Q554" s="53">
        <v>521</v>
      </c>
    </row>
    <row r="555" spans="1:17">
      <c r="A555" s="432">
        <v>40354</v>
      </c>
      <c r="B555" s="53">
        <v>2075</v>
      </c>
      <c r="G555" s="53">
        <v>5395</v>
      </c>
      <c r="H555" s="53">
        <v>6895</v>
      </c>
      <c r="I555" s="53">
        <v>6432.5</v>
      </c>
      <c r="J555" s="53">
        <v>7932.5</v>
      </c>
      <c r="P555" s="53">
        <v>8500</v>
      </c>
      <c r="Q555" s="53">
        <v>567.5</v>
      </c>
    </row>
    <row r="556" spans="1:17">
      <c r="A556" s="432">
        <v>40357</v>
      </c>
      <c r="B556" s="53">
        <v>2075</v>
      </c>
      <c r="G556" s="53">
        <v>5395</v>
      </c>
      <c r="H556" s="53">
        <v>6895</v>
      </c>
      <c r="I556" s="53">
        <v>6432.5</v>
      </c>
      <c r="J556" s="53">
        <v>7932.5</v>
      </c>
      <c r="P556" s="53">
        <v>8400</v>
      </c>
      <c r="Q556" s="53">
        <v>467.5</v>
      </c>
    </row>
    <row r="557" spans="1:17">
      <c r="A557" s="432">
        <v>40358</v>
      </c>
      <c r="B557" s="53">
        <v>2070</v>
      </c>
      <c r="G557" s="53">
        <v>5382</v>
      </c>
      <c r="H557" s="53">
        <v>6882</v>
      </c>
      <c r="I557" s="53">
        <v>6417</v>
      </c>
      <c r="J557" s="53">
        <v>7917</v>
      </c>
      <c r="P557" s="53">
        <v>8400</v>
      </c>
      <c r="Q557" s="53">
        <v>483</v>
      </c>
    </row>
    <row r="558" spans="1:17">
      <c r="A558" s="432">
        <v>40359</v>
      </c>
      <c r="B558" s="53">
        <v>2070</v>
      </c>
      <c r="G558" s="53">
        <v>5382</v>
      </c>
      <c r="H558" s="53">
        <v>6882</v>
      </c>
      <c r="I558" s="53">
        <v>6417</v>
      </c>
      <c r="J558" s="53">
        <v>7917</v>
      </c>
      <c r="P558" s="53">
        <v>8400</v>
      </c>
      <c r="Q558" s="53">
        <v>483</v>
      </c>
    </row>
    <row r="559" spans="1:17">
      <c r="A559" s="432">
        <v>40360</v>
      </c>
      <c r="B559" s="53">
        <v>2065</v>
      </c>
      <c r="G559" s="53">
        <v>5369</v>
      </c>
      <c r="H559" s="53">
        <v>6869</v>
      </c>
      <c r="I559" s="53">
        <v>6401.5</v>
      </c>
      <c r="J559" s="53">
        <v>7901.5</v>
      </c>
      <c r="P559" s="53">
        <v>8100</v>
      </c>
      <c r="Q559" s="53">
        <v>198.5</v>
      </c>
    </row>
    <row r="560" spans="1:17">
      <c r="A560" s="432">
        <v>40361</v>
      </c>
      <c r="B560" s="53">
        <v>2070</v>
      </c>
      <c r="G560" s="53">
        <v>5382</v>
      </c>
      <c r="H560" s="53">
        <v>6882</v>
      </c>
      <c r="I560" s="53">
        <v>6417</v>
      </c>
      <c r="J560" s="53">
        <v>7917</v>
      </c>
      <c r="P560" s="53">
        <v>8100</v>
      </c>
      <c r="Q560" s="53">
        <v>183</v>
      </c>
    </row>
    <row r="561" spans="1:17">
      <c r="A561" s="432">
        <v>40364</v>
      </c>
      <c r="B561" s="53">
        <v>2075</v>
      </c>
      <c r="G561" s="53">
        <v>5395</v>
      </c>
      <c r="H561" s="53">
        <v>6895</v>
      </c>
      <c r="I561" s="53">
        <v>6432.5</v>
      </c>
      <c r="J561" s="53">
        <v>7932.5</v>
      </c>
      <c r="P561" s="53">
        <v>8000</v>
      </c>
      <c r="Q561" s="53">
        <v>67.5</v>
      </c>
    </row>
    <row r="562" spans="1:17">
      <c r="A562" s="432">
        <v>40365</v>
      </c>
      <c r="B562" s="53">
        <v>2100</v>
      </c>
      <c r="G562" s="53">
        <v>5460</v>
      </c>
      <c r="H562" s="53">
        <v>6960</v>
      </c>
      <c r="I562" s="53">
        <v>6510</v>
      </c>
      <c r="J562" s="53">
        <v>8010</v>
      </c>
      <c r="P562" s="53">
        <v>8000</v>
      </c>
      <c r="Q562" s="53">
        <v>-10</v>
      </c>
    </row>
    <row r="563" spans="1:17">
      <c r="A563" s="432">
        <v>40366</v>
      </c>
      <c r="B563" s="53">
        <v>2105</v>
      </c>
      <c r="G563" s="53">
        <v>5473</v>
      </c>
      <c r="H563" s="53">
        <v>6973</v>
      </c>
      <c r="I563" s="53">
        <v>6525.5</v>
      </c>
      <c r="J563" s="53">
        <v>8025.5</v>
      </c>
      <c r="P563" s="53">
        <v>8000</v>
      </c>
      <c r="Q563" s="53">
        <v>-25.5</v>
      </c>
    </row>
    <row r="564" spans="1:17">
      <c r="A564" s="432">
        <v>40367</v>
      </c>
      <c r="B564" s="53">
        <v>2125</v>
      </c>
      <c r="G564" s="53">
        <v>5525</v>
      </c>
      <c r="H564" s="53">
        <v>7025</v>
      </c>
      <c r="I564" s="53">
        <v>6587.5</v>
      </c>
      <c r="J564" s="53">
        <v>8087.5</v>
      </c>
      <c r="P564" s="53">
        <v>8000</v>
      </c>
      <c r="Q564" s="53">
        <v>-87.5</v>
      </c>
    </row>
    <row r="565" spans="1:17">
      <c r="A565" s="432">
        <v>40368</v>
      </c>
      <c r="B565" s="53">
        <v>2145</v>
      </c>
      <c r="G565" s="53">
        <v>5577</v>
      </c>
      <c r="H565" s="53">
        <v>7077</v>
      </c>
      <c r="I565" s="53">
        <v>6649.5</v>
      </c>
      <c r="J565" s="53">
        <v>8149.5</v>
      </c>
      <c r="P565" s="53">
        <v>8000</v>
      </c>
      <c r="Q565" s="53">
        <v>-149.5</v>
      </c>
    </row>
    <row r="566" spans="1:17">
      <c r="A566" s="432">
        <v>40371</v>
      </c>
      <c r="B566" s="53">
        <v>2190</v>
      </c>
      <c r="G566" s="53">
        <v>5694</v>
      </c>
      <c r="H566" s="53">
        <v>7194</v>
      </c>
      <c r="I566" s="53">
        <v>6789</v>
      </c>
      <c r="J566" s="53">
        <v>8289</v>
      </c>
      <c r="P566" s="53">
        <v>8050</v>
      </c>
      <c r="Q566" s="53">
        <v>-239</v>
      </c>
    </row>
    <row r="567" spans="1:17">
      <c r="A567" s="432">
        <v>40372</v>
      </c>
      <c r="B567" s="53">
        <v>2165</v>
      </c>
      <c r="G567" s="53">
        <v>5629</v>
      </c>
      <c r="H567" s="53">
        <v>7129</v>
      </c>
      <c r="I567" s="53">
        <v>6711.5</v>
      </c>
      <c r="J567" s="53">
        <v>8211.5</v>
      </c>
      <c r="P567" s="53">
        <v>8050</v>
      </c>
      <c r="Q567" s="53">
        <v>-161.5</v>
      </c>
    </row>
    <row r="568" spans="1:17">
      <c r="A568" s="432">
        <v>40373</v>
      </c>
      <c r="B568" s="53">
        <v>2170</v>
      </c>
      <c r="G568" s="53">
        <v>5642</v>
      </c>
      <c r="H568" s="53">
        <v>7142</v>
      </c>
      <c r="I568" s="53">
        <v>6727</v>
      </c>
      <c r="J568" s="53">
        <v>8227</v>
      </c>
      <c r="P568" s="53">
        <v>8050</v>
      </c>
      <c r="Q568" s="53">
        <v>-177</v>
      </c>
    </row>
    <row r="569" spans="1:17">
      <c r="A569" s="432">
        <v>40374</v>
      </c>
      <c r="B569" s="53">
        <v>2190</v>
      </c>
      <c r="G569" s="53">
        <v>5694</v>
      </c>
      <c r="H569" s="53">
        <v>7194</v>
      </c>
      <c r="I569" s="53">
        <v>6789</v>
      </c>
      <c r="J569" s="53">
        <v>8289</v>
      </c>
      <c r="P569" s="53">
        <v>8000</v>
      </c>
      <c r="Q569" s="53">
        <v>-289</v>
      </c>
    </row>
    <row r="570" spans="1:17">
      <c r="A570" s="432">
        <v>40375</v>
      </c>
      <c r="B570" s="53">
        <v>2185</v>
      </c>
      <c r="G570" s="53">
        <v>5681</v>
      </c>
      <c r="H570" s="53">
        <v>7181</v>
      </c>
      <c r="I570" s="53">
        <v>6773.5</v>
      </c>
      <c r="J570" s="53">
        <v>8273.5</v>
      </c>
      <c r="P570" s="53">
        <v>8000</v>
      </c>
      <c r="Q570" s="53">
        <v>-273.5</v>
      </c>
    </row>
    <row r="571" spans="1:17">
      <c r="A571" s="432">
        <v>40378</v>
      </c>
      <c r="B571" s="53">
        <v>2210</v>
      </c>
      <c r="G571" s="53">
        <v>5746</v>
      </c>
      <c r="H571" s="53">
        <v>7246</v>
      </c>
      <c r="I571" s="53">
        <v>6851</v>
      </c>
      <c r="J571" s="53">
        <v>8351</v>
      </c>
      <c r="P571" s="53">
        <v>8000</v>
      </c>
      <c r="Q571" s="53">
        <v>-351</v>
      </c>
    </row>
    <row r="572" spans="1:17">
      <c r="A572" s="432">
        <v>40379</v>
      </c>
      <c r="B572" s="53">
        <v>2275</v>
      </c>
      <c r="G572" s="53">
        <v>5915</v>
      </c>
      <c r="H572" s="53">
        <v>7415</v>
      </c>
      <c r="I572" s="53">
        <v>7052.5</v>
      </c>
      <c r="J572" s="53">
        <v>8552.5</v>
      </c>
      <c r="P572" s="53">
        <v>8000</v>
      </c>
      <c r="Q572" s="53">
        <v>-552.5</v>
      </c>
    </row>
    <row r="573" spans="1:17">
      <c r="A573" s="432">
        <v>40380</v>
      </c>
      <c r="B573" s="53">
        <v>2310</v>
      </c>
      <c r="G573" s="53">
        <v>6006</v>
      </c>
      <c r="H573" s="53">
        <v>7506</v>
      </c>
      <c r="I573" s="53">
        <v>7161</v>
      </c>
      <c r="J573" s="53">
        <v>8661</v>
      </c>
      <c r="P573" s="53">
        <v>7800</v>
      </c>
      <c r="Q573" s="53">
        <v>-861</v>
      </c>
    </row>
    <row r="574" spans="1:17">
      <c r="A574" s="432">
        <v>40381</v>
      </c>
      <c r="B574" s="53">
        <v>2325</v>
      </c>
      <c r="G574" s="53">
        <v>6045</v>
      </c>
      <c r="H574" s="53">
        <v>7545</v>
      </c>
      <c r="I574" s="53">
        <v>7207.5</v>
      </c>
      <c r="J574" s="53">
        <v>8707.5</v>
      </c>
      <c r="P574" s="53">
        <v>7800</v>
      </c>
      <c r="Q574" s="53">
        <v>-907.5</v>
      </c>
    </row>
    <row r="575" spans="1:17">
      <c r="A575" s="432">
        <v>40382</v>
      </c>
      <c r="B575" s="53">
        <v>2365</v>
      </c>
      <c r="G575" s="53">
        <v>6149</v>
      </c>
      <c r="H575" s="53">
        <v>7649</v>
      </c>
      <c r="I575" s="53">
        <v>7331.5</v>
      </c>
      <c r="J575" s="53">
        <v>8831.5</v>
      </c>
      <c r="P575" s="53">
        <v>7900</v>
      </c>
      <c r="Q575" s="53">
        <v>-931.5</v>
      </c>
    </row>
    <row r="576" spans="1:17">
      <c r="A576" s="432">
        <v>40385</v>
      </c>
      <c r="B576" s="53">
        <v>2385</v>
      </c>
      <c r="G576" s="53">
        <v>6201</v>
      </c>
      <c r="H576" s="53">
        <v>7701</v>
      </c>
      <c r="I576" s="53">
        <v>7393.5</v>
      </c>
      <c r="J576" s="53">
        <v>8893.5</v>
      </c>
      <c r="P576" s="53">
        <v>7900</v>
      </c>
      <c r="Q576" s="53">
        <v>-993.5</v>
      </c>
    </row>
    <row r="577" spans="1:17">
      <c r="A577" s="432">
        <v>40386</v>
      </c>
      <c r="B577" s="53">
        <v>2390</v>
      </c>
      <c r="G577" s="53">
        <v>6214</v>
      </c>
      <c r="H577" s="53">
        <v>7714</v>
      </c>
      <c r="I577" s="53">
        <v>7409</v>
      </c>
      <c r="J577" s="53">
        <v>8909</v>
      </c>
      <c r="P577" s="53">
        <v>8200</v>
      </c>
      <c r="Q577" s="53">
        <v>-709</v>
      </c>
    </row>
    <row r="578" spans="1:17">
      <c r="A578" s="432">
        <v>40387</v>
      </c>
      <c r="B578" s="53">
        <v>2360</v>
      </c>
      <c r="G578" s="53">
        <v>6136</v>
      </c>
      <c r="H578" s="53">
        <v>7636</v>
      </c>
      <c r="I578" s="53">
        <v>7316</v>
      </c>
      <c r="J578" s="53">
        <v>8816</v>
      </c>
      <c r="P578" s="53">
        <v>8300</v>
      </c>
      <c r="Q578" s="53">
        <v>-516</v>
      </c>
    </row>
    <row r="579" spans="1:17">
      <c r="A579" s="432">
        <v>40388</v>
      </c>
      <c r="B579" s="53">
        <v>2310</v>
      </c>
      <c r="G579" s="53">
        <v>6006</v>
      </c>
      <c r="H579" s="53">
        <v>7506</v>
      </c>
      <c r="I579" s="53">
        <v>7161</v>
      </c>
      <c r="J579" s="53">
        <v>8661</v>
      </c>
      <c r="P579" s="53">
        <v>8300</v>
      </c>
      <c r="Q579" s="53">
        <v>-361</v>
      </c>
    </row>
    <row r="580" spans="1:17">
      <c r="A580" s="432">
        <v>40389</v>
      </c>
      <c r="B580" s="53">
        <v>2330</v>
      </c>
      <c r="G580" s="53">
        <v>6058</v>
      </c>
      <c r="H580" s="53">
        <v>7558</v>
      </c>
      <c r="I580" s="53">
        <v>7223</v>
      </c>
      <c r="J580" s="53">
        <v>8723</v>
      </c>
      <c r="P580" s="53">
        <v>8300</v>
      </c>
      <c r="Q580" s="53">
        <v>-423</v>
      </c>
    </row>
    <row r="581" spans="1:17">
      <c r="A581" s="432">
        <v>40392</v>
      </c>
      <c r="B581" s="53">
        <v>2360</v>
      </c>
      <c r="G581" s="53">
        <v>6136</v>
      </c>
      <c r="H581" s="53">
        <v>7636</v>
      </c>
      <c r="I581" s="53">
        <v>7316</v>
      </c>
      <c r="J581" s="53">
        <v>8816</v>
      </c>
      <c r="P581" s="53">
        <v>8500</v>
      </c>
      <c r="Q581" s="53">
        <v>-316</v>
      </c>
    </row>
    <row r="582" spans="1:17">
      <c r="A582" s="432">
        <v>40393</v>
      </c>
      <c r="B582" s="53">
        <v>2350</v>
      </c>
      <c r="G582" s="53">
        <v>6110</v>
      </c>
      <c r="H582" s="53">
        <v>7610</v>
      </c>
      <c r="I582" s="53">
        <v>7285</v>
      </c>
      <c r="J582" s="53">
        <v>8785</v>
      </c>
      <c r="P582" s="53">
        <v>8600</v>
      </c>
      <c r="Q582" s="53">
        <v>-185</v>
      </c>
    </row>
    <row r="583" spans="1:17">
      <c r="A583" s="432">
        <v>40394</v>
      </c>
      <c r="B583" s="53">
        <v>2360</v>
      </c>
      <c r="G583" s="53">
        <v>6136</v>
      </c>
      <c r="H583" s="53">
        <v>7636</v>
      </c>
      <c r="I583" s="53">
        <v>7316</v>
      </c>
      <c r="J583" s="53">
        <v>8816</v>
      </c>
      <c r="P583" s="53">
        <v>9000</v>
      </c>
      <c r="Q583" s="53">
        <v>184</v>
      </c>
    </row>
    <row r="584" spans="1:17">
      <c r="A584" s="432">
        <v>40395</v>
      </c>
      <c r="B584" s="53">
        <v>2355</v>
      </c>
      <c r="G584" s="53">
        <v>6123</v>
      </c>
      <c r="H584" s="53">
        <v>7623</v>
      </c>
      <c r="I584" s="53">
        <v>7300.5</v>
      </c>
      <c r="J584" s="53">
        <v>8800.5</v>
      </c>
      <c r="P584" s="53">
        <v>9200</v>
      </c>
      <c r="Q584" s="53">
        <v>399.5</v>
      </c>
    </row>
    <row r="585" spans="1:17">
      <c r="A585" s="432">
        <v>40396</v>
      </c>
      <c r="B585" s="53">
        <v>2370</v>
      </c>
      <c r="G585" s="53">
        <v>6162</v>
      </c>
      <c r="H585" s="53">
        <v>7662</v>
      </c>
      <c r="I585" s="53">
        <v>7347</v>
      </c>
      <c r="J585" s="53">
        <v>8847</v>
      </c>
      <c r="P585" s="53">
        <v>9400</v>
      </c>
      <c r="Q585" s="53">
        <v>553</v>
      </c>
    </row>
    <row r="586" spans="1:17">
      <c r="A586" s="432">
        <v>40399</v>
      </c>
      <c r="B586" s="53">
        <v>2395</v>
      </c>
      <c r="G586" s="53">
        <v>6227</v>
      </c>
      <c r="H586" s="53">
        <v>7727</v>
      </c>
      <c r="I586" s="53">
        <v>7424.5</v>
      </c>
      <c r="J586" s="53">
        <v>8924.5</v>
      </c>
      <c r="P586" s="53">
        <v>9500</v>
      </c>
      <c r="Q586" s="53">
        <v>575.5</v>
      </c>
    </row>
    <row r="587" spans="1:17">
      <c r="A587" s="432">
        <v>40400</v>
      </c>
      <c r="B587" s="53">
        <v>2415</v>
      </c>
      <c r="G587" s="53">
        <v>6279</v>
      </c>
      <c r="H587" s="53">
        <v>7779</v>
      </c>
      <c r="I587" s="53">
        <v>7486.5</v>
      </c>
      <c r="J587" s="53">
        <v>8986.5</v>
      </c>
      <c r="P587" s="53">
        <v>9500</v>
      </c>
      <c r="Q587" s="53">
        <v>513.5</v>
      </c>
    </row>
    <row r="588" spans="1:17">
      <c r="A588" s="432">
        <v>40401</v>
      </c>
      <c r="B588" s="53">
        <v>2415</v>
      </c>
      <c r="G588" s="53">
        <v>6279</v>
      </c>
      <c r="H588" s="53">
        <v>7779</v>
      </c>
      <c r="I588" s="53">
        <v>7486.5</v>
      </c>
      <c r="J588" s="53">
        <v>8986.5</v>
      </c>
      <c r="P588" s="53">
        <v>9200</v>
      </c>
      <c r="Q588" s="53">
        <v>213.5</v>
      </c>
    </row>
    <row r="589" spans="1:17">
      <c r="A589" s="432">
        <v>40402</v>
      </c>
      <c r="B589" s="53">
        <v>2425</v>
      </c>
      <c r="G589" s="53">
        <v>6305</v>
      </c>
      <c r="H589" s="53">
        <v>7805</v>
      </c>
      <c r="I589" s="53">
        <v>7517.5</v>
      </c>
      <c r="J589" s="53">
        <v>9017.5</v>
      </c>
      <c r="P589" s="53">
        <v>9200</v>
      </c>
      <c r="Q589" s="53">
        <v>182.5</v>
      </c>
    </row>
    <row r="590" spans="1:17">
      <c r="A590" s="432">
        <v>40403</v>
      </c>
      <c r="B590" s="53">
        <v>2450</v>
      </c>
      <c r="G590" s="53">
        <v>6370</v>
      </c>
      <c r="H590" s="53">
        <v>7870</v>
      </c>
      <c r="I590" s="53">
        <v>7595</v>
      </c>
      <c r="J590" s="53">
        <v>9095</v>
      </c>
      <c r="P590" s="53">
        <v>9300</v>
      </c>
      <c r="Q590" s="53">
        <v>205</v>
      </c>
    </row>
    <row r="591" spans="1:17">
      <c r="A591" s="432">
        <v>40406</v>
      </c>
      <c r="B591" s="53">
        <v>2500</v>
      </c>
      <c r="G591" s="53">
        <v>6500</v>
      </c>
      <c r="H591" s="53">
        <v>8000</v>
      </c>
      <c r="I591" s="53">
        <v>7750</v>
      </c>
      <c r="J591" s="53">
        <v>9250</v>
      </c>
      <c r="P591" s="53">
        <v>9300</v>
      </c>
      <c r="Q591" s="53">
        <v>50</v>
      </c>
    </row>
    <row r="592" spans="1:17">
      <c r="A592" s="432">
        <v>40407</v>
      </c>
      <c r="B592" s="53">
        <v>2500</v>
      </c>
      <c r="G592" s="53">
        <v>6500</v>
      </c>
      <c r="H592" s="53">
        <v>8000</v>
      </c>
      <c r="I592" s="53">
        <v>7750</v>
      </c>
      <c r="J592" s="53">
        <v>9250</v>
      </c>
      <c r="P592" s="53">
        <v>9600</v>
      </c>
      <c r="Q592" s="53">
        <v>350</v>
      </c>
    </row>
    <row r="593" spans="1:17">
      <c r="A593" s="432">
        <v>40408</v>
      </c>
      <c r="B593" s="53">
        <v>2485</v>
      </c>
      <c r="G593" s="53">
        <v>6461</v>
      </c>
      <c r="H593" s="53">
        <v>7961</v>
      </c>
      <c r="I593" s="53">
        <v>7703.5</v>
      </c>
      <c r="J593" s="53">
        <v>9203.5</v>
      </c>
      <c r="P593" s="53">
        <v>9600</v>
      </c>
      <c r="Q593" s="53">
        <v>396.5</v>
      </c>
    </row>
    <row r="594" spans="1:17">
      <c r="A594" s="432">
        <v>40409</v>
      </c>
      <c r="B594" s="53">
        <v>2475</v>
      </c>
      <c r="G594" s="53">
        <v>6435</v>
      </c>
      <c r="H594" s="53">
        <v>7935</v>
      </c>
      <c r="I594" s="53">
        <v>7672.5</v>
      </c>
      <c r="J594" s="53">
        <v>9172.5</v>
      </c>
      <c r="P594" s="53">
        <v>9600</v>
      </c>
      <c r="Q594" s="53">
        <v>427.5</v>
      </c>
    </row>
    <row r="595" spans="1:17">
      <c r="A595" s="432">
        <v>40410</v>
      </c>
      <c r="B595" s="53">
        <v>2470</v>
      </c>
      <c r="G595" s="53">
        <v>6422</v>
      </c>
      <c r="H595" s="53">
        <v>7922</v>
      </c>
      <c r="I595" s="53">
        <v>7657</v>
      </c>
      <c r="J595" s="53">
        <v>9157</v>
      </c>
      <c r="P595" s="53">
        <v>9100</v>
      </c>
      <c r="Q595" s="53">
        <v>-57</v>
      </c>
    </row>
    <row r="596" spans="1:17">
      <c r="A596" s="432">
        <v>40413</v>
      </c>
      <c r="B596" s="53">
        <v>2450</v>
      </c>
      <c r="G596" s="53">
        <v>6370</v>
      </c>
      <c r="H596" s="53">
        <v>7870</v>
      </c>
      <c r="I596" s="53">
        <v>7595</v>
      </c>
      <c r="J596" s="53">
        <v>9095</v>
      </c>
      <c r="P596" s="53">
        <v>9100</v>
      </c>
      <c r="Q596" s="53">
        <v>5</v>
      </c>
    </row>
    <row r="597" spans="1:17">
      <c r="A597" s="432">
        <v>40414</v>
      </c>
      <c r="B597" s="53">
        <v>2455</v>
      </c>
      <c r="G597" s="53">
        <v>6383</v>
      </c>
      <c r="H597" s="53">
        <v>7883</v>
      </c>
      <c r="I597" s="53">
        <v>7610.5</v>
      </c>
      <c r="J597" s="53">
        <v>9110.5</v>
      </c>
      <c r="P597" s="53">
        <v>9400</v>
      </c>
      <c r="Q597" s="53">
        <v>289.5</v>
      </c>
    </row>
    <row r="598" spans="1:17">
      <c r="A598" s="432">
        <v>40415</v>
      </c>
      <c r="B598" s="53">
        <v>2465</v>
      </c>
      <c r="G598" s="53">
        <v>6409</v>
      </c>
      <c r="H598" s="53">
        <v>7909</v>
      </c>
      <c r="I598" s="53">
        <v>7641.5</v>
      </c>
      <c r="J598" s="53">
        <v>9141.5</v>
      </c>
      <c r="P598" s="53">
        <v>9600</v>
      </c>
      <c r="Q598" s="53">
        <v>458.5</v>
      </c>
    </row>
    <row r="599" spans="1:17">
      <c r="A599" s="432">
        <v>40416</v>
      </c>
      <c r="B599" s="53">
        <v>2450</v>
      </c>
      <c r="G599" s="53">
        <v>6370</v>
      </c>
      <c r="H599" s="53">
        <v>7870</v>
      </c>
      <c r="I599" s="53">
        <v>7595</v>
      </c>
      <c r="J599" s="53">
        <v>9095</v>
      </c>
      <c r="P599" s="53">
        <v>9600</v>
      </c>
      <c r="Q599" s="53">
        <v>505</v>
      </c>
    </row>
    <row r="600" spans="1:17">
      <c r="A600" s="432">
        <v>40417</v>
      </c>
      <c r="B600" s="53">
        <v>2445</v>
      </c>
      <c r="G600" s="53">
        <v>6357</v>
      </c>
      <c r="H600" s="53">
        <v>7857</v>
      </c>
      <c r="I600" s="53">
        <v>7579.5</v>
      </c>
      <c r="J600" s="53">
        <v>9079.5</v>
      </c>
      <c r="P600" s="53">
        <v>9900</v>
      </c>
      <c r="Q600" s="53">
        <v>820.5</v>
      </c>
    </row>
    <row r="601" spans="1:17">
      <c r="A601" s="432">
        <v>40420</v>
      </c>
      <c r="B601" s="53">
        <v>2450</v>
      </c>
      <c r="G601" s="53">
        <v>6370</v>
      </c>
      <c r="H601" s="53">
        <v>7870</v>
      </c>
      <c r="I601" s="53">
        <v>7595</v>
      </c>
      <c r="J601" s="53">
        <v>9095</v>
      </c>
      <c r="P601" s="53">
        <v>9300</v>
      </c>
      <c r="Q601" s="53">
        <v>205</v>
      </c>
    </row>
    <row r="602" spans="1:17">
      <c r="A602" s="432">
        <v>40421</v>
      </c>
      <c r="B602" s="53">
        <v>2470</v>
      </c>
      <c r="G602" s="53">
        <v>6422</v>
      </c>
      <c r="H602" s="53">
        <v>7922</v>
      </c>
      <c r="I602" s="53">
        <v>7657</v>
      </c>
      <c r="J602" s="53">
        <v>9157</v>
      </c>
      <c r="P602" s="53">
        <v>9300</v>
      </c>
      <c r="Q602" s="53">
        <v>143</v>
      </c>
    </row>
    <row r="603" spans="1:17">
      <c r="A603" s="432">
        <v>40422</v>
      </c>
      <c r="B603" s="53">
        <v>2470</v>
      </c>
      <c r="G603" s="53">
        <v>6422</v>
      </c>
      <c r="H603" s="53">
        <v>7922</v>
      </c>
      <c r="I603" s="53">
        <v>7657</v>
      </c>
      <c r="J603" s="53">
        <v>9157</v>
      </c>
      <c r="P603" s="53">
        <v>9300</v>
      </c>
      <c r="Q603" s="53">
        <v>143</v>
      </c>
    </row>
    <row r="604" spans="1:17">
      <c r="A604" s="432">
        <v>40423</v>
      </c>
      <c r="B604" s="53">
        <v>2465</v>
      </c>
      <c r="G604" s="53">
        <v>6409</v>
      </c>
      <c r="H604" s="53">
        <v>7909</v>
      </c>
      <c r="I604" s="53">
        <v>7641.5</v>
      </c>
      <c r="J604" s="53">
        <v>9141.5</v>
      </c>
      <c r="P604" s="53">
        <v>9300</v>
      </c>
      <c r="Q604" s="53">
        <v>158.5</v>
      </c>
    </row>
    <row r="605" spans="1:17">
      <c r="A605" s="432">
        <v>40424</v>
      </c>
      <c r="B605" s="53">
        <v>2465</v>
      </c>
      <c r="G605" s="53">
        <v>6409</v>
      </c>
      <c r="H605" s="53">
        <v>7909</v>
      </c>
      <c r="I605" s="53">
        <v>7641.5</v>
      </c>
      <c r="J605" s="53">
        <v>9141.5</v>
      </c>
      <c r="P605" s="53">
        <v>9300</v>
      </c>
      <c r="Q605" s="53">
        <v>158.5</v>
      </c>
    </row>
    <row r="606" spans="1:17">
      <c r="A606" s="432">
        <v>40427</v>
      </c>
      <c r="B606" s="53">
        <v>2465</v>
      </c>
      <c r="G606" s="53">
        <v>6409</v>
      </c>
      <c r="H606" s="53">
        <v>7909</v>
      </c>
      <c r="I606" s="53">
        <v>7641.5</v>
      </c>
      <c r="J606" s="53">
        <v>9141.5</v>
      </c>
      <c r="P606" s="53">
        <v>9100</v>
      </c>
      <c r="Q606" s="53">
        <v>-41.5</v>
      </c>
    </row>
    <row r="607" spans="1:17">
      <c r="A607" s="432">
        <v>40428</v>
      </c>
      <c r="B607" s="53">
        <v>2465</v>
      </c>
      <c r="G607" s="53">
        <v>6409</v>
      </c>
      <c r="H607" s="53">
        <v>7909</v>
      </c>
      <c r="I607" s="53">
        <v>7641.5</v>
      </c>
      <c r="J607" s="53">
        <v>9141.5</v>
      </c>
      <c r="P607" s="53">
        <v>9300</v>
      </c>
      <c r="Q607" s="53">
        <v>158.5</v>
      </c>
    </row>
    <row r="608" spans="1:17">
      <c r="A608" s="432">
        <v>40429</v>
      </c>
      <c r="B608" s="53">
        <v>2465</v>
      </c>
      <c r="G608" s="53">
        <v>6409</v>
      </c>
      <c r="H608" s="53">
        <v>7909</v>
      </c>
      <c r="I608" s="53">
        <v>7641.5</v>
      </c>
      <c r="J608" s="53">
        <v>9141.5</v>
      </c>
      <c r="P608" s="53">
        <v>9300</v>
      </c>
      <c r="Q608" s="53">
        <v>158.5</v>
      </c>
    </row>
    <row r="609" spans="1:17">
      <c r="A609" s="432">
        <v>40430</v>
      </c>
      <c r="B609" s="53">
        <v>2465</v>
      </c>
      <c r="G609" s="53">
        <v>6409</v>
      </c>
      <c r="H609" s="53">
        <v>7909</v>
      </c>
      <c r="I609" s="53">
        <v>7641.5</v>
      </c>
      <c r="J609" s="53">
        <v>9141.5</v>
      </c>
      <c r="P609" s="53">
        <v>9300</v>
      </c>
      <c r="Q609" s="53">
        <v>158.5</v>
      </c>
    </row>
    <row r="610" spans="1:17">
      <c r="A610" s="432">
        <v>40431</v>
      </c>
      <c r="B610" s="53">
        <v>2505</v>
      </c>
      <c r="G610" s="53">
        <v>6513</v>
      </c>
      <c r="H610" s="53">
        <v>8013</v>
      </c>
      <c r="I610" s="53">
        <v>7765.5</v>
      </c>
      <c r="J610" s="53">
        <v>9265.5</v>
      </c>
      <c r="P610" s="53">
        <v>9300</v>
      </c>
      <c r="Q610" s="53">
        <v>34.5</v>
      </c>
    </row>
    <row r="611" spans="1:17">
      <c r="A611" s="432">
        <v>40434</v>
      </c>
      <c r="B611" s="53">
        <v>2530</v>
      </c>
      <c r="G611" s="53">
        <v>6578</v>
      </c>
      <c r="H611" s="53">
        <v>8078</v>
      </c>
      <c r="I611" s="53">
        <v>7843</v>
      </c>
      <c r="J611" s="53">
        <v>9343</v>
      </c>
      <c r="P611" s="53">
        <v>9300</v>
      </c>
      <c r="Q611" s="53">
        <v>-43</v>
      </c>
    </row>
    <row r="612" spans="1:17">
      <c r="A612" s="432">
        <v>40435</v>
      </c>
      <c r="B612" s="53">
        <v>2530</v>
      </c>
      <c r="G612" s="53">
        <v>6578</v>
      </c>
      <c r="H612" s="53">
        <v>8078</v>
      </c>
      <c r="I612" s="53">
        <v>7843</v>
      </c>
      <c r="J612" s="53">
        <v>9343</v>
      </c>
      <c r="P612" s="53">
        <v>9300</v>
      </c>
      <c r="Q612" s="53">
        <v>-43</v>
      </c>
    </row>
    <row r="613" spans="1:17">
      <c r="A613" s="432">
        <v>40436</v>
      </c>
      <c r="B613" s="53">
        <v>2520</v>
      </c>
      <c r="G613" s="53">
        <v>6552</v>
      </c>
      <c r="H613" s="53">
        <v>8052</v>
      </c>
      <c r="I613" s="53">
        <v>7812</v>
      </c>
      <c r="J613" s="53">
        <v>9312</v>
      </c>
      <c r="P613" s="53">
        <v>9300</v>
      </c>
      <c r="Q613" s="53">
        <v>-12</v>
      </c>
    </row>
    <row r="614" spans="1:17">
      <c r="A614" s="432">
        <v>40437</v>
      </c>
      <c r="B614" s="53">
        <v>2520</v>
      </c>
      <c r="G614" s="53">
        <v>6552</v>
      </c>
      <c r="H614" s="53">
        <v>8052</v>
      </c>
      <c r="I614" s="53">
        <v>7812</v>
      </c>
      <c r="J614" s="53">
        <v>9312</v>
      </c>
      <c r="P614" s="53">
        <v>9300</v>
      </c>
      <c r="Q614" s="53">
        <v>-12</v>
      </c>
    </row>
    <row r="615" spans="1:17">
      <c r="A615" s="432">
        <v>40438</v>
      </c>
      <c r="B615" s="53">
        <v>2595</v>
      </c>
      <c r="G615" s="53">
        <v>6747</v>
      </c>
      <c r="H615" s="53">
        <v>8247</v>
      </c>
      <c r="I615" s="53">
        <v>8044.5</v>
      </c>
      <c r="J615" s="53">
        <v>9544.5</v>
      </c>
      <c r="P615" s="53">
        <v>9300</v>
      </c>
      <c r="Q615" s="53">
        <v>-244.5</v>
      </c>
    </row>
    <row r="616" spans="1:17">
      <c r="A616" s="432">
        <v>40440</v>
      </c>
      <c r="P616" s="53">
        <v>9300</v>
      </c>
    </row>
    <row r="617" spans="1:17">
      <c r="A617" s="432">
        <v>40441</v>
      </c>
      <c r="B617" s="53">
        <v>2625</v>
      </c>
      <c r="G617" s="53">
        <v>6825</v>
      </c>
      <c r="H617" s="53">
        <v>8325</v>
      </c>
      <c r="I617" s="53">
        <v>8137.5</v>
      </c>
      <c r="J617" s="53">
        <v>9637.5</v>
      </c>
      <c r="P617" s="53">
        <v>9300</v>
      </c>
      <c r="Q617" s="53">
        <v>-337.5</v>
      </c>
    </row>
    <row r="618" spans="1:17">
      <c r="A618" s="432">
        <v>40442</v>
      </c>
      <c r="B618" s="53">
        <v>2725</v>
      </c>
      <c r="G618" s="53">
        <v>7085</v>
      </c>
      <c r="H618" s="53">
        <v>8585</v>
      </c>
      <c r="I618" s="53">
        <v>8447.5</v>
      </c>
      <c r="J618" s="53">
        <v>9947.5</v>
      </c>
      <c r="P618" s="53">
        <v>9100</v>
      </c>
      <c r="Q618" s="53">
        <v>-847.5</v>
      </c>
    </row>
    <row r="619" spans="1:17">
      <c r="A619" s="432">
        <v>40443</v>
      </c>
      <c r="B619" s="53">
        <v>2730</v>
      </c>
      <c r="G619" s="53">
        <v>7098</v>
      </c>
      <c r="H619" s="53">
        <v>8598</v>
      </c>
      <c r="I619" s="53">
        <v>8463</v>
      </c>
      <c r="J619" s="53">
        <v>9963</v>
      </c>
    </row>
    <row r="620" spans="1:17">
      <c r="A620" s="432">
        <v>40444</v>
      </c>
      <c r="B620" s="53">
        <v>2730</v>
      </c>
      <c r="G620" s="53">
        <v>7098</v>
      </c>
      <c r="H620" s="53">
        <v>8598</v>
      </c>
      <c r="I620" s="53">
        <v>8463</v>
      </c>
      <c r="J620" s="53">
        <v>9963</v>
      </c>
    </row>
    <row r="621" spans="1:17">
      <c r="A621" s="432">
        <v>40445</v>
      </c>
      <c r="B621" s="53">
        <v>2790</v>
      </c>
      <c r="G621" s="53">
        <v>7254</v>
      </c>
      <c r="H621" s="53">
        <v>8754</v>
      </c>
      <c r="I621" s="53">
        <v>8649</v>
      </c>
      <c r="J621" s="53">
        <v>10149</v>
      </c>
    </row>
    <row r="622" spans="1:17">
      <c r="A622" s="432">
        <v>40446</v>
      </c>
      <c r="P622" s="53">
        <v>9100</v>
      </c>
    </row>
    <row r="623" spans="1:17">
      <c r="A623" s="432">
        <v>40447</v>
      </c>
      <c r="P623" s="53">
        <v>9100</v>
      </c>
    </row>
    <row r="624" spans="1:17">
      <c r="A624" s="432">
        <v>40448</v>
      </c>
      <c r="B624" s="53">
        <v>2825</v>
      </c>
      <c r="G624" s="53">
        <v>7345</v>
      </c>
      <c r="H624" s="53">
        <v>8845</v>
      </c>
      <c r="I624" s="53">
        <v>8757.5</v>
      </c>
      <c r="J624" s="53">
        <v>10257.5</v>
      </c>
      <c r="P624" s="53">
        <v>9100</v>
      </c>
      <c r="Q624" s="53">
        <v>-1157.5</v>
      </c>
    </row>
    <row r="625" spans="1:17">
      <c r="A625" s="432">
        <v>40449</v>
      </c>
      <c r="B625" s="53">
        <v>2885</v>
      </c>
      <c r="G625" s="53">
        <v>7501</v>
      </c>
      <c r="H625" s="53">
        <v>9001</v>
      </c>
      <c r="I625" s="53">
        <v>8943.5</v>
      </c>
      <c r="J625" s="53">
        <v>10443.5</v>
      </c>
      <c r="P625" s="53">
        <v>9100</v>
      </c>
      <c r="Q625" s="53">
        <v>-1343.5</v>
      </c>
    </row>
    <row r="626" spans="1:17">
      <c r="A626" s="432">
        <v>40450</v>
      </c>
      <c r="B626" s="53">
        <v>3005</v>
      </c>
      <c r="G626" s="53">
        <v>7813</v>
      </c>
      <c r="H626" s="53">
        <v>9313</v>
      </c>
      <c r="I626" s="53">
        <v>9315.5</v>
      </c>
      <c r="J626" s="53">
        <v>10815.5</v>
      </c>
      <c r="P626" s="53">
        <v>9100</v>
      </c>
      <c r="Q626" s="53">
        <v>-1715.5</v>
      </c>
    </row>
    <row r="627" spans="1:17">
      <c r="A627" s="432">
        <v>40451</v>
      </c>
      <c r="B627" s="53">
        <v>3025</v>
      </c>
      <c r="G627" s="53">
        <v>7865</v>
      </c>
      <c r="H627" s="53">
        <v>9365</v>
      </c>
      <c r="I627" s="53">
        <v>9377.5</v>
      </c>
      <c r="J627" s="53">
        <v>10877.5</v>
      </c>
      <c r="P627" s="53">
        <v>9100</v>
      </c>
      <c r="Q627" s="53">
        <v>-1777.5</v>
      </c>
    </row>
    <row r="628" spans="1:17">
      <c r="A628" s="432">
        <v>40452</v>
      </c>
      <c r="B628" s="53">
        <v>3100</v>
      </c>
      <c r="G628" s="53">
        <v>8060</v>
      </c>
      <c r="H628" s="53">
        <v>9560</v>
      </c>
      <c r="I628" s="53">
        <v>9610</v>
      </c>
      <c r="J628" s="53">
        <v>11110</v>
      </c>
    </row>
    <row r="629" spans="1:17">
      <c r="A629" s="432">
        <v>40455</v>
      </c>
      <c r="B629" s="53">
        <v>3095</v>
      </c>
      <c r="G629" s="53">
        <v>8047</v>
      </c>
      <c r="H629" s="53">
        <v>9547</v>
      </c>
      <c r="I629" s="53">
        <v>9594.5</v>
      </c>
      <c r="J629" s="53">
        <v>11094.5</v>
      </c>
    </row>
    <row r="630" spans="1:17">
      <c r="A630" s="432">
        <v>40456</v>
      </c>
      <c r="B630" s="53">
        <v>3100</v>
      </c>
      <c r="G630" s="53">
        <v>8060</v>
      </c>
      <c r="H630" s="53">
        <v>9560</v>
      </c>
      <c r="I630" s="53">
        <v>9610</v>
      </c>
      <c r="J630" s="53">
        <v>11110</v>
      </c>
    </row>
    <row r="631" spans="1:17">
      <c r="A631" s="432">
        <v>40457</v>
      </c>
      <c r="B631" s="53">
        <v>3050</v>
      </c>
      <c r="G631" s="53">
        <v>7930</v>
      </c>
      <c r="H631" s="53">
        <v>9430</v>
      </c>
      <c r="I631" s="53">
        <v>9455</v>
      </c>
      <c r="J631" s="53">
        <v>10955</v>
      </c>
    </row>
    <row r="632" spans="1:17">
      <c r="A632" s="432">
        <v>40458</v>
      </c>
      <c r="B632" s="53">
        <v>2950</v>
      </c>
      <c r="G632" s="53">
        <v>7670</v>
      </c>
      <c r="H632" s="53">
        <v>9170</v>
      </c>
      <c r="I632" s="53">
        <v>9145</v>
      </c>
      <c r="J632" s="53">
        <v>10645</v>
      </c>
    </row>
    <row r="633" spans="1:17">
      <c r="A633" s="432">
        <v>40459</v>
      </c>
      <c r="B633" s="53">
        <v>3000</v>
      </c>
      <c r="G633" s="53">
        <v>7800</v>
      </c>
      <c r="H633" s="53">
        <v>9300</v>
      </c>
      <c r="I633" s="53">
        <v>9300</v>
      </c>
      <c r="J633" s="53">
        <v>10800</v>
      </c>
      <c r="P633" s="53">
        <v>9100</v>
      </c>
      <c r="Q633" s="53">
        <v>-1700</v>
      </c>
    </row>
    <row r="634" spans="1:17">
      <c r="A634" s="432">
        <v>40460</v>
      </c>
      <c r="P634" s="53">
        <v>9300</v>
      </c>
    </row>
    <row r="635" spans="1:17">
      <c r="A635" s="432">
        <v>40462</v>
      </c>
      <c r="B635" s="53">
        <v>3005</v>
      </c>
      <c r="G635" s="53">
        <v>7813</v>
      </c>
      <c r="H635" s="53">
        <v>9313</v>
      </c>
      <c r="I635" s="53">
        <v>9315.5</v>
      </c>
      <c r="J635" s="53">
        <v>10815.5</v>
      </c>
      <c r="P635" s="53">
        <v>9300</v>
      </c>
      <c r="Q635" s="53">
        <v>-1515.5</v>
      </c>
    </row>
    <row r="636" spans="1:17">
      <c r="A636" s="432">
        <v>40463</v>
      </c>
      <c r="B636" s="53">
        <v>3015</v>
      </c>
      <c r="G636" s="53">
        <v>7839</v>
      </c>
      <c r="H636" s="53">
        <v>9339</v>
      </c>
      <c r="I636" s="53">
        <v>9346.5</v>
      </c>
      <c r="J636" s="53">
        <v>10846.5</v>
      </c>
      <c r="P636" s="53">
        <v>9300</v>
      </c>
      <c r="Q636" s="53">
        <v>-1546.5</v>
      </c>
    </row>
    <row r="637" spans="1:17">
      <c r="A637" s="432">
        <v>40464</v>
      </c>
      <c r="B637" s="53">
        <v>3100</v>
      </c>
      <c r="G637" s="53">
        <v>8060</v>
      </c>
      <c r="H637" s="53">
        <v>9560</v>
      </c>
      <c r="I637" s="53">
        <v>9610</v>
      </c>
      <c r="J637" s="53">
        <v>11110</v>
      </c>
      <c r="P637" s="53">
        <v>9300</v>
      </c>
      <c r="Q637" s="53">
        <v>-1810</v>
      </c>
    </row>
    <row r="638" spans="1:17">
      <c r="A638" s="432">
        <v>40465</v>
      </c>
      <c r="B638" s="53">
        <v>3230</v>
      </c>
      <c r="G638" s="53">
        <v>8398</v>
      </c>
      <c r="H638" s="53">
        <v>9898</v>
      </c>
      <c r="I638" s="53">
        <v>10013</v>
      </c>
      <c r="J638" s="53">
        <v>11513</v>
      </c>
      <c r="P638" s="53">
        <v>9300</v>
      </c>
      <c r="Q638" s="53">
        <v>-2213</v>
      </c>
    </row>
    <row r="639" spans="1:17">
      <c r="A639" s="432">
        <v>40466</v>
      </c>
      <c r="B639" s="53">
        <v>3270</v>
      </c>
      <c r="G639" s="53">
        <v>8502</v>
      </c>
      <c r="H639" s="53">
        <v>10002</v>
      </c>
      <c r="I639" s="53">
        <v>10137</v>
      </c>
      <c r="J639" s="53">
        <v>11637</v>
      </c>
      <c r="P639" s="53">
        <v>9400</v>
      </c>
      <c r="Q639" s="53">
        <v>-2237</v>
      </c>
    </row>
    <row r="640" spans="1:17">
      <c r="A640" s="432">
        <v>40469</v>
      </c>
      <c r="B640" s="53">
        <v>3415</v>
      </c>
      <c r="G640" s="53">
        <v>8879</v>
      </c>
      <c r="H640" s="53">
        <v>10379</v>
      </c>
      <c r="I640" s="53">
        <v>10586.5</v>
      </c>
      <c r="J640" s="53">
        <v>12086.5</v>
      </c>
      <c r="P640" s="53">
        <v>9600</v>
      </c>
      <c r="Q640" s="53">
        <v>-2486.5</v>
      </c>
    </row>
    <row r="641" spans="1:17">
      <c r="A641" s="432">
        <v>40470</v>
      </c>
      <c r="B641" s="53">
        <v>3500</v>
      </c>
      <c r="G641" s="53">
        <v>9100</v>
      </c>
      <c r="H641" s="53">
        <v>10600</v>
      </c>
      <c r="I641" s="53">
        <v>10850</v>
      </c>
      <c r="J641" s="53">
        <v>12350</v>
      </c>
      <c r="P641" s="53">
        <v>9600</v>
      </c>
      <c r="Q641" s="53">
        <v>-2750</v>
      </c>
    </row>
    <row r="642" spans="1:17">
      <c r="A642" s="432">
        <v>40471</v>
      </c>
      <c r="B642" s="53">
        <v>3545</v>
      </c>
      <c r="G642" s="53">
        <v>9217</v>
      </c>
      <c r="H642" s="53">
        <v>10717</v>
      </c>
      <c r="I642" s="53">
        <v>10989.5</v>
      </c>
      <c r="J642" s="53">
        <v>12489.5</v>
      </c>
      <c r="P642" s="53">
        <v>9600</v>
      </c>
      <c r="Q642" s="53">
        <v>-2889.5</v>
      </c>
    </row>
    <row r="643" spans="1:17">
      <c r="A643" s="432">
        <v>40472</v>
      </c>
      <c r="B643" s="53">
        <v>3500</v>
      </c>
      <c r="G643" s="53">
        <v>9100</v>
      </c>
      <c r="H643" s="53">
        <v>10600</v>
      </c>
      <c r="I643" s="53">
        <v>10850</v>
      </c>
      <c r="J643" s="53">
        <v>12350</v>
      </c>
      <c r="P643" s="53">
        <v>9600</v>
      </c>
      <c r="Q643" s="53">
        <v>-2750</v>
      </c>
    </row>
    <row r="644" spans="1:17">
      <c r="A644" s="432">
        <v>40473</v>
      </c>
      <c r="B644" s="53">
        <v>3450</v>
      </c>
      <c r="G644" s="53">
        <v>8970</v>
      </c>
      <c r="H644" s="53">
        <v>10470</v>
      </c>
      <c r="I644" s="53">
        <v>10695</v>
      </c>
      <c r="J644" s="53">
        <v>12195</v>
      </c>
      <c r="P644" s="53">
        <v>9600</v>
      </c>
      <c r="Q644" s="53">
        <v>-2595</v>
      </c>
    </row>
    <row r="645" spans="1:17">
      <c r="A645" s="432">
        <v>40476</v>
      </c>
      <c r="P645" s="53">
        <v>9600</v>
      </c>
    </row>
    <row r="646" spans="1:17">
      <c r="A646" s="432">
        <v>40477</v>
      </c>
      <c r="P646" s="53">
        <v>9600</v>
      </c>
    </row>
    <row r="647" spans="1:17">
      <c r="A647" s="432">
        <v>40478</v>
      </c>
      <c r="P647" s="53">
        <v>9600</v>
      </c>
    </row>
    <row r="648" spans="1:17">
      <c r="A648" s="432">
        <v>40479</v>
      </c>
      <c r="P648" s="53">
        <v>9600</v>
      </c>
    </row>
    <row r="649" spans="1:17">
      <c r="A649" s="432">
        <v>40480</v>
      </c>
      <c r="P649" s="53">
        <v>9600</v>
      </c>
    </row>
    <row r="650" spans="1:17">
      <c r="A650" s="432">
        <v>40483</v>
      </c>
      <c r="P650" s="53">
        <v>9400</v>
      </c>
    </row>
    <row r="651" spans="1:17">
      <c r="A651" s="432">
        <v>40484</v>
      </c>
      <c r="P651" s="53">
        <v>9400</v>
      </c>
    </row>
    <row r="652" spans="1:17">
      <c r="A652" s="432">
        <v>40485</v>
      </c>
      <c r="P652" s="53">
        <v>9400</v>
      </c>
    </row>
    <row r="653" spans="1:17">
      <c r="A653" s="432">
        <v>40486</v>
      </c>
      <c r="P653" s="53">
        <v>9400</v>
      </c>
    </row>
    <row r="654" spans="1:17">
      <c r="A654" s="432">
        <v>40487</v>
      </c>
      <c r="P654" s="53">
        <v>9400</v>
      </c>
    </row>
    <row r="655" spans="1:17">
      <c r="A655" s="432">
        <v>40497</v>
      </c>
      <c r="B655" s="53">
        <v>3350</v>
      </c>
      <c r="G655" s="53">
        <v>8710</v>
      </c>
      <c r="H655" s="53">
        <v>10210</v>
      </c>
      <c r="I655" s="53">
        <v>10385</v>
      </c>
      <c r="J655" s="53">
        <v>11885</v>
      </c>
    </row>
    <row r="656" spans="1:17">
      <c r="A656" s="432">
        <v>40498</v>
      </c>
      <c r="B656" s="53">
        <v>3330</v>
      </c>
      <c r="G656" s="53">
        <v>8658</v>
      </c>
      <c r="H656" s="53">
        <v>10158</v>
      </c>
      <c r="I656" s="53">
        <v>10323</v>
      </c>
      <c r="J656" s="53">
        <v>11823</v>
      </c>
    </row>
    <row r="657" spans="1:10">
      <c r="A657" s="432">
        <v>40499</v>
      </c>
      <c r="B657" s="53">
        <v>3315</v>
      </c>
      <c r="G657" s="53">
        <v>8619</v>
      </c>
      <c r="H657" s="53">
        <v>10119</v>
      </c>
      <c r="I657" s="53">
        <v>10276.5</v>
      </c>
      <c r="J657" s="53">
        <v>11776.5</v>
      </c>
    </row>
    <row r="658" spans="1:10">
      <c r="A658" s="432">
        <v>40500</v>
      </c>
      <c r="B658" s="53">
        <v>3280</v>
      </c>
      <c r="G658" s="53">
        <v>8528</v>
      </c>
      <c r="H658" s="53">
        <v>10028</v>
      </c>
      <c r="I658" s="53">
        <v>10168</v>
      </c>
      <c r="J658" s="53">
        <v>11668</v>
      </c>
    </row>
    <row r="659" spans="1:10">
      <c r="A659" s="432">
        <v>40501</v>
      </c>
      <c r="B659" s="53">
        <v>3335</v>
      </c>
      <c r="G659" s="53">
        <v>8671</v>
      </c>
      <c r="H659" s="53">
        <v>10171</v>
      </c>
      <c r="I659" s="53">
        <v>10338.5</v>
      </c>
      <c r="J659" s="53">
        <v>11838.5</v>
      </c>
    </row>
    <row r="660" spans="1:10">
      <c r="A660" s="432">
        <v>40504</v>
      </c>
      <c r="B660" s="53">
        <v>3260</v>
      </c>
      <c r="G660" s="53">
        <v>8476</v>
      </c>
      <c r="H660" s="53">
        <v>9976</v>
      </c>
      <c r="I660" s="53">
        <v>10106</v>
      </c>
      <c r="J660" s="53">
        <v>11606</v>
      </c>
    </row>
    <row r="661" spans="1:10">
      <c r="A661" s="432">
        <v>40505</v>
      </c>
      <c r="B661" s="53">
        <v>3160</v>
      </c>
      <c r="G661" s="53">
        <v>8216</v>
      </c>
      <c r="H661" s="53">
        <v>9716</v>
      </c>
      <c r="I661" s="53">
        <v>9796</v>
      </c>
      <c r="J661" s="53">
        <v>11296</v>
      </c>
    </row>
    <row r="662" spans="1:10">
      <c r="A662" s="432">
        <v>40506</v>
      </c>
      <c r="B662" s="53">
        <v>3115</v>
      </c>
      <c r="G662" s="53">
        <v>8099</v>
      </c>
      <c r="H662" s="53">
        <v>9599</v>
      </c>
      <c r="I662" s="53">
        <v>9656.5</v>
      </c>
      <c r="J662" s="53">
        <v>11156.5</v>
      </c>
    </row>
    <row r="663" spans="1:10">
      <c r="A663" s="432">
        <v>40507</v>
      </c>
      <c r="B663" s="53">
        <v>3125</v>
      </c>
      <c r="G663" s="53">
        <v>8125</v>
      </c>
      <c r="H663" s="53">
        <v>9625</v>
      </c>
      <c r="I663" s="53">
        <v>9687.5</v>
      </c>
      <c r="J663" s="53">
        <v>11187.5</v>
      </c>
    </row>
    <row r="664" spans="1:10">
      <c r="A664" s="432">
        <v>40508</v>
      </c>
      <c r="B664" s="53">
        <v>3075</v>
      </c>
      <c r="G664" s="53">
        <v>7995</v>
      </c>
      <c r="H664" s="53">
        <v>9495</v>
      </c>
      <c r="I664" s="53">
        <v>9532.5</v>
      </c>
      <c r="J664" s="53">
        <v>11032.5</v>
      </c>
    </row>
    <row r="665" spans="1:10">
      <c r="A665" s="432">
        <v>40511</v>
      </c>
      <c r="B665" s="53">
        <v>3070</v>
      </c>
      <c r="G665" s="53">
        <v>7982</v>
      </c>
      <c r="H665" s="53">
        <v>9482</v>
      </c>
      <c r="I665" s="53">
        <v>9517</v>
      </c>
      <c r="J665" s="53">
        <v>11017</v>
      </c>
    </row>
    <row r="666" spans="1:10">
      <c r="A666" s="432">
        <v>40512</v>
      </c>
      <c r="B666" s="53">
        <v>3135</v>
      </c>
      <c r="G666" s="53">
        <v>8151</v>
      </c>
      <c r="H666" s="53">
        <v>9651</v>
      </c>
      <c r="I666" s="53">
        <v>9718.5</v>
      </c>
      <c r="J666" s="53">
        <v>11218.5</v>
      </c>
    </row>
    <row r="667" spans="1:10">
      <c r="A667" s="432">
        <v>40513</v>
      </c>
      <c r="B667" s="53">
        <v>3150</v>
      </c>
      <c r="G667" s="53">
        <v>8190</v>
      </c>
      <c r="H667" s="53">
        <v>9690</v>
      </c>
      <c r="I667" s="53">
        <v>9765</v>
      </c>
      <c r="J667" s="53">
        <v>11265</v>
      </c>
    </row>
    <row r="668" spans="1:10">
      <c r="A668" s="432">
        <v>40514</v>
      </c>
      <c r="B668" s="53">
        <v>3200</v>
      </c>
      <c r="G668" s="53">
        <v>8320</v>
      </c>
      <c r="H668" s="53">
        <v>9820</v>
      </c>
      <c r="I668" s="53">
        <v>9920</v>
      </c>
      <c r="J668" s="53">
        <v>11420</v>
      </c>
    </row>
    <row r="669" spans="1:10">
      <c r="A669" s="432">
        <v>40515</v>
      </c>
      <c r="B669" s="53">
        <v>3165</v>
      </c>
      <c r="G669" s="53">
        <v>8229</v>
      </c>
      <c r="H669" s="53">
        <v>9729</v>
      </c>
      <c r="I669" s="53">
        <v>9811.5</v>
      </c>
      <c r="J669" s="53">
        <v>11311.5</v>
      </c>
    </row>
    <row r="670" spans="1:10">
      <c r="A670" s="432">
        <v>40518</v>
      </c>
      <c r="B670" s="53">
        <v>3160</v>
      </c>
      <c r="G670" s="53">
        <v>8216</v>
      </c>
      <c r="H670" s="53">
        <v>9716</v>
      </c>
      <c r="I670" s="53">
        <v>9796</v>
      </c>
      <c r="J670" s="53">
        <v>11296</v>
      </c>
    </row>
    <row r="671" spans="1:10">
      <c r="A671" s="432">
        <v>40519</v>
      </c>
      <c r="B671" s="53">
        <v>3115</v>
      </c>
      <c r="G671" s="53">
        <v>8099</v>
      </c>
      <c r="H671" s="53">
        <v>9599</v>
      </c>
      <c r="I671" s="53">
        <v>9656.5</v>
      </c>
      <c r="J671" s="53">
        <v>11156.5</v>
      </c>
    </row>
    <row r="672" spans="1:10">
      <c r="A672" s="432">
        <v>40520</v>
      </c>
      <c r="B672" s="53">
        <v>3075</v>
      </c>
      <c r="G672" s="53">
        <v>7995</v>
      </c>
      <c r="H672" s="53">
        <v>9495</v>
      </c>
      <c r="I672" s="53">
        <v>9532.5</v>
      </c>
      <c r="J672" s="53">
        <v>11032.5</v>
      </c>
    </row>
    <row r="673" spans="1:10">
      <c r="A673" s="432">
        <v>40521</v>
      </c>
      <c r="B673" s="53">
        <v>3075</v>
      </c>
      <c r="G673" s="53">
        <v>7995</v>
      </c>
      <c r="H673" s="53">
        <v>9495</v>
      </c>
      <c r="I673" s="53">
        <v>9532.5</v>
      </c>
      <c r="J673" s="53">
        <v>11032.5</v>
      </c>
    </row>
    <row r="674" spans="1:10">
      <c r="A674" s="432">
        <v>40522</v>
      </c>
      <c r="B674" s="53">
        <v>3095</v>
      </c>
      <c r="G674" s="53">
        <v>8047</v>
      </c>
      <c r="H674" s="53">
        <v>9547</v>
      </c>
      <c r="I674" s="53">
        <v>9594.5</v>
      </c>
      <c r="J674" s="53">
        <v>11094.5</v>
      </c>
    </row>
    <row r="675" spans="1:10">
      <c r="A675" s="432">
        <v>40525</v>
      </c>
      <c r="B675" s="53">
        <v>3085</v>
      </c>
      <c r="G675" s="53">
        <v>8021</v>
      </c>
      <c r="H675" s="53">
        <v>9521</v>
      </c>
      <c r="I675" s="53">
        <v>9563.5</v>
      </c>
      <c r="J675" s="53">
        <v>11063.5</v>
      </c>
    </row>
    <row r="676" spans="1:10">
      <c r="A676" s="432">
        <v>40526</v>
      </c>
      <c r="B676" s="53">
        <v>3085</v>
      </c>
      <c r="G676" s="53">
        <v>8021</v>
      </c>
      <c r="H676" s="53">
        <v>9521</v>
      </c>
      <c r="I676" s="53">
        <v>9563.5</v>
      </c>
      <c r="J676" s="53">
        <v>11063.5</v>
      </c>
    </row>
    <row r="677" spans="1:10">
      <c r="A677" s="432">
        <v>40527</v>
      </c>
      <c r="B677" s="53">
        <v>3055</v>
      </c>
      <c r="G677" s="53">
        <v>7943</v>
      </c>
      <c r="H677" s="53">
        <v>9443</v>
      </c>
      <c r="I677" s="53">
        <v>9470.5</v>
      </c>
      <c r="J677" s="53">
        <v>10970.5</v>
      </c>
    </row>
    <row r="678" spans="1:10">
      <c r="A678" s="432">
        <v>40528</v>
      </c>
      <c r="B678" s="53">
        <v>3030</v>
      </c>
      <c r="G678" s="53">
        <v>7878</v>
      </c>
      <c r="H678" s="53">
        <v>9378</v>
      </c>
      <c r="I678" s="53">
        <v>9393</v>
      </c>
      <c r="J678" s="53">
        <v>10893</v>
      </c>
    </row>
    <row r="679" spans="1:10">
      <c r="A679" s="432">
        <v>40529</v>
      </c>
      <c r="B679" s="53">
        <v>3030</v>
      </c>
      <c r="G679" s="53">
        <v>7878</v>
      </c>
      <c r="H679" s="53">
        <v>9378</v>
      </c>
      <c r="I679" s="53">
        <v>9393</v>
      </c>
      <c r="J679" s="53">
        <v>10893</v>
      </c>
    </row>
    <row r="680" spans="1:10">
      <c r="A680" s="432">
        <v>40532</v>
      </c>
      <c r="B680" s="53">
        <v>2965</v>
      </c>
      <c r="G680" s="53">
        <v>7709</v>
      </c>
      <c r="H680" s="53">
        <v>9209</v>
      </c>
      <c r="I680" s="53">
        <v>9191.5</v>
      </c>
      <c r="J680" s="53">
        <v>10691.5</v>
      </c>
    </row>
    <row r="681" spans="1:10">
      <c r="A681" s="432">
        <v>40533</v>
      </c>
      <c r="B681" s="53">
        <v>2905</v>
      </c>
      <c r="G681" s="53">
        <v>7553</v>
      </c>
      <c r="H681" s="53">
        <v>9053</v>
      </c>
      <c r="I681" s="53">
        <v>9005.5</v>
      </c>
      <c r="J681" s="53">
        <v>10505.5</v>
      </c>
    </row>
    <row r="682" spans="1:10">
      <c r="A682" s="432">
        <v>40534</v>
      </c>
      <c r="B682" s="53">
        <v>2865</v>
      </c>
      <c r="G682" s="53">
        <v>7449</v>
      </c>
      <c r="H682" s="53">
        <v>8949</v>
      </c>
      <c r="I682" s="53">
        <v>8881.5</v>
      </c>
      <c r="J682" s="53">
        <v>10381.5</v>
      </c>
    </row>
    <row r="683" spans="1:10">
      <c r="A683" s="432">
        <v>40535</v>
      </c>
      <c r="B683" s="53">
        <v>2855</v>
      </c>
      <c r="G683" s="53">
        <v>7423</v>
      </c>
      <c r="H683" s="53">
        <v>8923</v>
      </c>
      <c r="I683" s="53">
        <v>8850.5</v>
      </c>
      <c r="J683" s="53">
        <v>10350.5</v>
      </c>
    </row>
    <row r="684" spans="1:10">
      <c r="A684" s="432">
        <v>40536</v>
      </c>
      <c r="B684" s="53">
        <v>2840</v>
      </c>
      <c r="G684" s="53">
        <v>7384</v>
      </c>
      <c r="H684" s="53">
        <v>8884</v>
      </c>
      <c r="I684" s="53">
        <v>8804</v>
      </c>
      <c r="J684" s="53">
        <v>10304</v>
      </c>
    </row>
    <row r="685" spans="1:10">
      <c r="A685" s="432">
        <v>40539</v>
      </c>
      <c r="B685" s="53">
        <v>2850</v>
      </c>
      <c r="G685" s="53">
        <v>7410</v>
      </c>
      <c r="H685" s="53">
        <v>8910</v>
      </c>
      <c r="I685" s="53">
        <v>8835</v>
      </c>
      <c r="J685" s="53">
        <v>10335</v>
      </c>
    </row>
    <row r="686" spans="1:10">
      <c r="A686" s="432">
        <v>40540</v>
      </c>
      <c r="B686" s="53">
        <v>2885</v>
      </c>
      <c r="G686" s="53">
        <v>7501</v>
      </c>
      <c r="H686" s="53">
        <v>9001</v>
      </c>
      <c r="I686" s="53">
        <v>8943.5</v>
      </c>
      <c r="J686" s="53">
        <v>10443.5</v>
      </c>
    </row>
    <row r="687" spans="1:10">
      <c r="A687" s="432">
        <v>40541</v>
      </c>
      <c r="B687" s="53">
        <v>2905</v>
      </c>
      <c r="G687" s="53">
        <v>7553</v>
      </c>
      <c r="H687" s="53">
        <v>9053</v>
      </c>
      <c r="I687" s="53">
        <v>9005.5</v>
      </c>
      <c r="J687" s="53">
        <v>10505.5</v>
      </c>
    </row>
    <row r="688" spans="1:10">
      <c r="A688" s="432">
        <v>40542</v>
      </c>
      <c r="B688" s="53">
        <v>2900</v>
      </c>
      <c r="G688" s="53">
        <v>7540</v>
      </c>
      <c r="H688" s="53">
        <v>9040</v>
      </c>
      <c r="I688" s="53">
        <v>8990</v>
      </c>
      <c r="J688" s="53">
        <v>10490</v>
      </c>
    </row>
    <row r="689" spans="1:17">
      <c r="A689" s="432">
        <v>40543</v>
      </c>
      <c r="B689" s="53">
        <v>2910</v>
      </c>
      <c r="G689" s="53">
        <v>7566</v>
      </c>
      <c r="H689" s="53">
        <v>9066</v>
      </c>
      <c r="I689" s="53">
        <v>9021</v>
      </c>
      <c r="J689" s="53">
        <v>10521</v>
      </c>
    </row>
    <row r="690" spans="1:17">
      <c r="A690" s="432">
        <v>40547</v>
      </c>
      <c r="B690" s="53">
        <v>2945</v>
      </c>
      <c r="G690" s="53">
        <v>7657</v>
      </c>
      <c r="H690" s="53">
        <v>9157</v>
      </c>
      <c r="I690" s="53">
        <v>9129.5</v>
      </c>
      <c r="J690" s="53">
        <v>10629.5</v>
      </c>
    </row>
    <row r="691" spans="1:17">
      <c r="A691" s="432">
        <v>40548</v>
      </c>
      <c r="B691" s="53">
        <v>2950</v>
      </c>
      <c r="G691" s="53">
        <v>7670</v>
      </c>
      <c r="H691" s="53">
        <v>9170</v>
      </c>
      <c r="I691" s="53">
        <v>9145</v>
      </c>
      <c r="J691" s="53">
        <v>10645</v>
      </c>
    </row>
    <row r="692" spans="1:17">
      <c r="A692" s="432">
        <v>40549</v>
      </c>
      <c r="B692" s="53">
        <v>2985</v>
      </c>
      <c r="G692" s="53">
        <v>7761</v>
      </c>
      <c r="H692" s="53">
        <v>9261</v>
      </c>
      <c r="I692" s="53">
        <v>9253.5</v>
      </c>
      <c r="J692" s="53">
        <v>10753.5</v>
      </c>
    </row>
    <row r="693" spans="1:17">
      <c r="A693" s="432">
        <v>40550</v>
      </c>
      <c r="B693" s="53">
        <v>2960</v>
      </c>
      <c r="G693" s="53">
        <v>7696</v>
      </c>
      <c r="H693" s="53">
        <v>9196</v>
      </c>
      <c r="I693" s="53">
        <v>9176</v>
      </c>
      <c r="J693" s="53">
        <v>10676</v>
      </c>
    </row>
    <row r="694" spans="1:17">
      <c r="A694" s="432">
        <v>40553</v>
      </c>
      <c r="B694" s="53">
        <v>2930</v>
      </c>
      <c r="G694" s="53">
        <v>7618</v>
      </c>
      <c r="H694" s="53">
        <v>9118</v>
      </c>
      <c r="I694" s="53">
        <v>9083</v>
      </c>
      <c r="J694" s="53">
        <v>10583</v>
      </c>
    </row>
    <row r="695" spans="1:17">
      <c r="A695" s="432">
        <v>40554</v>
      </c>
      <c r="B695" s="53">
        <v>2950</v>
      </c>
      <c r="G695" s="53">
        <v>7670</v>
      </c>
      <c r="H695" s="53">
        <v>9170</v>
      </c>
      <c r="I695" s="53">
        <v>9145</v>
      </c>
      <c r="J695" s="53">
        <v>10645</v>
      </c>
    </row>
    <row r="696" spans="1:17">
      <c r="A696" s="432">
        <v>40555</v>
      </c>
      <c r="B696" s="53">
        <v>2940</v>
      </c>
      <c r="G696" s="53">
        <v>7644</v>
      </c>
      <c r="H696" s="53">
        <v>9144</v>
      </c>
      <c r="I696" s="53">
        <v>9114</v>
      </c>
      <c r="J696" s="53">
        <v>10614</v>
      </c>
    </row>
    <row r="697" spans="1:17">
      <c r="A697" s="432">
        <v>40556</v>
      </c>
      <c r="B697" s="53">
        <v>2920</v>
      </c>
      <c r="C697" s="53">
        <v>12200</v>
      </c>
      <c r="D697" s="53">
        <v>5490</v>
      </c>
      <c r="G697" s="53">
        <v>7592</v>
      </c>
      <c r="H697" s="53">
        <v>9092</v>
      </c>
      <c r="I697" s="53">
        <v>9052</v>
      </c>
      <c r="J697" s="53">
        <v>10552</v>
      </c>
    </row>
    <row r="698" spans="1:17">
      <c r="A698" s="432">
        <v>40557</v>
      </c>
      <c r="B698" s="53">
        <v>2875</v>
      </c>
      <c r="C698" s="53">
        <v>12250</v>
      </c>
      <c r="D698" s="53">
        <v>5512.5</v>
      </c>
      <c r="G698" s="53">
        <v>7475</v>
      </c>
      <c r="H698" s="53">
        <v>8975</v>
      </c>
      <c r="I698" s="53">
        <v>8912.5</v>
      </c>
      <c r="J698" s="53">
        <v>10412.5</v>
      </c>
    </row>
    <row r="699" spans="1:17">
      <c r="A699" s="432">
        <v>40560</v>
      </c>
      <c r="B699" s="53">
        <v>2855</v>
      </c>
      <c r="C699" s="53">
        <v>12225</v>
      </c>
      <c r="D699" s="53">
        <v>5501.25</v>
      </c>
      <c r="G699" s="53">
        <v>7423</v>
      </c>
      <c r="H699" s="53">
        <v>8923</v>
      </c>
      <c r="I699" s="53">
        <v>8850.5</v>
      </c>
      <c r="J699" s="53">
        <v>10350.5</v>
      </c>
      <c r="P699" s="53">
        <v>10100</v>
      </c>
      <c r="Q699" s="53">
        <v>-250.5</v>
      </c>
    </row>
    <row r="700" spans="1:17">
      <c r="A700" s="432">
        <v>40561</v>
      </c>
      <c r="B700" s="53">
        <v>2850</v>
      </c>
      <c r="C700" s="53">
        <v>12200</v>
      </c>
      <c r="D700" s="53">
        <v>5490</v>
      </c>
      <c r="G700" s="53">
        <v>7410</v>
      </c>
      <c r="H700" s="53">
        <v>8910</v>
      </c>
      <c r="I700" s="53">
        <v>8835</v>
      </c>
      <c r="J700" s="53">
        <v>10335</v>
      </c>
      <c r="P700" s="53">
        <v>10100</v>
      </c>
      <c r="Q700" s="53">
        <v>-235</v>
      </c>
    </row>
    <row r="701" spans="1:17">
      <c r="A701" s="432">
        <v>40562</v>
      </c>
      <c r="B701" s="53">
        <v>2850</v>
      </c>
      <c r="C701" s="53">
        <v>12200</v>
      </c>
      <c r="D701" s="53">
        <v>5490</v>
      </c>
      <c r="G701" s="53">
        <v>7410</v>
      </c>
      <c r="H701" s="53">
        <v>8910</v>
      </c>
      <c r="I701" s="53">
        <v>8835</v>
      </c>
      <c r="J701" s="53">
        <v>10335</v>
      </c>
      <c r="P701" s="53">
        <v>10100</v>
      </c>
      <c r="Q701" s="53">
        <v>-235</v>
      </c>
    </row>
    <row r="702" spans="1:17">
      <c r="A702" s="432">
        <v>40563</v>
      </c>
      <c r="B702" s="53">
        <v>2850</v>
      </c>
      <c r="C702" s="53">
        <v>12200</v>
      </c>
      <c r="D702" s="53">
        <v>5490</v>
      </c>
      <c r="G702" s="53">
        <v>7410</v>
      </c>
      <c r="H702" s="53">
        <v>8910</v>
      </c>
      <c r="I702" s="53">
        <v>8835</v>
      </c>
      <c r="J702" s="53">
        <v>10335</v>
      </c>
      <c r="P702" s="53">
        <v>10100</v>
      </c>
      <c r="Q702" s="53">
        <v>-235</v>
      </c>
    </row>
    <row r="703" spans="1:17">
      <c r="A703" s="432">
        <v>40564</v>
      </c>
      <c r="B703" s="53">
        <v>2850</v>
      </c>
      <c r="C703" s="53">
        <v>12200</v>
      </c>
      <c r="D703" s="53">
        <v>5490</v>
      </c>
      <c r="G703" s="53">
        <v>7410</v>
      </c>
      <c r="H703" s="53">
        <v>8910</v>
      </c>
      <c r="I703" s="53">
        <v>8835</v>
      </c>
      <c r="J703" s="53">
        <v>10335</v>
      </c>
      <c r="P703" s="53">
        <v>10100</v>
      </c>
      <c r="Q703" s="53">
        <v>-235</v>
      </c>
    </row>
    <row r="704" spans="1:17">
      <c r="A704" s="432">
        <v>40567</v>
      </c>
      <c r="B704" s="53">
        <v>2875</v>
      </c>
      <c r="C704" s="53">
        <v>12200</v>
      </c>
      <c r="D704" s="53">
        <v>5490</v>
      </c>
      <c r="G704" s="53">
        <v>7475</v>
      </c>
      <c r="H704" s="53">
        <v>8975</v>
      </c>
      <c r="I704" s="53">
        <v>8912.5</v>
      </c>
      <c r="J704" s="53">
        <v>10412.5</v>
      </c>
      <c r="P704" s="53">
        <v>10100</v>
      </c>
      <c r="Q704" s="53">
        <v>-312.5</v>
      </c>
    </row>
    <row r="705" spans="1:17">
      <c r="A705" s="432">
        <v>40568</v>
      </c>
      <c r="B705" s="53">
        <v>2880</v>
      </c>
      <c r="C705" s="53">
        <v>12200</v>
      </c>
      <c r="D705" s="53">
        <v>5490</v>
      </c>
      <c r="G705" s="53">
        <v>7488</v>
      </c>
      <c r="H705" s="53">
        <v>8988</v>
      </c>
      <c r="I705" s="53">
        <v>8928</v>
      </c>
      <c r="J705" s="53">
        <v>10428</v>
      </c>
      <c r="P705" s="53">
        <v>10100</v>
      </c>
      <c r="Q705" s="53">
        <v>-328</v>
      </c>
    </row>
    <row r="706" spans="1:17">
      <c r="A706" s="432">
        <v>40569</v>
      </c>
      <c r="B706" s="53">
        <v>2875</v>
      </c>
      <c r="C706" s="53">
        <v>12200</v>
      </c>
      <c r="D706" s="53">
        <v>5490</v>
      </c>
      <c r="G706" s="53">
        <v>7475</v>
      </c>
      <c r="H706" s="53">
        <v>8975</v>
      </c>
      <c r="I706" s="53">
        <v>8912.5</v>
      </c>
      <c r="J706" s="53">
        <v>10412.5</v>
      </c>
      <c r="P706" s="53">
        <v>10100</v>
      </c>
      <c r="Q706" s="53">
        <v>-312.5</v>
      </c>
    </row>
    <row r="707" spans="1:17">
      <c r="A707" s="432">
        <v>40570</v>
      </c>
      <c r="B707" s="53">
        <v>2890</v>
      </c>
      <c r="C707" s="53">
        <v>12200</v>
      </c>
      <c r="D707" s="53">
        <v>5490</v>
      </c>
      <c r="G707" s="53">
        <v>7514</v>
      </c>
      <c r="H707" s="53">
        <v>9014</v>
      </c>
      <c r="I707" s="53">
        <v>8959</v>
      </c>
      <c r="J707" s="53">
        <v>10459</v>
      </c>
      <c r="P707" s="53">
        <v>10100</v>
      </c>
      <c r="Q707" s="53">
        <v>-359</v>
      </c>
    </row>
    <row r="708" spans="1:17">
      <c r="A708" s="432">
        <v>40571</v>
      </c>
      <c r="B708" s="53">
        <v>2890</v>
      </c>
      <c r="C708" s="53">
        <v>12200</v>
      </c>
      <c r="D708" s="53">
        <v>5490</v>
      </c>
      <c r="G708" s="53">
        <v>7514</v>
      </c>
      <c r="H708" s="53">
        <v>9014</v>
      </c>
      <c r="I708" s="53">
        <v>8959</v>
      </c>
      <c r="J708" s="53">
        <v>10459</v>
      </c>
      <c r="P708" s="53">
        <v>10100</v>
      </c>
      <c r="Q708" s="53">
        <v>-359</v>
      </c>
    </row>
    <row r="709" spans="1:17">
      <c r="A709" s="432">
        <v>40572</v>
      </c>
      <c r="C709" s="53">
        <v>12200</v>
      </c>
      <c r="D709" s="53">
        <v>5490</v>
      </c>
    </row>
    <row r="710" spans="1:17">
      <c r="A710" s="432">
        <v>40573</v>
      </c>
      <c r="B710" s="53">
        <v>2915</v>
      </c>
      <c r="C710" s="53">
        <v>12200</v>
      </c>
      <c r="D710" s="53">
        <v>5490</v>
      </c>
      <c r="G710" s="53">
        <v>7579</v>
      </c>
      <c r="H710" s="53">
        <v>9079</v>
      </c>
      <c r="I710" s="53">
        <v>9036.5</v>
      </c>
      <c r="J710" s="53">
        <v>10536.5</v>
      </c>
      <c r="P710" s="53">
        <v>10100</v>
      </c>
      <c r="Q710" s="53">
        <v>-436.5</v>
      </c>
    </row>
    <row r="711" spans="1:17">
      <c r="A711" s="432">
        <v>40574</v>
      </c>
      <c r="B711" s="53">
        <v>2940</v>
      </c>
      <c r="G711" s="53">
        <v>7644</v>
      </c>
      <c r="H711" s="53">
        <v>9144</v>
      </c>
      <c r="I711" s="53">
        <v>9114</v>
      </c>
      <c r="J711" s="53">
        <v>10614</v>
      </c>
      <c r="P711" s="53">
        <v>10100</v>
      </c>
      <c r="Q711" s="53">
        <v>-514</v>
      </c>
    </row>
    <row r="712" spans="1:17">
      <c r="A712" s="432">
        <v>40575</v>
      </c>
      <c r="B712" s="53">
        <v>2940</v>
      </c>
      <c r="G712" s="53">
        <v>7644</v>
      </c>
      <c r="H712" s="53">
        <v>9144</v>
      </c>
      <c r="I712" s="53">
        <v>9114</v>
      </c>
      <c r="J712" s="53">
        <v>10614</v>
      </c>
      <c r="P712" s="53">
        <v>10100</v>
      </c>
      <c r="Q712" s="53">
        <v>-514</v>
      </c>
    </row>
    <row r="713" spans="1:17">
      <c r="A713" s="432">
        <v>40583</v>
      </c>
      <c r="B713" s="53">
        <v>2950</v>
      </c>
      <c r="C713" s="53">
        <v>12200</v>
      </c>
      <c r="D713" s="53">
        <v>5490</v>
      </c>
      <c r="G713" s="53">
        <v>7670</v>
      </c>
      <c r="H713" s="53">
        <v>9170</v>
      </c>
      <c r="I713" s="53">
        <v>9145</v>
      </c>
      <c r="J713" s="53">
        <v>10645</v>
      </c>
      <c r="P713" s="53">
        <v>10100</v>
      </c>
      <c r="Q713" s="53">
        <v>-545</v>
      </c>
    </row>
    <row r="714" spans="1:17">
      <c r="A714" s="432">
        <v>40584</v>
      </c>
      <c r="B714" s="53">
        <v>2965</v>
      </c>
      <c r="C714" s="53">
        <v>12200</v>
      </c>
      <c r="D714" s="53">
        <v>5490</v>
      </c>
      <c r="G714" s="53">
        <v>7709</v>
      </c>
      <c r="H714" s="53">
        <v>9209</v>
      </c>
      <c r="I714" s="53">
        <v>9191.5</v>
      </c>
      <c r="J714" s="53">
        <v>10691.5</v>
      </c>
      <c r="P714" s="53">
        <v>10100</v>
      </c>
      <c r="Q714" s="53">
        <v>-591.5</v>
      </c>
    </row>
    <row r="715" spans="1:17">
      <c r="A715" s="432">
        <v>40585</v>
      </c>
      <c r="B715" s="53">
        <v>2990</v>
      </c>
      <c r="C715" s="53">
        <v>12200</v>
      </c>
      <c r="D715" s="53">
        <v>5490</v>
      </c>
      <c r="G715" s="53">
        <v>7774</v>
      </c>
      <c r="H715" s="53">
        <v>9274</v>
      </c>
      <c r="I715" s="53">
        <v>9269</v>
      </c>
      <c r="J715" s="53">
        <v>10769</v>
      </c>
      <c r="P715" s="53">
        <v>10100</v>
      </c>
      <c r="Q715" s="53">
        <v>-669</v>
      </c>
    </row>
    <row r="716" spans="1:17">
      <c r="A716" s="432">
        <v>40586</v>
      </c>
      <c r="C716" s="53">
        <v>12200</v>
      </c>
      <c r="D716" s="53">
        <v>5490</v>
      </c>
      <c r="P716" s="53">
        <v>10100</v>
      </c>
    </row>
    <row r="717" spans="1:17">
      <c r="A717" s="432">
        <v>40587</v>
      </c>
      <c r="C717" s="53">
        <v>12200</v>
      </c>
      <c r="D717" s="53">
        <v>5490</v>
      </c>
    </row>
    <row r="718" spans="1:17">
      <c r="A718" s="432">
        <v>40588</v>
      </c>
      <c r="B718" s="53">
        <v>2990</v>
      </c>
      <c r="C718" s="53">
        <v>12200</v>
      </c>
      <c r="D718" s="53">
        <v>5490</v>
      </c>
      <c r="G718" s="53">
        <v>7774</v>
      </c>
      <c r="H718" s="53">
        <v>9274</v>
      </c>
      <c r="I718" s="53">
        <v>9269</v>
      </c>
      <c r="J718" s="53">
        <v>10769</v>
      </c>
      <c r="P718" s="53">
        <v>10250</v>
      </c>
      <c r="Q718" s="53">
        <v>-519</v>
      </c>
    </row>
    <row r="719" spans="1:17">
      <c r="A719" s="432">
        <v>40589</v>
      </c>
      <c r="B719" s="53">
        <v>2965</v>
      </c>
      <c r="C719" s="53">
        <v>12200</v>
      </c>
      <c r="D719" s="53">
        <v>5490</v>
      </c>
      <c r="G719" s="53">
        <v>7709</v>
      </c>
      <c r="H719" s="53">
        <v>9209</v>
      </c>
      <c r="I719" s="53">
        <v>9191.5</v>
      </c>
      <c r="J719" s="53">
        <v>10691.5</v>
      </c>
      <c r="P719" s="53">
        <v>10250</v>
      </c>
      <c r="Q719" s="53">
        <v>-441.5</v>
      </c>
    </row>
    <row r="720" spans="1:17">
      <c r="A720" s="432">
        <v>40590</v>
      </c>
      <c r="B720" s="53">
        <v>2960</v>
      </c>
      <c r="C720" s="53">
        <v>12200</v>
      </c>
      <c r="D720" s="53">
        <v>5490</v>
      </c>
      <c r="G720" s="53">
        <v>7696</v>
      </c>
      <c r="H720" s="53">
        <v>9196</v>
      </c>
      <c r="I720" s="53">
        <v>9176</v>
      </c>
      <c r="J720" s="53">
        <v>10676</v>
      </c>
      <c r="P720" s="53">
        <v>10400</v>
      </c>
      <c r="Q720" s="53">
        <v>-276</v>
      </c>
    </row>
    <row r="721" spans="1:17">
      <c r="A721" s="432">
        <v>40591</v>
      </c>
      <c r="B721" s="53">
        <v>2935</v>
      </c>
      <c r="C721" s="53">
        <v>12200</v>
      </c>
      <c r="D721" s="53">
        <v>5490</v>
      </c>
      <c r="G721" s="53">
        <v>7631</v>
      </c>
      <c r="H721" s="53">
        <v>9131</v>
      </c>
      <c r="I721" s="53">
        <v>9098.5</v>
      </c>
      <c r="J721" s="53">
        <v>10598.5</v>
      </c>
      <c r="P721" s="53">
        <v>10600</v>
      </c>
      <c r="Q721" s="53">
        <v>1.5</v>
      </c>
    </row>
    <row r="722" spans="1:17">
      <c r="A722" s="432">
        <v>40592</v>
      </c>
      <c r="B722" s="53">
        <v>2905</v>
      </c>
      <c r="C722" s="53">
        <v>12200</v>
      </c>
      <c r="D722" s="53">
        <v>5490</v>
      </c>
      <c r="G722" s="53">
        <v>7553</v>
      </c>
      <c r="H722" s="53">
        <v>9053</v>
      </c>
      <c r="I722" s="53">
        <v>9005.5</v>
      </c>
      <c r="J722" s="53">
        <v>10505.5</v>
      </c>
      <c r="P722" s="53">
        <v>10600</v>
      </c>
      <c r="Q722" s="53">
        <v>94.5</v>
      </c>
    </row>
    <row r="723" spans="1:17">
      <c r="A723" s="432">
        <v>40595</v>
      </c>
      <c r="B723" s="53">
        <v>2880</v>
      </c>
      <c r="C723" s="53">
        <v>12175</v>
      </c>
      <c r="D723" s="53">
        <v>5478.75</v>
      </c>
      <c r="G723" s="53">
        <v>7488</v>
      </c>
      <c r="H723" s="53">
        <v>8988</v>
      </c>
      <c r="I723" s="53">
        <v>8928</v>
      </c>
      <c r="J723" s="53">
        <v>10428</v>
      </c>
      <c r="P723" s="53">
        <v>10600</v>
      </c>
      <c r="Q723" s="53">
        <v>172</v>
      </c>
    </row>
    <row r="724" spans="1:17">
      <c r="A724" s="432">
        <v>40596</v>
      </c>
      <c r="B724" s="53">
        <v>2850</v>
      </c>
      <c r="C724" s="53">
        <v>12200</v>
      </c>
      <c r="D724" s="53">
        <v>5490</v>
      </c>
      <c r="G724" s="53">
        <v>7410</v>
      </c>
      <c r="H724" s="53">
        <v>8910</v>
      </c>
      <c r="I724" s="53">
        <v>8835</v>
      </c>
      <c r="J724" s="53">
        <v>10335</v>
      </c>
      <c r="P724" s="53">
        <v>10600</v>
      </c>
      <c r="Q724" s="53">
        <v>265</v>
      </c>
    </row>
    <row r="725" spans="1:17">
      <c r="A725" s="432">
        <v>40597</v>
      </c>
      <c r="B725" s="53">
        <v>2825</v>
      </c>
      <c r="C725" s="53">
        <v>12200</v>
      </c>
      <c r="D725" s="53">
        <v>5490</v>
      </c>
      <c r="G725" s="53">
        <v>7345</v>
      </c>
      <c r="H725" s="53">
        <v>8845</v>
      </c>
      <c r="I725" s="53">
        <v>8757.5</v>
      </c>
      <c r="J725" s="53">
        <v>10257.5</v>
      </c>
      <c r="P725" s="53">
        <v>10600</v>
      </c>
      <c r="Q725" s="53">
        <v>342.5</v>
      </c>
    </row>
    <row r="726" spans="1:17">
      <c r="A726" s="432">
        <v>40598</v>
      </c>
      <c r="B726" s="53">
        <v>2800</v>
      </c>
      <c r="C726" s="53">
        <v>12200</v>
      </c>
      <c r="D726" s="53">
        <v>5490</v>
      </c>
      <c r="G726" s="53">
        <v>7280</v>
      </c>
      <c r="H726" s="53">
        <v>8780</v>
      </c>
      <c r="I726" s="53">
        <v>8680</v>
      </c>
      <c r="J726" s="53">
        <v>10180</v>
      </c>
      <c r="P726" s="53">
        <v>10600</v>
      </c>
      <c r="Q726" s="53">
        <v>420</v>
      </c>
    </row>
    <row r="727" spans="1:17">
      <c r="A727" s="432">
        <v>40599</v>
      </c>
      <c r="B727" s="53">
        <v>2750</v>
      </c>
      <c r="C727" s="53">
        <v>12200</v>
      </c>
      <c r="D727" s="53">
        <v>5490</v>
      </c>
      <c r="G727" s="53">
        <v>7150</v>
      </c>
      <c r="H727" s="53">
        <v>8650</v>
      </c>
      <c r="I727" s="53">
        <v>8525</v>
      </c>
      <c r="J727" s="53">
        <v>10025</v>
      </c>
      <c r="P727" s="53">
        <v>10600</v>
      </c>
      <c r="Q727" s="53">
        <v>575</v>
      </c>
    </row>
    <row r="728" spans="1:17">
      <c r="A728" s="432">
        <v>40602</v>
      </c>
      <c r="B728" s="53">
        <v>2775</v>
      </c>
      <c r="C728" s="53">
        <v>12275</v>
      </c>
      <c r="D728" s="53">
        <v>5523.75</v>
      </c>
      <c r="G728" s="53">
        <v>7215</v>
      </c>
      <c r="H728" s="53">
        <v>8715</v>
      </c>
      <c r="I728" s="53">
        <v>8602.5</v>
      </c>
      <c r="J728" s="53">
        <v>10102.5</v>
      </c>
      <c r="P728" s="53">
        <v>10800</v>
      </c>
      <c r="Q728" s="53">
        <v>697.5</v>
      </c>
    </row>
    <row r="729" spans="1:17">
      <c r="A729" s="432">
        <v>40603</v>
      </c>
      <c r="B729" s="53">
        <v>2750</v>
      </c>
      <c r="C729" s="53">
        <v>12325</v>
      </c>
      <c r="D729" s="53">
        <v>5546.25</v>
      </c>
      <c r="G729" s="53">
        <v>7150</v>
      </c>
      <c r="H729" s="53">
        <v>8650</v>
      </c>
      <c r="I729" s="53">
        <v>8525</v>
      </c>
      <c r="J729" s="53">
        <v>10025</v>
      </c>
      <c r="P729" s="53">
        <v>10800</v>
      </c>
      <c r="Q729" s="53">
        <v>775</v>
      </c>
    </row>
    <row r="730" spans="1:17">
      <c r="A730" s="432">
        <v>40604</v>
      </c>
      <c r="B730" s="53">
        <v>2750</v>
      </c>
      <c r="C730" s="53">
        <v>12400</v>
      </c>
      <c r="D730" s="53">
        <v>5580</v>
      </c>
      <c r="G730" s="53">
        <v>7150</v>
      </c>
      <c r="H730" s="53">
        <v>8650</v>
      </c>
      <c r="I730" s="53">
        <v>8525</v>
      </c>
      <c r="J730" s="53">
        <v>10025</v>
      </c>
      <c r="P730" s="53">
        <v>10800</v>
      </c>
      <c r="Q730" s="53">
        <v>775</v>
      </c>
    </row>
    <row r="731" spans="1:17">
      <c r="A731" s="432">
        <v>40605</v>
      </c>
      <c r="B731" s="53">
        <v>2765</v>
      </c>
      <c r="C731" s="53">
        <v>12525</v>
      </c>
      <c r="D731" s="53">
        <v>5636.25</v>
      </c>
      <c r="G731" s="53">
        <v>7189</v>
      </c>
      <c r="H731" s="53">
        <v>8689</v>
      </c>
      <c r="I731" s="53">
        <v>8571.5</v>
      </c>
      <c r="J731" s="53">
        <v>10071.5</v>
      </c>
      <c r="P731" s="53">
        <v>10800</v>
      </c>
      <c r="Q731" s="53">
        <v>728.5</v>
      </c>
    </row>
    <row r="732" spans="1:17">
      <c r="A732" s="432">
        <v>40606</v>
      </c>
      <c r="B732" s="53">
        <v>2765</v>
      </c>
      <c r="C732" s="53">
        <v>12550</v>
      </c>
      <c r="D732" s="53">
        <v>5647.5</v>
      </c>
      <c r="G732" s="53">
        <v>7189</v>
      </c>
      <c r="H732" s="53">
        <v>8689</v>
      </c>
      <c r="I732" s="53">
        <v>8571.5</v>
      </c>
      <c r="J732" s="53">
        <v>10071.5</v>
      </c>
    </row>
    <row r="733" spans="1:17">
      <c r="A733" s="432">
        <v>40609</v>
      </c>
      <c r="B733" s="53">
        <v>2775</v>
      </c>
      <c r="C733" s="53">
        <v>12650</v>
      </c>
      <c r="D733" s="53">
        <v>5692.5</v>
      </c>
      <c r="G733" s="53">
        <v>7215</v>
      </c>
      <c r="H733" s="53">
        <v>8715</v>
      </c>
      <c r="I733" s="53">
        <v>8602.5</v>
      </c>
      <c r="J733" s="53">
        <v>10102.5</v>
      </c>
    </row>
    <row r="734" spans="1:17">
      <c r="A734" s="432">
        <v>40610</v>
      </c>
      <c r="B734" s="53">
        <v>2775</v>
      </c>
      <c r="C734" s="53">
        <v>12700</v>
      </c>
      <c r="D734" s="53">
        <v>5715</v>
      </c>
      <c r="G734" s="53">
        <v>7215</v>
      </c>
      <c r="H734" s="53">
        <v>8715</v>
      </c>
      <c r="I734" s="53">
        <v>8602.5</v>
      </c>
      <c r="J734" s="53">
        <v>10102.5</v>
      </c>
    </row>
    <row r="735" spans="1:17">
      <c r="A735" s="432">
        <v>40611</v>
      </c>
      <c r="B735" s="53">
        <v>2775</v>
      </c>
      <c r="C735" s="53">
        <v>12700</v>
      </c>
      <c r="D735" s="53">
        <v>5715</v>
      </c>
      <c r="G735" s="53">
        <v>7215</v>
      </c>
      <c r="H735" s="53">
        <v>8715</v>
      </c>
      <c r="I735" s="53">
        <v>8602.5</v>
      </c>
      <c r="J735" s="53">
        <v>10102.5</v>
      </c>
    </row>
    <row r="736" spans="1:17">
      <c r="A736" s="432">
        <v>40612</v>
      </c>
      <c r="B736" s="53">
        <v>2760</v>
      </c>
      <c r="C736" s="53">
        <v>12700</v>
      </c>
      <c r="D736" s="53">
        <v>5715</v>
      </c>
      <c r="G736" s="53">
        <v>7176</v>
      </c>
      <c r="H736" s="53">
        <v>8676</v>
      </c>
      <c r="I736" s="53">
        <v>8556</v>
      </c>
      <c r="J736" s="53">
        <v>10056</v>
      </c>
    </row>
    <row r="737" spans="1:10">
      <c r="A737" s="432">
        <v>40613</v>
      </c>
      <c r="B737" s="53">
        <v>2735</v>
      </c>
      <c r="C737" s="53">
        <v>12650</v>
      </c>
      <c r="D737" s="53">
        <v>5692.5</v>
      </c>
      <c r="G737" s="53">
        <v>7111</v>
      </c>
      <c r="H737" s="53">
        <v>8611</v>
      </c>
      <c r="I737" s="53">
        <v>8478.5</v>
      </c>
      <c r="J737" s="53">
        <v>9978.5</v>
      </c>
    </row>
    <row r="738" spans="1:10">
      <c r="A738" s="432">
        <v>40616</v>
      </c>
      <c r="B738" s="53">
        <v>2715</v>
      </c>
      <c r="C738" s="53">
        <v>12650</v>
      </c>
      <c r="D738" s="53">
        <v>5692.5</v>
      </c>
      <c r="G738" s="53">
        <v>7059</v>
      </c>
      <c r="H738" s="53">
        <v>8559</v>
      </c>
      <c r="I738" s="53">
        <v>8416.5</v>
      </c>
      <c r="J738" s="53">
        <v>9916.5</v>
      </c>
    </row>
    <row r="739" spans="1:10">
      <c r="A739" s="432">
        <v>40617</v>
      </c>
      <c r="B739" s="53">
        <v>2695</v>
      </c>
      <c r="C739" s="53">
        <v>12575</v>
      </c>
      <c r="D739" s="53">
        <v>5658.75</v>
      </c>
      <c r="G739" s="53">
        <v>7007</v>
      </c>
      <c r="H739" s="53">
        <v>8507</v>
      </c>
      <c r="I739" s="53">
        <v>8354.5</v>
      </c>
      <c r="J739" s="53">
        <v>9854.5</v>
      </c>
    </row>
    <row r="740" spans="1:10">
      <c r="A740" s="432">
        <v>40618</v>
      </c>
      <c r="B740" s="53">
        <v>2685</v>
      </c>
      <c r="C740" s="53">
        <v>12425</v>
      </c>
      <c r="D740" s="53">
        <v>5591.25</v>
      </c>
      <c r="G740" s="53">
        <v>6981</v>
      </c>
      <c r="H740" s="53">
        <v>8481</v>
      </c>
      <c r="I740" s="53">
        <v>8323.5</v>
      </c>
      <c r="J740" s="53">
        <v>9823.5</v>
      </c>
    </row>
    <row r="741" spans="1:10">
      <c r="A741" s="432">
        <v>40619</v>
      </c>
      <c r="B741" s="53">
        <v>2685</v>
      </c>
      <c r="C741" s="53">
        <v>12425</v>
      </c>
      <c r="D741" s="53">
        <v>5591.25</v>
      </c>
      <c r="G741" s="53">
        <v>6981</v>
      </c>
      <c r="H741" s="53">
        <v>8481</v>
      </c>
      <c r="I741" s="53">
        <v>8323.5</v>
      </c>
      <c r="J741" s="53">
        <v>9823.5</v>
      </c>
    </row>
    <row r="742" spans="1:10">
      <c r="A742" s="432">
        <v>40620</v>
      </c>
      <c r="B742" s="53">
        <v>2690</v>
      </c>
      <c r="C742" s="53">
        <v>12450</v>
      </c>
      <c r="D742" s="53">
        <v>5602.5</v>
      </c>
      <c r="G742" s="53">
        <v>6994</v>
      </c>
      <c r="H742" s="53">
        <v>8494</v>
      </c>
      <c r="I742" s="53">
        <v>8339</v>
      </c>
      <c r="J742" s="53">
        <v>9839</v>
      </c>
    </row>
    <row r="743" spans="1:10">
      <c r="A743" s="432">
        <v>40623</v>
      </c>
      <c r="B743" s="53">
        <v>2725</v>
      </c>
      <c r="C743" s="53">
        <v>12450</v>
      </c>
      <c r="D743" s="53">
        <v>5602.5</v>
      </c>
      <c r="G743" s="53">
        <v>7085</v>
      </c>
      <c r="H743" s="53">
        <v>8585</v>
      </c>
      <c r="I743" s="53">
        <v>8447.5</v>
      </c>
      <c r="J743" s="53">
        <v>9947.5</v>
      </c>
    </row>
    <row r="744" spans="1:10">
      <c r="A744" s="432">
        <v>40624</v>
      </c>
      <c r="B744" s="53">
        <v>2770</v>
      </c>
      <c r="C744" s="53">
        <v>12500</v>
      </c>
      <c r="D744" s="53">
        <v>5625</v>
      </c>
      <c r="G744" s="53">
        <v>7202</v>
      </c>
      <c r="H744" s="53">
        <v>8702</v>
      </c>
      <c r="I744" s="53">
        <v>8587</v>
      </c>
      <c r="J744" s="53">
        <v>10087</v>
      </c>
    </row>
    <row r="745" spans="1:10">
      <c r="A745" s="432">
        <v>40625</v>
      </c>
      <c r="B745" s="53">
        <v>2795</v>
      </c>
      <c r="C745" s="53">
        <v>12550</v>
      </c>
      <c r="D745" s="53">
        <v>5647.5</v>
      </c>
      <c r="G745" s="53">
        <v>7267</v>
      </c>
      <c r="H745" s="53">
        <v>8767</v>
      </c>
      <c r="I745" s="53">
        <v>8664.5</v>
      </c>
      <c r="J745" s="53">
        <v>10164.5</v>
      </c>
    </row>
    <row r="746" spans="1:10">
      <c r="A746" s="432">
        <v>40626</v>
      </c>
      <c r="B746" s="53">
        <v>2800</v>
      </c>
      <c r="C746" s="53">
        <v>12600</v>
      </c>
      <c r="D746" s="53">
        <v>5670</v>
      </c>
      <c r="G746" s="53">
        <v>7280</v>
      </c>
      <c r="H746" s="53">
        <v>8780</v>
      </c>
      <c r="I746" s="53">
        <v>8680</v>
      </c>
      <c r="J746" s="53">
        <v>10180</v>
      </c>
    </row>
    <row r="747" spans="1:10">
      <c r="A747" s="432">
        <v>40627</v>
      </c>
      <c r="B747" s="53">
        <v>2785</v>
      </c>
      <c r="C747" s="53">
        <v>12600</v>
      </c>
      <c r="D747" s="53">
        <v>5670</v>
      </c>
      <c r="G747" s="53">
        <v>7241</v>
      </c>
      <c r="H747" s="53">
        <v>8741</v>
      </c>
      <c r="I747" s="53">
        <v>8633.5</v>
      </c>
      <c r="J747" s="53">
        <v>10133.5</v>
      </c>
    </row>
    <row r="748" spans="1:10">
      <c r="A748" s="432">
        <v>40630</v>
      </c>
      <c r="B748" s="53">
        <v>2775</v>
      </c>
      <c r="C748" s="53">
        <v>12600</v>
      </c>
      <c r="D748" s="53">
        <v>5670</v>
      </c>
      <c r="G748" s="53">
        <v>7215</v>
      </c>
      <c r="H748" s="53">
        <v>8715</v>
      </c>
      <c r="I748" s="53">
        <v>8602.5</v>
      </c>
      <c r="J748" s="53">
        <v>10102.5</v>
      </c>
    </row>
    <row r="749" spans="1:10">
      <c r="A749" s="432">
        <v>40631</v>
      </c>
      <c r="B749" s="53">
        <v>2750</v>
      </c>
      <c r="C749" s="53">
        <v>12600</v>
      </c>
      <c r="D749" s="53">
        <v>5670</v>
      </c>
      <c r="G749" s="53">
        <v>7150</v>
      </c>
      <c r="H749" s="53">
        <v>8650</v>
      </c>
      <c r="I749" s="53">
        <v>8525</v>
      </c>
      <c r="J749" s="53">
        <v>10025</v>
      </c>
    </row>
    <row r="750" spans="1:10">
      <c r="A750" s="432">
        <v>40632</v>
      </c>
      <c r="B750" s="53">
        <v>2750</v>
      </c>
      <c r="C750" s="53">
        <v>12600</v>
      </c>
      <c r="D750" s="53">
        <v>5670</v>
      </c>
      <c r="G750" s="53">
        <v>7150</v>
      </c>
      <c r="H750" s="53">
        <v>8650</v>
      </c>
      <c r="I750" s="53">
        <v>8525</v>
      </c>
      <c r="J750" s="53">
        <v>10025</v>
      </c>
    </row>
    <row r="751" spans="1:10">
      <c r="A751" s="432">
        <v>40633</v>
      </c>
      <c r="B751" s="53">
        <v>2730</v>
      </c>
      <c r="C751" s="53">
        <v>12525</v>
      </c>
      <c r="D751" s="53">
        <v>5636.25</v>
      </c>
      <c r="G751" s="53">
        <v>7098</v>
      </c>
      <c r="H751" s="53">
        <v>8598</v>
      </c>
      <c r="I751" s="53">
        <v>8463</v>
      </c>
      <c r="J751" s="53">
        <v>9963</v>
      </c>
    </row>
    <row r="752" spans="1:10">
      <c r="A752" s="432">
        <v>40634</v>
      </c>
      <c r="B752" s="53">
        <v>2745</v>
      </c>
      <c r="C752" s="53">
        <v>12525</v>
      </c>
      <c r="D752" s="53">
        <v>5636.25</v>
      </c>
      <c r="G752" s="53">
        <v>7137</v>
      </c>
      <c r="H752" s="53">
        <v>8637</v>
      </c>
      <c r="I752" s="53">
        <v>8509.5</v>
      </c>
      <c r="J752" s="53">
        <v>10009.5</v>
      </c>
    </row>
    <row r="753" spans="1:10">
      <c r="A753" s="432">
        <v>40635</v>
      </c>
      <c r="B753" s="53">
        <v>2730</v>
      </c>
      <c r="C753" s="53">
        <v>12525</v>
      </c>
      <c r="D753" s="53">
        <v>5636.25</v>
      </c>
      <c r="G753" s="53">
        <v>7098</v>
      </c>
      <c r="H753" s="53">
        <v>8598</v>
      </c>
      <c r="I753" s="53">
        <v>8463</v>
      </c>
      <c r="J753" s="53">
        <v>9963</v>
      </c>
    </row>
    <row r="754" spans="1:10">
      <c r="A754" s="432">
        <v>40639</v>
      </c>
      <c r="B754" s="53">
        <v>2750</v>
      </c>
      <c r="C754" s="53">
        <v>12525</v>
      </c>
      <c r="D754" s="53">
        <v>5636.25</v>
      </c>
      <c r="G754" s="53">
        <v>7150</v>
      </c>
      <c r="H754" s="53">
        <v>8650</v>
      </c>
      <c r="I754" s="53">
        <v>8525</v>
      </c>
      <c r="J754" s="53">
        <v>10025</v>
      </c>
    </row>
    <row r="755" spans="1:10">
      <c r="A755" s="432">
        <v>40640</v>
      </c>
      <c r="B755" s="53">
        <v>2770</v>
      </c>
      <c r="C755" s="53">
        <v>12525</v>
      </c>
      <c r="D755" s="53">
        <v>5636.25</v>
      </c>
      <c r="G755" s="53">
        <v>7202</v>
      </c>
      <c r="H755" s="53">
        <v>8702</v>
      </c>
      <c r="I755" s="53">
        <v>8587</v>
      </c>
      <c r="J755" s="53">
        <v>10087</v>
      </c>
    </row>
    <row r="756" spans="1:10">
      <c r="A756" s="432">
        <v>40641</v>
      </c>
      <c r="B756" s="53">
        <v>2770</v>
      </c>
      <c r="C756" s="53">
        <v>12575</v>
      </c>
      <c r="D756" s="53">
        <v>5658.75</v>
      </c>
      <c r="G756" s="53">
        <v>7202</v>
      </c>
      <c r="H756" s="53">
        <v>8702</v>
      </c>
      <c r="I756" s="53">
        <v>8587</v>
      </c>
      <c r="J756" s="53">
        <v>10087</v>
      </c>
    </row>
    <row r="757" spans="1:10">
      <c r="A757" s="432">
        <v>40644</v>
      </c>
      <c r="B757" s="53">
        <v>2825</v>
      </c>
      <c r="C757" s="53">
        <v>12700</v>
      </c>
      <c r="D757" s="53">
        <v>5715</v>
      </c>
      <c r="G757" s="53">
        <v>7345</v>
      </c>
      <c r="H757" s="53">
        <v>8845</v>
      </c>
      <c r="I757" s="53">
        <v>8757.5</v>
      </c>
      <c r="J757" s="53">
        <v>10257.5</v>
      </c>
    </row>
    <row r="758" spans="1:10">
      <c r="A758" s="432">
        <v>40645</v>
      </c>
      <c r="B758" s="53">
        <v>2825</v>
      </c>
      <c r="C758" s="53">
        <v>12700</v>
      </c>
      <c r="D758" s="53">
        <v>5715</v>
      </c>
      <c r="G758" s="53">
        <v>7345</v>
      </c>
      <c r="H758" s="53">
        <v>8845</v>
      </c>
      <c r="I758" s="53">
        <v>8757.5</v>
      </c>
      <c r="J758" s="53">
        <v>10257.5</v>
      </c>
    </row>
    <row r="759" spans="1:10">
      <c r="A759" s="432">
        <v>40646</v>
      </c>
      <c r="B759" s="53">
        <v>2795</v>
      </c>
      <c r="C759" s="53">
        <v>12700</v>
      </c>
      <c r="D759" s="53">
        <v>5715</v>
      </c>
      <c r="G759" s="53">
        <v>7267</v>
      </c>
      <c r="H759" s="53">
        <v>8767</v>
      </c>
      <c r="I759" s="53">
        <v>8664.5</v>
      </c>
      <c r="J759" s="53">
        <v>10164.5</v>
      </c>
    </row>
    <row r="760" spans="1:10">
      <c r="A760" s="432">
        <v>40647</v>
      </c>
      <c r="B760" s="53">
        <v>2805</v>
      </c>
      <c r="C760" s="53">
        <v>12700</v>
      </c>
      <c r="D760" s="53">
        <v>5715</v>
      </c>
      <c r="G760" s="53">
        <v>7293</v>
      </c>
      <c r="H760" s="53">
        <v>8793</v>
      </c>
      <c r="I760" s="53">
        <v>8695.5</v>
      </c>
      <c r="J760" s="53">
        <v>10195.5</v>
      </c>
    </row>
    <row r="761" spans="1:10">
      <c r="A761" s="432">
        <v>40648</v>
      </c>
      <c r="B761" s="53">
        <v>2790</v>
      </c>
      <c r="C761" s="53">
        <v>12700</v>
      </c>
      <c r="D761" s="53">
        <v>5715</v>
      </c>
      <c r="G761" s="53">
        <v>7254</v>
      </c>
      <c r="H761" s="53">
        <v>8754</v>
      </c>
      <c r="I761" s="53">
        <v>8649</v>
      </c>
      <c r="J761" s="53">
        <v>10149</v>
      </c>
    </row>
    <row r="762" spans="1:10">
      <c r="A762" s="432">
        <v>40651</v>
      </c>
      <c r="B762" s="53">
        <v>2770</v>
      </c>
      <c r="C762" s="53">
        <v>12700</v>
      </c>
      <c r="D762" s="53">
        <v>5715</v>
      </c>
      <c r="G762" s="53">
        <v>7202</v>
      </c>
      <c r="H762" s="53">
        <v>8702</v>
      </c>
      <c r="I762" s="53">
        <v>8587</v>
      </c>
      <c r="J762" s="53">
        <v>10087</v>
      </c>
    </row>
    <row r="763" spans="1:10">
      <c r="A763" s="432">
        <v>40652</v>
      </c>
      <c r="B763" s="53">
        <v>2760</v>
      </c>
      <c r="C763" s="53">
        <v>12700</v>
      </c>
      <c r="D763" s="53">
        <v>5715</v>
      </c>
      <c r="G763" s="53">
        <v>7176</v>
      </c>
      <c r="H763" s="53">
        <v>8676</v>
      </c>
      <c r="I763" s="53">
        <v>8556</v>
      </c>
      <c r="J763" s="53">
        <v>10056</v>
      </c>
    </row>
    <row r="764" spans="1:10">
      <c r="A764" s="432">
        <v>40653</v>
      </c>
      <c r="B764" s="53">
        <v>2770</v>
      </c>
      <c r="C764" s="53">
        <v>12700</v>
      </c>
      <c r="D764" s="53">
        <v>5715</v>
      </c>
      <c r="G764" s="53">
        <v>7202</v>
      </c>
      <c r="H764" s="53">
        <v>8702</v>
      </c>
      <c r="I764" s="53">
        <v>8587</v>
      </c>
      <c r="J764" s="53">
        <v>10087</v>
      </c>
    </row>
    <row r="765" spans="1:10">
      <c r="A765" s="432">
        <v>40654</v>
      </c>
      <c r="B765" s="53">
        <v>2810</v>
      </c>
      <c r="C765" s="53">
        <v>12700</v>
      </c>
      <c r="D765" s="53">
        <v>5715</v>
      </c>
      <c r="G765" s="53">
        <v>7306</v>
      </c>
      <c r="H765" s="53">
        <v>8806</v>
      </c>
      <c r="I765" s="53">
        <v>8711</v>
      </c>
      <c r="J765" s="53">
        <v>10211</v>
      </c>
    </row>
    <row r="766" spans="1:10">
      <c r="A766" s="432">
        <v>40655</v>
      </c>
      <c r="B766" s="53">
        <v>2820</v>
      </c>
      <c r="C766" s="53">
        <v>12725</v>
      </c>
      <c r="D766" s="53">
        <v>5726.25</v>
      </c>
      <c r="G766" s="53">
        <v>7332</v>
      </c>
      <c r="H766" s="53">
        <v>8832</v>
      </c>
      <c r="I766" s="53">
        <v>8742</v>
      </c>
      <c r="J766" s="53">
        <v>10242</v>
      </c>
    </row>
    <row r="767" spans="1:10">
      <c r="A767" s="432">
        <v>40658</v>
      </c>
      <c r="B767" s="53">
        <v>2845</v>
      </c>
      <c r="C767" s="53">
        <v>12725</v>
      </c>
      <c r="D767" s="53">
        <v>5726.25</v>
      </c>
      <c r="G767" s="53">
        <v>7397</v>
      </c>
      <c r="H767" s="53">
        <v>8897</v>
      </c>
      <c r="I767" s="53">
        <v>8819.5</v>
      </c>
      <c r="J767" s="53">
        <v>10319.5</v>
      </c>
    </row>
    <row r="768" spans="1:10">
      <c r="A768" s="432">
        <v>40659</v>
      </c>
      <c r="B768" s="53">
        <v>2860</v>
      </c>
      <c r="C768" s="53">
        <v>12725</v>
      </c>
      <c r="D768" s="53">
        <v>5726.25</v>
      </c>
      <c r="G768" s="53">
        <v>7436</v>
      </c>
      <c r="H768" s="53">
        <v>8936</v>
      </c>
      <c r="I768" s="53">
        <v>8866</v>
      </c>
      <c r="J768" s="53">
        <v>10366</v>
      </c>
    </row>
    <row r="769" spans="1:17">
      <c r="A769" s="432">
        <v>40660</v>
      </c>
      <c r="B769" s="53">
        <v>2880</v>
      </c>
      <c r="C769" s="53">
        <v>12725</v>
      </c>
      <c r="D769" s="53">
        <v>5726.25</v>
      </c>
      <c r="G769" s="53">
        <v>7488</v>
      </c>
      <c r="H769" s="53">
        <v>8988</v>
      </c>
      <c r="I769" s="53">
        <v>8928</v>
      </c>
      <c r="J769" s="53">
        <v>10428</v>
      </c>
    </row>
    <row r="770" spans="1:17">
      <c r="A770" s="432">
        <v>40661</v>
      </c>
      <c r="B770" s="53">
        <v>2890</v>
      </c>
      <c r="C770" s="53">
        <v>12725</v>
      </c>
      <c r="D770" s="53">
        <v>5726.25</v>
      </c>
      <c r="G770" s="53">
        <v>7514</v>
      </c>
      <c r="H770" s="53">
        <v>9014</v>
      </c>
      <c r="I770" s="53">
        <v>8959</v>
      </c>
      <c r="J770" s="53">
        <v>10459</v>
      </c>
    </row>
    <row r="771" spans="1:17">
      <c r="A771" s="432">
        <v>40662</v>
      </c>
      <c r="B771" s="53">
        <v>2885</v>
      </c>
      <c r="C771" s="53">
        <v>12725</v>
      </c>
      <c r="D771" s="53">
        <v>5726.25</v>
      </c>
      <c r="G771" s="53">
        <v>7501</v>
      </c>
      <c r="H771" s="53">
        <v>9001</v>
      </c>
      <c r="I771" s="53">
        <v>8943.5</v>
      </c>
      <c r="J771" s="53">
        <v>10443.5</v>
      </c>
    </row>
    <row r="772" spans="1:17">
      <c r="A772" s="432">
        <v>40666</v>
      </c>
      <c r="B772" s="53">
        <v>2915</v>
      </c>
      <c r="C772" s="53">
        <v>12750</v>
      </c>
      <c r="D772" s="53">
        <v>5737.5</v>
      </c>
      <c r="G772" s="53">
        <v>7579</v>
      </c>
      <c r="H772" s="53">
        <v>9079</v>
      </c>
      <c r="I772" s="53">
        <v>9036.5</v>
      </c>
      <c r="J772" s="53">
        <v>10536.5</v>
      </c>
    </row>
    <row r="773" spans="1:17">
      <c r="A773" s="432">
        <v>40667</v>
      </c>
      <c r="B773" s="53">
        <v>2920</v>
      </c>
      <c r="C773" s="53">
        <v>12750</v>
      </c>
      <c r="D773" s="53">
        <v>5737.5</v>
      </c>
      <c r="G773" s="53">
        <v>7592</v>
      </c>
      <c r="H773" s="53">
        <v>9092</v>
      </c>
      <c r="I773" s="53">
        <v>9052</v>
      </c>
      <c r="J773" s="53">
        <v>10552</v>
      </c>
    </row>
    <row r="774" spans="1:17">
      <c r="A774" s="432">
        <v>40668</v>
      </c>
      <c r="B774" s="53">
        <v>2910</v>
      </c>
      <c r="G774" s="53">
        <v>7566</v>
      </c>
      <c r="H774" s="53">
        <v>9066</v>
      </c>
      <c r="I774" s="53">
        <v>9021</v>
      </c>
      <c r="J774" s="53">
        <v>10521</v>
      </c>
    </row>
    <row r="775" spans="1:17">
      <c r="A775" s="432">
        <v>40669</v>
      </c>
      <c r="B775" s="53">
        <v>2890</v>
      </c>
      <c r="C775" s="53">
        <v>12725</v>
      </c>
      <c r="D775" s="53">
        <v>5726.25</v>
      </c>
      <c r="G775" s="53">
        <v>7514</v>
      </c>
      <c r="H775" s="53">
        <v>9014</v>
      </c>
      <c r="I775" s="53">
        <v>8959</v>
      </c>
      <c r="J775" s="53">
        <v>10459</v>
      </c>
      <c r="P775" s="53">
        <v>11000</v>
      </c>
      <c r="Q775" s="53">
        <v>541</v>
      </c>
    </row>
    <row r="776" spans="1:17">
      <c r="A776" s="432">
        <v>40672</v>
      </c>
      <c r="B776" s="53">
        <v>2880</v>
      </c>
      <c r="C776" s="53">
        <v>12700</v>
      </c>
      <c r="D776" s="53">
        <v>5715</v>
      </c>
      <c r="G776" s="53">
        <v>7488</v>
      </c>
      <c r="H776" s="53">
        <v>8988</v>
      </c>
      <c r="I776" s="53">
        <v>8928</v>
      </c>
      <c r="J776" s="53">
        <v>10428</v>
      </c>
      <c r="P776" s="53">
        <v>11000</v>
      </c>
      <c r="Q776" s="53">
        <v>572</v>
      </c>
    </row>
    <row r="777" spans="1:17">
      <c r="A777" s="432">
        <v>40673</v>
      </c>
      <c r="B777" s="53">
        <v>2875</v>
      </c>
      <c r="C777" s="53">
        <v>12700</v>
      </c>
      <c r="D777" s="53">
        <v>5715</v>
      </c>
      <c r="G777" s="53">
        <v>7475</v>
      </c>
      <c r="H777" s="53">
        <v>8975</v>
      </c>
      <c r="I777" s="53">
        <v>8912.5</v>
      </c>
      <c r="J777" s="53">
        <v>10412.5</v>
      </c>
    </row>
    <row r="778" spans="1:17">
      <c r="A778" s="432">
        <v>40674</v>
      </c>
      <c r="B778" s="53">
        <v>2870</v>
      </c>
      <c r="C778" s="53">
        <v>12725</v>
      </c>
      <c r="D778" s="53">
        <v>5726.25</v>
      </c>
      <c r="G778" s="53">
        <v>7462</v>
      </c>
      <c r="H778" s="53">
        <v>8962</v>
      </c>
      <c r="I778" s="53">
        <v>8897</v>
      </c>
      <c r="J778" s="53">
        <v>10397</v>
      </c>
    </row>
    <row r="779" spans="1:17">
      <c r="A779" s="432">
        <v>40675</v>
      </c>
      <c r="B779" s="53">
        <v>2830</v>
      </c>
      <c r="C779" s="53">
        <v>12725</v>
      </c>
      <c r="D779" s="53">
        <v>5726.25</v>
      </c>
      <c r="G779" s="53">
        <v>7358</v>
      </c>
      <c r="H779" s="53">
        <v>8858</v>
      </c>
      <c r="I779" s="53">
        <v>8773</v>
      </c>
      <c r="J779" s="53">
        <v>10273</v>
      </c>
    </row>
    <row r="780" spans="1:17">
      <c r="A780" s="432">
        <v>40676</v>
      </c>
      <c r="B780" s="53">
        <v>2825</v>
      </c>
      <c r="C780" s="53">
        <v>12675</v>
      </c>
      <c r="D780" s="53">
        <v>5703.75</v>
      </c>
      <c r="G780" s="53">
        <v>7345</v>
      </c>
      <c r="H780" s="53">
        <v>8845</v>
      </c>
      <c r="I780" s="53">
        <v>8757.5</v>
      </c>
      <c r="J780" s="53">
        <v>10257.5</v>
      </c>
    </row>
    <row r="781" spans="1:17">
      <c r="A781" s="432">
        <v>40679</v>
      </c>
      <c r="B781" s="53">
        <v>2830</v>
      </c>
      <c r="C781" s="53">
        <v>12650</v>
      </c>
      <c r="D781" s="53">
        <v>5692.5</v>
      </c>
      <c r="G781" s="53">
        <v>7358</v>
      </c>
      <c r="H781" s="53">
        <v>8858</v>
      </c>
      <c r="I781" s="53">
        <v>8773</v>
      </c>
      <c r="J781" s="53">
        <v>10273</v>
      </c>
    </row>
    <row r="782" spans="1:17">
      <c r="A782" s="432">
        <v>40680</v>
      </c>
      <c r="B782" s="53">
        <v>2835</v>
      </c>
      <c r="C782" s="53">
        <v>12650</v>
      </c>
      <c r="D782" s="53">
        <v>5692.5</v>
      </c>
      <c r="G782" s="53">
        <v>7371</v>
      </c>
      <c r="H782" s="53">
        <v>8871</v>
      </c>
      <c r="I782" s="53">
        <v>8788.5</v>
      </c>
      <c r="J782" s="53">
        <v>10288.5</v>
      </c>
    </row>
    <row r="783" spans="1:17">
      <c r="A783" s="432">
        <v>40681</v>
      </c>
      <c r="B783" s="53">
        <v>2840</v>
      </c>
      <c r="C783" s="53">
        <v>12650</v>
      </c>
      <c r="D783" s="53">
        <v>5692.5</v>
      </c>
      <c r="G783" s="53">
        <v>7384</v>
      </c>
      <c r="H783" s="53">
        <v>8884</v>
      </c>
      <c r="I783" s="53">
        <v>8804</v>
      </c>
      <c r="J783" s="53">
        <v>10304</v>
      </c>
    </row>
    <row r="784" spans="1:17">
      <c r="A784" s="432">
        <v>40682</v>
      </c>
      <c r="B784" s="53">
        <v>2840</v>
      </c>
      <c r="C784" s="53">
        <v>12575</v>
      </c>
      <c r="D784" s="53">
        <v>5658.75</v>
      </c>
      <c r="G784" s="53">
        <v>7384</v>
      </c>
      <c r="H784" s="53">
        <v>8884</v>
      </c>
      <c r="I784" s="53">
        <v>8804</v>
      </c>
      <c r="J784" s="53">
        <v>10304</v>
      </c>
    </row>
    <row r="785" spans="1:17">
      <c r="A785" s="432">
        <v>40683</v>
      </c>
      <c r="B785" s="53">
        <v>2825</v>
      </c>
      <c r="C785" s="53">
        <v>12575</v>
      </c>
      <c r="D785" s="53">
        <v>5658.75</v>
      </c>
      <c r="G785" s="53">
        <v>7345</v>
      </c>
      <c r="H785" s="53">
        <v>8845</v>
      </c>
      <c r="I785" s="53">
        <v>8757.5</v>
      </c>
      <c r="J785" s="53">
        <v>10257.5</v>
      </c>
    </row>
    <row r="786" spans="1:17">
      <c r="A786" s="432">
        <v>40686</v>
      </c>
      <c r="B786" s="53">
        <v>2815</v>
      </c>
      <c r="C786" s="53">
        <v>12525</v>
      </c>
      <c r="D786" s="53">
        <v>5636.25</v>
      </c>
      <c r="G786" s="53">
        <v>7319</v>
      </c>
      <c r="H786" s="53">
        <v>8819</v>
      </c>
      <c r="I786" s="53">
        <v>8726.5</v>
      </c>
      <c r="J786" s="53">
        <v>10226.5</v>
      </c>
    </row>
    <row r="787" spans="1:17">
      <c r="A787" s="432">
        <v>40687</v>
      </c>
      <c r="B787" s="53">
        <v>2815</v>
      </c>
      <c r="C787" s="53">
        <v>12375</v>
      </c>
      <c r="D787" s="53">
        <v>5568.75</v>
      </c>
      <c r="G787" s="53">
        <v>7319</v>
      </c>
      <c r="H787" s="53">
        <v>8819</v>
      </c>
      <c r="I787" s="53">
        <v>8726.5</v>
      </c>
      <c r="J787" s="53">
        <v>10226.5</v>
      </c>
    </row>
    <row r="788" spans="1:17">
      <c r="A788" s="432">
        <v>40688</v>
      </c>
      <c r="B788" s="53">
        <v>2815</v>
      </c>
      <c r="C788" s="53">
        <v>12350</v>
      </c>
      <c r="D788" s="53">
        <v>5557.5</v>
      </c>
      <c r="G788" s="53">
        <v>7319</v>
      </c>
      <c r="H788" s="53">
        <v>8819</v>
      </c>
      <c r="I788" s="53">
        <v>8726.5</v>
      </c>
      <c r="J788" s="53">
        <v>10226.5</v>
      </c>
    </row>
    <row r="789" spans="1:17">
      <c r="A789" s="432">
        <v>40689</v>
      </c>
      <c r="B789" s="53">
        <v>2820</v>
      </c>
      <c r="C789" s="53">
        <v>12350</v>
      </c>
      <c r="D789" s="53">
        <v>5557.5</v>
      </c>
      <c r="G789" s="53">
        <v>7332</v>
      </c>
      <c r="H789" s="53">
        <v>8832</v>
      </c>
      <c r="I789" s="53">
        <v>8742</v>
      </c>
      <c r="J789" s="53">
        <v>10242</v>
      </c>
    </row>
    <row r="790" spans="1:17">
      <c r="A790" s="432">
        <v>40690</v>
      </c>
      <c r="B790" s="53">
        <v>2810</v>
      </c>
      <c r="C790" s="53">
        <v>12350</v>
      </c>
      <c r="D790" s="53">
        <v>5557.5</v>
      </c>
      <c r="G790" s="53">
        <v>7306</v>
      </c>
      <c r="H790" s="53">
        <v>8806</v>
      </c>
      <c r="I790" s="53">
        <v>8711</v>
      </c>
      <c r="J790" s="53">
        <v>10211</v>
      </c>
    </row>
    <row r="791" spans="1:17">
      <c r="A791" s="432">
        <v>40693</v>
      </c>
      <c r="B791" s="53">
        <v>2810</v>
      </c>
      <c r="C791" s="53">
        <v>12300</v>
      </c>
      <c r="D791" s="53">
        <v>5535</v>
      </c>
      <c r="G791" s="53">
        <v>7306</v>
      </c>
      <c r="H791" s="53">
        <v>8806</v>
      </c>
      <c r="I791" s="53">
        <v>8711</v>
      </c>
      <c r="J791" s="53">
        <v>10211</v>
      </c>
    </row>
    <row r="792" spans="1:17">
      <c r="A792" s="432">
        <v>40694</v>
      </c>
      <c r="B792" s="53">
        <v>2810</v>
      </c>
      <c r="C792" s="53">
        <v>12300</v>
      </c>
      <c r="D792" s="53">
        <v>5535</v>
      </c>
      <c r="G792" s="53">
        <v>7306</v>
      </c>
      <c r="H792" s="53">
        <v>8806</v>
      </c>
      <c r="I792" s="53">
        <v>8711</v>
      </c>
      <c r="J792" s="53">
        <v>10211</v>
      </c>
    </row>
    <row r="793" spans="1:17">
      <c r="A793" s="432">
        <v>40695</v>
      </c>
      <c r="B793" s="53">
        <v>2810</v>
      </c>
      <c r="C793" s="53">
        <v>12275</v>
      </c>
      <c r="D793" s="53">
        <v>5523.75</v>
      </c>
      <c r="G793" s="53">
        <v>7306</v>
      </c>
      <c r="H793" s="53">
        <v>8806</v>
      </c>
      <c r="I793" s="53">
        <v>8711</v>
      </c>
      <c r="J793" s="53">
        <v>10211</v>
      </c>
    </row>
    <row r="794" spans="1:17">
      <c r="A794" s="432">
        <v>40696</v>
      </c>
      <c r="B794" s="53">
        <v>2795</v>
      </c>
      <c r="C794" s="53">
        <v>12275</v>
      </c>
      <c r="D794" s="53">
        <v>5523.75</v>
      </c>
      <c r="G794" s="53">
        <v>7267</v>
      </c>
      <c r="H794" s="53">
        <v>8767</v>
      </c>
      <c r="I794" s="53">
        <v>8664.5</v>
      </c>
      <c r="J794" s="53">
        <v>10164.5</v>
      </c>
    </row>
    <row r="795" spans="1:17">
      <c r="A795" s="432">
        <v>40697</v>
      </c>
      <c r="B795" s="53">
        <v>2800</v>
      </c>
      <c r="C795" s="53">
        <v>12275</v>
      </c>
      <c r="D795" s="53">
        <v>5523.75</v>
      </c>
      <c r="G795" s="53">
        <v>7280</v>
      </c>
      <c r="H795" s="53">
        <v>8780</v>
      </c>
      <c r="I795" s="53">
        <v>8680</v>
      </c>
      <c r="J795" s="53">
        <v>10180</v>
      </c>
      <c r="P795" s="53">
        <v>10700</v>
      </c>
      <c r="Q795" s="53">
        <v>520</v>
      </c>
    </row>
    <row r="796" spans="1:17">
      <c r="A796" s="432">
        <v>40701</v>
      </c>
      <c r="B796" s="53">
        <v>2795</v>
      </c>
      <c r="G796" s="53">
        <v>7267</v>
      </c>
      <c r="H796" s="53">
        <v>8767</v>
      </c>
      <c r="I796" s="53">
        <v>8664.5</v>
      </c>
      <c r="J796" s="53">
        <v>10164.5</v>
      </c>
      <c r="P796" s="53">
        <v>10700</v>
      </c>
      <c r="Q796" s="53">
        <v>535.5</v>
      </c>
    </row>
    <row r="797" spans="1:17">
      <c r="A797" s="432">
        <v>40702</v>
      </c>
      <c r="B797" s="53">
        <v>2790</v>
      </c>
      <c r="C797" s="53">
        <v>12200</v>
      </c>
      <c r="D797" s="53">
        <v>5490</v>
      </c>
      <c r="G797" s="53">
        <v>7254</v>
      </c>
      <c r="H797" s="53">
        <v>8754</v>
      </c>
      <c r="I797" s="53">
        <v>8649</v>
      </c>
      <c r="J797" s="53">
        <v>10149</v>
      </c>
      <c r="P797" s="53">
        <v>10700</v>
      </c>
      <c r="Q797" s="53">
        <v>551</v>
      </c>
    </row>
    <row r="798" spans="1:17">
      <c r="A798" s="432">
        <v>40703</v>
      </c>
      <c r="B798" s="53">
        <v>2770</v>
      </c>
      <c r="C798" s="53">
        <v>12175</v>
      </c>
      <c r="D798" s="53">
        <v>5478.75</v>
      </c>
      <c r="G798" s="53">
        <v>7202</v>
      </c>
      <c r="H798" s="53">
        <v>8702</v>
      </c>
      <c r="I798" s="53">
        <v>8587</v>
      </c>
      <c r="J798" s="53">
        <v>10087</v>
      </c>
      <c r="P798" s="53">
        <v>10700</v>
      </c>
      <c r="Q798" s="53">
        <v>613</v>
      </c>
    </row>
    <row r="799" spans="1:17">
      <c r="A799" s="432">
        <v>40704</v>
      </c>
      <c r="B799" s="53">
        <v>2785</v>
      </c>
      <c r="C799" s="53">
        <v>12175</v>
      </c>
      <c r="D799" s="53">
        <v>5478.75</v>
      </c>
      <c r="G799" s="53">
        <v>7241</v>
      </c>
      <c r="H799" s="53">
        <v>8741</v>
      </c>
      <c r="I799" s="53">
        <v>8633.5</v>
      </c>
      <c r="J799" s="53">
        <v>10133.5</v>
      </c>
      <c r="P799" s="53">
        <v>10750</v>
      </c>
      <c r="Q799" s="53">
        <v>616.5</v>
      </c>
    </row>
    <row r="800" spans="1:17">
      <c r="A800" s="432">
        <v>40707</v>
      </c>
      <c r="B800" s="53">
        <v>2765</v>
      </c>
      <c r="G800" s="53">
        <v>7189</v>
      </c>
      <c r="H800" s="53">
        <v>8689</v>
      </c>
      <c r="I800" s="53">
        <v>8571.5</v>
      </c>
      <c r="J800" s="53">
        <v>10071.5</v>
      </c>
      <c r="P800" s="53">
        <v>10750</v>
      </c>
      <c r="Q800" s="53">
        <v>678.5</v>
      </c>
    </row>
    <row r="801" spans="1:17">
      <c r="A801" s="432">
        <v>40708</v>
      </c>
      <c r="B801" s="53">
        <v>2750</v>
      </c>
      <c r="G801" s="53">
        <v>7150</v>
      </c>
      <c r="H801" s="53">
        <v>8650</v>
      </c>
      <c r="I801" s="53">
        <v>8525</v>
      </c>
      <c r="J801" s="53">
        <v>10025</v>
      </c>
      <c r="P801" s="53">
        <v>10750</v>
      </c>
      <c r="Q801" s="53">
        <v>725</v>
      </c>
    </row>
    <row r="802" spans="1:17">
      <c r="A802" s="432">
        <v>40709</v>
      </c>
      <c r="B802" s="53">
        <v>2745</v>
      </c>
      <c r="C802" s="53">
        <v>12175</v>
      </c>
      <c r="D802" s="53">
        <v>5478.75</v>
      </c>
      <c r="G802" s="53">
        <v>7137</v>
      </c>
      <c r="H802" s="53">
        <v>8637</v>
      </c>
      <c r="I802" s="53">
        <v>8509.5</v>
      </c>
      <c r="J802" s="53">
        <v>10009.5</v>
      </c>
      <c r="P802" s="53">
        <v>10750</v>
      </c>
      <c r="Q802" s="53">
        <v>740.5</v>
      </c>
    </row>
    <row r="803" spans="1:17">
      <c r="A803" s="432">
        <v>40710</v>
      </c>
      <c r="B803" s="53">
        <v>2730</v>
      </c>
      <c r="G803" s="53">
        <v>7098</v>
      </c>
      <c r="H803" s="53">
        <v>8598</v>
      </c>
      <c r="I803" s="53">
        <v>8463</v>
      </c>
      <c r="J803" s="53">
        <v>9963</v>
      </c>
    </row>
    <row r="804" spans="1:17">
      <c r="A804" s="432">
        <v>40711</v>
      </c>
      <c r="B804" s="53">
        <v>2720</v>
      </c>
      <c r="C804" s="53">
        <v>12150</v>
      </c>
      <c r="D804" s="53">
        <v>5467.5</v>
      </c>
      <c r="G804" s="53">
        <v>7072</v>
      </c>
      <c r="H804" s="53">
        <v>8572</v>
      </c>
      <c r="I804" s="53">
        <v>8432</v>
      </c>
      <c r="J804" s="53">
        <v>9932</v>
      </c>
      <c r="P804" s="53">
        <v>10900</v>
      </c>
      <c r="Q804" s="53">
        <v>968</v>
      </c>
    </row>
    <row r="805" spans="1:17">
      <c r="A805" s="432">
        <v>40714</v>
      </c>
      <c r="B805" s="53">
        <v>2685</v>
      </c>
      <c r="C805" s="53">
        <v>12100</v>
      </c>
      <c r="D805" s="53">
        <v>5445</v>
      </c>
      <c r="G805" s="53">
        <v>6981</v>
      </c>
      <c r="H805" s="53">
        <v>8481</v>
      </c>
      <c r="I805" s="53">
        <v>8323.5</v>
      </c>
      <c r="J805" s="53">
        <v>9823.5</v>
      </c>
      <c r="P805" s="53">
        <v>10800</v>
      </c>
      <c r="Q805" s="53">
        <v>976.5</v>
      </c>
    </row>
    <row r="806" spans="1:17">
      <c r="A806" s="432">
        <v>40715</v>
      </c>
      <c r="B806" s="53">
        <v>2690</v>
      </c>
      <c r="C806" s="53">
        <v>12100</v>
      </c>
      <c r="D806" s="53">
        <v>5445</v>
      </c>
      <c r="G806" s="53">
        <v>6994</v>
      </c>
      <c r="H806" s="53">
        <v>8494</v>
      </c>
      <c r="I806" s="53">
        <v>8339</v>
      </c>
      <c r="J806" s="53">
        <v>9839</v>
      </c>
      <c r="P806" s="53">
        <v>10800</v>
      </c>
      <c r="Q806" s="53">
        <v>961</v>
      </c>
    </row>
    <row r="807" spans="1:17">
      <c r="A807" s="432">
        <v>40716</v>
      </c>
      <c r="B807" s="53">
        <v>2705</v>
      </c>
      <c r="C807" s="53">
        <v>12100</v>
      </c>
      <c r="D807" s="53">
        <v>5445</v>
      </c>
      <c r="G807" s="53">
        <v>7033</v>
      </c>
      <c r="H807" s="53">
        <v>8533</v>
      </c>
      <c r="I807" s="53">
        <v>8385.5</v>
      </c>
      <c r="J807" s="53">
        <v>9885.5</v>
      </c>
      <c r="P807" s="53">
        <v>10800</v>
      </c>
      <c r="Q807" s="53">
        <v>914.5</v>
      </c>
    </row>
    <row r="808" spans="1:17">
      <c r="A808" s="432">
        <v>40717</v>
      </c>
      <c r="B808" s="53">
        <v>2700</v>
      </c>
      <c r="G808" s="53">
        <v>7020</v>
      </c>
      <c r="H808" s="53">
        <v>8520</v>
      </c>
      <c r="I808" s="53">
        <v>8370</v>
      </c>
      <c r="J808" s="53">
        <v>9870</v>
      </c>
      <c r="P808" s="53">
        <v>10800</v>
      </c>
      <c r="Q808" s="53">
        <v>930</v>
      </c>
    </row>
    <row r="809" spans="1:17">
      <c r="A809" s="432">
        <v>40718</v>
      </c>
      <c r="B809" s="53">
        <v>2725</v>
      </c>
      <c r="C809" s="53">
        <v>12025</v>
      </c>
      <c r="D809" s="53">
        <v>5411.25</v>
      </c>
      <c r="G809" s="53">
        <v>7085</v>
      </c>
      <c r="H809" s="53">
        <v>8585</v>
      </c>
      <c r="I809" s="53">
        <v>8447.5</v>
      </c>
      <c r="J809" s="53">
        <v>9947.5</v>
      </c>
      <c r="P809" s="53">
        <v>10800</v>
      </c>
      <c r="Q809" s="53">
        <v>852.5</v>
      </c>
    </row>
    <row r="810" spans="1:17">
      <c r="A810" s="432">
        <v>40721</v>
      </c>
      <c r="B810" s="53">
        <v>2780</v>
      </c>
      <c r="C810" s="53">
        <v>12025</v>
      </c>
      <c r="D810" s="53">
        <v>5411.25</v>
      </c>
      <c r="G810" s="53">
        <v>7228</v>
      </c>
      <c r="H810" s="53">
        <v>8728</v>
      </c>
      <c r="I810" s="53">
        <v>8618</v>
      </c>
      <c r="J810" s="53">
        <v>10118</v>
      </c>
      <c r="P810" s="53">
        <v>10800</v>
      </c>
      <c r="Q810" s="53">
        <v>682</v>
      </c>
    </row>
    <row r="811" spans="1:17">
      <c r="A811" s="432">
        <v>40722</v>
      </c>
      <c r="B811" s="53">
        <v>2780</v>
      </c>
      <c r="G811" s="53">
        <v>7228</v>
      </c>
      <c r="H811" s="53">
        <v>8728</v>
      </c>
      <c r="I811" s="53">
        <v>8618</v>
      </c>
      <c r="J811" s="53">
        <v>10118</v>
      </c>
      <c r="P811" s="53">
        <v>10800</v>
      </c>
      <c r="Q811" s="53">
        <v>682</v>
      </c>
    </row>
    <row r="812" spans="1:17">
      <c r="A812" s="432">
        <v>40723</v>
      </c>
      <c r="B812" s="53">
        <v>2795</v>
      </c>
      <c r="C812" s="53">
        <v>12025</v>
      </c>
      <c r="D812" s="53">
        <v>5411.25</v>
      </c>
      <c r="G812" s="53">
        <v>7267</v>
      </c>
      <c r="H812" s="53">
        <v>8767</v>
      </c>
      <c r="I812" s="53">
        <v>8664.5</v>
      </c>
      <c r="J812" s="53">
        <v>10164.5</v>
      </c>
      <c r="P812" s="53">
        <v>10800</v>
      </c>
      <c r="Q812" s="53">
        <v>635.5</v>
      </c>
    </row>
    <row r="813" spans="1:17">
      <c r="A813" s="432">
        <v>40724</v>
      </c>
      <c r="B813" s="53">
        <v>2790</v>
      </c>
      <c r="C813" s="53">
        <v>12000</v>
      </c>
      <c r="D813" s="53">
        <v>5400</v>
      </c>
      <c r="G813" s="53">
        <v>7254</v>
      </c>
      <c r="H813" s="53">
        <v>8754</v>
      </c>
      <c r="I813" s="53">
        <v>8649</v>
      </c>
      <c r="J813" s="53">
        <v>10149</v>
      </c>
      <c r="P813" s="53">
        <v>10800</v>
      </c>
      <c r="Q813" s="53">
        <v>651</v>
      </c>
    </row>
    <row r="814" spans="1:17">
      <c r="A814" s="432">
        <v>40725</v>
      </c>
      <c r="B814" s="53">
        <v>2800</v>
      </c>
      <c r="C814" s="53">
        <v>11950</v>
      </c>
      <c r="D814" s="53">
        <v>5377.5</v>
      </c>
      <c r="G814" s="53">
        <v>7280</v>
      </c>
      <c r="H814" s="53">
        <v>8780</v>
      </c>
      <c r="I814" s="53">
        <v>8680</v>
      </c>
      <c r="J814" s="53">
        <v>10180</v>
      </c>
      <c r="P814" s="53">
        <v>10800</v>
      </c>
      <c r="Q814" s="53">
        <v>620</v>
      </c>
    </row>
    <row r="815" spans="1:17">
      <c r="A815" s="432">
        <v>40728</v>
      </c>
      <c r="B815" s="53">
        <v>2825</v>
      </c>
      <c r="G815" s="53">
        <v>7345</v>
      </c>
      <c r="H815" s="53">
        <v>8845</v>
      </c>
      <c r="I815" s="53">
        <v>8757.5</v>
      </c>
      <c r="J815" s="53">
        <v>10257.5</v>
      </c>
      <c r="P815" s="53">
        <v>10800</v>
      </c>
      <c r="Q815" s="53">
        <v>542.5</v>
      </c>
    </row>
    <row r="816" spans="1:17">
      <c r="A816" s="432">
        <v>40729</v>
      </c>
      <c r="B816" s="53">
        <v>2840</v>
      </c>
      <c r="C816" s="53">
        <v>12100</v>
      </c>
      <c r="D816" s="53">
        <v>5445</v>
      </c>
      <c r="G816" s="53">
        <v>7384</v>
      </c>
      <c r="H816" s="53">
        <v>8884</v>
      </c>
      <c r="I816" s="53">
        <v>8804</v>
      </c>
      <c r="J816" s="53">
        <v>10304</v>
      </c>
      <c r="P816" s="53">
        <v>10800</v>
      </c>
      <c r="Q816" s="53">
        <v>496</v>
      </c>
    </row>
    <row r="817" spans="1:17">
      <c r="A817" s="432">
        <v>40730</v>
      </c>
      <c r="B817" s="53">
        <v>2865</v>
      </c>
      <c r="C817" s="53">
        <v>12200</v>
      </c>
      <c r="D817" s="53">
        <v>5490</v>
      </c>
      <c r="G817" s="53">
        <v>7449</v>
      </c>
      <c r="H817" s="53">
        <v>8949</v>
      </c>
      <c r="I817" s="53">
        <v>8881.5</v>
      </c>
      <c r="J817" s="53">
        <v>10381.5</v>
      </c>
      <c r="P817" s="53">
        <v>10800</v>
      </c>
      <c r="Q817" s="53">
        <v>418.5</v>
      </c>
    </row>
    <row r="818" spans="1:17">
      <c r="A818" s="432">
        <v>40731</v>
      </c>
      <c r="B818" s="53">
        <v>2860</v>
      </c>
      <c r="C818" s="53">
        <v>12250</v>
      </c>
      <c r="D818" s="53">
        <v>5512.5</v>
      </c>
      <c r="G818" s="53">
        <v>7436</v>
      </c>
      <c r="H818" s="53">
        <v>8936</v>
      </c>
      <c r="I818" s="53">
        <v>8866</v>
      </c>
      <c r="J818" s="53">
        <v>10366</v>
      </c>
      <c r="P818" s="53">
        <v>10800</v>
      </c>
      <c r="Q818" s="53">
        <v>434</v>
      </c>
    </row>
    <row r="819" spans="1:17">
      <c r="A819" s="432">
        <v>40732</v>
      </c>
      <c r="B819" s="53">
        <v>2865</v>
      </c>
      <c r="C819" s="53">
        <v>12350</v>
      </c>
      <c r="D819" s="53">
        <v>5557.5</v>
      </c>
      <c r="G819" s="53">
        <v>7449</v>
      </c>
      <c r="H819" s="53">
        <v>8949</v>
      </c>
      <c r="I819" s="53">
        <v>8881.5</v>
      </c>
      <c r="J819" s="53">
        <v>10381.5</v>
      </c>
      <c r="P819" s="53">
        <v>10800</v>
      </c>
      <c r="Q819" s="53">
        <v>418.5</v>
      </c>
    </row>
    <row r="820" spans="1:17">
      <c r="A820" s="432">
        <v>40735</v>
      </c>
      <c r="B820" s="53">
        <v>2860</v>
      </c>
      <c r="C820" s="53">
        <v>12425</v>
      </c>
      <c r="D820" s="53">
        <v>5591.25</v>
      </c>
      <c r="G820" s="53">
        <v>7436</v>
      </c>
      <c r="H820" s="53">
        <v>8936</v>
      </c>
      <c r="I820" s="53">
        <v>8866</v>
      </c>
      <c r="J820" s="53">
        <v>10366</v>
      </c>
      <c r="P820" s="53">
        <v>10800</v>
      </c>
      <c r="Q820" s="53">
        <v>434</v>
      </c>
    </row>
    <row r="821" spans="1:17">
      <c r="A821" s="432">
        <v>40736</v>
      </c>
      <c r="B821" s="53">
        <v>2855</v>
      </c>
      <c r="C821" s="53">
        <v>12425</v>
      </c>
      <c r="D821" s="53">
        <v>5591.25</v>
      </c>
      <c r="G821" s="53">
        <v>7423</v>
      </c>
      <c r="H821" s="53">
        <v>8923</v>
      </c>
      <c r="I821" s="53">
        <v>8850.5</v>
      </c>
      <c r="J821" s="53">
        <v>10350.5</v>
      </c>
      <c r="P821" s="53">
        <v>10800</v>
      </c>
      <c r="Q821" s="53">
        <v>449.5</v>
      </c>
    </row>
    <row r="822" spans="1:17">
      <c r="A822" s="432">
        <v>40737</v>
      </c>
      <c r="B822" s="53">
        <v>2855</v>
      </c>
      <c r="G822" s="53">
        <v>7423</v>
      </c>
      <c r="H822" s="53">
        <v>8923</v>
      </c>
      <c r="I822" s="53">
        <v>8850.5</v>
      </c>
      <c r="J822" s="53">
        <v>10350.5</v>
      </c>
      <c r="P822" s="53">
        <v>10800</v>
      </c>
      <c r="Q822" s="53">
        <v>449.5</v>
      </c>
    </row>
    <row r="823" spans="1:17">
      <c r="A823" s="432">
        <v>40738</v>
      </c>
      <c r="B823" s="53">
        <v>2875</v>
      </c>
      <c r="C823" s="53">
        <v>12425</v>
      </c>
      <c r="D823" s="53">
        <v>5591.25</v>
      </c>
      <c r="G823" s="53">
        <v>7475</v>
      </c>
      <c r="H823" s="53">
        <v>8975</v>
      </c>
      <c r="I823" s="53">
        <v>8912.5</v>
      </c>
      <c r="J823" s="53">
        <v>10412.5</v>
      </c>
      <c r="P823" s="53">
        <v>10900</v>
      </c>
      <c r="Q823" s="53">
        <v>487.5</v>
      </c>
    </row>
    <row r="824" spans="1:17">
      <c r="A824" s="432">
        <v>40739</v>
      </c>
      <c r="B824" s="53">
        <v>2875</v>
      </c>
      <c r="C824" s="53">
        <v>12425</v>
      </c>
      <c r="D824" s="53">
        <v>5591.25</v>
      </c>
      <c r="G824" s="53">
        <v>7475</v>
      </c>
      <c r="H824" s="53">
        <v>8975</v>
      </c>
      <c r="I824" s="53">
        <v>8912.5</v>
      </c>
      <c r="J824" s="53">
        <v>10412.5</v>
      </c>
      <c r="P824" s="53">
        <v>11050</v>
      </c>
      <c r="Q824" s="53">
        <v>637.5</v>
      </c>
    </row>
    <row r="825" spans="1:17">
      <c r="A825" s="432">
        <v>40742</v>
      </c>
      <c r="B825" s="53">
        <v>2920</v>
      </c>
      <c r="C825" s="53">
        <v>12425</v>
      </c>
      <c r="D825" s="53">
        <v>5591.25</v>
      </c>
      <c r="G825" s="53">
        <v>7592</v>
      </c>
      <c r="H825" s="53">
        <v>9092</v>
      </c>
      <c r="I825" s="53">
        <v>9052</v>
      </c>
      <c r="J825" s="53">
        <v>10552</v>
      </c>
      <c r="P825" s="53">
        <v>11050</v>
      </c>
      <c r="Q825" s="53">
        <v>498</v>
      </c>
    </row>
    <row r="826" spans="1:17">
      <c r="A826" s="432">
        <v>40743</v>
      </c>
      <c r="B826" s="53">
        <v>2920</v>
      </c>
      <c r="C826" s="53">
        <v>12425</v>
      </c>
      <c r="D826" s="53">
        <v>5591.25</v>
      </c>
      <c r="G826" s="53">
        <v>7592</v>
      </c>
      <c r="H826" s="53">
        <v>9092</v>
      </c>
      <c r="I826" s="53">
        <v>9052</v>
      </c>
      <c r="J826" s="53">
        <v>10552</v>
      </c>
      <c r="P826" s="53">
        <v>11050</v>
      </c>
      <c r="Q826" s="53">
        <v>498</v>
      </c>
    </row>
    <row r="827" spans="1:17">
      <c r="A827" s="432">
        <v>40744</v>
      </c>
      <c r="B827" s="53">
        <v>2920</v>
      </c>
      <c r="C827" s="53">
        <v>12425</v>
      </c>
      <c r="D827" s="53">
        <v>5591.25</v>
      </c>
      <c r="G827" s="53">
        <v>7592</v>
      </c>
      <c r="H827" s="53">
        <v>9092</v>
      </c>
      <c r="I827" s="53">
        <v>9052</v>
      </c>
      <c r="J827" s="53">
        <v>10552</v>
      </c>
      <c r="P827" s="53">
        <v>11050</v>
      </c>
      <c r="Q827" s="53">
        <v>498</v>
      </c>
    </row>
    <row r="828" spans="1:17">
      <c r="A828" s="432">
        <v>40745</v>
      </c>
      <c r="B828" s="53">
        <v>2920</v>
      </c>
      <c r="C828" s="53">
        <v>12425</v>
      </c>
      <c r="D828" s="53">
        <v>5591.25</v>
      </c>
      <c r="G828" s="53">
        <v>7592</v>
      </c>
      <c r="H828" s="53">
        <v>9092</v>
      </c>
      <c r="I828" s="53">
        <v>9052</v>
      </c>
      <c r="J828" s="53">
        <v>10552</v>
      </c>
      <c r="P828" s="53">
        <v>11050</v>
      </c>
      <c r="Q828" s="53">
        <v>498</v>
      </c>
    </row>
    <row r="829" spans="1:17">
      <c r="A829" s="432">
        <v>40746</v>
      </c>
      <c r="B829" s="53">
        <v>2920</v>
      </c>
      <c r="C829" s="53">
        <v>12450</v>
      </c>
      <c r="D829" s="53">
        <v>5602.5</v>
      </c>
      <c r="G829" s="53">
        <v>7592</v>
      </c>
      <c r="H829" s="53">
        <v>9092</v>
      </c>
      <c r="I829" s="53">
        <v>9052</v>
      </c>
      <c r="J829" s="53">
        <v>10552</v>
      </c>
      <c r="P829" s="53">
        <v>11250</v>
      </c>
      <c r="Q829" s="53">
        <v>698</v>
      </c>
    </row>
    <row r="830" spans="1:17">
      <c r="A830" s="432">
        <v>40749</v>
      </c>
      <c r="B830" s="53">
        <v>2965</v>
      </c>
      <c r="G830" s="53">
        <v>7709</v>
      </c>
      <c r="H830" s="53">
        <v>9209</v>
      </c>
      <c r="I830" s="53">
        <v>9191.5</v>
      </c>
      <c r="J830" s="53">
        <v>10691.5</v>
      </c>
      <c r="P830" s="53">
        <v>11250</v>
      </c>
      <c r="Q830" s="53">
        <v>558.5</v>
      </c>
    </row>
    <row r="831" spans="1:17">
      <c r="A831" s="432">
        <v>40750</v>
      </c>
      <c r="B831" s="53">
        <v>2990</v>
      </c>
      <c r="C831" s="53">
        <v>12600</v>
      </c>
      <c r="D831" s="53">
        <v>5670</v>
      </c>
      <c r="G831" s="53">
        <v>7774</v>
      </c>
      <c r="H831" s="53">
        <v>9274</v>
      </c>
      <c r="I831" s="53">
        <v>9269</v>
      </c>
      <c r="J831" s="53">
        <v>10769</v>
      </c>
      <c r="P831" s="53">
        <v>11250</v>
      </c>
      <c r="Q831" s="53">
        <v>481</v>
      </c>
    </row>
    <row r="832" spans="1:17">
      <c r="A832" s="432">
        <v>40751</v>
      </c>
      <c r="B832" s="53">
        <v>3020</v>
      </c>
      <c r="C832" s="53">
        <v>12650</v>
      </c>
      <c r="D832" s="53">
        <v>5692.5</v>
      </c>
      <c r="G832" s="53">
        <v>7852</v>
      </c>
      <c r="H832" s="53">
        <v>9352</v>
      </c>
      <c r="I832" s="53">
        <v>9362</v>
      </c>
      <c r="J832" s="53">
        <v>10862</v>
      </c>
      <c r="P832" s="53">
        <v>11250</v>
      </c>
      <c r="Q832" s="53">
        <v>388</v>
      </c>
    </row>
    <row r="833" spans="1:17">
      <c r="A833" s="432">
        <v>40752</v>
      </c>
      <c r="B833" s="53">
        <v>3025</v>
      </c>
      <c r="C833" s="53">
        <v>12750</v>
      </c>
      <c r="D833" s="53">
        <v>5737.5</v>
      </c>
      <c r="G833" s="53">
        <v>7865</v>
      </c>
      <c r="H833" s="53">
        <v>9365</v>
      </c>
      <c r="I833" s="53">
        <v>9377.5</v>
      </c>
      <c r="J833" s="53">
        <v>10877.5</v>
      </c>
      <c r="P833" s="53">
        <v>11250</v>
      </c>
      <c r="Q833" s="53">
        <v>372.5</v>
      </c>
    </row>
    <row r="834" spans="1:17">
      <c r="A834" s="432">
        <v>40753</v>
      </c>
      <c r="B834" s="53">
        <v>3025</v>
      </c>
      <c r="C834" s="53">
        <v>12750</v>
      </c>
      <c r="D834" s="53">
        <v>5737.5</v>
      </c>
      <c r="G834" s="53">
        <v>7865</v>
      </c>
      <c r="H834" s="53">
        <v>9365</v>
      </c>
      <c r="I834" s="53">
        <v>9377.5</v>
      </c>
      <c r="J834" s="53">
        <v>10877.5</v>
      </c>
      <c r="P834" s="53">
        <v>11250</v>
      </c>
      <c r="Q834" s="53">
        <v>372.5</v>
      </c>
    </row>
    <row r="835" spans="1:17">
      <c r="A835" s="432">
        <v>40756</v>
      </c>
      <c r="B835" s="53">
        <v>3020</v>
      </c>
      <c r="G835" s="53">
        <v>7852</v>
      </c>
      <c r="H835" s="53">
        <v>9352</v>
      </c>
      <c r="I835" s="53">
        <v>9362</v>
      </c>
      <c r="J835" s="53">
        <v>10862</v>
      </c>
      <c r="P835" s="53">
        <v>11250</v>
      </c>
      <c r="Q835" s="53">
        <v>388</v>
      </c>
    </row>
    <row r="836" spans="1:17">
      <c r="A836" s="432">
        <v>40757</v>
      </c>
      <c r="B836" s="53">
        <v>3025</v>
      </c>
      <c r="G836" s="53">
        <v>7865</v>
      </c>
      <c r="H836" s="53">
        <v>9365</v>
      </c>
      <c r="I836" s="53">
        <v>9377.5</v>
      </c>
      <c r="J836" s="53">
        <v>10877.5</v>
      </c>
    </row>
    <row r="837" spans="1:17">
      <c r="A837" s="432">
        <v>40758</v>
      </c>
      <c r="B837" s="53">
        <v>3045</v>
      </c>
      <c r="C837" s="53">
        <v>12875</v>
      </c>
      <c r="D837" s="53">
        <v>5793.75</v>
      </c>
      <c r="G837" s="53">
        <v>7917</v>
      </c>
      <c r="H837" s="53">
        <v>9417</v>
      </c>
      <c r="I837" s="53">
        <v>9439.5</v>
      </c>
      <c r="J837" s="53">
        <v>10939.5</v>
      </c>
    </row>
    <row r="838" spans="1:17">
      <c r="A838" s="432">
        <v>40759</v>
      </c>
      <c r="B838" s="53">
        <v>3075</v>
      </c>
      <c r="C838" s="53">
        <v>12875</v>
      </c>
      <c r="D838" s="53">
        <v>5793.75</v>
      </c>
      <c r="G838" s="53">
        <v>7995</v>
      </c>
      <c r="H838" s="53">
        <v>9495</v>
      </c>
      <c r="I838" s="53">
        <v>9532.5</v>
      </c>
      <c r="J838" s="53">
        <v>11032.5</v>
      </c>
    </row>
    <row r="839" spans="1:17">
      <c r="A839" s="432">
        <v>40760</v>
      </c>
      <c r="B839" s="53">
        <v>3060</v>
      </c>
      <c r="C839" s="53">
        <v>12700</v>
      </c>
      <c r="D839" s="53">
        <v>5715</v>
      </c>
      <c r="G839" s="53">
        <v>7956</v>
      </c>
      <c r="H839" s="53">
        <v>9456</v>
      </c>
      <c r="I839" s="53">
        <v>9486</v>
      </c>
      <c r="J839" s="53">
        <v>10986</v>
      </c>
    </row>
    <row r="840" spans="1:17">
      <c r="A840" s="432">
        <v>40763</v>
      </c>
      <c r="B840" s="53">
        <v>3015</v>
      </c>
      <c r="C840" s="53">
        <v>12700</v>
      </c>
      <c r="D840" s="53">
        <v>5715</v>
      </c>
      <c r="G840" s="53">
        <v>7839</v>
      </c>
      <c r="H840" s="53">
        <v>9339</v>
      </c>
      <c r="I840" s="53">
        <v>9346.5</v>
      </c>
      <c r="J840" s="53">
        <v>10846.5</v>
      </c>
    </row>
    <row r="841" spans="1:17">
      <c r="A841" s="432">
        <v>40764</v>
      </c>
      <c r="B841" s="53">
        <v>2965</v>
      </c>
      <c r="C841" s="53">
        <v>12550</v>
      </c>
      <c r="D841" s="53">
        <v>5647.5</v>
      </c>
      <c r="G841" s="53">
        <v>7709</v>
      </c>
      <c r="H841" s="53">
        <v>9209</v>
      </c>
      <c r="I841" s="53">
        <v>9191.5</v>
      </c>
      <c r="J841" s="53">
        <v>10691.5</v>
      </c>
    </row>
    <row r="842" spans="1:17">
      <c r="A842" s="432">
        <v>40765</v>
      </c>
      <c r="B842" s="53">
        <v>3020</v>
      </c>
      <c r="C842" s="53">
        <v>12550</v>
      </c>
      <c r="D842" s="53">
        <v>5647.5</v>
      </c>
      <c r="G842" s="53">
        <v>7852</v>
      </c>
      <c r="H842" s="53">
        <v>9352</v>
      </c>
      <c r="I842" s="53">
        <v>9362</v>
      </c>
      <c r="J842" s="53">
        <v>10862</v>
      </c>
    </row>
    <row r="843" spans="1:17">
      <c r="A843" s="432">
        <v>40766</v>
      </c>
      <c r="B843" s="53">
        <v>3005</v>
      </c>
      <c r="C843" s="53">
        <v>12550</v>
      </c>
      <c r="D843" s="53">
        <v>5647.5</v>
      </c>
      <c r="G843" s="53">
        <v>7813</v>
      </c>
      <c r="H843" s="53">
        <v>9313</v>
      </c>
      <c r="I843" s="53">
        <v>9315.5</v>
      </c>
      <c r="J843" s="53">
        <v>10815.5</v>
      </c>
    </row>
    <row r="844" spans="1:17">
      <c r="A844" s="432">
        <v>40767</v>
      </c>
      <c r="B844" s="53">
        <v>2985</v>
      </c>
      <c r="C844" s="53">
        <v>12575</v>
      </c>
      <c r="D844" s="53">
        <v>5658.75</v>
      </c>
      <c r="G844" s="53">
        <v>7761</v>
      </c>
      <c r="H844" s="53">
        <v>9261</v>
      </c>
      <c r="I844" s="53">
        <v>9253.5</v>
      </c>
      <c r="J844" s="53">
        <v>10753.5</v>
      </c>
    </row>
    <row r="845" spans="1:17">
      <c r="A845" s="432">
        <v>40770</v>
      </c>
      <c r="B845" s="53">
        <v>2965</v>
      </c>
      <c r="C845" s="53">
        <v>12600</v>
      </c>
      <c r="D845" s="53">
        <v>5670</v>
      </c>
      <c r="G845" s="53">
        <v>7709</v>
      </c>
      <c r="H845" s="53">
        <v>9209</v>
      </c>
      <c r="I845" s="53">
        <v>9191.5</v>
      </c>
      <c r="J845" s="53">
        <v>10691.5</v>
      </c>
    </row>
    <row r="846" spans="1:17">
      <c r="A846" s="432">
        <v>40771</v>
      </c>
      <c r="B846" s="53">
        <v>2955</v>
      </c>
      <c r="G846" s="53">
        <v>7683</v>
      </c>
      <c r="H846" s="53">
        <v>9183</v>
      </c>
      <c r="I846" s="53">
        <v>9160.5</v>
      </c>
      <c r="J846" s="53">
        <v>10660.5</v>
      </c>
    </row>
    <row r="847" spans="1:17">
      <c r="A847" s="432">
        <v>40772</v>
      </c>
      <c r="B847" s="53">
        <v>2955</v>
      </c>
      <c r="C847" s="53">
        <v>12600</v>
      </c>
      <c r="D847" s="53">
        <v>5670</v>
      </c>
      <c r="G847" s="53">
        <v>7683</v>
      </c>
      <c r="H847" s="53">
        <v>9183</v>
      </c>
      <c r="I847" s="53">
        <v>9160.5</v>
      </c>
      <c r="J847" s="53">
        <v>10660.5</v>
      </c>
    </row>
    <row r="848" spans="1:17">
      <c r="A848" s="432">
        <v>40773</v>
      </c>
      <c r="B848" s="53">
        <v>2970</v>
      </c>
      <c r="G848" s="53">
        <v>7722</v>
      </c>
      <c r="H848" s="53">
        <v>9222</v>
      </c>
      <c r="I848" s="53">
        <v>9207</v>
      </c>
      <c r="J848" s="53">
        <v>10707</v>
      </c>
    </row>
    <row r="849" spans="1:10">
      <c r="A849" s="432">
        <v>40774</v>
      </c>
      <c r="B849" s="53">
        <v>2960</v>
      </c>
      <c r="C849" s="53">
        <v>12575</v>
      </c>
      <c r="D849" s="53">
        <v>5658.75</v>
      </c>
      <c r="G849" s="53">
        <v>7696</v>
      </c>
      <c r="H849" s="53">
        <v>9196</v>
      </c>
      <c r="I849" s="53">
        <v>9176</v>
      </c>
      <c r="J849" s="53">
        <v>10676</v>
      </c>
    </row>
    <row r="850" spans="1:10">
      <c r="A850" s="432">
        <v>40777</v>
      </c>
      <c r="B850" s="53">
        <v>2975</v>
      </c>
      <c r="C850" s="53">
        <v>12550</v>
      </c>
      <c r="D850" s="53">
        <v>5647.5</v>
      </c>
      <c r="G850" s="53">
        <v>7735</v>
      </c>
      <c r="H850" s="53">
        <v>9235</v>
      </c>
      <c r="I850" s="53">
        <v>9222.5</v>
      </c>
      <c r="J850" s="53">
        <v>10722.5</v>
      </c>
    </row>
    <row r="851" spans="1:10">
      <c r="A851" s="432">
        <v>40778</v>
      </c>
      <c r="B851" s="53">
        <v>2975</v>
      </c>
      <c r="C851" s="53">
        <v>12550</v>
      </c>
      <c r="D851" s="53">
        <v>5647.5</v>
      </c>
      <c r="G851" s="53">
        <v>7735</v>
      </c>
      <c r="H851" s="53">
        <v>9235</v>
      </c>
      <c r="I851" s="53">
        <v>9222.5</v>
      </c>
      <c r="J851" s="53">
        <v>10722.5</v>
      </c>
    </row>
    <row r="852" spans="1:10">
      <c r="A852" s="432">
        <v>40779</v>
      </c>
      <c r="B852" s="53">
        <v>3000</v>
      </c>
      <c r="C852" s="53">
        <v>12550</v>
      </c>
      <c r="D852" s="53">
        <v>5647.5</v>
      </c>
      <c r="G852" s="53">
        <v>7800</v>
      </c>
      <c r="H852" s="53">
        <v>9300</v>
      </c>
      <c r="I852" s="53">
        <v>9300</v>
      </c>
      <c r="J852" s="53">
        <v>10800</v>
      </c>
    </row>
    <row r="853" spans="1:10">
      <c r="A853" s="432">
        <v>40780</v>
      </c>
      <c r="B853" s="53">
        <v>2990</v>
      </c>
      <c r="C853" s="53">
        <v>12550</v>
      </c>
      <c r="D853" s="53">
        <v>5647.5</v>
      </c>
      <c r="G853" s="53">
        <v>7774</v>
      </c>
      <c r="H853" s="53">
        <v>9274</v>
      </c>
      <c r="I853" s="53">
        <v>9269</v>
      </c>
      <c r="J853" s="53">
        <v>10769</v>
      </c>
    </row>
    <row r="854" spans="1:10">
      <c r="A854" s="432">
        <v>40781</v>
      </c>
      <c r="B854" s="53">
        <v>3020</v>
      </c>
      <c r="G854" s="53">
        <v>7852</v>
      </c>
      <c r="H854" s="53">
        <v>9352</v>
      </c>
      <c r="I854" s="53">
        <v>9362</v>
      </c>
      <c r="J854" s="53">
        <v>10862</v>
      </c>
    </row>
    <row r="855" spans="1:10">
      <c r="A855" s="432">
        <v>40784</v>
      </c>
      <c r="B855" s="53">
        <v>3070</v>
      </c>
      <c r="C855" s="53">
        <v>12525</v>
      </c>
      <c r="D855" s="53">
        <v>5636.25</v>
      </c>
      <c r="G855" s="53">
        <v>7982</v>
      </c>
      <c r="H855" s="53">
        <v>9482</v>
      </c>
      <c r="I855" s="53">
        <v>9517</v>
      </c>
      <c r="J855" s="53">
        <v>11017</v>
      </c>
    </row>
    <row r="856" spans="1:10">
      <c r="A856" s="432">
        <v>40785</v>
      </c>
      <c r="B856" s="53">
        <v>3080</v>
      </c>
      <c r="C856" s="53">
        <v>12525</v>
      </c>
      <c r="D856" s="53">
        <v>5636.25</v>
      </c>
      <c r="G856" s="53">
        <v>8008</v>
      </c>
      <c r="H856" s="53">
        <v>9508</v>
      </c>
      <c r="I856" s="53">
        <v>9548</v>
      </c>
      <c r="J856" s="53">
        <v>11048</v>
      </c>
    </row>
    <row r="857" spans="1:10">
      <c r="A857" s="432">
        <v>40786</v>
      </c>
      <c r="B857" s="53">
        <v>3070</v>
      </c>
      <c r="C857" s="53">
        <v>12525</v>
      </c>
      <c r="D857" s="53">
        <v>5636.25</v>
      </c>
      <c r="G857" s="53">
        <v>7982</v>
      </c>
      <c r="H857" s="53">
        <v>9482</v>
      </c>
      <c r="I857" s="53">
        <v>9517</v>
      </c>
      <c r="J857" s="53">
        <v>11017</v>
      </c>
    </row>
    <row r="858" spans="1:10">
      <c r="A858" s="432">
        <v>40787</v>
      </c>
      <c r="B858" s="53">
        <v>3065</v>
      </c>
      <c r="C858" s="53">
        <v>12550</v>
      </c>
      <c r="D858" s="53">
        <v>5647.5</v>
      </c>
      <c r="G858" s="53">
        <v>7969</v>
      </c>
      <c r="H858" s="53">
        <v>9469</v>
      </c>
      <c r="I858" s="53">
        <v>9501.5</v>
      </c>
      <c r="J858" s="53">
        <v>11001.5</v>
      </c>
    </row>
    <row r="859" spans="1:10">
      <c r="A859" s="432">
        <v>40788</v>
      </c>
      <c r="B859" s="53">
        <v>3080</v>
      </c>
      <c r="C859" s="53">
        <v>12550</v>
      </c>
      <c r="D859" s="53">
        <v>5647.5</v>
      </c>
      <c r="G859" s="53">
        <v>8008</v>
      </c>
      <c r="H859" s="53">
        <v>9508</v>
      </c>
      <c r="I859" s="53">
        <v>9548</v>
      </c>
      <c r="J859" s="53">
        <v>11048</v>
      </c>
    </row>
    <row r="860" spans="1:10">
      <c r="A860" s="432">
        <v>40791</v>
      </c>
      <c r="B860" s="53">
        <v>3115</v>
      </c>
      <c r="C860" s="53">
        <v>12550</v>
      </c>
      <c r="D860" s="53">
        <v>5647.5</v>
      </c>
      <c r="G860" s="53">
        <v>8099</v>
      </c>
      <c r="H860" s="53">
        <v>9599</v>
      </c>
      <c r="I860" s="53">
        <v>9656.5</v>
      </c>
      <c r="J860" s="53">
        <v>11156.5</v>
      </c>
    </row>
    <row r="861" spans="1:10">
      <c r="A861" s="432">
        <v>40792</v>
      </c>
      <c r="B861" s="53">
        <v>3125</v>
      </c>
      <c r="C861" s="53">
        <v>12550</v>
      </c>
      <c r="D861" s="53">
        <v>5647.5</v>
      </c>
      <c r="G861" s="53">
        <v>8125</v>
      </c>
      <c r="H861" s="53">
        <v>9625</v>
      </c>
      <c r="I861" s="53">
        <v>9687.5</v>
      </c>
      <c r="J861" s="53">
        <v>11187.5</v>
      </c>
    </row>
    <row r="862" spans="1:10">
      <c r="A862" s="432">
        <v>40793</v>
      </c>
      <c r="B862" s="53">
        <v>3170</v>
      </c>
      <c r="C862" s="53">
        <v>12575</v>
      </c>
      <c r="D862" s="53">
        <v>5658.75</v>
      </c>
      <c r="G862" s="53">
        <v>8242</v>
      </c>
      <c r="H862" s="53">
        <v>9742</v>
      </c>
      <c r="I862" s="53">
        <v>9827</v>
      </c>
      <c r="J862" s="53">
        <v>11327</v>
      </c>
    </row>
    <row r="863" spans="1:10">
      <c r="A863" s="432">
        <v>40794</v>
      </c>
      <c r="B863" s="53">
        <v>3175</v>
      </c>
      <c r="C863" s="53">
        <v>12575</v>
      </c>
      <c r="D863" s="53">
        <v>5658.75</v>
      </c>
      <c r="G863" s="53">
        <v>8255</v>
      </c>
      <c r="H863" s="53">
        <v>9755</v>
      </c>
      <c r="I863" s="53">
        <v>9842.5</v>
      </c>
      <c r="J863" s="53">
        <v>11342.5</v>
      </c>
    </row>
    <row r="864" spans="1:10">
      <c r="A864" s="432">
        <v>40795</v>
      </c>
      <c r="B864" s="53">
        <v>3165</v>
      </c>
      <c r="C864" s="53">
        <v>12575</v>
      </c>
      <c r="D864" s="53">
        <v>5658.75</v>
      </c>
      <c r="G864" s="53">
        <v>8229</v>
      </c>
      <c r="H864" s="53">
        <v>9729</v>
      </c>
      <c r="I864" s="53">
        <v>9811.5</v>
      </c>
      <c r="J864" s="53">
        <v>11311.5</v>
      </c>
    </row>
    <row r="865" spans="1:10">
      <c r="A865" s="432">
        <v>40799</v>
      </c>
      <c r="B865" s="53">
        <v>3200</v>
      </c>
      <c r="C865" s="53">
        <v>12575</v>
      </c>
      <c r="D865" s="53">
        <v>5658.75</v>
      </c>
      <c r="G865" s="53">
        <v>8320</v>
      </c>
      <c r="H865" s="53">
        <v>9820</v>
      </c>
      <c r="I865" s="53">
        <v>9920</v>
      </c>
      <c r="J865" s="53">
        <v>11420</v>
      </c>
    </row>
    <row r="866" spans="1:10">
      <c r="A866" s="432">
        <v>40800</v>
      </c>
      <c r="B866" s="53">
        <v>3230</v>
      </c>
      <c r="C866" s="53">
        <v>12550</v>
      </c>
      <c r="D866" s="53">
        <v>5647.5</v>
      </c>
      <c r="G866" s="53">
        <v>8398</v>
      </c>
      <c r="H866" s="53">
        <v>9898</v>
      </c>
      <c r="I866" s="53">
        <v>10013</v>
      </c>
      <c r="J866" s="53">
        <v>11513</v>
      </c>
    </row>
    <row r="867" spans="1:10">
      <c r="A867" s="432">
        <v>40801</v>
      </c>
      <c r="B867" s="53">
        <v>3260</v>
      </c>
      <c r="C867" s="53">
        <v>12550</v>
      </c>
      <c r="D867" s="53">
        <v>5647.5</v>
      </c>
      <c r="G867" s="53">
        <v>8476</v>
      </c>
      <c r="H867" s="53">
        <v>9976</v>
      </c>
      <c r="I867" s="53">
        <v>10106</v>
      </c>
      <c r="J867" s="53">
        <v>11606</v>
      </c>
    </row>
    <row r="868" spans="1:10">
      <c r="A868" s="432">
        <v>40802</v>
      </c>
      <c r="B868" s="53">
        <v>3265</v>
      </c>
      <c r="C868" s="53">
        <v>12550</v>
      </c>
      <c r="D868" s="53">
        <v>5647.5</v>
      </c>
      <c r="G868" s="53">
        <v>8489</v>
      </c>
      <c r="H868" s="53">
        <v>9989</v>
      </c>
      <c r="I868" s="53">
        <v>10121.5</v>
      </c>
      <c r="J868" s="53">
        <v>11621.5</v>
      </c>
    </row>
    <row r="869" spans="1:10">
      <c r="A869" s="432">
        <v>40805</v>
      </c>
      <c r="B869" s="53">
        <v>3250</v>
      </c>
      <c r="C869" s="53">
        <v>12550</v>
      </c>
      <c r="D869" s="53">
        <v>5647.5</v>
      </c>
      <c r="G869" s="53">
        <v>8450</v>
      </c>
      <c r="H869" s="53">
        <v>9950</v>
      </c>
      <c r="I869" s="53">
        <v>10075</v>
      </c>
      <c r="J869" s="53">
        <v>11575</v>
      </c>
    </row>
    <row r="870" spans="1:10">
      <c r="A870" s="432">
        <v>40806</v>
      </c>
      <c r="B870" s="53">
        <v>3255</v>
      </c>
      <c r="C870" s="53">
        <v>12500</v>
      </c>
      <c r="D870" s="53">
        <v>5625</v>
      </c>
      <c r="G870" s="53">
        <v>8463</v>
      </c>
      <c r="H870" s="53">
        <v>9963</v>
      </c>
      <c r="I870" s="53">
        <v>10090.5</v>
      </c>
      <c r="J870" s="53">
        <v>11590.5</v>
      </c>
    </row>
    <row r="871" spans="1:10">
      <c r="A871" s="432">
        <v>40807</v>
      </c>
      <c r="B871" s="53">
        <v>3280</v>
      </c>
      <c r="C871" s="53">
        <v>12450</v>
      </c>
      <c r="D871" s="53">
        <v>5602.5</v>
      </c>
      <c r="G871" s="53">
        <v>8528</v>
      </c>
      <c r="H871" s="53">
        <v>10028</v>
      </c>
      <c r="I871" s="53">
        <v>10168</v>
      </c>
      <c r="J871" s="53">
        <v>11668</v>
      </c>
    </row>
    <row r="872" spans="1:10">
      <c r="A872" s="432">
        <v>40808</v>
      </c>
      <c r="B872" s="53">
        <v>3270</v>
      </c>
      <c r="C872" s="53">
        <v>12425</v>
      </c>
      <c r="D872" s="53">
        <v>5591.25</v>
      </c>
      <c r="G872" s="53">
        <v>8502</v>
      </c>
      <c r="H872" s="53">
        <v>10002</v>
      </c>
      <c r="I872" s="53">
        <v>10137</v>
      </c>
      <c r="J872" s="53">
        <v>11637</v>
      </c>
    </row>
    <row r="873" spans="1:10">
      <c r="A873" s="432">
        <v>40809</v>
      </c>
      <c r="B873" s="53">
        <v>3240</v>
      </c>
      <c r="C873" s="53">
        <v>12375</v>
      </c>
      <c r="D873" s="53">
        <v>5568.75</v>
      </c>
      <c r="G873" s="53">
        <v>8424</v>
      </c>
      <c r="H873" s="53">
        <v>9924</v>
      </c>
      <c r="I873" s="53">
        <v>10044</v>
      </c>
      <c r="J873" s="53">
        <v>11544</v>
      </c>
    </row>
    <row r="874" spans="1:10">
      <c r="A874" s="432">
        <v>40812</v>
      </c>
      <c r="B874" s="53">
        <v>3205</v>
      </c>
      <c r="C874" s="53">
        <v>12275</v>
      </c>
      <c r="D874" s="53">
        <v>5523.75</v>
      </c>
      <c r="G874" s="53">
        <v>8333</v>
      </c>
      <c r="H874" s="53">
        <v>9833</v>
      </c>
      <c r="I874" s="53">
        <v>9935.5</v>
      </c>
      <c r="J874" s="53">
        <v>11435.5</v>
      </c>
    </row>
    <row r="875" spans="1:10">
      <c r="A875" s="432">
        <v>40813</v>
      </c>
      <c r="B875" s="53">
        <v>3200</v>
      </c>
      <c r="C875" s="53">
        <v>12225</v>
      </c>
      <c r="D875" s="53">
        <v>5501.25</v>
      </c>
      <c r="G875" s="53">
        <v>8320</v>
      </c>
      <c r="H875" s="53">
        <v>9820</v>
      </c>
      <c r="I875" s="53">
        <v>9920</v>
      </c>
      <c r="J875" s="53">
        <v>11420</v>
      </c>
    </row>
    <row r="876" spans="1:10">
      <c r="A876" s="432">
        <v>40814</v>
      </c>
      <c r="B876" s="53">
        <v>3225</v>
      </c>
      <c r="C876" s="53">
        <v>12225</v>
      </c>
      <c r="D876" s="53">
        <v>5501.25</v>
      </c>
      <c r="G876" s="53">
        <v>8385</v>
      </c>
      <c r="H876" s="53">
        <v>9885</v>
      </c>
      <c r="I876" s="53">
        <v>9997.5</v>
      </c>
      <c r="J876" s="53">
        <v>11497.5</v>
      </c>
    </row>
    <row r="877" spans="1:10">
      <c r="A877" s="432">
        <v>40815</v>
      </c>
      <c r="B877" s="53">
        <v>3205</v>
      </c>
      <c r="C877" s="53">
        <v>12175</v>
      </c>
      <c r="D877" s="53">
        <v>5478.75</v>
      </c>
      <c r="G877" s="53">
        <v>8333</v>
      </c>
      <c r="H877" s="53">
        <v>9833</v>
      </c>
      <c r="I877" s="53">
        <v>9935.5</v>
      </c>
      <c r="J877" s="53">
        <v>11435.5</v>
      </c>
    </row>
    <row r="878" spans="1:10">
      <c r="A878" s="432">
        <v>40816</v>
      </c>
      <c r="B878" s="53">
        <v>3220</v>
      </c>
      <c r="C878" s="53">
        <v>12150</v>
      </c>
      <c r="D878" s="53">
        <v>5467.5</v>
      </c>
      <c r="G878" s="53">
        <v>8372</v>
      </c>
      <c r="H878" s="53">
        <v>9872</v>
      </c>
      <c r="I878" s="53">
        <v>9982</v>
      </c>
      <c r="J878" s="53">
        <v>11482</v>
      </c>
    </row>
    <row r="879" spans="1:10">
      <c r="A879" s="432">
        <v>40824</v>
      </c>
      <c r="B879" s="53">
        <v>3240</v>
      </c>
      <c r="C879" s="53">
        <v>12050</v>
      </c>
      <c r="D879" s="53">
        <v>5422.5</v>
      </c>
      <c r="G879" s="53">
        <v>8424</v>
      </c>
      <c r="H879" s="53">
        <v>9924</v>
      </c>
      <c r="I879" s="53">
        <v>10044</v>
      </c>
      <c r="J879" s="53">
        <v>11544</v>
      </c>
    </row>
    <row r="880" spans="1:10">
      <c r="A880" s="432">
        <v>40825</v>
      </c>
      <c r="B880" s="53">
        <v>3265</v>
      </c>
      <c r="C880" s="53">
        <v>12050</v>
      </c>
      <c r="D880" s="53">
        <v>5422.5</v>
      </c>
      <c r="G880" s="53">
        <v>8489</v>
      </c>
      <c r="H880" s="53">
        <v>9989</v>
      </c>
      <c r="I880" s="53">
        <v>10121.5</v>
      </c>
      <c r="J880" s="53">
        <v>11621.5</v>
      </c>
    </row>
    <row r="881" spans="1:17">
      <c r="A881" s="432">
        <v>40826</v>
      </c>
      <c r="B881" s="53">
        <v>3265</v>
      </c>
      <c r="C881" s="53">
        <v>12000</v>
      </c>
      <c r="D881" s="53">
        <v>5400</v>
      </c>
      <c r="G881" s="53">
        <v>8489</v>
      </c>
      <c r="H881" s="53">
        <v>9989</v>
      </c>
      <c r="I881" s="53">
        <v>10121.5</v>
      </c>
      <c r="J881" s="53">
        <v>11621.5</v>
      </c>
    </row>
    <row r="882" spans="1:17">
      <c r="A882" s="432">
        <v>40827</v>
      </c>
      <c r="B882" s="53">
        <v>3270</v>
      </c>
      <c r="C882" s="53">
        <v>12000</v>
      </c>
      <c r="D882" s="53">
        <v>5400</v>
      </c>
      <c r="G882" s="53">
        <v>8502</v>
      </c>
      <c r="H882" s="53">
        <v>10002</v>
      </c>
      <c r="I882" s="53">
        <v>10137</v>
      </c>
      <c r="J882" s="53">
        <v>11637</v>
      </c>
    </row>
    <row r="883" spans="1:17">
      <c r="A883" s="432">
        <v>40828</v>
      </c>
      <c r="B883" s="53">
        <v>3240</v>
      </c>
      <c r="C883" s="53">
        <v>12000</v>
      </c>
      <c r="D883" s="53">
        <v>5400</v>
      </c>
      <c r="G883" s="53">
        <v>8424</v>
      </c>
      <c r="H883" s="53">
        <v>9924</v>
      </c>
      <c r="I883" s="53">
        <v>10044</v>
      </c>
      <c r="J883" s="53">
        <v>11544</v>
      </c>
    </row>
    <row r="884" spans="1:17">
      <c r="A884" s="432">
        <v>40829</v>
      </c>
      <c r="B884" s="53">
        <v>3240</v>
      </c>
      <c r="C884" s="53">
        <v>11900</v>
      </c>
      <c r="D884" s="53">
        <v>5355</v>
      </c>
      <c r="G884" s="53">
        <v>8424</v>
      </c>
      <c r="H884" s="53">
        <v>9924</v>
      </c>
      <c r="I884" s="53">
        <v>10044</v>
      </c>
      <c r="J884" s="53">
        <v>11544</v>
      </c>
    </row>
    <row r="885" spans="1:17">
      <c r="A885" s="432">
        <v>40830</v>
      </c>
      <c r="B885" s="53">
        <v>3225</v>
      </c>
      <c r="C885" s="53">
        <v>11800</v>
      </c>
      <c r="D885" s="53">
        <v>5310</v>
      </c>
      <c r="G885" s="53">
        <v>8385</v>
      </c>
      <c r="H885" s="53">
        <v>9885</v>
      </c>
      <c r="I885" s="53">
        <v>9997.5</v>
      </c>
      <c r="J885" s="53">
        <v>11497.5</v>
      </c>
    </row>
    <row r="886" spans="1:17">
      <c r="A886" s="432">
        <v>40833</v>
      </c>
      <c r="B886" s="53">
        <v>3235</v>
      </c>
      <c r="C886" s="53">
        <v>11800</v>
      </c>
      <c r="D886" s="53">
        <v>5310</v>
      </c>
      <c r="G886" s="53">
        <v>8411</v>
      </c>
      <c r="H886" s="53">
        <v>9911</v>
      </c>
      <c r="I886" s="53">
        <v>10028.5</v>
      </c>
      <c r="J886" s="53">
        <v>11528.5</v>
      </c>
    </row>
    <row r="887" spans="1:17">
      <c r="A887" s="432">
        <v>40834</v>
      </c>
      <c r="B887" s="53">
        <v>3210</v>
      </c>
      <c r="C887" s="53">
        <v>11750</v>
      </c>
      <c r="D887" s="53">
        <v>5287.5</v>
      </c>
      <c r="G887" s="53">
        <v>8346</v>
      </c>
      <c r="H887" s="53">
        <v>9846</v>
      </c>
      <c r="I887" s="53">
        <v>9951</v>
      </c>
      <c r="J887" s="53">
        <v>11451</v>
      </c>
    </row>
    <row r="888" spans="1:17">
      <c r="A888" s="432">
        <v>40835</v>
      </c>
      <c r="B888" s="53">
        <v>3160</v>
      </c>
      <c r="C888" s="53">
        <v>11725</v>
      </c>
      <c r="D888" s="53">
        <v>5276.25</v>
      </c>
      <c r="G888" s="53">
        <v>8216</v>
      </c>
      <c r="H888" s="53">
        <v>9716</v>
      </c>
      <c r="I888" s="53">
        <v>9796</v>
      </c>
      <c r="J888" s="53">
        <v>11296</v>
      </c>
    </row>
    <row r="889" spans="1:17">
      <c r="A889" s="432">
        <v>40836</v>
      </c>
      <c r="B889" s="53">
        <v>3080</v>
      </c>
      <c r="C889" s="53">
        <v>11450</v>
      </c>
      <c r="D889" s="53">
        <v>5152.5</v>
      </c>
      <c r="G889" s="53">
        <v>8008</v>
      </c>
      <c r="H889" s="53">
        <v>9508</v>
      </c>
      <c r="I889" s="53">
        <v>9548</v>
      </c>
      <c r="J889" s="53">
        <v>11048</v>
      </c>
    </row>
    <row r="890" spans="1:17">
      <c r="A890" s="432">
        <v>40837</v>
      </c>
      <c r="B890" s="53">
        <v>3010</v>
      </c>
      <c r="C890" s="53">
        <v>11300</v>
      </c>
      <c r="D890" s="53">
        <v>5085</v>
      </c>
      <c r="G890" s="53">
        <v>7826</v>
      </c>
      <c r="H890" s="53">
        <v>9326</v>
      </c>
      <c r="I890" s="53">
        <v>9331</v>
      </c>
      <c r="J890" s="53">
        <v>10831</v>
      </c>
    </row>
    <row r="891" spans="1:17">
      <c r="A891" s="432">
        <v>40840</v>
      </c>
      <c r="B891" s="53">
        <v>3035</v>
      </c>
      <c r="C891" s="53">
        <v>11200</v>
      </c>
      <c r="D891" s="53">
        <v>5040</v>
      </c>
      <c r="G891" s="53">
        <v>7891</v>
      </c>
      <c r="H891" s="53">
        <v>9391</v>
      </c>
      <c r="I891" s="53">
        <v>9408.5</v>
      </c>
      <c r="J891" s="53">
        <v>10908.5</v>
      </c>
    </row>
    <row r="892" spans="1:17">
      <c r="A892" s="432">
        <v>40841</v>
      </c>
      <c r="B892" s="53">
        <v>3095</v>
      </c>
      <c r="C892" s="53">
        <v>11200</v>
      </c>
      <c r="D892" s="53">
        <v>5040</v>
      </c>
      <c r="G892" s="53">
        <v>8047</v>
      </c>
      <c r="H892" s="53">
        <v>9547</v>
      </c>
      <c r="I892" s="53">
        <v>9594.5</v>
      </c>
      <c r="J892" s="53">
        <v>11094.5</v>
      </c>
      <c r="P892" s="53">
        <v>10300</v>
      </c>
      <c r="Q892" s="53">
        <v>-794.5</v>
      </c>
    </row>
    <row r="893" spans="1:17">
      <c r="A893" s="432">
        <v>40842</v>
      </c>
      <c r="B893" s="53">
        <v>3090</v>
      </c>
      <c r="C893" s="53">
        <v>11200</v>
      </c>
      <c r="D893" s="53">
        <v>5040</v>
      </c>
      <c r="G893" s="53">
        <v>8034</v>
      </c>
      <c r="H893" s="53">
        <v>9534</v>
      </c>
      <c r="I893" s="53">
        <v>9579</v>
      </c>
      <c r="J893" s="53">
        <v>11079</v>
      </c>
      <c r="P893" s="53">
        <v>10300</v>
      </c>
      <c r="Q893" s="53">
        <v>-779</v>
      </c>
    </row>
    <row r="894" spans="1:17">
      <c r="A894" s="432">
        <v>40843</v>
      </c>
      <c r="B894" s="53">
        <v>3110</v>
      </c>
      <c r="C894" s="53">
        <v>11200</v>
      </c>
      <c r="D894" s="53">
        <v>5040</v>
      </c>
      <c r="G894" s="53">
        <v>8086</v>
      </c>
      <c r="H894" s="53">
        <v>9586</v>
      </c>
      <c r="I894" s="53">
        <v>9641</v>
      </c>
      <c r="J894" s="53">
        <v>11141</v>
      </c>
    </row>
    <row r="895" spans="1:17">
      <c r="A895" s="432">
        <v>40844</v>
      </c>
      <c r="B895" s="53">
        <v>3150</v>
      </c>
      <c r="G895" s="53">
        <v>8190</v>
      </c>
      <c r="H895" s="53">
        <v>9690</v>
      </c>
      <c r="I895" s="53">
        <v>9765</v>
      </c>
      <c r="J895" s="53">
        <v>11265</v>
      </c>
    </row>
    <row r="896" spans="1:17">
      <c r="A896" s="432">
        <v>40847</v>
      </c>
      <c r="B896" s="53">
        <v>3120</v>
      </c>
      <c r="G896" s="53">
        <v>8112</v>
      </c>
      <c r="H896" s="53">
        <v>9612</v>
      </c>
      <c r="I896" s="53">
        <v>9672</v>
      </c>
      <c r="J896" s="53">
        <v>11172</v>
      </c>
    </row>
    <row r="897" spans="1:10">
      <c r="A897" s="432">
        <v>40848</v>
      </c>
      <c r="B897" s="53">
        <v>3095</v>
      </c>
      <c r="C897" s="53">
        <v>11550</v>
      </c>
      <c r="D897" s="53">
        <v>5197.5</v>
      </c>
      <c r="G897" s="53">
        <v>8047</v>
      </c>
      <c r="H897" s="53">
        <v>9547</v>
      </c>
      <c r="I897" s="53">
        <v>9594.5</v>
      </c>
      <c r="J897" s="53">
        <v>11094.5</v>
      </c>
    </row>
    <row r="898" spans="1:10">
      <c r="A898" s="432">
        <v>40849</v>
      </c>
      <c r="B898" s="53">
        <v>3070</v>
      </c>
      <c r="C898" s="53">
        <v>11550</v>
      </c>
      <c r="D898" s="53">
        <v>5197.5</v>
      </c>
      <c r="G898" s="53">
        <v>7982</v>
      </c>
      <c r="H898" s="53">
        <v>9482</v>
      </c>
      <c r="I898" s="53">
        <v>9517</v>
      </c>
      <c r="J898" s="53">
        <v>11017</v>
      </c>
    </row>
    <row r="899" spans="1:10">
      <c r="A899" s="432">
        <v>40850</v>
      </c>
      <c r="B899" s="53">
        <v>3085</v>
      </c>
      <c r="C899" s="53">
        <v>11550</v>
      </c>
      <c r="D899" s="53">
        <v>5197.5</v>
      </c>
      <c r="G899" s="53">
        <v>8021</v>
      </c>
      <c r="H899" s="53">
        <v>9521</v>
      </c>
      <c r="I899" s="53">
        <v>9563.5</v>
      </c>
      <c r="J899" s="53">
        <v>11063.5</v>
      </c>
    </row>
    <row r="900" spans="1:10">
      <c r="A900" s="432">
        <v>40851</v>
      </c>
      <c r="B900" s="53">
        <v>3110</v>
      </c>
      <c r="C900" s="53">
        <v>11525</v>
      </c>
      <c r="D900" s="53">
        <v>5186.25</v>
      </c>
      <c r="G900" s="53">
        <v>8086</v>
      </c>
      <c r="H900" s="53">
        <v>9586</v>
      </c>
      <c r="I900" s="53">
        <v>9641</v>
      </c>
      <c r="J900" s="53">
        <v>11141</v>
      </c>
    </row>
    <row r="901" spans="1:10">
      <c r="A901" s="432">
        <v>40854</v>
      </c>
      <c r="B901" s="53">
        <v>3095</v>
      </c>
      <c r="C901" s="53">
        <v>11525</v>
      </c>
      <c r="D901" s="53">
        <v>5186.25</v>
      </c>
      <c r="G901" s="53">
        <v>8047</v>
      </c>
      <c r="H901" s="53">
        <v>9547</v>
      </c>
      <c r="I901" s="53">
        <v>9594.5</v>
      </c>
      <c r="J901" s="53">
        <v>11094.5</v>
      </c>
    </row>
    <row r="902" spans="1:10">
      <c r="A902" s="432">
        <v>40855</v>
      </c>
      <c r="B902" s="53">
        <v>3085</v>
      </c>
      <c r="C902" s="53">
        <v>11525</v>
      </c>
      <c r="D902" s="53">
        <v>5186.25</v>
      </c>
      <c r="G902" s="53">
        <v>8021</v>
      </c>
      <c r="H902" s="53">
        <v>9521</v>
      </c>
      <c r="I902" s="53">
        <v>9563.5</v>
      </c>
      <c r="J902" s="53">
        <v>11063.5</v>
      </c>
    </row>
    <row r="903" spans="1:10">
      <c r="A903" s="432">
        <v>40856</v>
      </c>
      <c r="B903" s="53">
        <v>3045</v>
      </c>
      <c r="C903" s="53">
        <v>11525</v>
      </c>
      <c r="D903" s="53">
        <v>5186.25</v>
      </c>
      <c r="G903" s="53">
        <v>7917</v>
      </c>
      <c r="H903" s="53">
        <v>9417</v>
      </c>
      <c r="I903" s="53">
        <v>9439.5</v>
      </c>
      <c r="J903" s="53">
        <v>10939.5</v>
      </c>
    </row>
    <row r="904" spans="1:10">
      <c r="A904" s="432">
        <v>40857</v>
      </c>
      <c r="B904" s="53">
        <v>3005</v>
      </c>
      <c r="C904" s="53">
        <v>11475</v>
      </c>
      <c r="D904" s="53">
        <v>5163.75</v>
      </c>
      <c r="G904" s="53">
        <v>7813</v>
      </c>
      <c r="H904" s="53">
        <v>9313</v>
      </c>
      <c r="I904" s="53">
        <v>9315.5</v>
      </c>
      <c r="J904" s="53">
        <v>10815.5</v>
      </c>
    </row>
    <row r="905" spans="1:10">
      <c r="A905" s="432">
        <v>40858</v>
      </c>
      <c r="B905" s="53">
        <v>3015</v>
      </c>
      <c r="C905" s="53">
        <v>11375</v>
      </c>
      <c r="D905" s="53">
        <v>5118.75</v>
      </c>
      <c r="G905" s="53">
        <v>7839</v>
      </c>
      <c r="H905" s="53">
        <v>9339</v>
      </c>
      <c r="I905" s="53">
        <v>9346.5</v>
      </c>
      <c r="J905" s="53">
        <v>10846.5</v>
      </c>
    </row>
    <row r="906" spans="1:10">
      <c r="A906" s="432">
        <v>40861</v>
      </c>
      <c r="B906" s="53">
        <v>2995</v>
      </c>
      <c r="C906" s="53">
        <v>11375</v>
      </c>
      <c r="D906" s="53">
        <v>5118.75</v>
      </c>
      <c r="G906" s="53">
        <v>7787</v>
      </c>
      <c r="H906" s="53">
        <v>9287</v>
      </c>
      <c r="I906" s="53">
        <v>9284.5</v>
      </c>
      <c r="J906" s="53">
        <v>10784.5</v>
      </c>
    </row>
    <row r="907" spans="1:10">
      <c r="A907" s="432">
        <v>40862</v>
      </c>
      <c r="B907" s="53">
        <v>2965</v>
      </c>
      <c r="C907" s="53">
        <v>11375</v>
      </c>
      <c r="D907" s="53">
        <v>5118.75</v>
      </c>
      <c r="G907" s="53">
        <v>7709</v>
      </c>
      <c r="H907" s="53">
        <v>9209</v>
      </c>
      <c r="I907" s="53">
        <v>9191.5</v>
      </c>
      <c r="J907" s="53">
        <v>10691.5</v>
      </c>
    </row>
    <row r="908" spans="1:10">
      <c r="A908" s="432">
        <v>40863</v>
      </c>
      <c r="B908" s="53">
        <v>2960</v>
      </c>
      <c r="C908" s="53">
        <v>11375</v>
      </c>
      <c r="D908" s="53">
        <v>5118.75</v>
      </c>
      <c r="G908" s="53">
        <v>7696</v>
      </c>
      <c r="H908" s="53">
        <v>9196</v>
      </c>
      <c r="I908" s="53">
        <v>9176</v>
      </c>
      <c r="J908" s="53">
        <v>10676</v>
      </c>
    </row>
    <row r="909" spans="1:10">
      <c r="A909" s="432">
        <v>40864</v>
      </c>
      <c r="B909" s="53">
        <v>2935</v>
      </c>
      <c r="C909" s="53">
        <v>11375</v>
      </c>
      <c r="D909" s="53">
        <v>5118.75</v>
      </c>
      <c r="G909" s="53">
        <v>7631</v>
      </c>
      <c r="H909" s="53">
        <v>9131</v>
      </c>
      <c r="I909" s="53">
        <v>9098.5</v>
      </c>
      <c r="J909" s="53">
        <v>10598.5</v>
      </c>
    </row>
    <row r="910" spans="1:10">
      <c r="A910" s="432">
        <v>40865</v>
      </c>
      <c r="B910" s="53">
        <v>2910</v>
      </c>
      <c r="C910" s="53">
        <v>11375</v>
      </c>
      <c r="D910" s="53">
        <v>5118.75</v>
      </c>
      <c r="G910" s="53">
        <v>7566</v>
      </c>
      <c r="H910" s="53">
        <v>9066</v>
      </c>
      <c r="I910" s="53">
        <v>9021</v>
      </c>
      <c r="J910" s="53">
        <v>10521</v>
      </c>
    </row>
    <row r="911" spans="1:10">
      <c r="A911" s="432">
        <v>40868</v>
      </c>
      <c r="B911" s="53">
        <v>2930</v>
      </c>
      <c r="C911" s="53">
        <v>11200</v>
      </c>
      <c r="D911" s="53">
        <v>5040</v>
      </c>
      <c r="G911" s="53">
        <v>7618</v>
      </c>
      <c r="H911" s="53">
        <v>9118</v>
      </c>
      <c r="I911" s="53">
        <v>9083</v>
      </c>
      <c r="J911" s="53">
        <v>10583</v>
      </c>
    </row>
    <row r="912" spans="1:10">
      <c r="A912" s="432">
        <v>40869</v>
      </c>
      <c r="B912" s="53">
        <v>2900</v>
      </c>
      <c r="C912" s="53">
        <v>11100</v>
      </c>
      <c r="D912" s="53">
        <v>4995</v>
      </c>
      <c r="G912" s="53">
        <v>7540</v>
      </c>
      <c r="H912" s="53">
        <v>9040</v>
      </c>
      <c r="I912" s="53">
        <v>8990</v>
      </c>
      <c r="J912" s="53">
        <v>10490</v>
      </c>
    </row>
    <row r="913" spans="1:17">
      <c r="A913" s="432">
        <v>40870</v>
      </c>
      <c r="B913" s="53">
        <v>2895</v>
      </c>
      <c r="C913" s="53">
        <v>11050</v>
      </c>
      <c r="D913" s="53">
        <v>4972.5</v>
      </c>
      <c r="G913" s="53">
        <v>7527</v>
      </c>
      <c r="H913" s="53">
        <v>9027</v>
      </c>
      <c r="I913" s="53">
        <v>8974.5</v>
      </c>
      <c r="J913" s="53">
        <v>10474.5</v>
      </c>
    </row>
    <row r="914" spans="1:17">
      <c r="A914" s="432">
        <v>40871</v>
      </c>
      <c r="B914" s="53">
        <v>2835</v>
      </c>
      <c r="C914" s="53">
        <v>10800</v>
      </c>
      <c r="D914" s="53">
        <v>4860</v>
      </c>
      <c r="G914" s="53">
        <v>7371</v>
      </c>
      <c r="H914" s="53">
        <v>8871</v>
      </c>
      <c r="I914" s="53">
        <v>8788.5</v>
      </c>
      <c r="J914" s="53">
        <v>10288.5</v>
      </c>
    </row>
    <row r="915" spans="1:17">
      <c r="A915" s="432">
        <v>40872</v>
      </c>
      <c r="B915" s="53">
        <v>2835</v>
      </c>
      <c r="C915" s="53">
        <v>10750</v>
      </c>
      <c r="D915" s="53">
        <v>4837.5</v>
      </c>
      <c r="G915" s="53">
        <v>7371</v>
      </c>
      <c r="H915" s="53">
        <v>8871</v>
      </c>
      <c r="I915" s="53">
        <v>8788.5</v>
      </c>
      <c r="J915" s="53">
        <v>10288.5</v>
      </c>
    </row>
    <row r="916" spans="1:17">
      <c r="A916" s="432">
        <v>40875</v>
      </c>
      <c r="B916" s="53">
        <v>2825</v>
      </c>
      <c r="C916" s="53">
        <v>10700</v>
      </c>
      <c r="D916" s="53">
        <v>4815</v>
      </c>
      <c r="G916" s="53">
        <v>7345</v>
      </c>
      <c r="H916" s="53">
        <v>8845</v>
      </c>
      <c r="I916" s="53">
        <v>8757.5</v>
      </c>
      <c r="J916" s="53">
        <v>10257.5</v>
      </c>
      <c r="P916" s="53">
        <v>9200</v>
      </c>
      <c r="Q916" s="53">
        <v>-1057.5</v>
      </c>
    </row>
    <row r="917" spans="1:17">
      <c r="A917" s="432">
        <v>40876</v>
      </c>
      <c r="B917" s="53">
        <v>2855</v>
      </c>
      <c r="C917" s="53">
        <v>10600</v>
      </c>
      <c r="D917" s="53">
        <v>4770</v>
      </c>
      <c r="G917" s="53">
        <v>7423</v>
      </c>
      <c r="H917" s="53">
        <v>8923</v>
      </c>
      <c r="I917" s="53">
        <v>8850.5</v>
      </c>
      <c r="J917" s="53">
        <v>10350.5</v>
      </c>
      <c r="P917" s="53">
        <v>9200</v>
      </c>
      <c r="Q917" s="53">
        <v>-1150.5</v>
      </c>
    </row>
    <row r="918" spans="1:17">
      <c r="A918" s="432">
        <v>40877</v>
      </c>
      <c r="B918" s="53">
        <v>2855</v>
      </c>
      <c r="C918" s="53">
        <v>10500</v>
      </c>
      <c r="D918" s="53">
        <v>4725</v>
      </c>
      <c r="G918" s="53">
        <v>7423</v>
      </c>
      <c r="H918" s="53">
        <v>8923</v>
      </c>
      <c r="I918" s="53">
        <v>8850.5</v>
      </c>
      <c r="J918" s="53">
        <v>10350.5</v>
      </c>
    </row>
    <row r="919" spans="1:17">
      <c r="A919" s="432">
        <v>40878</v>
      </c>
      <c r="B919" s="53">
        <v>2860</v>
      </c>
      <c r="C919" s="53">
        <v>10500</v>
      </c>
      <c r="D919" s="53">
        <v>4725</v>
      </c>
      <c r="G919" s="53">
        <v>7436</v>
      </c>
      <c r="H919" s="53">
        <v>8936</v>
      </c>
      <c r="I919" s="53">
        <v>8866</v>
      </c>
      <c r="J919" s="53">
        <v>10366</v>
      </c>
      <c r="P919" s="53">
        <v>8500</v>
      </c>
      <c r="Q919" s="53">
        <v>-1866</v>
      </c>
    </row>
    <row r="920" spans="1:17">
      <c r="A920" s="432">
        <v>40879</v>
      </c>
      <c r="B920" s="53">
        <v>2845</v>
      </c>
      <c r="C920" s="53">
        <v>10500</v>
      </c>
      <c r="D920" s="53">
        <v>4725</v>
      </c>
      <c r="G920" s="53">
        <v>7397</v>
      </c>
      <c r="H920" s="53">
        <v>8897</v>
      </c>
      <c r="I920" s="53">
        <v>8819.5</v>
      </c>
      <c r="J920" s="53">
        <v>10319.5</v>
      </c>
      <c r="P920" s="53">
        <v>8500</v>
      </c>
      <c r="Q920" s="53">
        <v>-1819.5</v>
      </c>
    </row>
    <row r="921" spans="1:17">
      <c r="A921" s="432">
        <v>40882</v>
      </c>
      <c r="B921" s="53">
        <v>2850</v>
      </c>
      <c r="C921" s="53">
        <v>10500</v>
      </c>
      <c r="D921" s="53">
        <v>4725</v>
      </c>
      <c r="G921" s="53">
        <v>7410</v>
      </c>
      <c r="H921" s="53">
        <v>8910</v>
      </c>
      <c r="I921" s="53">
        <v>8835</v>
      </c>
      <c r="J921" s="53">
        <v>10335</v>
      </c>
      <c r="P921" s="53">
        <v>8500</v>
      </c>
      <c r="Q921" s="53">
        <v>-1835</v>
      </c>
    </row>
    <row r="922" spans="1:17">
      <c r="A922" s="432">
        <v>40883</v>
      </c>
      <c r="B922" s="53">
        <v>2850</v>
      </c>
      <c r="C922" s="53">
        <v>10500</v>
      </c>
      <c r="D922" s="53">
        <v>4725</v>
      </c>
      <c r="G922" s="53">
        <v>7410</v>
      </c>
      <c r="H922" s="53">
        <v>8910</v>
      </c>
      <c r="I922" s="53">
        <v>8835</v>
      </c>
      <c r="J922" s="53">
        <v>10335</v>
      </c>
      <c r="P922" s="53">
        <v>8500</v>
      </c>
      <c r="Q922" s="53">
        <v>-1835</v>
      </c>
    </row>
    <row r="923" spans="1:17">
      <c r="A923" s="432">
        <v>40884</v>
      </c>
      <c r="B923" s="53">
        <v>2860</v>
      </c>
      <c r="C923" s="53">
        <v>10500</v>
      </c>
      <c r="D923" s="53">
        <v>4725</v>
      </c>
      <c r="G923" s="53">
        <v>7436</v>
      </c>
      <c r="H923" s="53">
        <v>8936</v>
      </c>
      <c r="I923" s="53">
        <v>8866</v>
      </c>
      <c r="J923" s="53">
        <v>10366</v>
      </c>
      <c r="P923" s="53">
        <v>8500</v>
      </c>
      <c r="Q923" s="53">
        <v>-1866</v>
      </c>
    </row>
    <row r="924" spans="1:17">
      <c r="A924" s="432">
        <v>40885</v>
      </c>
      <c r="B924" s="53">
        <v>2850</v>
      </c>
      <c r="C924" s="53">
        <v>10500</v>
      </c>
      <c r="D924" s="53">
        <v>4725</v>
      </c>
      <c r="G924" s="53">
        <v>7410</v>
      </c>
      <c r="H924" s="53">
        <v>8910</v>
      </c>
      <c r="I924" s="53">
        <v>8835</v>
      </c>
      <c r="J924" s="53">
        <v>10335</v>
      </c>
      <c r="P924" s="53">
        <v>8500</v>
      </c>
      <c r="Q924" s="53">
        <v>-1835</v>
      </c>
    </row>
    <row r="925" spans="1:17">
      <c r="A925" s="432">
        <v>40886</v>
      </c>
      <c r="B925" s="53">
        <v>2850</v>
      </c>
      <c r="C925" s="53">
        <v>10450</v>
      </c>
      <c r="D925" s="53">
        <v>4702.5</v>
      </c>
      <c r="G925" s="53">
        <v>7410</v>
      </c>
      <c r="H925" s="53">
        <v>8910</v>
      </c>
      <c r="I925" s="53">
        <v>8835</v>
      </c>
      <c r="J925" s="53">
        <v>10335</v>
      </c>
      <c r="P925" s="53">
        <v>8500</v>
      </c>
      <c r="Q925" s="53">
        <v>-1835</v>
      </c>
    </row>
    <row r="926" spans="1:17">
      <c r="A926" s="432">
        <v>40889</v>
      </c>
      <c r="B926" s="53">
        <v>2835</v>
      </c>
      <c r="C926" s="53">
        <v>10300</v>
      </c>
      <c r="D926" s="53">
        <v>4635</v>
      </c>
      <c r="G926" s="53">
        <v>7371</v>
      </c>
      <c r="H926" s="53">
        <v>8871</v>
      </c>
      <c r="I926" s="53">
        <v>8788.5</v>
      </c>
      <c r="J926" s="53">
        <v>10288.5</v>
      </c>
      <c r="P926" s="53">
        <v>8500</v>
      </c>
      <c r="Q926" s="53">
        <v>-1788.5</v>
      </c>
    </row>
    <row r="927" spans="1:17">
      <c r="A927" s="432">
        <v>40890</v>
      </c>
      <c r="B927" s="53">
        <v>2820</v>
      </c>
      <c r="C927" s="53">
        <v>10200</v>
      </c>
      <c r="D927" s="53">
        <v>4590</v>
      </c>
      <c r="G927" s="53">
        <v>7332</v>
      </c>
      <c r="H927" s="53">
        <v>8832</v>
      </c>
      <c r="I927" s="53">
        <v>8742</v>
      </c>
      <c r="J927" s="53">
        <v>10242</v>
      </c>
      <c r="P927" s="53">
        <v>8500</v>
      </c>
      <c r="Q927" s="53">
        <v>-1742</v>
      </c>
    </row>
    <row r="928" spans="1:17">
      <c r="A928" s="432">
        <v>40891</v>
      </c>
      <c r="B928" s="53">
        <v>2825</v>
      </c>
      <c r="C928" s="53">
        <v>10100</v>
      </c>
      <c r="D928" s="53">
        <v>4545</v>
      </c>
      <c r="G928" s="53">
        <v>7345</v>
      </c>
      <c r="H928" s="53">
        <v>8845</v>
      </c>
      <c r="I928" s="53">
        <v>8757.5</v>
      </c>
      <c r="J928" s="53">
        <v>10257.5</v>
      </c>
      <c r="P928" s="53">
        <v>8500</v>
      </c>
      <c r="Q928" s="53">
        <v>-1757.5</v>
      </c>
    </row>
    <row r="929" spans="1:19">
      <c r="A929" s="432">
        <v>40892</v>
      </c>
      <c r="B929" s="53">
        <v>2815</v>
      </c>
      <c r="C929" s="53">
        <v>10050</v>
      </c>
      <c r="D929" s="53">
        <v>4522.5</v>
      </c>
      <c r="G929" s="53">
        <v>7319</v>
      </c>
      <c r="H929" s="53">
        <v>8819</v>
      </c>
      <c r="I929" s="53">
        <v>8726.5</v>
      </c>
      <c r="J929" s="53">
        <v>10226.5</v>
      </c>
      <c r="P929" s="53">
        <v>8500</v>
      </c>
      <c r="Q929" s="53">
        <v>-1726.5</v>
      </c>
    </row>
    <row r="930" spans="1:19">
      <c r="A930" s="432">
        <v>40893</v>
      </c>
      <c r="B930" s="53">
        <v>2810</v>
      </c>
      <c r="C930" s="53">
        <v>10000</v>
      </c>
      <c r="D930" s="53">
        <v>4500</v>
      </c>
      <c r="G930" s="53">
        <v>7306</v>
      </c>
      <c r="H930" s="53">
        <v>8806</v>
      </c>
      <c r="I930" s="53">
        <v>8711</v>
      </c>
      <c r="J930" s="53">
        <v>10211</v>
      </c>
    </row>
    <row r="931" spans="1:19">
      <c r="A931" s="432">
        <v>40896</v>
      </c>
      <c r="B931" s="53">
        <v>2810</v>
      </c>
      <c r="C931" s="53">
        <v>10000</v>
      </c>
      <c r="D931" s="53">
        <v>4500</v>
      </c>
      <c r="E931" s="53">
        <v>8290</v>
      </c>
      <c r="F931" s="53">
        <v>4559.5</v>
      </c>
      <c r="G931" s="53">
        <v>7306</v>
      </c>
      <c r="H931" s="53">
        <v>8806</v>
      </c>
      <c r="I931" s="53">
        <v>8711</v>
      </c>
      <c r="J931" s="53">
        <v>10211</v>
      </c>
      <c r="R931" s="53">
        <v>9000</v>
      </c>
      <c r="S931" s="53">
        <v>-1211</v>
      </c>
    </row>
    <row r="932" spans="1:19">
      <c r="A932" s="432">
        <v>40897</v>
      </c>
      <c r="B932" s="53">
        <v>2810</v>
      </c>
      <c r="C932" s="53">
        <v>10000</v>
      </c>
      <c r="D932" s="53">
        <v>4500</v>
      </c>
      <c r="E932" s="53">
        <v>8335</v>
      </c>
      <c r="F932" s="53">
        <v>4584.25</v>
      </c>
      <c r="G932" s="53">
        <v>7306</v>
      </c>
      <c r="H932" s="53">
        <v>8806</v>
      </c>
      <c r="I932" s="53">
        <v>8711</v>
      </c>
      <c r="J932" s="53">
        <v>10211</v>
      </c>
      <c r="R932" s="53">
        <v>9000</v>
      </c>
      <c r="S932" s="53">
        <v>-1211</v>
      </c>
    </row>
    <row r="933" spans="1:19">
      <c r="A933" s="432">
        <v>40898</v>
      </c>
      <c r="B933" s="53">
        <v>2825</v>
      </c>
      <c r="C933" s="53">
        <v>10000</v>
      </c>
      <c r="D933" s="53">
        <v>4500</v>
      </c>
      <c r="E933" s="53">
        <v>8375</v>
      </c>
      <c r="F933" s="53">
        <v>4606.25</v>
      </c>
      <c r="G933" s="53">
        <v>7345</v>
      </c>
      <c r="H933" s="53">
        <v>8845</v>
      </c>
      <c r="I933" s="53">
        <v>8757.5</v>
      </c>
      <c r="J933" s="53">
        <v>10257.5</v>
      </c>
      <c r="R933" s="53">
        <v>9000</v>
      </c>
      <c r="S933" s="53">
        <v>-1257.5</v>
      </c>
    </row>
    <row r="934" spans="1:19">
      <c r="A934" s="432">
        <v>40899</v>
      </c>
      <c r="B934" s="53">
        <v>2820</v>
      </c>
      <c r="C934" s="53">
        <v>10000</v>
      </c>
      <c r="D934" s="53">
        <v>4500</v>
      </c>
      <c r="E934" s="53">
        <v>8375</v>
      </c>
      <c r="F934" s="53">
        <v>4606.25</v>
      </c>
      <c r="G934" s="53">
        <v>7332</v>
      </c>
      <c r="H934" s="53">
        <v>8832</v>
      </c>
      <c r="I934" s="53">
        <v>8742</v>
      </c>
      <c r="J934" s="53">
        <v>10242</v>
      </c>
      <c r="R934" s="53">
        <v>9100</v>
      </c>
      <c r="S934" s="53">
        <v>-1142</v>
      </c>
    </row>
    <row r="935" spans="1:19">
      <c r="A935" s="432">
        <v>40900</v>
      </c>
      <c r="B935" s="53">
        <v>2830</v>
      </c>
      <c r="C935" s="53">
        <v>10000</v>
      </c>
      <c r="D935" s="53">
        <v>4500</v>
      </c>
      <c r="E935" s="53">
        <v>8365</v>
      </c>
      <c r="F935" s="53">
        <v>4600.75</v>
      </c>
      <c r="G935" s="53">
        <v>7358</v>
      </c>
      <c r="H935" s="53">
        <v>8858</v>
      </c>
      <c r="I935" s="53">
        <v>8773</v>
      </c>
      <c r="J935" s="53">
        <v>10273</v>
      </c>
      <c r="R935" s="53">
        <v>9200</v>
      </c>
      <c r="S935" s="53">
        <v>-1073</v>
      </c>
    </row>
    <row r="936" spans="1:19">
      <c r="A936" s="432">
        <v>40903</v>
      </c>
      <c r="B936" s="53">
        <v>2820</v>
      </c>
      <c r="C936" s="53">
        <v>10000</v>
      </c>
      <c r="D936" s="53">
        <v>4500</v>
      </c>
      <c r="E936" s="53">
        <v>8285</v>
      </c>
      <c r="F936" s="53">
        <v>4556.75</v>
      </c>
      <c r="G936" s="53">
        <v>7332</v>
      </c>
      <c r="H936" s="53">
        <v>8832</v>
      </c>
      <c r="I936" s="53">
        <v>8742</v>
      </c>
      <c r="J936" s="53">
        <v>10242</v>
      </c>
      <c r="R936" s="53">
        <v>9400</v>
      </c>
      <c r="S936" s="53">
        <v>-842</v>
      </c>
    </row>
    <row r="937" spans="1:19">
      <c r="A937" s="432">
        <v>40904</v>
      </c>
      <c r="B937" s="53">
        <v>2820</v>
      </c>
      <c r="C937" s="53">
        <v>10200</v>
      </c>
      <c r="D937" s="53">
        <v>4590</v>
      </c>
      <c r="E937" s="53">
        <v>8275</v>
      </c>
      <c r="F937" s="53">
        <v>4551.25</v>
      </c>
      <c r="G937" s="53">
        <v>7332</v>
      </c>
      <c r="H937" s="53">
        <v>8832</v>
      </c>
      <c r="I937" s="53">
        <v>8742</v>
      </c>
      <c r="J937" s="53">
        <v>10242</v>
      </c>
      <c r="R937" s="53">
        <v>9400</v>
      </c>
      <c r="S937" s="53">
        <v>-842</v>
      </c>
    </row>
    <row r="938" spans="1:19">
      <c r="A938" s="432">
        <v>40905</v>
      </c>
      <c r="B938" s="53">
        <v>2835</v>
      </c>
      <c r="C938" s="53">
        <v>10200</v>
      </c>
      <c r="D938" s="53">
        <v>4590</v>
      </c>
      <c r="E938" s="53">
        <v>8300</v>
      </c>
      <c r="F938" s="53">
        <v>4565</v>
      </c>
      <c r="G938" s="53">
        <v>7371</v>
      </c>
      <c r="H938" s="53">
        <v>8871</v>
      </c>
      <c r="I938" s="53">
        <v>8788.5</v>
      </c>
      <c r="J938" s="53">
        <v>10288.5</v>
      </c>
      <c r="R938" s="53">
        <v>9400</v>
      </c>
      <c r="S938" s="53">
        <v>-888.5</v>
      </c>
    </row>
    <row r="939" spans="1:19">
      <c r="A939" s="432">
        <v>40906</v>
      </c>
      <c r="B939" s="53">
        <v>2825</v>
      </c>
      <c r="C939" s="53">
        <v>10225</v>
      </c>
      <c r="D939" s="53">
        <v>4601.25</v>
      </c>
      <c r="E939" s="53">
        <v>8310</v>
      </c>
      <c r="F939" s="53">
        <v>4570.5</v>
      </c>
      <c r="G939" s="53">
        <v>7345</v>
      </c>
      <c r="H939" s="53">
        <v>8845</v>
      </c>
      <c r="I939" s="53">
        <v>8757.5</v>
      </c>
      <c r="J939" s="53">
        <v>10257.5</v>
      </c>
      <c r="R939" s="53">
        <v>9400</v>
      </c>
      <c r="S939" s="53">
        <v>-857.5</v>
      </c>
    </row>
    <row r="940" spans="1:19">
      <c r="A940" s="432">
        <v>40907</v>
      </c>
      <c r="B940" s="53">
        <v>2835</v>
      </c>
      <c r="C940" s="53">
        <v>10225</v>
      </c>
      <c r="D940" s="53">
        <v>4601.25</v>
      </c>
      <c r="E940" s="53">
        <v>8390</v>
      </c>
      <c r="F940" s="53">
        <v>4614.5</v>
      </c>
      <c r="G940" s="53">
        <v>7371</v>
      </c>
      <c r="H940" s="53">
        <v>8871</v>
      </c>
      <c r="I940" s="53">
        <v>8788.5</v>
      </c>
      <c r="J940" s="53">
        <v>10288.5</v>
      </c>
      <c r="R940" s="53">
        <v>9400</v>
      </c>
      <c r="S940" s="53">
        <v>-888.5</v>
      </c>
    </row>
    <row r="941" spans="1:19">
      <c r="A941" s="432">
        <v>40908</v>
      </c>
      <c r="B941" s="53">
        <v>2840</v>
      </c>
      <c r="C941" s="53">
        <v>10225</v>
      </c>
      <c r="D941" s="53">
        <v>4601.25</v>
      </c>
      <c r="E941" s="53">
        <v>8425</v>
      </c>
      <c r="F941" s="53">
        <v>4633.75</v>
      </c>
      <c r="G941" s="53">
        <v>7384</v>
      </c>
      <c r="H941" s="53">
        <v>8884</v>
      </c>
      <c r="I941" s="53">
        <v>8804</v>
      </c>
      <c r="J941" s="53">
        <v>10304</v>
      </c>
      <c r="R941" s="53">
        <v>9400</v>
      </c>
      <c r="S941" s="53">
        <v>-904</v>
      </c>
    </row>
    <row r="942" spans="1:19">
      <c r="A942" s="432">
        <v>40912</v>
      </c>
      <c r="B942" s="53">
        <v>2880</v>
      </c>
      <c r="C942" s="53">
        <v>10300</v>
      </c>
      <c r="D942" s="53">
        <v>4635</v>
      </c>
      <c r="E942" s="53">
        <v>8465</v>
      </c>
      <c r="F942" s="53">
        <v>4655.75</v>
      </c>
      <c r="G942" s="53">
        <v>7488</v>
      </c>
      <c r="H942" s="53">
        <v>8988</v>
      </c>
      <c r="I942" s="53">
        <v>8928</v>
      </c>
      <c r="J942" s="53">
        <v>10428</v>
      </c>
      <c r="R942" s="53">
        <v>9200</v>
      </c>
      <c r="S942" s="53">
        <v>-1228</v>
      </c>
    </row>
    <row r="943" spans="1:19">
      <c r="A943" s="432">
        <v>40913</v>
      </c>
      <c r="B943" s="53">
        <v>2880</v>
      </c>
      <c r="C943" s="53">
        <v>10300</v>
      </c>
      <c r="D943" s="53">
        <v>4635</v>
      </c>
      <c r="E943" s="53">
        <v>8475</v>
      </c>
      <c r="F943" s="53">
        <v>4661.25</v>
      </c>
      <c r="G943" s="53">
        <v>7488</v>
      </c>
      <c r="H943" s="53">
        <v>8988</v>
      </c>
      <c r="I943" s="53">
        <v>8928</v>
      </c>
      <c r="J943" s="53">
        <v>10428</v>
      </c>
      <c r="R943" s="53">
        <v>9300</v>
      </c>
      <c r="S943" s="53">
        <v>-1128</v>
      </c>
    </row>
    <row r="944" spans="1:19">
      <c r="A944" s="432">
        <v>40914</v>
      </c>
      <c r="B944" s="53">
        <v>2910</v>
      </c>
      <c r="C944" s="53">
        <v>10300</v>
      </c>
      <c r="D944" s="53">
        <v>4635</v>
      </c>
      <c r="E944" s="53">
        <v>8500</v>
      </c>
      <c r="F944" s="53">
        <v>4675</v>
      </c>
      <c r="G944" s="53">
        <v>7566</v>
      </c>
      <c r="H944" s="53">
        <v>9066</v>
      </c>
      <c r="I944" s="53">
        <v>9021</v>
      </c>
      <c r="J944" s="53">
        <v>10521</v>
      </c>
      <c r="R944" s="53">
        <v>9300</v>
      </c>
      <c r="S944" s="53">
        <v>-1221</v>
      </c>
    </row>
    <row r="945" spans="1:19">
      <c r="A945" s="432">
        <v>40917</v>
      </c>
      <c r="B945" s="53">
        <v>2935</v>
      </c>
      <c r="C945" s="53">
        <v>10300</v>
      </c>
      <c r="D945" s="53">
        <v>4635</v>
      </c>
      <c r="E945" s="53">
        <v>8540</v>
      </c>
      <c r="F945" s="53">
        <v>4697</v>
      </c>
      <c r="G945" s="53">
        <v>7631</v>
      </c>
      <c r="H945" s="53">
        <v>9131</v>
      </c>
      <c r="I945" s="53">
        <v>9098.5</v>
      </c>
      <c r="J945" s="53">
        <v>10598.5</v>
      </c>
      <c r="R945" s="53">
        <v>9400</v>
      </c>
      <c r="S945" s="53">
        <v>-1198.5</v>
      </c>
    </row>
    <row r="946" spans="1:19">
      <c r="A946" s="432">
        <v>40918</v>
      </c>
      <c r="B946" s="53">
        <v>2930</v>
      </c>
      <c r="C946" s="53">
        <v>10300</v>
      </c>
      <c r="D946" s="53">
        <v>4635</v>
      </c>
      <c r="E946" s="53">
        <v>8525</v>
      </c>
      <c r="F946" s="53">
        <v>4688.75</v>
      </c>
      <c r="G946" s="53">
        <v>7618</v>
      </c>
      <c r="H946" s="53">
        <v>9118</v>
      </c>
      <c r="I946" s="53">
        <v>9083</v>
      </c>
      <c r="J946" s="53">
        <v>10583</v>
      </c>
      <c r="R946" s="53">
        <v>9500</v>
      </c>
      <c r="S946" s="53">
        <v>-1083</v>
      </c>
    </row>
    <row r="947" spans="1:19">
      <c r="A947" s="432">
        <v>40919</v>
      </c>
      <c r="B947" s="53">
        <v>2930</v>
      </c>
      <c r="E947" s="53">
        <v>8525</v>
      </c>
      <c r="F947" s="53">
        <v>4688.75</v>
      </c>
      <c r="G947" s="53">
        <v>7618</v>
      </c>
      <c r="H947" s="53">
        <v>9118</v>
      </c>
      <c r="I947" s="53">
        <v>9083</v>
      </c>
      <c r="J947" s="53">
        <v>10583</v>
      </c>
      <c r="R947" s="53">
        <v>9500</v>
      </c>
      <c r="S947" s="53">
        <v>-1083</v>
      </c>
    </row>
    <row r="948" spans="1:19">
      <c r="A948" s="432">
        <v>40920</v>
      </c>
      <c r="B948" s="53">
        <v>2935</v>
      </c>
      <c r="C948" s="53">
        <v>10350</v>
      </c>
      <c r="D948" s="53">
        <v>4657.5</v>
      </c>
      <c r="E948" s="53">
        <v>8475</v>
      </c>
      <c r="F948" s="53">
        <v>4661.25</v>
      </c>
      <c r="G948" s="53">
        <v>7631</v>
      </c>
      <c r="H948" s="53">
        <v>9131</v>
      </c>
      <c r="I948" s="53">
        <v>9098.5</v>
      </c>
      <c r="J948" s="53">
        <v>10598.5</v>
      </c>
      <c r="R948" s="53">
        <v>9600</v>
      </c>
      <c r="S948" s="53">
        <v>-998.5</v>
      </c>
    </row>
    <row r="949" spans="1:19">
      <c r="A949" s="432">
        <v>40921</v>
      </c>
      <c r="B949" s="53">
        <v>2930</v>
      </c>
      <c r="C949" s="53">
        <v>10350</v>
      </c>
      <c r="D949" s="53">
        <v>4657.5</v>
      </c>
      <c r="E949" s="53">
        <v>8490</v>
      </c>
      <c r="F949" s="53">
        <v>4669.5</v>
      </c>
      <c r="G949" s="53">
        <v>7618</v>
      </c>
      <c r="H949" s="53">
        <v>9118</v>
      </c>
      <c r="I949" s="53">
        <v>9083</v>
      </c>
      <c r="J949" s="53">
        <v>10583</v>
      </c>
      <c r="R949" s="53">
        <v>10000</v>
      </c>
      <c r="S949" s="53">
        <v>-583</v>
      </c>
    </row>
    <row r="950" spans="1:19">
      <c r="A950" s="432">
        <v>40924</v>
      </c>
      <c r="B950" s="53">
        <v>2925</v>
      </c>
      <c r="C950" s="53">
        <v>10350</v>
      </c>
      <c r="D950" s="53">
        <v>4657.5</v>
      </c>
      <c r="E950" s="53">
        <v>8525</v>
      </c>
      <c r="F950" s="53">
        <v>4688.75</v>
      </c>
      <c r="G950" s="53">
        <v>7605</v>
      </c>
      <c r="H950" s="53">
        <v>9105</v>
      </c>
      <c r="I950" s="53">
        <v>9067.5</v>
      </c>
      <c r="J950" s="53">
        <v>10567.5</v>
      </c>
      <c r="R950" s="53">
        <v>10500</v>
      </c>
      <c r="S950" s="53">
        <v>-67.5</v>
      </c>
    </row>
    <row r="951" spans="1:19">
      <c r="A951" s="432">
        <v>40925</v>
      </c>
      <c r="B951" s="53">
        <v>2925</v>
      </c>
      <c r="C951" s="53">
        <v>10350</v>
      </c>
      <c r="D951" s="53">
        <v>4657.5</v>
      </c>
      <c r="E951" s="53">
        <v>8550</v>
      </c>
      <c r="F951" s="53">
        <v>4702.5</v>
      </c>
      <c r="G951" s="53">
        <v>7605</v>
      </c>
      <c r="H951" s="53">
        <v>9105</v>
      </c>
      <c r="I951" s="53">
        <v>9067.5</v>
      </c>
      <c r="J951" s="53">
        <v>10567.5</v>
      </c>
      <c r="P951" s="53">
        <v>9000</v>
      </c>
      <c r="Q951" s="53">
        <v>-1567.5</v>
      </c>
      <c r="R951" s="53">
        <v>10700</v>
      </c>
      <c r="S951" s="53">
        <v>132.5</v>
      </c>
    </row>
    <row r="952" spans="1:19">
      <c r="A952" s="432">
        <v>40926</v>
      </c>
      <c r="B952" s="53">
        <v>2960</v>
      </c>
      <c r="C952" s="53">
        <v>10350</v>
      </c>
      <c r="D952" s="53">
        <v>4657.5</v>
      </c>
      <c r="E952" s="53">
        <v>8600</v>
      </c>
      <c r="F952" s="53">
        <v>4730</v>
      </c>
      <c r="G952" s="53">
        <v>7696</v>
      </c>
      <c r="H952" s="53">
        <v>9196</v>
      </c>
      <c r="I952" s="53">
        <v>9176</v>
      </c>
      <c r="J952" s="53">
        <v>10676</v>
      </c>
      <c r="P952" s="53">
        <v>9000</v>
      </c>
      <c r="Q952" s="53">
        <v>-1676</v>
      </c>
      <c r="R952" s="53">
        <v>10800</v>
      </c>
      <c r="S952" s="53">
        <v>124</v>
      </c>
    </row>
    <row r="953" spans="1:19">
      <c r="A953" s="432">
        <v>40927</v>
      </c>
      <c r="B953" s="53">
        <v>2975</v>
      </c>
      <c r="C953" s="53">
        <v>10350</v>
      </c>
      <c r="D953" s="53">
        <v>4657.5</v>
      </c>
      <c r="E953" s="53">
        <v>8575</v>
      </c>
      <c r="F953" s="53">
        <v>4716.25</v>
      </c>
      <c r="G953" s="53">
        <v>7735</v>
      </c>
      <c r="H953" s="53">
        <v>9235</v>
      </c>
      <c r="I953" s="53">
        <v>9222.5</v>
      </c>
      <c r="J953" s="53">
        <v>10722.5</v>
      </c>
      <c r="P953" s="53">
        <v>9000</v>
      </c>
      <c r="Q953" s="53">
        <v>-1722.5</v>
      </c>
      <c r="R953" s="53">
        <v>10800</v>
      </c>
      <c r="S953" s="53">
        <v>77.5</v>
      </c>
    </row>
    <row r="954" spans="1:19">
      <c r="A954" s="432">
        <v>40928</v>
      </c>
      <c r="B954" s="53">
        <v>2975</v>
      </c>
      <c r="C954" s="53">
        <v>10350</v>
      </c>
      <c r="D954" s="53">
        <v>4657.5</v>
      </c>
      <c r="E954" s="53">
        <v>8575</v>
      </c>
      <c r="F954" s="53">
        <v>4716.25</v>
      </c>
      <c r="G954" s="53">
        <v>7735</v>
      </c>
      <c r="H954" s="53">
        <v>9235</v>
      </c>
      <c r="I954" s="53">
        <v>9222.5</v>
      </c>
      <c r="J954" s="53">
        <v>10722.5</v>
      </c>
      <c r="P954" s="53">
        <v>9000</v>
      </c>
      <c r="Q954" s="53">
        <v>-1722.5</v>
      </c>
      <c r="R954" s="53">
        <v>10800</v>
      </c>
      <c r="S954" s="53">
        <v>77.5</v>
      </c>
    </row>
    <row r="955" spans="1:19">
      <c r="A955" s="432">
        <v>40937</v>
      </c>
      <c r="B955" s="53">
        <v>2985</v>
      </c>
      <c r="C955" s="53">
        <v>10400</v>
      </c>
      <c r="D955" s="53">
        <v>4680</v>
      </c>
      <c r="E955" s="53">
        <v>8625</v>
      </c>
      <c r="F955" s="53">
        <v>4743.75</v>
      </c>
      <c r="G955" s="53">
        <v>7761</v>
      </c>
      <c r="H955" s="53">
        <v>9261</v>
      </c>
      <c r="I955" s="53">
        <v>9253.5</v>
      </c>
      <c r="J955" s="53">
        <v>10753.5</v>
      </c>
      <c r="R955" s="53">
        <v>10900</v>
      </c>
      <c r="S955" s="53">
        <v>146.5</v>
      </c>
    </row>
    <row r="956" spans="1:19">
      <c r="A956" s="432">
        <v>40938</v>
      </c>
      <c r="B956" s="53">
        <v>3025</v>
      </c>
      <c r="C956" s="53">
        <v>10425</v>
      </c>
      <c r="D956" s="53">
        <v>4691.25</v>
      </c>
      <c r="E956" s="53">
        <v>8685</v>
      </c>
      <c r="F956" s="53">
        <v>4776.75</v>
      </c>
      <c r="G956" s="53">
        <v>7865</v>
      </c>
      <c r="H956" s="53">
        <v>9365</v>
      </c>
      <c r="I956" s="53">
        <v>9377.5</v>
      </c>
      <c r="J956" s="53">
        <v>10877.5</v>
      </c>
      <c r="P956" s="53">
        <v>9200</v>
      </c>
      <c r="Q956" s="53">
        <v>-1677.5</v>
      </c>
      <c r="R956" s="53">
        <v>10900</v>
      </c>
      <c r="S956" s="53">
        <v>22.5</v>
      </c>
    </row>
    <row r="957" spans="1:19">
      <c r="A957" s="432">
        <v>40939</v>
      </c>
      <c r="B957" s="53">
        <v>3060</v>
      </c>
      <c r="C957" s="53">
        <v>10500</v>
      </c>
      <c r="D957" s="53">
        <v>4725</v>
      </c>
      <c r="E957" s="53">
        <v>8675</v>
      </c>
      <c r="F957" s="53">
        <v>4771.25</v>
      </c>
      <c r="G957" s="53">
        <v>7956</v>
      </c>
      <c r="H957" s="53">
        <v>9456</v>
      </c>
      <c r="I957" s="53">
        <v>9486</v>
      </c>
      <c r="J957" s="53">
        <v>10986</v>
      </c>
      <c r="P957" s="53">
        <v>9200</v>
      </c>
      <c r="Q957" s="53">
        <v>-1786</v>
      </c>
      <c r="R957" s="53">
        <v>10900</v>
      </c>
      <c r="S957" s="53">
        <v>-86</v>
      </c>
    </row>
    <row r="958" spans="1:19">
      <c r="A958" s="432">
        <v>40940</v>
      </c>
      <c r="B958" s="53">
        <v>3040</v>
      </c>
      <c r="C958" s="53">
        <v>10575</v>
      </c>
      <c r="D958" s="53">
        <v>4758.75</v>
      </c>
      <c r="E958" s="53">
        <v>8600</v>
      </c>
      <c r="F958" s="53">
        <v>4730</v>
      </c>
      <c r="G958" s="53">
        <v>7904</v>
      </c>
      <c r="H958" s="53">
        <v>9404</v>
      </c>
      <c r="I958" s="53">
        <v>9424</v>
      </c>
      <c r="J958" s="53">
        <v>10924</v>
      </c>
      <c r="P958" s="53">
        <v>9200</v>
      </c>
      <c r="Q958" s="53">
        <v>-1724</v>
      </c>
      <c r="R958" s="53">
        <v>10900</v>
      </c>
      <c r="S958" s="53">
        <v>-24</v>
      </c>
    </row>
    <row r="959" spans="1:19">
      <c r="A959" s="432">
        <v>40941</v>
      </c>
      <c r="B959" s="53">
        <v>3025</v>
      </c>
      <c r="C959" s="53">
        <v>10600</v>
      </c>
      <c r="D959" s="53">
        <v>4770</v>
      </c>
      <c r="E959" s="53">
        <v>8450</v>
      </c>
      <c r="F959" s="53">
        <v>4647.5</v>
      </c>
      <c r="G959" s="53">
        <v>7865</v>
      </c>
      <c r="H959" s="53">
        <v>9365</v>
      </c>
      <c r="I959" s="53">
        <v>9377.5</v>
      </c>
      <c r="J959" s="53">
        <v>10877.5</v>
      </c>
      <c r="P959" s="53">
        <v>9200</v>
      </c>
      <c r="Q959" s="53">
        <v>-1677.5</v>
      </c>
      <c r="R959" s="53">
        <v>10900</v>
      </c>
      <c r="S959" s="53">
        <v>22.5</v>
      </c>
    </row>
    <row r="960" spans="1:19">
      <c r="A960" s="432">
        <v>40942</v>
      </c>
      <c r="B960" s="53">
        <v>3005</v>
      </c>
      <c r="C960" s="53">
        <v>10600</v>
      </c>
      <c r="D960" s="53">
        <v>4770</v>
      </c>
      <c r="E960" s="53">
        <v>8435</v>
      </c>
      <c r="F960" s="53">
        <v>4639.25</v>
      </c>
      <c r="G960" s="53">
        <v>7813</v>
      </c>
      <c r="H960" s="53">
        <v>9313</v>
      </c>
      <c r="I960" s="53">
        <v>9315.5</v>
      </c>
      <c r="J960" s="53">
        <v>10815.5</v>
      </c>
      <c r="P960" s="53">
        <v>9200</v>
      </c>
      <c r="Q960" s="53">
        <v>-1615.5</v>
      </c>
      <c r="R960" s="53">
        <v>10900</v>
      </c>
      <c r="S960" s="53">
        <v>84.5</v>
      </c>
    </row>
    <row r="961" spans="1:19">
      <c r="A961" s="432">
        <v>40945</v>
      </c>
      <c r="B961" s="53">
        <v>3030</v>
      </c>
      <c r="C961" s="53">
        <v>10700</v>
      </c>
      <c r="D961" s="53">
        <v>4815</v>
      </c>
      <c r="E961" s="53">
        <v>8450</v>
      </c>
      <c r="F961" s="53">
        <v>4647.5</v>
      </c>
      <c r="G961" s="53">
        <v>7878</v>
      </c>
      <c r="H961" s="53">
        <v>9378</v>
      </c>
      <c r="I961" s="53">
        <v>9393</v>
      </c>
      <c r="J961" s="53">
        <v>10893</v>
      </c>
      <c r="P961" s="53">
        <v>9200</v>
      </c>
      <c r="Q961" s="53">
        <v>-1693</v>
      </c>
      <c r="R961" s="53">
        <v>10700</v>
      </c>
      <c r="S961" s="53">
        <v>-193</v>
      </c>
    </row>
    <row r="962" spans="1:19">
      <c r="A962" s="432">
        <v>40946</v>
      </c>
      <c r="B962" s="53">
        <v>3020</v>
      </c>
      <c r="C962" s="53">
        <v>10700</v>
      </c>
      <c r="D962" s="53">
        <v>4815</v>
      </c>
      <c r="E962" s="53">
        <v>8390</v>
      </c>
      <c r="F962" s="53">
        <v>4614.5</v>
      </c>
      <c r="G962" s="53">
        <v>7852</v>
      </c>
      <c r="H962" s="53">
        <v>9352</v>
      </c>
      <c r="I962" s="53">
        <v>9362</v>
      </c>
      <c r="J962" s="53">
        <v>10862</v>
      </c>
      <c r="P962" s="53">
        <v>9200</v>
      </c>
      <c r="Q962" s="53">
        <v>-1662</v>
      </c>
      <c r="R962" s="53">
        <v>10600</v>
      </c>
      <c r="S962" s="53">
        <v>-262</v>
      </c>
    </row>
    <row r="963" spans="1:19">
      <c r="A963" s="432">
        <v>40947</v>
      </c>
      <c r="B963" s="53">
        <v>3000</v>
      </c>
      <c r="E963" s="53">
        <v>8425</v>
      </c>
      <c r="F963" s="53">
        <v>4633.75</v>
      </c>
      <c r="G963" s="53">
        <v>7800</v>
      </c>
      <c r="H963" s="53">
        <v>9300</v>
      </c>
      <c r="I963" s="53">
        <v>9300</v>
      </c>
      <c r="J963" s="53">
        <v>10800</v>
      </c>
      <c r="P963" s="53">
        <v>9200</v>
      </c>
      <c r="Q963" s="53">
        <v>-1600</v>
      </c>
      <c r="R963" s="53">
        <v>10500</v>
      </c>
      <c r="S963" s="53">
        <v>-300</v>
      </c>
    </row>
    <row r="964" spans="1:19">
      <c r="A964" s="432">
        <v>40948</v>
      </c>
      <c r="B964" s="53">
        <v>2980</v>
      </c>
      <c r="C964" s="53">
        <v>10675</v>
      </c>
      <c r="D964" s="53">
        <v>4803.75</v>
      </c>
      <c r="E964" s="53">
        <v>8385</v>
      </c>
      <c r="F964" s="53">
        <v>4611.75</v>
      </c>
      <c r="G964" s="53">
        <v>7748</v>
      </c>
      <c r="H964" s="53">
        <v>9248</v>
      </c>
      <c r="I964" s="53">
        <v>9238</v>
      </c>
      <c r="J964" s="53">
        <v>10738</v>
      </c>
      <c r="P964" s="53">
        <v>9200</v>
      </c>
      <c r="Q964" s="53">
        <v>-1538</v>
      </c>
      <c r="R964" s="53">
        <v>10500</v>
      </c>
      <c r="S964" s="53">
        <v>-238</v>
      </c>
    </row>
    <row r="965" spans="1:19">
      <c r="A965" s="432">
        <v>40949</v>
      </c>
      <c r="B965" s="53">
        <v>2970</v>
      </c>
      <c r="C965" s="53">
        <v>10675</v>
      </c>
      <c r="D965" s="53">
        <v>4803.75</v>
      </c>
      <c r="E965" s="53">
        <v>8375</v>
      </c>
      <c r="F965" s="53">
        <v>4606.25</v>
      </c>
      <c r="G965" s="53">
        <v>7722</v>
      </c>
      <c r="H965" s="53">
        <v>9222</v>
      </c>
      <c r="I965" s="53">
        <v>9207</v>
      </c>
      <c r="J965" s="53">
        <v>10707</v>
      </c>
      <c r="P965" s="53">
        <v>9200</v>
      </c>
      <c r="Q965" s="53">
        <v>-1507</v>
      </c>
      <c r="R965" s="53">
        <v>10500</v>
      </c>
      <c r="S965" s="53">
        <v>-207</v>
      </c>
    </row>
    <row r="966" spans="1:19">
      <c r="A966" s="432">
        <v>40952</v>
      </c>
      <c r="B966" s="53">
        <v>2940</v>
      </c>
      <c r="C966" s="53">
        <v>10675</v>
      </c>
      <c r="D966" s="53">
        <v>4803.75</v>
      </c>
      <c r="E966" s="53">
        <v>8325</v>
      </c>
      <c r="F966" s="53">
        <v>4578.75</v>
      </c>
      <c r="G966" s="53">
        <v>7644</v>
      </c>
      <c r="H966" s="53">
        <v>9144</v>
      </c>
      <c r="I966" s="53">
        <v>9114</v>
      </c>
      <c r="J966" s="53">
        <v>10614</v>
      </c>
      <c r="P966" s="53">
        <v>9500</v>
      </c>
      <c r="Q966" s="53">
        <v>-1114</v>
      </c>
      <c r="R966" s="53">
        <v>10350</v>
      </c>
      <c r="S966" s="53">
        <v>-264</v>
      </c>
    </row>
    <row r="967" spans="1:19">
      <c r="A967" s="432">
        <v>40953</v>
      </c>
      <c r="B967" s="53">
        <v>2910</v>
      </c>
      <c r="C967" s="53">
        <v>10600</v>
      </c>
      <c r="D967" s="53">
        <v>4770</v>
      </c>
      <c r="E967" s="53">
        <v>8315</v>
      </c>
      <c r="F967" s="53">
        <v>4573.25</v>
      </c>
      <c r="G967" s="53">
        <v>7566</v>
      </c>
      <c r="H967" s="53">
        <v>9066</v>
      </c>
      <c r="I967" s="53">
        <v>9021</v>
      </c>
      <c r="J967" s="53">
        <v>10521</v>
      </c>
      <c r="P967" s="53">
        <v>9500</v>
      </c>
      <c r="Q967" s="53">
        <v>-1021</v>
      </c>
      <c r="R967" s="53">
        <v>10300</v>
      </c>
      <c r="S967" s="53">
        <v>-221</v>
      </c>
    </row>
    <row r="968" spans="1:19">
      <c r="A968" s="432">
        <v>40954</v>
      </c>
      <c r="B968" s="53">
        <v>2885</v>
      </c>
      <c r="C968" s="53">
        <v>10575</v>
      </c>
      <c r="D968" s="53">
        <v>4758.75</v>
      </c>
      <c r="E968" s="53">
        <v>8275</v>
      </c>
      <c r="F968" s="53">
        <v>4551.25</v>
      </c>
      <c r="G968" s="53">
        <v>7501</v>
      </c>
      <c r="H968" s="53">
        <v>9001</v>
      </c>
      <c r="I968" s="53">
        <v>8943.5</v>
      </c>
      <c r="J968" s="53">
        <v>10443.5</v>
      </c>
      <c r="P968" s="53">
        <v>9500</v>
      </c>
      <c r="Q968" s="53">
        <v>-943.5</v>
      </c>
      <c r="R968" s="53">
        <v>10300</v>
      </c>
      <c r="S968" s="53">
        <v>-143.5</v>
      </c>
    </row>
    <row r="969" spans="1:19">
      <c r="A969" s="432">
        <v>40955</v>
      </c>
      <c r="B969" s="53">
        <v>2895</v>
      </c>
      <c r="C969" s="53">
        <v>10575</v>
      </c>
      <c r="D969" s="53">
        <v>4758.75</v>
      </c>
      <c r="E969" s="53">
        <v>8150</v>
      </c>
      <c r="F969" s="53">
        <v>4482.5</v>
      </c>
      <c r="G969" s="53">
        <v>7527</v>
      </c>
      <c r="H969" s="53">
        <v>9027</v>
      </c>
      <c r="I969" s="53">
        <v>8974.5</v>
      </c>
      <c r="J969" s="53">
        <v>10474.5</v>
      </c>
      <c r="P969" s="53">
        <v>9500</v>
      </c>
      <c r="Q969" s="53">
        <v>-974.5</v>
      </c>
      <c r="R969" s="53">
        <v>10300</v>
      </c>
      <c r="S969" s="53">
        <v>-174.5</v>
      </c>
    </row>
    <row r="970" spans="1:19">
      <c r="A970" s="432">
        <v>40956</v>
      </c>
      <c r="B970" s="53">
        <v>2905</v>
      </c>
      <c r="C970" s="53">
        <v>10575</v>
      </c>
      <c r="D970" s="53">
        <v>4758.75</v>
      </c>
      <c r="E970" s="53">
        <v>8175</v>
      </c>
      <c r="F970" s="53">
        <v>4496.25</v>
      </c>
      <c r="G970" s="53">
        <v>7553</v>
      </c>
      <c r="H970" s="53">
        <v>9053</v>
      </c>
      <c r="I970" s="53">
        <v>9005.5</v>
      </c>
      <c r="J970" s="53">
        <v>10505.5</v>
      </c>
      <c r="P970" s="53">
        <v>9500</v>
      </c>
      <c r="Q970" s="53">
        <v>-1005.5</v>
      </c>
      <c r="R970" s="53">
        <v>10300</v>
      </c>
      <c r="S970" s="53">
        <v>-205.5</v>
      </c>
    </row>
    <row r="971" spans="1:19">
      <c r="A971" s="432">
        <v>40959</v>
      </c>
      <c r="B971" s="53">
        <v>2915</v>
      </c>
      <c r="C971" s="53">
        <v>10550</v>
      </c>
      <c r="D971" s="53">
        <v>4747.5</v>
      </c>
      <c r="E971" s="53">
        <v>8185</v>
      </c>
      <c r="F971" s="53">
        <v>4501.75</v>
      </c>
      <c r="G971" s="53">
        <v>7579</v>
      </c>
      <c r="H971" s="53">
        <v>9079</v>
      </c>
      <c r="I971" s="53">
        <v>9036.5</v>
      </c>
      <c r="J971" s="53">
        <v>10536.5</v>
      </c>
      <c r="P971" s="53">
        <v>9500</v>
      </c>
      <c r="Q971" s="53">
        <v>-1036.5</v>
      </c>
      <c r="R971" s="53">
        <v>10300</v>
      </c>
      <c r="S971" s="53">
        <v>-236.5</v>
      </c>
    </row>
    <row r="972" spans="1:19">
      <c r="A972" s="432">
        <v>40960</v>
      </c>
      <c r="B972" s="53">
        <v>2920</v>
      </c>
      <c r="C972" s="53">
        <v>10550</v>
      </c>
      <c r="D972" s="53">
        <v>4747.5</v>
      </c>
      <c r="E972" s="53">
        <v>8225</v>
      </c>
      <c r="F972" s="53">
        <v>4523.75</v>
      </c>
      <c r="G972" s="53">
        <v>7592</v>
      </c>
      <c r="H972" s="53">
        <v>9092</v>
      </c>
      <c r="I972" s="53">
        <v>9052</v>
      </c>
      <c r="J972" s="53">
        <v>10552</v>
      </c>
      <c r="P972" s="53">
        <v>9500</v>
      </c>
      <c r="Q972" s="53">
        <v>-1052</v>
      </c>
      <c r="R972" s="53">
        <v>10300</v>
      </c>
      <c r="S972" s="53">
        <v>-252</v>
      </c>
    </row>
    <row r="973" spans="1:19">
      <c r="A973" s="432">
        <v>40961</v>
      </c>
      <c r="B973" s="53">
        <v>2930</v>
      </c>
      <c r="C973" s="53">
        <v>10550</v>
      </c>
      <c r="D973" s="53">
        <v>4747.5</v>
      </c>
      <c r="E973" s="53">
        <v>8215</v>
      </c>
      <c r="F973" s="53">
        <v>4518.25</v>
      </c>
      <c r="G973" s="53">
        <v>7618</v>
      </c>
      <c r="H973" s="53">
        <v>9118</v>
      </c>
      <c r="I973" s="53">
        <v>9083</v>
      </c>
      <c r="J973" s="53">
        <v>10583</v>
      </c>
      <c r="R973" s="53">
        <v>10200</v>
      </c>
      <c r="S973" s="53">
        <v>-383</v>
      </c>
    </row>
    <row r="974" spans="1:19">
      <c r="A974" s="432">
        <v>40962</v>
      </c>
      <c r="B974" s="53">
        <v>2930</v>
      </c>
      <c r="E974" s="53">
        <v>8175</v>
      </c>
      <c r="F974" s="53">
        <v>4496.25</v>
      </c>
      <c r="G974" s="53">
        <v>7618</v>
      </c>
      <c r="H974" s="53">
        <v>9118</v>
      </c>
      <c r="I974" s="53">
        <v>9083</v>
      </c>
      <c r="J974" s="53">
        <v>10583</v>
      </c>
    </row>
    <row r="975" spans="1:19">
      <c r="A975" s="432">
        <v>40963</v>
      </c>
      <c r="B975" s="53">
        <v>2910</v>
      </c>
      <c r="C975" s="53">
        <v>10550</v>
      </c>
      <c r="D975" s="53">
        <v>4747.5</v>
      </c>
      <c r="E975" s="53">
        <v>8175</v>
      </c>
      <c r="F975" s="53">
        <v>4496.25</v>
      </c>
      <c r="G975" s="53">
        <v>7566</v>
      </c>
      <c r="H975" s="53">
        <v>9066</v>
      </c>
      <c r="I975" s="53">
        <v>9021</v>
      </c>
      <c r="J975" s="53">
        <v>10521</v>
      </c>
    </row>
    <row r="976" spans="1:19">
      <c r="A976" s="432">
        <v>40966</v>
      </c>
      <c r="B976" s="53">
        <v>2915</v>
      </c>
      <c r="C976" s="53">
        <v>10625</v>
      </c>
      <c r="D976" s="53">
        <v>4781.25</v>
      </c>
      <c r="E976" s="53">
        <v>8215</v>
      </c>
      <c r="F976" s="53">
        <v>4518.25</v>
      </c>
      <c r="G976" s="53">
        <v>7579</v>
      </c>
      <c r="H976" s="53">
        <v>9079</v>
      </c>
      <c r="I976" s="53">
        <v>9036.5</v>
      </c>
      <c r="J976" s="53">
        <v>10536.5</v>
      </c>
    </row>
    <row r="977" spans="1:17">
      <c r="A977" s="432">
        <v>40967</v>
      </c>
      <c r="B977" s="53">
        <v>2910</v>
      </c>
      <c r="C977" s="53">
        <v>10625</v>
      </c>
      <c r="D977" s="53">
        <v>4781.25</v>
      </c>
      <c r="E977" s="53">
        <v>8175</v>
      </c>
      <c r="F977" s="53">
        <v>4496.25</v>
      </c>
      <c r="G977" s="53">
        <v>7566</v>
      </c>
      <c r="H977" s="53">
        <v>9066</v>
      </c>
      <c r="I977" s="53">
        <v>9021</v>
      </c>
      <c r="J977" s="53">
        <v>10521</v>
      </c>
    </row>
    <row r="978" spans="1:17">
      <c r="A978" s="432">
        <v>40968</v>
      </c>
      <c r="B978" s="53">
        <v>2925</v>
      </c>
      <c r="C978" s="53">
        <v>10625</v>
      </c>
      <c r="D978" s="53">
        <v>4781.25</v>
      </c>
      <c r="E978" s="53">
        <v>8190</v>
      </c>
      <c r="F978" s="53">
        <v>4504.5</v>
      </c>
      <c r="G978" s="53">
        <v>7605</v>
      </c>
      <c r="H978" s="53">
        <v>9105</v>
      </c>
      <c r="I978" s="53">
        <v>9067.5</v>
      </c>
      <c r="J978" s="53">
        <v>10567.5</v>
      </c>
    </row>
    <row r="979" spans="1:17">
      <c r="A979" s="432">
        <v>40969</v>
      </c>
      <c r="B979" s="53">
        <v>2940</v>
      </c>
      <c r="C979" s="53">
        <v>10625</v>
      </c>
      <c r="D979" s="53">
        <v>4781.25</v>
      </c>
      <c r="E979" s="53">
        <v>8200</v>
      </c>
      <c r="F979" s="53">
        <v>4510</v>
      </c>
      <c r="G979" s="53">
        <v>7644</v>
      </c>
      <c r="H979" s="53">
        <v>9144</v>
      </c>
      <c r="I979" s="53">
        <v>9114</v>
      </c>
      <c r="J979" s="53">
        <v>10614</v>
      </c>
    </row>
    <row r="980" spans="1:17">
      <c r="A980" s="432">
        <v>40970</v>
      </c>
      <c r="B980" s="53">
        <v>2975</v>
      </c>
      <c r="C980" s="53">
        <v>10800</v>
      </c>
      <c r="D980" s="53">
        <v>4860</v>
      </c>
      <c r="E980" s="53">
        <v>8225</v>
      </c>
      <c r="F980" s="53">
        <v>4523.75</v>
      </c>
      <c r="G980" s="53">
        <v>7735</v>
      </c>
      <c r="H980" s="53">
        <v>9235</v>
      </c>
      <c r="I980" s="53">
        <v>9222.5</v>
      </c>
      <c r="J980" s="53">
        <v>10722.5</v>
      </c>
      <c r="P980" s="53">
        <v>9700</v>
      </c>
      <c r="Q980" s="53">
        <v>-1022.5</v>
      </c>
    </row>
    <row r="981" spans="1:17">
      <c r="A981" s="432">
        <v>40973</v>
      </c>
      <c r="B981" s="53">
        <v>2990</v>
      </c>
      <c r="C981" s="53">
        <v>10925</v>
      </c>
      <c r="D981" s="53">
        <v>4916.25</v>
      </c>
      <c r="E981" s="53">
        <v>8165</v>
      </c>
      <c r="F981" s="53">
        <v>4490.75</v>
      </c>
      <c r="G981" s="53">
        <v>7774</v>
      </c>
      <c r="H981" s="53">
        <v>9274</v>
      </c>
      <c r="I981" s="53">
        <v>9269</v>
      </c>
      <c r="J981" s="53">
        <v>10769</v>
      </c>
      <c r="P981" s="53">
        <v>9700</v>
      </c>
      <c r="Q981" s="53">
        <v>-1069</v>
      </c>
    </row>
    <row r="982" spans="1:17">
      <c r="A982" s="432">
        <v>40974</v>
      </c>
      <c r="B982" s="53">
        <v>2970</v>
      </c>
      <c r="C982" s="53">
        <v>10925</v>
      </c>
      <c r="D982" s="53">
        <v>4916.25</v>
      </c>
      <c r="E982" s="53">
        <v>8100</v>
      </c>
      <c r="F982" s="53">
        <v>4455</v>
      </c>
      <c r="G982" s="53">
        <v>7722</v>
      </c>
      <c r="H982" s="53">
        <v>9222</v>
      </c>
      <c r="I982" s="53">
        <v>9207</v>
      </c>
      <c r="J982" s="53">
        <v>10707</v>
      </c>
      <c r="P982" s="53">
        <v>9700</v>
      </c>
      <c r="Q982" s="53">
        <v>-1007</v>
      </c>
    </row>
    <row r="983" spans="1:17">
      <c r="A983" s="432">
        <v>40975</v>
      </c>
      <c r="B983" s="53">
        <v>2930</v>
      </c>
      <c r="C983" s="53">
        <v>10925</v>
      </c>
      <c r="D983" s="53">
        <v>4916.25</v>
      </c>
      <c r="E983" s="53">
        <v>7990</v>
      </c>
      <c r="F983" s="53">
        <v>4394.5</v>
      </c>
      <c r="G983" s="53">
        <v>7618</v>
      </c>
      <c r="H983" s="53">
        <v>9118</v>
      </c>
      <c r="I983" s="53">
        <v>9083</v>
      </c>
      <c r="J983" s="53">
        <v>10583</v>
      </c>
      <c r="P983" s="53">
        <v>9700</v>
      </c>
      <c r="Q983" s="53">
        <v>-883</v>
      </c>
    </row>
    <row r="984" spans="1:17">
      <c r="A984" s="432">
        <v>40976</v>
      </c>
      <c r="B984" s="53">
        <v>2930</v>
      </c>
      <c r="C984" s="53">
        <v>10900</v>
      </c>
      <c r="D984" s="53">
        <v>4905</v>
      </c>
      <c r="E984" s="53">
        <v>7925</v>
      </c>
      <c r="F984" s="53">
        <v>4358.75</v>
      </c>
      <c r="G984" s="53">
        <v>7618</v>
      </c>
      <c r="H984" s="53">
        <v>9118</v>
      </c>
      <c r="I984" s="53">
        <v>9083</v>
      </c>
      <c r="J984" s="53">
        <v>10583</v>
      </c>
      <c r="P984" s="53">
        <v>9700</v>
      </c>
      <c r="Q984" s="53">
        <v>-883</v>
      </c>
    </row>
    <row r="985" spans="1:17">
      <c r="A985" s="432">
        <v>40977</v>
      </c>
      <c r="B985" s="53">
        <v>2940</v>
      </c>
      <c r="C985" s="53">
        <v>10900</v>
      </c>
      <c r="D985" s="53">
        <v>4905</v>
      </c>
      <c r="E985" s="53">
        <v>7935</v>
      </c>
      <c r="F985" s="53">
        <v>4364.25</v>
      </c>
      <c r="G985" s="53">
        <v>7644</v>
      </c>
      <c r="H985" s="53">
        <v>9144</v>
      </c>
      <c r="I985" s="53">
        <v>9114</v>
      </c>
      <c r="J985" s="53">
        <v>10614</v>
      </c>
      <c r="P985" s="53">
        <v>9700</v>
      </c>
      <c r="Q985" s="53">
        <v>-914</v>
      </c>
    </row>
    <row r="986" spans="1:17">
      <c r="A986" s="432">
        <v>40980</v>
      </c>
      <c r="B986" s="53">
        <v>2945</v>
      </c>
      <c r="C986" s="53">
        <v>11225</v>
      </c>
      <c r="D986" s="53">
        <v>5051.25</v>
      </c>
      <c r="E986" s="53">
        <v>7875</v>
      </c>
      <c r="F986" s="53">
        <v>4331.25</v>
      </c>
      <c r="G986" s="53">
        <v>7657</v>
      </c>
      <c r="H986" s="53">
        <v>9157</v>
      </c>
      <c r="I986" s="53">
        <v>9129.5</v>
      </c>
      <c r="J986" s="53">
        <v>10629.5</v>
      </c>
      <c r="P986" s="53">
        <v>9700</v>
      </c>
      <c r="Q986" s="53">
        <v>-929.5</v>
      </c>
    </row>
    <row r="987" spans="1:17">
      <c r="A987" s="432">
        <v>40981</v>
      </c>
      <c r="B987" s="53">
        <v>2950</v>
      </c>
      <c r="C987" s="53">
        <v>11275</v>
      </c>
      <c r="D987" s="53">
        <v>5073.75</v>
      </c>
      <c r="E987" s="53">
        <v>7750</v>
      </c>
      <c r="F987" s="53">
        <v>4262.5</v>
      </c>
      <c r="G987" s="53">
        <v>7670</v>
      </c>
      <c r="H987" s="53">
        <v>9170</v>
      </c>
      <c r="I987" s="53">
        <v>9145</v>
      </c>
      <c r="J987" s="53">
        <v>10645</v>
      </c>
      <c r="P987" s="53">
        <v>9700</v>
      </c>
      <c r="Q987" s="53">
        <v>-945</v>
      </c>
    </row>
    <row r="988" spans="1:17">
      <c r="A988" s="432">
        <v>40982</v>
      </c>
      <c r="B988" s="53">
        <v>2950</v>
      </c>
      <c r="C988" s="53">
        <v>11325</v>
      </c>
      <c r="D988" s="53">
        <v>5096.25</v>
      </c>
      <c r="E988" s="53">
        <v>7575</v>
      </c>
      <c r="F988" s="53">
        <v>4166.25</v>
      </c>
      <c r="G988" s="53">
        <v>7670</v>
      </c>
      <c r="H988" s="53">
        <v>9170</v>
      </c>
      <c r="I988" s="53">
        <v>9145</v>
      </c>
      <c r="J988" s="53">
        <v>10645</v>
      </c>
      <c r="P988" s="53">
        <v>9700</v>
      </c>
      <c r="Q988" s="53">
        <v>-945</v>
      </c>
    </row>
    <row r="989" spans="1:17">
      <c r="A989" s="432">
        <v>40983</v>
      </c>
      <c r="B989" s="53">
        <v>2935</v>
      </c>
      <c r="C989" s="53">
        <v>11275</v>
      </c>
      <c r="D989" s="53">
        <v>5073.75</v>
      </c>
      <c r="E989" s="53">
        <v>7325</v>
      </c>
      <c r="F989" s="53">
        <v>4028.7500000000005</v>
      </c>
      <c r="G989" s="53">
        <v>7631</v>
      </c>
      <c r="H989" s="53">
        <v>9131</v>
      </c>
      <c r="I989" s="53">
        <v>9098.5</v>
      </c>
      <c r="J989" s="53">
        <v>10598.5</v>
      </c>
      <c r="P989" s="53">
        <v>9700</v>
      </c>
      <c r="Q989" s="53">
        <v>-898.5</v>
      </c>
    </row>
    <row r="990" spans="1:17">
      <c r="A990" s="432">
        <v>40984</v>
      </c>
      <c r="B990" s="53">
        <v>2920</v>
      </c>
      <c r="C990" s="53">
        <v>11275</v>
      </c>
      <c r="D990" s="53">
        <v>5073.75</v>
      </c>
      <c r="E990" s="53">
        <v>7375</v>
      </c>
      <c r="F990" s="53">
        <v>4056.2500000000005</v>
      </c>
      <c r="G990" s="53">
        <v>7592</v>
      </c>
      <c r="H990" s="53">
        <v>9092</v>
      </c>
      <c r="I990" s="53">
        <v>9052</v>
      </c>
      <c r="J990" s="53">
        <v>10552</v>
      </c>
      <c r="P990" s="53">
        <v>9700</v>
      </c>
      <c r="Q990" s="53">
        <v>-852</v>
      </c>
    </row>
    <row r="991" spans="1:17">
      <c r="A991" s="432">
        <v>40987</v>
      </c>
      <c r="B991" s="53">
        <v>2925</v>
      </c>
      <c r="C991" s="53">
        <v>11275</v>
      </c>
      <c r="D991" s="53">
        <v>5073.75</v>
      </c>
      <c r="E991" s="53">
        <v>7400</v>
      </c>
      <c r="F991" s="53">
        <v>4070.0000000000005</v>
      </c>
      <c r="G991" s="53">
        <v>7605</v>
      </c>
      <c r="H991" s="53">
        <v>9105</v>
      </c>
      <c r="I991" s="53">
        <v>9067.5</v>
      </c>
      <c r="J991" s="53">
        <v>10567.5</v>
      </c>
      <c r="P991" s="53">
        <v>9700</v>
      </c>
      <c r="Q991" s="53">
        <v>-867.5</v>
      </c>
    </row>
    <row r="992" spans="1:17">
      <c r="A992" s="432">
        <v>40988</v>
      </c>
      <c r="B992" s="53">
        <v>2930</v>
      </c>
      <c r="C992" s="53">
        <v>11275</v>
      </c>
      <c r="D992" s="53">
        <v>5073.75</v>
      </c>
      <c r="E992" s="53">
        <v>7400</v>
      </c>
      <c r="F992" s="53">
        <v>4070.0000000000005</v>
      </c>
      <c r="G992" s="53">
        <v>7618</v>
      </c>
      <c r="H992" s="53">
        <v>9118</v>
      </c>
      <c r="I992" s="53">
        <v>9083</v>
      </c>
      <c r="J992" s="53">
        <v>10583</v>
      </c>
      <c r="P992" s="53">
        <v>9700</v>
      </c>
      <c r="Q992" s="53">
        <v>-883</v>
      </c>
    </row>
    <row r="993" spans="1:19">
      <c r="A993" s="432">
        <v>40989</v>
      </c>
      <c r="B993" s="53">
        <v>2940</v>
      </c>
      <c r="C993" s="53">
        <v>11400</v>
      </c>
      <c r="D993" s="53">
        <v>5130</v>
      </c>
      <c r="E993" s="53">
        <v>7435</v>
      </c>
      <c r="F993" s="53">
        <v>4089.2500000000005</v>
      </c>
      <c r="G993" s="53">
        <v>7644</v>
      </c>
      <c r="H993" s="53">
        <v>9144</v>
      </c>
      <c r="I993" s="53">
        <v>9114</v>
      </c>
      <c r="J993" s="53">
        <v>10614</v>
      </c>
      <c r="P993" s="53">
        <v>9700</v>
      </c>
      <c r="Q993" s="53">
        <v>-914</v>
      </c>
    </row>
    <row r="994" spans="1:19">
      <c r="A994" s="432">
        <v>40990</v>
      </c>
      <c r="B994" s="53">
        <v>2915</v>
      </c>
      <c r="C994" s="53">
        <v>11400</v>
      </c>
      <c r="D994" s="53">
        <v>5130</v>
      </c>
      <c r="E994" s="53">
        <v>7475</v>
      </c>
      <c r="F994" s="53">
        <v>4111.25</v>
      </c>
      <c r="G994" s="53">
        <v>7579</v>
      </c>
      <c r="H994" s="53">
        <v>9079</v>
      </c>
      <c r="I994" s="53">
        <v>9036.5</v>
      </c>
      <c r="J994" s="53">
        <v>10536.5</v>
      </c>
      <c r="P994" s="53">
        <v>9700</v>
      </c>
      <c r="Q994" s="53">
        <v>-836.5</v>
      </c>
    </row>
    <row r="995" spans="1:19">
      <c r="A995" s="432">
        <v>40991</v>
      </c>
      <c r="B995" s="53">
        <v>2920</v>
      </c>
      <c r="C995" s="53">
        <v>11350</v>
      </c>
      <c r="D995" s="53">
        <v>5107.5</v>
      </c>
      <c r="E995" s="53">
        <v>7475</v>
      </c>
      <c r="F995" s="53">
        <v>4111.25</v>
      </c>
      <c r="G995" s="53">
        <v>7592</v>
      </c>
      <c r="H995" s="53">
        <v>9092</v>
      </c>
      <c r="I995" s="53">
        <v>9052</v>
      </c>
      <c r="J995" s="53">
        <v>10552</v>
      </c>
      <c r="P995" s="53">
        <v>9700</v>
      </c>
      <c r="Q995" s="53">
        <v>-852</v>
      </c>
    </row>
    <row r="996" spans="1:19">
      <c r="A996" s="432">
        <v>40994</v>
      </c>
      <c r="B996" s="53">
        <v>2940</v>
      </c>
      <c r="C996" s="53">
        <v>11350</v>
      </c>
      <c r="D996" s="53">
        <v>5107.5</v>
      </c>
      <c r="E996" s="53">
        <v>7515</v>
      </c>
      <c r="F996" s="53">
        <v>4133.25</v>
      </c>
      <c r="G996" s="53">
        <v>7644</v>
      </c>
      <c r="H996" s="53">
        <v>9144</v>
      </c>
      <c r="I996" s="53">
        <v>9114</v>
      </c>
      <c r="J996" s="53">
        <v>10614</v>
      </c>
      <c r="P996" s="53">
        <v>9700</v>
      </c>
      <c r="Q996" s="53">
        <v>-914</v>
      </c>
    </row>
    <row r="997" spans="1:19">
      <c r="A997" s="432">
        <v>40995</v>
      </c>
      <c r="B997" s="53">
        <v>2930</v>
      </c>
      <c r="C997" s="53">
        <v>11350</v>
      </c>
      <c r="D997" s="53">
        <v>5107.5</v>
      </c>
      <c r="E997" s="53">
        <v>7535</v>
      </c>
      <c r="F997" s="53">
        <v>4144.25</v>
      </c>
      <c r="G997" s="53">
        <v>7618</v>
      </c>
      <c r="H997" s="53">
        <v>9118</v>
      </c>
      <c r="I997" s="53">
        <v>9083</v>
      </c>
      <c r="J997" s="53">
        <v>10583</v>
      </c>
      <c r="P997" s="53">
        <v>9700</v>
      </c>
      <c r="Q997" s="53">
        <v>-883</v>
      </c>
    </row>
    <row r="998" spans="1:19">
      <c r="A998" s="432">
        <v>40996</v>
      </c>
      <c r="B998" s="53">
        <v>2925</v>
      </c>
      <c r="C998" s="53">
        <v>11350</v>
      </c>
      <c r="D998" s="53">
        <v>5107.5</v>
      </c>
      <c r="E998" s="53">
        <v>7550</v>
      </c>
      <c r="F998" s="53">
        <v>4152.5</v>
      </c>
      <c r="G998" s="53">
        <v>7605</v>
      </c>
      <c r="H998" s="53">
        <v>9105</v>
      </c>
      <c r="I998" s="53">
        <v>9067.5</v>
      </c>
      <c r="J998" s="53">
        <v>10567.5</v>
      </c>
      <c r="P998" s="53">
        <v>9700</v>
      </c>
      <c r="Q998" s="53">
        <v>-867.5</v>
      </c>
    </row>
    <row r="999" spans="1:19">
      <c r="A999" s="432">
        <v>40997</v>
      </c>
      <c r="B999" s="53">
        <v>2925</v>
      </c>
      <c r="C999" s="53">
        <v>11350</v>
      </c>
      <c r="D999" s="53">
        <v>5107.5</v>
      </c>
      <c r="E999" s="53">
        <v>7505</v>
      </c>
      <c r="F999" s="53">
        <v>4127.75</v>
      </c>
      <c r="G999" s="53">
        <v>7605</v>
      </c>
      <c r="H999" s="53">
        <v>9105</v>
      </c>
      <c r="I999" s="53">
        <v>9067.5</v>
      </c>
      <c r="J999" s="53">
        <v>10567.5</v>
      </c>
      <c r="P999" s="53">
        <v>9700</v>
      </c>
      <c r="Q999" s="53">
        <v>-867.5</v>
      </c>
    </row>
    <row r="1000" spans="1:19">
      <c r="A1000" s="432">
        <v>40998</v>
      </c>
      <c r="B1000" s="53">
        <v>2925</v>
      </c>
      <c r="C1000" s="53">
        <v>11325</v>
      </c>
      <c r="D1000" s="53">
        <v>5096.25</v>
      </c>
      <c r="E1000" s="53">
        <v>7375</v>
      </c>
      <c r="F1000" s="53">
        <v>4056.2500000000005</v>
      </c>
      <c r="G1000" s="53">
        <v>7605</v>
      </c>
      <c r="H1000" s="53">
        <v>9105</v>
      </c>
      <c r="I1000" s="53">
        <v>9067.5</v>
      </c>
      <c r="J1000" s="53">
        <v>10567.5</v>
      </c>
      <c r="P1000" s="53">
        <v>9650</v>
      </c>
      <c r="Q1000" s="53">
        <v>-917.5</v>
      </c>
    </row>
    <row r="1001" spans="1:19">
      <c r="A1001" s="432">
        <v>40999</v>
      </c>
      <c r="B1001" s="53">
        <v>2925</v>
      </c>
      <c r="C1001" s="53">
        <v>11325</v>
      </c>
      <c r="D1001" s="53">
        <v>5096.25</v>
      </c>
      <c r="E1001" s="53">
        <v>7315</v>
      </c>
      <c r="F1001" s="53">
        <v>4023.2500000000005</v>
      </c>
      <c r="G1001" s="53">
        <v>7605</v>
      </c>
      <c r="H1001" s="53">
        <v>9105</v>
      </c>
      <c r="I1001" s="53">
        <v>9067.5</v>
      </c>
      <c r="J1001" s="53">
        <v>10567.5</v>
      </c>
      <c r="P1001" s="53">
        <v>9650</v>
      </c>
      <c r="Q1001" s="53">
        <v>-917.5</v>
      </c>
    </row>
    <row r="1002" spans="1:19">
      <c r="A1002" s="432">
        <v>41000</v>
      </c>
      <c r="B1002" s="53">
        <v>2925</v>
      </c>
      <c r="C1002" s="53">
        <v>11325</v>
      </c>
      <c r="D1002" s="53">
        <v>5096.25</v>
      </c>
      <c r="E1002" s="53">
        <v>7315</v>
      </c>
      <c r="F1002" s="53">
        <v>4023.2500000000005</v>
      </c>
      <c r="G1002" s="53">
        <v>7605</v>
      </c>
      <c r="H1002" s="53">
        <v>9105</v>
      </c>
      <c r="I1002" s="53">
        <v>9067.5</v>
      </c>
      <c r="J1002" s="53">
        <v>10567.5</v>
      </c>
      <c r="P1002" s="53">
        <v>9650</v>
      </c>
      <c r="Q1002" s="53">
        <v>-917.5</v>
      </c>
    </row>
    <row r="1003" spans="1:19">
      <c r="A1003" s="432">
        <v>41003</v>
      </c>
      <c r="P1003" s="53">
        <v>9650</v>
      </c>
    </row>
    <row r="1004" spans="1:19">
      <c r="A1004" s="432">
        <v>41004</v>
      </c>
      <c r="B1004" s="53">
        <v>2925</v>
      </c>
      <c r="C1004" s="53">
        <v>11350</v>
      </c>
      <c r="D1004" s="53">
        <v>5107.5</v>
      </c>
      <c r="E1004" s="53">
        <v>7200</v>
      </c>
      <c r="F1004" s="53">
        <v>3960.0000000000005</v>
      </c>
      <c r="G1004" s="53">
        <v>7605</v>
      </c>
      <c r="H1004" s="53">
        <v>9105</v>
      </c>
      <c r="I1004" s="53">
        <v>9067.5</v>
      </c>
      <c r="J1004" s="53">
        <v>10567.5</v>
      </c>
      <c r="P1004" s="53">
        <v>9650</v>
      </c>
      <c r="Q1004" s="53">
        <v>-917.5</v>
      </c>
      <c r="R1004" s="53">
        <v>10300</v>
      </c>
      <c r="S1004" s="53">
        <v>-267.5</v>
      </c>
    </row>
    <row r="1005" spans="1:19">
      <c r="A1005" s="432">
        <v>41005</v>
      </c>
      <c r="B1005" s="53">
        <v>2930</v>
      </c>
      <c r="C1005" s="53">
        <v>11350</v>
      </c>
      <c r="D1005" s="53">
        <v>5107.5</v>
      </c>
      <c r="E1005" s="53">
        <v>7240</v>
      </c>
      <c r="F1005" s="53">
        <v>3982.0000000000005</v>
      </c>
      <c r="G1005" s="53">
        <v>7618</v>
      </c>
      <c r="H1005" s="53">
        <v>9118</v>
      </c>
      <c r="I1005" s="53">
        <v>9083</v>
      </c>
      <c r="J1005" s="53">
        <v>10583</v>
      </c>
      <c r="P1005" s="53">
        <v>9650</v>
      </c>
      <c r="Q1005" s="53">
        <v>-933</v>
      </c>
      <c r="R1005" s="53">
        <v>10400</v>
      </c>
      <c r="S1005" s="53">
        <v>-183</v>
      </c>
    </row>
    <row r="1006" spans="1:19">
      <c r="A1006" s="432">
        <v>41008</v>
      </c>
      <c r="B1006" s="53">
        <v>2935</v>
      </c>
      <c r="C1006" s="53">
        <v>11425</v>
      </c>
      <c r="D1006" s="53">
        <v>5141.25</v>
      </c>
      <c r="E1006" s="53">
        <v>7225</v>
      </c>
      <c r="F1006" s="53">
        <v>3973.7500000000005</v>
      </c>
      <c r="G1006" s="53">
        <v>7631</v>
      </c>
      <c r="H1006" s="53">
        <v>9131</v>
      </c>
      <c r="I1006" s="53">
        <v>9098.5</v>
      </c>
      <c r="J1006" s="53">
        <v>10598.5</v>
      </c>
      <c r="P1006" s="53">
        <v>9650</v>
      </c>
      <c r="Q1006" s="53">
        <v>-948.5</v>
      </c>
      <c r="R1006" s="53">
        <v>10500</v>
      </c>
      <c r="S1006" s="53">
        <v>-98.5</v>
      </c>
    </row>
    <row r="1007" spans="1:19">
      <c r="A1007" s="432">
        <v>41009</v>
      </c>
      <c r="B1007" s="53">
        <v>2935</v>
      </c>
      <c r="C1007" s="53">
        <v>11425</v>
      </c>
      <c r="D1007" s="53">
        <v>5141.25</v>
      </c>
      <c r="E1007" s="53">
        <v>7215</v>
      </c>
      <c r="F1007" s="53">
        <v>3968.2500000000005</v>
      </c>
      <c r="G1007" s="53">
        <v>7631</v>
      </c>
      <c r="H1007" s="53">
        <v>9131</v>
      </c>
      <c r="I1007" s="53">
        <v>9098.5</v>
      </c>
      <c r="J1007" s="53">
        <v>10598.5</v>
      </c>
      <c r="P1007" s="53">
        <v>9650</v>
      </c>
      <c r="Q1007" s="53">
        <v>-948.5</v>
      </c>
      <c r="R1007" s="53">
        <v>10600</v>
      </c>
      <c r="S1007" s="53">
        <v>1.5</v>
      </c>
    </row>
    <row r="1008" spans="1:19">
      <c r="A1008" s="432">
        <v>41010</v>
      </c>
      <c r="B1008" s="53">
        <v>2940</v>
      </c>
      <c r="C1008" s="53">
        <v>11425</v>
      </c>
      <c r="D1008" s="53">
        <v>5141.25</v>
      </c>
      <c r="E1008" s="53">
        <v>7190</v>
      </c>
      <c r="F1008" s="53">
        <v>3954.5000000000005</v>
      </c>
      <c r="G1008" s="53">
        <v>7644</v>
      </c>
      <c r="H1008" s="53">
        <v>9144</v>
      </c>
      <c r="I1008" s="53">
        <v>9114</v>
      </c>
      <c r="J1008" s="53">
        <v>10614</v>
      </c>
      <c r="P1008" s="53">
        <v>9650</v>
      </c>
      <c r="Q1008" s="53">
        <v>-964</v>
      </c>
      <c r="R1008" s="53">
        <v>10700</v>
      </c>
      <c r="S1008" s="53">
        <v>86</v>
      </c>
    </row>
    <row r="1009" spans="1:19">
      <c r="A1009" s="432">
        <v>41011</v>
      </c>
      <c r="B1009" s="53">
        <v>2960</v>
      </c>
      <c r="C1009" s="53">
        <v>11425</v>
      </c>
      <c r="D1009" s="53">
        <v>5141.25</v>
      </c>
      <c r="E1009" s="53">
        <v>7250</v>
      </c>
      <c r="F1009" s="53">
        <v>3987.5000000000005</v>
      </c>
      <c r="G1009" s="53">
        <v>7696</v>
      </c>
      <c r="H1009" s="53">
        <v>9196</v>
      </c>
      <c r="I1009" s="53">
        <v>9176</v>
      </c>
      <c r="J1009" s="53">
        <v>10676</v>
      </c>
      <c r="P1009" s="53">
        <v>9650</v>
      </c>
      <c r="Q1009" s="53">
        <v>-1026</v>
      </c>
      <c r="R1009" s="53">
        <v>10800</v>
      </c>
      <c r="S1009" s="53">
        <v>124</v>
      </c>
    </row>
    <row r="1010" spans="1:19">
      <c r="A1010" s="432">
        <v>41012</v>
      </c>
      <c r="B1010" s="53">
        <v>2990</v>
      </c>
      <c r="C1010" s="53">
        <v>11425</v>
      </c>
      <c r="D1010" s="53">
        <v>5141.25</v>
      </c>
      <c r="E1010" s="53">
        <v>7325</v>
      </c>
      <c r="F1010" s="53">
        <v>4028.7500000000005</v>
      </c>
      <c r="G1010" s="53">
        <v>7774</v>
      </c>
      <c r="H1010" s="53">
        <v>9274</v>
      </c>
      <c r="I1010" s="53">
        <v>9269</v>
      </c>
      <c r="J1010" s="53">
        <v>10769</v>
      </c>
      <c r="P1010" s="53">
        <v>9650</v>
      </c>
      <c r="Q1010" s="53">
        <v>-1119</v>
      </c>
      <c r="R1010" s="53">
        <v>10800</v>
      </c>
      <c r="S1010" s="53">
        <v>31</v>
      </c>
    </row>
    <row r="1011" spans="1:19">
      <c r="A1011" s="432">
        <v>41015</v>
      </c>
      <c r="B1011" s="53">
        <v>3010</v>
      </c>
      <c r="C1011" s="53">
        <v>11475</v>
      </c>
      <c r="D1011" s="53">
        <v>5163.75</v>
      </c>
      <c r="E1011" s="53">
        <v>7385</v>
      </c>
      <c r="F1011" s="53">
        <v>4061.7500000000005</v>
      </c>
      <c r="G1011" s="53">
        <v>7826</v>
      </c>
      <c r="H1011" s="53">
        <v>9326</v>
      </c>
      <c r="I1011" s="53">
        <v>9331</v>
      </c>
      <c r="J1011" s="53">
        <v>10831</v>
      </c>
      <c r="P1011" s="53">
        <v>9650</v>
      </c>
      <c r="Q1011" s="53">
        <v>-1181</v>
      </c>
      <c r="R1011" s="53">
        <v>10800</v>
      </c>
      <c r="S1011" s="53">
        <v>-31</v>
      </c>
    </row>
    <row r="1012" spans="1:19">
      <c r="A1012" s="432">
        <v>41016</v>
      </c>
      <c r="B1012" s="53">
        <v>3050</v>
      </c>
      <c r="C1012" s="53">
        <v>11475</v>
      </c>
      <c r="D1012" s="53">
        <v>5163.75</v>
      </c>
      <c r="E1012" s="53">
        <v>7500</v>
      </c>
      <c r="F1012" s="53">
        <v>4125</v>
      </c>
      <c r="G1012" s="53">
        <v>7930</v>
      </c>
      <c r="H1012" s="53">
        <v>9430</v>
      </c>
      <c r="I1012" s="53">
        <v>9455</v>
      </c>
      <c r="J1012" s="53">
        <v>10955</v>
      </c>
      <c r="P1012" s="53">
        <v>9650</v>
      </c>
      <c r="Q1012" s="53">
        <v>-1305</v>
      </c>
      <c r="R1012" s="53">
        <v>10600</v>
      </c>
      <c r="S1012" s="53">
        <v>-355</v>
      </c>
    </row>
    <row r="1013" spans="1:19">
      <c r="A1013" s="432">
        <v>41017</v>
      </c>
      <c r="B1013" s="53">
        <v>3090</v>
      </c>
      <c r="C1013" s="53">
        <v>11475</v>
      </c>
      <c r="D1013" s="53">
        <v>5163.75</v>
      </c>
      <c r="E1013" s="53">
        <v>7500</v>
      </c>
      <c r="F1013" s="53">
        <v>4125</v>
      </c>
      <c r="G1013" s="53">
        <v>8034</v>
      </c>
      <c r="H1013" s="53">
        <v>9534</v>
      </c>
      <c r="I1013" s="53">
        <v>9579</v>
      </c>
      <c r="J1013" s="53">
        <v>11079</v>
      </c>
      <c r="P1013" s="53">
        <v>9650</v>
      </c>
      <c r="Q1013" s="53">
        <v>-1429</v>
      </c>
      <c r="R1013" s="53">
        <v>10400</v>
      </c>
      <c r="S1013" s="53">
        <v>-679</v>
      </c>
    </row>
    <row r="1014" spans="1:19">
      <c r="A1014" s="432">
        <v>41018</v>
      </c>
      <c r="B1014" s="53">
        <v>3095</v>
      </c>
      <c r="C1014" s="53">
        <v>11425</v>
      </c>
      <c r="D1014" s="53">
        <v>5141.25</v>
      </c>
      <c r="E1014" s="53">
        <v>7450</v>
      </c>
      <c r="F1014" s="53">
        <v>4097.5</v>
      </c>
      <c r="G1014" s="53">
        <v>8047</v>
      </c>
      <c r="H1014" s="53">
        <v>9547</v>
      </c>
      <c r="I1014" s="53">
        <v>9594.5</v>
      </c>
      <c r="J1014" s="53">
        <v>11094.5</v>
      </c>
      <c r="P1014" s="53">
        <v>9650</v>
      </c>
      <c r="Q1014" s="53">
        <v>-1444.5</v>
      </c>
      <c r="R1014" s="53">
        <v>10400</v>
      </c>
      <c r="S1014" s="53">
        <v>-694.5</v>
      </c>
    </row>
    <row r="1015" spans="1:19">
      <c r="A1015" s="432">
        <v>41019</v>
      </c>
      <c r="B1015" s="53">
        <v>3095</v>
      </c>
      <c r="C1015" s="53">
        <v>11400</v>
      </c>
      <c r="D1015" s="53">
        <v>5130</v>
      </c>
      <c r="E1015" s="53">
        <v>7460</v>
      </c>
      <c r="F1015" s="53">
        <v>4103</v>
      </c>
      <c r="G1015" s="53">
        <v>8047</v>
      </c>
      <c r="H1015" s="53">
        <v>9547</v>
      </c>
      <c r="I1015" s="53">
        <v>9594.5</v>
      </c>
      <c r="J1015" s="53">
        <v>11094.5</v>
      </c>
      <c r="P1015" s="53">
        <v>9650</v>
      </c>
      <c r="Q1015" s="53">
        <v>-1444.5</v>
      </c>
      <c r="R1015" s="53">
        <v>10300</v>
      </c>
      <c r="S1015" s="53">
        <v>-794.5</v>
      </c>
    </row>
    <row r="1016" spans="1:19">
      <c r="A1016" s="432">
        <v>41022</v>
      </c>
      <c r="B1016" s="53">
        <v>3100</v>
      </c>
      <c r="C1016" s="53">
        <v>11400</v>
      </c>
      <c r="D1016" s="53">
        <v>5130</v>
      </c>
      <c r="E1016" s="53">
        <v>7425</v>
      </c>
      <c r="F1016" s="53">
        <v>4083.7500000000005</v>
      </c>
      <c r="G1016" s="53">
        <v>8060</v>
      </c>
      <c r="H1016" s="53">
        <v>9560</v>
      </c>
      <c r="I1016" s="53">
        <v>9610</v>
      </c>
      <c r="J1016" s="53">
        <v>11110</v>
      </c>
      <c r="P1016" s="53">
        <v>9650</v>
      </c>
      <c r="Q1016" s="53">
        <v>-1460</v>
      </c>
      <c r="R1016" s="53">
        <v>10400</v>
      </c>
      <c r="S1016" s="53">
        <v>-710</v>
      </c>
    </row>
    <row r="1017" spans="1:19">
      <c r="A1017" s="432">
        <v>41023</v>
      </c>
      <c r="B1017" s="53">
        <v>3135</v>
      </c>
      <c r="C1017" s="53">
        <v>11400</v>
      </c>
      <c r="D1017" s="53">
        <v>5130</v>
      </c>
      <c r="E1017" s="53">
        <v>7400</v>
      </c>
      <c r="F1017" s="53">
        <v>4070.0000000000005</v>
      </c>
      <c r="G1017" s="53">
        <v>8151</v>
      </c>
      <c r="H1017" s="53">
        <v>9651</v>
      </c>
      <c r="I1017" s="53">
        <v>9718.5</v>
      </c>
      <c r="J1017" s="53">
        <v>11218.5</v>
      </c>
      <c r="P1017" s="53">
        <v>9650</v>
      </c>
      <c r="Q1017" s="53">
        <v>-1568.5</v>
      </c>
      <c r="R1017" s="53">
        <v>10500</v>
      </c>
      <c r="S1017" s="53">
        <v>-718.5</v>
      </c>
    </row>
    <row r="1018" spans="1:19">
      <c r="A1018" s="432">
        <v>41024</v>
      </c>
      <c r="B1018" s="53">
        <v>3175</v>
      </c>
      <c r="C1018" s="53">
        <v>11350</v>
      </c>
      <c r="D1018" s="53">
        <v>5107.5</v>
      </c>
      <c r="E1018" s="53">
        <v>7400</v>
      </c>
      <c r="F1018" s="53">
        <v>4070.0000000000005</v>
      </c>
      <c r="G1018" s="53">
        <v>8255</v>
      </c>
      <c r="H1018" s="53">
        <v>9755</v>
      </c>
      <c r="I1018" s="53">
        <v>9842.5</v>
      </c>
      <c r="J1018" s="53">
        <v>11342.5</v>
      </c>
      <c r="P1018" s="53">
        <v>9650</v>
      </c>
      <c r="Q1018" s="53">
        <v>-1692.5</v>
      </c>
      <c r="R1018" s="53">
        <v>10500</v>
      </c>
      <c r="S1018" s="53">
        <v>-842.5</v>
      </c>
    </row>
    <row r="1019" spans="1:19">
      <c r="A1019" s="432">
        <v>41025</v>
      </c>
      <c r="B1019" s="53">
        <v>3180</v>
      </c>
      <c r="C1019" s="53">
        <v>11325</v>
      </c>
      <c r="D1019" s="53">
        <v>5096.25</v>
      </c>
      <c r="E1019" s="53">
        <v>7460</v>
      </c>
      <c r="F1019" s="53">
        <v>4103</v>
      </c>
      <c r="G1019" s="53">
        <v>8268</v>
      </c>
      <c r="H1019" s="53">
        <v>9768</v>
      </c>
      <c r="I1019" s="53">
        <v>9858</v>
      </c>
      <c r="J1019" s="53">
        <v>11358</v>
      </c>
      <c r="P1019" s="53">
        <v>9650</v>
      </c>
      <c r="Q1019" s="53">
        <v>-1708</v>
      </c>
      <c r="R1019" s="53">
        <v>10500</v>
      </c>
      <c r="S1019" s="53">
        <v>-858</v>
      </c>
    </row>
    <row r="1020" spans="1:19">
      <c r="A1020" s="432">
        <v>41026</v>
      </c>
      <c r="B1020" s="53">
        <v>3195</v>
      </c>
      <c r="C1020" s="53">
        <v>11325</v>
      </c>
      <c r="D1020" s="53">
        <v>5096.25</v>
      </c>
      <c r="E1020" s="53">
        <v>7550</v>
      </c>
      <c r="F1020" s="53">
        <v>4152.5</v>
      </c>
      <c r="G1020" s="53">
        <v>8307</v>
      </c>
      <c r="H1020" s="53">
        <v>9807</v>
      </c>
      <c r="I1020" s="53">
        <v>9904.5</v>
      </c>
      <c r="J1020" s="53">
        <v>11404.5</v>
      </c>
      <c r="P1020" s="53">
        <v>9650</v>
      </c>
      <c r="Q1020" s="53">
        <v>-1754.5</v>
      </c>
      <c r="R1020" s="53">
        <v>10500</v>
      </c>
      <c r="S1020" s="53">
        <v>-904.5</v>
      </c>
    </row>
    <row r="1021" spans="1:19">
      <c r="A1021" s="432">
        <v>41027</v>
      </c>
      <c r="B1021" s="53">
        <v>3220</v>
      </c>
      <c r="C1021" s="53">
        <v>11325</v>
      </c>
      <c r="D1021" s="53">
        <v>5096.25</v>
      </c>
      <c r="E1021" s="53">
        <v>7600</v>
      </c>
      <c r="F1021" s="53">
        <v>4180</v>
      </c>
      <c r="G1021" s="53">
        <v>8372</v>
      </c>
      <c r="H1021" s="53">
        <v>9872</v>
      </c>
      <c r="I1021" s="53">
        <v>9982</v>
      </c>
      <c r="J1021" s="53">
        <v>11482</v>
      </c>
      <c r="P1021" s="53">
        <v>9650</v>
      </c>
      <c r="Q1021" s="53">
        <v>-1832</v>
      </c>
      <c r="R1021" s="53">
        <v>10500</v>
      </c>
      <c r="S1021" s="53">
        <v>-982</v>
      </c>
    </row>
    <row r="1022" spans="1:19">
      <c r="A1022" s="432">
        <v>41029</v>
      </c>
      <c r="P1022" s="53">
        <v>9650</v>
      </c>
      <c r="R1022" s="53">
        <v>10500</v>
      </c>
    </row>
    <row r="1023" spans="1:19">
      <c r="A1023" s="432">
        <v>41030</v>
      </c>
      <c r="P1023" s="53">
        <v>9650</v>
      </c>
      <c r="R1023" s="53">
        <v>10500</v>
      </c>
    </row>
    <row r="1024" spans="1:19">
      <c r="A1024" s="432">
        <v>41031</v>
      </c>
      <c r="B1024" s="53">
        <v>3260</v>
      </c>
      <c r="C1024" s="53">
        <v>11300</v>
      </c>
      <c r="D1024" s="53">
        <v>5085</v>
      </c>
      <c r="E1024" s="53">
        <v>7750</v>
      </c>
      <c r="F1024" s="53">
        <v>4262.5</v>
      </c>
      <c r="G1024" s="53">
        <v>8476</v>
      </c>
      <c r="H1024" s="53">
        <v>9976</v>
      </c>
      <c r="I1024" s="53">
        <v>10106</v>
      </c>
      <c r="J1024" s="53">
        <v>11606</v>
      </c>
      <c r="P1024" s="53">
        <v>9650</v>
      </c>
      <c r="Q1024" s="53">
        <v>-1956</v>
      </c>
      <c r="R1024" s="53">
        <v>10400</v>
      </c>
      <c r="S1024" s="53">
        <v>-1206</v>
      </c>
    </row>
    <row r="1025" spans="1:19">
      <c r="A1025" s="432">
        <v>41032</v>
      </c>
      <c r="B1025" s="53">
        <v>3260</v>
      </c>
      <c r="C1025" s="53">
        <v>11200</v>
      </c>
      <c r="D1025" s="53">
        <v>5040</v>
      </c>
      <c r="E1025" s="53">
        <v>7675</v>
      </c>
      <c r="F1025" s="53">
        <v>4221.25</v>
      </c>
      <c r="G1025" s="53">
        <v>8476</v>
      </c>
      <c r="H1025" s="53">
        <v>9976</v>
      </c>
      <c r="I1025" s="53">
        <v>10106</v>
      </c>
      <c r="J1025" s="53">
        <v>11606</v>
      </c>
      <c r="P1025" s="53">
        <v>9650</v>
      </c>
      <c r="Q1025" s="53">
        <v>-1956</v>
      </c>
      <c r="R1025" s="53">
        <v>10400</v>
      </c>
      <c r="S1025" s="53">
        <v>-1206</v>
      </c>
    </row>
    <row r="1026" spans="1:19">
      <c r="A1026" s="432">
        <v>41033</v>
      </c>
      <c r="B1026" s="53">
        <v>3210</v>
      </c>
      <c r="C1026" s="53">
        <v>11100</v>
      </c>
      <c r="D1026" s="53">
        <v>4995</v>
      </c>
      <c r="E1026" s="53">
        <v>7610</v>
      </c>
      <c r="F1026" s="53">
        <v>4185.5</v>
      </c>
      <c r="G1026" s="53">
        <v>8346</v>
      </c>
      <c r="H1026" s="53">
        <v>9846</v>
      </c>
      <c r="I1026" s="53">
        <v>9951</v>
      </c>
      <c r="J1026" s="53">
        <v>11451</v>
      </c>
      <c r="P1026" s="53">
        <v>9650</v>
      </c>
      <c r="Q1026" s="53">
        <v>-1801</v>
      </c>
      <c r="R1026" s="53">
        <v>10400</v>
      </c>
      <c r="S1026" s="53">
        <v>-1051</v>
      </c>
    </row>
    <row r="1027" spans="1:19">
      <c r="A1027" s="432">
        <v>41036</v>
      </c>
      <c r="B1027" s="53">
        <v>3155</v>
      </c>
      <c r="C1027" s="53">
        <v>10975</v>
      </c>
      <c r="D1027" s="53">
        <v>4938.75</v>
      </c>
      <c r="E1027" s="53">
        <v>7520</v>
      </c>
      <c r="F1027" s="53">
        <v>4136</v>
      </c>
      <c r="G1027" s="53">
        <v>8203</v>
      </c>
      <c r="H1027" s="53">
        <v>9703</v>
      </c>
      <c r="I1027" s="53">
        <v>9780.5</v>
      </c>
      <c r="J1027" s="53">
        <v>11280.5</v>
      </c>
      <c r="P1027" s="53">
        <v>9650</v>
      </c>
      <c r="Q1027" s="53">
        <v>-1630.5</v>
      </c>
      <c r="R1027" s="53">
        <v>10250</v>
      </c>
      <c r="S1027" s="53">
        <v>-1030.5</v>
      </c>
    </row>
    <row r="1028" spans="1:19">
      <c r="A1028" s="432">
        <v>41037</v>
      </c>
      <c r="B1028" s="53">
        <v>3160</v>
      </c>
      <c r="C1028" s="53">
        <v>10850</v>
      </c>
      <c r="D1028" s="53">
        <v>4882.5</v>
      </c>
      <c r="E1028" s="53">
        <v>7585</v>
      </c>
      <c r="F1028" s="53">
        <v>4171.75</v>
      </c>
      <c r="G1028" s="53">
        <v>8216</v>
      </c>
      <c r="H1028" s="53">
        <v>9716</v>
      </c>
      <c r="I1028" s="53">
        <v>9796</v>
      </c>
      <c r="J1028" s="53">
        <v>11296</v>
      </c>
      <c r="P1028" s="53">
        <v>9650</v>
      </c>
      <c r="Q1028" s="53">
        <v>-1646</v>
      </c>
      <c r="R1028" s="53">
        <v>10250</v>
      </c>
      <c r="S1028" s="53">
        <v>-1046</v>
      </c>
    </row>
    <row r="1029" spans="1:19">
      <c r="A1029" s="432">
        <v>41038</v>
      </c>
      <c r="B1029" s="53">
        <v>3135</v>
      </c>
      <c r="C1029" s="53">
        <v>10800</v>
      </c>
      <c r="D1029" s="53">
        <v>4860</v>
      </c>
      <c r="E1029" s="53">
        <v>7540</v>
      </c>
      <c r="F1029" s="53">
        <v>4147</v>
      </c>
      <c r="G1029" s="53">
        <v>8151</v>
      </c>
      <c r="H1029" s="53">
        <v>9651</v>
      </c>
      <c r="I1029" s="53">
        <v>9718.5</v>
      </c>
      <c r="J1029" s="53">
        <v>11218.5</v>
      </c>
      <c r="P1029" s="53">
        <v>9650</v>
      </c>
      <c r="Q1029" s="53">
        <v>-1568.5</v>
      </c>
      <c r="R1029" s="53">
        <v>10050</v>
      </c>
      <c r="S1029" s="53">
        <v>-1168.5</v>
      </c>
    </row>
    <row r="1030" spans="1:19">
      <c r="A1030" s="432">
        <v>41039</v>
      </c>
      <c r="B1030" s="53">
        <v>3135</v>
      </c>
      <c r="E1030" s="53">
        <v>7585</v>
      </c>
      <c r="F1030" s="53">
        <v>4171.75</v>
      </c>
      <c r="G1030" s="53">
        <v>8151</v>
      </c>
      <c r="H1030" s="53">
        <v>9651</v>
      </c>
      <c r="I1030" s="53">
        <v>9718.5</v>
      </c>
      <c r="J1030" s="53">
        <v>11218.5</v>
      </c>
      <c r="P1030" s="53">
        <v>9650</v>
      </c>
      <c r="Q1030" s="53">
        <v>-1568.5</v>
      </c>
      <c r="R1030" s="53">
        <v>10050</v>
      </c>
      <c r="S1030" s="53">
        <v>-1168.5</v>
      </c>
    </row>
    <row r="1031" spans="1:19">
      <c r="A1031" s="432">
        <v>41040</v>
      </c>
      <c r="B1031" s="53">
        <v>3130</v>
      </c>
      <c r="C1031" s="53">
        <v>10700</v>
      </c>
      <c r="D1031" s="53">
        <v>4815</v>
      </c>
      <c r="E1031" s="53">
        <v>7605</v>
      </c>
      <c r="F1031" s="53">
        <v>4182.75</v>
      </c>
      <c r="G1031" s="53">
        <v>8138</v>
      </c>
      <c r="H1031" s="53">
        <v>9638</v>
      </c>
      <c r="I1031" s="53">
        <v>9703</v>
      </c>
      <c r="J1031" s="53">
        <v>11203</v>
      </c>
      <c r="P1031" s="53">
        <v>9650</v>
      </c>
      <c r="Q1031" s="53">
        <v>-1553</v>
      </c>
      <c r="R1031" s="53">
        <v>10050</v>
      </c>
      <c r="S1031" s="53">
        <v>-1153</v>
      </c>
    </row>
    <row r="1032" spans="1:19">
      <c r="A1032" s="432">
        <v>41043</v>
      </c>
      <c r="B1032" s="53">
        <v>3095</v>
      </c>
      <c r="C1032" s="53">
        <v>10650</v>
      </c>
      <c r="D1032" s="53">
        <v>4792.5</v>
      </c>
      <c r="E1032" s="53">
        <v>7500</v>
      </c>
      <c r="F1032" s="53">
        <v>4125</v>
      </c>
      <c r="G1032" s="53">
        <v>8047</v>
      </c>
      <c r="H1032" s="53">
        <v>9547</v>
      </c>
      <c r="I1032" s="53">
        <v>9594.5</v>
      </c>
      <c r="J1032" s="53">
        <v>11094.5</v>
      </c>
      <c r="P1032" s="53">
        <v>9650</v>
      </c>
      <c r="Q1032" s="53">
        <v>-1444.5</v>
      </c>
      <c r="R1032" s="53">
        <v>10050</v>
      </c>
      <c r="S1032" s="53">
        <v>-1044.5</v>
      </c>
    </row>
    <row r="1033" spans="1:19">
      <c r="A1033" s="432">
        <v>41044</v>
      </c>
      <c r="B1033" s="53">
        <v>3040</v>
      </c>
      <c r="C1033" s="53">
        <v>10600</v>
      </c>
      <c r="D1033" s="53">
        <v>4770</v>
      </c>
      <c r="E1033" s="53">
        <v>7385</v>
      </c>
      <c r="F1033" s="53">
        <v>4061.7500000000005</v>
      </c>
      <c r="G1033" s="53">
        <v>7904</v>
      </c>
      <c r="H1033" s="53">
        <v>9404</v>
      </c>
      <c r="I1033" s="53">
        <v>9424</v>
      </c>
      <c r="J1033" s="53">
        <v>10924</v>
      </c>
      <c r="P1033" s="53">
        <v>9650</v>
      </c>
      <c r="Q1033" s="53">
        <v>-1274</v>
      </c>
      <c r="R1033" s="53">
        <v>10050</v>
      </c>
      <c r="S1033" s="53">
        <v>-874</v>
      </c>
    </row>
    <row r="1034" spans="1:19">
      <c r="A1034" s="432">
        <v>41045</v>
      </c>
      <c r="B1034" s="53">
        <v>3025</v>
      </c>
      <c r="C1034" s="53">
        <v>10550</v>
      </c>
      <c r="D1034" s="53">
        <v>4747.5</v>
      </c>
      <c r="E1034" s="53">
        <v>7355</v>
      </c>
      <c r="F1034" s="53">
        <v>4045.2500000000005</v>
      </c>
      <c r="G1034" s="53">
        <v>7865</v>
      </c>
      <c r="H1034" s="53">
        <v>9365</v>
      </c>
      <c r="I1034" s="53">
        <v>9377.5</v>
      </c>
      <c r="J1034" s="53">
        <v>10877.5</v>
      </c>
      <c r="P1034" s="53">
        <v>9650</v>
      </c>
      <c r="Q1034" s="53">
        <v>-1227.5</v>
      </c>
      <c r="R1034" s="53">
        <v>10100</v>
      </c>
      <c r="S1034" s="53">
        <v>-777.5</v>
      </c>
    </row>
    <row r="1035" spans="1:19">
      <c r="A1035" s="432">
        <v>41046</v>
      </c>
      <c r="B1035" s="53">
        <v>3015</v>
      </c>
      <c r="C1035" s="53">
        <v>10550</v>
      </c>
      <c r="D1035" s="53">
        <v>4747.5</v>
      </c>
      <c r="E1035" s="53">
        <v>7415</v>
      </c>
      <c r="F1035" s="53">
        <v>4078.2500000000005</v>
      </c>
      <c r="G1035" s="53">
        <v>7839</v>
      </c>
      <c r="H1035" s="53">
        <v>9339</v>
      </c>
      <c r="I1035" s="53">
        <v>9346.5</v>
      </c>
      <c r="J1035" s="53">
        <v>10846.5</v>
      </c>
      <c r="P1035" s="53">
        <v>9650</v>
      </c>
      <c r="Q1035" s="53">
        <v>-1196.5</v>
      </c>
      <c r="R1035" s="53">
        <v>10100</v>
      </c>
      <c r="S1035" s="53">
        <v>-746.5</v>
      </c>
    </row>
    <row r="1036" spans="1:19">
      <c r="A1036" s="432">
        <v>41047</v>
      </c>
      <c r="B1036" s="53">
        <v>3000</v>
      </c>
      <c r="C1036" s="53">
        <v>10550</v>
      </c>
      <c r="D1036" s="53">
        <v>4747.5</v>
      </c>
      <c r="E1036" s="53">
        <v>7415</v>
      </c>
      <c r="F1036" s="53">
        <v>4078.2500000000005</v>
      </c>
      <c r="G1036" s="53">
        <v>7800</v>
      </c>
      <c r="H1036" s="53">
        <v>9300</v>
      </c>
      <c r="I1036" s="53">
        <v>9300</v>
      </c>
      <c r="J1036" s="53">
        <v>10800</v>
      </c>
      <c r="P1036" s="53">
        <v>9650</v>
      </c>
      <c r="Q1036" s="53">
        <v>-1150</v>
      </c>
      <c r="R1036" s="53">
        <v>10100</v>
      </c>
      <c r="S1036" s="53">
        <v>-700</v>
      </c>
    </row>
    <row r="1037" spans="1:19">
      <c r="A1037" s="432">
        <v>41050</v>
      </c>
      <c r="B1037" s="53">
        <v>3010</v>
      </c>
      <c r="C1037" s="53">
        <v>10550</v>
      </c>
      <c r="D1037" s="53">
        <v>4747.5</v>
      </c>
      <c r="E1037" s="53">
        <v>7440</v>
      </c>
      <c r="F1037" s="53">
        <v>4092.0000000000005</v>
      </c>
      <c r="G1037" s="53">
        <v>7826</v>
      </c>
      <c r="H1037" s="53">
        <v>9326</v>
      </c>
      <c r="I1037" s="53">
        <v>9331</v>
      </c>
      <c r="J1037" s="53">
        <v>10831</v>
      </c>
      <c r="P1037" s="53">
        <v>9650</v>
      </c>
      <c r="Q1037" s="53">
        <v>-1181</v>
      </c>
      <c r="R1037" s="53">
        <v>10050</v>
      </c>
      <c r="S1037" s="53">
        <v>-781</v>
      </c>
    </row>
    <row r="1038" spans="1:19">
      <c r="A1038" s="432">
        <v>41051</v>
      </c>
      <c r="B1038" s="53">
        <v>3000</v>
      </c>
      <c r="C1038" s="53">
        <v>10600</v>
      </c>
      <c r="D1038" s="53">
        <v>4770</v>
      </c>
      <c r="E1038" s="53">
        <v>7440</v>
      </c>
      <c r="F1038" s="53">
        <v>4092.0000000000005</v>
      </c>
      <c r="G1038" s="53">
        <v>7800</v>
      </c>
      <c r="H1038" s="53">
        <v>9300</v>
      </c>
      <c r="I1038" s="53">
        <v>9300</v>
      </c>
      <c r="J1038" s="53">
        <v>10800</v>
      </c>
      <c r="P1038" s="53">
        <v>9650</v>
      </c>
      <c r="Q1038" s="53">
        <v>-1150</v>
      </c>
      <c r="R1038" s="53">
        <v>10050</v>
      </c>
      <c r="S1038" s="53">
        <v>-750</v>
      </c>
    </row>
    <row r="1039" spans="1:19">
      <c r="A1039" s="432">
        <v>41052</v>
      </c>
      <c r="B1039" s="53">
        <v>2975</v>
      </c>
      <c r="C1039" s="53">
        <v>10750</v>
      </c>
      <c r="D1039" s="53">
        <v>4837.5</v>
      </c>
      <c r="E1039" s="53">
        <v>7350</v>
      </c>
      <c r="F1039" s="53">
        <v>4042.5000000000005</v>
      </c>
      <c r="G1039" s="53">
        <v>7735</v>
      </c>
      <c r="H1039" s="53">
        <v>9235</v>
      </c>
      <c r="I1039" s="53">
        <v>9222.5</v>
      </c>
      <c r="J1039" s="53">
        <v>10722.5</v>
      </c>
      <c r="P1039" s="53">
        <v>9650</v>
      </c>
      <c r="Q1039" s="53">
        <v>-1072.5</v>
      </c>
      <c r="R1039" s="53">
        <v>9950</v>
      </c>
      <c r="S1039" s="53">
        <v>-772.5</v>
      </c>
    </row>
    <row r="1040" spans="1:19">
      <c r="A1040" s="432">
        <v>41053</v>
      </c>
      <c r="B1040" s="53">
        <v>2955</v>
      </c>
      <c r="C1040" s="53">
        <v>10750</v>
      </c>
      <c r="D1040" s="53">
        <v>4837.5</v>
      </c>
      <c r="E1040" s="53">
        <v>7305</v>
      </c>
      <c r="F1040" s="53">
        <v>4017.7500000000005</v>
      </c>
      <c r="G1040" s="53">
        <v>7683</v>
      </c>
      <c r="H1040" s="53">
        <v>9183</v>
      </c>
      <c r="I1040" s="53">
        <v>9160.5</v>
      </c>
      <c r="J1040" s="53">
        <v>10660.5</v>
      </c>
      <c r="P1040" s="53">
        <v>9650</v>
      </c>
      <c r="Q1040" s="53">
        <v>-1010.5</v>
      </c>
      <c r="R1040" s="53">
        <v>9950</v>
      </c>
      <c r="S1040" s="53">
        <v>-710.5</v>
      </c>
    </row>
    <row r="1041" spans="1:19">
      <c r="A1041" s="432">
        <v>41054</v>
      </c>
      <c r="B1041" s="53">
        <v>2955</v>
      </c>
      <c r="C1041" s="53">
        <v>10750</v>
      </c>
      <c r="D1041" s="53">
        <v>4837.5</v>
      </c>
      <c r="E1041" s="53">
        <v>7340</v>
      </c>
      <c r="F1041" s="53">
        <v>4037.0000000000005</v>
      </c>
      <c r="G1041" s="53">
        <v>7683</v>
      </c>
      <c r="H1041" s="53">
        <v>9183</v>
      </c>
      <c r="I1041" s="53">
        <v>9160.5</v>
      </c>
      <c r="J1041" s="53">
        <v>10660.5</v>
      </c>
      <c r="P1041" s="53">
        <v>9650</v>
      </c>
      <c r="Q1041" s="53">
        <v>-1010.5</v>
      </c>
      <c r="R1041" s="53">
        <v>9750</v>
      </c>
      <c r="S1041" s="53">
        <v>-910.5</v>
      </c>
    </row>
    <row r="1042" spans="1:19">
      <c r="A1042" s="432">
        <v>41057</v>
      </c>
      <c r="B1042" s="53">
        <v>2970</v>
      </c>
      <c r="C1042" s="53">
        <v>10650</v>
      </c>
      <c r="D1042" s="53">
        <v>4792.5</v>
      </c>
      <c r="E1042" s="53">
        <v>7335</v>
      </c>
      <c r="F1042" s="53">
        <v>4034.2500000000005</v>
      </c>
      <c r="G1042" s="53">
        <v>7722</v>
      </c>
      <c r="H1042" s="53">
        <v>9222</v>
      </c>
      <c r="I1042" s="53">
        <v>9207</v>
      </c>
      <c r="J1042" s="53">
        <v>10707</v>
      </c>
      <c r="P1042" s="53">
        <v>9650</v>
      </c>
      <c r="Q1042" s="53">
        <v>-1057</v>
      </c>
      <c r="R1042" s="53">
        <v>9750</v>
      </c>
      <c r="S1042" s="53">
        <v>-957</v>
      </c>
    </row>
    <row r="1043" spans="1:19">
      <c r="A1043" s="432">
        <v>41058</v>
      </c>
      <c r="B1043" s="53">
        <v>2975</v>
      </c>
      <c r="C1043" s="53">
        <v>10800</v>
      </c>
      <c r="D1043" s="53">
        <v>4860</v>
      </c>
      <c r="E1043" s="53">
        <v>7400</v>
      </c>
      <c r="F1043" s="53">
        <v>4070.0000000000005</v>
      </c>
      <c r="G1043" s="53">
        <v>7735</v>
      </c>
      <c r="H1043" s="53">
        <v>9235</v>
      </c>
      <c r="I1043" s="53">
        <v>9222.5</v>
      </c>
      <c r="J1043" s="53">
        <v>10722.5</v>
      </c>
      <c r="P1043" s="53">
        <v>9650</v>
      </c>
      <c r="Q1043" s="53">
        <v>-1072.5</v>
      </c>
      <c r="R1043" s="53">
        <v>9850</v>
      </c>
      <c r="S1043" s="53">
        <v>-872.5</v>
      </c>
    </row>
    <row r="1044" spans="1:19">
      <c r="A1044" s="432">
        <v>41059</v>
      </c>
      <c r="B1044" s="53">
        <v>2950</v>
      </c>
      <c r="C1044" s="53">
        <v>10850</v>
      </c>
      <c r="D1044" s="53">
        <v>4882.5</v>
      </c>
      <c r="E1044" s="53">
        <v>7365</v>
      </c>
      <c r="F1044" s="53">
        <v>4050.7500000000005</v>
      </c>
      <c r="G1044" s="53">
        <v>7670</v>
      </c>
      <c r="H1044" s="53">
        <v>9170</v>
      </c>
      <c r="I1044" s="53">
        <v>9145</v>
      </c>
      <c r="J1044" s="53">
        <v>10645</v>
      </c>
      <c r="P1044" s="53">
        <v>9650</v>
      </c>
      <c r="Q1044" s="53">
        <v>-995</v>
      </c>
      <c r="R1044" s="53">
        <v>9950</v>
      </c>
      <c r="S1044" s="53">
        <v>-695</v>
      </c>
    </row>
    <row r="1045" spans="1:19">
      <c r="A1045" s="432">
        <v>41060</v>
      </c>
      <c r="B1045" s="53">
        <v>2925</v>
      </c>
      <c r="C1045" s="53">
        <v>10850</v>
      </c>
      <c r="D1045" s="53">
        <v>4882.5</v>
      </c>
      <c r="E1045" s="53">
        <v>7275</v>
      </c>
      <c r="F1045" s="53">
        <v>4001.2500000000005</v>
      </c>
      <c r="G1045" s="53">
        <v>7605</v>
      </c>
      <c r="H1045" s="53">
        <v>9105</v>
      </c>
      <c r="I1045" s="53">
        <v>9067.5</v>
      </c>
      <c r="J1045" s="53">
        <v>10567.5</v>
      </c>
      <c r="P1045" s="53">
        <v>9650</v>
      </c>
      <c r="Q1045" s="53">
        <v>-917.5</v>
      </c>
      <c r="R1045" s="53">
        <v>9950</v>
      </c>
      <c r="S1045" s="53">
        <v>-617.5</v>
      </c>
    </row>
    <row r="1046" spans="1:19">
      <c r="A1046" s="432">
        <v>41061</v>
      </c>
      <c r="B1046" s="53">
        <v>2910</v>
      </c>
      <c r="C1046" s="53">
        <v>10850</v>
      </c>
      <c r="D1046" s="53">
        <v>4882.5</v>
      </c>
      <c r="E1046" s="53">
        <v>7200</v>
      </c>
      <c r="F1046" s="53">
        <v>3960.0000000000005</v>
      </c>
      <c r="G1046" s="53">
        <v>7566</v>
      </c>
      <c r="H1046" s="53">
        <v>9066</v>
      </c>
      <c r="I1046" s="53">
        <v>9021</v>
      </c>
      <c r="J1046" s="53">
        <v>10521</v>
      </c>
      <c r="P1046" s="53">
        <v>9650</v>
      </c>
      <c r="Q1046" s="53">
        <v>-871</v>
      </c>
      <c r="R1046" s="53">
        <v>10050</v>
      </c>
      <c r="S1046" s="53">
        <v>-471</v>
      </c>
    </row>
    <row r="1047" spans="1:19">
      <c r="A1047" s="432">
        <v>41064</v>
      </c>
      <c r="B1047" s="53">
        <v>2835</v>
      </c>
      <c r="C1047" s="53">
        <v>10850</v>
      </c>
      <c r="D1047" s="53">
        <v>4882.5</v>
      </c>
      <c r="E1047" s="53">
        <v>6725</v>
      </c>
      <c r="F1047" s="53">
        <v>3698.7500000000005</v>
      </c>
      <c r="G1047" s="53">
        <v>7371</v>
      </c>
      <c r="H1047" s="53">
        <v>8871</v>
      </c>
      <c r="I1047" s="53">
        <v>8788.5</v>
      </c>
      <c r="J1047" s="53">
        <v>10288.5</v>
      </c>
      <c r="P1047" s="53">
        <v>9650</v>
      </c>
      <c r="Q1047" s="53">
        <v>-638.5</v>
      </c>
      <c r="R1047" s="53">
        <v>10200</v>
      </c>
      <c r="S1047" s="53">
        <v>-88.5</v>
      </c>
    </row>
    <row r="1048" spans="1:19">
      <c r="A1048" s="432">
        <v>41065</v>
      </c>
      <c r="B1048" s="53">
        <v>2830</v>
      </c>
      <c r="C1048" s="53">
        <v>10850</v>
      </c>
      <c r="D1048" s="53">
        <v>4882.5</v>
      </c>
      <c r="E1048" s="53">
        <v>6725</v>
      </c>
      <c r="F1048" s="53">
        <v>3698.7500000000005</v>
      </c>
      <c r="G1048" s="53">
        <v>7358</v>
      </c>
      <c r="H1048" s="53">
        <v>8858</v>
      </c>
      <c r="I1048" s="53">
        <v>8773</v>
      </c>
      <c r="J1048" s="53">
        <v>10273</v>
      </c>
      <c r="P1048" s="53">
        <v>9650</v>
      </c>
      <c r="Q1048" s="53">
        <v>-623</v>
      </c>
      <c r="R1048" s="53">
        <v>10200</v>
      </c>
      <c r="S1048" s="53">
        <v>-73</v>
      </c>
    </row>
    <row r="1049" spans="1:19">
      <c r="A1049" s="432">
        <v>41066</v>
      </c>
      <c r="B1049" s="53">
        <v>2840</v>
      </c>
      <c r="C1049" s="53">
        <v>10850</v>
      </c>
      <c r="D1049" s="53">
        <v>4882.5</v>
      </c>
      <c r="E1049" s="53">
        <v>6625</v>
      </c>
      <c r="F1049" s="53">
        <v>3643.7500000000005</v>
      </c>
      <c r="G1049" s="53">
        <v>7384</v>
      </c>
      <c r="H1049" s="53">
        <v>8884</v>
      </c>
      <c r="I1049" s="53">
        <v>8804</v>
      </c>
      <c r="J1049" s="53">
        <v>10304</v>
      </c>
      <c r="P1049" s="53">
        <v>9650</v>
      </c>
      <c r="Q1049" s="53">
        <v>-654</v>
      </c>
      <c r="R1049" s="53">
        <v>10100</v>
      </c>
      <c r="S1049" s="53">
        <v>-204</v>
      </c>
    </row>
    <row r="1050" spans="1:19">
      <c r="A1050" s="432">
        <v>41067</v>
      </c>
      <c r="B1050" s="53">
        <v>2835</v>
      </c>
      <c r="C1050" s="53">
        <v>10850</v>
      </c>
      <c r="D1050" s="53">
        <v>4882.5</v>
      </c>
      <c r="E1050" s="53">
        <v>6675</v>
      </c>
      <c r="F1050" s="53">
        <v>3671.2500000000005</v>
      </c>
      <c r="G1050" s="53">
        <v>7371</v>
      </c>
      <c r="H1050" s="53">
        <v>8871</v>
      </c>
      <c r="I1050" s="53">
        <v>8788.5</v>
      </c>
      <c r="J1050" s="53">
        <v>10288.5</v>
      </c>
      <c r="P1050" s="53">
        <v>9650</v>
      </c>
      <c r="Q1050" s="53">
        <v>-638.5</v>
      </c>
      <c r="R1050" s="53">
        <v>10075</v>
      </c>
      <c r="S1050" s="53">
        <v>-213.5</v>
      </c>
    </row>
    <row r="1051" spans="1:19">
      <c r="A1051" s="432">
        <v>41068</v>
      </c>
      <c r="B1051" s="53">
        <v>2800</v>
      </c>
      <c r="C1051" s="53">
        <v>10850</v>
      </c>
      <c r="D1051" s="53">
        <v>4882.5</v>
      </c>
      <c r="E1051" s="53">
        <v>6425</v>
      </c>
      <c r="F1051" s="53">
        <v>3533.7500000000005</v>
      </c>
      <c r="G1051" s="53">
        <v>7280</v>
      </c>
      <c r="H1051" s="53">
        <v>8780</v>
      </c>
      <c r="I1051" s="53">
        <v>8680</v>
      </c>
      <c r="J1051" s="53">
        <v>10180</v>
      </c>
      <c r="P1051" s="53">
        <v>9650</v>
      </c>
      <c r="Q1051" s="53">
        <v>-530</v>
      </c>
      <c r="R1051" s="53">
        <v>9850</v>
      </c>
      <c r="S1051" s="53">
        <v>-330</v>
      </c>
    </row>
    <row r="1052" spans="1:19">
      <c r="A1052" s="432">
        <v>41071</v>
      </c>
      <c r="B1052" s="53">
        <v>2800</v>
      </c>
      <c r="C1052" s="53">
        <v>10850</v>
      </c>
      <c r="D1052" s="53">
        <v>4882.5</v>
      </c>
      <c r="E1052" s="53">
        <v>6475</v>
      </c>
      <c r="F1052" s="53">
        <v>3561.2500000000005</v>
      </c>
      <c r="G1052" s="53">
        <v>7280</v>
      </c>
      <c r="H1052" s="53">
        <v>8780</v>
      </c>
      <c r="I1052" s="53">
        <v>8680</v>
      </c>
      <c r="J1052" s="53">
        <v>10180</v>
      </c>
      <c r="P1052" s="53">
        <v>9650</v>
      </c>
      <c r="Q1052" s="53">
        <v>-530</v>
      </c>
      <c r="R1052" s="53">
        <v>9700</v>
      </c>
      <c r="S1052" s="53">
        <v>-480</v>
      </c>
    </row>
    <row r="1053" spans="1:19">
      <c r="A1053" s="432">
        <v>41072</v>
      </c>
      <c r="B1053" s="53">
        <v>2785</v>
      </c>
      <c r="C1053" s="53">
        <v>10850</v>
      </c>
      <c r="D1053" s="53">
        <v>4882.5</v>
      </c>
      <c r="E1053" s="53">
        <v>6325</v>
      </c>
      <c r="F1053" s="53">
        <v>3478.7500000000005</v>
      </c>
      <c r="G1053" s="53">
        <v>7241</v>
      </c>
      <c r="H1053" s="53">
        <v>8741</v>
      </c>
      <c r="I1053" s="53">
        <v>8633.5</v>
      </c>
      <c r="J1053" s="53">
        <v>10133.5</v>
      </c>
      <c r="P1053" s="53">
        <v>9650</v>
      </c>
      <c r="Q1053" s="53">
        <v>-483.5</v>
      </c>
      <c r="R1053" s="53">
        <v>9700</v>
      </c>
      <c r="S1053" s="53">
        <v>-433.5</v>
      </c>
    </row>
    <row r="1054" spans="1:19">
      <c r="A1054" s="432">
        <v>41073</v>
      </c>
      <c r="B1054" s="53">
        <v>2755</v>
      </c>
      <c r="C1054" s="53">
        <v>10850</v>
      </c>
      <c r="D1054" s="53">
        <v>4882.5</v>
      </c>
      <c r="E1054" s="53">
        <v>6290</v>
      </c>
      <c r="F1054" s="53">
        <v>3459.5000000000005</v>
      </c>
      <c r="G1054" s="53">
        <v>7163</v>
      </c>
      <c r="H1054" s="53">
        <v>8663</v>
      </c>
      <c r="I1054" s="53">
        <v>8540.5</v>
      </c>
      <c r="J1054" s="53">
        <v>10040.5</v>
      </c>
      <c r="P1054" s="53">
        <v>9650</v>
      </c>
      <c r="Q1054" s="53">
        <v>-390.5</v>
      </c>
      <c r="R1054" s="53">
        <v>9700</v>
      </c>
      <c r="S1054" s="53">
        <v>-340.5</v>
      </c>
    </row>
    <row r="1055" spans="1:19">
      <c r="A1055" s="432">
        <v>41074</v>
      </c>
      <c r="B1055" s="53">
        <v>2740</v>
      </c>
      <c r="C1055" s="53">
        <v>10850</v>
      </c>
      <c r="D1055" s="53">
        <v>4882.5</v>
      </c>
      <c r="E1055" s="53">
        <v>6365</v>
      </c>
      <c r="F1055" s="53">
        <v>3500.7500000000005</v>
      </c>
      <c r="G1055" s="53">
        <v>7124</v>
      </c>
      <c r="H1055" s="53">
        <v>8624</v>
      </c>
      <c r="I1055" s="53">
        <v>8494</v>
      </c>
      <c r="J1055" s="53">
        <v>9994</v>
      </c>
      <c r="P1055" s="53">
        <v>9650</v>
      </c>
      <c r="Q1055" s="53">
        <v>-344</v>
      </c>
      <c r="R1055" s="53">
        <v>9700</v>
      </c>
      <c r="S1055" s="53">
        <v>-294</v>
      </c>
    </row>
    <row r="1056" spans="1:19">
      <c r="A1056" s="432">
        <v>41075</v>
      </c>
      <c r="B1056" s="53">
        <v>2735</v>
      </c>
      <c r="C1056" s="53">
        <v>10850</v>
      </c>
      <c r="D1056" s="53">
        <v>4882.5</v>
      </c>
      <c r="E1056" s="53">
        <v>6510</v>
      </c>
      <c r="F1056" s="53">
        <v>3580.5000000000005</v>
      </c>
      <c r="G1056" s="53">
        <v>7111</v>
      </c>
      <c r="H1056" s="53">
        <v>8611</v>
      </c>
      <c r="I1056" s="53">
        <v>8478.5</v>
      </c>
      <c r="J1056" s="53">
        <v>9978.5</v>
      </c>
      <c r="P1056" s="53">
        <v>9650</v>
      </c>
      <c r="Q1056" s="53">
        <v>-328.5</v>
      </c>
      <c r="R1056" s="53">
        <v>9700</v>
      </c>
      <c r="S1056" s="53">
        <v>-278.5</v>
      </c>
    </row>
    <row r="1057" spans="1:19">
      <c r="A1057" s="432">
        <v>41078</v>
      </c>
      <c r="B1057" s="53">
        <v>2815</v>
      </c>
      <c r="C1057" s="53">
        <v>10850</v>
      </c>
      <c r="D1057" s="53">
        <v>4882.5</v>
      </c>
      <c r="E1057" s="53">
        <v>6615</v>
      </c>
      <c r="F1057" s="53">
        <v>3638.2500000000005</v>
      </c>
      <c r="G1057" s="53">
        <v>7319</v>
      </c>
      <c r="H1057" s="53">
        <v>8819</v>
      </c>
      <c r="I1057" s="53">
        <v>8726.5</v>
      </c>
      <c r="J1057" s="53">
        <v>10226.5</v>
      </c>
      <c r="P1057" s="53">
        <v>9650</v>
      </c>
      <c r="Q1057" s="53">
        <v>-576.5</v>
      </c>
      <c r="R1057" s="53">
        <v>9700</v>
      </c>
      <c r="S1057" s="53">
        <v>-526.5</v>
      </c>
    </row>
    <row r="1058" spans="1:19">
      <c r="A1058" s="432">
        <v>41079</v>
      </c>
      <c r="B1058" s="53">
        <v>2820</v>
      </c>
      <c r="C1058" s="53">
        <v>10850</v>
      </c>
      <c r="D1058" s="53">
        <v>4882.5</v>
      </c>
      <c r="E1058" s="53">
        <v>6525</v>
      </c>
      <c r="F1058" s="53">
        <v>3588.7500000000005</v>
      </c>
      <c r="G1058" s="53">
        <v>7332</v>
      </c>
      <c r="H1058" s="53">
        <v>8832</v>
      </c>
      <c r="I1058" s="53">
        <v>8742</v>
      </c>
      <c r="J1058" s="53">
        <v>10242</v>
      </c>
      <c r="P1058" s="53">
        <v>9650</v>
      </c>
      <c r="Q1058" s="53">
        <v>-592</v>
      </c>
      <c r="R1058" s="53">
        <v>9800</v>
      </c>
      <c r="S1058" s="53">
        <v>-442</v>
      </c>
    </row>
    <row r="1059" spans="1:19">
      <c r="A1059" s="432">
        <v>41080</v>
      </c>
      <c r="B1059" s="53">
        <v>2890</v>
      </c>
      <c r="C1059" s="53">
        <v>10850</v>
      </c>
      <c r="D1059" s="53">
        <v>4882.5</v>
      </c>
      <c r="E1059" s="53">
        <v>6475</v>
      </c>
      <c r="F1059" s="53">
        <v>3561.2500000000005</v>
      </c>
      <c r="G1059" s="53">
        <v>7514</v>
      </c>
      <c r="H1059" s="53">
        <v>9014</v>
      </c>
      <c r="I1059" s="53">
        <v>8959</v>
      </c>
      <c r="J1059" s="53">
        <v>10459</v>
      </c>
      <c r="P1059" s="53">
        <v>9650</v>
      </c>
      <c r="Q1059" s="53">
        <v>-809</v>
      </c>
      <c r="R1059" s="53">
        <v>9900</v>
      </c>
      <c r="S1059" s="53">
        <v>-559</v>
      </c>
    </row>
    <row r="1060" spans="1:19">
      <c r="A1060" s="432">
        <v>41081</v>
      </c>
      <c r="B1060" s="53">
        <v>2880</v>
      </c>
      <c r="C1060" s="53">
        <v>10850</v>
      </c>
      <c r="D1060" s="53">
        <v>4882.5</v>
      </c>
      <c r="E1060" s="53">
        <v>6365</v>
      </c>
      <c r="F1060" s="53">
        <v>3500.7500000000005</v>
      </c>
      <c r="G1060" s="53">
        <v>7488</v>
      </c>
      <c r="H1060" s="53">
        <v>8988</v>
      </c>
      <c r="I1060" s="53">
        <v>8928</v>
      </c>
      <c r="J1060" s="53">
        <v>10428</v>
      </c>
      <c r="P1060" s="53">
        <v>9650</v>
      </c>
      <c r="Q1060" s="53">
        <v>-778</v>
      </c>
      <c r="R1060" s="53">
        <v>9950</v>
      </c>
      <c r="S1060" s="53">
        <v>-478</v>
      </c>
    </row>
    <row r="1061" spans="1:19">
      <c r="A1061" s="432">
        <v>41082</v>
      </c>
      <c r="P1061" s="53">
        <v>9650</v>
      </c>
      <c r="R1061" s="53">
        <v>9950</v>
      </c>
    </row>
    <row r="1062" spans="1:19">
      <c r="A1062" s="432">
        <v>41085</v>
      </c>
      <c r="B1062" s="53">
        <v>2880</v>
      </c>
      <c r="C1062" s="53">
        <v>10850</v>
      </c>
      <c r="D1062" s="53">
        <v>4882.5</v>
      </c>
      <c r="E1062" s="53">
        <v>6375</v>
      </c>
      <c r="F1062" s="53">
        <v>3506.2500000000005</v>
      </c>
      <c r="G1062" s="53">
        <v>7488</v>
      </c>
      <c r="H1062" s="53">
        <v>8988</v>
      </c>
      <c r="I1062" s="53">
        <v>8928</v>
      </c>
      <c r="J1062" s="53">
        <v>10428</v>
      </c>
      <c r="P1062" s="53">
        <v>9650</v>
      </c>
      <c r="Q1062" s="53">
        <v>-778</v>
      </c>
      <c r="R1062" s="53">
        <v>10150</v>
      </c>
      <c r="S1062" s="53">
        <v>-278</v>
      </c>
    </row>
    <row r="1063" spans="1:19">
      <c r="A1063" s="432">
        <v>41086</v>
      </c>
      <c r="B1063" s="53">
        <v>2865</v>
      </c>
      <c r="C1063" s="53">
        <v>10850</v>
      </c>
      <c r="D1063" s="53">
        <v>4882.5</v>
      </c>
      <c r="E1063" s="53">
        <v>6355</v>
      </c>
      <c r="F1063" s="53">
        <v>3495.2500000000005</v>
      </c>
      <c r="G1063" s="53">
        <v>7449</v>
      </c>
      <c r="H1063" s="53">
        <v>8949</v>
      </c>
      <c r="I1063" s="53">
        <v>8881.5</v>
      </c>
      <c r="J1063" s="53">
        <v>10381.5</v>
      </c>
      <c r="P1063" s="53">
        <v>9650</v>
      </c>
      <c r="Q1063" s="53">
        <v>-731.5</v>
      </c>
      <c r="R1063" s="53">
        <v>10150</v>
      </c>
      <c r="S1063" s="53">
        <v>-231.5</v>
      </c>
    </row>
    <row r="1064" spans="1:19">
      <c r="A1064" s="432">
        <v>41087</v>
      </c>
      <c r="B1064" s="53">
        <v>2835</v>
      </c>
      <c r="C1064" s="53">
        <v>10850</v>
      </c>
      <c r="D1064" s="53">
        <v>4882.5</v>
      </c>
      <c r="E1064" s="53">
        <v>6400</v>
      </c>
      <c r="F1064" s="53">
        <v>3520.0000000000005</v>
      </c>
      <c r="G1064" s="53">
        <v>7371</v>
      </c>
      <c r="H1064" s="53">
        <v>8871</v>
      </c>
      <c r="I1064" s="53">
        <v>8788.5</v>
      </c>
      <c r="J1064" s="53">
        <v>10288.5</v>
      </c>
      <c r="P1064" s="53">
        <v>9650</v>
      </c>
      <c r="Q1064" s="53">
        <v>-638.5</v>
      </c>
      <c r="R1064" s="53">
        <v>10250</v>
      </c>
      <c r="S1064" s="53">
        <v>-38.5</v>
      </c>
    </row>
    <row r="1065" spans="1:19">
      <c r="A1065" s="432">
        <v>41088</v>
      </c>
      <c r="B1065" s="53">
        <v>2835</v>
      </c>
      <c r="C1065" s="53">
        <v>10900</v>
      </c>
      <c r="D1065" s="53">
        <v>4905</v>
      </c>
      <c r="E1065" s="53">
        <v>6465</v>
      </c>
      <c r="F1065" s="53">
        <v>3555.7500000000005</v>
      </c>
      <c r="G1065" s="53">
        <v>7371</v>
      </c>
      <c r="H1065" s="53">
        <v>8871</v>
      </c>
      <c r="I1065" s="53">
        <v>8788.5</v>
      </c>
      <c r="J1065" s="53">
        <v>10288.5</v>
      </c>
      <c r="P1065" s="53">
        <v>9650</v>
      </c>
      <c r="Q1065" s="53">
        <v>-638.5</v>
      </c>
      <c r="R1065" s="53">
        <v>10250</v>
      </c>
      <c r="S1065" s="53">
        <v>-38.5</v>
      </c>
    </row>
    <row r="1066" spans="1:19">
      <c r="A1066" s="432">
        <v>41089</v>
      </c>
      <c r="B1066" s="53">
        <v>2840</v>
      </c>
      <c r="C1066" s="53">
        <v>10900</v>
      </c>
      <c r="D1066" s="53">
        <v>4905</v>
      </c>
      <c r="E1066" s="53">
        <v>6500</v>
      </c>
      <c r="F1066" s="53">
        <v>3575.0000000000005</v>
      </c>
      <c r="G1066" s="53">
        <v>7384</v>
      </c>
      <c r="H1066" s="53">
        <v>8884</v>
      </c>
      <c r="I1066" s="53">
        <v>8804</v>
      </c>
      <c r="J1066" s="53">
        <v>10304</v>
      </c>
      <c r="P1066" s="53">
        <v>9800</v>
      </c>
      <c r="Q1066" s="53">
        <v>-504</v>
      </c>
      <c r="R1066" s="53">
        <v>10500</v>
      </c>
      <c r="S1066" s="53">
        <v>196</v>
      </c>
    </row>
    <row r="1067" spans="1:19">
      <c r="A1067" s="432">
        <v>41092</v>
      </c>
      <c r="B1067" s="53">
        <v>2890</v>
      </c>
      <c r="C1067" s="53">
        <v>11050</v>
      </c>
      <c r="D1067" s="53">
        <v>4972.5</v>
      </c>
      <c r="E1067" s="53">
        <v>6625</v>
      </c>
      <c r="F1067" s="53">
        <v>3643.7500000000005</v>
      </c>
      <c r="G1067" s="53">
        <v>7514</v>
      </c>
      <c r="H1067" s="53">
        <v>9014</v>
      </c>
      <c r="I1067" s="53">
        <v>8959</v>
      </c>
      <c r="J1067" s="53">
        <v>10459</v>
      </c>
      <c r="P1067" s="53">
        <v>9800</v>
      </c>
      <c r="Q1067" s="53">
        <v>-659</v>
      </c>
      <c r="R1067" s="53">
        <v>10500</v>
      </c>
      <c r="S1067" s="53">
        <v>41</v>
      </c>
    </row>
    <row r="1068" spans="1:19">
      <c r="A1068" s="432">
        <v>41093</v>
      </c>
      <c r="B1068" s="53">
        <v>2900</v>
      </c>
      <c r="C1068" s="53">
        <v>11150</v>
      </c>
      <c r="D1068" s="53">
        <v>5017.5</v>
      </c>
      <c r="E1068" s="53">
        <v>6725</v>
      </c>
      <c r="F1068" s="53">
        <v>3698.7500000000005</v>
      </c>
      <c r="G1068" s="53">
        <v>7540</v>
      </c>
      <c r="H1068" s="53">
        <v>9040</v>
      </c>
      <c r="I1068" s="53">
        <v>8990</v>
      </c>
      <c r="J1068" s="53">
        <v>10490</v>
      </c>
      <c r="P1068" s="53">
        <v>9800</v>
      </c>
      <c r="Q1068" s="53">
        <v>-690</v>
      </c>
      <c r="R1068" s="53">
        <v>10600</v>
      </c>
      <c r="S1068" s="53">
        <v>110</v>
      </c>
    </row>
    <row r="1069" spans="1:19">
      <c r="A1069" s="432">
        <v>41094</v>
      </c>
      <c r="B1069" s="53">
        <v>2910</v>
      </c>
      <c r="C1069" s="53">
        <v>11350</v>
      </c>
      <c r="D1069" s="53">
        <v>5107.5</v>
      </c>
      <c r="E1069" s="53">
        <v>6745</v>
      </c>
      <c r="F1069" s="53">
        <v>3709.7500000000005</v>
      </c>
      <c r="G1069" s="53">
        <v>7566</v>
      </c>
      <c r="H1069" s="53">
        <v>9066</v>
      </c>
      <c r="I1069" s="53">
        <v>9021</v>
      </c>
      <c r="J1069" s="53">
        <v>10521</v>
      </c>
      <c r="P1069" s="53">
        <v>9800</v>
      </c>
      <c r="Q1069" s="53">
        <v>-721</v>
      </c>
      <c r="R1069" s="53">
        <v>10600</v>
      </c>
      <c r="S1069" s="53">
        <v>79</v>
      </c>
    </row>
    <row r="1070" spans="1:19">
      <c r="A1070" s="432">
        <v>41095</v>
      </c>
      <c r="B1070" s="53">
        <v>2885</v>
      </c>
      <c r="C1070" s="53">
        <v>11350</v>
      </c>
      <c r="D1070" s="53">
        <v>5107.5</v>
      </c>
      <c r="E1070" s="53">
        <v>6735</v>
      </c>
      <c r="F1070" s="53">
        <v>3704.2500000000005</v>
      </c>
      <c r="G1070" s="53">
        <v>7501</v>
      </c>
      <c r="H1070" s="53">
        <v>9001</v>
      </c>
      <c r="I1070" s="53">
        <v>8943.5</v>
      </c>
      <c r="J1070" s="53">
        <v>10443.5</v>
      </c>
      <c r="P1070" s="53">
        <v>9800</v>
      </c>
      <c r="Q1070" s="53">
        <v>-643.5</v>
      </c>
      <c r="R1070" s="53">
        <v>10600</v>
      </c>
      <c r="S1070" s="53">
        <v>156.5</v>
      </c>
    </row>
    <row r="1071" spans="1:19">
      <c r="A1071" s="432">
        <v>41096</v>
      </c>
      <c r="B1071" s="53">
        <v>2890</v>
      </c>
      <c r="C1071" s="53">
        <v>11350</v>
      </c>
      <c r="D1071" s="53">
        <v>5107.5</v>
      </c>
      <c r="E1071" s="53">
        <v>6760</v>
      </c>
      <c r="F1071" s="53">
        <v>3718.0000000000005</v>
      </c>
      <c r="G1071" s="53">
        <v>7514</v>
      </c>
      <c r="H1071" s="53">
        <v>9014</v>
      </c>
      <c r="I1071" s="53">
        <v>8959</v>
      </c>
      <c r="J1071" s="53">
        <v>10459</v>
      </c>
      <c r="P1071" s="53">
        <v>9800</v>
      </c>
      <c r="Q1071" s="53">
        <v>-659</v>
      </c>
      <c r="R1071" s="53">
        <v>10600</v>
      </c>
      <c r="S1071" s="53">
        <v>141</v>
      </c>
    </row>
    <row r="1072" spans="1:19">
      <c r="A1072" s="432">
        <v>41099</v>
      </c>
      <c r="B1072" s="53">
        <v>2845</v>
      </c>
      <c r="C1072" s="53">
        <v>11350</v>
      </c>
      <c r="D1072" s="53">
        <v>5107.5</v>
      </c>
      <c r="E1072" s="53">
        <v>6735</v>
      </c>
      <c r="F1072" s="53">
        <v>3704.2500000000005</v>
      </c>
      <c r="G1072" s="53">
        <v>7397</v>
      </c>
      <c r="H1072" s="53">
        <v>8897</v>
      </c>
      <c r="I1072" s="53">
        <v>8819.5</v>
      </c>
      <c r="J1072" s="53">
        <v>10319.5</v>
      </c>
      <c r="P1072" s="53">
        <v>9800</v>
      </c>
      <c r="Q1072" s="53">
        <v>-519.5</v>
      </c>
      <c r="R1072" s="53">
        <v>10670</v>
      </c>
      <c r="S1072" s="53">
        <v>350.5</v>
      </c>
    </row>
    <row r="1073" spans="1:19">
      <c r="A1073" s="432">
        <v>41100</v>
      </c>
      <c r="B1073" s="53">
        <v>2835</v>
      </c>
      <c r="C1073" s="53">
        <v>11325</v>
      </c>
      <c r="D1073" s="53">
        <v>5096.25</v>
      </c>
      <c r="E1073" s="53">
        <v>6725</v>
      </c>
      <c r="F1073" s="53">
        <v>3698.7500000000005</v>
      </c>
      <c r="G1073" s="53">
        <v>7371</v>
      </c>
      <c r="H1073" s="53">
        <v>8871</v>
      </c>
      <c r="I1073" s="53">
        <v>8788.5</v>
      </c>
      <c r="J1073" s="53">
        <v>10288.5</v>
      </c>
      <c r="P1073" s="53">
        <v>9800</v>
      </c>
      <c r="Q1073" s="53">
        <v>-488.5</v>
      </c>
      <c r="R1073" s="53">
        <v>10800</v>
      </c>
      <c r="S1073" s="53">
        <v>511.5</v>
      </c>
    </row>
    <row r="1074" spans="1:19">
      <c r="A1074" s="432">
        <v>41101</v>
      </c>
      <c r="B1074" s="53">
        <v>2815</v>
      </c>
      <c r="C1074" s="53">
        <v>11325</v>
      </c>
      <c r="D1074" s="53">
        <v>5096.25</v>
      </c>
      <c r="E1074" s="53">
        <v>6715</v>
      </c>
      <c r="F1074" s="53">
        <v>3693.2500000000005</v>
      </c>
      <c r="G1074" s="53">
        <v>7319</v>
      </c>
      <c r="H1074" s="53">
        <v>8819</v>
      </c>
      <c r="I1074" s="53">
        <v>8726.5</v>
      </c>
      <c r="J1074" s="53">
        <v>10226.5</v>
      </c>
      <c r="P1074" s="53">
        <v>9800</v>
      </c>
      <c r="Q1074" s="53">
        <v>-426.5</v>
      </c>
      <c r="R1074" s="53">
        <v>10850</v>
      </c>
      <c r="S1074" s="53">
        <v>623.5</v>
      </c>
    </row>
    <row r="1075" spans="1:19">
      <c r="A1075" s="432">
        <v>41102</v>
      </c>
      <c r="B1075" s="53">
        <v>2795</v>
      </c>
      <c r="C1075" s="53">
        <v>11300</v>
      </c>
      <c r="D1075" s="53">
        <v>5085</v>
      </c>
      <c r="E1075" s="53">
        <v>6765</v>
      </c>
      <c r="F1075" s="53">
        <v>3720.7500000000005</v>
      </c>
      <c r="G1075" s="53">
        <v>7267</v>
      </c>
      <c r="H1075" s="53">
        <v>8767</v>
      </c>
      <c r="I1075" s="53">
        <v>8664.5</v>
      </c>
      <c r="J1075" s="53">
        <v>10164.5</v>
      </c>
      <c r="P1075" s="53">
        <v>9800</v>
      </c>
      <c r="Q1075" s="53">
        <v>-364.5</v>
      </c>
      <c r="R1075" s="53">
        <v>10850</v>
      </c>
      <c r="S1075" s="53">
        <v>685.5</v>
      </c>
    </row>
    <row r="1076" spans="1:19">
      <c r="A1076" s="432">
        <v>41103</v>
      </c>
      <c r="B1076" s="53">
        <v>2815</v>
      </c>
      <c r="C1076" s="53">
        <v>11300</v>
      </c>
      <c r="D1076" s="53">
        <v>5085</v>
      </c>
      <c r="E1076" s="53">
        <v>6875</v>
      </c>
      <c r="F1076" s="53">
        <v>3781.2500000000005</v>
      </c>
      <c r="G1076" s="53">
        <v>7319</v>
      </c>
      <c r="H1076" s="53">
        <v>8819</v>
      </c>
      <c r="I1076" s="53">
        <v>8726.5</v>
      </c>
      <c r="J1076" s="53">
        <v>10226.5</v>
      </c>
      <c r="P1076" s="53">
        <v>9800</v>
      </c>
      <c r="Q1076" s="53">
        <v>-426.5</v>
      </c>
      <c r="R1076" s="53">
        <v>10950</v>
      </c>
      <c r="S1076" s="53">
        <v>723.5</v>
      </c>
    </row>
    <row r="1077" spans="1:19">
      <c r="A1077" s="432">
        <v>41106</v>
      </c>
      <c r="B1077" s="53">
        <v>2830</v>
      </c>
      <c r="C1077" s="53">
        <v>11300</v>
      </c>
      <c r="D1077" s="53">
        <v>5085</v>
      </c>
      <c r="E1077" s="53">
        <v>7040</v>
      </c>
      <c r="F1077" s="53">
        <v>3872.0000000000005</v>
      </c>
      <c r="G1077" s="53">
        <v>7358</v>
      </c>
      <c r="H1077" s="53">
        <v>8858</v>
      </c>
      <c r="I1077" s="53">
        <v>8773</v>
      </c>
      <c r="J1077" s="53">
        <v>10273</v>
      </c>
      <c r="P1077" s="53">
        <v>9800</v>
      </c>
      <c r="Q1077" s="53">
        <v>-473</v>
      </c>
      <c r="R1077" s="53">
        <v>10950</v>
      </c>
      <c r="S1077" s="53">
        <v>677</v>
      </c>
    </row>
    <row r="1078" spans="1:19">
      <c r="A1078" s="432">
        <v>41107</v>
      </c>
      <c r="B1078" s="53">
        <v>2825</v>
      </c>
      <c r="C1078" s="53">
        <v>11300</v>
      </c>
      <c r="D1078" s="53">
        <v>5085</v>
      </c>
      <c r="E1078" s="53">
        <v>7000</v>
      </c>
      <c r="F1078" s="53">
        <v>3850.0000000000005</v>
      </c>
      <c r="G1078" s="53">
        <v>7345</v>
      </c>
      <c r="H1078" s="53">
        <v>8845</v>
      </c>
      <c r="I1078" s="53">
        <v>8757.5</v>
      </c>
      <c r="J1078" s="53">
        <v>10257.5</v>
      </c>
      <c r="P1078" s="53">
        <v>9800</v>
      </c>
      <c r="Q1078" s="53">
        <v>-457.5</v>
      </c>
      <c r="R1078" s="53">
        <v>10950</v>
      </c>
      <c r="S1078" s="53">
        <v>692.5</v>
      </c>
    </row>
    <row r="1079" spans="1:19">
      <c r="A1079" s="432">
        <v>41108</v>
      </c>
      <c r="B1079" s="53">
        <v>2810</v>
      </c>
      <c r="C1079" s="53">
        <v>11250</v>
      </c>
      <c r="D1079" s="53">
        <v>5062.5</v>
      </c>
      <c r="E1079" s="53">
        <v>7000</v>
      </c>
      <c r="F1079" s="53">
        <v>3850.0000000000005</v>
      </c>
      <c r="G1079" s="53">
        <v>7306</v>
      </c>
      <c r="H1079" s="53">
        <v>8806</v>
      </c>
      <c r="I1079" s="53">
        <v>8711</v>
      </c>
      <c r="J1079" s="53">
        <v>10211</v>
      </c>
      <c r="P1079" s="53">
        <v>9800</v>
      </c>
      <c r="Q1079" s="53">
        <v>-411</v>
      </c>
      <c r="R1079" s="53">
        <v>10900</v>
      </c>
      <c r="S1079" s="53">
        <v>689</v>
      </c>
    </row>
    <row r="1080" spans="1:19">
      <c r="A1080" s="432">
        <v>41109</v>
      </c>
      <c r="B1080" s="53">
        <v>2825</v>
      </c>
      <c r="C1080" s="53">
        <v>11225</v>
      </c>
      <c r="D1080" s="53">
        <v>5051.25</v>
      </c>
      <c r="E1080" s="53">
        <v>7225</v>
      </c>
      <c r="F1080" s="53">
        <v>3973.7500000000005</v>
      </c>
      <c r="G1080" s="53">
        <v>7345</v>
      </c>
      <c r="H1080" s="53">
        <v>8845</v>
      </c>
      <c r="I1080" s="53">
        <v>8757.5</v>
      </c>
      <c r="J1080" s="53">
        <v>10257.5</v>
      </c>
      <c r="P1080" s="53">
        <v>9800</v>
      </c>
      <c r="Q1080" s="53">
        <v>-457.5</v>
      </c>
      <c r="R1080" s="53">
        <v>10800</v>
      </c>
      <c r="S1080" s="53">
        <v>542.5</v>
      </c>
    </row>
    <row r="1081" spans="1:19">
      <c r="A1081" s="432">
        <v>41110</v>
      </c>
      <c r="B1081" s="53">
        <v>2810</v>
      </c>
      <c r="C1081" s="53">
        <v>11225</v>
      </c>
      <c r="D1081" s="53">
        <v>5051.25</v>
      </c>
      <c r="E1081" s="53">
        <v>7155</v>
      </c>
      <c r="F1081" s="53">
        <v>3935.2500000000005</v>
      </c>
      <c r="G1081" s="53">
        <v>7306</v>
      </c>
      <c r="H1081" s="53">
        <v>8806</v>
      </c>
      <c r="I1081" s="53">
        <v>8711</v>
      </c>
      <c r="J1081" s="53">
        <v>10211</v>
      </c>
      <c r="P1081" s="53">
        <v>9800</v>
      </c>
      <c r="Q1081" s="53">
        <v>-411</v>
      </c>
      <c r="R1081" s="53">
        <v>10700</v>
      </c>
      <c r="S1081" s="53">
        <v>489</v>
      </c>
    </row>
    <row r="1082" spans="1:19">
      <c r="A1082" s="432">
        <v>41113</v>
      </c>
      <c r="B1082" s="53">
        <v>2805</v>
      </c>
      <c r="C1082" s="53">
        <v>11225</v>
      </c>
      <c r="D1082" s="53">
        <v>5051.25</v>
      </c>
      <c r="E1082" s="53">
        <v>7025</v>
      </c>
      <c r="F1082" s="53">
        <v>3863.7500000000005</v>
      </c>
      <c r="G1082" s="53">
        <v>7293</v>
      </c>
      <c r="H1082" s="53">
        <v>8793</v>
      </c>
      <c r="I1082" s="53">
        <v>8695.5</v>
      </c>
      <c r="J1082" s="53">
        <v>10195.5</v>
      </c>
      <c r="P1082" s="53">
        <v>9800</v>
      </c>
      <c r="Q1082" s="53">
        <v>-395.5</v>
      </c>
      <c r="R1082" s="53">
        <v>10450</v>
      </c>
      <c r="S1082" s="53">
        <v>254.5</v>
      </c>
    </row>
    <row r="1083" spans="1:19">
      <c r="A1083" s="432">
        <v>41114</v>
      </c>
      <c r="B1083" s="53">
        <v>2805</v>
      </c>
      <c r="C1083" s="53">
        <v>11225</v>
      </c>
      <c r="D1083" s="53">
        <v>5051.25</v>
      </c>
      <c r="E1083" s="53">
        <v>7025</v>
      </c>
      <c r="F1083" s="53">
        <v>3863.7500000000005</v>
      </c>
      <c r="G1083" s="53">
        <v>7293</v>
      </c>
      <c r="H1083" s="53">
        <v>8793</v>
      </c>
      <c r="I1083" s="53">
        <v>8695.5</v>
      </c>
      <c r="J1083" s="53">
        <v>10195.5</v>
      </c>
      <c r="P1083" s="53">
        <v>9800</v>
      </c>
      <c r="Q1083" s="53">
        <v>-395.5</v>
      </c>
      <c r="R1083" s="53">
        <v>10500</v>
      </c>
      <c r="S1083" s="53">
        <v>304.5</v>
      </c>
    </row>
    <row r="1084" spans="1:19">
      <c r="A1084" s="432">
        <v>41115</v>
      </c>
      <c r="B1084" s="53">
        <v>2815</v>
      </c>
      <c r="C1084" s="53">
        <v>11225</v>
      </c>
      <c r="D1084" s="53">
        <v>5051.25</v>
      </c>
      <c r="E1084" s="53">
        <v>7040</v>
      </c>
      <c r="F1084" s="53">
        <v>3872.0000000000005</v>
      </c>
      <c r="G1084" s="53">
        <v>7319</v>
      </c>
      <c r="H1084" s="53">
        <v>8819</v>
      </c>
      <c r="I1084" s="53">
        <v>8726.5</v>
      </c>
      <c r="J1084" s="53">
        <v>10226.5</v>
      </c>
      <c r="P1084" s="53">
        <v>9800</v>
      </c>
      <c r="Q1084" s="53">
        <v>-426.5</v>
      </c>
      <c r="R1084" s="53">
        <v>10500</v>
      </c>
      <c r="S1084" s="53">
        <v>273.5</v>
      </c>
    </row>
    <row r="1085" spans="1:19">
      <c r="A1085" s="432">
        <v>41116</v>
      </c>
      <c r="B1085" s="53">
        <v>2815</v>
      </c>
      <c r="C1085" s="53">
        <v>11175</v>
      </c>
      <c r="D1085" s="53">
        <v>5028.75</v>
      </c>
      <c r="E1085" s="53">
        <v>7065</v>
      </c>
      <c r="F1085" s="53">
        <v>3885.7500000000005</v>
      </c>
      <c r="G1085" s="53">
        <v>7319</v>
      </c>
      <c r="H1085" s="53">
        <v>8819</v>
      </c>
      <c r="I1085" s="53">
        <v>8726.5</v>
      </c>
      <c r="J1085" s="53">
        <v>10226.5</v>
      </c>
      <c r="P1085" s="53">
        <v>9800</v>
      </c>
      <c r="Q1085" s="53">
        <v>-426.5</v>
      </c>
      <c r="R1085" s="53">
        <v>10500</v>
      </c>
      <c r="S1085" s="53">
        <v>273.5</v>
      </c>
    </row>
    <row r="1086" spans="1:19">
      <c r="A1086" s="432">
        <v>41117</v>
      </c>
      <c r="B1086" s="53">
        <v>2830</v>
      </c>
      <c r="C1086" s="53">
        <v>11175</v>
      </c>
      <c r="D1086" s="53">
        <v>5028.75</v>
      </c>
      <c r="E1086" s="53">
        <v>7165</v>
      </c>
      <c r="F1086" s="53">
        <v>3940.7500000000005</v>
      </c>
      <c r="G1086" s="53">
        <v>7358</v>
      </c>
      <c r="H1086" s="53">
        <v>8858</v>
      </c>
      <c r="I1086" s="53">
        <v>8773</v>
      </c>
      <c r="J1086" s="53">
        <v>10273</v>
      </c>
      <c r="P1086" s="53">
        <v>9800</v>
      </c>
      <c r="Q1086" s="53">
        <v>-473</v>
      </c>
      <c r="R1086" s="53">
        <v>10550</v>
      </c>
      <c r="S1086" s="53">
        <v>277</v>
      </c>
    </row>
    <row r="1087" spans="1:19">
      <c r="A1087" s="432">
        <v>41120</v>
      </c>
      <c r="B1087" s="53">
        <v>2855</v>
      </c>
      <c r="C1087" s="53">
        <v>11175</v>
      </c>
      <c r="D1087" s="53">
        <v>5028.75</v>
      </c>
      <c r="E1087" s="53">
        <v>7275</v>
      </c>
      <c r="F1087" s="53">
        <v>4001.2500000000005</v>
      </c>
      <c r="G1087" s="53">
        <v>7423</v>
      </c>
      <c r="H1087" s="53">
        <v>8923</v>
      </c>
      <c r="I1087" s="53">
        <v>8850.5</v>
      </c>
      <c r="J1087" s="53">
        <v>10350.5</v>
      </c>
      <c r="P1087" s="53">
        <v>9800</v>
      </c>
      <c r="Q1087" s="53">
        <v>-550.5</v>
      </c>
      <c r="R1087" s="53">
        <v>10550</v>
      </c>
      <c r="S1087" s="53">
        <v>199.5</v>
      </c>
    </row>
    <row r="1088" spans="1:19">
      <c r="A1088" s="432">
        <v>41121</v>
      </c>
      <c r="B1088" s="53">
        <v>2865</v>
      </c>
      <c r="C1088" s="53">
        <v>11175</v>
      </c>
      <c r="D1088" s="53">
        <v>5028.75</v>
      </c>
      <c r="E1088" s="53">
        <v>7285</v>
      </c>
      <c r="F1088" s="53">
        <v>4006.7500000000005</v>
      </c>
      <c r="G1088" s="53">
        <v>7449</v>
      </c>
      <c r="H1088" s="53">
        <v>8949</v>
      </c>
      <c r="I1088" s="53">
        <v>8881.5</v>
      </c>
      <c r="J1088" s="53">
        <v>10381.5</v>
      </c>
      <c r="P1088" s="53">
        <v>9800</v>
      </c>
      <c r="Q1088" s="53">
        <v>-581.5</v>
      </c>
      <c r="R1088" s="53">
        <v>10550</v>
      </c>
      <c r="S1088" s="53">
        <v>168.5</v>
      </c>
    </row>
    <row r="1089" spans="1:19">
      <c r="A1089" s="432">
        <v>41122</v>
      </c>
      <c r="B1089" s="53">
        <v>2855</v>
      </c>
      <c r="C1089" s="53">
        <v>11550</v>
      </c>
      <c r="D1089" s="53">
        <v>5197.5</v>
      </c>
      <c r="E1089" s="53">
        <v>7340</v>
      </c>
      <c r="F1089" s="53">
        <v>4037.0000000000005</v>
      </c>
      <c r="G1089" s="53">
        <v>7423</v>
      </c>
      <c r="H1089" s="53">
        <v>8923</v>
      </c>
      <c r="I1089" s="53">
        <v>8850.5</v>
      </c>
      <c r="J1089" s="53">
        <v>10350.5</v>
      </c>
      <c r="P1089" s="53">
        <v>9800</v>
      </c>
      <c r="Q1089" s="53">
        <v>-550.5</v>
      </c>
      <c r="R1089" s="53">
        <v>10450</v>
      </c>
      <c r="S1089" s="53">
        <v>99.5</v>
      </c>
    </row>
    <row r="1090" spans="1:19">
      <c r="A1090" s="432">
        <v>41123</v>
      </c>
      <c r="B1090" s="53">
        <v>2865</v>
      </c>
      <c r="C1090" s="53">
        <v>11525</v>
      </c>
      <c r="D1090" s="53">
        <v>5186.25</v>
      </c>
      <c r="E1090" s="53">
        <v>7340</v>
      </c>
      <c r="F1090" s="53">
        <v>4037.0000000000005</v>
      </c>
      <c r="G1090" s="53">
        <v>7449</v>
      </c>
      <c r="H1090" s="53">
        <v>8949</v>
      </c>
      <c r="I1090" s="53">
        <v>8881.5</v>
      </c>
      <c r="J1090" s="53">
        <v>10381.5</v>
      </c>
      <c r="P1090" s="53">
        <v>9800</v>
      </c>
      <c r="Q1090" s="53">
        <v>-581.5</v>
      </c>
      <c r="R1090" s="53">
        <v>10350</v>
      </c>
      <c r="S1090" s="53">
        <v>-31.5</v>
      </c>
    </row>
    <row r="1091" spans="1:19">
      <c r="A1091" s="432">
        <v>41124</v>
      </c>
      <c r="B1091" s="53">
        <v>2870</v>
      </c>
      <c r="C1091" s="53">
        <v>11525</v>
      </c>
      <c r="D1091" s="53">
        <v>5186.25</v>
      </c>
      <c r="E1091" s="53">
        <v>7590</v>
      </c>
      <c r="F1091" s="53">
        <v>4174.5</v>
      </c>
      <c r="G1091" s="53">
        <v>7462</v>
      </c>
      <c r="H1091" s="53">
        <v>8962</v>
      </c>
      <c r="I1091" s="53">
        <v>8897</v>
      </c>
      <c r="J1091" s="53">
        <v>10397</v>
      </c>
      <c r="P1091" s="53">
        <v>9800</v>
      </c>
      <c r="Q1091" s="53">
        <v>-597</v>
      </c>
      <c r="R1091" s="53">
        <v>10400</v>
      </c>
      <c r="S1091" s="53">
        <v>3</v>
      </c>
    </row>
    <row r="1092" spans="1:19">
      <c r="A1092" s="432">
        <v>41127</v>
      </c>
      <c r="B1092" s="53">
        <v>2880</v>
      </c>
      <c r="C1092" s="53">
        <v>11400</v>
      </c>
      <c r="D1092" s="53">
        <v>5130</v>
      </c>
      <c r="E1092" s="53">
        <v>7725</v>
      </c>
      <c r="F1092" s="53">
        <v>4248.75</v>
      </c>
      <c r="G1092" s="53">
        <v>7488</v>
      </c>
      <c r="H1092" s="53">
        <v>8988</v>
      </c>
      <c r="I1092" s="53">
        <v>8928</v>
      </c>
      <c r="J1092" s="53">
        <v>10428</v>
      </c>
      <c r="P1092" s="53">
        <v>9800</v>
      </c>
      <c r="Q1092" s="53">
        <v>-628</v>
      </c>
      <c r="R1092" s="53">
        <v>10500</v>
      </c>
      <c r="S1092" s="53">
        <v>72</v>
      </c>
    </row>
    <row r="1093" spans="1:19">
      <c r="A1093" s="432">
        <v>41128</v>
      </c>
      <c r="B1093" s="53">
        <v>2890</v>
      </c>
      <c r="C1093" s="53">
        <v>11450</v>
      </c>
      <c r="D1093" s="53">
        <v>5152.5</v>
      </c>
      <c r="E1093" s="53">
        <v>7705</v>
      </c>
      <c r="F1093" s="53">
        <v>4237.75</v>
      </c>
      <c r="G1093" s="53">
        <v>7514</v>
      </c>
      <c r="H1093" s="53">
        <v>9014</v>
      </c>
      <c r="I1093" s="53">
        <v>8959</v>
      </c>
      <c r="J1093" s="53">
        <v>10459</v>
      </c>
      <c r="P1093" s="53">
        <v>9800</v>
      </c>
      <c r="Q1093" s="53">
        <v>-659</v>
      </c>
      <c r="R1093" s="53">
        <v>10500</v>
      </c>
      <c r="S1093" s="53">
        <v>41</v>
      </c>
    </row>
    <row r="1094" spans="1:19">
      <c r="A1094" s="432">
        <v>41129</v>
      </c>
      <c r="B1094" s="53">
        <v>2885</v>
      </c>
      <c r="C1094" s="53">
        <v>11450</v>
      </c>
      <c r="D1094" s="53">
        <v>5152.5</v>
      </c>
      <c r="E1094" s="53">
        <v>7715</v>
      </c>
      <c r="F1094" s="53">
        <v>4243.25</v>
      </c>
      <c r="G1094" s="53">
        <v>7501</v>
      </c>
      <c r="H1094" s="53">
        <v>9001</v>
      </c>
      <c r="I1094" s="53">
        <v>8943.5</v>
      </c>
      <c r="J1094" s="53">
        <v>10443.5</v>
      </c>
      <c r="P1094" s="53">
        <v>9800</v>
      </c>
      <c r="Q1094" s="53">
        <v>-643.5</v>
      </c>
      <c r="R1094" s="53">
        <v>10700</v>
      </c>
      <c r="S1094" s="53">
        <v>256.5</v>
      </c>
    </row>
    <row r="1095" spans="1:19">
      <c r="A1095" s="432">
        <v>41130</v>
      </c>
      <c r="B1095" s="53">
        <v>2880</v>
      </c>
      <c r="C1095" s="53">
        <v>11450</v>
      </c>
      <c r="D1095" s="53">
        <v>5152.5</v>
      </c>
      <c r="E1095" s="53">
        <v>7925</v>
      </c>
      <c r="F1095" s="53">
        <v>4358.75</v>
      </c>
      <c r="G1095" s="53">
        <v>7488</v>
      </c>
      <c r="H1095" s="53">
        <v>8988</v>
      </c>
      <c r="I1095" s="53">
        <v>8928</v>
      </c>
      <c r="J1095" s="53">
        <v>10428</v>
      </c>
      <c r="P1095" s="53">
        <v>9800</v>
      </c>
      <c r="Q1095" s="53">
        <v>-628</v>
      </c>
      <c r="R1095" s="53">
        <v>10700</v>
      </c>
      <c r="S1095" s="53">
        <v>272</v>
      </c>
    </row>
    <row r="1096" spans="1:19">
      <c r="A1096" s="432">
        <v>41131</v>
      </c>
      <c r="B1096" s="53">
        <v>2865</v>
      </c>
      <c r="C1096" s="53">
        <v>11700</v>
      </c>
      <c r="D1096" s="53">
        <v>5265</v>
      </c>
      <c r="E1096" s="53">
        <v>7875</v>
      </c>
      <c r="F1096" s="53">
        <v>4331.25</v>
      </c>
      <c r="G1096" s="53">
        <v>7449</v>
      </c>
      <c r="H1096" s="53">
        <v>8949</v>
      </c>
      <c r="I1096" s="53">
        <v>8881.5</v>
      </c>
      <c r="J1096" s="53">
        <v>10381.5</v>
      </c>
      <c r="P1096" s="53">
        <v>9800</v>
      </c>
      <c r="Q1096" s="53">
        <v>-581.5</v>
      </c>
      <c r="R1096" s="53">
        <v>10700</v>
      </c>
      <c r="S1096" s="53">
        <v>318.5</v>
      </c>
    </row>
    <row r="1097" spans="1:19">
      <c r="A1097" s="432">
        <v>41134</v>
      </c>
      <c r="B1097" s="53">
        <v>2850</v>
      </c>
      <c r="C1097" s="53">
        <v>11700</v>
      </c>
      <c r="D1097" s="53">
        <v>5265</v>
      </c>
      <c r="E1097" s="53">
        <v>7700</v>
      </c>
      <c r="F1097" s="53">
        <v>4235</v>
      </c>
      <c r="G1097" s="53">
        <v>7410</v>
      </c>
      <c r="H1097" s="53">
        <v>8910</v>
      </c>
      <c r="I1097" s="53">
        <v>8835</v>
      </c>
      <c r="J1097" s="53">
        <v>10335</v>
      </c>
      <c r="P1097" s="53">
        <v>9800</v>
      </c>
      <c r="Q1097" s="53">
        <v>-535</v>
      </c>
      <c r="R1097" s="53">
        <v>10700</v>
      </c>
      <c r="S1097" s="53">
        <v>365</v>
      </c>
    </row>
    <row r="1098" spans="1:19">
      <c r="A1098" s="432">
        <v>41135</v>
      </c>
      <c r="B1098" s="53">
        <v>2840</v>
      </c>
      <c r="C1098" s="53">
        <v>11700</v>
      </c>
      <c r="D1098" s="53">
        <v>5265</v>
      </c>
      <c r="E1098" s="53">
        <v>7685</v>
      </c>
      <c r="F1098" s="53">
        <v>4226.75</v>
      </c>
      <c r="G1098" s="53">
        <v>7384</v>
      </c>
      <c r="H1098" s="53">
        <v>8884</v>
      </c>
      <c r="I1098" s="53">
        <v>8804</v>
      </c>
      <c r="J1098" s="53">
        <v>10304</v>
      </c>
      <c r="P1098" s="53">
        <v>9800</v>
      </c>
      <c r="Q1098" s="53">
        <v>-504</v>
      </c>
      <c r="R1098" s="53">
        <v>10700</v>
      </c>
      <c r="S1098" s="53">
        <v>396</v>
      </c>
    </row>
    <row r="1099" spans="1:19">
      <c r="A1099" s="432">
        <v>41136</v>
      </c>
      <c r="B1099" s="53">
        <v>2845</v>
      </c>
      <c r="C1099" s="53">
        <v>11700</v>
      </c>
      <c r="D1099" s="53">
        <v>5265</v>
      </c>
      <c r="E1099" s="53">
        <v>7740</v>
      </c>
      <c r="F1099" s="53">
        <v>4257</v>
      </c>
      <c r="G1099" s="53">
        <v>7397</v>
      </c>
      <c r="H1099" s="53">
        <v>8897</v>
      </c>
      <c r="I1099" s="53">
        <v>8819.5</v>
      </c>
      <c r="J1099" s="53">
        <v>10319.5</v>
      </c>
      <c r="P1099" s="53">
        <v>9800</v>
      </c>
      <c r="Q1099" s="53">
        <v>-519.5</v>
      </c>
      <c r="R1099" s="53">
        <v>10700</v>
      </c>
      <c r="S1099" s="53">
        <v>380.5</v>
      </c>
    </row>
    <row r="1100" spans="1:19">
      <c r="A1100" s="432">
        <v>41137</v>
      </c>
      <c r="B1100" s="53">
        <v>2830</v>
      </c>
      <c r="C1100" s="53">
        <v>11700</v>
      </c>
      <c r="D1100" s="53">
        <v>5265</v>
      </c>
      <c r="E1100" s="53">
        <v>7750</v>
      </c>
      <c r="F1100" s="53">
        <v>4262.5</v>
      </c>
      <c r="G1100" s="53">
        <v>7358</v>
      </c>
      <c r="H1100" s="53">
        <v>8858</v>
      </c>
      <c r="I1100" s="53">
        <v>8773</v>
      </c>
      <c r="J1100" s="53">
        <v>10273</v>
      </c>
      <c r="P1100" s="53">
        <v>9800</v>
      </c>
      <c r="Q1100" s="53">
        <v>-473</v>
      </c>
      <c r="R1100" s="53">
        <v>10700</v>
      </c>
      <c r="S1100" s="53">
        <v>427</v>
      </c>
    </row>
    <row r="1101" spans="1:19">
      <c r="A1101" s="432">
        <v>41138</v>
      </c>
      <c r="B1101" s="53">
        <v>2830</v>
      </c>
      <c r="C1101" s="53">
        <v>11700</v>
      </c>
      <c r="D1101" s="53">
        <v>5265</v>
      </c>
      <c r="E1101" s="53">
        <v>7725</v>
      </c>
      <c r="F1101" s="53">
        <v>4248.75</v>
      </c>
      <c r="G1101" s="53">
        <v>7358</v>
      </c>
      <c r="H1101" s="53">
        <v>8858</v>
      </c>
      <c r="I1101" s="53">
        <v>8773</v>
      </c>
      <c r="J1101" s="53">
        <v>10273</v>
      </c>
      <c r="P1101" s="53">
        <v>9800</v>
      </c>
      <c r="Q1101" s="53">
        <v>-473</v>
      </c>
      <c r="R1101" s="53">
        <v>10700</v>
      </c>
      <c r="S1101" s="53">
        <v>427</v>
      </c>
    </row>
    <row r="1102" spans="1:19">
      <c r="A1102" s="432">
        <v>41141</v>
      </c>
      <c r="B1102" s="53">
        <v>2830</v>
      </c>
      <c r="C1102" s="53">
        <v>11700</v>
      </c>
      <c r="D1102" s="53">
        <v>5265</v>
      </c>
      <c r="E1102" s="53">
        <v>7690</v>
      </c>
      <c r="F1102" s="53">
        <v>4229.5</v>
      </c>
      <c r="G1102" s="53">
        <v>7358</v>
      </c>
      <c r="H1102" s="53">
        <v>8858</v>
      </c>
      <c r="I1102" s="53">
        <v>8773</v>
      </c>
      <c r="J1102" s="53">
        <v>10273</v>
      </c>
      <c r="P1102" s="53">
        <v>9800</v>
      </c>
      <c r="Q1102" s="53">
        <v>-473</v>
      </c>
      <c r="R1102" s="53">
        <v>10900</v>
      </c>
      <c r="S1102" s="53">
        <v>627</v>
      </c>
    </row>
    <row r="1103" spans="1:19">
      <c r="A1103" s="432">
        <v>41142</v>
      </c>
      <c r="B1103" s="53">
        <v>2825</v>
      </c>
      <c r="C1103" s="53">
        <v>11750</v>
      </c>
      <c r="D1103" s="53">
        <v>5287.5</v>
      </c>
      <c r="E1103" s="53">
        <v>7690</v>
      </c>
      <c r="F1103" s="53">
        <v>4229.5</v>
      </c>
      <c r="G1103" s="53">
        <v>7345</v>
      </c>
      <c r="H1103" s="53">
        <v>8845</v>
      </c>
      <c r="I1103" s="53">
        <v>8757.5</v>
      </c>
      <c r="J1103" s="53">
        <v>10257.5</v>
      </c>
      <c r="P1103" s="53">
        <v>9800</v>
      </c>
      <c r="Q1103" s="53">
        <v>-457.5</v>
      </c>
      <c r="R1103" s="53">
        <v>10900</v>
      </c>
      <c r="S1103" s="53">
        <v>642.5</v>
      </c>
    </row>
    <row r="1104" spans="1:19">
      <c r="A1104" s="432">
        <v>41143</v>
      </c>
      <c r="B1104" s="53">
        <v>2820</v>
      </c>
      <c r="C1104" s="53">
        <v>11750</v>
      </c>
      <c r="D1104" s="53">
        <v>5287.5</v>
      </c>
      <c r="E1104" s="53">
        <v>7735</v>
      </c>
      <c r="F1104" s="53">
        <v>4254.25</v>
      </c>
      <c r="G1104" s="53">
        <v>7332</v>
      </c>
      <c r="H1104" s="53">
        <v>8832</v>
      </c>
      <c r="I1104" s="53">
        <v>8742</v>
      </c>
      <c r="J1104" s="53">
        <v>10242</v>
      </c>
      <c r="P1104" s="53">
        <v>9800</v>
      </c>
      <c r="Q1104" s="53">
        <v>-442</v>
      </c>
      <c r="R1104" s="53">
        <v>10950</v>
      </c>
      <c r="S1104" s="53">
        <v>708</v>
      </c>
    </row>
    <row r="1105" spans="1:19">
      <c r="A1105" s="432">
        <v>41144</v>
      </c>
      <c r="B1105" s="53">
        <v>2835</v>
      </c>
      <c r="C1105" s="53">
        <v>11750</v>
      </c>
      <c r="D1105" s="53">
        <v>5287.5</v>
      </c>
      <c r="E1105" s="53">
        <v>7890</v>
      </c>
      <c r="F1105" s="53">
        <v>4339.5</v>
      </c>
      <c r="G1105" s="53">
        <v>7371</v>
      </c>
      <c r="H1105" s="53">
        <v>8871</v>
      </c>
      <c r="I1105" s="53">
        <v>8788.5</v>
      </c>
      <c r="J1105" s="53">
        <v>10288.5</v>
      </c>
      <c r="P1105" s="53">
        <v>9800</v>
      </c>
      <c r="Q1105" s="53">
        <v>-488.5</v>
      </c>
      <c r="R1105" s="53">
        <v>11050</v>
      </c>
      <c r="S1105" s="53">
        <v>761.5</v>
      </c>
    </row>
    <row r="1106" spans="1:19">
      <c r="A1106" s="432">
        <v>41145</v>
      </c>
      <c r="B1106" s="53">
        <v>2830</v>
      </c>
      <c r="C1106" s="53">
        <v>11750</v>
      </c>
      <c r="D1106" s="53">
        <v>5287.5</v>
      </c>
      <c r="E1106" s="53">
        <v>8025</v>
      </c>
      <c r="F1106" s="53">
        <v>4413.75</v>
      </c>
      <c r="G1106" s="53">
        <v>7358</v>
      </c>
      <c r="H1106" s="53">
        <v>8858</v>
      </c>
      <c r="I1106" s="53">
        <v>8773</v>
      </c>
      <c r="J1106" s="53">
        <v>10273</v>
      </c>
      <c r="P1106" s="53">
        <v>9800</v>
      </c>
      <c r="Q1106" s="53">
        <v>-473</v>
      </c>
      <c r="R1106" s="53">
        <v>11150</v>
      </c>
      <c r="S1106" s="53">
        <v>877</v>
      </c>
    </row>
    <row r="1107" spans="1:19">
      <c r="A1107" s="432">
        <v>41148</v>
      </c>
      <c r="B1107" s="53">
        <v>2845</v>
      </c>
      <c r="C1107" s="53">
        <v>11750</v>
      </c>
      <c r="D1107" s="53">
        <v>5287.5</v>
      </c>
      <c r="E1107" s="53">
        <v>8050</v>
      </c>
      <c r="F1107" s="53">
        <v>4427.5</v>
      </c>
      <c r="G1107" s="53">
        <v>7397</v>
      </c>
      <c r="H1107" s="53">
        <v>8897</v>
      </c>
      <c r="I1107" s="53">
        <v>8819.5</v>
      </c>
      <c r="J1107" s="53">
        <v>10319.5</v>
      </c>
      <c r="P1107" s="53">
        <v>9800</v>
      </c>
      <c r="Q1107" s="53">
        <v>-519.5</v>
      </c>
      <c r="R1107" s="53">
        <v>11150</v>
      </c>
      <c r="S1107" s="53">
        <v>830.5</v>
      </c>
    </row>
    <row r="1108" spans="1:19">
      <c r="A1108" s="432">
        <v>41149</v>
      </c>
      <c r="B1108" s="53">
        <v>2845</v>
      </c>
      <c r="C1108" s="53">
        <v>11750</v>
      </c>
      <c r="D1108" s="53">
        <v>5287.5</v>
      </c>
      <c r="E1108" s="53">
        <v>8000</v>
      </c>
      <c r="F1108" s="53">
        <v>4400</v>
      </c>
      <c r="G1108" s="53">
        <v>7397</v>
      </c>
      <c r="H1108" s="53">
        <v>8897</v>
      </c>
      <c r="I1108" s="53">
        <v>8819.5</v>
      </c>
      <c r="J1108" s="53">
        <v>10319.5</v>
      </c>
      <c r="P1108" s="53">
        <v>9800</v>
      </c>
      <c r="Q1108" s="53">
        <v>-519.5</v>
      </c>
      <c r="R1108" s="53">
        <v>11150</v>
      </c>
      <c r="S1108" s="53">
        <v>830.5</v>
      </c>
    </row>
    <row r="1109" spans="1:19">
      <c r="A1109" s="432">
        <v>41150</v>
      </c>
      <c r="B1109" s="53">
        <v>2840</v>
      </c>
      <c r="C1109" s="53">
        <v>11750</v>
      </c>
      <c r="D1109" s="53">
        <v>5287.5</v>
      </c>
      <c r="E1109" s="53">
        <v>8100</v>
      </c>
      <c r="F1109" s="53">
        <v>4455</v>
      </c>
      <c r="G1109" s="53">
        <v>7384</v>
      </c>
      <c r="H1109" s="53">
        <v>8884</v>
      </c>
      <c r="I1109" s="53">
        <v>8804</v>
      </c>
      <c r="J1109" s="53">
        <v>10304</v>
      </c>
      <c r="P1109" s="53">
        <v>9800</v>
      </c>
      <c r="Q1109" s="53">
        <v>-504</v>
      </c>
      <c r="R1109" s="53">
        <v>11150</v>
      </c>
      <c r="S1109" s="53">
        <v>846</v>
      </c>
    </row>
    <row r="1110" spans="1:19">
      <c r="A1110" s="432">
        <v>41151</v>
      </c>
      <c r="B1110" s="53">
        <v>2830</v>
      </c>
      <c r="C1110" s="53">
        <v>11750</v>
      </c>
      <c r="D1110" s="53">
        <v>5287.5</v>
      </c>
      <c r="E1110" s="53">
        <v>8190</v>
      </c>
      <c r="F1110" s="53">
        <v>4504.5</v>
      </c>
      <c r="G1110" s="53">
        <v>7358</v>
      </c>
      <c r="H1110" s="53">
        <v>8858</v>
      </c>
      <c r="I1110" s="53">
        <v>8773</v>
      </c>
      <c r="J1110" s="53">
        <v>10273</v>
      </c>
      <c r="P1110" s="53">
        <v>9800</v>
      </c>
      <c r="Q1110" s="53">
        <v>-473</v>
      </c>
      <c r="R1110" s="53">
        <v>11100</v>
      </c>
      <c r="S1110" s="53">
        <v>827</v>
      </c>
    </row>
    <row r="1111" spans="1:19">
      <c r="A1111" s="432">
        <v>41152</v>
      </c>
      <c r="B1111" s="53">
        <v>2835</v>
      </c>
      <c r="C1111" s="53">
        <v>11750</v>
      </c>
      <c r="D1111" s="53">
        <v>5287.5</v>
      </c>
      <c r="E1111" s="53">
        <v>8125</v>
      </c>
      <c r="F1111" s="53">
        <v>4468.75</v>
      </c>
      <c r="G1111" s="53">
        <v>7371</v>
      </c>
      <c r="H1111" s="53">
        <v>8871</v>
      </c>
      <c r="I1111" s="53">
        <v>8788.5</v>
      </c>
      <c r="J1111" s="53">
        <v>10288.5</v>
      </c>
      <c r="P1111" s="53">
        <v>9800</v>
      </c>
      <c r="Q1111" s="53">
        <v>-488.5</v>
      </c>
      <c r="R1111" s="53">
        <v>11100</v>
      </c>
      <c r="S1111" s="53">
        <v>811.5</v>
      </c>
    </row>
    <row r="1112" spans="1:19">
      <c r="A1112" s="432">
        <v>41155</v>
      </c>
      <c r="B1112" s="53">
        <v>2840</v>
      </c>
      <c r="C1112" s="53">
        <v>11750</v>
      </c>
      <c r="D1112" s="53">
        <v>5287.5</v>
      </c>
      <c r="E1112" s="53">
        <v>8175</v>
      </c>
      <c r="F1112" s="53">
        <v>4496.25</v>
      </c>
      <c r="G1112" s="53">
        <v>7384</v>
      </c>
      <c r="H1112" s="53">
        <v>8884</v>
      </c>
      <c r="I1112" s="53">
        <v>8804</v>
      </c>
      <c r="J1112" s="53">
        <v>10304</v>
      </c>
      <c r="P1112" s="53">
        <v>9800</v>
      </c>
      <c r="Q1112" s="53">
        <v>-504</v>
      </c>
      <c r="R1112" s="53">
        <v>11100</v>
      </c>
      <c r="S1112" s="53">
        <v>796</v>
      </c>
    </row>
    <row r="1113" spans="1:19">
      <c r="A1113" s="432">
        <v>41156</v>
      </c>
      <c r="B1113" s="53">
        <v>2825</v>
      </c>
      <c r="C1113" s="53">
        <v>11800</v>
      </c>
      <c r="D1113" s="53">
        <v>5310</v>
      </c>
      <c r="E1113" s="53">
        <v>8225</v>
      </c>
      <c r="F1113" s="53">
        <v>4523.75</v>
      </c>
      <c r="G1113" s="53">
        <v>7345</v>
      </c>
      <c r="H1113" s="53">
        <v>8845</v>
      </c>
      <c r="I1113" s="53">
        <v>8757.5</v>
      </c>
      <c r="J1113" s="53">
        <v>10257.5</v>
      </c>
      <c r="P1113" s="53">
        <v>9800</v>
      </c>
      <c r="Q1113" s="53">
        <v>-457.5</v>
      </c>
      <c r="R1113" s="53">
        <v>11100</v>
      </c>
      <c r="S1113" s="53">
        <v>842.5</v>
      </c>
    </row>
    <row r="1114" spans="1:19">
      <c r="A1114" s="432">
        <v>41157</v>
      </c>
      <c r="B1114" s="53">
        <v>2820</v>
      </c>
      <c r="C1114" s="53">
        <v>11800</v>
      </c>
      <c r="D1114" s="53">
        <v>5310</v>
      </c>
      <c r="E1114" s="53">
        <v>8185</v>
      </c>
      <c r="F1114" s="53">
        <v>4501.75</v>
      </c>
      <c r="G1114" s="53">
        <v>7332</v>
      </c>
      <c r="H1114" s="53">
        <v>8832</v>
      </c>
      <c r="I1114" s="53">
        <v>8742</v>
      </c>
      <c r="J1114" s="53">
        <v>10242</v>
      </c>
      <c r="P1114" s="53">
        <v>9800</v>
      </c>
      <c r="Q1114" s="53">
        <v>-442</v>
      </c>
      <c r="R1114" s="53">
        <v>11100</v>
      </c>
      <c r="S1114" s="53">
        <v>858</v>
      </c>
    </row>
    <row r="1115" spans="1:19">
      <c r="A1115" s="432">
        <v>41158</v>
      </c>
      <c r="B1115" s="53">
        <v>2835</v>
      </c>
      <c r="C1115" s="53">
        <v>11800</v>
      </c>
      <c r="D1115" s="53">
        <v>5310</v>
      </c>
      <c r="E1115" s="53">
        <v>8190</v>
      </c>
      <c r="F1115" s="53">
        <v>4504.5</v>
      </c>
      <c r="G1115" s="53">
        <v>7371</v>
      </c>
      <c r="H1115" s="53">
        <v>8871</v>
      </c>
      <c r="I1115" s="53">
        <v>8788.5</v>
      </c>
      <c r="J1115" s="53">
        <v>10288.5</v>
      </c>
      <c r="P1115" s="53">
        <v>9800</v>
      </c>
      <c r="Q1115" s="53">
        <v>-488.5</v>
      </c>
      <c r="R1115" s="53">
        <v>11100</v>
      </c>
      <c r="S1115" s="53">
        <v>811.5</v>
      </c>
    </row>
    <row r="1116" spans="1:19">
      <c r="A1116" s="432">
        <v>41159</v>
      </c>
      <c r="B1116" s="53">
        <v>2860</v>
      </c>
      <c r="C1116" s="53">
        <v>11800</v>
      </c>
      <c r="D1116" s="53">
        <v>5310</v>
      </c>
      <c r="E1116" s="53">
        <v>8170</v>
      </c>
      <c r="F1116" s="53">
        <v>4493.5</v>
      </c>
      <c r="G1116" s="53">
        <v>7436</v>
      </c>
      <c r="H1116" s="53">
        <v>8936</v>
      </c>
      <c r="I1116" s="53">
        <v>8866</v>
      </c>
      <c r="J1116" s="53">
        <v>10366</v>
      </c>
      <c r="P1116" s="53">
        <v>9800</v>
      </c>
      <c r="Q1116" s="53">
        <v>-566</v>
      </c>
      <c r="R1116" s="53">
        <v>11100</v>
      </c>
      <c r="S1116" s="53">
        <v>734</v>
      </c>
    </row>
    <row r="1117" spans="1:19">
      <c r="A1117" s="432">
        <v>41162</v>
      </c>
      <c r="B1117" s="53">
        <v>2860</v>
      </c>
      <c r="C1117" s="53">
        <v>11675</v>
      </c>
      <c r="D1117" s="53">
        <v>5253.75</v>
      </c>
      <c r="E1117" s="53">
        <v>8240</v>
      </c>
      <c r="F1117" s="53">
        <v>4532</v>
      </c>
      <c r="G1117" s="53">
        <v>7436</v>
      </c>
      <c r="H1117" s="53">
        <v>8936</v>
      </c>
      <c r="I1117" s="53">
        <v>8866</v>
      </c>
      <c r="J1117" s="53">
        <v>10366</v>
      </c>
      <c r="P1117" s="53">
        <v>9800</v>
      </c>
      <c r="Q1117" s="53">
        <v>-566</v>
      </c>
      <c r="R1117" s="53">
        <v>11100</v>
      </c>
      <c r="S1117" s="53">
        <v>734</v>
      </c>
    </row>
    <row r="1118" spans="1:19">
      <c r="A1118" s="432">
        <v>41163</v>
      </c>
      <c r="B1118" s="53">
        <v>2850</v>
      </c>
      <c r="C1118" s="53">
        <v>11850</v>
      </c>
      <c r="D1118" s="53">
        <v>5332.5</v>
      </c>
      <c r="E1118" s="53">
        <v>8315</v>
      </c>
      <c r="F1118" s="53">
        <v>4573.25</v>
      </c>
      <c r="G1118" s="53">
        <v>7410</v>
      </c>
      <c r="H1118" s="53">
        <v>8910</v>
      </c>
      <c r="I1118" s="53">
        <v>8835</v>
      </c>
      <c r="J1118" s="53">
        <v>10335</v>
      </c>
      <c r="P1118" s="53">
        <v>9800</v>
      </c>
      <c r="Q1118" s="53">
        <v>-535</v>
      </c>
      <c r="R1118" s="53">
        <v>11100</v>
      </c>
      <c r="S1118" s="53">
        <v>765</v>
      </c>
    </row>
    <row r="1119" spans="1:19">
      <c r="A1119" s="432">
        <v>41164</v>
      </c>
      <c r="B1119" s="53">
        <v>2860</v>
      </c>
      <c r="C1119" s="53">
        <v>11900</v>
      </c>
      <c r="D1119" s="53">
        <v>5355</v>
      </c>
      <c r="E1119" s="53">
        <v>8440</v>
      </c>
      <c r="F1119" s="53">
        <v>4642</v>
      </c>
      <c r="G1119" s="53">
        <v>7436</v>
      </c>
      <c r="H1119" s="53">
        <v>8936</v>
      </c>
      <c r="I1119" s="53">
        <v>8866</v>
      </c>
      <c r="J1119" s="53">
        <v>10366</v>
      </c>
      <c r="P1119" s="53">
        <v>9800</v>
      </c>
      <c r="Q1119" s="53">
        <v>-566</v>
      </c>
      <c r="R1119" s="53">
        <v>11100</v>
      </c>
      <c r="S1119" s="53">
        <v>734</v>
      </c>
    </row>
    <row r="1120" spans="1:19">
      <c r="A1120" s="432">
        <v>41165</v>
      </c>
      <c r="B1120" s="53">
        <v>2860</v>
      </c>
      <c r="C1120" s="53">
        <v>11900</v>
      </c>
      <c r="D1120" s="53">
        <v>5355</v>
      </c>
      <c r="E1120" s="53">
        <v>8515</v>
      </c>
      <c r="F1120" s="53">
        <v>4683.25</v>
      </c>
      <c r="G1120" s="53">
        <v>7436</v>
      </c>
      <c r="H1120" s="53">
        <v>8936</v>
      </c>
      <c r="I1120" s="53">
        <v>8866</v>
      </c>
      <c r="J1120" s="53">
        <v>10366</v>
      </c>
      <c r="P1120" s="53">
        <v>9800</v>
      </c>
      <c r="Q1120" s="53">
        <v>-566</v>
      </c>
      <c r="R1120" s="53">
        <v>11050</v>
      </c>
      <c r="S1120" s="53">
        <v>684</v>
      </c>
    </row>
    <row r="1121" spans="1:19">
      <c r="A1121" s="432">
        <v>41166</v>
      </c>
      <c r="B1121" s="53">
        <v>2920</v>
      </c>
      <c r="C1121" s="53">
        <v>11950</v>
      </c>
      <c r="D1121" s="53">
        <v>5377.5</v>
      </c>
      <c r="E1121" s="53">
        <v>8690</v>
      </c>
      <c r="F1121" s="53">
        <v>4779.5</v>
      </c>
      <c r="G1121" s="53">
        <v>7592</v>
      </c>
      <c r="H1121" s="53">
        <v>9092</v>
      </c>
      <c r="I1121" s="53">
        <v>9052</v>
      </c>
      <c r="J1121" s="53">
        <v>10552</v>
      </c>
      <c r="P1121" s="53">
        <v>9800</v>
      </c>
      <c r="Q1121" s="53">
        <v>-752</v>
      </c>
      <c r="R1121" s="53">
        <v>10950</v>
      </c>
      <c r="S1121" s="53">
        <v>398</v>
      </c>
    </row>
    <row r="1122" spans="1:19">
      <c r="A1122" s="432">
        <v>41169</v>
      </c>
      <c r="B1122" s="53">
        <v>2930</v>
      </c>
      <c r="C1122" s="53">
        <v>12200</v>
      </c>
      <c r="D1122" s="53">
        <v>5490</v>
      </c>
      <c r="E1122" s="53">
        <v>8675</v>
      </c>
      <c r="F1122" s="53">
        <v>4771.25</v>
      </c>
      <c r="G1122" s="53">
        <v>7618</v>
      </c>
      <c r="H1122" s="53">
        <v>9118</v>
      </c>
      <c r="I1122" s="53">
        <v>9083</v>
      </c>
      <c r="J1122" s="53">
        <v>10583</v>
      </c>
      <c r="P1122" s="53">
        <v>9800</v>
      </c>
      <c r="Q1122" s="53">
        <v>-783</v>
      </c>
      <c r="R1122" s="53">
        <v>10950</v>
      </c>
      <c r="S1122" s="53">
        <v>367</v>
      </c>
    </row>
    <row r="1123" spans="1:19">
      <c r="A1123" s="432">
        <v>41170</v>
      </c>
      <c r="B1123" s="53">
        <v>2920</v>
      </c>
      <c r="C1123" s="53">
        <v>12200</v>
      </c>
      <c r="D1123" s="53">
        <v>5490</v>
      </c>
      <c r="E1123" s="53">
        <v>8485</v>
      </c>
      <c r="F1123" s="53">
        <v>4666.75</v>
      </c>
      <c r="G1123" s="53">
        <v>7592</v>
      </c>
      <c r="H1123" s="53">
        <v>9092</v>
      </c>
      <c r="I1123" s="53">
        <v>9052</v>
      </c>
      <c r="J1123" s="53">
        <v>10552</v>
      </c>
      <c r="P1123" s="53">
        <v>9800</v>
      </c>
      <c r="Q1123" s="53">
        <v>-752</v>
      </c>
      <c r="R1123" s="53">
        <v>10950</v>
      </c>
      <c r="S1123" s="53">
        <v>398</v>
      </c>
    </row>
    <row r="1124" spans="1:19">
      <c r="A1124" s="432">
        <v>41171</v>
      </c>
      <c r="B1124" s="53">
        <v>2915</v>
      </c>
      <c r="C1124" s="53">
        <v>12200</v>
      </c>
      <c r="D1124" s="53">
        <v>5490</v>
      </c>
      <c r="E1124" s="53">
        <v>8525</v>
      </c>
      <c r="F1124" s="53">
        <v>4688.75</v>
      </c>
      <c r="G1124" s="53">
        <v>7579</v>
      </c>
      <c r="H1124" s="53">
        <v>9079</v>
      </c>
      <c r="I1124" s="53">
        <v>9036.5</v>
      </c>
      <c r="J1124" s="53">
        <v>10536.5</v>
      </c>
      <c r="P1124" s="53">
        <v>9800</v>
      </c>
      <c r="Q1124" s="53">
        <v>-736.5</v>
      </c>
      <c r="R1124" s="53">
        <v>10950</v>
      </c>
      <c r="S1124" s="53">
        <v>413.5</v>
      </c>
    </row>
    <row r="1125" spans="1:19">
      <c r="A1125" s="432">
        <v>41172</v>
      </c>
      <c r="B1125" s="53">
        <v>2900</v>
      </c>
      <c r="C1125" s="53">
        <v>12200</v>
      </c>
      <c r="D1125" s="53">
        <v>5490</v>
      </c>
      <c r="E1125" s="53">
        <v>8350</v>
      </c>
      <c r="F1125" s="53">
        <v>4592.5</v>
      </c>
      <c r="G1125" s="53">
        <v>7540</v>
      </c>
      <c r="H1125" s="53">
        <v>9040</v>
      </c>
      <c r="I1125" s="53">
        <v>8990</v>
      </c>
      <c r="J1125" s="53">
        <v>10490</v>
      </c>
      <c r="P1125" s="53">
        <v>9800</v>
      </c>
      <c r="Q1125" s="53">
        <v>-690</v>
      </c>
      <c r="R1125" s="53">
        <v>10950</v>
      </c>
      <c r="S1125" s="53">
        <v>460</v>
      </c>
    </row>
    <row r="1126" spans="1:19">
      <c r="A1126" s="432">
        <v>41173</v>
      </c>
      <c r="B1126" s="53">
        <v>2895</v>
      </c>
      <c r="C1126" s="53">
        <v>12200</v>
      </c>
      <c r="D1126" s="53">
        <v>5490</v>
      </c>
      <c r="E1126" s="53">
        <v>8375</v>
      </c>
      <c r="F1126" s="53">
        <v>4606.25</v>
      </c>
      <c r="G1126" s="53">
        <v>7527</v>
      </c>
      <c r="H1126" s="53">
        <v>9027</v>
      </c>
      <c r="I1126" s="53">
        <v>8974.5</v>
      </c>
      <c r="J1126" s="53">
        <v>10474.5</v>
      </c>
      <c r="P1126" s="53">
        <v>9800</v>
      </c>
      <c r="Q1126" s="53">
        <v>-674.5</v>
      </c>
      <c r="R1126" s="53">
        <v>10950</v>
      </c>
      <c r="S1126" s="53">
        <v>475.5</v>
      </c>
    </row>
    <row r="1127" spans="1:19">
      <c r="A1127" s="432">
        <v>41176</v>
      </c>
      <c r="B1127" s="53">
        <v>2880</v>
      </c>
      <c r="C1127" s="53">
        <v>12200</v>
      </c>
      <c r="D1127" s="53">
        <v>5490</v>
      </c>
      <c r="E1127" s="53">
        <v>8330</v>
      </c>
      <c r="F1127" s="53">
        <v>4581.5</v>
      </c>
      <c r="G1127" s="53">
        <v>7488</v>
      </c>
      <c r="H1127" s="53">
        <v>8988</v>
      </c>
      <c r="I1127" s="53">
        <v>8928</v>
      </c>
      <c r="J1127" s="53">
        <v>10428</v>
      </c>
      <c r="P1127" s="53">
        <v>9800</v>
      </c>
      <c r="Q1127" s="53">
        <v>-628</v>
      </c>
      <c r="R1127" s="53">
        <v>10950</v>
      </c>
      <c r="S1127" s="53">
        <v>522</v>
      </c>
    </row>
    <row r="1128" spans="1:19">
      <c r="A1128" s="432">
        <v>41177</v>
      </c>
      <c r="B1128" s="53">
        <v>2880</v>
      </c>
      <c r="C1128" s="53">
        <v>12200</v>
      </c>
      <c r="D1128" s="53">
        <v>5490</v>
      </c>
      <c r="E1128" s="53">
        <v>8325</v>
      </c>
      <c r="F1128" s="53">
        <v>4578.75</v>
      </c>
      <c r="G1128" s="53">
        <v>7488</v>
      </c>
      <c r="H1128" s="53">
        <v>8988</v>
      </c>
      <c r="I1128" s="53">
        <v>8928</v>
      </c>
      <c r="J1128" s="53">
        <v>10428</v>
      </c>
      <c r="P1128" s="53">
        <v>9800</v>
      </c>
      <c r="Q1128" s="53">
        <v>-628</v>
      </c>
      <c r="R1128" s="53">
        <v>10950</v>
      </c>
      <c r="S1128" s="53">
        <v>522</v>
      </c>
    </row>
    <row r="1129" spans="1:19">
      <c r="A1129" s="432">
        <v>41178</v>
      </c>
      <c r="B1129" s="53">
        <v>2875</v>
      </c>
      <c r="C1129" s="53">
        <v>12050</v>
      </c>
      <c r="D1129" s="53">
        <v>5422.5</v>
      </c>
      <c r="E1129" s="53">
        <v>8275</v>
      </c>
      <c r="F1129" s="53">
        <v>4551.25</v>
      </c>
      <c r="G1129" s="53">
        <v>7475</v>
      </c>
      <c r="H1129" s="53">
        <v>8975</v>
      </c>
      <c r="I1129" s="53">
        <v>8912.5</v>
      </c>
      <c r="J1129" s="53">
        <v>10412.5</v>
      </c>
      <c r="P1129" s="53">
        <v>9800</v>
      </c>
      <c r="Q1129" s="53">
        <v>-612.5</v>
      </c>
      <c r="R1129" s="53">
        <v>10950</v>
      </c>
      <c r="S1129" s="53">
        <v>537.5</v>
      </c>
    </row>
    <row r="1130" spans="1:19">
      <c r="A1130" s="432">
        <v>41179</v>
      </c>
      <c r="B1130" s="53">
        <v>2870</v>
      </c>
      <c r="C1130" s="53">
        <v>11900</v>
      </c>
      <c r="D1130" s="53">
        <v>5355</v>
      </c>
      <c r="E1130" s="53">
        <v>8200</v>
      </c>
      <c r="F1130" s="53">
        <v>4510</v>
      </c>
      <c r="G1130" s="53">
        <v>7462</v>
      </c>
      <c r="H1130" s="53">
        <v>8962</v>
      </c>
      <c r="I1130" s="53">
        <v>8897</v>
      </c>
      <c r="J1130" s="53">
        <v>10397</v>
      </c>
      <c r="P1130" s="53">
        <v>9800</v>
      </c>
      <c r="Q1130" s="53">
        <v>-597</v>
      </c>
      <c r="R1130" s="53">
        <v>10850</v>
      </c>
      <c r="S1130" s="53">
        <v>453</v>
      </c>
    </row>
    <row r="1131" spans="1:19">
      <c r="A1131" s="432">
        <v>41180</v>
      </c>
      <c r="B1131" s="53">
        <v>2875</v>
      </c>
      <c r="C1131" s="53">
        <v>11800</v>
      </c>
      <c r="D1131" s="53">
        <v>5310</v>
      </c>
      <c r="E1131" s="53">
        <v>8225</v>
      </c>
      <c r="F1131" s="53">
        <v>4523.75</v>
      </c>
      <c r="G1131" s="53">
        <v>7475</v>
      </c>
      <c r="H1131" s="53">
        <v>8975</v>
      </c>
      <c r="I1131" s="53">
        <v>8912.5</v>
      </c>
      <c r="J1131" s="53">
        <v>10412.5</v>
      </c>
      <c r="P1131" s="53">
        <v>9800</v>
      </c>
      <c r="Q1131" s="53">
        <v>-612.5</v>
      </c>
      <c r="R1131" s="53">
        <v>10850</v>
      </c>
      <c r="S1131" s="53">
        <v>437.5</v>
      </c>
    </row>
    <row r="1132" spans="1:19">
      <c r="A1132" s="432">
        <v>41181</v>
      </c>
      <c r="B1132" s="53">
        <v>2875</v>
      </c>
      <c r="C1132" s="53">
        <v>11800</v>
      </c>
      <c r="D1132" s="53">
        <v>5310</v>
      </c>
      <c r="E1132" s="53">
        <v>8300</v>
      </c>
      <c r="F1132" s="53">
        <v>4565</v>
      </c>
      <c r="G1132" s="53">
        <v>7475</v>
      </c>
      <c r="H1132" s="53">
        <v>8975</v>
      </c>
      <c r="I1132" s="53">
        <v>8912.5</v>
      </c>
      <c r="J1132" s="53">
        <v>10412.5</v>
      </c>
      <c r="P1132" s="53">
        <v>9800</v>
      </c>
      <c r="Q1132" s="53">
        <v>-612.5</v>
      </c>
      <c r="R1132" s="53">
        <v>10750</v>
      </c>
      <c r="S1132" s="53">
        <v>337.5</v>
      </c>
    </row>
    <row r="1133" spans="1:19">
      <c r="A1133" s="432">
        <v>41183</v>
      </c>
      <c r="P1133" s="53">
        <v>9800</v>
      </c>
      <c r="R1133" s="53">
        <v>10750</v>
      </c>
    </row>
    <row r="1134" spans="1:19">
      <c r="A1134" s="432">
        <v>41184</v>
      </c>
      <c r="P1134" s="53">
        <v>9800</v>
      </c>
      <c r="R1134" s="53">
        <v>10750</v>
      </c>
    </row>
    <row r="1135" spans="1:19">
      <c r="A1135" s="432">
        <v>41185</v>
      </c>
      <c r="P1135" s="53">
        <v>9800</v>
      </c>
      <c r="R1135" s="53">
        <v>10750</v>
      </c>
    </row>
    <row r="1136" spans="1:19">
      <c r="A1136" s="432">
        <v>41186</v>
      </c>
      <c r="P1136" s="53">
        <v>9800</v>
      </c>
      <c r="R1136" s="53">
        <v>10750</v>
      </c>
    </row>
    <row r="1137" spans="1:19">
      <c r="A1137" s="432">
        <v>41187</v>
      </c>
      <c r="P1137" s="53">
        <v>9800</v>
      </c>
      <c r="R1137" s="53">
        <v>10750</v>
      </c>
    </row>
    <row r="1138" spans="1:19">
      <c r="A1138" s="432">
        <v>41190</v>
      </c>
      <c r="B1138" s="53">
        <v>2905</v>
      </c>
      <c r="C1138" s="53">
        <v>11725</v>
      </c>
      <c r="D1138" s="53">
        <v>5276.25</v>
      </c>
      <c r="E1138" s="53">
        <v>8200</v>
      </c>
      <c r="F1138" s="53">
        <v>4510</v>
      </c>
      <c r="G1138" s="53">
        <v>7553</v>
      </c>
      <c r="H1138" s="53">
        <v>9053</v>
      </c>
      <c r="I1138" s="53">
        <v>9005.5</v>
      </c>
      <c r="J1138" s="53">
        <v>10505.5</v>
      </c>
      <c r="P1138" s="53">
        <v>9800</v>
      </c>
      <c r="Q1138" s="53">
        <v>-705.5</v>
      </c>
      <c r="R1138" s="53">
        <v>10800</v>
      </c>
      <c r="S1138" s="53">
        <v>294.5</v>
      </c>
    </row>
    <row r="1139" spans="1:19">
      <c r="A1139" s="432">
        <v>41191</v>
      </c>
      <c r="B1139" s="53">
        <v>2885</v>
      </c>
      <c r="C1139" s="53">
        <v>11650</v>
      </c>
      <c r="D1139" s="53">
        <v>5242.5</v>
      </c>
      <c r="E1139" s="53">
        <v>8340</v>
      </c>
      <c r="F1139" s="53">
        <v>4587</v>
      </c>
      <c r="G1139" s="53">
        <v>7501</v>
      </c>
      <c r="H1139" s="53">
        <v>9001</v>
      </c>
      <c r="I1139" s="53">
        <v>8943.5</v>
      </c>
      <c r="J1139" s="53">
        <v>10443.5</v>
      </c>
      <c r="P1139" s="53">
        <v>9800</v>
      </c>
      <c r="Q1139" s="53">
        <v>-643.5</v>
      </c>
      <c r="R1139" s="53">
        <v>10800</v>
      </c>
      <c r="S1139" s="53">
        <v>356.5</v>
      </c>
    </row>
    <row r="1140" spans="1:19">
      <c r="A1140" s="432">
        <v>41192</v>
      </c>
      <c r="B1140" s="53">
        <v>2900</v>
      </c>
      <c r="C1140" s="53">
        <v>11650</v>
      </c>
      <c r="D1140" s="53">
        <v>5242.5</v>
      </c>
      <c r="E1140" s="53">
        <v>8375</v>
      </c>
      <c r="F1140" s="53">
        <v>4606.25</v>
      </c>
      <c r="G1140" s="53">
        <v>7540</v>
      </c>
      <c r="H1140" s="53">
        <v>9040</v>
      </c>
      <c r="I1140" s="53">
        <v>8990</v>
      </c>
      <c r="J1140" s="53">
        <v>10490</v>
      </c>
      <c r="P1140" s="53">
        <v>9800</v>
      </c>
      <c r="Q1140" s="53">
        <v>-690</v>
      </c>
      <c r="R1140" s="53">
        <v>10800</v>
      </c>
      <c r="S1140" s="53">
        <v>310</v>
      </c>
    </row>
    <row r="1141" spans="1:19">
      <c r="A1141" s="432">
        <v>41193</v>
      </c>
      <c r="B1141" s="53">
        <v>2900</v>
      </c>
      <c r="C1141" s="53">
        <v>11650</v>
      </c>
      <c r="D1141" s="53">
        <v>5242.5</v>
      </c>
      <c r="E1141" s="53">
        <v>8390</v>
      </c>
      <c r="F1141" s="53">
        <v>4614.5</v>
      </c>
      <c r="G1141" s="53">
        <v>7540</v>
      </c>
      <c r="H1141" s="53">
        <v>9040</v>
      </c>
      <c r="I1141" s="53">
        <v>8990</v>
      </c>
      <c r="J1141" s="53">
        <v>10490</v>
      </c>
      <c r="P1141" s="53">
        <v>9800</v>
      </c>
      <c r="Q1141" s="53">
        <v>-690</v>
      </c>
      <c r="R1141" s="53">
        <v>10850</v>
      </c>
      <c r="S1141" s="53">
        <v>360</v>
      </c>
    </row>
    <row r="1142" spans="1:19">
      <c r="A1142" s="432">
        <v>41194</v>
      </c>
      <c r="B1142" s="53">
        <v>2905</v>
      </c>
      <c r="C1142" s="53">
        <v>11650</v>
      </c>
      <c r="D1142" s="53">
        <v>5242.5</v>
      </c>
      <c r="E1142" s="53">
        <v>8375</v>
      </c>
      <c r="F1142" s="53">
        <v>4606.25</v>
      </c>
      <c r="G1142" s="53">
        <v>7553</v>
      </c>
      <c r="H1142" s="53">
        <v>9053</v>
      </c>
      <c r="I1142" s="53">
        <v>9005.5</v>
      </c>
      <c r="J1142" s="53">
        <v>10505.5</v>
      </c>
      <c r="P1142" s="53">
        <v>9800</v>
      </c>
      <c r="Q1142" s="53">
        <v>-705.5</v>
      </c>
      <c r="R1142" s="53">
        <v>10950</v>
      </c>
      <c r="S1142" s="53">
        <v>444.5</v>
      </c>
    </row>
    <row r="1143" spans="1:19">
      <c r="A1143" s="432">
        <v>41197</v>
      </c>
      <c r="B1143" s="53">
        <v>2875</v>
      </c>
      <c r="C1143" s="53">
        <v>11600</v>
      </c>
      <c r="D1143" s="53">
        <v>5220</v>
      </c>
      <c r="E1143" s="53">
        <v>8270</v>
      </c>
      <c r="F1143" s="53">
        <v>4548.5</v>
      </c>
      <c r="G1143" s="53">
        <v>7475</v>
      </c>
      <c r="H1143" s="53">
        <v>8975</v>
      </c>
      <c r="I1143" s="53">
        <v>8912.5</v>
      </c>
      <c r="J1143" s="53">
        <v>10412.5</v>
      </c>
      <c r="P1143" s="53">
        <v>9800</v>
      </c>
      <c r="Q1143" s="53">
        <v>-612.5</v>
      </c>
      <c r="R1143" s="53">
        <v>10950</v>
      </c>
      <c r="S1143" s="53">
        <v>537.5</v>
      </c>
    </row>
    <row r="1144" spans="1:19">
      <c r="A1144" s="432">
        <v>41198</v>
      </c>
      <c r="B1144" s="53">
        <v>2870</v>
      </c>
      <c r="C1144" s="53">
        <v>11550</v>
      </c>
      <c r="D1144" s="53">
        <v>5197.5</v>
      </c>
      <c r="E1144" s="53">
        <v>8310</v>
      </c>
      <c r="F1144" s="53">
        <v>4570.5</v>
      </c>
      <c r="G1144" s="53">
        <v>7462</v>
      </c>
      <c r="H1144" s="53">
        <v>8962</v>
      </c>
      <c r="I1144" s="53">
        <v>8897</v>
      </c>
      <c r="J1144" s="53">
        <v>10397</v>
      </c>
      <c r="P1144" s="53">
        <v>9800</v>
      </c>
      <c r="Q1144" s="53">
        <v>-597</v>
      </c>
      <c r="R1144" s="53">
        <v>10950</v>
      </c>
      <c r="S1144" s="53">
        <v>553</v>
      </c>
    </row>
    <row r="1145" spans="1:19">
      <c r="A1145" s="432">
        <v>41199</v>
      </c>
      <c r="B1145" s="53">
        <v>2875</v>
      </c>
      <c r="C1145" s="53">
        <v>11450</v>
      </c>
      <c r="D1145" s="53">
        <v>5152.5</v>
      </c>
      <c r="E1145" s="53">
        <v>8300</v>
      </c>
      <c r="F1145" s="53">
        <v>4565</v>
      </c>
      <c r="G1145" s="53">
        <v>7475</v>
      </c>
      <c r="H1145" s="53">
        <v>8975</v>
      </c>
      <c r="I1145" s="53">
        <v>8912.5</v>
      </c>
      <c r="J1145" s="53">
        <v>10412.5</v>
      </c>
      <c r="P1145" s="53">
        <v>9800</v>
      </c>
      <c r="Q1145" s="53">
        <v>-612.5</v>
      </c>
      <c r="R1145" s="53">
        <v>10800</v>
      </c>
      <c r="S1145" s="53">
        <v>387.5</v>
      </c>
    </row>
    <row r="1146" spans="1:19">
      <c r="A1146" s="432">
        <v>41200</v>
      </c>
      <c r="B1146" s="53">
        <v>2880</v>
      </c>
      <c r="C1146" s="53">
        <v>11425</v>
      </c>
      <c r="D1146" s="53">
        <v>5141.25</v>
      </c>
      <c r="E1146" s="53">
        <v>8290</v>
      </c>
      <c r="F1146" s="53">
        <v>4559.5</v>
      </c>
      <c r="G1146" s="53">
        <v>7488</v>
      </c>
      <c r="H1146" s="53">
        <v>8988</v>
      </c>
      <c r="I1146" s="53">
        <v>8928</v>
      </c>
      <c r="J1146" s="53">
        <v>10428</v>
      </c>
      <c r="P1146" s="53">
        <v>9800</v>
      </c>
      <c r="Q1146" s="53">
        <v>-628</v>
      </c>
      <c r="R1146" s="53">
        <v>10750</v>
      </c>
      <c r="S1146" s="53">
        <v>322</v>
      </c>
    </row>
    <row r="1147" spans="1:19">
      <c r="A1147" s="432">
        <v>41201</v>
      </c>
      <c r="B1147" s="53">
        <v>2875</v>
      </c>
      <c r="C1147" s="53">
        <v>11425</v>
      </c>
      <c r="D1147" s="53">
        <v>5141.25</v>
      </c>
      <c r="E1147" s="53">
        <v>8240</v>
      </c>
      <c r="F1147" s="53">
        <v>4532</v>
      </c>
      <c r="G1147" s="53">
        <v>7475</v>
      </c>
      <c r="H1147" s="53">
        <v>8975</v>
      </c>
      <c r="I1147" s="53">
        <v>8912.5</v>
      </c>
      <c r="J1147" s="53">
        <v>10412.5</v>
      </c>
      <c r="P1147" s="53">
        <v>9800</v>
      </c>
      <c r="Q1147" s="53">
        <v>-612.5</v>
      </c>
      <c r="R1147" s="53">
        <v>10700</v>
      </c>
      <c r="S1147" s="53">
        <v>287.5</v>
      </c>
    </row>
    <row r="1148" spans="1:19">
      <c r="A1148" s="432">
        <v>41204</v>
      </c>
      <c r="B1148" s="53">
        <v>2870</v>
      </c>
      <c r="C1148" s="53">
        <v>11350</v>
      </c>
      <c r="D1148" s="53">
        <v>5107.5</v>
      </c>
      <c r="E1148" s="53">
        <v>8185</v>
      </c>
      <c r="F1148" s="53">
        <v>4501.75</v>
      </c>
      <c r="G1148" s="53">
        <v>7462</v>
      </c>
      <c r="H1148" s="53">
        <v>8962</v>
      </c>
      <c r="I1148" s="53">
        <v>8897</v>
      </c>
      <c r="J1148" s="53">
        <v>10397</v>
      </c>
      <c r="P1148" s="53">
        <v>9800</v>
      </c>
      <c r="Q1148" s="53">
        <v>-597</v>
      </c>
      <c r="R1148" s="53">
        <v>10650</v>
      </c>
      <c r="S1148" s="53">
        <v>253</v>
      </c>
    </row>
    <row r="1149" spans="1:19">
      <c r="A1149" s="432">
        <v>41205</v>
      </c>
      <c r="B1149" s="53">
        <v>2865</v>
      </c>
      <c r="C1149" s="53">
        <v>11250</v>
      </c>
      <c r="D1149" s="53">
        <v>5062.5</v>
      </c>
      <c r="E1149" s="53">
        <v>8125</v>
      </c>
      <c r="F1149" s="53">
        <v>4468.75</v>
      </c>
      <c r="G1149" s="53">
        <v>7449</v>
      </c>
      <c r="H1149" s="53">
        <v>8949</v>
      </c>
      <c r="I1149" s="53">
        <v>8881.5</v>
      </c>
      <c r="J1149" s="53">
        <v>10381.5</v>
      </c>
      <c r="P1149" s="53">
        <v>9800</v>
      </c>
      <c r="Q1149" s="53">
        <v>-581.5</v>
      </c>
      <c r="R1149" s="53">
        <v>10650</v>
      </c>
      <c r="S1149" s="53">
        <v>268.5</v>
      </c>
    </row>
    <row r="1150" spans="1:19">
      <c r="A1150" s="432">
        <v>41206</v>
      </c>
      <c r="B1150" s="53">
        <v>2850</v>
      </c>
      <c r="C1150" s="53">
        <v>11250</v>
      </c>
      <c r="D1150" s="53">
        <v>5062.5</v>
      </c>
      <c r="E1150" s="53">
        <v>8065</v>
      </c>
      <c r="F1150" s="53">
        <v>4435.75</v>
      </c>
      <c r="G1150" s="53">
        <v>7410</v>
      </c>
      <c r="H1150" s="53">
        <v>8910</v>
      </c>
      <c r="I1150" s="53">
        <v>8835</v>
      </c>
      <c r="J1150" s="53">
        <v>10335</v>
      </c>
      <c r="P1150" s="53">
        <v>9800</v>
      </c>
      <c r="Q1150" s="53">
        <v>-535</v>
      </c>
      <c r="R1150" s="53">
        <v>10600</v>
      </c>
      <c r="S1150" s="53">
        <v>265</v>
      </c>
    </row>
    <row r="1151" spans="1:19">
      <c r="A1151" s="432">
        <v>41207</v>
      </c>
      <c r="B1151" s="53">
        <v>2860</v>
      </c>
      <c r="C1151" s="53">
        <v>11250</v>
      </c>
      <c r="D1151" s="53">
        <v>5062.5</v>
      </c>
      <c r="E1151" s="53">
        <v>8075</v>
      </c>
      <c r="F1151" s="53">
        <v>4441.25</v>
      </c>
      <c r="G1151" s="53">
        <v>7436</v>
      </c>
      <c r="H1151" s="53">
        <v>8936</v>
      </c>
      <c r="I1151" s="53">
        <v>8866</v>
      </c>
      <c r="J1151" s="53">
        <v>10366</v>
      </c>
      <c r="P1151" s="53">
        <v>9800</v>
      </c>
      <c r="Q1151" s="53">
        <v>-566</v>
      </c>
      <c r="R1151" s="53">
        <v>10550</v>
      </c>
      <c r="S1151" s="53">
        <v>184</v>
      </c>
    </row>
    <row r="1152" spans="1:19">
      <c r="A1152" s="432">
        <v>41208</v>
      </c>
      <c r="B1152" s="53">
        <v>2855</v>
      </c>
      <c r="C1152" s="53">
        <v>11250</v>
      </c>
      <c r="D1152" s="53">
        <v>5062.5</v>
      </c>
      <c r="E1152" s="53">
        <v>8060</v>
      </c>
      <c r="F1152" s="53">
        <v>4433</v>
      </c>
      <c r="G1152" s="53">
        <v>7423</v>
      </c>
      <c r="H1152" s="53">
        <v>8923</v>
      </c>
      <c r="I1152" s="53">
        <v>8850.5</v>
      </c>
      <c r="J1152" s="53">
        <v>10350.5</v>
      </c>
      <c r="P1152" s="53">
        <v>9800</v>
      </c>
      <c r="Q1152" s="53">
        <v>-550.5</v>
      </c>
      <c r="R1152" s="53">
        <v>10550</v>
      </c>
      <c r="S1152" s="53">
        <v>199.5</v>
      </c>
    </row>
    <row r="1153" spans="1:19">
      <c r="A1153" s="432">
        <v>41211</v>
      </c>
      <c r="B1153" s="53">
        <v>2845</v>
      </c>
      <c r="C1153" s="53">
        <v>11250</v>
      </c>
      <c r="D1153" s="53">
        <v>5062.5</v>
      </c>
      <c r="E1153" s="53">
        <v>8000</v>
      </c>
      <c r="F1153" s="53">
        <v>4400</v>
      </c>
      <c r="G1153" s="53">
        <v>7397</v>
      </c>
      <c r="H1153" s="53">
        <v>8897</v>
      </c>
      <c r="I1153" s="53">
        <v>8819.5</v>
      </c>
      <c r="J1153" s="53">
        <v>10319.5</v>
      </c>
      <c r="P1153" s="53">
        <v>9800</v>
      </c>
      <c r="Q1153" s="53">
        <v>-519.5</v>
      </c>
      <c r="R1153" s="53">
        <v>10550</v>
      </c>
      <c r="S1153" s="53">
        <v>230.5</v>
      </c>
    </row>
    <row r="1154" spans="1:19">
      <c r="A1154" s="432">
        <v>41212</v>
      </c>
      <c r="B1154" s="53">
        <v>2850</v>
      </c>
      <c r="C1154" s="53">
        <v>11250</v>
      </c>
      <c r="D1154" s="53">
        <v>5062.5</v>
      </c>
      <c r="E1154" s="53">
        <v>7850</v>
      </c>
      <c r="F1154" s="53">
        <v>4317.5</v>
      </c>
      <c r="G1154" s="53">
        <v>7410</v>
      </c>
      <c r="H1154" s="53">
        <v>8910</v>
      </c>
      <c r="I1154" s="53">
        <v>8835</v>
      </c>
      <c r="J1154" s="53">
        <v>10335</v>
      </c>
      <c r="P1154" s="53">
        <v>9800</v>
      </c>
      <c r="Q1154" s="53">
        <v>-535</v>
      </c>
      <c r="R1154" s="53">
        <v>10550</v>
      </c>
      <c r="S1154" s="53">
        <v>215</v>
      </c>
    </row>
    <row r="1155" spans="1:19">
      <c r="A1155" s="432">
        <v>41213</v>
      </c>
      <c r="B1155" s="53">
        <v>2850</v>
      </c>
      <c r="C1155" s="53">
        <v>11250</v>
      </c>
      <c r="D1155" s="53">
        <v>5062.5</v>
      </c>
      <c r="E1155" s="53">
        <v>7900</v>
      </c>
      <c r="F1155" s="53">
        <v>4345</v>
      </c>
      <c r="G1155" s="53">
        <v>7410</v>
      </c>
      <c r="H1155" s="53">
        <v>8910</v>
      </c>
      <c r="I1155" s="53">
        <v>8835</v>
      </c>
      <c r="J1155" s="53">
        <v>10335</v>
      </c>
      <c r="P1155" s="53">
        <v>9800</v>
      </c>
      <c r="Q1155" s="53">
        <v>-535</v>
      </c>
      <c r="R1155" s="53">
        <v>10550</v>
      </c>
      <c r="S1155" s="53">
        <v>215</v>
      </c>
    </row>
    <row r="1156" spans="1:19">
      <c r="A1156" s="432">
        <v>41214</v>
      </c>
      <c r="B1156" s="53">
        <v>2850</v>
      </c>
      <c r="C1156" s="53">
        <v>11250</v>
      </c>
      <c r="D1156" s="53">
        <v>5062.5</v>
      </c>
      <c r="E1156" s="53">
        <v>8010</v>
      </c>
      <c r="F1156" s="53">
        <v>4405.5</v>
      </c>
      <c r="G1156" s="53">
        <v>7410</v>
      </c>
      <c r="H1156" s="53">
        <v>8910</v>
      </c>
      <c r="I1156" s="53">
        <v>8835</v>
      </c>
      <c r="J1156" s="53">
        <v>10335</v>
      </c>
      <c r="P1156" s="53">
        <v>9800</v>
      </c>
      <c r="Q1156" s="53">
        <v>-535</v>
      </c>
      <c r="R1156" s="53">
        <v>10550</v>
      </c>
      <c r="S1156" s="53">
        <v>215</v>
      </c>
    </row>
    <row r="1157" spans="1:19">
      <c r="A1157" s="432">
        <v>41215</v>
      </c>
      <c r="B1157" s="53">
        <v>2855</v>
      </c>
      <c r="C1157" s="53">
        <v>11300</v>
      </c>
      <c r="D1157" s="53">
        <v>5085</v>
      </c>
      <c r="E1157" s="53">
        <v>7965</v>
      </c>
      <c r="F1157" s="53">
        <v>4380.75</v>
      </c>
      <c r="G1157" s="53">
        <v>7423</v>
      </c>
      <c r="H1157" s="53">
        <v>8923</v>
      </c>
      <c r="I1157" s="53">
        <v>8850.5</v>
      </c>
      <c r="J1157" s="53">
        <v>10350.5</v>
      </c>
      <c r="P1157" s="53">
        <v>9800</v>
      </c>
      <c r="Q1157" s="53">
        <v>-550.5</v>
      </c>
      <c r="R1157" s="53">
        <v>10400</v>
      </c>
      <c r="S1157" s="53">
        <v>49.5</v>
      </c>
    </row>
    <row r="1158" spans="1:19">
      <c r="A1158" s="432">
        <v>41218</v>
      </c>
      <c r="B1158" s="53">
        <v>2840</v>
      </c>
      <c r="C1158" s="53">
        <v>11375</v>
      </c>
      <c r="D1158" s="53">
        <v>5118.75</v>
      </c>
      <c r="E1158" s="53">
        <v>7800</v>
      </c>
      <c r="F1158" s="53">
        <v>4290</v>
      </c>
      <c r="G1158" s="53">
        <v>7384</v>
      </c>
      <c r="H1158" s="53">
        <v>8884</v>
      </c>
      <c r="I1158" s="53">
        <v>8804</v>
      </c>
      <c r="J1158" s="53">
        <v>10304</v>
      </c>
      <c r="P1158" s="53">
        <v>9800</v>
      </c>
      <c r="Q1158" s="53">
        <v>-504</v>
      </c>
      <c r="R1158" s="53">
        <v>10200</v>
      </c>
      <c r="S1158" s="53">
        <v>-104</v>
      </c>
    </row>
    <row r="1159" spans="1:19">
      <c r="A1159" s="432">
        <v>41219</v>
      </c>
      <c r="B1159" s="53">
        <v>2830</v>
      </c>
      <c r="C1159" s="53">
        <v>11450</v>
      </c>
      <c r="D1159" s="53">
        <v>5152.5</v>
      </c>
      <c r="E1159" s="53">
        <v>7865</v>
      </c>
      <c r="F1159" s="53">
        <v>4325.75</v>
      </c>
      <c r="G1159" s="53">
        <v>7358</v>
      </c>
      <c r="H1159" s="53">
        <v>8858</v>
      </c>
      <c r="I1159" s="53">
        <v>8773</v>
      </c>
      <c r="J1159" s="53">
        <v>10273</v>
      </c>
      <c r="P1159" s="53">
        <v>9800</v>
      </c>
      <c r="Q1159" s="53">
        <v>-473</v>
      </c>
      <c r="R1159" s="53">
        <v>10250</v>
      </c>
      <c r="S1159" s="53">
        <v>-23</v>
      </c>
    </row>
    <row r="1160" spans="1:19">
      <c r="A1160" s="432">
        <v>41220</v>
      </c>
      <c r="B1160" s="53">
        <v>2835</v>
      </c>
      <c r="C1160" s="53">
        <v>11550</v>
      </c>
      <c r="D1160" s="53">
        <v>5197.5</v>
      </c>
      <c r="E1160" s="53">
        <v>7925</v>
      </c>
      <c r="F1160" s="53">
        <v>4358.75</v>
      </c>
      <c r="G1160" s="53">
        <v>7371</v>
      </c>
      <c r="H1160" s="53">
        <v>8871</v>
      </c>
      <c r="I1160" s="53">
        <v>8788.5</v>
      </c>
      <c r="J1160" s="53">
        <v>10288.5</v>
      </c>
      <c r="P1160" s="53">
        <v>9800</v>
      </c>
      <c r="Q1160" s="53">
        <v>-488.5</v>
      </c>
      <c r="R1160" s="53">
        <v>10450</v>
      </c>
      <c r="S1160" s="53">
        <v>161.5</v>
      </c>
    </row>
    <row r="1161" spans="1:19">
      <c r="A1161" s="432">
        <v>41221</v>
      </c>
      <c r="B1161" s="53">
        <v>2830</v>
      </c>
      <c r="C1161" s="53">
        <v>11525</v>
      </c>
      <c r="D1161" s="53">
        <v>5186.25</v>
      </c>
      <c r="E1161" s="53">
        <v>7850</v>
      </c>
      <c r="F1161" s="53">
        <v>4317.5</v>
      </c>
      <c r="G1161" s="53">
        <v>7358</v>
      </c>
      <c r="H1161" s="53">
        <v>8858</v>
      </c>
      <c r="I1161" s="53">
        <v>8773</v>
      </c>
      <c r="J1161" s="53">
        <v>10273</v>
      </c>
      <c r="P1161" s="53">
        <v>9800</v>
      </c>
      <c r="Q1161" s="53">
        <v>-473</v>
      </c>
      <c r="R1161" s="53">
        <v>10450</v>
      </c>
      <c r="S1161" s="53">
        <v>177</v>
      </c>
    </row>
    <row r="1162" spans="1:19">
      <c r="A1162" s="432">
        <v>41222</v>
      </c>
      <c r="B1162" s="53">
        <v>2820</v>
      </c>
      <c r="C1162" s="53">
        <v>11450</v>
      </c>
      <c r="D1162" s="53">
        <v>5152.5</v>
      </c>
      <c r="E1162" s="53">
        <v>7875</v>
      </c>
      <c r="F1162" s="53">
        <v>4331.25</v>
      </c>
      <c r="G1162" s="53">
        <v>7332</v>
      </c>
      <c r="H1162" s="53">
        <v>8832</v>
      </c>
      <c r="I1162" s="53">
        <v>8742</v>
      </c>
      <c r="J1162" s="53">
        <v>10242</v>
      </c>
      <c r="P1162" s="53">
        <v>9800</v>
      </c>
      <c r="Q1162" s="53">
        <v>-442</v>
      </c>
      <c r="R1162" s="53">
        <v>10450</v>
      </c>
      <c r="S1162" s="53">
        <v>208</v>
      </c>
    </row>
    <row r="1163" spans="1:19">
      <c r="A1163" s="432">
        <v>41225</v>
      </c>
      <c r="B1163" s="53">
        <v>2800</v>
      </c>
      <c r="C1163" s="53">
        <v>11450</v>
      </c>
      <c r="D1163" s="53">
        <v>5152.5</v>
      </c>
      <c r="E1163" s="53">
        <v>7835</v>
      </c>
      <c r="F1163" s="53">
        <v>4309.25</v>
      </c>
      <c r="G1163" s="53">
        <v>7280</v>
      </c>
      <c r="H1163" s="53">
        <v>8780</v>
      </c>
      <c r="I1163" s="53">
        <v>8680</v>
      </c>
      <c r="J1163" s="53">
        <v>10180</v>
      </c>
      <c r="P1163" s="53">
        <v>9800</v>
      </c>
      <c r="Q1163" s="53">
        <v>-380</v>
      </c>
      <c r="R1163" s="53">
        <v>10450</v>
      </c>
      <c r="S1163" s="53">
        <v>270</v>
      </c>
    </row>
    <row r="1164" spans="1:19">
      <c r="A1164" s="432">
        <v>41226</v>
      </c>
      <c r="B1164" s="53">
        <v>2790</v>
      </c>
      <c r="C1164" s="53">
        <v>11375</v>
      </c>
      <c r="D1164" s="53">
        <v>5118.75</v>
      </c>
      <c r="E1164" s="53">
        <v>7780</v>
      </c>
      <c r="F1164" s="53">
        <v>4279</v>
      </c>
      <c r="G1164" s="53">
        <v>7254</v>
      </c>
      <c r="H1164" s="53">
        <v>8754</v>
      </c>
      <c r="I1164" s="53">
        <v>8649</v>
      </c>
      <c r="J1164" s="53">
        <v>10149</v>
      </c>
      <c r="P1164" s="53">
        <v>9800</v>
      </c>
      <c r="Q1164" s="53">
        <v>-349</v>
      </c>
      <c r="R1164" s="53">
        <v>10450</v>
      </c>
      <c r="S1164" s="53">
        <v>301</v>
      </c>
    </row>
    <row r="1165" spans="1:19">
      <c r="A1165" s="432">
        <v>41227</v>
      </c>
      <c r="B1165" s="53">
        <v>2775</v>
      </c>
      <c r="C1165" s="53">
        <v>11350</v>
      </c>
      <c r="D1165" s="53">
        <v>5107.5</v>
      </c>
      <c r="E1165" s="53">
        <v>7715</v>
      </c>
      <c r="F1165" s="53">
        <v>4243.25</v>
      </c>
      <c r="G1165" s="53">
        <v>7215</v>
      </c>
      <c r="H1165" s="53">
        <v>8715</v>
      </c>
      <c r="I1165" s="53">
        <v>8602.5</v>
      </c>
      <c r="J1165" s="53">
        <v>10102.5</v>
      </c>
      <c r="P1165" s="53">
        <v>9800</v>
      </c>
      <c r="Q1165" s="53">
        <v>-302.5</v>
      </c>
      <c r="R1165" s="53">
        <v>10450</v>
      </c>
      <c r="S1165" s="53">
        <v>347.5</v>
      </c>
    </row>
    <row r="1166" spans="1:19">
      <c r="A1166" s="432">
        <v>41228</v>
      </c>
      <c r="B1166" s="53">
        <v>2785</v>
      </c>
      <c r="C1166" s="53">
        <v>11300</v>
      </c>
      <c r="D1166" s="53">
        <v>5085</v>
      </c>
      <c r="E1166" s="53">
        <v>7735</v>
      </c>
      <c r="F1166" s="53">
        <v>4254.25</v>
      </c>
      <c r="G1166" s="53">
        <v>7241</v>
      </c>
      <c r="H1166" s="53">
        <v>8741</v>
      </c>
      <c r="I1166" s="53">
        <v>8633.5</v>
      </c>
      <c r="J1166" s="53">
        <v>10133.5</v>
      </c>
      <c r="P1166" s="53">
        <v>9800</v>
      </c>
      <c r="Q1166" s="53">
        <v>-333.5</v>
      </c>
      <c r="R1166" s="53">
        <v>10450</v>
      </c>
      <c r="S1166" s="53">
        <v>316.5</v>
      </c>
    </row>
    <row r="1167" spans="1:19">
      <c r="A1167" s="432">
        <v>41229</v>
      </c>
      <c r="B1167" s="53">
        <v>2785</v>
      </c>
      <c r="C1167" s="53">
        <v>11250</v>
      </c>
      <c r="D1167" s="53">
        <v>5062.5</v>
      </c>
      <c r="E1167" s="53">
        <v>7625</v>
      </c>
      <c r="F1167" s="53">
        <v>4193.75</v>
      </c>
      <c r="G1167" s="53">
        <v>7241</v>
      </c>
      <c r="H1167" s="53">
        <v>8741</v>
      </c>
      <c r="I1167" s="53">
        <v>8633.5</v>
      </c>
      <c r="J1167" s="53">
        <v>10133.5</v>
      </c>
      <c r="P1167" s="53">
        <v>9800</v>
      </c>
      <c r="Q1167" s="53">
        <v>-333.5</v>
      </c>
      <c r="R1167" s="53">
        <v>10350</v>
      </c>
      <c r="S1167" s="53">
        <v>216.5</v>
      </c>
    </row>
    <row r="1168" spans="1:19">
      <c r="A1168" s="432">
        <v>41232</v>
      </c>
      <c r="B1168" s="53">
        <v>2775</v>
      </c>
      <c r="C1168" s="53">
        <v>11225</v>
      </c>
      <c r="D1168" s="53">
        <v>5051.25</v>
      </c>
      <c r="E1168" s="53">
        <v>7675</v>
      </c>
      <c r="F1168" s="53">
        <v>4221.25</v>
      </c>
      <c r="G1168" s="53">
        <v>7215</v>
      </c>
      <c r="H1168" s="53">
        <v>8715</v>
      </c>
      <c r="I1168" s="53">
        <v>8602.5</v>
      </c>
      <c r="J1168" s="53">
        <v>10102.5</v>
      </c>
      <c r="P1168" s="53">
        <v>9800</v>
      </c>
      <c r="Q1168" s="53">
        <v>-302.5</v>
      </c>
      <c r="R1168" s="53">
        <v>10350</v>
      </c>
      <c r="S1168" s="53">
        <v>247.5</v>
      </c>
    </row>
    <row r="1169" spans="1:19">
      <c r="A1169" s="432">
        <v>41233</v>
      </c>
      <c r="B1169" s="53">
        <v>2780</v>
      </c>
      <c r="C1169" s="53">
        <v>11200</v>
      </c>
      <c r="D1169" s="53">
        <v>5040</v>
      </c>
      <c r="E1169" s="53">
        <v>7715</v>
      </c>
      <c r="F1169" s="53">
        <v>4243.25</v>
      </c>
      <c r="G1169" s="53">
        <v>7228</v>
      </c>
      <c r="H1169" s="53">
        <v>8728</v>
      </c>
      <c r="I1169" s="53">
        <v>8618</v>
      </c>
      <c r="J1169" s="53">
        <v>10118</v>
      </c>
      <c r="P1169" s="53">
        <v>9800</v>
      </c>
      <c r="Q1169" s="53">
        <v>-318</v>
      </c>
      <c r="R1169" s="53">
        <v>10350</v>
      </c>
      <c r="S1169" s="53">
        <v>232</v>
      </c>
    </row>
    <row r="1170" spans="1:19">
      <c r="A1170" s="432">
        <v>41234</v>
      </c>
      <c r="B1170" s="53">
        <v>2775</v>
      </c>
      <c r="C1170" s="53">
        <v>11075</v>
      </c>
      <c r="D1170" s="53">
        <v>4983.75</v>
      </c>
      <c r="E1170" s="53">
        <v>7660</v>
      </c>
      <c r="F1170" s="53">
        <v>4213</v>
      </c>
      <c r="G1170" s="53">
        <v>7215</v>
      </c>
      <c r="H1170" s="53">
        <v>8715</v>
      </c>
      <c r="I1170" s="53">
        <v>8602.5</v>
      </c>
      <c r="J1170" s="53">
        <v>10102.5</v>
      </c>
      <c r="P1170" s="53">
        <v>9800</v>
      </c>
      <c r="Q1170" s="53">
        <v>-302.5</v>
      </c>
      <c r="R1170" s="53">
        <v>10350</v>
      </c>
      <c r="S1170" s="53">
        <v>247.5</v>
      </c>
    </row>
    <row r="1171" spans="1:19">
      <c r="A1171" s="432">
        <v>41235</v>
      </c>
      <c r="B1171" s="53">
        <v>2785</v>
      </c>
      <c r="C1171" s="53">
        <v>11050</v>
      </c>
      <c r="D1171" s="53">
        <v>4972.5</v>
      </c>
      <c r="E1171" s="53">
        <v>7675</v>
      </c>
      <c r="F1171" s="53">
        <v>4221.25</v>
      </c>
      <c r="G1171" s="53">
        <v>7241</v>
      </c>
      <c r="H1171" s="53">
        <v>8741</v>
      </c>
      <c r="I1171" s="53">
        <v>8633.5</v>
      </c>
      <c r="J1171" s="53">
        <v>10133.5</v>
      </c>
      <c r="P1171" s="53">
        <v>9800</v>
      </c>
      <c r="Q1171" s="53">
        <v>-333.5</v>
      </c>
      <c r="R1171" s="53">
        <v>10260</v>
      </c>
      <c r="S1171" s="53">
        <v>126.5</v>
      </c>
    </row>
    <row r="1172" spans="1:19">
      <c r="A1172" s="432">
        <v>41236</v>
      </c>
      <c r="B1172" s="53">
        <v>2785</v>
      </c>
      <c r="C1172" s="53">
        <v>11050</v>
      </c>
      <c r="D1172" s="53">
        <v>4972.5</v>
      </c>
      <c r="E1172" s="53">
        <v>7715</v>
      </c>
      <c r="F1172" s="53">
        <v>4243.25</v>
      </c>
      <c r="G1172" s="53">
        <v>7241</v>
      </c>
      <c r="H1172" s="53">
        <v>8741</v>
      </c>
      <c r="I1172" s="53">
        <v>8633.5</v>
      </c>
      <c r="J1172" s="53">
        <v>10133.5</v>
      </c>
      <c r="P1172" s="53">
        <v>9800</v>
      </c>
      <c r="Q1172" s="53">
        <v>-333.5</v>
      </c>
      <c r="R1172" s="53">
        <v>10230</v>
      </c>
      <c r="S1172" s="53">
        <v>96.5</v>
      </c>
    </row>
    <row r="1173" spans="1:19">
      <c r="A1173" s="432">
        <v>41239</v>
      </c>
      <c r="B1173" s="53">
        <v>2790</v>
      </c>
      <c r="C1173" s="53">
        <v>11000</v>
      </c>
      <c r="D1173" s="53">
        <v>4950</v>
      </c>
      <c r="E1173" s="53">
        <v>7875</v>
      </c>
      <c r="F1173" s="53">
        <v>4331.25</v>
      </c>
      <c r="G1173" s="53">
        <v>7254</v>
      </c>
      <c r="H1173" s="53">
        <v>8754</v>
      </c>
      <c r="I1173" s="53">
        <v>8649</v>
      </c>
      <c r="J1173" s="53">
        <v>10149</v>
      </c>
      <c r="P1173" s="53">
        <v>9800</v>
      </c>
      <c r="Q1173" s="53">
        <v>-349</v>
      </c>
      <c r="R1173" s="53">
        <v>10200</v>
      </c>
      <c r="S1173" s="53">
        <v>51</v>
      </c>
    </row>
    <row r="1174" spans="1:19">
      <c r="A1174" s="432">
        <v>41240</v>
      </c>
      <c r="B1174" s="53">
        <v>2790</v>
      </c>
      <c r="C1174" s="53">
        <v>11000</v>
      </c>
      <c r="D1174" s="53">
        <v>4950</v>
      </c>
      <c r="E1174" s="53">
        <v>7850</v>
      </c>
      <c r="F1174" s="53">
        <v>4317.5</v>
      </c>
      <c r="G1174" s="53">
        <v>7254</v>
      </c>
      <c r="H1174" s="53">
        <v>8754</v>
      </c>
      <c r="I1174" s="53">
        <v>8649</v>
      </c>
      <c r="J1174" s="53">
        <v>10149</v>
      </c>
      <c r="P1174" s="53">
        <v>9800</v>
      </c>
      <c r="Q1174" s="53">
        <v>-349</v>
      </c>
      <c r="R1174" s="53">
        <v>10200</v>
      </c>
      <c r="S1174" s="53">
        <v>51</v>
      </c>
    </row>
    <row r="1175" spans="1:19">
      <c r="A1175" s="432">
        <v>41241</v>
      </c>
      <c r="B1175" s="53">
        <v>2795</v>
      </c>
      <c r="C1175" s="53">
        <v>11000</v>
      </c>
      <c r="D1175" s="53">
        <v>4950</v>
      </c>
      <c r="E1175" s="53">
        <v>7750</v>
      </c>
      <c r="F1175" s="53">
        <v>4262.5</v>
      </c>
      <c r="G1175" s="53">
        <v>7267</v>
      </c>
      <c r="H1175" s="53">
        <v>8767</v>
      </c>
      <c r="I1175" s="53">
        <v>8664.5</v>
      </c>
      <c r="J1175" s="53">
        <v>10164.5</v>
      </c>
      <c r="P1175" s="53">
        <v>9800</v>
      </c>
      <c r="Q1175" s="53">
        <v>-364.5</v>
      </c>
      <c r="R1175" s="53">
        <v>10150</v>
      </c>
      <c r="S1175" s="53">
        <v>-14.5</v>
      </c>
    </row>
    <row r="1176" spans="1:19">
      <c r="A1176" s="432">
        <v>41242</v>
      </c>
      <c r="B1176" s="53">
        <v>2795</v>
      </c>
      <c r="C1176" s="53">
        <v>11000</v>
      </c>
      <c r="D1176" s="53">
        <v>4950</v>
      </c>
      <c r="E1176" s="53">
        <v>7835</v>
      </c>
      <c r="F1176" s="53">
        <v>4309.25</v>
      </c>
      <c r="G1176" s="53">
        <v>7267</v>
      </c>
      <c r="H1176" s="53">
        <v>8767</v>
      </c>
      <c r="I1176" s="53">
        <v>8664.5</v>
      </c>
      <c r="J1176" s="53">
        <v>10164.5</v>
      </c>
      <c r="P1176" s="53">
        <v>9800</v>
      </c>
      <c r="Q1176" s="53">
        <v>-364.5</v>
      </c>
      <c r="R1176" s="53">
        <v>10150</v>
      </c>
      <c r="S1176" s="53">
        <v>-14.5</v>
      </c>
    </row>
    <row r="1177" spans="1:19">
      <c r="A1177" s="432">
        <v>41243</v>
      </c>
      <c r="B1177" s="53">
        <v>2795</v>
      </c>
      <c r="C1177" s="53">
        <v>11000</v>
      </c>
      <c r="D1177" s="53">
        <v>4950</v>
      </c>
      <c r="E1177" s="53">
        <v>7835</v>
      </c>
      <c r="F1177" s="53">
        <v>4309.25</v>
      </c>
      <c r="G1177" s="53">
        <v>7267</v>
      </c>
      <c r="H1177" s="53">
        <v>8767</v>
      </c>
      <c r="I1177" s="53">
        <v>8664.5</v>
      </c>
      <c r="J1177" s="53">
        <v>10164.5</v>
      </c>
      <c r="P1177" s="53">
        <v>9800</v>
      </c>
      <c r="Q1177" s="53">
        <v>-364.5</v>
      </c>
      <c r="R1177" s="53">
        <v>10050</v>
      </c>
      <c r="S1177" s="53">
        <v>-114.5</v>
      </c>
    </row>
    <row r="1178" spans="1:19">
      <c r="A1178" s="432">
        <v>41246</v>
      </c>
      <c r="B1178" s="53">
        <v>2805</v>
      </c>
      <c r="C1178" s="53">
        <v>11050</v>
      </c>
      <c r="D1178" s="53">
        <v>4972.5</v>
      </c>
      <c r="E1178" s="53">
        <v>7940</v>
      </c>
      <c r="F1178" s="53">
        <v>4367</v>
      </c>
      <c r="G1178" s="53">
        <v>7293</v>
      </c>
      <c r="H1178" s="53">
        <v>8793</v>
      </c>
      <c r="I1178" s="53">
        <v>8695.5</v>
      </c>
      <c r="J1178" s="53">
        <v>10195.5</v>
      </c>
      <c r="P1178" s="53">
        <v>9800</v>
      </c>
      <c r="Q1178" s="53">
        <v>-395.5</v>
      </c>
      <c r="R1178" s="53">
        <v>10000</v>
      </c>
      <c r="S1178" s="53">
        <v>-195.5</v>
      </c>
    </row>
    <row r="1179" spans="1:19">
      <c r="A1179" s="432">
        <v>41247</v>
      </c>
      <c r="B1179" s="53">
        <v>2790</v>
      </c>
      <c r="C1179" s="53">
        <v>11100</v>
      </c>
      <c r="D1179" s="53">
        <v>4995</v>
      </c>
      <c r="E1179" s="53">
        <v>7935</v>
      </c>
      <c r="F1179" s="53">
        <v>4364.25</v>
      </c>
      <c r="G1179" s="53">
        <v>7254</v>
      </c>
      <c r="H1179" s="53">
        <v>8754</v>
      </c>
      <c r="I1179" s="53">
        <v>8649</v>
      </c>
      <c r="J1179" s="53">
        <v>10149</v>
      </c>
      <c r="P1179" s="53">
        <v>9800</v>
      </c>
      <c r="Q1179" s="53">
        <v>-349</v>
      </c>
      <c r="R1179" s="53">
        <v>10000</v>
      </c>
      <c r="S1179" s="53">
        <v>-149</v>
      </c>
    </row>
    <row r="1180" spans="1:19">
      <c r="A1180" s="432">
        <v>41248</v>
      </c>
      <c r="B1180" s="53">
        <v>2795</v>
      </c>
      <c r="C1180" s="53">
        <v>11100</v>
      </c>
      <c r="D1180" s="53">
        <v>4995</v>
      </c>
      <c r="E1180" s="53">
        <v>8055</v>
      </c>
      <c r="F1180" s="53">
        <v>4430.25</v>
      </c>
      <c r="G1180" s="53">
        <v>7267</v>
      </c>
      <c r="H1180" s="53">
        <v>8767</v>
      </c>
      <c r="I1180" s="53">
        <v>8664.5</v>
      </c>
      <c r="J1180" s="53">
        <v>10164.5</v>
      </c>
      <c r="P1180" s="53">
        <v>9800</v>
      </c>
      <c r="Q1180" s="53">
        <v>-364.5</v>
      </c>
      <c r="R1180" s="53">
        <v>9800</v>
      </c>
      <c r="S1180" s="53">
        <v>-364.5</v>
      </c>
    </row>
    <row r="1181" spans="1:19">
      <c r="A1181" s="432">
        <v>41249</v>
      </c>
      <c r="B1181" s="53">
        <v>2795</v>
      </c>
      <c r="C1181" s="53">
        <v>11100</v>
      </c>
      <c r="D1181" s="53">
        <v>4995</v>
      </c>
      <c r="E1181" s="53">
        <v>8075</v>
      </c>
      <c r="F1181" s="53">
        <v>4441.25</v>
      </c>
      <c r="G1181" s="53">
        <v>7267</v>
      </c>
      <c r="H1181" s="53">
        <v>8767</v>
      </c>
      <c r="I1181" s="53">
        <v>8664.5</v>
      </c>
      <c r="J1181" s="53">
        <v>10164.5</v>
      </c>
      <c r="P1181" s="53">
        <v>9800</v>
      </c>
      <c r="Q1181" s="53">
        <v>-364.5</v>
      </c>
      <c r="R1181" s="53">
        <v>9800</v>
      </c>
      <c r="S1181" s="53">
        <v>-364.5</v>
      </c>
    </row>
    <row r="1182" spans="1:19">
      <c r="A1182" s="432">
        <v>41250</v>
      </c>
      <c r="B1182" s="53">
        <v>2790</v>
      </c>
      <c r="C1182" s="53">
        <v>11075</v>
      </c>
      <c r="D1182" s="53">
        <v>4983.75</v>
      </c>
      <c r="E1182" s="53">
        <v>8190</v>
      </c>
      <c r="F1182" s="53">
        <v>4504.5</v>
      </c>
      <c r="G1182" s="53">
        <v>7254</v>
      </c>
      <c r="H1182" s="53">
        <v>8754</v>
      </c>
      <c r="I1182" s="53">
        <v>8649</v>
      </c>
      <c r="J1182" s="53">
        <v>10149</v>
      </c>
      <c r="P1182" s="53">
        <v>9800</v>
      </c>
      <c r="Q1182" s="53">
        <v>-349</v>
      </c>
      <c r="R1182" s="53">
        <v>9800</v>
      </c>
      <c r="S1182" s="53">
        <v>-349</v>
      </c>
    </row>
    <row r="1183" spans="1:19">
      <c r="A1183" s="432">
        <v>41253</v>
      </c>
      <c r="B1183" s="53">
        <v>2800</v>
      </c>
      <c r="C1183" s="53">
        <v>11075</v>
      </c>
      <c r="D1183" s="53">
        <v>4983.75</v>
      </c>
      <c r="E1183" s="53">
        <v>8190</v>
      </c>
      <c r="F1183" s="53">
        <v>4504.5</v>
      </c>
      <c r="G1183" s="53">
        <v>7280</v>
      </c>
      <c r="H1183" s="53">
        <v>8780</v>
      </c>
      <c r="I1183" s="53">
        <v>8680</v>
      </c>
      <c r="J1183" s="53">
        <v>10180</v>
      </c>
      <c r="P1183" s="53">
        <v>9800</v>
      </c>
      <c r="Q1183" s="53">
        <v>-380</v>
      </c>
      <c r="R1183" s="53">
        <v>9665</v>
      </c>
      <c r="S1183" s="53">
        <v>-515</v>
      </c>
    </row>
    <row r="1184" spans="1:19">
      <c r="A1184" s="432">
        <v>41254</v>
      </c>
      <c r="B1184" s="53">
        <v>2800</v>
      </c>
      <c r="C1184" s="53">
        <v>11075</v>
      </c>
      <c r="D1184" s="53">
        <v>4983.75</v>
      </c>
      <c r="E1184" s="53">
        <v>8160</v>
      </c>
      <c r="F1184" s="53">
        <v>4488</v>
      </c>
      <c r="G1184" s="53">
        <v>7280</v>
      </c>
      <c r="H1184" s="53">
        <v>8780</v>
      </c>
      <c r="I1184" s="53">
        <v>8680</v>
      </c>
      <c r="J1184" s="53">
        <v>10180</v>
      </c>
      <c r="P1184" s="53">
        <v>9800</v>
      </c>
      <c r="Q1184" s="53">
        <v>-380</v>
      </c>
      <c r="R1184" s="53">
        <v>9600</v>
      </c>
      <c r="S1184" s="53">
        <v>-580</v>
      </c>
    </row>
    <row r="1185" spans="1:19">
      <c r="A1185" s="432">
        <v>41255</v>
      </c>
      <c r="B1185" s="53">
        <v>2790</v>
      </c>
      <c r="C1185" s="53">
        <v>11000</v>
      </c>
      <c r="D1185" s="53">
        <v>4950</v>
      </c>
      <c r="E1185" s="53">
        <v>8190</v>
      </c>
      <c r="F1185" s="53">
        <v>4504.5</v>
      </c>
      <c r="G1185" s="53">
        <v>7254</v>
      </c>
      <c r="H1185" s="53">
        <v>8754</v>
      </c>
      <c r="I1185" s="53">
        <v>8649</v>
      </c>
      <c r="J1185" s="53">
        <v>10149</v>
      </c>
      <c r="P1185" s="53">
        <v>9800</v>
      </c>
      <c r="Q1185" s="53">
        <v>-349</v>
      </c>
      <c r="R1185" s="53">
        <v>9600</v>
      </c>
      <c r="S1185" s="53">
        <v>-549</v>
      </c>
    </row>
    <row r="1186" spans="1:19">
      <c r="A1186" s="432">
        <v>41256</v>
      </c>
      <c r="B1186" s="53">
        <v>2785</v>
      </c>
      <c r="C1186" s="53">
        <v>11000</v>
      </c>
      <c r="D1186" s="53">
        <v>4950</v>
      </c>
      <c r="E1186" s="53">
        <v>8225</v>
      </c>
      <c r="F1186" s="53">
        <v>4523.75</v>
      </c>
      <c r="G1186" s="53">
        <v>7241</v>
      </c>
      <c r="H1186" s="53">
        <v>8741</v>
      </c>
      <c r="I1186" s="53">
        <v>8633.5</v>
      </c>
      <c r="J1186" s="53">
        <v>10133.5</v>
      </c>
      <c r="P1186" s="53">
        <v>9800</v>
      </c>
      <c r="Q1186" s="53">
        <v>-333.5</v>
      </c>
      <c r="R1186" s="53">
        <v>9600</v>
      </c>
      <c r="S1186" s="53">
        <v>-533.5</v>
      </c>
    </row>
    <row r="1187" spans="1:19">
      <c r="A1187" s="432">
        <v>41257</v>
      </c>
      <c r="B1187" s="53">
        <v>2790</v>
      </c>
      <c r="C1187" s="53">
        <v>10950</v>
      </c>
      <c r="D1187" s="53">
        <v>4927.5</v>
      </c>
      <c r="E1187" s="53">
        <v>8275</v>
      </c>
      <c r="F1187" s="53">
        <v>4551.25</v>
      </c>
      <c r="G1187" s="53">
        <v>7254</v>
      </c>
      <c r="H1187" s="53">
        <v>8754</v>
      </c>
      <c r="I1187" s="53">
        <v>8649</v>
      </c>
      <c r="J1187" s="53">
        <v>10149</v>
      </c>
      <c r="P1187" s="53">
        <v>9800</v>
      </c>
      <c r="Q1187" s="53">
        <v>-349</v>
      </c>
      <c r="R1187" s="53">
        <v>9600</v>
      </c>
      <c r="S1187" s="53">
        <v>-549</v>
      </c>
    </row>
    <row r="1188" spans="1:19">
      <c r="A1188" s="432">
        <v>41260</v>
      </c>
      <c r="B1188" s="53">
        <v>2790</v>
      </c>
      <c r="C1188" s="53">
        <v>10950</v>
      </c>
      <c r="D1188" s="53">
        <v>4927.5</v>
      </c>
      <c r="E1188" s="53">
        <v>8475</v>
      </c>
      <c r="F1188" s="53">
        <v>4661.25</v>
      </c>
      <c r="G1188" s="53">
        <v>7254</v>
      </c>
      <c r="H1188" s="53">
        <v>8754</v>
      </c>
      <c r="I1188" s="53">
        <v>8649</v>
      </c>
      <c r="J1188" s="53">
        <v>10149</v>
      </c>
      <c r="P1188" s="53">
        <v>9800</v>
      </c>
      <c r="Q1188" s="53">
        <v>-349</v>
      </c>
      <c r="R1188" s="53">
        <v>9650</v>
      </c>
      <c r="S1188" s="53">
        <v>-499</v>
      </c>
    </row>
    <row r="1189" spans="1:19">
      <c r="A1189" s="432">
        <v>41261</v>
      </c>
      <c r="B1189" s="53">
        <v>2785</v>
      </c>
      <c r="C1189" s="53">
        <v>10900</v>
      </c>
      <c r="D1189" s="53">
        <v>4905</v>
      </c>
      <c r="E1189" s="53">
        <v>8515</v>
      </c>
      <c r="F1189" s="53">
        <v>4683.25</v>
      </c>
      <c r="G1189" s="53">
        <v>7241</v>
      </c>
      <c r="H1189" s="53">
        <v>8741</v>
      </c>
      <c r="I1189" s="53">
        <v>8633.5</v>
      </c>
      <c r="J1189" s="53">
        <v>10133.5</v>
      </c>
      <c r="P1189" s="53">
        <v>9800</v>
      </c>
      <c r="Q1189" s="53">
        <v>-333.5</v>
      </c>
      <c r="R1189" s="53">
        <v>9650</v>
      </c>
      <c r="S1189" s="53">
        <v>-483.5</v>
      </c>
    </row>
    <row r="1190" spans="1:19">
      <c r="A1190" s="432">
        <v>41262</v>
      </c>
      <c r="B1190" s="53">
        <v>2780</v>
      </c>
      <c r="C1190" s="53">
        <v>10900</v>
      </c>
      <c r="D1190" s="53">
        <v>4905</v>
      </c>
      <c r="E1190" s="53">
        <v>8470</v>
      </c>
      <c r="F1190" s="53">
        <v>4658.5</v>
      </c>
      <c r="G1190" s="53">
        <v>7228</v>
      </c>
      <c r="H1190" s="53">
        <v>8728</v>
      </c>
      <c r="I1190" s="53">
        <v>8618</v>
      </c>
      <c r="J1190" s="53">
        <v>10118</v>
      </c>
      <c r="P1190" s="53">
        <v>9800</v>
      </c>
      <c r="Q1190" s="53">
        <v>-318</v>
      </c>
      <c r="R1190" s="53">
        <v>9700</v>
      </c>
      <c r="S1190" s="53">
        <v>-418</v>
      </c>
    </row>
    <row r="1191" spans="1:19">
      <c r="A1191" s="432">
        <v>41263</v>
      </c>
      <c r="B1191" s="53">
        <v>2775</v>
      </c>
      <c r="C1191" s="53">
        <v>10900</v>
      </c>
      <c r="D1191" s="53">
        <v>4905</v>
      </c>
      <c r="E1191" s="53">
        <v>8490</v>
      </c>
      <c r="F1191" s="53">
        <v>4669.5</v>
      </c>
      <c r="G1191" s="53">
        <v>7215</v>
      </c>
      <c r="H1191" s="53">
        <v>8715</v>
      </c>
      <c r="I1191" s="53">
        <v>8602.5</v>
      </c>
      <c r="J1191" s="53">
        <v>10102.5</v>
      </c>
      <c r="P1191" s="53">
        <v>9800</v>
      </c>
      <c r="Q1191" s="53">
        <v>-302.5</v>
      </c>
      <c r="R1191" s="53">
        <v>9700</v>
      </c>
      <c r="S1191" s="53">
        <v>-402.5</v>
      </c>
    </row>
    <row r="1192" spans="1:19">
      <c r="A1192" s="432">
        <v>41264</v>
      </c>
      <c r="B1192" s="53">
        <v>2775</v>
      </c>
      <c r="C1192" s="53">
        <v>10900</v>
      </c>
      <c r="D1192" s="53">
        <v>4905</v>
      </c>
      <c r="E1192" s="53">
        <v>8535</v>
      </c>
      <c r="F1192" s="53">
        <v>4694.25</v>
      </c>
      <c r="G1192" s="53">
        <v>7215</v>
      </c>
      <c r="H1192" s="53">
        <v>8715</v>
      </c>
      <c r="I1192" s="53">
        <v>8602.5</v>
      </c>
      <c r="J1192" s="53">
        <v>10102.5</v>
      </c>
      <c r="P1192" s="53">
        <v>9800</v>
      </c>
      <c r="Q1192" s="53">
        <v>-302.5</v>
      </c>
      <c r="R1192" s="53">
        <v>9730</v>
      </c>
      <c r="S1192" s="53">
        <v>-372.5</v>
      </c>
    </row>
    <row r="1193" spans="1:19">
      <c r="A1193" s="432">
        <v>41267</v>
      </c>
      <c r="B1193" s="53">
        <v>2760</v>
      </c>
      <c r="C1193" s="53">
        <v>10900</v>
      </c>
      <c r="D1193" s="53">
        <v>4905</v>
      </c>
      <c r="E1193" s="53">
        <v>8700</v>
      </c>
      <c r="F1193" s="53">
        <v>4785</v>
      </c>
      <c r="G1193" s="53">
        <v>7176</v>
      </c>
      <c r="H1193" s="53">
        <v>8676</v>
      </c>
      <c r="I1193" s="53">
        <v>8556</v>
      </c>
      <c r="J1193" s="53">
        <v>10056</v>
      </c>
      <c r="P1193" s="53">
        <v>9800</v>
      </c>
      <c r="Q1193" s="53">
        <v>-256</v>
      </c>
      <c r="R1193" s="53">
        <v>9730</v>
      </c>
      <c r="S1193" s="53">
        <v>-326</v>
      </c>
    </row>
    <row r="1194" spans="1:19">
      <c r="A1194" s="432">
        <v>41268</v>
      </c>
      <c r="B1194" s="53">
        <v>2745</v>
      </c>
      <c r="C1194" s="53">
        <v>10900</v>
      </c>
      <c r="D1194" s="53">
        <v>4905</v>
      </c>
      <c r="E1194" s="53">
        <v>8685</v>
      </c>
      <c r="F1194" s="53">
        <v>4776.75</v>
      </c>
      <c r="G1194" s="53">
        <v>7137</v>
      </c>
      <c r="H1194" s="53">
        <v>8637</v>
      </c>
      <c r="I1194" s="53">
        <v>8509.5</v>
      </c>
      <c r="J1194" s="53">
        <v>10009.5</v>
      </c>
      <c r="P1194" s="53">
        <v>9800</v>
      </c>
      <c r="Q1194" s="53">
        <v>-209.5</v>
      </c>
      <c r="R1194" s="53">
        <v>9730</v>
      </c>
      <c r="S1194" s="53">
        <v>-279.5</v>
      </c>
    </row>
    <row r="1195" spans="1:19">
      <c r="A1195" s="432">
        <v>41269</v>
      </c>
      <c r="B1195" s="53">
        <v>2750</v>
      </c>
      <c r="C1195" s="53">
        <v>10900</v>
      </c>
      <c r="D1195" s="53">
        <v>4905</v>
      </c>
      <c r="E1195" s="53">
        <v>8610</v>
      </c>
      <c r="F1195" s="53">
        <v>4735.5</v>
      </c>
      <c r="G1195" s="53">
        <v>7150</v>
      </c>
      <c r="H1195" s="53">
        <v>8650</v>
      </c>
      <c r="I1195" s="53">
        <v>8525</v>
      </c>
      <c r="J1195" s="53">
        <v>10025</v>
      </c>
      <c r="P1195" s="53">
        <v>9800</v>
      </c>
      <c r="Q1195" s="53">
        <v>-225</v>
      </c>
      <c r="R1195" s="53">
        <v>9730</v>
      </c>
      <c r="S1195" s="53">
        <v>-295</v>
      </c>
    </row>
    <row r="1196" spans="1:19">
      <c r="A1196" s="432">
        <v>41270</v>
      </c>
      <c r="B1196" s="53">
        <v>2750</v>
      </c>
      <c r="C1196" s="53">
        <v>11025</v>
      </c>
      <c r="D1196" s="53">
        <v>4961.25</v>
      </c>
      <c r="E1196" s="53">
        <v>8735</v>
      </c>
      <c r="F1196" s="53">
        <v>4804.25</v>
      </c>
      <c r="G1196" s="53">
        <v>7150</v>
      </c>
      <c r="H1196" s="53">
        <v>8650</v>
      </c>
      <c r="I1196" s="53">
        <v>8525</v>
      </c>
      <c r="J1196" s="53">
        <v>10025</v>
      </c>
      <c r="P1196" s="53">
        <v>9800</v>
      </c>
      <c r="Q1196" s="53">
        <v>-225</v>
      </c>
      <c r="R1196" s="53">
        <v>9730</v>
      </c>
      <c r="S1196" s="53">
        <v>-295</v>
      </c>
    </row>
    <row r="1197" spans="1:19">
      <c r="A1197" s="432">
        <v>41271</v>
      </c>
      <c r="B1197" s="53">
        <v>2725</v>
      </c>
      <c r="C1197" s="53">
        <v>11050</v>
      </c>
      <c r="D1197" s="53">
        <v>4972.5</v>
      </c>
      <c r="E1197" s="53">
        <v>8890</v>
      </c>
      <c r="F1197" s="53">
        <v>4889.5</v>
      </c>
      <c r="G1197" s="53">
        <v>7085</v>
      </c>
      <c r="H1197" s="53">
        <v>8585</v>
      </c>
      <c r="I1197" s="53">
        <v>8447.5</v>
      </c>
      <c r="J1197" s="53">
        <v>9947.5</v>
      </c>
      <c r="P1197" s="53">
        <v>9800</v>
      </c>
      <c r="Q1197" s="53">
        <v>-147.5</v>
      </c>
      <c r="R1197" s="53">
        <v>9730</v>
      </c>
      <c r="S1197" s="53">
        <v>-217.5</v>
      </c>
    </row>
    <row r="1198" spans="1:19">
      <c r="A1198" s="432">
        <v>41272</v>
      </c>
      <c r="B1198" s="53">
        <v>2725</v>
      </c>
      <c r="C1198" s="53">
        <v>11050</v>
      </c>
      <c r="D1198" s="53">
        <v>4972.5</v>
      </c>
      <c r="E1198" s="53">
        <v>8890</v>
      </c>
      <c r="F1198" s="53">
        <v>4889.5</v>
      </c>
      <c r="G1198" s="53">
        <v>7085</v>
      </c>
      <c r="H1198" s="53">
        <v>8585</v>
      </c>
      <c r="I1198" s="53">
        <v>8447.5</v>
      </c>
      <c r="J1198" s="53">
        <v>9947.5</v>
      </c>
      <c r="P1198" s="53">
        <v>9800</v>
      </c>
      <c r="Q1198" s="53">
        <v>-147.5</v>
      </c>
      <c r="R1198" s="53">
        <v>9730</v>
      </c>
      <c r="S1198" s="53">
        <v>-217.5</v>
      </c>
    </row>
    <row r="1199" spans="1:19">
      <c r="A1199" s="432">
        <v>41274</v>
      </c>
      <c r="P1199" s="53">
        <v>9800</v>
      </c>
      <c r="R1199" s="53">
        <v>9730</v>
      </c>
    </row>
    <row r="1200" spans="1:19">
      <c r="A1200" s="432">
        <v>41275</v>
      </c>
      <c r="P1200" s="53">
        <v>9800</v>
      </c>
      <c r="R1200" s="53">
        <v>9730</v>
      </c>
    </row>
    <row r="1201" spans="1:19">
      <c r="A1201" s="432">
        <v>41276</v>
      </c>
      <c r="P1201" s="53">
        <v>9800</v>
      </c>
      <c r="R1201" s="53">
        <v>9730</v>
      </c>
    </row>
    <row r="1202" spans="1:19">
      <c r="A1202" s="432">
        <v>41277</v>
      </c>
      <c r="P1202" s="53">
        <v>9800</v>
      </c>
      <c r="R1202" s="53">
        <v>9730</v>
      </c>
    </row>
    <row r="1203" spans="1:19">
      <c r="A1203" s="432">
        <v>41278</v>
      </c>
      <c r="B1203" s="53">
        <v>2760</v>
      </c>
      <c r="C1203" s="53">
        <v>11150</v>
      </c>
      <c r="D1203" s="53">
        <v>5017.5</v>
      </c>
      <c r="E1203" s="53">
        <v>9125</v>
      </c>
      <c r="F1203" s="53">
        <v>5018.75</v>
      </c>
      <c r="G1203" s="53">
        <v>7176</v>
      </c>
      <c r="H1203" s="53">
        <v>8676</v>
      </c>
      <c r="I1203" s="53">
        <v>8556</v>
      </c>
      <c r="J1203" s="53">
        <v>10056</v>
      </c>
      <c r="P1203" s="53">
        <v>9000</v>
      </c>
      <c r="Q1203" s="53">
        <v>-1056</v>
      </c>
      <c r="R1203" s="53">
        <v>10010</v>
      </c>
      <c r="S1203" s="53">
        <v>-46</v>
      </c>
    </row>
    <row r="1204" spans="1:19">
      <c r="A1204" s="432">
        <v>41279</v>
      </c>
      <c r="B1204" s="53">
        <v>2770</v>
      </c>
      <c r="C1204" s="53">
        <v>11150</v>
      </c>
      <c r="D1204" s="53">
        <v>5017.5</v>
      </c>
      <c r="E1204" s="53">
        <v>9060</v>
      </c>
      <c r="F1204" s="53">
        <v>4983</v>
      </c>
      <c r="G1204" s="53">
        <v>7202</v>
      </c>
      <c r="H1204" s="53">
        <v>8702</v>
      </c>
      <c r="I1204" s="53">
        <v>8587</v>
      </c>
      <c r="J1204" s="53">
        <v>10087</v>
      </c>
      <c r="P1204" s="53">
        <v>9300</v>
      </c>
      <c r="Q1204" s="53">
        <v>-787</v>
      </c>
      <c r="R1204" s="53">
        <v>10010</v>
      </c>
      <c r="S1204" s="53">
        <v>-77</v>
      </c>
    </row>
    <row r="1205" spans="1:19">
      <c r="A1205" s="432">
        <v>41280</v>
      </c>
      <c r="B1205" s="53">
        <v>2785</v>
      </c>
      <c r="C1205" s="53">
        <v>11200</v>
      </c>
      <c r="D1205" s="53">
        <v>5040</v>
      </c>
      <c r="E1205" s="53">
        <v>9165</v>
      </c>
      <c r="F1205" s="53">
        <v>5040.75</v>
      </c>
      <c r="G1205" s="53">
        <v>7241</v>
      </c>
      <c r="H1205" s="53">
        <v>8741</v>
      </c>
      <c r="I1205" s="53">
        <v>8633.5</v>
      </c>
      <c r="J1205" s="53">
        <v>10133.5</v>
      </c>
      <c r="P1205" s="53">
        <v>9500</v>
      </c>
      <c r="Q1205" s="53">
        <v>-633.5</v>
      </c>
      <c r="R1205" s="53">
        <v>10400</v>
      </c>
      <c r="S1205" s="53">
        <v>266.5</v>
      </c>
    </row>
    <row r="1206" spans="1:19">
      <c r="A1206" s="432">
        <v>41281</v>
      </c>
      <c r="B1206" s="53">
        <v>2790</v>
      </c>
      <c r="C1206" s="53">
        <v>11200</v>
      </c>
      <c r="D1206" s="53">
        <v>5040</v>
      </c>
      <c r="E1206" s="53">
        <v>9075</v>
      </c>
      <c r="F1206" s="53">
        <v>4991.25</v>
      </c>
      <c r="G1206" s="53">
        <v>7254</v>
      </c>
      <c r="H1206" s="53">
        <v>8754</v>
      </c>
      <c r="I1206" s="53">
        <v>8649</v>
      </c>
      <c r="J1206" s="53">
        <v>10149</v>
      </c>
      <c r="P1206" s="53">
        <v>9700</v>
      </c>
      <c r="Q1206" s="53">
        <v>-449</v>
      </c>
      <c r="R1206" s="53">
        <v>10400</v>
      </c>
      <c r="S1206" s="53">
        <v>251</v>
      </c>
    </row>
    <row r="1207" spans="1:19">
      <c r="A1207" s="432">
        <v>41282</v>
      </c>
      <c r="B1207" s="53">
        <v>2795</v>
      </c>
      <c r="C1207" s="53">
        <v>11200</v>
      </c>
      <c r="D1207" s="53">
        <v>5040</v>
      </c>
      <c r="E1207" s="53">
        <v>9010</v>
      </c>
      <c r="F1207" s="53">
        <v>4955.5</v>
      </c>
      <c r="G1207" s="53">
        <v>7267</v>
      </c>
      <c r="H1207" s="53">
        <v>8767</v>
      </c>
      <c r="I1207" s="53">
        <v>8664.5</v>
      </c>
      <c r="J1207" s="53">
        <v>10164.5</v>
      </c>
      <c r="P1207" s="53">
        <v>9700</v>
      </c>
      <c r="Q1207" s="53">
        <v>-464.5</v>
      </c>
      <c r="R1207" s="53">
        <v>10400</v>
      </c>
      <c r="S1207" s="53">
        <v>235.5</v>
      </c>
    </row>
    <row r="1208" spans="1:19">
      <c r="A1208" s="432">
        <v>41283</v>
      </c>
      <c r="B1208" s="53">
        <v>2785</v>
      </c>
      <c r="C1208" s="53">
        <v>11175</v>
      </c>
      <c r="D1208" s="53">
        <v>5028.75</v>
      </c>
      <c r="E1208" s="53">
        <v>8925</v>
      </c>
      <c r="F1208" s="53">
        <v>4908.75</v>
      </c>
      <c r="G1208" s="53">
        <v>7241</v>
      </c>
      <c r="H1208" s="53">
        <v>8741</v>
      </c>
      <c r="I1208" s="53">
        <v>8633.5</v>
      </c>
      <c r="J1208" s="53">
        <v>10133.5</v>
      </c>
      <c r="P1208" s="53">
        <v>9700</v>
      </c>
      <c r="Q1208" s="53">
        <v>-433.5</v>
      </c>
      <c r="R1208" s="53">
        <v>10400</v>
      </c>
      <c r="S1208" s="53">
        <v>266.5</v>
      </c>
    </row>
    <row r="1209" spans="1:19">
      <c r="A1209" s="432">
        <v>41284</v>
      </c>
      <c r="B1209" s="53">
        <v>2785</v>
      </c>
      <c r="C1209" s="53">
        <v>11125</v>
      </c>
      <c r="D1209" s="53">
        <v>5006.25</v>
      </c>
      <c r="E1209" s="53">
        <v>8975</v>
      </c>
      <c r="F1209" s="53">
        <v>4936.25</v>
      </c>
      <c r="G1209" s="53">
        <v>7241</v>
      </c>
      <c r="H1209" s="53">
        <v>8741</v>
      </c>
      <c r="I1209" s="53">
        <v>8633.5</v>
      </c>
      <c r="J1209" s="53">
        <v>10133.5</v>
      </c>
      <c r="P1209" s="53">
        <v>9700</v>
      </c>
      <c r="Q1209" s="53">
        <v>-433.5</v>
      </c>
      <c r="R1209" s="53">
        <v>10400</v>
      </c>
      <c r="S1209" s="53">
        <v>266.5</v>
      </c>
    </row>
    <row r="1210" spans="1:19">
      <c r="A1210" s="432">
        <v>41285</v>
      </c>
      <c r="B1210" s="53">
        <v>2785</v>
      </c>
      <c r="C1210" s="53">
        <v>11050</v>
      </c>
      <c r="D1210" s="53">
        <v>4972.5</v>
      </c>
      <c r="E1210" s="53">
        <v>8865</v>
      </c>
      <c r="F1210" s="53">
        <v>4875.75</v>
      </c>
      <c r="G1210" s="53">
        <v>7241</v>
      </c>
      <c r="H1210" s="53">
        <v>8741</v>
      </c>
      <c r="I1210" s="53">
        <v>8633.5</v>
      </c>
      <c r="J1210" s="53">
        <v>10133.5</v>
      </c>
      <c r="P1210" s="53">
        <v>9700</v>
      </c>
      <c r="Q1210" s="53">
        <v>-433.5</v>
      </c>
      <c r="R1210" s="53">
        <v>10400</v>
      </c>
      <c r="S1210" s="53">
        <v>266.5</v>
      </c>
    </row>
    <row r="1211" spans="1:19">
      <c r="A1211" s="432">
        <v>41288</v>
      </c>
      <c r="B1211" s="53">
        <v>2780</v>
      </c>
      <c r="C1211" s="53">
        <v>11025</v>
      </c>
      <c r="D1211" s="53">
        <v>4961.25</v>
      </c>
      <c r="E1211" s="53">
        <v>8925</v>
      </c>
      <c r="F1211" s="53">
        <v>4908.75</v>
      </c>
      <c r="G1211" s="53">
        <v>7228</v>
      </c>
      <c r="H1211" s="53">
        <v>8728</v>
      </c>
      <c r="I1211" s="53">
        <v>8618</v>
      </c>
      <c r="J1211" s="53">
        <v>10118</v>
      </c>
      <c r="P1211" s="53">
        <v>9700</v>
      </c>
      <c r="Q1211" s="53">
        <v>-418</v>
      </c>
      <c r="R1211" s="53">
        <v>10250</v>
      </c>
      <c r="S1211" s="53">
        <v>132</v>
      </c>
    </row>
    <row r="1212" spans="1:19">
      <c r="A1212" s="432">
        <v>41289</v>
      </c>
      <c r="B1212" s="53">
        <v>2780</v>
      </c>
      <c r="C1212" s="53">
        <v>10975</v>
      </c>
      <c r="D1212" s="53">
        <v>4938.75</v>
      </c>
      <c r="E1212" s="53">
        <v>8825</v>
      </c>
      <c r="F1212" s="53">
        <v>4853.75</v>
      </c>
      <c r="G1212" s="53">
        <v>7228</v>
      </c>
      <c r="H1212" s="53">
        <v>8728</v>
      </c>
      <c r="I1212" s="53">
        <v>8618</v>
      </c>
      <c r="J1212" s="53">
        <v>10118</v>
      </c>
      <c r="P1212" s="53">
        <v>9700</v>
      </c>
      <c r="Q1212" s="53">
        <v>-418</v>
      </c>
      <c r="R1212" s="53">
        <v>10100</v>
      </c>
      <c r="S1212" s="53">
        <v>-18</v>
      </c>
    </row>
    <row r="1213" spans="1:19">
      <c r="A1213" s="432">
        <v>41290</v>
      </c>
      <c r="B1213" s="53">
        <v>2765</v>
      </c>
      <c r="C1213" s="53">
        <v>10900</v>
      </c>
      <c r="D1213" s="53">
        <v>4905</v>
      </c>
      <c r="E1213" s="53">
        <v>8675</v>
      </c>
      <c r="F1213" s="53">
        <v>4771.25</v>
      </c>
      <c r="G1213" s="53">
        <v>7189</v>
      </c>
      <c r="H1213" s="53">
        <v>8689</v>
      </c>
      <c r="I1213" s="53">
        <v>8571.5</v>
      </c>
      <c r="J1213" s="53">
        <v>10071.5</v>
      </c>
      <c r="P1213" s="53">
        <v>9600</v>
      </c>
      <c r="Q1213" s="53">
        <v>-471.5</v>
      </c>
      <c r="R1213" s="53">
        <v>10100</v>
      </c>
      <c r="S1213" s="53">
        <v>28.5</v>
      </c>
    </row>
    <row r="1214" spans="1:19">
      <c r="A1214" s="432">
        <v>41291</v>
      </c>
      <c r="B1214" s="53">
        <v>2785</v>
      </c>
      <c r="C1214" s="53">
        <v>10875</v>
      </c>
      <c r="D1214" s="53">
        <v>4893.75</v>
      </c>
      <c r="E1214" s="53">
        <v>8725</v>
      </c>
      <c r="F1214" s="53">
        <v>4798.75</v>
      </c>
      <c r="G1214" s="53">
        <v>7241</v>
      </c>
      <c r="H1214" s="53">
        <v>8741</v>
      </c>
      <c r="I1214" s="53">
        <v>8633.5</v>
      </c>
      <c r="J1214" s="53">
        <v>10133.5</v>
      </c>
      <c r="P1214" s="53">
        <v>9600</v>
      </c>
      <c r="Q1214" s="53">
        <v>-533.5</v>
      </c>
      <c r="R1214" s="53">
        <v>10000</v>
      </c>
      <c r="S1214" s="53">
        <v>-133.5</v>
      </c>
    </row>
    <row r="1215" spans="1:19">
      <c r="A1215" s="432">
        <v>41292</v>
      </c>
      <c r="B1215" s="53">
        <v>2835</v>
      </c>
      <c r="C1215" s="53">
        <v>10800</v>
      </c>
      <c r="D1215" s="53">
        <v>4860</v>
      </c>
      <c r="E1215" s="53">
        <v>8865</v>
      </c>
      <c r="F1215" s="53">
        <v>4875.75</v>
      </c>
      <c r="G1215" s="53">
        <v>7371</v>
      </c>
      <c r="H1215" s="53">
        <v>8871</v>
      </c>
      <c r="I1215" s="53">
        <v>8788.5</v>
      </c>
      <c r="J1215" s="53">
        <v>10288.5</v>
      </c>
      <c r="P1215" s="53">
        <v>9600</v>
      </c>
      <c r="Q1215" s="53">
        <v>-688.5</v>
      </c>
      <c r="R1215" s="53">
        <v>9950</v>
      </c>
      <c r="S1215" s="53">
        <v>-338.5</v>
      </c>
    </row>
    <row r="1216" spans="1:19">
      <c r="A1216" s="432">
        <v>41295</v>
      </c>
      <c r="B1216" s="53">
        <v>2875</v>
      </c>
      <c r="C1216" s="53">
        <v>10750</v>
      </c>
      <c r="D1216" s="53">
        <v>4837.5</v>
      </c>
      <c r="E1216" s="53">
        <v>8805</v>
      </c>
      <c r="F1216" s="53">
        <v>4842.75</v>
      </c>
      <c r="G1216" s="53">
        <v>7475</v>
      </c>
      <c r="H1216" s="53">
        <v>8975</v>
      </c>
      <c r="I1216" s="53">
        <v>8912.5</v>
      </c>
      <c r="J1216" s="53">
        <v>10412.5</v>
      </c>
      <c r="P1216" s="53">
        <v>9600</v>
      </c>
      <c r="Q1216" s="53">
        <v>-812.5</v>
      </c>
      <c r="R1216" s="53">
        <v>10000</v>
      </c>
      <c r="S1216" s="53">
        <v>-412.5</v>
      </c>
    </row>
    <row r="1217" spans="1:19">
      <c r="A1217" s="432">
        <v>41296</v>
      </c>
      <c r="B1217" s="53">
        <v>2855</v>
      </c>
      <c r="C1217" s="53">
        <v>10750</v>
      </c>
      <c r="D1217" s="53">
        <v>4837.5</v>
      </c>
      <c r="E1217" s="53">
        <v>8735</v>
      </c>
      <c r="F1217" s="53">
        <v>4804.25</v>
      </c>
      <c r="G1217" s="53">
        <v>7423</v>
      </c>
      <c r="H1217" s="53">
        <v>8923</v>
      </c>
      <c r="I1217" s="53">
        <v>8850.5</v>
      </c>
      <c r="J1217" s="53">
        <v>10350.5</v>
      </c>
      <c r="P1217" s="53">
        <v>9500</v>
      </c>
      <c r="Q1217" s="53">
        <v>-850.5</v>
      </c>
      <c r="R1217" s="53">
        <v>10050</v>
      </c>
      <c r="S1217" s="53">
        <v>-300.5</v>
      </c>
    </row>
    <row r="1218" spans="1:19">
      <c r="A1218" s="432">
        <v>41297</v>
      </c>
      <c r="B1218" s="53">
        <v>2855</v>
      </c>
      <c r="C1218" s="53">
        <v>10750</v>
      </c>
      <c r="D1218" s="53">
        <v>4837.5</v>
      </c>
      <c r="E1218" s="53">
        <v>8765</v>
      </c>
      <c r="F1218" s="53">
        <v>4820.75</v>
      </c>
      <c r="G1218" s="53">
        <v>7423</v>
      </c>
      <c r="H1218" s="53">
        <v>8923</v>
      </c>
      <c r="I1218" s="53">
        <v>8850.5</v>
      </c>
      <c r="J1218" s="53">
        <v>10350.5</v>
      </c>
      <c r="P1218" s="53">
        <v>9500</v>
      </c>
      <c r="Q1218" s="53">
        <v>-850.5</v>
      </c>
      <c r="R1218" s="53">
        <v>10100</v>
      </c>
      <c r="S1218" s="53">
        <v>-250.5</v>
      </c>
    </row>
    <row r="1219" spans="1:19">
      <c r="A1219" s="432">
        <v>41298</v>
      </c>
      <c r="B1219" s="53">
        <v>2850</v>
      </c>
      <c r="C1219" s="53">
        <v>10750</v>
      </c>
      <c r="D1219" s="53">
        <v>4837.5</v>
      </c>
      <c r="E1219" s="53">
        <v>8765</v>
      </c>
      <c r="F1219" s="53">
        <v>4820.75</v>
      </c>
      <c r="G1219" s="53">
        <v>7410</v>
      </c>
      <c r="H1219" s="53">
        <v>8910</v>
      </c>
      <c r="I1219" s="53">
        <v>8835</v>
      </c>
      <c r="J1219" s="53">
        <v>10335</v>
      </c>
      <c r="P1219" s="53">
        <v>9500</v>
      </c>
      <c r="Q1219" s="53">
        <v>-835</v>
      </c>
      <c r="R1219" s="53">
        <v>10100</v>
      </c>
      <c r="S1219" s="53">
        <v>-235</v>
      </c>
    </row>
    <row r="1220" spans="1:19">
      <c r="A1220" s="432">
        <v>41299</v>
      </c>
      <c r="B1220" s="53">
        <v>2840</v>
      </c>
      <c r="C1220" s="53">
        <v>10750</v>
      </c>
      <c r="D1220" s="53">
        <v>4837.5</v>
      </c>
      <c r="E1220" s="53">
        <v>8705</v>
      </c>
      <c r="F1220" s="53">
        <v>4787.75</v>
      </c>
      <c r="G1220" s="53">
        <v>7384</v>
      </c>
      <c r="H1220" s="53">
        <v>8884</v>
      </c>
      <c r="I1220" s="53">
        <v>8804</v>
      </c>
      <c r="J1220" s="53">
        <v>10304</v>
      </c>
      <c r="P1220" s="53">
        <v>9500</v>
      </c>
      <c r="Q1220" s="53">
        <v>-804</v>
      </c>
      <c r="R1220" s="53">
        <v>10100</v>
      </c>
      <c r="S1220" s="53">
        <v>-204</v>
      </c>
    </row>
    <row r="1221" spans="1:19">
      <c r="A1221" s="432">
        <v>41302</v>
      </c>
      <c r="B1221" s="53">
        <v>2840</v>
      </c>
      <c r="C1221" s="53">
        <v>10850</v>
      </c>
      <c r="D1221" s="53">
        <v>4882.5</v>
      </c>
      <c r="E1221" s="53">
        <v>8715</v>
      </c>
      <c r="F1221" s="53">
        <v>4793.25</v>
      </c>
      <c r="G1221" s="53">
        <v>7384</v>
      </c>
      <c r="H1221" s="53">
        <v>8884</v>
      </c>
      <c r="I1221" s="53">
        <v>8804</v>
      </c>
      <c r="J1221" s="53">
        <v>10304</v>
      </c>
      <c r="P1221" s="53">
        <v>9500</v>
      </c>
      <c r="Q1221" s="53">
        <v>-804</v>
      </c>
      <c r="R1221" s="53">
        <v>10200</v>
      </c>
      <c r="S1221" s="53">
        <v>-104</v>
      </c>
    </row>
    <row r="1222" spans="1:19">
      <c r="A1222" s="432">
        <v>41303</v>
      </c>
      <c r="B1222" s="53">
        <v>2845</v>
      </c>
      <c r="C1222" s="53">
        <v>10950</v>
      </c>
      <c r="D1222" s="53">
        <v>4927.5</v>
      </c>
      <c r="E1222" s="53">
        <v>8835</v>
      </c>
      <c r="F1222" s="53">
        <v>4859.25</v>
      </c>
      <c r="G1222" s="53">
        <v>7397</v>
      </c>
      <c r="H1222" s="53">
        <v>8897</v>
      </c>
      <c r="I1222" s="53">
        <v>8819.5</v>
      </c>
      <c r="J1222" s="53">
        <v>10319.5</v>
      </c>
      <c r="P1222" s="53">
        <v>9600</v>
      </c>
      <c r="Q1222" s="53">
        <v>-719.5</v>
      </c>
      <c r="R1222" s="53">
        <v>10100</v>
      </c>
      <c r="S1222" s="53">
        <v>-219.5</v>
      </c>
    </row>
    <row r="1223" spans="1:19">
      <c r="A1223" s="432">
        <v>41304</v>
      </c>
      <c r="B1223" s="53">
        <v>2860</v>
      </c>
      <c r="C1223" s="53">
        <v>10950</v>
      </c>
      <c r="D1223" s="53">
        <v>4927.5</v>
      </c>
      <c r="E1223" s="53">
        <v>8815</v>
      </c>
      <c r="F1223" s="53">
        <v>4848.25</v>
      </c>
      <c r="G1223" s="53">
        <v>7436</v>
      </c>
      <c r="H1223" s="53">
        <v>8936</v>
      </c>
      <c r="I1223" s="53">
        <v>8866</v>
      </c>
      <c r="J1223" s="53">
        <v>10366</v>
      </c>
      <c r="P1223" s="53">
        <v>9600</v>
      </c>
      <c r="Q1223" s="53">
        <v>-766</v>
      </c>
      <c r="R1223" s="53">
        <v>10100</v>
      </c>
      <c r="S1223" s="53">
        <v>-266</v>
      </c>
    </row>
    <row r="1224" spans="1:19">
      <c r="A1224" s="432">
        <v>41305</v>
      </c>
      <c r="B1224" s="53">
        <v>2850</v>
      </c>
      <c r="C1224" s="53">
        <v>10950</v>
      </c>
      <c r="D1224" s="53">
        <v>4927.5</v>
      </c>
      <c r="E1224" s="53">
        <v>8795</v>
      </c>
      <c r="F1224" s="53">
        <v>4837.25</v>
      </c>
      <c r="G1224" s="53">
        <v>7410</v>
      </c>
      <c r="H1224" s="53">
        <v>8910</v>
      </c>
      <c r="I1224" s="53">
        <v>8835</v>
      </c>
      <c r="J1224" s="53">
        <v>10335</v>
      </c>
      <c r="P1224" s="53">
        <v>9600</v>
      </c>
      <c r="Q1224" s="53">
        <v>-735</v>
      </c>
      <c r="R1224" s="53">
        <v>10100</v>
      </c>
      <c r="S1224" s="53">
        <v>-235</v>
      </c>
    </row>
    <row r="1225" spans="1:19">
      <c r="A1225" s="432">
        <v>41306</v>
      </c>
      <c r="B1225" s="53">
        <v>2845</v>
      </c>
      <c r="C1225" s="53">
        <v>10950</v>
      </c>
      <c r="D1225" s="53">
        <v>4927.5</v>
      </c>
      <c r="E1225" s="53">
        <v>8825</v>
      </c>
      <c r="F1225" s="53">
        <v>4853.75</v>
      </c>
      <c r="G1225" s="53">
        <v>7397</v>
      </c>
      <c r="H1225" s="53">
        <v>8897</v>
      </c>
      <c r="I1225" s="53">
        <v>8819.5</v>
      </c>
      <c r="J1225" s="53">
        <v>10319.5</v>
      </c>
      <c r="P1225" s="53">
        <v>9600</v>
      </c>
      <c r="Q1225" s="53">
        <v>-719.5</v>
      </c>
      <c r="R1225" s="53">
        <v>10100</v>
      </c>
      <c r="S1225" s="53">
        <v>-219.5</v>
      </c>
    </row>
    <row r="1226" spans="1:19">
      <c r="A1226" s="432">
        <v>41309</v>
      </c>
      <c r="B1226" s="53">
        <v>2865</v>
      </c>
      <c r="C1226" s="53">
        <v>11050</v>
      </c>
      <c r="D1226" s="53">
        <v>4972.5</v>
      </c>
      <c r="E1226" s="53">
        <v>8890</v>
      </c>
      <c r="F1226" s="53">
        <v>4889.5</v>
      </c>
      <c r="G1226" s="53">
        <v>7449</v>
      </c>
      <c r="H1226" s="53">
        <v>8949</v>
      </c>
      <c r="I1226" s="53">
        <v>8881.5</v>
      </c>
      <c r="J1226" s="53">
        <v>10381.5</v>
      </c>
      <c r="P1226" s="53">
        <v>9600</v>
      </c>
      <c r="Q1226" s="53">
        <v>-781.5</v>
      </c>
      <c r="R1226" s="53">
        <v>10200</v>
      </c>
      <c r="S1226" s="53">
        <v>-181.5</v>
      </c>
    </row>
    <row r="1227" spans="1:19">
      <c r="A1227" s="432">
        <v>41310</v>
      </c>
      <c r="B1227" s="53">
        <v>2865</v>
      </c>
      <c r="C1227" s="53">
        <v>11050</v>
      </c>
      <c r="D1227" s="53">
        <v>4972.5</v>
      </c>
      <c r="E1227" s="53">
        <v>8850</v>
      </c>
      <c r="F1227" s="53">
        <v>4867.5</v>
      </c>
      <c r="G1227" s="53">
        <v>7449</v>
      </c>
      <c r="H1227" s="53">
        <v>8949</v>
      </c>
      <c r="I1227" s="53">
        <v>8881.5</v>
      </c>
      <c r="J1227" s="53">
        <v>10381.5</v>
      </c>
      <c r="P1227" s="53">
        <v>9600</v>
      </c>
      <c r="Q1227" s="53">
        <v>-781.5</v>
      </c>
      <c r="R1227" s="53">
        <v>10200</v>
      </c>
      <c r="S1227" s="53">
        <v>-181.5</v>
      </c>
    </row>
    <row r="1228" spans="1:19">
      <c r="A1228" s="432">
        <v>41311</v>
      </c>
      <c r="B1228" s="53">
        <v>2880</v>
      </c>
      <c r="C1228" s="53">
        <v>11050</v>
      </c>
      <c r="D1228" s="53">
        <v>4972.5</v>
      </c>
      <c r="E1228" s="53">
        <v>8870</v>
      </c>
      <c r="F1228" s="53">
        <v>4878.5</v>
      </c>
      <c r="G1228" s="53">
        <v>7488</v>
      </c>
      <c r="H1228" s="53">
        <v>8988</v>
      </c>
      <c r="I1228" s="53">
        <v>8928</v>
      </c>
      <c r="J1228" s="53">
        <v>10428</v>
      </c>
      <c r="P1228" s="53">
        <v>9600</v>
      </c>
      <c r="Q1228" s="53">
        <v>-828</v>
      </c>
      <c r="R1228" s="53">
        <v>10200</v>
      </c>
      <c r="S1228" s="53">
        <v>-228</v>
      </c>
    </row>
    <row r="1229" spans="1:19">
      <c r="A1229" s="432">
        <v>41312</v>
      </c>
      <c r="B1229" s="53">
        <v>2880</v>
      </c>
      <c r="C1229" s="53">
        <v>11050</v>
      </c>
      <c r="D1229" s="53">
        <v>4972.5</v>
      </c>
      <c r="E1229" s="53">
        <v>8870</v>
      </c>
      <c r="F1229" s="53">
        <v>4878.5</v>
      </c>
      <c r="G1229" s="53">
        <v>7488</v>
      </c>
      <c r="H1229" s="53">
        <v>8988</v>
      </c>
      <c r="I1229" s="53">
        <v>8928</v>
      </c>
      <c r="J1229" s="53">
        <v>10428</v>
      </c>
      <c r="P1229" s="53">
        <v>9600</v>
      </c>
      <c r="Q1229" s="53">
        <v>-828</v>
      </c>
      <c r="R1229" s="53">
        <v>10200</v>
      </c>
      <c r="S1229" s="53">
        <v>-228</v>
      </c>
    </row>
    <row r="1230" spans="1:19">
      <c r="A1230" s="432">
        <v>41313</v>
      </c>
      <c r="P1230" s="53">
        <v>9600</v>
      </c>
      <c r="R1230" s="53">
        <v>10200</v>
      </c>
    </row>
    <row r="1231" spans="1:19">
      <c r="A1231" s="432">
        <v>41316</v>
      </c>
      <c r="P1231" s="53">
        <v>9600</v>
      </c>
      <c r="R1231" s="53">
        <v>10200</v>
      </c>
    </row>
    <row r="1232" spans="1:19">
      <c r="A1232" s="432">
        <v>41317</v>
      </c>
      <c r="P1232" s="53">
        <v>9600</v>
      </c>
      <c r="R1232" s="53">
        <v>10200</v>
      </c>
    </row>
    <row r="1233" spans="1:19">
      <c r="A1233" s="432">
        <v>41318</v>
      </c>
      <c r="P1233" s="53">
        <v>9600</v>
      </c>
      <c r="R1233" s="53">
        <v>10200</v>
      </c>
    </row>
    <row r="1234" spans="1:19">
      <c r="A1234" s="432">
        <v>41319</v>
      </c>
      <c r="P1234" s="53">
        <v>9600</v>
      </c>
      <c r="R1234" s="53">
        <v>10200</v>
      </c>
    </row>
    <row r="1235" spans="1:19">
      <c r="A1235" s="432">
        <v>41320</v>
      </c>
      <c r="P1235" s="53">
        <v>9600</v>
      </c>
      <c r="R1235" s="53">
        <v>10200</v>
      </c>
    </row>
    <row r="1236" spans="1:19">
      <c r="A1236" s="432">
        <v>41321</v>
      </c>
      <c r="B1236" s="53">
        <v>2915</v>
      </c>
      <c r="C1236" s="53">
        <v>11050</v>
      </c>
      <c r="D1236" s="53">
        <v>4972.5</v>
      </c>
      <c r="E1236" s="53">
        <v>8925</v>
      </c>
      <c r="F1236" s="53">
        <v>4908.75</v>
      </c>
      <c r="G1236" s="53">
        <v>7579</v>
      </c>
      <c r="H1236" s="53">
        <v>9079</v>
      </c>
      <c r="I1236" s="53">
        <v>9036.5</v>
      </c>
      <c r="J1236" s="53">
        <v>10536.5</v>
      </c>
      <c r="R1236" s="53">
        <v>10500</v>
      </c>
      <c r="S1236" s="53">
        <v>-36.5</v>
      </c>
    </row>
    <row r="1237" spans="1:19">
      <c r="A1237" s="432">
        <v>41322</v>
      </c>
      <c r="B1237" s="53">
        <v>2920</v>
      </c>
      <c r="C1237" s="53">
        <v>11050</v>
      </c>
      <c r="D1237" s="53">
        <v>4972.5</v>
      </c>
      <c r="E1237" s="53">
        <v>8900</v>
      </c>
      <c r="F1237" s="53">
        <v>4895</v>
      </c>
      <c r="G1237" s="53">
        <v>7592</v>
      </c>
      <c r="H1237" s="53">
        <v>9092</v>
      </c>
      <c r="I1237" s="53">
        <v>9052</v>
      </c>
      <c r="J1237" s="53">
        <v>10552</v>
      </c>
      <c r="R1237" s="53">
        <v>10500</v>
      </c>
      <c r="S1237" s="53">
        <v>-52</v>
      </c>
    </row>
    <row r="1238" spans="1:19">
      <c r="A1238" s="432">
        <v>41323</v>
      </c>
      <c r="B1238" s="53">
        <v>2915</v>
      </c>
      <c r="C1238" s="53">
        <v>11050</v>
      </c>
      <c r="D1238" s="53">
        <v>4972.5</v>
      </c>
      <c r="E1238" s="53">
        <v>8825</v>
      </c>
      <c r="F1238" s="53">
        <v>4853.75</v>
      </c>
      <c r="G1238" s="53">
        <v>7579</v>
      </c>
      <c r="H1238" s="53">
        <v>9079</v>
      </c>
      <c r="I1238" s="53">
        <v>9036.5</v>
      </c>
      <c r="J1238" s="53">
        <v>10536.5</v>
      </c>
      <c r="P1238" s="53">
        <v>9800</v>
      </c>
      <c r="Q1238" s="53">
        <v>-736.5</v>
      </c>
      <c r="R1238" s="53">
        <v>10550</v>
      </c>
      <c r="S1238" s="53">
        <v>13.5</v>
      </c>
    </row>
    <row r="1239" spans="1:19">
      <c r="A1239" s="432">
        <v>41324</v>
      </c>
      <c r="B1239" s="53">
        <v>2915</v>
      </c>
      <c r="C1239" s="53">
        <v>11050</v>
      </c>
      <c r="D1239" s="53">
        <v>4972.5</v>
      </c>
      <c r="E1239" s="53">
        <v>8745</v>
      </c>
      <c r="F1239" s="53">
        <v>4809.75</v>
      </c>
      <c r="G1239" s="53">
        <v>7579</v>
      </c>
      <c r="H1239" s="53">
        <v>9079</v>
      </c>
      <c r="I1239" s="53">
        <v>9036.5</v>
      </c>
      <c r="J1239" s="53">
        <v>10536.5</v>
      </c>
      <c r="P1239" s="53">
        <v>10000</v>
      </c>
      <c r="Q1239" s="53">
        <v>-536.5</v>
      </c>
      <c r="R1239" s="53">
        <v>10550</v>
      </c>
      <c r="S1239" s="53">
        <v>13.5</v>
      </c>
    </row>
    <row r="1240" spans="1:19">
      <c r="A1240" s="432">
        <v>41325</v>
      </c>
      <c r="B1240" s="53">
        <v>2905</v>
      </c>
      <c r="C1240" s="53">
        <v>11025</v>
      </c>
      <c r="D1240" s="53">
        <v>4961.25</v>
      </c>
      <c r="E1240" s="53">
        <v>8680</v>
      </c>
      <c r="F1240" s="53">
        <v>4774</v>
      </c>
      <c r="G1240" s="53">
        <v>7553</v>
      </c>
      <c r="H1240" s="53">
        <v>9053</v>
      </c>
      <c r="I1240" s="53">
        <v>9005.5</v>
      </c>
      <c r="J1240" s="53">
        <v>10505.5</v>
      </c>
      <c r="P1240" s="53">
        <v>10000</v>
      </c>
      <c r="Q1240" s="53">
        <v>-505.5</v>
      </c>
      <c r="R1240" s="53">
        <v>10600</v>
      </c>
      <c r="S1240" s="53">
        <v>94.5</v>
      </c>
    </row>
    <row r="1241" spans="1:19">
      <c r="A1241" s="432">
        <v>41326</v>
      </c>
      <c r="B1241" s="53">
        <v>2880</v>
      </c>
      <c r="C1241" s="53">
        <v>11025</v>
      </c>
      <c r="D1241" s="53">
        <v>4961.25</v>
      </c>
      <c r="E1241" s="53">
        <v>8560</v>
      </c>
      <c r="F1241" s="53">
        <v>4708</v>
      </c>
      <c r="G1241" s="53">
        <v>7488</v>
      </c>
      <c r="H1241" s="53">
        <v>8988</v>
      </c>
      <c r="I1241" s="53">
        <v>8928</v>
      </c>
      <c r="J1241" s="53">
        <v>10428</v>
      </c>
      <c r="P1241" s="53">
        <v>10000</v>
      </c>
      <c r="Q1241" s="53">
        <v>-428</v>
      </c>
      <c r="R1241" s="53">
        <v>10600</v>
      </c>
      <c r="S1241" s="53">
        <v>172</v>
      </c>
    </row>
    <row r="1242" spans="1:19">
      <c r="A1242" s="432">
        <v>41327</v>
      </c>
      <c r="B1242" s="53">
        <v>2880</v>
      </c>
      <c r="C1242" s="53">
        <v>11025</v>
      </c>
      <c r="D1242" s="53">
        <v>4961.25</v>
      </c>
      <c r="E1242" s="53">
        <v>8635</v>
      </c>
      <c r="F1242" s="53">
        <v>4749.25</v>
      </c>
      <c r="G1242" s="53">
        <v>7488</v>
      </c>
      <c r="H1242" s="53">
        <v>8988</v>
      </c>
      <c r="I1242" s="53">
        <v>8928</v>
      </c>
      <c r="J1242" s="53">
        <v>10428</v>
      </c>
      <c r="P1242" s="53">
        <v>10000</v>
      </c>
      <c r="Q1242" s="53">
        <v>-428</v>
      </c>
      <c r="R1242" s="53">
        <v>10600</v>
      </c>
      <c r="S1242" s="53">
        <v>172</v>
      </c>
    </row>
    <row r="1243" spans="1:19">
      <c r="A1243" s="432">
        <v>41330</v>
      </c>
      <c r="B1243" s="53">
        <v>2860</v>
      </c>
      <c r="C1243" s="53">
        <v>11025</v>
      </c>
      <c r="D1243" s="53">
        <v>4961.25</v>
      </c>
      <c r="E1243" s="53">
        <v>8525</v>
      </c>
      <c r="F1243" s="53">
        <v>4688.75</v>
      </c>
      <c r="G1243" s="53">
        <v>7436</v>
      </c>
      <c r="H1243" s="53">
        <v>8936</v>
      </c>
      <c r="I1243" s="53">
        <v>8866</v>
      </c>
      <c r="J1243" s="53">
        <v>10366</v>
      </c>
      <c r="P1243" s="53">
        <v>10000</v>
      </c>
      <c r="Q1243" s="53">
        <v>-366</v>
      </c>
      <c r="R1243" s="53">
        <v>10600</v>
      </c>
      <c r="S1243" s="53">
        <v>234</v>
      </c>
    </row>
    <row r="1244" spans="1:19">
      <c r="A1244" s="432">
        <v>41331</v>
      </c>
      <c r="B1244" s="53">
        <v>2830</v>
      </c>
      <c r="C1244" s="53">
        <v>11025</v>
      </c>
      <c r="D1244" s="53">
        <v>4961.25</v>
      </c>
      <c r="E1244" s="53">
        <v>8325</v>
      </c>
      <c r="F1244" s="53">
        <v>4578.75</v>
      </c>
      <c r="G1244" s="53">
        <v>7358</v>
      </c>
      <c r="H1244" s="53">
        <v>8858</v>
      </c>
      <c r="I1244" s="53">
        <v>8773</v>
      </c>
      <c r="J1244" s="53">
        <v>10273</v>
      </c>
      <c r="P1244" s="53">
        <v>10000</v>
      </c>
      <c r="Q1244" s="53">
        <v>-273</v>
      </c>
      <c r="R1244" s="53">
        <v>10600</v>
      </c>
      <c r="S1244" s="53">
        <v>327</v>
      </c>
    </row>
    <row r="1245" spans="1:19">
      <c r="A1245" s="432">
        <v>41332</v>
      </c>
      <c r="B1245" s="53">
        <v>2835</v>
      </c>
      <c r="C1245" s="53">
        <v>11025</v>
      </c>
      <c r="D1245" s="53">
        <v>4961.25</v>
      </c>
      <c r="E1245" s="53">
        <v>8125</v>
      </c>
      <c r="F1245" s="53">
        <v>4468.75</v>
      </c>
      <c r="G1245" s="53">
        <v>7371</v>
      </c>
      <c r="H1245" s="53">
        <v>8871</v>
      </c>
      <c r="I1245" s="53">
        <v>8788.5</v>
      </c>
      <c r="J1245" s="53">
        <v>10288.5</v>
      </c>
      <c r="P1245" s="53">
        <v>10000</v>
      </c>
      <c r="Q1245" s="53">
        <v>-288.5</v>
      </c>
      <c r="R1245" s="53">
        <v>10600</v>
      </c>
      <c r="S1245" s="53">
        <v>311.5</v>
      </c>
    </row>
    <row r="1246" spans="1:19">
      <c r="A1246" s="432">
        <v>41333</v>
      </c>
      <c r="B1246" s="53">
        <v>2840</v>
      </c>
      <c r="C1246" s="53">
        <v>11025</v>
      </c>
      <c r="D1246" s="53">
        <v>4961.25</v>
      </c>
      <c r="E1246" s="53">
        <v>8125</v>
      </c>
      <c r="F1246" s="53">
        <v>4468.75</v>
      </c>
      <c r="G1246" s="53">
        <v>7384</v>
      </c>
      <c r="H1246" s="53">
        <v>8884</v>
      </c>
      <c r="I1246" s="53">
        <v>8804</v>
      </c>
      <c r="J1246" s="53">
        <v>10304</v>
      </c>
      <c r="P1246" s="53">
        <v>10000</v>
      </c>
      <c r="Q1246" s="53">
        <v>-304</v>
      </c>
      <c r="R1246" s="53">
        <v>10600</v>
      </c>
      <c r="S1246" s="53">
        <v>296</v>
      </c>
    </row>
    <row r="1247" spans="1:19">
      <c r="A1247" s="432">
        <v>41334</v>
      </c>
      <c r="B1247" s="53">
        <v>2835</v>
      </c>
      <c r="C1247" s="53">
        <v>10975</v>
      </c>
      <c r="D1247" s="53">
        <v>4938.75</v>
      </c>
      <c r="E1247" s="53">
        <v>7875</v>
      </c>
      <c r="F1247" s="53">
        <v>4331.25</v>
      </c>
      <c r="G1247" s="53">
        <v>7371</v>
      </c>
      <c r="H1247" s="53">
        <v>8871</v>
      </c>
      <c r="I1247" s="53">
        <v>8788.5</v>
      </c>
      <c r="J1247" s="53">
        <v>10288.5</v>
      </c>
      <c r="P1247" s="53">
        <v>10000</v>
      </c>
      <c r="Q1247" s="53">
        <v>-288.5</v>
      </c>
      <c r="R1247" s="53">
        <v>10600</v>
      </c>
      <c r="S1247" s="53">
        <v>311.5</v>
      </c>
    </row>
    <row r="1248" spans="1:19">
      <c r="A1248" s="432">
        <v>41337</v>
      </c>
      <c r="B1248" s="53">
        <v>2820</v>
      </c>
      <c r="C1248" s="53">
        <v>10975</v>
      </c>
      <c r="D1248" s="53">
        <v>4938.75</v>
      </c>
      <c r="E1248" s="53">
        <v>7900</v>
      </c>
      <c r="F1248" s="53">
        <v>4345</v>
      </c>
      <c r="G1248" s="53">
        <v>7332</v>
      </c>
      <c r="H1248" s="53">
        <v>8832</v>
      </c>
      <c r="I1248" s="53">
        <v>8742</v>
      </c>
      <c r="J1248" s="53">
        <v>10242</v>
      </c>
      <c r="P1248" s="53">
        <v>10000</v>
      </c>
      <c r="Q1248" s="53">
        <v>-242</v>
      </c>
      <c r="R1248" s="53">
        <v>10400</v>
      </c>
      <c r="S1248" s="53">
        <v>158</v>
      </c>
    </row>
    <row r="1249" spans="1:19">
      <c r="A1249" s="432">
        <v>41338</v>
      </c>
      <c r="B1249" s="53">
        <v>2825</v>
      </c>
      <c r="C1249" s="53">
        <v>10975</v>
      </c>
      <c r="D1249" s="53">
        <v>4938.75</v>
      </c>
      <c r="E1249" s="53">
        <v>8000</v>
      </c>
      <c r="F1249" s="53">
        <v>4400</v>
      </c>
      <c r="G1249" s="53">
        <v>7345</v>
      </c>
      <c r="H1249" s="53">
        <v>8845</v>
      </c>
      <c r="I1249" s="53">
        <v>8757.5</v>
      </c>
      <c r="J1249" s="53">
        <v>10257.5</v>
      </c>
      <c r="P1249" s="53">
        <v>9700</v>
      </c>
      <c r="Q1249" s="53">
        <v>-557.5</v>
      </c>
      <c r="R1249" s="53">
        <v>10400</v>
      </c>
      <c r="S1249" s="53">
        <v>142.5</v>
      </c>
    </row>
    <row r="1250" spans="1:19">
      <c r="A1250" s="432">
        <v>41339</v>
      </c>
      <c r="B1250" s="53">
        <v>2825</v>
      </c>
      <c r="C1250" s="53">
        <v>10975</v>
      </c>
      <c r="D1250" s="53">
        <v>4938.75</v>
      </c>
      <c r="E1250" s="53">
        <v>7960</v>
      </c>
      <c r="F1250" s="53">
        <v>4378</v>
      </c>
      <c r="G1250" s="53">
        <v>7345</v>
      </c>
      <c r="H1250" s="53">
        <v>8845</v>
      </c>
      <c r="I1250" s="53">
        <v>8757.5</v>
      </c>
      <c r="J1250" s="53">
        <v>10257.5</v>
      </c>
      <c r="P1250" s="53">
        <v>9700</v>
      </c>
      <c r="Q1250" s="53">
        <v>-557.5</v>
      </c>
      <c r="R1250" s="53">
        <v>10400</v>
      </c>
      <c r="S1250" s="53">
        <v>142.5</v>
      </c>
    </row>
    <row r="1251" spans="1:19">
      <c r="A1251" s="432">
        <v>41340</v>
      </c>
      <c r="B1251" s="53">
        <v>2815</v>
      </c>
      <c r="C1251" s="53">
        <v>10975</v>
      </c>
      <c r="D1251" s="53">
        <v>4938.75</v>
      </c>
      <c r="E1251" s="53">
        <v>7950</v>
      </c>
      <c r="F1251" s="53">
        <v>4372.5</v>
      </c>
      <c r="G1251" s="53">
        <v>7319</v>
      </c>
      <c r="H1251" s="53">
        <v>8819</v>
      </c>
      <c r="I1251" s="53">
        <v>8726.5</v>
      </c>
      <c r="J1251" s="53">
        <v>10226.5</v>
      </c>
      <c r="P1251" s="53">
        <v>9700</v>
      </c>
      <c r="Q1251" s="53">
        <v>-526.5</v>
      </c>
      <c r="R1251" s="53">
        <v>10300</v>
      </c>
      <c r="S1251" s="53">
        <v>73.5</v>
      </c>
    </row>
    <row r="1252" spans="1:19">
      <c r="A1252" s="432">
        <v>41341</v>
      </c>
      <c r="B1252" s="53">
        <v>2815</v>
      </c>
      <c r="C1252" s="53">
        <v>10900</v>
      </c>
      <c r="D1252" s="53">
        <v>4905</v>
      </c>
      <c r="E1252" s="53">
        <v>7975</v>
      </c>
      <c r="F1252" s="53">
        <v>4386.25</v>
      </c>
      <c r="G1252" s="53">
        <v>7319</v>
      </c>
      <c r="H1252" s="53">
        <v>8819</v>
      </c>
      <c r="I1252" s="53">
        <v>8726.5</v>
      </c>
      <c r="J1252" s="53">
        <v>10226.5</v>
      </c>
      <c r="P1252" s="53">
        <v>9700</v>
      </c>
      <c r="Q1252" s="53">
        <v>-526.5</v>
      </c>
      <c r="R1252" s="53">
        <v>10300</v>
      </c>
      <c r="S1252" s="53">
        <v>73.5</v>
      </c>
    </row>
    <row r="1253" spans="1:19">
      <c r="A1253" s="432">
        <v>41344</v>
      </c>
      <c r="B1253" s="53">
        <v>2795</v>
      </c>
      <c r="C1253" s="53">
        <v>10900</v>
      </c>
      <c r="D1253" s="53">
        <v>4905</v>
      </c>
      <c r="E1253" s="53">
        <v>7975</v>
      </c>
      <c r="F1253" s="53">
        <v>4386.25</v>
      </c>
      <c r="G1253" s="53">
        <v>7267</v>
      </c>
      <c r="H1253" s="53">
        <v>8767</v>
      </c>
      <c r="I1253" s="53">
        <v>8664.5</v>
      </c>
      <c r="J1253" s="53">
        <v>10164.5</v>
      </c>
      <c r="P1253" s="53">
        <v>9300</v>
      </c>
      <c r="Q1253" s="53">
        <v>-864.5</v>
      </c>
      <c r="R1253" s="53">
        <v>10300</v>
      </c>
      <c r="S1253" s="53">
        <v>135.5</v>
      </c>
    </row>
    <row r="1254" spans="1:19">
      <c r="A1254" s="432">
        <v>41345</v>
      </c>
      <c r="B1254" s="53">
        <v>2790</v>
      </c>
      <c r="C1254" s="53">
        <v>10875</v>
      </c>
      <c r="D1254" s="53">
        <v>4893.75</v>
      </c>
      <c r="E1254" s="53">
        <v>7775</v>
      </c>
      <c r="F1254" s="53">
        <v>4276.25</v>
      </c>
      <c r="G1254" s="53">
        <v>7254</v>
      </c>
      <c r="H1254" s="53">
        <v>8754</v>
      </c>
      <c r="I1254" s="53">
        <v>8649</v>
      </c>
      <c r="J1254" s="53">
        <v>10149</v>
      </c>
      <c r="P1254" s="53">
        <v>9300</v>
      </c>
      <c r="Q1254" s="53">
        <v>-849</v>
      </c>
      <c r="R1254" s="53">
        <v>10300</v>
      </c>
      <c r="S1254" s="53">
        <v>151</v>
      </c>
    </row>
    <row r="1255" spans="1:19">
      <c r="A1255" s="432">
        <v>41346</v>
      </c>
      <c r="B1255" s="53">
        <v>2775</v>
      </c>
      <c r="C1255" s="53">
        <v>10875</v>
      </c>
      <c r="D1255" s="53">
        <v>4893.75</v>
      </c>
      <c r="E1255" s="53">
        <v>7825</v>
      </c>
      <c r="F1255" s="53">
        <v>4303.75</v>
      </c>
      <c r="G1255" s="53">
        <v>7215</v>
      </c>
      <c r="H1255" s="53">
        <v>8715</v>
      </c>
      <c r="I1255" s="53">
        <v>8602.5</v>
      </c>
      <c r="J1255" s="53">
        <v>10102.5</v>
      </c>
      <c r="P1255" s="53">
        <v>9100</v>
      </c>
      <c r="Q1255" s="53">
        <v>-1002.5</v>
      </c>
      <c r="R1255" s="53">
        <v>10300</v>
      </c>
      <c r="S1255" s="53">
        <v>197.5</v>
      </c>
    </row>
    <row r="1256" spans="1:19">
      <c r="A1256" s="432">
        <v>41347</v>
      </c>
      <c r="B1256" s="53">
        <v>2770</v>
      </c>
      <c r="C1256" s="53">
        <v>10875</v>
      </c>
      <c r="D1256" s="53">
        <v>4893.75</v>
      </c>
      <c r="E1256" s="53">
        <v>7775</v>
      </c>
      <c r="F1256" s="53">
        <v>4276.25</v>
      </c>
      <c r="G1256" s="53">
        <v>7202</v>
      </c>
      <c r="H1256" s="53">
        <v>8702</v>
      </c>
      <c r="I1256" s="53">
        <v>8587</v>
      </c>
      <c r="J1256" s="53">
        <v>10087</v>
      </c>
      <c r="P1256" s="53">
        <v>9100</v>
      </c>
      <c r="Q1256" s="53">
        <v>-987</v>
      </c>
      <c r="R1256" s="53">
        <v>10300</v>
      </c>
      <c r="S1256" s="53">
        <v>213</v>
      </c>
    </row>
    <row r="1257" spans="1:19">
      <c r="A1257" s="432">
        <v>41348</v>
      </c>
      <c r="B1257" s="53">
        <v>2785</v>
      </c>
      <c r="C1257" s="53">
        <v>10850</v>
      </c>
      <c r="D1257" s="53">
        <v>4882.5</v>
      </c>
      <c r="E1257" s="53">
        <v>7995</v>
      </c>
      <c r="F1257" s="53">
        <v>4397.25</v>
      </c>
      <c r="G1257" s="53">
        <v>7241</v>
      </c>
      <c r="H1257" s="53">
        <v>8741</v>
      </c>
      <c r="I1257" s="53">
        <v>8633.5</v>
      </c>
      <c r="J1257" s="53">
        <v>10133.5</v>
      </c>
      <c r="P1257" s="53">
        <v>9100</v>
      </c>
      <c r="Q1257" s="53">
        <v>-1033.5</v>
      </c>
      <c r="R1257" s="53">
        <v>10300</v>
      </c>
      <c r="S1257" s="53">
        <v>166.5</v>
      </c>
    </row>
    <row r="1258" spans="1:19">
      <c r="A1258" s="432">
        <v>41351</v>
      </c>
      <c r="B1258" s="53">
        <v>2775</v>
      </c>
      <c r="C1258" s="53">
        <v>10850</v>
      </c>
      <c r="D1258" s="53">
        <v>4882.5</v>
      </c>
      <c r="E1258" s="53">
        <v>7785</v>
      </c>
      <c r="F1258" s="53">
        <v>4281.75</v>
      </c>
      <c r="G1258" s="53">
        <v>7215</v>
      </c>
      <c r="H1258" s="53">
        <v>8715</v>
      </c>
      <c r="I1258" s="53">
        <v>8602.5</v>
      </c>
      <c r="J1258" s="53">
        <v>10102.5</v>
      </c>
      <c r="P1258" s="53">
        <v>9100</v>
      </c>
      <c r="Q1258" s="53">
        <v>-1002.5</v>
      </c>
      <c r="R1258" s="53">
        <v>10300</v>
      </c>
      <c r="S1258" s="53">
        <v>197.5</v>
      </c>
    </row>
    <row r="1259" spans="1:19">
      <c r="A1259" s="432">
        <v>41352</v>
      </c>
      <c r="B1259" s="53">
        <v>2780</v>
      </c>
      <c r="C1259" s="53">
        <v>10900</v>
      </c>
      <c r="D1259" s="53">
        <v>4905</v>
      </c>
      <c r="E1259" s="53">
        <v>7775</v>
      </c>
      <c r="F1259" s="53">
        <v>4276.25</v>
      </c>
      <c r="G1259" s="53">
        <v>7228</v>
      </c>
      <c r="H1259" s="53">
        <v>8728</v>
      </c>
      <c r="I1259" s="53">
        <v>8618</v>
      </c>
      <c r="J1259" s="53">
        <v>10118</v>
      </c>
      <c r="P1259" s="53">
        <v>9100</v>
      </c>
      <c r="Q1259" s="53">
        <v>-1018</v>
      </c>
      <c r="R1259" s="53">
        <v>10300</v>
      </c>
      <c r="S1259" s="53">
        <v>182</v>
      </c>
    </row>
    <row r="1260" spans="1:19">
      <c r="A1260" s="432">
        <v>41353</v>
      </c>
      <c r="B1260" s="53">
        <v>2780</v>
      </c>
      <c r="C1260" s="53">
        <v>10950</v>
      </c>
      <c r="D1260" s="53">
        <v>4927.5</v>
      </c>
      <c r="E1260" s="53">
        <v>7825</v>
      </c>
      <c r="F1260" s="53">
        <v>4303.75</v>
      </c>
      <c r="G1260" s="53">
        <v>7228</v>
      </c>
      <c r="H1260" s="53">
        <v>8728</v>
      </c>
      <c r="I1260" s="53">
        <v>8618</v>
      </c>
      <c r="J1260" s="53">
        <v>10118</v>
      </c>
      <c r="P1260" s="53">
        <v>9100</v>
      </c>
      <c r="Q1260" s="53">
        <v>-1018</v>
      </c>
      <c r="R1260" s="53">
        <v>10300</v>
      </c>
      <c r="S1260" s="53">
        <v>182</v>
      </c>
    </row>
    <row r="1261" spans="1:19">
      <c r="A1261" s="432">
        <v>41354</v>
      </c>
      <c r="B1261" s="53">
        <v>2785</v>
      </c>
      <c r="C1261" s="53">
        <v>10950</v>
      </c>
      <c r="D1261" s="53">
        <v>4927.5</v>
      </c>
      <c r="E1261" s="53">
        <v>7765</v>
      </c>
      <c r="F1261" s="53">
        <v>4270.75</v>
      </c>
      <c r="G1261" s="53">
        <v>7241</v>
      </c>
      <c r="H1261" s="53">
        <v>8741</v>
      </c>
      <c r="I1261" s="53">
        <v>8633.5</v>
      </c>
      <c r="J1261" s="53">
        <v>10133.5</v>
      </c>
      <c r="P1261" s="53">
        <v>9100</v>
      </c>
      <c r="Q1261" s="53">
        <v>-1033.5</v>
      </c>
      <c r="R1261" s="53">
        <v>10300</v>
      </c>
      <c r="S1261" s="53">
        <v>166.5</v>
      </c>
    </row>
    <row r="1262" spans="1:19">
      <c r="A1262" s="432">
        <v>41355</v>
      </c>
      <c r="B1262" s="53">
        <v>2785</v>
      </c>
      <c r="C1262" s="53">
        <v>10950</v>
      </c>
      <c r="D1262" s="53">
        <v>4927.5</v>
      </c>
      <c r="E1262" s="53">
        <v>7675</v>
      </c>
      <c r="F1262" s="53">
        <v>4221.25</v>
      </c>
      <c r="G1262" s="53">
        <v>7241</v>
      </c>
      <c r="H1262" s="53">
        <v>8741</v>
      </c>
      <c r="I1262" s="53">
        <v>8633.5</v>
      </c>
      <c r="J1262" s="53">
        <v>10133.5</v>
      </c>
      <c r="P1262" s="53">
        <v>9100</v>
      </c>
      <c r="Q1262" s="53">
        <v>-1033.5</v>
      </c>
      <c r="R1262" s="53">
        <v>10300</v>
      </c>
      <c r="S1262" s="53">
        <v>166.5</v>
      </c>
    </row>
    <row r="1263" spans="1:19">
      <c r="A1263" s="432">
        <v>41358</v>
      </c>
      <c r="B1263" s="53">
        <v>2785</v>
      </c>
      <c r="C1263" s="53">
        <v>10950</v>
      </c>
      <c r="D1263" s="53">
        <v>4927.5</v>
      </c>
      <c r="E1263" s="53">
        <v>7525</v>
      </c>
      <c r="F1263" s="53">
        <v>4138.75</v>
      </c>
      <c r="G1263" s="53">
        <v>7241</v>
      </c>
      <c r="H1263" s="53">
        <v>8741</v>
      </c>
      <c r="I1263" s="53">
        <v>8633.5</v>
      </c>
      <c r="J1263" s="53">
        <v>10133.5</v>
      </c>
      <c r="P1263" s="53">
        <v>9100</v>
      </c>
      <c r="Q1263" s="53">
        <v>-1033.5</v>
      </c>
      <c r="R1263" s="53">
        <v>10300</v>
      </c>
      <c r="S1263" s="53">
        <v>166.5</v>
      </c>
    </row>
    <row r="1264" spans="1:19">
      <c r="A1264" s="432">
        <v>41359</v>
      </c>
      <c r="B1264" s="53">
        <v>2785</v>
      </c>
      <c r="C1264" s="53">
        <v>10950</v>
      </c>
      <c r="D1264" s="53">
        <v>4927.5</v>
      </c>
      <c r="E1264" s="53">
        <v>7475</v>
      </c>
      <c r="F1264" s="53">
        <v>4111.25</v>
      </c>
      <c r="G1264" s="53">
        <v>7241</v>
      </c>
      <c r="H1264" s="53">
        <v>8741</v>
      </c>
      <c r="I1264" s="53">
        <v>8633.5</v>
      </c>
      <c r="J1264" s="53">
        <v>10133.5</v>
      </c>
      <c r="P1264" s="53">
        <v>9300</v>
      </c>
      <c r="Q1264" s="53">
        <v>-833.5</v>
      </c>
      <c r="R1264" s="53">
        <v>10300</v>
      </c>
      <c r="S1264" s="53">
        <v>166.5</v>
      </c>
    </row>
    <row r="1265" spans="1:19">
      <c r="A1265" s="432">
        <v>41360</v>
      </c>
      <c r="B1265" s="53">
        <v>2785</v>
      </c>
      <c r="C1265" s="53">
        <v>10950</v>
      </c>
      <c r="D1265" s="53">
        <v>4927.5</v>
      </c>
      <c r="E1265" s="53">
        <v>7375</v>
      </c>
      <c r="F1265" s="53">
        <v>4056.2500000000005</v>
      </c>
      <c r="G1265" s="53">
        <v>7241</v>
      </c>
      <c r="H1265" s="53">
        <v>8741</v>
      </c>
      <c r="I1265" s="53">
        <v>8633.5</v>
      </c>
      <c r="J1265" s="53">
        <v>10133.5</v>
      </c>
      <c r="P1265" s="53">
        <v>9300</v>
      </c>
      <c r="Q1265" s="53">
        <v>-833.5</v>
      </c>
      <c r="R1265" s="53">
        <v>10300</v>
      </c>
      <c r="S1265" s="53">
        <v>166.5</v>
      </c>
    </row>
    <row r="1266" spans="1:19">
      <c r="A1266" s="432">
        <v>41361</v>
      </c>
      <c r="B1266" s="53">
        <v>2785</v>
      </c>
      <c r="C1266" s="53">
        <v>10950</v>
      </c>
      <c r="D1266" s="53">
        <v>4927.5</v>
      </c>
      <c r="E1266" s="53">
        <v>7305</v>
      </c>
      <c r="F1266" s="53">
        <v>4017.7500000000005</v>
      </c>
      <c r="G1266" s="53">
        <v>7241</v>
      </c>
      <c r="H1266" s="53">
        <v>8741</v>
      </c>
      <c r="I1266" s="53">
        <v>8633.5</v>
      </c>
      <c r="J1266" s="53">
        <v>10133.5</v>
      </c>
      <c r="P1266" s="53">
        <v>9300</v>
      </c>
      <c r="Q1266" s="53">
        <v>-833.5</v>
      </c>
      <c r="R1266" s="53">
        <v>10300</v>
      </c>
      <c r="S1266" s="53">
        <v>166.5</v>
      </c>
    </row>
    <row r="1267" spans="1:19">
      <c r="A1267" s="432">
        <v>41362</v>
      </c>
      <c r="B1267" s="53">
        <v>2775</v>
      </c>
      <c r="C1267" s="53">
        <v>10950</v>
      </c>
      <c r="D1267" s="53">
        <v>4927.5</v>
      </c>
      <c r="E1267" s="53">
        <v>7335</v>
      </c>
      <c r="F1267" s="53">
        <v>4034.2500000000005</v>
      </c>
      <c r="G1267" s="53">
        <v>7215</v>
      </c>
      <c r="H1267" s="53">
        <v>8715</v>
      </c>
      <c r="I1267" s="53">
        <v>8602.5</v>
      </c>
      <c r="J1267" s="53">
        <v>10102.5</v>
      </c>
      <c r="P1267" s="53">
        <v>9300</v>
      </c>
      <c r="Q1267" s="53">
        <v>-802.5</v>
      </c>
      <c r="R1267" s="53">
        <v>10300</v>
      </c>
      <c r="S1267" s="53">
        <v>197.5</v>
      </c>
    </row>
    <row r="1268" spans="1:19">
      <c r="A1268" s="432">
        <v>41365</v>
      </c>
      <c r="B1268" s="53">
        <v>2770</v>
      </c>
      <c r="C1268" s="53">
        <v>10950</v>
      </c>
      <c r="D1268" s="53">
        <v>4927.5</v>
      </c>
      <c r="E1268" s="53">
        <v>7175</v>
      </c>
      <c r="F1268" s="53">
        <v>3946.2500000000005</v>
      </c>
      <c r="G1268" s="53">
        <v>7202</v>
      </c>
      <c r="H1268" s="53">
        <v>8702</v>
      </c>
      <c r="I1268" s="53">
        <v>8587</v>
      </c>
      <c r="J1268" s="53">
        <v>10087</v>
      </c>
      <c r="P1268" s="53">
        <v>9300</v>
      </c>
      <c r="Q1268" s="53">
        <v>-787</v>
      </c>
      <c r="R1268" s="53">
        <v>10300</v>
      </c>
      <c r="S1268" s="53">
        <v>213</v>
      </c>
    </row>
    <row r="1269" spans="1:19">
      <c r="A1269" s="432">
        <v>41366</v>
      </c>
      <c r="B1269" s="53">
        <v>2765</v>
      </c>
      <c r="C1269" s="53">
        <v>10950</v>
      </c>
      <c r="D1269" s="53">
        <v>4927.5</v>
      </c>
      <c r="E1269" s="53">
        <v>7310</v>
      </c>
      <c r="F1269" s="53">
        <v>4020.5000000000005</v>
      </c>
      <c r="G1269" s="53">
        <v>7189</v>
      </c>
      <c r="H1269" s="53">
        <v>8689</v>
      </c>
      <c r="I1269" s="53">
        <v>8571.5</v>
      </c>
      <c r="J1269" s="53">
        <v>10071.5</v>
      </c>
      <c r="P1269" s="53">
        <v>9300</v>
      </c>
      <c r="Q1269" s="53">
        <v>-771.5</v>
      </c>
      <c r="R1269" s="53">
        <v>10300</v>
      </c>
      <c r="S1269" s="53">
        <v>228.5</v>
      </c>
    </row>
    <row r="1270" spans="1:19">
      <c r="A1270" s="432">
        <v>41367</v>
      </c>
      <c r="B1270" s="53">
        <v>2775</v>
      </c>
      <c r="C1270" s="53">
        <v>10950</v>
      </c>
      <c r="D1270" s="53">
        <v>4927.5</v>
      </c>
      <c r="E1270" s="53">
        <v>7435</v>
      </c>
      <c r="F1270" s="53">
        <v>4089.2500000000005</v>
      </c>
      <c r="G1270" s="53">
        <v>7215</v>
      </c>
      <c r="H1270" s="53">
        <v>8715</v>
      </c>
      <c r="I1270" s="53">
        <v>8602.5</v>
      </c>
      <c r="J1270" s="53">
        <v>10102.5</v>
      </c>
      <c r="P1270" s="53">
        <v>9300</v>
      </c>
      <c r="Q1270" s="53">
        <v>-802.5</v>
      </c>
      <c r="R1270" s="53">
        <v>10300</v>
      </c>
      <c r="S1270" s="53">
        <v>197.5</v>
      </c>
    </row>
    <row r="1271" spans="1:19">
      <c r="A1271" s="432">
        <v>41368</v>
      </c>
      <c r="P1271" s="53">
        <v>9300</v>
      </c>
      <c r="R1271" s="53">
        <v>10300</v>
      </c>
    </row>
    <row r="1272" spans="1:19">
      <c r="A1272" s="432">
        <v>41369</v>
      </c>
      <c r="P1272" s="53">
        <v>9300</v>
      </c>
      <c r="R1272" s="53">
        <v>10300</v>
      </c>
    </row>
    <row r="1273" spans="1:19">
      <c r="A1273" s="432">
        <v>41370</v>
      </c>
      <c r="N1273" s="53">
        <v>9550</v>
      </c>
    </row>
    <row r="1274" spans="1:19">
      <c r="A1274" s="432">
        <v>41371</v>
      </c>
      <c r="B1274" s="53">
        <v>2765</v>
      </c>
      <c r="C1274" s="53">
        <v>10950</v>
      </c>
      <c r="D1274" s="53">
        <v>4927.5</v>
      </c>
      <c r="E1274" s="53">
        <v>7265</v>
      </c>
      <c r="F1274" s="53">
        <v>3995.7500000000005</v>
      </c>
      <c r="G1274" s="53">
        <v>7189</v>
      </c>
      <c r="H1274" s="53">
        <v>8689</v>
      </c>
      <c r="I1274" s="53">
        <v>8571.5</v>
      </c>
      <c r="J1274" s="53">
        <v>10071.5</v>
      </c>
      <c r="N1274" s="53">
        <v>9550</v>
      </c>
      <c r="O1274" s="53">
        <v>-521.5</v>
      </c>
      <c r="P1274" s="53">
        <v>9200</v>
      </c>
      <c r="Q1274" s="53">
        <v>-871.5</v>
      </c>
    </row>
    <row r="1275" spans="1:19">
      <c r="A1275" s="432">
        <v>41372</v>
      </c>
      <c r="B1275" s="53">
        <v>2770</v>
      </c>
      <c r="C1275" s="53">
        <v>10950</v>
      </c>
      <c r="D1275" s="53">
        <v>4927.5</v>
      </c>
      <c r="E1275" s="53">
        <v>7415</v>
      </c>
      <c r="F1275" s="53">
        <v>4078.2500000000005</v>
      </c>
      <c r="G1275" s="53">
        <v>7202</v>
      </c>
      <c r="H1275" s="53">
        <v>8702</v>
      </c>
      <c r="I1275" s="53">
        <v>8587</v>
      </c>
      <c r="J1275" s="53">
        <v>10087</v>
      </c>
      <c r="N1275" s="53">
        <v>9400</v>
      </c>
      <c r="O1275" s="53">
        <v>-687</v>
      </c>
      <c r="P1275" s="53">
        <v>9200</v>
      </c>
      <c r="Q1275" s="53">
        <v>-887</v>
      </c>
      <c r="R1275" s="53">
        <v>9800</v>
      </c>
      <c r="S1275" s="53">
        <v>-287</v>
      </c>
    </row>
    <row r="1276" spans="1:19">
      <c r="A1276" s="432">
        <v>41373</v>
      </c>
      <c r="B1276" s="53">
        <v>2770</v>
      </c>
      <c r="C1276" s="53">
        <v>10950</v>
      </c>
      <c r="D1276" s="53">
        <v>4927.5</v>
      </c>
      <c r="E1276" s="53">
        <v>7450</v>
      </c>
      <c r="F1276" s="53">
        <v>4097.5</v>
      </c>
      <c r="G1276" s="53">
        <v>7202</v>
      </c>
      <c r="H1276" s="53">
        <v>8702</v>
      </c>
      <c r="I1276" s="53">
        <v>8587</v>
      </c>
      <c r="J1276" s="53">
        <v>10087</v>
      </c>
      <c r="N1276" s="53">
        <v>9400</v>
      </c>
      <c r="O1276" s="53">
        <v>-687</v>
      </c>
      <c r="P1276" s="53">
        <v>9200</v>
      </c>
      <c r="Q1276" s="53">
        <v>-887</v>
      </c>
      <c r="R1276" s="53">
        <v>9800</v>
      </c>
      <c r="S1276" s="53">
        <v>-287</v>
      </c>
    </row>
    <row r="1277" spans="1:19">
      <c r="A1277" s="432">
        <v>41374</v>
      </c>
      <c r="B1277" s="53">
        <v>2765</v>
      </c>
      <c r="C1277" s="53">
        <v>10950</v>
      </c>
      <c r="D1277" s="53">
        <v>4927.5</v>
      </c>
      <c r="E1277" s="53">
        <v>7605</v>
      </c>
      <c r="F1277" s="53">
        <v>4182.75</v>
      </c>
      <c r="G1277" s="53">
        <v>7189</v>
      </c>
      <c r="H1277" s="53">
        <v>8689</v>
      </c>
      <c r="I1277" s="53">
        <v>8571.5</v>
      </c>
      <c r="J1277" s="53">
        <v>10071.5</v>
      </c>
      <c r="N1277" s="53">
        <v>9400</v>
      </c>
      <c r="O1277" s="53">
        <v>-671.5</v>
      </c>
      <c r="P1277" s="53">
        <v>9200</v>
      </c>
      <c r="Q1277" s="53">
        <v>-871.5</v>
      </c>
      <c r="R1277" s="53">
        <v>9850</v>
      </c>
      <c r="S1277" s="53">
        <v>-221.5</v>
      </c>
    </row>
    <row r="1278" spans="1:19">
      <c r="A1278" s="432">
        <v>41375</v>
      </c>
      <c r="B1278" s="53">
        <v>2755</v>
      </c>
      <c r="C1278" s="53">
        <v>10950</v>
      </c>
      <c r="D1278" s="53">
        <v>4927.5</v>
      </c>
      <c r="E1278" s="53">
        <v>7525</v>
      </c>
      <c r="F1278" s="53">
        <v>4138.75</v>
      </c>
      <c r="G1278" s="53">
        <v>7163</v>
      </c>
      <c r="H1278" s="53">
        <v>8663</v>
      </c>
      <c r="I1278" s="53">
        <v>8540.5</v>
      </c>
      <c r="J1278" s="53">
        <v>10040.5</v>
      </c>
      <c r="N1278" s="53">
        <v>9400</v>
      </c>
      <c r="O1278" s="53">
        <v>-640.5</v>
      </c>
      <c r="P1278" s="53">
        <v>9300</v>
      </c>
      <c r="Q1278" s="53">
        <v>-740.5</v>
      </c>
      <c r="R1278" s="53">
        <v>9850</v>
      </c>
      <c r="S1278" s="53">
        <v>-190.5</v>
      </c>
    </row>
    <row r="1279" spans="1:19">
      <c r="A1279" s="432">
        <v>41376</v>
      </c>
      <c r="B1279" s="53">
        <v>2755</v>
      </c>
      <c r="C1279" s="53">
        <v>10950</v>
      </c>
      <c r="D1279" s="53">
        <v>4927.5</v>
      </c>
      <c r="E1279" s="53">
        <v>7675</v>
      </c>
      <c r="F1279" s="53">
        <v>4221.25</v>
      </c>
      <c r="G1279" s="53">
        <v>7163</v>
      </c>
      <c r="H1279" s="53">
        <v>8663</v>
      </c>
      <c r="I1279" s="53">
        <v>8540.5</v>
      </c>
      <c r="J1279" s="53">
        <v>10040.5</v>
      </c>
      <c r="N1279" s="53">
        <v>9400</v>
      </c>
      <c r="O1279" s="53">
        <v>-640.5</v>
      </c>
      <c r="P1279" s="53">
        <v>9300</v>
      </c>
      <c r="Q1279" s="53">
        <v>-740.5</v>
      </c>
      <c r="R1279" s="53">
        <v>9850</v>
      </c>
      <c r="S1279" s="53">
        <v>-190.5</v>
      </c>
    </row>
    <row r="1280" spans="1:19">
      <c r="A1280" s="432">
        <v>41377</v>
      </c>
      <c r="N1280" s="53">
        <v>9400</v>
      </c>
    </row>
    <row r="1281" spans="1:19">
      <c r="A1281" s="432">
        <v>41378</v>
      </c>
      <c r="N1281" s="53">
        <v>9400</v>
      </c>
    </row>
    <row r="1282" spans="1:19">
      <c r="A1282" s="432">
        <v>41379</v>
      </c>
      <c r="B1282" s="53">
        <v>2740</v>
      </c>
      <c r="C1282" s="53">
        <v>10950</v>
      </c>
      <c r="D1282" s="53">
        <v>4927.5</v>
      </c>
      <c r="E1282" s="53">
        <v>7410</v>
      </c>
      <c r="F1282" s="53">
        <v>4075.5000000000005</v>
      </c>
      <c r="G1282" s="53">
        <v>7124</v>
      </c>
      <c r="H1282" s="53">
        <v>8624</v>
      </c>
      <c r="I1282" s="53">
        <v>8494</v>
      </c>
      <c r="J1282" s="53">
        <v>9994</v>
      </c>
      <c r="N1282" s="53">
        <v>9400</v>
      </c>
      <c r="O1282" s="53">
        <v>-594</v>
      </c>
      <c r="P1282" s="53">
        <v>9500</v>
      </c>
      <c r="Q1282" s="53">
        <v>-494</v>
      </c>
      <c r="R1282" s="53">
        <v>10010</v>
      </c>
      <c r="S1282" s="53">
        <v>16</v>
      </c>
    </row>
    <row r="1283" spans="1:19">
      <c r="A1283" s="432">
        <v>41380</v>
      </c>
      <c r="B1283" s="53">
        <v>2725</v>
      </c>
      <c r="C1283" s="53">
        <v>10950</v>
      </c>
      <c r="D1283" s="53">
        <v>4927.5</v>
      </c>
      <c r="E1283" s="53">
        <v>7425</v>
      </c>
      <c r="F1283" s="53">
        <v>4083.7500000000005</v>
      </c>
      <c r="G1283" s="53">
        <v>7085</v>
      </c>
      <c r="H1283" s="53">
        <v>8585</v>
      </c>
      <c r="I1283" s="53">
        <v>8447.5</v>
      </c>
      <c r="J1283" s="53">
        <v>9947.5</v>
      </c>
      <c r="N1283" s="53">
        <v>9400</v>
      </c>
      <c r="O1283" s="53">
        <v>-547.5</v>
      </c>
      <c r="P1283" s="53">
        <v>9500</v>
      </c>
      <c r="Q1283" s="53">
        <v>-447.5</v>
      </c>
      <c r="R1283" s="53">
        <v>10010</v>
      </c>
      <c r="S1283" s="53">
        <v>62.5</v>
      </c>
    </row>
    <row r="1284" spans="1:19">
      <c r="A1284" s="432">
        <v>41381</v>
      </c>
      <c r="B1284" s="53">
        <v>2730</v>
      </c>
      <c r="C1284" s="53">
        <v>10950</v>
      </c>
      <c r="D1284" s="53">
        <v>4927.5</v>
      </c>
      <c r="E1284" s="53">
        <v>7435</v>
      </c>
      <c r="F1284" s="53">
        <v>4089.2500000000005</v>
      </c>
      <c r="G1284" s="53">
        <v>7098</v>
      </c>
      <c r="H1284" s="53">
        <v>8598</v>
      </c>
      <c r="I1284" s="53">
        <v>8463</v>
      </c>
      <c r="J1284" s="53">
        <v>9963</v>
      </c>
      <c r="N1284" s="53">
        <v>9400</v>
      </c>
      <c r="O1284" s="53">
        <v>-563</v>
      </c>
      <c r="P1284" s="53">
        <v>9600</v>
      </c>
      <c r="Q1284" s="53">
        <v>-363</v>
      </c>
      <c r="R1284" s="53">
        <v>10010</v>
      </c>
      <c r="S1284" s="53">
        <v>47</v>
      </c>
    </row>
    <row r="1285" spans="1:19">
      <c r="A1285" s="432">
        <v>41382</v>
      </c>
      <c r="B1285" s="53">
        <v>2715</v>
      </c>
      <c r="C1285" s="53">
        <v>10800</v>
      </c>
      <c r="D1285" s="53">
        <v>4860</v>
      </c>
      <c r="E1285" s="53">
        <v>7335</v>
      </c>
      <c r="F1285" s="53">
        <v>4034.2500000000005</v>
      </c>
      <c r="G1285" s="53">
        <v>7059</v>
      </c>
      <c r="H1285" s="53">
        <v>8559</v>
      </c>
      <c r="I1285" s="53">
        <v>8416.5</v>
      </c>
      <c r="J1285" s="53">
        <v>9916.5</v>
      </c>
      <c r="N1285" s="53">
        <v>9400</v>
      </c>
      <c r="O1285" s="53">
        <v>-516.5</v>
      </c>
      <c r="P1285" s="53">
        <v>9600</v>
      </c>
      <c r="Q1285" s="53">
        <v>-316.5</v>
      </c>
      <c r="R1285" s="53">
        <v>10010</v>
      </c>
      <c r="S1285" s="53">
        <v>93.5</v>
      </c>
    </row>
    <row r="1286" spans="1:19">
      <c r="A1286" s="432">
        <v>41383</v>
      </c>
      <c r="B1286" s="53">
        <v>2720</v>
      </c>
      <c r="C1286" s="53">
        <v>10800</v>
      </c>
      <c r="D1286" s="53">
        <v>4860</v>
      </c>
      <c r="E1286" s="53">
        <v>7355</v>
      </c>
      <c r="F1286" s="53">
        <v>4045.2500000000005</v>
      </c>
      <c r="G1286" s="53">
        <v>7072</v>
      </c>
      <c r="H1286" s="53">
        <v>8572</v>
      </c>
      <c r="I1286" s="53">
        <v>8432</v>
      </c>
      <c r="J1286" s="53">
        <v>9932</v>
      </c>
      <c r="N1286" s="53">
        <v>9400</v>
      </c>
      <c r="O1286" s="53">
        <v>-532</v>
      </c>
      <c r="P1286" s="53">
        <v>9350</v>
      </c>
      <c r="Q1286" s="53">
        <v>-582</v>
      </c>
      <c r="R1286" s="53">
        <v>10010</v>
      </c>
      <c r="S1286" s="53">
        <v>78</v>
      </c>
    </row>
    <row r="1287" spans="1:19">
      <c r="A1287" s="432">
        <v>41384</v>
      </c>
      <c r="N1287" s="53">
        <v>9400</v>
      </c>
    </row>
    <row r="1288" spans="1:19">
      <c r="A1288" s="432">
        <v>41385</v>
      </c>
      <c r="N1288" s="53">
        <v>9400</v>
      </c>
    </row>
    <row r="1289" spans="1:19">
      <c r="A1289" s="432">
        <v>41386</v>
      </c>
      <c r="B1289" s="53">
        <v>2710</v>
      </c>
      <c r="C1289" s="53">
        <v>10800</v>
      </c>
      <c r="D1289" s="53">
        <v>4860</v>
      </c>
      <c r="E1289" s="53">
        <v>7375</v>
      </c>
      <c r="F1289" s="53">
        <v>4056.2500000000005</v>
      </c>
      <c r="G1289" s="53">
        <v>7046</v>
      </c>
      <c r="H1289" s="53">
        <v>8546</v>
      </c>
      <c r="I1289" s="53">
        <v>8401</v>
      </c>
      <c r="J1289" s="53">
        <v>9901</v>
      </c>
      <c r="N1289" s="53">
        <v>9400</v>
      </c>
      <c r="O1289" s="53">
        <v>-501</v>
      </c>
      <c r="P1289" s="53">
        <v>9100</v>
      </c>
      <c r="Q1289" s="53">
        <v>-801</v>
      </c>
      <c r="R1289" s="53">
        <v>9850</v>
      </c>
      <c r="S1289" s="53">
        <v>-51</v>
      </c>
    </row>
    <row r="1290" spans="1:19">
      <c r="A1290" s="432">
        <v>41387</v>
      </c>
      <c r="B1290" s="53">
        <v>2690</v>
      </c>
      <c r="C1290" s="53">
        <v>10800</v>
      </c>
      <c r="D1290" s="53">
        <v>4860</v>
      </c>
      <c r="E1290" s="53">
        <v>7310</v>
      </c>
      <c r="F1290" s="53">
        <v>4020.5000000000005</v>
      </c>
      <c r="G1290" s="53">
        <v>6994</v>
      </c>
      <c r="H1290" s="53">
        <v>8494</v>
      </c>
      <c r="I1290" s="53">
        <v>8339</v>
      </c>
      <c r="J1290" s="53">
        <v>9839</v>
      </c>
      <c r="N1290" s="53">
        <v>9400</v>
      </c>
      <c r="O1290" s="53">
        <v>-439</v>
      </c>
      <c r="P1290" s="53">
        <v>9100</v>
      </c>
      <c r="Q1290" s="53">
        <v>-739</v>
      </c>
      <c r="R1290" s="53">
        <v>9850</v>
      </c>
      <c r="S1290" s="53">
        <v>11</v>
      </c>
    </row>
    <row r="1291" spans="1:19">
      <c r="A1291" s="432">
        <v>41388</v>
      </c>
      <c r="B1291" s="53">
        <v>2690</v>
      </c>
      <c r="C1291" s="53">
        <v>10800</v>
      </c>
      <c r="D1291" s="53">
        <v>4860</v>
      </c>
      <c r="E1291" s="53">
        <v>7365</v>
      </c>
      <c r="F1291" s="53">
        <v>4050.7500000000005</v>
      </c>
      <c r="G1291" s="53">
        <v>6994</v>
      </c>
      <c r="H1291" s="53">
        <v>8494</v>
      </c>
      <c r="I1291" s="53">
        <v>8339</v>
      </c>
      <c r="J1291" s="53">
        <v>9839</v>
      </c>
      <c r="N1291" s="53">
        <v>9400</v>
      </c>
      <c r="O1291" s="53">
        <v>-439</v>
      </c>
      <c r="P1291" s="53">
        <v>9100</v>
      </c>
      <c r="Q1291" s="53">
        <v>-739</v>
      </c>
      <c r="R1291" s="53">
        <v>9750</v>
      </c>
      <c r="S1291" s="53">
        <v>-89</v>
      </c>
    </row>
    <row r="1292" spans="1:19">
      <c r="A1292" s="432">
        <v>41389</v>
      </c>
      <c r="B1292" s="53">
        <v>2690</v>
      </c>
      <c r="C1292" s="53">
        <v>10800</v>
      </c>
      <c r="D1292" s="53">
        <v>4860</v>
      </c>
      <c r="E1292" s="53">
        <v>7375</v>
      </c>
      <c r="F1292" s="53">
        <v>4056.2500000000005</v>
      </c>
      <c r="G1292" s="53">
        <v>6994</v>
      </c>
      <c r="H1292" s="53">
        <v>8494</v>
      </c>
      <c r="I1292" s="53">
        <v>8339</v>
      </c>
      <c r="J1292" s="53">
        <v>9839</v>
      </c>
      <c r="N1292" s="53">
        <v>9400</v>
      </c>
      <c r="O1292" s="53">
        <v>-439</v>
      </c>
      <c r="P1292" s="53">
        <v>9100</v>
      </c>
      <c r="Q1292" s="53">
        <v>-739</v>
      </c>
      <c r="R1292" s="53">
        <v>9670</v>
      </c>
      <c r="S1292" s="53">
        <v>-169</v>
      </c>
    </row>
    <row r="1293" spans="1:19">
      <c r="A1293" s="432">
        <v>41390</v>
      </c>
      <c r="B1293" s="53">
        <v>2690</v>
      </c>
      <c r="C1293" s="53">
        <v>10800</v>
      </c>
      <c r="D1293" s="53">
        <v>4860</v>
      </c>
      <c r="E1293" s="53">
        <v>7310</v>
      </c>
      <c r="F1293" s="53">
        <v>4020.5000000000005</v>
      </c>
      <c r="G1293" s="53">
        <v>6994</v>
      </c>
      <c r="H1293" s="53">
        <v>8494</v>
      </c>
      <c r="I1293" s="53">
        <v>8339</v>
      </c>
      <c r="J1293" s="53">
        <v>9839</v>
      </c>
      <c r="N1293" s="53">
        <v>9400</v>
      </c>
      <c r="O1293" s="53">
        <v>-439</v>
      </c>
      <c r="P1293" s="53">
        <v>9000</v>
      </c>
      <c r="Q1293" s="53">
        <v>-839</v>
      </c>
      <c r="R1293" s="53">
        <v>9670</v>
      </c>
      <c r="S1293" s="53">
        <v>-169</v>
      </c>
    </row>
    <row r="1294" spans="1:19">
      <c r="A1294" s="432">
        <v>41391</v>
      </c>
      <c r="B1294" s="53">
        <v>2690</v>
      </c>
      <c r="C1294" s="53">
        <v>10800</v>
      </c>
      <c r="D1294" s="53">
        <v>4860</v>
      </c>
      <c r="E1294" s="53">
        <v>7310</v>
      </c>
      <c r="F1294" s="53">
        <v>4020.5000000000005</v>
      </c>
      <c r="G1294" s="53">
        <v>6994</v>
      </c>
      <c r="H1294" s="53">
        <v>8494</v>
      </c>
      <c r="I1294" s="53">
        <v>8339</v>
      </c>
      <c r="J1294" s="53">
        <v>9839</v>
      </c>
      <c r="N1294" s="53">
        <v>9400</v>
      </c>
      <c r="O1294" s="53">
        <v>-439</v>
      </c>
      <c r="P1294" s="53">
        <v>9000</v>
      </c>
      <c r="Q1294" s="53">
        <v>-839</v>
      </c>
      <c r="R1294" s="53">
        <v>9670</v>
      </c>
      <c r="S1294" s="53">
        <v>-169</v>
      </c>
    </row>
    <row r="1295" spans="1:19">
      <c r="A1295" s="432">
        <v>41392</v>
      </c>
      <c r="B1295" s="53">
        <v>2680</v>
      </c>
      <c r="C1295" s="53">
        <v>10800</v>
      </c>
      <c r="D1295" s="53">
        <v>4860</v>
      </c>
      <c r="E1295" s="53">
        <v>7310</v>
      </c>
      <c r="F1295" s="53">
        <v>4020.5000000000005</v>
      </c>
      <c r="G1295" s="53">
        <v>6968</v>
      </c>
      <c r="H1295" s="53">
        <v>8468</v>
      </c>
      <c r="I1295" s="53">
        <v>8308</v>
      </c>
      <c r="J1295" s="53">
        <v>9808</v>
      </c>
      <c r="N1295" s="53">
        <v>9400</v>
      </c>
      <c r="O1295" s="53">
        <v>-408</v>
      </c>
      <c r="P1295" s="53">
        <v>9000</v>
      </c>
      <c r="Q1295" s="53">
        <v>-808</v>
      </c>
      <c r="R1295" s="53">
        <v>9670</v>
      </c>
      <c r="S1295" s="53">
        <v>-138</v>
      </c>
    </row>
    <row r="1296" spans="1:19">
      <c r="A1296" s="432">
        <v>41393</v>
      </c>
      <c r="P1296" s="53">
        <v>9000</v>
      </c>
      <c r="R1296" s="53">
        <v>9670</v>
      </c>
    </row>
    <row r="1297" spans="1:19">
      <c r="A1297" s="432">
        <v>41394</v>
      </c>
      <c r="P1297" s="53">
        <v>9000</v>
      </c>
      <c r="R1297" s="53">
        <v>9670</v>
      </c>
    </row>
    <row r="1298" spans="1:19">
      <c r="A1298" s="432">
        <v>41395</v>
      </c>
      <c r="P1298" s="53">
        <v>9000</v>
      </c>
      <c r="R1298" s="53">
        <v>9670</v>
      </c>
    </row>
    <row r="1299" spans="1:19">
      <c r="A1299" s="432">
        <v>41396</v>
      </c>
      <c r="B1299" s="53">
        <v>2680</v>
      </c>
      <c r="C1299" s="53">
        <v>10800</v>
      </c>
      <c r="D1299" s="53">
        <v>4860</v>
      </c>
      <c r="E1299" s="53">
        <v>7290</v>
      </c>
      <c r="F1299" s="53">
        <v>4009.5000000000005</v>
      </c>
      <c r="G1299" s="53">
        <v>6968</v>
      </c>
      <c r="H1299" s="53">
        <v>8468</v>
      </c>
      <c r="I1299" s="53">
        <v>8308</v>
      </c>
      <c r="J1299" s="53">
        <v>9808</v>
      </c>
      <c r="N1299" s="53">
        <v>9300</v>
      </c>
      <c r="O1299" s="53">
        <v>-508</v>
      </c>
      <c r="P1299" s="53">
        <v>9000</v>
      </c>
      <c r="Q1299" s="53">
        <v>-808</v>
      </c>
      <c r="R1299" s="53">
        <v>9750</v>
      </c>
      <c r="S1299" s="53">
        <v>-58</v>
      </c>
    </row>
    <row r="1300" spans="1:19">
      <c r="A1300" s="432">
        <v>41397</v>
      </c>
      <c r="B1300" s="53">
        <v>2695</v>
      </c>
      <c r="C1300" s="53">
        <v>10800</v>
      </c>
      <c r="D1300" s="53">
        <v>4860</v>
      </c>
      <c r="E1300" s="53">
        <v>7335</v>
      </c>
      <c r="F1300" s="53">
        <v>4034.2500000000005</v>
      </c>
      <c r="G1300" s="53">
        <v>7007</v>
      </c>
      <c r="H1300" s="53">
        <v>8507</v>
      </c>
      <c r="I1300" s="53">
        <v>8354.5</v>
      </c>
      <c r="J1300" s="53">
        <v>9854.5</v>
      </c>
      <c r="N1300" s="53">
        <v>9300</v>
      </c>
      <c r="O1300" s="53">
        <v>-554.5</v>
      </c>
      <c r="P1300" s="53">
        <v>9100</v>
      </c>
      <c r="Q1300" s="53">
        <v>-754.5</v>
      </c>
      <c r="R1300" s="53">
        <v>9750</v>
      </c>
      <c r="S1300" s="53">
        <v>-104.5</v>
      </c>
    </row>
    <row r="1301" spans="1:19">
      <c r="A1301" s="432">
        <v>41398</v>
      </c>
      <c r="N1301" s="53">
        <v>9300</v>
      </c>
    </row>
    <row r="1302" spans="1:19">
      <c r="A1302" s="432">
        <v>41399</v>
      </c>
      <c r="N1302" s="53">
        <v>9300</v>
      </c>
    </row>
    <row r="1303" spans="1:19">
      <c r="A1303" s="432">
        <v>41400</v>
      </c>
      <c r="B1303" s="53">
        <v>2715</v>
      </c>
      <c r="C1303" s="53">
        <v>10850</v>
      </c>
      <c r="D1303" s="53">
        <v>4882.5</v>
      </c>
      <c r="E1303" s="53">
        <v>7375</v>
      </c>
      <c r="F1303" s="53">
        <v>4056.2500000000005</v>
      </c>
      <c r="G1303" s="53">
        <v>7059</v>
      </c>
      <c r="H1303" s="53">
        <v>8559</v>
      </c>
      <c r="I1303" s="53">
        <v>8416.5</v>
      </c>
      <c r="J1303" s="53">
        <v>9916.5</v>
      </c>
      <c r="N1303" s="53">
        <v>9300</v>
      </c>
      <c r="O1303" s="53">
        <v>-616.5</v>
      </c>
      <c r="P1303" s="53">
        <v>9100</v>
      </c>
      <c r="Q1303" s="53">
        <v>-816.5</v>
      </c>
      <c r="R1303" s="53">
        <v>9750</v>
      </c>
      <c r="S1303" s="53">
        <v>-166.5</v>
      </c>
    </row>
    <row r="1304" spans="1:19">
      <c r="A1304" s="432">
        <v>41401</v>
      </c>
      <c r="B1304" s="53">
        <v>2720</v>
      </c>
      <c r="C1304" s="53">
        <v>10850</v>
      </c>
      <c r="D1304" s="53">
        <v>4882.5</v>
      </c>
      <c r="E1304" s="53">
        <v>7405</v>
      </c>
      <c r="F1304" s="53">
        <v>4072.7500000000005</v>
      </c>
      <c r="G1304" s="53">
        <v>7072</v>
      </c>
      <c r="H1304" s="53">
        <v>8572</v>
      </c>
      <c r="I1304" s="53">
        <v>8432</v>
      </c>
      <c r="J1304" s="53">
        <v>9932</v>
      </c>
      <c r="N1304" s="53">
        <v>9400</v>
      </c>
      <c r="O1304" s="53">
        <v>-532</v>
      </c>
      <c r="P1304" s="53">
        <v>9000</v>
      </c>
      <c r="Q1304" s="53">
        <v>-932</v>
      </c>
      <c r="R1304" s="53">
        <v>9810</v>
      </c>
      <c r="S1304" s="53">
        <v>-122</v>
      </c>
    </row>
    <row r="1305" spans="1:19">
      <c r="A1305" s="432">
        <v>41402</v>
      </c>
      <c r="B1305" s="53">
        <v>2730</v>
      </c>
      <c r="C1305" s="53">
        <v>10850</v>
      </c>
      <c r="D1305" s="53">
        <v>4882.5</v>
      </c>
      <c r="E1305" s="53">
        <v>7435</v>
      </c>
      <c r="F1305" s="53">
        <v>4089.2500000000005</v>
      </c>
      <c r="G1305" s="53">
        <v>7098</v>
      </c>
      <c r="H1305" s="53">
        <v>8598</v>
      </c>
      <c r="I1305" s="53">
        <v>8463</v>
      </c>
      <c r="J1305" s="53">
        <v>9963</v>
      </c>
      <c r="N1305" s="53">
        <v>9400</v>
      </c>
      <c r="O1305" s="53">
        <v>-563</v>
      </c>
      <c r="P1305" s="53">
        <v>9000</v>
      </c>
      <c r="Q1305" s="53">
        <v>-963</v>
      </c>
      <c r="R1305" s="53">
        <v>9810</v>
      </c>
      <c r="S1305" s="53">
        <v>-153</v>
      </c>
    </row>
    <row r="1306" spans="1:19">
      <c r="A1306" s="432">
        <v>41403</v>
      </c>
      <c r="B1306" s="53">
        <v>2730</v>
      </c>
      <c r="C1306" s="53">
        <v>10850</v>
      </c>
      <c r="D1306" s="53">
        <v>4882.5</v>
      </c>
      <c r="E1306" s="53">
        <v>7480</v>
      </c>
      <c r="F1306" s="53">
        <v>4114</v>
      </c>
      <c r="G1306" s="53">
        <v>7098</v>
      </c>
      <c r="H1306" s="53">
        <v>8598</v>
      </c>
      <c r="I1306" s="53">
        <v>8463</v>
      </c>
      <c r="J1306" s="53">
        <v>9963</v>
      </c>
      <c r="N1306" s="53">
        <v>9400</v>
      </c>
      <c r="O1306" s="53">
        <v>-563</v>
      </c>
      <c r="P1306" s="53">
        <v>9000</v>
      </c>
      <c r="Q1306" s="53">
        <v>-963</v>
      </c>
      <c r="R1306" s="53">
        <v>9810</v>
      </c>
      <c r="S1306" s="53">
        <v>-153</v>
      </c>
    </row>
    <row r="1307" spans="1:19">
      <c r="A1307" s="432">
        <v>41404</v>
      </c>
      <c r="B1307" s="53">
        <v>2720</v>
      </c>
      <c r="C1307" s="53">
        <v>10850</v>
      </c>
      <c r="D1307" s="53">
        <v>4882.5</v>
      </c>
      <c r="E1307" s="53">
        <v>7480</v>
      </c>
      <c r="F1307" s="53">
        <v>4114</v>
      </c>
      <c r="G1307" s="53">
        <v>7072</v>
      </c>
      <c r="H1307" s="53">
        <v>8572</v>
      </c>
      <c r="I1307" s="53">
        <v>8432</v>
      </c>
      <c r="J1307" s="53">
        <v>9932</v>
      </c>
      <c r="N1307" s="53">
        <v>9400</v>
      </c>
      <c r="O1307" s="53">
        <v>-532</v>
      </c>
      <c r="P1307" s="53">
        <v>9000</v>
      </c>
      <c r="Q1307" s="53">
        <v>-932</v>
      </c>
      <c r="R1307" s="53">
        <v>9810</v>
      </c>
      <c r="S1307" s="53">
        <v>-122</v>
      </c>
    </row>
    <row r="1308" spans="1:19">
      <c r="A1308" s="432">
        <v>41405</v>
      </c>
      <c r="N1308" s="53">
        <v>9400</v>
      </c>
    </row>
    <row r="1309" spans="1:19">
      <c r="A1309" s="432">
        <v>41406</v>
      </c>
      <c r="N1309" s="53">
        <v>9400</v>
      </c>
    </row>
    <row r="1310" spans="1:19">
      <c r="A1310" s="432">
        <v>41407</v>
      </c>
      <c r="B1310" s="53">
        <v>2715</v>
      </c>
      <c r="C1310" s="53">
        <v>10850</v>
      </c>
      <c r="D1310" s="53">
        <v>4882.5</v>
      </c>
      <c r="E1310" s="53">
        <v>7510</v>
      </c>
      <c r="F1310" s="53">
        <v>4130.5</v>
      </c>
      <c r="G1310" s="53">
        <v>7059</v>
      </c>
      <c r="H1310" s="53">
        <v>8559</v>
      </c>
      <c r="I1310" s="53">
        <v>8416.5</v>
      </c>
      <c r="J1310" s="53">
        <v>9916.5</v>
      </c>
      <c r="N1310" s="53">
        <v>9400</v>
      </c>
      <c r="O1310" s="53">
        <v>-516.5</v>
      </c>
      <c r="P1310" s="53">
        <v>9000</v>
      </c>
      <c r="Q1310" s="53">
        <v>-916.5</v>
      </c>
      <c r="R1310" s="53">
        <v>9750</v>
      </c>
      <c r="S1310" s="53">
        <v>-166.5</v>
      </c>
    </row>
    <row r="1311" spans="1:19">
      <c r="A1311" s="432">
        <v>41408</v>
      </c>
      <c r="B1311" s="53">
        <v>2710</v>
      </c>
      <c r="C1311" s="53">
        <v>10850</v>
      </c>
      <c r="D1311" s="53">
        <v>4882.5</v>
      </c>
      <c r="E1311" s="53">
        <v>7435</v>
      </c>
      <c r="F1311" s="53">
        <v>4089.2500000000005</v>
      </c>
      <c r="G1311" s="53">
        <v>7046</v>
      </c>
      <c r="H1311" s="53">
        <v>8546</v>
      </c>
      <c r="I1311" s="53">
        <v>8401</v>
      </c>
      <c r="J1311" s="53">
        <v>9901</v>
      </c>
      <c r="N1311" s="53">
        <v>9400</v>
      </c>
      <c r="O1311" s="53">
        <v>-501</v>
      </c>
      <c r="P1311" s="53">
        <v>9000</v>
      </c>
      <c r="Q1311" s="53">
        <v>-901</v>
      </c>
      <c r="R1311" s="53">
        <v>9750</v>
      </c>
      <c r="S1311" s="53">
        <v>-151</v>
      </c>
    </row>
    <row r="1312" spans="1:19">
      <c r="A1312" s="432">
        <v>41409</v>
      </c>
      <c r="B1312" s="53">
        <v>2700</v>
      </c>
      <c r="C1312" s="53">
        <v>10850</v>
      </c>
      <c r="D1312" s="53">
        <v>4882.5</v>
      </c>
      <c r="E1312" s="53">
        <v>7385</v>
      </c>
      <c r="F1312" s="53">
        <v>4061.7500000000005</v>
      </c>
      <c r="G1312" s="53">
        <v>7020</v>
      </c>
      <c r="H1312" s="53">
        <v>8520</v>
      </c>
      <c r="I1312" s="53">
        <v>8370</v>
      </c>
      <c r="J1312" s="53">
        <v>9870</v>
      </c>
      <c r="N1312" s="53">
        <v>9400</v>
      </c>
      <c r="O1312" s="53">
        <v>-470</v>
      </c>
      <c r="P1312" s="53">
        <v>9000</v>
      </c>
      <c r="Q1312" s="53">
        <v>-870</v>
      </c>
      <c r="R1312" s="53">
        <v>9750</v>
      </c>
      <c r="S1312" s="53">
        <v>-120</v>
      </c>
    </row>
    <row r="1313" spans="1:19">
      <c r="A1313" s="432">
        <v>41410</v>
      </c>
      <c r="B1313" s="53">
        <v>2665</v>
      </c>
      <c r="C1313" s="53">
        <v>10850</v>
      </c>
      <c r="D1313" s="53">
        <v>4882.5</v>
      </c>
      <c r="E1313" s="53">
        <v>7390</v>
      </c>
      <c r="F1313" s="53">
        <v>4064.5000000000005</v>
      </c>
      <c r="G1313" s="53">
        <v>6929</v>
      </c>
      <c r="H1313" s="53">
        <v>8429</v>
      </c>
      <c r="I1313" s="53">
        <v>8261.5</v>
      </c>
      <c r="J1313" s="53">
        <v>9761.5</v>
      </c>
      <c r="N1313" s="53">
        <v>9400</v>
      </c>
      <c r="O1313" s="53">
        <v>-361.5</v>
      </c>
      <c r="P1313" s="53">
        <v>9000</v>
      </c>
      <c r="Q1313" s="53">
        <v>-761.5</v>
      </c>
      <c r="R1313" s="53">
        <v>9750</v>
      </c>
      <c r="S1313" s="53">
        <v>-11.5</v>
      </c>
    </row>
    <row r="1314" spans="1:19">
      <c r="A1314" s="432">
        <v>41411</v>
      </c>
      <c r="B1314" s="53">
        <v>2675</v>
      </c>
      <c r="C1314" s="53">
        <v>10850</v>
      </c>
      <c r="D1314" s="53">
        <v>4882.5</v>
      </c>
      <c r="E1314" s="53">
        <v>7435</v>
      </c>
      <c r="F1314" s="53">
        <v>4089.2500000000005</v>
      </c>
      <c r="G1314" s="53">
        <v>6955</v>
      </c>
      <c r="H1314" s="53">
        <v>8455</v>
      </c>
      <c r="I1314" s="53">
        <v>8292.5</v>
      </c>
      <c r="J1314" s="53">
        <v>9792.5</v>
      </c>
      <c r="N1314" s="53">
        <v>9400</v>
      </c>
      <c r="O1314" s="53">
        <v>-392.5</v>
      </c>
      <c r="P1314" s="53">
        <v>9000</v>
      </c>
      <c r="Q1314" s="53">
        <v>-792.5</v>
      </c>
      <c r="R1314" s="53">
        <v>9750</v>
      </c>
      <c r="S1314" s="53">
        <v>-42.5</v>
      </c>
    </row>
    <row r="1315" spans="1:19">
      <c r="A1315" s="432">
        <v>41412</v>
      </c>
      <c r="N1315" s="53">
        <v>9400</v>
      </c>
    </row>
    <row r="1316" spans="1:19">
      <c r="A1316" s="432">
        <v>41413</v>
      </c>
      <c r="N1316" s="53">
        <v>9400</v>
      </c>
    </row>
    <row r="1317" spans="1:19">
      <c r="A1317" s="432">
        <v>41414</v>
      </c>
      <c r="B1317" s="53">
        <v>2680</v>
      </c>
      <c r="C1317" s="53">
        <v>10800</v>
      </c>
      <c r="D1317" s="53">
        <v>4860</v>
      </c>
      <c r="E1317" s="53">
        <v>7400</v>
      </c>
      <c r="F1317" s="53">
        <v>4070.0000000000005</v>
      </c>
      <c r="G1317" s="53">
        <v>6968</v>
      </c>
      <c r="H1317" s="53">
        <v>8468</v>
      </c>
      <c r="I1317" s="53">
        <v>8308</v>
      </c>
      <c r="J1317" s="53">
        <v>9808</v>
      </c>
      <c r="N1317" s="53">
        <v>9400</v>
      </c>
      <c r="O1317" s="53">
        <v>-408</v>
      </c>
      <c r="P1317" s="53">
        <v>9100</v>
      </c>
      <c r="Q1317" s="53">
        <v>-708</v>
      </c>
      <c r="R1317" s="53">
        <v>9800</v>
      </c>
      <c r="S1317" s="53">
        <v>-8</v>
      </c>
    </row>
    <row r="1318" spans="1:19">
      <c r="A1318" s="432">
        <v>41415</v>
      </c>
      <c r="B1318" s="53">
        <v>2680</v>
      </c>
      <c r="C1318" s="53">
        <v>10800</v>
      </c>
      <c r="D1318" s="53">
        <v>4860</v>
      </c>
      <c r="E1318" s="53">
        <v>7415</v>
      </c>
      <c r="F1318" s="53">
        <v>4078.2500000000005</v>
      </c>
      <c r="G1318" s="53">
        <v>6968</v>
      </c>
      <c r="H1318" s="53">
        <v>8468</v>
      </c>
      <c r="I1318" s="53">
        <v>8308</v>
      </c>
      <c r="J1318" s="53">
        <v>9808</v>
      </c>
      <c r="N1318" s="53">
        <v>9400</v>
      </c>
      <c r="O1318" s="53">
        <v>-408</v>
      </c>
      <c r="P1318" s="53">
        <v>9100</v>
      </c>
      <c r="Q1318" s="53">
        <v>-708</v>
      </c>
      <c r="R1318" s="53">
        <v>9800</v>
      </c>
      <c r="S1318" s="53">
        <v>-8</v>
      </c>
    </row>
    <row r="1319" spans="1:19">
      <c r="A1319" s="432">
        <v>41416</v>
      </c>
      <c r="B1319" s="53">
        <v>2670</v>
      </c>
      <c r="C1319" s="53">
        <v>10800</v>
      </c>
      <c r="D1319" s="53">
        <v>4860</v>
      </c>
      <c r="E1319" s="53">
        <v>7415</v>
      </c>
      <c r="F1319" s="53">
        <v>4078.2500000000005</v>
      </c>
      <c r="G1319" s="53">
        <v>6942</v>
      </c>
      <c r="H1319" s="53">
        <v>8442</v>
      </c>
      <c r="I1319" s="53">
        <v>8277</v>
      </c>
      <c r="J1319" s="53">
        <v>9777</v>
      </c>
      <c r="N1319" s="53">
        <v>9400</v>
      </c>
      <c r="O1319" s="53">
        <v>-377</v>
      </c>
      <c r="P1319" s="53">
        <v>9100</v>
      </c>
      <c r="Q1319" s="53">
        <v>-677</v>
      </c>
      <c r="R1319" s="53">
        <v>9800</v>
      </c>
      <c r="S1319" s="53">
        <v>23</v>
      </c>
    </row>
    <row r="1320" spans="1:19">
      <c r="A1320" s="432">
        <v>41417</v>
      </c>
      <c r="B1320" s="53">
        <v>2665</v>
      </c>
      <c r="C1320" s="53">
        <v>10800</v>
      </c>
      <c r="D1320" s="53">
        <v>4860</v>
      </c>
      <c r="E1320" s="53">
        <v>7385</v>
      </c>
      <c r="F1320" s="53">
        <v>4061.7500000000005</v>
      </c>
      <c r="G1320" s="53">
        <v>6929</v>
      </c>
      <c r="H1320" s="53">
        <v>8429</v>
      </c>
      <c r="I1320" s="53">
        <v>8261.5</v>
      </c>
      <c r="J1320" s="53">
        <v>9761.5</v>
      </c>
      <c r="N1320" s="53">
        <v>9400</v>
      </c>
      <c r="O1320" s="53">
        <v>-361.5</v>
      </c>
      <c r="P1320" s="53">
        <v>9100</v>
      </c>
      <c r="Q1320" s="53">
        <v>-661.5</v>
      </c>
      <c r="R1320" s="53">
        <v>9800</v>
      </c>
      <c r="S1320" s="53">
        <v>38.5</v>
      </c>
    </row>
    <row r="1321" spans="1:19">
      <c r="A1321" s="432">
        <v>41418</v>
      </c>
      <c r="B1321" s="53">
        <v>2660</v>
      </c>
      <c r="C1321" s="53">
        <v>10800</v>
      </c>
      <c r="D1321" s="53">
        <v>4860</v>
      </c>
      <c r="E1321" s="53">
        <v>7365</v>
      </c>
      <c r="F1321" s="53">
        <v>4050.7500000000005</v>
      </c>
      <c r="G1321" s="53">
        <v>6916</v>
      </c>
      <c r="H1321" s="53">
        <v>8416</v>
      </c>
      <c r="I1321" s="53">
        <v>8246</v>
      </c>
      <c r="J1321" s="53">
        <v>9746</v>
      </c>
      <c r="N1321" s="53">
        <v>9400</v>
      </c>
      <c r="O1321" s="53">
        <v>-346</v>
      </c>
      <c r="P1321" s="53">
        <v>9100</v>
      </c>
      <c r="Q1321" s="53">
        <v>-646</v>
      </c>
      <c r="R1321" s="53">
        <v>9800</v>
      </c>
      <c r="S1321" s="53">
        <v>54</v>
      </c>
    </row>
    <row r="1322" spans="1:19">
      <c r="A1322" s="432">
        <v>41419</v>
      </c>
      <c r="N1322" s="53">
        <v>9400</v>
      </c>
    </row>
    <row r="1323" spans="1:19">
      <c r="A1323" s="432">
        <v>41420</v>
      </c>
      <c r="N1323" s="53">
        <v>9400</v>
      </c>
    </row>
    <row r="1324" spans="1:19">
      <c r="A1324" s="432">
        <v>41421</v>
      </c>
      <c r="B1324" s="53">
        <v>2650</v>
      </c>
      <c r="C1324" s="53">
        <v>10800</v>
      </c>
      <c r="D1324" s="53">
        <v>4860</v>
      </c>
      <c r="E1324" s="53">
        <v>7340</v>
      </c>
      <c r="F1324" s="53">
        <v>4037.0000000000005</v>
      </c>
      <c r="G1324" s="53">
        <v>6890</v>
      </c>
      <c r="H1324" s="53">
        <v>8390</v>
      </c>
      <c r="I1324" s="53">
        <v>8215</v>
      </c>
      <c r="J1324" s="53">
        <v>9715</v>
      </c>
      <c r="N1324" s="53">
        <v>9400</v>
      </c>
      <c r="O1324" s="53">
        <v>-315</v>
      </c>
      <c r="P1324" s="53">
        <v>9100</v>
      </c>
      <c r="Q1324" s="53">
        <v>-615</v>
      </c>
      <c r="R1324" s="53">
        <v>9750</v>
      </c>
      <c r="S1324" s="53">
        <v>35</v>
      </c>
    </row>
    <row r="1325" spans="1:19">
      <c r="A1325" s="432">
        <v>41422</v>
      </c>
      <c r="B1325" s="53">
        <v>2645</v>
      </c>
      <c r="C1325" s="53">
        <v>10800</v>
      </c>
      <c r="D1325" s="53">
        <v>4860</v>
      </c>
      <c r="E1325" s="53">
        <v>7340</v>
      </c>
      <c r="F1325" s="53">
        <v>4037.0000000000005</v>
      </c>
      <c r="G1325" s="53">
        <v>6877</v>
      </c>
      <c r="H1325" s="53">
        <v>8377</v>
      </c>
      <c r="I1325" s="53">
        <v>8199.5</v>
      </c>
      <c r="J1325" s="53">
        <v>9699.5</v>
      </c>
      <c r="N1325" s="53">
        <v>9400</v>
      </c>
      <c r="O1325" s="53">
        <v>-299.5</v>
      </c>
      <c r="P1325" s="53">
        <v>9100</v>
      </c>
      <c r="Q1325" s="53">
        <v>-599.5</v>
      </c>
      <c r="R1325" s="53">
        <v>9750</v>
      </c>
      <c r="S1325" s="53">
        <v>50.5</v>
      </c>
    </row>
    <row r="1326" spans="1:19">
      <c r="A1326" s="432">
        <v>41423</v>
      </c>
      <c r="B1326" s="53">
        <v>2660</v>
      </c>
      <c r="C1326" s="53">
        <v>10850</v>
      </c>
      <c r="D1326" s="53">
        <v>4882.5</v>
      </c>
      <c r="E1326" s="53">
        <v>7290</v>
      </c>
      <c r="F1326" s="53">
        <v>4009.5000000000005</v>
      </c>
      <c r="G1326" s="53">
        <v>6916</v>
      </c>
      <c r="H1326" s="53">
        <v>8416</v>
      </c>
      <c r="I1326" s="53">
        <v>8246</v>
      </c>
      <c r="J1326" s="53">
        <v>9746</v>
      </c>
      <c r="N1326" s="53">
        <v>9400</v>
      </c>
      <c r="O1326" s="53">
        <v>-346</v>
      </c>
      <c r="P1326" s="53">
        <v>9000</v>
      </c>
      <c r="Q1326" s="53">
        <v>-746</v>
      </c>
      <c r="R1326" s="53">
        <v>9750</v>
      </c>
      <c r="S1326" s="53">
        <v>4</v>
      </c>
    </row>
    <row r="1327" spans="1:19">
      <c r="A1327" s="432">
        <v>41424</v>
      </c>
      <c r="B1327" s="53">
        <v>2645</v>
      </c>
      <c r="C1327" s="53">
        <v>10850</v>
      </c>
      <c r="D1327" s="53">
        <v>4882.5</v>
      </c>
      <c r="E1327" s="53">
        <v>7130</v>
      </c>
      <c r="F1327" s="53">
        <v>3921.5000000000005</v>
      </c>
      <c r="G1327" s="53">
        <v>6877</v>
      </c>
      <c r="H1327" s="53">
        <v>8377</v>
      </c>
      <c r="I1327" s="53">
        <v>8199.5</v>
      </c>
      <c r="J1327" s="53">
        <v>9699.5</v>
      </c>
      <c r="N1327" s="53">
        <v>9400</v>
      </c>
      <c r="O1327" s="53">
        <v>-299.5</v>
      </c>
      <c r="P1327" s="53">
        <v>9000</v>
      </c>
      <c r="Q1327" s="53">
        <v>-699.5</v>
      </c>
      <c r="R1327" s="53">
        <v>9750</v>
      </c>
      <c r="S1327" s="53">
        <v>50.5</v>
      </c>
    </row>
    <row r="1328" spans="1:19">
      <c r="A1328" s="432">
        <v>41425</v>
      </c>
      <c r="B1328" s="53">
        <v>2650</v>
      </c>
      <c r="C1328" s="53">
        <v>10850</v>
      </c>
      <c r="D1328" s="53">
        <v>4882.5</v>
      </c>
      <c r="E1328" s="53">
        <v>7090</v>
      </c>
      <c r="F1328" s="53">
        <v>3899.5000000000005</v>
      </c>
      <c r="G1328" s="53">
        <v>6890</v>
      </c>
      <c r="H1328" s="53">
        <v>8390</v>
      </c>
      <c r="I1328" s="53">
        <v>8215</v>
      </c>
      <c r="J1328" s="53">
        <v>9715</v>
      </c>
      <c r="N1328" s="53">
        <v>9400</v>
      </c>
      <c r="O1328" s="53">
        <v>-315</v>
      </c>
      <c r="P1328" s="53">
        <v>9000</v>
      </c>
      <c r="Q1328" s="53">
        <v>-715</v>
      </c>
      <c r="R1328" s="53">
        <v>9750</v>
      </c>
      <c r="S1328" s="53">
        <v>35</v>
      </c>
    </row>
    <row r="1329" spans="1:19">
      <c r="A1329" s="432">
        <v>41426</v>
      </c>
      <c r="N1329" s="53">
        <v>9400</v>
      </c>
    </row>
    <row r="1330" spans="1:19">
      <c r="A1330" s="432">
        <v>41427</v>
      </c>
      <c r="N1330" s="53">
        <v>9400</v>
      </c>
    </row>
    <row r="1331" spans="1:19">
      <c r="A1331" s="432">
        <v>41428</v>
      </c>
      <c r="B1331" s="53">
        <v>2640</v>
      </c>
      <c r="C1331" s="53">
        <v>10850</v>
      </c>
      <c r="D1331" s="53">
        <v>4882.5</v>
      </c>
      <c r="E1331" s="53">
        <v>6890</v>
      </c>
      <c r="F1331" s="53">
        <v>3789.5000000000005</v>
      </c>
      <c r="G1331" s="53">
        <v>6864</v>
      </c>
      <c r="H1331" s="53">
        <v>8364</v>
      </c>
      <c r="I1331" s="53">
        <v>8184</v>
      </c>
      <c r="J1331" s="53">
        <v>9684</v>
      </c>
      <c r="N1331" s="53">
        <v>9400</v>
      </c>
      <c r="O1331" s="53">
        <v>-284</v>
      </c>
      <c r="P1331" s="53">
        <v>9100</v>
      </c>
      <c r="Q1331" s="53">
        <v>-584</v>
      </c>
      <c r="R1331" s="53">
        <v>9770</v>
      </c>
      <c r="S1331" s="53">
        <v>86</v>
      </c>
    </row>
    <row r="1332" spans="1:19">
      <c r="A1332" s="432">
        <v>41429</v>
      </c>
      <c r="B1332" s="53">
        <v>2640</v>
      </c>
      <c r="C1332" s="53">
        <v>10850</v>
      </c>
      <c r="D1332" s="53">
        <v>4882.5</v>
      </c>
      <c r="E1332" s="53">
        <v>6920</v>
      </c>
      <c r="F1332" s="53">
        <v>3806.0000000000005</v>
      </c>
      <c r="G1332" s="53">
        <v>6864</v>
      </c>
      <c r="H1332" s="53">
        <v>8364</v>
      </c>
      <c r="I1332" s="53">
        <v>8184</v>
      </c>
      <c r="J1332" s="53">
        <v>9684</v>
      </c>
      <c r="N1332" s="53">
        <v>9400</v>
      </c>
      <c r="O1332" s="53">
        <v>-284</v>
      </c>
      <c r="P1332" s="53">
        <v>9100</v>
      </c>
      <c r="Q1332" s="53">
        <v>-584</v>
      </c>
      <c r="R1332" s="53">
        <v>9800</v>
      </c>
      <c r="S1332" s="53">
        <v>116</v>
      </c>
    </row>
    <row r="1333" spans="1:19">
      <c r="A1333" s="432">
        <v>41430</v>
      </c>
      <c r="B1333" s="53">
        <v>2640</v>
      </c>
      <c r="C1333" s="53">
        <v>10850</v>
      </c>
      <c r="D1333" s="53">
        <v>4882.5</v>
      </c>
      <c r="E1333" s="53">
        <v>6990</v>
      </c>
      <c r="F1333" s="53">
        <v>3844.5000000000005</v>
      </c>
      <c r="G1333" s="53">
        <v>6864</v>
      </c>
      <c r="H1333" s="53">
        <v>8364</v>
      </c>
      <c r="I1333" s="53">
        <v>8184</v>
      </c>
      <c r="J1333" s="53">
        <v>9684</v>
      </c>
      <c r="N1333" s="53">
        <v>9400</v>
      </c>
      <c r="O1333" s="53">
        <v>-284</v>
      </c>
      <c r="P1333" s="53">
        <v>9100</v>
      </c>
      <c r="Q1333" s="53">
        <v>-584</v>
      </c>
      <c r="R1333" s="53">
        <v>9800</v>
      </c>
      <c r="S1333" s="53">
        <v>116</v>
      </c>
    </row>
    <row r="1334" spans="1:19">
      <c r="A1334" s="432">
        <v>41431</v>
      </c>
      <c r="B1334" s="53">
        <v>2640</v>
      </c>
      <c r="C1334" s="53">
        <v>10850</v>
      </c>
      <c r="D1334" s="53">
        <v>4882.5</v>
      </c>
      <c r="E1334" s="53">
        <v>6920</v>
      </c>
      <c r="F1334" s="53">
        <v>3806.0000000000005</v>
      </c>
      <c r="G1334" s="53">
        <v>6864</v>
      </c>
      <c r="H1334" s="53">
        <v>8364</v>
      </c>
      <c r="I1334" s="53">
        <v>8184</v>
      </c>
      <c r="J1334" s="53">
        <v>9684</v>
      </c>
      <c r="N1334" s="53">
        <v>9400</v>
      </c>
      <c r="O1334" s="53">
        <v>-284</v>
      </c>
      <c r="P1334" s="53">
        <v>9100</v>
      </c>
      <c r="Q1334" s="53">
        <v>-584</v>
      </c>
      <c r="R1334" s="53">
        <v>9885</v>
      </c>
      <c r="S1334" s="53">
        <v>201</v>
      </c>
    </row>
    <row r="1335" spans="1:19">
      <c r="A1335" s="432">
        <v>41432</v>
      </c>
      <c r="B1335" s="53">
        <v>2630</v>
      </c>
      <c r="C1335" s="53">
        <v>10875</v>
      </c>
      <c r="D1335" s="53">
        <v>4893.75</v>
      </c>
      <c r="E1335" s="53">
        <v>6990</v>
      </c>
      <c r="F1335" s="53">
        <v>3844.5000000000005</v>
      </c>
      <c r="G1335" s="53">
        <v>6838</v>
      </c>
      <c r="H1335" s="53">
        <v>8338</v>
      </c>
      <c r="I1335" s="53">
        <v>8153</v>
      </c>
      <c r="J1335" s="53">
        <v>9653</v>
      </c>
      <c r="N1335" s="53">
        <v>9400</v>
      </c>
      <c r="O1335" s="53">
        <v>-253</v>
      </c>
      <c r="P1335" s="53">
        <v>9100</v>
      </c>
      <c r="Q1335" s="53">
        <v>-553</v>
      </c>
      <c r="R1335" s="53">
        <v>9885</v>
      </c>
      <c r="S1335" s="53">
        <v>232</v>
      </c>
    </row>
    <row r="1336" spans="1:19">
      <c r="A1336" s="432">
        <v>41433</v>
      </c>
      <c r="B1336" s="53">
        <v>2630</v>
      </c>
      <c r="C1336" s="53">
        <v>10875</v>
      </c>
      <c r="D1336" s="53">
        <v>4893.75</v>
      </c>
      <c r="E1336" s="53">
        <v>7040</v>
      </c>
      <c r="F1336" s="53">
        <v>3872.0000000000005</v>
      </c>
      <c r="G1336" s="53">
        <v>6838</v>
      </c>
      <c r="H1336" s="53">
        <v>8338</v>
      </c>
      <c r="I1336" s="53">
        <v>8153</v>
      </c>
      <c r="J1336" s="53">
        <v>9653</v>
      </c>
      <c r="N1336" s="53">
        <v>9400</v>
      </c>
      <c r="O1336" s="53">
        <v>-253</v>
      </c>
      <c r="P1336" s="53">
        <v>9100</v>
      </c>
      <c r="Q1336" s="53">
        <v>-553</v>
      </c>
      <c r="R1336" s="53">
        <v>9885</v>
      </c>
      <c r="S1336" s="53">
        <v>232</v>
      </c>
    </row>
    <row r="1337" spans="1:19">
      <c r="A1337" s="432">
        <v>41434</v>
      </c>
      <c r="B1337" s="53">
        <v>2630</v>
      </c>
      <c r="C1337" s="53">
        <v>10875</v>
      </c>
      <c r="D1337" s="53">
        <v>4893.75</v>
      </c>
      <c r="E1337" s="53">
        <v>7040</v>
      </c>
      <c r="F1337" s="53">
        <v>3872.0000000000005</v>
      </c>
      <c r="G1337" s="53">
        <v>6838</v>
      </c>
      <c r="H1337" s="53">
        <v>8338</v>
      </c>
      <c r="I1337" s="53">
        <v>8153</v>
      </c>
      <c r="J1337" s="53">
        <v>9653</v>
      </c>
      <c r="N1337" s="53">
        <v>9400</v>
      </c>
      <c r="O1337" s="53">
        <v>-253</v>
      </c>
    </row>
    <row r="1338" spans="1:19">
      <c r="A1338" s="432">
        <v>41436</v>
      </c>
      <c r="N1338" s="53">
        <v>9500</v>
      </c>
    </row>
    <row r="1339" spans="1:19">
      <c r="A1339" s="432">
        <v>41437</v>
      </c>
      <c r="N1339" s="53">
        <v>9500</v>
      </c>
    </row>
    <row r="1340" spans="1:19">
      <c r="A1340" s="432">
        <v>41438</v>
      </c>
      <c r="B1340" s="53">
        <v>2615</v>
      </c>
      <c r="C1340" s="53">
        <v>10875</v>
      </c>
      <c r="D1340" s="53">
        <v>4893.75</v>
      </c>
      <c r="E1340" s="53">
        <v>6990</v>
      </c>
      <c r="F1340" s="53">
        <v>3844.5000000000005</v>
      </c>
      <c r="G1340" s="53">
        <v>6799</v>
      </c>
      <c r="H1340" s="53">
        <v>8299</v>
      </c>
      <c r="I1340" s="53">
        <v>8106.5</v>
      </c>
      <c r="J1340" s="53">
        <v>9606.5</v>
      </c>
      <c r="N1340" s="53">
        <v>9400</v>
      </c>
      <c r="O1340" s="53">
        <v>-206.5</v>
      </c>
    </row>
    <row r="1341" spans="1:19">
      <c r="A1341" s="432">
        <v>41439</v>
      </c>
      <c r="B1341" s="53">
        <v>2615</v>
      </c>
      <c r="C1341" s="53">
        <v>10900</v>
      </c>
      <c r="D1341" s="53">
        <v>4905</v>
      </c>
      <c r="E1341" s="53">
        <v>7030</v>
      </c>
      <c r="F1341" s="53">
        <v>3866.5000000000005</v>
      </c>
      <c r="G1341" s="53">
        <v>6799</v>
      </c>
      <c r="H1341" s="53">
        <v>8299</v>
      </c>
      <c r="I1341" s="53">
        <v>8106.5</v>
      </c>
      <c r="J1341" s="53">
        <v>9606.5</v>
      </c>
      <c r="N1341" s="53">
        <v>9500</v>
      </c>
      <c r="O1341" s="53">
        <v>-106.5</v>
      </c>
    </row>
    <row r="1342" spans="1:19">
      <c r="A1342" s="432">
        <v>41440</v>
      </c>
      <c r="N1342" s="53">
        <v>9500</v>
      </c>
    </row>
    <row r="1343" spans="1:19">
      <c r="A1343" s="432">
        <v>41441</v>
      </c>
      <c r="N1343" s="53">
        <v>9500</v>
      </c>
    </row>
    <row r="1344" spans="1:19">
      <c r="A1344" s="432">
        <v>41442</v>
      </c>
      <c r="B1344" s="53">
        <v>2620</v>
      </c>
      <c r="C1344" s="53">
        <v>10900</v>
      </c>
      <c r="D1344" s="53">
        <v>4905</v>
      </c>
      <c r="E1344" s="53">
        <v>7060</v>
      </c>
      <c r="F1344" s="53">
        <v>3883.0000000000005</v>
      </c>
      <c r="G1344" s="53">
        <v>6812</v>
      </c>
      <c r="H1344" s="53">
        <v>8312</v>
      </c>
      <c r="I1344" s="53">
        <v>8122</v>
      </c>
      <c r="J1344" s="53">
        <v>9622</v>
      </c>
      <c r="N1344" s="53">
        <v>9500</v>
      </c>
      <c r="O1344" s="53">
        <v>-122</v>
      </c>
      <c r="P1344" s="53">
        <v>9300</v>
      </c>
      <c r="Q1344" s="53">
        <v>-322</v>
      </c>
      <c r="R1344" s="53">
        <v>10230</v>
      </c>
      <c r="S1344" s="53">
        <v>608</v>
      </c>
    </row>
    <row r="1345" spans="1:19">
      <c r="A1345" s="432">
        <v>41443</v>
      </c>
      <c r="B1345" s="53">
        <v>2615</v>
      </c>
      <c r="C1345" s="53">
        <v>10875</v>
      </c>
      <c r="D1345" s="53">
        <v>4893.75</v>
      </c>
      <c r="E1345" s="53">
        <v>7190</v>
      </c>
      <c r="F1345" s="53">
        <v>3954.5000000000005</v>
      </c>
      <c r="G1345" s="53">
        <v>6799</v>
      </c>
      <c r="H1345" s="53">
        <v>8299</v>
      </c>
      <c r="I1345" s="53">
        <v>8106.5</v>
      </c>
      <c r="J1345" s="53">
        <v>9606.5</v>
      </c>
      <c r="N1345" s="53">
        <v>9500</v>
      </c>
      <c r="O1345" s="53">
        <v>-106.5</v>
      </c>
      <c r="P1345" s="53">
        <v>9500</v>
      </c>
      <c r="Q1345" s="53">
        <v>-106.5</v>
      </c>
      <c r="R1345" s="53">
        <v>10230</v>
      </c>
      <c r="S1345" s="53">
        <v>623.5</v>
      </c>
    </row>
    <row r="1346" spans="1:19">
      <c r="A1346" s="432">
        <v>41444</v>
      </c>
      <c r="B1346" s="53">
        <v>2615</v>
      </c>
      <c r="C1346" s="53">
        <v>10850</v>
      </c>
      <c r="D1346" s="53">
        <v>4882.5</v>
      </c>
      <c r="E1346" s="53">
        <v>7170</v>
      </c>
      <c r="F1346" s="53">
        <v>3943.5000000000005</v>
      </c>
      <c r="G1346" s="53">
        <v>6799</v>
      </c>
      <c r="H1346" s="53">
        <v>8299</v>
      </c>
      <c r="I1346" s="53">
        <v>8106.5</v>
      </c>
      <c r="J1346" s="53">
        <v>9606.5</v>
      </c>
      <c r="N1346" s="53">
        <v>9500</v>
      </c>
      <c r="O1346" s="53">
        <v>-106.5</v>
      </c>
      <c r="P1346" s="53">
        <v>9500</v>
      </c>
      <c r="Q1346" s="53">
        <v>-106.5</v>
      </c>
      <c r="R1346" s="53">
        <v>10230</v>
      </c>
      <c r="S1346" s="53">
        <v>623.5</v>
      </c>
    </row>
    <row r="1347" spans="1:19">
      <c r="A1347" s="432">
        <v>41445</v>
      </c>
      <c r="B1347" s="53">
        <v>2600</v>
      </c>
      <c r="C1347" s="53">
        <v>10850</v>
      </c>
      <c r="D1347" s="53">
        <v>4882.5</v>
      </c>
      <c r="E1347" s="53">
        <v>7090</v>
      </c>
      <c r="F1347" s="53">
        <v>3899.5000000000005</v>
      </c>
      <c r="G1347" s="53">
        <v>6760</v>
      </c>
      <c r="H1347" s="53">
        <v>8260</v>
      </c>
      <c r="I1347" s="53">
        <v>8060</v>
      </c>
      <c r="J1347" s="53">
        <v>9560</v>
      </c>
      <c r="N1347" s="53">
        <v>9500</v>
      </c>
      <c r="O1347" s="53">
        <v>-60</v>
      </c>
      <c r="P1347" s="53">
        <v>9500</v>
      </c>
      <c r="Q1347" s="53">
        <v>-60</v>
      </c>
      <c r="R1347" s="53">
        <v>10360</v>
      </c>
      <c r="S1347" s="53">
        <v>800</v>
      </c>
    </row>
    <row r="1348" spans="1:19">
      <c r="A1348" s="432">
        <v>41446</v>
      </c>
      <c r="B1348" s="53">
        <v>2595</v>
      </c>
      <c r="C1348" s="53">
        <v>10825</v>
      </c>
      <c r="D1348" s="53">
        <v>4871.25</v>
      </c>
      <c r="E1348" s="53">
        <v>7190</v>
      </c>
      <c r="F1348" s="53">
        <v>3954.5000000000005</v>
      </c>
      <c r="G1348" s="53">
        <v>6747</v>
      </c>
      <c r="H1348" s="53">
        <v>8247</v>
      </c>
      <c r="I1348" s="53">
        <v>8044.5</v>
      </c>
      <c r="J1348" s="53">
        <v>9544.5</v>
      </c>
      <c r="N1348" s="53">
        <v>9500</v>
      </c>
      <c r="O1348" s="53">
        <v>-44.5</v>
      </c>
      <c r="P1348" s="53">
        <v>9500</v>
      </c>
      <c r="Q1348" s="53">
        <v>-44.5</v>
      </c>
      <c r="R1348" s="53">
        <v>10360</v>
      </c>
      <c r="S1348" s="53">
        <v>815.5</v>
      </c>
    </row>
    <row r="1349" spans="1:19">
      <c r="A1349" s="432">
        <v>41449</v>
      </c>
      <c r="B1349" s="53">
        <v>2585</v>
      </c>
      <c r="C1349" s="53">
        <v>10800</v>
      </c>
      <c r="D1349" s="53">
        <v>4860</v>
      </c>
      <c r="E1349" s="53">
        <v>7090</v>
      </c>
      <c r="F1349" s="53">
        <v>3899.5000000000005</v>
      </c>
      <c r="G1349" s="53">
        <v>6721</v>
      </c>
      <c r="H1349" s="53">
        <v>8221</v>
      </c>
      <c r="I1349" s="53">
        <v>8013.5</v>
      </c>
      <c r="J1349" s="53">
        <v>9513.5</v>
      </c>
      <c r="N1349" s="53">
        <v>9500</v>
      </c>
      <c r="O1349" s="53">
        <v>-13.5</v>
      </c>
      <c r="P1349" s="53">
        <v>9800</v>
      </c>
      <c r="Q1349" s="53">
        <v>286.5</v>
      </c>
      <c r="R1349" s="53">
        <v>10550</v>
      </c>
      <c r="S1349" s="53">
        <v>1036.5</v>
      </c>
    </row>
    <row r="1350" spans="1:19">
      <c r="A1350" s="432">
        <v>41450</v>
      </c>
      <c r="B1350" s="53">
        <v>2580</v>
      </c>
      <c r="C1350" s="53">
        <v>10725</v>
      </c>
      <c r="D1350" s="53">
        <v>4826.25</v>
      </c>
      <c r="E1350" s="53">
        <v>7135</v>
      </c>
      <c r="F1350" s="53">
        <v>3924.2500000000005</v>
      </c>
      <c r="G1350" s="53">
        <v>6708</v>
      </c>
      <c r="H1350" s="53">
        <v>8208</v>
      </c>
      <c r="I1350" s="53">
        <v>7998</v>
      </c>
      <c r="J1350" s="53">
        <v>9498</v>
      </c>
      <c r="N1350" s="53">
        <v>9600</v>
      </c>
      <c r="O1350" s="53">
        <v>102</v>
      </c>
      <c r="P1350" s="53">
        <v>9900</v>
      </c>
      <c r="Q1350" s="53">
        <v>402</v>
      </c>
      <c r="R1350" s="53">
        <v>10630</v>
      </c>
      <c r="S1350" s="53">
        <v>1132</v>
      </c>
    </row>
    <row r="1351" spans="1:19">
      <c r="A1351" s="432">
        <v>41451</v>
      </c>
      <c r="B1351" s="53">
        <v>2570</v>
      </c>
      <c r="C1351" s="53">
        <v>10725</v>
      </c>
      <c r="D1351" s="53">
        <v>4826.25</v>
      </c>
      <c r="E1351" s="53">
        <v>7185</v>
      </c>
      <c r="F1351" s="53">
        <v>3951.7500000000005</v>
      </c>
      <c r="G1351" s="53">
        <v>6682</v>
      </c>
      <c r="H1351" s="53">
        <v>8182</v>
      </c>
      <c r="I1351" s="53">
        <v>7967</v>
      </c>
      <c r="J1351" s="53">
        <v>9467</v>
      </c>
      <c r="N1351" s="53">
        <v>9600</v>
      </c>
      <c r="O1351" s="53">
        <v>133</v>
      </c>
      <c r="P1351" s="53">
        <v>10050</v>
      </c>
      <c r="Q1351" s="53">
        <v>583</v>
      </c>
      <c r="R1351" s="53">
        <v>10630</v>
      </c>
      <c r="S1351" s="53">
        <v>1163</v>
      </c>
    </row>
    <row r="1352" spans="1:19">
      <c r="A1352" s="432">
        <v>41452</v>
      </c>
      <c r="B1352" s="53">
        <v>2560</v>
      </c>
      <c r="C1352" s="53">
        <v>10725</v>
      </c>
      <c r="D1352" s="53">
        <v>4826.25</v>
      </c>
      <c r="E1352" s="53">
        <v>7085</v>
      </c>
      <c r="F1352" s="53">
        <v>3896.7500000000005</v>
      </c>
      <c r="G1352" s="53">
        <v>6656</v>
      </c>
      <c r="H1352" s="53">
        <v>8156</v>
      </c>
      <c r="I1352" s="53">
        <v>7936</v>
      </c>
      <c r="J1352" s="53">
        <v>9436</v>
      </c>
      <c r="N1352" s="53">
        <v>9600</v>
      </c>
      <c r="O1352" s="53">
        <v>164</v>
      </c>
      <c r="P1352" s="53">
        <v>10050</v>
      </c>
      <c r="Q1352" s="53">
        <v>614</v>
      </c>
      <c r="R1352" s="53">
        <v>10630</v>
      </c>
      <c r="S1352" s="53">
        <v>1194</v>
      </c>
    </row>
    <row r="1353" spans="1:19">
      <c r="A1353" s="432">
        <v>41453</v>
      </c>
      <c r="B1353" s="53">
        <v>2565</v>
      </c>
      <c r="C1353" s="53">
        <v>10725</v>
      </c>
      <c r="D1353" s="53">
        <v>4826.25</v>
      </c>
      <c r="E1353" s="53">
        <v>7035</v>
      </c>
      <c r="F1353" s="53">
        <v>3869.2500000000005</v>
      </c>
      <c r="G1353" s="53">
        <v>6669</v>
      </c>
      <c r="H1353" s="53">
        <v>8169</v>
      </c>
      <c r="I1353" s="53">
        <v>7951.5</v>
      </c>
      <c r="J1353" s="53">
        <v>9451.5</v>
      </c>
      <c r="N1353" s="53">
        <v>9600</v>
      </c>
      <c r="O1353" s="53">
        <v>148.5</v>
      </c>
      <c r="P1353" s="53">
        <v>10050</v>
      </c>
      <c r="Q1353" s="53">
        <v>598.5</v>
      </c>
      <c r="R1353" s="53">
        <v>10630</v>
      </c>
      <c r="S1353" s="53">
        <v>1178.5</v>
      </c>
    </row>
    <row r="1354" spans="1:19">
      <c r="A1354" s="432">
        <v>41454</v>
      </c>
      <c r="N1354" s="53">
        <v>9600</v>
      </c>
    </row>
    <row r="1355" spans="1:19">
      <c r="A1355" s="432">
        <v>41455</v>
      </c>
      <c r="N1355" s="53">
        <v>9600</v>
      </c>
    </row>
    <row r="1356" spans="1:19">
      <c r="A1356" s="432">
        <v>41456</v>
      </c>
      <c r="B1356" s="53">
        <v>2565</v>
      </c>
      <c r="C1356" s="53">
        <v>10725</v>
      </c>
      <c r="D1356" s="53">
        <v>4826.25</v>
      </c>
      <c r="E1356" s="53">
        <v>7090</v>
      </c>
      <c r="F1356" s="53">
        <v>3899.5000000000005</v>
      </c>
      <c r="G1356" s="53">
        <v>6669</v>
      </c>
      <c r="H1356" s="53">
        <v>8169</v>
      </c>
      <c r="I1356" s="53">
        <v>7951.5</v>
      </c>
      <c r="J1356" s="53">
        <v>9451.5</v>
      </c>
      <c r="N1356" s="53">
        <v>9600</v>
      </c>
      <c r="O1356" s="53">
        <v>148.5</v>
      </c>
      <c r="P1356" s="53">
        <v>10050</v>
      </c>
      <c r="Q1356" s="53">
        <v>598.5</v>
      </c>
      <c r="R1356" s="53">
        <v>10630</v>
      </c>
      <c r="S1356" s="53">
        <v>1178.5</v>
      </c>
    </row>
    <row r="1357" spans="1:19">
      <c r="A1357" s="432">
        <v>41457</v>
      </c>
      <c r="B1357" s="53">
        <v>2570</v>
      </c>
      <c r="C1357" s="53">
        <v>10725</v>
      </c>
      <c r="D1357" s="53">
        <v>4826.25</v>
      </c>
      <c r="E1357" s="53">
        <v>7155</v>
      </c>
      <c r="F1357" s="53">
        <v>3935.2500000000005</v>
      </c>
      <c r="G1357" s="53">
        <v>6682</v>
      </c>
      <c r="H1357" s="53">
        <v>8182</v>
      </c>
      <c r="I1357" s="53">
        <v>7967</v>
      </c>
      <c r="J1357" s="53">
        <v>9467</v>
      </c>
      <c r="N1357" s="53">
        <v>9600</v>
      </c>
      <c r="O1357" s="53">
        <v>133</v>
      </c>
      <c r="P1357" s="53">
        <v>9950</v>
      </c>
      <c r="Q1357" s="53">
        <v>483</v>
      </c>
      <c r="R1357" s="53">
        <v>10630</v>
      </c>
      <c r="S1357" s="53">
        <v>1163</v>
      </c>
    </row>
    <row r="1358" spans="1:19">
      <c r="A1358" s="432">
        <v>41458</v>
      </c>
      <c r="B1358" s="53">
        <v>2570</v>
      </c>
      <c r="C1358" s="53">
        <v>10725</v>
      </c>
      <c r="D1358" s="53">
        <v>4826.25</v>
      </c>
      <c r="E1358" s="53">
        <v>7140</v>
      </c>
      <c r="F1358" s="53">
        <v>3927.0000000000005</v>
      </c>
      <c r="G1358" s="53">
        <v>6682</v>
      </c>
      <c r="H1358" s="53">
        <v>8182</v>
      </c>
      <c r="I1358" s="53">
        <v>7967</v>
      </c>
      <c r="J1358" s="53">
        <v>9467</v>
      </c>
      <c r="N1358" s="53">
        <v>9600</v>
      </c>
      <c r="O1358" s="53">
        <v>133</v>
      </c>
      <c r="P1358" s="53">
        <v>9950</v>
      </c>
      <c r="Q1358" s="53">
        <v>483</v>
      </c>
      <c r="R1358" s="53">
        <v>10550</v>
      </c>
      <c r="S1358" s="53">
        <v>1083</v>
      </c>
    </row>
    <row r="1359" spans="1:19">
      <c r="A1359" s="432">
        <v>41459</v>
      </c>
      <c r="B1359" s="53">
        <v>2565</v>
      </c>
      <c r="C1359" s="53">
        <v>10800</v>
      </c>
      <c r="D1359" s="53">
        <v>4860</v>
      </c>
      <c r="E1359" s="53">
        <v>7185</v>
      </c>
      <c r="F1359" s="53">
        <v>3951.7500000000005</v>
      </c>
      <c r="G1359" s="53">
        <v>6669</v>
      </c>
      <c r="H1359" s="53">
        <v>8169</v>
      </c>
      <c r="I1359" s="53">
        <v>7951.5</v>
      </c>
      <c r="J1359" s="53">
        <v>9451.5</v>
      </c>
      <c r="N1359" s="53">
        <v>9600</v>
      </c>
      <c r="O1359" s="53">
        <v>148.5</v>
      </c>
      <c r="P1359" s="53">
        <v>9950</v>
      </c>
      <c r="Q1359" s="53">
        <v>498.5</v>
      </c>
      <c r="R1359" s="53">
        <v>10550</v>
      </c>
      <c r="S1359" s="53">
        <v>1098.5</v>
      </c>
    </row>
    <row r="1360" spans="1:19">
      <c r="A1360" s="432">
        <v>41460</v>
      </c>
      <c r="B1360" s="53">
        <v>2565</v>
      </c>
      <c r="C1360" s="53">
        <v>10800</v>
      </c>
      <c r="D1360" s="53">
        <v>4860</v>
      </c>
      <c r="E1360" s="53">
        <v>7210</v>
      </c>
      <c r="F1360" s="53">
        <v>3965.5000000000005</v>
      </c>
      <c r="G1360" s="53">
        <v>6669</v>
      </c>
      <c r="H1360" s="53">
        <v>8169</v>
      </c>
      <c r="I1360" s="53">
        <v>7951.5</v>
      </c>
      <c r="J1360" s="53">
        <v>9451.5</v>
      </c>
      <c r="N1360" s="53">
        <v>9600</v>
      </c>
      <c r="O1360" s="53">
        <v>148.5</v>
      </c>
      <c r="P1360" s="53">
        <v>9950</v>
      </c>
      <c r="Q1360" s="53">
        <v>498.5</v>
      </c>
      <c r="R1360" s="53">
        <v>10500</v>
      </c>
      <c r="S1360" s="53">
        <v>1048.5</v>
      </c>
    </row>
    <row r="1361" spans="1:19">
      <c r="A1361" s="432">
        <v>41463</v>
      </c>
      <c r="B1361" s="53">
        <v>2575</v>
      </c>
      <c r="C1361" s="53">
        <v>10800</v>
      </c>
      <c r="D1361" s="53">
        <v>4860</v>
      </c>
      <c r="E1361" s="53">
        <v>7285</v>
      </c>
      <c r="F1361" s="53">
        <v>4006.7500000000005</v>
      </c>
      <c r="G1361" s="53">
        <v>6695</v>
      </c>
      <c r="H1361" s="53">
        <v>8195</v>
      </c>
      <c r="I1361" s="53">
        <v>7982.5</v>
      </c>
      <c r="J1361" s="53">
        <v>9482.5</v>
      </c>
      <c r="N1361" s="53">
        <v>9600</v>
      </c>
      <c r="O1361" s="53">
        <v>117.5</v>
      </c>
      <c r="P1361" s="53">
        <v>9950</v>
      </c>
      <c r="Q1361" s="53">
        <v>467.5</v>
      </c>
      <c r="R1361" s="53">
        <v>10450</v>
      </c>
      <c r="S1361" s="53">
        <v>967.5</v>
      </c>
    </row>
    <row r="1362" spans="1:19">
      <c r="A1362" s="432">
        <v>41464</v>
      </c>
      <c r="B1362" s="53">
        <v>2605</v>
      </c>
      <c r="C1362" s="53">
        <v>10800</v>
      </c>
      <c r="D1362" s="53">
        <v>4860</v>
      </c>
      <c r="E1362" s="53">
        <v>7350</v>
      </c>
      <c r="F1362" s="53">
        <v>4042.5000000000005</v>
      </c>
      <c r="G1362" s="53">
        <v>6773</v>
      </c>
      <c r="H1362" s="53">
        <v>8273</v>
      </c>
      <c r="I1362" s="53">
        <v>8075.5</v>
      </c>
      <c r="J1362" s="53">
        <v>9575.5</v>
      </c>
      <c r="N1362" s="53">
        <v>9600</v>
      </c>
      <c r="O1362" s="53">
        <v>24.5</v>
      </c>
      <c r="P1362" s="53">
        <v>9950</v>
      </c>
      <c r="Q1362" s="53">
        <v>374.5</v>
      </c>
      <c r="R1362" s="53">
        <v>10450</v>
      </c>
      <c r="S1362" s="53">
        <v>874.5</v>
      </c>
    </row>
    <row r="1363" spans="1:19">
      <c r="A1363" s="432">
        <v>41465</v>
      </c>
      <c r="B1363" s="53">
        <v>2615</v>
      </c>
      <c r="C1363" s="53">
        <v>10800</v>
      </c>
      <c r="D1363" s="53">
        <v>4860</v>
      </c>
      <c r="E1363" s="53">
        <v>7335</v>
      </c>
      <c r="F1363" s="53">
        <v>4034.2500000000005</v>
      </c>
      <c r="G1363" s="53">
        <v>6799</v>
      </c>
      <c r="H1363" s="53">
        <v>8299</v>
      </c>
      <c r="I1363" s="53">
        <v>8106.5</v>
      </c>
      <c r="J1363" s="53">
        <v>9606.5</v>
      </c>
      <c r="N1363" s="53">
        <v>9600</v>
      </c>
      <c r="O1363" s="53">
        <v>-6.5</v>
      </c>
      <c r="P1363" s="53">
        <v>9950</v>
      </c>
      <c r="Q1363" s="53">
        <v>343.5</v>
      </c>
      <c r="R1363" s="53">
        <v>10400</v>
      </c>
      <c r="S1363" s="53">
        <v>793.5</v>
      </c>
    </row>
    <row r="1364" spans="1:19">
      <c r="A1364" s="432">
        <v>41466</v>
      </c>
      <c r="B1364" s="53">
        <v>2620</v>
      </c>
      <c r="C1364" s="53">
        <v>10850</v>
      </c>
      <c r="D1364" s="53">
        <v>4882.5</v>
      </c>
      <c r="E1364" s="53">
        <v>7435</v>
      </c>
      <c r="F1364" s="53">
        <v>4089.2500000000005</v>
      </c>
      <c r="G1364" s="53">
        <v>6812</v>
      </c>
      <c r="H1364" s="53">
        <v>8312</v>
      </c>
      <c r="I1364" s="53">
        <v>8122</v>
      </c>
      <c r="J1364" s="53">
        <v>9622</v>
      </c>
      <c r="N1364" s="53">
        <v>9600</v>
      </c>
      <c r="O1364" s="53">
        <v>-22</v>
      </c>
      <c r="P1364" s="53">
        <v>9850</v>
      </c>
      <c r="Q1364" s="53">
        <v>228</v>
      </c>
      <c r="R1364" s="53">
        <v>10300</v>
      </c>
      <c r="S1364" s="53">
        <v>678</v>
      </c>
    </row>
    <row r="1365" spans="1:19">
      <c r="A1365" s="432">
        <v>41467</v>
      </c>
      <c r="B1365" s="53">
        <v>2640</v>
      </c>
      <c r="C1365" s="53">
        <v>10850</v>
      </c>
      <c r="D1365" s="53">
        <v>4882.5</v>
      </c>
      <c r="E1365" s="53">
        <v>7390</v>
      </c>
      <c r="F1365" s="53">
        <v>4064.5000000000005</v>
      </c>
      <c r="G1365" s="53">
        <v>6864</v>
      </c>
      <c r="H1365" s="53">
        <v>8364</v>
      </c>
      <c r="I1365" s="53">
        <v>8184</v>
      </c>
      <c r="J1365" s="53">
        <v>9684</v>
      </c>
      <c r="N1365" s="53">
        <v>9700</v>
      </c>
      <c r="O1365" s="53">
        <v>16</v>
      </c>
      <c r="P1365" s="53">
        <v>9850</v>
      </c>
      <c r="Q1365" s="53">
        <v>166</v>
      </c>
      <c r="R1365" s="53">
        <v>10250</v>
      </c>
      <c r="S1365" s="53">
        <v>566</v>
      </c>
    </row>
    <row r="1366" spans="1:19">
      <c r="A1366" s="432">
        <v>41470</v>
      </c>
      <c r="B1366" s="53">
        <v>2630</v>
      </c>
      <c r="C1366" s="53">
        <v>10850</v>
      </c>
      <c r="D1366" s="53">
        <v>4882.5</v>
      </c>
      <c r="E1366" s="53">
        <v>7390</v>
      </c>
      <c r="F1366" s="53">
        <v>4064.5000000000005</v>
      </c>
      <c r="G1366" s="53">
        <v>6838</v>
      </c>
      <c r="H1366" s="53">
        <v>8338</v>
      </c>
      <c r="I1366" s="53">
        <v>8153</v>
      </c>
      <c r="J1366" s="53">
        <v>9653</v>
      </c>
      <c r="N1366" s="53">
        <v>9700</v>
      </c>
      <c r="O1366" s="53">
        <v>47</v>
      </c>
      <c r="P1366" s="53">
        <v>9650</v>
      </c>
      <c r="Q1366" s="53">
        <v>-3</v>
      </c>
      <c r="R1366" s="53">
        <v>10100</v>
      </c>
      <c r="S1366" s="53">
        <v>447</v>
      </c>
    </row>
    <row r="1367" spans="1:19">
      <c r="A1367" s="432">
        <v>41471</v>
      </c>
      <c r="B1367" s="53">
        <v>2630</v>
      </c>
      <c r="C1367" s="53">
        <v>10850</v>
      </c>
      <c r="D1367" s="53">
        <v>4882.5</v>
      </c>
      <c r="E1367" s="53">
        <v>7415</v>
      </c>
      <c r="F1367" s="53">
        <v>4078.2500000000005</v>
      </c>
      <c r="G1367" s="53">
        <v>6838</v>
      </c>
      <c r="H1367" s="53">
        <v>8338</v>
      </c>
      <c r="I1367" s="53">
        <v>8153</v>
      </c>
      <c r="J1367" s="53">
        <v>9653</v>
      </c>
      <c r="N1367" s="53">
        <v>9700</v>
      </c>
      <c r="O1367" s="53">
        <v>47</v>
      </c>
      <c r="P1367" s="53">
        <v>9550</v>
      </c>
      <c r="Q1367" s="53">
        <v>-103</v>
      </c>
      <c r="R1367" s="53">
        <v>10050</v>
      </c>
      <c r="S1367" s="53">
        <v>397</v>
      </c>
    </row>
    <row r="1368" spans="1:19">
      <c r="A1368" s="432">
        <v>41472</v>
      </c>
      <c r="B1368" s="53">
        <v>2645</v>
      </c>
      <c r="C1368" s="53">
        <v>10850</v>
      </c>
      <c r="D1368" s="53">
        <v>4882.5</v>
      </c>
      <c r="E1368" s="53">
        <v>7430</v>
      </c>
      <c r="F1368" s="53">
        <v>4086.5000000000005</v>
      </c>
      <c r="G1368" s="53">
        <v>6877</v>
      </c>
      <c r="H1368" s="53">
        <v>8377</v>
      </c>
      <c r="I1368" s="53">
        <v>8199.5</v>
      </c>
      <c r="J1368" s="53">
        <v>9699.5</v>
      </c>
      <c r="N1368" s="53">
        <v>9700</v>
      </c>
      <c r="O1368" s="53">
        <v>0.5</v>
      </c>
      <c r="P1368" s="53">
        <v>9450</v>
      </c>
      <c r="Q1368" s="53">
        <v>-249.5</v>
      </c>
      <c r="R1368" s="53">
        <v>10050</v>
      </c>
      <c r="S1368" s="53">
        <v>350.5</v>
      </c>
    </row>
    <row r="1369" spans="1:19">
      <c r="A1369" s="432">
        <v>41473</v>
      </c>
      <c r="B1369" s="53">
        <v>2660</v>
      </c>
      <c r="C1369" s="53">
        <v>10850</v>
      </c>
      <c r="D1369" s="53">
        <v>4882.5</v>
      </c>
      <c r="E1369" s="53">
        <v>7540</v>
      </c>
      <c r="F1369" s="53">
        <v>4147</v>
      </c>
      <c r="G1369" s="53">
        <v>6916</v>
      </c>
      <c r="H1369" s="53">
        <v>8416</v>
      </c>
      <c r="I1369" s="53">
        <v>8246</v>
      </c>
      <c r="J1369" s="53">
        <v>9746</v>
      </c>
      <c r="N1369" s="53">
        <v>9700</v>
      </c>
      <c r="O1369" s="53">
        <v>-46</v>
      </c>
      <c r="P1369" s="53">
        <v>9350</v>
      </c>
      <c r="Q1369" s="53">
        <v>-396</v>
      </c>
      <c r="R1369" s="53">
        <v>9850</v>
      </c>
      <c r="S1369" s="53">
        <v>104</v>
      </c>
    </row>
    <row r="1370" spans="1:19">
      <c r="A1370" s="432">
        <v>41474</v>
      </c>
      <c r="B1370" s="53">
        <v>2675</v>
      </c>
      <c r="C1370" s="53">
        <v>10850</v>
      </c>
      <c r="D1370" s="53">
        <v>4882.5</v>
      </c>
      <c r="E1370" s="53">
        <v>7635</v>
      </c>
      <c r="F1370" s="53">
        <v>4199.25</v>
      </c>
      <c r="G1370" s="53">
        <v>6955</v>
      </c>
      <c r="H1370" s="53">
        <v>8455</v>
      </c>
      <c r="I1370" s="53">
        <v>8292.5</v>
      </c>
      <c r="J1370" s="53">
        <v>9792.5</v>
      </c>
      <c r="N1370" s="53">
        <v>9700</v>
      </c>
      <c r="O1370" s="53">
        <v>-92.5</v>
      </c>
      <c r="P1370" s="53">
        <v>9350</v>
      </c>
      <c r="Q1370" s="53">
        <v>-442.5</v>
      </c>
      <c r="R1370" s="53">
        <v>9800</v>
      </c>
      <c r="S1370" s="53">
        <v>7.5</v>
      </c>
    </row>
    <row r="1371" spans="1:19">
      <c r="A1371" s="432">
        <v>41477</v>
      </c>
      <c r="B1371" s="53">
        <v>2675</v>
      </c>
      <c r="C1371" s="53">
        <v>10850</v>
      </c>
      <c r="D1371" s="53">
        <v>4882.5</v>
      </c>
      <c r="E1371" s="53">
        <v>7835</v>
      </c>
      <c r="F1371" s="53">
        <v>4309.25</v>
      </c>
      <c r="G1371" s="53">
        <v>6955</v>
      </c>
      <c r="H1371" s="53">
        <v>8455</v>
      </c>
      <c r="I1371" s="53">
        <v>8292.5</v>
      </c>
      <c r="J1371" s="53">
        <v>9792.5</v>
      </c>
      <c r="N1371" s="53">
        <v>9700</v>
      </c>
      <c r="O1371" s="53">
        <v>-92.5</v>
      </c>
      <c r="P1371" s="53">
        <v>9450</v>
      </c>
      <c r="Q1371" s="53">
        <v>-342.5</v>
      </c>
      <c r="R1371" s="53">
        <v>9865</v>
      </c>
      <c r="S1371" s="53">
        <v>72.5</v>
      </c>
    </row>
    <row r="1372" spans="1:19">
      <c r="A1372" s="432">
        <v>41478</v>
      </c>
      <c r="B1372" s="53">
        <v>2680</v>
      </c>
      <c r="C1372" s="53">
        <v>10850</v>
      </c>
      <c r="D1372" s="53">
        <v>4882.5</v>
      </c>
      <c r="E1372" s="53">
        <v>7790</v>
      </c>
      <c r="F1372" s="53">
        <v>4284.5</v>
      </c>
      <c r="G1372" s="53">
        <v>6968</v>
      </c>
      <c r="H1372" s="53">
        <v>8468</v>
      </c>
      <c r="I1372" s="53">
        <v>8308</v>
      </c>
      <c r="J1372" s="53">
        <v>9808</v>
      </c>
      <c r="N1372" s="53">
        <v>9700</v>
      </c>
      <c r="O1372" s="53">
        <v>-108</v>
      </c>
      <c r="P1372" s="53">
        <v>9450</v>
      </c>
      <c r="Q1372" s="53">
        <v>-358</v>
      </c>
      <c r="R1372" s="53">
        <v>9915</v>
      </c>
      <c r="S1372" s="53">
        <v>107</v>
      </c>
    </row>
    <row r="1373" spans="1:19">
      <c r="A1373" s="432">
        <v>41479</v>
      </c>
      <c r="B1373" s="53">
        <v>2680</v>
      </c>
      <c r="C1373" s="53">
        <v>10850</v>
      </c>
      <c r="D1373" s="53">
        <v>4882.5</v>
      </c>
      <c r="E1373" s="53">
        <v>7850</v>
      </c>
      <c r="F1373" s="53">
        <v>4317.5</v>
      </c>
      <c r="G1373" s="53">
        <v>6968</v>
      </c>
      <c r="H1373" s="53">
        <v>8468</v>
      </c>
      <c r="I1373" s="53">
        <v>8308</v>
      </c>
      <c r="J1373" s="53">
        <v>9808</v>
      </c>
      <c r="N1373" s="53">
        <v>9700</v>
      </c>
      <c r="O1373" s="53">
        <v>-108</v>
      </c>
      <c r="P1373" s="53">
        <v>9450</v>
      </c>
      <c r="Q1373" s="53">
        <v>-358</v>
      </c>
      <c r="R1373" s="53">
        <v>9980</v>
      </c>
      <c r="S1373" s="53">
        <v>172</v>
      </c>
    </row>
    <row r="1374" spans="1:19">
      <c r="A1374" s="432">
        <v>41480</v>
      </c>
      <c r="B1374" s="53">
        <v>2685</v>
      </c>
      <c r="C1374" s="53">
        <v>10875</v>
      </c>
      <c r="D1374" s="53">
        <v>4893.75</v>
      </c>
      <c r="E1374" s="53">
        <v>7930</v>
      </c>
      <c r="F1374" s="53">
        <v>4361.5</v>
      </c>
      <c r="G1374" s="53">
        <v>6981</v>
      </c>
      <c r="H1374" s="53">
        <v>8481</v>
      </c>
      <c r="I1374" s="53">
        <v>8323.5</v>
      </c>
      <c r="J1374" s="53">
        <v>9823.5</v>
      </c>
      <c r="N1374" s="53">
        <v>9700</v>
      </c>
      <c r="O1374" s="53">
        <v>-123.5</v>
      </c>
      <c r="P1374" s="53">
        <v>9450</v>
      </c>
      <c r="Q1374" s="53">
        <v>-373.5</v>
      </c>
      <c r="R1374" s="53">
        <v>10030</v>
      </c>
      <c r="S1374" s="53">
        <v>206.5</v>
      </c>
    </row>
    <row r="1375" spans="1:19">
      <c r="A1375" s="432">
        <v>41481</v>
      </c>
      <c r="B1375" s="53">
        <v>2705</v>
      </c>
      <c r="C1375" s="53">
        <v>10875</v>
      </c>
      <c r="D1375" s="53">
        <v>4893.75</v>
      </c>
      <c r="E1375" s="53">
        <v>7885</v>
      </c>
      <c r="F1375" s="53">
        <v>4336.75</v>
      </c>
      <c r="G1375" s="53">
        <v>7033</v>
      </c>
      <c r="H1375" s="53">
        <v>8533</v>
      </c>
      <c r="I1375" s="53">
        <v>8385.5</v>
      </c>
      <c r="J1375" s="53">
        <v>9885.5</v>
      </c>
      <c r="N1375" s="53">
        <v>9700</v>
      </c>
      <c r="O1375" s="53">
        <v>-185.5</v>
      </c>
      <c r="P1375" s="53">
        <v>9450</v>
      </c>
      <c r="Q1375" s="53">
        <v>-435.5</v>
      </c>
      <c r="R1375" s="53">
        <v>10050</v>
      </c>
      <c r="S1375" s="53">
        <v>164.5</v>
      </c>
    </row>
    <row r="1376" spans="1:19">
      <c r="A1376" s="432">
        <v>41484</v>
      </c>
      <c r="B1376" s="53">
        <v>2750</v>
      </c>
      <c r="C1376" s="53">
        <v>10925</v>
      </c>
      <c r="D1376" s="53">
        <v>4916.25</v>
      </c>
      <c r="E1376" s="53">
        <v>7810</v>
      </c>
      <c r="F1376" s="53">
        <v>4295.5</v>
      </c>
      <c r="G1376" s="53">
        <v>7150</v>
      </c>
      <c r="H1376" s="53">
        <v>8650</v>
      </c>
      <c r="I1376" s="53">
        <v>8525</v>
      </c>
      <c r="J1376" s="53">
        <v>10025</v>
      </c>
      <c r="N1376" s="53">
        <v>9700</v>
      </c>
      <c r="O1376" s="53">
        <v>-325</v>
      </c>
      <c r="P1376" s="53">
        <v>9650</v>
      </c>
      <c r="Q1376" s="53">
        <v>-375</v>
      </c>
      <c r="R1376" s="53">
        <v>10250</v>
      </c>
      <c r="S1376" s="53">
        <v>225</v>
      </c>
    </row>
    <row r="1377" spans="1:19">
      <c r="A1377" s="432">
        <v>41485</v>
      </c>
      <c r="B1377" s="53">
        <v>2815</v>
      </c>
      <c r="C1377" s="53">
        <v>10975</v>
      </c>
      <c r="D1377" s="53">
        <v>4938.75</v>
      </c>
      <c r="E1377" s="53">
        <v>7860</v>
      </c>
      <c r="F1377" s="53">
        <v>4323</v>
      </c>
      <c r="G1377" s="53">
        <v>7319</v>
      </c>
      <c r="H1377" s="53">
        <v>8819</v>
      </c>
      <c r="I1377" s="53">
        <v>8726.5</v>
      </c>
      <c r="J1377" s="53">
        <v>10226.5</v>
      </c>
      <c r="N1377" s="53">
        <v>9700</v>
      </c>
      <c r="O1377" s="53">
        <v>-526.5</v>
      </c>
      <c r="P1377" s="53">
        <v>9650</v>
      </c>
      <c r="Q1377" s="53">
        <v>-576.5</v>
      </c>
      <c r="R1377" s="53">
        <v>10300</v>
      </c>
      <c r="S1377" s="53">
        <v>73.5</v>
      </c>
    </row>
    <row r="1378" spans="1:19">
      <c r="A1378" s="432">
        <v>41486</v>
      </c>
      <c r="B1378" s="53">
        <v>2840</v>
      </c>
      <c r="C1378" s="53">
        <v>11000</v>
      </c>
      <c r="D1378" s="53">
        <v>4950</v>
      </c>
      <c r="E1378" s="53">
        <v>7890</v>
      </c>
      <c r="F1378" s="53">
        <v>4339.5</v>
      </c>
      <c r="G1378" s="53">
        <v>7384</v>
      </c>
      <c r="H1378" s="53">
        <v>8884</v>
      </c>
      <c r="I1378" s="53">
        <v>8804</v>
      </c>
      <c r="J1378" s="53">
        <v>10304</v>
      </c>
      <c r="N1378" s="53">
        <v>9700</v>
      </c>
      <c r="O1378" s="53">
        <v>-604</v>
      </c>
      <c r="P1378" s="53">
        <v>9750</v>
      </c>
      <c r="Q1378" s="53">
        <v>-554</v>
      </c>
      <c r="R1378" s="53">
        <v>10300</v>
      </c>
      <c r="S1378" s="53">
        <v>-4</v>
      </c>
    </row>
    <row r="1379" spans="1:19">
      <c r="A1379" s="432">
        <v>41487</v>
      </c>
      <c r="B1379" s="53">
        <v>2825</v>
      </c>
      <c r="C1379" s="53">
        <v>11025</v>
      </c>
      <c r="D1379" s="53">
        <v>4961.25</v>
      </c>
      <c r="E1379" s="53">
        <v>8050</v>
      </c>
      <c r="F1379" s="53">
        <v>4427.5</v>
      </c>
      <c r="G1379" s="53">
        <v>7345</v>
      </c>
      <c r="H1379" s="53">
        <v>8845</v>
      </c>
      <c r="I1379" s="53">
        <v>8757.5</v>
      </c>
      <c r="J1379" s="53">
        <v>10257.5</v>
      </c>
      <c r="N1379" s="53">
        <v>9700</v>
      </c>
      <c r="O1379" s="53">
        <v>-557.5</v>
      </c>
      <c r="P1379" s="53">
        <v>9750</v>
      </c>
      <c r="Q1379" s="53">
        <v>-507.5</v>
      </c>
      <c r="R1379" s="53">
        <v>10300</v>
      </c>
      <c r="S1379" s="53">
        <v>42.5</v>
      </c>
    </row>
    <row r="1380" spans="1:19">
      <c r="A1380" s="432">
        <v>41488</v>
      </c>
      <c r="B1380" s="53">
        <v>2830</v>
      </c>
      <c r="C1380" s="53">
        <v>11150</v>
      </c>
      <c r="D1380" s="53">
        <v>5017.5</v>
      </c>
      <c r="E1380" s="53">
        <v>8050</v>
      </c>
      <c r="F1380" s="53">
        <v>4427.5</v>
      </c>
      <c r="G1380" s="53">
        <v>7358</v>
      </c>
      <c r="H1380" s="53">
        <v>8858</v>
      </c>
      <c r="I1380" s="53">
        <v>8773</v>
      </c>
      <c r="J1380" s="53">
        <v>10273</v>
      </c>
      <c r="N1380" s="53">
        <v>9700</v>
      </c>
      <c r="O1380" s="53">
        <v>-573</v>
      </c>
      <c r="P1380" s="53">
        <v>9900</v>
      </c>
      <c r="Q1380" s="53">
        <v>-373</v>
      </c>
      <c r="R1380" s="53">
        <v>10380</v>
      </c>
      <c r="S1380" s="53">
        <v>107</v>
      </c>
    </row>
    <row r="1381" spans="1:19">
      <c r="A1381" s="432">
        <v>41491</v>
      </c>
      <c r="B1381" s="53">
        <v>2840</v>
      </c>
      <c r="C1381" s="53">
        <v>11300</v>
      </c>
      <c r="D1381" s="53">
        <v>5085</v>
      </c>
      <c r="E1381" s="53">
        <v>8135</v>
      </c>
      <c r="F1381" s="53">
        <v>4474.25</v>
      </c>
      <c r="G1381" s="53">
        <v>7384</v>
      </c>
      <c r="H1381" s="53">
        <v>8884</v>
      </c>
      <c r="I1381" s="53">
        <v>8804</v>
      </c>
      <c r="J1381" s="53">
        <v>10304</v>
      </c>
      <c r="N1381" s="53">
        <v>9700</v>
      </c>
      <c r="O1381" s="53">
        <v>-604</v>
      </c>
      <c r="P1381" s="53">
        <v>9900</v>
      </c>
      <c r="Q1381" s="53">
        <v>-404</v>
      </c>
      <c r="R1381" s="53">
        <v>10650</v>
      </c>
      <c r="S1381" s="53">
        <v>346</v>
      </c>
    </row>
    <row r="1382" spans="1:19">
      <c r="A1382" s="432">
        <v>41492</v>
      </c>
      <c r="B1382" s="53">
        <v>2855</v>
      </c>
      <c r="C1382" s="53">
        <v>11325</v>
      </c>
      <c r="D1382" s="53">
        <v>5096.25</v>
      </c>
      <c r="E1382" s="53">
        <v>8125</v>
      </c>
      <c r="F1382" s="53">
        <v>4468.75</v>
      </c>
      <c r="G1382" s="53">
        <v>7423</v>
      </c>
      <c r="H1382" s="53">
        <v>8923</v>
      </c>
      <c r="I1382" s="53">
        <v>8850.5</v>
      </c>
      <c r="J1382" s="53">
        <v>10350.5</v>
      </c>
      <c r="N1382" s="53">
        <v>9700</v>
      </c>
      <c r="O1382" s="53">
        <v>-650.5</v>
      </c>
      <c r="P1382" s="53">
        <v>10100</v>
      </c>
      <c r="Q1382" s="53">
        <v>-250.5</v>
      </c>
      <c r="R1382" s="53">
        <v>10650</v>
      </c>
      <c r="S1382" s="53">
        <v>299.5</v>
      </c>
    </row>
    <row r="1383" spans="1:19">
      <c r="A1383" s="432">
        <v>41493</v>
      </c>
      <c r="B1383" s="53">
        <v>2855</v>
      </c>
      <c r="C1383" s="53">
        <v>11350</v>
      </c>
      <c r="D1383" s="53">
        <v>5107.5</v>
      </c>
      <c r="E1383" s="53">
        <v>8020</v>
      </c>
      <c r="F1383" s="53">
        <v>4411</v>
      </c>
      <c r="G1383" s="53">
        <v>7423</v>
      </c>
      <c r="H1383" s="53">
        <v>8923</v>
      </c>
      <c r="I1383" s="53">
        <v>8850.5</v>
      </c>
      <c r="J1383" s="53">
        <v>10350.5</v>
      </c>
      <c r="N1383" s="53">
        <v>9700</v>
      </c>
      <c r="O1383" s="53">
        <v>-650.5</v>
      </c>
      <c r="P1383" s="53">
        <v>10100</v>
      </c>
      <c r="Q1383" s="53">
        <v>-250.5</v>
      </c>
      <c r="R1383" s="53">
        <v>10650</v>
      </c>
      <c r="S1383" s="53">
        <v>299.5</v>
      </c>
    </row>
    <row r="1384" spans="1:19">
      <c r="A1384" s="432">
        <v>41494</v>
      </c>
      <c r="B1384" s="53">
        <v>2865</v>
      </c>
      <c r="C1384" s="53">
        <v>11375</v>
      </c>
      <c r="D1384" s="53">
        <v>5118.75</v>
      </c>
      <c r="E1384" s="53">
        <v>8130</v>
      </c>
      <c r="F1384" s="53">
        <v>4471.5</v>
      </c>
      <c r="G1384" s="53">
        <v>7449</v>
      </c>
      <c r="H1384" s="53">
        <v>8949</v>
      </c>
      <c r="I1384" s="53">
        <v>8881.5</v>
      </c>
      <c r="J1384" s="53">
        <v>10381.5</v>
      </c>
      <c r="N1384" s="53">
        <v>9800</v>
      </c>
      <c r="O1384" s="53">
        <v>-581.5</v>
      </c>
      <c r="P1384" s="53">
        <v>10100</v>
      </c>
      <c r="Q1384" s="53">
        <v>-281.5</v>
      </c>
      <c r="R1384" s="53">
        <v>10760</v>
      </c>
      <c r="S1384" s="53">
        <v>378.5</v>
      </c>
    </row>
    <row r="1385" spans="1:19">
      <c r="A1385" s="432">
        <v>41495</v>
      </c>
      <c r="B1385" s="53">
        <v>2880</v>
      </c>
      <c r="C1385" s="53">
        <v>11350</v>
      </c>
      <c r="D1385" s="53">
        <v>5107.5</v>
      </c>
      <c r="E1385" s="53">
        <v>8170</v>
      </c>
      <c r="F1385" s="53">
        <v>4493.5</v>
      </c>
      <c r="G1385" s="53">
        <v>7488</v>
      </c>
      <c r="H1385" s="53">
        <v>8988</v>
      </c>
      <c r="I1385" s="53">
        <v>8928</v>
      </c>
      <c r="J1385" s="53">
        <v>10428</v>
      </c>
      <c r="N1385" s="53">
        <v>10000</v>
      </c>
      <c r="O1385" s="53">
        <v>-428</v>
      </c>
      <c r="P1385" s="53">
        <v>10100</v>
      </c>
      <c r="Q1385" s="53">
        <v>-328</v>
      </c>
      <c r="R1385" s="53">
        <v>10760</v>
      </c>
      <c r="S1385" s="53">
        <v>332</v>
      </c>
    </row>
    <row r="1386" spans="1:19">
      <c r="A1386" s="432">
        <v>41498</v>
      </c>
      <c r="B1386" s="53">
        <v>2900</v>
      </c>
      <c r="C1386" s="53">
        <v>11350</v>
      </c>
      <c r="D1386" s="53">
        <v>5107.5</v>
      </c>
      <c r="E1386" s="53">
        <v>8335</v>
      </c>
      <c r="F1386" s="53">
        <v>4584.25</v>
      </c>
      <c r="G1386" s="53">
        <v>7540</v>
      </c>
      <c r="H1386" s="53">
        <v>9040</v>
      </c>
      <c r="I1386" s="53">
        <v>8990</v>
      </c>
      <c r="J1386" s="53">
        <v>10490</v>
      </c>
      <c r="N1386" s="53">
        <v>10000</v>
      </c>
      <c r="O1386" s="53">
        <v>-490</v>
      </c>
      <c r="P1386" s="53">
        <v>10100</v>
      </c>
      <c r="Q1386" s="53">
        <v>-390</v>
      </c>
      <c r="R1386" s="53">
        <v>10600</v>
      </c>
      <c r="S1386" s="53">
        <v>110</v>
      </c>
    </row>
    <row r="1387" spans="1:19">
      <c r="A1387" s="432">
        <v>41499</v>
      </c>
      <c r="B1387" s="53">
        <v>2920</v>
      </c>
      <c r="C1387" s="53">
        <v>11350</v>
      </c>
      <c r="D1387" s="53">
        <v>5107.5</v>
      </c>
      <c r="E1387" s="53">
        <v>8335</v>
      </c>
      <c r="F1387" s="53">
        <v>4584.25</v>
      </c>
      <c r="G1387" s="53">
        <v>7592</v>
      </c>
      <c r="H1387" s="53">
        <v>9092</v>
      </c>
      <c r="I1387" s="53">
        <v>9052</v>
      </c>
      <c r="J1387" s="53">
        <v>10552</v>
      </c>
      <c r="N1387" s="53">
        <v>10000</v>
      </c>
      <c r="O1387" s="53">
        <v>-552</v>
      </c>
      <c r="P1387" s="53">
        <v>10000</v>
      </c>
      <c r="Q1387" s="53">
        <v>-552</v>
      </c>
      <c r="R1387" s="53">
        <v>10550</v>
      </c>
      <c r="S1387" s="53">
        <v>-2</v>
      </c>
    </row>
    <row r="1388" spans="1:19">
      <c r="A1388" s="432">
        <v>41500</v>
      </c>
      <c r="B1388" s="53">
        <v>2940</v>
      </c>
      <c r="C1388" s="53">
        <v>11350</v>
      </c>
      <c r="D1388" s="53">
        <v>5107.5</v>
      </c>
      <c r="E1388" s="53">
        <v>8300</v>
      </c>
      <c r="F1388" s="53">
        <v>4565</v>
      </c>
      <c r="G1388" s="53">
        <v>7644</v>
      </c>
      <c r="H1388" s="53">
        <v>9144</v>
      </c>
      <c r="I1388" s="53">
        <v>9114</v>
      </c>
      <c r="J1388" s="53">
        <v>10614</v>
      </c>
      <c r="N1388" s="53">
        <v>10000</v>
      </c>
      <c r="O1388" s="53">
        <v>-614</v>
      </c>
      <c r="P1388" s="53">
        <v>9000</v>
      </c>
      <c r="Q1388" s="53">
        <v>-1614</v>
      </c>
      <c r="R1388" s="53">
        <v>10450</v>
      </c>
      <c r="S1388" s="53">
        <v>-164</v>
      </c>
    </row>
    <row r="1389" spans="1:19">
      <c r="A1389" s="432">
        <v>41501</v>
      </c>
      <c r="B1389" s="53">
        <v>3050</v>
      </c>
      <c r="C1389" s="53">
        <v>11350</v>
      </c>
      <c r="D1389" s="53">
        <v>5107.5</v>
      </c>
      <c r="E1389" s="53">
        <v>8290</v>
      </c>
      <c r="F1389" s="53">
        <v>4559.5</v>
      </c>
      <c r="G1389" s="53">
        <v>7930</v>
      </c>
      <c r="H1389" s="53">
        <v>9430</v>
      </c>
      <c r="I1389" s="53">
        <v>9455</v>
      </c>
      <c r="J1389" s="53">
        <v>10955</v>
      </c>
      <c r="N1389" s="53">
        <v>10000</v>
      </c>
      <c r="O1389" s="53">
        <v>-955</v>
      </c>
      <c r="P1389" s="53">
        <v>9800</v>
      </c>
      <c r="Q1389" s="53">
        <v>-1155</v>
      </c>
      <c r="R1389" s="53">
        <v>10400</v>
      </c>
      <c r="S1389" s="53">
        <v>-555</v>
      </c>
    </row>
    <row r="1390" spans="1:19">
      <c r="A1390" s="432">
        <v>41502</v>
      </c>
      <c r="B1390" s="53">
        <v>3150</v>
      </c>
      <c r="C1390" s="53">
        <v>11300</v>
      </c>
      <c r="D1390" s="53">
        <v>5085</v>
      </c>
      <c r="E1390" s="53">
        <v>8270</v>
      </c>
      <c r="F1390" s="53">
        <v>4548.5</v>
      </c>
      <c r="G1390" s="53">
        <v>8190</v>
      </c>
      <c r="H1390" s="53">
        <v>9690</v>
      </c>
      <c r="I1390" s="53">
        <v>9765</v>
      </c>
      <c r="J1390" s="53">
        <v>11265</v>
      </c>
      <c r="N1390" s="53">
        <v>10000</v>
      </c>
      <c r="O1390" s="53">
        <v>-1265</v>
      </c>
      <c r="P1390" s="53">
        <v>9800</v>
      </c>
      <c r="Q1390" s="53">
        <v>-1465</v>
      </c>
      <c r="R1390" s="53">
        <v>10400</v>
      </c>
      <c r="S1390" s="53">
        <v>-865</v>
      </c>
    </row>
    <row r="1391" spans="1:19">
      <c r="A1391" s="432">
        <v>41505</v>
      </c>
      <c r="B1391" s="53">
        <v>3130</v>
      </c>
      <c r="C1391" s="53">
        <v>11300</v>
      </c>
      <c r="D1391" s="53">
        <v>5085</v>
      </c>
      <c r="E1391" s="53">
        <v>8210</v>
      </c>
      <c r="F1391" s="53">
        <v>4515.5</v>
      </c>
      <c r="G1391" s="53">
        <v>8138</v>
      </c>
      <c r="H1391" s="53">
        <v>9638</v>
      </c>
      <c r="I1391" s="53">
        <v>9703</v>
      </c>
      <c r="J1391" s="53">
        <v>11203</v>
      </c>
      <c r="N1391" s="53">
        <v>10000</v>
      </c>
      <c r="O1391" s="53">
        <v>-1203</v>
      </c>
      <c r="P1391" s="53">
        <v>9800</v>
      </c>
      <c r="Q1391" s="53">
        <v>-1403</v>
      </c>
      <c r="R1391" s="53">
        <v>10400</v>
      </c>
      <c r="S1391" s="53">
        <v>-803</v>
      </c>
    </row>
    <row r="1392" spans="1:19">
      <c r="A1392" s="432">
        <v>41506</v>
      </c>
      <c r="B1392" s="53">
        <v>3035</v>
      </c>
      <c r="C1392" s="53">
        <v>11250</v>
      </c>
      <c r="D1392" s="53">
        <v>5062.5</v>
      </c>
      <c r="E1392" s="53">
        <v>8000</v>
      </c>
      <c r="F1392" s="53">
        <v>4400</v>
      </c>
      <c r="G1392" s="53">
        <v>7891</v>
      </c>
      <c r="H1392" s="53">
        <v>9391</v>
      </c>
      <c r="I1392" s="53">
        <v>9408.5</v>
      </c>
      <c r="J1392" s="53">
        <v>10908.5</v>
      </c>
      <c r="N1392" s="53">
        <v>10000</v>
      </c>
      <c r="O1392" s="53">
        <v>-908.5</v>
      </c>
      <c r="P1392" s="53">
        <v>9800</v>
      </c>
      <c r="Q1392" s="53">
        <v>-1108.5</v>
      </c>
      <c r="R1392" s="53">
        <v>10400</v>
      </c>
      <c r="S1392" s="53">
        <v>-508.5</v>
      </c>
    </row>
    <row r="1393" spans="1:19">
      <c r="A1393" s="432">
        <v>41507</v>
      </c>
      <c r="B1393" s="53">
        <v>3000</v>
      </c>
      <c r="C1393" s="53">
        <v>11150</v>
      </c>
      <c r="D1393" s="53">
        <v>5017.5</v>
      </c>
      <c r="E1393" s="53">
        <v>7990</v>
      </c>
      <c r="F1393" s="53">
        <v>4394.5</v>
      </c>
      <c r="G1393" s="53">
        <v>7800</v>
      </c>
      <c r="H1393" s="53">
        <v>9300</v>
      </c>
      <c r="I1393" s="53">
        <v>9300</v>
      </c>
      <c r="J1393" s="53">
        <v>10800</v>
      </c>
      <c r="N1393" s="53">
        <v>10000</v>
      </c>
      <c r="O1393" s="53">
        <v>-800</v>
      </c>
      <c r="P1393" s="53">
        <v>9800</v>
      </c>
      <c r="Q1393" s="53">
        <v>-1000</v>
      </c>
      <c r="R1393" s="53">
        <v>10400</v>
      </c>
      <c r="S1393" s="53">
        <v>-400</v>
      </c>
    </row>
    <row r="1394" spans="1:19">
      <c r="A1394" s="432">
        <v>41508</v>
      </c>
      <c r="B1394" s="53">
        <v>2970</v>
      </c>
      <c r="C1394" s="53">
        <v>11150</v>
      </c>
      <c r="D1394" s="53">
        <v>5017.5</v>
      </c>
      <c r="E1394" s="53">
        <v>8010</v>
      </c>
      <c r="F1394" s="53">
        <v>4405.5</v>
      </c>
      <c r="G1394" s="53">
        <v>7722</v>
      </c>
      <c r="H1394" s="53">
        <v>9222</v>
      </c>
      <c r="I1394" s="53">
        <v>9207</v>
      </c>
      <c r="J1394" s="53">
        <v>10707</v>
      </c>
      <c r="N1394" s="53">
        <v>10000</v>
      </c>
      <c r="O1394" s="53">
        <v>-707</v>
      </c>
      <c r="P1394" s="53">
        <v>9800</v>
      </c>
      <c r="Q1394" s="53">
        <v>-907</v>
      </c>
      <c r="R1394" s="53">
        <v>10400</v>
      </c>
      <c r="S1394" s="53">
        <v>-307</v>
      </c>
    </row>
    <row r="1395" spans="1:19">
      <c r="A1395" s="432">
        <v>41509</v>
      </c>
      <c r="B1395" s="53">
        <v>2950</v>
      </c>
      <c r="C1395" s="53">
        <v>11150</v>
      </c>
      <c r="D1395" s="53">
        <v>5017.5</v>
      </c>
      <c r="E1395" s="53">
        <v>7980</v>
      </c>
      <c r="F1395" s="53">
        <v>4389</v>
      </c>
      <c r="G1395" s="53">
        <v>7670</v>
      </c>
      <c r="H1395" s="53">
        <v>9170</v>
      </c>
      <c r="I1395" s="53">
        <v>9145</v>
      </c>
      <c r="J1395" s="53">
        <v>10645</v>
      </c>
      <c r="N1395" s="53">
        <v>10000</v>
      </c>
      <c r="O1395" s="53">
        <v>-645</v>
      </c>
      <c r="P1395" s="53">
        <v>9800</v>
      </c>
      <c r="Q1395" s="53">
        <v>-845</v>
      </c>
      <c r="R1395" s="53">
        <v>10400</v>
      </c>
      <c r="S1395" s="53">
        <v>-245</v>
      </c>
    </row>
    <row r="1396" spans="1:19">
      <c r="A1396" s="432">
        <v>41512</v>
      </c>
      <c r="B1396" s="53">
        <v>2935</v>
      </c>
      <c r="C1396" s="53">
        <v>11200</v>
      </c>
      <c r="D1396" s="53">
        <v>5040</v>
      </c>
      <c r="E1396" s="53">
        <v>8040</v>
      </c>
      <c r="F1396" s="53">
        <v>4422</v>
      </c>
      <c r="G1396" s="53">
        <v>7631</v>
      </c>
      <c r="H1396" s="53">
        <v>9131</v>
      </c>
      <c r="I1396" s="53">
        <v>9098.5</v>
      </c>
      <c r="J1396" s="53">
        <v>10598.5</v>
      </c>
      <c r="N1396" s="53">
        <v>10000</v>
      </c>
      <c r="O1396" s="53">
        <v>-598.5</v>
      </c>
      <c r="P1396" s="53">
        <v>9850</v>
      </c>
      <c r="Q1396" s="53">
        <v>-748.5</v>
      </c>
      <c r="R1396" s="53">
        <v>10400</v>
      </c>
      <c r="S1396" s="53">
        <v>-198.5</v>
      </c>
    </row>
    <row r="1397" spans="1:19">
      <c r="A1397" s="432">
        <v>41513</v>
      </c>
      <c r="B1397" s="53">
        <v>2955</v>
      </c>
      <c r="C1397" s="53">
        <v>11200</v>
      </c>
      <c r="D1397" s="53">
        <v>5040</v>
      </c>
      <c r="E1397" s="53">
        <v>8010</v>
      </c>
      <c r="F1397" s="53">
        <v>4405.5</v>
      </c>
      <c r="G1397" s="53">
        <v>7683</v>
      </c>
      <c r="H1397" s="53">
        <v>9183</v>
      </c>
      <c r="I1397" s="53">
        <v>9160.5</v>
      </c>
      <c r="J1397" s="53">
        <v>10660.5</v>
      </c>
      <c r="N1397" s="53">
        <v>10000</v>
      </c>
      <c r="O1397" s="53">
        <v>-660.5</v>
      </c>
      <c r="P1397" s="53">
        <v>9850</v>
      </c>
      <c r="Q1397" s="53">
        <v>-810.5</v>
      </c>
      <c r="R1397" s="53">
        <v>10450</v>
      </c>
      <c r="S1397" s="53">
        <v>-210.5</v>
      </c>
    </row>
    <row r="1398" spans="1:19">
      <c r="A1398" s="432">
        <v>41514</v>
      </c>
      <c r="B1398" s="53">
        <v>2985</v>
      </c>
      <c r="C1398" s="53">
        <v>11275</v>
      </c>
      <c r="D1398" s="53">
        <v>5073.75</v>
      </c>
      <c r="E1398" s="53">
        <v>8040</v>
      </c>
      <c r="F1398" s="53">
        <v>4422</v>
      </c>
      <c r="G1398" s="53">
        <v>7761</v>
      </c>
      <c r="H1398" s="53">
        <v>9261</v>
      </c>
      <c r="I1398" s="53">
        <v>9253.5</v>
      </c>
      <c r="J1398" s="53">
        <v>10753.5</v>
      </c>
      <c r="N1398" s="53">
        <v>10000</v>
      </c>
      <c r="O1398" s="53">
        <v>-753.5</v>
      </c>
      <c r="P1398" s="53">
        <v>9850</v>
      </c>
      <c r="Q1398" s="53">
        <v>-903.5</v>
      </c>
      <c r="R1398" s="53">
        <v>10550</v>
      </c>
      <c r="S1398" s="53">
        <v>-203.5</v>
      </c>
    </row>
    <row r="1399" spans="1:19">
      <c r="A1399" s="432">
        <v>41515</v>
      </c>
      <c r="B1399" s="53">
        <v>2975</v>
      </c>
      <c r="C1399" s="53">
        <v>11350</v>
      </c>
      <c r="D1399" s="53">
        <v>5107.5</v>
      </c>
      <c r="E1399" s="53">
        <v>8070</v>
      </c>
      <c r="F1399" s="53">
        <v>4438.5</v>
      </c>
      <c r="G1399" s="53">
        <v>7735</v>
      </c>
      <c r="H1399" s="53">
        <v>9235</v>
      </c>
      <c r="I1399" s="53">
        <v>9222.5</v>
      </c>
      <c r="J1399" s="53">
        <v>10722.5</v>
      </c>
      <c r="N1399" s="53">
        <v>10000</v>
      </c>
      <c r="O1399" s="53">
        <v>-722.5</v>
      </c>
      <c r="P1399" s="53">
        <v>9900</v>
      </c>
      <c r="Q1399" s="53">
        <v>-822.5</v>
      </c>
      <c r="R1399" s="53">
        <v>10550</v>
      </c>
      <c r="S1399" s="53">
        <v>-172.5</v>
      </c>
    </row>
    <row r="1400" spans="1:19">
      <c r="A1400" s="432">
        <v>41516</v>
      </c>
      <c r="B1400" s="53">
        <v>3010</v>
      </c>
      <c r="C1400" s="53">
        <v>11350</v>
      </c>
      <c r="D1400" s="53">
        <v>5107.5</v>
      </c>
      <c r="E1400" s="53">
        <v>8065</v>
      </c>
      <c r="F1400" s="53">
        <v>4435.75</v>
      </c>
      <c r="G1400" s="53">
        <v>7826</v>
      </c>
      <c r="H1400" s="53">
        <v>9326</v>
      </c>
      <c r="I1400" s="53">
        <v>9331</v>
      </c>
      <c r="J1400" s="53">
        <v>10831</v>
      </c>
      <c r="N1400" s="53">
        <v>10000</v>
      </c>
      <c r="O1400" s="53">
        <v>-831</v>
      </c>
      <c r="P1400" s="53">
        <v>10000</v>
      </c>
      <c r="Q1400" s="53">
        <v>-831</v>
      </c>
      <c r="R1400" s="53">
        <v>10650</v>
      </c>
      <c r="S1400" s="53">
        <v>-181</v>
      </c>
    </row>
    <row r="1401" spans="1:19">
      <c r="A1401" s="432">
        <v>41519</v>
      </c>
      <c r="B1401" s="53">
        <v>3060</v>
      </c>
      <c r="C1401" s="53">
        <v>11350</v>
      </c>
      <c r="D1401" s="53">
        <v>5107.5</v>
      </c>
      <c r="E1401" s="53">
        <v>8035</v>
      </c>
      <c r="F1401" s="53">
        <v>4419.25</v>
      </c>
      <c r="G1401" s="53">
        <v>7956</v>
      </c>
      <c r="H1401" s="53">
        <v>9456</v>
      </c>
      <c r="I1401" s="53">
        <v>9486</v>
      </c>
      <c r="J1401" s="53">
        <v>10986</v>
      </c>
      <c r="N1401" s="53">
        <v>10000</v>
      </c>
      <c r="O1401" s="53">
        <v>-986</v>
      </c>
      <c r="P1401" s="53">
        <v>10000</v>
      </c>
      <c r="Q1401" s="53">
        <v>-986</v>
      </c>
      <c r="R1401" s="53">
        <v>10650</v>
      </c>
      <c r="S1401" s="53">
        <v>-336</v>
      </c>
    </row>
    <row r="1402" spans="1:19">
      <c r="A1402" s="432">
        <v>41520</v>
      </c>
      <c r="B1402" s="53">
        <v>3085</v>
      </c>
      <c r="C1402" s="53">
        <v>11500</v>
      </c>
      <c r="D1402" s="53">
        <v>5175</v>
      </c>
      <c r="E1402" s="53">
        <v>8010</v>
      </c>
      <c r="F1402" s="53">
        <v>4405.5</v>
      </c>
      <c r="G1402" s="53">
        <v>8021</v>
      </c>
      <c r="H1402" s="53">
        <v>9521</v>
      </c>
      <c r="I1402" s="53">
        <v>9563.5</v>
      </c>
      <c r="J1402" s="53">
        <v>11063.5</v>
      </c>
      <c r="N1402" s="53">
        <v>10000</v>
      </c>
      <c r="O1402" s="53">
        <v>-1063.5</v>
      </c>
      <c r="P1402" s="53">
        <v>10100</v>
      </c>
      <c r="Q1402" s="53">
        <v>-963.5</v>
      </c>
      <c r="R1402" s="53">
        <v>10650</v>
      </c>
      <c r="S1402" s="53">
        <v>-413.5</v>
      </c>
    </row>
    <row r="1403" spans="1:19">
      <c r="A1403" s="432">
        <v>41521</v>
      </c>
      <c r="B1403" s="53">
        <v>3085</v>
      </c>
      <c r="C1403" s="53">
        <v>11525</v>
      </c>
      <c r="D1403" s="53">
        <v>5186.25</v>
      </c>
      <c r="E1403" s="53">
        <v>7935</v>
      </c>
      <c r="F1403" s="53">
        <v>4364.25</v>
      </c>
      <c r="G1403" s="53">
        <v>8021</v>
      </c>
      <c r="H1403" s="53">
        <v>9521</v>
      </c>
      <c r="I1403" s="53">
        <v>9563.5</v>
      </c>
      <c r="J1403" s="53">
        <v>11063.5</v>
      </c>
      <c r="K1403" s="53">
        <v>10650</v>
      </c>
      <c r="L1403" s="53">
        <v>1129</v>
      </c>
      <c r="M1403" s="53">
        <v>-413.5</v>
      </c>
      <c r="N1403" s="53">
        <v>10100</v>
      </c>
      <c r="O1403" s="53">
        <v>-963.5</v>
      </c>
      <c r="P1403" s="53">
        <v>10100</v>
      </c>
      <c r="Q1403" s="53">
        <v>-963.5</v>
      </c>
      <c r="R1403" s="53">
        <v>10650</v>
      </c>
      <c r="S1403" s="53">
        <v>-413.5</v>
      </c>
    </row>
    <row r="1404" spans="1:19">
      <c r="A1404" s="432">
        <v>41522</v>
      </c>
      <c r="B1404" s="53">
        <v>3090</v>
      </c>
      <c r="C1404" s="53">
        <v>11525</v>
      </c>
      <c r="D1404" s="53">
        <v>5186.25</v>
      </c>
      <c r="E1404" s="53">
        <v>7965</v>
      </c>
      <c r="F1404" s="53">
        <v>4380.75</v>
      </c>
      <c r="G1404" s="53">
        <v>8034</v>
      </c>
      <c r="H1404" s="53">
        <v>9534</v>
      </c>
      <c r="I1404" s="53">
        <v>9579</v>
      </c>
      <c r="J1404" s="53">
        <v>11079</v>
      </c>
      <c r="K1404" s="53">
        <v>10650</v>
      </c>
      <c r="L1404" s="53">
        <v>1116</v>
      </c>
      <c r="M1404" s="53">
        <v>-429</v>
      </c>
      <c r="N1404" s="53">
        <v>10100</v>
      </c>
      <c r="O1404" s="53">
        <v>-979</v>
      </c>
      <c r="P1404" s="53">
        <v>10100</v>
      </c>
      <c r="Q1404" s="53">
        <v>-979</v>
      </c>
      <c r="R1404" s="53">
        <v>10720</v>
      </c>
      <c r="S1404" s="53">
        <v>-359</v>
      </c>
    </row>
    <row r="1405" spans="1:19">
      <c r="A1405" s="432">
        <v>41523</v>
      </c>
      <c r="B1405" s="53">
        <v>3105</v>
      </c>
      <c r="C1405" s="53">
        <v>11525</v>
      </c>
      <c r="D1405" s="53">
        <v>5186.25</v>
      </c>
      <c r="E1405" s="53">
        <v>7950</v>
      </c>
      <c r="F1405" s="53">
        <v>4372.5</v>
      </c>
      <c r="G1405" s="53">
        <v>8073</v>
      </c>
      <c r="H1405" s="53">
        <v>9573</v>
      </c>
      <c r="I1405" s="53">
        <v>9625.5</v>
      </c>
      <c r="J1405" s="53">
        <v>11125.5</v>
      </c>
      <c r="K1405" s="53">
        <v>10650</v>
      </c>
      <c r="L1405" s="53">
        <v>1077</v>
      </c>
      <c r="M1405" s="53">
        <v>-475.5</v>
      </c>
      <c r="N1405" s="53">
        <v>10100</v>
      </c>
      <c r="O1405" s="53">
        <v>-1025.5</v>
      </c>
      <c r="P1405" s="53">
        <v>10150</v>
      </c>
      <c r="Q1405" s="53">
        <v>-975.5</v>
      </c>
      <c r="R1405" s="53">
        <v>10720</v>
      </c>
      <c r="S1405" s="53">
        <v>-405.5</v>
      </c>
    </row>
    <row r="1406" spans="1:19">
      <c r="A1406" s="432">
        <v>41526</v>
      </c>
      <c r="B1406" s="53">
        <v>3130</v>
      </c>
      <c r="C1406" s="53">
        <v>11525</v>
      </c>
      <c r="D1406" s="53">
        <v>5186.25</v>
      </c>
      <c r="E1406" s="53">
        <v>8040</v>
      </c>
      <c r="F1406" s="53">
        <v>4422</v>
      </c>
      <c r="G1406" s="53">
        <v>8138</v>
      </c>
      <c r="H1406" s="53">
        <v>9638</v>
      </c>
      <c r="I1406" s="53">
        <v>9703</v>
      </c>
      <c r="J1406" s="53">
        <v>11203</v>
      </c>
      <c r="K1406" s="53">
        <v>10650</v>
      </c>
      <c r="L1406" s="53">
        <v>1012</v>
      </c>
      <c r="M1406" s="53">
        <v>-553</v>
      </c>
      <c r="N1406" s="53">
        <v>10200</v>
      </c>
      <c r="O1406" s="53">
        <v>-1003</v>
      </c>
      <c r="P1406" s="53">
        <v>10150</v>
      </c>
      <c r="Q1406" s="53">
        <v>-1053</v>
      </c>
      <c r="R1406" s="53">
        <v>10830</v>
      </c>
      <c r="S1406" s="53">
        <v>-373</v>
      </c>
    </row>
    <row r="1407" spans="1:19">
      <c r="A1407" s="432">
        <v>41527</v>
      </c>
      <c r="B1407" s="53">
        <v>3165</v>
      </c>
      <c r="C1407" s="53">
        <v>11700</v>
      </c>
      <c r="D1407" s="53">
        <v>5265</v>
      </c>
      <c r="E1407" s="53">
        <v>8010</v>
      </c>
      <c r="F1407" s="53">
        <v>4405.5</v>
      </c>
      <c r="G1407" s="53">
        <v>8229</v>
      </c>
      <c r="H1407" s="53">
        <v>9729</v>
      </c>
      <c r="I1407" s="53">
        <v>9811.5</v>
      </c>
      <c r="J1407" s="53">
        <v>11311.5</v>
      </c>
      <c r="K1407" s="53">
        <v>10650</v>
      </c>
      <c r="L1407" s="53">
        <v>921</v>
      </c>
      <c r="M1407" s="53">
        <v>-661.5</v>
      </c>
      <c r="N1407" s="53">
        <v>10200</v>
      </c>
      <c r="O1407" s="53">
        <v>-1111.5</v>
      </c>
      <c r="P1407" s="53">
        <v>10250</v>
      </c>
      <c r="Q1407" s="53">
        <v>-1061.5</v>
      </c>
      <c r="R1407" s="53">
        <v>10830</v>
      </c>
      <c r="S1407" s="53">
        <v>-481.5</v>
      </c>
    </row>
    <row r="1408" spans="1:19">
      <c r="A1408" s="432">
        <v>41528</v>
      </c>
      <c r="B1408" s="53">
        <v>3190</v>
      </c>
      <c r="C1408" s="53">
        <v>11700</v>
      </c>
      <c r="D1408" s="53">
        <v>5265</v>
      </c>
      <c r="E1408" s="53">
        <v>7970</v>
      </c>
      <c r="F1408" s="53">
        <v>4383.5</v>
      </c>
      <c r="G1408" s="53">
        <v>8294</v>
      </c>
      <c r="H1408" s="53">
        <v>9794</v>
      </c>
      <c r="I1408" s="53">
        <v>9889</v>
      </c>
      <c r="J1408" s="53">
        <v>11389</v>
      </c>
      <c r="K1408" s="53">
        <v>10720</v>
      </c>
      <c r="L1408" s="53">
        <v>926</v>
      </c>
      <c r="M1408" s="53">
        <v>-669</v>
      </c>
      <c r="N1408" s="53">
        <v>10450</v>
      </c>
      <c r="O1408" s="53">
        <v>-939</v>
      </c>
      <c r="P1408" s="53">
        <v>10250</v>
      </c>
      <c r="Q1408" s="53">
        <v>-1139</v>
      </c>
      <c r="R1408" s="53">
        <v>10830</v>
      </c>
      <c r="S1408" s="53">
        <v>-559</v>
      </c>
    </row>
    <row r="1409" spans="1:19">
      <c r="A1409" s="432">
        <v>41529</v>
      </c>
      <c r="B1409" s="53">
        <v>3195</v>
      </c>
      <c r="C1409" s="53">
        <v>11700</v>
      </c>
      <c r="D1409" s="53">
        <v>5265</v>
      </c>
      <c r="E1409" s="53">
        <v>7940</v>
      </c>
      <c r="F1409" s="53">
        <v>4367</v>
      </c>
      <c r="G1409" s="53">
        <v>8307</v>
      </c>
      <c r="H1409" s="53">
        <v>9807</v>
      </c>
      <c r="I1409" s="53">
        <v>9904.5</v>
      </c>
      <c r="J1409" s="53">
        <v>11404.5</v>
      </c>
      <c r="K1409" s="53">
        <v>10720</v>
      </c>
      <c r="L1409" s="53">
        <v>913</v>
      </c>
      <c r="M1409" s="53">
        <v>-684.5</v>
      </c>
      <c r="N1409" s="53">
        <v>10450</v>
      </c>
      <c r="O1409" s="53">
        <v>-954.5</v>
      </c>
      <c r="P1409" s="53">
        <v>10350</v>
      </c>
      <c r="Q1409" s="53">
        <v>-1054.5</v>
      </c>
      <c r="R1409" s="53">
        <v>10850</v>
      </c>
      <c r="S1409" s="53">
        <v>-554.5</v>
      </c>
    </row>
    <row r="1410" spans="1:19">
      <c r="A1410" s="432">
        <v>41530</v>
      </c>
      <c r="B1410" s="53">
        <v>3195</v>
      </c>
      <c r="C1410" s="53">
        <v>11700</v>
      </c>
      <c r="D1410" s="53">
        <v>5265</v>
      </c>
      <c r="E1410" s="53">
        <v>7900</v>
      </c>
      <c r="F1410" s="53">
        <v>4345</v>
      </c>
      <c r="G1410" s="53">
        <v>8307</v>
      </c>
      <c r="H1410" s="53">
        <v>9807</v>
      </c>
      <c r="I1410" s="53">
        <v>9904.5</v>
      </c>
      <c r="J1410" s="53">
        <v>11404.5</v>
      </c>
      <c r="K1410" s="53">
        <v>10720</v>
      </c>
      <c r="L1410" s="53">
        <v>913</v>
      </c>
      <c r="M1410" s="53">
        <v>-684.5</v>
      </c>
      <c r="N1410" s="53">
        <v>10450</v>
      </c>
      <c r="O1410" s="53">
        <v>-954.5</v>
      </c>
      <c r="P1410" s="53">
        <v>10350</v>
      </c>
      <c r="Q1410" s="53">
        <v>-1054.5</v>
      </c>
      <c r="R1410" s="53">
        <v>10850</v>
      </c>
      <c r="S1410" s="53">
        <v>-554.5</v>
      </c>
    </row>
    <row r="1411" spans="1:19">
      <c r="A1411" s="432">
        <v>41533</v>
      </c>
      <c r="B1411" s="53">
        <v>3215</v>
      </c>
      <c r="C1411" s="53">
        <v>11700</v>
      </c>
      <c r="D1411" s="53">
        <v>5265</v>
      </c>
      <c r="E1411" s="53">
        <v>7835</v>
      </c>
      <c r="F1411" s="53">
        <v>4309.25</v>
      </c>
      <c r="G1411" s="53">
        <v>8359</v>
      </c>
      <c r="H1411" s="53">
        <v>9859</v>
      </c>
      <c r="I1411" s="53">
        <v>9966.5</v>
      </c>
      <c r="J1411" s="53">
        <v>11466.5</v>
      </c>
      <c r="K1411" s="53">
        <v>10800</v>
      </c>
      <c r="L1411" s="53">
        <v>941</v>
      </c>
      <c r="M1411" s="53">
        <v>-666.5</v>
      </c>
      <c r="N1411" s="53">
        <v>10450</v>
      </c>
      <c r="O1411" s="53">
        <v>-1016.5</v>
      </c>
      <c r="P1411" s="53">
        <v>10350</v>
      </c>
      <c r="Q1411" s="53">
        <v>-1116.5</v>
      </c>
      <c r="R1411" s="53">
        <v>10950</v>
      </c>
      <c r="S1411" s="53">
        <v>-516.5</v>
      </c>
    </row>
    <row r="1412" spans="1:19">
      <c r="A1412" s="432">
        <v>41534</v>
      </c>
      <c r="B1412" s="53">
        <v>3225</v>
      </c>
      <c r="C1412" s="53">
        <v>11700</v>
      </c>
      <c r="D1412" s="53">
        <v>5265</v>
      </c>
      <c r="E1412" s="53">
        <v>7840</v>
      </c>
      <c r="F1412" s="53">
        <v>4312</v>
      </c>
      <c r="G1412" s="53">
        <v>8385</v>
      </c>
      <c r="H1412" s="53">
        <v>9885</v>
      </c>
      <c r="I1412" s="53">
        <v>9997.5</v>
      </c>
      <c r="J1412" s="53">
        <v>11497.5</v>
      </c>
      <c r="K1412" s="53">
        <v>10800</v>
      </c>
      <c r="L1412" s="53">
        <v>915</v>
      </c>
      <c r="M1412" s="53">
        <v>-697.5</v>
      </c>
      <c r="N1412" s="53">
        <v>10450</v>
      </c>
      <c r="O1412" s="53">
        <v>-1047.5</v>
      </c>
      <c r="P1412" s="53">
        <v>10350</v>
      </c>
      <c r="Q1412" s="53">
        <v>-1147.5</v>
      </c>
      <c r="R1412" s="53">
        <v>11000</v>
      </c>
      <c r="S1412" s="53">
        <v>-497.5</v>
      </c>
    </row>
    <row r="1413" spans="1:19">
      <c r="A1413" s="432">
        <v>41535</v>
      </c>
      <c r="B1413" s="53">
        <v>3275</v>
      </c>
      <c r="C1413" s="53">
        <v>11675</v>
      </c>
      <c r="D1413" s="53">
        <v>5253.75</v>
      </c>
      <c r="E1413" s="53">
        <v>7800</v>
      </c>
      <c r="F1413" s="53">
        <v>4290</v>
      </c>
      <c r="G1413" s="53">
        <v>8515</v>
      </c>
      <c r="H1413" s="53">
        <v>10015</v>
      </c>
      <c r="I1413" s="53">
        <v>10152.5</v>
      </c>
      <c r="J1413" s="53">
        <v>11652.5</v>
      </c>
      <c r="K1413" s="53">
        <v>10800</v>
      </c>
      <c r="L1413" s="53">
        <v>785</v>
      </c>
      <c r="M1413" s="53">
        <v>-852.5</v>
      </c>
      <c r="N1413" s="53">
        <v>10450</v>
      </c>
      <c r="O1413" s="53">
        <v>-1202.5</v>
      </c>
      <c r="P1413" s="53">
        <v>10350</v>
      </c>
      <c r="Q1413" s="53">
        <v>-1302.5</v>
      </c>
      <c r="R1413" s="53">
        <v>11000</v>
      </c>
      <c r="S1413" s="53">
        <v>-652.5</v>
      </c>
    </row>
    <row r="1414" spans="1:19">
      <c r="A1414" s="432">
        <v>41536</v>
      </c>
      <c r="P1414" s="53">
        <v>10350</v>
      </c>
      <c r="R1414" s="53">
        <v>11000</v>
      </c>
    </row>
    <row r="1415" spans="1:19">
      <c r="A1415" s="432">
        <v>41537</v>
      </c>
      <c r="P1415" s="53">
        <v>10350</v>
      </c>
      <c r="R1415" s="53">
        <v>11000</v>
      </c>
    </row>
    <row r="1416" spans="1:19">
      <c r="A1416" s="432">
        <v>41539</v>
      </c>
      <c r="B1416" s="53">
        <v>3330</v>
      </c>
      <c r="C1416" s="53">
        <v>11650</v>
      </c>
      <c r="D1416" s="53">
        <v>5242.5</v>
      </c>
      <c r="E1416" s="53">
        <v>7890</v>
      </c>
      <c r="F1416" s="53">
        <v>4339.5</v>
      </c>
      <c r="G1416" s="53">
        <v>8658</v>
      </c>
      <c r="H1416" s="53">
        <v>10158</v>
      </c>
      <c r="I1416" s="53">
        <v>10323</v>
      </c>
      <c r="J1416" s="53">
        <v>11823</v>
      </c>
      <c r="K1416" s="53">
        <v>10950</v>
      </c>
      <c r="L1416" s="53">
        <v>792</v>
      </c>
      <c r="M1416" s="53">
        <v>-873</v>
      </c>
      <c r="N1416" s="53">
        <v>10450</v>
      </c>
      <c r="O1416" s="53">
        <v>-1373</v>
      </c>
      <c r="P1416" s="53">
        <v>10600</v>
      </c>
      <c r="Q1416" s="53">
        <v>-1223</v>
      </c>
      <c r="R1416" s="53">
        <v>11350</v>
      </c>
      <c r="S1416" s="53">
        <v>-473</v>
      </c>
    </row>
    <row r="1417" spans="1:19">
      <c r="A1417" s="432">
        <v>41540</v>
      </c>
      <c r="B1417" s="53">
        <v>3400</v>
      </c>
      <c r="C1417" s="53">
        <v>11650</v>
      </c>
      <c r="D1417" s="53">
        <v>5242.5</v>
      </c>
      <c r="E1417" s="53">
        <v>7890</v>
      </c>
      <c r="F1417" s="53">
        <v>4339.5</v>
      </c>
      <c r="G1417" s="53">
        <v>8840</v>
      </c>
      <c r="H1417" s="53">
        <v>10340</v>
      </c>
      <c r="I1417" s="53">
        <v>10540</v>
      </c>
      <c r="J1417" s="53">
        <v>12040</v>
      </c>
      <c r="K1417" s="53">
        <v>11050</v>
      </c>
      <c r="L1417" s="53">
        <v>710</v>
      </c>
      <c r="M1417" s="53">
        <v>-990</v>
      </c>
      <c r="N1417" s="53">
        <v>10450</v>
      </c>
      <c r="O1417" s="53">
        <v>-1590</v>
      </c>
      <c r="P1417" s="53">
        <v>10700</v>
      </c>
      <c r="Q1417" s="53">
        <v>-1340</v>
      </c>
      <c r="R1417" s="53">
        <v>11350</v>
      </c>
      <c r="S1417" s="53">
        <v>-690</v>
      </c>
    </row>
    <row r="1418" spans="1:19">
      <c r="A1418" s="432">
        <v>41541</v>
      </c>
      <c r="B1418" s="53">
        <v>3440</v>
      </c>
      <c r="C1418" s="53">
        <v>11650</v>
      </c>
      <c r="D1418" s="53">
        <v>5242.5</v>
      </c>
      <c r="E1418" s="53">
        <v>7840</v>
      </c>
      <c r="F1418" s="53">
        <v>4312</v>
      </c>
      <c r="G1418" s="53">
        <v>8944</v>
      </c>
      <c r="H1418" s="53">
        <v>10444</v>
      </c>
      <c r="I1418" s="53">
        <v>10664</v>
      </c>
      <c r="J1418" s="53">
        <v>12164</v>
      </c>
      <c r="K1418" s="53">
        <v>11100</v>
      </c>
      <c r="L1418" s="53">
        <v>656</v>
      </c>
      <c r="M1418" s="53">
        <v>-1064</v>
      </c>
      <c r="N1418" s="53">
        <v>10450</v>
      </c>
      <c r="O1418" s="53">
        <v>-1714</v>
      </c>
      <c r="P1418" s="53">
        <v>10700</v>
      </c>
      <c r="Q1418" s="53">
        <v>-1464</v>
      </c>
      <c r="R1418" s="53">
        <v>11350</v>
      </c>
      <c r="S1418" s="53">
        <v>-814</v>
      </c>
    </row>
    <row r="1419" spans="1:19">
      <c r="A1419" s="432">
        <v>41542</v>
      </c>
      <c r="B1419" s="53">
        <v>3465</v>
      </c>
      <c r="C1419" s="53">
        <v>11650</v>
      </c>
      <c r="D1419" s="53">
        <v>5242.5</v>
      </c>
      <c r="E1419" s="53">
        <v>7820</v>
      </c>
      <c r="F1419" s="53">
        <v>4301</v>
      </c>
      <c r="G1419" s="53">
        <v>9009</v>
      </c>
      <c r="H1419" s="53">
        <v>10509</v>
      </c>
      <c r="I1419" s="53">
        <v>10741.5</v>
      </c>
      <c r="J1419" s="53">
        <v>12241.5</v>
      </c>
      <c r="K1419" s="53">
        <v>11100</v>
      </c>
      <c r="L1419" s="53">
        <v>591</v>
      </c>
      <c r="M1419" s="53">
        <v>-1141.5</v>
      </c>
      <c r="N1419" s="53">
        <v>10450</v>
      </c>
      <c r="O1419" s="53">
        <v>-1791.5</v>
      </c>
      <c r="P1419" s="53">
        <v>10600</v>
      </c>
      <c r="Q1419" s="53">
        <v>-1641.5</v>
      </c>
      <c r="R1419" s="53">
        <v>11350</v>
      </c>
      <c r="S1419" s="53">
        <v>-891.5</v>
      </c>
    </row>
    <row r="1420" spans="1:19">
      <c r="A1420" s="432">
        <v>41543</v>
      </c>
      <c r="B1420" s="53">
        <v>3500</v>
      </c>
      <c r="C1420" s="53">
        <v>11650</v>
      </c>
      <c r="D1420" s="53">
        <v>5242.5</v>
      </c>
      <c r="E1420" s="53">
        <v>7830</v>
      </c>
      <c r="F1420" s="53">
        <v>4306.5</v>
      </c>
      <c r="G1420" s="53">
        <v>9100</v>
      </c>
      <c r="H1420" s="53">
        <v>10600</v>
      </c>
      <c r="I1420" s="53">
        <v>10850</v>
      </c>
      <c r="J1420" s="53">
        <v>12350</v>
      </c>
      <c r="K1420" s="53">
        <v>11100</v>
      </c>
      <c r="L1420" s="53">
        <v>500</v>
      </c>
      <c r="M1420" s="53">
        <v>-1250</v>
      </c>
      <c r="N1420" s="53">
        <v>10450</v>
      </c>
      <c r="O1420" s="53">
        <v>-1900</v>
      </c>
      <c r="P1420" s="53">
        <v>10700</v>
      </c>
      <c r="Q1420" s="53">
        <v>-1650</v>
      </c>
      <c r="R1420" s="53">
        <v>11350</v>
      </c>
      <c r="S1420" s="53">
        <v>-1000</v>
      </c>
    </row>
    <row r="1421" spans="1:19">
      <c r="A1421" s="432">
        <v>41544</v>
      </c>
      <c r="B1421" s="53">
        <v>3475</v>
      </c>
      <c r="C1421" s="53">
        <v>11650</v>
      </c>
      <c r="D1421" s="53">
        <v>5242.5</v>
      </c>
      <c r="E1421" s="53">
        <v>7830</v>
      </c>
      <c r="F1421" s="53">
        <v>4306.5</v>
      </c>
      <c r="G1421" s="53">
        <v>9035</v>
      </c>
      <c r="H1421" s="53">
        <v>10535</v>
      </c>
      <c r="I1421" s="53">
        <v>10772.5</v>
      </c>
      <c r="J1421" s="53">
        <v>12272.5</v>
      </c>
      <c r="K1421" s="53">
        <v>11100</v>
      </c>
      <c r="L1421" s="53">
        <v>565</v>
      </c>
      <c r="M1421" s="53">
        <v>-1172.5</v>
      </c>
      <c r="N1421" s="53">
        <v>10450</v>
      </c>
      <c r="O1421" s="53">
        <v>-1822.5</v>
      </c>
      <c r="P1421" s="53">
        <v>10600</v>
      </c>
      <c r="Q1421" s="53">
        <v>-1672.5</v>
      </c>
      <c r="R1421" s="53">
        <v>11350</v>
      </c>
      <c r="S1421" s="53">
        <v>-922.5</v>
      </c>
    </row>
    <row r="1422" spans="1:19">
      <c r="A1422" s="432">
        <v>41545</v>
      </c>
      <c r="K1422" s="53">
        <v>11100</v>
      </c>
      <c r="N1422" s="53">
        <v>10450</v>
      </c>
    </row>
    <row r="1423" spans="1:19">
      <c r="A1423" s="432">
        <v>41546</v>
      </c>
      <c r="B1423" s="53">
        <v>3475</v>
      </c>
      <c r="C1423" s="53">
        <v>11650</v>
      </c>
      <c r="D1423" s="53">
        <v>5242.5</v>
      </c>
      <c r="E1423" s="53">
        <v>7860</v>
      </c>
      <c r="F1423" s="53">
        <v>4323</v>
      </c>
      <c r="G1423" s="53">
        <v>9035</v>
      </c>
      <c r="H1423" s="53">
        <v>10535</v>
      </c>
      <c r="I1423" s="53">
        <v>10772.5</v>
      </c>
      <c r="J1423" s="53">
        <v>12272.5</v>
      </c>
      <c r="K1423" s="53">
        <v>11050</v>
      </c>
      <c r="L1423" s="53">
        <v>515</v>
      </c>
      <c r="M1423" s="53">
        <v>-1222.5</v>
      </c>
      <c r="N1423" s="53">
        <v>10450</v>
      </c>
      <c r="O1423" s="53">
        <v>-1822.5</v>
      </c>
      <c r="P1423" s="53">
        <v>10600</v>
      </c>
      <c r="Q1423" s="53">
        <v>-1672.5</v>
      </c>
      <c r="R1423" s="53">
        <v>11200</v>
      </c>
      <c r="S1423" s="53">
        <v>-1072.5</v>
      </c>
    </row>
    <row r="1424" spans="1:19">
      <c r="A1424" s="432">
        <v>41547</v>
      </c>
      <c r="B1424" s="53">
        <v>3440</v>
      </c>
      <c r="C1424" s="53">
        <v>11650</v>
      </c>
      <c r="D1424" s="53">
        <v>5242.5</v>
      </c>
      <c r="E1424" s="53">
        <v>7830</v>
      </c>
      <c r="F1424" s="53">
        <v>4306.5</v>
      </c>
      <c r="G1424" s="53">
        <v>8944</v>
      </c>
      <c r="H1424" s="53">
        <v>10444</v>
      </c>
      <c r="I1424" s="53">
        <v>10664</v>
      </c>
      <c r="J1424" s="53">
        <v>12164</v>
      </c>
      <c r="P1424" s="53">
        <v>10600</v>
      </c>
      <c r="Q1424" s="53">
        <v>-1564</v>
      </c>
      <c r="R1424" s="53">
        <v>11200</v>
      </c>
      <c r="S1424" s="53">
        <v>-964</v>
      </c>
    </row>
    <row r="1425" spans="1:19">
      <c r="A1425" s="432">
        <v>41548</v>
      </c>
      <c r="P1425" s="53">
        <v>10600</v>
      </c>
      <c r="R1425" s="53">
        <v>11200</v>
      </c>
    </row>
    <row r="1426" spans="1:19">
      <c r="A1426" s="432">
        <v>41549</v>
      </c>
      <c r="P1426" s="53">
        <v>10600</v>
      </c>
      <c r="R1426" s="53">
        <v>11200</v>
      </c>
    </row>
    <row r="1427" spans="1:19">
      <c r="A1427" s="432">
        <v>41550</v>
      </c>
      <c r="P1427" s="53">
        <v>10600</v>
      </c>
      <c r="R1427" s="53">
        <v>11200</v>
      </c>
    </row>
    <row r="1428" spans="1:19">
      <c r="A1428" s="432">
        <v>41551</v>
      </c>
      <c r="P1428" s="53">
        <v>10600</v>
      </c>
      <c r="R1428" s="53">
        <v>11200</v>
      </c>
    </row>
    <row r="1429" spans="1:19">
      <c r="A1429" s="432">
        <v>41554</v>
      </c>
      <c r="P1429" s="53">
        <v>10600</v>
      </c>
      <c r="R1429" s="53">
        <v>11150</v>
      </c>
    </row>
    <row r="1430" spans="1:19">
      <c r="A1430" s="432">
        <v>41555</v>
      </c>
      <c r="B1430" s="53">
        <v>3410</v>
      </c>
      <c r="C1430" s="53">
        <v>11700</v>
      </c>
      <c r="D1430" s="53">
        <v>5265</v>
      </c>
      <c r="E1430" s="53">
        <v>7805</v>
      </c>
      <c r="F1430" s="53">
        <v>4292.75</v>
      </c>
      <c r="G1430" s="53">
        <v>8866</v>
      </c>
      <c r="H1430" s="53">
        <v>10366</v>
      </c>
      <c r="I1430" s="53">
        <v>10571</v>
      </c>
      <c r="J1430" s="53">
        <v>12071</v>
      </c>
      <c r="K1430" s="53">
        <v>10950</v>
      </c>
      <c r="L1430" s="53">
        <v>584</v>
      </c>
      <c r="M1430" s="53">
        <v>-1121</v>
      </c>
      <c r="N1430" s="53">
        <v>10450</v>
      </c>
      <c r="O1430" s="53">
        <v>-1621</v>
      </c>
      <c r="P1430" s="53">
        <v>10600</v>
      </c>
      <c r="Q1430" s="53">
        <v>-1471</v>
      </c>
      <c r="R1430" s="53">
        <v>11200</v>
      </c>
      <c r="S1430" s="53">
        <v>-871</v>
      </c>
    </row>
    <row r="1431" spans="1:19">
      <c r="A1431" s="432">
        <v>41556</v>
      </c>
      <c r="B1431" s="53">
        <v>3395</v>
      </c>
      <c r="C1431" s="53">
        <v>11850</v>
      </c>
      <c r="D1431" s="53">
        <v>5332.5</v>
      </c>
      <c r="E1431" s="53">
        <v>7785</v>
      </c>
      <c r="F1431" s="53">
        <v>4281.75</v>
      </c>
      <c r="G1431" s="53">
        <v>8827</v>
      </c>
      <c r="H1431" s="53">
        <v>10327</v>
      </c>
      <c r="I1431" s="53">
        <v>10524.5</v>
      </c>
      <c r="J1431" s="53">
        <v>12024.5</v>
      </c>
      <c r="K1431" s="53">
        <v>10950</v>
      </c>
      <c r="L1431" s="53">
        <v>623</v>
      </c>
      <c r="M1431" s="53">
        <v>-1074.5</v>
      </c>
      <c r="N1431" s="53">
        <v>10450</v>
      </c>
      <c r="O1431" s="53">
        <v>-1574.5</v>
      </c>
      <c r="P1431" s="53">
        <v>10500</v>
      </c>
      <c r="Q1431" s="53">
        <v>-1524.5</v>
      </c>
      <c r="R1431" s="53">
        <v>11150</v>
      </c>
      <c r="S1431" s="53">
        <v>-874.5</v>
      </c>
    </row>
    <row r="1432" spans="1:19">
      <c r="A1432" s="432">
        <v>41557</v>
      </c>
      <c r="B1432" s="53">
        <v>3380</v>
      </c>
      <c r="C1432" s="53">
        <v>11850</v>
      </c>
      <c r="D1432" s="53">
        <v>5332.5</v>
      </c>
      <c r="E1432" s="53">
        <v>7785</v>
      </c>
      <c r="F1432" s="53">
        <v>4281.75</v>
      </c>
      <c r="G1432" s="53">
        <v>8788</v>
      </c>
      <c r="H1432" s="53">
        <v>10288</v>
      </c>
      <c r="I1432" s="53">
        <v>10478</v>
      </c>
      <c r="J1432" s="53">
        <v>11978</v>
      </c>
      <c r="K1432" s="53">
        <v>10980</v>
      </c>
      <c r="L1432" s="53">
        <v>692</v>
      </c>
      <c r="M1432" s="53">
        <v>-998</v>
      </c>
      <c r="N1432" s="53">
        <v>10450</v>
      </c>
      <c r="O1432" s="53">
        <v>-1528</v>
      </c>
      <c r="P1432" s="53">
        <v>10500</v>
      </c>
      <c r="Q1432" s="53">
        <v>-1478</v>
      </c>
      <c r="R1432" s="53">
        <v>11130</v>
      </c>
      <c r="S1432" s="53">
        <v>-848</v>
      </c>
    </row>
    <row r="1433" spans="1:19">
      <c r="A1433" s="432">
        <v>41558</v>
      </c>
      <c r="B1433" s="53">
        <v>3385</v>
      </c>
      <c r="C1433" s="53">
        <v>11850</v>
      </c>
      <c r="D1433" s="53">
        <v>5332.5</v>
      </c>
      <c r="E1433" s="53">
        <v>7790</v>
      </c>
      <c r="F1433" s="53">
        <v>4284.5</v>
      </c>
      <c r="G1433" s="53">
        <v>8801</v>
      </c>
      <c r="H1433" s="53">
        <v>10301</v>
      </c>
      <c r="I1433" s="53">
        <v>10493.5</v>
      </c>
      <c r="J1433" s="53">
        <v>11993.5</v>
      </c>
      <c r="K1433" s="53">
        <v>10980</v>
      </c>
      <c r="L1433" s="53">
        <v>679</v>
      </c>
      <c r="M1433" s="53">
        <v>-1013.5</v>
      </c>
      <c r="N1433" s="53">
        <v>10450</v>
      </c>
      <c r="O1433" s="53">
        <v>-1543.5</v>
      </c>
      <c r="P1433" s="53">
        <v>10600</v>
      </c>
      <c r="Q1433" s="53">
        <v>-1393.5</v>
      </c>
      <c r="R1433" s="53">
        <v>11130</v>
      </c>
      <c r="S1433" s="53">
        <v>-863.5</v>
      </c>
    </row>
    <row r="1434" spans="1:19">
      <c r="A1434" s="432">
        <v>41559</v>
      </c>
      <c r="B1434" s="53">
        <v>3385</v>
      </c>
      <c r="C1434" s="53">
        <v>11900</v>
      </c>
      <c r="D1434" s="53">
        <v>5355</v>
      </c>
      <c r="E1434" s="53">
        <v>7790</v>
      </c>
      <c r="F1434" s="53">
        <v>4284.5</v>
      </c>
      <c r="G1434" s="53">
        <v>8801</v>
      </c>
      <c r="H1434" s="53">
        <v>10301</v>
      </c>
      <c r="I1434" s="53">
        <v>10493.5</v>
      </c>
      <c r="J1434" s="53">
        <v>11993.5</v>
      </c>
      <c r="K1434" s="53">
        <v>10980</v>
      </c>
      <c r="L1434" s="53">
        <v>679</v>
      </c>
      <c r="M1434" s="53">
        <v>-1013.5</v>
      </c>
      <c r="N1434" s="53">
        <v>10450</v>
      </c>
      <c r="O1434" s="53">
        <v>-1543.5</v>
      </c>
      <c r="P1434" s="53">
        <v>10600</v>
      </c>
      <c r="Q1434" s="53">
        <v>-1393.5</v>
      </c>
      <c r="R1434" s="53">
        <v>11180</v>
      </c>
      <c r="S1434" s="53">
        <v>-813.5</v>
      </c>
    </row>
    <row r="1435" spans="1:19">
      <c r="A1435" s="432">
        <v>41561</v>
      </c>
      <c r="B1435" s="53">
        <v>3350</v>
      </c>
      <c r="C1435" s="53">
        <v>11925</v>
      </c>
      <c r="D1435" s="53">
        <v>5366.25</v>
      </c>
      <c r="E1435" s="53">
        <v>7835</v>
      </c>
      <c r="F1435" s="53">
        <v>4309.25</v>
      </c>
      <c r="G1435" s="53">
        <v>8710</v>
      </c>
      <c r="H1435" s="53">
        <v>10210</v>
      </c>
      <c r="I1435" s="53">
        <v>10385</v>
      </c>
      <c r="J1435" s="53">
        <v>11885</v>
      </c>
      <c r="K1435" s="53">
        <v>10980</v>
      </c>
      <c r="L1435" s="53">
        <v>770</v>
      </c>
      <c r="M1435" s="53">
        <v>-905</v>
      </c>
      <c r="N1435" s="53">
        <v>10450</v>
      </c>
      <c r="O1435" s="53">
        <v>-1435</v>
      </c>
      <c r="P1435" s="53">
        <v>10600</v>
      </c>
      <c r="Q1435" s="53">
        <v>-1285</v>
      </c>
      <c r="R1435" s="53">
        <v>11230</v>
      </c>
      <c r="S1435" s="53">
        <v>-655</v>
      </c>
    </row>
    <row r="1436" spans="1:19">
      <c r="A1436" s="432">
        <v>41562</v>
      </c>
      <c r="B1436" s="53">
        <v>3340</v>
      </c>
      <c r="C1436" s="53">
        <v>11925</v>
      </c>
      <c r="D1436" s="53">
        <v>5366.25</v>
      </c>
      <c r="E1436" s="53">
        <v>7880</v>
      </c>
      <c r="F1436" s="53">
        <v>4334</v>
      </c>
      <c r="G1436" s="53">
        <v>8684</v>
      </c>
      <c r="H1436" s="53">
        <v>10184</v>
      </c>
      <c r="I1436" s="53">
        <v>10354</v>
      </c>
      <c r="J1436" s="53">
        <v>11854</v>
      </c>
      <c r="K1436" s="53">
        <v>10980</v>
      </c>
      <c r="L1436" s="53">
        <v>796</v>
      </c>
      <c r="M1436" s="53">
        <v>-874</v>
      </c>
      <c r="N1436" s="53">
        <v>10450</v>
      </c>
      <c r="O1436" s="53">
        <v>-1404</v>
      </c>
      <c r="P1436" s="53">
        <v>10700</v>
      </c>
      <c r="Q1436" s="53">
        <v>-1154</v>
      </c>
      <c r="R1436" s="53">
        <v>11230</v>
      </c>
      <c r="S1436" s="53">
        <v>-624</v>
      </c>
    </row>
    <row r="1437" spans="1:19">
      <c r="A1437" s="432">
        <v>41563</v>
      </c>
      <c r="B1437" s="53">
        <v>3325</v>
      </c>
      <c r="C1437" s="53">
        <v>12000</v>
      </c>
      <c r="D1437" s="53">
        <v>5400</v>
      </c>
      <c r="E1437" s="53">
        <v>7970</v>
      </c>
      <c r="F1437" s="53">
        <v>4383.5</v>
      </c>
      <c r="G1437" s="53">
        <v>8645</v>
      </c>
      <c r="H1437" s="53">
        <v>10145</v>
      </c>
      <c r="I1437" s="53">
        <v>10307.5</v>
      </c>
      <c r="J1437" s="53">
        <v>11807.5</v>
      </c>
      <c r="K1437" s="53">
        <v>10980</v>
      </c>
      <c r="L1437" s="53">
        <v>835</v>
      </c>
      <c r="M1437" s="53">
        <v>-827.5</v>
      </c>
      <c r="N1437" s="53">
        <v>10450</v>
      </c>
      <c r="O1437" s="53">
        <v>-1357.5</v>
      </c>
      <c r="P1437" s="53">
        <v>10700</v>
      </c>
      <c r="Q1437" s="53">
        <v>-1107.5</v>
      </c>
      <c r="R1437" s="53">
        <v>11230</v>
      </c>
      <c r="S1437" s="53">
        <v>-577.5</v>
      </c>
    </row>
    <row r="1438" spans="1:19">
      <c r="A1438" s="432">
        <v>41564</v>
      </c>
      <c r="B1438" s="53">
        <v>3285</v>
      </c>
      <c r="C1438" s="53">
        <v>12000</v>
      </c>
      <c r="D1438" s="53">
        <v>5400</v>
      </c>
      <c r="E1438" s="53">
        <v>7850</v>
      </c>
      <c r="F1438" s="53">
        <v>4317.5</v>
      </c>
      <c r="G1438" s="53">
        <v>8541</v>
      </c>
      <c r="H1438" s="53">
        <v>10041</v>
      </c>
      <c r="I1438" s="53">
        <v>10183.5</v>
      </c>
      <c r="J1438" s="53">
        <v>11683.5</v>
      </c>
      <c r="K1438" s="53">
        <v>11080</v>
      </c>
      <c r="L1438" s="53">
        <v>1039</v>
      </c>
      <c r="M1438" s="53">
        <v>-603.5</v>
      </c>
      <c r="N1438" s="53">
        <v>10600</v>
      </c>
      <c r="O1438" s="53">
        <v>-1083.5</v>
      </c>
      <c r="P1438" s="53">
        <v>10700</v>
      </c>
      <c r="Q1438" s="53">
        <v>-983.5</v>
      </c>
      <c r="R1438" s="53">
        <v>11230</v>
      </c>
      <c r="S1438" s="53">
        <v>-453.5</v>
      </c>
    </row>
    <row r="1439" spans="1:19">
      <c r="A1439" s="432">
        <v>41565</v>
      </c>
      <c r="B1439" s="53">
        <v>3285</v>
      </c>
      <c r="C1439" s="53">
        <v>12000</v>
      </c>
      <c r="D1439" s="53">
        <v>5400</v>
      </c>
      <c r="E1439" s="53">
        <v>7860</v>
      </c>
      <c r="F1439" s="53">
        <v>4323</v>
      </c>
      <c r="G1439" s="53">
        <v>8541</v>
      </c>
      <c r="H1439" s="53">
        <v>10041</v>
      </c>
      <c r="I1439" s="53">
        <v>10183.5</v>
      </c>
      <c r="J1439" s="53">
        <v>11683.5</v>
      </c>
      <c r="K1439" s="53">
        <v>11080</v>
      </c>
      <c r="L1439" s="53">
        <v>1039</v>
      </c>
      <c r="M1439" s="53">
        <v>-603.5</v>
      </c>
      <c r="N1439" s="53">
        <v>10600</v>
      </c>
      <c r="O1439" s="53">
        <v>-1083.5</v>
      </c>
      <c r="P1439" s="53">
        <v>10750</v>
      </c>
      <c r="Q1439" s="53">
        <v>-933.5</v>
      </c>
      <c r="R1439" s="53">
        <v>11230</v>
      </c>
      <c r="S1439" s="53">
        <v>-453.5</v>
      </c>
    </row>
    <row r="1440" spans="1:19">
      <c r="A1440" s="432">
        <v>41568</v>
      </c>
      <c r="B1440" s="53">
        <v>3285</v>
      </c>
      <c r="C1440" s="53">
        <v>12000</v>
      </c>
      <c r="D1440" s="53">
        <v>5400</v>
      </c>
      <c r="E1440" s="53">
        <v>7770</v>
      </c>
      <c r="F1440" s="53">
        <v>4273.5</v>
      </c>
      <c r="G1440" s="53">
        <v>8541</v>
      </c>
      <c r="H1440" s="53">
        <v>10041</v>
      </c>
      <c r="I1440" s="53">
        <v>10183.5</v>
      </c>
      <c r="J1440" s="53">
        <v>11683.5</v>
      </c>
      <c r="K1440" s="53">
        <v>11080</v>
      </c>
      <c r="L1440" s="53">
        <v>1039</v>
      </c>
      <c r="M1440" s="53">
        <v>-603.5</v>
      </c>
      <c r="N1440" s="53">
        <v>10600</v>
      </c>
      <c r="O1440" s="53">
        <v>-1083.5</v>
      </c>
      <c r="P1440" s="53">
        <v>10750</v>
      </c>
      <c r="Q1440" s="53">
        <v>-933.5</v>
      </c>
      <c r="R1440" s="53">
        <v>11150</v>
      </c>
      <c r="S1440" s="53">
        <v>-533.5</v>
      </c>
    </row>
    <row r="1441" spans="1:19">
      <c r="A1441" s="432">
        <v>41569</v>
      </c>
      <c r="B1441" s="53">
        <v>3270</v>
      </c>
      <c r="C1441" s="53">
        <v>11900</v>
      </c>
      <c r="D1441" s="53">
        <v>5355</v>
      </c>
      <c r="E1441" s="53">
        <v>7710</v>
      </c>
      <c r="F1441" s="53">
        <v>4240.5</v>
      </c>
      <c r="G1441" s="53">
        <v>8502</v>
      </c>
      <c r="H1441" s="53">
        <v>10002</v>
      </c>
      <c r="I1441" s="53">
        <v>10137</v>
      </c>
      <c r="J1441" s="53">
        <v>11637</v>
      </c>
      <c r="K1441" s="53">
        <v>11080</v>
      </c>
      <c r="L1441" s="53">
        <v>1078</v>
      </c>
      <c r="M1441" s="53">
        <v>-557</v>
      </c>
      <c r="N1441" s="53">
        <v>10600</v>
      </c>
      <c r="O1441" s="53">
        <v>-1037</v>
      </c>
      <c r="P1441" s="53">
        <v>10650</v>
      </c>
      <c r="Q1441" s="53">
        <v>-987</v>
      </c>
      <c r="R1441" s="53">
        <v>11150</v>
      </c>
      <c r="S1441" s="53">
        <v>-487</v>
      </c>
    </row>
    <row r="1442" spans="1:19">
      <c r="A1442" s="432">
        <v>41570</v>
      </c>
      <c r="B1442" s="53">
        <v>3270</v>
      </c>
      <c r="C1442" s="53">
        <v>11900</v>
      </c>
      <c r="D1442" s="53">
        <v>5355</v>
      </c>
      <c r="E1442" s="53">
        <v>7625</v>
      </c>
      <c r="F1442" s="53">
        <v>4193.75</v>
      </c>
      <c r="G1442" s="53">
        <v>8502</v>
      </c>
      <c r="H1442" s="53">
        <v>10002</v>
      </c>
      <c r="I1442" s="53">
        <v>10137</v>
      </c>
      <c r="J1442" s="53">
        <v>11637</v>
      </c>
      <c r="K1442" s="53">
        <v>11080</v>
      </c>
      <c r="L1442" s="53">
        <v>1078</v>
      </c>
      <c r="M1442" s="53">
        <v>-557</v>
      </c>
      <c r="N1442" s="53">
        <v>10600</v>
      </c>
      <c r="O1442" s="53">
        <v>-1037</v>
      </c>
      <c r="P1442" s="53">
        <v>10650</v>
      </c>
      <c r="Q1442" s="53">
        <v>-987</v>
      </c>
      <c r="R1442" s="53">
        <v>11150</v>
      </c>
      <c r="S1442" s="53">
        <v>-487</v>
      </c>
    </row>
    <row r="1443" spans="1:19">
      <c r="A1443" s="432">
        <v>41571</v>
      </c>
      <c r="B1443" s="53">
        <v>3270</v>
      </c>
      <c r="C1443" s="53">
        <v>11900</v>
      </c>
      <c r="D1443" s="53">
        <v>5355</v>
      </c>
      <c r="E1443" s="53">
        <v>7625</v>
      </c>
      <c r="F1443" s="53">
        <v>4193.75</v>
      </c>
      <c r="G1443" s="53">
        <v>8502</v>
      </c>
      <c r="H1443" s="53">
        <v>10002</v>
      </c>
      <c r="I1443" s="53">
        <v>10137</v>
      </c>
      <c r="J1443" s="53">
        <v>11637</v>
      </c>
      <c r="K1443" s="53">
        <v>10950</v>
      </c>
      <c r="L1443" s="53">
        <v>948</v>
      </c>
      <c r="M1443" s="53">
        <v>-687</v>
      </c>
      <c r="N1443" s="53">
        <v>10600</v>
      </c>
      <c r="O1443" s="53">
        <v>-1037</v>
      </c>
      <c r="P1443" s="53">
        <v>10450</v>
      </c>
      <c r="Q1443" s="53">
        <v>-1187</v>
      </c>
      <c r="R1443" s="53">
        <v>10950</v>
      </c>
      <c r="S1443" s="53">
        <v>-687</v>
      </c>
    </row>
    <row r="1444" spans="1:19">
      <c r="A1444" s="432">
        <v>41572</v>
      </c>
      <c r="B1444" s="53">
        <v>3270</v>
      </c>
      <c r="C1444" s="53">
        <v>11900</v>
      </c>
      <c r="D1444" s="53">
        <v>5355</v>
      </c>
      <c r="E1444" s="53">
        <v>7480</v>
      </c>
      <c r="F1444" s="53">
        <v>4114</v>
      </c>
      <c r="G1444" s="53">
        <v>8502</v>
      </c>
      <c r="H1444" s="53">
        <v>10002</v>
      </c>
      <c r="I1444" s="53">
        <v>10137</v>
      </c>
      <c r="J1444" s="53">
        <v>11637</v>
      </c>
      <c r="K1444" s="53">
        <v>10950</v>
      </c>
      <c r="L1444" s="53">
        <v>948</v>
      </c>
      <c r="M1444" s="53">
        <v>-687</v>
      </c>
      <c r="N1444" s="53">
        <v>10600</v>
      </c>
      <c r="O1444" s="53">
        <v>-1037</v>
      </c>
      <c r="P1444" s="53">
        <v>10350</v>
      </c>
      <c r="Q1444" s="53">
        <v>-1287</v>
      </c>
      <c r="R1444" s="53">
        <v>10850</v>
      </c>
      <c r="S1444" s="53">
        <v>-787</v>
      </c>
    </row>
    <row r="1445" spans="1:19">
      <c r="A1445" s="432">
        <v>41575</v>
      </c>
      <c r="B1445" s="53">
        <v>3280</v>
      </c>
      <c r="C1445" s="53">
        <v>11800</v>
      </c>
      <c r="D1445" s="53">
        <v>5310</v>
      </c>
      <c r="E1445" s="53">
        <v>7420</v>
      </c>
      <c r="F1445" s="53">
        <v>4081.0000000000005</v>
      </c>
      <c r="G1445" s="53">
        <v>8528</v>
      </c>
      <c r="H1445" s="53">
        <v>10028</v>
      </c>
      <c r="I1445" s="53">
        <v>10168</v>
      </c>
      <c r="J1445" s="53">
        <v>11668</v>
      </c>
      <c r="K1445" s="53">
        <v>10700</v>
      </c>
      <c r="L1445" s="53">
        <v>672</v>
      </c>
      <c r="M1445" s="53">
        <v>-968</v>
      </c>
      <c r="N1445" s="53">
        <v>10600</v>
      </c>
      <c r="O1445" s="53">
        <v>-1068</v>
      </c>
      <c r="P1445" s="53">
        <v>10150</v>
      </c>
      <c r="Q1445" s="53">
        <v>-1518</v>
      </c>
      <c r="R1445" s="53">
        <v>10850</v>
      </c>
      <c r="S1445" s="53">
        <v>-818</v>
      </c>
    </row>
    <row r="1446" spans="1:19">
      <c r="A1446" s="432">
        <v>41576</v>
      </c>
      <c r="B1446" s="53">
        <v>3285</v>
      </c>
      <c r="C1446" s="53">
        <v>11850</v>
      </c>
      <c r="D1446" s="53">
        <v>5332.5</v>
      </c>
      <c r="E1446" s="53">
        <v>7420</v>
      </c>
      <c r="F1446" s="53">
        <v>4081.0000000000005</v>
      </c>
      <c r="G1446" s="53">
        <v>8541</v>
      </c>
      <c r="H1446" s="53">
        <v>10041</v>
      </c>
      <c r="I1446" s="53">
        <v>10183.5</v>
      </c>
      <c r="J1446" s="53">
        <v>11683.5</v>
      </c>
      <c r="K1446" s="53">
        <v>10700</v>
      </c>
      <c r="L1446" s="53">
        <v>659</v>
      </c>
      <c r="M1446" s="53">
        <v>-983.5</v>
      </c>
      <c r="N1446" s="53">
        <v>10600</v>
      </c>
      <c r="O1446" s="53">
        <v>-1083.5</v>
      </c>
      <c r="P1446" s="53">
        <v>10150</v>
      </c>
      <c r="Q1446" s="53">
        <v>-1533.5</v>
      </c>
      <c r="R1446" s="53">
        <v>10850</v>
      </c>
      <c r="S1446" s="53">
        <v>-833.5</v>
      </c>
    </row>
    <row r="1447" spans="1:19">
      <c r="A1447" s="432">
        <v>41577</v>
      </c>
      <c r="B1447" s="53">
        <v>3300</v>
      </c>
      <c r="C1447" s="53">
        <v>11850</v>
      </c>
      <c r="D1447" s="53">
        <v>5332.5</v>
      </c>
      <c r="E1447" s="53">
        <v>7485</v>
      </c>
      <c r="F1447" s="53">
        <v>4116.75</v>
      </c>
      <c r="G1447" s="53">
        <v>8580</v>
      </c>
      <c r="H1447" s="53">
        <v>10080</v>
      </c>
      <c r="I1447" s="53">
        <v>10230</v>
      </c>
      <c r="J1447" s="53">
        <v>11730</v>
      </c>
      <c r="K1447" s="53">
        <v>10700</v>
      </c>
      <c r="L1447" s="53">
        <v>620</v>
      </c>
      <c r="M1447" s="53">
        <v>-1030</v>
      </c>
      <c r="N1447" s="53">
        <v>10600</v>
      </c>
      <c r="O1447" s="53">
        <v>-1130</v>
      </c>
      <c r="P1447" s="53">
        <v>10150</v>
      </c>
      <c r="Q1447" s="53">
        <v>-1580</v>
      </c>
      <c r="R1447" s="53">
        <v>10900</v>
      </c>
      <c r="S1447" s="53">
        <v>-830</v>
      </c>
    </row>
    <row r="1448" spans="1:19">
      <c r="A1448" s="432">
        <v>41578</v>
      </c>
      <c r="B1448" s="53">
        <v>3320</v>
      </c>
      <c r="C1448" s="53">
        <v>11925</v>
      </c>
      <c r="D1448" s="53">
        <v>5366.25</v>
      </c>
      <c r="E1448" s="53">
        <v>7420</v>
      </c>
      <c r="F1448" s="53">
        <v>4081.0000000000005</v>
      </c>
      <c r="G1448" s="53">
        <v>8632</v>
      </c>
      <c r="H1448" s="53">
        <v>10132</v>
      </c>
      <c r="I1448" s="53">
        <v>10292</v>
      </c>
      <c r="J1448" s="53">
        <v>11792</v>
      </c>
      <c r="K1448" s="53">
        <v>10700</v>
      </c>
      <c r="L1448" s="53">
        <v>568</v>
      </c>
      <c r="M1448" s="53">
        <v>-1092</v>
      </c>
      <c r="N1448" s="53">
        <v>10600</v>
      </c>
      <c r="O1448" s="53">
        <v>-1192</v>
      </c>
      <c r="P1448" s="53">
        <v>10250</v>
      </c>
      <c r="Q1448" s="53">
        <v>-1542</v>
      </c>
      <c r="R1448" s="53">
        <v>10900</v>
      </c>
      <c r="S1448" s="53">
        <v>-892</v>
      </c>
    </row>
    <row r="1449" spans="1:19">
      <c r="A1449" s="432">
        <v>41579</v>
      </c>
      <c r="B1449" s="53">
        <v>3320</v>
      </c>
      <c r="C1449" s="53">
        <v>11975</v>
      </c>
      <c r="D1449" s="53">
        <v>5388.75</v>
      </c>
      <c r="E1449" s="53">
        <v>7500</v>
      </c>
      <c r="F1449" s="53">
        <v>4125</v>
      </c>
      <c r="G1449" s="53">
        <v>8632</v>
      </c>
      <c r="H1449" s="53">
        <v>10132</v>
      </c>
      <c r="I1449" s="53">
        <v>10292</v>
      </c>
      <c r="J1449" s="53">
        <v>11792</v>
      </c>
      <c r="K1449" s="53">
        <v>10700</v>
      </c>
      <c r="L1449" s="53">
        <v>568</v>
      </c>
      <c r="M1449" s="53">
        <v>-1092</v>
      </c>
      <c r="N1449" s="53">
        <v>10600</v>
      </c>
      <c r="O1449" s="53">
        <v>-1192</v>
      </c>
      <c r="P1449" s="53">
        <v>10350</v>
      </c>
      <c r="Q1449" s="53">
        <v>-1442</v>
      </c>
      <c r="R1449" s="53">
        <v>10950</v>
      </c>
      <c r="S1449" s="53">
        <v>-842</v>
      </c>
    </row>
    <row r="1450" spans="1:19">
      <c r="A1450" s="432">
        <v>41582</v>
      </c>
      <c r="B1450" s="53">
        <v>3335</v>
      </c>
      <c r="C1450" s="53">
        <v>11975</v>
      </c>
      <c r="D1450" s="53">
        <v>5388.75</v>
      </c>
      <c r="E1450" s="53">
        <v>7470</v>
      </c>
      <c r="F1450" s="53">
        <v>4108.5</v>
      </c>
      <c r="G1450" s="53">
        <v>8671</v>
      </c>
      <c r="H1450" s="53">
        <v>10171</v>
      </c>
      <c r="I1450" s="53">
        <v>10338.5</v>
      </c>
      <c r="J1450" s="53">
        <v>11838.5</v>
      </c>
      <c r="K1450" s="53">
        <v>10850</v>
      </c>
      <c r="L1450" s="53">
        <v>679</v>
      </c>
      <c r="M1450" s="53">
        <v>-988.5</v>
      </c>
      <c r="N1450" s="53">
        <v>10600</v>
      </c>
      <c r="O1450" s="53">
        <v>-1238.5</v>
      </c>
      <c r="P1450" s="53">
        <v>10450</v>
      </c>
      <c r="Q1450" s="53">
        <v>-1388.5</v>
      </c>
      <c r="R1450" s="53">
        <v>11100</v>
      </c>
      <c r="S1450" s="53">
        <v>-738.5</v>
      </c>
    </row>
    <row r="1451" spans="1:19">
      <c r="A1451" s="432">
        <v>41583</v>
      </c>
      <c r="B1451" s="53">
        <v>3350</v>
      </c>
      <c r="C1451" s="53">
        <v>11975</v>
      </c>
      <c r="D1451" s="53">
        <v>5388.75</v>
      </c>
      <c r="E1451" s="53">
        <v>7470</v>
      </c>
      <c r="F1451" s="53">
        <v>4108.5</v>
      </c>
      <c r="G1451" s="53">
        <v>8710</v>
      </c>
      <c r="H1451" s="53">
        <v>10210</v>
      </c>
      <c r="I1451" s="53">
        <v>10385</v>
      </c>
      <c r="J1451" s="53">
        <v>11885</v>
      </c>
      <c r="K1451" s="53">
        <v>10850</v>
      </c>
      <c r="L1451" s="53">
        <v>640</v>
      </c>
      <c r="M1451" s="53">
        <v>-1035</v>
      </c>
      <c r="N1451" s="53">
        <v>10600</v>
      </c>
      <c r="O1451" s="53">
        <v>-1285</v>
      </c>
      <c r="P1451" s="53">
        <v>10450</v>
      </c>
      <c r="Q1451" s="53">
        <v>-1435</v>
      </c>
      <c r="R1451" s="53">
        <v>11100</v>
      </c>
      <c r="S1451" s="53">
        <v>-785</v>
      </c>
    </row>
    <row r="1452" spans="1:19">
      <c r="A1452" s="432">
        <v>41584</v>
      </c>
      <c r="B1452" s="53">
        <v>3355</v>
      </c>
      <c r="C1452" s="53">
        <v>11975</v>
      </c>
      <c r="D1452" s="53">
        <v>5388.75</v>
      </c>
      <c r="E1452" s="53">
        <v>7435</v>
      </c>
      <c r="F1452" s="53">
        <v>4089.2500000000005</v>
      </c>
      <c r="G1452" s="53">
        <v>8723</v>
      </c>
      <c r="H1452" s="53">
        <v>10223</v>
      </c>
      <c r="I1452" s="53">
        <v>10400.5</v>
      </c>
      <c r="J1452" s="53">
        <v>11900.5</v>
      </c>
      <c r="K1452" s="53">
        <v>11000</v>
      </c>
      <c r="L1452" s="53">
        <v>777</v>
      </c>
      <c r="M1452" s="53">
        <v>-900.5</v>
      </c>
      <c r="N1452" s="53">
        <v>10600</v>
      </c>
      <c r="O1452" s="53">
        <v>-1300.5</v>
      </c>
      <c r="P1452" s="53">
        <v>10450</v>
      </c>
      <c r="Q1452" s="53">
        <v>-1450.5</v>
      </c>
      <c r="R1452" s="53">
        <v>11200</v>
      </c>
      <c r="S1452" s="53">
        <v>-700.5</v>
      </c>
    </row>
    <row r="1453" spans="1:19">
      <c r="A1453" s="432">
        <v>41585</v>
      </c>
      <c r="B1453" s="53">
        <v>3345</v>
      </c>
      <c r="C1453" s="53">
        <v>12075</v>
      </c>
      <c r="D1453" s="53">
        <v>5433.75</v>
      </c>
      <c r="E1453" s="53">
        <v>7465</v>
      </c>
      <c r="F1453" s="53">
        <v>4105.75</v>
      </c>
      <c r="G1453" s="53">
        <v>8697</v>
      </c>
      <c r="H1453" s="53">
        <v>10197</v>
      </c>
      <c r="I1453" s="53">
        <v>10369.5</v>
      </c>
      <c r="J1453" s="53">
        <v>11869.5</v>
      </c>
      <c r="K1453" s="53">
        <v>11000</v>
      </c>
      <c r="L1453" s="53">
        <v>803</v>
      </c>
      <c r="M1453" s="53">
        <v>-869.5</v>
      </c>
      <c r="N1453" s="53">
        <v>10600</v>
      </c>
      <c r="O1453" s="53">
        <v>-1269.5</v>
      </c>
      <c r="P1453" s="53">
        <v>10450</v>
      </c>
      <c r="Q1453" s="53">
        <v>-1419.5</v>
      </c>
      <c r="R1453" s="53">
        <v>11200</v>
      </c>
      <c r="S1453" s="53">
        <v>-669.5</v>
      </c>
    </row>
    <row r="1454" spans="1:19">
      <c r="A1454" s="432">
        <v>41586</v>
      </c>
      <c r="B1454" s="53">
        <v>3360</v>
      </c>
      <c r="C1454" s="53">
        <v>12025</v>
      </c>
      <c r="D1454" s="53">
        <v>5411.25</v>
      </c>
      <c r="E1454" s="53">
        <v>7510</v>
      </c>
      <c r="F1454" s="53">
        <v>4130.5</v>
      </c>
      <c r="G1454" s="53">
        <v>8736</v>
      </c>
      <c r="H1454" s="53">
        <v>10236</v>
      </c>
      <c r="I1454" s="53">
        <v>10416</v>
      </c>
      <c r="J1454" s="53">
        <v>11916</v>
      </c>
      <c r="K1454" s="53">
        <v>11000</v>
      </c>
      <c r="L1454" s="53">
        <v>764</v>
      </c>
      <c r="M1454" s="53">
        <v>-916</v>
      </c>
      <c r="N1454" s="53">
        <v>10600</v>
      </c>
      <c r="O1454" s="53">
        <v>-1316</v>
      </c>
      <c r="P1454" s="53">
        <v>10550</v>
      </c>
      <c r="Q1454" s="53">
        <v>-1366</v>
      </c>
      <c r="R1454" s="53">
        <v>11200</v>
      </c>
      <c r="S1454" s="53">
        <v>-716</v>
      </c>
    </row>
    <row r="1455" spans="1:19">
      <c r="A1455" s="432">
        <v>41589</v>
      </c>
      <c r="B1455" s="53">
        <v>3360</v>
      </c>
      <c r="C1455" s="53">
        <v>12025</v>
      </c>
      <c r="D1455" s="53">
        <v>5411.25</v>
      </c>
      <c r="E1455" s="53">
        <v>7530</v>
      </c>
      <c r="F1455" s="53">
        <v>4141.5</v>
      </c>
      <c r="G1455" s="53">
        <v>8736</v>
      </c>
      <c r="H1455" s="53">
        <v>10236</v>
      </c>
      <c r="I1455" s="53">
        <v>10416</v>
      </c>
      <c r="J1455" s="53">
        <v>11916</v>
      </c>
      <c r="K1455" s="53">
        <v>10950</v>
      </c>
      <c r="L1455" s="53">
        <v>714</v>
      </c>
      <c r="M1455" s="53">
        <v>-966</v>
      </c>
      <c r="N1455" s="53">
        <v>10600</v>
      </c>
      <c r="O1455" s="53">
        <v>-1316</v>
      </c>
      <c r="P1455" s="53">
        <v>10550</v>
      </c>
      <c r="Q1455" s="53">
        <v>-1366</v>
      </c>
      <c r="R1455" s="53">
        <v>11050</v>
      </c>
      <c r="S1455" s="53">
        <v>-866</v>
      </c>
    </row>
    <row r="1456" spans="1:19">
      <c r="A1456" s="432">
        <v>41590</v>
      </c>
      <c r="B1456" s="53">
        <v>3385</v>
      </c>
      <c r="C1456" s="53">
        <v>12025</v>
      </c>
      <c r="D1456" s="53">
        <v>5411.25</v>
      </c>
      <c r="E1456" s="53">
        <v>7515</v>
      </c>
      <c r="F1456" s="53">
        <v>4133.25</v>
      </c>
      <c r="G1456" s="53">
        <v>8801</v>
      </c>
      <c r="H1456" s="53">
        <v>10301</v>
      </c>
      <c r="I1456" s="53">
        <v>10493.5</v>
      </c>
      <c r="J1456" s="53">
        <v>11993.5</v>
      </c>
      <c r="K1456" s="53">
        <v>10950</v>
      </c>
      <c r="L1456" s="53">
        <v>649</v>
      </c>
      <c r="M1456" s="53">
        <v>-1043.5</v>
      </c>
      <c r="N1456" s="53">
        <v>10600</v>
      </c>
      <c r="O1456" s="53">
        <v>-1393.5</v>
      </c>
      <c r="P1456" s="53">
        <v>10550</v>
      </c>
      <c r="Q1456" s="53">
        <v>-1443.5</v>
      </c>
      <c r="R1456" s="53">
        <v>11050</v>
      </c>
      <c r="S1456" s="53">
        <v>-943.5</v>
      </c>
    </row>
    <row r="1457" spans="1:19">
      <c r="A1457" s="432">
        <v>41591</v>
      </c>
      <c r="B1457" s="53">
        <v>3390</v>
      </c>
      <c r="C1457" s="53">
        <v>12025</v>
      </c>
      <c r="D1457" s="53">
        <v>5411.25</v>
      </c>
      <c r="E1457" s="53">
        <v>7510</v>
      </c>
      <c r="F1457" s="53">
        <v>4130.5</v>
      </c>
      <c r="G1457" s="53">
        <v>8814</v>
      </c>
      <c r="H1457" s="53">
        <v>10314</v>
      </c>
      <c r="I1457" s="53">
        <v>10509</v>
      </c>
      <c r="J1457" s="53">
        <v>12009</v>
      </c>
      <c r="K1457" s="53">
        <v>10950</v>
      </c>
      <c r="L1457" s="53">
        <v>636</v>
      </c>
      <c r="M1457" s="53">
        <v>-1059</v>
      </c>
      <c r="N1457" s="53">
        <v>10600</v>
      </c>
      <c r="O1457" s="53">
        <v>-1409</v>
      </c>
      <c r="P1457" s="53">
        <v>10450</v>
      </c>
      <c r="Q1457" s="53">
        <v>-1559</v>
      </c>
      <c r="R1457" s="53">
        <v>11000</v>
      </c>
      <c r="S1457" s="53">
        <v>-1009</v>
      </c>
    </row>
    <row r="1458" spans="1:19">
      <c r="A1458" s="432">
        <v>41592</v>
      </c>
      <c r="B1458" s="53">
        <v>3410</v>
      </c>
      <c r="C1458" s="53">
        <v>12050</v>
      </c>
      <c r="D1458" s="53">
        <v>5422.5</v>
      </c>
      <c r="E1458" s="53">
        <v>7480</v>
      </c>
      <c r="F1458" s="53">
        <v>4114</v>
      </c>
      <c r="G1458" s="53">
        <v>8866</v>
      </c>
      <c r="H1458" s="53">
        <v>10366</v>
      </c>
      <c r="I1458" s="53">
        <v>10571</v>
      </c>
      <c r="J1458" s="53">
        <v>12071</v>
      </c>
      <c r="K1458" s="53">
        <v>10800</v>
      </c>
      <c r="L1458" s="53">
        <v>434</v>
      </c>
      <c r="M1458" s="53">
        <v>-1271</v>
      </c>
      <c r="N1458" s="53">
        <v>10600</v>
      </c>
      <c r="O1458" s="53">
        <v>-1471</v>
      </c>
      <c r="P1458" s="53">
        <v>10450</v>
      </c>
      <c r="Q1458" s="53">
        <v>-1621</v>
      </c>
      <c r="R1458" s="53">
        <v>10900</v>
      </c>
      <c r="S1458" s="53">
        <v>-1171</v>
      </c>
    </row>
    <row r="1459" spans="1:19">
      <c r="A1459" s="432">
        <v>41593</v>
      </c>
      <c r="B1459" s="53">
        <v>3430</v>
      </c>
      <c r="C1459" s="53">
        <v>12050</v>
      </c>
      <c r="D1459" s="53">
        <v>5422.5</v>
      </c>
      <c r="E1459" s="53">
        <v>7470</v>
      </c>
      <c r="F1459" s="53">
        <v>4108.5</v>
      </c>
      <c r="G1459" s="53">
        <v>8918</v>
      </c>
      <c r="H1459" s="53">
        <v>10418</v>
      </c>
      <c r="I1459" s="53">
        <v>10633</v>
      </c>
      <c r="J1459" s="53">
        <v>12133</v>
      </c>
      <c r="K1459" s="53">
        <v>10750</v>
      </c>
      <c r="L1459" s="53">
        <v>332</v>
      </c>
      <c r="M1459" s="53">
        <v>-1383</v>
      </c>
      <c r="N1459" s="53">
        <v>10600</v>
      </c>
      <c r="O1459" s="53">
        <v>-1533</v>
      </c>
      <c r="P1459" s="53">
        <v>10350</v>
      </c>
      <c r="Q1459" s="53">
        <v>-1783</v>
      </c>
      <c r="R1459" s="53">
        <v>10900</v>
      </c>
      <c r="S1459" s="53">
        <v>-1233</v>
      </c>
    </row>
    <row r="1460" spans="1:19">
      <c r="A1460" s="432">
        <v>41596</v>
      </c>
      <c r="B1460" s="53">
        <v>3430</v>
      </c>
      <c r="C1460" s="53">
        <v>12075</v>
      </c>
      <c r="D1460" s="53">
        <v>5433.75</v>
      </c>
      <c r="E1460" s="53">
        <v>7430</v>
      </c>
      <c r="F1460" s="53">
        <v>4086.5000000000005</v>
      </c>
      <c r="G1460" s="53">
        <v>8918</v>
      </c>
      <c r="H1460" s="53">
        <v>10418</v>
      </c>
      <c r="I1460" s="53">
        <v>10633</v>
      </c>
      <c r="J1460" s="53">
        <v>12133</v>
      </c>
      <c r="K1460" s="53">
        <v>10600</v>
      </c>
      <c r="L1460" s="53">
        <v>182</v>
      </c>
      <c r="M1460" s="53">
        <v>-1533</v>
      </c>
      <c r="N1460" s="53">
        <v>10600</v>
      </c>
      <c r="O1460" s="53">
        <v>-1533</v>
      </c>
      <c r="P1460" s="53">
        <v>10150</v>
      </c>
      <c r="Q1460" s="53">
        <v>-1983</v>
      </c>
      <c r="R1460" s="53">
        <v>10750</v>
      </c>
      <c r="S1460" s="53">
        <v>-1383</v>
      </c>
    </row>
    <row r="1461" spans="1:19">
      <c r="A1461" s="432">
        <v>41597</v>
      </c>
      <c r="B1461" s="53">
        <v>3450</v>
      </c>
      <c r="C1461" s="53">
        <v>12100</v>
      </c>
      <c r="D1461" s="53">
        <v>5445</v>
      </c>
      <c r="E1461" s="53">
        <v>7385</v>
      </c>
      <c r="F1461" s="53">
        <v>4061.7500000000005</v>
      </c>
      <c r="G1461" s="53">
        <v>8970</v>
      </c>
      <c r="H1461" s="53">
        <v>10470</v>
      </c>
      <c r="I1461" s="53">
        <v>10695</v>
      </c>
      <c r="J1461" s="53">
        <v>12195</v>
      </c>
      <c r="K1461" s="53">
        <v>10600</v>
      </c>
      <c r="L1461" s="53">
        <v>130</v>
      </c>
      <c r="M1461" s="53">
        <v>-1595</v>
      </c>
      <c r="N1461" s="53">
        <v>10600</v>
      </c>
      <c r="O1461" s="53">
        <v>-1595</v>
      </c>
      <c r="P1461" s="53">
        <v>10150</v>
      </c>
      <c r="Q1461" s="53">
        <v>-2045</v>
      </c>
      <c r="R1461" s="53">
        <v>10750</v>
      </c>
      <c r="S1461" s="53">
        <v>-1445</v>
      </c>
    </row>
    <row r="1462" spans="1:19">
      <c r="A1462" s="432">
        <v>41598</v>
      </c>
      <c r="B1462" s="53">
        <v>3500</v>
      </c>
      <c r="C1462" s="53">
        <v>12100</v>
      </c>
      <c r="D1462" s="53">
        <v>5445</v>
      </c>
      <c r="E1462" s="53">
        <v>7385</v>
      </c>
      <c r="F1462" s="53">
        <v>4061.7500000000005</v>
      </c>
      <c r="G1462" s="53">
        <v>9100</v>
      </c>
      <c r="H1462" s="53">
        <v>10600</v>
      </c>
      <c r="I1462" s="53">
        <v>10850</v>
      </c>
      <c r="J1462" s="53">
        <v>12350</v>
      </c>
      <c r="K1462" s="53">
        <v>10600</v>
      </c>
      <c r="L1462" s="53">
        <v>0</v>
      </c>
      <c r="M1462" s="53">
        <v>-1750</v>
      </c>
      <c r="N1462" s="53">
        <v>10600</v>
      </c>
      <c r="O1462" s="53">
        <v>-1750</v>
      </c>
      <c r="P1462" s="53">
        <v>10150</v>
      </c>
      <c r="Q1462" s="53">
        <v>-2200</v>
      </c>
      <c r="R1462" s="53">
        <v>10750</v>
      </c>
      <c r="S1462" s="53">
        <v>-1600</v>
      </c>
    </row>
    <row r="1463" spans="1:19">
      <c r="A1463" s="432">
        <v>41599</v>
      </c>
      <c r="B1463" s="53">
        <v>3495</v>
      </c>
      <c r="C1463" s="53">
        <v>12100</v>
      </c>
      <c r="D1463" s="53">
        <v>5445</v>
      </c>
      <c r="E1463" s="53">
        <v>7360</v>
      </c>
      <c r="F1463" s="53">
        <v>4048.0000000000005</v>
      </c>
      <c r="G1463" s="53">
        <v>9087</v>
      </c>
      <c r="H1463" s="53">
        <v>10587</v>
      </c>
      <c r="I1463" s="53">
        <v>10834.5</v>
      </c>
      <c r="J1463" s="53">
        <v>12334.5</v>
      </c>
      <c r="K1463" s="53">
        <v>10600</v>
      </c>
      <c r="L1463" s="53">
        <v>13</v>
      </c>
      <c r="M1463" s="53">
        <v>-1734.5</v>
      </c>
      <c r="N1463" s="53">
        <v>10600</v>
      </c>
      <c r="O1463" s="53">
        <v>-1734.5</v>
      </c>
      <c r="P1463" s="53">
        <v>10100</v>
      </c>
      <c r="Q1463" s="53">
        <v>-2234.5</v>
      </c>
      <c r="R1463" s="53">
        <v>10850</v>
      </c>
      <c r="S1463" s="53">
        <v>-1484.5</v>
      </c>
    </row>
    <row r="1464" spans="1:19">
      <c r="A1464" s="432">
        <v>41600</v>
      </c>
      <c r="B1464" s="53">
        <v>3510</v>
      </c>
      <c r="C1464" s="53">
        <v>12100</v>
      </c>
      <c r="D1464" s="53">
        <v>5445</v>
      </c>
      <c r="E1464" s="53">
        <v>7350</v>
      </c>
      <c r="F1464" s="53">
        <v>4042.5000000000005</v>
      </c>
      <c r="G1464" s="53">
        <v>9126</v>
      </c>
      <c r="H1464" s="53">
        <v>10626</v>
      </c>
      <c r="I1464" s="53">
        <v>10881</v>
      </c>
      <c r="J1464" s="53">
        <v>12381</v>
      </c>
      <c r="K1464" s="53">
        <v>10600</v>
      </c>
      <c r="L1464" s="53">
        <v>-26</v>
      </c>
      <c r="M1464" s="53">
        <v>-1781</v>
      </c>
      <c r="N1464" s="53">
        <v>10600</v>
      </c>
      <c r="O1464" s="53">
        <v>-1781</v>
      </c>
      <c r="P1464" s="53">
        <v>10100</v>
      </c>
      <c r="Q1464" s="53">
        <v>-2281</v>
      </c>
      <c r="R1464" s="53">
        <v>10850</v>
      </c>
      <c r="S1464" s="53">
        <v>-1531</v>
      </c>
    </row>
    <row r="1465" spans="1:19">
      <c r="A1465" s="432">
        <v>41603</v>
      </c>
      <c r="B1465" s="53">
        <v>3525</v>
      </c>
      <c r="C1465" s="53">
        <v>12275</v>
      </c>
      <c r="D1465" s="53">
        <v>5523.75</v>
      </c>
      <c r="E1465" s="53">
        <v>7370</v>
      </c>
      <c r="F1465" s="53">
        <v>4053.5000000000005</v>
      </c>
      <c r="G1465" s="53">
        <v>9165</v>
      </c>
      <c r="H1465" s="53">
        <v>10665</v>
      </c>
      <c r="I1465" s="53">
        <v>10927.5</v>
      </c>
      <c r="J1465" s="53">
        <v>12427.5</v>
      </c>
      <c r="K1465" s="53">
        <v>10850</v>
      </c>
      <c r="L1465" s="53">
        <v>185</v>
      </c>
      <c r="M1465" s="53">
        <v>-1577.5</v>
      </c>
      <c r="N1465" s="53">
        <v>10600</v>
      </c>
      <c r="O1465" s="53">
        <v>-1827.5</v>
      </c>
      <c r="P1465" s="53">
        <v>10100</v>
      </c>
      <c r="Q1465" s="53">
        <v>-2327.5</v>
      </c>
      <c r="R1465" s="53">
        <v>10850</v>
      </c>
      <c r="S1465" s="53">
        <v>-1577.5</v>
      </c>
    </row>
    <row r="1466" spans="1:19">
      <c r="A1466" s="432">
        <v>41604</v>
      </c>
      <c r="B1466" s="53">
        <v>3555</v>
      </c>
      <c r="C1466" s="53">
        <v>12275</v>
      </c>
      <c r="D1466" s="53">
        <v>5523.75</v>
      </c>
      <c r="E1466" s="53">
        <v>7430</v>
      </c>
      <c r="F1466" s="53">
        <v>4086.5000000000005</v>
      </c>
      <c r="G1466" s="53">
        <v>9243</v>
      </c>
      <c r="H1466" s="53">
        <v>10743</v>
      </c>
      <c r="I1466" s="53">
        <v>11020.5</v>
      </c>
      <c r="J1466" s="53">
        <v>12520.5</v>
      </c>
      <c r="K1466" s="53">
        <v>10850</v>
      </c>
      <c r="L1466" s="53">
        <v>107</v>
      </c>
      <c r="M1466" s="53">
        <v>-1670.5</v>
      </c>
      <c r="N1466" s="53">
        <v>10600</v>
      </c>
      <c r="O1466" s="53">
        <v>-1920.5</v>
      </c>
      <c r="P1466" s="53">
        <v>10150</v>
      </c>
      <c r="Q1466" s="53">
        <v>-2370.5</v>
      </c>
      <c r="R1466" s="53">
        <v>10850</v>
      </c>
      <c r="S1466" s="53">
        <v>-1670.5</v>
      </c>
    </row>
    <row r="1467" spans="1:19">
      <c r="A1467" s="432">
        <v>41605</v>
      </c>
      <c r="B1467" s="53">
        <v>3555</v>
      </c>
      <c r="C1467" s="53">
        <v>12275</v>
      </c>
      <c r="D1467" s="53">
        <v>5523.75</v>
      </c>
      <c r="E1467" s="53">
        <v>7415</v>
      </c>
      <c r="F1467" s="53">
        <v>4078.2500000000005</v>
      </c>
      <c r="G1467" s="53">
        <v>9243</v>
      </c>
      <c r="H1467" s="53">
        <v>10743</v>
      </c>
      <c r="I1467" s="53">
        <v>11020.5</v>
      </c>
      <c r="J1467" s="53">
        <v>12520.5</v>
      </c>
      <c r="K1467" s="53">
        <v>10850</v>
      </c>
      <c r="L1467" s="53">
        <v>107</v>
      </c>
      <c r="M1467" s="53">
        <v>-1670.5</v>
      </c>
      <c r="N1467" s="53">
        <v>10600</v>
      </c>
      <c r="O1467" s="53">
        <v>-1920.5</v>
      </c>
      <c r="P1467" s="53">
        <v>10250</v>
      </c>
      <c r="Q1467" s="53">
        <v>-2270.5</v>
      </c>
      <c r="R1467" s="53">
        <v>10850</v>
      </c>
      <c r="S1467" s="53">
        <v>-1670.5</v>
      </c>
    </row>
    <row r="1468" spans="1:19">
      <c r="A1468" s="432">
        <v>41606</v>
      </c>
      <c r="B1468" s="53">
        <v>3535</v>
      </c>
      <c r="C1468" s="53">
        <v>12275</v>
      </c>
      <c r="D1468" s="53">
        <v>5523.75</v>
      </c>
      <c r="E1468" s="53">
        <v>7420</v>
      </c>
      <c r="F1468" s="53">
        <v>4081.0000000000005</v>
      </c>
      <c r="G1468" s="53">
        <v>9191</v>
      </c>
      <c r="H1468" s="53">
        <v>10691</v>
      </c>
      <c r="I1468" s="53">
        <v>10958.5</v>
      </c>
      <c r="J1468" s="53">
        <v>12458.5</v>
      </c>
      <c r="K1468" s="53">
        <v>10850</v>
      </c>
      <c r="L1468" s="53">
        <v>159</v>
      </c>
      <c r="M1468" s="53">
        <v>-1608.5</v>
      </c>
      <c r="N1468" s="53">
        <v>10600</v>
      </c>
      <c r="O1468" s="53">
        <v>-1858.5</v>
      </c>
      <c r="P1468" s="53">
        <v>10350</v>
      </c>
      <c r="Q1468" s="53">
        <v>-2108.5</v>
      </c>
      <c r="R1468" s="53">
        <v>10950</v>
      </c>
      <c r="S1468" s="53">
        <v>-1508.5</v>
      </c>
    </row>
    <row r="1469" spans="1:19">
      <c r="A1469" s="432">
        <v>41607</v>
      </c>
      <c r="B1469" s="53">
        <v>3540</v>
      </c>
      <c r="C1469" s="53">
        <v>12275</v>
      </c>
      <c r="D1469" s="53">
        <v>5523.75</v>
      </c>
      <c r="E1469" s="53">
        <v>7490</v>
      </c>
      <c r="F1469" s="53">
        <v>4119.5</v>
      </c>
      <c r="G1469" s="53">
        <v>9204</v>
      </c>
      <c r="H1469" s="53">
        <v>10704</v>
      </c>
      <c r="I1469" s="53">
        <v>10974</v>
      </c>
      <c r="J1469" s="53">
        <v>12474</v>
      </c>
      <c r="K1469" s="53">
        <v>10850</v>
      </c>
      <c r="L1469" s="53">
        <v>146</v>
      </c>
      <c r="M1469" s="53">
        <v>-1624</v>
      </c>
      <c r="N1469" s="53">
        <v>10600</v>
      </c>
      <c r="O1469" s="53">
        <v>-1874</v>
      </c>
      <c r="P1469" s="53">
        <v>10350</v>
      </c>
      <c r="Q1469" s="53">
        <v>-2124</v>
      </c>
      <c r="R1469" s="53">
        <v>11000</v>
      </c>
      <c r="S1469" s="53">
        <v>-1474</v>
      </c>
    </row>
    <row r="1470" spans="1:19">
      <c r="A1470" s="432">
        <v>41610</v>
      </c>
      <c r="B1470" s="53">
        <v>3595</v>
      </c>
      <c r="C1470" s="53">
        <v>12275</v>
      </c>
      <c r="D1470" s="53">
        <v>5523.75</v>
      </c>
      <c r="E1470" s="53">
        <v>7615</v>
      </c>
      <c r="F1470" s="53">
        <v>4188.25</v>
      </c>
      <c r="G1470" s="53">
        <v>9347</v>
      </c>
      <c r="H1470" s="53">
        <v>10847</v>
      </c>
      <c r="I1470" s="53">
        <v>11144.5</v>
      </c>
      <c r="J1470" s="53">
        <v>12644.5</v>
      </c>
      <c r="K1470" s="53">
        <v>11000</v>
      </c>
      <c r="L1470" s="53">
        <v>153</v>
      </c>
      <c r="M1470" s="53">
        <v>-1644.5</v>
      </c>
      <c r="N1470" s="53">
        <v>10600</v>
      </c>
      <c r="O1470" s="53">
        <v>-2044.5</v>
      </c>
      <c r="P1470" s="53">
        <v>10450</v>
      </c>
      <c r="Q1470" s="53">
        <v>-2194.5</v>
      </c>
      <c r="R1470" s="53">
        <v>11080</v>
      </c>
      <c r="S1470" s="53">
        <v>-1564.5</v>
      </c>
    </row>
    <row r="1471" spans="1:19">
      <c r="A1471" s="432">
        <v>41611</v>
      </c>
      <c r="B1471" s="53">
        <v>3665</v>
      </c>
      <c r="C1471" s="53">
        <v>12275</v>
      </c>
      <c r="D1471" s="53">
        <v>5523.75</v>
      </c>
      <c r="E1471" s="53">
        <v>7610</v>
      </c>
      <c r="F1471" s="53">
        <v>4185.5</v>
      </c>
      <c r="G1471" s="53">
        <v>9529</v>
      </c>
      <c r="H1471" s="53">
        <v>11029</v>
      </c>
      <c r="I1471" s="53">
        <v>11361.5</v>
      </c>
      <c r="J1471" s="53">
        <v>12861.5</v>
      </c>
      <c r="K1471" s="53">
        <v>11000</v>
      </c>
      <c r="L1471" s="53">
        <v>-29</v>
      </c>
      <c r="M1471" s="53">
        <v>-1861.5</v>
      </c>
      <c r="N1471" s="53">
        <v>10600</v>
      </c>
      <c r="O1471" s="53">
        <v>-2261.5</v>
      </c>
      <c r="P1471" s="53">
        <v>10450</v>
      </c>
      <c r="Q1471" s="53">
        <v>-2411.5</v>
      </c>
      <c r="R1471" s="53">
        <v>11080</v>
      </c>
      <c r="S1471" s="53">
        <v>-1781.5</v>
      </c>
    </row>
    <row r="1472" spans="1:19">
      <c r="A1472" s="432">
        <v>41612</v>
      </c>
      <c r="B1472" s="53">
        <v>3775</v>
      </c>
      <c r="C1472" s="53">
        <v>12325</v>
      </c>
      <c r="D1472" s="53">
        <v>5546.25</v>
      </c>
      <c r="E1472" s="53">
        <v>7710</v>
      </c>
      <c r="F1472" s="53">
        <v>4240.5</v>
      </c>
      <c r="G1472" s="53">
        <v>9815</v>
      </c>
      <c r="H1472" s="53">
        <v>11315</v>
      </c>
      <c r="I1472" s="53">
        <v>11702.5</v>
      </c>
      <c r="J1472" s="53">
        <v>13202.5</v>
      </c>
      <c r="K1472" s="53">
        <v>11000</v>
      </c>
      <c r="L1472" s="53">
        <v>-315</v>
      </c>
      <c r="M1472" s="53">
        <v>-2202.5</v>
      </c>
      <c r="N1472" s="53">
        <v>10700</v>
      </c>
      <c r="O1472" s="53">
        <v>-2502.5</v>
      </c>
      <c r="P1472" s="53">
        <v>10450</v>
      </c>
      <c r="Q1472" s="53">
        <v>-2752.5</v>
      </c>
      <c r="R1472" s="53">
        <v>11130</v>
      </c>
      <c r="S1472" s="53">
        <v>-2072.5</v>
      </c>
    </row>
    <row r="1473" spans="1:19">
      <c r="A1473" s="432">
        <v>41613</v>
      </c>
      <c r="B1473" s="53">
        <v>3800</v>
      </c>
      <c r="C1473" s="53">
        <v>12325</v>
      </c>
      <c r="D1473" s="53">
        <v>5546.25</v>
      </c>
      <c r="E1473" s="53">
        <v>7675</v>
      </c>
      <c r="F1473" s="53">
        <v>4221.25</v>
      </c>
      <c r="G1473" s="53">
        <v>9880</v>
      </c>
      <c r="H1473" s="53">
        <v>11380</v>
      </c>
      <c r="I1473" s="53">
        <v>11780</v>
      </c>
      <c r="J1473" s="53">
        <v>13280</v>
      </c>
      <c r="K1473" s="53">
        <v>11000</v>
      </c>
      <c r="L1473" s="53">
        <v>-380</v>
      </c>
      <c r="M1473" s="53">
        <v>-2280</v>
      </c>
      <c r="N1473" s="53">
        <v>10700</v>
      </c>
      <c r="O1473" s="53">
        <v>-2580</v>
      </c>
      <c r="P1473" s="53">
        <v>10450</v>
      </c>
      <c r="Q1473" s="53">
        <v>-2830</v>
      </c>
      <c r="R1473" s="53">
        <v>11130</v>
      </c>
      <c r="S1473" s="53">
        <v>-2150</v>
      </c>
    </row>
    <row r="1474" spans="1:19">
      <c r="A1474" s="432">
        <v>41614</v>
      </c>
      <c r="B1474" s="53">
        <v>3930</v>
      </c>
      <c r="C1474" s="53">
        <v>12325</v>
      </c>
      <c r="D1474" s="53">
        <v>5546.25</v>
      </c>
      <c r="E1474" s="53">
        <v>7785</v>
      </c>
      <c r="F1474" s="53">
        <v>4281.75</v>
      </c>
      <c r="G1474" s="53">
        <v>10218</v>
      </c>
      <c r="H1474" s="53">
        <v>11718</v>
      </c>
      <c r="I1474" s="53">
        <v>12183</v>
      </c>
      <c r="J1474" s="53">
        <v>13683</v>
      </c>
      <c r="K1474" s="53">
        <v>11000</v>
      </c>
      <c r="L1474" s="53">
        <v>-718</v>
      </c>
      <c r="M1474" s="53">
        <v>-2683</v>
      </c>
      <c r="N1474" s="53">
        <v>10700</v>
      </c>
      <c r="O1474" s="53">
        <v>-2983</v>
      </c>
      <c r="P1474" s="53">
        <v>10550</v>
      </c>
      <c r="Q1474" s="53">
        <v>-3133</v>
      </c>
      <c r="R1474" s="53">
        <v>11170</v>
      </c>
      <c r="S1474" s="53">
        <v>-2513</v>
      </c>
    </row>
    <row r="1475" spans="1:19">
      <c r="A1475" s="432">
        <v>41617</v>
      </c>
      <c r="B1475" s="53">
        <v>4075</v>
      </c>
      <c r="C1475" s="53">
        <v>12300</v>
      </c>
      <c r="D1475" s="53">
        <v>5535</v>
      </c>
      <c r="E1475" s="53">
        <v>7890</v>
      </c>
      <c r="F1475" s="53">
        <v>4339.5</v>
      </c>
      <c r="G1475" s="53">
        <v>10595</v>
      </c>
      <c r="H1475" s="53">
        <v>12095</v>
      </c>
      <c r="I1475" s="53">
        <v>12632.5</v>
      </c>
      <c r="J1475" s="53">
        <v>14132.5</v>
      </c>
      <c r="K1475" s="53">
        <v>11100</v>
      </c>
      <c r="L1475" s="53">
        <v>-995</v>
      </c>
      <c r="M1475" s="53">
        <v>-3032.5</v>
      </c>
      <c r="N1475" s="53">
        <v>10700</v>
      </c>
      <c r="O1475" s="53">
        <v>-3432.5</v>
      </c>
      <c r="P1475" s="53">
        <v>10550</v>
      </c>
      <c r="Q1475" s="53">
        <v>-3582.5</v>
      </c>
      <c r="R1475" s="53">
        <v>11170</v>
      </c>
      <c r="S1475" s="53">
        <v>-2962.5</v>
      </c>
    </row>
    <row r="1476" spans="1:19">
      <c r="A1476" s="432">
        <v>41618</v>
      </c>
      <c r="B1476" s="53">
        <v>4155</v>
      </c>
      <c r="C1476" s="53">
        <v>12275</v>
      </c>
      <c r="D1476" s="53">
        <v>5523.75</v>
      </c>
      <c r="E1476" s="53">
        <v>7830</v>
      </c>
      <c r="F1476" s="53">
        <v>4306.5</v>
      </c>
      <c r="G1476" s="53">
        <v>10803</v>
      </c>
      <c r="H1476" s="53">
        <v>12303</v>
      </c>
      <c r="I1476" s="53">
        <v>12880.5</v>
      </c>
      <c r="J1476" s="53">
        <v>14380.5</v>
      </c>
      <c r="K1476" s="53">
        <v>11100</v>
      </c>
      <c r="L1476" s="53">
        <v>-1203</v>
      </c>
      <c r="M1476" s="53">
        <v>-3280.5</v>
      </c>
      <c r="N1476" s="53">
        <v>10700</v>
      </c>
      <c r="O1476" s="53">
        <v>-3680.5</v>
      </c>
      <c r="P1476" s="53">
        <v>10700</v>
      </c>
      <c r="Q1476" s="53">
        <v>-3680.5</v>
      </c>
      <c r="R1476" s="53">
        <v>11170</v>
      </c>
      <c r="S1476" s="53">
        <v>-3210.5</v>
      </c>
    </row>
    <row r="1477" spans="1:19">
      <c r="A1477" s="432">
        <v>41619</v>
      </c>
      <c r="B1477" s="53">
        <v>4050</v>
      </c>
      <c r="C1477" s="53">
        <v>12250</v>
      </c>
      <c r="D1477" s="53">
        <v>5512.5</v>
      </c>
      <c r="E1477" s="53">
        <v>7790</v>
      </c>
      <c r="F1477" s="53">
        <v>4284.5</v>
      </c>
      <c r="G1477" s="53">
        <v>10530</v>
      </c>
      <c r="H1477" s="53">
        <v>12030</v>
      </c>
      <c r="I1477" s="53">
        <v>12555</v>
      </c>
      <c r="J1477" s="53">
        <v>14055</v>
      </c>
      <c r="K1477" s="53">
        <v>11100</v>
      </c>
      <c r="L1477" s="53">
        <v>-930</v>
      </c>
      <c r="M1477" s="53">
        <v>-2955</v>
      </c>
      <c r="N1477" s="53">
        <v>10700</v>
      </c>
      <c r="O1477" s="53">
        <v>-3355</v>
      </c>
      <c r="P1477" s="53">
        <v>10700</v>
      </c>
      <c r="Q1477" s="53">
        <v>-3355</v>
      </c>
      <c r="R1477" s="53">
        <v>11170</v>
      </c>
      <c r="S1477" s="53">
        <v>-2885</v>
      </c>
    </row>
    <row r="1478" spans="1:19">
      <c r="A1478" s="432">
        <v>41620</v>
      </c>
      <c r="B1478" s="53">
        <v>3960</v>
      </c>
      <c r="C1478" s="53">
        <v>12250</v>
      </c>
      <c r="D1478" s="53">
        <v>5512.5</v>
      </c>
      <c r="E1478" s="53">
        <v>7890</v>
      </c>
      <c r="F1478" s="53">
        <v>4339.5</v>
      </c>
      <c r="G1478" s="53">
        <v>10296</v>
      </c>
      <c r="H1478" s="53">
        <v>11796</v>
      </c>
      <c r="I1478" s="53">
        <v>12276</v>
      </c>
      <c r="J1478" s="53">
        <v>13776</v>
      </c>
      <c r="K1478" s="53">
        <v>11000</v>
      </c>
      <c r="L1478" s="53">
        <v>-796</v>
      </c>
      <c r="M1478" s="53">
        <v>-2776</v>
      </c>
      <c r="N1478" s="53">
        <v>10700</v>
      </c>
      <c r="O1478" s="53">
        <v>-3076</v>
      </c>
      <c r="P1478" s="53">
        <v>10700</v>
      </c>
      <c r="Q1478" s="53">
        <v>-3076</v>
      </c>
      <c r="R1478" s="53">
        <v>11170</v>
      </c>
      <c r="S1478" s="53">
        <v>-2606</v>
      </c>
    </row>
    <row r="1479" spans="1:19">
      <c r="A1479" s="432">
        <v>41621</v>
      </c>
      <c r="B1479" s="53">
        <v>3900</v>
      </c>
      <c r="C1479" s="53">
        <v>12175</v>
      </c>
      <c r="D1479" s="53">
        <v>5478.75</v>
      </c>
      <c r="E1479" s="53">
        <v>7790</v>
      </c>
      <c r="F1479" s="53">
        <v>4284.5</v>
      </c>
      <c r="G1479" s="53">
        <v>10140</v>
      </c>
      <c r="H1479" s="53">
        <v>11640</v>
      </c>
      <c r="I1479" s="53">
        <v>12090</v>
      </c>
      <c r="J1479" s="53">
        <v>13590</v>
      </c>
      <c r="K1479" s="53">
        <v>11000</v>
      </c>
      <c r="L1479" s="53">
        <v>-640</v>
      </c>
      <c r="M1479" s="53">
        <v>-2590</v>
      </c>
      <c r="N1479" s="53">
        <v>10700</v>
      </c>
      <c r="O1479" s="53">
        <v>-2890</v>
      </c>
      <c r="P1479" s="53">
        <v>10600</v>
      </c>
      <c r="Q1479" s="53">
        <v>-2990</v>
      </c>
      <c r="R1479" s="53">
        <v>11080</v>
      </c>
      <c r="S1479" s="53">
        <v>-2510</v>
      </c>
    </row>
    <row r="1480" spans="1:19">
      <c r="A1480" s="432">
        <v>41624</v>
      </c>
      <c r="B1480" s="53">
        <v>3725</v>
      </c>
      <c r="C1480" s="53">
        <v>12100</v>
      </c>
      <c r="D1480" s="53">
        <v>5445</v>
      </c>
      <c r="E1480" s="53">
        <v>7810</v>
      </c>
      <c r="F1480" s="53">
        <v>4295.5</v>
      </c>
      <c r="G1480" s="53">
        <v>9685</v>
      </c>
      <c r="H1480" s="53">
        <v>11185</v>
      </c>
      <c r="I1480" s="53">
        <v>11547.5</v>
      </c>
      <c r="J1480" s="53">
        <v>13047.5</v>
      </c>
      <c r="K1480" s="53">
        <v>10850</v>
      </c>
      <c r="L1480" s="53">
        <v>-335</v>
      </c>
      <c r="M1480" s="53">
        <v>-2197.5</v>
      </c>
      <c r="N1480" s="53">
        <v>10700</v>
      </c>
      <c r="O1480" s="53">
        <v>-2347.5</v>
      </c>
      <c r="P1480" s="53">
        <v>10600</v>
      </c>
      <c r="Q1480" s="53">
        <v>-2447.5</v>
      </c>
      <c r="R1480" s="53">
        <v>11080</v>
      </c>
      <c r="S1480" s="53">
        <v>-1967.5</v>
      </c>
    </row>
    <row r="1481" spans="1:19">
      <c r="A1481" s="432">
        <v>41625</v>
      </c>
      <c r="B1481" s="53">
        <v>3625</v>
      </c>
      <c r="C1481" s="53">
        <v>12050</v>
      </c>
      <c r="D1481" s="53">
        <v>5422.5</v>
      </c>
      <c r="E1481" s="53">
        <v>7760</v>
      </c>
      <c r="F1481" s="53">
        <v>4268</v>
      </c>
      <c r="G1481" s="53">
        <v>9425</v>
      </c>
      <c r="H1481" s="53">
        <v>10925</v>
      </c>
      <c r="I1481" s="53">
        <v>11237.5</v>
      </c>
      <c r="J1481" s="53">
        <v>12737.5</v>
      </c>
      <c r="K1481" s="53">
        <v>10850</v>
      </c>
      <c r="L1481" s="53">
        <v>-75</v>
      </c>
      <c r="M1481" s="53">
        <v>-1887.5</v>
      </c>
      <c r="N1481" s="53">
        <v>10700</v>
      </c>
      <c r="O1481" s="53">
        <v>-2037.5</v>
      </c>
      <c r="P1481" s="53">
        <v>10300</v>
      </c>
      <c r="Q1481" s="53">
        <v>-2437.5</v>
      </c>
      <c r="R1481" s="53">
        <v>10850</v>
      </c>
      <c r="S1481" s="53">
        <v>-1887.5</v>
      </c>
    </row>
    <row r="1482" spans="1:19">
      <c r="A1482" s="432">
        <v>41626</v>
      </c>
      <c r="B1482" s="53">
        <v>3495</v>
      </c>
      <c r="C1482" s="53">
        <v>12050</v>
      </c>
      <c r="D1482" s="53">
        <v>5422.5</v>
      </c>
      <c r="E1482" s="53">
        <v>7620</v>
      </c>
      <c r="F1482" s="53">
        <v>4191</v>
      </c>
      <c r="G1482" s="53">
        <v>9087</v>
      </c>
      <c r="H1482" s="53">
        <v>10587</v>
      </c>
      <c r="I1482" s="53">
        <v>10834.5</v>
      </c>
      <c r="J1482" s="53">
        <v>12334.5</v>
      </c>
      <c r="K1482" s="53">
        <v>10750</v>
      </c>
      <c r="L1482" s="53">
        <v>163</v>
      </c>
      <c r="M1482" s="53">
        <v>-1584.5</v>
      </c>
      <c r="N1482" s="53">
        <v>10700</v>
      </c>
      <c r="O1482" s="53">
        <v>-1634.5</v>
      </c>
      <c r="P1482" s="53">
        <v>10200</v>
      </c>
      <c r="Q1482" s="53">
        <v>-2134.5</v>
      </c>
      <c r="R1482" s="53">
        <v>10850</v>
      </c>
      <c r="S1482" s="53">
        <v>-1484.5</v>
      </c>
    </row>
    <row r="1483" spans="1:19">
      <c r="A1483" s="432">
        <v>41627</v>
      </c>
      <c r="B1483" s="53">
        <v>3505</v>
      </c>
      <c r="C1483" s="53">
        <v>12025</v>
      </c>
      <c r="D1483" s="53">
        <v>5411.25</v>
      </c>
      <c r="E1483" s="53">
        <v>7590</v>
      </c>
      <c r="F1483" s="53">
        <v>4174.5</v>
      </c>
      <c r="G1483" s="53">
        <v>9113</v>
      </c>
      <c r="H1483" s="53">
        <v>10613</v>
      </c>
      <c r="I1483" s="53">
        <v>10865.5</v>
      </c>
      <c r="J1483" s="53">
        <v>12365.5</v>
      </c>
      <c r="K1483" s="53">
        <v>10750</v>
      </c>
      <c r="L1483" s="53">
        <v>137</v>
      </c>
      <c r="M1483" s="53">
        <v>-1615.5</v>
      </c>
      <c r="N1483" s="53">
        <v>10700</v>
      </c>
      <c r="O1483" s="53">
        <v>-1665.5</v>
      </c>
      <c r="P1483" s="53">
        <v>10200</v>
      </c>
      <c r="Q1483" s="53">
        <v>-2165.5</v>
      </c>
      <c r="R1483" s="53">
        <v>10850</v>
      </c>
      <c r="S1483" s="53">
        <v>-1515.5</v>
      </c>
    </row>
    <row r="1484" spans="1:19">
      <c r="A1484" s="432">
        <v>41628</v>
      </c>
      <c r="B1484" s="53">
        <v>3505</v>
      </c>
      <c r="C1484" s="53">
        <v>12025</v>
      </c>
      <c r="D1484" s="53">
        <v>5411.25</v>
      </c>
      <c r="E1484" s="53">
        <v>7590</v>
      </c>
      <c r="F1484" s="53">
        <v>4174.5</v>
      </c>
      <c r="G1484" s="53">
        <v>9113</v>
      </c>
      <c r="H1484" s="53">
        <v>10613</v>
      </c>
      <c r="I1484" s="53">
        <v>10865.5</v>
      </c>
      <c r="J1484" s="53">
        <v>12365.5</v>
      </c>
      <c r="K1484" s="53">
        <v>10750</v>
      </c>
      <c r="L1484" s="53">
        <v>137</v>
      </c>
      <c r="M1484" s="53">
        <v>-1615.5</v>
      </c>
      <c r="N1484" s="53">
        <v>10700</v>
      </c>
      <c r="O1484" s="53">
        <v>-1665.5</v>
      </c>
      <c r="P1484" s="53">
        <v>10200</v>
      </c>
      <c r="Q1484" s="53">
        <v>-2165.5</v>
      </c>
      <c r="R1484" s="53">
        <v>10800</v>
      </c>
      <c r="S1484" s="53">
        <v>-1565.5</v>
      </c>
    </row>
    <row r="1485" spans="1:19">
      <c r="A1485" s="432">
        <v>41631</v>
      </c>
      <c r="B1485" s="53">
        <v>3540</v>
      </c>
      <c r="C1485" s="53">
        <v>12025</v>
      </c>
      <c r="D1485" s="53">
        <v>5411.25</v>
      </c>
      <c r="E1485" s="53">
        <v>7610</v>
      </c>
      <c r="F1485" s="53">
        <v>4185.5</v>
      </c>
      <c r="G1485" s="53">
        <v>9204</v>
      </c>
      <c r="H1485" s="53">
        <v>10704</v>
      </c>
      <c r="I1485" s="53">
        <v>10974</v>
      </c>
      <c r="J1485" s="53">
        <v>12474</v>
      </c>
      <c r="K1485" s="53">
        <v>10700</v>
      </c>
      <c r="L1485" s="53">
        <v>-4</v>
      </c>
      <c r="M1485" s="53">
        <v>-1774</v>
      </c>
      <c r="N1485" s="53">
        <v>10550</v>
      </c>
      <c r="O1485" s="53">
        <v>-1924</v>
      </c>
      <c r="P1485" s="53">
        <v>10200</v>
      </c>
      <c r="Q1485" s="53">
        <v>-2274</v>
      </c>
      <c r="R1485" s="53">
        <v>10750</v>
      </c>
      <c r="S1485" s="53">
        <v>-1724</v>
      </c>
    </row>
    <row r="1486" spans="1:19">
      <c r="A1486" s="432">
        <v>41632</v>
      </c>
      <c r="B1486" s="53">
        <v>3540</v>
      </c>
      <c r="C1486" s="53">
        <v>12025</v>
      </c>
      <c r="D1486" s="53">
        <v>5411.25</v>
      </c>
      <c r="E1486" s="53">
        <v>7630</v>
      </c>
      <c r="F1486" s="53">
        <v>4196.5</v>
      </c>
      <c r="G1486" s="53">
        <v>9204</v>
      </c>
      <c r="H1486" s="53">
        <v>10704</v>
      </c>
      <c r="I1486" s="53">
        <v>10974</v>
      </c>
      <c r="J1486" s="53">
        <v>12474</v>
      </c>
      <c r="K1486" s="53">
        <v>10700</v>
      </c>
      <c r="L1486" s="53">
        <v>-4</v>
      </c>
      <c r="M1486" s="53">
        <v>-1774</v>
      </c>
      <c r="N1486" s="53">
        <v>10550</v>
      </c>
      <c r="O1486" s="53">
        <v>-1924</v>
      </c>
      <c r="P1486" s="53">
        <v>10200</v>
      </c>
      <c r="Q1486" s="53">
        <v>-2274</v>
      </c>
      <c r="R1486" s="53">
        <v>10750</v>
      </c>
      <c r="S1486" s="53">
        <v>-1724</v>
      </c>
    </row>
    <row r="1487" spans="1:19">
      <c r="A1487" s="432">
        <v>41633</v>
      </c>
      <c r="B1487" s="53">
        <v>3550</v>
      </c>
      <c r="C1487" s="53">
        <v>12025</v>
      </c>
      <c r="D1487" s="53">
        <v>5411.25</v>
      </c>
      <c r="E1487" s="53">
        <v>7680</v>
      </c>
      <c r="F1487" s="53">
        <v>4224</v>
      </c>
      <c r="G1487" s="53">
        <v>9230</v>
      </c>
      <c r="H1487" s="53">
        <v>10730</v>
      </c>
      <c r="I1487" s="53">
        <v>11005</v>
      </c>
      <c r="J1487" s="53">
        <v>12505</v>
      </c>
      <c r="K1487" s="53">
        <v>10550</v>
      </c>
      <c r="L1487" s="53">
        <v>-180</v>
      </c>
      <c r="M1487" s="53">
        <v>-1955</v>
      </c>
      <c r="N1487" s="53">
        <v>10550</v>
      </c>
      <c r="O1487" s="53">
        <v>-1955</v>
      </c>
      <c r="P1487" s="53">
        <v>10200</v>
      </c>
      <c r="Q1487" s="53">
        <v>-2305</v>
      </c>
      <c r="R1487" s="53">
        <v>10750</v>
      </c>
      <c r="S1487" s="53">
        <v>-1755</v>
      </c>
    </row>
    <row r="1488" spans="1:19">
      <c r="A1488" s="432">
        <v>41634</v>
      </c>
      <c r="B1488" s="53">
        <v>3535</v>
      </c>
      <c r="C1488" s="53">
        <v>12025</v>
      </c>
      <c r="D1488" s="53">
        <v>5411.25</v>
      </c>
      <c r="E1488" s="53">
        <v>7640</v>
      </c>
      <c r="F1488" s="53">
        <v>4202</v>
      </c>
      <c r="G1488" s="53">
        <v>9191</v>
      </c>
      <c r="H1488" s="53">
        <v>10691</v>
      </c>
      <c r="I1488" s="53">
        <v>10958.5</v>
      </c>
      <c r="J1488" s="53">
        <v>12458.5</v>
      </c>
      <c r="K1488" s="53">
        <v>10550</v>
      </c>
      <c r="L1488" s="53">
        <v>-141</v>
      </c>
      <c r="M1488" s="53">
        <v>-1908.5</v>
      </c>
      <c r="N1488" s="53">
        <v>10550</v>
      </c>
      <c r="O1488" s="53">
        <v>-1908.5</v>
      </c>
      <c r="P1488" s="53">
        <v>10200</v>
      </c>
      <c r="Q1488" s="53">
        <v>-2258.5</v>
      </c>
      <c r="R1488" s="53">
        <v>10670</v>
      </c>
      <c r="S1488" s="53">
        <v>-1788.5</v>
      </c>
    </row>
    <row r="1489" spans="1:19">
      <c r="A1489" s="432">
        <v>41635</v>
      </c>
      <c r="B1489" s="53">
        <v>3525</v>
      </c>
      <c r="C1489" s="53">
        <v>12025</v>
      </c>
      <c r="D1489" s="53">
        <v>5411.25</v>
      </c>
      <c r="E1489" s="53">
        <v>7610</v>
      </c>
      <c r="F1489" s="53">
        <v>4185.5</v>
      </c>
      <c r="G1489" s="53">
        <v>9165</v>
      </c>
      <c r="H1489" s="53">
        <v>10665</v>
      </c>
      <c r="I1489" s="53">
        <v>10927.5</v>
      </c>
      <c r="J1489" s="53">
        <v>12427.5</v>
      </c>
      <c r="K1489" s="53">
        <v>10550</v>
      </c>
      <c r="L1489" s="53">
        <v>-115</v>
      </c>
      <c r="M1489" s="53">
        <v>-1877.5</v>
      </c>
      <c r="N1489" s="53">
        <v>10550</v>
      </c>
      <c r="O1489" s="53">
        <v>-1877.5</v>
      </c>
      <c r="P1489" s="53">
        <v>10200</v>
      </c>
      <c r="Q1489" s="53">
        <v>-2227.5</v>
      </c>
      <c r="R1489" s="53">
        <v>10670</v>
      </c>
      <c r="S1489" s="53">
        <v>-1757.5</v>
      </c>
    </row>
    <row r="1490" spans="1:19">
      <c r="A1490" s="432">
        <v>41638</v>
      </c>
      <c r="B1490" s="53">
        <v>3495</v>
      </c>
      <c r="E1490" s="53">
        <v>7540</v>
      </c>
      <c r="F1490" s="53">
        <v>4147</v>
      </c>
      <c r="G1490" s="53">
        <v>9087</v>
      </c>
      <c r="H1490" s="53">
        <v>10587</v>
      </c>
      <c r="I1490" s="53">
        <v>10834.5</v>
      </c>
      <c r="J1490" s="53">
        <v>12334.5</v>
      </c>
      <c r="K1490" s="53">
        <v>10600</v>
      </c>
      <c r="L1490" s="53">
        <v>13</v>
      </c>
      <c r="M1490" s="53">
        <v>-1734.5</v>
      </c>
      <c r="N1490" s="53">
        <v>10550</v>
      </c>
      <c r="O1490" s="53">
        <v>-1784.5</v>
      </c>
      <c r="P1490" s="53">
        <v>10100</v>
      </c>
      <c r="Q1490" s="53">
        <v>-2234.5</v>
      </c>
      <c r="R1490" s="53">
        <v>10650</v>
      </c>
      <c r="S1490" s="53">
        <v>-1684.5</v>
      </c>
    </row>
    <row r="1491" spans="1:19">
      <c r="A1491" s="432">
        <v>41639</v>
      </c>
      <c r="B1491" s="53">
        <v>3465</v>
      </c>
      <c r="E1491" s="53">
        <v>7520</v>
      </c>
      <c r="F1491" s="53">
        <v>4136</v>
      </c>
      <c r="G1491" s="53">
        <v>9009</v>
      </c>
      <c r="H1491" s="53">
        <v>10509</v>
      </c>
      <c r="I1491" s="53">
        <v>10741.5</v>
      </c>
      <c r="J1491" s="53">
        <v>12241.5</v>
      </c>
      <c r="K1491" s="53">
        <v>10600</v>
      </c>
      <c r="L1491" s="53">
        <v>91</v>
      </c>
      <c r="M1491" s="53">
        <v>-1641.5</v>
      </c>
      <c r="N1491" s="53">
        <v>10550</v>
      </c>
      <c r="O1491" s="53">
        <v>-1691.5</v>
      </c>
      <c r="P1491" s="53">
        <v>10100</v>
      </c>
      <c r="Q1491" s="53">
        <v>-2141.5</v>
      </c>
      <c r="R1491" s="53">
        <v>10650</v>
      </c>
      <c r="S1491" s="53">
        <v>-1591.5</v>
      </c>
    </row>
    <row r="1492" spans="1:19">
      <c r="A1492" s="432">
        <v>41640</v>
      </c>
      <c r="P1492" s="53">
        <v>10100</v>
      </c>
      <c r="R1492" s="53">
        <v>10650</v>
      </c>
    </row>
    <row r="1493" spans="1:19">
      <c r="A1493" s="432">
        <v>41641</v>
      </c>
      <c r="B1493" s="53">
        <v>3395</v>
      </c>
      <c r="E1493" s="53">
        <v>7540</v>
      </c>
      <c r="F1493" s="53">
        <v>4147</v>
      </c>
      <c r="G1493" s="53">
        <v>8827</v>
      </c>
      <c r="H1493" s="53">
        <v>10327</v>
      </c>
      <c r="I1493" s="53">
        <v>10524.5</v>
      </c>
      <c r="J1493" s="53">
        <v>12024.5</v>
      </c>
      <c r="K1493" s="53">
        <v>10500</v>
      </c>
      <c r="L1493" s="53">
        <v>173</v>
      </c>
      <c r="M1493" s="53">
        <v>-1524.5</v>
      </c>
      <c r="N1493" s="53">
        <v>10550</v>
      </c>
      <c r="O1493" s="53">
        <v>-1474.5</v>
      </c>
      <c r="P1493" s="53">
        <v>10100</v>
      </c>
      <c r="Q1493" s="53">
        <v>-1924.5</v>
      </c>
      <c r="R1493" s="53">
        <v>10650</v>
      </c>
      <c r="S1493" s="53">
        <v>-1374.5</v>
      </c>
    </row>
    <row r="1494" spans="1:19">
      <c r="A1494" s="432">
        <v>41642</v>
      </c>
      <c r="B1494" s="53">
        <v>3315</v>
      </c>
      <c r="C1494" s="53">
        <v>11975</v>
      </c>
      <c r="D1494" s="53">
        <v>5388.75</v>
      </c>
      <c r="E1494" s="53">
        <v>7530</v>
      </c>
      <c r="F1494" s="53">
        <v>4141.5</v>
      </c>
      <c r="G1494" s="53">
        <v>8619</v>
      </c>
      <c r="H1494" s="53">
        <v>10119</v>
      </c>
      <c r="I1494" s="53">
        <v>10276.5</v>
      </c>
      <c r="J1494" s="53">
        <v>11776.5</v>
      </c>
      <c r="K1494" s="53">
        <v>10530</v>
      </c>
      <c r="L1494" s="53">
        <v>411</v>
      </c>
      <c r="M1494" s="53">
        <v>-1246.5</v>
      </c>
      <c r="N1494" s="53">
        <v>10550</v>
      </c>
      <c r="O1494" s="53">
        <v>-1226.5</v>
      </c>
      <c r="P1494" s="53">
        <v>10100</v>
      </c>
      <c r="Q1494" s="53">
        <v>-1676.5</v>
      </c>
      <c r="R1494" s="53">
        <v>10650</v>
      </c>
      <c r="S1494" s="53">
        <v>-1126.5</v>
      </c>
    </row>
    <row r="1495" spans="1:19">
      <c r="A1495" s="432">
        <v>41645</v>
      </c>
      <c r="B1495" s="53">
        <v>3305</v>
      </c>
      <c r="E1495" s="53">
        <v>7510</v>
      </c>
      <c r="F1495" s="53">
        <v>4130.5</v>
      </c>
      <c r="G1495" s="53">
        <v>8593</v>
      </c>
      <c r="H1495" s="53">
        <v>10093</v>
      </c>
      <c r="I1495" s="53">
        <v>10245.5</v>
      </c>
      <c r="J1495" s="53">
        <v>11745.5</v>
      </c>
      <c r="K1495" s="53">
        <v>10530</v>
      </c>
      <c r="L1495" s="53">
        <v>437</v>
      </c>
      <c r="M1495" s="53">
        <v>-1215.5</v>
      </c>
      <c r="N1495" s="53">
        <v>10550</v>
      </c>
      <c r="O1495" s="53">
        <v>-1195.5</v>
      </c>
      <c r="P1495" s="53">
        <v>10100</v>
      </c>
      <c r="Q1495" s="53">
        <v>-1645.5</v>
      </c>
      <c r="R1495" s="53">
        <v>10650</v>
      </c>
      <c r="S1495" s="53">
        <v>-1095.5</v>
      </c>
    </row>
    <row r="1496" spans="1:19">
      <c r="A1496" s="432">
        <v>41646</v>
      </c>
      <c r="B1496" s="53">
        <v>3275</v>
      </c>
      <c r="C1496" s="53">
        <v>11975</v>
      </c>
      <c r="D1496" s="53">
        <v>5388.75</v>
      </c>
      <c r="E1496" s="53">
        <v>7390</v>
      </c>
      <c r="F1496" s="53">
        <v>4064.5000000000005</v>
      </c>
      <c r="G1496" s="53">
        <v>8515</v>
      </c>
      <c r="H1496" s="53">
        <v>10015</v>
      </c>
      <c r="I1496" s="53">
        <v>10152.5</v>
      </c>
      <c r="J1496" s="53">
        <v>11652.5</v>
      </c>
      <c r="K1496" s="53">
        <v>10530</v>
      </c>
      <c r="L1496" s="53">
        <v>515</v>
      </c>
      <c r="M1496" s="53">
        <v>-1122.5</v>
      </c>
      <c r="N1496" s="53">
        <v>10550</v>
      </c>
      <c r="O1496" s="53">
        <v>-1102.5</v>
      </c>
      <c r="P1496" s="53">
        <v>10100</v>
      </c>
      <c r="Q1496" s="53">
        <v>-1552.5</v>
      </c>
      <c r="R1496" s="53">
        <v>10650</v>
      </c>
      <c r="S1496" s="53">
        <v>-1002.5</v>
      </c>
    </row>
    <row r="1497" spans="1:19">
      <c r="A1497" s="432">
        <v>41647</v>
      </c>
      <c r="B1497" s="53">
        <v>3260</v>
      </c>
      <c r="C1497" s="53">
        <v>11900</v>
      </c>
      <c r="D1497" s="53">
        <v>5355</v>
      </c>
      <c r="E1497" s="53">
        <v>7325</v>
      </c>
      <c r="F1497" s="53">
        <v>4028.7500000000005</v>
      </c>
      <c r="G1497" s="53">
        <v>8476</v>
      </c>
      <c r="H1497" s="53">
        <v>9976</v>
      </c>
      <c r="I1497" s="53">
        <v>10106</v>
      </c>
      <c r="J1497" s="53">
        <v>11606</v>
      </c>
      <c r="K1497" s="53">
        <v>10550</v>
      </c>
      <c r="L1497" s="53">
        <v>574</v>
      </c>
      <c r="M1497" s="53">
        <v>-1056</v>
      </c>
      <c r="N1497" s="53">
        <v>10550</v>
      </c>
      <c r="O1497" s="53">
        <v>-1056</v>
      </c>
      <c r="P1497" s="53">
        <v>10100</v>
      </c>
      <c r="Q1497" s="53">
        <v>-1506</v>
      </c>
      <c r="R1497" s="53">
        <v>10650</v>
      </c>
      <c r="S1497" s="53">
        <v>-956</v>
      </c>
    </row>
    <row r="1498" spans="1:19">
      <c r="A1498" s="432">
        <v>41648</v>
      </c>
      <c r="B1498" s="53">
        <v>3260</v>
      </c>
      <c r="C1498" s="53">
        <v>11800</v>
      </c>
      <c r="D1498" s="53">
        <v>5310</v>
      </c>
      <c r="E1498" s="53">
        <v>7340</v>
      </c>
      <c r="F1498" s="53">
        <v>4037.0000000000005</v>
      </c>
      <c r="G1498" s="53">
        <v>8476</v>
      </c>
      <c r="H1498" s="53">
        <v>9976</v>
      </c>
      <c r="I1498" s="53">
        <v>10106</v>
      </c>
      <c r="J1498" s="53">
        <v>11606</v>
      </c>
      <c r="K1498" s="53">
        <v>10550</v>
      </c>
      <c r="L1498" s="53">
        <v>574</v>
      </c>
      <c r="M1498" s="53">
        <v>-1056</v>
      </c>
      <c r="N1498" s="53">
        <v>10550</v>
      </c>
      <c r="O1498" s="53">
        <v>-1056</v>
      </c>
      <c r="P1498" s="53">
        <v>10100</v>
      </c>
      <c r="Q1498" s="53">
        <v>-1506</v>
      </c>
      <c r="R1498" s="53">
        <v>10650</v>
      </c>
      <c r="S1498" s="53">
        <v>-956</v>
      </c>
    </row>
    <row r="1499" spans="1:19">
      <c r="A1499" s="432">
        <v>41649</v>
      </c>
      <c r="B1499" s="53">
        <v>3265</v>
      </c>
      <c r="C1499" s="53">
        <v>11800</v>
      </c>
      <c r="D1499" s="53">
        <v>5310</v>
      </c>
      <c r="E1499" s="53">
        <v>7325</v>
      </c>
      <c r="F1499" s="53">
        <v>4028.7500000000005</v>
      </c>
      <c r="G1499" s="53">
        <v>8489</v>
      </c>
      <c r="H1499" s="53">
        <v>9989</v>
      </c>
      <c r="I1499" s="53">
        <v>10121.5</v>
      </c>
      <c r="J1499" s="53">
        <v>11621.5</v>
      </c>
      <c r="K1499" s="53">
        <v>10550</v>
      </c>
      <c r="L1499" s="53">
        <v>561</v>
      </c>
      <c r="M1499" s="53">
        <v>-1071.5</v>
      </c>
      <c r="N1499" s="53">
        <v>10550</v>
      </c>
      <c r="O1499" s="53">
        <v>-1071.5</v>
      </c>
      <c r="P1499" s="53">
        <v>10200</v>
      </c>
      <c r="Q1499" s="53">
        <v>-1421.5</v>
      </c>
      <c r="R1499" s="53">
        <v>10650</v>
      </c>
      <c r="S1499" s="53">
        <v>-971.5</v>
      </c>
    </row>
    <row r="1500" spans="1:19">
      <c r="A1500" s="432">
        <v>41652</v>
      </c>
      <c r="B1500" s="53">
        <v>3305</v>
      </c>
      <c r="C1500" s="53">
        <v>11750</v>
      </c>
      <c r="D1500" s="53">
        <v>5287.5</v>
      </c>
      <c r="E1500" s="53">
        <v>7315</v>
      </c>
      <c r="F1500" s="53">
        <v>4023.2500000000005</v>
      </c>
      <c r="G1500" s="53">
        <v>8593</v>
      </c>
      <c r="H1500" s="53">
        <v>10093</v>
      </c>
      <c r="I1500" s="53">
        <v>10245.5</v>
      </c>
      <c r="J1500" s="53">
        <v>11745.5</v>
      </c>
      <c r="K1500" s="53">
        <v>10500</v>
      </c>
      <c r="L1500" s="53">
        <v>407</v>
      </c>
      <c r="M1500" s="53">
        <v>-1245.5</v>
      </c>
      <c r="N1500" s="53">
        <v>10550</v>
      </c>
      <c r="O1500" s="53">
        <v>-1195.5</v>
      </c>
      <c r="P1500" s="53">
        <v>10100</v>
      </c>
      <c r="Q1500" s="53">
        <v>-1645.5</v>
      </c>
      <c r="R1500" s="53">
        <v>10600</v>
      </c>
      <c r="S1500" s="53">
        <v>-1145.5</v>
      </c>
    </row>
    <row r="1501" spans="1:19">
      <c r="A1501" s="432">
        <v>41653</v>
      </c>
      <c r="B1501" s="53">
        <v>3315</v>
      </c>
      <c r="C1501" s="53">
        <v>11750</v>
      </c>
      <c r="D1501" s="53">
        <v>5287.5</v>
      </c>
      <c r="E1501" s="53">
        <v>7315</v>
      </c>
      <c r="F1501" s="53">
        <v>4023.2500000000005</v>
      </c>
      <c r="G1501" s="53">
        <v>8619</v>
      </c>
      <c r="H1501" s="53">
        <v>10119</v>
      </c>
      <c r="I1501" s="53">
        <v>10276.5</v>
      </c>
      <c r="J1501" s="53">
        <v>11776.5</v>
      </c>
      <c r="K1501" s="53">
        <v>10500</v>
      </c>
      <c r="L1501" s="53">
        <v>381</v>
      </c>
      <c r="M1501" s="53">
        <v>-1276.5</v>
      </c>
      <c r="N1501" s="53">
        <v>10550</v>
      </c>
      <c r="O1501" s="53">
        <v>-1226.5</v>
      </c>
      <c r="P1501" s="53">
        <v>10100</v>
      </c>
      <c r="Q1501" s="53">
        <v>-1676.5</v>
      </c>
      <c r="R1501" s="53">
        <v>10600</v>
      </c>
      <c r="S1501" s="53">
        <v>-1176.5</v>
      </c>
    </row>
    <row r="1502" spans="1:19">
      <c r="A1502" s="432">
        <v>41654</v>
      </c>
      <c r="B1502" s="53">
        <v>3335</v>
      </c>
      <c r="E1502" s="53">
        <v>7330</v>
      </c>
      <c r="F1502" s="53">
        <v>4031.5000000000005</v>
      </c>
      <c r="G1502" s="53">
        <v>8671</v>
      </c>
      <c r="H1502" s="53">
        <v>10171</v>
      </c>
      <c r="I1502" s="53">
        <v>10338.5</v>
      </c>
      <c r="J1502" s="53">
        <v>11838.5</v>
      </c>
      <c r="K1502" s="53">
        <v>10500</v>
      </c>
      <c r="L1502" s="53">
        <v>329</v>
      </c>
      <c r="M1502" s="53">
        <v>-1338.5</v>
      </c>
      <c r="N1502" s="53">
        <v>10550</v>
      </c>
      <c r="O1502" s="53">
        <v>-1288.5</v>
      </c>
      <c r="P1502" s="53">
        <v>10000</v>
      </c>
      <c r="Q1502" s="53">
        <v>-1838.5</v>
      </c>
      <c r="R1502" s="53">
        <v>10600</v>
      </c>
      <c r="S1502" s="53">
        <v>-1238.5</v>
      </c>
    </row>
    <row r="1503" spans="1:19">
      <c r="A1503" s="432">
        <v>41655</v>
      </c>
      <c r="B1503" s="53">
        <v>3330</v>
      </c>
      <c r="C1503" s="53">
        <v>11500</v>
      </c>
      <c r="D1503" s="53">
        <v>5175</v>
      </c>
      <c r="E1503" s="53">
        <v>7345</v>
      </c>
      <c r="F1503" s="53">
        <v>4039.7500000000005</v>
      </c>
      <c r="G1503" s="53">
        <v>8658</v>
      </c>
      <c r="H1503" s="53">
        <v>10158</v>
      </c>
      <c r="I1503" s="53">
        <v>10323</v>
      </c>
      <c r="J1503" s="53">
        <v>11823</v>
      </c>
      <c r="K1503" s="53">
        <v>10500</v>
      </c>
      <c r="L1503" s="53">
        <v>342</v>
      </c>
      <c r="M1503" s="53">
        <v>-1323</v>
      </c>
      <c r="N1503" s="53">
        <v>10550</v>
      </c>
      <c r="O1503" s="53">
        <v>-1273</v>
      </c>
      <c r="P1503" s="53">
        <v>10100</v>
      </c>
      <c r="Q1503" s="53">
        <v>-1723</v>
      </c>
      <c r="R1503" s="53">
        <v>10600</v>
      </c>
      <c r="S1503" s="53">
        <v>-1223</v>
      </c>
    </row>
    <row r="1504" spans="1:19">
      <c r="A1504" s="432">
        <v>41656</v>
      </c>
      <c r="B1504" s="53">
        <v>3315</v>
      </c>
      <c r="C1504" s="53">
        <v>11500</v>
      </c>
      <c r="D1504" s="53">
        <v>5175</v>
      </c>
      <c r="E1504" s="53">
        <v>7365</v>
      </c>
      <c r="F1504" s="53">
        <v>4050.7500000000005</v>
      </c>
      <c r="G1504" s="53">
        <v>8619</v>
      </c>
      <c r="H1504" s="53">
        <v>10119</v>
      </c>
      <c r="I1504" s="53">
        <v>10276.5</v>
      </c>
      <c r="J1504" s="53">
        <v>11776.5</v>
      </c>
      <c r="K1504" s="53">
        <v>10450</v>
      </c>
      <c r="L1504" s="53">
        <v>331</v>
      </c>
      <c r="M1504" s="53">
        <v>-1326.5</v>
      </c>
      <c r="N1504" s="53">
        <v>10550</v>
      </c>
      <c r="O1504" s="53">
        <v>-1226.5</v>
      </c>
      <c r="P1504" s="53">
        <v>10100</v>
      </c>
      <c r="Q1504" s="53">
        <v>-1676.5</v>
      </c>
      <c r="R1504" s="53">
        <v>10600</v>
      </c>
      <c r="S1504" s="53">
        <v>-1176.5</v>
      </c>
    </row>
    <row r="1505" spans="1:19">
      <c r="A1505" s="432">
        <v>41659</v>
      </c>
      <c r="B1505" s="53">
        <v>3300</v>
      </c>
      <c r="C1505" s="53">
        <v>11475</v>
      </c>
      <c r="D1505" s="53">
        <v>5163.75</v>
      </c>
      <c r="E1505" s="53">
        <v>7385</v>
      </c>
      <c r="F1505" s="53">
        <v>4061.7500000000005</v>
      </c>
      <c r="G1505" s="53">
        <v>8580</v>
      </c>
      <c r="H1505" s="53">
        <v>10080</v>
      </c>
      <c r="I1505" s="53">
        <v>10230</v>
      </c>
      <c r="J1505" s="53">
        <v>11730</v>
      </c>
      <c r="K1505" s="53">
        <v>10350</v>
      </c>
      <c r="L1505" s="53">
        <v>270</v>
      </c>
      <c r="M1505" s="53">
        <v>-1380</v>
      </c>
      <c r="N1505" s="53">
        <v>10550</v>
      </c>
      <c r="O1505" s="53">
        <v>-1180</v>
      </c>
      <c r="P1505" s="53">
        <v>9900</v>
      </c>
      <c r="Q1505" s="53">
        <v>-1830</v>
      </c>
      <c r="R1505" s="53">
        <v>10500</v>
      </c>
      <c r="S1505" s="53">
        <v>-1230</v>
      </c>
    </row>
    <row r="1506" spans="1:19">
      <c r="A1506" s="432">
        <v>41660</v>
      </c>
      <c r="B1506" s="53">
        <v>3295</v>
      </c>
      <c r="C1506" s="53">
        <v>11475</v>
      </c>
      <c r="D1506" s="53">
        <v>5163.75</v>
      </c>
      <c r="E1506" s="53">
        <v>7345</v>
      </c>
      <c r="F1506" s="53">
        <v>4039.7500000000005</v>
      </c>
      <c r="G1506" s="53">
        <v>8567</v>
      </c>
      <c r="H1506" s="53">
        <v>10067</v>
      </c>
      <c r="I1506" s="53">
        <v>10214.5</v>
      </c>
      <c r="J1506" s="53">
        <v>11714.5</v>
      </c>
      <c r="K1506" s="53">
        <v>10350</v>
      </c>
      <c r="L1506" s="53">
        <v>283</v>
      </c>
      <c r="M1506" s="53">
        <v>-1364.5</v>
      </c>
      <c r="N1506" s="53">
        <v>10250</v>
      </c>
      <c r="O1506" s="53">
        <v>-1464.5</v>
      </c>
      <c r="P1506" s="53">
        <v>9900</v>
      </c>
      <c r="Q1506" s="53">
        <v>-1814.5</v>
      </c>
      <c r="R1506" s="53">
        <v>10500</v>
      </c>
      <c r="S1506" s="53">
        <v>-1214.5</v>
      </c>
    </row>
    <row r="1507" spans="1:19">
      <c r="A1507" s="432">
        <v>41661</v>
      </c>
      <c r="B1507" s="53">
        <v>3270</v>
      </c>
      <c r="E1507" s="53">
        <v>7340</v>
      </c>
      <c r="F1507" s="53">
        <v>4037.0000000000005</v>
      </c>
      <c r="G1507" s="53">
        <v>8502</v>
      </c>
      <c r="H1507" s="53">
        <v>10002</v>
      </c>
      <c r="I1507" s="53">
        <v>10137</v>
      </c>
      <c r="J1507" s="53">
        <v>11637</v>
      </c>
      <c r="K1507" s="53">
        <v>10350</v>
      </c>
      <c r="L1507" s="53">
        <v>348</v>
      </c>
      <c r="M1507" s="53">
        <v>-1287</v>
      </c>
      <c r="N1507" s="53">
        <v>10250</v>
      </c>
      <c r="O1507" s="53">
        <v>-1387</v>
      </c>
      <c r="P1507" s="53">
        <v>9900</v>
      </c>
      <c r="Q1507" s="53">
        <v>-1737</v>
      </c>
      <c r="R1507" s="53">
        <v>10500</v>
      </c>
      <c r="S1507" s="53">
        <v>-1137</v>
      </c>
    </row>
    <row r="1508" spans="1:19">
      <c r="A1508" s="432">
        <v>41662</v>
      </c>
      <c r="B1508" s="53">
        <v>3245</v>
      </c>
      <c r="C1508" s="53">
        <v>11450</v>
      </c>
      <c r="D1508" s="53">
        <v>5152.5</v>
      </c>
      <c r="E1508" s="53">
        <v>7310</v>
      </c>
      <c r="F1508" s="53">
        <v>4020.5000000000005</v>
      </c>
      <c r="G1508" s="53">
        <v>8437</v>
      </c>
      <c r="H1508" s="53">
        <v>9937</v>
      </c>
      <c r="I1508" s="53">
        <v>10059.5</v>
      </c>
      <c r="J1508" s="53">
        <v>11559.5</v>
      </c>
      <c r="K1508" s="53">
        <v>10350</v>
      </c>
      <c r="L1508" s="53">
        <v>413</v>
      </c>
      <c r="M1508" s="53">
        <v>-1209.5</v>
      </c>
      <c r="N1508" s="53">
        <v>10250</v>
      </c>
      <c r="O1508" s="53">
        <v>-1309.5</v>
      </c>
      <c r="P1508" s="53">
        <v>9900</v>
      </c>
      <c r="Q1508" s="53">
        <v>-1659.5</v>
      </c>
      <c r="R1508" s="53">
        <v>10500</v>
      </c>
      <c r="S1508" s="53">
        <v>-1059.5</v>
      </c>
    </row>
    <row r="1509" spans="1:19">
      <c r="A1509" s="432">
        <v>41663</v>
      </c>
      <c r="B1509" s="53">
        <v>3230</v>
      </c>
      <c r="C1509" s="53">
        <v>11450</v>
      </c>
      <c r="D1509" s="53">
        <v>5152.5</v>
      </c>
      <c r="E1509" s="53">
        <v>7260</v>
      </c>
      <c r="F1509" s="53">
        <v>3993.0000000000005</v>
      </c>
      <c r="G1509" s="53">
        <v>8398</v>
      </c>
      <c r="H1509" s="53">
        <v>9898</v>
      </c>
      <c r="I1509" s="53">
        <v>10013</v>
      </c>
      <c r="J1509" s="53">
        <v>11513</v>
      </c>
      <c r="K1509" s="53">
        <v>10350</v>
      </c>
      <c r="L1509" s="53">
        <v>452</v>
      </c>
      <c r="M1509" s="53">
        <v>-1163</v>
      </c>
      <c r="N1509" s="53">
        <v>10250</v>
      </c>
      <c r="O1509" s="53">
        <v>-1263</v>
      </c>
      <c r="P1509" s="53">
        <v>9900</v>
      </c>
      <c r="Q1509" s="53">
        <v>-1613</v>
      </c>
      <c r="R1509" s="53">
        <v>10500</v>
      </c>
      <c r="S1509" s="53">
        <v>-1013</v>
      </c>
    </row>
    <row r="1510" spans="1:19">
      <c r="A1510" s="432">
        <v>41665</v>
      </c>
      <c r="B1510" s="53">
        <v>3230</v>
      </c>
      <c r="C1510" s="53">
        <v>11450</v>
      </c>
      <c r="D1510" s="53">
        <v>5152.5</v>
      </c>
      <c r="E1510" s="53">
        <v>7210</v>
      </c>
      <c r="F1510" s="53">
        <v>3965.5000000000005</v>
      </c>
      <c r="G1510" s="53">
        <v>8398</v>
      </c>
      <c r="H1510" s="53">
        <v>9898</v>
      </c>
      <c r="I1510" s="53">
        <v>10013</v>
      </c>
      <c r="J1510" s="53">
        <v>11513</v>
      </c>
      <c r="K1510" s="53">
        <v>10350</v>
      </c>
      <c r="L1510" s="53">
        <v>452</v>
      </c>
      <c r="M1510" s="53">
        <v>-1163</v>
      </c>
      <c r="N1510" s="53">
        <v>10250</v>
      </c>
      <c r="O1510" s="53">
        <v>-1263</v>
      </c>
      <c r="P1510" s="53">
        <v>9800</v>
      </c>
      <c r="Q1510" s="53">
        <v>-1713</v>
      </c>
      <c r="R1510" s="53">
        <v>10450</v>
      </c>
      <c r="S1510" s="53">
        <v>-1063</v>
      </c>
    </row>
    <row r="1511" spans="1:19">
      <c r="A1511" s="432">
        <v>41666</v>
      </c>
      <c r="B1511" s="53">
        <v>3230</v>
      </c>
      <c r="C1511" s="53">
        <v>11450</v>
      </c>
      <c r="D1511" s="53">
        <v>5152.5</v>
      </c>
      <c r="E1511" s="53">
        <v>7210</v>
      </c>
      <c r="F1511" s="53">
        <v>3965.5000000000005</v>
      </c>
      <c r="G1511" s="53">
        <v>8398</v>
      </c>
      <c r="H1511" s="53">
        <v>9898</v>
      </c>
      <c r="I1511" s="53">
        <v>10013</v>
      </c>
      <c r="J1511" s="53">
        <v>11513</v>
      </c>
      <c r="K1511" s="53">
        <v>10350</v>
      </c>
      <c r="L1511" s="53">
        <v>452</v>
      </c>
      <c r="M1511" s="53">
        <v>-1163</v>
      </c>
      <c r="N1511" s="53">
        <v>10250</v>
      </c>
      <c r="O1511" s="53">
        <v>-1263</v>
      </c>
      <c r="P1511" s="53">
        <v>9900</v>
      </c>
      <c r="Q1511" s="53">
        <v>-1613</v>
      </c>
      <c r="R1511" s="53">
        <v>10500</v>
      </c>
      <c r="S1511" s="53">
        <v>-1013</v>
      </c>
    </row>
    <row r="1512" spans="1:19">
      <c r="A1512" s="432">
        <v>41667</v>
      </c>
      <c r="B1512" s="53">
        <v>3250</v>
      </c>
      <c r="C1512" s="53">
        <v>11450</v>
      </c>
      <c r="D1512" s="53">
        <v>5152.5</v>
      </c>
      <c r="E1512" s="53">
        <v>7190</v>
      </c>
      <c r="F1512" s="53">
        <v>3954.5000000000005</v>
      </c>
      <c r="G1512" s="53">
        <v>8450</v>
      </c>
      <c r="H1512" s="53">
        <v>9950</v>
      </c>
      <c r="I1512" s="53">
        <v>10075</v>
      </c>
      <c r="J1512" s="53">
        <v>11575</v>
      </c>
      <c r="K1512" s="53">
        <v>10350</v>
      </c>
      <c r="L1512" s="53">
        <v>400</v>
      </c>
      <c r="M1512" s="53">
        <v>-1225</v>
      </c>
      <c r="N1512" s="53">
        <v>10250</v>
      </c>
      <c r="O1512" s="53">
        <v>-1325</v>
      </c>
      <c r="P1512" s="53">
        <v>9900</v>
      </c>
      <c r="Q1512" s="53">
        <v>-1675</v>
      </c>
      <c r="R1512" s="53">
        <v>10500</v>
      </c>
      <c r="S1512" s="53">
        <v>-1075</v>
      </c>
    </row>
    <row r="1513" spans="1:19">
      <c r="A1513" s="432">
        <v>41668</v>
      </c>
      <c r="B1513" s="53">
        <v>3250</v>
      </c>
      <c r="G1513" s="53">
        <v>8450</v>
      </c>
      <c r="H1513" s="53">
        <v>9950</v>
      </c>
      <c r="I1513" s="53">
        <v>10075</v>
      </c>
      <c r="J1513" s="53">
        <v>11575</v>
      </c>
      <c r="K1513" s="53">
        <v>10350</v>
      </c>
      <c r="L1513" s="53">
        <v>400</v>
      </c>
      <c r="M1513" s="53">
        <v>-1225</v>
      </c>
      <c r="N1513" s="53">
        <v>10250</v>
      </c>
      <c r="O1513" s="53">
        <v>-1325</v>
      </c>
      <c r="P1513" s="53">
        <v>9800</v>
      </c>
      <c r="Q1513" s="53">
        <v>-1775</v>
      </c>
      <c r="R1513" s="53">
        <v>10450</v>
      </c>
      <c r="S1513" s="53">
        <v>-1125</v>
      </c>
    </row>
    <row r="1514" spans="1:19">
      <c r="A1514" s="432">
        <v>41669</v>
      </c>
      <c r="P1514" s="53">
        <v>9800</v>
      </c>
      <c r="R1514" s="53">
        <v>10450</v>
      </c>
    </row>
    <row r="1515" spans="1:19">
      <c r="A1515" s="432">
        <v>41670</v>
      </c>
      <c r="P1515" s="53">
        <v>9800</v>
      </c>
      <c r="R1515" s="53">
        <v>10450</v>
      </c>
    </row>
    <row r="1516" spans="1:19">
      <c r="A1516" s="432">
        <v>41673</v>
      </c>
      <c r="P1516" s="53">
        <v>9800</v>
      </c>
      <c r="R1516" s="53">
        <v>10450</v>
      </c>
    </row>
    <row r="1517" spans="1:19">
      <c r="A1517" s="432">
        <v>41674</v>
      </c>
      <c r="P1517" s="53">
        <v>9800</v>
      </c>
      <c r="R1517" s="53">
        <v>10450</v>
      </c>
    </row>
    <row r="1518" spans="1:19">
      <c r="A1518" s="432">
        <v>41675</v>
      </c>
      <c r="P1518" s="53">
        <v>9800</v>
      </c>
      <c r="R1518" s="53">
        <v>10450</v>
      </c>
    </row>
    <row r="1519" spans="1:19">
      <c r="A1519" s="432">
        <v>41676</v>
      </c>
      <c r="P1519" s="53">
        <v>9800</v>
      </c>
      <c r="R1519" s="53">
        <v>10450</v>
      </c>
    </row>
    <row r="1520" spans="1:19">
      <c r="A1520" s="432">
        <v>41677</v>
      </c>
      <c r="B1520" s="53">
        <v>3265</v>
      </c>
      <c r="E1520" s="53">
        <v>7170</v>
      </c>
      <c r="F1520" s="53">
        <v>3943.5000000000005</v>
      </c>
      <c r="G1520" s="53">
        <v>8489</v>
      </c>
      <c r="H1520" s="53">
        <v>9989</v>
      </c>
      <c r="I1520" s="53">
        <v>10121.5</v>
      </c>
      <c r="J1520" s="53">
        <v>11621.5</v>
      </c>
      <c r="K1520" s="53">
        <v>10350</v>
      </c>
      <c r="L1520" s="53">
        <v>361</v>
      </c>
      <c r="M1520" s="53">
        <v>-1271.5</v>
      </c>
      <c r="N1520" s="53">
        <v>10250</v>
      </c>
      <c r="O1520" s="53">
        <v>-1371.5</v>
      </c>
      <c r="P1520" s="53">
        <v>9800</v>
      </c>
      <c r="Q1520" s="53">
        <v>-1821.5</v>
      </c>
      <c r="R1520" s="53">
        <v>10450</v>
      </c>
      <c r="S1520" s="53">
        <v>-1171.5</v>
      </c>
    </row>
    <row r="1521" spans="1:19">
      <c r="A1521" s="432">
        <v>41678</v>
      </c>
      <c r="B1521" s="53">
        <v>3265</v>
      </c>
      <c r="E1521" s="53">
        <v>7190</v>
      </c>
      <c r="F1521" s="53">
        <v>3954.5000000000005</v>
      </c>
      <c r="G1521" s="53">
        <v>8489</v>
      </c>
      <c r="H1521" s="53">
        <v>9989</v>
      </c>
      <c r="I1521" s="53">
        <v>10121.5</v>
      </c>
      <c r="J1521" s="53">
        <v>11621.5</v>
      </c>
      <c r="K1521" s="53">
        <v>10350</v>
      </c>
      <c r="L1521" s="53">
        <v>361</v>
      </c>
      <c r="M1521" s="53">
        <v>-1271.5</v>
      </c>
      <c r="N1521" s="53">
        <v>10150</v>
      </c>
      <c r="O1521" s="53">
        <v>-1471.5</v>
      </c>
      <c r="P1521" s="53">
        <v>9800</v>
      </c>
      <c r="Q1521" s="53">
        <v>-1821.5</v>
      </c>
      <c r="R1521" s="53">
        <v>10500</v>
      </c>
      <c r="S1521" s="53">
        <v>-1121.5</v>
      </c>
    </row>
    <row r="1522" spans="1:19">
      <c r="A1522" s="432">
        <v>41680</v>
      </c>
      <c r="B1522" s="53">
        <v>3290</v>
      </c>
      <c r="E1522" s="53">
        <v>7235</v>
      </c>
      <c r="F1522" s="53">
        <v>3979.2500000000005</v>
      </c>
      <c r="G1522" s="53">
        <v>8554</v>
      </c>
      <c r="H1522" s="53">
        <v>10054</v>
      </c>
      <c r="I1522" s="53">
        <v>10199</v>
      </c>
      <c r="J1522" s="53">
        <v>11699</v>
      </c>
      <c r="K1522" s="53">
        <v>10400</v>
      </c>
      <c r="L1522" s="53">
        <v>346</v>
      </c>
      <c r="M1522" s="53">
        <v>-1299</v>
      </c>
      <c r="N1522" s="53">
        <v>10150</v>
      </c>
      <c r="O1522" s="53">
        <v>-1549</v>
      </c>
      <c r="P1522" s="53">
        <v>9800</v>
      </c>
      <c r="Q1522" s="53">
        <v>-1899</v>
      </c>
      <c r="R1522" s="53">
        <v>10500</v>
      </c>
      <c r="S1522" s="53">
        <v>-1199</v>
      </c>
    </row>
    <row r="1523" spans="1:19">
      <c r="A1523" s="432">
        <v>41681</v>
      </c>
      <c r="B1523" s="53">
        <v>3300</v>
      </c>
      <c r="E1523" s="53">
        <v>7240</v>
      </c>
      <c r="F1523" s="53">
        <v>3982.0000000000005</v>
      </c>
      <c r="G1523" s="53">
        <v>8580</v>
      </c>
      <c r="H1523" s="53">
        <v>10080</v>
      </c>
      <c r="I1523" s="53">
        <v>10230</v>
      </c>
      <c r="J1523" s="53">
        <v>11730</v>
      </c>
      <c r="K1523" s="53">
        <v>10400</v>
      </c>
      <c r="L1523" s="53">
        <v>320</v>
      </c>
      <c r="M1523" s="53">
        <v>-1330</v>
      </c>
      <c r="N1523" s="53">
        <v>10150</v>
      </c>
      <c r="O1523" s="53">
        <v>-1580</v>
      </c>
      <c r="P1523" s="53">
        <v>9950</v>
      </c>
      <c r="Q1523" s="53">
        <v>-1780</v>
      </c>
      <c r="R1523" s="53">
        <v>10550</v>
      </c>
      <c r="S1523" s="53">
        <v>-1180</v>
      </c>
    </row>
    <row r="1524" spans="1:19">
      <c r="A1524" s="432">
        <v>41682</v>
      </c>
      <c r="B1524" s="53">
        <v>3310</v>
      </c>
      <c r="E1524" s="53">
        <v>7140</v>
      </c>
      <c r="F1524" s="53">
        <v>3927.0000000000005</v>
      </c>
      <c r="G1524" s="53">
        <v>8606</v>
      </c>
      <c r="H1524" s="53">
        <v>10106</v>
      </c>
      <c r="I1524" s="53">
        <v>10261</v>
      </c>
      <c r="J1524" s="53">
        <v>11761</v>
      </c>
      <c r="K1524" s="53">
        <v>10420</v>
      </c>
      <c r="L1524" s="53">
        <v>314</v>
      </c>
      <c r="M1524" s="53">
        <v>-1341</v>
      </c>
      <c r="N1524" s="53">
        <v>10150</v>
      </c>
      <c r="O1524" s="53">
        <v>-1611</v>
      </c>
      <c r="P1524" s="53">
        <v>9950</v>
      </c>
      <c r="Q1524" s="53">
        <v>-1811</v>
      </c>
      <c r="R1524" s="53">
        <v>10550</v>
      </c>
      <c r="S1524" s="53">
        <v>-1211</v>
      </c>
    </row>
    <row r="1525" spans="1:19">
      <c r="A1525" s="432">
        <v>41683</v>
      </c>
      <c r="B1525" s="53">
        <v>3285</v>
      </c>
      <c r="C1525" s="53">
        <v>11250</v>
      </c>
      <c r="D1525" s="53">
        <v>5062.5</v>
      </c>
      <c r="E1525" s="53">
        <v>7090</v>
      </c>
      <c r="F1525" s="53">
        <v>3899.5000000000005</v>
      </c>
      <c r="G1525" s="53">
        <v>8541</v>
      </c>
      <c r="H1525" s="53">
        <v>10041</v>
      </c>
      <c r="I1525" s="53">
        <v>10183.5</v>
      </c>
      <c r="J1525" s="53">
        <v>11683.5</v>
      </c>
      <c r="K1525" s="53">
        <v>10420</v>
      </c>
      <c r="L1525" s="53">
        <v>379</v>
      </c>
      <c r="M1525" s="53">
        <v>-1263.5</v>
      </c>
      <c r="N1525" s="53">
        <v>10150</v>
      </c>
      <c r="O1525" s="53">
        <v>-1533.5</v>
      </c>
      <c r="P1525" s="53">
        <v>9950</v>
      </c>
      <c r="Q1525" s="53">
        <v>-1733.5</v>
      </c>
      <c r="R1525" s="53">
        <v>10720</v>
      </c>
      <c r="S1525" s="53">
        <v>-963.5</v>
      </c>
    </row>
    <row r="1526" spans="1:19">
      <c r="A1526" s="432">
        <v>41684</v>
      </c>
      <c r="B1526" s="53">
        <v>3270</v>
      </c>
      <c r="E1526" s="53">
        <v>6940</v>
      </c>
      <c r="F1526" s="53">
        <v>3817.0000000000005</v>
      </c>
      <c r="G1526" s="53">
        <v>8502</v>
      </c>
      <c r="H1526" s="53">
        <v>10002</v>
      </c>
      <c r="I1526" s="53">
        <v>10137</v>
      </c>
      <c r="J1526" s="53">
        <v>11637</v>
      </c>
      <c r="K1526" s="53">
        <v>10420</v>
      </c>
      <c r="L1526" s="53">
        <v>418</v>
      </c>
      <c r="M1526" s="53">
        <v>-1217</v>
      </c>
      <c r="N1526" s="53">
        <v>10150</v>
      </c>
      <c r="O1526" s="53">
        <v>-1487</v>
      </c>
      <c r="P1526" s="53">
        <v>10000</v>
      </c>
      <c r="Q1526" s="53">
        <v>-1637</v>
      </c>
      <c r="R1526" s="53">
        <v>10720</v>
      </c>
      <c r="S1526" s="53">
        <v>-917</v>
      </c>
    </row>
    <row r="1527" spans="1:19">
      <c r="A1527" s="432">
        <v>41687</v>
      </c>
      <c r="B1527" s="53">
        <v>3270</v>
      </c>
      <c r="E1527" s="53">
        <v>6870</v>
      </c>
      <c r="F1527" s="53">
        <v>3778.5000000000005</v>
      </c>
      <c r="G1527" s="53">
        <v>8502</v>
      </c>
      <c r="H1527" s="53">
        <v>10002</v>
      </c>
      <c r="I1527" s="53">
        <v>10137</v>
      </c>
      <c r="J1527" s="53">
        <v>11637</v>
      </c>
      <c r="K1527" s="53">
        <v>10450</v>
      </c>
      <c r="L1527" s="53">
        <v>448</v>
      </c>
      <c r="M1527" s="53">
        <v>-1187</v>
      </c>
      <c r="N1527" s="53">
        <v>10150</v>
      </c>
      <c r="O1527" s="53">
        <v>-1487</v>
      </c>
      <c r="P1527" s="53">
        <v>9950</v>
      </c>
      <c r="Q1527" s="53">
        <v>-1687</v>
      </c>
      <c r="R1527" s="53">
        <v>10605</v>
      </c>
      <c r="S1527" s="53">
        <v>-1032</v>
      </c>
    </row>
    <row r="1528" spans="1:19">
      <c r="A1528" s="432">
        <v>41688</v>
      </c>
      <c r="B1528" s="53">
        <v>3265</v>
      </c>
      <c r="E1528" s="53">
        <v>6915</v>
      </c>
      <c r="F1528" s="53">
        <v>3803.2500000000005</v>
      </c>
      <c r="G1528" s="53">
        <v>8489</v>
      </c>
      <c r="H1528" s="53">
        <v>9989</v>
      </c>
      <c r="I1528" s="53">
        <v>10121.5</v>
      </c>
      <c r="J1528" s="53">
        <v>11621.5</v>
      </c>
      <c r="K1528" s="53">
        <v>10450</v>
      </c>
      <c r="L1528" s="53">
        <v>461</v>
      </c>
      <c r="M1528" s="53">
        <v>-1171.5</v>
      </c>
      <c r="N1528" s="53">
        <v>10150</v>
      </c>
      <c r="O1528" s="53">
        <v>-1471.5</v>
      </c>
      <c r="P1528" s="53">
        <v>9950</v>
      </c>
      <c r="Q1528" s="53">
        <v>-1671.5</v>
      </c>
      <c r="R1528" s="53">
        <v>10605</v>
      </c>
      <c r="S1528" s="53">
        <v>-1016.5</v>
      </c>
    </row>
    <row r="1529" spans="1:19">
      <c r="A1529" s="432">
        <v>41689</v>
      </c>
      <c r="B1529" s="53">
        <v>3250</v>
      </c>
      <c r="C1529" s="53">
        <v>11000</v>
      </c>
      <c r="D1529" s="53">
        <v>4950</v>
      </c>
      <c r="E1529" s="53">
        <v>6870</v>
      </c>
      <c r="F1529" s="53">
        <v>3778.5000000000005</v>
      </c>
      <c r="G1529" s="53">
        <v>8450</v>
      </c>
      <c r="H1529" s="53">
        <v>9950</v>
      </c>
      <c r="I1529" s="53">
        <v>10075</v>
      </c>
      <c r="J1529" s="53">
        <v>11575</v>
      </c>
      <c r="K1529" s="53">
        <v>10370</v>
      </c>
      <c r="L1529" s="53">
        <v>420</v>
      </c>
      <c r="M1529" s="53">
        <v>-1205</v>
      </c>
      <c r="N1529" s="53">
        <v>10150</v>
      </c>
      <c r="O1529" s="53">
        <v>-1425</v>
      </c>
      <c r="P1529" s="53">
        <v>9850</v>
      </c>
      <c r="Q1529" s="53">
        <v>-1725</v>
      </c>
      <c r="R1529" s="53">
        <v>10500</v>
      </c>
      <c r="S1529" s="53">
        <v>-1075</v>
      </c>
    </row>
    <row r="1530" spans="1:19">
      <c r="A1530" s="432">
        <v>41690</v>
      </c>
      <c r="B1530" s="53">
        <v>3245</v>
      </c>
      <c r="E1530" s="53">
        <v>6740</v>
      </c>
      <c r="F1530" s="53">
        <v>3707.0000000000005</v>
      </c>
      <c r="G1530" s="53">
        <v>8437</v>
      </c>
      <c r="H1530" s="53">
        <v>9937</v>
      </c>
      <c r="I1530" s="53">
        <v>10059.5</v>
      </c>
      <c r="J1530" s="53">
        <v>11559.5</v>
      </c>
      <c r="K1530" s="53">
        <v>10300</v>
      </c>
      <c r="L1530" s="53">
        <v>363</v>
      </c>
      <c r="M1530" s="53">
        <v>-1259.5</v>
      </c>
      <c r="N1530" s="53">
        <v>10150</v>
      </c>
      <c r="O1530" s="53">
        <v>-1409.5</v>
      </c>
      <c r="P1530" s="53">
        <v>9850</v>
      </c>
      <c r="Q1530" s="53">
        <v>-1709.5</v>
      </c>
      <c r="R1530" s="53">
        <v>10500</v>
      </c>
      <c r="S1530" s="53">
        <v>-1059.5</v>
      </c>
    </row>
    <row r="1531" spans="1:19">
      <c r="A1531" s="432">
        <v>41691</v>
      </c>
      <c r="B1531" s="53">
        <v>3215</v>
      </c>
      <c r="E1531" s="53">
        <v>6790</v>
      </c>
      <c r="F1531" s="53">
        <v>3734.5000000000005</v>
      </c>
      <c r="G1531" s="53">
        <v>8359</v>
      </c>
      <c r="H1531" s="53">
        <v>9859</v>
      </c>
      <c r="I1531" s="53">
        <v>9966.5</v>
      </c>
      <c r="J1531" s="53">
        <v>11466.5</v>
      </c>
      <c r="K1531" s="53">
        <v>10200</v>
      </c>
      <c r="L1531" s="53">
        <v>341</v>
      </c>
      <c r="M1531" s="53">
        <v>-1266.5</v>
      </c>
      <c r="N1531" s="53">
        <v>10150</v>
      </c>
      <c r="O1531" s="53">
        <v>-1316.5</v>
      </c>
      <c r="P1531" s="53">
        <v>9800</v>
      </c>
      <c r="Q1531" s="53">
        <v>-1666.5</v>
      </c>
      <c r="R1531" s="53">
        <v>10350</v>
      </c>
      <c r="S1531" s="53">
        <v>-1116.5</v>
      </c>
    </row>
    <row r="1532" spans="1:19">
      <c r="A1532" s="432">
        <v>41694</v>
      </c>
      <c r="B1532" s="53">
        <v>3150</v>
      </c>
      <c r="E1532" s="53">
        <v>6720</v>
      </c>
      <c r="F1532" s="53">
        <v>3696.0000000000005</v>
      </c>
      <c r="G1532" s="53">
        <v>8190</v>
      </c>
      <c r="H1532" s="53">
        <v>9690</v>
      </c>
      <c r="I1532" s="53">
        <v>9765</v>
      </c>
      <c r="J1532" s="53">
        <v>11265</v>
      </c>
      <c r="K1532" s="53">
        <v>10200</v>
      </c>
      <c r="L1532" s="53">
        <v>510</v>
      </c>
      <c r="M1532" s="53">
        <v>-1065</v>
      </c>
      <c r="N1532" s="53">
        <v>10150</v>
      </c>
      <c r="O1532" s="53">
        <v>-1115</v>
      </c>
      <c r="P1532" s="53">
        <v>9550</v>
      </c>
      <c r="Q1532" s="53">
        <v>-1715</v>
      </c>
      <c r="R1532" s="53">
        <v>10100</v>
      </c>
      <c r="S1532" s="53">
        <v>-1165</v>
      </c>
    </row>
    <row r="1533" spans="1:19">
      <c r="A1533" s="432">
        <v>41695</v>
      </c>
      <c r="B1533" s="53">
        <v>3085</v>
      </c>
      <c r="C1533" s="53">
        <v>11075</v>
      </c>
      <c r="D1533" s="53">
        <v>4983.75</v>
      </c>
      <c r="E1533" s="53">
        <v>6725</v>
      </c>
      <c r="F1533" s="53">
        <v>3698.7500000000005</v>
      </c>
      <c r="G1533" s="53">
        <v>8021</v>
      </c>
      <c r="H1533" s="53">
        <v>9521</v>
      </c>
      <c r="I1533" s="53">
        <v>9563.5</v>
      </c>
      <c r="J1533" s="53">
        <v>11063.5</v>
      </c>
      <c r="K1533" s="53">
        <v>10100</v>
      </c>
      <c r="L1533" s="53">
        <v>579</v>
      </c>
      <c r="M1533" s="53">
        <v>-963.5</v>
      </c>
      <c r="N1533" s="53">
        <v>10050</v>
      </c>
      <c r="O1533" s="53">
        <v>-1013.5</v>
      </c>
      <c r="P1533" s="53">
        <v>9400</v>
      </c>
      <c r="Q1533" s="53">
        <v>-1663.5</v>
      </c>
      <c r="R1533" s="53">
        <v>10050</v>
      </c>
      <c r="S1533" s="53">
        <v>-1013.5</v>
      </c>
    </row>
    <row r="1534" spans="1:19">
      <c r="A1534" s="432">
        <v>41696</v>
      </c>
      <c r="B1534" s="53">
        <v>3040</v>
      </c>
      <c r="E1534" s="53">
        <v>6625</v>
      </c>
      <c r="F1534" s="53">
        <v>3643.7500000000005</v>
      </c>
      <c r="G1534" s="53">
        <v>7904</v>
      </c>
      <c r="H1534" s="53">
        <v>9404</v>
      </c>
      <c r="I1534" s="53">
        <v>9424</v>
      </c>
      <c r="J1534" s="53">
        <v>10924</v>
      </c>
      <c r="K1534" s="53">
        <v>10050</v>
      </c>
      <c r="L1534" s="53">
        <v>646</v>
      </c>
      <c r="M1534" s="53">
        <v>-874</v>
      </c>
      <c r="N1534" s="53">
        <v>10050</v>
      </c>
      <c r="O1534" s="53">
        <v>-874</v>
      </c>
      <c r="P1534" s="53">
        <v>9400</v>
      </c>
      <c r="Q1534" s="53">
        <v>-1524</v>
      </c>
      <c r="R1534" s="53">
        <v>10000</v>
      </c>
      <c r="S1534" s="53">
        <v>-924</v>
      </c>
    </row>
    <row r="1535" spans="1:19">
      <c r="A1535" s="432">
        <v>41697</v>
      </c>
      <c r="B1535" s="53">
        <v>3025</v>
      </c>
      <c r="C1535" s="53">
        <v>11075</v>
      </c>
      <c r="D1535" s="53">
        <v>4983.75</v>
      </c>
      <c r="E1535" s="53">
        <v>6465</v>
      </c>
      <c r="F1535" s="53">
        <v>3555.7500000000005</v>
      </c>
      <c r="G1535" s="53">
        <v>7865</v>
      </c>
      <c r="H1535" s="53">
        <v>9365</v>
      </c>
      <c r="I1535" s="53">
        <v>9377.5</v>
      </c>
      <c r="J1535" s="53">
        <v>10877.5</v>
      </c>
      <c r="K1535" s="53">
        <v>10050</v>
      </c>
      <c r="L1535" s="53">
        <v>685</v>
      </c>
      <c r="M1535" s="53">
        <v>-827.5</v>
      </c>
      <c r="N1535" s="53">
        <v>10050</v>
      </c>
      <c r="O1535" s="53">
        <v>-827.5</v>
      </c>
      <c r="P1535" s="53">
        <v>9400</v>
      </c>
      <c r="Q1535" s="53">
        <v>-1477.5</v>
      </c>
      <c r="R1535" s="53">
        <v>9990</v>
      </c>
      <c r="S1535" s="53">
        <v>-887.5</v>
      </c>
    </row>
    <row r="1536" spans="1:19">
      <c r="A1536" s="432">
        <v>41698</v>
      </c>
      <c r="B1536" s="53">
        <v>3005</v>
      </c>
      <c r="E1536" s="53">
        <v>6510</v>
      </c>
      <c r="F1536" s="53">
        <v>3580.5000000000005</v>
      </c>
      <c r="G1536" s="53">
        <v>7813</v>
      </c>
      <c r="H1536" s="53">
        <v>9313</v>
      </c>
      <c r="I1536" s="53">
        <v>9315.5</v>
      </c>
      <c r="J1536" s="53">
        <v>10815.5</v>
      </c>
      <c r="K1536" s="53">
        <v>10050</v>
      </c>
      <c r="L1536" s="53">
        <v>737</v>
      </c>
      <c r="M1536" s="53">
        <v>-765.5</v>
      </c>
      <c r="N1536" s="53">
        <v>10050</v>
      </c>
      <c r="O1536" s="53">
        <v>-765.5</v>
      </c>
      <c r="P1536" s="53">
        <v>9400</v>
      </c>
      <c r="Q1536" s="53">
        <v>-1415.5</v>
      </c>
      <c r="R1536" s="53">
        <v>9990</v>
      </c>
      <c r="S1536" s="53">
        <v>-825.5</v>
      </c>
    </row>
    <row r="1537" spans="1:19">
      <c r="A1537" s="432">
        <v>41701</v>
      </c>
      <c r="B1537" s="53">
        <v>2950</v>
      </c>
      <c r="E1537" s="53">
        <v>6620</v>
      </c>
      <c r="F1537" s="53">
        <v>3641.0000000000005</v>
      </c>
      <c r="G1537" s="53">
        <v>7670</v>
      </c>
      <c r="H1537" s="53">
        <v>9170</v>
      </c>
      <c r="I1537" s="53">
        <v>9145</v>
      </c>
      <c r="J1537" s="53">
        <v>10645</v>
      </c>
      <c r="K1537" s="53">
        <v>10000</v>
      </c>
      <c r="L1537" s="53">
        <v>830</v>
      </c>
      <c r="M1537" s="53">
        <v>-645</v>
      </c>
      <c r="N1537" s="53">
        <v>10050</v>
      </c>
      <c r="O1537" s="53">
        <v>-595</v>
      </c>
      <c r="P1537" s="53">
        <v>9400</v>
      </c>
      <c r="Q1537" s="53">
        <v>-1245</v>
      </c>
      <c r="R1537" s="53">
        <v>9990</v>
      </c>
      <c r="S1537" s="53">
        <v>-655</v>
      </c>
    </row>
    <row r="1538" spans="1:19">
      <c r="A1538" s="432">
        <v>41702</v>
      </c>
      <c r="B1538" s="53">
        <v>2955</v>
      </c>
      <c r="E1538" s="53">
        <v>6690</v>
      </c>
      <c r="F1538" s="53">
        <v>3679.5000000000005</v>
      </c>
      <c r="G1538" s="53">
        <v>7683</v>
      </c>
      <c r="H1538" s="53">
        <v>9183</v>
      </c>
      <c r="I1538" s="53">
        <v>9160.5</v>
      </c>
      <c r="J1538" s="53">
        <v>10660.5</v>
      </c>
      <c r="K1538" s="53">
        <v>10000</v>
      </c>
      <c r="L1538" s="53">
        <v>817</v>
      </c>
      <c r="M1538" s="53">
        <v>-660.5</v>
      </c>
      <c r="N1538" s="53">
        <v>10050</v>
      </c>
      <c r="O1538" s="53">
        <v>-610.5</v>
      </c>
      <c r="P1538" s="53">
        <v>9400</v>
      </c>
      <c r="Q1538" s="53">
        <v>-1260.5</v>
      </c>
      <c r="R1538" s="53">
        <v>9900</v>
      </c>
      <c r="S1538" s="53">
        <v>-760.5</v>
      </c>
    </row>
    <row r="1539" spans="1:19">
      <c r="A1539" s="432">
        <v>41703</v>
      </c>
      <c r="B1539" s="53">
        <v>2980</v>
      </c>
      <c r="C1539" s="53">
        <v>11075</v>
      </c>
      <c r="D1539" s="53">
        <v>4983.75</v>
      </c>
      <c r="E1539" s="53">
        <v>6890</v>
      </c>
      <c r="F1539" s="53">
        <v>3789.5000000000005</v>
      </c>
      <c r="G1539" s="53">
        <v>7748</v>
      </c>
      <c r="H1539" s="53">
        <v>9248</v>
      </c>
      <c r="I1539" s="53">
        <v>9238</v>
      </c>
      <c r="J1539" s="53">
        <v>10738</v>
      </c>
      <c r="K1539" s="53">
        <v>10000</v>
      </c>
      <c r="L1539" s="53">
        <v>752</v>
      </c>
      <c r="M1539" s="53">
        <v>-738</v>
      </c>
      <c r="N1539" s="53">
        <v>10050</v>
      </c>
      <c r="O1539" s="53">
        <v>-688</v>
      </c>
      <c r="P1539" s="53">
        <v>9400</v>
      </c>
      <c r="Q1539" s="53">
        <v>-1338</v>
      </c>
      <c r="R1539" s="53">
        <v>9900</v>
      </c>
      <c r="S1539" s="53">
        <v>-838</v>
      </c>
    </row>
    <row r="1540" spans="1:19">
      <c r="A1540" s="432">
        <v>41704</v>
      </c>
      <c r="B1540" s="53">
        <v>2990</v>
      </c>
      <c r="C1540" s="53">
        <v>11050</v>
      </c>
      <c r="D1540" s="53">
        <v>4972.5</v>
      </c>
      <c r="E1540" s="53">
        <v>6860</v>
      </c>
      <c r="F1540" s="53">
        <v>3773.0000000000005</v>
      </c>
      <c r="G1540" s="53">
        <v>7774</v>
      </c>
      <c r="H1540" s="53">
        <v>9274</v>
      </c>
      <c r="I1540" s="53">
        <v>9269</v>
      </c>
      <c r="J1540" s="53">
        <v>10769</v>
      </c>
      <c r="K1540" s="53">
        <v>10000</v>
      </c>
      <c r="L1540" s="53">
        <v>726</v>
      </c>
      <c r="M1540" s="53">
        <v>-769</v>
      </c>
      <c r="N1540" s="53">
        <v>10050</v>
      </c>
      <c r="O1540" s="53">
        <v>-719</v>
      </c>
      <c r="P1540" s="53">
        <v>9400</v>
      </c>
      <c r="Q1540" s="53">
        <v>-1369</v>
      </c>
      <c r="R1540" s="53">
        <v>9900</v>
      </c>
      <c r="S1540" s="53">
        <v>-869</v>
      </c>
    </row>
    <row r="1541" spans="1:19">
      <c r="A1541" s="432">
        <v>41705</v>
      </c>
      <c r="B1541" s="53">
        <v>3010</v>
      </c>
      <c r="E1541" s="53">
        <v>6835</v>
      </c>
      <c r="F1541" s="53">
        <v>3759.2500000000005</v>
      </c>
      <c r="G1541" s="53">
        <v>7826</v>
      </c>
      <c r="H1541" s="53">
        <v>9326</v>
      </c>
      <c r="I1541" s="53">
        <v>9331</v>
      </c>
      <c r="J1541" s="53">
        <v>10831</v>
      </c>
      <c r="K1541" s="53">
        <v>10000</v>
      </c>
      <c r="L1541" s="53">
        <v>674</v>
      </c>
      <c r="M1541" s="53">
        <v>-831</v>
      </c>
      <c r="N1541" s="53">
        <v>9900</v>
      </c>
      <c r="O1541" s="53">
        <v>-931</v>
      </c>
      <c r="P1541" s="53">
        <v>9450</v>
      </c>
      <c r="Q1541" s="53">
        <v>-1381</v>
      </c>
      <c r="R1541" s="53">
        <v>9950</v>
      </c>
      <c r="S1541" s="53">
        <v>-881</v>
      </c>
    </row>
    <row r="1542" spans="1:19">
      <c r="A1542" s="432">
        <v>41708</v>
      </c>
      <c r="B1542" s="53">
        <v>3000</v>
      </c>
      <c r="C1542" s="53">
        <v>11050</v>
      </c>
      <c r="D1542" s="53">
        <v>4972.5</v>
      </c>
      <c r="E1542" s="53">
        <v>6675</v>
      </c>
      <c r="F1542" s="53">
        <v>3671.2500000000005</v>
      </c>
      <c r="G1542" s="53">
        <v>7800</v>
      </c>
      <c r="H1542" s="53">
        <v>9300</v>
      </c>
      <c r="I1542" s="53">
        <v>9300</v>
      </c>
      <c r="J1542" s="53">
        <v>10800</v>
      </c>
      <c r="K1542" s="53">
        <v>10000</v>
      </c>
      <c r="L1542" s="53">
        <v>700</v>
      </c>
      <c r="M1542" s="53">
        <v>-800</v>
      </c>
      <c r="N1542" s="53">
        <v>9900</v>
      </c>
      <c r="O1542" s="53">
        <v>-900</v>
      </c>
      <c r="P1542" s="53">
        <v>9450</v>
      </c>
      <c r="Q1542" s="53">
        <v>-1350</v>
      </c>
      <c r="R1542" s="53">
        <v>9950</v>
      </c>
      <c r="S1542" s="53">
        <v>-850</v>
      </c>
    </row>
    <row r="1543" spans="1:19">
      <c r="A1543" s="432">
        <v>41709</v>
      </c>
      <c r="B1543" s="53">
        <v>2990</v>
      </c>
      <c r="C1543" s="53">
        <v>11000</v>
      </c>
      <c r="D1543" s="53">
        <v>4950</v>
      </c>
      <c r="E1543" s="53">
        <v>6695</v>
      </c>
      <c r="F1543" s="53">
        <v>3682.2500000000005</v>
      </c>
      <c r="G1543" s="53">
        <v>7774</v>
      </c>
      <c r="H1543" s="53">
        <v>9274</v>
      </c>
      <c r="I1543" s="53">
        <v>9269</v>
      </c>
      <c r="J1543" s="53">
        <v>10769</v>
      </c>
      <c r="K1543" s="53">
        <v>9950</v>
      </c>
      <c r="L1543" s="53">
        <v>676</v>
      </c>
      <c r="M1543" s="53">
        <v>-819</v>
      </c>
      <c r="N1543" s="53">
        <v>9900</v>
      </c>
      <c r="O1543" s="53">
        <v>-869</v>
      </c>
      <c r="P1543" s="53">
        <v>9450</v>
      </c>
      <c r="Q1543" s="53">
        <v>-1319</v>
      </c>
      <c r="R1543" s="53">
        <v>9950</v>
      </c>
      <c r="S1543" s="53">
        <v>-819</v>
      </c>
    </row>
    <row r="1544" spans="1:19">
      <c r="A1544" s="432">
        <v>41710</v>
      </c>
      <c r="B1544" s="53">
        <v>2970</v>
      </c>
      <c r="E1544" s="53">
        <v>6660</v>
      </c>
      <c r="F1544" s="53">
        <v>3663.0000000000005</v>
      </c>
      <c r="G1544" s="53">
        <v>7722</v>
      </c>
      <c r="H1544" s="53">
        <v>9222</v>
      </c>
      <c r="I1544" s="53">
        <v>9207</v>
      </c>
      <c r="J1544" s="53">
        <v>10707</v>
      </c>
      <c r="K1544" s="53">
        <v>9880</v>
      </c>
      <c r="L1544" s="53">
        <v>658</v>
      </c>
      <c r="M1544" s="53">
        <v>-827</v>
      </c>
      <c r="N1544" s="53">
        <v>9900</v>
      </c>
      <c r="O1544" s="53">
        <v>-807</v>
      </c>
      <c r="P1544" s="53">
        <v>9450</v>
      </c>
      <c r="Q1544" s="53">
        <v>-1257</v>
      </c>
      <c r="R1544" s="53">
        <v>9950</v>
      </c>
      <c r="S1544" s="53">
        <v>-757</v>
      </c>
    </row>
    <row r="1545" spans="1:19">
      <c r="A1545" s="432">
        <v>41711</v>
      </c>
      <c r="B1545" s="53">
        <v>2940</v>
      </c>
      <c r="E1545" s="53">
        <v>6685</v>
      </c>
      <c r="F1545" s="53">
        <v>3676.7500000000005</v>
      </c>
      <c r="G1545" s="53">
        <v>7644</v>
      </c>
      <c r="H1545" s="53">
        <v>9144</v>
      </c>
      <c r="I1545" s="53">
        <v>9114</v>
      </c>
      <c r="J1545" s="53">
        <v>10614</v>
      </c>
      <c r="K1545" s="53">
        <v>9880</v>
      </c>
      <c r="L1545" s="53">
        <v>736</v>
      </c>
      <c r="M1545" s="53">
        <v>-734</v>
      </c>
      <c r="N1545" s="53">
        <v>9900</v>
      </c>
      <c r="O1545" s="53">
        <v>-714</v>
      </c>
      <c r="P1545" s="53">
        <v>9450</v>
      </c>
      <c r="Q1545" s="53">
        <v>-1164</v>
      </c>
      <c r="R1545" s="53">
        <v>9950</v>
      </c>
      <c r="S1545" s="53">
        <v>-664</v>
      </c>
    </row>
    <row r="1546" spans="1:19">
      <c r="A1546" s="432">
        <v>41712</v>
      </c>
      <c r="B1546" s="53">
        <v>2880</v>
      </c>
      <c r="E1546" s="53">
        <v>6525</v>
      </c>
      <c r="F1546" s="53">
        <v>3588.7500000000005</v>
      </c>
      <c r="G1546" s="53">
        <v>7488</v>
      </c>
      <c r="H1546" s="53">
        <v>8988</v>
      </c>
      <c r="I1546" s="53">
        <v>8928</v>
      </c>
      <c r="J1546" s="53">
        <v>10428</v>
      </c>
      <c r="K1546" s="53">
        <v>9800</v>
      </c>
      <c r="L1546" s="53">
        <v>812</v>
      </c>
      <c r="M1546" s="53">
        <v>-628</v>
      </c>
      <c r="N1546" s="53">
        <v>9900</v>
      </c>
      <c r="O1546" s="53">
        <v>-528</v>
      </c>
      <c r="P1546" s="53">
        <v>9450</v>
      </c>
      <c r="Q1546" s="53">
        <v>-978</v>
      </c>
      <c r="R1546" s="53">
        <v>9950</v>
      </c>
      <c r="S1546" s="53">
        <v>-478</v>
      </c>
    </row>
    <row r="1547" spans="1:19">
      <c r="A1547" s="432">
        <v>41715</v>
      </c>
      <c r="B1547" s="53">
        <v>2860</v>
      </c>
      <c r="C1547" s="53">
        <v>11025</v>
      </c>
      <c r="D1547" s="53">
        <v>4961.25</v>
      </c>
      <c r="E1547" s="53">
        <v>6575</v>
      </c>
      <c r="F1547" s="53">
        <v>3616.2500000000005</v>
      </c>
      <c r="G1547" s="53">
        <v>7436</v>
      </c>
      <c r="H1547" s="53">
        <v>8936</v>
      </c>
      <c r="I1547" s="53">
        <v>8866</v>
      </c>
      <c r="J1547" s="53">
        <v>10366</v>
      </c>
      <c r="K1547" s="53">
        <v>9750</v>
      </c>
      <c r="L1547" s="53">
        <v>814</v>
      </c>
      <c r="M1547" s="53">
        <v>-616</v>
      </c>
      <c r="N1547" s="53">
        <v>9750</v>
      </c>
      <c r="O1547" s="53">
        <v>-616</v>
      </c>
      <c r="P1547" s="53">
        <v>9450</v>
      </c>
      <c r="Q1547" s="53">
        <v>-916</v>
      </c>
      <c r="R1547" s="53">
        <v>9950</v>
      </c>
      <c r="S1547" s="53">
        <v>-416</v>
      </c>
    </row>
    <row r="1548" spans="1:19">
      <c r="A1548" s="432">
        <v>41716</v>
      </c>
      <c r="B1548" s="53">
        <v>2825</v>
      </c>
      <c r="C1548" s="53">
        <v>11050</v>
      </c>
      <c r="D1548" s="53">
        <v>4972.5</v>
      </c>
      <c r="E1548" s="53">
        <v>6590</v>
      </c>
      <c r="F1548" s="53">
        <v>3624.5000000000005</v>
      </c>
      <c r="G1548" s="53">
        <v>7345</v>
      </c>
      <c r="H1548" s="53">
        <v>8845</v>
      </c>
      <c r="I1548" s="53">
        <v>8757.5</v>
      </c>
      <c r="J1548" s="53">
        <v>10257.5</v>
      </c>
      <c r="K1548" s="53">
        <v>9750</v>
      </c>
      <c r="L1548" s="53">
        <v>905</v>
      </c>
      <c r="M1548" s="53">
        <v>-507.5</v>
      </c>
      <c r="N1548" s="53">
        <v>9750</v>
      </c>
      <c r="O1548" s="53">
        <v>-507.5</v>
      </c>
      <c r="P1548" s="53">
        <v>9450</v>
      </c>
      <c r="Q1548" s="53">
        <v>-807.5</v>
      </c>
      <c r="R1548" s="53">
        <v>9950</v>
      </c>
      <c r="S1548" s="53">
        <v>-307.5</v>
      </c>
    </row>
    <row r="1549" spans="1:19">
      <c r="A1549" s="432">
        <v>41717</v>
      </c>
      <c r="B1549" s="53">
        <v>2810</v>
      </c>
      <c r="C1549" s="53">
        <v>11075</v>
      </c>
      <c r="D1549" s="53">
        <v>4983.75</v>
      </c>
      <c r="E1549" s="53">
        <v>6610</v>
      </c>
      <c r="F1549" s="53">
        <v>3635.5000000000005</v>
      </c>
      <c r="G1549" s="53">
        <v>7306</v>
      </c>
      <c r="H1549" s="53">
        <v>8806</v>
      </c>
      <c r="I1549" s="53">
        <v>8711</v>
      </c>
      <c r="J1549" s="53">
        <v>10211</v>
      </c>
      <c r="K1549" s="53">
        <v>9750</v>
      </c>
      <c r="L1549" s="53">
        <v>944</v>
      </c>
      <c r="M1549" s="53">
        <v>-461</v>
      </c>
      <c r="N1549" s="53">
        <v>9750</v>
      </c>
      <c r="O1549" s="53">
        <v>-461</v>
      </c>
      <c r="P1549" s="53">
        <v>9450</v>
      </c>
      <c r="Q1549" s="53">
        <v>-761</v>
      </c>
      <c r="R1549" s="53">
        <v>9950</v>
      </c>
      <c r="S1549" s="53">
        <v>-261</v>
      </c>
    </row>
    <row r="1550" spans="1:19">
      <c r="A1550" s="432">
        <v>41718</v>
      </c>
      <c r="B1550" s="53">
        <v>2790</v>
      </c>
      <c r="E1550" s="53">
        <v>6690</v>
      </c>
      <c r="F1550" s="53">
        <v>3679.5000000000005</v>
      </c>
      <c r="G1550" s="53">
        <v>7254</v>
      </c>
      <c r="H1550" s="53">
        <v>8754</v>
      </c>
      <c r="I1550" s="53">
        <v>8649</v>
      </c>
      <c r="J1550" s="53">
        <v>10149</v>
      </c>
      <c r="K1550" s="53">
        <v>9750</v>
      </c>
      <c r="L1550" s="53">
        <v>996</v>
      </c>
      <c r="M1550" s="53">
        <v>-399</v>
      </c>
      <c r="N1550" s="53">
        <v>9750</v>
      </c>
      <c r="O1550" s="53">
        <v>-399</v>
      </c>
      <c r="P1550" s="53">
        <v>9450</v>
      </c>
      <c r="Q1550" s="53">
        <v>-699</v>
      </c>
      <c r="R1550" s="53">
        <v>9950</v>
      </c>
      <c r="S1550" s="53">
        <v>-199</v>
      </c>
    </row>
    <row r="1551" spans="1:19">
      <c r="A1551" s="432">
        <v>41719</v>
      </c>
      <c r="B1551" s="53">
        <v>2760</v>
      </c>
      <c r="C1551" s="53">
        <v>11050</v>
      </c>
      <c r="D1551" s="53">
        <v>4972.5</v>
      </c>
      <c r="E1551" s="53">
        <v>6690</v>
      </c>
      <c r="F1551" s="53">
        <v>3679.5000000000005</v>
      </c>
      <c r="G1551" s="53">
        <v>7176</v>
      </c>
      <c r="H1551" s="53">
        <v>8676</v>
      </c>
      <c r="I1551" s="53">
        <v>8556</v>
      </c>
      <c r="J1551" s="53">
        <v>10056</v>
      </c>
      <c r="K1551" s="53">
        <v>9750</v>
      </c>
      <c r="L1551" s="53">
        <v>1074</v>
      </c>
      <c r="M1551" s="53">
        <v>-306</v>
      </c>
      <c r="N1551" s="53">
        <v>9750</v>
      </c>
      <c r="O1551" s="53">
        <v>-306</v>
      </c>
      <c r="P1551" s="53">
        <v>9450</v>
      </c>
      <c r="Q1551" s="53">
        <v>-606</v>
      </c>
      <c r="R1551" s="53">
        <v>9950</v>
      </c>
      <c r="S1551" s="53">
        <v>-106</v>
      </c>
    </row>
    <row r="1552" spans="1:19">
      <c r="A1552" s="432">
        <v>41722</v>
      </c>
      <c r="B1552" s="53">
        <v>2800</v>
      </c>
      <c r="E1552" s="53">
        <v>6750</v>
      </c>
      <c r="F1552" s="53">
        <v>3712.5000000000005</v>
      </c>
      <c r="G1552" s="53">
        <v>7280</v>
      </c>
      <c r="H1552" s="53">
        <v>8780</v>
      </c>
      <c r="I1552" s="53">
        <v>8680</v>
      </c>
      <c r="J1552" s="53">
        <v>10180</v>
      </c>
      <c r="K1552" s="53">
        <v>9800</v>
      </c>
      <c r="L1552" s="53">
        <v>1020</v>
      </c>
      <c r="M1552" s="53">
        <v>-380</v>
      </c>
      <c r="N1552" s="53">
        <v>9750</v>
      </c>
      <c r="O1552" s="53">
        <v>-430</v>
      </c>
      <c r="P1552" s="53">
        <v>9450</v>
      </c>
      <c r="Q1552" s="53">
        <v>-730</v>
      </c>
      <c r="R1552" s="53">
        <v>9950</v>
      </c>
      <c r="S1552" s="53">
        <v>-230</v>
      </c>
    </row>
    <row r="1553" spans="1:19">
      <c r="A1553" s="432">
        <v>41723</v>
      </c>
      <c r="B1553" s="53">
        <v>2825</v>
      </c>
      <c r="C1553" s="53">
        <v>11050</v>
      </c>
      <c r="D1553" s="53">
        <v>4972.5</v>
      </c>
      <c r="E1553" s="53">
        <v>6870</v>
      </c>
      <c r="F1553" s="53">
        <v>3778.5000000000005</v>
      </c>
      <c r="G1553" s="53">
        <v>7345</v>
      </c>
      <c r="H1553" s="53">
        <v>8845</v>
      </c>
      <c r="I1553" s="53">
        <v>8757.5</v>
      </c>
      <c r="J1553" s="53">
        <v>10257.5</v>
      </c>
      <c r="K1553" s="53">
        <v>9700</v>
      </c>
      <c r="L1553" s="53">
        <v>855</v>
      </c>
      <c r="M1553" s="53">
        <v>-557.5</v>
      </c>
      <c r="N1553" s="53">
        <v>9750</v>
      </c>
      <c r="O1553" s="53">
        <v>-507.5</v>
      </c>
      <c r="P1553" s="53">
        <v>9450</v>
      </c>
      <c r="Q1553" s="53">
        <v>-807.5</v>
      </c>
      <c r="R1553" s="53">
        <v>9950</v>
      </c>
      <c r="S1553" s="53">
        <v>-307.5</v>
      </c>
    </row>
    <row r="1554" spans="1:19">
      <c r="A1554" s="432">
        <v>41724</v>
      </c>
      <c r="B1554" s="53">
        <v>2835</v>
      </c>
      <c r="C1554" s="53">
        <v>11050</v>
      </c>
      <c r="D1554" s="53">
        <v>4972.5</v>
      </c>
      <c r="E1554" s="53">
        <v>6870</v>
      </c>
      <c r="F1554" s="53">
        <v>3778.5000000000005</v>
      </c>
      <c r="G1554" s="53">
        <v>7371</v>
      </c>
      <c r="H1554" s="53">
        <v>8871</v>
      </c>
      <c r="I1554" s="53">
        <v>8788.5</v>
      </c>
      <c r="J1554" s="53">
        <v>10288.5</v>
      </c>
      <c r="K1554" s="53">
        <v>9700</v>
      </c>
      <c r="L1554" s="53">
        <v>829</v>
      </c>
      <c r="M1554" s="53">
        <v>-588.5</v>
      </c>
      <c r="N1554" s="53">
        <v>9750</v>
      </c>
      <c r="O1554" s="53">
        <v>-538.5</v>
      </c>
      <c r="P1554" s="53">
        <v>9450</v>
      </c>
      <c r="Q1554" s="53">
        <v>-838.5</v>
      </c>
      <c r="R1554" s="53">
        <v>9950</v>
      </c>
      <c r="S1554" s="53">
        <v>-338.5</v>
      </c>
    </row>
    <row r="1555" spans="1:19">
      <c r="A1555" s="432">
        <v>41725</v>
      </c>
      <c r="B1555" s="53">
        <v>2840</v>
      </c>
      <c r="C1555" s="53">
        <v>11075</v>
      </c>
      <c r="D1555" s="53">
        <v>4983.75</v>
      </c>
      <c r="E1555" s="53">
        <v>6915</v>
      </c>
      <c r="F1555" s="53">
        <v>3803.2500000000005</v>
      </c>
      <c r="G1555" s="53">
        <v>7384</v>
      </c>
      <c r="H1555" s="53">
        <v>8884</v>
      </c>
      <c r="I1555" s="53">
        <v>8804</v>
      </c>
      <c r="J1555" s="53">
        <v>10304</v>
      </c>
      <c r="K1555" s="53">
        <v>9650</v>
      </c>
      <c r="L1555" s="53">
        <v>766</v>
      </c>
      <c r="M1555" s="53">
        <v>-654</v>
      </c>
      <c r="N1555" s="53">
        <v>9750</v>
      </c>
      <c r="O1555" s="53">
        <v>-554</v>
      </c>
      <c r="P1555" s="53">
        <v>9450</v>
      </c>
      <c r="Q1555" s="53">
        <v>-854</v>
      </c>
      <c r="R1555" s="53">
        <v>9950</v>
      </c>
      <c r="S1555" s="53">
        <v>-354</v>
      </c>
    </row>
    <row r="1556" spans="1:19">
      <c r="A1556" s="432">
        <v>41726</v>
      </c>
      <c r="B1556" s="53">
        <v>2850</v>
      </c>
      <c r="C1556" s="53">
        <v>11075</v>
      </c>
      <c r="D1556" s="53">
        <v>4983.75</v>
      </c>
      <c r="E1556" s="53">
        <v>6885</v>
      </c>
      <c r="F1556" s="53">
        <v>3786.7500000000005</v>
      </c>
      <c r="G1556" s="53">
        <v>7410</v>
      </c>
      <c r="H1556" s="53">
        <v>8910</v>
      </c>
      <c r="I1556" s="53">
        <v>8835</v>
      </c>
      <c r="J1556" s="53">
        <v>10335</v>
      </c>
      <c r="K1556" s="53">
        <v>9650</v>
      </c>
      <c r="L1556" s="53">
        <v>740</v>
      </c>
      <c r="M1556" s="53">
        <v>-685</v>
      </c>
      <c r="N1556" s="53">
        <v>9750</v>
      </c>
      <c r="O1556" s="53">
        <v>-585</v>
      </c>
      <c r="P1556" s="53">
        <v>9300</v>
      </c>
      <c r="Q1556" s="53">
        <v>-1035</v>
      </c>
      <c r="R1556" s="53">
        <v>9950</v>
      </c>
      <c r="S1556" s="53">
        <v>-385</v>
      </c>
    </row>
    <row r="1557" spans="1:19">
      <c r="A1557" s="432">
        <v>41729</v>
      </c>
      <c r="B1557" s="53">
        <v>2875</v>
      </c>
      <c r="C1557" s="53">
        <v>11100</v>
      </c>
      <c r="D1557" s="53">
        <v>4995</v>
      </c>
      <c r="E1557" s="53">
        <v>6880</v>
      </c>
      <c r="F1557" s="53">
        <v>3784.0000000000005</v>
      </c>
      <c r="G1557" s="53">
        <v>7475</v>
      </c>
      <c r="H1557" s="53">
        <v>8975</v>
      </c>
      <c r="I1557" s="53">
        <v>8912.5</v>
      </c>
      <c r="J1557" s="53">
        <v>10412.5</v>
      </c>
      <c r="K1557" s="53">
        <v>9650</v>
      </c>
      <c r="L1557" s="53">
        <v>675</v>
      </c>
      <c r="M1557" s="53">
        <v>-762.5</v>
      </c>
      <c r="N1557" s="53">
        <v>9750</v>
      </c>
      <c r="O1557" s="53">
        <v>-662.5</v>
      </c>
      <c r="P1557" s="53">
        <v>9200</v>
      </c>
      <c r="Q1557" s="53">
        <v>-1212.5</v>
      </c>
      <c r="R1557" s="53">
        <v>9950</v>
      </c>
      <c r="S1557" s="53">
        <v>-462.5</v>
      </c>
    </row>
    <row r="1558" spans="1:19">
      <c r="A1558" s="432">
        <v>41730</v>
      </c>
      <c r="B1558" s="53">
        <v>2890</v>
      </c>
      <c r="C1558" s="53">
        <v>11175</v>
      </c>
      <c r="D1558" s="53">
        <v>5028.75</v>
      </c>
      <c r="E1558" s="53">
        <v>6840</v>
      </c>
      <c r="F1558" s="53">
        <v>3762.0000000000005</v>
      </c>
      <c r="G1558" s="53">
        <v>7514</v>
      </c>
      <c r="H1558" s="53">
        <v>9014</v>
      </c>
      <c r="I1558" s="53">
        <v>8959</v>
      </c>
      <c r="J1558" s="53">
        <v>10459</v>
      </c>
      <c r="K1558" s="53">
        <v>9650</v>
      </c>
      <c r="L1558" s="53">
        <v>636</v>
      </c>
      <c r="M1558" s="53">
        <v>-809</v>
      </c>
      <c r="N1558" s="53">
        <v>9650</v>
      </c>
      <c r="O1558" s="53">
        <v>-809</v>
      </c>
      <c r="P1558" s="53">
        <v>9200</v>
      </c>
      <c r="Q1558" s="53">
        <v>-1259</v>
      </c>
      <c r="R1558" s="53">
        <v>9950</v>
      </c>
      <c r="S1558" s="53">
        <v>-509</v>
      </c>
    </row>
    <row r="1559" spans="1:19">
      <c r="A1559" s="432">
        <v>41731</v>
      </c>
      <c r="B1559" s="53">
        <v>2885</v>
      </c>
      <c r="C1559" s="53">
        <v>11175</v>
      </c>
      <c r="D1559" s="53">
        <v>5028.75</v>
      </c>
      <c r="E1559" s="53">
        <v>6825</v>
      </c>
      <c r="F1559" s="53">
        <v>3753.7500000000005</v>
      </c>
      <c r="G1559" s="53">
        <v>7501</v>
      </c>
      <c r="H1559" s="53">
        <v>9001</v>
      </c>
      <c r="I1559" s="53">
        <v>8943.5</v>
      </c>
      <c r="J1559" s="53">
        <v>10443.5</v>
      </c>
      <c r="K1559" s="53">
        <v>9650</v>
      </c>
      <c r="L1559" s="53">
        <v>649</v>
      </c>
      <c r="M1559" s="53">
        <v>-793.5</v>
      </c>
      <c r="N1559" s="53">
        <v>9650</v>
      </c>
      <c r="O1559" s="53">
        <v>-793.5</v>
      </c>
      <c r="P1559" s="53">
        <v>9200</v>
      </c>
      <c r="Q1559" s="53">
        <v>-1243.5</v>
      </c>
      <c r="R1559" s="53">
        <v>9950</v>
      </c>
      <c r="S1559" s="53">
        <v>-493.5</v>
      </c>
    </row>
    <row r="1560" spans="1:19">
      <c r="A1560" s="432">
        <v>41732</v>
      </c>
      <c r="B1560" s="53">
        <v>2880</v>
      </c>
      <c r="E1560" s="53">
        <v>6790</v>
      </c>
      <c r="F1560" s="53">
        <v>3734.5000000000005</v>
      </c>
      <c r="G1560" s="53">
        <v>7488</v>
      </c>
      <c r="H1560" s="53">
        <v>8988</v>
      </c>
      <c r="I1560" s="53">
        <v>8928</v>
      </c>
      <c r="J1560" s="53">
        <v>10428</v>
      </c>
      <c r="K1560" s="53">
        <v>9650</v>
      </c>
      <c r="L1560" s="53">
        <v>662</v>
      </c>
      <c r="M1560" s="53">
        <v>-778</v>
      </c>
      <c r="N1560" s="53">
        <v>9650</v>
      </c>
      <c r="O1560" s="53">
        <v>-778</v>
      </c>
      <c r="P1560" s="53">
        <v>9200</v>
      </c>
      <c r="Q1560" s="53">
        <v>-1228</v>
      </c>
      <c r="R1560" s="53">
        <v>9950</v>
      </c>
      <c r="S1560" s="53">
        <v>-478</v>
      </c>
    </row>
    <row r="1561" spans="1:19">
      <c r="A1561" s="432">
        <v>41733</v>
      </c>
      <c r="B1561" s="53">
        <v>2875</v>
      </c>
      <c r="C1561" s="53">
        <v>11275</v>
      </c>
      <c r="D1561" s="53">
        <v>5073.75</v>
      </c>
      <c r="E1561" s="53">
        <v>6790</v>
      </c>
      <c r="F1561" s="53">
        <v>3734.5000000000005</v>
      </c>
      <c r="G1561" s="53">
        <v>7475</v>
      </c>
      <c r="H1561" s="53">
        <v>8975</v>
      </c>
      <c r="I1561" s="53">
        <v>8912.5</v>
      </c>
      <c r="J1561" s="53">
        <v>10412.5</v>
      </c>
      <c r="K1561" s="53">
        <v>9650</v>
      </c>
      <c r="L1561" s="53">
        <v>675</v>
      </c>
      <c r="M1561" s="53">
        <v>-762.5</v>
      </c>
      <c r="N1561" s="53">
        <v>9650</v>
      </c>
      <c r="O1561" s="53">
        <v>-762.5</v>
      </c>
      <c r="P1561" s="53">
        <v>9200</v>
      </c>
      <c r="Q1561" s="53">
        <v>-1212.5</v>
      </c>
      <c r="R1561" s="53">
        <v>9950</v>
      </c>
      <c r="S1561" s="53">
        <v>-462.5</v>
      </c>
    </row>
    <row r="1562" spans="1:19">
      <c r="A1562" s="432">
        <v>41736</v>
      </c>
      <c r="P1562" s="53">
        <v>9200</v>
      </c>
      <c r="R1562" s="53">
        <v>9950</v>
      </c>
    </row>
    <row r="1563" spans="1:19">
      <c r="A1563" s="432">
        <v>41737</v>
      </c>
      <c r="B1563" s="53">
        <v>2885</v>
      </c>
      <c r="C1563" s="53">
        <v>11275</v>
      </c>
      <c r="D1563" s="53">
        <v>5073.75</v>
      </c>
      <c r="E1563" s="53">
        <v>6825</v>
      </c>
      <c r="F1563" s="53">
        <v>3753.7500000000005</v>
      </c>
      <c r="G1563" s="53">
        <v>7501</v>
      </c>
      <c r="H1563" s="53">
        <v>9001</v>
      </c>
      <c r="I1563" s="53">
        <v>8943.5</v>
      </c>
      <c r="J1563" s="53">
        <v>10443.5</v>
      </c>
      <c r="K1563" s="53">
        <v>9580</v>
      </c>
      <c r="L1563" s="53">
        <v>579</v>
      </c>
      <c r="M1563" s="53">
        <v>-863.5</v>
      </c>
      <c r="N1563" s="53">
        <v>9650</v>
      </c>
      <c r="O1563" s="53">
        <v>-793.5</v>
      </c>
      <c r="P1563" s="53">
        <v>9200</v>
      </c>
      <c r="Q1563" s="53">
        <v>-1243.5</v>
      </c>
      <c r="R1563" s="53">
        <v>9950</v>
      </c>
      <c r="S1563" s="53">
        <v>-493.5</v>
      </c>
    </row>
    <row r="1564" spans="1:19">
      <c r="A1564" s="432">
        <v>41738</v>
      </c>
      <c r="B1564" s="53">
        <v>2880</v>
      </c>
      <c r="C1564" s="53">
        <v>11275</v>
      </c>
      <c r="D1564" s="53">
        <v>5073.75</v>
      </c>
      <c r="E1564" s="53">
        <v>6790</v>
      </c>
      <c r="F1564" s="53">
        <v>3734.5000000000005</v>
      </c>
      <c r="G1564" s="53">
        <v>7488</v>
      </c>
      <c r="H1564" s="53">
        <v>8988</v>
      </c>
      <c r="I1564" s="53">
        <v>8928</v>
      </c>
      <c r="J1564" s="53">
        <v>10428</v>
      </c>
      <c r="K1564" s="53">
        <v>9630</v>
      </c>
      <c r="L1564" s="53">
        <v>642</v>
      </c>
      <c r="M1564" s="53">
        <v>-798</v>
      </c>
      <c r="N1564" s="53">
        <v>9650</v>
      </c>
      <c r="O1564" s="53">
        <v>-778</v>
      </c>
      <c r="P1564" s="53">
        <v>9200</v>
      </c>
      <c r="Q1564" s="53">
        <v>-1228</v>
      </c>
      <c r="R1564" s="53">
        <v>9950</v>
      </c>
      <c r="S1564" s="53">
        <v>-478</v>
      </c>
    </row>
    <row r="1565" spans="1:19">
      <c r="A1565" s="432">
        <v>41739</v>
      </c>
      <c r="B1565" s="53">
        <v>2865</v>
      </c>
      <c r="C1565" s="53">
        <v>11350</v>
      </c>
      <c r="D1565" s="53">
        <v>5107.5</v>
      </c>
      <c r="E1565" s="53">
        <v>6810</v>
      </c>
      <c r="F1565" s="53">
        <v>3745.5000000000005</v>
      </c>
      <c r="G1565" s="53">
        <v>7449</v>
      </c>
      <c r="H1565" s="53">
        <v>8949</v>
      </c>
      <c r="I1565" s="53">
        <v>8881.5</v>
      </c>
      <c r="J1565" s="53">
        <v>10381.5</v>
      </c>
      <c r="K1565" s="53">
        <v>9680</v>
      </c>
      <c r="L1565" s="53">
        <v>731</v>
      </c>
      <c r="M1565" s="53">
        <v>-701.5</v>
      </c>
      <c r="N1565" s="53">
        <v>9650</v>
      </c>
      <c r="O1565" s="53">
        <v>-731.5</v>
      </c>
      <c r="P1565" s="53">
        <v>9200</v>
      </c>
      <c r="Q1565" s="53">
        <v>-1181.5</v>
      </c>
      <c r="R1565" s="53">
        <v>9950</v>
      </c>
      <c r="S1565" s="53">
        <v>-431.5</v>
      </c>
    </row>
    <row r="1566" spans="1:19">
      <c r="A1566" s="432">
        <v>41740</v>
      </c>
      <c r="B1566" s="53">
        <v>2865</v>
      </c>
      <c r="C1566" s="53">
        <v>11350</v>
      </c>
      <c r="D1566" s="53">
        <v>5107.5</v>
      </c>
      <c r="E1566" s="53">
        <v>6780</v>
      </c>
      <c r="F1566" s="53">
        <v>3729.0000000000005</v>
      </c>
      <c r="G1566" s="53">
        <v>7449</v>
      </c>
      <c r="H1566" s="53">
        <v>8949</v>
      </c>
      <c r="I1566" s="53">
        <v>8881.5</v>
      </c>
      <c r="J1566" s="53">
        <v>10381.5</v>
      </c>
      <c r="K1566" s="53">
        <v>9730</v>
      </c>
      <c r="L1566" s="53">
        <v>781</v>
      </c>
      <c r="M1566" s="53">
        <v>-651.5</v>
      </c>
      <c r="N1566" s="53">
        <v>9650</v>
      </c>
      <c r="O1566" s="53">
        <v>-731.5</v>
      </c>
      <c r="P1566" s="53">
        <v>9200</v>
      </c>
      <c r="Q1566" s="53">
        <v>-1181.5</v>
      </c>
      <c r="R1566" s="53">
        <v>9950</v>
      </c>
      <c r="S1566" s="53">
        <v>-431.5</v>
      </c>
    </row>
    <row r="1567" spans="1:19">
      <c r="A1567" s="432">
        <v>41743</v>
      </c>
      <c r="B1567" s="53">
        <v>2845</v>
      </c>
      <c r="C1567" s="53">
        <v>11350</v>
      </c>
      <c r="D1567" s="53">
        <v>5107.5</v>
      </c>
      <c r="E1567" s="53">
        <v>6810</v>
      </c>
      <c r="F1567" s="53">
        <v>3745.5000000000005</v>
      </c>
      <c r="G1567" s="53">
        <v>7397</v>
      </c>
      <c r="H1567" s="53">
        <v>8897</v>
      </c>
      <c r="I1567" s="53">
        <v>8819.5</v>
      </c>
      <c r="J1567" s="53">
        <v>10319.5</v>
      </c>
      <c r="K1567" s="53">
        <v>9800</v>
      </c>
      <c r="L1567" s="53">
        <v>903</v>
      </c>
      <c r="M1567" s="53">
        <v>-519.5</v>
      </c>
      <c r="N1567" s="53">
        <v>9650</v>
      </c>
      <c r="O1567" s="53">
        <v>-669.5</v>
      </c>
      <c r="P1567" s="53">
        <v>9200</v>
      </c>
      <c r="Q1567" s="53">
        <v>-1119.5</v>
      </c>
      <c r="R1567" s="53">
        <v>9950</v>
      </c>
      <c r="S1567" s="53">
        <v>-369.5</v>
      </c>
    </row>
    <row r="1568" spans="1:19">
      <c r="A1568" s="432">
        <v>41744</v>
      </c>
      <c r="B1568" s="53">
        <v>2830</v>
      </c>
      <c r="C1568" s="53">
        <v>11350</v>
      </c>
      <c r="D1568" s="53">
        <v>5107.5</v>
      </c>
      <c r="E1568" s="53">
        <v>6810</v>
      </c>
      <c r="F1568" s="53">
        <v>3745.5000000000005</v>
      </c>
      <c r="G1568" s="53">
        <v>7358</v>
      </c>
      <c r="H1568" s="53">
        <v>8858</v>
      </c>
      <c r="I1568" s="53">
        <v>8773</v>
      </c>
      <c r="J1568" s="53">
        <v>10273</v>
      </c>
      <c r="K1568" s="53">
        <v>9900</v>
      </c>
      <c r="L1568" s="53">
        <v>1042</v>
      </c>
      <c r="M1568" s="53">
        <v>-373</v>
      </c>
      <c r="N1568" s="53">
        <v>9650</v>
      </c>
      <c r="O1568" s="53">
        <v>-623</v>
      </c>
      <c r="P1568" s="53">
        <v>9400</v>
      </c>
      <c r="Q1568" s="53">
        <v>-873</v>
      </c>
      <c r="R1568" s="53">
        <v>9950</v>
      </c>
      <c r="S1568" s="53">
        <v>-323</v>
      </c>
    </row>
    <row r="1569" spans="1:19">
      <c r="A1569" s="432">
        <v>41745</v>
      </c>
      <c r="B1569" s="53">
        <v>2805</v>
      </c>
      <c r="C1569" s="53">
        <v>11350</v>
      </c>
      <c r="D1569" s="53">
        <v>5107.5</v>
      </c>
      <c r="E1569" s="53">
        <v>6810</v>
      </c>
      <c r="F1569" s="53">
        <v>3745.5000000000005</v>
      </c>
      <c r="G1569" s="53">
        <v>7293</v>
      </c>
      <c r="H1569" s="53">
        <v>8793</v>
      </c>
      <c r="I1569" s="53">
        <v>8695.5</v>
      </c>
      <c r="J1569" s="53">
        <v>10195.5</v>
      </c>
      <c r="K1569" s="53">
        <v>9950</v>
      </c>
      <c r="L1569" s="53">
        <v>1157</v>
      </c>
      <c r="M1569" s="53">
        <v>-245.5</v>
      </c>
      <c r="N1569" s="53">
        <v>9650</v>
      </c>
      <c r="O1569" s="53">
        <v>-545.5</v>
      </c>
      <c r="P1569" s="53">
        <v>9400</v>
      </c>
      <c r="Q1569" s="53">
        <v>-795.5</v>
      </c>
      <c r="R1569" s="53">
        <v>10000</v>
      </c>
      <c r="S1569" s="53">
        <v>-195.5</v>
      </c>
    </row>
    <row r="1570" spans="1:19">
      <c r="A1570" s="432">
        <v>41746</v>
      </c>
      <c r="B1570" s="53">
        <v>2795</v>
      </c>
      <c r="C1570" s="53">
        <v>11425</v>
      </c>
      <c r="D1570" s="53">
        <v>5141.25</v>
      </c>
      <c r="E1570" s="53">
        <v>6805</v>
      </c>
      <c r="F1570" s="53">
        <v>3742.7500000000005</v>
      </c>
      <c r="G1570" s="53">
        <v>7267</v>
      </c>
      <c r="H1570" s="53">
        <v>8767</v>
      </c>
      <c r="I1570" s="53">
        <v>8664.5</v>
      </c>
      <c r="J1570" s="53">
        <v>10164.5</v>
      </c>
      <c r="K1570" s="53">
        <v>10050</v>
      </c>
      <c r="L1570" s="53">
        <v>1283</v>
      </c>
      <c r="M1570" s="53">
        <v>-114.5</v>
      </c>
      <c r="N1570" s="53">
        <v>9650</v>
      </c>
      <c r="O1570" s="53">
        <v>-514.5</v>
      </c>
      <c r="P1570" s="53">
        <v>9600</v>
      </c>
      <c r="Q1570" s="53">
        <v>-564.5</v>
      </c>
      <c r="R1570" s="53">
        <v>10000</v>
      </c>
      <c r="S1570" s="53">
        <v>-164.5</v>
      </c>
    </row>
    <row r="1571" spans="1:19">
      <c r="A1571" s="432">
        <v>41747</v>
      </c>
      <c r="B1571" s="53">
        <v>2795</v>
      </c>
      <c r="C1571" s="53">
        <v>11425</v>
      </c>
      <c r="D1571" s="53">
        <v>5141.25</v>
      </c>
      <c r="E1571" s="53">
        <v>6790</v>
      </c>
      <c r="F1571" s="53">
        <v>3734.5000000000005</v>
      </c>
      <c r="G1571" s="53">
        <v>7267</v>
      </c>
      <c r="H1571" s="53">
        <v>8767</v>
      </c>
      <c r="I1571" s="53">
        <v>8664.5</v>
      </c>
      <c r="J1571" s="53">
        <v>10164.5</v>
      </c>
      <c r="K1571" s="53">
        <v>10050</v>
      </c>
      <c r="L1571" s="53">
        <v>1283</v>
      </c>
      <c r="M1571" s="53">
        <v>-114.5</v>
      </c>
      <c r="N1571" s="53">
        <v>9650</v>
      </c>
      <c r="O1571" s="53">
        <v>-514.5</v>
      </c>
      <c r="P1571" s="53">
        <v>9600</v>
      </c>
      <c r="Q1571" s="53">
        <v>-564.5</v>
      </c>
      <c r="R1571" s="53">
        <v>10000</v>
      </c>
      <c r="S1571" s="53">
        <v>-164.5</v>
      </c>
    </row>
    <row r="1572" spans="1:19">
      <c r="A1572" s="432">
        <v>41750</v>
      </c>
      <c r="B1572" s="53">
        <v>2840</v>
      </c>
      <c r="C1572" s="53">
        <v>11425</v>
      </c>
      <c r="D1572" s="53">
        <v>5141.25</v>
      </c>
      <c r="E1572" s="53">
        <v>6755</v>
      </c>
      <c r="F1572" s="53">
        <v>3715.2500000000005</v>
      </c>
      <c r="G1572" s="53">
        <v>7384</v>
      </c>
      <c r="H1572" s="53">
        <v>8884</v>
      </c>
      <c r="I1572" s="53">
        <v>8804</v>
      </c>
      <c r="J1572" s="53">
        <v>10304</v>
      </c>
      <c r="K1572" s="53">
        <v>10050</v>
      </c>
      <c r="L1572" s="53">
        <v>1166</v>
      </c>
      <c r="M1572" s="53">
        <v>-254</v>
      </c>
      <c r="N1572" s="53">
        <v>9650</v>
      </c>
      <c r="O1572" s="53">
        <v>-654</v>
      </c>
      <c r="P1572" s="53">
        <v>9600</v>
      </c>
      <c r="Q1572" s="53">
        <v>-704</v>
      </c>
      <c r="R1572" s="53">
        <v>10010</v>
      </c>
      <c r="S1572" s="53">
        <v>-294</v>
      </c>
    </row>
    <row r="1573" spans="1:19">
      <c r="A1573" s="432">
        <v>41751</v>
      </c>
      <c r="B1573" s="53">
        <v>2835</v>
      </c>
      <c r="C1573" s="53">
        <v>11500</v>
      </c>
      <c r="D1573" s="53">
        <v>5175</v>
      </c>
      <c r="E1573" s="53">
        <v>6775</v>
      </c>
      <c r="F1573" s="53">
        <v>3726.2500000000005</v>
      </c>
      <c r="G1573" s="53">
        <v>7371</v>
      </c>
      <c r="H1573" s="53">
        <v>8871</v>
      </c>
      <c r="I1573" s="53">
        <v>8788.5</v>
      </c>
      <c r="J1573" s="53">
        <v>10288.5</v>
      </c>
      <c r="K1573" s="53">
        <v>10100</v>
      </c>
      <c r="L1573" s="53">
        <v>1229</v>
      </c>
      <c r="M1573" s="53">
        <v>-188.5</v>
      </c>
      <c r="N1573" s="53">
        <v>9800</v>
      </c>
      <c r="O1573" s="53">
        <v>-488.5</v>
      </c>
      <c r="P1573" s="53">
        <v>9600</v>
      </c>
      <c r="Q1573" s="53">
        <v>-688.5</v>
      </c>
      <c r="R1573" s="53">
        <v>10010</v>
      </c>
      <c r="S1573" s="53">
        <v>-278.5</v>
      </c>
    </row>
    <row r="1574" spans="1:19">
      <c r="A1574" s="432">
        <v>41752</v>
      </c>
      <c r="B1574" s="53">
        <v>2835</v>
      </c>
      <c r="C1574" s="53">
        <v>11500</v>
      </c>
      <c r="D1574" s="53">
        <v>5175</v>
      </c>
      <c r="E1574" s="53">
        <v>6765</v>
      </c>
      <c r="F1574" s="53">
        <v>3720.7500000000005</v>
      </c>
      <c r="G1574" s="53">
        <v>7371</v>
      </c>
      <c r="H1574" s="53">
        <v>8871</v>
      </c>
      <c r="I1574" s="53">
        <v>8788.5</v>
      </c>
      <c r="J1574" s="53">
        <v>10288.5</v>
      </c>
      <c r="K1574" s="53">
        <v>10100</v>
      </c>
      <c r="L1574" s="53">
        <v>1229</v>
      </c>
      <c r="M1574" s="53">
        <v>-188.5</v>
      </c>
      <c r="N1574" s="53">
        <v>9800</v>
      </c>
      <c r="O1574" s="53">
        <v>-488.5</v>
      </c>
      <c r="P1574" s="53">
        <v>9600</v>
      </c>
      <c r="Q1574" s="53">
        <v>-688.5</v>
      </c>
      <c r="R1574" s="53">
        <v>10010</v>
      </c>
      <c r="S1574" s="53">
        <v>-278.5</v>
      </c>
    </row>
    <row r="1575" spans="1:19">
      <c r="A1575" s="432">
        <v>41753</v>
      </c>
      <c r="B1575" s="53">
        <v>2855</v>
      </c>
      <c r="C1575" s="53">
        <v>11500</v>
      </c>
      <c r="D1575" s="53">
        <v>5175</v>
      </c>
      <c r="E1575" s="53">
        <v>6765</v>
      </c>
      <c r="F1575" s="53">
        <v>3720.7500000000005</v>
      </c>
      <c r="G1575" s="53">
        <v>7423</v>
      </c>
      <c r="H1575" s="53">
        <v>8923</v>
      </c>
      <c r="I1575" s="53">
        <v>8850.5</v>
      </c>
      <c r="J1575" s="53">
        <v>10350.5</v>
      </c>
      <c r="K1575" s="53">
        <v>10100</v>
      </c>
      <c r="L1575" s="53">
        <v>1177</v>
      </c>
      <c r="M1575" s="53">
        <v>-250.5</v>
      </c>
      <c r="N1575" s="53">
        <v>9800</v>
      </c>
      <c r="O1575" s="53">
        <v>-550.5</v>
      </c>
      <c r="P1575" s="53">
        <v>9600</v>
      </c>
      <c r="Q1575" s="53">
        <v>-750.5</v>
      </c>
      <c r="R1575" s="53">
        <v>10010</v>
      </c>
      <c r="S1575" s="53">
        <v>-340.5</v>
      </c>
    </row>
    <row r="1576" spans="1:19">
      <c r="A1576" s="432">
        <v>41754</v>
      </c>
      <c r="B1576" s="53">
        <v>2855</v>
      </c>
      <c r="E1576" s="53">
        <v>6755</v>
      </c>
      <c r="F1576" s="53">
        <v>3715.2500000000005</v>
      </c>
      <c r="G1576" s="53">
        <v>7423</v>
      </c>
      <c r="H1576" s="53">
        <v>8923</v>
      </c>
      <c r="I1576" s="53">
        <v>8850.5</v>
      </c>
      <c r="J1576" s="53">
        <v>10350.5</v>
      </c>
      <c r="K1576" s="53">
        <v>10100</v>
      </c>
      <c r="L1576" s="53">
        <v>1177</v>
      </c>
      <c r="M1576" s="53">
        <v>-250.5</v>
      </c>
      <c r="N1576" s="53">
        <v>9800</v>
      </c>
      <c r="O1576" s="53">
        <v>-550.5</v>
      </c>
      <c r="P1576" s="53">
        <v>9600</v>
      </c>
      <c r="Q1576" s="53">
        <v>-750.5</v>
      </c>
      <c r="R1576" s="53">
        <v>10010</v>
      </c>
      <c r="S1576" s="53">
        <v>-340.5</v>
      </c>
    </row>
    <row r="1577" spans="1:19">
      <c r="A1577" s="432">
        <v>41757</v>
      </c>
      <c r="B1577" s="53">
        <v>2855</v>
      </c>
      <c r="C1577" s="53">
        <v>11425</v>
      </c>
      <c r="D1577" s="53">
        <v>5141.25</v>
      </c>
      <c r="E1577" s="53">
        <v>6655</v>
      </c>
      <c r="F1577" s="53">
        <v>3660.2500000000005</v>
      </c>
      <c r="G1577" s="53">
        <v>7423</v>
      </c>
      <c r="H1577" s="53">
        <v>8923</v>
      </c>
      <c r="I1577" s="53">
        <v>8850.5</v>
      </c>
      <c r="J1577" s="53">
        <v>10350.5</v>
      </c>
      <c r="K1577" s="53">
        <v>10100</v>
      </c>
      <c r="L1577" s="53">
        <v>1177</v>
      </c>
      <c r="M1577" s="53">
        <v>-250.5</v>
      </c>
      <c r="N1577" s="53">
        <v>9800</v>
      </c>
      <c r="O1577" s="53">
        <v>-550.5</v>
      </c>
      <c r="P1577" s="53">
        <v>9600</v>
      </c>
      <c r="Q1577" s="53">
        <v>-750.5</v>
      </c>
      <c r="R1577" s="53">
        <v>10010</v>
      </c>
      <c r="S1577" s="53">
        <v>-340.5</v>
      </c>
    </row>
    <row r="1578" spans="1:19">
      <c r="A1578" s="432">
        <v>41758</v>
      </c>
      <c r="B1578" s="53">
        <v>2830</v>
      </c>
      <c r="E1578" s="53">
        <v>6640</v>
      </c>
      <c r="F1578" s="53">
        <v>3652.0000000000005</v>
      </c>
      <c r="G1578" s="53">
        <v>7358</v>
      </c>
      <c r="H1578" s="53">
        <v>8858</v>
      </c>
      <c r="I1578" s="53">
        <v>8773</v>
      </c>
      <c r="J1578" s="53">
        <v>10273</v>
      </c>
      <c r="K1578" s="53">
        <v>10050</v>
      </c>
      <c r="L1578" s="53">
        <v>1192</v>
      </c>
      <c r="M1578" s="53">
        <v>-223</v>
      </c>
      <c r="N1578" s="53">
        <v>9800</v>
      </c>
      <c r="O1578" s="53">
        <v>-473</v>
      </c>
      <c r="P1578" s="53">
        <v>9500</v>
      </c>
      <c r="Q1578" s="53">
        <v>-773</v>
      </c>
      <c r="R1578" s="53">
        <v>9900</v>
      </c>
      <c r="S1578" s="53">
        <v>-373</v>
      </c>
    </row>
    <row r="1579" spans="1:19">
      <c r="A1579" s="432">
        <v>41759</v>
      </c>
      <c r="B1579" s="53">
        <v>2830</v>
      </c>
      <c r="C1579" s="53">
        <v>11375</v>
      </c>
      <c r="D1579" s="53">
        <v>5118.75</v>
      </c>
      <c r="E1579" s="53">
        <v>6670</v>
      </c>
      <c r="F1579" s="53">
        <v>3668.5000000000005</v>
      </c>
      <c r="G1579" s="53">
        <v>7358</v>
      </c>
      <c r="H1579" s="53">
        <v>8858</v>
      </c>
      <c r="I1579" s="53">
        <v>8773</v>
      </c>
      <c r="J1579" s="53">
        <v>10273</v>
      </c>
      <c r="K1579" s="53">
        <v>10050</v>
      </c>
      <c r="L1579" s="53">
        <v>1192</v>
      </c>
      <c r="M1579" s="53">
        <v>-223</v>
      </c>
      <c r="N1579" s="53">
        <v>9800</v>
      </c>
      <c r="O1579" s="53">
        <v>-473</v>
      </c>
      <c r="P1579" s="53">
        <v>9500</v>
      </c>
      <c r="Q1579" s="53">
        <v>-773</v>
      </c>
      <c r="R1579" s="53">
        <v>9900</v>
      </c>
      <c r="S1579" s="53">
        <v>-373</v>
      </c>
    </row>
    <row r="1580" spans="1:19">
      <c r="A1580" s="432">
        <v>41760</v>
      </c>
      <c r="P1580" s="53">
        <v>9500</v>
      </c>
      <c r="R1580" s="53">
        <v>9900</v>
      </c>
    </row>
    <row r="1581" spans="1:19">
      <c r="A1581" s="432">
        <v>41761</v>
      </c>
      <c r="P1581" s="53">
        <v>9500</v>
      </c>
      <c r="R1581" s="53">
        <v>9900</v>
      </c>
    </row>
    <row r="1582" spans="1:19">
      <c r="A1582" s="432">
        <v>41763</v>
      </c>
      <c r="B1582" s="53">
        <v>2830</v>
      </c>
      <c r="C1582" s="53">
        <v>11375</v>
      </c>
      <c r="D1582" s="53">
        <v>5118.75</v>
      </c>
      <c r="E1582" s="53">
        <v>6655</v>
      </c>
      <c r="F1582" s="53">
        <v>3660.2500000000005</v>
      </c>
      <c r="G1582" s="53">
        <v>7358</v>
      </c>
      <c r="H1582" s="53">
        <v>8858</v>
      </c>
      <c r="I1582" s="53">
        <v>8773</v>
      </c>
      <c r="J1582" s="53">
        <v>10273</v>
      </c>
      <c r="K1582" s="53">
        <v>10050</v>
      </c>
      <c r="L1582" s="53">
        <v>1192</v>
      </c>
      <c r="M1582" s="53">
        <v>-223</v>
      </c>
      <c r="N1582" s="53">
        <v>9850</v>
      </c>
      <c r="O1582" s="53">
        <v>-423</v>
      </c>
      <c r="P1582" s="53">
        <v>9500</v>
      </c>
      <c r="Q1582" s="53">
        <v>-773</v>
      </c>
      <c r="R1582" s="53">
        <v>10000</v>
      </c>
      <c r="S1582" s="53">
        <v>-273</v>
      </c>
    </row>
    <row r="1583" spans="1:19">
      <c r="A1583" s="432">
        <v>41764</v>
      </c>
      <c r="B1583" s="53">
        <v>2790</v>
      </c>
      <c r="C1583" s="53">
        <v>11375</v>
      </c>
      <c r="D1583" s="53">
        <v>5118.75</v>
      </c>
      <c r="E1583" s="53">
        <v>6605</v>
      </c>
      <c r="F1583" s="53">
        <v>3632.7500000000005</v>
      </c>
      <c r="G1583" s="53">
        <v>7254</v>
      </c>
      <c r="H1583" s="53">
        <v>8754</v>
      </c>
      <c r="I1583" s="53">
        <v>8649</v>
      </c>
      <c r="J1583" s="53">
        <v>10149</v>
      </c>
      <c r="K1583" s="53">
        <v>10050</v>
      </c>
      <c r="L1583" s="53">
        <v>1296</v>
      </c>
      <c r="M1583" s="53">
        <v>-99</v>
      </c>
      <c r="N1583" s="53">
        <v>9850</v>
      </c>
      <c r="O1583" s="53">
        <v>-299</v>
      </c>
      <c r="P1583" s="53">
        <v>9500</v>
      </c>
      <c r="Q1583" s="53">
        <v>-649</v>
      </c>
      <c r="R1583" s="53">
        <v>10000</v>
      </c>
      <c r="S1583" s="53">
        <v>-149</v>
      </c>
    </row>
    <row r="1584" spans="1:19">
      <c r="A1584" s="432">
        <v>41765</v>
      </c>
      <c r="B1584" s="53">
        <v>2775</v>
      </c>
      <c r="C1584" s="53">
        <v>11375</v>
      </c>
      <c r="D1584" s="53">
        <v>5118.75</v>
      </c>
      <c r="E1584" s="53">
        <v>6590</v>
      </c>
      <c r="F1584" s="53">
        <v>3624.5000000000005</v>
      </c>
      <c r="G1584" s="53">
        <v>7215</v>
      </c>
      <c r="H1584" s="53">
        <v>8715</v>
      </c>
      <c r="I1584" s="53">
        <v>8602.5</v>
      </c>
      <c r="J1584" s="53">
        <v>10102.5</v>
      </c>
      <c r="K1584" s="53">
        <v>10050</v>
      </c>
      <c r="L1584" s="53">
        <v>1335</v>
      </c>
      <c r="M1584" s="53">
        <v>-52.5</v>
      </c>
      <c r="N1584" s="53">
        <v>9850</v>
      </c>
      <c r="O1584" s="53">
        <v>-252.5</v>
      </c>
      <c r="P1584" s="53">
        <v>9450</v>
      </c>
      <c r="Q1584" s="53">
        <v>-652.5</v>
      </c>
      <c r="R1584" s="53">
        <v>10000</v>
      </c>
      <c r="S1584" s="53">
        <v>-102.5</v>
      </c>
    </row>
    <row r="1585" spans="1:19">
      <c r="A1585" s="432">
        <v>41766</v>
      </c>
      <c r="B1585" s="53">
        <v>2760</v>
      </c>
      <c r="C1585" s="53">
        <v>11375</v>
      </c>
      <c r="D1585" s="53">
        <v>5118.75</v>
      </c>
      <c r="E1585" s="53">
        <v>6620</v>
      </c>
      <c r="F1585" s="53">
        <v>3641.0000000000005</v>
      </c>
      <c r="G1585" s="53">
        <v>7176</v>
      </c>
      <c r="H1585" s="53">
        <v>8676</v>
      </c>
      <c r="I1585" s="53">
        <v>8556</v>
      </c>
      <c r="J1585" s="53">
        <v>10056</v>
      </c>
      <c r="K1585" s="53">
        <v>10000</v>
      </c>
      <c r="L1585" s="53">
        <v>1324</v>
      </c>
      <c r="M1585" s="53">
        <v>-56</v>
      </c>
      <c r="N1585" s="53">
        <v>9850</v>
      </c>
      <c r="O1585" s="53">
        <v>-206</v>
      </c>
      <c r="P1585" s="53">
        <v>9450</v>
      </c>
      <c r="Q1585" s="53">
        <v>-606</v>
      </c>
      <c r="R1585" s="53">
        <v>10000</v>
      </c>
      <c r="S1585" s="53">
        <v>-56</v>
      </c>
    </row>
    <row r="1586" spans="1:19">
      <c r="A1586" s="432">
        <v>41767</v>
      </c>
      <c r="B1586" s="53">
        <v>2755</v>
      </c>
      <c r="C1586" s="53">
        <v>11375</v>
      </c>
      <c r="D1586" s="53">
        <v>5118.75</v>
      </c>
      <c r="E1586" s="53">
        <v>6590</v>
      </c>
      <c r="F1586" s="53">
        <v>3624.5000000000005</v>
      </c>
      <c r="G1586" s="53">
        <v>7163</v>
      </c>
      <c r="H1586" s="53">
        <v>8663</v>
      </c>
      <c r="I1586" s="53">
        <v>8540.5</v>
      </c>
      <c r="J1586" s="53">
        <v>10040.5</v>
      </c>
      <c r="K1586" s="53">
        <v>10050</v>
      </c>
      <c r="L1586" s="53">
        <v>1387</v>
      </c>
      <c r="M1586" s="53">
        <v>9.5</v>
      </c>
      <c r="N1586" s="53">
        <v>9850</v>
      </c>
      <c r="O1586" s="53">
        <v>-190.5</v>
      </c>
      <c r="P1586" s="53">
        <v>9450</v>
      </c>
      <c r="Q1586" s="53">
        <v>-590.5</v>
      </c>
      <c r="R1586" s="53">
        <v>9953</v>
      </c>
      <c r="S1586" s="53">
        <v>-87.5</v>
      </c>
    </row>
    <row r="1587" spans="1:19">
      <c r="A1587" s="432">
        <v>41768</v>
      </c>
      <c r="B1587" s="53">
        <v>2750</v>
      </c>
      <c r="C1587" s="53">
        <v>11375</v>
      </c>
      <c r="D1587" s="53">
        <v>5118.75</v>
      </c>
      <c r="E1587" s="53">
        <v>6590</v>
      </c>
      <c r="F1587" s="53">
        <v>3624.5000000000005</v>
      </c>
      <c r="G1587" s="53">
        <v>7150</v>
      </c>
      <c r="H1587" s="53">
        <v>8650</v>
      </c>
      <c r="I1587" s="53">
        <v>8525</v>
      </c>
      <c r="J1587" s="53">
        <v>10025</v>
      </c>
      <c r="K1587" s="53">
        <v>9950</v>
      </c>
      <c r="L1587" s="53">
        <v>1300</v>
      </c>
      <c r="M1587" s="53">
        <v>-75</v>
      </c>
      <c r="N1587" s="53">
        <v>9850</v>
      </c>
      <c r="O1587" s="53">
        <v>-175</v>
      </c>
      <c r="P1587" s="53">
        <v>9450</v>
      </c>
      <c r="Q1587" s="53">
        <v>-575</v>
      </c>
      <c r="R1587" s="53">
        <v>9953</v>
      </c>
      <c r="S1587" s="53">
        <v>-72</v>
      </c>
    </row>
    <row r="1588" spans="1:19">
      <c r="A1588" s="432">
        <v>41771</v>
      </c>
      <c r="B1588" s="53">
        <v>2760</v>
      </c>
      <c r="C1588" s="53">
        <v>11375</v>
      </c>
      <c r="D1588" s="53">
        <v>5118.75</v>
      </c>
      <c r="E1588" s="53">
        <v>6635</v>
      </c>
      <c r="F1588" s="53">
        <v>3649.2500000000005</v>
      </c>
      <c r="G1588" s="53">
        <v>7176</v>
      </c>
      <c r="H1588" s="53">
        <v>8676</v>
      </c>
      <c r="I1588" s="53">
        <v>8556</v>
      </c>
      <c r="J1588" s="53">
        <v>10056</v>
      </c>
      <c r="K1588" s="53">
        <v>9950</v>
      </c>
      <c r="L1588" s="53">
        <v>1274</v>
      </c>
      <c r="M1588" s="53">
        <v>-106</v>
      </c>
      <c r="N1588" s="53">
        <v>9850</v>
      </c>
      <c r="O1588" s="53">
        <v>-206</v>
      </c>
      <c r="P1588" s="53">
        <v>9450</v>
      </c>
      <c r="Q1588" s="53">
        <v>-606</v>
      </c>
      <c r="R1588" s="53">
        <v>9953</v>
      </c>
      <c r="S1588" s="53">
        <v>-103</v>
      </c>
    </row>
    <row r="1589" spans="1:19">
      <c r="A1589" s="432">
        <v>41772</v>
      </c>
      <c r="B1589" s="53">
        <v>2755</v>
      </c>
      <c r="C1589" s="53">
        <v>11375</v>
      </c>
      <c r="D1589" s="53">
        <v>5118.75</v>
      </c>
      <c r="E1589" s="53">
        <v>6675</v>
      </c>
      <c r="F1589" s="53">
        <v>3671.2500000000005</v>
      </c>
      <c r="G1589" s="53">
        <v>7163</v>
      </c>
      <c r="H1589" s="53">
        <v>8663</v>
      </c>
      <c r="I1589" s="53">
        <v>8540.5</v>
      </c>
      <c r="J1589" s="53">
        <v>10040.5</v>
      </c>
      <c r="K1589" s="53">
        <v>10000</v>
      </c>
      <c r="L1589" s="53">
        <v>1337</v>
      </c>
      <c r="M1589" s="53">
        <v>-40.5</v>
      </c>
      <c r="N1589" s="53">
        <v>9850</v>
      </c>
      <c r="O1589" s="53">
        <v>-190.5</v>
      </c>
      <c r="P1589" s="53">
        <v>9450</v>
      </c>
      <c r="Q1589" s="53">
        <v>-590.5</v>
      </c>
      <c r="R1589" s="53">
        <v>9953</v>
      </c>
      <c r="S1589" s="53">
        <v>-87.5</v>
      </c>
    </row>
    <row r="1590" spans="1:19">
      <c r="A1590" s="432">
        <v>41773</v>
      </c>
      <c r="B1590" s="53">
        <v>2750</v>
      </c>
      <c r="C1590" s="53">
        <v>11350</v>
      </c>
      <c r="D1590" s="53">
        <v>5107.5</v>
      </c>
      <c r="E1590" s="53">
        <v>6685</v>
      </c>
      <c r="F1590" s="53">
        <v>3676.7500000000005</v>
      </c>
      <c r="G1590" s="53">
        <v>7150</v>
      </c>
      <c r="H1590" s="53">
        <v>8650</v>
      </c>
      <c r="I1590" s="53">
        <v>8525</v>
      </c>
      <c r="J1590" s="53">
        <v>10025</v>
      </c>
      <c r="K1590" s="53">
        <v>10050</v>
      </c>
      <c r="L1590" s="53">
        <v>1400</v>
      </c>
      <c r="M1590" s="53">
        <v>25</v>
      </c>
      <c r="N1590" s="53">
        <v>9850</v>
      </c>
      <c r="O1590" s="53">
        <v>-175</v>
      </c>
      <c r="P1590" s="53">
        <v>9450</v>
      </c>
      <c r="Q1590" s="53">
        <v>-575</v>
      </c>
      <c r="R1590" s="53">
        <v>9953</v>
      </c>
      <c r="S1590" s="53">
        <v>-72</v>
      </c>
    </row>
    <row r="1591" spans="1:19">
      <c r="A1591" s="432">
        <v>41774</v>
      </c>
      <c r="B1591" s="53">
        <v>2740</v>
      </c>
      <c r="C1591" s="53">
        <v>11325</v>
      </c>
      <c r="D1591" s="53">
        <v>5096.25</v>
      </c>
      <c r="E1591" s="53">
        <v>6685</v>
      </c>
      <c r="F1591" s="53">
        <v>3676.7500000000005</v>
      </c>
      <c r="G1591" s="53">
        <v>7124</v>
      </c>
      <c r="H1591" s="53">
        <v>8624</v>
      </c>
      <c r="I1591" s="53">
        <v>8494</v>
      </c>
      <c r="J1591" s="53">
        <v>9994</v>
      </c>
      <c r="K1591" s="53">
        <v>10200</v>
      </c>
      <c r="L1591" s="53">
        <v>1576</v>
      </c>
      <c r="M1591" s="53">
        <v>206</v>
      </c>
      <c r="N1591" s="53">
        <v>9850</v>
      </c>
      <c r="O1591" s="53">
        <v>-144</v>
      </c>
      <c r="P1591" s="53">
        <v>9500</v>
      </c>
      <c r="Q1591" s="53">
        <v>-494</v>
      </c>
      <c r="R1591" s="53">
        <v>10180</v>
      </c>
      <c r="S1591" s="53">
        <v>186</v>
      </c>
    </row>
    <row r="1592" spans="1:19">
      <c r="A1592" s="432">
        <v>41775</v>
      </c>
      <c r="B1592" s="53">
        <v>2695</v>
      </c>
      <c r="C1592" s="53">
        <v>11300</v>
      </c>
      <c r="D1592" s="53">
        <v>5085</v>
      </c>
      <c r="E1592" s="53">
        <v>6695</v>
      </c>
      <c r="F1592" s="53">
        <v>3682.2500000000005</v>
      </c>
      <c r="G1592" s="53">
        <v>7007</v>
      </c>
      <c r="H1592" s="53">
        <v>8507</v>
      </c>
      <c r="I1592" s="53">
        <v>8354.5</v>
      </c>
      <c r="J1592" s="53">
        <v>9854.5</v>
      </c>
      <c r="K1592" s="53">
        <v>10230</v>
      </c>
      <c r="L1592" s="53">
        <v>1723</v>
      </c>
      <c r="M1592" s="53">
        <v>375.5</v>
      </c>
      <c r="N1592" s="53">
        <v>9850</v>
      </c>
      <c r="O1592" s="53">
        <v>-4.5</v>
      </c>
      <c r="P1592" s="53">
        <v>9600</v>
      </c>
      <c r="Q1592" s="53">
        <v>-254.5</v>
      </c>
      <c r="R1592" s="53">
        <v>10230</v>
      </c>
      <c r="S1592" s="53">
        <v>375.5</v>
      </c>
    </row>
    <row r="1593" spans="1:19">
      <c r="A1593" s="432">
        <v>41778</v>
      </c>
      <c r="B1593" s="53">
        <v>2685</v>
      </c>
      <c r="C1593" s="53">
        <v>11275</v>
      </c>
      <c r="D1593" s="53">
        <v>5073.75</v>
      </c>
      <c r="E1593" s="53">
        <v>6820</v>
      </c>
      <c r="F1593" s="53">
        <v>3751.0000000000005</v>
      </c>
      <c r="G1593" s="53">
        <v>6981</v>
      </c>
      <c r="H1593" s="53">
        <v>8481</v>
      </c>
      <c r="I1593" s="53">
        <v>8323.5</v>
      </c>
      <c r="J1593" s="53">
        <v>9823.5</v>
      </c>
      <c r="K1593" s="53">
        <v>10330</v>
      </c>
      <c r="L1593" s="53">
        <v>1849</v>
      </c>
      <c r="M1593" s="53">
        <v>506.5</v>
      </c>
      <c r="N1593" s="53">
        <v>9850</v>
      </c>
      <c r="O1593" s="53">
        <v>26.5</v>
      </c>
      <c r="P1593" s="53">
        <v>10050</v>
      </c>
      <c r="Q1593" s="53">
        <v>226.5</v>
      </c>
      <c r="R1593" s="53">
        <v>10500</v>
      </c>
      <c r="S1593" s="53">
        <v>676.5</v>
      </c>
    </row>
    <row r="1594" spans="1:19">
      <c r="A1594" s="432">
        <v>41779</v>
      </c>
      <c r="B1594" s="53">
        <v>2680</v>
      </c>
      <c r="C1594" s="53">
        <v>11250</v>
      </c>
      <c r="D1594" s="53">
        <v>5062.5</v>
      </c>
      <c r="E1594" s="53">
        <v>6770</v>
      </c>
      <c r="F1594" s="53">
        <v>3723.5000000000005</v>
      </c>
      <c r="G1594" s="53">
        <v>6968</v>
      </c>
      <c r="H1594" s="53">
        <v>8468</v>
      </c>
      <c r="I1594" s="53">
        <v>8308</v>
      </c>
      <c r="J1594" s="53">
        <v>9808</v>
      </c>
      <c r="K1594" s="53">
        <v>10400</v>
      </c>
      <c r="L1594" s="53">
        <v>1932</v>
      </c>
      <c r="M1594" s="53">
        <v>592</v>
      </c>
      <c r="N1594" s="53">
        <v>9850</v>
      </c>
      <c r="O1594" s="53">
        <v>42</v>
      </c>
      <c r="P1594" s="53">
        <v>10050</v>
      </c>
      <c r="Q1594" s="53">
        <v>242</v>
      </c>
      <c r="R1594" s="53">
        <v>10560</v>
      </c>
      <c r="S1594" s="53">
        <v>752</v>
      </c>
    </row>
    <row r="1595" spans="1:19">
      <c r="A1595" s="432">
        <v>41780</v>
      </c>
      <c r="B1595" s="53">
        <v>2665</v>
      </c>
      <c r="C1595" s="53">
        <v>11250</v>
      </c>
      <c r="D1595" s="53">
        <v>5062.5</v>
      </c>
      <c r="E1595" s="53">
        <v>6780</v>
      </c>
      <c r="F1595" s="53">
        <v>3729.0000000000005</v>
      </c>
      <c r="G1595" s="53">
        <v>6929</v>
      </c>
      <c r="H1595" s="53">
        <v>8429</v>
      </c>
      <c r="I1595" s="53">
        <v>8261.5</v>
      </c>
      <c r="J1595" s="53">
        <v>9761.5</v>
      </c>
      <c r="K1595" s="53">
        <v>10450</v>
      </c>
      <c r="L1595" s="53">
        <v>2021</v>
      </c>
      <c r="M1595" s="53">
        <v>688.5</v>
      </c>
      <c r="N1595" s="53">
        <v>9850</v>
      </c>
      <c r="O1595" s="53">
        <v>88.5</v>
      </c>
      <c r="P1595" s="53">
        <v>10050</v>
      </c>
      <c r="Q1595" s="53">
        <v>288.5</v>
      </c>
      <c r="R1595" s="53">
        <v>10630</v>
      </c>
      <c r="S1595" s="53">
        <v>868.5</v>
      </c>
    </row>
    <row r="1596" spans="1:19">
      <c r="A1596" s="432">
        <v>41781</v>
      </c>
      <c r="B1596" s="53">
        <v>2660</v>
      </c>
      <c r="C1596" s="53">
        <v>11275</v>
      </c>
      <c r="D1596" s="53">
        <v>5073.75</v>
      </c>
      <c r="E1596" s="53">
        <v>6770</v>
      </c>
      <c r="F1596" s="53">
        <v>3723.5000000000005</v>
      </c>
      <c r="G1596" s="53">
        <v>6916</v>
      </c>
      <c r="H1596" s="53">
        <v>8416</v>
      </c>
      <c r="I1596" s="53">
        <v>8246</v>
      </c>
      <c r="J1596" s="53">
        <v>9746</v>
      </c>
      <c r="K1596" s="53">
        <v>10600</v>
      </c>
      <c r="L1596" s="53">
        <v>2184</v>
      </c>
      <c r="M1596" s="53">
        <v>854</v>
      </c>
      <c r="N1596" s="53">
        <v>9900</v>
      </c>
      <c r="O1596" s="53">
        <v>154</v>
      </c>
      <c r="P1596" s="53">
        <v>10250</v>
      </c>
      <c r="Q1596" s="53">
        <v>504</v>
      </c>
      <c r="R1596" s="53">
        <v>10850</v>
      </c>
      <c r="S1596" s="53">
        <v>1104</v>
      </c>
    </row>
    <row r="1597" spans="1:19">
      <c r="A1597" s="432">
        <v>41782</v>
      </c>
      <c r="B1597" s="53">
        <v>2655</v>
      </c>
      <c r="C1597" s="53">
        <v>11275</v>
      </c>
      <c r="D1597" s="53">
        <v>5073.75</v>
      </c>
      <c r="E1597" s="53">
        <v>6780</v>
      </c>
      <c r="F1597" s="53">
        <v>3729.0000000000005</v>
      </c>
      <c r="G1597" s="53">
        <v>6903</v>
      </c>
      <c r="H1597" s="53">
        <v>8403</v>
      </c>
      <c r="I1597" s="53">
        <v>8230.5</v>
      </c>
      <c r="J1597" s="53">
        <v>9730.5</v>
      </c>
      <c r="K1597" s="53">
        <v>10700</v>
      </c>
      <c r="L1597" s="53">
        <v>2297</v>
      </c>
      <c r="M1597" s="53">
        <v>969.5</v>
      </c>
      <c r="N1597" s="53">
        <v>9900</v>
      </c>
      <c r="O1597" s="53">
        <v>169.5</v>
      </c>
      <c r="P1597" s="53">
        <v>10250</v>
      </c>
      <c r="Q1597" s="53">
        <v>519.5</v>
      </c>
      <c r="R1597" s="53">
        <v>10850</v>
      </c>
      <c r="S1597" s="53">
        <v>1119.5</v>
      </c>
    </row>
    <row r="1598" spans="1:19">
      <c r="A1598" s="432">
        <v>41785</v>
      </c>
      <c r="B1598" s="53">
        <v>2650</v>
      </c>
      <c r="C1598" s="53">
        <v>11350</v>
      </c>
      <c r="D1598" s="53">
        <v>5107.5</v>
      </c>
      <c r="E1598" s="53">
        <v>6840</v>
      </c>
      <c r="F1598" s="53">
        <v>3762.0000000000005</v>
      </c>
      <c r="G1598" s="53">
        <v>6890</v>
      </c>
      <c r="H1598" s="53">
        <v>8390</v>
      </c>
      <c r="I1598" s="53">
        <v>8215</v>
      </c>
      <c r="J1598" s="53">
        <v>9715</v>
      </c>
      <c r="K1598" s="53">
        <v>10800</v>
      </c>
      <c r="L1598" s="53">
        <v>2410</v>
      </c>
      <c r="M1598" s="53">
        <v>1085</v>
      </c>
      <c r="N1598" s="53">
        <v>9900</v>
      </c>
      <c r="O1598" s="53">
        <v>185</v>
      </c>
      <c r="P1598" s="53">
        <v>10250</v>
      </c>
      <c r="Q1598" s="53">
        <v>535</v>
      </c>
      <c r="R1598" s="53">
        <v>10800</v>
      </c>
      <c r="S1598" s="53">
        <v>1085</v>
      </c>
    </row>
    <row r="1599" spans="1:19">
      <c r="A1599" s="432">
        <v>41786</v>
      </c>
      <c r="B1599" s="53">
        <v>2655</v>
      </c>
      <c r="C1599" s="53">
        <v>11350</v>
      </c>
      <c r="D1599" s="53">
        <v>5107.5</v>
      </c>
      <c r="E1599" s="53">
        <v>6840</v>
      </c>
      <c r="F1599" s="53">
        <v>3762.0000000000005</v>
      </c>
      <c r="G1599" s="53">
        <v>6903</v>
      </c>
      <c r="H1599" s="53">
        <v>8403</v>
      </c>
      <c r="I1599" s="53">
        <v>8230.5</v>
      </c>
      <c r="J1599" s="53">
        <v>9730.5</v>
      </c>
      <c r="K1599" s="53">
        <v>10800</v>
      </c>
      <c r="L1599" s="53">
        <v>2397</v>
      </c>
      <c r="M1599" s="53">
        <v>1069.5</v>
      </c>
      <c r="N1599" s="53">
        <v>9900</v>
      </c>
      <c r="O1599" s="53">
        <v>169.5</v>
      </c>
      <c r="P1599" s="53">
        <v>10250</v>
      </c>
      <c r="Q1599" s="53">
        <v>519.5</v>
      </c>
      <c r="R1599" s="53">
        <v>10800</v>
      </c>
      <c r="S1599" s="53">
        <v>1069.5</v>
      </c>
    </row>
    <row r="1600" spans="1:19">
      <c r="A1600" s="432">
        <v>41787</v>
      </c>
      <c r="B1600" s="53">
        <v>2650</v>
      </c>
      <c r="C1600" s="53">
        <v>11350</v>
      </c>
      <c r="D1600" s="53">
        <v>5107.5</v>
      </c>
      <c r="E1600" s="53">
        <v>6860</v>
      </c>
      <c r="F1600" s="53">
        <v>3773.0000000000005</v>
      </c>
      <c r="G1600" s="53">
        <v>6890</v>
      </c>
      <c r="H1600" s="53">
        <v>8390</v>
      </c>
      <c r="I1600" s="53">
        <v>8215</v>
      </c>
      <c r="J1600" s="53">
        <v>9715</v>
      </c>
      <c r="K1600" s="53">
        <v>10800</v>
      </c>
      <c r="L1600" s="53">
        <v>2410</v>
      </c>
      <c r="M1600" s="53">
        <v>1085</v>
      </c>
      <c r="N1600" s="53">
        <v>9900</v>
      </c>
      <c r="O1600" s="53">
        <v>185</v>
      </c>
      <c r="P1600" s="53">
        <v>10250</v>
      </c>
      <c r="Q1600" s="53">
        <v>535</v>
      </c>
      <c r="R1600" s="53">
        <v>10760</v>
      </c>
      <c r="S1600" s="53">
        <v>1045</v>
      </c>
    </row>
    <row r="1601" spans="1:19">
      <c r="A1601" s="432">
        <v>41788</v>
      </c>
      <c r="B1601" s="53">
        <v>2650</v>
      </c>
      <c r="C1601" s="53">
        <v>11350</v>
      </c>
      <c r="D1601" s="53">
        <v>5107.5</v>
      </c>
      <c r="E1601" s="53">
        <v>7040</v>
      </c>
      <c r="F1601" s="53">
        <v>3872.0000000000005</v>
      </c>
      <c r="G1601" s="53">
        <v>6890</v>
      </c>
      <c r="H1601" s="53">
        <v>8390</v>
      </c>
      <c r="I1601" s="53">
        <v>8215</v>
      </c>
      <c r="J1601" s="53">
        <v>9715</v>
      </c>
      <c r="K1601" s="53">
        <v>10750</v>
      </c>
      <c r="L1601" s="53">
        <v>2360</v>
      </c>
      <c r="M1601" s="53">
        <v>1035</v>
      </c>
      <c r="N1601" s="53">
        <v>9900</v>
      </c>
      <c r="O1601" s="53">
        <v>185</v>
      </c>
      <c r="P1601" s="53">
        <v>10250</v>
      </c>
      <c r="Q1601" s="53">
        <v>535</v>
      </c>
      <c r="R1601" s="53">
        <v>10760</v>
      </c>
      <c r="S1601" s="53">
        <v>1045</v>
      </c>
    </row>
    <row r="1602" spans="1:19">
      <c r="A1602" s="432">
        <v>41789</v>
      </c>
      <c r="B1602" s="53">
        <v>2635</v>
      </c>
      <c r="C1602" s="53">
        <v>11350</v>
      </c>
      <c r="D1602" s="53">
        <v>5107.5</v>
      </c>
      <c r="E1602" s="53">
        <v>7090</v>
      </c>
      <c r="F1602" s="53">
        <v>3899.5000000000005</v>
      </c>
      <c r="G1602" s="53">
        <v>6851</v>
      </c>
      <c r="H1602" s="53">
        <v>8351</v>
      </c>
      <c r="I1602" s="53">
        <v>8168.5</v>
      </c>
      <c r="J1602" s="53">
        <v>9668.5</v>
      </c>
      <c r="K1602" s="53">
        <v>10700</v>
      </c>
      <c r="L1602" s="53">
        <v>2349</v>
      </c>
      <c r="M1602" s="53">
        <v>1031.5</v>
      </c>
      <c r="N1602" s="53">
        <v>9900</v>
      </c>
      <c r="O1602" s="53">
        <v>231.5</v>
      </c>
      <c r="P1602" s="53">
        <v>10200</v>
      </c>
      <c r="Q1602" s="53">
        <v>531.5</v>
      </c>
      <c r="R1602" s="53">
        <v>10630</v>
      </c>
      <c r="S1602" s="53">
        <v>961.5</v>
      </c>
    </row>
    <row r="1603" spans="1:19">
      <c r="A1603" s="432">
        <v>41792</v>
      </c>
      <c r="P1603" s="53">
        <v>10200</v>
      </c>
      <c r="R1603" s="53">
        <v>10630</v>
      </c>
    </row>
    <row r="1604" spans="1:19">
      <c r="A1604" s="432">
        <v>41793</v>
      </c>
      <c r="B1604" s="53">
        <v>2620</v>
      </c>
      <c r="C1604" s="53">
        <v>11500</v>
      </c>
      <c r="D1604" s="53">
        <v>5175</v>
      </c>
      <c r="E1604" s="53">
        <v>7150</v>
      </c>
      <c r="F1604" s="53">
        <v>3932.5000000000005</v>
      </c>
      <c r="G1604" s="53">
        <v>6812</v>
      </c>
      <c r="H1604" s="53">
        <v>8312</v>
      </c>
      <c r="I1604" s="53">
        <v>8122</v>
      </c>
      <c r="J1604" s="53">
        <v>9622</v>
      </c>
      <c r="K1604" s="53">
        <v>10500</v>
      </c>
      <c r="L1604" s="53">
        <v>2188</v>
      </c>
      <c r="M1604" s="53">
        <v>878</v>
      </c>
      <c r="N1604" s="53">
        <v>9900</v>
      </c>
      <c r="O1604" s="53">
        <v>278</v>
      </c>
      <c r="P1604" s="53">
        <v>10100</v>
      </c>
      <c r="Q1604" s="53">
        <v>478</v>
      </c>
      <c r="R1604" s="53">
        <v>10500</v>
      </c>
      <c r="S1604" s="53">
        <v>878</v>
      </c>
    </row>
    <row r="1605" spans="1:19">
      <c r="A1605" s="432">
        <v>41794</v>
      </c>
      <c r="B1605" s="53">
        <v>2612.5</v>
      </c>
      <c r="C1605" s="53">
        <v>11525</v>
      </c>
      <c r="D1605" s="53">
        <v>5186.25</v>
      </c>
      <c r="E1605" s="53">
        <v>7310</v>
      </c>
      <c r="F1605" s="53">
        <v>4020.5000000000005</v>
      </c>
      <c r="G1605" s="53">
        <v>6792.5</v>
      </c>
      <c r="H1605" s="53">
        <v>8292.5</v>
      </c>
      <c r="I1605" s="53">
        <v>8098.75</v>
      </c>
      <c r="J1605" s="53">
        <v>9598.75</v>
      </c>
      <c r="K1605" s="53">
        <v>10500</v>
      </c>
      <c r="L1605" s="53">
        <v>2207.5</v>
      </c>
      <c r="M1605" s="53">
        <v>901.25</v>
      </c>
      <c r="N1605" s="53">
        <v>9900</v>
      </c>
      <c r="O1605" s="53">
        <v>301.25</v>
      </c>
      <c r="P1605" s="53">
        <v>10000</v>
      </c>
      <c r="Q1605" s="53">
        <v>401.25</v>
      </c>
      <c r="R1605" s="53">
        <v>10560</v>
      </c>
      <c r="S1605" s="53">
        <v>961.25</v>
      </c>
    </row>
    <row r="1606" spans="1:19">
      <c r="A1606" s="432">
        <v>41795</v>
      </c>
      <c r="B1606" s="53">
        <v>2585</v>
      </c>
      <c r="C1606" s="53">
        <v>11475</v>
      </c>
      <c r="D1606" s="53">
        <v>5163.75</v>
      </c>
      <c r="E1606" s="53">
        <v>7305</v>
      </c>
      <c r="F1606" s="53">
        <v>4017.7500000000005</v>
      </c>
      <c r="G1606" s="53">
        <v>6721</v>
      </c>
      <c r="H1606" s="53">
        <v>8221</v>
      </c>
      <c r="I1606" s="53">
        <v>8013.5</v>
      </c>
      <c r="J1606" s="53">
        <v>9513.5</v>
      </c>
      <c r="K1606" s="53">
        <v>10500</v>
      </c>
      <c r="L1606" s="53">
        <v>2279</v>
      </c>
      <c r="M1606" s="53">
        <v>986.5</v>
      </c>
      <c r="N1606" s="53">
        <v>10050</v>
      </c>
      <c r="O1606" s="53">
        <v>536.5</v>
      </c>
      <c r="P1606" s="53">
        <v>10000</v>
      </c>
      <c r="Q1606" s="53">
        <v>486.5</v>
      </c>
      <c r="R1606" s="53">
        <v>10480</v>
      </c>
      <c r="S1606" s="53">
        <v>966.5</v>
      </c>
    </row>
    <row r="1607" spans="1:19">
      <c r="A1607" s="432">
        <v>41796</v>
      </c>
      <c r="B1607" s="53">
        <v>2585</v>
      </c>
      <c r="C1607" s="53">
        <v>11475</v>
      </c>
      <c r="D1607" s="53">
        <v>5163.75</v>
      </c>
      <c r="E1607" s="53">
        <v>7255</v>
      </c>
      <c r="F1607" s="53">
        <v>3990.2500000000005</v>
      </c>
      <c r="G1607" s="53">
        <v>6721</v>
      </c>
      <c r="H1607" s="53">
        <v>8221</v>
      </c>
      <c r="I1607" s="53">
        <v>8013.5</v>
      </c>
      <c r="J1607" s="53">
        <v>9513.5</v>
      </c>
      <c r="K1607" s="53">
        <v>10500</v>
      </c>
      <c r="L1607" s="53">
        <v>2279</v>
      </c>
      <c r="M1607" s="53">
        <v>986.5</v>
      </c>
      <c r="N1607" s="53">
        <v>10050</v>
      </c>
      <c r="O1607" s="53">
        <v>536.5</v>
      </c>
      <c r="P1607" s="53">
        <v>10000</v>
      </c>
      <c r="Q1607" s="53">
        <v>486.5</v>
      </c>
      <c r="R1607" s="53">
        <v>10480</v>
      </c>
      <c r="S1607" s="53">
        <v>966.5</v>
      </c>
    </row>
    <row r="1608" spans="1:19">
      <c r="A1608" s="432">
        <v>41799</v>
      </c>
      <c r="B1608" s="53">
        <v>2570</v>
      </c>
      <c r="C1608" s="53">
        <v>11500</v>
      </c>
      <c r="D1608" s="53">
        <v>5175</v>
      </c>
      <c r="E1608" s="53">
        <v>7280</v>
      </c>
      <c r="F1608" s="53">
        <v>4004.0000000000005</v>
      </c>
      <c r="G1608" s="53">
        <v>6682</v>
      </c>
      <c r="H1608" s="53">
        <v>8182</v>
      </c>
      <c r="I1608" s="53">
        <v>7967</v>
      </c>
      <c r="J1608" s="53">
        <v>9467</v>
      </c>
      <c r="K1608" s="53">
        <v>10420</v>
      </c>
      <c r="L1608" s="53">
        <v>2238</v>
      </c>
      <c r="M1608" s="53">
        <v>953</v>
      </c>
      <c r="N1608" s="53">
        <v>10050</v>
      </c>
      <c r="O1608" s="53">
        <v>583</v>
      </c>
      <c r="P1608" s="53">
        <v>10000</v>
      </c>
      <c r="Q1608" s="53">
        <v>533</v>
      </c>
      <c r="R1608" s="53">
        <v>10410</v>
      </c>
      <c r="S1608" s="53">
        <v>943</v>
      </c>
    </row>
    <row r="1609" spans="1:19">
      <c r="A1609" s="432">
        <v>41800</v>
      </c>
      <c r="B1609" s="53">
        <v>2562.5</v>
      </c>
      <c r="C1609" s="53">
        <v>11500</v>
      </c>
      <c r="D1609" s="53">
        <v>5175</v>
      </c>
      <c r="E1609" s="53">
        <v>7305</v>
      </c>
      <c r="F1609" s="53">
        <v>4017.7500000000005</v>
      </c>
      <c r="G1609" s="53">
        <v>6662.5</v>
      </c>
      <c r="H1609" s="53">
        <v>8162.5</v>
      </c>
      <c r="I1609" s="53">
        <v>7943.75</v>
      </c>
      <c r="J1609" s="53">
        <v>9443.75</v>
      </c>
      <c r="K1609" s="53">
        <v>10420</v>
      </c>
      <c r="L1609" s="53">
        <v>2257.5</v>
      </c>
      <c r="M1609" s="53">
        <v>976.25</v>
      </c>
      <c r="N1609" s="53">
        <v>10050</v>
      </c>
      <c r="O1609" s="53">
        <v>606.25</v>
      </c>
      <c r="P1609" s="53">
        <v>10000</v>
      </c>
      <c r="Q1609" s="53">
        <v>556.25</v>
      </c>
      <c r="R1609" s="53">
        <v>10410</v>
      </c>
      <c r="S1609" s="53">
        <v>966.25</v>
      </c>
    </row>
    <row r="1610" spans="1:19">
      <c r="A1610" s="432">
        <v>41801</v>
      </c>
      <c r="B1610" s="53">
        <v>2557.5</v>
      </c>
      <c r="C1610" s="53">
        <v>11525</v>
      </c>
      <c r="D1610" s="53">
        <v>5186.25</v>
      </c>
      <c r="E1610" s="53">
        <v>7270</v>
      </c>
      <c r="F1610" s="53">
        <v>3998.5000000000005</v>
      </c>
      <c r="G1610" s="53">
        <v>6649.5</v>
      </c>
      <c r="H1610" s="53">
        <v>8149.5</v>
      </c>
      <c r="I1610" s="53">
        <v>7928.25</v>
      </c>
      <c r="J1610" s="53">
        <v>9428.25</v>
      </c>
      <c r="K1610" s="53">
        <v>10420</v>
      </c>
      <c r="L1610" s="53">
        <v>2270.5</v>
      </c>
      <c r="M1610" s="53">
        <v>991.75</v>
      </c>
      <c r="N1610" s="53">
        <v>10050</v>
      </c>
      <c r="O1610" s="53">
        <v>621.75</v>
      </c>
      <c r="P1610" s="53">
        <v>9000</v>
      </c>
      <c r="Q1610" s="53">
        <v>-428.25</v>
      </c>
      <c r="R1610" s="53">
        <v>10410</v>
      </c>
      <c r="S1610" s="53">
        <v>981.75</v>
      </c>
    </row>
    <row r="1611" spans="1:19">
      <c r="A1611" s="432">
        <v>41802</v>
      </c>
      <c r="B1611" s="53">
        <v>2570</v>
      </c>
      <c r="C1611" s="53">
        <v>11525</v>
      </c>
      <c r="D1611" s="53">
        <v>5186.25</v>
      </c>
      <c r="E1611" s="53">
        <v>7270</v>
      </c>
      <c r="F1611" s="53">
        <v>3998.5000000000005</v>
      </c>
      <c r="G1611" s="53">
        <v>6682</v>
      </c>
      <c r="H1611" s="53">
        <v>8182</v>
      </c>
      <c r="I1611" s="53">
        <v>7967</v>
      </c>
      <c r="J1611" s="53">
        <v>9467</v>
      </c>
      <c r="K1611" s="53">
        <v>10420</v>
      </c>
      <c r="L1611" s="53">
        <v>2238</v>
      </c>
      <c r="M1611" s="53">
        <v>953</v>
      </c>
      <c r="N1611" s="53">
        <v>10050</v>
      </c>
      <c r="O1611" s="53">
        <v>583</v>
      </c>
      <c r="P1611" s="53">
        <v>9000</v>
      </c>
      <c r="Q1611" s="53">
        <v>-467</v>
      </c>
      <c r="R1611" s="53">
        <v>10410</v>
      </c>
      <c r="S1611" s="53">
        <v>943</v>
      </c>
    </row>
    <row r="1612" spans="1:19">
      <c r="A1612" s="432">
        <v>41803</v>
      </c>
      <c r="B1612" s="53">
        <v>2630</v>
      </c>
      <c r="C1612" s="53">
        <v>11600</v>
      </c>
      <c r="D1612" s="53">
        <v>5220</v>
      </c>
      <c r="E1612" s="53">
        <v>7450</v>
      </c>
      <c r="F1612" s="53">
        <v>4097.5</v>
      </c>
      <c r="G1612" s="53">
        <v>6838</v>
      </c>
      <c r="H1612" s="53">
        <v>8338</v>
      </c>
      <c r="I1612" s="53">
        <v>8153</v>
      </c>
      <c r="J1612" s="53">
        <v>9653</v>
      </c>
      <c r="K1612" s="53">
        <v>10420</v>
      </c>
      <c r="L1612" s="53">
        <v>2082</v>
      </c>
      <c r="M1612" s="53">
        <v>767</v>
      </c>
      <c r="N1612" s="53">
        <v>10050</v>
      </c>
      <c r="O1612" s="53">
        <v>397</v>
      </c>
      <c r="P1612" s="53">
        <v>9000</v>
      </c>
      <c r="Q1612" s="53">
        <v>-653</v>
      </c>
      <c r="R1612" s="53">
        <v>10410</v>
      </c>
      <c r="S1612" s="53">
        <v>757</v>
      </c>
    </row>
    <row r="1613" spans="1:19">
      <c r="A1613" s="432">
        <v>41806</v>
      </c>
      <c r="B1613" s="53">
        <v>2655</v>
      </c>
      <c r="C1613" s="53">
        <v>11675</v>
      </c>
      <c r="D1613" s="53">
        <v>5253.75</v>
      </c>
      <c r="E1613" s="53">
        <v>7505</v>
      </c>
      <c r="F1613" s="53">
        <v>4127.75</v>
      </c>
      <c r="G1613" s="53">
        <v>6903</v>
      </c>
      <c r="H1613" s="53">
        <v>8403</v>
      </c>
      <c r="I1613" s="53">
        <v>8230.5</v>
      </c>
      <c r="J1613" s="53">
        <v>9730.5</v>
      </c>
      <c r="K1613" s="53">
        <v>10350</v>
      </c>
      <c r="L1613" s="53">
        <v>1947</v>
      </c>
      <c r="M1613" s="53">
        <v>619.5</v>
      </c>
      <c r="N1613" s="53">
        <v>10050</v>
      </c>
      <c r="O1613" s="53">
        <v>319.5</v>
      </c>
      <c r="P1613" s="53">
        <v>9000</v>
      </c>
      <c r="Q1613" s="53">
        <v>-730.5</v>
      </c>
      <c r="R1613" s="53">
        <v>10450</v>
      </c>
      <c r="S1613" s="53">
        <v>719.5</v>
      </c>
    </row>
    <row r="1614" spans="1:19">
      <c r="A1614" s="432">
        <v>41807</v>
      </c>
      <c r="B1614" s="53">
        <v>2685</v>
      </c>
      <c r="C1614" s="53">
        <v>11675</v>
      </c>
      <c r="D1614" s="53">
        <v>5253.75</v>
      </c>
      <c r="E1614" s="53">
        <v>7355</v>
      </c>
      <c r="F1614" s="53">
        <v>4045.2500000000005</v>
      </c>
      <c r="G1614" s="53">
        <v>6981</v>
      </c>
      <c r="H1614" s="53">
        <v>8481</v>
      </c>
      <c r="I1614" s="53">
        <v>8323.5</v>
      </c>
      <c r="J1614" s="53">
        <v>9823.5</v>
      </c>
      <c r="K1614" s="53">
        <v>10350</v>
      </c>
      <c r="L1614" s="53">
        <v>1869</v>
      </c>
      <c r="M1614" s="53">
        <v>526.5</v>
      </c>
      <c r="N1614" s="53">
        <v>10050</v>
      </c>
      <c r="O1614" s="53">
        <v>226.5</v>
      </c>
      <c r="P1614" s="53">
        <v>9000</v>
      </c>
      <c r="Q1614" s="53">
        <v>-823.5</v>
      </c>
      <c r="R1614" s="53">
        <v>10450</v>
      </c>
      <c r="S1614" s="53">
        <v>626.5</v>
      </c>
    </row>
    <row r="1615" spans="1:19">
      <c r="A1615" s="432">
        <v>41808</v>
      </c>
      <c r="B1615" s="53">
        <v>2660</v>
      </c>
      <c r="C1615" s="53">
        <v>11650</v>
      </c>
      <c r="D1615" s="53">
        <v>5242.5</v>
      </c>
      <c r="E1615" s="53">
        <v>7270</v>
      </c>
      <c r="F1615" s="53">
        <v>3998.5000000000005</v>
      </c>
      <c r="G1615" s="53">
        <v>6916</v>
      </c>
      <c r="H1615" s="53">
        <v>8416</v>
      </c>
      <c r="I1615" s="53">
        <v>8246</v>
      </c>
      <c r="J1615" s="53">
        <v>9746</v>
      </c>
      <c r="K1615" s="53">
        <v>10350</v>
      </c>
      <c r="L1615" s="53">
        <v>1934</v>
      </c>
      <c r="M1615" s="53">
        <v>604</v>
      </c>
      <c r="P1615" s="53">
        <v>10000</v>
      </c>
      <c r="Q1615" s="53">
        <v>254</v>
      </c>
      <c r="R1615" s="53">
        <v>10500</v>
      </c>
      <c r="S1615" s="53">
        <v>754</v>
      </c>
    </row>
    <row r="1616" spans="1:19">
      <c r="A1616" s="432">
        <v>41809</v>
      </c>
      <c r="B1616" s="53">
        <v>2630</v>
      </c>
      <c r="C1616" s="53">
        <v>11650</v>
      </c>
      <c r="D1616" s="53">
        <v>5242.5</v>
      </c>
      <c r="E1616" s="53">
        <v>7360</v>
      </c>
      <c r="F1616" s="53">
        <v>4048.0000000000005</v>
      </c>
      <c r="G1616" s="53">
        <v>6838</v>
      </c>
      <c r="H1616" s="53">
        <v>8338</v>
      </c>
      <c r="I1616" s="53">
        <v>8153</v>
      </c>
      <c r="J1616" s="53">
        <v>9653</v>
      </c>
      <c r="K1616" s="53">
        <v>10350</v>
      </c>
      <c r="L1616" s="53">
        <v>2012</v>
      </c>
      <c r="M1616" s="53">
        <v>697</v>
      </c>
      <c r="P1616" s="53">
        <v>10000</v>
      </c>
      <c r="Q1616" s="53">
        <v>347</v>
      </c>
      <c r="R1616" s="53">
        <v>10500</v>
      </c>
      <c r="S1616" s="53">
        <v>847</v>
      </c>
    </row>
    <row r="1617" spans="1:19">
      <c r="A1617" s="432">
        <v>41810</v>
      </c>
      <c r="B1617" s="53">
        <v>2625</v>
      </c>
      <c r="C1617" s="53">
        <v>11575</v>
      </c>
      <c r="D1617" s="53">
        <v>5208.75</v>
      </c>
      <c r="E1617" s="53">
        <v>7415</v>
      </c>
      <c r="F1617" s="53">
        <v>4078.2500000000005</v>
      </c>
      <c r="G1617" s="53">
        <v>6825</v>
      </c>
      <c r="H1617" s="53">
        <v>8325</v>
      </c>
      <c r="I1617" s="53">
        <v>8137.5</v>
      </c>
      <c r="J1617" s="53">
        <v>9637.5</v>
      </c>
      <c r="K1617" s="53">
        <v>10400</v>
      </c>
      <c r="L1617" s="53">
        <v>2075</v>
      </c>
      <c r="M1617" s="53">
        <v>762.5</v>
      </c>
      <c r="P1617" s="53">
        <v>10050</v>
      </c>
      <c r="Q1617" s="53">
        <v>412.5</v>
      </c>
      <c r="R1617" s="53">
        <v>10500</v>
      </c>
      <c r="S1617" s="53">
        <v>862.5</v>
      </c>
    </row>
    <row r="1618" spans="1:19">
      <c r="A1618" s="432">
        <v>41813</v>
      </c>
      <c r="B1618" s="53">
        <v>2640</v>
      </c>
      <c r="C1618" s="53">
        <v>11500</v>
      </c>
      <c r="D1618" s="53">
        <v>5175</v>
      </c>
      <c r="E1618" s="53">
        <v>7470</v>
      </c>
      <c r="F1618" s="53">
        <v>4108.5</v>
      </c>
      <c r="G1618" s="53">
        <v>6864</v>
      </c>
      <c r="H1618" s="53">
        <v>8364</v>
      </c>
      <c r="I1618" s="53">
        <v>8184</v>
      </c>
      <c r="J1618" s="53">
        <v>9684</v>
      </c>
      <c r="K1618" s="53">
        <v>10350</v>
      </c>
      <c r="L1618" s="53">
        <v>1986</v>
      </c>
      <c r="M1618" s="53">
        <v>666</v>
      </c>
      <c r="P1618" s="53">
        <v>10050</v>
      </c>
      <c r="Q1618" s="53">
        <v>366</v>
      </c>
      <c r="R1618" s="53">
        <v>10500</v>
      </c>
      <c r="S1618" s="53">
        <v>816</v>
      </c>
    </row>
    <row r="1619" spans="1:19">
      <c r="A1619" s="432">
        <v>41814</v>
      </c>
      <c r="B1619" s="53">
        <v>2635</v>
      </c>
      <c r="C1619" s="53">
        <v>11450</v>
      </c>
      <c r="D1619" s="53">
        <v>5152.5</v>
      </c>
      <c r="E1619" s="53">
        <v>7490</v>
      </c>
      <c r="F1619" s="53">
        <v>4119.5</v>
      </c>
      <c r="G1619" s="53">
        <v>6851</v>
      </c>
      <c r="H1619" s="53">
        <v>8351</v>
      </c>
      <c r="I1619" s="53">
        <v>8168.5</v>
      </c>
      <c r="J1619" s="53">
        <v>9668.5</v>
      </c>
      <c r="K1619" s="53">
        <v>10350</v>
      </c>
      <c r="L1619" s="53">
        <v>1999</v>
      </c>
      <c r="M1619" s="53">
        <v>681.5</v>
      </c>
      <c r="P1619" s="53">
        <v>10000</v>
      </c>
      <c r="Q1619" s="53">
        <v>331.5</v>
      </c>
      <c r="R1619" s="53">
        <v>10500</v>
      </c>
      <c r="S1619" s="53">
        <v>831.5</v>
      </c>
    </row>
    <row r="1620" spans="1:19">
      <c r="A1620" s="432">
        <v>41815</v>
      </c>
      <c r="B1620" s="53">
        <v>2650</v>
      </c>
      <c r="C1620" s="53">
        <v>11450</v>
      </c>
      <c r="D1620" s="53">
        <v>5152.5</v>
      </c>
      <c r="E1620" s="53">
        <v>7495</v>
      </c>
      <c r="F1620" s="53">
        <v>4122.25</v>
      </c>
      <c r="G1620" s="53">
        <v>6890</v>
      </c>
      <c r="H1620" s="53">
        <v>8390</v>
      </c>
      <c r="I1620" s="53">
        <v>8215</v>
      </c>
      <c r="J1620" s="53">
        <v>9715</v>
      </c>
      <c r="K1620" s="53">
        <v>10400</v>
      </c>
      <c r="L1620" s="53">
        <v>2010</v>
      </c>
      <c r="M1620" s="53">
        <v>685</v>
      </c>
      <c r="P1620" s="53">
        <v>10000</v>
      </c>
      <c r="Q1620" s="53">
        <v>285</v>
      </c>
      <c r="R1620" s="53">
        <v>10500</v>
      </c>
      <c r="S1620" s="53">
        <v>785</v>
      </c>
    </row>
    <row r="1621" spans="1:19">
      <c r="A1621" s="432">
        <v>41816</v>
      </c>
      <c r="B1621" s="53">
        <v>2682.5</v>
      </c>
      <c r="C1621" s="53">
        <v>11450</v>
      </c>
      <c r="D1621" s="53">
        <v>5152.5</v>
      </c>
      <c r="E1621" s="53">
        <v>7570</v>
      </c>
      <c r="F1621" s="53">
        <v>4163.5</v>
      </c>
      <c r="G1621" s="53">
        <v>6974.5</v>
      </c>
      <c r="H1621" s="53">
        <v>8474.5</v>
      </c>
      <c r="I1621" s="53">
        <v>8315.75</v>
      </c>
      <c r="J1621" s="53">
        <v>9815.75</v>
      </c>
      <c r="K1621" s="53">
        <v>10400</v>
      </c>
      <c r="L1621" s="53">
        <v>1925.5</v>
      </c>
      <c r="M1621" s="53">
        <v>584.25</v>
      </c>
      <c r="P1621" s="53">
        <v>10000</v>
      </c>
      <c r="Q1621" s="53">
        <v>184.25</v>
      </c>
      <c r="R1621" s="53">
        <v>10500</v>
      </c>
      <c r="S1621" s="53">
        <v>684.25</v>
      </c>
    </row>
    <row r="1622" spans="1:19">
      <c r="A1622" s="432">
        <v>41817</v>
      </c>
      <c r="B1622" s="53">
        <v>2705</v>
      </c>
      <c r="C1622" s="53">
        <v>11450</v>
      </c>
      <c r="D1622" s="53">
        <v>5152.5</v>
      </c>
      <c r="E1622" s="53">
        <v>7570</v>
      </c>
      <c r="F1622" s="53">
        <v>4163.5</v>
      </c>
      <c r="G1622" s="53">
        <v>7033</v>
      </c>
      <c r="H1622" s="53">
        <v>8533</v>
      </c>
      <c r="I1622" s="53">
        <v>8385.5</v>
      </c>
      <c r="J1622" s="53">
        <v>9885.5</v>
      </c>
      <c r="K1622" s="53">
        <v>10400</v>
      </c>
      <c r="L1622" s="53">
        <v>1867</v>
      </c>
      <c r="M1622" s="53">
        <v>514.5</v>
      </c>
      <c r="R1622" s="53">
        <v>10500</v>
      </c>
      <c r="S1622" s="53">
        <v>614.5</v>
      </c>
    </row>
    <row r="1623" spans="1:19">
      <c r="A1623" s="432">
        <v>41820</v>
      </c>
      <c r="B1623" s="53">
        <v>2695</v>
      </c>
      <c r="C1623" s="53">
        <v>11425</v>
      </c>
      <c r="D1623" s="53">
        <v>5141.25</v>
      </c>
      <c r="E1623" s="53">
        <v>7490</v>
      </c>
      <c r="F1623" s="53">
        <v>4119.5</v>
      </c>
      <c r="G1623" s="53">
        <v>7007</v>
      </c>
      <c r="H1623" s="53">
        <v>8507</v>
      </c>
      <c r="I1623" s="53">
        <v>8354.5</v>
      </c>
      <c r="J1623" s="53">
        <v>9854.5</v>
      </c>
      <c r="K1623" s="53">
        <v>10400</v>
      </c>
      <c r="L1623" s="53">
        <v>1893</v>
      </c>
      <c r="M1623" s="53">
        <v>545.5</v>
      </c>
      <c r="R1623" s="53">
        <v>10450</v>
      </c>
      <c r="S1623" s="53">
        <v>595.5</v>
      </c>
    </row>
    <row r="1624" spans="1:19">
      <c r="A1624" s="432">
        <v>41821</v>
      </c>
      <c r="B1624" s="53">
        <v>2675</v>
      </c>
      <c r="C1624" s="53">
        <v>11475</v>
      </c>
      <c r="D1624" s="53">
        <v>5163.75</v>
      </c>
      <c r="E1624" s="53">
        <v>7455</v>
      </c>
      <c r="F1624" s="53">
        <v>4100.25</v>
      </c>
      <c r="G1624" s="53">
        <v>6955</v>
      </c>
      <c r="H1624" s="53">
        <v>8455</v>
      </c>
      <c r="I1624" s="53">
        <v>8292.5</v>
      </c>
      <c r="J1624" s="53">
        <v>9792.5</v>
      </c>
      <c r="K1624" s="53">
        <v>10400</v>
      </c>
      <c r="L1624" s="53">
        <v>1945</v>
      </c>
      <c r="M1624" s="53">
        <v>607.5</v>
      </c>
      <c r="R1624" s="53">
        <v>10400</v>
      </c>
      <c r="S1624" s="53">
        <v>607.5</v>
      </c>
    </row>
    <row r="1625" spans="1:19">
      <c r="A1625" s="432">
        <v>41822</v>
      </c>
      <c r="B1625" s="53">
        <v>2655</v>
      </c>
      <c r="C1625" s="53">
        <v>11525</v>
      </c>
      <c r="D1625" s="53">
        <v>5186.25</v>
      </c>
      <c r="E1625" s="53">
        <v>7440</v>
      </c>
      <c r="F1625" s="53">
        <v>4092.0000000000005</v>
      </c>
      <c r="G1625" s="53">
        <v>6903</v>
      </c>
      <c r="H1625" s="53">
        <v>8403</v>
      </c>
      <c r="I1625" s="53">
        <v>8230.5</v>
      </c>
      <c r="J1625" s="53">
        <v>9730.5</v>
      </c>
      <c r="K1625" s="53">
        <v>10400</v>
      </c>
      <c r="L1625" s="53">
        <v>1997</v>
      </c>
      <c r="M1625" s="53">
        <v>669.5</v>
      </c>
      <c r="R1625" s="53">
        <v>10450</v>
      </c>
      <c r="S1625" s="53">
        <v>719.5</v>
      </c>
    </row>
    <row r="1626" spans="1:19">
      <c r="A1626" s="432">
        <v>41823</v>
      </c>
      <c r="B1626" s="53">
        <v>2665</v>
      </c>
      <c r="C1626" s="53">
        <v>11525</v>
      </c>
      <c r="D1626" s="53">
        <v>5186.25</v>
      </c>
      <c r="E1626" s="53">
        <v>7475</v>
      </c>
      <c r="F1626" s="53">
        <v>4111.25</v>
      </c>
      <c r="G1626" s="53">
        <v>6929</v>
      </c>
      <c r="H1626" s="53">
        <v>8429</v>
      </c>
      <c r="I1626" s="53">
        <v>8261.5</v>
      </c>
      <c r="J1626" s="53">
        <v>9761.5</v>
      </c>
      <c r="K1626" s="53">
        <v>10400</v>
      </c>
      <c r="L1626" s="53">
        <v>1971</v>
      </c>
      <c r="M1626" s="53">
        <v>638.5</v>
      </c>
      <c r="R1626" s="53">
        <v>10450</v>
      </c>
      <c r="S1626" s="53">
        <v>688.5</v>
      </c>
    </row>
    <row r="1627" spans="1:19">
      <c r="A1627" s="432">
        <v>41824</v>
      </c>
      <c r="B1627" s="53">
        <v>2665</v>
      </c>
      <c r="C1627" s="53">
        <v>11575</v>
      </c>
      <c r="D1627" s="53">
        <v>5208.75</v>
      </c>
      <c r="E1627" s="53">
        <v>7475</v>
      </c>
      <c r="F1627" s="53">
        <v>4111.25</v>
      </c>
      <c r="G1627" s="53">
        <v>6929</v>
      </c>
      <c r="H1627" s="53">
        <v>8429</v>
      </c>
      <c r="I1627" s="53">
        <v>8261.5</v>
      </c>
      <c r="J1627" s="53">
        <v>9761.5</v>
      </c>
      <c r="K1627" s="53">
        <v>10400</v>
      </c>
      <c r="L1627" s="53">
        <v>1971</v>
      </c>
      <c r="M1627" s="53">
        <v>638.5</v>
      </c>
      <c r="R1627" s="53">
        <v>10450</v>
      </c>
      <c r="S1627" s="53">
        <v>688.5</v>
      </c>
    </row>
    <row r="1628" spans="1:19">
      <c r="A1628" s="432">
        <v>41827</v>
      </c>
      <c r="B1628" s="53">
        <v>2680</v>
      </c>
      <c r="C1628" s="53">
        <v>11600</v>
      </c>
      <c r="D1628" s="53">
        <v>5220</v>
      </c>
      <c r="E1628" s="53">
        <v>7410</v>
      </c>
      <c r="F1628" s="53">
        <v>4075.5000000000005</v>
      </c>
      <c r="G1628" s="53">
        <v>6968</v>
      </c>
      <c r="H1628" s="53">
        <v>8468</v>
      </c>
      <c r="I1628" s="53">
        <v>8308</v>
      </c>
      <c r="J1628" s="53">
        <v>9808</v>
      </c>
      <c r="K1628" s="53">
        <v>10500</v>
      </c>
      <c r="L1628" s="53">
        <v>2032</v>
      </c>
      <c r="M1628" s="53">
        <v>692</v>
      </c>
      <c r="R1628" s="53">
        <v>10500</v>
      </c>
      <c r="S1628" s="53">
        <v>692</v>
      </c>
    </row>
    <row r="1629" spans="1:19">
      <c r="A1629" s="432">
        <v>41828</v>
      </c>
      <c r="B1629" s="53">
        <v>2685</v>
      </c>
      <c r="C1629" s="53">
        <v>11600</v>
      </c>
      <c r="D1629" s="53">
        <v>5220</v>
      </c>
      <c r="E1629" s="53">
        <v>7420</v>
      </c>
      <c r="F1629" s="53">
        <v>4081.0000000000005</v>
      </c>
      <c r="G1629" s="53">
        <v>6981</v>
      </c>
      <c r="H1629" s="53">
        <v>8481</v>
      </c>
      <c r="I1629" s="53">
        <v>8323.5</v>
      </c>
      <c r="J1629" s="53">
        <v>9823.5</v>
      </c>
      <c r="K1629" s="53">
        <v>10550</v>
      </c>
      <c r="L1629" s="53">
        <v>2069</v>
      </c>
      <c r="M1629" s="53">
        <v>726.5</v>
      </c>
      <c r="R1629" s="53">
        <v>10630</v>
      </c>
      <c r="S1629" s="53">
        <v>806.5</v>
      </c>
    </row>
    <row r="1630" spans="1:19">
      <c r="A1630" s="432">
        <v>41829</v>
      </c>
      <c r="B1630" s="53">
        <v>2665</v>
      </c>
      <c r="C1630" s="53">
        <v>11600</v>
      </c>
      <c r="D1630" s="53">
        <v>5220</v>
      </c>
      <c r="E1630" s="53">
        <v>7410</v>
      </c>
      <c r="F1630" s="53">
        <v>4075.5000000000005</v>
      </c>
      <c r="G1630" s="53">
        <v>6929</v>
      </c>
      <c r="H1630" s="53">
        <v>8429</v>
      </c>
      <c r="I1630" s="53">
        <v>8261.5</v>
      </c>
      <c r="J1630" s="53">
        <v>9761.5</v>
      </c>
      <c r="K1630" s="53">
        <v>10600</v>
      </c>
      <c r="L1630" s="53">
        <v>2171</v>
      </c>
      <c r="M1630" s="53">
        <v>838.5</v>
      </c>
      <c r="R1630" s="53">
        <v>10630</v>
      </c>
      <c r="S1630" s="53">
        <v>868.5</v>
      </c>
    </row>
    <row r="1631" spans="1:19">
      <c r="A1631" s="432">
        <v>41830</v>
      </c>
      <c r="B1631" s="53">
        <v>2665</v>
      </c>
      <c r="C1631" s="53">
        <v>11600</v>
      </c>
      <c r="D1631" s="53">
        <v>5220</v>
      </c>
      <c r="E1631" s="53">
        <v>7365</v>
      </c>
      <c r="F1631" s="53">
        <v>4050.7500000000005</v>
      </c>
      <c r="G1631" s="53">
        <v>6929</v>
      </c>
      <c r="H1631" s="53">
        <v>8429</v>
      </c>
      <c r="I1631" s="53">
        <v>8261.5</v>
      </c>
      <c r="J1631" s="53">
        <v>9761.5</v>
      </c>
      <c r="K1631" s="53">
        <v>10630</v>
      </c>
      <c r="L1631" s="53">
        <v>2201</v>
      </c>
      <c r="M1631" s="53">
        <v>868.5</v>
      </c>
      <c r="R1631" s="53">
        <v>10670</v>
      </c>
      <c r="S1631" s="53">
        <v>908.5</v>
      </c>
    </row>
    <row r="1632" spans="1:19">
      <c r="A1632" s="432">
        <v>41831</v>
      </c>
      <c r="B1632" s="53">
        <v>2660</v>
      </c>
      <c r="C1632" s="53">
        <v>11600</v>
      </c>
      <c r="D1632" s="53">
        <v>5220</v>
      </c>
      <c r="E1632" s="53">
        <v>7395</v>
      </c>
      <c r="F1632" s="53">
        <v>4067.2500000000005</v>
      </c>
      <c r="G1632" s="53">
        <v>6916</v>
      </c>
      <c r="H1632" s="53">
        <v>8416</v>
      </c>
      <c r="I1632" s="53">
        <v>8246</v>
      </c>
      <c r="J1632" s="53">
        <v>9746</v>
      </c>
      <c r="K1632" s="53">
        <v>10630</v>
      </c>
      <c r="L1632" s="53">
        <v>2214</v>
      </c>
      <c r="M1632" s="53">
        <v>884</v>
      </c>
      <c r="R1632" s="53">
        <v>10720</v>
      </c>
      <c r="S1632" s="53">
        <v>974</v>
      </c>
    </row>
    <row r="1633" spans="1:19">
      <c r="A1633" s="432">
        <v>41834</v>
      </c>
      <c r="B1633" s="53">
        <v>2650</v>
      </c>
      <c r="C1633" s="53">
        <v>11550</v>
      </c>
      <c r="D1633" s="53">
        <v>5197.5</v>
      </c>
      <c r="E1633" s="53">
        <v>7355</v>
      </c>
      <c r="F1633" s="53">
        <v>4045.2500000000005</v>
      </c>
      <c r="G1633" s="53">
        <v>6890</v>
      </c>
      <c r="H1633" s="53">
        <v>8390</v>
      </c>
      <c r="I1633" s="53">
        <v>8215</v>
      </c>
      <c r="J1633" s="53">
        <v>9715</v>
      </c>
      <c r="K1633" s="53">
        <v>10600</v>
      </c>
      <c r="L1633" s="53">
        <v>2210</v>
      </c>
      <c r="M1633" s="53">
        <v>885</v>
      </c>
      <c r="R1633" s="53">
        <v>10720</v>
      </c>
      <c r="S1633" s="53">
        <v>1005</v>
      </c>
    </row>
    <row r="1634" spans="1:19">
      <c r="A1634" s="432">
        <v>41835</v>
      </c>
      <c r="B1634" s="53">
        <v>2640</v>
      </c>
      <c r="C1634" s="53">
        <v>11500</v>
      </c>
      <c r="D1634" s="53">
        <v>5175</v>
      </c>
      <c r="E1634" s="53">
        <v>7345</v>
      </c>
      <c r="F1634" s="53">
        <v>4039.7500000000005</v>
      </c>
      <c r="G1634" s="53">
        <v>6864</v>
      </c>
      <c r="H1634" s="53">
        <v>8364</v>
      </c>
      <c r="I1634" s="53">
        <v>8184</v>
      </c>
      <c r="J1634" s="53">
        <v>9684</v>
      </c>
      <c r="K1634" s="53">
        <v>10600</v>
      </c>
      <c r="L1634" s="53">
        <v>2236</v>
      </c>
      <c r="M1634" s="53">
        <v>916</v>
      </c>
      <c r="R1634" s="53">
        <v>10760</v>
      </c>
      <c r="S1634" s="53">
        <v>1076</v>
      </c>
    </row>
    <row r="1635" spans="1:19">
      <c r="A1635" s="432">
        <v>41836</v>
      </c>
      <c r="B1635" s="53">
        <v>2625</v>
      </c>
      <c r="C1635" s="53">
        <v>11475</v>
      </c>
      <c r="D1635" s="53">
        <v>5163.75</v>
      </c>
      <c r="E1635" s="53">
        <v>7405</v>
      </c>
      <c r="F1635" s="53">
        <v>4072.7500000000005</v>
      </c>
      <c r="G1635" s="53">
        <v>6825</v>
      </c>
      <c r="H1635" s="53">
        <v>8325</v>
      </c>
      <c r="I1635" s="53">
        <v>8137.5</v>
      </c>
      <c r="J1635" s="53">
        <v>9637.5</v>
      </c>
      <c r="K1635" s="53">
        <v>10600</v>
      </c>
      <c r="L1635" s="53">
        <v>2275</v>
      </c>
      <c r="M1635" s="53">
        <v>962.5</v>
      </c>
      <c r="R1635" s="53">
        <v>10760</v>
      </c>
      <c r="S1635" s="53">
        <v>1122.5</v>
      </c>
    </row>
    <row r="1636" spans="1:19">
      <c r="A1636" s="432">
        <v>41837</v>
      </c>
      <c r="B1636" s="53">
        <v>2640</v>
      </c>
      <c r="C1636" s="53">
        <v>11400</v>
      </c>
      <c r="D1636" s="53">
        <v>5130</v>
      </c>
      <c r="E1636" s="53">
        <v>7425</v>
      </c>
      <c r="F1636" s="53">
        <v>4083.7500000000005</v>
      </c>
      <c r="G1636" s="53">
        <v>6864</v>
      </c>
      <c r="H1636" s="53">
        <v>8364</v>
      </c>
      <c r="I1636" s="53">
        <v>8184</v>
      </c>
      <c r="J1636" s="53">
        <v>9684</v>
      </c>
      <c r="K1636" s="53">
        <v>10550</v>
      </c>
      <c r="L1636" s="53">
        <v>2186</v>
      </c>
      <c r="M1636" s="53">
        <v>866</v>
      </c>
      <c r="R1636" s="53">
        <v>10760</v>
      </c>
      <c r="S1636" s="53">
        <v>1076</v>
      </c>
    </row>
    <row r="1637" spans="1:19">
      <c r="A1637" s="432">
        <v>41838</v>
      </c>
      <c r="B1637" s="53">
        <v>2620</v>
      </c>
      <c r="C1637" s="53">
        <v>11375</v>
      </c>
      <c r="D1637" s="53">
        <v>5118.75</v>
      </c>
      <c r="E1637" s="53">
        <v>7440</v>
      </c>
      <c r="F1637" s="53">
        <v>4092.0000000000005</v>
      </c>
      <c r="G1637" s="53">
        <v>6812</v>
      </c>
      <c r="H1637" s="53">
        <v>8312</v>
      </c>
      <c r="I1637" s="53">
        <v>8122</v>
      </c>
      <c r="J1637" s="53">
        <v>9622</v>
      </c>
      <c r="K1637" s="53">
        <v>10550</v>
      </c>
      <c r="L1637" s="53">
        <v>2238</v>
      </c>
      <c r="M1637" s="53">
        <v>928</v>
      </c>
      <c r="R1637" s="53">
        <v>10760</v>
      </c>
      <c r="S1637" s="53">
        <v>1138</v>
      </c>
    </row>
    <row r="1638" spans="1:19">
      <c r="A1638" s="432">
        <v>41841</v>
      </c>
      <c r="B1638" s="53">
        <v>2605</v>
      </c>
      <c r="C1638" s="53">
        <v>11350</v>
      </c>
      <c r="D1638" s="53">
        <v>5107.5</v>
      </c>
      <c r="E1638" s="53">
        <v>7405</v>
      </c>
      <c r="F1638" s="53">
        <v>4072.7500000000005</v>
      </c>
      <c r="G1638" s="53">
        <v>6773</v>
      </c>
      <c r="H1638" s="53">
        <v>8273</v>
      </c>
      <c r="I1638" s="53">
        <v>8075.5</v>
      </c>
      <c r="J1638" s="53">
        <v>9575.5</v>
      </c>
      <c r="K1638" s="53">
        <v>10550</v>
      </c>
      <c r="L1638" s="53">
        <v>2277</v>
      </c>
      <c r="M1638" s="53">
        <v>974.5</v>
      </c>
      <c r="R1638" s="53">
        <v>10720</v>
      </c>
      <c r="S1638" s="53">
        <v>1144.5</v>
      </c>
    </row>
    <row r="1639" spans="1:19">
      <c r="A1639" s="432">
        <v>41842</v>
      </c>
      <c r="B1639" s="53">
        <v>2605</v>
      </c>
      <c r="C1639" s="53">
        <v>11350</v>
      </c>
      <c r="D1639" s="53">
        <v>5107.5</v>
      </c>
      <c r="E1639" s="53">
        <v>7455</v>
      </c>
      <c r="F1639" s="53">
        <v>4100.25</v>
      </c>
      <c r="G1639" s="53">
        <v>6773</v>
      </c>
      <c r="H1639" s="53">
        <v>8273</v>
      </c>
      <c r="I1639" s="53">
        <v>8075.5</v>
      </c>
      <c r="J1639" s="53">
        <v>9575.5</v>
      </c>
      <c r="K1639" s="53">
        <v>10550</v>
      </c>
      <c r="L1639" s="53">
        <v>2277</v>
      </c>
      <c r="M1639" s="53">
        <v>974.5</v>
      </c>
      <c r="R1639" s="53">
        <v>10670</v>
      </c>
      <c r="S1639" s="53">
        <v>1094.5</v>
      </c>
    </row>
    <row r="1640" spans="1:19">
      <c r="A1640" s="432">
        <v>41843</v>
      </c>
      <c r="B1640" s="53">
        <v>2605</v>
      </c>
      <c r="C1640" s="53">
        <v>11350</v>
      </c>
      <c r="D1640" s="53">
        <v>5107.5</v>
      </c>
      <c r="E1640" s="53">
        <v>7415</v>
      </c>
      <c r="F1640" s="53">
        <v>4078.2500000000005</v>
      </c>
      <c r="G1640" s="53">
        <v>6773</v>
      </c>
      <c r="H1640" s="53">
        <v>8273</v>
      </c>
      <c r="I1640" s="53">
        <v>8075.5</v>
      </c>
      <c r="J1640" s="53">
        <v>9575.5</v>
      </c>
      <c r="K1640" s="53">
        <v>10550</v>
      </c>
      <c r="L1640" s="53">
        <v>2277</v>
      </c>
      <c r="M1640" s="53">
        <v>974.5</v>
      </c>
      <c r="R1640" s="53">
        <v>10670</v>
      </c>
      <c r="S1640" s="53">
        <v>1094.5</v>
      </c>
    </row>
    <row r="1641" spans="1:19">
      <c r="A1641" s="432">
        <v>41844</v>
      </c>
      <c r="B1641" s="53">
        <v>2605</v>
      </c>
      <c r="C1641" s="53">
        <v>11350</v>
      </c>
      <c r="D1641" s="53">
        <v>5107.5</v>
      </c>
      <c r="E1641" s="53">
        <v>7405</v>
      </c>
      <c r="F1641" s="53">
        <v>4072.7500000000005</v>
      </c>
      <c r="G1641" s="53">
        <v>6773</v>
      </c>
      <c r="H1641" s="53">
        <v>8273</v>
      </c>
      <c r="I1641" s="53">
        <v>8075.5</v>
      </c>
      <c r="J1641" s="53">
        <v>9575.5</v>
      </c>
      <c r="K1641" s="53">
        <v>10550</v>
      </c>
      <c r="L1641" s="53">
        <v>2277</v>
      </c>
      <c r="M1641" s="53">
        <v>974.5</v>
      </c>
      <c r="N1641" s="53">
        <v>10250</v>
      </c>
      <c r="O1641" s="53">
        <v>674.5</v>
      </c>
      <c r="R1641" s="53">
        <v>10670</v>
      </c>
      <c r="S1641" s="53">
        <v>1094.5</v>
      </c>
    </row>
    <row r="1642" spans="1:19">
      <c r="A1642" s="432">
        <v>41845</v>
      </c>
      <c r="B1642" s="53">
        <v>2610</v>
      </c>
      <c r="C1642" s="53">
        <v>11350</v>
      </c>
      <c r="D1642" s="53">
        <v>5107.5</v>
      </c>
      <c r="E1642" s="53">
        <v>7435</v>
      </c>
      <c r="F1642" s="53">
        <v>4089.2500000000005</v>
      </c>
      <c r="G1642" s="53">
        <v>6786</v>
      </c>
      <c r="H1642" s="53">
        <v>8286</v>
      </c>
      <c r="I1642" s="53">
        <v>8091</v>
      </c>
      <c r="J1642" s="53">
        <v>9591</v>
      </c>
      <c r="K1642" s="53">
        <v>10550</v>
      </c>
      <c r="L1642" s="53">
        <v>2264</v>
      </c>
      <c r="M1642" s="53">
        <v>959</v>
      </c>
      <c r="N1642" s="53">
        <v>10250</v>
      </c>
      <c r="O1642" s="53">
        <v>659</v>
      </c>
      <c r="R1642" s="53">
        <v>10670</v>
      </c>
      <c r="S1642" s="53">
        <v>1079</v>
      </c>
    </row>
    <row r="1643" spans="1:19">
      <c r="A1643" s="432">
        <v>41848</v>
      </c>
      <c r="B1643" s="53">
        <v>2640</v>
      </c>
      <c r="C1643" s="53">
        <v>11400</v>
      </c>
      <c r="D1643" s="53">
        <v>5130</v>
      </c>
      <c r="E1643" s="53">
        <v>7425</v>
      </c>
      <c r="F1643" s="53">
        <v>4083.7500000000005</v>
      </c>
      <c r="G1643" s="53">
        <v>6864</v>
      </c>
      <c r="H1643" s="53">
        <v>8364</v>
      </c>
      <c r="I1643" s="53">
        <v>8184</v>
      </c>
      <c r="J1643" s="53">
        <v>9684</v>
      </c>
      <c r="K1643" s="53">
        <v>10500</v>
      </c>
      <c r="L1643" s="53">
        <v>2136</v>
      </c>
      <c r="M1643" s="53">
        <v>816</v>
      </c>
      <c r="N1643" s="53">
        <v>10250</v>
      </c>
      <c r="O1643" s="53">
        <v>566</v>
      </c>
      <c r="R1643" s="53">
        <v>10630</v>
      </c>
      <c r="S1643" s="53">
        <v>946</v>
      </c>
    </row>
    <row r="1644" spans="1:19">
      <c r="A1644" s="432">
        <v>41849</v>
      </c>
      <c r="B1644" s="53">
        <v>2640</v>
      </c>
      <c r="C1644" s="53">
        <v>11450</v>
      </c>
      <c r="D1644" s="53">
        <v>5152.5</v>
      </c>
      <c r="E1644" s="53">
        <v>7425</v>
      </c>
      <c r="F1644" s="53">
        <v>4083.7500000000005</v>
      </c>
      <c r="G1644" s="53">
        <v>6864</v>
      </c>
      <c r="H1644" s="53">
        <v>8364</v>
      </c>
      <c r="I1644" s="53">
        <v>8184</v>
      </c>
      <c r="J1644" s="53">
        <v>9684</v>
      </c>
      <c r="K1644" s="53">
        <v>10500</v>
      </c>
      <c r="L1644" s="53">
        <v>2136</v>
      </c>
      <c r="M1644" s="53">
        <v>816</v>
      </c>
      <c r="N1644" s="53">
        <v>10250</v>
      </c>
      <c r="O1644" s="53">
        <v>566</v>
      </c>
      <c r="R1644" s="53">
        <v>10630</v>
      </c>
      <c r="S1644" s="53">
        <v>946</v>
      </c>
    </row>
    <row r="1645" spans="1:19">
      <c r="A1645" s="432">
        <v>41850</v>
      </c>
      <c r="B1645" s="53">
        <v>2630</v>
      </c>
      <c r="C1645" s="53">
        <v>11450</v>
      </c>
      <c r="D1645" s="53">
        <v>5152.5</v>
      </c>
      <c r="E1645" s="53">
        <v>7420</v>
      </c>
      <c r="F1645" s="53">
        <v>4081.0000000000005</v>
      </c>
      <c r="G1645" s="53">
        <v>6838</v>
      </c>
      <c r="H1645" s="53">
        <v>8338</v>
      </c>
      <c r="I1645" s="53">
        <v>8153</v>
      </c>
      <c r="J1645" s="53">
        <v>9653</v>
      </c>
      <c r="K1645" s="53">
        <v>10450</v>
      </c>
      <c r="L1645" s="53">
        <v>2112</v>
      </c>
      <c r="M1645" s="53">
        <v>797</v>
      </c>
      <c r="N1645" s="53">
        <v>10250</v>
      </c>
      <c r="O1645" s="53">
        <v>597</v>
      </c>
      <c r="R1645" s="53">
        <v>10630</v>
      </c>
      <c r="S1645" s="53">
        <v>977</v>
      </c>
    </row>
    <row r="1646" spans="1:19">
      <c r="A1646" s="432">
        <v>41851</v>
      </c>
      <c r="B1646" s="53">
        <v>2620</v>
      </c>
      <c r="C1646" s="53">
        <v>11475</v>
      </c>
      <c r="D1646" s="53">
        <v>5163.75</v>
      </c>
      <c r="E1646" s="53">
        <v>7335</v>
      </c>
      <c r="F1646" s="53">
        <v>4034.2500000000005</v>
      </c>
      <c r="G1646" s="53">
        <v>6812</v>
      </c>
      <c r="H1646" s="53">
        <v>8312</v>
      </c>
      <c r="I1646" s="53">
        <v>8122</v>
      </c>
      <c r="J1646" s="53">
        <v>9622</v>
      </c>
      <c r="K1646" s="53">
        <v>10450</v>
      </c>
      <c r="L1646" s="53">
        <v>2138</v>
      </c>
      <c r="M1646" s="53">
        <v>828</v>
      </c>
      <c r="N1646" s="53">
        <v>10250</v>
      </c>
      <c r="O1646" s="53">
        <v>628</v>
      </c>
      <c r="R1646" s="53">
        <v>10630</v>
      </c>
      <c r="S1646" s="53">
        <v>1008</v>
      </c>
    </row>
    <row r="1647" spans="1:19">
      <c r="A1647" s="432">
        <v>41852</v>
      </c>
      <c r="B1647" s="53">
        <v>2625</v>
      </c>
      <c r="C1647" s="53">
        <v>11475</v>
      </c>
      <c r="D1647" s="53">
        <v>5163.75</v>
      </c>
      <c r="E1647" s="53">
        <v>7355</v>
      </c>
      <c r="F1647" s="53">
        <v>4045.2500000000005</v>
      </c>
      <c r="G1647" s="53">
        <v>6825</v>
      </c>
      <c r="H1647" s="53">
        <v>8325</v>
      </c>
      <c r="I1647" s="53">
        <v>8137.5</v>
      </c>
      <c r="J1647" s="53">
        <v>9637.5</v>
      </c>
      <c r="K1647" s="53">
        <v>10500</v>
      </c>
      <c r="L1647" s="53">
        <v>2175</v>
      </c>
      <c r="M1647" s="53">
        <v>862.5</v>
      </c>
      <c r="N1647" s="53">
        <v>10250</v>
      </c>
      <c r="O1647" s="53">
        <v>612.5</v>
      </c>
      <c r="R1647" s="53">
        <v>10630</v>
      </c>
      <c r="S1647" s="53">
        <v>992.5</v>
      </c>
    </row>
    <row r="1648" spans="1:19">
      <c r="A1648" s="432">
        <v>41855</v>
      </c>
      <c r="B1648" s="53">
        <v>2620</v>
      </c>
      <c r="C1648" s="53">
        <v>11500</v>
      </c>
      <c r="D1648" s="53">
        <v>5175</v>
      </c>
      <c r="E1648" s="53">
        <v>7335</v>
      </c>
      <c r="F1648" s="53">
        <v>4034.2500000000005</v>
      </c>
      <c r="G1648" s="53">
        <v>6812</v>
      </c>
      <c r="H1648" s="53">
        <v>8312</v>
      </c>
      <c r="I1648" s="53">
        <v>8122</v>
      </c>
      <c r="J1648" s="53">
        <v>9622</v>
      </c>
      <c r="K1648" s="53">
        <v>10550</v>
      </c>
      <c r="L1648" s="53">
        <v>2238</v>
      </c>
      <c r="M1648" s="53">
        <v>928</v>
      </c>
      <c r="N1648" s="53">
        <v>10250</v>
      </c>
      <c r="O1648" s="53">
        <v>628</v>
      </c>
      <c r="R1648" s="53">
        <v>10670</v>
      </c>
      <c r="S1648" s="53">
        <v>1048</v>
      </c>
    </row>
    <row r="1649" spans="1:19">
      <c r="A1649" s="432">
        <v>41856</v>
      </c>
      <c r="B1649" s="53">
        <v>2625</v>
      </c>
      <c r="C1649" s="53">
        <v>11500</v>
      </c>
      <c r="D1649" s="53">
        <v>5175</v>
      </c>
      <c r="E1649" s="53">
        <v>7335</v>
      </c>
      <c r="F1649" s="53">
        <v>4034.2500000000005</v>
      </c>
      <c r="G1649" s="53">
        <v>6825</v>
      </c>
      <c r="H1649" s="53">
        <v>8325</v>
      </c>
      <c r="I1649" s="53">
        <v>8137.5</v>
      </c>
      <c r="J1649" s="53">
        <v>9637.5</v>
      </c>
      <c r="K1649" s="53">
        <v>10550</v>
      </c>
      <c r="L1649" s="53">
        <v>2225</v>
      </c>
      <c r="M1649" s="53">
        <v>912.5</v>
      </c>
      <c r="N1649" s="53">
        <v>10250</v>
      </c>
      <c r="O1649" s="53">
        <v>612.5</v>
      </c>
      <c r="R1649" s="53">
        <v>10670</v>
      </c>
      <c r="S1649" s="53">
        <v>1032.5</v>
      </c>
    </row>
    <row r="1650" spans="1:19">
      <c r="A1650" s="432">
        <v>41857</v>
      </c>
      <c r="B1650" s="53">
        <v>2620</v>
      </c>
      <c r="C1650" s="53">
        <v>11500</v>
      </c>
      <c r="D1650" s="53">
        <v>5175</v>
      </c>
      <c r="E1650" s="53">
        <v>7360</v>
      </c>
      <c r="F1650" s="53">
        <v>4048.0000000000005</v>
      </c>
      <c r="G1650" s="53">
        <v>6812</v>
      </c>
      <c r="H1650" s="53">
        <v>8312</v>
      </c>
      <c r="I1650" s="53">
        <v>8122</v>
      </c>
      <c r="J1650" s="53">
        <v>9622</v>
      </c>
      <c r="K1650" s="53">
        <v>10600</v>
      </c>
      <c r="L1650" s="53">
        <v>2288</v>
      </c>
      <c r="M1650" s="53">
        <v>978</v>
      </c>
      <c r="N1650" s="53">
        <v>10250</v>
      </c>
      <c r="O1650" s="53">
        <v>628</v>
      </c>
      <c r="R1650" s="53">
        <v>10670</v>
      </c>
      <c r="S1650" s="53">
        <v>1048</v>
      </c>
    </row>
    <row r="1651" spans="1:19">
      <c r="A1651" s="432">
        <v>41858</v>
      </c>
      <c r="B1651" s="53">
        <v>2615</v>
      </c>
      <c r="E1651" s="53">
        <v>7410</v>
      </c>
      <c r="F1651" s="53">
        <v>4075.5000000000005</v>
      </c>
      <c r="G1651" s="53">
        <v>6799</v>
      </c>
      <c r="H1651" s="53">
        <v>8299</v>
      </c>
      <c r="I1651" s="53">
        <v>8106.5</v>
      </c>
      <c r="J1651" s="53">
        <v>9606.5</v>
      </c>
      <c r="K1651" s="53">
        <v>10600</v>
      </c>
      <c r="L1651" s="53">
        <v>2301</v>
      </c>
      <c r="M1651" s="53">
        <v>993.5</v>
      </c>
      <c r="N1651" s="53">
        <v>10250</v>
      </c>
      <c r="O1651" s="53">
        <v>643.5</v>
      </c>
      <c r="R1651" s="53">
        <v>10670</v>
      </c>
      <c r="S1651" s="53">
        <v>1063.5</v>
      </c>
    </row>
    <row r="1652" spans="1:19">
      <c r="A1652" s="432">
        <v>41859</v>
      </c>
      <c r="B1652" s="53">
        <v>2615</v>
      </c>
      <c r="C1652" s="53">
        <v>11475</v>
      </c>
      <c r="D1652" s="53">
        <v>5163.75</v>
      </c>
      <c r="E1652" s="53">
        <v>7475</v>
      </c>
      <c r="F1652" s="53">
        <v>4111.25</v>
      </c>
      <c r="G1652" s="53">
        <v>6799</v>
      </c>
      <c r="H1652" s="53">
        <v>8299</v>
      </c>
      <c r="I1652" s="53">
        <v>8106.5</v>
      </c>
      <c r="J1652" s="53">
        <v>9606.5</v>
      </c>
      <c r="K1652" s="53">
        <v>10600</v>
      </c>
      <c r="L1652" s="53">
        <v>2301</v>
      </c>
      <c r="M1652" s="53">
        <v>993.5</v>
      </c>
      <c r="N1652" s="53">
        <v>10250</v>
      </c>
      <c r="O1652" s="53">
        <v>643.5</v>
      </c>
      <c r="R1652" s="53">
        <v>10670</v>
      </c>
      <c r="S1652" s="53">
        <v>1063.5</v>
      </c>
    </row>
    <row r="1653" spans="1:19">
      <c r="A1653" s="432">
        <v>41862</v>
      </c>
      <c r="B1653" s="53">
        <v>2615</v>
      </c>
      <c r="C1653" s="53">
        <v>11475</v>
      </c>
      <c r="D1653" s="53">
        <v>5163.75</v>
      </c>
      <c r="E1653" s="53">
        <v>7490</v>
      </c>
      <c r="F1653" s="53">
        <v>4119.5</v>
      </c>
      <c r="G1653" s="53">
        <v>6799</v>
      </c>
      <c r="H1653" s="53">
        <v>8299</v>
      </c>
      <c r="I1653" s="53">
        <v>8106.5</v>
      </c>
      <c r="J1653" s="53">
        <v>9606.5</v>
      </c>
      <c r="K1653" s="53">
        <v>10570</v>
      </c>
      <c r="L1653" s="53">
        <v>2271</v>
      </c>
      <c r="M1653" s="53">
        <v>963.5</v>
      </c>
      <c r="N1653" s="53">
        <v>10250</v>
      </c>
      <c r="O1653" s="53">
        <v>643.5</v>
      </c>
      <c r="R1653" s="53">
        <v>10670</v>
      </c>
      <c r="S1653" s="53">
        <v>1063.5</v>
      </c>
    </row>
    <row r="1654" spans="1:19">
      <c r="A1654" s="432">
        <v>41863</v>
      </c>
      <c r="B1654" s="53">
        <v>2615</v>
      </c>
      <c r="C1654" s="53">
        <v>11475</v>
      </c>
      <c r="D1654" s="53">
        <v>5163.75</v>
      </c>
      <c r="E1654" s="53">
        <v>7460</v>
      </c>
      <c r="F1654" s="53">
        <v>4103</v>
      </c>
      <c r="G1654" s="53">
        <v>6799</v>
      </c>
      <c r="H1654" s="53">
        <v>8299</v>
      </c>
      <c r="I1654" s="53">
        <v>8106.5</v>
      </c>
      <c r="J1654" s="53">
        <v>9606.5</v>
      </c>
      <c r="K1654" s="53">
        <v>10550</v>
      </c>
      <c r="L1654" s="53">
        <v>2251</v>
      </c>
      <c r="M1654" s="53">
        <v>943.5</v>
      </c>
      <c r="N1654" s="53">
        <v>10250</v>
      </c>
      <c r="O1654" s="53">
        <v>643.5</v>
      </c>
      <c r="R1654" s="53">
        <v>10670</v>
      </c>
      <c r="S1654" s="53">
        <v>1063.5</v>
      </c>
    </row>
    <row r="1655" spans="1:19">
      <c r="A1655" s="432">
        <v>41864</v>
      </c>
      <c r="B1655" s="53">
        <v>2650</v>
      </c>
      <c r="C1655" s="53">
        <v>11450</v>
      </c>
      <c r="D1655" s="53">
        <v>5152.5</v>
      </c>
      <c r="E1655" s="53">
        <v>7485</v>
      </c>
      <c r="F1655" s="53">
        <v>4116.75</v>
      </c>
      <c r="G1655" s="53">
        <v>6890</v>
      </c>
      <c r="H1655" s="53">
        <v>8390</v>
      </c>
      <c r="I1655" s="53">
        <v>8215</v>
      </c>
      <c r="J1655" s="53">
        <v>9715</v>
      </c>
      <c r="K1655" s="53">
        <v>10500</v>
      </c>
      <c r="L1655" s="53">
        <v>2110</v>
      </c>
      <c r="M1655" s="53">
        <v>785</v>
      </c>
      <c r="N1655" s="53">
        <v>10250</v>
      </c>
      <c r="O1655" s="53">
        <v>535</v>
      </c>
      <c r="P1655" s="53">
        <v>10300</v>
      </c>
      <c r="Q1655" s="53">
        <v>585</v>
      </c>
      <c r="R1655" s="53">
        <v>10670</v>
      </c>
      <c r="S1655" s="53">
        <v>955</v>
      </c>
    </row>
    <row r="1656" spans="1:19">
      <c r="A1656" s="432">
        <v>41865</v>
      </c>
      <c r="B1656" s="53">
        <v>2650</v>
      </c>
      <c r="C1656" s="53">
        <v>11405</v>
      </c>
      <c r="D1656" s="53">
        <v>5132.25</v>
      </c>
      <c r="E1656" s="53">
        <v>7470</v>
      </c>
      <c r="F1656" s="53">
        <v>4108.5</v>
      </c>
      <c r="G1656" s="53">
        <v>6890</v>
      </c>
      <c r="H1656" s="53">
        <v>8390</v>
      </c>
      <c r="I1656" s="53">
        <v>8215</v>
      </c>
      <c r="J1656" s="53">
        <v>9715</v>
      </c>
      <c r="K1656" s="53">
        <v>10500</v>
      </c>
      <c r="L1656" s="53">
        <v>2110</v>
      </c>
      <c r="M1656" s="53">
        <v>785</v>
      </c>
      <c r="N1656" s="53">
        <v>10250</v>
      </c>
      <c r="O1656" s="53">
        <v>535</v>
      </c>
      <c r="P1656" s="53">
        <v>10150</v>
      </c>
      <c r="Q1656" s="53">
        <v>435</v>
      </c>
      <c r="R1656" s="53">
        <v>10560</v>
      </c>
      <c r="S1656" s="53">
        <v>845</v>
      </c>
    </row>
    <row r="1657" spans="1:19">
      <c r="A1657" s="432">
        <v>41866</v>
      </c>
      <c r="B1657" s="53">
        <v>2650</v>
      </c>
      <c r="C1657" s="53">
        <v>11400</v>
      </c>
      <c r="D1657" s="53">
        <v>5130</v>
      </c>
      <c r="E1657" s="53">
        <v>7460</v>
      </c>
      <c r="F1657" s="53">
        <v>4103</v>
      </c>
      <c r="G1657" s="53">
        <v>6890</v>
      </c>
      <c r="H1657" s="53">
        <v>8390</v>
      </c>
      <c r="I1657" s="53">
        <v>8215</v>
      </c>
      <c r="J1657" s="53">
        <v>9715</v>
      </c>
      <c r="K1657" s="53">
        <v>10500</v>
      </c>
      <c r="L1657" s="53">
        <v>2110</v>
      </c>
      <c r="M1657" s="53">
        <v>785</v>
      </c>
      <c r="N1657" s="53">
        <v>10250</v>
      </c>
      <c r="O1657" s="53">
        <v>535</v>
      </c>
      <c r="P1657" s="53">
        <v>10150</v>
      </c>
      <c r="Q1657" s="53">
        <v>435</v>
      </c>
      <c r="R1657" s="53">
        <v>10560</v>
      </c>
      <c r="S1657" s="53">
        <v>845</v>
      </c>
    </row>
    <row r="1658" spans="1:19">
      <c r="A1658" s="432">
        <v>41869</v>
      </c>
      <c r="B1658" s="53">
        <v>2650</v>
      </c>
      <c r="C1658" s="53">
        <v>11425</v>
      </c>
      <c r="D1658" s="53">
        <v>5141.25</v>
      </c>
      <c r="E1658" s="53">
        <v>7435</v>
      </c>
      <c r="F1658" s="53">
        <v>4089.2500000000005</v>
      </c>
      <c r="G1658" s="53">
        <v>6890</v>
      </c>
      <c r="H1658" s="53">
        <v>8390</v>
      </c>
      <c r="I1658" s="53">
        <v>8215</v>
      </c>
      <c r="J1658" s="53">
        <v>9715</v>
      </c>
      <c r="K1658" s="53">
        <v>10300</v>
      </c>
      <c r="L1658" s="53">
        <v>1910</v>
      </c>
      <c r="M1658" s="53">
        <v>585</v>
      </c>
      <c r="N1658" s="53">
        <v>10250</v>
      </c>
      <c r="O1658" s="53">
        <v>535</v>
      </c>
      <c r="P1658" s="53">
        <v>10150</v>
      </c>
      <c r="Q1658" s="53">
        <v>435</v>
      </c>
      <c r="R1658" s="53">
        <v>10360</v>
      </c>
      <c r="S1658" s="53">
        <v>645</v>
      </c>
    </row>
    <row r="1659" spans="1:19">
      <c r="A1659" s="432">
        <v>41870</v>
      </c>
      <c r="B1659" s="53">
        <v>2655</v>
      </c>
      <c r="C1659" s="53">
        <v>11425</v>
      </c>
      <c r="D1659" s="53">
        <v>5141.25</v>
      </c>
      <c r="E1659" s="53">
        <v>7415</v>
      </c>
      <c r="F1659" s="53">
        <v>4078.2500000000005</v>
      </c>
      <c r="G1659" s="53">
        <v>6903</v>
      </c>
      <c r="H1659" s="53">
        <v>8403</v>
      </c>
      <c r="I1659" s="53">
        <v>8230.5</v>
      </c>
      <c r="J1659" s="53">
        <v>9730.5</v>
      </c>
      <c r="K1659" s="53">
        <v>10260</v>
      </c>
      <c r="L1659" s="53">
        <v>1857</v>
      </c>
      <c r="M1659" s="53">
        <v>529.5</v>
      </c>
      <c r="N1659" s="53">
        <v>10250</v>
      </c>
      <c r="O1659" s="53">
        <v>519.5</v>
      </c>
      <c r="P1659" s="53">
        <v>9950</v>
      </c>
      <c r="Q1659" s="53">
        <v>219.5</v>
      </c>
      <c r="R1659" s="53">
        <v>10300</v>
      </c>
      <c r="S1659" s="53">
        <v>569.5</v>
      </c>
    </row>
    <row r="1660" spans="1:19">
      <c r="A1660" s="432">
        <v>41871</v>
      </c>
      <c r="B1660" s="53">
        <v>2645</v>
      </c>
      <c r="C1660" s="53">
        <v>11425</v>
      </c>
      <c r="D1660" s="53">
        <v>5141.25</v>
      </c>
      <c r="E1660" s="53">
        <v>7400</v>
      </c>
      <c r="F1660" s="53">
        <v>4070.0000000000005</v>
      </c>
      <c r="G1660" s="53">
        <v>6877</v>
      </c>
      <c r="H1660" s="53">
        <v>8377</v>
      </c>
      <c r="I1660" s="53">
        <v>8199.5</v>
      </c>
      <c r="J1660" s="53">
        <v>9699.5</v>
      </c>
      <c r="K1660" s="53">
        <v>10160</v>
      </c>
      <c r="L1660" s="53">
        <v>1783</v>
      </c>
      <c r="M1660" s="53">
        <v>460.5</v>
      </c>
      <c r="N1660" s="53">
        <v>10150</v>
      </c>
      <c r="O1660" s="53">
        <v>450.5</v>
      </c>
      <c r="P1660" s="53">
        <v>9950</v>
      </c>
      <c r="Q1660" s="53">
        <v>250.5</v>
      </c>
      <c r="R1660" s="53">
        <v>10200</v>
      </c>
      <c r="S1660" s="53">
        <v>500.5</v>
      </c>
    </row>
    <row r="1661" spans="1:19">
      <c r="A1661" s="432">
        <v>41872</v>
      </c>
      <c r="B1661" s="53">
        <v>2660</v>
      </c>
      <c r="C1661" s="53">
        <v>11425</v>
      </c>
      <c r="D1661" s="53">
        <v>5141.25</v>
      </c>
      <c r="E1661" s="53">
        <v>7380</v>
      </c>
      <c r="F1661" s="53">
        <v>4059.0000000000005</v>
      </c>
      <c r="G1661" s="53">
        <v>6916</v>
      </c>
      <c r="H1661" s="53">
        <v>8416</v>
      </c>
      <c r="I1661" s="53">
        <v>8246</v>
      </c>
      <c r="J1661" s="53">
        <v>9746</v>
      </c>
      <c r="K1661" s="53">
        <v>10100</v>
      </c>
      <c r="L1661" s="53">
        <v>1684</v>
      </c>
      <c r="M1661" s="53">
        <v>354</v>
      </c>
      <c r="N1661" s="53">
        <v>10150</v>
      </c>
      <c r="O1661" s="53">
        <v>404</v>
      </c>
      <c r="P1661" s="53">
        <v>9800</v>
      </c>
      <c r="Q1661" s="53">
        <v>54</v>
      </c>
      <c r="R1661" s="53">
        <v>10100</v>
      </c>
      <c r="S1661" s="53">
        <v>354</v>
      </c>
    </row>
    <row r="1662" spans="1:19">
      <c r="A1662" s="432">
        <v>41873</v>
      </c>
      <c r="B1662" s="53">
        <v>2645</v>
      </c>
      <c r="C1662" s="53">
        <v>11450</v>
      </c>
      <c r="D1662" s="53">
        <v>5152.5</v>
      </c>
      <c r="E1662" s="53">
        <v>7370</v>
      </c>
      <c r="F1662" s="53">
        <v>4053.5000000000005</v>
      </c>
      <c r="G1662" s="53">
        <v>6877</v>
      </c>
      <c r="H1662" s="53">
        <v>8377</v>
      </c>
      <c r="I1662" s="53">
        <v>8199.5</v>
      </c>
      <c r="J1662" s="53">
        <v>9699.5</v>
      </c>
      <c r="K1662" s="53">
        <v>10100</v>
      </c>
      <c r="L1662" s="53">
        <v>1723</v>
      </c>
      <c r="M1662" s="53">
        <v>400.5</v>
      </c>
      <c r="N1662" s="53">
        <v>10150</v>
      </c>
      <c r="O1662" s="53">
        <v>450.5</v>
      </c>
      <c r="P1662" s="53">
        <v>9800</v>
      </c>
      <c r="Q1662" s="53">
        <v>100.5</v>
      </c>
      <c r="R1662" s="53">
        <v>10100</v>
      </c>
      <c r="S1662" s="53">
        <v>400.5</v>
      </c>
    </row>
    <row r="1663" spans="1:19">
      <c r="A1663" s="432">
        <v>41876</v>
      </c>
      <c r="B1663" s="53">
        <v>2635</v>
      </c>
      <c r="C1663" s="53">
        <v>11500</v>
      </c>
      <c r="D1663" s="53">
        <v>5175</v>
      </c>
      <c r="E1663" s="53">
        <v>7310</v>
      </c>
      <c r="F1663" s="53">
        <v>4020.5000000000005</v>
      </c>
      <c r="G1663" s="53">
        <v>6851</v>
      </c>
      <c r="H1663" s="53">
        <v>8351</v>
      </c>
      <c r="I1663" s="53">
        <v>8168.5</v>
      </c>
      <c r="J1663" s="53">
        <v>9668.5</v>
      </c>
      <c r="K1663" s="53">
        <v>10050</v>
      </c>
      <c r="L1663" s="53">
        <v>1699</v>
      </c>
      <c r="M1663" s="53">
        <v>381.5</v>
      </c>
      <c r="N1663" s="53">
        <v>10150</v>
      </c>
      <c r="O1663" s="53">
        <v>481.5</v>
      </c>
      <c r="P1663" s="53">
        <v>9800</v>
      </c>
      <c r="Q1663" s="53">
        <v>131.5</v>
      </c>
      <c r="R1663" s="53">
        <v>10180</v>
      </c>
      <c r="S1663" s="53">
        <v>511.5</v>
      </c>
    </row>
    <row r="1664" spans="1:19">
      <c r="A1664" s="432">
        <v>41877</v>
      </c>
      <c r="B1664" s="53">
        <v>2615</v>
      </c>
      <c r="C1664" s="53">
        <v>11500</v>
      </c>
      <c r="D1664" s="53">
        <v>5175</v>
      </c>
      <c r="E1664" s="53">
        <v>7270</v>
      </c>
      <c r="F1664" s="53">
        <v>3998.5000000000005</v>
      </c>
      <c r="G1664" s="53">
        <v>6799</v>
      </c>
      <c r="H1664" s="53">
        <v>8299</v>
      </c>
      <c r="I1664" s="53">
        <v>8106.5</v>
      </c>
      <c r="J1664" s="53">
        <v>9606.5</v>
      </c>
      <c r="K1664" s="53">
        <v>10050</v>
      </c>
      <c r="L1664" s="53">
        <v>1751</v>
      </c>
      <c r="M1664" s="53">
        <v>443.5</v>
      </c>
      <c r="N1664" s="53">
        <v>10150</v>
      </c>
      <c r="O1664" s="53">
        <v>543.5</v>
      </c>
      <c r="P1664" s="53">
        <v>9800</v>
      </c>
      <c r="Q1664" s="53">
        <v>193.5</v>
      </c>
      <c r="R1664" s="53">
        <v>10180</v>
      </c>
      <c r="S1664" s="53">
        <v>573.5</v>
      </c>
    </row>
    <row r="1665" spans="1:19">
      <c r="A1665" s="432">
        <v>41878</v>
      </c>
      <c r="B1665" s="53">
        <v>2615</v>
      </c>
      <c r="C1665" s="53">
        <v>11500</v>
      </c>
      <c r="D1665" s="53">
        <v>5175</v>
      </c>
      <c r="E1665" s="53">
        <v>7250</v>
      </c>
      <c r="F1665" s="53">
        <v>3987.5000000000005</v>
      </c>
      <c r="G1665" s="53">
        <v>6799</v>
      </c>
      <c r="H1665" s="53">
        <v>8299</v>
      </c>
      <c r="I1665" s="53">
        <v>8106.5</v>
      </c>
      <c r="J1665" s="53">
        <v>9606.5</v>
      </c>
      <c r="K1665" s="53">
        <v>10050</v>
      </c>
      <c r="L1665" s="53">
        <v>1751</v>
      </c>
      <c r="M1665" s="53">
        <v>443.5</v>
      </c>
      <c r="N1665" s="53">
        <v>10150</v>
      </c>
      <c r="O1665" s="53">
        <v>543.5</v>
      </c>
      <c r="P1665" s="53">
        <v>9800</v>
      </c>
      <c r="Q1665" s="53">
        <v>193.5</v>
      </c>
      <c r="R1665" s="53">
        <v>10180</v>
      </c>
      <c r="S1665" s="53">
        <v>573.5</v>
      </c>
    </row>
    <row r="1666" spans="1:19">
      <c r="A1666" s="432">
        <v>41879</v>
      </c>
      <c r="B1666" s="53">
        <v>2615</v>
      </c>
      <c r="C1666" s="53">
        <v>11500</v>
      </c>
      <c r="D1666" s="53">
        <v>5175</v>
      </c>
      <c r="E1666" s="53">
        <v>7180</v>
      </c>
      <c r="F1666" s="53">
        <v>3949.0000000000005</v>
      </c>
      <c r="G1666" s="53">
        <v>6799</v>
      </c>
      <c r="H1666" s="53">
        <v>8299</v>
      </c>
      <c r="I1666" s="53">
        <v>8106.5</v>
      </c>
      <c r="J1666" s="53">
        <v>9606.5</v>
      </c>
      <c r="K1666" s="53">
        <v>10050</v>
      </c>
      <c r="L1666" s="53">
        <v>1751</v>
      </c>
      <c r="M1666" s="53">
        <v>443.5</v>
      </c>
      <c r="N1666" s="53">
        <v>10150</v>
      </c>
      <c r="O1666" s="53">
        <v>543.5</v>
      </c>
      <c r="P1666" s="53">
        <v>9800</v>
      </c>
      <c r="Q1666" s="53">
        <v>193.5</v>
      </c>
      <c r="R1666" s="53">
        <v>10180</v>
      </c>
      <c r="S1666" s="53">
        <v>573.5</v>
      </c>
    </row>
    <row r="1667" spans="1:19">
      <c r="A1667" s="432">
        <v>41880</v>
      </c>
      <c r="B1667" s="53">
        <v>2610</v>
      </c>
      <c r="C1667" s="53">
        <v>11500</v>
      </c>
      <c r="D1667" s="53">
        <v>5175</v>
      </c>
      <c r="E1667" s="53">
        <v>7240</v>
      </c>
      <c r="F1667" s="53">
        <v>3982.0000000000005</v>
      </c>
      <c r="G1667" s="53">
        <v>6786</v>
      </c>
      <c r="H1667" s="53">
        <v>8286</v>
      </c>
      <c r="I1667" s="53">
        <v>8091</v>
      </c>
      <c r="J1667" s="53">
        <v>9591</v>
      </c>
      <c r="K1667" s="53">
        <v>10150</v>
      </c>
      <c r="L1667" s="53">
        <v>1864</v>
      </c>
      <c r="M1667" s="53">
        <v>559</v>
      </c>
      <c r="N1667" s="53">
        <v>10150</v>
      </c>
      <c r="O1667" s="53">
        <v>559</v>
      </c>
      <c r="P1667" s="53">
        <v>9800</v>
      </c>
      <c r="Q1667" s="53">
        <v>209</v>
      </c>
      <c r="R1667" s="53">
        <v>10180</v>
      </c>
      <c r="S1667" s="53">
        <v>589</v>
      </c>
    </row>
    <row r="1668" spans="1:19">
      <c r="A1668" s="432">
        <v>41883</v>
      </c>
      <c r="B1668" s="53">
        <v>2635</v>
      </c>
      <c r="C1668" s="53">
        <v>11500</v>
      </c>
      <c r="D1668" s="53">
        <v>5175</v>
      </c>
      <c r="E1668" s="53">
        <v>7190</v>
      </c>
      <c r="F1668" s="53">
        <v>3954.5000000000005</v>
      </c>
      <c r="G1668" s="53">
        <v>6851</v>
      </c>
      <c r="H1668" s="53">
        <v>8351</v>
      </c>
      <c r="I1668" s="53">
        <v>8168.5</v>
      </c>
      <c r="J1668" s="53">
        <v>9668.5</v>
      </c>
      <c r="K1668" s="53">
        <v>10250</v>
      </c>
      <c r="L1668" s="53">
        <v>1899</v>
      </c>
      <c r="M1668" s="53">
        <v>581.5</v>
      </c>
      <c r="N1668" s="53">
        <v>10150</v>
      </c>
      <c r="O1668" s="53">
        <v>481.5</v>
      </c>
      <c r="P1668" s="53">
        <v>9950</v>
      </c>
      <c r="Q1668" s="53">
        <v>281.5</v>
      </c>
      <c r="R1668" s="53">
        <v>10320</v>
      </c>
      <c r="S1668" s="53">
        <v>651.5</v>
      </c>
    </row>
    <row r="1669" spans="1:19">
      <c r="A1669" s="432">
        <v>41884</v>
      </c>
      <c r="B1669" s="53">
        <v>2650</v>
      </c>
      <c r="C1669" s="53">
        <v>11500</v>
      </c>
      <c r="D1669" s="53">
        <v>5175</v>
      </c>
      <c r="E1669" s="53">
        <v>7190</v>
      </c>
      <c r="F1669" s="53">
        <v>3954.5000000000005</v>
      </c>
      <c r="G1669" s="53">
        <v>6890</v>
      </c>
      <c r="H1669" s="53">
        <v>8390</v>
      </c>
      <c r="I1669" s="53">
        <v>8215</v>
      </c>
      <c r="J1669" s="53">
        <v>9715</v>
      </c>
      <c r="K1669" s="53">
        <v>10300</v>
      </c>
      <c r="L1669" s="53">
        <v>1910</v>
      </c>
      <c r="M1669" s="53">
        <v>585</v>
      </c>
      <c r="N1669" s="53">
        <v>10150</v>
      </c>
      <c r="O1669" s="53">
        <v>435</v>
      </c>
      <c r="P1669" s="53">
        <v>10000</v>
      </c>
      <c r="Q1669" s="53">
        <v>285</v>
      </c>
      <c r="R1669" s="53">
        <v>10320</v>
      </c>
      <c r="S1669" s="53">
        <v>605</v>
      </c>
    </row>
    <row r="1670" spans="1:19">
      <c r="A1670" s="432">
        <v>41885</v>
      </c>
      <c r="B1670" s="53">
        <v>2645</v>
      </c>
      <c r="C1670" s="53">
        <v>11500</v>
      </c>
      <c r="D1670" s="53">
        <v>5175</v>
      </c>
      <c r="E1670" s="53">
        <v>7145</v>
      </c>
      <c r="F1670" s="53">
        <v>3929.7500000000005</v>
      </c>
      <c r="G1670" s="53">
        <v>6877</v>
      </c>
      <c r="H1670" s="53">
        <v>8377</v>
      </c>
      <c r="I1670" s="53">
        <v>8199.5</v>
      </c>
      <c r="J1670" s="53">
        <v>9699.5</v>
      </c>
      <c r="K1670" s="53">
        <v>10330</v>
      </c>
      <c r="L1670" s="53">
        <v>1953</v>
      </c>
      <c r="M1670" s="53">
        <v>630.5</v>
      </c>
      <c r="N1670" s="53">
        <v>10150</v>
      </c>
      <c r="O1670" s="53">
        <v>450.5</v>
      </c>
      <c r="P1670" s="53">
        <v>10000</v>
      </c>
      <c r="Q1670" s="53">
        <v>300.5</v>
      </c>
      <c r="R1670" s="53">
        <v>10360</v>
      </c>
      <c r="S1670" s="53">
        <v>660.5</v>
      </c>
    </row>
    <row r="1671" spans="1:19">
      <c r="A1671" s="432">
        <v>41886</v>
      </c>
      <c r="B1671" s="53">
        <v>2650</v>
      </c>
      <c r="C1671" s="53">
        <v>11500</v>
      </c>
      <c r="D1671" s="53">
        <v>5175</v>
      </c>
      <c r="E1671" s="53">
        <v>7140</v>
      </c>
      <c r="F1671" s="53">
        <v>3927.0000000000005</v>
      </c>
      <c r="G1671" s="53">
        <v>6890</v>
      </c>
      <c r="H1671" s="53">
        <v>8390</v>
      </c>
      <c r="I1671" s="53">
        <v>8215</v>
      </c>
      <c r="J1671" s="53">
        <v>9715</v>
      </c>
      <c r="K1671" s="53">
        <v>10330</v>
      </c>
      <c r="L1671" s="53">
        <v>1940</v>
      </c>
      <c r="M1671" s="53">
        <v>615</v>
      </c>
      <c r="N1671" s="53">
        <v>10150</v>
      </c>
      <c r="O1671" s="53">
        <v>435</v>
      </c>
      <c r="P1671" s="53">
        <v>10000</v>
      </c>
      <c r="Q1671" s="53">
        <v>285</v>
      </c>
      <c r="R1671" s="53">
        <v>10360</v>
      </c>
      <c r="S1671" s="53">
        <v>645</v>
      </c>
    </row>
    <row r="1672" spans="1:19">
      <c r="A1672" s="432">
        <v>41887</v>
      </c>
      <c r="B1672" s="53">
        <v>2650</v>
      </c>
      <c r="C1672" s="53">
        <v>11500</v>
      </c>
      <c r="D1672" s="53">
        <v>5175</v>
      </c>
      <c r="E1672" s="53">
        <v>7140</v>
      </c>
      <c r="F1672" s="53">
        <v>3927.0000000000005</v>
      </c>
      <c r="G1672" s="53">
        <v>6890</v>
      </c>
      <c r="H1672" s="53">
        <v>8390</v>
      </c>
      <c r="I1672" s="53">
        <v>8215</v>
      </c>
      <c r="J1672" s="53">
        <v>9715</v>
      </c>
      <c r="K1672" s="53">
        <v>10330</v>
      </c>
      <c r="L1672" s="53">
        <v>1940</v>
      </c>
      <c r="M1672" s="53">
        <v>615</v>
      </c>
      <c r="N1672" s="53">
        <v>10150</v>
      </c>
      <c r="O1672" s="53">
        <v>435</v>
      </c>
      <c r="P1672" s="53">
        <v>10000</v>
      </c>
      <c r="Q1672" s="53">
        <v>285</v>
      </c>
      <c r="R1672" s="53">
        <v>10360</v>
      </c>
      <c r="S1672" s="53">
        <v>645</v>
      </c>
    </row>
    <row r="1673" spans="1:19">
      <c r="A1673" s="432">
        <v>41890</v>
      </c>
      <c r="P1673" s="53">
        <v>10000</v>
      </c>
      <c r="R1673" s="53">
        <v>10360</v>
      </c>
    </row>
    <row r="1674" spans="1:19">
      <c r="A1674" s="432">
        <v>41891</v>
      </c>
      <c r="B1674" s="53">
        <v>2650</v>
      </c>
      <c r="C1674" s="53">
        <v>11500</v>
      </c>
      <c r="D1674" s="53">
        <v>5175</v>
      </c>
      <c r="E1674" s="53">
        <v>7060</v>
      </c>
      <c r="F1674" s="53">
        <v>3883.0000000000005</v>
      </c>
      <c r="G1674" s="53">
        <v>6890</v>
      </c>
      <c r="H1674" s="53">
        <v>8390</v>
      </c>
      <c r="I1674" s="53">
        <v>8215</v>
      </c>
      <c r="J1674" s="53">
        <v>9715</v>
      </c>
      <c r="K1674" s="53">
        <v>10260</v>
      </c>
      <c r="L1674" s="53">
        <v>1870</v>
      </c>
      <c r="M1674" s="53">
        <v>545</v>
      </c>
      <c r="N1674" s="53">
        <v>10150</v>
      </c>
      <c r="O1674" s="53">
        <v>435</v>
      </c>
      <c r="P1674" s="53">
        <v>10000</v>
      </c>
      <c r="Q1674" s="53">
        <v>285</v>
      </c>
      <c r="R1674" s="53">
        <v>10360</v>
      </c>
      <c r="S1674" s="53">
        <v>645</v>
      </c>
    </row>
    <row r="1675" spans="1:19">
      <c r="A1675" s="432">
        <v>41892</v>
      </c>
      <c r="B1675" s="53">
        <v>2650</v>
      </c>
      <c r="C1675" s="53">
        <v>11450</v>
      </c>
      <c r="D1675" s="53">
        <v>5152.5</v>
      </c>
      <c r="E1675" s="53">
        <v>6910</v>
      </c>
      <c r="F1675" s="53">
        <v>3800.5000000000005</v>
      </c>
      <c r="G1675" s="53">
        <v>6890</v>
      </c>
      <c r="H1675" s="53">
        <v>8390</v>
      </c>
      <c r="I1675" s="53">
        <v>8215</v>
      </c>
      <c r="J1675" s="53">
        <v>9715</v>
      </c>
      <c r="K1675" s="53">
        <v>10200</v>
      </c>
      <c r="L1675" s="53">
        <v>1810</v>
      </c>
      <c r="M1675" s="53">
        <v>485</v>
      </c>
      <c r="N1675" s="53">
        <v>10150</v>
      </c>
      <c r="O1675" s="53">
        <v>435</v>
      </c>
      <c r="P1675" s="53">
        <v>10000</v>
      </c>
      <c r="Q1675" s="53">
        <v>285</v>
      </c>
      <c r="R1675" s="53">
        <v>10360</v>
      </c>
      <c r="S1675" s="53">
        <v>645</v>
      </c>
    </row>
    <row r="1676" spans="1:19">
      <c r="A1676" s="432">
        <v>41893</v>
      </c>
      <c r="B1676" s="53">
        <v>2655</v>
      </c>
      <c r="C1676" s="53">
        <v>11400</v>
      </c>
      <c r="D1676" s="53">
        <v>5130</v>
      </c>
      <c r="E1676" s="53">
        <v>6875</v>
      </c>
      <c r="F1676" s="53">
        <v>3781.2500000000005</v>
      </c>
      <c r="G1676" s="53">
        <v>6903</v>
      </c>
      <c r="H1676" s="53">
        <v>8403</v>
      </c>
      <c r="I1676" s="53">
        <v>8230.5</v>
      </c>
      <c r="J1676" s="53">
        <v>9730.5</v>
      </c>
      <c r="K1676" s="53">
        <v>10200</v>
      </c>
      <c r="L1676" s="53">
        <v>1797</v>
      </c>
      <c r="M1676" s="53">
        <v>469.5</v>
      </c>
      <c r="N1676" s="53">
        <v>10150</v>
      </c>
      <c r="O1676" s="53">
        <v>419.5</v>
      </c>
      <c r="P1676" s="53">
        <v>10000</v>
      </c>
      <c r="Q1676" s="53">
        <v>269.5</v>
      </c>
      <c r="R1676" s="53">
        <v>10360</v>
      </c>
      <c r="S1676" s="53">
        <v>629.5</v>
      </c>
    </row>
    <row r="1677" spans="1:19">
      <c r="A1677" s="432">
        <v>41894</v>
      </c>
      <c r="B1677" s="53">
        <v>2665</v>
      </c>
      <c r="C1677" s="53">
        <v>11350</v>
      </c>
      <c r="D1677" s="53">
        <v>5107.5</v>
      </c>
      <c r="E1677" s="53">
        <v>6885</v>
      </c>
      <c r="F1677" s="53">
        <v>3786.7500000000005</v>
      </c>
      <c r="G1677" s="53">
        <v>6929</v>
      </c>
      <c r="H1677" s="53">
        <v>8429</v>
      </c>
      <c r="I1677" s="53">
        <v>8261.5</v>
      </c>
      <c r="J1677" s="53">
        <v>9761.5</v>
      </c>
      <c r="K1677" s="53">
        <v>10200</v>
      </c>
      <c r="L1677" s="53">
        <v>1771</v>
      </c>
      <c r="M1677" s="53">
        <v>438.5</v>
      </c>
      <c r="N1677" s="53">
        <v>10150</v>
      </c>
      <c r="O1677" s="53">
        <v>388.5</v>
      </c>
      <c r="P1677" s="53">
        <v>9900</v>
      </c>
      <c r="Q1677" s="53">
        <v>138.5</v>
      </c>
      <c r="R1677" s="53">
        <v>10360</v>
      </c>
      <c r="S1677" s="53">
        <v>598.5</v>
      </c>
    </row>
    <row r="1678" spans="1:19">
      <c r="A1678" s="432">
        <v>41897</v>
      </c>
      <c r="B1678" s="53">
        <v>2685</v>
      </c>
      <c r="C1678" s="53">
        <v>11275</v>
      </c>
      <c r="D1678" s="53">
        <v>5073.75</v>
      </c>
      <c r="E1678" s="53">
        <v>6885</v>
      </c>
      <c r="F1678" s="53">
        <v>3786.7500000000005</v>
      </c>
      <c r="G1678" s="53">
        <v>6981</v>
      </c>
      <c r="H1678" s="53">
        <v>8481</v>
      </c>
      <c r="I1678" s="53">
        <v>8323.5</v>
      </c>
      <c r="J1678" s="53">
        <v>9823.5</v>
      </c>
      <c r="K1678" s="53">
        <v>10000</v>
      </c>
      <c r="L1678" s="53">
        <v>1519</v>
      </c>
      <c r="M1678" s="53">
        <v>176.5</v>
      </c>
      <c r="N1678" s="53">
        <v>9950</v>
      </c>
      <c r="O1678" s="53">
        <v>126.5</v>
      </c>
      <c r="P1678" s="53">
        <v>9800</v>
      </c>
      <c r="Q1678" s="53">
        <v>-23.5</v>
      </c>
      <c r="R1678" s="53">
        <v>10180</v>
      </c>
      <c r="S1678" s="53">
        <v>356.5</v>
      </c>
    </row>
    <row r="1679" spans="1:19">
      <c r="A1679" s="432">
        <v>41898</v>
      </c>
      <c r="B1679" s="53">
        <v>2740</v>
      </c>
      <c r="C1679" s="53">
        <v>11200</v>
      </c>
      <c r="D1679" s="53">
        <v>5040</v>
      </c>
      <c r="E1679" s="53">
        <v>6865</v>
      </c>
      <c r="F1679" s="53">
        <v>3775.7500000000005</v>
      </c>
      <c r="G1679" s="53">
        <v>7124</v>
      </c>
      <c r="H1679" s="53">
        <v>8624</v>
      </c>
      <c r="I1679" s="53">
        <v>8494</v>
      </c>
      <c r="J1679" s="53">
        <v>9994</v>
      </c>
      <c r="K1679" s="53">
        <v>9950</v>
      </c>
      <c r="L1679" s="53">
        <v>1326</v>
      </c>
      <c r="M1679" s="53">
        <v>-44</v>
      </c>
      <c r="N1679" s="53">
        <v>9950</v>
      </c>
      <c r="O1679" s="53">
        <v>-44</v>
      </c>
      <c r="P1679" s="53">
        <v>9600</v>
      </c>
      <c r="Q1679" s="53">
        <v>-394</v>
      </c>
      <c r="R1679" s="53">
        <v>10000</v>
      </c>
      <c r="S1679" s="53">
        <v>6</v>
      </c>
    </row>
    <row r="1680" spans="1:19">
      <c r="A1680" s="432">
        <v>41899</v>
      </c>
      <c r="B1680" s="53">
        <v>2735</v>
      </c>
      <c r="C1680" s="53">
        <v>11200</v>
      </c>
      <c r="D1680" s="53">
        <v>5040</v>
      </c>
      <c r="E1680" s="53">
        <v>6900</v>
      </c>
      <c r="F1680" s="53">
        <v>3795.0000000000005</v>
      </c>
      <c r="G1680" s="53">
        <v>7111</v>
      </c>
      <c r="H1680" s="53">
        <v>8611</v>
      </c>
      <c r="I1680" s="53">
        <v>8478.5</v>
      </c>
      <c r="J1680" s="53">
        <v>9978.5</v>
      </c>
      <c r="K1680" s="53">
        <v>9850</v>
      </c>
      <c r="L1680" s="53">
        <v>1239</v>
      </c>
      <c r="M1680" s="53">
        <v>-128.5</v>
      </c>
      <c r="N1680" s="53">
        <v>9950</v>
      </c>
      <c r="O1680" s="53">
        <v>-28.5</v>
      </c>
      <c r="P1680" s="53">
        <v>9550</v>
      </c>
      <c r="Q1680" s="53">
        <v>-428.5</v>
      </c>
      <c r="R1680" s="53">
        <v>10000</v>
      </c>
      <c r="S1680" s="53">
        <v>21.5</v>
      </c>
    </row>
    <row r="1681" spans="1:19">
      <c r="A1681" s="432">
        <v>41900</v>
      </c>
      <c r="B1681" s="53">
        <v>2720</v>
      </c>
      <c r="C1681" s="53">
        <v>11175</v>
      </c>
      <c r="D1681" s="53">
        <v>5028.75</v>
      </c>
      <c r="E1681" s="53">
        <v>6770</v>
      </c>
      <c r="F1681" s="53">
        <v>3723.5000000000005</v>
      </c>
      <c r="G1681" s="53">
        <v>7072</v>
      </c>
      <c r="H1681" s="53">
        <v>8572</v>
      </c>
      <c r="I1681" s="53">
        <v>8432</v>
      </c>
      <c r="J1681" s="53">
        <v>9932</v>
      </c>
      <c r="K1681" s="53">
        <v>9850</v>
      </c>
      <c r="L1681" s="53">
        <v>1278</v>
      </c>
      <c r="M1681" s="53">
        <v>-82</v>
      </c>
      <c r="N1681" s="53">
        <v>9950</v>
      </c>
      <c r="O1681" s="53">
        <v>18</v>
      </c>
      <c r="P1681" s="53">
        <v>9500</v>
      </c>
      <c r="Q1681" s="53">
        <v>-432</v>
      </c>
      <c r="R1681" s="53">
        <v>9950</v>
      </c>
      <c r="S1681" s="53">
        <v>18</v>
      </c>
    </row>
    <row r="1682" spans="1:19">
      <c r="A1682" s="432">
        <v>41901</v>
      </c>
      <c r="B1682" s="53">
        <v>2720</v>
      </c>
      <c r="C1682" s="53">
        <v>11175</v>
      </c>
      <c r="D1682" s="53">
        <v>5028.75</v>
      </c>
      <c r="E1682" s="53">
        <v>6665</v>
      </c>
      <c r="F1682" s="53">
        <v>3665.7500000000005</v>
      </c>
      <c r="G1682" s="53">
        <v>7072</v>
      </c>
      <c r="H1682" s="53">
        <v>8572</v>
      </c>
      <c r="I1682" s="53">
        <v>8432</v>
      </c>
      <c r="J1682" s="53">
        <v>9932</v>
      </c>
      <c r="K1682" s="53">
        <v>9850</v>
      </c>
      <c r="L1682" s="53">
        <v>1278</v>
      </c>
      <c r="M1682" s="53">
        <v>-82</v>
      </c>
      <c r="N1682" s="53">
        <v>9950</v>
      </c>
      <c r="O1682" s="53">
        <v>18</v>
      </c>
      <c r="P1682" s="53">
        <v>9500</v>
      </c>
      <c r="Q1682" s="53">
        <v>-432</v>
      </c>
      <c r="R1682" s="53">
        <v>9950</v>
      </c>
      <c r="S1682" s="53">
        <v>18</v>
      </c>
    </row>
    <row r="1683" spans="1:19">
      <c r="A1683" s="432">
        <v>41904</v>
      </c>
      <c r="B1683" s="53">
        <v>2720</v>
      </c>
      <c r="C1683" s="53">
        <v>11050</v>
      </c>
      <c r="D1683" s="53">
        <v>4972.5</v>
      </c>
      <c r="E1683" s="53">
        <v>6550</v>
      </c>
      <c r="F1683" s="53">
        <v>3602.5000000000005</v>
      </c>
      <c r="G1683" s="53">
        <v>7072</v>
      </c>
      <c r="H1683" s="53">
        <v>8572</v>
      </c>
      <c r="I1683" s="53">
        <v>8432</v>
      </c>
      <c r="J1683" s="53">
        <v>9932</v>
      </c>
      <c r="K1683" s="53">
        <v>10100</v>
      </c>
      <c r="L1683" s="53">
        <v>1528</v>
      </c>
      <c r="M1683" s="53">
        <v>168</v>
      </c>
      <c r="N1683" s="53">
        <v>9800</v>
      </c>
      <c r="O1683" s="53">
        <v>-132</v>
      </c>
      <c r="P1683" s="53">
        <v>9450</v>
      </c>
      <c r="Q1683" s="53">
        <v>-482</v>
      </c>
      <c r="R1683" s="53">
        <v>10010</v>
      </c>
      <c r="S1683" s="53">
        <v>78</v>
      </c>
    </row>
    <row r="1684" spans="1:19">
      <c r="A1684" s="432">
        <v>41905</v>
      </c>
      <c r="B1684" s="53">
        <v>2720</v>
      </c>
      <c r="C1684" s="53">
        <v>11025</v>
      </c>
      <c r="D1684" s="53">
        <v>4961.25</v>
      </c>
      <c r="E1684" s="53">
        <v>6510</v>
      </c>
      <c r="F1684" s="53">
        <v>3580.5000000000005</v>
      </c>
      <c r="G1684" s="53">
        <v>7072</v>
      </c>
      <c r="H1684" s="53">
        <v>8572</v>
      </c>
      <c r="I1684" s="53">
        <v>8432</v>
      </c>
      <c r="J1684" s="53">
        <v>9932</v>
      </c>
      <c r="K1684" s="53">
        <v>10100</v>
      </c>
      <c r="L1684" s="53">
        <v>1528</v>
      </c>
      <c r="M1684" s="53">
        <v>168</v>
      </c>
      <c r="N1684" s="53">
        <v>9800</v>
      </c>
      <c r="O1684" s="53">
        <v>-132</v>
      </c>
      <c r="P1684" s="53">
        <v>9500</v>
      </c>
      <c r="Q1684" s="53">
        <v>-432</v>
      </c>
      <c r="R1684" s="53">
        <v>10010</v>
      </c>
      <c r="S1684" s="53">
        <v>78</v>
      </c>
    </row>
    <row r="1685" spans="1:19">
      <c r="A1685" s="432">
        <v>41906</v>
      </c>
      <c r="B1685" s="53">
        <v>2710</v>
      </c>
      <c r="C1685" s="53">
        <v>10900</v>
      </c>
      <c r="D1685" s="53">
        <v>4905</v>
      </c>
      <c r="E1685" s="53">
        <v>6440</v>
      </c>
      <c r="F1685" s="53">
        <v>3542.0000000000005</v>
      </c>
      <c r="G1685" s="53">
        <v>7046</v>
      </c>
      <c r="H1685" s="53">
        <v>8546</v>
      </c>
      <c r="I1685" s="53">
        <v>8401</v>
      </c>
      <c r="J1685" s="53">
        <v>9901</v>
      </c>
      <c r="K1685" s="53">
        <v>10100</v>
      </c>
      <c r="L1685" s="53">
        <v>1554</v>
      </c>
      <c r="M1685" s="53">
        <v>199</v>
      </c>
      <c r="N1685" s="53">
        <v>9800</v>
      </c>
      <c r="O1685" s="53">
        <v>-101</v>
      </c>
      <c r="P1685" s="53">
        <v>9600</v>
      </c>
      <c r="Q1685" s="53">
        <v>-301</v>
      </c>
      <c r="R1685" s="53">
        <v>10010</v>
      </c>
      <c r="S1685" s="53">
        <v>109</v>
      </c>
    </row>
    <row r="1686" spans="1:19">
      <c r="A1686" s="432">
        <v>41907</v>
      </c>
      <c r="B1686" s="53">
        <v>2705</v>
      </c>
      <c r="C1686" s="53">
        <v>10900</v>
      </c>
      <c r="D1686" s="53">
        <v>4905</v>
      </c>
      <c r="E1686" s="53">
        <v>6530</v>
      </c>
      <c r="F1686" s="53">
        <v>3591.5000000000005</v>
      </c>
      <c r="G1686" s="53">
        <v>7033</v>
      </c>
      <c r="H1686" s="53">
        <v>8533</v>
      </c>
      <c r="I1686" s="53">
        <v>8385.5</v>
      </c>
      <c r="J1686" s="53">
        <v>9885.5</v>
      </c>
      <c r="K1686" s="53">
        <v>10050</v>
      </c>
      <c r="L1686" s="53">
        <v>1517</v>
      </c>
      <c r="M1686" s="53">
        <v>164.5</v>
      </c>
      <c r="N1686" s="53">
        <v>9800</v>
      </c>
      <c r="O1686" s="53">
        <v>-85.5</v>
      </c>
      <c r="P1686" s="53">
        <v>9700</v>
      </c>
      <c r="Q1686" s="53">
        <v>-185.5</v>
      </c>
      <c r="R1686" s="53">
        <v>10010</v>
      </c>
      <c r="S1686" s="53">
        <v>124.5</v>
      </c>
    </row>
    <row r="1687" spans="1:19">
      <c r="A1687" s="432">
        <v>41908</v>
      </c>
      <c r="B1687" s="53">
        <v>2690</v>
      </c>
      <c r="C1687" s="53">
        <v>11000</v>
      </c>
      <c r="D1687" s="53">
        <v>4950</v>
      </c>
      <c r="E1687" s="53">
        <v>6550</v>
      </c>
      <c r="F1687" s="53">
        <v>3602.5000000000005</v>
      </c>
      <c r="G1687" s="53">
        <v>6994</v>
      </c>
      <c r="H1687" s="53">
        <v>8494</v>
      </c>
      <c r="I1687" s="53">
        <v>8339</v>
      </c>
      <c r="J1687" s="53">
        <v>9839</v>
      </c>
      <c r="K1687" s="53">
        <v>10070</v>
      </c>
      <c r="L1687" s="53">
        <v>1576</v>
      </c>
      <c r="M1687" s="53">
        <v>231</v>
      </c>
      <c r="N1687" s="53">
        <v>9800</v>
      </c>
      <c r="O1687" s="53">
        <v>-39</v>
      </c>
      <c r="P1687" s="53">
        <v>9750</v>
      </c>
      <c r="Q1687" s="53">
        <v>-89</v>
      </c>
      <c r="R1687" s="53">
        <v>10010</v>
      </c>
      <c r="S1687" s="53">
        <v>171</v>
      </c>
    </row>
    <row r="1688" spans="1:19">
      <c r="A1688" s="432">
        <v>41910</v>
      </c>
      <c r="B1688" s="53">
        <v>2690</v>
      </c>
      <c r="C1688" s="53">
        <v>11000</v>
      </c>
      <c r="D1688" s="53">
        <v>4950</v>
      </c>
      <c r="E1688" s="53">
        <v>6590</v>
      </c>
      <c r="F1688" s="53">
        <v>3624.5000000000005</v>
      </c>
      <c r="G1688" s="53">
        <v>6994</v>
      </c>
      <c r="H1688" s="53">
        <v>8494</v>
      </c>
      <c r="I1688" s="53">
        <v>8339</v>
      </c>
      <c r="J1688" s="53">
        <v>9839</v>
      </c>
      <c r="K1688" s="53">
        <v>10000</v>
      </c>
      <c r="L1688" s="53">
        <v>1506</v>
      </c>
      <c r="M1688" s="53">
        <v>161</v>
      </c>
      <c r="N1688" s="53">
        <v>9800</v>
      </c>
      <c r="O1688" s="53">
        <v>-39</v>
      </c>
      <c r="P1688" s="53">
        <v>9750</v>
      </c>
      <c r="Q1688" s="53">
        <v>-89</v>
      </c>
      <c r="R1688" s="53">
        <v>10010</v>
      </c>
      <c r="S1688" s="53">
        <v>171</v>
      </c>
    </row>
    <row r="1689" spans="1:19">
      <c r="A1689" s="432">
        <v>41911</v>
      </c>
      <c r="B1689" s="53">
        <v>2695</v>
      </c>
      <c r="C1689" s="53">
        <v>11000</v>
      </c>
      <c r="D1689" s="53">
        <v>4950</v>
      </c>
      <c r="E1689" s="53">
        <v>6510</v>
      </c>
      <c r="F1689" s="53">
        <v>3580.5000000000005</v>
      </c>
      <c r="G1689" s="53">
        <v>7007</v>
      </c>
      <c r="H1689" s="53">
        <v>8507</v>
      </c>
      <c r="I1689" s="53">
        <v>8354.5</v>
      </c>
      <c r="J1689" s="53">
        <v>9854.5</v>
      </c>
      <c r="K1689" s="53">
        <v>9980</v>
      </c>
      <c r="L1689" s="53">
        <v>1473</v>
      </c>
      <c r="M1689" s="53">
        <v>125.5</v>
      </c>
      <c r="N1689" s="53">
        <v>9800</v>
      </c>
      <c r="O1689" s="53">
        <v>-54.5</v>
      </c>
      <c r="P1689" s="53">
        <v>9750</v>
      </c>
      <c r="Q1689" s="53">
        <v>-104.5</v>
      </c>
      <c r="R1689" s="53">
        <v>10010</v>
      </c>
      <c r="S1689" s="53">
        <v>155.5</v>
      </c>
    </row>
    <row r="1690" spans="1:19">
      <c r="A1690" s="432">
        <v>41912</v>
      </c>
      <c r="B1690" s="53">
        <v>2700</v>
      </c>
      <c r="C1690" s="53">
        <v>11000</v>
      </c>
      <c r="D1690" s="53">
        <v>4950</v>
      </c>
      <c r="E1690" s="53">
        <v>6510</v>
      </c>
      <c r="F1690" s="53">
        <v>3580.5000000000005</v>
      </c>
      <c r="G1690" s="53">
        <v>7020</v>
      </c>
      <c r="H1690" s="53">
        <v>8520</v>
      </c>
      <c r="I1690" s="53">
        <v>8370</v>
      </c>
      <c r="J1690" s="53">
        <v>9870</v>
      </c>
      <c r="K1690" s="53">
        <v>9980</v>
      </c>
      <c r="L1690" s="53">
        <v>1460</v>
      </c>
      <c r="M1690" s="53">
        <v>110</v>
      </c>
      <c r="N1690" s="53">
        <v>9800</v>
      </c>
      <c r="O1690" s="53">
        <v>-70</v>
      </c>
      <c r="P1690" s="53">
        <v>9550</v>
      </c>
      <c r="Q1690" s="53">
        <v>-320</v>
      </c>
      <c r="R1690" s="53">
        <v>9970</v>
      </c>
      <c r="S1690" s="53">
        <v>100</v>
      </c>
    </row>
    <row r="1691" spans="1:19">
      <c r="A1691" s="432">
        <v>41913</v>
      </c>
      <c r="P1691" s="53">
        <v>9550</v>
      </c>
      <c r="R1691" s="53">
        <v>9970</v>
      </c>
    </row>
    <row r="1692" spans="1:19">
      <c r="A1692" s="432">
        <v>41914</v>
      </c>
      <c r="P1692" s="53">
        <v>9550</v>
      </c>
      <c r="R1692" s="53">
        <v>9970</v>
      </c>
    </row>
    <row r="1693" spans="1:19">
      <c r="A1693" s="432">
        <v>41915</v>
      </c>
      <c r="P1693" s="53">
        <v>9550</v>
      </c>
      <c r="R1693" s="53">
        <v>9970</v>
      </c>
    </row>
    <row r="1694" spans="1:19">
      <c r="A1694" s="432">
        <v>41918</v>
      </c>
      <c r="P1694" s="53">
        <v>9550</v>
      </c>
      <c r="R1694" s="53">
        <v>9970</v>
      </c>
    </row>
    <row r="1695" spans="1:19">
      <c r="A1695" s="432">
        <v>41919</v>
      </c>
      <c r="P1695" s="53">
        <v>9550</v>
      </c>
      <c r="R1695" s="53">
        <v>9970</v>
      </c>
    </row>
    <row r="1696" spans="1:19">
      <c r="A1696" s="432">
        <v>41920</v>
      </c>
      <c r="B1696" s="53">
        <v>2685</v>
      </c>
      <c r="C1696" s="53">
        <v>11000</v>
      </c>
      <c r="D1696" s="53">
        <v>4950</v>
      </c>
      <c r="E1696" s="53">
        <v>6175</v>
      </c>
      <c r="F1696" s="53">
        <v>3396.2500000000005</v>
      </c>
      <c r="G1696" s="53">
        <v>6981</v>
      </c>
      <c r="H1696" s="53">
        <v>8481</v>
      </c>
      <c r="I1696" s="53">
        <v>8323.5</v>
      </c>
      <c r="J1696" s="53">
        <v>9823.5</v>
      </c>
      <c r="K1696" s="53">
        <v>9980</v>
      </c>
      <c r="L1696" s="53">
        <v>1499</v>
      </c>
      <c r="M1696" s="53">
        <v>156.5</v>
      </c>
      <c r="N1696" s="53">
        <v>9800</v>
      </c>
      <c r="O1696" s="53">
        <v>-23.5</v>
      </c>
      <c r="P1696" s="53">
        <v>9450</v>
      </c>
      <c r="Q1696" s="53">
        <v>-373.5</v>
      </c>
      <c r="R1696" s="53">
        <v>9970</v>
      </c>
      <c r="S1696" s="53">
        <v>146.5</v>
      </c>
    </row>
    <row r="1697" spans="1:19">
      <c r="A1697" s="432">
        <v>41921</v>
      </c>
      <c r="B1697" s="53">
        <v>2670</v>
      </c>
      <c r="C1697" s="53">
        <v>10950</v>
      </c>
      <c r="D1697" s="53">
        <v>4927.5</v>
      </c>
      <c r="E1697" s="53">
        <v>6195</v>
      </c>
      <c r="F1697" s="53">
        <v>3407.2500000000005</v>
      </c>
      <c r="G1697" s="53">
        <v>6942</v>
      </c>
      <c r="H1697" s="53">
        <v>8442</v>
      </c>
      <c r="I1697" s="53">
        <v>8277</v>
      </c>
      <c r="J1697" s="53">
        <v>9777</v>
      </c>
      <c r="K1697" s="53">
        <v>9850</v>
      </c>
      <c r="L1697" s="53">
        <v>1408</v>
      </c>
      <c r="M1697" s="53">
        <v>73</v>
      </c>
      <c r="N1697" s="53">
        <v>9800</v>
      </c>
      <c r="O1697" s="53">
        <v>23</v>
      </c>
      <c r="P1697" s="53">
        <v>9400</v>
      </c>
      <c r="Q1697" s="53">
        <v>-377</v>
      </c>
      <c r="R1697" s="53">
        <v>9890</v>
      </c>
      <c r="S1697" s="53">
        <v>113</v>
      </c>
    </row>
    <row r="1698" spans="1:19">
      <c r="A1698" s="432">
        <v>41922</v>
      </c>
      <c r="B1698" s="53">
        <v>2640</v>
      </c>
      <c r="C1698" s="53">
        <v>10900</v>
      </c>
      <c r="D1698" s="53">
        <v>4905</v>
      </c>
      <c r="E1698" s="53">
        <v>5910</v>
      </c>
      <c r="F1698" s="53">
        <v>3250.5000000000005</v>
      </c>
      <c r="G1698" s="53">
        <v>6864</v>
      </c>
      <c r="H1698" s="53">
        <v>8364</v>
      </c>
      <c r="I1698" s="53">
        <v>8184</v>
      </c>
      <c r="J1698" s="53">
        <v>9684</v>
      </c>
      <c r="K1698" s="53">
        <v>9850</v>
      </c>
      <c r="L1698" s="53">
        <v>1486</v>
      </c>
      <c r="M1698" s="53">
        <v>166</v>
      </c>
      <c r="N1698" s="53">
        <v>9800</v>
      </c>
      <c r="O1698" s="53">
        <v>116</v>
      </c>
      <c r="P1698" s="53">
        <v>9400</v>
      </c>
      <c r="Q1698" s="53">
        <v>-284</v>
      </c>
      <c r="R1698" s="53">
        <v>9890</v>
      </c>
      <c r="S1698" s="53">
        <v>206</v>
      </c>
    </row>
    <row r="1699" spans="1:19">
      <c r="A1699" s="432">
        <v>41923</v>
      </c>
      <c r="B1699" s="53">
        <v>2635</v>
      </c>
      <c r="C1699" s="53">
        <v>10850</v>
      </c>
      <c r="D1699" s="53">
        <v>4882.5</v>
      </c>
      <c r="E1699" s="53">
        <v>5890</v>
      </c>
      <c r="F1699" s="53">
        <v>3239.5000000000005</v>
      </c>
      <c r="G1699" s="53">
        <v>6851</v>
      </c>
      <c r="H1699" s="53">
        <v>8351</v>
      </c>
      <c r="I1699" s="53">
        <v>8168.5</v>
      </c>
      <c r="J1699" s="53">
        <v>9668.5</v>
      </c>
      <c r="K1699" s="53">
        <v>9850</v>
      </c>
      <c r="L1699" s="53">
        <v>1499</v>
      </c>
      <c r="M1699" s="53">
        <v>181.5</v>
      </c>
      <c r="N1699" s="53">
        <v>9650</v>
      </c>
      <c r="O1699" s="53">
        <v>-18.5</v>
      </c>
      <c r="P1699" s="53">
        <v>9350</v>
      </c>
      <c r="Q1699" s="53">
        <v>-318.5</v>
      </c>
      <c r="R1699" s="53">
        <v>9850</v>
      </c>
      <c r="S1699" s="53">
        <v>181.5</v>
      </c>
    </row>
    <row r="1700" spans="1:19">
      <c r="A1700" s="432">
        <v>41925</v>
      </c>
      <c r="B1700" s="53">
        <v>2650</v>
      </c>
      <c r="C1700" s="53">
        <v>10850</v>
      </c>
      <c r="D1700" s="53">
        <v>4882.5</v>
      </c>
      <c r="E1700" s="53">
        <v>5640</v>
      </c>
      <c r="F1700" s="53">
        <v>3102.0000000000005</v>
      </c>
      <c r="G1700" s="53">
        <v>6890</v>
      </c>
      <c r="H1700" s="53">
        <v>8390</v>
      </c>
      <c r="I1700" s="53">
        <v>8215</v>
      </c>
      <c r="J1700" s="53">
        <v>9715</v>
      </c>
      <c r="K1700" s="53">
        <v>9800</v>
      </c>
      <c r="L1700" s="53">
        <v>1410</v>
      </c>
      <c r="M1700" s="53">
        <v>85</v>
      </c>
      <c r="N1700" s="53">
        <v>9650</v>
      </c>
      <c r="O1700" s="53">
        <v>-65</v>
      </c>
      <c r="P1700" s="53">
        <v>9300</v>
      </c>
      <c r="Q1700" s="53">
        <v>-415</v>
      </c>
      <c r="R1700" s="53">
        <v>9667</v>
      </c>
      <c r="S1700" s="53">
        <v>-48</v>
      </c>
    </row>
    <row r="1701" spans="1:19">
      <c r="A1701" s="432">
        <v>41926</v>
      </c>
      <c r="B1701" s="53">
        <v>2655</v>
      </c>
      <c r="C1701" s="53">
        <v>10725</v>
      </c>
      <c r="D1701" s="53">
        <v>4826.25</v>
      </c>
      <c r="E1701" s="53">
        <v>5930</v>
      </c>
      <c r="F1701" s="53">
        <v>3261.5000000000005</v>
      </c>
      <c r="G1701" s="53">
        <v>6903</v>
      </c>
      <c r="H1701" s="53">
        <v>8403</v>
      </c>
      <c r="I1701" s="53">
        <v>8230.5</v>
      </c>
      <c r="J1701" s="53">
        <v>9730.5</v>
      </c>
      <c r="K1701" s="53">
        <v>9750</v>
      </c>
      <c r="L1701" s="53">
        <v>1347</v>
      </c>
      <c r="M1701" s="53">
        <v>19.5</v>
      </c>
      <c r="N1701" s="53">
        <v>9650</v>
      </c>
      <c r="O1701" s="53">
        <v>-80.5</v>
      </c>
      <c r="P1701" s="53">
        <v>9200</v>
      </c>
      <c r="Q1701" s="53">
        <v>-530.5</v>
      </c>
      <c r="R1701" s="53">
        <v>9580</v>
      </c>
      <c r="S1701" s="53">
        <v>-150.5</v>
      </c>
    </row>
    <row r="1702" spans="1:19">
      <c r="A1702" s="432">
        <v>41927</v>
      </c>
      <c r="B1702" s="53">
        <v>2650</v>
      </c>
      <c r="C1702" s="53">
        <v>10700</v>
      </c>
      <c r="D1702" s="53">
        <v>4815</v>
      </c>
      <c r="E1702" s="53">
        <v>5890</v>
      </c>
      <c r="F1702" s="53">
        <v>3239.5000000000005</v>
      </c>
      <c r="G1702" s="53">
        <v>6890</v>
      </c>
      <c r="H1702" s="53">
        <v>8390</v>
      </c>
      <c r="I1702" s="53">
        <v>8215</v>
      </c>
      <c r="J1702" s="53">
        <v>9715</v>
      </c>
      <c r="K1702" s="53">
        <v>9700</v>
      </c>
      <c r="L1702" s="53">
        <v>1310</v>
      </c>
      <c r="M1702" s="53">
        <v>-15</v>
      </c>
      <c r="N1702" s="53">
        <v>9650</v>
      </c>
      <c r="O1702" s="53">
        <v>-65</v>
      </c>
      <c r="P1702" s="53">
        <v>9050</v>
      </c>
      <c r="Q1702" s="53">
        <v>-665</v>
      </c>
      <c r="R1702" s="53">
        <v>9430</v>
      </c>
      <c r="S1702" s="53">
        <v>-285</v>
      </c>
    </row>
    <row r="1703" spans="1:19">
      <c r="A1703" s="432">
        <v>41928</v>
      </c>
      <c r="B1703" s="53">
        <v>2650</v>
      </c>
      <c r="C1703" s="53">
        <v>10575</v>
      </c>
      <c r="D1703" s="53">
        <v>4758.75</v>
      </c>
      <c r="E1703" s="53">
        <v>5810</v>
      </c>
      <c r="F1703" s="53">
        <v>3195.5000000000005</v>
      </c>
      <c r="G1703" s="53">
        <v>6890</v>
      </c>
      <c r="H1703" s="53">
        <v>8390</v>
      </c>
      <c r="I1703" s="53">
        <v>8215</v>
      </c>
      <c r="J1703" s="53">
        <v>9715</v>
      </c>
      <c r="K1703" s="53">
        <v>9700</v>
      </c>
      <c r="L1703" s="53">
        <v>1310</v>
      </c>
      <c r="M1703" s="53">
        <v>-15</v>
      </c>
      <c r="N1703" s="53">
        <v>9350</v>
      </c>
      <c r="O1703" s="53">
        <v>-365</v>
      </c>
      <c r="P1703" s="53">
        <v>8950</v>
      </c>
      <c r="Q1703" s="53">
        <v>-765</v>
      </c>
      <c r="R1703" s="53">
        <v>9305</v>
      </c>
      <c r="S1703" s="53">
        <v>-410</v>
      </c>
    </row>
    <row r="1704" spans="1:19">
      <c r="A1704" s="432">
        <v>41929</v>
      </c>
      <c r="B1704" s="53">
        <v>2645</v>
      </c>
      <c r="C1704" s="53">
        <v>10525</v>
      </c>
      <c r="D1704" s="53">
        <v>4736.25</v>
      </c>
      <c r="E1704" s="53">
        <v>5890</v>
      </c>
      <c r="F1704" s="53">
        <v>3239.5000000000005</v>
      </c>
      <c r="G1704" s="53">
        <v>6877</v>
      </c>
      <c r="H1704" s="53">
        <v>8377</v>
      </c>
      <c r="I1704" s="53">
        <v>8199.5</v>
      </c>
      <c r="J1704" s="53">
        <v>9699.5</v>
      </c>
      <c r="K1704" s="53">
        <v>9700</v>
      </c>
      <c r="L1704" s="53">
        <v>1323</v>
      </c>
      <c r="M1704" s="53">
        <v>0.5</v>
      </c>
      <c r="N1704" s="53">
        <v>9350</v>
      </c>
      <c r="O1704" s="53">
        <v>-349.5</v>
      </c>
      <c r="P1704" s="53">
        <v>8950</v>
      </c>
      <c r="Q1704" s="53">
        <v>-749.5</v>
      </c>
      <c r="R1704" s="53">
        <v>9305</v>
      </c>
      <c r="S1704" s="53">
        <v>-394.5</v>
      </c>
    </row>
    <row r="1705" spans="1:19">
      <c r="A1705" s="432">
        <v>41932</v>
      </c>
      <c r="B1705" s="53">
        <v>2625</v>
      </c>
      <c r="C1705" s="53">
        <v>10475</v>
      </c>
      <c r="D1705" s="53">
        <v>4713.75</v>
      </c>
      <c r="E1705" s="53">
        <v>5990</v>
      </c>
      <c r="F1705" s="53">
        <v>3294.5000000000005</v>
      </c>
      <c r="G1705" s="53">
        <v>6825</v>
      </c>
      <c r="H1705" s="53">
        <v>8325</v>
      </c>
      <c r="I1705" s="53">
        <v>8137.5</v>
      </c>
      <c r="J1705" s="53">
        <v>9637.5</v>
      </c>
      <c r="K1705" s="53">
        <v>9700</v>
      </c>
      <c r="L1705" s="53">
        <v>1375</v>
      </c>
      <c r="M1705" s="53">
        <v>62.5</v>
      </c>
      <c r="N1705" s="53">
        <v>9200</v>
      </c>
      <c r="O1705" s="53">
        <v>-437.5</v>
      </c>
      <c r="P1705" s="53">
        <v>8750</v>
      </c>
      <c r="Q1705" s="53">
        <v>-887.5</v>
      </c>
      <c r="R1705" s="53">
        <v>9250</v>
      </c>
      <c r="S1705" s="53">
        <v>-387.5</v>
      </c>
    </row>
    <row r="1706" spans="1:19">
      <c r="A1706" s="432">
        <v>41933</v>
      </c>
      <c r="B1706" s="53">
        <v>2620</v>
      </c>
      <c r="C1706" s="53">
        <v>10425</v>
      </c>
      <c r="D1706" s="53">
        <v>4691.25</v>
      </c>
      <c r="E1706" s="53">
        <v>6090</v>
      </c>
      <c r="F1706" s="53">
        <v>3349.5000000000005</v>
      </c>
      <c r="G1706" s="53">
        <v>6812</v>
      </c>
      <c r="H1706" s="53">
        <v>8312</v>
      </c>
      <c r="I1706" s="53">
        <v>8122</v>
      </c>
      <c r="J1706" s="53">
        <v>9622</v>
      </c>
      <c r="K1706" s="53">
        <v>9700</v>
      </c>
      <c r="L1706" s="53">
        <v>1388</v>
      </c>
      <c r="M1706" s="53">
        <v>78</v>
      </c>
      <c r="N1706" s="53">
        <v>9050</v>
      </c>
      <c r="O1706" s="53">
        <v>-572</v>
      </c>
      <c r="P1706" s="53">
        <v>8750</v>
      </c>
      <c r="Q1706" s="53">
        <v>-872</v>
      </c>
      <c r="R1706" s="53">
        <v>9250</v>
      </c>
      <c r="S1706" s="53">
        <v>-372</v>
      </c>
    </row>
    <row r="1707" spans="1:19">
      <c r="A1707" s="432">
        <v>41934</v>
      </c>
      <c r="B1707" s="53">
        <v>2620</v>
      </c>
      <c r="C1707" s="53">
        <v>10425</v>
      </c>
      <c r="D1707" s="53">
        <v>4691.25</v>
      </c>
      <c r="E1707" s="53">
        <v>6115</v>
      </c>
      <c r="F1707" s="53">
        <v>3363.2500000000005</v>
      </c>
      <c r="G1707" s="53">
        <v>6812</v>
      </c>
      <c r="H1707" s="53">
        <v>8312</v>
      </c>
      <c r="I1707" s="53">
        <v>8122</v>
      </c>
      <c r="J1707" s="53">
        <v>9622</v>
      </c>
      <c r="K1707" s="53">
        <v>9500</v>
      </c>
      <c r="L1707" s="53">
        <v>1188</v>
      </c>
      <c r="M1707" s="53">
        <v>-122</v>
      </c>
      <c r="N1707" s="53">
        <v>9050</v>
      </c>
      <c r="O1707" s="53">
        <v>-572</v>
      </c>
      <c r="P1707" s="53">
        <v>9000</v>
      </c>
      <c r="Q1707" s="53">
        <v>-622</v>
      </c>
      <c r="R1707" s="53">
        <v>9600</v>
      </c>
      <c r="S1707" s="53">
        <v>-22</v>
      </c>
    </row>
    <row r="1708" spans="1:19">
      <c r="A1708" s="432">
        <v>41935</v>
      </c>
      <c r="B1708" s="53">
        <v>2625</v>
      </c>
      <c r="C1708" s="53">
        <v>10425</v>
      </c>
      <c r="D1708" s="53">
        <v>4691.25</v>
      </c>
      <c r="E1708" s="53">
        <v>6150</v>
      </c>
      <c r="F1708" s="53">
        <v>3382.5000000000005</v>
      </c>
      <c r="G1708" s="53">
        <v>6825</v>
      </c>
      <c r="H1708" s="53">
        <v>8325</v>
      </c>
      <c r="I1708" s="53">
        <v>8137.5</v>
      </c>
      <c r="J1708" s="53">
        <v>9637.5</v>
      </c>
      <c r="K1708" s="53">
        <v>9500</v>
      </c>
      <c r="L1708" s="53">
        <v>1175</v>
      </c>
      <c r="M1708" s="53">
        <v>-137.5</v>
      </c>
      <c r="N1708" s="53">
        <v>9050</v>
      </c>
      <c r="O1708" s="53">
        <v>-587.5</v>
      </c>
      <c r="P1708" s="53">
        <v>9150</v>
      </c>
      <c r="Q1708" s="53">
        <v>-487.5</v>
      </c>
      <c r="R1708" s="53">
        <v>9805</v>
      </c>
      <c r="S1708" s="53">
        <v>167.5</v>
      </c>
    </row>
    <row r="1709" spans="1:19">
      <c r="A1709" s="432">
        <v>41936</v>
      </c>
      <c r="B1709" s="53">
        <v>2615</v>
      </c>
      <c r="C1709" s="53">
        <v>10500</v>
      </c>
      <c r="D1709" s="53">
        <v>4725</v>
      </c>
      <c r="E1709" s="53">
        <v>6230</v>
      </c>
      <c r="F1709" s="53">
        <v>3426.5000000000005</v>
      </c>
      <c r="G1709" s="53">
        <v>6799</v>
      </c>
      <c r="H1709" s="53">
        <v>8299</v>
      </c>
      <c r="I1709" s="53">
        <v>8106.5</v>
      </c>
      <c r="J1709" s="53">
        <v>9606.5</v>
      </c>
      <c r="K1709" s="53">
        <v>9550</v>
      </c>
      <c r="L1709" s="53">
        <v>1251</v>
      </c>
      <c r="M1709" s="53">
        <v>-56.5</v>
      </c>
      <c r="N1709" s="53">
        <v>9050</v>
      </c>
      <c r="O1709" s="53">
        <v>-556.5</v>
      </c>
      <c r="P1709" s="53">
        <v>9350</v>
      </c>
      <c r="Q1709" s="53">
        <v>-256.5</v>
      </c>
      <c r="R1709" s="53">
        <v>9805</v>
      </c>
      <c r="S1709" s="53">
        <v>198.5</v>
      </c>
    </row>
    <row r="1710" spans="1:19">
      <c r="A1710" s="432">
        <v>41939</v>
      </c>
      <c r="B1710" s="53">
        <v>2600</v>
      </c>
      <c r="C1710" s="53">
        <v>10500</v>
      </c>
      <c r="D1710" s="53">
        <v>4725</v>
      </c>
      <c r="E1710" s="53">
        <v>6155</v>
      </c>
      <c r="F1710" s="53">
        <v>3385.2500000000005</v>
      </c>
      <c r="G1710" s="53">
        <v>6760</v>
      </c>
      <c r="H1710" s="53">
        <v>8260</v>
      </c>
      <c r="I1710" s="53">
        <v>8060</v>
      </c>
      <c r="J1710" s="53">
        <v>9560</v>
      </c>
      <c r="K1710" s="53">
        <v>9850</v>
      </c>
      <c r="L1710" s="53">
        <v>1590</v>
      </c>
      <c r="M1710" s="53">
        <v>290</v>
      </c>
      <c r="N1710" s="53">
        <v>9200</v>
      </c>
      <c r="O1710" s="53">
        <v>-360</v>
      </c>
      <c r="P1710" s="53">
        <v>9550</v>
      </c>
      <c r="Q1710" s="53">
        <v>-10</v>
      </c>
      <c r="R1710" s="53">
        <v>9980</v>
      </c>
      <c r="S1710" s="53">
        <v>420</v>
      </c>
    </row>
    <row r="1711" spans="1:19">
      <c r="A1711" s="432">
        <v>41940</v>
      </c>
      <c r="B1711" s="53">
        <v>2575</v>
      </c>
      <c r="C1711" s="53">
        <v>10550</v>
      </c>
      <c r="D1711" s="53">
        <v>4747.5</v>
      </c>
      <c r="E1711" s="53">
        <v>6090</v>
      </c>
      <c r="F1711" s="53">
        <v>3349.5000000000005</v>
      </c>
      <c r="G1711" s="53">
        <v>6695</v>
      </c>
      <c r="H1711" s="53">
        <v>8195</v>
      </c>
      <c r="I1711" s="53">
        <v>7982.5</v>
      </c>
      <c r="J1711" s="53">
        <v>9482.5</v>
      </c>
      <c r="K1711" s="53">
        <v>9850</v>
      </c>
      <c r="L1711" s="53">
        <v>1655</v>
      </c>
      <c r="M1711" s="53">
        <v>367.5</v>
      </c>
      <c r="N1711" s="53">
        <v>9350</v>
      </c>
      <c r="O1711" s="53">
        <v>-132.5</v>
      </c>
      <c r="P1711" s="53">
        <v>9550</v>
      </c>
      <c r="Q1711" s="53">
        <v>67.5</v>
      </c>
      <c r="R1711" s="53">
        <v>9950</v>
      </c>
      <c r="S1711" s="53">
        <v>467.5</v>
      </c>
    </row>
    <row r="1712" spans="1:19">
      <c r="A1712" s="432">
        <v>41941</v>
      </c>
      <c r="B1712" s="53">
        <v>2570</v>
      </c>
      <c r="C1712" s="53">
        <v>10575</v>
      </c>
      <c r="D1712" s="53">
        <v>4758.75</v>
      </c>
      <c r="E1712" s="53">
        <v>6090</v>
      </c>
      <c r="F1712" s="53">
        <v>3349.5000000000005</v>
      </c>
      <c r="G1712" s="53">
        <v>6682</v>
      </c>
      <c r="H1712" s="53">
        <v>8182</v>
      </c>
      <c r="I1712" s="53">
        <v>7967</v>
      </c>
      <c r="J1712" s="53">
        <v>9467</v>
      </c>
      <c r="K1712" s="53">
        <v>9800</v>
      </c>
      <c r="L1712" s="53">
        <v>1618</v>
      </c>
      <c r="M1712" s="53">
        <v>333</v>
      </c>
      <c r="N1712" s="53">
        <v>9350</v>
      </c>
      <c r="O1712" s="53">
        <v>-117</v>
      </c>
      <c r="P1712" s="53">
        <v>9550</v>
      </c>
      <c r="Q1712" s="53">
        <v>83</v>
      </c>
      <c r="R1712" s="53">
        <v>9950</v>
      </c>
      <c r="S1712" s="53">
        <v>483</v>
      </c>
    </row>
    <row r="1713" spans="1:19">
      <c r="A1713" s="432">
        <v>41942</v>
      </c>
      <c r="B1713" s="53">
        <v>2560</v>
      </c>
      <c r="C1713" s="53">
        <v>10650</v>
      </c>
      <c r="D1713" s="53">
        <v>4792.5</v>
      </c>
      <c r="E1713" s="53">
        <v>6065</v>
      </c>
      <c r="F1713" s="53">
        <v>3335.7500000000005</v>
      </c>
      <c r="G1713" s="53">
        <v>6656</v>
      </c>
      <c r="H1713" s="53">
        <v>8156</v>
      </c>
      <c r="I1713" s="53">
        <v>7936</v>
      </c>
      <c r="J1713" s="53">
        <v>9436</v>
      </c>
      <c r="K1713" s="53">
        <v>9700</v>
      </c>
      <c r="L1713" s="53">
        <v>1544</v>
      </c>
      <c r="M1713" s="53">
        <v>264</v>
      </c>
      <c r="N1713" s="53">
        <v>9350</v>
      </c>
      <c r="O1713" s="53">
        <v>-86</v>
      </c>
      <c r="P1713" s="53">
        <v>9550</v>
      </c>
      <c r="Q1713" s="53">
        <v>114</v>
      </c>
    </row>
    <row r="1714" spans="1:19">
      <c r="A1714" s="432">
        <v>41943</v>
      </c>
      <c r="B1714" s="53">
        <v>2540</v>
      </c>
      <c r="C1714" s="53">
        <v>10650</v>
      </c>
      <c r="D1714" s="53">
        <v>4792.5</v>
      </c>
      <c r="E1714" s="53">
        <v>6065</v>
      </c>
      <c r="F1714" s="53">
        <v>3335.7500000000005</v>
      </c>
      <c r="G1714" s="53">
        <v>6604</v>
      </c>
      <c r="H1714" s="53">
        <v>8104</v>
      </c>
      <c r="I1714" s="53">
        <v>7874</v>
      </c>
      <c r="J1714" s="53">
        <v>9374</v>
      </c>
      <c r="K1714" s="53">
        <v>9650</v>
      </c>
      <c r="L1714" s="53">
        <v>1546</v>
      </c>
      <c r="M1714" s="53">
        <v>276</v>
      </c>
      <c r="N1714" s="53">
        <v>9350</v>
      </c>
      <c r="O1714" s="53">
        <v>-24</v>
      </c>
      <c r="P1714" s="53">
        <v>9400</v>
      </c>
      <c r="Q1714" s="53">
        <v>26</v>
      </c>
      <c r="R1714" s="53">
        <v>9750</v>
      </c>
      <c r="S1714" s="53">
        <v>376</v>
      </c>
    </row>
    <row r="1715" spans="1:19">
      <c r="A1715" s="432">
        <v>41946</v>
      </c>
      <c r="B1715" s="53">
        <v>2525</v>
      </c>
      <c r="C1715" s="53">
        <v>10650</v>
      </c>
      <c r="D1715" s="53">
        <v>4792.5</v>
      </c>
      <c r="E1715" s="53">
        <v>5925</v>
      </c>
      <c r="F1715" s="53">
        <v>3258.7500000000005</v>
      </c>
      <c r="G1715" s="53">
        <v>6565</v>
      </c>
      <c r="H1715" s="53">
        <v>8065</v>
      </c>
      <c r="I1715" s="53">
        <v>7827.5</v>
      </c>
      <c r="J1715" s="53">
        <v>9327.5</v>
      </c>
      <c r="K1715" s="53">
        <v>9650</v>
      </c>
      <c r="L1715" s="53">
        <v>1585</v>
      </c>
      <c r="M1715" s="53">
        <v>322.5</v>
      </c>
      <c r="N1715" s="53">
        <v>9350</v>
      </c>
      <c r="O1715" s="53">
        <v>22.5</v>
      </c>
      <c r="P1715" s="53">
        <v>9300</v>
      </c>
      <c r="Q1715" s="53">
        <v>-27.5</v>
      </c>
      <c r="R1715" s="53">
        <v>9750</v>
      </c>
      <c r="S1715" s="53">
        <v>422.5</v>
      </c>
    </row>
    <row r="1716" spans="1:19">
      <c r="A1716" s="432">
        <v>41947</v>
      </c>
      <c r="B1716" s="53">
        <v>2515</v>
      </c>
      <c r="C1716" s="53">
        <v>10600</v>
      </c>
      <c r="D1716" s="53">
        <v>4770</v>
      </c>
      <c r="E1716" s="53">
        <v>5840</v>
      </c>
      <c r="F1716" s="53">
        <v>3212.0000000000005</v>
      </c>
      <c r="G1716" s="53">
        <v>6539</v>
      </c>
      <c r="H1716" s="53">
        <v>8039</v>
      </c>
      <c r="I1716" s="53">
        <v>7796.5</v>
      </c>
      <c r="J1716" s="53">
        <v>9296.5</v>
      </c>
      <c r="K1716" s="53">
        <v>9550</v>
      </c>
      <c r="L1716" s="53">
        <v>1511</v>
      </c>
      <c r="M1716" s="53">
        <v>253.5</v>
      </c>
      <c r="N1716" s="53">
        <v>9350</v>
      </c>
      <c r="O1716" s="53">
        <v>53.5</v>
      </c>
      <c r="P1716" s="53">
        <v>9350</v>
      </c>
      <c r="Q1716" s="53">
        <v>53.5</v>
      </c>
      <c r="R1716" s="53">
        <v>9805</v>
      </c>
      <c r="S1716" s="53">
        <v>508.5</v>
      </c>
    </row>
    <row r="1717" spans="1:19">
      <c r="A1717" s="432">
        <v>41948</v>
      </c>
      <c r="B1717" s="53">
        <v>2505</v>
      </c>
      <c r="C1717" s="53">
        <v>10600</v>
      </c>
      <c r="D1717" s="53">
        <v>4770</v>
      </c>
      <c r="E1717" s="53">
        <v>5765</v>
      </c>
      <c r="F1717" s="53">
        <v>3170.7500000000005</v>
      </c>
      <c r="G1717" s="53">
        <v>6513</v>
      </c>
      <c r="H1717" s="53">
        <v>8013</v>
      </c>
      <c r="I1717" s="53">
        <v>7765.5</v>
      </c>
      <c r="J1717" s="53">
        <v>9265.5</v>
      </c>
      <c r="K1717" s="53">
        <v>9550</v>
      </c>
      <c r="L1717" s="53">
        <v>1537</v>
      </c>
      <c r="M1717" s="53">
        <v>284.5</v>
      </c>
      <c r="N1717" s="53">
        <v>9350</v>
      </c>
      <c r="O1717" s="53">
        <v>84.5</v>
      </c>
      <c r="P1717" s="53">
        <v>9450</v>
      </c>
      <c r="Q1717" s="53">
        <v>184.5</v>
      </c>
      <c r="R1717" s="53">
        <v>9805</v>
      </c>
      <c r="S1717" s="53">
        <v>539.5</v>
      </c>
    </row>
    <row r="1718" spans="1:19">
      <c r="A1718" s="432">
        <v>41949</v>
      </c>
      <c r="B1718" s="53">
        <v>2485</v>
      </c>
      <c r="C1718" s="53">
        <v>10500</v>
      </c>
      <c r="D1718" s="53">
        <v>4725</v>
      </c>
      <c r="E1718" s="53">
        <v>5940</v>
      </c>
      <c r="F1718" s="53">
        <v>3267.0000000000005</v>
      </c>
      <c r="G1718" s="53">
        <v>6461</v>
      </c>
      <c r="H1718" s="53">
        <v>7961</v>
      </c>
      <c r="I1718" s="53">
        <v>7703.5</v>
      </c>
      <c r="J1718" s="53">
        <v>9203.5</v>
      </c>
      <c r="K1718" s="53">
        <v>9700</v>
      </c>
      <c r="L1718" s="53">
        <v>1739</v>
      </c>
      <c r="M1718" s="53">
        <v>496.5</v>
      </c>
      <c r="N1718" s="53">
        <v>9200</v>
      </c>
      <c r="O1718" s="53">
        <v>-3.5</v>
      </c>
      <c r="P1718" s="53">
        <v>9550</v>
      </c>
      <c r="Q1718" s="53">
        <v>346.5</v>
      </c>
      <c r="R1718" s="53">
        <v>9805</v>
      </c>
      <c r="S1718" s="53">
        <v>601.5</v>
      </c>
    </row>
    <row r="1719" spans="1:19">
      <c r="A1719" s="432">
        <v>41950</v>
      </c>
      <c r="B1719" s="53">
        <v>2475</v>
      </c>
      <c r="C1719" s="53">
        <v>10475</v>
      </c>
      <c r="D1719" s="53">
        <v>4713.75</v>
      </c>
      <c r="E1719" s="53">
        <v>6160</v>
      </c>
      <c r="F1719" s="53">
        <v>3388.0000000000005</v>
      </c>
      <c r="G1719" s="53">
        <v>6435</v>
      </c>
      <c r="H1719" s="53">
        <v>7935</v>
      </c>
      <c r="I1719" s="53">
        <v>7672.5</v>
      </c>
      <c r="J1719" s="53">
        <v>9172.5</v>
      </c>
      <c r="K1719" s="53">
        <v>9700</v>
      </c>
      <c r="L1719" s="53">
        <v>1765</v>
      </c>
      <c r="M1719" s="53">
        <v>527.5</v>
      </c>
      <c r="N1719" s="53">
        <v>9200</v>
      </c>
      <c r="O1719" s="53">
        <v>27.5</v>
      </c>
      <c r="P1719" s="53">
        <v>9550</v>
      </c>
      <c r="Q1719" s="53">
        <v>377.5</v>
      </c>
      <c r="R1719" s="53">
        <v>9805</v>
      </c>
      <c r="S1719" s="53">
        <v>632.5</v>
      </c>
    </row>
    <row r="1720" spans="1:19">
      <c r="A1720" s="432">
        <v>41953</v>
      </c>
      <c r="B1720" s="53">
        <v>2470</v>
      </c>
      <c r="C1720" s="53">
        <v>10475</v>
      </c>
      <c r="D1720" s="53">
        <v>4713.75</v>
      </c>
      <c r="E1720" s="53">
        <v>6440</v>
      </c>
      <c r="F1720" s="53">
        <v>3542.0000000000005</v>
      </c>
      <c r="G1720" s="53">
        <v>6422</v>
      </c>
      <c r="H1720" s="53">
        <v>7922</v>
      </c>
      <c r="I1720" s="53">
        <v>7657</v>
      </c>
      <c r="J1720" s="53">
        <v>9157</v>
      </c>
      <c r="K1720" s="53">
        <v>9700</v>
      </c>
      <c r="L1720" s="53">
        <v>1778</v>
      </c>
      <c r="M1720" s="53">
        <v>543</v>
      </c>
      <c r="N1720" s="53">
        <v>9200</v>
      </c>
      <c r="O1720" s="53">
        <v>43</v>
      </c>
      <c r="P1720" s="53">
        <v>9350</v>
      </c>
      <c r="Q1720" s="53">
        <v>193</v>
      </c>
      <c r="R1720" s="53">
        <v>9805</v>
      </c>
      <c r="S1720" s="53">
        <v>648</v>
      </c>
    </row>
    <row r="1721" spans="1:19">
      <c r="A1721" s="432">
        <v>41954</v>
      </c>
      <c r="B1721" s="53">
        <v>2485</v>
      </c>
      <c r="E1721" s="53">
        <v>6290</v>
      </c>
      <c r="F1721" s="53">
        <v>3459.5000000000005</v>
      </c>
      <c r="G1721" s="53">
        <v>6461</v>
      </c>
      <c r="H1721" s="53">
        <v>7961</v>
      </c>
      <c r="I1721" s="53">
        <v>7703.5</v>
      </c>
      <c r="J1721" s="53">
        <v>9203.5</v>
      </c>
      <c r="K1721" s="53">
        <v>9700</v>
      </c>
      <c r="L1721" s="53">
        <v>1739</v>
      </c>
      <c r="M1721" s="53">
        <v>496.5</v>
      </c>
      <c r="N1721" s="53">
        <v>9200</v>
      </c>
      <c r="O1721" s="53">
        <v>-3.5</v>
      </c>
      <c r="P1721" s="53">
        <v>9300</v>
      </c>
      <c r="Q1721" s="53">
        <v>96.5</v>
      </c>
      <c r="R1721" s="53">
        <v>9705</v>
      </c>
      <c r="S1721" s="53">
        <v>501.5</v>
      </c>
    </row>
    <row r="1722" spans="1:19">
      <c r="A1722" s="432">
        <v>41955</v>
      </c>
      <c r="B1722" s="53">
        <v>2515</v>
      </c>
      <c r="C1722" s="53">
        <v>10475</v>
      </c>
      <c r="D1722" s="53">
        <v>4713.75</v>
      </c>
      <c r="E1722" s="53">
        <v>6360</v>
      </c>
      <c r="F1722" s="53">
        <v>3498.0000000000005</v>
      </c>
      <c r="G1722" s="53">
        <v>6539</v>
      </c>
      <c r="H1722" s="53">
        <v>8039</v>
      </c>
      <c r="I1722" s="53">
        <v>7796.5</v>
      </c>
      <c r="J1722" s="53">
        <v>9296.5</v>
      </c>
      <c r="K1722" s="53">
        <v>9700</v>
      </c>
      <c r="L1722" s="53">
        <v>1661</v>
      </c>
      <c r="M1722" s="53">
        <v>403.5</v>
      </c>
      <c r="N1722" s="53">
        <v>9200</v>
      </c>
      <c r="O1722" s="53">
        <v>-96.5</v>
      </c>
      <c r="P1722" s="53">
        <v>9300</v>
      </c>
      <c r="Q1722" s="53">
        <v>3.5</v>
      </c>
      <c r="R1722" s="53">
        <v>9705</v>
      </c>
      <c r="S1722" s="53">
        <v>408.5</v>
      </c>
    </row>
    <row r="1723" spans="1:19">
      <c r="A1723" s="432">
        <v>41956</v>
      </c>
      <c r="B1723" s="53">
        <v>2530</v>
      </c>
      <c r="C1723" s="53">
        <v>10475</v>
      </c>
      <c r="D1723" s="53">
        <v>4713.75</v>
      </c>
      <c r="E1723" s="53">
        <v>6465</v>
      </c>
      <c r="F1723" s="53">
        <v>3555.7500000000005</v>
      </c>
      <c r="G1723" s="53">
        <v>6578</v>
      </c>
      <c r="H1723" s="53">
        <v>8078</v>
      </c>
      <c r="I1723" s="53">
        <v>7843</v>
      </c>
      <c r="J1723" s="53">
        <v>9343</v>
      </c>
      <c r="K1723" s="53">
        <v>9650</v>
      </c>
      <c r="L1723" s="53">
        <v>1572</v>
      </c>
      <c r="M1723" s="53">
        <v>307</v>
      </c>
      <c r="N1723" s="53">
        <v>9200</v>
      </c>
      <c r="O1723" s="53">
        <v>-143</v>
      </c>
      <c r="P1723" s="53">
        <v>9300</v>
      </c>
      <c r="Q1723" s="53">
        <v>-43</v>
      </c>
      <c r="R1723" s="53">
        <v>9705</v>
      </c>
      <c r="S1723" s="53">
        <v>362</v>
      </c>
    </row>
    <row r="1724" spans="1:19">
      <c r="A1724" s="432">
        <v>41957</v>
      </c>
      <c r="B1724" s="53">
        <v>2530</v>
      </c>
      <c r="C1724" s="53">
        <v>10450</v>
      </c>
      <c r="D1724" s="53">
        <v>4702.5</v>
      </c>
      <c r="E1724" s="53">
        <v>6385</v>
      </c>
      <c r="F1724" s="53">
        <v>3511.7500000000005</v>
      </c>
      <c r="G1724" s="53">
        <v>6578</v>
      </c>
      <c r="H1724" s="53">
        <v>8078</v>
      </c>
      <c r="I1724" s="53">
        <v>7843</v>
      </c>
      <c r="J1724" s="53">
        <v>9343</v>
      </c>
      <c r="K1724" s="53">
        <v>9600</v>
      </c>
      <c r="L1724" s="53">
        <v>1522</v>
      </c>
      <c r="M1724" s="53">
        <v>257</v>
      </c>
      <c r="N1724" s="53">
        <v>9200</v>
      </c>
      <c r="O1724" s="53">
        <v>-143</v>
      </c>
      <c r="P1724" s="53">
        <v>9300</v>
      </c>
      <c r="Q1724" s="53">
        <v>-43</v>
      </c>
      <c r="R1724" s="53">
        <v>9605</v>
      </c>
      <c r="S1724" s="53">
        <v>262</v>
      </c>
    </row>
    <row r="1725" spans="1:19">
      <c r="A1725" s="432">
        <v>41960</v>
      </c>
      <c r="B1725" s="53">
        <v>2575</v>
      </c>
      <c r="C1725" s="53">
        <v>10450</v>
      </c>
      <c r="D1725" s="53">
        <v>4702.5</v>
      </c>
      <c r="E1725" s="53">
        <v>6410</v>
      </c>
      <c r="F1725" s="53">
        <v>3525.5000000000005</v>
      </c>
      <c r="G1725" s="53">
        <v>6695</v>
      </c>
      <c r="H1725" s="53">
        <v>8195</v>
      </c>
      <c r="I1725" s="53">
        <v>7982.5</v>
      </c>
      <c r="J1725" s="53">
        <v>9482.5</v>
      </c>
      <c r="K1725" s="53">
        <v>9600</v>
      </c>
      <c r="L1725" s="53">
        <v>1405</v>
      </c>
      <c r="M1725" s="53">
        <v>117.5</v>
      </c>
      <c r="N1725" s="53">
        <v>9050</v>
      </c>
      <c r="O1725" s="53">
        <v>-432.5</v>
      </c>
      <c r="P1725" s="53">
        <v>9300</v>
      </c>
      <c r="Q1725" s="53">
        <v>-182.5</v>
      </c>
      <c r="R1725" s="53">
        <v>9605</v>
      </c>
      <c r="S1725" s="53">
        <v>122.5</v>
      </c>
    </row>
    <row r="1726" spans="1:19">
      <c r="A1726" s="432">
        <v>41961</v>
      </c>
      <c r="B1726" s="53">
        <v>2565</v>
      </c>
      <c r="C1726" s="53">
        <v>10400</v>
      </c>
      <c r="D1726" s="53">
        <v>4680</v>
      </c>
      <c r="E1726" s="53">
        <v>6420</v>
      </c>
      <c r="F1726" s="53">
        <v>3531.0000000000005</v>
      </c>
      <c r="G1726" s="53">
        <v>6669</v>
      </c>
      <c r="H1726" s="53">
        <v>8169</v>
      </c>
      <c r="I1726" s="53">
        <v>7951.5</v>
      </c>
      <c r="J1726" s="53">
        <v>9451.5</v>
      </c>
      <c r="K1726" s="53">
        <v>9600</v>
      </c>
      <c r="L1726" s="53">
        <v>1431</v>
      </c>
      <c r="M1726" s="53">
        <v>148.5</v>
      </c>
      <c r="N1726" s="53">
        <v>8900</v>
      </c>
      <c r="O1726" s="53">
        <v>-551.5</v>
      </c>
      <c r="P1726" s="53">
        <v>9100</v>
      </c>
      <c r="Q1726" s="53">
        <v>-351.5</v>
      </c>
      <c r="R1726" s="53">
        <v>9605</v>
      </c>
      <c r="S1726" s="53">
        <v>153.5</v>
      </c>
    </row>
    <row r="1727" spans="1:19">
      <c r="A1727" s="432">
        <v>41962</v>
      </c>
      <c r="B1727" s="53">
        <v>2565</v>
      </c>
      <c r="C1727" s="53">
        <v>10350</v>
      </c>
      <c r="D1727" s="53">
        <v>4657.5</v>
      </c>
      <c r="E1727" s="53">
        <v>6505</v>
      </c>
      <c r="F1727" s="53">
        <v>3577.7500000000005</v>
      </c>
      <c r="G1727" s="53">
        <v>6669</v>
      </c>
      <c r="H1727" s="53">
        <v>8169</v>
      </c>
      <c r="I1727" s="53">
        <v>7951.5</v>
      </c>
      <c r="J1727" s="53">
        <v>9451.5</v>
      </c>
      <c r="K1727" s="53">
        <v>9400</v>
      </c>
      <c r="L1727" s="53">
        <v>1231</v>
      </c>
      <c r="M1727" s="53">
        <v>-51.5</v>
      </c>
      <c r="N1727" s="53">
        <v>8900</v>
      </c>
      <c r="O1727" s="53">
        <v>-551.5</v>
      </c>
      <c r="P1727" s="53">
        <v>9000</v>
      </c>
      <c r="Q1727" s="53">
        <v>-451.5</v>
      </c>
      <c r="R1727" s="53">
        <v>9505</v>
      </c>
      <c r="S1727" s="53">
        <v>53.5</v>
      </c>
    </row>
    <row r="1728" spans="1:19">
      <c r="A1728" s="432">
        <v>41963</v>
      </c>
      <c r="B1728" s="53">
        <v>2605</v>
      </c>
      <c r="C1728" s="53">
        <v>10350</v>
      </c>
      <c r="D1728" s="53">
        <v>4657.5</v>
      </c>
      <c r="E1728" s="53">
        <v>6725</v>
      </c>
      <c r="F1728" s="53">
        <v>3698.7500000000005</v>
      </c>
      <c r="G1728" s="53">
        <v>6773</v>
      </c>
      <c r="H1728" s="53">
        <v>8273</v>
      </c>
      <c r="I1728" s="53">
        <v>8075.5</v>
      </c>
      <c r="J1728" s="53">
        <v>9575.5</v>
      </c>
      <c r="K1728" s="53">
        <v>9400</v>
      </c>
      <c r="L1728" s="53">
        <v>1127</v>
      </c>
      <c r="M1728" s="53">
        <v>-175.5</v>
      </c>
      <c r="N1728" s="53">
        <v>8900</v>
      </c>
      <c r="O1728" s="53">
        <v>-675.5</v>
      </c>
      <c r="P1728" s="53">
        <v>8900</v>
      </c>
      <c r="Q1728" s="53">
        <v>-675.5</v>
      </c>
      <c r="R1728" s="53">
        <v>9450</v>
      </c>
      <c r="S1728" s="53">
        <v>-125.5</v>
      </c>
    </row>
    <row r="1729" spans="1:19">
      <c r="A1729" s="432">
        <v>41964</v>
      </c>
      <c r="B1729" s="53">
        <v>2640</v>
      </c>
      <c r="C1729" s="53">
        <v>10350</v>
      </c>
      <c r="D1729" s="53">
        <v>4657.5</v>
      </c>
      <c r="E1729" s="53">
        <v>6765</v>
      </c>
      <c r="F1729" s="53">
        <v>3720.7500000000005</v>
      </c>
      <c r="G1729" s="53">
        <v>6864</v>
      </c>
      <c r="H1729" s="53">
        <v>8364</v>
      </c>
      <c r="I1729" s="53">
        <v>8184</v>
      </c>
      <c r="J1729" s="53">
        <v>9684</v>
      </c>
      <c r="K1729" s="53">
        <v>9100</v>
      </c>
      <c r="L1729" s="53">
        <v>736</v>
      </c>
      <c r="M1729" s="53">
        <v>-584</v>
      </c>
      <c r="N1729" s="53">
        <v>8900</v>
      </c>
      <c r="O1729" s="53">
        <v>-784</v>
      </c>
      <c r="P1729" s="53">
        <v>8750</v>
      </c>
      <c r="Q1729" s="53">
        <v>-934</v>
      </c>
      <c r="R1729" s="53">
        <v>9300</v>
      </c>
      <c r="S1729" s="53">
        <v>-384</v>
      </c>
    </row>
    <row r="1730" spans="1:19">
      <c r="A1730" s="432">
        <v>41967</v>
      </c>
      <c r="B1730" s="53">
        <v>2635</v>
      </c>
      <c r="C1730" s="53">
        <v>10350</v>
      </c>
      <c r="D1730" s="53">
        <v>4657.5</v>
      </c>
      <c r="E1730" s="53">
        <v>6775</v>
      </c>
      <c r="F1730" s="53">
        <v>3726.2500000000005</v>
      </c>
      <c r="G1730" s="53">
        <v>6851</v>
      </c>
      <c r="H1730" s="53">
        <v>8351</v>
      </c>
      <c r="I1730" s="53">
        <v>8168.5</v>
      </c>
      <c r="J1730" s="53">
        <v>9668.5</v>
      </c>
      <c r="K1730" s="53">
        <v>9100</v>
      </c>
      <c r="L1730" s="53">
        <v>749</v>
      </c>
      <c r="M1730" s="53">
        <v>-568.5</v>
      </c>
      <c r="N1730" s="53">
        <v>8650</v>
      </c>
      <c r="O1730" s="53">
        <v>-1018.5</v>
      </c>
      <c r="P1730" s="53">
        <v>8700</v>
      </c>
      <c r="Q1730" s="53">
        <v>-968.5</v>
      </c>
      <c r="R1730" s="53">
        <v>9250</v>
      </c>
      <c r="S1730" s="53">
        <v>-418.5</v>
      </c>
    </row>
    <row r="1731" spans="1:19">
      <c r="A1731" s="432">
        <v>41968</v>
      </c>
      <c r="B1731" s="53">
        <v>2630</v>
      </c>
      <c r="C1731" s="53">
        <v>10300</v>
      </c>
      <c r="D1731" s="53">
        <v>4635</v>
      </c>
      <c r="E1731" s="53">
        <v>6695</v>
      </c>
      <c r="F1731" s="53">
        <v>3682.2500000000005</v>
      </c>
      <c r="G1731" s="53">
        <v>6838</v>
      </c>
      <c r="H1731" s="53">
        <v>8338</v>
      </c>
      <c r="I1731" s="53">
        <v>8153</v>
      </c>
      <c r="J1731" s="53">
        <v>9653</v>
      </c>
      <c r="K1731" s="53">
        <v>9100</v>
      </c>
      <c r="L1731" s="53">
        <v>762</v>
      </c>
      <c r="M1731" s="53">
        <v>-553</v>
      </c>
      <c r="N1731" s="53">
        <v>8650</v>
      </c>
      <c r="O1731" s="53">
        <v>-1003</v>
      </c>
      <c r="P1731" s="53">
        <v>8500</v>
      </c>
      <c r="Q1731" s="53">
        <v>-1153</v>
      </c>
      <c r="R1731" s="53">
        <v>9104</v>
      </c>
      <c r="S1731" s="53">
        <v>-549</v>
      </c>
    </row>
    <row r="1732" spans="1:19">
      <c r="A1732" s="432">
        <v>41969</v>
      </c>
      <c r="B1732" s="53">
        <v>2630</v>
      </c>
      <c r="C1732" s="53">
        <v>10300</v>
      </c>
      <c r="D1732" s="53">
        <v>4635</v>
      </c>
      <c r="E1732" s="53">
        <v>6645</v>
      </c>
      <c r="F1732" s="53">
        <v>3654.7500000000005</v>
      </c>
      <c r="G1732" s="53">
        <v>6838</v>
      </c>
      <c r="H1732" s="53">
        <v>8338</v>
      </c>
      <c r="I1732" s="53">
        <v>8153</v>
      </c>
      <c r="J1732" s="53">
        <v>9653</v>
      </c>
      <c r="K1732" s="53">
        <v>9100</v>
      </c>
      <c r="L1732" s="53">
        <v>762</v>
      </c>
      <c r="M1732" s="53">
        <v>-553</v>
      </c>
      <c r="N1732" s="53">
        <v>8650</v>
      </c>
      <c r="O1732" s="53">
        <v>-1003</v>
      </c>
      <c r="P1732" s="53">
        <v>8300</v>
      </c>
      <c r="Q1732" s="53">
        <v>-1353</v>
      </c>
      <c r="R1732" s="53">
        <v>9005</v>
      </c>
      <c r="S1732" s="53">
        <v>-648</v>
      </c>
    </row>
    <row r="1733" spans="1:19">
      <c r="A1733" s="432">
        <v>41970</v>
      </c>
      <c r="B1733" s="53">
        <v>2610</v>
      </c>
      <c r="C1733" s="53">
        <v>10250</v>
      </c>
      <c r="D1733" s="53">
        <v>4612.5</v>
      </c>
      <c r="E1733" s="53">
        <v>6555</v>
      </c>
      <c r="F1733" s="53">
        <v>3605.2500000000005</v>
      </c>
      <c r="G1733" s="53">
        <v>6786</v>
      </c>
      <c r="H1733" s="53">
        <v>8286</v>
      </c>
      <c r="I1733" s="53">
        <v>8091</v>
      </c>
      <c r="J1733" s="53">
        <v>9591</v>
      </c>
      <c r="K1733" s="53">
        <v>9100</v>
      </c>
      <c r="L1733" s="53">
        <v>814</v>
      </c>
      <c r="M1733" s="53">
        <v>-491</v>
      </c>
      <c r="N1733" s="53">
        <v>8650</v>
      </c>
      <c r="O1733" s="53">
        <v>-941</v>
      </c>
      <c r="P1733" s="53">
        <v>8100</v>
      </c>
      <c r="Q1733" s="53">
        <v>-1491</v>
      </c>
      <c r="R1733" s="53">
        <v>8905</v>
      </c>
      <c r="S1733" s="53">
        <v>-686</v>
      </c>
    </row>
    <row r="1734" spans="1:19">
      <c r="A1734" s="432">
        <v>41971</v>
      </c>
      <c r="B1734" s="53">
        <v>2615</v>
      </c>
      <c r="C1734" s="53">
        <v>10225</v>
      </c>
      <c r="D1734" s="53">
        <v>4601.25</v>
      </c>
      <c r="E1734" s="53">
        <v>6180</v>
      </c>
      <c r="F1734" s="53">
        <v>3399.0000000000005</v>
      </c>
      <c r="G1734" s="53">
        <v>6799</v>
      </c>
      <c r="H1734" s="53">
        <v>8299</v>
      </c>
      <c r="I1734" s="53">
        <v>8106.5</v>
      </c>
      <c r="J1734" s="53">
        <v>9606.5</v>
      </c>
      <c r="K1734" s="53">
        <v>9100</v>
      </c>
      <c r="L1734" s="53">
        <v>801</v>
      </c>
      <c r="M1734" s="53">
        <v>-506.5</v>
      </c>
      <c r="N1734" s="53">
        <v>8650</v>
      </c>
      <c r="O1734" s="53">
        <v>-956.5</v>
      </c>
      <c r="P1734" s="53">
        <v>8000</v>
      </c>
      <c r="Q1734" s="53">
        <v>-1606.5</v>
      </c>
      <c r="R1734" s="53">
        <v>8598</v>
      </c>
      <c r="S1734" s="53">
        <v>-1008.5</v>
      </c>
    </row>
    <row r="1735" spans="1:19">
      <c r="A1735" s="432">
        <v>41974</v>
      </c>
      <c r="B1735" s="53">
        <v>2615</v>
      </c>
      <c r="C1735" s="53">
        <v>10075</v>
      </c>
      <c r="D1735" s="53">
        <v>4533.75</v>
      </c>
      <c r="E1735" s="53">
        <v>6040</v>
      </c>
      <c r="F1735" s="53">
        <v>3322.0000000000005</v>
      </c>
      <c r="G1735" s="53">
        <v>6799</v>
      </c>
      <c r="H1735" s="53">
        <v>8299</v>
      </c>
      <c r="I1735" s="53">
        <v>8106.5</v>
      </c>
      <c r="J1735" s="53">
        <v>9606.5</v>
      </c>
      <c r="K1735" s="53">
        <v>8200</v>
      </c>
      <c r="L1735" s="53">
        <v>-99</v>
      </c>
      <c r="M1735" s="53">
        <v>-1406.5</v>
      </c>
      <c r="N1735" s="53">
        <v>8650</v>
      </c>
      <c r="O1735" s="53">
        <v>-956.5</v>
      </c>
      <c r="P1735" s="53">
        <v>7800</v>
      </c>
      <c r="Q1735" s="53">
        <v>-1806.5</v>
      </c>
      <c r="R1735" s="53">
        <v>8245</v>
      </c>
      <c r="S1735" s="53">
        <v>-1361.5</v>
      </c>
    </row>
    <row r="1736" spans="1:19">
      <c r="A1736" s="432">
        <v>41975</v>
      </c>
      <c r="B1736" s="53">
        <v>2620</v>
      </c>
      <c r="C1736" s="53">
        <v>9925</v>
      </c>
      <c r="D1736" s="53">
        <v>4466.25</v>
      </c>
      <c r="E1736" s="53">
        <v>6140</v>
      </c>
      <c r="F1736" s="53">
        <v>3377.0000000000005</v>
      </c>
      <c r="G1736" s="53">
        <v>6812</v>
      </c>
      <c r="H1736" s="53">
        <v>8312</v>
      </c>
      <c r="I1736" s="53">
        <v>8122</v>
      </c>
      <c r="J1736" s="53">
        <v>9622</v>
      </c>
      <c r="K1736" s="53">
        <v>8100</v>
      </c>
      <c r="L1736" s="53">
        <v>-212</v>
      </c>
      <c r="M1736" s="53">
        <v>-1522</v>
      </c>
      <c r="N1736" s="53">
        <v>7650</v>
      </c>
      <c r="O1736" s="53">
        <v>-1972</v>
      </c>
      <c r="P1736" s="53">
        <v>7600</v>
      </c>
      <c r="Q1736" s="53">
        <v>-2022</v>
      </c>
      <c r="R1736" s="53">
        <v>8245</v>
      </c>
      <c r="S1736" s="53">
        <v>-1377</v>
      </c>
    </row>
    <row r="1737" spans="1:19">
      <c r="A1737" s="432">
        <v>41976</v>
      </c>
      <c r="B1737" s="53">
        <v>2660</v>
      </c>
      <c r="C1737" s="53">
        <v>9900</v>
      </c>
      <c r="D1737" s="53">
        <v>4455</v>
      </c>
      <c r="E1737" s="53">
        <v>6390</v>
      </c>
      <c r="F1737" s="53">
        <v>3514.5000000000005</v>
      </c>
      <c r="G1737" s="53">
        <v>6916</v>
      </c>
      <c r="H1737" s="53">
        <v>8416</v>
      </c>
      <c r="I1737" s="53">
        <v>8246</v>
      </c>
      <c r="J1737" s="53">
        <v>9746</v>
      </c>
      <c r="K1737" s="53">
        <v>8000</v>
      </c>
      <c r="L1737" s="53">
        <v>-416</v>
      </c>
      <c r="M1737" s="53">
        <v>-1746</v>
      </c>
      <c r="N1737" s="53">
        <v>7650</v>
      </c>
      <c r="O1737" s="53">
        <v>-2096</v>
      </c>
      <c r="P1737" s="53">
        <v>7600</v>
      </c>
      <c r="Q1737" s="53">
        <v>-2146</v>
      </c>
      <c r="R1737" s="53">
        <v>8245</v>
      </c>
      <c r="S1737" s="53">
        <v>-1501</v>
      </c>
    </row>
    <row r="1738" spans="1:19">
      <c r="A1738" s="432">
        <v>41977</v>
      </c>
      <c r="B1738" s="53">
        <v>2660</v>
      </c>
      <c r="C1738" s="53">
        <v>9850</v>
      </c>
      <c r="D1738" s="53">
        <v>4432.5</v>
      </c>
      <c r="E1738" s="53">
        <v>6355</v>
      </c>
      <c r="F1738" s="53">
        <v>3495.2500000000005</v>
      </c>
      <c r="G1738" s="53">
        <v>6916</v>
      </c>
      <c r="H1738" s="53">
        <v>8416</v>
      </c>
      <c r="I1738" s="53">
        <v>8246</v>
      </c>
      <c r="J1738" s="53">
        <v>9746</v>
      </c>
      <c r="K1738" s="53">
        <v>8000</v>
      </c>
      <c r="L1738" s="53">
        <v>-416</v>
      </c>
      <c r="M1738" s="53">
        <v>-1746</v>
      </c>
      <c r="N1738" s="53">
        <v>7650</v>
      </c>
      <c r="O1738" s="53">
        <v>-2096</v>
      </c>
      <c r="P1738" s="53">
        <v>7300</v>
      </c>
      <c r="Q1738" s="53">
        <v>-2446</v>
      </c>
      <c r="R1738" s="53">
        <v>8245</v>
      </c>
      <c r="S1738" s="53">
        <v>-1501</v>
      </c>
    </row>
    <row r="1739" spans="1:19">
      <c r="A1739" s="432">
        <v>41978</v>
      </c>
      <c r="B1739" s="53">
        <v>2645</v>
      </c>
      <c r="C1739" s="53">
        <v>9700</v>
      </c>
      <c r="D1739" s="53">
        <v>4365</v>
      </c>
      <c r="E1739" s="53">
        <v>6290</v>
      </c>
      <c r="F1739" s="53">
        <v>3459.5000000000005</v>
      </c>
      <c r="G1739" s="53">
        <v>6877</v>
      </c>
      <c r="H1739" s="53">
        <v>8377</v>
      </c>
      <c r="I1739" s="53">
        <v>8199.5</v>
      </c>
      <c r="J1739" s="53">
        <v>9699.5</v>
      </c>
      <c r="K1739" s="53">
        <v>7900</v>
      </c>
      <c r="L1739" s="53">
        <v>-477</v>
      </c>
      <c r="M1739" s="53">
        <v>-1799.5</v>
      </c>
      <c r="N1739" s="53">
        <v>7650</v>
      </c>
      <c r="O1739" s="53">
        <v>-2049.5</v>
      </c>
      <c r="P1739" s="53">
        <v>7200</v>
      </c>
      <c r="Q1739" s="53">
        <v>-2499.5</v>
      </c>
      <c r="R1739" s="53">
        <v>7950</v>
      </c>
      <c r="S1739" s="53">
        <v>-1749.5</v>
      </c>
    </row>
    <row r="1740" spans="1:19">
      <c r="A1740" s="432">
        <v>41981</v>
      </c>
      <c r="B1740" s="53">
        <v>2590</v>
      </c>
      <c r="C1740" s="53">
        <v>9600</v>
      </c>
      <c r="D1740" s="53">
        <v>4320</v>
      </c>
      <c r="E1740" s="53">
        <v>6155</v>
      </c>
      <c r="F1740" s="53">
        <v>3385.2500000000005</v>
      </c>
      <c r="G1740" s="53">
        <v>6734</v>
      </c>
      <c r="H1740" s="53">
        <v>8234</v>
      </c>
      <c r="I1740" s="53">
        <v>8029</v>
      </c>
      <c r="J1740" s="53">
        <v>9529</v>
      </c>
      <c r="K1740" s="53">
        <v>7600</v>
      </c>
      <c r="L1740" s="53">
        <v>-634</v>
      </c>
      <c r="M1740" s="53">
        <v>-1929</v>
      </c>
      <c r="N1740" s="53">
        <v>7150</v>
      </c>
      <c r="O1740" s="53">
        <v>-2379</v>
      </c>
      <c r="P1740" s="53">
        <v>7100</v>
      </c>
      <c r="Q1740" s="53">
        <v>-2429</v>
      </c>
      <c r="R1740" s="53">
        <v>7950</v>
      </c>
      <c r="S1740" s="53">
        <v>-1579</v>
      </c>
    </row>
    <row r="1741" spans="1:19">
      <c r="A1741" s="432">
        <v>41982</v>
      </c>
      <c r="B1741" s="53">
        <v>2510</v>
      </c>
      <c r="C1741" s="53">
        <v>9450</v>
      </c>
      <c r="D1741" s="53">
        <v>4252.5</v>
      </c>
      <c r="E1741" s="53">
        <v>6140</v>
      </c>
      <c r="F1741" s="53">
        <v>3377.0000000000005</v>
      </c>
      <c r="G1741" s="53">
        <v>6526</v>
      </c>
      <c r="H1741" s="53">
        <v>8026</v>
      </c>
      <c r="I1741" s="53">
        <v>7781</v>
      </c>
      <c r="J1741" s="53">
        <v>9281</v>
      </c>
      <c r="K1741" s="53">
        <v>7600</v>
      </c>
      <c r="L1741" s="53">
        <v>-426</v>
      </c>
      <c r="M1741" s="53">
        <v>-1681</v>
      </c>
      <c r="N1741" s="53">
        <v>7150</v>
      </c>
      <c r="O1741" s="53">
        <v>-2131</v>
      </c>
      <c r="P1741" s="53">
        <v>7100</v>
      </c>
      <c r="Q1741" s="53">
        <v>-2181</v>
      </c>
      <c r="R1741" s="53">
        <v>7950</v>
      </c>
      <c r="S1741" s="53">
        <v>-1331</v>
      </c>
    </row>
    <row r="1742" spans="1:19">
      <c r="A1742" s="432">
        <v>41983</v>
      </c>
      <c r="B1742" s="53">
        <v>2505</v>
      </c>
      <c r="C1742" s="53">
        <v>9250</v>
      </c>
      <c r="D1742" s="53">
        <v>4162.5</v>
      </c>
      <c r="E1742" s="53">
        <v>6145</v>
      </c>
      <c r="F1742" s="53">
        <v>3379.7500000000005</v>
      </c>
      <c r="G1742" s="53">
        <v>6513</v>
      </c>
      <c r="H1742" s="53">
        <v>8013</v>
      </c>
      <c r="I1742" s="53">
        <v>7765.5</v>
      </c>
      <c r="J1742" s="53">
        <v>9265.5</v>
      </c>
      <c r="K1742" s="53">
        <v>7600</v>
      </c>
      <c r="L1742" s="53">
        <v>-413</v>
      </c>
      <c r="M1742" s="53">
        <v>-1665.5</v>
      </c>
      <c r="N1742" s="53">
        <v>7150</v>
      </c>
      <c r="O1742" s="53">
        <v>-2115.5</v>
      </c>
      <c r="P1742" s="53">
        <v>7100</v>
      </c>
      <c r="Q1742" s="53">
        <v>-2165.5</v>
      </c>
      <c r="R1742" s="53">
        <v>7950</v>
      </c>
      <c r="S1742" s="53">
        <v>-1315.5</v>
      </c>
    </row>
    <row r="1743" spans="1:19">
      <c r="A1743" s="432">
        <v>41984</v>
      </c>
      <c r="B1743" s="53">
        <v>2475</v>
      </c>
      <c r="C1743" s="53">
        <v>9200</v>
      </c>
      <c r="D1743" s="53">
        <v>4140</v>
      </c>
      <c r="E1743" s="53">
        <v>5905</v>
      </c>
      <c r="F1743" s="53">
        <v>3247.7500000000005</v>
      </c>
      <c r="G1743" s="53">
        <v>6435</v>
      </c>
      <c r="H1743" s="53">
        <v>7935</v>
      </c>
      <c r="I1743" s="53">
        <v>7672.5</v>
      </c>
      <c r="J1743" s="53">
        <v>9172.5</v>
      </c>
      <c r="K1743" s="53">
        <v>7600</v>
      </c>
      <c r="L1743" s="53">
        <v>-335</v>
      </c>
      <c r="M1743" s="53">
        <v>-1572.5</v>
      </c>
      <c r="N1743" s="53">
        <v>7150</v>
      </c>
      <c r="O1743" s="53">
        <v>-2022.5</v>
      </c>
      <c r="P1743" s="53">
        <v>7100</v>
      </c>
      <c r="Q1743" s="53">
        <v>-2072.5</v>
      </c>
      <c r="R1743" s="53">
        <v>7950</v>
      </c>
      <c r="S1743" s="53">
        <v>-1222.5</v>
      </c>
    </row>
    <row r="1744" spans="1:19">
      <c r="A1744" s="432">
        <v>41985</v>
      </c>
      <c r="B1744" s="53">
        <v>2475</v>
      </c>
      <c r="C1744" s="53">
        <v>8900</v>
      </c>
      <c r="D1744" s="53">
        <v>4005</v>
      </c>
      <c r="E1744" s="53">
        <v>5740</v>
      </c>
      <c r="F1744" s="53">
        <v>3157.0000000000005</v>
      </c>
      <c r="G1744" s="53">
        <v>6435</v>
      </c>
      <c r="H1744" s="53">
        <v>7935</v>
      </c>
      <c r="I1744" s="53">
        <v>7672.5</v>
      </c>
      <c r="J1744" s="53">
        <v>9172.5</v>
      </c>
      <c r="K1744" s="53">
        <v>7500</v>
      </c>
      <c r="L1744" s="53">
        <v>-435</v>
      </c>
      <c r="M1744" s="53">
        <v>-1672.5</v>
      </c>
      <c r="N1744" s="53">
        <v>6750</v>
      </c>
      <c r="O1744" s="53">
        <v>-2422.5</v>
      </c>
      <c r="P1744" s="53">
        <v>7000</v>
      </c>
      <c r="Q1744" s="53">
        <v>-2172.5</v>
      </c>
      <c r="R1744" s="53">
        <v>7750</v>
      </c>
      <c r="S1744" s="53">
        <v>-1422.5</v>
      </c>
    </row>
    <row r="1745" spans="1:19">
      <c r="A1745" s="432">
        <v>41988</v>
      </c>
      <c r="B1745" s="53">
        <v>2430</v>
      </c>
      <c r="C1745" s="53">
        <v>8850</v>
      </c>
      <c r="D1745" s="53">
        <v>3982.5</v>
      </c>
      <c r="E1745" s="53">
        <v>5870</v>
      </c>
      <c r="F1745" s="53">
        <v>3228.5000000000005</v>
      </c>
      <c r="G1745" s="53">
        <v>6318</v>
      </c>
      <c r="H1745" s="53">
        <v>7818</v>
      </c>
      <c r="I1745" s="53">
        <v>7533</v>
      </c>
      <c r="J1745" s="53">
        <v>9033</v>
      </c>
      <c r="K1745" s="53">
        <v>7000</v>
      </c>
      <c r="L1745" s="53">
        <v>-818</v>
      </c>
      <c r="M1745" s="53">
        <v>-2033</v>
      </c>
      <c r="N1745" s="53">
        <v>6750</v>
      </c>
      <c r="O1745" s="53">
        <v>-2283</v>
      </c>
      <c r="P1745" s="53">
        <v>6200</v>
      </c>
      <c r="Q1745" s="53">
        <v>-2833</v>
      </c>
      <c r="R1745" s="53">
        <v>7750</v>
      </c>
      <c r="S1745" s="53">
        <v>-1283</v>
      </c>
    </row>
    <row r="1746" spans="1:19">
      <c r="A1746" s="432">
        <v>41989</v>
      </c>
      <c r="B1746" s="53">
        <v>2355</v>
      </c>
      <c r="C1746" s="53">
        <v>8900</v>
      </c>
      <c r="D1746" s="53">
        <v>4005</v>
      </c>
      <c r="E1746" s="53">
        <v>5835</v>
      </c>
      <c r="F1746" s="53">
        <v>3209.2500000000005</v>
      </c>
      <c r="G1746" s="53">
        <v>6123</v>
      </c>
      <c r="H1746" s="53">
        <v>7623</v>
      </c>
      <c r="I1746" s="53">
        <v>7300.5</v>
      </c>
      <c r="J1746" s="53">
        <v>8800.5</v>
      </c>
      <c r="K1746" s="53">
        <v>6300</v>
      </c>
      <c r="L1746" s="53">
        <v>-1323</v>
      </c>
      <c r="M1746" s="53">
        <v>-2500.5</v>
      </c>
      <c r="N1746" s="53">
        <v>6750</v>
      </c>
      <c r="O1746" s="53">
        <v>-2050.5</v>
      </c>
      <c r="P1746" s="53">
        <v>5800</v>
      </c>
      <c r="Q1746" s="53">
        <v>-3000.5</v>
      </c>
    </row>
    <row r="1747" spans="1:19">
      <c r="A1747" s="432">
        <v>41990</v>
      </c>
      <c r="B1747" s="53">
        <v>2190</v>
      </c>
      <c r="C1747" s="53">
        <v>9000</v>
      </c>
      <c r="D1747" s="53">
        <v>4050</v>
      </c>
      <c r="E1747" s="53">
        <v>5815</v>
      </c>
      <c r="F1747" s="53">
        <v>3198.2500000000005</v>
      </c>
      <c r="G1747" s="53">
        <v>5694</v>
      </c>
      <c r="H1747" s="53">
        <v>7194</v>
      </c>
      <c r="I1747" s="53">
        <v>6789</v>
      </c>
      <c r="J1747" s="53">
        <v>8289</v>
      </c>
      <c r="K1747" s="53">
        <v>6000</v>
      </c>
      <c r="L1747" s="53">
        <v>-1194</v>
      </c>
      <c r="M1747" s="53">
        <v>-2289</v>
      </c>
      <c r="N1747" s="53">
        <v>6050</v>
      </c>
      <c r="O1747" s="53">
        <v>-2239</v>
      </c>
      <c r="P1747" s="53">
        <v>5600</v>
      </c>
      <c r="Q1747" s="53">
        <v>-2689</v>
      </c>
      <c r="R1747" s="53">
        <v>5900</v>
      </c>
      <c r="S1747" s="53">
        <v>-2389</v>
      </c>
    </row>
    <row r="1748" spans="1:19">
      <c r="A1748" s="432">
        <v>41991</v>
      </c>
      <c r="B1748" s="53">
        <v>2010</v>
      </c>
      <c r="C1748" s="53">
        <v>9000</v>
      </c>
      <c r="D1748" s="53">
        <v>4050</v>
      </c>
      <c r="E1748" s="53">
        <v>5890</v>
      </c>
      <c r="F1748" s="53">
        <v>3239.5000000000005</v>
      </c>
      <c r="G1748" s="53">
        <v>5226</v>
      </c>
      <c r="H1748" s="53">
        <v>6726</v>
      </c>
      <c r="I1748" s="53">
        <v>6231</v>
      </c>
      <c r="J1748" s="53">
        <v>7731</v>
      </c>
      <c r="K1748" s="53">
        <v>6000</v>
      </c>
      <c r="L1748" s="53">
        <v>-726</v>
      </c>
      <c r="M1748" s="53">
        <v>-1731</v>
      </c>
      <c r="N1748" s="53">
        <v>6050</v>
      </c>
      <c r="O1748" s="53">
        <v>-1681</v>
      </c>
      <c r="P1748" s="53">
        <v>5300</v>
      </c>
      <c r="Q1748" s="53">
        <v>-2431</v>
      </c>
      <c r="R1748" s="53">
        <v>5900</v>
      </c>
      <c r="S1748" s="53">
        <v>-1831</v>
      </c>
    </row>
    <row r="1749" spans="1:19">
      <c r="A1749" s="432">
        <v>41992</v>
      </c>
      <c r="B1749" s="53">
        <v>1985</v>
      </c>
      <c r="C1749" s="53">
        <v>9125</v>
      </c>
      <c r="D1749" s="53">
        <v>4106.25</v>
      </c>
      <c r="E1749" s="53">
        <v>5920</v>
      </c>
      <c r="F1749" s="53">
        <v>3256.0000000000005</v>
      </c>
      <c r="G1749" s="53">
        <v>5161</v>
      </c>
      <c r="H1749" s="53">
        <v>6661</v>
      </c>
      <c r="I1749" s="53">
        <v>6153.5</v>
      </c>
      <c r="J1749" s="53">
        <v>7653.5</v>
      </c>
      <c r="K1749" s="53">
        <v>6000</v>
      </c>
      <c r="L1749" s="53">
        <v>-661</v>
      </c>
      <c r="M1749" s="53">
        <v>-1653.5</v>
      </c>
      <c r="N1749" s="53">
        <v>6050</v>
      </c>
      <c r="O1749" s="53">
        <v>-1603.5</v>
      </c>
      <c r="P1749" s="53">
        <v>5100</v>
      </c>
      <c r="Q1749" s="53">
        <v>-2553.5</v>
      </c>
      <c r="R1749" s="53">
        <v>5900</v>
      </c>
      <c r="S1749" s="53">
        <v>-1753.5</v>
      </c>
    </row>
    <row r="1750" spans="1:19">
      <c r="A1750" s="432">
        <v>41995</v>
      </c>
      <c r="B1750" s="53">
        <v>2000</v>
      </c>
      <c r="C1750" s="53">
        <v>9450</v>
      </c>
      <c r="D1750" s="53">
        <v>4252.5</v>
      </c>
      <c r="E1750" s="53">
        <v>6090</v>
      </c>
      <c r="F1750" s="53">
        <v>3349.5000000000005</v>
      </c>
      <c r="G1750" s="53">
        <v>5200</v>
      </c>
      <c r="H1750" s="53">
        <v>6700</v>
      </c>
      <c r="I1750" s="53">
        <v>6200</v>
      </c>
      <c r="J1750" s="53">
        <v>7700</v>
      </c>
      <c r="K1750" s="53">
        <v>6050</v>
      </c>
      <c r="L1750" s="53">
        <v>-650</v>
      </c>
      <c r="M1750" s="53">
        <v>-1650</v>
      </c>
      <c r="N1750" s="53">
        <v>6050</v>
      </c>
      <c r="O1750" s="53">
        <v>-1650</v>
      </c>
      <c r="P1750" s="53">
        <v>5500</v>
      </c>
      <c r="Q1750" s="53">
        <v>-2200</v>
      </c>
      <c r="R1750" s="53">
        <v>6250</v>
      </c>
      <c r="S1750" s="53">
        <v>-1450</v>
      </c>
    </row>
    <row r="1751" spans="1:19">
      <c r="A1751" s="432">
        <v>41996</v>
      </c>
      <c r="B1751" s="53">
        <v>1900</v>
      </c>
      <c r="C1751" s="53">
        <v>9400</v>
      </c>
      <c r="D1751" s="53">
        <v>4230</v>
      </c>
      <c r="E1751" s="53">
        <v>5910</v>
      </c>
      <c r="F1751" s="53">
        <v>3250.5000000000005</v>
      </c>
      <c r="G1751" s="53">
        <v>4940</v>
      </c>
      <c r="H1751" s="53">
        <v>6440</v>
      </c>
      <c r="I1751" s="53">
        <v>5890</v>
      </c>
      <c r="J1751" s="53">
        <v>7390</v>
      </c>
      <c r="K1751" s="53">
        <v>6600</v>
      </c>
      <c r="L1751" s="53">
        <v>160</v>
      </c>
      <c r="M1751" s="53">
        <v>-790</v>
      </c>
      <c r="N1751" s="53">
        <v>6550</v>
      </c>
      <c r="O1751" s="53">
        <v>-840</v>
      </c>
      <c r="P1751" s="53">
        <v>5800</v>
      </c>
      <c r="Q1751" s="53">
        <v>-1590</v>
      </c>
      <c r="R1751" s="53">
        <v>7009</v>
      </c>
      <c r="S1751" s="53">
        <v>-381</v>
      </c>
    </row>
    <row r="1752" spans="1:19">
      <c r="A1752" s="432">
        <v>41997</v>
      </c>
      <c r="B1752" s="53">
        <v>1990</v>
      </c>
      <c r="C1752" s="53">
        <v>9400</v>
      </c>
      <c r="D1752" s="53">
        <v>4230</v>
      </c>
      <c r="E1752" s="53">
        <v>5910</v>
      </c>
      <c r="F1752" s="53">
        <v>3250.5000000000005</v>
      </c>
      <c r="G1752" s="53">
        <v>5174</v>
      </c>
      <c r="H1752" s="53">
        <v>6674</v>
      </c>
      <c r="I1752" s="53">
        <v>6169</v>
      </c>
      <c r="J1752" s="53">
        <v>7669</v>
      </c>
      <c r="K1752" s="53">
        <v>8000</v>
      </c>
      <c r="L1752" s="53">
        <v>1326</v>
      </c>
      <c r="M1752" s="53">
        <v>331</v>
      </c>
      <c r="N1752" s="53">
        <v>6550</v>
      </c>
      <c r="O1752" s="53">
        <v>-1119</v>
      </c>
      <c r="P1752" s="53">
        <v>6600</v>
      </c>
      <c r="Q1752" s="53">
        <v>-1069</v>
      </c>
      <c r="R1752" s="53">
        <v>8050</v>
      </c>
      <c r="S1752" s="53">
        <v>381</v>
      </c>
    </row>
    <row r="1753" spans="1:19">
      <c r="A1753" s="432">
        <v>41998</v>
      </c>
      <c r="B1753" s="53">
        <v>2000</v>
      </c>
      <c r="C1753" s="53">
        <v>9400</v>
      </c>
      <c r="D1753" s="53">
        <v>4230</v>
      </c>
      <c r="E1753" s="53">
        <v>5765</v>
      </c>
      <c r="F1753" s="53">
        <v>3170.7500000000005</v>
      </c>
      <c r="G1753" s="53">
        <v>5200</v>
      </c>
      <c r="H1753" s="53">
        <v>6700</v>
      </c>
      <c r="I1753" s="53">
        <v>6200</v>
      </c>
      <c r="J1753" s="53">
        <v>7700</v>
      </c>
      <c r="K1753" s="53">
        <v>8000</v>
      </c>
      <c r="L1753" s="53">
        <v>1300</v>
      </c>
      <c r="M1753" s="53">
        <v>300</v>
      </c>
      <c r="N1753" s="53">
        <v>6550</v>
      </c>
      <c r="O1753" s="53">
        <v>-1150</v>
      </c>
      <c r="P1753" s="53">
        <v>7300</v>
      </c>
      <c r="Q1753" s="53">
        <v>-400</v>
      </c>
      <c r="R1753" s="53">
        <v>8050</v>
      </c>
      <c r="S1753" s="53">
        <v>350</v>
      </c>
    </row>
    <row r="1754" spans="1:19">
      <c r="A1754" s="432">
        <v>41999</v>
      </c>
      <c r="B1754" s="53">
        <v>2000</v>
      </c>
      <c r="C1754" s="53">
        <v>9400</v>
      </c>
      <c r="D1754" s="53">
        <v>4230</v>
      </c>
      <c r="E1754" s="53">
        <v>5800</v>
      </c>
      <c r="F1754" s="53">
        <v>3190.0000000000005</v>
      </c>
      <c r="G1754" s="53">
        <v>5200</v>
      </c>
      <c r="H1754" s="53">
        <v>6700</v>
      </c>
      <c r="I1754" s="53">
        <v>6200</v>
      </c>
      <c r="J1754" s="53">
        <v>7700</v>
      </c>
      <c r="K1754" s="53">
        <v>7200</v>
      </c>
      <c r="L1754" s="53">
        <v>500</v>
      </c>
      <c r="M1754" s="53">
        <v>-500</v>
      </c>
      <c r="N1754" s="53">
        <v>6550</v>
      </c>
      <c r="O1754" s="53">
        <v>-1150</v>
      </c>
      <c r="P1754" s="53">
        <v>7300</v>
      </c>
      <c r="Q1754" s="53">
        <v>-400</v>
      </c>
      <c r="R1754" s="53">
        <v>7170</v>
      </c>
      <c r="S1754" s="53">
        <v>-530</v>
      </c>
    </row>
    <row r="1755" spans="1:19">
      <c r="A1755" s="432">
        <v>42002</v>
      </c>
      <c r="B1755" s="53">
        <v>2000</v>
      </c>
      <c r="C1755" s="53">
        <v>9400</v>
      </c>
      <c r="D1755" s="53">
        <v>4230</v>
      </c>
      <c r="E1755" s="53">
        <v>5810</v>
      </c>
      <c r="F1755" s="53">
        <v>3195.5000000000005</v>
      </c>
      <c r="G1755" s="53">
        <v>5200</v>
      </c>
      <c r="H1755" s="53">
        <v>6700</v>
      </c>
      <c r="I1755" s="53">
        <v>6200</v>
      </c>
      <c r="J1755" s="53">
        <v>7700</v>
      </c>
      <c r="K1755" s="53">
        <v>6600</v>
      </c>
      <c r="L1755" s="53">
        <v>-100</v>
      </c>
      <c r="M1755" s="53">
        <v>-1100</v>
      </c>
      <c r="N1755" s="53">
        <v>6550</v>
      </c>
      <c r="O1755" s="53">
        <v>-1150</v>
      </c>
      <c r="P1755" s="53">
        <v>7300</v>
      </c>
      <c r="Q1755" s="53">
        <v>-400</v>
      </c>
      <c r="R1755" s="53">
        <v>6550</v>
      </c>
      <c r="S1755" s="53">
        <v>-1150</v>
      </c>
    </row>
    <row r="1756" spans="1:19">
      <c r="A1756" s="432">
        <v>42003</v>
      </c>
      <c r="B1756" s="53">
        <v>1960</v>
      </c>
      <c r="C1756" s="53">
        <v>9400</v>
      </c>
      <c r="D1756" s="53">
        <v>4230</v>
      </c>
      <c r="E1756" s="53">
        <v>5760</v>
      </c>
      <c r="F1756" s="53">
        <v>3168.0000000000005</v>
      </c>
      <c r="G1756" s="53">
        <v>5096</v>
      </c>
      <c r="H1756" s="53">
        <v>6596</v>
      </c>
      <c r="I1756" s="53">
        <v>6076</v>
      </c>
      <c r="J1756" s="53">
        <v>7576</v>
      </c>
      <c r="K1756" s="53">
        <v>6400</v>
      </c>
      <c r="L1756" s="53">
        <v>-196</v>
      </c>
      <c r="M1756" s="53">
        <v>-1176</v>
      </c>
      <c r="N1756" s="53">
        <v>6550</v>
      </c>
      <c r="O1756" s="53">
        <v>-1026</v>
      </c>
      <c r="P1756" s="53">
        <v>6000</v>
      </c>
      <c r="Q1756" s="53">
        <v>-1576</v>
      </c>
      <c r="R1756" s="53">
        <v>6365</v>
      </c>
      <c r="S1756" s="53">
        <v>-1211</v>
      </c>
    </row>
    <row r="1757" spans="1:19">
      <c r="A1757" s="432">
        <v>42004</v>
      </c>
      <c r="B1757" s="53">
        <v>1950</v>
      </c>
      <c r="E1757" s="53">
        <v>5760</v>
      </c>
      <c r="F1757" s="53">
        <v>3168.0000000000005</v>
      </c>
      <c r="G1757" s="53">
        <v>5070</v>
      </c>
      <c r="H1757" s="53">
        <v>6570</v>
      </c>
      <c r="I1757" s="53">
        <v>6045</v>
      </c>
      <c r="J1757" s="53">
        <v>7545</v>
      </c>
      <c r="K1757" s="53">
        <v>6400</v>
      </c>
      <c r="L1757" s="53">
        <v>-170</v>
      </c>
      <c r="M1757" s="53">
        <v>-1145</v>
      </c>
      <c r="N1757" s="53">
        <v>6550</v>
      </c>
      <c r="O1757" s="53">
        <v>-995</v>
      </c>
      <c r="P1757" s="53">
        <v>6000</v>
      </c>
      <c r="Q1757" s="53">
        <v>-1545</v>
      </c>
      <c r="R1757" s="53">
        <v>6365</v>
      </c>
      <c r="S1757" s="53">
        <v>-1180</v>
      </c>
    </row>
    <row r="1758" spans="1:19">
      <c r="A1758" s="432">
        <v>42005</v>
      </c>
      <c r="P1758" s="53">
        <v>6000</v>
      </c>
      <c r="R1758" s="53">
        <v>6365</v>
      </c>
    </row>
    <row r="1759" spans="1:19">
      <c r="A1759" s="432">
        <v>42006</v>
      </c>
      <c r="P1759" s="53">
        <v>6000</v>
      </c>
      <c r="R1759" s="53">
        <v>6365</v>
      </c>
    </row>
    <row r="1760" spans="1:19">
      <c r="A1760" s="432">
        <v>42008</v>
      </c>
      <c r="B1760" s="53">
        <v>1945</v>
      </c>
      <c r="C1760" s="53">
        <v>9275</v>
      </c>
      <c r="D1760" s="53">
        <v>4173.75</v>
      </c>
      <c r="E1760" s="53">
        <v>5730</v>
      </c>
      <c r="F1760" s="53">
        <v>3151.5000000000005</v>
      </c>
      <c r="G1760" s="53">
        <v>5057</v>
      </c>
      <c r="H1760" s="53">
        <v>6557</v>
      </c>
      <c r="I1760" s="53">
        <v>6029.5</v>
      </c>
      <c r="J1760" s="53">
        <v>7529.5</v>
      </c>
      <c r="K1760" s="53">
        <v>6350</v>
      </c>
      <c r="L1760" s="53">
        <v>-207</v>
      </c>
      <c r="M1760" s="53">
        <v>-1179.5</v>
      </c>
      <c r="N1760" s="53">
        <v>6250</v>
      </c>
      <c r="O1760" s="53">
        <v>-1279.5</v>
      </c>
      <c r="P1760" s="53">
        <v>5800</v>
      </c>
      <c r="Q1760" s="53">
        <v>-1729.5</v>
      </c>
      <c r="R1760" s="53">
        <v>6365</v>
      </c>
      <c r="S1760" s="53">
        <v>-1164.5</v>
      </c>
    </row>
    <row r="1761" spans="1:19">
      <c r="A1761" s="432">
        <v>42009</v>
      </c>
      <c r="B1761" s="53">
        <v>1870</v>
      </c>
      <c r="C1761" s="53">
        <v>9200</v>
      </c>
      <c r="D1761" s="53">
        <v>4140</v>
      </c>
      <c r="E1761" s="53">
        <v>5635</v>
      </c>
      <c r="F1761" s="53">
        <v>3099.2500000000005</v>
      </c>
      <c r="G1761" s="53">
        <v>4862</v>
      </c>
      <c r="H1761" s="53">
        <v>6362</v>
      </c>
      <c r="I1761" s="53">
        <v>5797</v>
      </c>
      <c r="J1761" s="53">
        <v>7297</v>
      </c>
      <c r="K1761" s="53">
        <v>6250</v>
      </c>
      <c r="L1761" s="53">
        <v>-112</v>
      </c>
      <c r="M1761" s="53">
        <v>-1047</v>
      </c>
      <c r="N1761" s="53">
        <v>6250</v>
      </c>
      <c r="O1761" s="53">
        <v>-1047</v>
      </c>
      <c r="P1761" s="53">
        <v>5900</v>
      </c>
      <c r="Q1761" s="53">
        <v>-1397</v>
      </c>
      <c r="R1761" s="53">
        <v>6498</v>
      </c>
      <c r="S1761" s="53">
        <v>-799</v>
      </c>
    </row>
    <row r="1762" spans="1:19">
      <c r="A1762" s="432">
        <v>42010</v>
      </c>
      <c r="B1762" s="53">
        <v>1885</v>
      </c>
      <c r="C1762" s="53">
        <v>8925</v>
      </c>
      <c r="D1762" s="53">
        <v>4016.25</v>
      </c>
      <c r="E1762" s="53">
        <v>5555</v>
      </c>
      <c r="F1762" s="53">
        <v>3055.2500000000005</v>
      </c>
      <c r="G1762" s="53">
        <v>4901</v>
      </c>
      <c r="H1762" s="53">
        <v>6401</v>
      </c>
      <c r="I1762" s="53">
        <v>5843.5</v>
      </c>
      <c r="J1762" s="53">
        <v>7343.5</v>
      </c>
      <c r="K1762" s="53">
        <v>6350</v>
      </c>
      <c r="L1762" s="53">
        <v>-51</v>
      </c>
      <c r="M1762" s="53">
        <v>-993.5</v>
      </c>
      <c r="N1762" s="53">
        <v>6250</v>
      </c>
      <c r="O1762" s="53">
        <v>-1093.5</v>
      </c>
      <c r="P1762" s="53">
        <v>6000</v>
      </c>
      <c r="Q1762" s="53">
        <v>-1343.5</v>
      </c>
      <c r="R1762" s="53">
        <v>6498</v>
      </c>
      <c r="S1762" s="53">
        <v>-845.5</v>
      </c>
    </row>
    <row r="1763" spans="1:19">
      <c r="A1763" s="432">
        <v>42011</v>
      </c>
      <c r="B1763" s="53">
        <v>1885</v>
      </c>
      <c r="C1763" s="53">
        <v>8775</v>
      </c>
      <c r="D1763" s="53">
        <v>3948.75</v>
      </c>
      <c r="E1763" s="53">
        <v>5365</v>
      </c>
      <c r="F1763" s="53">
        <v>2950.7500000000005</v>
      </c>
      <c r="G1763" s="53">
        <v>4901</v>
      </c>
      <c r="H1763" s="53">
        <v>6401</v>
      </c>
      <c r="I1763" s="53">
        <v>5843.5</v>
      </c>
      <c r="J1763" s="53">
        <v>7343.5</v>
      </c>
      <c r="K1763" s="53">
        <v>6350</v>
      </c>
      <c r="L1763" s="53">
        <v>-51</v>
      </c>
      <c r="M1763" s="53">
        <v>-993.5</v>
      </c>
      <c r="N1763" s="53">
        <v>6250</v>
      </c>
      <c r="O1763" s="53">
        <v>-1093.5</v>
      </c>
      <c r="P1763" s="53">
        <v>6000</v>
      </c>
      <c r="Q1763" s="53">
        <v>-1343.5</v>
      </c>
      <c r="R1763" s="53">
        <v>6550</v>
      </c>
      <c r="S1763" s="53">
        <v>-793.5</v>
      </c>
    </row>
    <row r="1764" spans="1:19">
      <c r="A1764" s="432">
        <v>42012</v>
      </c>
      <c r="B1764" s="53">
        <v>1875</v>
      </c>
      <c r="C1764" s="53">
        <v>8475</v>
      </c>
      <c r="D1764" s="53">
        <v>3813.75</v>
      </c>
      <c r="E1764" s="53">
        <v>5390</v>
      </c>
      <c r="F1764" s="53">
        <v>2964.5000000000005</v>
      </c>
      <c r="G1764" s="53">
        <v>4875</v>
      </c>
      <c r="H1764" s="53">
        <v>6375</v>
      </c>
      <c r="I1764" s="53">
        <v>5812.5</v>
      </c>
      <c r="J1764" s="53">
        <v>7312.5</v>
      </c>
      <c r="K1764" s="53">
        <v>6400</v>
      </c>
      <c r="L1764" s="53">
        <v>25</v>
      </c>
      <c r="M1764" s="53">
        <v>-912.5</v>
      </c>
      <c r="N1764" s="53">
        <v>6250</v>
      </c>
      <c r="O1764" s="53">
        <v>-1062.5</v>
      </c>
      <c r="P1764" s="53">
        <v>6000</v>
      </c>
      <c r="Q1764" s="53">
        <v>-1312.5</v>
      </c>
      <c r="R1764" s="53">
        <v>6550</v>
      </c>
      <c r="S1764" s="53">
        <v>-762.5</v>
      </c>
    </row>
    <row r="1765" spans="1:19">
      <c r="A1765" s="432">
        <v>42013</v>
      </c>
      <c r="B1765" s="53">
        <v>1870</v>
      </c>
      <c r="C1765" s="53">
        <v>8200</v>
      </c>
      <c r="D1765" s="53">
        <v>3690</v>
      </c>
      <c r="E1765" s="53">
        <v>5490</v>
      </c>
      <c r="F1765" s="53">
        <v>3019.5000000000005</v>
      </c>
      <c r="G1765" s="53">
        <v>4862</v>
      </c>
      <c r="H1765" s="53">
        <v>6362</v>
      </c>
      <c r="I1765" s="53">
        <v>5797</v>
      </c>
      <c r="J1765" s="53">
        <v>7297</v>
      </c>
      <c r="K1765" s="53">
        <v>6400</v>
      </c>
      <c r="L1765" s="53">
        <v>38</v>
      </c>
      <c r="M1765" s="53">
        <v>-897</v>
      </c>
      <c r="N1765" s="53">
        <v>6250</v>
      </c>
      <c r="O1765" s="53">
        <v>-1047</v>
      </c>
      <c r="P1765" s="53">
        <v>6100</v>
      </c>
      <c r="Q1765" s="53">
        <v>-1197</v>
      </c>
      <c r="R1765" s="53">
        <v>6550</v>
      </c>
      <c r="S1765" s="53">
        <v>-747</v>
      </c>
    </row>
    <row r="1766" spans="1:19">
      <c r="A1766" s="432">
        <v>42016</v>
      </c>
      <c r="B1766" s="53">
        <v>1855</v>
      </c>
      <c r="C1766" s="53">
        <v>8150</v>
      </c>
      <c r="D1766" s="53">
        <v>3667.5</v>
      </c>
      <c r="E1766" s="53">
        <v>5460</v>
      </c>
      <c r="F1766" s="53">
        <v>3003.0000000000005</v>
      </c>
      <c r="G1766" s="53">
        <v>4823</v>
      </c>
      <c r="H1766" s="53">
        <v>6323</v>
      </c>
      <c r="I1766" s="53">
        <v>5750.5</v>
      </c>
      <c r="J1766" s="53">
        <v>7250.5</v>
      </c>
      <c r="K1766" s="53">
        <v>6550</v>
      </c>
      <c r="L1766" s="53">
        <v>227</v>
      </c>
      <c r="M1766" s="53">
        <v>-700.5</v>
      </c>
      <c r="N1766" s="53">
        <v>6250</v>
      </c>
      <c r="O1766" s="53">
        <v>-1000.5</v>
      </c>
      <c r="P1766" s="53">
        <v>6200</v>
      </c>
      <c r="Q1766" s="53">
        <v>-1050.5</v>
      </c>
      <c r="R1766" s="53">
        <v>6550</v>
      </c>
      <c r="S1766" s="53">
        <v>-700.5</v>
      </c>
    </row>
    <row r="1767" spans="1:19">
      <c r="A1767" s="432">
        <v>42017</v>
      </c>
      <c r="B1767" s="53">
        <v>1830</v>
      </c>
      <c r="C1767" s="53">
        <v>8150</v>
      </c>
      <c r="D1767" s="53">
        <v>3667.5</v>
      </c>
      <c r="E1767" s="53">
        <v>5385</v>
      </c>
      <c r="F1767" s="53">
        <v>2961.7500000000005</v>
      </c>
      <c r="G1767" s="53">
        <v>4758</v>
      </c>
      <c r="H1767" s="53">
        <v>6258</v>
      </c>
      <c r="I1767" s="53">
        <v>5673</v>
      </c>
      <c r="J1767" s="53">
        <v>7173</v>
      </c>
      <c r="K1767" s="53">
        <v>6550</v>
      </c>
      <c r="L1767" s="53">
        <v>292</v>
      </c>
      <c r="M1767" s="53">
        <v>-623</v>
      </c>
      <c r="N1767" s="53">
        <v>6250</v>
      </c>
      <c r="O1767" s="53">
        <v>-923</v>
      </c>
      <c r="P1767" s="53">
        <v>6200</v>
      </c>
      <c r="Q1767" s="53">
        <v>-973</v>
      </c>
      <c r="R1767" s="53">
        <v>6680</v>
      </c>
      <c r="S1767" s="53">
        <v>-493</v>
      </c>
    </row>
    <row r="1768" spans="1:19">
      <c r="A1768" s="432">
        <v>42018</v>
      </c>
      <c r="B1768" s="53">
        <v>1840</v>
      </c>
      <c r="C1768" s="53">
        <v>8200</v>
      </c>
      <c r="D1768" s="53">
        <v>3690</v>
      </c>
      <c r="E1768" s="53">
        <v>5415</v>
      </c>
      <c r="F1768" s="53">
        <v>2978.2500000000005</v>
      </c>
      <c r="G1768" s="53">
        <v>4784</v>
      </c>
      <c r="H1768" s="53">
        <v>6284</v>
      </c>
      <c r="I1768" s="53">
        <v>5704</v>
      </c>
      <c r="J1768" s="53">
        <v>7204</v>
      </c>
      <c r="K1768" s="53">
        <v>6580</v>
      </c>
      <c r="L1768" s="53">
        <v>296</v>
      </c>
      <c r="M1768" s="53">
        <v>-624</v>
      </c>
      <c r="N1768" s="53">
        <v>6250</v>
      </c>
      <c r="O1768" s="53">
        <v>-954</v>
      </c>
      <c r="P1768" s="53">
        <v>6200</v>
      </c>
      <c r="Q1768" s="53">
        <v>-1004</v>
      </c>
      <c r="R1768" s="53">
        <v>6680</v>
      </c>
      <c r="S1768" s="53">
        <v>-524</v>
      </c>
    </row>
    <row r="1769" spans="1:19">
      <c r="A1769" s="432">
        <v>42019</v>
      </c>
      <c r="B1769" s="53">
        <v>1905</v>
      </c>
      <c r="C1769" s="53">
        <v>8325</v>
      </c>
      <c r="D1769" s="53">
        <v>3746.25</v>
      </c>
      <c r="E1769" s="53">
        <v>5470</v>
      </c>
      <c r="F1769" s="53">
        <v>3008.5000000000005</v>
      </c>
      <c r="G1769" s="53">
        <v>4953</v>
      </c>
      <c r="H1769" s="53">
        <v>6453</v>
      </c>
      <c r="I1769" s="53">
        <v>5905.5</v>
      </c>
      <c r="J1769" s="53">
        <v>7405.5</v>
      </c>
      <c r="K1769" s="53">
        <v>6750</v>
      </c>
      <c r="L1769" s="53">
        <v>297</v>
      </c>
      <c r="M1769" s="53">
        <v>-655.5</v>
      </c>
      <c r="N1769" s="53">
        <v>6250</v>
      </c>
      <c r="O1769" s="53">
        <v>-1155.5</v>
      </c>
      <c r="P1769" s="53">
        <v>6200</v>
      </c>
      <c r="Q1769" s="53">
        <v>-1205.5</v>
      </c>
      <c r="R1769" s="53">
        <v>6803</v>
      </c>
      <c r="S1769" s="53">
        <v>-602.5</v>
      </c>
    </row>
    <row r="1770" spans="1:19">
      <c r="A1770" s="432">
        <v>42020</v>
      </c>
      <c r="B1770" s="53">
        <v>1915</v>
      </c>
      <c r="C1770" s="53">
        <v>8300</v>
      </c>
      <c r="D1770" s="53">
        <v>3735</v>
      </c>
      <c r="E1770" s="53">
        <v>5530</v>
      </c>
      <c r="F1770" s="53">
        <v>3041.5000000000005</v>
      </c>
      <c r="G1770" s="53">
        <v>4979</v>
      </c>
      <c r="H1770" s="53">
        <v>6479</v>
      </c>
      <c r="I1770" s="53">
        <v>5936.5</v>
      </c>
      <c r="J1770" s="53">
        <v>7436.5</v>
      </c>
      <c r="K1770" s="53">
        <v>6800</v>
      </c>
      <c r="L1770" s="53">
        <v>321</v>
      </c>
      <c r="M1770" s="53">
        <v>-636.5</v>
      </c>
      <c r="N1770" s="53">
        <v>6250</v>
      </c>
      <c r="O1770" s="53">
        <v>-1186.5</v>
      </c>
      <c r="P1770" s="53">
        <v>6200</v>
      </c>
      <c r="Q1770" s="53">
        <v>-1236.5</v>
      </c>
      <c r="R1770" s="53">
        <v>6803</v>
      </c>
      <c r="S1770" s="53">
        <v>-633.5</v>
      </c>
    </row>
    <row r="1771" spans="1:19">
      <c r="A1771" s="432">
        <v>42023</v>
      </c>
      <c r="B1771" s="53">
        <v>1960</v>
      </c>
      <c r="C1771" s="53">
        <v>8400</v>
      </c>
      <c r="D1771" s="53">
        <v>3780</v>
      </c>
      <c r="E1771" s="53">
        <v>5660</v>
      </c>
      <c r="F1771" s="53">
        <v>3113.0000000000005</v>
      </c>
      <c r="G1771" s="53">
        <v>5096</v>
      </c>
      <c r="H1771" s="53">
        <v>6596</v>
      </c>
      <c r="I1771" s="53">
        <v>6076</v>
      </c>
      <c r="J1771" s="53">
        <v>7576</v>
      </c>
      <c r="K1771" s="53">
        <v>7000</v>
      </c>
      <c r="L1771" s="53">
        <v>404</v>
      </c>
      <c r="M1771" s="53">
        <v>-576</v>
      </c>
      <c r="N1771" s="53">
        <v>6250</v>
      </c>
      <c r="O1771" s="53">
        <v>-1326</v>
      </c>
      <c r="P1771" s="53">
        <v>6400</v>
      </c>
      <c r="Q1771" s="53">
        <v>-1176</v>
      </c>
      <c r="R1771" s="53">
        <v>7040</v>
      </c>
      <c r="S1771" s="53">
        <v>-536</v>
      </c>
    </row>
    <row r="1772" spans="1:19">
      <c r="A1772" s="432">
        <v>42024</v>
      </c>
      <c r="B1772" s="53">
        <v>1940</v>
      </c>
      <c r="C1772" s="53">
        <v>8500</v>
      </c>
      <c r="D1772" s="53">
        <v>3825</v>
      </c>
      <c r="E1772" s="53">
        <v>5630</v>
      </c>
      <c r="F1772" s="53">
        <v>3096.5000000000005</v>
      </c>
      <c r="G1772" s="53">
        <v>5044</v>
      </c>
      <c r="H1772" s="53">
        <v>6544</v>
      </c>
      <c r="I1772" s="53">
        <v>6014</v>
      </c>
      <c r="J1772" s="53">
        <v>7514</v>
      </c>
      <c r="K1772" s="53">
        <v>7000</v>
      </c>
      <c r="L1772" s="53">
        <v>456</v>
      </c>
      <c r="M1772" s="53">
        <v>-514</v>
      </c>
      <c r="N1772" s="53">
        <v>6250</v>
      </c>
      <c r="O1772" s="53">
        <v>-1264</v>
      </c>
      <c r="P1772" s="53">
        <v>6500</v>
      </c>
      <c r="Q1772" s="53">
        <v>-1014</v>
      </c>
      <c r="R1772" s="53">
        <v>7150</v>
      </c>
      <c r="S1772" s="53">
        <v>-364</v>
      </c>
    </row>
    <row r="1773" spans="1:19">
      <c r="A1773" s="432">
        <v>42025</v>
      </c>
      <c r="B1773" s="53">
        <v>1985</v>
      </c>
      <c r="C1773" s="53">
        <v>8425</v>
      </c>
      <c r="D1773" s="53">
        <v>3791.25</v>
      </c>
      <c r="E1773" s="53">
        <v>5740</v>
      </c>
      <c r="F1773" s="53">
        <v>3157.0000000000005</v>
      </c>
      <c r="G1773" s="53">
        <v>5161</v>
      </c>
      <c r="H1773" s="53">
        <v>6661</v>
      </c>
      <c r="I1773" s="53">
        <v>6153.5</v>
      </c>
      <c r="J1773" s="53">
        <v>7653.5</v>
      </c>
      <c r="K1773" s="53">
        <v>7100</v>
      </c>
      <c r="L1773" s="53">
        <v>439</v>
      </c>
      <c r="M1773" s="53">
        <v>-553.5</v>
      </c>
      <c r="N1773" s="53">
        <v>6550</v>
      </c>
      <c r="O1773" s="53">
        <v>-1103.5</v>
      </c>
      <c r="P1773" s="53">
        <v>6600</v>
      </c>
      <c r="Q1773" s="53">
        <v>-1053.5</v>
      </c>
      <c r="R1773" s="53">
        <v>7210</v>
      </c>
      <c r="S1773" s="53">
        <v>-443.5</v>
      </c>
    </row>
    <row r="1774" spans="1:19">
      <c r="A1774" s="432">
        <v>42026</v>
      </c>
      <c r="B1774" s="53">
        <v>1975</v>
      </c>
      <c r="C1774" s="53">
        <v>8250</v>
      </c>
      <c r="D1774" s="53">
        <v>3712.5</v>
      </c>
      <c r="E1774" s="53">
        <v>5740</v>
      </c>
      <c r="F1774" s="53">
        <v>3157.0000000000005</v>
      </c>
      <c r="G1774" s="53">
        <v>5135</v>
      </c>
      <c r="H1774" s="53">
        <v>6635</v>
      </c>
      <c r="I1774" s="53">
        <v>6122.5</v>
      </c>
      <c r="J1774" s="53">
        <v>7622.5</v>
      </c>
      <c r="K1774" s="53">
        <v>7200</v>
      </c>
      <c r="L1774" s="53">
        <v>565</v>
      </c>
      <c r="M1774" s="53">
        <v>-422.5</v>
      </c>
      <c r="N1774" s="53">
        <v>6550</v>
      </c>
      <c r="O1774" s="53">
        <v>-1072.5</v>
      </c>
      <c r="P1774" s="53">
        <v>6600</v>
      </c>
      <c r="Q1774" s="53">
        <v>-1022.5</v>
      </c>
      <c r="R1774" s="53">
        <v>7210</v>
      </c>
      <c r="S1774" s="53">
        <v>-412.5</v>
      </c>
    </row>
    <row r="1775" spans="1:19">
      <c r="A1775" s="432">
        <v>42027</v>
      </c>
      <c r="B1775" s="53">
        <v>1945</v>
      </c>
      <c r="C1775" s="53">
        <v>8225</v>
      </c>
      <c r="D1775" s="53">
        <v>3701.25</v>
      </c>
      <c r="E1775" s="53">
        <v>5665</v>
      </c>
      <c r="F1775" s="53">
        <v>3115.7500000000005</v>
      </c>
      <c r="G1775" s="53">
        <v>5057</v>
      </c>
      <c r="H1775" s="53">
        <v>6557</v>
      </c>
      <c r="I1775" s="53">
        <v>6029.5</v>
      </c>
      <c r="J1775" s="53">
        <v>7529.5</v>
      </c>
      <c r="K1775" s="53">
        <v>7400</v>
      </c>
      <c r="L1775" s="53">
        <v>843</v>
      </c>
      <c r="M1775" s="53">
        <v>-129.5</v>
      </c>
      <c r="N1775" s="53">
        <v>6550</v>
      </c>
      <c r="O1775" s="53">
        <v>-979.5</v>
      </c>
      <c r="P1775" s="53">
        <v>6850</v>
      </c>
      <c r="Q1775" s="53">
        <v>-679.5</v>
      </c>
      <c r="R1775" s="53">
        <v>7450</v>
      </c>
      <c r="S1775" s="53">
        <v>-79.5</v>
      </c>
    </row>
    <row r="1776" spans="1:19">
      <c r="A1776" s="432">
        <v>42030</v>
      </c>
      <c r="B1776" s="53">
        <v>1935</v>
      </c>
      <c r="C1776" s="53">
        <v>8050</v>
      </c>
      <c r="D1776" s="53">
        <v>3622.5</v>
      </c>
      <c r="E1776" s="53">
        <v>5610</v>
      </c>
      <c r="F1776" s="53">
        <v>3085.5000000000005</v>
      </c>
      <c r="G1776" s="53">
        <v>5031</v>
      </c>
      <c r="H1776" s="53">
        <v>6531</v>
      </c>
      <c r="I1776" s="53">
        <v>5998.5</v>
      </c>
      <c r="J1776" s="53">
        <v>7498.5</v>
      </c>
      <c r="K1776" s="53">
        <v>7350</v>
      </c>
      <c r="L1776" s="53">
        <v>819</v>
      </c>
      <c r="M1776" s="53">
        <v>-148.5</v>
      </c>
      <c r="N1776" s="53">
        <v>6750</v>
      </c>
      <c r="O1776" s="53">
        <v>-748.5</v>
      </c>
      <c r="P1776" s="53">
        <v>6850</v>
      </c>
      <c r="Q1776" s="53">
        <v>-648.5</v>
      </c>
      <c r="R1776" s="53">
        <v>7450</v>
      </c>
      <c r="S1776" s="53">
        <v>-48.5</v>
      </c>
    </row>
    <row r="1777" spans="1:19">
      <c r="A1777" s="432">
        <v>42031</v>
      </c>
      <c r="B1777" s="53">
        <v>1935</v>
      </c>
      <c r="C1777" s="53">
        <v>7950</v>
      </c>
      <c r="D1777" s="53">
        <v>3577.5</v>
      </c>
      <c r="E1777" s="53">
        <v>5695</v>
      </c>
      <c r="F1777" s="53">
        <v>3132.2500000000005</v>
      </c>
      <c r="G1777" s="53">
        <v>5031</v>
      </c>
      <c r="H1777" s="53">
        <v>6531</v>
      </c>
      <c r="I1777" s="53">
        <v>5998.5</v>
      </c>
      <c r="J1777" s="53">
        <v>7498.5</v>
      </c>
      <c r="K1777" s="53">
        <v>7350</v>
      </c>
      <c r="L1777" s="53">
        <v>819</v>
      </c>
      <c r="M1777" s="53">
        <v>-148.5</v>
      </c>
      <c r="N1777" s="53">
        <v>6750</v>
      </c>
      <c r="O1777" s="53">
        <v>-748.5</v>
      </c>
      <c r="P1777" s="53">
        <v>6850</v>
      </c>
      <c r="Q1777" s="53">
        <v>-648.5</v>
      </c>
      <c r="R1777" s="53">
        <v>7450</v>
      </c>
      <c r="S1777" s="53">
        <v>-48.5</v>
      </c>
    </row>
    <row r="1778" spans="1:19">
      <c r="A1778" s="432">
        <v>42032</v>
      </c>
      <c r="B1778" s="53">
        <v>1960</v>
      </c>
      <c r="C1778" s="53">
        <v>7825</v>
      </c>
      <c r="D1778" s="53">
        <v>3521.25</v>
      </c>
      <c r="E1778" s="53">
        <v>5790</v>
      </c>
      <c r="F1778" s="53">
        <v>3184.5000000000005</v>
      </c>
      <c r="G1778" s="53">
        <v>5096</v>
      </c>
      <c r="H1778" s="53">
        <v>6596</v>
      </c>
      <c r="I1778" s="53">
        <v>6076</v>
      </c>
      <c r="J1778" s="53">
        <v>7576</v>
      </c>
      <c r="K1778" s="53">
        <v>7100</v>
      </c>
      <c r="L1778" s="53">
        <v>504</v>
      </c>
      <c r="M1778" s="53">
        <v>-476</v>
      </c>
      <c r="N1778" s="53">
        <v>6850</v>
      </c>
      <c r="O1778" s="53">
        <v>-726</v>
      </c>
      <c r="P1778" s="53">
        <v>6750</v>
      </c>
      <c r="Q1778" s="53">
        <v>-826</v>
      </c>
      <c r="R1778" s="53">
        <v>7205</v>
      </c>
      <c r="S1778" s="53">
        <v>-371</v>
      </c>
    </row>
    <row r="1779" spans="1:19">
      <c r="A1779" s="432">
        <v>42033</v>
      </c>
      <c r="B1779" s="53">
        <v>1975</v>
      </c>
      <c r="C1779" s="53">
        <v>7800</v>
      </c>
      <c r="D1779" s="53">
        <v>3510</v>
      </c>
      <c r="E1779" s="53">
        <v>5790</v>
      </c>
      <c r="F1779" s="53">
        <v>3184.5000000000005</v>
      </c>
      <c r="G1779" s="53">
        <v>5135</v>
      </c>
      <c r="H1779" s="53">
        <v>6635</v>
      </c>
      <c r="I1779" s="53">
        <v>6122.5</v>
      </c>
      <c r="J1779" s="53">
        <v>7622.5</v>
      </c>
      <c r="K1779" s="53">
        <v>7000</v>
      </c>
      <c r="L1779" s="53">
        <v>365</v>
      </c>
      <c r="M1779" s="53">
        <v>-622.5</v>
      </c>
      <c r="N1779" s="53">
        <v>6850</v>
      </c>
      <c r="O1779" s="53">
        <v>-772.5</v>
      </c>
      <c r="P1779" s="53">
        <v>6550</v>
      </c>
      <c r="Q1779" s="53">
        <v>-1072.5</v>
      </c>
      <c r="R1779" s="53">
        <v>7009</v>
      </c>
      <c r="S1779" s="53">
        <v>-613.5</v>
      </c>
    </row>
    <row r="1780" spans="1:19">
      <c r="A1780" s="432">
        <v>42034</v>
      </c>
      <c r="B1780" s="53">
        <v>1960</v>
      </c>
      <c r="C1780" s="53">
        <v>7750</v>
      </c>
      <c r="D1780" s="53">
        <v>3487.5</v>
      </c>
      <c r="E1780" s="53">
        <v>5665</v>
      </c>
      <c r="F1780" s="53">
        <v>3115.7500000000005</v>
      </c>
      <c r="G1780" s="53">
        <v>5096</v>
      </c>
      <c r="H1780" s="53">
        <v>6596</v>
      </c>
      <c r="I1780" s="53">
        <v>6076</v>
      </c>
      <c r="J1780" s="53">
        <v>7576</v>
      </c>
      <c r="K1780" s="53">
        <v>6900</v>
      </c>
      <c r="L1780" s="53">
        <v>304</v>
      </c>
      <c r="M1780" s="53">
        <v>-676</v>
      </c>
      <c r="N1780" s="53">
        <v>6850</v>
      </c>
      <c r="O1780" s="53">
        <v>-726</v>
      </c>
      <c r="P1780" s="53">
        <v>6250</v>
      </c>
      <c r="Q1780" s="53">
        <v>-1326</v>
      </c>
      <c r="R1780" s="53">
        <v>7009</v>
      </c>
      <c r="S1780" s="53">
        <v>-567</v>
      </c>
    </row>
    <row r="1781" spans="1:19">
      <c r="A1781" s="432">
        <v>42037</v>
      </c>
      <c r="B1781" s="53">
        <v>1965</v>
      </c>
      <c r="C1781" s="53">
        <v>7850</v>
      </c>
      <c r="D1781" s="53">
        <v>3532.5</v>
      </c>
      <c r="E1781" s="53">
        <v>5765</v>
      </c>
      <c r="F1781" s="53">
        <v>3170.7500000000005</v>
      </c>
      <c r="G1781" s="53">
        <v>5109</v>
      </c>
      <c r="H1781" s="53">
        <v>6609</v>
      </c>
      <c r="I1781" s="53">
        <v>6091.5</v>
      </c>
      <c r="J1781" s="53">
        <v>7591.5</v>
      </c>
      <c r="K1781" s="53">
        <v>7050</v>
      </c>
      <c r="L1781" s="53">
        <v>441</v>
      </c>
      <c r="M1781" s="53">
        <v>-541.5</v>
      </c>
      <c r="N1781" s="53">
        <v>6850</v>
      </c>
      <c r="O1781" s="53">
        <v>-741.5</v>
      </c>
      <c r="P1781" s="53">
        <v>6450</v>
      </c>
      <c r="Q1781" s="53">
        <v>-1141.5</v>
      </c>
      <c r="R1781" s="53">
        <v>7120</v>
      </c>
      <c r="S1781" s="53">
        <v>-471.5</v>
      </c>
    </row>
    <row r="1782" spans="1:19">
      <c r="A1782" s="432">
        <v>42038</v>
      </c>
      <c r="B1782" s="53">
        <v>2005</v>
      </c>
      <c r="C1782" s="53">
        <v>7950</v>
      </c>
      <c r="D1782" s="53">
        <v>3577.5</v>
      </c>
      <c r="E1782" s="53">
        <v>5930</v>
      </c>
      <c r="F1782" s="53">
        <v>3261.5000000000005</v>
      </c>
      <c r="G1782" s="53">
        <v>5213</v>
      </c>
      <c r="H1782" s="53">
        <v>6713</v>
      </c>
      <c r="I1782" s="53">
        <v>6215.5</v>
      </c>
      <c r="J1782" s="53">
        <v>7715.5</v>
      </c>
      <c r="K1782" s="53">
        <v>7200</v>
      </c>
      <c r="L1782" s="53">
        <v>487</v>
      </c>
      <c r="M1782" s="53">
        <v>-515.5</v>
      </c>
      <c r="N1782" s="53">
        <v>6850</v>
      </c>
      <c r="O1782" s="53">
        <v>-865.5</v>
      </c>
      <c r="P1782" s="53">
        <v>6750</v>
      </c>
      <c r="Q1782" s="53">
        <v>-965.5</v>
      </c>
      <c r="R1782" s="53">
        <v>7490</v>
      </c>
      <c r="S1782" s="53">
        <v>-225.5</v>
      </c>
    </row>
    <row r="1783" spans="1:19">
      <c r="A1783" s="432">
        <v>42039</v>
      </c>
      <c r="B1783" s="53">
        <v>2055</v>
      </c>
      <c r="C1783" s="53">
        <v>8200</v>
      </c>
      <c r="D1783" s="53">
        <v>3690</v>
      </c>
      <c r="E1783" s="53">
        <v>5975</v>
      </c>
      <c r="F1783" s="53">
        <v>3286.2500000000005</v>
      </c>
      <c r="G1783" s="53">
        <v>5343</v>
      </c>
      <c r="H1783" s="53">
        <v>6843</v>
      </c>
      <c r="I1783" s="53">
        <v>6370.5</v>
      </c>
      <c r="J1783" s="53">
        <v>7870.5</v>
      </c>
      <c r="K1783" s="53">
        <v>7400</v>
      </c>
      <c r="L1783" s="53">
        <v>557</v>
      </c>
      <c r="M1783" s="53">
        <v>-470.5</v>
      </c>
      <c r="N1783" s="53">
        <v>6850</v>
      </c>
      <c r="O1783" s="53">
        <v>-1020.5</v>
      </c>
      <c r="P1783" s="53">
        <v>6950</v>
      </c>
      <c r="Q1783" s="53">
        <v>-920.5</v>
      </c>
      <c r="R1783" s="53">
        <v>7650</v>
      </c>
      <c r="S1783" s="53">
        <v>-220.5</v>
      </c>
    </row>
    <row r="1784" spans="1:19">
      <c r="A1784" s="432">
        <v>42040</v>
      </c>
      <c r="B1784" s="53">
        <v>2035</v>
      </c>
      <c r="C1784" s="53">
        <v>8150</v>
      </c>
      <c r="D1784" s="53">
        <v>3667.5</v>
      </c>
      <c r="E1784" s="53">
        <v>5910</v>
      </c>
      <c r="F1784" s="53">
        <v>3250.5000000000005</v>
      </c>
      <c r="G1784" s="53">
        <v>5291</v>
      </c>
      <c r="H1784" s="53">
        <v>6791</v>
      </c>
      <c r="I1784" s="53">
        <v>6308.5</v>
      </c>
      <c r="J1784" s="53">
        <v>7808.5</v>
      </c>
      <c r="K1784" s="53">
        <v>7400</v>
      </c>
      <c r="L1784" s="53">
        <v>609</v>
      </c>
      <c r="M1784" s="53">
        <v>-408.5</v>
      </c>
      <c r="N1784" s="53">
        <v>6850</v>
      </c>
      <c r="O1784" s="53">
        <v>-958.5</v>
      </c>
      <c r="P1784" s="53">
        <v>7200</v>
      </c>
      <c r="Q1784" s="53">
        <v>-608.5</v>
      </c>
      <c r="R1784" s="53">
        <v>7750</v>
      </c>
      <c r="S1784" s="53">
        <v>-58.5</v>
      </c>
    </row>
    <row r="1785" spans="1:19">
      <c r="A1785" s="432">
        <v>42041</v>
      </c>
      <c r="B1785" s="53">
        <v>2060</v>
      </c>
      <c r="C1785" s="53">
        <v>8150</v>
      </c>
      <c r="D1785" s="53">
        <v>3667.5</v>
      </c>
      <c r="E1785" s="53">
        <v>6010</v>
      </c>
      <c r="F1785" s="53">
        <v>3305.5000000000005</v>
      </c>
      <c r="G1785" s="53">
        <v>5356</v>
      </c>
      <c r="H1785" s="53">
        <v>6856</v>
      </c>
      <c r="I1785" s="53">
        <v>6386</v>
      </c>
      <c r="J1785" s="53">
        <v>7886</v>
      </c>
      <c r="K1785" s="53">
        <v>7400</v>
      </c>
      <c r="L1785" s="53">
        <v>544</v>
      </c>
      <c r="M1785" s="53">
        <v>-486</v>
      </c>
      <c r="N1785" s="53">
        <v>6850</v>
      </c>
      <c r="O1785" s="53">
        <v>-1036</v>
      </c>
      <c r="P1785" s="53">
        <v>7250</v>
      </c>
      <c r="Q1785" s="53">
        <v>-636</v>
      </c>
      <c r="R1785" s="53">
        <v>7854</v>
      </c>
      <c r="S1785" s="53">
        <v>-32</v>
      </c>
    </row>
    <row r="1786" spans="1:19">
      <c r="A1786" s="432">
        <v>42044</v>
      </c>
      <c r="B1786" s="53">
        <v>2060</v>
      </c>
      <c r="C1786" s="53">
        <v>8200</v>
      </c>
      <c r="D1786" s="53">
        <v>3690</v>
      </c>
      <c r="E1786" s="53">
        <v>6005</v>
      </c>
      <c r="F1786" s="53">
        <v>3302.7500000000005</v>
      </c>
      <c r="G1786" s="53">
        <v>5356</v>
      </c>
      <c r="H1786" s="53">
        <v>6856</v>
      </c>
      <c r="I1786" s="53">
        <v>6386</v>
      </c>
      <c r="J1786" s="53">
        <v>7886</v>
      </c>
      <c r="K1786" s="53">
        <v>7200</v>
      </c>
      <c r="L1786" s="53">
        <v>344</v>
      </c>
      <c r="M1786" s="53">
        <v>-686</v>
      </c>
      <c r="N1786" s="53">
        <v>6850</v>
      </c>
      <c r="O1786" s="53">
        <v>-1036</v>
      </c>
      <c r="P1786" s="53">
        <v>7250</v>
      </c>
      <c r="Q1786" s="53">
        <v>-636</v>
      </c>
      <c r="R1786" s="53">
        <v>7650</v>
      </c>
      <c r="S1786" s="53">
        <v>-236</v>
      </c>
    </row>
    <row r="1787" spans="1:19">
      <c r="A1787" s="432">
        <v>42045</v>
      </c>
      <c r="B1787" s="53">
        <v>2055</v>
      </c>
      <c r="C1787" s="53">
        <v>8250</v>
      </c>
      <c r="D1787" s="53">
        <v>3712.5</v>
      </c>
      <c r="E1787" s="53">
        <v>5990</v>
      </c>
      <c r="F1787" s="53">
        <v>3294.5000000000005</v>
      </c>
      <c r="G1787" s="53">
        <v>5343</v>
      </c>
      <c r="H1787" s="53">
        <v>6843</v>
      </c>
      <c r="I1787" s="53">
        <v>6370.5</v>
      </c>
      <c r="J1787" s="53">
        <v>7870.5</v>
      </c>
      <c r="K1787" s="53">
        <v>7200</v>
      </c>
      <c r="L1787" s="53">
        <v>357</v>
      </c>
      <c r="M1787" s="53">
        <v>-670.5</v>
      </c>
      <c r="N1787" s="53">
        <v>6850</v>
      </c>
      <c r="O1787" s="53">
        <v>-1020.5</v>
      </c>
      <c r="P1787" s="53">
        <v>7150</v>
      </c>
      <c r="Q1787" s="53">
        <v>-720.5</v>
      </c>
      <c r="R1787" s="53">
        <v>7585</v>
      </c>
      <c r="S1787" s="53">
        <v>-285.5</v>
      </c>
    </row>
    <row r="1788" spans="1:19">
      <c r="A1788" s="432">
        <v>42046</v>
      </c>
      <c r="B1788" s="53">
        <v>2050</v>
      </c>
      <c r="C1788" s="53">
        <v>8275</v>
      </c>
      <c r="D1788" s="53">
        <v>3723.75</v>
      </c>
      <c r="E1788" s="53">
        <v>6050</v>
      </c>
      <c r="F1788" s="53">
        <v>3327.5000000000005</v>
      </c>
      <c r="G1788" s="53">
        <v>5330</v>
      </c>
      <c r="H1788" s="53">
        <v>6830</v>
      </c>
      <c r="I1788" s="53">
        <v>6355</v>
      </c>
      <c r="J1788" s="53">
        <v>7855</v>
      </c>
      <c r="K1788" s="53">
        <v>7200</v>
      </c>
      <c r="L1788" s="53">
        <v>370</v>
      </c>
      <c r="M1788" s="53">
        <v>-655</v>
      </c>
      <c r="N1788" s="53">
        <v>6850</v>
      </c>
      <c r="O1788" s="53">
        <v>-1005</v>
      </c>
      <c r="P1788" s="53">
        <v>7050</v>
      </c>
      <c r="Q1788" s="53">
        <v>-805</v>
      </c>
      <c r="R1788" s="53">
        <v>7450</v>
      </c>
      <c r="S1788" s="53">
        <v>-405</v>
      </c>
    </row>
    <row r="1789" spans="1:19">
      <c r="A1789" s="432">
        <v>42047</v>
      </c>
      <c r="B1789" s="53">
        <v>2070</v>
      </c>
      <c r="C1789" s="53">
        <v>8275</v>
      </c>
      <c r="D1789" s="53">
        <v>3723.75</v>
      </c>
      <c r="E1789" s="53">
        <v>6035</v>
      </c>
      <c r="F1789" s="53">
        <v>3319.2500000000005</v>
      </c>
      <c r="G1789" s="53">
        <v>5382</v>
      </c>
      <c r="H1789" s="53">
        <v>6882</v>
      </c>
      <c r="I1789" s="53">
        <v>6417</v>
      </c>
      <c r="J1789" s="53">
        <v>7917</v>
      </c>
      <c r="K1789" s="53">
        <v>7200</v>
      </c>
      <c r="L1789" s="53">
        <v>318</v>
      </c>
      <c r="M1789" s="53">
        <v>-717</v>
      </c>
      <c r="N1789" s="53">
        <v>6850</v>
      </c>
      <c r="O1789" s="53">
        <v>-1067</v>
      </c>
      <c r="P1789" s="53">
        <v>7050</v>
      </c>
      <c r="Q1789" s="53">
        <v>-867</v>
      </c>
      <c r="R1789" s="53">
        <v>7540</v>
      </c>
      <c r="S1789" s="53">
        <v>-377</v>
      </c>
    </row>
    <row r="1790" spans="1:19">
      <c r="A1790" s="432">
        <v>42048</v>
      </c>
      <c r="B1790" s="53">
        <v>2105</v>
      </c>
      <c r="C1790" s="53">
        <v>8275</v>
      </c>
      <c r="D1790" s="53">
        <v>3723.75</v>
      </c>
      <c r="E1790" s="53">
        <v>6165</v>
      </c>
      <c r="F1790" s="53">
        <v>3390.7500000000005</v>
      </c>
      <c r="G1790" s="53">
        <v>5473</v>
      </c>
      <c r="H1790" s="53">
        <v>6973</v>
      </c>
      <c r="I1790" s="53">
        <v>6525.5</v>
      </c>
      <c r="J1790" s="53">
        <v>8025.5</v>
      </c>
      <c r="K1790" s="53">
        <v>7200</v>
      </c>
      <c r="L1790" s="53">
        <v>227</v>
      </c>
      <c r="M1790" s="53">
        <v>-825.5</v>
      </c>
      <c r="N1790" s="53">
        <v>6850</v>
      </c>
      <c r="O1790" s="53">
        <v>-1175.5</v>
      </c>
      <c r="P1790" s="53">
        <v>7050</v>
      </c>
      <c r="Q1790" s="53">
        <v>-975.5</v>
      </c>
      <c r="R1790" s="53">
        <v>7540</v>
      </c>
      <c r="S1790" s="53">
        <v>-485.5</v>
      </c>
    </row>
    <row r="1791" spans="1:19">
      <c r="A1791" s="432">
        <v>42050</v>
      </c>
      <c r="B1791" s="53">
        <v>2210</v>
      </c>
      <c r="C1791" s="53">
        <v>8275</v>
      </c>
      <c r="D1791" s="53">
        <v>3723.75</v>
      </c>
      <c r="E1791" s="53">
        <v>6165</v>
      </c>
      <c r="F1791" s="53">
        <v>3390.7500000000005</v>
      </c>
      <c r="G1791" s="53">
        <v>5746</v>
      </c>
      <c r="H1791" s="53">
        <v>7246</v>
      </c>
      <c r="I1791" s="53">
        <v>6851</v>
      </c>
      <c r="J1791" s="53">
        <v>8351</v>
      </c>
      <c r="K1791" s="53">
        <v>7200</v>
      </c>
      <c r="L1791" s="53">
        <v>-46</v>
      </c>
      <c r="M1791" s="53">
        <v>-1151</v>
      </c>
      <c r="N1791" s="53">
        <v>6850</v>
      </c>
      <c r="O1791" s="53">
        <v>-1501</v>
      </c>
      <c r="P1791" s="53">
        <v>7200</v>
      </c>
      <c r="Q1791" s="53">
        <v>-1151</v>
      </c>
      <c r="R1791" s="53">
        <v>7640</v>
      </c>
      <c r="S1791" s="53">
        <v>-711</v>
      </c>
    </row>
    <row r="1792" spans="1:19">
      <c r="A1792" s="432">
        <v>42051</v>
      </c>
      <c r="B1792" s="53">
        <v>2210</v>
      </c>
      <c r="E1792" s="53">
        <v>6165</v>
      </c>
      <c r="F1792" s="53">
        <v>3390.7500000000005</v>
      </c>
      <c r="G1792" s="53">
        <v>5746</v>
      </c>
      <c r="H1792" s="53">
        <v>7246</v>
      </c>
      <c r="I1792" s="53">
        <v>6851</v>
      </c>
      <c r="J1792" s="53">
        <v>8351</v>
      </c>
      <c r="K1792" s="53">
        <v>7200</v>
      </c>
      <c r="L1792" s="53">
        <v>-46</v>
      </c>
      <c r="M1792" s="53">
        <v>-1151</v>
      </c>
      <c r="N1792" s="53">
        <v>6850</v>
      </c>
      <c r="O1792" s="53">
        <v>-1501</v>
      </c>
      <c r="P1792" s="53">
        <v>7200</v>
      </c>
      <c r="Q1792" s="53">
        <v>-1151</v>
      </c>
      <c r="R1792" s="53">
        <v>7640</v>
      </c>
      <c r="S1792" s="53">
        <v>-711</v>
      </c>
    </row>
    <row r="1793" spans="1:19">
      <c r="A1793" s="432">
        <v>42052</v>
      </c>
      <c r="K1793" s="53">
        <v>7200</v>
      </c>
      <c r="N1793" s="53">
        <v>6850</v>
      </c>
    </row>
    <row r="1794" spans="1:19">
      <c r="A1794" s="432">
        <v>42053</v>
      </c>
      <c r="P1794" s="53">
        <v>7200</v>
      </c>
      <c r="R1794" s="53">
        <v>7640</v>
      </c>
    </row>
    <row r="1795" spans="1:19">
      <c r="A1795" s="432">
        <v>42054</v>
      </c>
      <c r="P1795" s="53">
        <v>7200</v>
      </c>
      <c r="R1795" s="53">
        <v>7640</v>
      </c>
    </row>
    <row r="1796" spans="1:19">
      <c r="A1796" s="432">
        <v>42055</v>
      </c>
      <c r="P1796" s="53">
        <v>7200</v>
      </c>
      <c r="R1796" s="53">
        <v>7640</v>
      </c>
    </row>
    <row r="1797" spans="1:19">
      <c r="A1797" s="432">
        <v>42058</v>
      </c>
      <c r="P1797" s="53">
        <v>7200</v>
      </c>
      <c r="R1797" s="53">
        <v>7640</v>
      </c>
    </row>
    <row r="1798" spans="1:19">
      <c r="A1798" s="432">
        <v>42059</v>
      </c>
      <c r="P1798" s="53">
        <v>7200</v>
      </c>
      <c r="R1798" s="53">
        <v>7640</v>
      </c>
    </row>
    <row r="1799" spans="1:19">
      <c r="A1799" s="432">
        <v>42060</v>
      </c>
      <c r="B1799" s="53">
        <v>2200</v>
      </c>
      <c r="C1799" s="53">
        <v>8275</v>
      </c>
      <c r="D1799" s="53">
        <v>3723.75</v>
      </c>
      <c r="E1799" s="53">
        <v>6170</v>
      </c>
      <c r="F1799" s="53">
        <v>3393.5000000000005</v>
      </c>
      <c r="G1799" s="53">
        <v>5720</v>
      </c>
      <c r="H1799" s="53">
        <v>7220</v>
      </c>
      <c r="I1799" s="53">
        <v>6820</v>
      </c>
      <c r="J1799" s="53">
        <v>8320</v>
      </c>
      <c r="K1799" s="53">
        <v>7500</v>
      </c>
      <c r="L1799" s="53">
        <v>280</v>
      </c>
      <c r="M1799" s="53">
        <v>-820</v>
      </c>
      <c r="N1799" s="53">
        <v>7000</v>
      </c>
      <c r="O1799" s="53">
        <v>-1320</v>
      </c>
      <c r="P1799" s="53">
        <v>7200</v>
      </c>
      <c r="Q1799" s="53">
        <v>-1120</v>
      </c>
      <c r="R1799" s="53">
        <v>7640</v>
      </c>
      <c r="S1799" s="53">
        <v>-680</v>
      </c>
    </row>
    <row r="1800" spans="1:19">
      <c r="A1800" s="432">
        <v>42061</v>
      </c>
      <c r="B1800" s="53">
        <v>2250</v>
      </c>
      <c r="C1800" s="53">
        <v>8375</v>
      </c>
      <c r="D1800" s="53">
        <v>3768.75</v>
      </c>
      <c r="E1800" s="53">
        <v>6355</v>
      </c>
      <c r="F1800" s="53">
        <v>3495.2500000000005</v>
      </c>
      <c r="G1800" s="53">
        <v>5850</v>
      </c>
      <c r="H1800" s="53">
        <v>7350</v>
      </c>
      <c r="I1800" s="53">
        <v>6975</v>
      </c>
      <c r="J1800" s="53">
        <v>8475</v>
      </c>
      <c r="K1800" s="53">
        <v>7600</v>
      </c>
      <c r="L1800" s="53">
        <v>250</v>
      </c>
      <c r="M1800" s="53">
        <v>-875</v>
      </c>
      <c r="N1800" s="53">
        <v>7000</v>
      </c>
      <c r="O1800" s="53">
        <v>-1475</v>
      </c>
      <c r="P1800" s="53">
        <v>7200</v>
      </c>
      <c r="Q1800" s="53">
        <v>-1275</v>
      </c>
      <c r="R1800" s="53">
        <v>7750</v>
      </c>
      <c r="S1800" s="53">
        <v>-725</v>
      </c>
    </row>
    <row r="1801" spans="1:19">
      <c r="A1801" s="432">
        <v>42062</v>
      </c>
      <c r="B1801" s="53">
        <v>2265</v>
      </c>
      <c r="C1801" s="53">
        <v>8375</v>
      </c>
      <c r="D1801" s="53">
        <v>3768.75</v>
      </c>
      <c r="E1801" s="53">
        <v>6370</v>
      </c>
      <c r="F1801" s="53">
        <v>3503.5000000000005</v>
      </c>
      <c r="G1801" s="53">
        <v>5889</v>
      </c>
      <c r="H1801" s="53">
        <v>7389</v>
      </c>
      <c r="I1801" s="53">
        <v>7021.5</v>
      </c>
      <c r="J1801" s="53">
        <v>8521.5</v>
      </c>
      <c r="K1801" s="53">
        <v>7600</v>
      </c>
      <c r="L1801" s="53">
        <v>211</v>
      </c>
      <c r="M1801" s="53">
        <v>-921.5</v>
      </c>
      <c r="N1801" s="53">
        <v>7000</v>
      </c>
      <c r="O1801" s="53">
        <v>-1521.5</v>
      </c>
      <c r="P1801" s="53">
        <v>7300</v>
      </c>
      <c r="Q1801" s="53">
        <v>-1221.5</v>
      </c>
      <c r="R1801" s="53">
        <v>7750</v>
      </c>
      <c r="S1801" s="53">
        <v>-771.5</v>
      </c>
    </row>
    <row r="1802" spans="1:19">
      <c r="A1802" s="432">
        <v>42063</v>
      </c>
      <c r="B1802" s="53">
        <v>2350</v>
      </c>
      <c r="C1802" s="53">
        <v>8425</v>
      </c>
      <c r="D1802" s="53">
        <v>3791.25</v>
      </c>
      <c r="E1802" s="53">
        <v>6515</v>
      </c>
      <c r="F1802" s="53">
        <v>3583.2500000000005</v>
      </c>
      <c r="G1802" s="53">
        <v>6110</v>
      </c>
      <c r="H1802" s="53">
        <v>7610</v>
      </c>
      <c r="I1802" s="53">
        <v>7285</v>
      </c>
      <c r="J1802" s="53">
        <v>8785</v>
      </c>
      <c r="K1802" s="53">
        <v>7700</v>
      </c>
      <c r="L1802" s="53">
        <v>90</v>
      </c>
      <c r="M1802" s="53">
        <v>-1085</v>
      </c>
      <c r="N1802" s="53">
        <v>7200</v>
      </c>
      <c r="O1802" s="53">
        <v>-1585</v>
      </c>
      <c r="P1802" s="53">
        <v>7400</v>
      </c>
      <c r="Q1802" s="53">
        <v>-1385</v>
      </c>
      <c r="R1802" s="53">
        <v>7890</v>
      </c>
      <c r="S1802" s="53">
        <v>-895</v>
      </c>
    </row>
    <row r="1803" spans="1:19">
      <c r="A1803" s="432">
        <v>42065</v>
      </c>
      <c r="B1803" s="53">
        <v>2430</v>
      </c>
      <c r="C1803" s="53">
        <v>8575</v>
      </c>
      <c r="D1803" s="53">
        <v>3858.75</v>
      </c>
      <c r="E1803" s="53">
        <v>6530</v>
      </c>
      <c r="F1803" s="53">
        <v>3591.5000000000005</v>
      </c>
      <c r="G1803" s="53">
        <v>6318</v>
      </c>
      <c r="H1803" s="53">
        <v>7818</v>
      </c>
      <c r="I1803" s="53">
        <v>7533</v>
      </c>
      <c r="J1803" s="53">
        <v>9033</v>
      </c>
      <c r="K1803" s="53">
        <v>7850</v>
      </c>
      <c r="L1803" s="53">
        <v>32</v>
      </c>
      <c r="M1803" s="53">
        <v>-1183</v>
      </c>
      <c r="N1803" s="53">
        <v>7200</v>
      </c>
      <c r="O1803" s="53">
        <v>-1833</v>
      </c>
      <c r="P1803" s="53">
        <v>7500</v>
      </c>
      <c r="Q1803" s="53">
        <v>-1533</v>
      </c>
      <c r="R1803" s="53">
        <v>8005</v>
      </c>
      <c r="S1803" s="53">
        <v>-1028</v>
      </c>
    </row>
    <row r="1804" spans="1:19">
      <c r="A1804" s="432">
        <v>42066</v>
      </c>
      <c r="B1804" s="53">
        <v>2420</v>
      </c>
      <c r="C1804" s="53">
        <v>8650</v>
      </c>
      <c r="D1804" s="53">
        <v>3892.5</v>
      </c>
      <c r="E1804" s="53">
        <v>6465</v>
      </c>
      <c r="F1804" s="53">
        <v>3555.7500000000005</v>
      </c>
      <c r="G1804" s="53">
        <v>6292</v>
      </c>
      <c r="H1804" s="53">
        <v>7792</v>
      </c>
      <c r="I1804" s="53">
        <v>7502</v>
      </c>
      <c r="J1804" s="53">
        <v>9002</v>
      </c>
      <c r="K1804" s="53">
        <v>7850</v>
      </c>
      <c r="L1804" s="53">
        <v>58</v>
      </c>
      <c r="M1804" s="53">
        <v>-1152</v>
      </c>
      <c r="N1804" s="53">
        <v>7300</v>
      </c>
      <c r="O1804" s="53">
        <v>-1702</v>
      </c>
      <c r="P1804" s="53">
        <v>7600</v>
      </c>
      <c r="Q1804" s="53">
        <v>-1402</v>
      </c>
      <c r="R1804" s="53">
        <v>8200</v>
      </c>
      <c r="S1804" s="53">
        <v>-802</v>
      </c>
    </row>
    <row r="1805" spans="1:19">
      <c r="A1805" s="432">
        <v>42067</v>
      </c>
      <c r="B1805" s="53">
        <v>2380</v>
      </c>
      <c r="E1805" s="53">
        <v>6340</v>
      </c>
      <c r="F1805" s="53">
        <v>3487.0000000000005</v>
      </c>
      <c r="G1805" s="53">
        <v>6188</v>
      </c>
      <c r="H1805" s="53">
        <v>7688</v>
      </c>
      <c r="I1805" s="53">
        <v>7378</v>
      </c>
      <c r="J1805" s="53">
        <v>8878</v>
      </c>
      <c r="K1805" s="53">
        <v>8100</v>
      </c>
      <c r="L1805" s="53">
        <v>412</v>
      </c>
      <c r="M1805" s="53">
        <v>-778</v>
      </c>
      <c r="N1805" s="53">
        <v>7300</v>
      </c>
      <c r="O1805" s="53">
        <v>-1578</v>
      </c>
      <c r="P1805" s="53">
        <v>7750</v>
      </c>
      <c r="Q1805" s="53">
        <v>-1128</v>
      </c>
      <c r="R1805" s="53">
        <v>8200</v>
      </c>
      <c r="S1805" s="53">
        <v>-678</v>
      </c>
    </row>
    <row r="1806" spans="1:19">
      <c r="A1806" s="432">
        <v>42068</v>
      </c>
      <c r="B1806" s="53">
        <v>2400</v>
      </c>
      <c r="C1806" s="53">
        <v>8625</v>
      </c>
      <c r="D1806" s="53">
        <v>3881.25</v>
      </c>
      <c r="E1806" s="53">
        <v>6275</v>
      </c>
      <c r="F1806" s="53">
        <v>3451.2500000000005</v>
      </c>
      <c r="G1806" s="53">
        <v>6240</v>
      </c>
      <c r="H1806" s="53">
        <v>7740</v>
      </c>
      <c r="I1806" s="53">
        <v>7440</v>
      </c>
      <c r="J1806" s="53">
        <v>8940</v>
      </c>
      <c r="K1806" s="53">
        <v>8100</v>
      </c>
      <c r="L1806" s="53">
        <v>360</v>
      </c>
      <c r="M1806" s="53">
        <v>-840</v>
      </c>
      <c r="N1806" s="53">
        <v>7400</v>
      </c>
      <c r="O1806" s="53">
        <v>-1540</v>
      </c>
      <c r="P1806" s="53">
        <v>7750</v>
      </c>
      <c r="Q1806" s="53">
        <v>-1190</v>
      </c>
      <c r="R1806" s="53">
        <v>8200</v>
      </c>
      <c r="S1806" s="53">
        <v>-740</v>
      </c>
    </row>
    <row r="1807" spans="1:19">
      <c r="A1807" s="432">
        <v>42069</v>
      </c>
      <c r="B1807" s="53">
        <v>2410</v>
      </c>
      <c r="C1807" s="53">
        <v>8475</v>
      </c>
      <c r="D1807" s="53">
        <v>3813.75</v>
      </c>
      <c r="E1807" s="53">
        <v>6265</v>
      </c>
      <c r="F1807" s="53">
        <v>3445.7500000000005</v>
      </c>
      <c r="G1807" s="53">
        <v>6266</v>
      </c>
      <c r="H1807" s="53">
        <v>7766</v>
      </c>
      <c r="I1807" s="53">
        <v>7471</v>
      </c>
      <c r="J1807" s="53">
        <v>8971</v>
      </c>
      <c r="K1807" s="53">
        <v>7950</v>
      </c>
      <c r="L1807" s="53">
        <v>184</v>
      </c>
      <c r="M1807" s="53">
        <v>-1021</v>
      </c>
      <c r="N1807" s="53">
        <v>7400</v>
      </c>
      <c r="O1807" s="53">
        <v>-1571</v>
      </c>
      <c r="P1807" s="53">
        <v>7750</v>
      </c>
      <c r="Q1807" s="53">
        <v>-1221</v>
      </c>
      <c r="R1807" s="53">
        <v>8050</v>
      </c>
      <c r="S1807" s="53">
        <v>-921</v>
      </c>
    </row>
    <row r="1808" spans="1:19">
      <c r="A1808" s="432">
        <v>42072</v>
      </c>
      <c r="B1808" s="53">
        <v>2420</v>
      </c>
      <c r="C1808" s="53">
        <v>8325</v>
      </c>
      <c r="D1808" s="53">
        <v>3746.25</v>
      </c>
      <c r="E1808" s="53">
        <v>6250</v>
      </c>
      <c r="F1808" s="53">
        <v>3437.5000000000005</v>
      </c>
      <c r="G1808" s="53">
        <v>6292</v>
      </c>
      <c r="H1808" s="53">
        <v>7792</v>
      </c>
      <c r="I1808" s="53">
        <v>7502</v>
      </c>
      <c r="J1808" s="53">
        <v>9002</v>
      </c>
      <c r="K1808" s="53">
        <v>7600</v>
      </c>
      <c r="L1808" s="53">
        <v>-192</v>
      </c>
      <c r="M1808" s="53">
        <v>-1402</v>
      </c>
      <c r="N1808" s="53">
        <v>7500</v>
      </c>
      <c r="O1808" s="53">
        <v>-1502</v>
      </c>
      <c r="P1808" s="53">
        <v>7200</v>
      </c>
      <c r="Q1808" s="53">
        <v>-1802</v>
      </c>
      <c r="R1808" s="53">
        <v>7604</v>
      </c>
      <c r="S1808" s="53">
        <v>-1398</v>
      </c>
    </row>
    <row r="1809" spans="1:19">
      <c r="A1809" s="432">
        <v>42073</v>
      </c>
      <c r="B1809" s="53">
        <v>2440</v>
      </c>
      <c r="C1809" s="53">
        <v>8300</v>
      </c>
      <c r="D1809" s="53">
        <v>3735</v>
      </c>
      <c r="E1809" s="53">
        <v>6300</v>
      </c>
      <c r="F1809" s="53">
        <v>3465.0000000000005</v>
      </c>
      <c r="G1809" s="53">
        <v>6344</v>
      </c>
      <c r="H1809" s="53">
        <v>7844</v>
      </c>
      <c r="I1809" s="53">
        <v>7564</v>
      </c>
      <c r="J1809" s="53">
        <v>9064</v>
      </c>
      <c r="K1809" s="53">
        <v>7500</v>
      </c>
      <c r="L1809" s="53">
        <v>-344</v>
      </c>
      <c r="M1809" s="53">
        <v>-1564</v>
      </c>
      <c r="N1809" s="53">
        <v>7500</v>
      </c>
      <c r="O1809" s="53">
        <v>-1564</v>
      </c>
      <c r="P1809" s="53">
        <v>7100</v>
      </c>
      <c r="Q1809" s="53">
        <v>-1964</v>
      </c>
      <c r="R1809" s="53">
        <v>7604</v>
      </c>
      <c r="S1809" s="53">
        <v>-1460</v>
      </c>
    </row>
    <row r="1810" spans="1:19">
      <c r="A1810" s="432">
        <v>42074</v>
      </c>
      <c r="B1810" s="53">
        <v>2435</v>
      </c>
      <c r="C1810" s="53">
        <v>8200</v>
      </c>
      <c r="D1810" s="53">
        <v>3690</v>
      </c>
      <c r="E1810" s="53">
        <v>6310</v>
      </c>
      <c r="F1810" s="53">
        <v>3470.5000000000005</v>
      </c>
      <c r="G1810" s="53">
        <v>6331</v>
      </c>
      <c r="H1810" s="53">
        <v>7831</v>
      </c>
      <c r="I1810" s="53">
        <v>7548.5</v>
      </c>
      <c r="J1810" s="53">
        <v>9048.5</v>
      </c>
      <c r="K1810" s="53">
        <v>7550</v>
      </c>
      <c r="L1810" s="53">
        <v>-281</v>
      </c>
      <c r="M1810" s="53">
        <v>-1498.5</v>
      </c>
      <c r="N1810" s="53">
        <v>7500</v>
      </c>
      <c r="O1810" s="53">
        <v>-1548.5</v>
      </c>
      <c r="P1810" s="53">
        <v>7100</v>
      </c>
      <c r="Q1810" s="53">
        <v>-1948.5</v>
      </c>
      <c r="R1810" s="53">
        <v>7550</v>
      </c>
      <c r="S1810" s="53">
        <v>-1498.5</v>
      </c>
    </row>
    <row r="1811" spans="1:19">
      <c r="A1811" s="432">
        <v>42075</v>
      </c>
      <c r="B1811" s="53">
        <v>2445</v>
      </c>
      <c r="C1811" s="53">
        <v>8150</v>
      </c>
      <c r="D1811" s="53">
        <v>3667.5</v>
      </c>
      <c r="E1811" s="53">
        <v>6415</v>
      </c>
      <c r="F1811" s="53">
        <v>3528.2500000000005</v>
      </c>
      <c r="G1811" s="53">
        <v>6357</v>
      </c>
      <c r="H1811" s="53">
        <v>7857</v>
      </c>
      <c r="I1811" s="53">
        <v>7579.5</v>
      </c>
      <c r="J1811" s="53">
        <v>9079.5</v>
      </c>
      <c r="K1811" s="53">
        <v>7600</v>
      </c>
      <c r="L1811" s="53">
        <v>-257</v>
      </c>
      <c r="M1811" s="53">
        <v>-1479.5</v>
      </c>
      <c r="N1811" s="53">
        <v>7500</v>
      </c>
      <c r="O1811" s="53">
        <v>-1579.5</v>
      </c>
      <c r="P1811" s="53">
        <v>7100</v>
      </c>
      <c r="Q1811" s="53">
        <v>-1979.5</v>
      </c>
      <c r="R1811" s="53">
        <v>7648</v>
      </c>
      <c r="S1811" s="53">
        <v>-1431.5</v>
      </c>
    </row>
    <row r="1812" spans="1:19">
      <c r="A1812" s="432">
        <v>42076</v>
      </c>
      <c r="B1812" s="53">
        <v>2495</v>
      </c>
      <c r="C1812" s="53">
        <v>8375</v>
      </c>
      <c r="D1812" s="53">
        <v>3768.75</v>
      </c>
      <c r="E1812" s="53">
        <v>6390</v>
      </c>
      <c r="F1812" s="53">
        <v>3514.5000000000005</v>
      </c>
      <c r="G1812" s="53">
        <v>6487</v>
      </c>
      <c r="H1812" s="53">
        <v>7987</v>
      </c>
      <c r="I1812" s="53">
        <v>7734.5</v>
      </c>
      <c r="J1812" s="53">
        <v>9234.5</v>
      </c>
      <c r="K1812" s="53">
        <v>7650</v>
      </c>
      <c r="L1812" s="53">
        <v>-337</v>
      </c>
      <c r="M1812" s="53">
        <v>-1584.5</v>
      </c>
      <c r="N1812" s="53">
        <v>7500</v>
      </c>
      <c r="O1812" s="53">
        <v>-1734.5</v>
      </c>
      <c r="P1812" s="53">
        <v>7100</v>
      </c>
      <c r="Q1812" s="53">
        <v>-2134.5</v>
      </c>
      <c r="R1812" s="53">
        <v>7648</v>
      </c>
      <c r="S1812" s="53">
        <v>-1586.5</v>
      </c>
    </row>
    <row r="1813" spans="1:19">
      <c r="A1813" s="432">
        <v>42079</v>
      </c>
      <c r="B1813" s="53">
        <v>2475</v>
      </c>
      <c r="C1813" s="53">
        <v>8375</v>
      </c>
      <c r="D1813" s="53">
        <v>3768.75</v>
      </c>
      <c r="E1813" s="53">
        <v>6265</v>
      </c>
      <c r="F1813" s="53">
        <v>3445.7500000000005</v>
      </c>
      <c r="G1813" s="53">
        <v>6435</v>
      </c>
      <c r="H1813" s="53">
        <v>7935</v>
      </c>
      <c r="I1813" s="53">
        <v>7672.5</v>
      </c>
      <c r="J1813" s="53">
        <v>9172.5</v>
      </c>
      <c r="K1813" s="53">
        <v>7650</v>
      </c>
      <c r="L1813" s="53">
        <v>-285</v>
      </c>
      <c r="M1813" s="53">
        <v>-1522.5</v>
      </c>
      <c r="N1813" s="53">
        <v>7300</v>
      </c>
      <c r="O1813" s="53">
        <v>-1872.5</v>
      </c>
      <c r="P1813" s="53">
        <v>7250</v>
      </c>
      <c r="Q1813" s="53">
        <v>-1922.5</v>
      </c>
      <c r="R1813" s="53">
        <v>7801</v>
      </c>
      <c r="S1813" s="53">
        <v>-1371.5</v>
      </c>
    </row>
    <row r="1814" spans="1:19">
      <c r="A1814" s="432">
        <v>42080</v>
      </c>
      <c r="B1814" s="53">
        <v>2460</v>
      </c>
      <c r="C1814" s="53">
        <v>8400</v>
      </c>
      <c r="D1814" s="53">
        <v>3780</v>
      </c>
      <c r="E1814" s="53">
        <v>6230</v>
      </c>
      <c r="F1814" s="53">
        <v>3426.5000000000005</v>
      </c>
      <c r="G1814" s="53">
        <v>6396</v>
      </c>
      <c r="H1814" s="53">
        <v>7896</v>
      </c>
      <c r="I1814" s="53">
        <v>7626</v>
      </c>
      <c r="J1814" s="53">
        <v>9126</v>
      </c>
      <c r="K1814" s="53">
        <v>7650</v>
      </c>
      <c r="L1814" s="53">
        <v>-246</v>
      </c>
      <c r="M1814" s="53">
        <v>-1476</v>
      </c>
      <c r="N1814" s="53">
        <v>7300</v>
      </c>
      <c r="O1814" s="53">
        <v>-1826</v>
      </c>
      <c r="P1814" s="53">
        <v>7250</v>
      </c>
      <c r="Q1814" s="53">
        <v>-1876</v>
      </c>
      <c r="R1814" s="53">
        <v>7704</v>
      </c>
      <c r="S1814" s="53">
        <v>-1422</v>
      </c>
    </row>
    <row r="1815" spans="1:19">
      <c r="A1815" s="432">
        <v>42081</v>
      </c>
      <c r="B1815" s="53">
        <v>2415</v>
      </c>
      <c r="C1815" s="53">
        <v>8375</v>
      </c>
      <c r="D1815" s="53">
        <v>3768.75</v>
      </c>
      <c r="E1815" s="53">
        <v>6030</v>
      </c>
      <c r="F1815" s="53">
        <v>3316.5000000000005</v>
      </c>
      <c r="G1815" s="53">
        <v>6279</v>
      </c>
      <c r="H1815" s="53">
        <v>7779</v>
      </c>
      <c r="I1815" s="53">
        <v>7486.5</v>
      </c>
      <c r="J1815" s="53">
        <v>8986.5</v>
      </c>
      <c r="K1815" s="53">
        <v>7500</v>
      </c>
      <c r="L1815" s="53">
        <v>-279</v>
      </c>
      <c r="M1815" s="53">
        <v>-1486.5</v>
      </c>
      <c r="N1815" s="53">
        <v>7300</v>
      </c>
      <c r="O1815" s="53">
        <v>-1686.5</v>
      </c>
      <c r="P1815" s="53">
        <v>7150</v>
      </c>
      <c r="Q1815" s="53">
        <v>-1836.5</v>
      </c>
      <c r="R1815" s="53">
        <v>7600</v>
      </c>
      <c r="S1815" s="53">
        <v>-1386.5</v>
      </c>
    </row>
    <row r="1816" spans="1:19">
      <c r="A1816" s="432">
        <v>42082</v>
      </c>
      <c r="B1816" s="53">
        <v>2405</v>
      </c>
      <c r="C1816" s="53">
        <v>8375</v>
      </c>
      <c r="D1816" s="53">
        <v>3768.75</v>
      </c>
      <c r="E1816" s="53">
        <v>6115</v>
      </c>
      <c r="F1816" s="53">
        <v>3363.2500000000005</v>
      </c>
      <c r="G1816" s="53">
        <v>6253</v>
      </c>
      <c r="H1816" s="53">
        <v>7753</v>
      </c>
      <c r="I1816" s="53">
        <v>7455.5</v>
      </c>
      <c r="J1816" s="53">
        <v>8955.5</v>
      </c>
      <c r="K1816" s="53">
        <v>7350</v>
      </c>
      <c r="L1816" s="53">
        <v>-403</v>
      </c>
      <c r="M1816" s="53">
        <v>-1605.5</v>
      </c>
      <c r="N1816" s="53">
        <v>7300</v>
      </c>
      <c r="O1816" s="53">
        <v>-1655.5</v>
      </c>
      <c r="P1816" s="53">
        <v>7050</v>
      </c>
      <c r="Q1816" s="53">
        <v>-1905.5</v>
      </c>
      <c r="R1816" s="53">
        <v>7600</v>
      </c>
      <c r="S1816" s="53">
        <v>-1355.5</v>
      </c>
    </row>
    <row r="1817" spans="1:19">
      <c r="A1817" s="432">
        <v>42083</v>
      </c>
      <c r="B1817" s="53">
        <v>2400</v>
      </c>
      <c r="C1817" s="53">
        <v>8400</v>
      </c>
      <c r="D1817" s="53">
        <v>3780</v>
      </c>
      <c r="E1817" s="53">
        <v>6135</v>
      </c>
      <c r="F1817" s="53">
        <v>3374.2500000000005</v>
      </c>
      <c r="G1817" s="53">
        <v>6240</v>
      </c>
      <c r="H1817" s="53">
        <v>7740</v>
      </c>
      <c r="I1817" s="53">
        <v>7440</v>
      </c>
      <c r="J1817" s="53">
        <v>8940</v>
      </c>
      <c r="K1817" s="53">
        <v>7300</v>
      </c>
      <c r="L1817" s="53">
        <v>-440</v>
      </c>
      <c r="M1817" s="53">
        <v>-1640</v>
      </c>
      <c r="N1817" s="53">
        <v>7300</v>
      </c>
      <c r="O1817" s="53">
        <v>-1640</v>
      </c>
      <c r="P1817" s="53">
        <v>7050</v>
      </c>
      <c r="Q1817" s="53">
        <v>-1890</v>
      </c>
      <c r="R1817" s="53">
        <v>7501</v>
      </c>
      <c r="S1817" s="53">
        <v>-1439</v>
      </c>
    </row>
    <row r="1818" spans="1:19">
      <c r="A1818" s="432">
        <v>42086</v>
      </c>
      <c r="B1818" s="53">
        <v>2385</v>
      </c>
      <c r="C1818" s="53">
        <v>8575</v>
      </c>
      <c r="D1818" s="53">
        <v>3858.75</v>
      </c>
      <c r="E1818" s="53">
        <v>6230</v>
      </c>
      <c r="F1818" s="53">
        <v>3426.5000000000005</v>
      </c>
      <c r="G1818" s="53">
        <v>6201</v>
      </c>
      <c r="H1818" s="53">
        <v>7701</v>
      </c>
      <c r="I1818" s="53">
        <v>7393.5</v>
      </c>
      <c r="J1818" s="53">
        <v>8893.5</v>
      </c>
      <c r="K1818" s="53">
        <v>7430</v>
      </c>
      <c r="L1818" s="53">
        <v>-271</v>
      </c>
      <c r="M1818" s="53">
        <v>-1463.5</v>
      </c>
      <c r="N1818" s="53">
        <v>7300</v>
      </c>
      <c r="O1818" s="53">
        <v>-1593.5</v>
      </c>
      <c r="P1818" s="53">
        <v>7050</v>
      </c>
      <c r="Q1818" s="53">
        <v>-1843.5</v>
      </c>
      <c r="R1818" s="53">
        <v>7501</v>
      </c>
      <c r="S1818" s="53">
        <v>-1392.5</v>
      </c>
    </row>
    <row r="1819" spans="1:19">
      <c r="A1819" s="432">
        <v>42087</v>
      </c>
      <c r="B1819" s="53">
        <v>2410</v>
      </c>
      <c r="C1819" s="53">
        <v>8600</v>
      </c>
      <c r="D1819" s="53">
        <v>3870</v>
      </c>
      <c r="E1819" s="53">
        <v>6240</v>
      </c>
      <c r="F1819" s="53">
        <v>3432.0000000000005</v>
      </c>
      <c r="G1819" s="53">
        <v>6266</v>
      </c>
      <c r="H1819" s="53">
        <v>7766</v>
      </c>
      <c r="I1819" s="53">
        <v>7471</v>
      </c>
      <c r="J1819" s="53">
        <v>8971</v>
      </c>
      <c r="K1819" s="53">
        <v>7430</v>
      </c>
      <c r="L1819" s="53">
        <v>-336</v>
      </c>
      <c r="M1819" s="53">
        <v>-1541</v>
      </c>
      <c r="N1819" s="53">
        <v>7300</v>
      </c>
      <c r="O1819" s="53">
        <v>-1671</v>
      </c>
      <c r="P1819" s="53">
        <v>7050</v>
      </c>
      <c r="Q1819" s="53">
        <v>-1921</v>
      </c>
      <c r="R1819" s="53">
        <v>7401</v>
      </c>
      <c r="S1819" s="53">
        <v>-1570</v>
      </c>
    </row>
    <row r="1820" spans="1:19">
      <c r="A1820" s="432">
        <v>42088</v>
      </c>
      <c r="B1820" s="53">
        <v>2410</v>
      </c>
      <c r="C1820" s="53">
        <v>8650</v>
      </c>
      <c r="D1820" s="53">
        <v>3892.5</v>
      </c>
      <c r="E1820" s="53">
        <v>6205</v>
      </c>
      <c r="F1820" s="53">
        <v>3412.7500000000005</v>
      </c>
      <c r="G1820" s="53">
        <v>6266</v>
      </c>
      <c r="H1820" s="53">
        <v>7766</v>
      </c>
      <c r="I1820" s="53">
        <v>7471</v>
      </c>
      <c r="J1820" s="53">
        <v>8971</v>
      </c>
      <c r="K1820" s="53">
        <v>7500</v>
      </c>
      <c r="L1820" s="53">
        <v>-266</v>
      </c>
      <c r="M1820" s="53">
        <v>-1471</v>
      </c>
      <c r="N1820" s="53">
        <v>7300</v>
      </c>
      <c r="O1820" s="53">
        <v>-1671</v>
      </c>
      <c r="P1820" s="53">
        <v>7050</v>
      </c>
      <c r="Q1820" s="53">
        <v>-1921</v>
      </c>
      <c r="R1820" s="53">
        <v>7501</v>
      </c>
      <c r="S1820" s="53">
        <v>-1470</v>
      </c>
    </row>
    <row r="1821" spans="1:19">
      <c r="A1821" s="432">
        <v>42089</v>
      </c>
      <c r="B1821" s="53">
        <v>2415</v>
      </c>
      <c r="C1821" s="53">
        <v>8700</v>
      </c>
      <c r="D1821" s="53">
        <v>3915</v>
      </c>
      <c r="E1821" s="53">
        <v>6310</v>
      </c>
      <c r="F1821" s="53">
        <v>3470.5000000000005</v>
      </c>
      <c r="G1821" s="53">
        <v>6279</v>
      </c>
      <c r="H1821" s="53">
        <v>7779</v>
      </c>
      <c r="I1821" s="53">
        <v>7486.5</v>
      </c>
      <c r="J1821" s="53">
        <v>8986.5</v>
      </c>
      <c r="K1821" s="53">
        <v>7520</v>
      </c>
      <c r="L1821" s="53">
        <v>-259</v>
      </c>
      <c r="M1821" s="53">
        <v>-1466.5</v>
      </c>
      <c r="N1821" s="53">
        <v>7300</v>
      </c>
      <c r="O1821" s="53">
        <v>-1686.5</v>
      </c>
      <c r="P1821" s="53">
        <v>7050</v>
      </c>
      <c r="Q1821" s="53">
        <v>-1936.5</v>
      </c>
      <c r="R1821" s="53">
        <v>7501</v>
      </c>
      <c r="S1821" s="53">
        <v>-1485.5</v>
      </c>
    </row>
    <row r="1822" spans="1:19">
      <c r="A1822" s="432">
        <v>42090</v>
      </c>
      <c r="B1822" s="53">
        <v>2400</v>
      </c>
      <c r="E1822" s="53">
        <v>6330</v>
      </c>
      <c r="F1822" s="53">
        <v>3481.5000000000005</v>
      </c>
      <c r="G1822" s="53">
        <v>6240</v>
      </c>
      <c r="H1822" s="53">
        <v>7740</v>
      </c>
      <c r="I1822" s="53">
        <v>7440</v>
      </c>
      <c r="J1822" s="53">
        <v>8940</v>
      </c>
      <c r="K1822" s="53">
        <v>7620</v>
      </c>
      <c r="L1822" s="53">
        <v>-120</v>
      </c>
      <c r="M1822" s="53">
        <v>-1320</v>
      </c>
      <c r="N1822" s="53">
        <v>7300</v>
      </c>
      <c r="O1822" s="53">
        <v>-1640</v>
      </c>
      <c r="P1822" s="53">
        <v>7050</v>
      </c>
      <c r="Q1822" s="53">
        <v>-1890</v>
      </c>
      <c r="R1822" s="53">
        <v>7648</v>
      </c>
      <c r="S1822" s="53">
        <v>-1292</v>
      </c>
    </row>
    <row r="1823" spans="1:19">
      <c r="A1823" s="432">
        <v>42093</v>
      </c>
      <c r="B1823" s="53">
        <v>2395</v>
      </c>
      <c r="C1823" s="53">
        <v>8725</v>
      </c>
      <c r="D1823" s="53">
        <v>3926.25</v>
      </c>
      <c r="E1823" s="53">
        <v>6360</v>
      </c>
      <c r="F1823" s="53">
        <v>3498.0000000000005</v>
      </c>
      <c r="G1823" s="53">
        <v>6227</v>
      </c>
      <c r="H1823" s="53">
        <v>7727</v>
      </c>
      <c r="I1823" s="53">
        <v>7424.5</v>
      </c>
      <c r="J1823" s="53">
        <v>8924.5</v>
      </c>
      <c r="K1823" s="53">
        <v>7620</v>
      </c>
      <c r="L1823" s="53">
        <v>-107</v>
      </c>
      <c r="M1823" s="53">
        <v>-1304.5</v>
      </c>
      <c r="N1823" s="53">
        <v>7300</v>
      </c>
      <c r="O1823" s="53">
        <v>-1624.5</v>
      </c>
      <c r="P1823" s="53">
        <v>7200</v>
      </c>
      <c r="Q1823" s="53">
        <v>-1724.5</v>
      </c>
      <c r="R1823" s="53">
        <v>7704</v>
      </c>
      <c r="S1823" s="53">
        <v>-1220.5</v>
      </c>
    </row>
    <row r="1824" spans="1:19">
      <c r="A1824" s="432">
        <v>42094</v>
      </c>
      <c r="B1824" s="53">
        <v>2420</v>
      </c>
      <c r="C1824" s="53">
        <v>8750</v>
      </c>
      <c r="D1824" s="53">
        <v>3937.5</v>
      </c>
      <c r="E1824" s="53">
        <v>6380</v>
      </c>
      <c r="F1824" s="53">
        <v>3509.0000000000005</v>
      </c>
      <c r="G1824" s="53">
        <v>6292</v>
      </c>
      <c r="H1824" s="53">
        <v>7792</v>
      </c>
      <c r="I1824" s="53">
        <v>7502</v>
      </c>
      <c r="J1824" s="53">
        <v>9002</v>
      </c>
      <c r="K1824" s="53">
        <v>7700</v>
      </c>
      <c r="L1824" s="53">
        <v>-92</v>
      </c>
      <c r="M1824" s="53">
        <v>-1302</v>
      </c>
      <c r="N1824" s="53">
        <v>7300</v>
      </c>
      <c r="O1824" s="53">
        <v>-1702</v>
      </c>
      <c r="P1824" s="53">
        <v>7200</v>
      </c>
      <c r="Q1824" s="53">
        <v>-1802</v>
      </c>
      <c r="R1824" s="53">
        <v>7704</v>
      </c>
      <c r="S1824" s="53">
        <v>-1298</v>
      </c>
    </row>
    <row r="1825" spans="1:19">
      <c r="A1825" s="432">
        <v>42095</v>
      </c>
      <c r="B1825" s="53">
        <v>2415</v>
      </c>
      <c r="C1825" s="53">
        <v>8875</v>
      </c>
      <c r="D1825" s="53">
        <v>3993.75</v>
      </c>
      <c r="E1825" s="53">
        <v>6390</v>
      </c>
      <c r="F1825" s="53">
        <v>3514.5000000000005</v>
      </c>
      <c r="G1825" s="53">
        <v>6279</v>
      </c>
      <c r="H1825" s="53">
        <v>7779</v>
      </c>
      <c r="I1825" s="53">
        <v>7486.5</v>
      </c>
      <c r="J1825" s="53">
        <v>8986.5</v>
      </c>
      <c r="K1825" s="53">
        <v>7700</v>
      </c>
      <c r="L1825" s="53">
        <v>-79</v>
      </c>
      <c r="M1825" s="53">
        <v>-1286.5</v>
      </c>
      <c r="N1825" s="53">
        <v>7300</v>
      </c>
      <c r="O1825" s="53">
        <v>-1686.5</v>
      </c>
      <c r="P1825" s="53">
        <v>7100</v>
      </c>
      <c r="Q1825" s="53">
        <v>-1886.5</v>
      </c>
      <c r="R1825" s="53">
        <v>7654</v>
      </c>
      <c r="S1825" s="53">
        <v>-1332.5</v>
      </c>
    </row>
    <row r="1826" spans="1:19">
      <c r="A1826" s="432">
        <v>42096</v>
      </c>
      <c r="B1826" s="53">
        <v>2450</v>
      </c>
      <c r="C1826" s="53">
        <v>8875</v>
      </c>
      <c r="D1826" s="53">
        <v>3993.75</v>
      </c>
      <c r="E1826" s="53">
        <v>6470</v>
      </c>
      <c r="F1826" s="53">
        <v>3558.5000000000005</v>
      </c>
      <c r="G1826" s="53">
        <v>6370</v>
      </c>
      <c r="H1826" s="53">
        <v>7870</v>
      </c>
      <c r="I1826" s="53">
        <v>7595</v>
      </c>
      <c r="J1826" s="53">
        <v>9095</v>
      </c>
      <c r="K1826" s="53">
        <v>7700</v>
      </c>
      <c r="L1826" s="53">
        <v>-170</v>
      </c>
      <c r="M1826" s="53">
        <v>-1395</v>
      </c>
      <c r="N1826" s="53">
        <v>7400</v>
      </c>
      <c r="O1826" s="53">
        <v>-1695</v>
      </c>
      <c r="P1826" s="53">
        <v>7100</v>
      </c>
      <c r="Q1826" s="53">
        <v>-1995</v>
      </c>
      <c r="R1826" s="53">
        <v>7654</v>
      </c>
      <c r="S1826" s="53">
        <v>-1441</v>
      </c>
    </row>
    <row r="1827" spans="1:19">
      <c r="A1827" s="432">
        <v>42097</v>
      </c>
      <c r="B1827" s="53">
        <v>2420</v>
      </c>
      <c r="C1827" s="53">
        <v>8975</v>
      </c>
      <c r="D1827" s="53">
        <v>4038.75</v>
      </c>
      <c r="E1827" s="53">
        <v>6460</v>
      </c>
      <c r="F1827" s="53">
        <v>3553.0000000000005</v>
      </c>
      <c r="G1827" s="53">
        <v>6292</v>
      </c>
      <c r="H1827" s="53">
        <v>7792</v>
      </c>
      <c r="I1827" s="53">
        <v>7502</v>
      </c>
      <c r="J1827" s="53">
        <v>9002</v>
      </c>
      <c r="K1827" s="53">
        <v>7700</v>
      </c>
      <c r="L1827" s="53">
        <v>-92</v>
      </c>
      <c r="M1827" s="53">
        <v>-1302</v>
      </c>
      <c r="N1827" s="53">
        <v>7400</v>
      </c>
      <c r="O1827" s="53">
        <v>-1602</v>
      </c>
      <c r="P1827" s="53">
        <v>7100</v>
      </c>
      <c r="Q1827" s="53">
        <v>-1902</v>
      </c>
      <c r="R1827" s="53">
        <v>7654</v>
      </c>
      <c r="S1827" s="53">
        <v>-1348</v>
      </c>
    </row>
    <row r="1828" spans="1:19">
      <c r="A1828" s="432">
        <v>42100</v>
      </c>
      <c r="P1828" s="53">
        <v>7100</v>
      </c>
      <c r="R1828" s="53">
        <v>7654</v>
      </c>
    </row>
    <row r="1829" spans="1:19">
      <c r="A1829" s="432">
        <v>42101</v>
      </c>
      <c r="B1829" s="53">
        <v>2430</v>
      </c>
      <c r="C1829" s="53">
        <v>8975</v>
      </c>
      <c r="D1829" s="53">
        <v>4038.75</v>
      </c>
      <c r="E1829" s="53">
        <v>6600</v>
      </c>
      <c r="F1829" s="53">
        <v>3630.0000000000005</v>
      </c>
      <c r="G1829" s="53">
        <v>6318</v>
      </c>
      <c r="H1829" s="53">
        <v>7818</v>
      </c>
      <c r="I1829" s="53">
        <v>7533</v>
      </c>
      <c r="J1829" s="53">
        <v>9033</v>
      </c>
      <c r="K1829" s="53">
        <v>7700</v>
      </c>
      <c r="L1829" s="53">
        <v>-118</v>
      </c>
      <c r="M1829" s="53">
        <v>-1333</v>
      </c>
      <c r="N1829" s="53">
        <v>7400</v>
      </c>
      <c r="O1829" s="53">
        <v>-1633</v>
      </c>
      <c r="P1829" s="53">
        <v>7100</v>
      </c>
      <c r="Q1829" s="53">
        <v>-1933</v>
      </c>
      <c r="R1829" s="53">
        <v>7740</v>
      </c>
      <c r="S1829" s="53">
        <v>-1293</v>
      </c>
    </row>
    <row r="1830" spans="1:19">
      <c r="A1830" s="432">
        <v>42102</v>
      </c>
      <c r="B1830" s="53">
        <v>2440</v>
      </c>
      <c r="C1830" s="53">
        <v>9075</v>
      </c>
      <c r="D1830" s="53">
        <v>4083.75</v>
      </c>
      <c r="E1830" s="53">
        <v>6630</v>
      </c>
      <c r="F1830" s="53">
        <v>3646.5000000000005</v>
      </c>
      <c r="G1830" s="53">
        <v>6344</v>
      </c>
      <c r="H1830" s="53">
        <v>7844</v>
      </c>
      <c r="I1830" s="53">
        <v>7564</v>
      </c>
      <c r="J1830" s="53">
        <v>9064</v>
      </c>
      <c r="K1830" s="53">
        <v>7850</v>
      </c>
      <c r="L1830" s="53">
        <v>6</v>
      </c>
      <c r="M1830" s="53">
        <v>-1214</v>
      </c>
      <c r="N1830" s="53">
        <v>7600</v>
      </c>
      <c r="O1830" s="53">
        <v>-1464</v>
      </c>
      <c r="P1830" s="53">
        <v>7200</v>
      </c>
      <c r="Q1830" s="53">
        <v>-1864</v>
      </c>
      <c r="R1830" s="53">
        <v>7818</v>
      </c>
      <c r="S1830" s="53">
        <v>-1246</v>
      </c>
    </row>
    <row r="1831" spans="1:19">
      <c r="A1831" s="432">
        <v>42103</v>
      </c>
      <c r="B1831" s="53">
        <v>2440</v>
      </c>
      <c r="C1831" s="53">
        <v>9075</v>
      </c>
      <c r="D1831" s="53">
        <v>4083.75</v>
      </c>
      <c r="E1831" s="53">
        <v>6660</v>
      </c>
      <c r="F1831" s="53">
        <v>3663.0000000000005</v>
      </c>
      <c r="G1831" s="53">
        <v>6344</v>
      </c>
      <c r="H1831" s="53">
        <v>7844</v>
      </c>
      <c r="I1831" s="53">
        <v>7564</v>
      </c>
      <c r="J1831" s="53">
        <v>9064</v>
      </c>
      <c r="K1831" s="53">
        <v>7850</v>
      </c>
      <c r="L1831" s="53">
        <v>6</v>
      </c>
      <c r="M1831" s="53">
        <v>-1214</v>
      </c>
      <c r="N1831" s="53">
        <v>7600</v>
      </c>
      <c r="O1831" s="53">
        <v>-1464</v>
      </c>
      <c r="P1831" s="53">
        <v>7350</v>
      </c>
      <c r="Q1831" s="53">
        <v>-1714</v>
      </c>
      <c r="R1831" s="53">
        <v>7818</v>
      </c>
      <c r="S1831" s="53">
        <v>-1246</v>
      </c>
    </row>
    <row r="1832" spans="1:19">
      <c r="A1832" s="432">
        <v>42104</v>
      </c>
      <c r="B1832" s="53">
        <v>2440</v>
      </c>
      <c r="C1832" s="53">
        <v>9075</v>
      </c>
      <c r="D1832" s="53">
        <v>4083.75</v>
      </c>
      <c r="E1832" s="53">
        <v>6665</v>
      </c>
      <c r="F1832" s="53">
        <v>3665.7500000000005</v>
      </c>
      <c r="G1832" s="53">
        <v>6344</v>
      </c>
      <c r="H1832" s="53">
        <v>7844</v>
      </c>
      <c r="I1832" s="53">
        <v>7564</v>
      </c>
      <c r="J1832" s="53">
        <v>9064</v>
      </c>
      <c r="K1832" s="53">
        <v>7850</v>
      </c>
      <c r="L1832" s="53">
        <v>6</v>
      </c>
      <c r="M1832" s="53">
        <v>-1214</v>
      </c>
      <c r="N1832" s="53">
        <v>7600</v>
      </c>
      <c r="O1832" s="53">
        <v>-1464</v>
      </c>
      <c r="P1832" s="53">
        <v>7350</v>
      </c>
      <c r="Q1832" s="53">
        <v>-1714</v>
      </c>
      <c r="R1832" s="53">
        <v>7818</v>
      </c>
      <c r="S1832" s="53">
        <v>-1246</v>
      </c>
    </row>
    <row r="1833" spans="1:19">
      <c r="A1833" s="432">
        <v>42107</v>
      </c>
      <c r="B1833" s="53">
        <v>2445</v>
      </c>
      <c r="C1833" s="53">
        <v>9050</v>
      </c>
      <c r="D1833" s="53">
        <v>4072.5</v>
      </c>
      <c r="E1833" s="53">
        <v>6720</v>
      </c>
      <c r="F1833" s="53">
        <v>3696.0000000000005</v>
      </c>
      <c r="G1833" s="53">
        <v>6357</v>
      </c>
      <c r="H1833" s="53">
        <v>7857</v>
      </c>
      <c r="I1833" s="53">
        <v>7579.5</v>
      </c>
      <c r="J1833" s="53">
        <v>9079.5</v>
      </c>
      <c r="K1833" s="53">
        <v>7750</v>
      </c>
      <c r="L1833" s="53">
        <v>-107</v>
      </c>
      <c r="M1833" s="53">
        <v>-1329.5</v>
      </c>
      <c r="N1833" s="53">
        <v>7600</v>
      </c>
      <c r="O1833" s="53">
        <v>-1479.5</v>
      </c>
      <c r="P1833" s="53">
        <v>7350</v>
      </c>
      <c r="Q1833" s="53">
        <v>-1729.5</v>
      </c>
      <c r="R1833" s="53">
        <v>7818</v>
      </c>
      <c r="S1833" s="53">
        <v>-1261.5</v>
      </c>
    </row>
    <row r="1834" spans="1:19">
      <c r="A1834" s="432">
        <v>42108</v>
      </c>
      <c r="B1834" s="53">
        <v>2457.5</v>
      </c>
      <c r="C1834" s="53">
        <v>9025</v>
      </c>
      <c r="D1834" s="53">
        <v>4061.25</v>
      </c>
      <c r="E1834" s="53">
        <v>6970</v>
      </c>
      <c r="F1834" s="53">
        <v>3833.5000000000005</v>
      </c>
      <c r="G1834" s="53">
        <v>6389.5</v>
      </c>
      <c r="H1834" s="53">
        <v>7889.5</v>
      </c>
      <c r="I1834" s="53">
        <v>7618.25</v>
      </c>
      <c r="J1834" s="53">
        <v>9118.25</v>
      </c>
      <c r="K1834" s="53">
        <v>7650</v>
      </c>
      <c r="L1834" s="53">
        <v>-239.5</v>
      </c>
      <c r="M1834" s="53">
        <v>-1468.25</v>
      </c>
      <c r="N1834" s="53">
        <v>7600</v>
      </c>
      <c r="O1834" s="53">
        <v>-1518.25</v>
      </c>
      <c r="P1834" s="53">
        <v>7250</v>
      </c>
      <c r="Q1834" s="53">
        <v>-1868.25</v>
      </c>
      <c r="R1834" s="53">
        <v>7818</v>
      </c>
      <c r="S1834" s="53">
        <v>-1300.25</v>
      </c>
    </row>
    <row r="1835" spans="1:19">
      <c r="A1835" s="432">
        <v>42109</v>
      </c>
      <c r="B1835" s="53">
        <v>2480</v>
      </c>
      <c r="C1835" s="53">
        <v>9000</v>
      </c>
      <c r="D1835" s="53">
        <v>4050</v>
      </c>
      <c r="E1835" s="53">
        <v>6960</v>
      </c>
      <c r="F1835" s="53">
        <v>3828.0000000000005</v>
      </c>
      <c r="G1835" s="53">
        <v>6448</v>
      </c>
      <c r="H1835" s="53">
        <v>7948</v>
      </c>
      <c r="I1835" s="53">
        <v>7688</v>
      </c>
      <c r="J1835" s="53">
        <v>9188</v>
      </c>
      <c r="K1835" s="53">
        <v>7650</v>
      </c>
      <c r="L1835" s="53">
        <v>-298</v>
      </c>
      <c r="M1835" s="53">
        <v>-1538</v>
      </c>
      <c r="N1835" s="53">
        <v>7600</v>
      </c>
      <c r="O1835" s="53">
        <v>-1588</v>
      </c>
      <c r="P1835" s="53">
        <v>7250</v>
      </c>
      <c r="Q1835" s="53">
        <v>-1938</v>
      </c>
      <c r="R1835" s="53">
        <v>7818</v>
      </c>
      <c r="S1835" s="53">
        <v>-1370</v>
      </c>
    </row>
    <row r="1836" spans="1:19">
      <c r="A1836" s="432">
        <v>42110</v>
      </c>
      <c r="B1836" s="53">
        <v>2540</v>
      </c>
      <c r="C1836" s="53">
        <v>9000</v>
      </c>
      <c r="D1836" s="53">
        <v>4050</v>
      </c>
      <c r="E1836" s="53">
        <v>7010</v>
      </c>
      <c r="F1836" s="53">
        <v>3855.5000000000005</v>
      </c>
      <c r="G1836" s="53">
        <v>6604</v>
      </c>
      <c r="H1836" s="53">
        <v>8104</v>
      </c>
      <c r="I1836" s="53">
        <v>7874</v>
      </c>
      <c r="J1836" s="53">
        <v>9374</v>
      </c>
      <c r="K1836" s="53">
        <v>7650</v>
      </c>
      <c r="L1836" s="53">
        <v>-454</v>
      </c>
      <c r="M1836" s="53">
        <v>-1724</v>
      </c>
      <c r="N1836" s="53">
        <v>7600</v>
      </c>
      <c r="O1836" s="53">
        <v>-1774</v>
      </c>
      <c r="P1836" s="53">
        <v>7250</v>
      </c>
      <c r="Q1836" s="53">
        <v>-2124</v>
      </c>
      <c r="R1836" s="53">
        <v>7818</v>
      </c>
      <c r="S1836" s="53">
        <v>-1556</v>
      </c>
    </row>
    <row r="1837" spans="1:19">
      <c r="A1837" s="432">
        <v>42111</v>
      </c>
      <c r="B1837" s="53">
        <v>2560</v>
      </c>
      <c r="C1837" s="53">
        <v>9050</v>
      </c>
      <c r="D1837" s="53">
        <v>4072.5</v>
      </c>
      <c r="E1837" s="53">
        <v>7010</v>
      </c>
      <c r="F1837" s="53">
        <v>3855.5000000000005</v>
      </c>
      <c r="G1837" s="53">
        <v>6656</v>
      </c>
      <c r="H1837" s="53">
        <v>8156</v>
      </c>
      <c r="I1837" s="53">
        <v>7936</v>
      </c>
      <c r="J1837" s="53">
        <v>9436</v>
      </c>
      <c r="K1837" s="53">
        <v>7650</v>
      </c>
      <c r="L1837" s="53">
        <v>-506</v>
      </c>
      <c r="M1837" s="53">
        <v>-1786</v>
      </c>
      <c r="N1837" s="53">
        <v>7600</v>
      </c>
      <c r="O1837" s="53">
        <v>-1836</v>
      </c>
      <c r="P1837" s="53">
        <v>7250</v>
      </c>
      <c r="Q1837" s="53">
        <v>-2186</v>
      </c>
      <c r="R1837" s="53">
        <v>7818</v>
      </c>
      <c r="S1837" s="53">
        <v>-1618</v>
      </c>
    </row>
    <row r="1838" spans="1:19">
      <c r="A1838" s="432">
        <v>42114</v>
      </c>
      <c r="B1838" s="53">
        <v>2625</v>
      </c>
      <c r="C1838" s="53">
        <v>9100</v>
      </c>
      <c r="D1838" s="53">
        <v>4095</v>
      </c>
      <c r="E1838" s="53">
        <v>7235</v>
      </c>
      <c r="F1838" s="53">
        <v>3979.2500000000005</v>
      </c>
      <c r="G1838" s="53">
        <v>6825</v>
      </c>
      <c r="H1838" s="53">
        <v>8325</v>
      </c>
      <c r="I1838" s="53">
        <v>8137.5</v>
      </c>
      <c r="J1838" s="53">
        <v>9637.5</v>
      </c>
      <c r="K1838" s="53">
        <v>7600</v>
      </c>
      <c r="L1838" s="53">
        <v>-725</v>
      </c>
      <c r="M1838" s="53">
        <v>-2037.5</v>
      </c>
      <c r="N1838" s="53">
        <v>7600</v>
      </c>
      <c r="O1838" s="53">
        <v>-2037.5</v>
      </c>
      <c r="P1838" s="53">
        <v>7150</v>
      </c>
      <c r="Q1838" s="53">
        <v>-2487.5</v>
      </c>
      <c r="R1838" s="53">
        <v>7680</v>
      </c>
      <c r="S1838" s="53">
        <v>-1957.5</v>
      </c>
    </row>
    <row r="1839" spans="1:19">
      <c r="A1839" s="432">
        <v>42115</v>
      </c>
      <c r="B1839" s="53">
        <v>2590</v>
      </c>
      <c r="C1839" s="53">
        <v>9125</v>
      </c>
      <c r="D1839" s="53">
        <v>4106.25</v>
      </c>
      <c r="E1839" s="53">
        <v>7640</v>
      </c>
      <c r="F1839" s="53">
        <v>4202</v>
      </c>
      <c r="G1839" s="53">
        <v>6734</v>
      </c>
      <c r="H1839" s="53">
        <v>8234</v>
      </c>
      <c r="I1839" s="53">
        <v>8029</v>
      </c>
      <c r="J1839" s="53">
        <v>9529</v>
      </c>
      <c r="K1839" s="53">
        <v>7600</v>
      </c>
      <c r="L1839" s="53">
        <v>-634</v>
      </c>
      <c r="M1839" s="53">
        <v>-1929</v>
      </c>
      <c r="N1839" s="53">
        <v>7600</v>
      </c>
      <c r="O1839" s="53">
        <v>-1929</v>
      </c>
      <c r="P1839" s="53">
        <v>7050</v>
      </c>
      <c r="Q1839" s="53">
        <v>-2479</v>
      </c>
      <c r="R1839" s="53">
        <v>7604</v>
      </c>
      <c r="S1839" s="53">
        <v>-1925</v>
      </c>
    </row>
    <row r="1840" spans="1:19">
      <c r="A1840" s="432">
        <v>42116</v>
      </c>
      <c r="B1840" s="53">
        <v>2580</v>
      </c>
      <c r="C1840" s="53">
        <v>9100</v>
      </c>
      <c r="D1840" s="53">
        <v>4095</v>
      </c>
      <c r="E1840" s="53">
        <v>7720</v>
      </c>
      <c r="F1840" s="53">
        <v>4246</v>
      </c>
      <c r="G1840" s="53">
        <v>6708</v>
      </c>
      <c r="H1840" s="53">
        <v>8208</v>
      </c>
      <c r="I1840" s="53">
        <v>7998</v>
      </c>
      <c r="J1840" s="53">
        <v>9498</v>
      </c>
      <c r="K1840" s="53">
        <v>7600</v>
      </c>
      <c r="L1840" s="53">
        <v>-608</v>
      </c>
      <c r="M1840" s="53">
        <v>-1898</v>
      </c>
      <c r="N1840" s="53">
        <v>7600</v>
      </c>
      <c r="O1840" s="53">
        <v>-1898</v>
      </c>
      <c r="P1840" s="53">
        <v>6950</v>
      </c>
      <c r="Q1840" s="53">
        <v>-2548</v>
      </c>
      <c r="R1840" s="53">
        <v>7550</v>
      </c>
      <c r="S1840" s="53">
        <v>-1948</v>
      </c>
    </row>
    <row r="1841" spans="1:19">
      <c r="A1841" s="432">
        <v>42117</v>
      </c>
      <c r="B1841" s="53">
        <v>2580</v>
      </c>
      <c r="C1841" s="53">
        <v>9225</v>
      </c>
      <c r="D1841" s="53">
        <v>4151.25</v>
      </c>
      <c r="E1841" s="53">
        <v>8080</v>
      </c>
      <c r="F1841" s="53">
        <v>4444</v>
      </c>
      <c r="G1841" s="53">
        <v>6708</v>
      </c>
      <c r="H1841" s="53">
        <v>8208</v>
      </c>
      <c r="I1841" s="53">
        <v>7998</v>
      </c>
      <c r="J1841" s="53">
        <v>9498</v>
      </c>
      <c r="K1841" s="53">
        <v>7500</v>
      </c>
      <c r="L1841" s="53">
        <v>-708</v>
      </c>
      <c r="M1841" s="53">
        <v>-1998</v>
      </c>
      <c r="N1841" s="53">
        <v>7600</v>
      </c>
      <c r="O1841" s="53">
        <v>-1898</v>
      </c>
      <c r="P1841" s="53">
        <v>6950</v>
      </c>
      <c r="Q1841" s="53">
        <v>-2548</v>
      </c>
      <c r="R1841" s="53">
        <v>7550</v>
      </c>
      <c r="S1841" s="53">
        <v>-1948</v>
      </c>
    </row>
    <row r="1842" spans="1:19">
      <c r="A1842" s="432">
        <v>42118</v>
      </c>
      <c r="B1842" s="53">
        <v>2595</v>
      </c>
      <c r="C1842" s="53">
        <v>9250</v>
      </c>
      <c r="D1842" s="53">
        <v>4162.5</v>
      </c>
      <c r="E1842" s="53">
        <v>7825</v>
      </c>
      <c r="F1842" s="53">
        <v>4303.75</v>
      </c>
      <c r="G1842" s="53">
        <v>6747</v>
      </c>
      <c r="H1842" s="53">
        <v>8247</v>
      </c>
      <c r="I1842" s="53">
        <v>8044.5</v>
      </c>
      <c r="J1842" s="53">
        <v>9544.5</v>
      </c>
      <c r="K1842" s="53">
        <v>7500</v>
      </c>
      <c r="L1842" s="53">
        <v>-747</v>
      </c>
      <c r="M1842" s="53">
        <v>-2044.5</v>
      </c>
      <c r="N1842" s="53">
        <v>7600</v>
      </c>
      <c r="O1842" s="53">
        <v>-1944.5</v>
      </c>
      <c r="P1842" s="53">
        <v>6950</v>
      </c>
      <c r="Q1842" s="53">
        <v>-2594.5</v>
      </c>
      <c r="R1842" s="53">
        <v>7550</v>
      </c>
      <c r="S1842" s="53">
        <v>-1994.5</v>
      </c>
    </row>
    <row r="1843" spans="1:19">
      <c r="A1843" s="432">
        <v>42121</v>
      </c>
      <c r="B1843" s="53">
        <v>2605</v>
      </c>
      <c r="C1843" s="53">
        <v>9400</v>
      </c>
      <c r="D1843" s="53">
        <v>4230</v>
      </c>
      <c r="E1843" s="53">
        <v>7975</v>
      </c>
      <c r="F1843" s="53">
        <v>4386.25</v>
      </c>
      <c r="G1843" s="53">
        <v>6773</v>
      </c>
      <c r="H1843" s="53">
        <v>8273</v>
      </c>
      <c r="I1843" s="53">
        <v>8075.5</v>
      </c>
      <c r="J1843" s="53">
        <v>9575.5</v>
      </c>
      <c r="K1843" s="53">
        <v>7350</v>
      </c>
      <c r="L1843" s="53">
        <v>-923</v>
      </c>
      <c r="M1843" s="53">
        <v>-2225.5</v>
      </c>
      <c r="N1843" s="53">
        <v>7600</v>
      </c>
      <c r="O1843" s="53">
        <v>-1975.5</v>
      </c>
      <c r="P1843" s="53">
        <v>6950</v>
      </c>
      <c r="Q1843" s="53">
        <v>-2625.5</v>
      </c>
      <c r="R1843" s="53">
        <v>7461</v>
      </c>
      <c r="S1843" s="53">
        <v>-2114.5</v>
      </c>
    </row>
    <row r="1844" spans="1:19">
      <c r="A1844" s="432">
        <v>42122</v>
      </c>
      <c r="B1844" s="53">
        <v>2610</v>
      </c>
      <c r="C1844" s="53">
        <v>9625</v>
      </c>
      <c r="D1844" s="53">
        <v>4331.25</v>
      </c>
      <c r="E1844" s="53">
        <v>7750</v>
      </c>
      <c r="F1844" s="53">
        <v>4262.5</v>
      </c>
      <c r="G1844" s="53">
        <v>6786</v>
      </c>
      <c r="H1844" s="53">
        <v>8286</v>
      </c>
      <c r="I1844" s="53">
        <v>8091</v>
      </c>
      <c r="J1844" s="53">
        <v>9591</v>
      </c>
      <c r="K1844" s="53">
        <v>7450</v>
      </c>
      <c r="L1844" s="53">
        <v>-836</v>
      </c>
      <c r="M1844" s="53">
        <v>-2141</v>
      </c>
      <c r="N1844" s="53">
        <v>7400</v>
      </c>
      <c r="O1844" s="53">
        <v>-2191</v>
      </c>
      <c r="P1844" s="53">
        <v>6950</v>
      </c>
      <c r="Q1844" s="53">
        <v>-2641</v>
      </c>
      <c r="R1844" s="53">
        <v>7501</v>
      </c>
      <c r="S1844" s="53">
        <v>-2090</v>
      </c>
    </row>
    <row r="1845" spans="1:19">
      <c r="A1845" s="432">
        <v>42123</v>
      </c>
      <c r="B1845" s="53">
        <v>2585</v>
      </c>
      <c r="C1845" s="53">
        <v>9575</v>
      </c>
      <c r="D1845" s="53">
        <v>4308.75</v>
      </c>
      <c r="E1845" s="53">
        <v>7420</v>
      </c>
      <c r="F1845" s="53">
        <v>4081.0000000000005</v>
      </c>
      <c r="G1845" s="53">
        <v>6721</v>
      </c>
      <c r="H1845" s="53">
        <v>8221</v>
      </c>
      <c r="I1845" s="53">
        <v>8013.5</v>
      </c>
      <c r="J1845" s="53">
        <v>9513.5</v>
      </c>
      <c r="K1845" s="53">
        <v>7600</v>
      </c>
      <c r="L1845" s="53">
        <v>-621</v>
      </c>
      <c r="M1845" s="53">
        <v>-1913.5</v>
      </c>
      <c r="N1845" s="53">
        <v>7400</v>
      </c>
      <c r="O1845" s="53">
        <v>-2113.5</v>
      </c>
      <c r="P1845" s="53">
        <v>7050</v>
      </c>
      <c r="Q1845" s="53">
        <v>-2463.5</v>
      </c>
      <c r="R1845" s="53">
        <v>7650</v>
      </c>
      <c r="S1845" s="53">
        <v>-1863.5</v>
      </c>
    </row>
    <row r="1846" spans="1:19">
      <c r="A1846" s="432">
        <v>42124</v>
      </c>
      <c r="B1846" s="53">
        <v>2590</v>
      </c>
      <c r="C1846" s="53">
        <v>9650</v>
      </c>
      <c r="D1846" s="53">
        <v>4342.5</v>
      </c>
      <c r="E1846" s="53">
        <v>7565</v>
      </c>
      <c r="F1846" s="53">
        <v>4160.75</v>
      </c>
      <c r="G1846" s="53">
        <v>6734</v>
      </c>
      <c r="H1846" s="53">
        <v>8234</v>
      </c>
      <c r="I1846" s="53">
        <v>8029</v>
      </c>
      <c r="J1846" s="53">
        <v>9529</v>
      </c>
      <c r="K1846" s="53">
        <v>7750</v>
      </c>
      <c r="L1846" s="53">
        <v>-484</v>
      </c>
      <c r="M1846" s="53">
        <v>-1779</v>
      </c>
      <c r="N1846" s="53">
        <v>7400</v>
      </c>
      <c r="O1846" s="53">
        <v>-2129</v>
      </c>
      <c r="P1846" s="53">
        <v>7150</v>
      </c>
      <c r="Q1846" s="53">
        <v>-2379</v>
      </c>
      <c r="R1846" s="53">
        <v>7757</v>
      </c>
      <c r="S1846" s="53">
        <v>-1772</v>
      </c>
    </row>
    <row r="1847" spans="1:19">
      <c r="A1847" s="432">
        <v>42125</v>
      </c>
      <c r="P1847" s="53">
        <v>7150</v>
      </c>
      <c r="R1847" s="53">
        <v>7757</v>
      </c>
    </row>
    <row r="1848" spans="1:19">
      <c r="A1848" s="432">
        <v>42128</v>
      </c>
      <c r="B1848" s="53">
        <v>2590</v>
      </c>
      <c r="C1848" s="53">
        <v>9700</v>
      </c>
      <c r="D1848" s="53">
        <v>4365</v>
      </c>
      <c r="E1848" s="53">
        <v>7875</v>
      </c>
      <c r="F1848" s="53">
        <v>4331.25</v>
      </c>
      <c r="G1848" s="53">
        <v>6734</v>
      </c>
      <c r="H1848" s="53">
        <v>8234</v>
      </c>
      <c r="I1848" s="53">
        <v>8029</v>
      </c>
      <c r="J1848" s="53">
        <v>9529</v>
      </c>
      <c r="K1848" s="53">
        <v>7850</v>
      </c>
      <c r="L1848" s="53">
        <v>-384</v>
      </c>
      <c r="M1848" s="53">
        <v>-1679</v>
      </c>
      <c r="N1848" s="53">
        <v>7700</v>
      </c>
      <c r="O1848" s="53">
        <v>-1829</v>
      </c>
      <c r="P1848" s="53">
        <v>7350</v>
      </c>
      <c r="Q1848" s="53">
        <v>-2179</v>
      </c>
      <c r="R1848" s="53">
        <v>7757</v>
      </c>
      <c r="S1848" s="53">
        <v>-1772</v>
      </c>
    </row>
    <row r="1849" spans="1:19">
      <c r="A1849" s="432">
        <v>42129</v>
      </c>
      <c r="B1849" s="53">
        <v>2590</v>
      </c>
      <c r="C1849" s="53">
        <v>9675</v>
      </c>
      <c r="D1849" s="53">
        <v>4353.75</v>
      </c>
      <c r="E1849" s="53">
        <v>7825</v>
      </c>
      <c r="F1849" s="53">
        <v>4303.75</v>
      </c>
      <c r="G1849" s="53">
        <v>6734</v>
      </c>
      <c r="H1849" s="53">
        <v>8234</v>
      </c>
      <c r="I1849" s="53">
        <v>8029</v>
      </c>
      <c r="J1849" s="53">
        <v>9529</v>
      </c>
      <c r="K1849" s="53">
        <v>7850</v>
      </c>
      <c r="L1849" s="53">
        <v>-384</v>
      </c>
      <c r="M1849" s="53">
        <v>-1679</v>
      </c>
      <c r="N1849" s="53">
        <v>7700</v>
      </c>
      <c r="O1849" s="53">
        <v>-1829</v>
      </c>
      <c r="P1849" s="53">
        <v>7350</v>
      </c>
      <c r="Q1849" s="53">
        <v>-2179</v>
      </c>
      <c r="R1849" s="53">
        <v>7810</v>
      </c>
      <c r="S1849" s="53">
        <v>-1719</v>
      </c>
    </row>
    <row r="1850" spans="1:19">
      <c r="A1850" s="432">
        <v>42130</v>
      </c>
      <c r="B1850" s="53">
        <v>2590</v>
      </c>
      <c r="C1850" s="53">
        <v>9650</v>
      </c>
      <c r="D1850" s="53">
        <v>4342.5</v>
      </c>
      <c r="E1850" s="53">
        <v>7880</v>
      </c>
      <c r="F1850" s="53">
        <v>4334</v>
      </c>
      <c r="G1850" s="53">
        <v>6734</v>
      </c>
      <c r="H1850" s="53">
        <v>8234</v>
      </c>
      <c r="I1850" s="53">
        <v>8029</v>
      </c>
      <c r="J1850" s="53">
        <v>9529</v>
      </c>
      <c r="K1850" s="53">
        <v>7850</v>
      </c>
      <c r="L1850" s="53">
        <v>-384</v>
      </c>
      <c r="M1850" s="53">
        <v>-1679</v>
      </c>
      <c r="N1850" s="53">
        <v>7700</v>
      </c>
      <c r="O1850" s="53">
        <v>-1829</v>
      </c>
      <c r="P1850" s="53">
        <v>7350</v>
      </c>
      <c r="Q1850" s="53">
        <v>-2179</v>
      </c>
      <c r="R1850" s="53">
        <v>7854</v>
      </c>
      <c r="S1850" s="53">
        <v>-1675</v>
      </c>
    </row>
    <row r="1851" spans="1:19">
      <c r="A1851" s="432">
        <v>42131</v>
      </c>
      <c r="B1851" s="53">
        <v>2575</v>
      </c>
      <c r="C1851" s="53">
        <v>9650</v>
      </c>
      <c r="D1851" s="53">
        <v>4342.5</v>
      </c>
      <c r="E1851" s="53">
        <v>7890</v>
      </c>
      <c r="F1851" s="53">
        <v>4339.5</v>
      </c>
      <c r="G1851" s="53">
        <v>6695</v>
      </c>
      <c r="H1851" s="53">
        <v>8195</v>
      </c>
      <c r="I1851" s="53">
        <v>7982.5</v>
      </c>
      <c r="J1851" s="53">
        <v>9482.5</v>
      </c>
      <c r="K1851" s="53">
        <v>7850</v>
      </c>
      <c r="L1851" s="53">
        <v>-345</v>
      </c>
      <c r="M1851" s="53">
        <v>-1632.5</v>
      </c>
      <c r="N1851" s="53">
        <v>7700</v>
      </c>
      <c r="O1851" s="53">
        <v>-1782.5</v>
      </c>
      <c r="P1851" s="53">
        <v>7450</v>
      </c>
      <c r="Q1851" s="53">
        <v>-2032.5</v>
      </c>
      <c r="R1851" s="53">
        <v>7890</v>
      </c>
      <c r="S1851" s="53">
        <v>-1592.5</v>
      </c>
    </row>
    <row r="1852" spans="1:19">
      <c r="A1852" s="432">
        <v>42132</v>
      </c>
      <c r="B1852" s="53">
        <v>2560</v>
      </c>
      <c r="C1852" s="53">
        <v>9500</v>
      </c>
      <c r="D1852" s="53">
        <v>4275</v>
      </c>
      <c r="E1852" s="53">
        <v>7840</v>
      </c>
      <c r="F1852" s="53">
        <v>4312</v>
      </c>
      <c r="G1852" s="53">
        <v>6656</v>
      </c>
      <c r="H1852" s="53">
        <v>8156</v>
      </c>
      <c r="I1852" s="53">
        <v>7936</v>
      </c>
      <c r="J1852" s="53">
        <v>9436</v>
      </c>
      <c r="K1852" s="53">
        <v>7850</v>
      </c>
      <c r="L1852" s="53">
        <v>-306</v>
      </c>
      <c r="M1852" s="53">
        <v>-1586</v>
      </c>
      <c r="N1852" s="53">
        <v>7700</v>
      </c>
      <c r="O1852" s="53">
        <v>-1736</v>
      </c>
      <c r="P1852" s="53">
        <v>7450</v>
      </c>
      <c r="Q1852" s="53">
        <v>-1986</v>
      </c>
      <c r="R1852" s="53">
        <v>7950</v>
      </c>
      <c r="S1852" s="53">
        <v>-1486</v>
      </c>
    </row>
    <row r="1853" spans="1:19">
      <c r="A1853" s="432">
        <v>42135</v>
      </c>
      <c r="B1853" s="53">
        <v>2570</v>
      </c>
      <c r="C1853" s="53">
        <v>9375</v>
      </c>
      <c r="D1853" s="53">
        <v>4218.75</v>
      </c>
      <c r="E1853" s="53">
        <v>7810</v>
      </c>
      <c r="F1853" s="53">
        <v>4295.5</v>
      </c>
      <c r="G1853" s="53">
        <v>6682</v>
      </c>
      <c r="H1853" s="53">
        <v>8182</v>
      </c>
      <c r="I1853" s="53">
        <v>7967</v>
      </c>
      <c r="J1853" s="53">
        <v>9467</v>
      </c>
      <c r="K1853" s="53">
        <v>7850</v>
      </c>
      <c r="L1853" s="53">
        <v>-332</v>
      </c>
      <c r="M1853" s="53">
        <v>-1617</v>
      </c>
      <c r="N1853" s="53">
        <v>7700</v>
      </c>
      <c r="O1853" s="53">
        <v>-1767</v>
      </c>
      <c r="P1853" s="53">
        <v>7450</v>
      </c>
      <c r="Q1853" s="53">
        <v>-2017</v>
      </c>
      <c r="R1853" s="53">
        <v>7950</v>
      </c>
      <c r="S1853" s="53">
        <v>-1517</v>
      </c>
    </row>
    <row r="1854" spans="1:19">
      <c r="A1854" s="432">
        <v>42136</v>
      </c>
      <c r="B1854" s="53">
        <v>2545</v>
      </c>
      <c r="C1854" s="53">
        <v>9350</v>
      </c>
      <c r="D1854" s="53">
        <v>4207.5</v>
      </c>
      <c r="E1854" s="53">
        <v>7730</v>
      </c>
      <c r="F1854" s="53">
        <v>4251.5</v>
      </c>
      <c r="G1854" s="53">
        <v>6617</v>
      </c>
      <c r="H1854" s="53">
        <v>8117</v>
      </c>
      <c r="I1854" s="53">
        <v>7889.5</v>
      </c>
      <c r="J1854" s="53">
        <v>9389.5</v>
      </c>
      <c r="K1854" s="53">
        <v>7850</v>
      </c>
      <c r="L1854" s="53">
        <v>-267</v>
      </c>
      <c r="M1854" s="53">
        <v>-1539.5</v>
      </c>
      <c r="N1854" s="53">
        <v>7700</v>
      </c>
      <c r="O1854" s="53">
        <v>-1689.5</v>
      </c>
      <c r="P1854" s="53">
        <v>7450</v>
      </c>
      <c r="Q1854" s="53">
        <v>-1939.5</v>
      </c>
      <c r="R1854" s="53">
        <v>7801</v>
      </c>
      <c r="S1854" s="53">
        <v>-1588.5</v>
      </c>
    </row>
    <row r="1855" spans="1:19">
      <c r="A1855" s="432">
        <v>42137</v>
      </c>
      <c r="B1855" s="53">
        <v>2557.5</v>
      </c>
      <c r="C1855" s="53">
        <v>9250</v>
      </c>
      <c r="D1855" s="53">
        <v>4162.5</v>
      </c>
      <c r="E1855" s="53">
        <v>7565</v>
      </c>
      <c r="F1855" s="53">
        <v>4160.75</v>
      </c>
      <c r="G1855" s="53">
        <v>6649.5</v>
      </c>
      <c r="H1855" s="53">
        <v>8149.5</v>
      </c>
      <c r="I1855" s="53">
        <v>7928.25</v>
      </c>
      <c r="J1855" s="53">
        <v>9428.25</v>
      </c>
      <c r="K1855" s="53">
        <v>7850</v>
      </c>
      <c r="L1855" s="53">
        <v>-299.5</v>
      </c>
      <c r="M1855" s="53">
        <v>-1578.25</v>
      </c>
      <c r="N1855" s="53">
        <v>7700</v>
      </c>
      <c r="O1855" s="53">
        <v>-1728.25</v>
      </c>
      <c r="P1855" s="53">
        <v>7350</v>
      </c>
      <c r="Q1855" s="53">
        <v>-2078.25</v>
      </c>
      <c r="R1855" s="53">
        <v>7740</v>
      </c>
      <c r="S1855" s="53">
        <v>-1688.25</v>
      </c>
    </row>
    <row r="1856" spans="1:19">
      <c r="A1856" s="432">
        <v>42138</v>
      </c>
      <c r="B1856" s="53">
        <v>2550</v>
      </c>
      <c r="C1856" s="53">
        <v>9125</v>
      </c>
      <c r="D1856" s="53">
        <v>4106.25</v>
      </c>
      <c r="E1856" s="53">
        <v>7670</v>
      </c>
      <c r="F1856" s="53">
        <v>4218.5</v>
      </c>
      <c r="G1856" s="53">
        <v>6630</v>
      </c>
      <c r="H1856" s="53">
        <v>8130</v>
      </c>
      <c r="I1856" s="53">
        <v>7905</v>
      </c>
      <c r="J1856" s="53">
        <v>9405</v>
      </c>
      <c r="K1856" s="53">
        <v>7800</v>
      </c>
      <c r="L1856" s="53">
        <v>-330</v>
      </c>
      <c r="M1856" s="53">
        <v>-1605</v>
      </c>
      <c r="N1856" s="53">
        <v>7700</v>
      </c>
      <c r="O1856" s="53">
        <v>-1705</v>
      </c>
      <c r="P1856" s="53">
        <v>7350</v>
      </c>
      <c r="Q1856" s="53">
        <v>-2055</v>
      </c>
      <c r="R1856" s="53">
        <v>7704</v>
      </c>
      <c r="S1856" s="53">
        <v>-1701</v>
      </c>
    </row>
    <row r="1857" spans="1:19">
      <c r="A1857" s="432">
        <v>42139</v>
      </c>
      <c r="B1857" s="53">
        <v>2552.5</v>
      </c>
      <c r="C1857" s="53">
        <v>9100</v>
      </c>
      <c r="D1857" s="53">
        <v>4095</v>
      </c>
      <c r="E1857" s="53">
        <v>7700</v>
      </c>
      <c r="F1857" s="53">
        <v>4235</v>
      </c>
      <c r="G1857" s="53">
        <v>6636.5</v>
      </c>
      <c r="H1857" s="53">
        <v>8136.5</v>
      </c>
      <c r="I1857" s="53">
        <v>7912.75</v>
      </c>
      <c r="J1857" s="53">
        <v>9412.75</v>
      </c>
      <c r="K1857" s="53">
        <v>7700</v>
      </c>
      <c r="L1857" s="53">
        <v>-436.5</v>
      </c>
      <c r="M1857" s="53">
        <v>-1712.75</v>
      </c>
      <c r="N1857" s="53">
        <v>7550</v>
      </c>
      <c r="O1857" s="53">
        <v>-1862.75</v>
      </c>
      <c r="P1857" s="53">
        <v>7350</v>
      </c>
      <c r="Q1857" s="53">
        <v>-2062.75</v>
      </c>
      <c r="R1857" s="53">
        <v>7684</v>
      </c>
      <c r="S1857" s="53">
        <v>-1728.75</v>
      </c>
    </row>
    <row r="1858" spans="1:19">
      <c r="A1858" s="432">
        <v>42142</v>
      </c>
      <c r="B1858" s="53">
        <v>2545</v>
      </c>
      <c r="C1858" s="53">
        <v>9025</v>
      </c>
      <c r="D1858" s="53">
        <v>4061.25</v>
      </c>
      <c r="E1858" s="53">
        <v>7710</v>
      </c>
      <c r="F1858" s="53">
        <v>4240.5</v>
      </c>
      <c r="G1858" s="53">
        <v>6617</v>
      </c>
      <c r="H1858" s="53">
        <v>8117</v>
      </c>
      <c r="I1858" s="53">
        <v>7889.5</v>
      </c>
      <c r="J1858" s="53">
        <v>9389.5</v>
      </c>
      <c r="K1858" s="53">
        <v>7700</v>
      </c>
      <c r="L1858" s="53">
        <v>-417</v>
      </c>
      <c r="M1858" s="53">
        <v>-1689.5</v>
      </c>
      <c r="N1858" s="53">
        <v>7550</v>
      </c>
      <c r="O1858" s="53">
        <v>-1839.5</v>
      </c>
      <c r="P1858" s="53">
        <v>7250</v>
      </c>
      <c r="Q1858" s="53">
        <v>-2139.5</v>
      </c>
      <c r="R1858" s="53">
        <v>7640</v>
      </c>
      <c r="S1858" s="53">
        <v>-1749.5</v>
      </c>
    </row>
    <row r="1859" spans="1:19">
      <c r="A1859" s="432">
        <v>42143</v>
      </c>
      <c r="B1859" s="53">
        <v>2535</v>
      </c>
      <c r="C1859" s="53">
        <v>8950</v>
      </c>
      <c r="D1859" s="53">
        <v>4027.5</v>
      </c>
      <c r="E1859" s="53">
        <v>7440</v>
      </c>
      <c r="F1859" s="53">
        <v>4092.0000000000005</v>
      </c>
      <c r="G1859" s="53">
        <v>6591</v>
      </c>
      <c r="H1859" s="53">
        <v>8091</v>
      </c>
      <c r="I1859" s="53">
        <v>7858.5</v>
      </c>
      <c r="J1859" s="53">
        <v>9358.5</v>
      </c>
      <c r="K1859" s="53">
        <v>7700</v>
      </c>
      <c r="L1859" s="53">
        <v>-391</v>
      </c>
      <c r="M1859" s="53">
        <v>-1658.5</v>
      </c>
      <c r="N1859" s="53">
        <v>7550</v>
      </c>
      <c r="O1859" s="53">
        <v>-1808.5</v>
      </c>
      <c r="P1859" s="53">
        <v>7250</v>
      </c>
      <c r="Q1859" s="53">
        <v>-2108.5</v>
      </c>
      <c r="R1859" s="53">
        <v>7604</v>
      </c>
      <c r="S1859" s="53">
        <v>-1754.5</v>
      </c>
    </row>
    <row r="1860" spans="1:19">
      <c r="A1860" s="432">
        <v>42144</v>
      </c>
      <c r="B1860" s="53">
        <v>2527.5</v>
      </c>
      <c r="C1860" s="53">
        <v>8800</v>
      </c>
      <c r="D1860" s="53">
        <v>3960</v>
      </c>
      <c r="E1860" s="53">
        <v>7225</v>
      </c>
      <c r="F1860" s="53">
        <v>3973.7500000000005</v>
      </c>
      <c r="G1860" s="53">
        <v>6571.5</v>
      </c>
      <c r="H1860" s="53">
        <v>8071.5</v>
      </c>
      <c r="I1860" s="53">
        <v>7835.25</v>
      </c>
      <c r="J1860" s="53">
        <v>9335.25</v>
      </c>
      <c r="K1860" s="53">
        <v>7700</v>
      </c>
      <c r="L1860" s="53">
        <v>-371.5</v>
      </c>
      <c r="M1860" s="53">
        <v>-1635.25</v>
      </c>
      <c r="N1860" s="53">
        <v>7550</v>
      </c>
      <c r="O1860" s="53">
        <v>-1785.25</v>
      </c>
      <c r="P1860" s="53">
        <v>7100</v>
      </c>
      <c r="Q1860" s="53">
        <v>-2235.25</v>
      </c>
      <c r="R1860" s="53">
        <v>7558</v>
      </c>
      <c r="S1860" s="53">
        <v>-1777.25</v>
      </c>
    </row>
    <row r="1861" spans="1:19">
      <c r="A1861" s="432">
        <v>42145</v>
      </c>
      <c r="B1861" s="53">
        <v>2527.5</v>
      </c>
      <c r="C1861" s="53">
        <v>8900</v>
      </c>
      <c r="D1861" s="53">
        <v>4005</v>
      </c>
      <c r="E1861" s="53">
        <v>7380</v>
      </c>
      <c r="F1861" s="53">
        <v>4059.0000000000005</v>
      </c>
      <c r="G1861" s="53">
        <v>6571.5</v>
      </c>
      <c r="H1861" s="53">
        <v>8071.5</v>
      </c>
      <c r="I1861" s="53">
        <v>7835.25</v>
      </c>
      <c r="J1861" s="53">
        <v>9335.25</v>
      </c>
      <c r="K1861" s="53">
        <v>7600</v>
      </c>
      <c r="L1861" s="53">
        <v>-471.5</v>
      </c>
      <c r="M1861" s="53">
        <v>-1735.25</v>
      </c>
      <c r="N1861" s="53">
        <v>7550</v>
      </c>
      <c r="O1861" s="53">
        <v>-1785.25</v>
      </c>
      <c r="P1861" s="53">
        <v>7000</v>
      </c>
      <c r="Q1861" s="53">
        <v>-2335.25</v>
      </c>
      <c r="R1861" s="53">
        <v>7558</v>
      </c>
      <c r="S1861" s="53">
        <v>-1777.25</v>
      </c>
    </row>
    <row r="1862" spans="1:19">
      <c r="A1862" s="432">
        <v>42146</v>
      </c>
      <c r="B1862" s="53">
        <v>2530</v>
      </c>
      <c r="C1862" s="53">
        <v>9100</v>
      </c>
      <c r="D1862" s="53">
        <v>4095</v>
      </c>
      <c r="E1862" s="53">
        <v>7375</v>
      </c>
      <c r="F1862" s="53">
        <v>4056.2500000000005</v>
      </c>
      <c r="G1862" s="53">
        <v>6578</v>
      </c>
      <c r="H1862" s="53">
        <v>8078</v>
      </c>
      <c r="I1862" s="53">
        <v>7843</v>
      </c>
      <c r="J1862" s="53">
        <v>9343</v>
      </c>
      <c r="K1862" s="53">
        <v>7600</v>
      </c>
      <c r="L1862" s="53">
        <v>-478</v>
      </c>
      <c r="M1862" s="53">
        <v>-1743</v>
      </c>
      <c r="N1862" s="53">
        <v>7400</v>
      </c>
      <c r="O1862" s="53">
        <v>-1943</v>
      </c>
      <c r="P1862" s="53">
        <v>7000</v>
      </c>
      <c r="Q1862" s="53">
        <v>-2343</v>
      </c>
      <c r="R1862" s="53">
        <v>7558</v>
      </c>
      <c r="S1862" s="53">
        <v>-1785</v>
      </c>
    </row>
    <row r="1863" spans="1:19">
      <c r="A1863" s="432">
        <v>42149</v>
      </c>
      <c r="B1863" s="53">
        <v>2535</v>
      </c>
      <c r="C1863" s="53">
        <v>9200</v>
      </c>
      <c r="D1863" s="53">
        <v>4140</v>
      </c>
      <c r="E1863" s="53">
        <v>7210</v>
      </c>
      <c r="F1863" s="53">
        <v>3965.5000000000005</v>
      </c>
      <c r="G1863" s="53">
        <v>6591</v>
      </c>
      <c r="H1863" s="53">
        <v>8091</v>
      </c>
      <c r="I1863" s="53">
        <v>7858.5</v>
      </c>
      <c r="J1863" s="53">
        <v>9358.5</v>
      </c>
      <c r="K1863" s="53">
        <v>7650</v>
      </c>
      <c r="L1863" s="53">
        <v>-441</v>
      </c>
      <c r="M1863" s="53">
        <v>-1708.5</v>
      </c>
      <c r="N1863" s="53">
        <v>7400</v>
      </c>
      <c r="O1863" s="53">
        <v>-1958.5</v>
      </c>
      <c r="P1863" s="53">
        <v>7000</v>
      </c>
      <c r="Q1863" s="53">
        <v>-2358.5</v>
      </c>
      <c r="R1863" s="53">
        <v>7558</v>
      </c>
      <c r="S1863" s="53">
        <v>-1800.5</v>
      </c>
    </row>
    <row r="1864" spans="1:19">
      <c r="A1864" s="432">
        <v>42150</v>
      </c>
      <c r="B1864" s="53">
        <v>2557.5</v>
      </c>
      <c r="C1864" s="53">
        <v>9225</v>
      </c>
      <c r="D1864" s="53">
        <v>4151.25</v>
      </c>
      <c r="E1864" s="53">
        <v>7140</v>
      </c>
      <c r="F1864" s="53">
        <v>3927.0000000000005</v>
      </c>
      <c r="G1864" s="53">
        <v>6649.5</v>
      </c>
      <c r="H1864" s="53">
        <v>8149.5</v>
      </c>
      <c r="I1864" s="53">
        <v>7928.25</v>
      </c>
      <c r="J1864" s="53">
        <v>9428.25</v>
      </c>
      <c r="K1864" s="53">
        <v>7700</v>
      </c>
      <c r="L1864" s="53">
        <v>-449.5</v>
      </c>
      <c r="M1864" s="53">
        <v>-1728.25</v>
      </c>
      <c r="N1864" s="53">
        <v>7400</v>
      </c>
      <c r="O1864" s="53">
        <v>-2028.25</v>
      </c>
      <c r="P1864" s="53">
        <v>7100</v>
      </c>
      <c r="Q1864" s="53">
        <v>-2328.25</v>
      </c>
      <c r="R1864" s="53">
        <v>7666</v>
      </c>
      <c r="S1864" s="53">
        <v>-1762.25</v>
      </c>
    </row>
    <row r="1865" spans="1:19">
      <c r="A1865" s="432">
        <v>42151</v>
      </c>
      <c r="B1865" s="53">
        <v>2545</v>
      </c>
      <c r="C1865" s="53">
        <v>9150</v>
      </c>
      <c r="D1865" s="53">
        <v>4117.5</v>
      </c>
      <c r="E1865" s="53">
        <v>7150</v>
      </c>
      <c r="F1865" s="53">
        <v>3932.5000000000005</v>
      </c>
      <c r="G1865" s="53">
        <v>6617</v>
      </c>
      <c r="H1865" s="53">
        <v>8117</v>
      </c>
      <c r="I1865" s="53">
        <v>7889.5</v>
      </c>
      <c r="J1865" s="53">
        <v>9389.5</v>
      </c>
      <c r="K1865" s="53">
        <v>7700</v>
      </c>
      <c r="L1865" s="53">
        <v>-417</v>
      </c>
      <c r="M1865" s="53">
        <v>-1689.5</v>
      </c>
      <c r="N1865" s="53">
        <v>7400</v>
      </c>
      <c r="O1865" s="53">
        <v>-1989.5</v>
      </c>
      <c r="P1865" s="53">
        <v>7100</v>
      </c>
      <c r="Q1865" s="53">
        <v>-2289.5</v>
      </c>
      <c r="R1865" s="53">
        <v>7666</v>
      </c>
      <c r="S1865" s="53">
        <v>-1723.5</v>
      </c>
    </row>
    <row r="1866" spans="1:19">
      <c r="A1866" s="432">
        <v>42152</v>
      </c>
      <c r="B1866" s="53">
        <v>2542.5</v>
      </c>
      <c r="C1866" s="53">
        <v>9000</v>
      </c>
      <c r="D1866" s="53">
        <v>4050</v>
      </c>
      <c r="E1866" s="53">
        <v>7110</v>
      </c>
      <c r="F1866" s="53">
        <v>3910.5000000000005</v>
      </c>
      <c r="G1866" s="53">
        <v>6610.5</v>
      </c>
      <c r="H1866" s="53">
        <v>8110.5</v>
      </c>
      <c r="I1866" s="53">
        <v>7881.75</v>
      </c>
      <c r="J1866" s="53">
        <v>9381.75</v>
      </c>
      <c r="K1866" s="53">
        <v>7700</v>
      </c>
      <c r="L1866" s="53">
        <v>-410.5</v>
      </c>
      <c r="M1866" s="53">
        <v>-1681.75</v>
      </c>
      <c r="N1866" s="53">
        <v>7400</v>
      </c>
      <c r="O1866" s="53">
        <v>-1981.75</v>
      </c>
      <c r="P1866" s="53">
        <v>7100</v>
      </c>
      <c r="Q1866" s="53">
        <v>-2281.75</v>
      </c>
      <c r="R1866" s="53">
        <v>7604</v>
      </c>
      <c r="S1866" s="53">
        <v>-1777.75</v>
      </c>
    </row>
    <row r="1867" spans="1:19">
      <c r="A1867" s="432">
        <v>42153</v>
      </c>
      <c r="B1867" s="53">
        <v>2545</v>
      </c>
      <c r="C1867" s="53">
        <v>8850</v>
      </c>
      <c r="D1867" s="53">
        <v>3982.5</v>
      </c>
      <c r="E1867" s="53">
        <v>7110</v>
      </c>
      <c r="F1867" s="53">
        <v>3910.5000000000005</v>
      </c>
      <c r="G1867" s="53">
        <v>6617</v>
      </c>
      <c r="H1867" s="53">
        <v>8117</v>
      </c>
      <c r="I1867" s="53">
        <v>7889.5</v>
      </c>
      <c r="J1867" s="53">
        <v>9389.5</v>
      </c>
      <c r="K1867" s="53">
        <v>7650</v>
      </c>
      <c r="L1867" s="53">
        <v>-467</v>
      </c>
      <c r="M1867" s="53">
        <v>-1739.5</v>
      </c>
      <c r="N1867" s="53">
        <v>7400</v>
      </c>
      <c r="O1867" s="53">
        <v>-1989.5</v>
      </c>
      <c r="P1867" s="53">
        <v>7050</v>
      </c>
      <c r="Q1867" s="53">
        <v>-2339.5</v>
      </c>
      <c r="R1867" s="53">
        <v>7570</v>
      </c>
      <c r="S1867" s="53">
        <v>-1819.5</v>
      </c>
    </row>
    <row r="1868" spans="1:19">
      <c r="A1868" s="432">
        <v>42156</v>
      </c>
      <c r="B1868" s="53">
        <v>2555</v>
      </c>
      <c r="C1868" s="53">
        <v>8850</v>
      </c>
      <c r="D1868" s="53">
        <v>3982.5</v>
      </c>
      <c r="E1868" s="53">
        <v>7110</v>
      </c>
      <c r="F1868" s="53">
        <v>3910.5000000000005</v>
      </c>
      <c r="G1868" s="53">
        <v>6643</v>
      </c>
      <c r="H1868" s="53">
        <v>8143</v>
      </c>
      <c r="I1868" s="53">
        <v>7920.5</v>
      </c>
      <c r="J1868" s="53">
        <v>9420.5</v>
      </c>
      <c r="K1868" s="53">
        <v>7450</v>
      </c>
      <c r="L1868" s="53">
        <v>-693</v>
      </c>
      <c r="M1868" s="53">
        <v>-1970.5</v>
      </c>
      <c r="N1868" s="53">
        <v>7400</v>
      </c>
      <c r="O1868" s="53">
        <v>-2020.5</v>
      </c>
      <c r="P1868" s="53">
        <v>7000</v>
      </c>
      <c r="Q1868" s="53">
        <v>-2420.5</v>
      </c>
      <c r="R1868" s="53">
        <v>7501</v>
      </c>
      <c r="S1868" s="53">
        <v>-1919.5</v>
      </c>
    </row>
    <row r="1869" spans="1:19">
      <c r="A1869" s="432">
        <v>42157</v>
      </c>
      <c r="B1869" s="53">
        <v>2540</v>
      </c>
      <c r="C1869" s="53">
        <v>8800</v>
      </c>
      <c r="D1869" s="53">
        <v>3960</v>
      </c>
      <c r="E1869" s="53">
        <v>7220</v>
      </c>
      <c r="F1869" s="53">
        <v>3971.0000000000005</v>
      </c>
      <c r="G1869" s="53">
        <v>6604</v>
      </c>
      <c r="H1869" s="53">
        <v>8104</v>
      </c>
      <c r="I1869" s="53">
        <v>7874</v>
      </c>
      <c r="J1869" s="53">
        <v>9374</v>
      </c>
      <c r="K1869" s="53">
        <v>7450</v>
      </c>
      <c r="L1869" s="53">
        <v>-654</v>
      </c>
      <c r="M1869" s="53">
        <v>-1924</v>
      </c>
      <c r="N1869" s="53">
        <v>7400</v>
      </c>
      <c r="O1869" s="53">
        <v>-1974</v>
      </c>
      <c r="P1869" s="53">
        <v>6950</v>
      </c>
      <c r="Q1869" s="53">
        <v>-2424</v>
      </c>
      <c r="R1869" s="53">
        <v>7431</v>
      </c>
      <c r="S1869" s="53">
        <v>-1943</v>
      </c>
    </row>
    <row r="1870" spans="1:19">
      <c r="A1870" s="432">
        <v>42158</v>
      </c>
      <c r="B1870" s="53">
        <v>2530</v>
      </c>
      <c r="C1870" s="53">
        <v>8850</v>
      </c>
      <c r="D1870" s="53">
        <v>3982.5</v>
      </c>
      <c r="E1870" s="53">
        <v>7230</v>
      </c>
      <c r="F1870" s="53">
        <v>3976.5000000000005</v>
      </c>
      <c r="G1870" s="53">
        <v>6578</v>
      </c>
      <c r="H1870" s="53">
        <v>8078</v>
      </c>
      <c r="I1870" s="53">
        <v>7843</v>
      </c>
      <c r="J1870" s="53">
        <v>9343</v>
      </c>
      <c r="K1870" s="53">
        <v>7400</v>
      </c>
      <c r="L1870" s="53">
        <v>-678</v>
      </c>
      <c r="M1870" s="53">
        <v>-1943</v>
      </c>
      <c r="N1870" s="53">
        <v>7400</v>
      </c>
      <c r="O1870" s="53">
        <v>-1943</v>
      </c>
      <c r="P1870" s="53">
        <v>6900</v>
      </c>
      <c r="Q1870" s="53">
        <v>-2443</v>
      </c>
      <c r="R1870" s="53">
        <v>7378</v>
      </c>
      <c r="S1870" s="53">
        <v>-1965</v>
      </c>
    </row>
    <row r="1871" spans="1:19">
      <c r="A1871" s="432">
        <v>42159</v>
      </c>
      <c r="B1871" s="53">
        <v>2510</v>
      </c>
      <c r="C1871" s="53">
        <v>8850</v>
      </c>
      <c r="D1871" s="53">
        <v>3982.5</v>
      </c>
      <c r="E1871" s="53">
        <v>7330</v>
      </c>
      <c r="F1871" s="53">
        <v>4031.5000000000005</v>
      </c>
      <c r="G1871" s="53">
        <v>6526</v>
      </c>
      <c r="H1871" s="53">
        <v>8026</v>
      </c>
      <c r="I1871" s="53">
        <v>7781</v>
      </c>
      <c r="J1871" s="53">
        <v>9281</v>
      </c>
      <c r="K1871" s="53">
        <v>7350</v>
      </c>
      <c r="L1871" s="53">
        <v>-676</v>
      </c>
      <c r="M1871" s="53">
        <v>-1931</v>
      </c>
      <c r="N1871" s="53">
        <v>7400</v>
      </c>
      <c r="O1871" s="53">
        <v>-1881</v>
      </c>
      <c r="P1871" s="53">
        <v>6850</v>
      </c>
      <c r="Q1871" s="53">
        <v>-2431</v>
      </c>
      <c r="R1871" s="53">
        <v>7213</v>
      </c>
      <c r="S1871" s="53">
        <v>-2068</v>
      </c>
    </row>
    <row r="1872" spans="1:19">
      <c r="A1872" s="432">
        <v>42160</v>
      </c>
      <c r="B1872" s="53">
        <v>2510</v>
      </c>
      <c r="C1872" s="53">
        <v>8825</v>
      </c>
      <c r="D1872" s="53">
        <v>3971.25</v>
      </c>
      <c r="E1872" s="53">
        <v>7350</v>
      </c>
      <c r="F1872" s="53">
        <v>4042.5000000000005</v>
      </c>
      <c r="G1872" s="53">
        <v>6526</v>
      </c>
      <c r="H1872" s="53">
        <v>8026</v>
      </c>
      <c r="I1872" s="53">
        <v>7781</v>
      </c>
      <c r="J1872" s="53">
        <v>9281</v>
      </c>
      <c r="K1872" s="53">
        <v>7300</v>
      </c>
      <c r="L1872" s="53">
        <v>-726</v>
      </c>
      <c r="M1872" s="53">
        <v>-1981</v>
      </c>
      <c r="N1872" s="53">
        <v>7400</v>
      </c>
      <c r="O1872" s="53">
        <v>-1881</v>
      </c>
      <c r="P1872" s="53">
        <v>6800</v>
      </c>
      <c r="Q1872" s="53">
        <v>-2481</v>
      </c>
      <c r="R1872" s="53">
        <v>7213</v>
      </c>
      <c r="S1872" s="53">
        <v>-2068</v>
      </c>
    </row>
    <row r="1873" spans="1:19">
      <c r="A1873" s="432">
        <v>42163</v>
      </c>
      <c r="B1873" s="53">
        <v>2515</v>
      </c>
      <c r="C1873" s="53">
        <v>8825</v>
      </c>
      <c r="D1873" s="53">
        <v>3971.25</v>
      </c>
      <c r="E1873" s="53">
        <v>7460</v>
      </c>
      <c r="F1873" s="53">
        <v>4103</v>
      </c>
      <c r="G1873" s="53">
        <v>6539</v>
      </c>
      <c r="H1873" s="53">
        <v>8039</v>
      </c>
      <c r="I1873" s="53">
        <v>7796.5</v>
      </c>
      <c r="J1873" s="53">
        <v>9296.5</v>
      </c>
      <c r="K1873" s="53">
        <v>7250</v>
      </c>
      <c r="L1873" s="53">
        <v>-789</v>
      </c>
      <c r="M1873" s="53">
        <v>-2046.5</v>
      </c>
      <c r="N1873" s="53">
        <v>7200</v>
      </c>
      <c r="O1873" s="53">
        <v>-2096.5</v>
      </c>
      <c r="P1873" s="53">
        <v>6800</v>
      </c>
      <c r="Q1873" s="53">
        <v>-2496.5</v>
      </c>
      <c r="R1873" s="53">
        <v>7131</v>
      </c>
      <c r="S1873" s="53">
        <v>-2165.5</v>
      </c>
    </row>
    <row r="1874" spans="1:19">
      <c r="A1874" s="432">
        <v>42164</v>
      </c>
      <c r="B1874" s="53">
        <v>2510</v>
      </c>
      <c r="C1874" s="53">
        <v>8800</v>
      </c>
      <c r="D1874" s="53">
        <v>3960</v>
      </c>
      <c r="E1874" s="53">
        <v>7370</v>
      </c>
      <c r="F1874" s="53">
        <v>4053.5000000000005</v>
      </c>
      <c r="G1874" s="53">
        <v>6526</v>
      </c>
      <c r="H1874" s="53">
        <v>8026</v>
      </c>
      <c r="I1874" s="53">
        <v>7781</v>
      </c>
      <c r="J1874" s="53">
        <v>9281</v>
      </c>
      <c r="K1874" s="53">
        <v>7250</v>
      </c>
      <c r="L1874" s="53">
        <v>-776</v>
      </c>
      <c r="M1874" s="53">
        <v>-2031</v>
      </c>
      <c r="N1874" s="53">
        <v>7200</v>
      </c>
      <c r="O1874" s="53">
        <v>-2081</v>
      </c>
      <c r="P1874" s="53">
        <v>6850</v>
      </c>
      <c r="Q1874" s="53">
        <v>-2431</v>
      </c>
      <c r="R1874" s="53">
        <v>7204</v>
      </c>
      <c r="S1874" s="53">
        <v>-2077</v>
      </c>
    </row>
    <row r="1875" spans="1:19">
      <c r="A1875" s="432">
        <v>42165</v>
      </c>
      <c r="B1875" s="53">
        <v>2510</v>
      </c>
      <c r="C1875" s="53">
        <v>8800</v>
      </c>
      <c r="D1875" s="53">
        <v>3960</v>
      </c>
      <c r="E1875" s="53">
        <v>7410</v>
      </c>
      <c r="F1875" s="53">
        <v>4075.5000000000005</v>
      </c>
      <c r="G1875" s="53">
        <v>6526</v>
      </c>
      <c r="H1875" s="53">
        <v>8026</v>
      </c>
      <c r="I1875" s="53">
        <v>7781</v>
      </c>
      <c r="J1875" s="53">
        <v>9281</v>
      </c>
      <c r="K1875" s="53">
        <v>7400</v>
      </c>
      <c r="L1875" s="53">
        <v>-626</v>
      </c>
      <c r="M1875" s="53">
        <v>-1881</v>
      </c>
      <c r="N1875" s="53">
        <v>7200</v>
      </c>
      <c r="O1875" s="53">
        <v>-2081</v>
      </c>
      <c r="P1875" s="53">
        <v>7000</v>
      </c>
      <c r="Q1875" s="53">
        <v>-2281</v>
      </c>
      <c r="R1875" s="53">
        <v>7340</v>
      </c>
      <c r="S1875" s="53">
        <v>-1941</v>
      </c>
    </row>
    <row r="1876" spans="1:19">
      <c r="A1876" s="432">
        <v>42166</v>
      </c>
      <c r="B1876" s="53">
        <v>2495</v>
      </c>
      <c r="C1876" s="53">
        <v>8900</v>
      </c>
      <c r="D1876" s="53">
        <v>4005</v>
      </c>
      <c r="E1876" s="53">
        <v>7410</v>
      </c>
      <c r="F1876" s="53">
        <v>4075.5000000000005</v>
      </c>
      <c r="G1876" s="53">
        <v>6487</v>
      </c>
      <c r="H1876" s="53">
        <v>7987</v>
      </c>
      <c r="I1876" s="53">
        <v>7734.5</v>
      </c>
      <c r="J1876" s="53">
        <v>9234.5</v>
      </c>
      <c r="K1876" s="53">
        <v>7550</v>
      </c>
      <c r="L1876" s="53">
        <v>-437</v>
      </c>
      <c r="M1876" s="53">
        <v>-1684.5</v>
      </c>
      <c r="N1876" s="53">
        <v>7200</v>
      </c>
      <c r="O1876" s="53">
        <v>-2034.5</v>
      </c>
      <c r="P1876" s="53">
        <v>7100</v>
      </c>
      <c r="Q1876" s="53">
        <v>-2134.5</v>
      </c>
      <c r="R1876" s="53">
        <v>7405</v>
      </c>
      <c r="S1876" s="53">
        <v>-1829.5</v>
      </c>
    </row>
    <row r="1877" spans="1:19">
      <c r="A1877" s="432">
        <v>42167</v>
      </c>
      <c r="B1877" s="53">
        <v>2500</v>
      </c>
      <c r="C1877" s="53">
        <v>8975</v>
      </c>
      <c r="D1877" s="53">
        <v>4038.75</v>
      </c>
      <c r="E1877" s="53">
        <v>7260</v>
      </c>
      <c r="F1877" s="53">
        <v>3993.0000000000005</v>
      </c>
      <c r="G1877" s="53">
        <v>6500</v>
      </c>
      <c r="H1877" s="53">
        <v>8000</v>
      </c>
      <c r="I1877" s="53">
        <v>7750</v>
      </c>
      <c r="J1877" s="53">
        <v>9250</v>
      </c>
      <c r="K1877" s="53">
        <v>7580</v>
      </c>
      <c r="L1877" s="53">
        <v>-420</v>
      </c>
      <c r="M1877" s="53">
        <v>-1670</v>
      </c>
      <c r="N1877" s="53">
        <v>7200</v>
      </c>
      <c r="O1877" s="53">
        <v>-2050</v>
      </c>
      <c r="P1877" s="53">
        <v>7100</v>
      </c>
      <c r="Q1877" s="53">
        <v>-2150</v>
      </c>
      <c r="R1877" s="53">
        <v>7405</v>
      </c>
      <c r="S1877" s="53">
        <v>-1845</v>
      </c>
    </row>
    <row r="1878" spans="1:19">
      <c r="A1878" s="432">
        <v>42170</v>
      </c>
      <c r="B1878" s="53">
        <v>2500</v>
      </c>
      <c r="C1878" s="53">
        <v>8925</v>
      </c>
      <c r="D1878" s="53">
        <v>4016.25</v>
      </c>
      <c r="E1878" s="53">
        <v>7140</v>
      </c>
      <c r="F1878" s="53">
        <v>3927.0000000000005</v>
      </c>
      <c r="G1878" s="53">
        <v>6500</v>
      </c>
      <c r="H1878" s="53">
        <v>8000</v>
      </c>
      <c r="I1878" s="53">
        <v>7750</v>
      </c>
      <c r="J1878" s="53">
        <v>9250</v>
      </c>
      <c r="K1878" s="53">
        <v>7400</v>
      </c>
      <c r="L1878" s="53">
        <v>-600</v>
      </c>
      <c r="M1878" s="53">
        <v>-1850</v>
      </c>
      <c r="N1878" s="53">
        <v>7200</v>
      </c>
      <c r="O1878" s="53">
        <v>-2050</v>
      </c>
      <c r="P1878" s="53">
        <v>7150</v>
      </c>
      <c r="Q1878" s="53">
        <v>-2100</v>
      </c>
      <c r="R1878" s="53">
        <v>7401</v>
      </c>
      <c r="S1878" s="53">
        <v>-1849</v>
      </c>
    </row>
    <row r="1879" spans="1:19">
      <c r="A1879" s="432">
        <v>42171</v>
      </c>
      <c r="B1879" s="53">
        <v>2532.5</v>
      </c>
      <c r="C1879" s="53">
        <v>8925</v>
      </c>
      <c r="D1879" s="53">
        <v>4016.25</v>
      </c>
      <c r="E1879" s="53">
        <v>7150</v>
      </c>
      <c r="F1879" s="53">
        <v>3932.5000000000005</v>
      </c>
      <c r="G1879" s="53">
        <v>6584.5</v>
      </c>
      <c r="H1879" s="53">
        <v>8084.5</v>
      </c>
      <c r="I1879" s="53">
        <v>7850.75</v>
      </c>
      <c r="J1879" s="53">
        <v>9350.75</v>
      </c>
      <c r="K1879" s="53">
        <v>7300</v>
      </c>
      <c r="L1879" s="53">
        <v>-784.5</v>
      </c>
      <c r="M1879" s="53">
        <v>-2050.75</v>
      </c>
      <c r="N1879" s="53">
        <v>7400</v>
      </c>
      <c r="O1879" s="53">
        <v>-1950.75</v>
      </c>
      <c r="P1879" s="53">
        <v>7000</v>
      </c>
      <c r="Q1879" s="53">
        <v>-2350.75</v>
      </c>
      <c r="R1879" s="53">
        <v>7325</v>
      </c>
      <c r="S1879" s="53">
        <v>-2025.75</v>
      </c>
    </row>
    <row r="1880" spans="1:19">
      <c r="A1880" s="432">
        <v>42172</v>
      </c>
      <c r="B1880" s="53">
        <v>2535</v>
      </c>
      <c r="C1880" s="53">
        <v>8925</v>
      </c>
      <c r="D1880" s="53">
        <v>4016.25</v>
      </c>
      <c r="E1880" s="53">
        <v>7190</v>
      </c>
      <c r="F1880" s="53">
        <v>3954.5000000000005</v>
      </c>
      <c r="G1880" s="53">
        <v>6591</v>
      </c>
      <c r="H1880" s="53">
        <v>8091</v>
      </c>
      <c r="I1880" s="53">
        <v>7858.5</v>
      </c>
      <c r="J1880" s="53">
        <v>9358.5</v>
      </c>
      <c r="K1880" s="53">
        <v>7300</v>
      </c>
      <c r="L1880" s="53">
        <v>-791</v>
      </c>
      <c r="M1880" s="53">
        <v>-2058.5</v>
      </c>
      <c r="N1880" s="53">
        <v>7400</v>
      </c>
      <c r="O1880" s="53">
        <v>-1958.5</v>
      </c>
      <c r="P1880" s="53">
        <v>6900</v>
      </c>
      <c r="Q1880" s="53">
        <v>-2458.5</v>
      </c>
      <c r="R1880" s="53">
        <v>7287</v>
      </c>
      <c r="S1880" s="53">
        <v>-2071.5</v>
      </c>
    </row>
    <row r="1881" spans="1:19">
      <c r="A1881" s="432">
        <v>42173</v>
      </c>
      <c r="B1881" s="53">
        <v>2525</v>
      </c>
      <c r="C1881" s="53">
        <v>8825</v>
      </c>
      <c r="D1881" s="53">
        <v>3971.25</v>
      </c>
      <c r="E1881" s="53">
        <v>7170</v>
      </c>
      <c r="F1881" s="53">
        <v>3943.5000000000005</v>
      </c>
      <c r="G1881" s="53">
        <v>6565</v>
      </c>
      <c r="H1881" s="53">
        <v>8065</v>
      </c>
      <c r="I1881" s="53">
        <v>7827.5</v>
      </c>
      <c r="J1881" s="53">
        <v>9327.5</v>
      </c>
      <c r="K1881" s="53">
        <v>7300</v>
      </c>
      <c r="L1881" s="53">
        <v>-765</v>
      </c>
      <c r="M1881" s="53">
        <v>-2027.5</v>
      </c>
      <c r="N1881" s="53">
        <v>7400</v>
      </c>
      <c r="O1881" s="53">
        <v>-1927.5</v>
      </c>
      <c r="P1881" s="53">
        <v>6900</v>
      </c>
      <c r="Q1881" s="53">
        <v>-2427.5</v>
      </c>
      <c r="R1881" s="53">
        <v>7287</v>
      </c>
      <c r="S1881" s="53">
        <v>-2040.5</v>
      </c>
    </row>
    <row r="1882" spans="1:19">
      <c r="A1882" s="432">
        <v>42174</v>
      </c>
      <c r="B1882" s="53">
        <v>2525</v>
      </c>
      <c r="C1882" s="53">
        <v>8825</v>
      </c>
      <c r="D1882" s="53">
        <v>3971.25</v>
      </c>
      <c r="E1882" s="53">
        <v>7210</v>
      </c>
      <c r="F1882" s="53">
        <v>3965.5000000000005</v>
      </c>
      <c r="G1882" s="53">
        <v>6565</v>
      </c>
      <c r="H1882" s="53">
        <v>8065</v>
      </c>
      <c r="I1882" s="53">
        <v>7827.5</v>
      </c>
      <c r="J1882" s="53">
        <v>9327.5</v>
      </c>
      <c r="K1882" s="53">
        <v>7300</v>
      </c>
      <c r="L1882" s="53">
        <v>-765</v>
      </c>
      <c r="M1882" s="53">
        <v>-2027.5</v>
      </c>
      <c r="N1882" s="53">
        <v>7400</v>
      </c>
      <c r="O1882" s="53">
        <v>-1927.5</v>
      </c>
      <c r="P1882" s="53">
        <v>6900</v>
      </c>
      <c r="Q1882" s="53">
        <v>-2427.5</v>
      </c>
      <c r="R1882" s="53">
        <v>7287</v>
      </c>
      <c r="S1882" s="53">
        <v>-2040.5</v>
      </c>
    </row>
    <row r="1883" spans="1:19">
      <c r="A1883" s="432">
        <v>42177</v>
      </c>
      <c r="P1883" s="53">
        <v>6900</v>
      </c>
      <c r="R1883" s="53">
        <v>7287</v>
      </c>
    </row>
    <row r="1884" spans="1:19">
      <c r="A1884" s="432">
        <v>42178</v>
      </c>
      <c r="B1884" s="53">
        <v>2525</v>
      </c>
      <c r="C1884" s="53">
        <v>8750</v>
      </c>
      <c r="D1884" s="53">
        <v>3937.5</v>
      </c>
      <c r="E1884" s="53">
        <v>7320</v>
      </c>
      <c r="F1884" s="53">
        <v>4026.0000000000005</v>
      </c>
      <c r="G1884" s="53">
        <v>6565</v>
      </c>
      <c r="H1884" s="53">
        <v>8065</v>
      </c>
      <c r="I1884" s="53">
        <v>7827.5</v>
      </c>
      <c r="J1884" s="53">
        <v>9327.5</v>
      </c>
      <c r="K1884" s="53">
        <v>7400</v>
      </c>
      <c r="L1884" s="53">
        <v>-665</v>
      </c>
      <c r="M1884" s="53">
        <v>-1927.5</v>
      </c>
      <c r="N1884" s="53">
        <v>7250</v>
      </c>
      <c r="O1884" s="53">
        <v>-2077.5</v>
      </c>
      <c r="P1884" s="53">
        <v>7000</v>
      </c>
      <c r="Q1884" s="53">
        <v>-2327.5</v>
      </c>
      <c r="R1884" s="53">
        <v>7401</v>
      </c>
      <c r="S1884" s="53">
        <v>-1926.5</v>
      </c>
    </row>
    <row r="1885" spans="1:19">
      <c r="A1885" s="432">
        <v>42179</v>
      </c>
      <c r="B1885" s="53">
        <v>2525</v>
      </c>
      <c r="C1885" s="53">
        <v>8725</v>
      </c>
      <c r="D1885" s="53">
        <v>3926.25</v>
      </c>
      <c r="E1885" s="53">
        <v>7410</v>
      </c>
      <c r="F1885" s="53">
        <v>4075.5000000000005</v>
      </c>
      <c r="G1885" s="53">
        <v>6565</v>
      </c>
      <c r="H1885" s="53">
        <v>8065</v>
      </c>
      <c r="I1885" s="53">
        <v>7827.5</v>
      </c>
      <c r="J1885" s="53">
        <v>9327.5</v>
      </c>
      <c r="K1885" s="53">
        <v>7350</v>
      </c>
      <c r="L1885" s="53">
        <v>-715</v>
      </c>
      <c r="M1885" s="53">
        <v>-1977.5</v>
      </c>
      <c r="N1885" s="53">
        <v>7250</v>
      </c>
      <c r="O1885" s="53">
        <v>-2077.5</v>
      </c>
      <c r="P1885" s="53">
        <v>7000</v>
      </c>
      <c r="Q1885" s="53">
        <v>-2327.5</v>
      </c>
      <c r="R1885" s="53">
        <v>7401</v>
      </c>
      <c r="S1885" s="53">
        <v>-1926.5</v>
      </c>
    </row>
    <row r="1886" spans="1:19">
      <c r="A1886" s="432">
        <v>42180</v>
      </c>
      <c r="B1886" s="53">
        <v>2525</v>
      </c>
      <c r="C1886" s="53">
        <v>8725</v>
      </c>
      <c r="D1886" s="53">
        <v>3926.25</v>
      </c>
      <c r="E1886" s="53">
        <v>7330</v>
      </c>
      <c r="F1886" s="53">
        <v>4031.5000000000005</v>
      </c>
      <c r="G1886" s="53">
        <v>6565</v>
      </c>
      <c r="H1886" s="53">
        <v>8065</v>
      </c>
      <c r="I1886" s="53">
        <v>7827.5</v>
      </c>
      <c r="J1886" s="53">
        <v>9327.5</v>
      </c>
      <c r="K1886" s="53">
        <v>7350</v>
      </c>
      <c r="L1886" s="53">
        <v>-715</v>
      </c>
      <c r="M1886" s="53">
        <v>-1977.5</v>
      </c>
      <c r="N1886" s="53">
        <v>7250</v>
      </c>
      <c r="O1886" s="53">
        <v>-2077.5</v>
      </c>
      <c r="P1886" s="53">
        <v>7000</v>
      </c>
      <c r="Q1886" s="53">
        <v>-2327.5</v>
      </c>
      <c r="R1886" s="53">
        <v>7352</v>
      </c>
      <c r="S1886" s="53">
        <v>-1975.5</v>
      </c>
    </row>
    <row r="1887" spans="1:19">
      <c r="A1887" s="432">
        <v>42181</v>
      </c>
      <c r="B1887" s="53">
        <v>2525</v>
      </c>
      <c r="C1887" s="53">
        <v>8725</v>
      </c>
      <c r="D1887" s="53">
        <v>3926.25</v>
      </c>
      <c r="E1887" s="53">
        <v>7320</v>
      </c>
      <c r="F1887" s="53">
        <v>4026.0000000000005</v>
      </c>
      <c r="G1887" s="53">
        <v>6565</v>
      </c>
      <c r="H1887" s="53">
        <v>8065</v>
      </c>
      <c r="I1887" s="53">
        <v>7827.5</v>
      </c>
      <c r="J1887" s="53">
        <v>9327.5</v>
      </c>
      <c r="K1887" s="53">
        <v>7350</v>
      </c>
      <c r="L1887" s="53">
        <v>-715</v>
      </c>
      <c r="M1887" s="53">
        <v>-1977.5</v>
      </c>
      <c r="N1887" s="53">
        <v>7250</v>
      </c>
      <c r="O1887" s="53">
        <v>-2077.5</v>
      </c>
      <c r="P1887" s="53">
        <v>7000</v>
      </c>
      <c r="Q1887" s="53">
        <v>-2327.5</v>
      </c>
      <c r="R1887" s="53">
        <v>7322</v>
      </c>
      <c r="S1887" s="53">
        <v>-2005.5</v>
      </c>
    </row>
    <row r="1888" spans="1:19">
      <c r="A1888" s="432">
        <v>42184</v>
      </c>
      <c r="B1888" s="53">
        <v>2500</v>
      </c>
      <c r="C1888" s="53">
        <v>8750</v>
      </c>
      <c r="D1888" s="53">
        <v>3937.5</v>
      </c>
      <c r="E1888" s="53">
        <v>7320</v>
      </c>
      <c r="F1888" s="53">
        <v>4026.0000000000005</v>
      </c>
      <c r="G1888" s="53">
        <v>6500</v>
      </c>
      <c r="H1888" s="53">
        <v>8000</v>
      </c>
      <c r="I1888" s="53">
        <v>7750</v>
      </c>
      <c r="J1888" s="53">
        <v>9250</v>
      </c>
      <c r="K1888" s="53">
        <v>7350</v>
      </c>
      <c r="L1888" s="53">
        <v>-650</v>
      </c>
      <c r="M1888" s="53">
        <v>-1900</v>
      </c>
      <c r="N1888" s="53">
        <v>7250</v>
      </c>
      <c r="O1888" s="53">
        <v>-2000</v>
      </c>
      <c r="P1888" s="53">
        <v>7000</v>
      </c>
      <c r="Q1888" s="53">
        <v>-2250</v>
      </c>
      <c r="R1888" s="53">
        <v>7322</v>
      </c>
      <c r="S1888" s="53">
        <v>-1928</v>
      </c>
    </row>
    <row r="1889" spans="1:19">
      <c r="A1889" s="432">
        <v>42185</v>
      </c>
      <c r="B1889" s="53">
        <v>2500</v>
      </c>
      <c r="C1889" s="53">
        <v>8750</v>
      </c>
      <c r="D1889" s="53">
        <v>3937.5</v>
      </c>
      <c r="E1889" s="53">
        <v>7160</v>
      </c>
      <c r="F1889" s="53">
        <v>3938.0000000000005</v>
      </c>
      <c r="G1889" s="53">
        <v>6500</v>
      </c>
      <c r="H1889" s="53">
        <v>8000</v>
      </c>
      <c r="I1889" s="53">
        <v>7750</v>
      </c>
      <c r="J1889" s="53">
        <v>9250</v>
      </c>
      <c r="K1889" s="53">
        <v>7350</v>
      </c>
      <c r="L1889" s="53">
        <v>-650</v>
      </c>
      <c r="M1889" s="53">
        <v>-1900</v>
      </c>
      <c r="N1889" s="53">
        <v>7250</v>
      </c>
      <c r="O1889" s="53">
        <v>-2000</v>
      </c>
      <c r="P1889" s="53">
        <v>7000</v>
      </c>
      <c r="Q1889" s="53">
        <v>-2250</v>
      </c>
      <c r="R1889" s="53">
        <v>7322</v>
      </c>
      <c r="S1889" s="53">
        <v>-1928</v>
      </c>
    </row>
    <row r="1890" spans="1:19">
      <c r="A1890" s="432">
        <v>42186</v>
      </c>
      <c r="B1890" s="53">
        <v>2500</v>
      </c>
      <c r="C1890" s="53">
        <v>8750</v>
      </c>
      <c r="D1890" s="53">
        <v>3937.5</v>
      </c>
      <c r="E1890" s="53">
        <v>7145</v>
      </c>
      <c r="F1890" s="53">
        <v>3929.7500000000005</v>
      </c>
      <c r="G1890" s="53">
        <v>6500</v>
      </c>
      <c r="H1890" s="53">
        <v>8000</v>
      </c>
      <c r="I1890" s="53">
        <v>7750</v>
      </c>
      <c r="J1890" s="53">
        <v>9250</v>
      </c>
      <c r="K1890" s="53">
        <v>7350</v>
      </c>
      <c r="L1890" s="53">
        <v>-650</v>
      </c>
      <c r="M1890" s="53">
        <v>-1900</v>
      </c>
      <c r="N1890" s="53">
        <v>7250</v>
      </c>
      <c r="O1890" s="53">
        <v>-2000</v>
      </c>
      <c r="P1890" s="53">
        <v>6950</v>
      </c>
      <c r="Q1890" s="53">
        <v>-2300</v>
      </c>
      <c r="R1890" s="53">
        <v>7322</v>
      </c>
      <c r="S1890" s="53">
        <v>-1928</v>
      </c>
    </row>
    <row r="1891" spans="1:19">
      <c r="A1891" s="432">
        <v>42187</v>
      </c>
      <c r="B1891" s="53">
        <v>2485</v>
      </c>
      <c r="C1891" s="53">
        <v>8700</v>
      </c>
      <c r="D1891" s="53">
        <v>3915</v>
      </c>
      <c r="E1891" s="53">
        <v>7090</v>
      </c>
      <c r="F1891" s="53">
        <v>3899.5000000000005</v>
      </c>
      <c r="G1891" s="53">
        <v>6461</v>
      </c>
      <c r="H1891" s="53">
        <v>7961</v>
      </c>
      <c r="I1891" s="53">
        <v>7703.5</v>
      </c>
      <c r="J1891" s="53">
        <v>9203.5</v>
      </c>
      <c r="K1891" s="53">
        <v>7350</v>
      </c>
      <c r="L1891" s="53">
        <v>-611</v>
      </c>
      <c r="M1891" s="53">
        <v>-1853.5</v>
      </c>
      <c r="N1891" s="53">
        <v>7250</v>
      </c>
      <c r="O1891" s="53">
        <v>-1953.5</v>
      </c>
      <c r="P1891" s="53">
        <v>6950</v>
      </c>
      <c r="Q1891" s="53">
        <v>-2253.5</v>
      </c>
      <c r="R1891" s="53">
        <v>7270</v>
      </c>
      <c r="S1891" s="53">
        <v>-1933.5</v>
      </c>
    </row>
    <row r="1892" spans="1:19">
      <c r="A1892" s="432">
        <v>42188</v>
      </c>
      <c r="B1892" s="53">
        <v>2485</v>
      </c>
      <c r="C1892" s="53">
        <v>8675</v>
      </c>
      <c r="D1892" s="53">
        <v>3903.75</v>
      </c>
      <c r="E1892" s="53">
        <v>6990</v>
      </c>
      <c r="F1892" s="53">
        <v>3844.5000000000005</v>
      </c>
      <c r="G1892" s="53">
        <v>6461</v>
      </c>
      <c r="H1892" s="53">
        <v>7961</v>
      </c>
      <c r="I1892" s="53">
        <v>7703.5</v>
      </c>
      <c r="J1892" s="53">
        <v>9203.5</v>
      </c>
      <c r="K1892" s="53">
        <v>7300</v>
      </c>
      <c r="L1892" s="53">
        <v>-661</v>
      </c>
      <c r="M1892" s="53">
        <v>-1903.5</v>
      </c>
      <c r="N1892" s="53">
        <v>7250</v>
      </c>
      <c r="O1892" s="53">
        <v>-1953.5</v>
      </c>
      <c r="P1892" s="53">
        <v>6850</v>
      </c>
      <c r="Q1892" s="53">
        <v>-2353.5</v>
      </c>
      <c r="R1892" s="53">
        <v>7270</v>
      </c>
      <c r="S1892" s="53">
        <v>-1933.5</v>
      </c>
    </row>
    <row r="1893" spans="1:19">
      <c r="A1893" s="432">
        <v>42191</v>
      </c>
      <c r="B1893" s="53">
        <v>2485</v>
      </c>
      <c r="C1893" s="53">
        <v>8625</v>
      </c>
      <c r="D1893" s="53">
        <v>3881.25</v>
      </c>
      <c r="E1893" s="53">
        <v>6730</v>
      </c>
      <c r="F1893" s="53">
        <v>3701.5000000000005</v>
      </c>
      <c r="G1893" s="53">
        <v>6461</v>
      </c>
      <c r="H1893" s="53">
        <v>7961</v>
      </c>
      <c r="I1893" s="53">
        <v>7703.5</v>
      </c>
      <c r="J1893" s="53">
        <v>9203.5</v>
      </c>
      <c r="K1893" s="53">
        <v>7200</v>
      </c>
      <c r="L1893" s="53">
        <v>-761</v>
      </c>
      <c r="M1893" s="53">
        <v>-2003.5</v>
      </c>
      <c r="N1893" s="53">
        <v>7250</v>
      </c>
      <c r="O1893" s="53">
        <v>-1953.5</v>
      </c>
      <c r="P1893" s="53">
        <v>6750</v>
      </c>
      <c r="Q1893" s="53">
        <v>-2453.5</v>
      </c>
      <c r="R1893" s="53">
        <v>7313</v>
      </c>
      <c r="S1893" s="53">
        <v>-1890.5</v>
      </c>
    </row>
    <row r="1894" spans="1:19">
      <c r="A1894" s="432">
        <v>42192</v>
      </c>
      <c r="B1894" s="53">
        <v>2435</v>
      </c>
      <c r="C1894" s="53">
        <v>8500</v>
      </c>
      <c r="D1894" s="53">
        <v>3825</v>
      </c>
      <c r="E1894" s="53">
        <v>6610</v>
      </c>
      <c r="F1894" s="53">
        <v>3635.5000000000005</v>
      </c>
      <c r="G1894" s="53">
        <v>6331</v>
      </c>
      <c r="H1894" s="53">
        <v>7831</v>
      </c>
      <c r="I1894" s="53">
        <v>7548.5</v>
      </c>
      <c r="J1894" s="53">
        <v>9048.5</v>
      </c>
      <c r="K1894" s="53">
        <v>7200</v>
      </c>
      <c r="L1894" s="53">
        <v>-631</v>
      </c>
      <c r="M1894" s="53">
        <v>-1848.5</v>
      </c>
      <c r="N1894" s="53">
        <v>7250</v>
      </c>
      <c r="O1894" s="53">
        <v>-1798.5</v>
      </c>
      <c r="P1894" s="53">
        <v>6750</v>
      </c>
      <c r="Q1894" s="53">
        <v>-2298.5</v>
      </c>
      <c r="R1894" s="53">
        <v>7270</v>
      </c>
      <c r="S1894" s="53">
        <v>-1778.5</v>
      </c>
    </row>
    <row r="1895" spans="1:19">
      <c r="A1895" s="432">
        <v>42193</v>
      </c>
      <c r="B1895" s="53">
        <v>2310</v>
      </c>
      <c r="C1895" s="53">
        <v>8200</v>
      </c>
      <c r="D1895" s="53">
        <v>3690</v>
      </c>
      <c r="E1895" s="53">
        <v>6140</v>
      </c>
      <c r="F1895" s="53">
        <v>3377.0000000000005</v>
      </c>
      <c r="G1895" s="53">
        <v>6006</v>
      </c>
      <c r="H1895" s="53">
        <v>7506</v>
      </c>
      <c r="I1895" s="53">
        <v>7161</v>
      </c>
      <c r="J1895" s="53">
        <v>8661</v>
      </c>
      <c r="K1895" s="53">
        <v>7200</v>
      </c>
      <c r="L1895" s="53">
        <v>-306</v>
      </c>
      <c r="M1895" s="53">
        <v>-1461</v>
      </c>
      <c r="N1895" s="53">
        <v>7100</v>
      </c>
      <c r="O1895" s="53">
        <v>-1561</v>
      </c>
      <c r="P1895" s="53">
        <v>6750</v>
      </c>
      <c r="Q1895" s="53">
        <v>-1911</v>
      </c>
      <c r="R1895" s="53">
        <v>7222</v>
      </c>
      <c r="S1895" s="53">
        <v>-1439</v>
      </c>
    </row>
    <row r="1896" spans="1:19">
      <c r="A1896" s="432">
        <v>42194</v>
      </c>
      <c r="B1896" s="53">
        <v>2375</v>
      </c>
      <c r="C1896" s="53">
        <v>8250</v>
      </c>
      <c r="D1896" s="53">
        <v>3712.5</v>
      </c>
      <c r="E1896" s="53">
        <v>6560</v>
      </c>
      <c r="F1896" s="53">
        <v>3608.0000000000005</v>
      </c>
      <c r="G1896" s="53">
        <v>6175</v>
      </c>
      <c r="H1896" s="53">
        <v>7675</v>
      </c>
      <c r="I1896" s="53">
        <v>7362.5</v>
      </c>
      <c r="J1896" s="53">
        <v>8862.5</v>
      </c>
      <c r="K1896" s="53">
        <v>7150</v>
      </c>
      <c r="L1896" s="53">
        <v>-525</v>
      </c>
      <c r="M1896" s="53">
        <v>-1712.5</v>
      </c>
      <c r="N1896" s="53">
        <v>7000</v>
      </c>
      <c r="O1896" s="53">
        <v>-1862.5</v>
      </c>
      <c r="P1896" s="53">
        <v>6700</v>
      </c>
      <c r="Q1896" s="53">
        <v>-2162.5</v>
      </c>
      <c r="R1896" s="53">
        <v>7152</v>
      </c>
      <c r="S1896" s="53">
        <v>-1710.5</v>
      </c>
    </row>
    <row r="1897" spans="1:19">
      <c r="A1897" s="432">
        <v>42195</v>
      </c>
      <c r="B1897" s="53">
        <v>2425</v>
      </c>
      <c r="C1897" s="53">
        <v>8350</v>
      </c>
      <c r="D1897" s="53">
        <v>3757.5</v>
      </c>
      <c r="E1897" s="53">
        <v>6810</v>
      </c>
      <c r="F1897" s="53">
        <v>3745.5000000000005</v>
      </c>
      <c r="G1897" s="53">
        <v>6305</v>
      </c>
      <c r="H1897" s="53">
        <v>7805</v>
      </c>
      <c r="I1897" s="53">
        <v>7517.5</v>
      </c>
      <c r="J1897" s="53">
        <v>9017.5</v>
      </c>
      <c r="K1897" s="53">
        <v>7150</v>
      </c>
      <c r="L1897" s="53">
        <v>-655</v>
      </c>
      <c r="M1897" s="53">
        <v>-1867.5</v>
      </c>
      <c r="N1897" s="53">
        <v>7000</v>
      </c>
      <c r="O1897" s="53">
        <v>-2017.5</v>
      </c>
      <c r="P1897" s="53">
        <v>6700</v>
      </c>
      <c r="Q1897" s="53">
        <v>-2317.5</v>
      </c>
      <c r="R1897" s="53">
        <v>7152</v>
      </c>
      <c r="S1897" s="53">
        <v>-1865.5</v>
      </c>
    </row>
    <row r="1898" spans="1:19">
      <c r="A1898" s="432">
        <v>42198</v>
      </c>
      <c r="B1898" s="53">
        <v>2415</v>
      </c>
      <c r="C1898" s="53">
        <v>8375</v>
      </c>
      <c r="D1898" s="53">
        <v>3768.75</v>
      </c>
      <c r="E1898" s="53">
        <v>6710</v>
      </c>
      <c r="F1898" s="53">
        <v>3690.5000000000005</v>
      </c>
      <c r="G1898" s="53">
        <v>6279</v>
      </c>
      <c r="H1898" s="53">
        <v>7779</v>
      </c>
      <c r="I1898" s="53">
        <v>7486.5</v>
      </c>
      <c r="J1898" s="53">
        <v>8986.5</v>
      </c>
      <c r="K1898" s="53">
        <v>7230</v>
      </c>
      <c r="L1898" s="53">
        <v>-549</v>
      </c>
      <c r="M1898" s="53">
        <v>-1756.5</v>
      </c>
      <c r="N1898" s="53">
        <v>7000</v>
      </c>
      <c r="O1898" s="53">
        <v>-1986.5</v>
      </c>
      <c r="P1898" s="53">
        <v>6700</v>
      </c>
      <c r="Q1898" s="53">
        <v>-2286.5</v>
      </c>
      <c r="R1898" s="53">
        <v>7222</v>
      </c>
      <c r="S1898" s="53">
        <v>-1764.5</v>
      </c>
    </row>
    <row r="1899" spans="1:19">
      <c r="A1899" s="432">
        <v>42199</v>
      </c>
      <c r="B1899" s="53">
        <v>2405</v>
      </c>
      <c r="C1899" s="53">
        <v>8375</v>
      </c>
      <c r="D1899" s="53">
        <v>3768.75</v>
      </c>
      <c r="E1899" s="53">
        <v>6620</v>
      </c>
      <c r="F1899" s="53">
        <v>3641.0000000000005</v>
      </c>
      <c r="G1899" s="53">
        <v>6253</v>
      </c>
      <c r="H1899" s="53">
        <v>7753</v>
      </c>
      <c r="I1899" s="53">
        <v>7455.5</v>
      </c>
      <c r="J1899" s="53">
        <v>8955.5</v>
      </c>
      <c r="K1899" s="53">
        <v>7200</v>
      </c>
      <c r="L1899" s="53">
        <v>-553</v>
      </c>
      <c r="M1899" s="53">
        <v>-1755.5</v>
      </c>
      <c r="N1899" s="53">
        <v>7000</v>
      </c>
      <c r="O1899" s="53">
        <v>-1955.5</v>
      </c>
      <c r="P1899" s="53">
        <v>6700</v>
      </c>
      <c r="Q1899" s="53">
        <v>-2255.5</v>
      </c>
      <c r="R1899" s="53">
        <v>7222</v>
      </c>
      <c r="S1899" s="53">
        <v>-1733.5</v>
      </c>
    </row>
    <row r="1900" spans="1:19">
      <c r="A1900" s="432">
        <v>42200</v>
      </c>
      <c r="B1900" s="53">
        <v>2390</v>
      </c>
      <c r="C1900" s="53">
        <v>8350</v>
      </c>
      <c r="D1900" s="53">
        <v>3757.5</v>
      </c>
      <c r="E1900" s="53">
        <v>6720</v>
      </c>
      <c r="F1900" s="53">
        <v>3696.0000000000005</v>
      </c>
      <c r="G1900" s="53">
        <v>6214</v>
      </c>
      <c r="H1900" s="53">
        <v>7714</v>
      </c>
      <c r="I1900" s="53">
        <v>7409</v>
      </c>
      <c r="J1900" s="53">
        <v>8909</v>
      </c>
      <c r="K1900" s="53">
        <v>7200</v>
      </c>
      <c r="L1900" s="53">
        <v>-514</v>
      </c>
      <c r="M1900" s="53">
        <v>-1709</v>
      </c>
      <c r="N1900" s="53">
        <v>6900</v>
      </c>
      <c r="O1900" s="53">
        <v>-2009</v>
      </c>
      <c r="P1900" s="53">
        <v>6700</v>
      </c>
      <c r="Q1900" s="53">
        <v>-2209</v>
      </c>
      <c r="R1900" s="53">
        <v>7222</v>
      </c>
      <c r="S1900" s="53">
        <v>-1687</v>
      </c>
    </row>
    <row r="1901" spans="1:19">
      <c r="A1901" s="432">
        <v>42201</v>
      </c>
      <c r="B1901" s="53">
        <v>2365</v>
      </c>
      <c r="C1901" s="53">
        <v>8275</v>
      </c>
      <c r="D1901" s="53">
        <v>3723.75</v>
      </c>
      <c r="E1901" s="53">
        <v>6740</v>
      </c>
      <c r="F1901" s="53">
        <v>3707.0000000000005</v>
      </c>
      <c r="G1901" s="53">
        <v>6149</v>
      </c>
      <c r="H1901" s="53">
        <v>7649</v>
      </c>
      <c r="I1901" s="53">
        <v>7331.5</v>
      </c>
      <c r="J1901" s="53">
        <v>8831.5</v>
      </c>
      <c r="K1901" s="53">
        <v>7100</v>
      </c>
      <c r="L1901" s="53">
        <v>-549</v>
      </c>
      <c r="M1901" s="53">
        <v>-1731.5</v>
      </c>
      <c r="N1901" s="53">
        <v>6900</v>
      </c>
      <c r="O1901" s="53">
        <v>-1931.5</v>
      </c>
      <c r="P1901" s="53">
        <v>6700</v>
      </c>
      <c r="Q1901" s="53">
        <v>-2131.5</v>
      </c>
      <c r="R1901" s="53">
        <v>7187</v>
      </c>
      <c r="S1901" s="53">
        <v>-1644.5</v>
      </c>
    </row>
    <row r="1902" spans="1:19">
      <c r="A1902" s="432">
        <v>42202</v>
      </c>
      <c r="B1902" s="53">
        <v>2375</v>
      </c>
      <c r="C1902" s="53">
        <v>8200</v>
      </c>
      <c r="D1902" s="53">
        <v>3690</v>
      </c>
      <c r="E1902" s="53">
        <v>6820</v>
      </c>
      <c r="F1902" s="53">
        <v>3751.0000000000005</v>
      </c>
      <c r="G1902" s="53">
        <v>6175</v>
      </c>
      <c r="H1902" s="53">
        <v>7675</v>
      </c>
      <c r="I1902" s="53">
        <v>7362.5</v>
      </c>
      <c r="J1902" s="53">
        <v>8862.5</v>
      </c>
      <c r="K1902" s="53">
        <v>7100</v>
      </c>
      <c r="L1902" s="53">
        <v>-575</v>
      </c>
      <c r="M1902" s="53">
        <v>-1762.5</v>
      </c>
      <c r="N1902" s="53">
        <v>6800</v>
      </c>
      <c r="O1902" s="53">
        <v>-2062.5</v>
      </c>
      <c r="P1902" s="53">
        <v>6700</v>
      </c>
      <c r="Q1902" s="53">
        <v>-2162.5</v>
      </c>
      <c r="R1902" s="53">
        <v>7187</v>
      </c>
      <c r="S1902" s="53">
        <v>-1675.5</v>
      </c>
    </row>
    <row r="1903" spans="1:19">
      <c r="A1903" s="432">
        <v>42205</v>
      </c>
      <c r="B1903" s="53">
        <v>2355</v>
      </c>
      <c r="C1903" s="53">
        <v>8200</v>
      </c>
      <c r="D1903" s="53">
        <v>3690</v>
      </c>
      <c r="E1903" s="53">
        <v>6710</v>
      </c>
      <c r="F1903" s="53">
        <v>3690.5000000000005</v>
      </c>
      <c r="G1903" s="53">
        <v>6123</v>
      </c>
      <c r="H1903" s="53">
        <v>7623</v>
      </c>
      <c r="I1903" s="53">
        <v>7300.5</v>
      </c>
      <c r="J1903" s="53">
        <v>8800.5</v>
      </c>
      <c r="K1903" s="53">
        <v>7050</v>
      </c>
      <c r="L1903" s="53">
        <v>-573</v>
      </c>
      <c r="M1903" s="53">
        <v>-1750.5</v>
      </c>
      <c r="N1903" s="53">
        <v>6800</v>
      </c>
      <c r="O1903" s="53">
        <v>-2000.5</v>
      </c>
      <c r="P1903" s="53">
        <v>6650</v>
      </c>
      <c r="Q1903" s="53">
        <v>-2150.5</v>
      </c>
      <c r="R1903" s="53">
        <v>7107</v>
      </c>
      <c r="S1903" s="53">
        <v>-1693.5</v>
      </c>
    </row>
    <row r="1904" spans="1:19">
      <c r="A1904" s="432">
        <v>42206</v>
      </c>
      <c r="B1904" s="53">
        <v>2345</v>
      </c>
      <c r="C1904" s="53">
        <v>8150</v>
      </c>
      <c r="D1904" s="53">
        <v>3667.5</v>
      </c>
      <c r="E1904" s="53">
        <v>6610</v>
      </c>
      <c r="F1904" s="53">
        <v>3635.5000000000005</v>
      </c>
      <c r="G1904" s="53">
        <v>6097</v>
      </c>
      <c r="H1904" s="53">
        <v>7597</v>
      </c>
      <c r="I1904" s="53">
        <v>7269.5</v>
      </c>
      <c r="J1904" s="53">
        <v>8769.5</v>
      </c>
      <c r="K1904" s="53">
        <v>7000</v>
      </c>
      <c r="L1904" s="53">
        <v>-597</v>
      </c>
      <c r="M1904" s="53">
        <v>-1769.5</v>
      </c>
      <c r="N1904" s="53">
        <v>6800</v>
      </c>
      <c r="O1904" s="53">
        <v>-1969.5</v>
      </c>
      <c r="P1904" s="53">
        <v>6650</v>
      </c>
      <c r="Q1904" s="53">
        <v>-2119.5</v>
      </c>
      <c r="R1904" s="53">
        <v>7001</v>
      </c>
      <c r="S1904" s="53">
        <v>-1768.5</v>
      </c>
    </row>
    <row r="1905" spans="1:19">
      <c r="A1905" s="432">
        <v>42207</v>
      </c>
      <c r="B1905" s="53">
        <v>2345</v>
      </c>
      <c r="C1905" s="53">
        <v>8150</v>
      </c>
      <c r="D1905" s="53">
        <v>3667.5</v>
      </c>
      <c r="E1905" s="53">
        <v>6520</v>
      </c>
      <c r="F1905" s="53">
        <v>3586.0000000000005</v>
      </c>
      <c r="G1905" s="53">
        <v>6097</v>
      </c>
      <c r="H1905" s="53">
        <v>7597</v>
      </c>
      <c r="I1905" s="53">
        <v>7269.5</v>
      </c>
      <c r="J1905" s="53">
        <v>8769.5</v>
      </c>
      <c r="K1905" s="53">
        <v>7000</v>
      </c>
      <c r="L1905" s="53">
        <v>-597</v>
      </c>
      <c r="M1905" s="53">
        <v>-1769.5</v>
      </c>
      <c r="N1905" s="53">
        <v>6800</v>
      </c>
      <c r="O1905" s="53">
        <v>-1969.5</v>
      </c>
      <c r="P1905" s="53">
        <v>6500</v>
      </c>
      <c r="Q1905" s="53">
        <v>-2269.5</v>
      </c>
      <c r="R1905" s="53">
        <v>7001</v>
      </c>
      <c r="S1905" s="53">
        <v>-1768.5</v>
      </c>
    </row>
    <row r="1906" spans="1:19">
      <c r="A1906" s="432">
        <v>42208</v>
      </c>
      <c r="B1906" s="53">
        <v>2335</v>
      </c>
      <c r="C1906" s="53">
        <v>8150</v>
      </c>
      <c r="D1906" s="53">
        <v>3667.5</v>
      </c>
      <c r="E1906" s="53">
        <v>6430</v>
      </c>
      <c r="F1906" s="53">
        <v>3536.5000000000005</v>
      </c>
      <c r="G1906" s="53">
        <v>6071</v>
      </c>
      <c r="H1906" s="53">
        <v>7571</v>
      </c>
      <c r="I1906" s="53">
        <v>7238.5</v>
      </c>
      <c r="J1906" s="53">
        <v>8738.5</v>
      </c>
      <c r="K1906" s="53">
        <v>6950</v>
      </c>
      <c r="L1906" s="53">
        <v>-621</v>
      </c>
      <c r="M1906" s="53">
        <v>-1788.5</v>
      </c>
      <c r="N1906" s="53">
        <v>6800</v>
      </c>
      <c r="O1906" s="53">
        <v>-1938.5</v>
      </c>
      <c r="P1906" s="53">
        <v>6500</v>
      </c>
      <c r="Q1906" s="53">
        <v>-2238.5</v>
      </c>
      <c r="R1906" s="53">
        <v>6963</v>
      </c>
      <c r="S1906" s="53">
        <v>-1775.5</v>
      </c>
    </row>
    <row r="1907" spans="1:19">
      <c r="A1907" s="432">
        <v>42209</v>
      </c>
      <c r="B1907" s="53">
        <v>2330</v>
      </c>
      <c r="C1907" s="53">
        <v>8150</v>
      </c>
      <c r="D1907" s="53">
        <v>3667.5</v>
      </c>
      <c r="E1907" s="53">
        <v>6390</v>
      </c>
      <c r="F1907" s="53">
        <v>3514.5000000000005</v>
      </c>
      <c r="G1907" s="53">
        <v>6058</v>
      </c>
      <c r="H1907" s="53">
        <v>7558</v>
      </c>
      <c r="I1907" s="53">
        <v>7223</v>
      </c>
      <c r="J1907" s="53">
        <v>8723</v>
      </c>
      <c r="K1907" s="53">
        <v>6900</v>
      </c>
      <c r="L1907" s="53">
        <v>-658</v>
      </c>
      <c r="M1907" s="53">
        <v>-1823</v>
      </c>
      <c r="N1907" s="53">
        <v>6800</v>
      </c>
      <c r="O1907" s="53">
        <v>-1923</v>
      </c>
      <c r="P1907" s="53">
        <v>6500</v>
      </c>
      <c r="Q1907" s="53">
        <v>-2223</v>
      </c>
      <c r="R1907" s="53">
        <v>6963</v>
      </c>
      <c r="S1907" s="53">
        <v>-1760</v>
      </c>
    </row>
    <row r="1908" spans="1:19">
      <c r="A1908" s="432">
        <v>42212</v>
      </c>
      <c r="B1908" s="53">
        <v>2230</v>
      </c>
      <c r="C1908" s="53">
        <v>8075</v>
      </c>
      <c r="D1908" s="53">
        <v>3633.75</v>
      </c>
      <c r="E1908" s="53">
        <v>6190</v>
      </c>
      <c r="F1908" s="53">
        <v>3404.5000000000005</v>
      </c>
      <c r="G1908" s="53">
        <v>5798</v>
      </c>
      <c r="H1908" s="53">
        <v>7298</v>
      </c>
      <c r="I1908" s="53">
        <v>6913</v>
      </c>
      <c r="J1908" s="53">
        <v>8413</v>
      </c>
      <c r="K1908" s="53">
        <v>6900</v>
      </c>
      <c r="L1908" s="53">
        <v>-398</v>
      </c>
      <c r="M1908" s="53">
        <v>-1513</v>
      </c>
      <c r="N1908" s="53">
        <v>6800</v>
      </c>
      <c r="O1908" s="53">
        <v>-1613</v>
      </c>
      <c r="P1908" s="53">
        <v>6400</v>
      </c>
      <c r="Q1908" s="53">
        <v>-2013</v>
      </c>
      <c r="R1908" s="53">
        <v>6990</v>
      </c>
      <c r="S1908" s="53">
        <v>-1423</v>
      </c>
    </row>
    <row r="1909" spans="1:19">
      <c r="A1909" s="432">
        <v>42213</v>
      </c>
      <c r="B1909" s="53">
        <v>2195</v>
      </c>
      <c r="C1909" s="53">
        <v>8075</v>
      </c>
      <c r="D1909" s="53">
        <v>3633.75</v>
      </c>
      <c r="E1909" s="53">
        <v>6230</v>
      </c>
      <c r="F1909" s="53">
        <v>3426.5000000000005</v>
      </c>
      <c r="G1909" s="53">
        <v>5707</v>
      </c>
      <c r="H1909" s="53">
        <v>7207</v>
      </c>
      <c r="I1909" s="53">
        <v>6804.5</v>
      </c>
      <c r="J1909" s="53">
        <v>8304.5</v>
      </c>
      <c r="K1909" s="53">
        <v>6850</v>
      </c>
      <c r="L1909" s="53">
        <v>-357</v>
      </c>
      <c r="M1909" s="53">
        <v>-1454.5</v>
      </c>
      <c r="N1909" s="53">
        <v>6800</v>
      </c>
      <c r="O1909" s="53">
        <v>-1504.5</v>
      </c>
      <c r="P1909" s="53">
        <v>6400</v>
      </c>
      <c r="Q1909" s="53">
        <v>-1904.5</v>
      </c>
      <c r="R1909" s="53">
        <v>6990</v>
      </c>
      <c r="S1909" s="53">
        <v>-1314.5</v>
      </c>
    </row>
    <row r="1910" spans="1:19">
      <c r="A1910" s="432">
        <v>42214</v>
      </c>
      <c r="B1910" s="53">
        <v>2195</v>
      </c>
      <c r="C1910" s="53">
        <v>8050</v>
      </c>
      <c r="D1910" s="53">
        <v>3622.5</v>
      </c>
      <c r="E1910" s="53">
        <v>6270</v>
      </c>
      <c r="F1910" s="53">
        <v>3448.5000000000005</v>
      </c>
      <c r="G1910" s="53">
        <v>5707</v>
      </c>
      <c r="H1910" s="53">
        <v>7207</v>
      </c>
      <c r="I1910" s="53">
        <v>6804.5</v>
      </c>
      <c r="J1910" s="53">
        <v>8304.5</v>
      </c>
      <c r="K1910" s="53">
        <v>6850</v>
      </c>
      <c r="L1910" s="53">
        <v>-357</v>
      </c>
      <c r="M1910" s="53">
        <v>-1454.5</v>
      </c>
      <c r="N1910" s="53">
        <v>6800</v>
      </c>
      <c r="O1910" s="53">
        <v>-1504.5</v>
      </c>
      <c r="P1910" s="53">
        <v>6400</v>
      </c>
      <c r="Q1910" s="53">
        <v>-1904.5</v>
      </c>
      <c r="R1910" s="53">
        <v>6954</v>
      </c>
      <c r="S1910" s="53">
        <v>-1350.5</v>
      </c>
    </row>
    <row r="1911" spans="1:19">
      <c r="A1911" s="432">
        <v>42215</v>
      </c>
      <c r="B1911" s="53">
        <v>2207.5</v>
      </c>
      <c r="C1911" s="53">
        <v>8100</v>
      </c>
      <c r="D1911" s="53">
        <v>3645</v>
      </c>
      <c r="E1911" s="53">
        <v>6230</v>
      </c>
      <c r="F1911" s="53">
        <v>3426.5000000000005</v>
      </c>
      <c r="G1911" s="53">
        <v>5739.5</v>
      </c>
      <c r="H1911" s="53">
        <v>7239.5</v>
      </c>
      <c r="I1911" s="53">
        <v>6843.25</v>
      </c>
      <c r="J1911" s="53">
        <v>8343.25</v>
      </c>
      <c r="K1911" s="53">
        <v>6850</v>
      </c>
      <c r="L1911" s="53">
        <v>-389.5</v>
      </c>
      <c r="M1911" s="53">
        <v>-1493.25</v>
      </c>
      <c r="N1911" s="53">
        <v>6800</v>
      </c>
      <c r="O1911" s="53">
        <v>-1543.25</v>
      </c>
      <c r="P1911" s="53">
        <v>6400</v>
      </c>
      <c r="Q1911" s="53">
        <v>-1943.25</v>
      </c>
      <c r="R1911" s="53">
        <v>6954</v>
      </c>
      <c r="S1911" s="53">
        <v>-1389.25</v>
      </c>
    </row>
    <row r="1912" spans="1:19">
      <c r="A1912" s="432">
        <v>42216</v>
      </c>
      <c r="B1912" s="53">
        <v>2200</v>
      </c>
      <c r="C1912" s="53">
        <v>8050</v>
      </c>
      <c r="D1912" s="53">
        <v>3622.5</v>
      </c>
      <c r="E1912" s="53">
        <v>6140</v>
      </c>
      <c r="F1912" s="53">
        <v>3377.0000000000005</v>
      </c>
      <c r="G1912" s="53">
        <v>5720</v>
      </c>
      <c r="H1912" s="53">
        <v>7220</v>
      </c>
      <c r="I1912" s="53">
        <v>6820</v>
      </c>
      <c r="J1912" s="53">
        <v>8320</v>
      </c>
      <c r="K1912" s="53">
        <v>6850</v>
      </c>
      <c r="L1912" s="53">
        <v>-370</v>
      </c>
      <c r="M1912" s="53">
        <v>-1470</v>
      </c>
      <c r="N1912" s="53">
        <v>6800</v>
      </c>
      <c r="O1912" s="53">
        <v>-1520</v>
      </c>
      <c r="P1912" s="53">
        <v>6400</v>
      </c>
      <c r="Q1912" s="53">
        <v>-1920</v>
      </c>
      <c r="R1912" s="53">
        <v>6954</v>
      </c>
      <c r="S1912" s="53">
        <v>-1366</v>
      </c>
    </row>
    <row r="1913" spans="1:19">
      <c r="A1913" s="432">
        <v>42219</v>
      </c>
      <c r="B1913" s="53">
        <v>2140</v>
      </c>
      <c r="C1913" s="53">
        <v>7950</v>
      </c>
      <c r="D1913" s="53">
        <v>3577.5</v>
      </c>
      <c r="E1913" s="53">
        <v>6020</v>
      </c>
      <c r="F1913" s="53">
        <v>3311.0000000000005</v>
      </c>
      <c r="G1913" s="53">
        <v>5564</v>
      </c>
      <c r="H1913" s="53">
        <v>7064</v>
      </c>
      <c r="I1913" s="53">
        <v>6634</v>
      </c>
      <c r="J1913" s="53">
        <v>8134</v>
      </c>
      <c r="K1913" s="53">
        <v>6850</v>
      </c>
      <c r="L1913" s="53">
        <v>-214</v>
      </c>
      <c r="M1913" s="53">
        <v>-1284</v>
      </c>
      <c r="N1913" s="53">
        <v>6800</v>
      </c>
      <c r="O1913" s="53">
        <v>-1334</v>
      </c>
      <c r="P1913" s="53">
        <v>6400</v>
      </c>
      <c r="Q1913" s="53">
        <v>-1734</v>
      </c>
      <c r="R1913" s="53">
        <v>6954</v>
      </c>
      <c r="S1913" s="53">
        <v>-1180</v>
      </c>
    </row>
    <row r="1914" spans="1:19">
      <c r="A1914" s="432">
        <v>42220</v>
      </c>
      <c r="B1914" s="53">
        <v>2095</v>
      </c>
      <c r="C1914" s="53">
        <v>7925</v>
      </c>
      <c r="D1914" s="53">
        <v>3566.25</v>
      </c>
      <c r="E1914" s="53">
        <v>5990</v>
      </c>
      <c r="F1914" s="53">
        <v>3294.5000000000005</v>
      </c>
      <c r="G1914" s="53">
        <v>5447</v>
      </c>
      <c r="H1914" s="53">
        <v>6947</v>
      </c>
      <c r="I1914" s="53">
        <v>6494.5</v>
      </c>
      <c r="J1914" s="53">
        <v>7994.5</v>
      </c>
      <c r="K1914" s="53">
        <v>6850</v>
      </c>
      <c r="L1914" s="53">
        <v>-97</v>
      </c>
      <c r="M1914" s="53">
        <v>-1144.5</v>
      </c>
      <c r="N1914" s="53">
        <v>6800</v>
      </c>
      <c r="O1914" s="53">
        <v>-1194.5</v>
      </c>
      <c r="P1914" s="53">
        <v>6400</v>
      </c>
      <c r="Q1914" s="53">
        <v>-1594.5</v>
      </c>
      <c r="R1914" s="53">
        <v>6918</v>
      </c>
      <c r="S1914" s="53">
        <v>-1076.5</v>
      </c>
    </row>
    <row r="1915" spans="1:19">
      <c r="A1915" s="432">
        <v>42221</v>
      </c>
      <c r="B1915" s="53">
        <v>2100</v>
      </c>
      <c r="C1915" s="53">
        <v>7950</v>
      </c>
      <c r="D1915" s="53">
        <v>3577.5</v>
      </c>
      <c r="E1915" s="53">
        <v>6010</v>
      </c>
      <c r="F1915" s="53">
        <v>3305.5000000000005</v>
      </c>
      <c r="G1915" s="53">
        <v>5460</v>
      </c>
      <c r="H1915" s="53">
        <v>6960</v>
      </c>
      <c r="I1915" s="53">
        <v>6510</v>
      </c>
      <c r="J1915" s="53">
        <v>8010</v>
      </c>
      <c r="K1915" s="53">
        <v>6850</v>
      </c>
      <c r="L1915" s="53">
        <v>-110</v>
      </c>
      <c r="M1915" s="53">
        <v>-1160</v>
      </c>
      <c r="N1915" s="53">
        <v>6800</v>
      </c>
      <c r="O1915" s="53">
        <v>-1210</v>
      </c>
      <c r="P1915" s="53">
        <v>6450</v>
      </c>
      <c r="Q1915" s="53">
        <v>-1560</v>
      </c>
      <c r="R1915" s="53">
        <v>6918</v>
      </c>
      <c r="S1915" s="53">
        <v>-1092</v>
      </c>
    </row>
    <row r="1916" spans="1:19">
      <c r="A1916" s="432">
        <v>42222</v>
      </c>
      <c r="B1916" s="53">
        <v>2080</v>
      </c>
      <c r="C1916" s="53">
        <v>8000</v>
      </c>
      <c r="D1916" s="53">
        <v>3600</v>
      </c>
      <c r="E1916" s="53">
        <v>5810</v>
      </c>
      <c r="F1916" s="53">
        <v>3195.5000000000005</v>
      </c>
      <c r="G1916" s="53">
        <v>5408</v>
      </c>
      <c r="H1916" s="53">
        <v>6908</v>
      </c>
      <c r="I1916" s="53">
        <v>6448</v>
      </c>
      <c r="J1916" s="53">
        <v>7948</v>
      </c>
      <c r="K1916" s="53">
        <v>6850</v>
      </c>
      <c r="L1916" s="53">
        <v>-58</v>
      </c>
      <c r="M1916" s="53">
        <v>-1098</v>
      </c>
      <c r="N1916" s="53">
        <v>6800</v>
      </c>
      <c r="O1916" s="53">
        <v>-1148</v>
      </c>
      <c r="P1916" s="53">
        <v>6450</v>
      </c>
      <c r="Q1916" s="53">
        <v>-1498</v>
      </c>
      <c r="R1916" s="53">
        <v>6972</v>
      </c>
      <c r="S1916" s="53">
        <v>-976</v>
      </c>
    </row>
    <row r="1917" spans="1:19">
      <c r="A1917" s="432">
        <v>42223</v>
      </c>
      <c r="B1917" s="53">
        <v>2065</v>
      </c>
      <c r="C1917" s="53">
        <v>8075</v>
      </c>
      <c r="D1917" s="53">
        <v>3633.75</v>
      </c>
      <c r="E1917" s="53">
        <v>5810</v>
      </c>
      <c r="F1917" s="53">
        <v>3195.5000000000005</v>
      </c>
      <c r="G1917" s="53">
        <v>5369</v>
      </c>
      <c r="H1917" s="53">
        <v>6869</v>
      </c>
      <c r="I1917" s="53">
        <v>6401.5</v>
      </c>
      <c r="J1917" s="53">
        <v>7901.5</v>
      </c>
      <c r="K1917" s="53">
        <v>6850</v>
      </c>
      <c r="L1917" s="53">
        <v>-19</v>
      </c>
      <c r="M1917" s="53">
        <v>-1051.5</v>
      </c>
      <c r="N1917" s="53">
        <v>6800</v>
      </c>
      <c r="O1917" s="53">
        <v>-1101.5</v>
      </c>
      <c r="P1917" s="53">
        <v>6450</v>
      </c>
      <c r="Q1917" s="53">
        <v>-1451.5</v>
      </c>
      <c r="R1917" s="53">
        <v>6972</v>
      </c>
      <c r="S1917" s="53">
        <v>-929.5</v>
      </c>
    </row>
    <row r="1918" spans="1:19">
      <c r="A1918" s="432">
        <v>42226</v>
      </c>
      <c r="B1918" s="53">
        <v>2070</v>
      </c>
      <c r="C1918" s="53">
        <v>8125</v>
      </c>
      <c r="D1918" s="53">
        <v>3656.25</v>
      </c>
      <c r="E1918" s="53">
        <v>5840</v>
      </c>
      <c r="F1918" s="53">
        <v>3212.0000000000005</v>
      </c>
      <c r="G1918" s="53">
        <v>5382</v>
      </c>
      <c r="H1918" s="53">
        <v>6882</v>
      </c>
      <c r="I1918" s="53">
        <v>6417</v>
      </c>
      <c r="J1918" s="53">
        <v>7917</v>
      </c>
      <c r="K1918" s="53">
        <v>6850</v>
      </c>
      <c r="L1918" s="53">
        <v>-32</v>
      </c>
      <c r="M1918" s="53">
        <v>-1067</v>
      </c>
      <c r="N1918" s="53">
        <v>6800</v>
      </c>
      <c r="O1918" s="53">
        <v>-1117</v>
      </c>
      <c r="P1918" s="53">
        <v>6500</v>
      </c>
      <c r="Q1918" s="53">
        <v>-1417</v>
      </c>
      <c r="R1918" s="53">
        <v>7001</v>
      </c>
      <c r="S1918" s="53">
        <v>-916</v>
      </c>
    </row>
    <row r="1919" spans="1:19">
      <c r="A1919" s="432">
        <v>42227</v>
      </c>
      <c r="B1919" s="53">
        <v>2120</v>
      </c>
      <c r="C1919" s="53">
        <v>8350</v>
      </c>
      <c r="D1919" s="53">
        <v>3757.5</v>
      </c>
      <c r="E1919" s="53">
        <v>5920</v>
      </c>
      <c r="F1919" s="53">
        <v>3256.0000000000005</v>
      </c>
      <c r="G1919" s="53">
        <v>5512</v>
      </c>
      <c r="H1919" s="53">
        <v>7012</v>
      </c>
      <c r="I1919" s="53">
        <v>6572</v>
      </c>
      <c r="J1919" s="53">
        <v>8072</v>
      </c>
      <c r="K1919" s="53">
        <v>6850</v>
      </c>
      <c r="L1919" s="53">
        <v>-162</v>
      </c>
      <c r="M1919" s="53">
        <v>-1222</v>
      </c>
      <c r="N1919" s="53">
        <v>6800</v>
      </c>
      <c r="O1919" s="53">
        <v>-1272</v>
      </c>
      <c r="P1919" s="53">
        <v>6500</v>
      </c>
      <c r="Q1919" s="53">
        <v>-1572</v>
      </c>
      <c r="R1919" s="53">
        <v>7001</v>
      </c>
      <c r="S1919" s="53">
        <v>-1071</v>
      </c>
    </row>
    <row r="1920" spans="1:19">
      <c r="A1920" s="432">
        <v>42228</v>
      </c>
      <c r="B1920" s="53">
        <v>2105</v>
      </c>
      <c r="C1920" s="53">
        <v>8325</v>
      </c>
      <c r="D1920" s="53">
        <v>3746.25</v>
      </c>
      <c r="E1920" s="53">
        <v>6040</v>
      </c>
      <c r="F1920" s="53">
        <v>3322.0000000000005</v>
      </c>
      <c r="G1920" s="53">
        <v>5473</v>
      </c>
      <c r="H1920" s="53">
        <v>6973</v>
      </c>
      <c r="I1920" s="53">
        <v>6525.5</v>
      </c>
      <c r="J1920" s="53">
        <v>8025.5</v>
      </c>
      <c r="K1920" s="53">
        <v>6850</v>
      </c>
      <c r="L1920" s="53">
        <v>-123</v>
      </c>
      <c r="M1920" s="53">
        <v>-1175.5</v>
      </c>
      <c r="N1920" s="53">
        <v>6800</v>
      </c>
      <c r="O1920" s="53">
        <v>-1225.5</v>
      </c>
      <c r="P1920" s="53">
        <v>6500</v>
      </c>
      <c r="Q1920" s="53">
        <v>-1525.5</v>
      </c>
      <c r="R1920" s="53">
        <v>7001</v>
      </c>
      <c r="S1920" s="53">
        <v>-1024.5</v>
      </c>
    </row>
    <row r="1921" spans="1:19">
      <c r="A1921" s="432">
        <v>42229</v>
      </c>
      <c r="B1921" s="53">
        <v>2115</v>
      </c>
      <c r="C1921" s="53">
        <v>8300</v>
      </c>
      <c r="D1921" s="53">
        <v>3735</v>
      </c>
      <c r="E1921" s="53">
        <v>6060</v>
      </c>
      <c r="F1921" s="53">
        <v>3333.0000000000005</v>
      </c>
      <c r="G1921" s="53">
        <v>5499</v>
      </c>
      <c r="H1921" s="53">
        <v>6999</v>
      </c>
      <c r="I1921" s="53">
        <v>6556.5</v>
      </c>
      <c r="J1921" s="53">
        <v>8056.5</v>
      </c>
      <c r="K1921" s="53">
        <v>6850</v>
      </c>
      <c r="L1921" s="53">
        <v>-149</v>
      </c>
      <c r="M1921" s="53">
        <v>-1206.5</v>
      </c>
      <c r="N1921" s="53">
        <v>6800</v>
      </c>
      <c r="O1921" s="53">
        <v>-1256.5</v>
      </c>
      <c r="P1921" s="53">
        <v>6500</v>
      </c>
      <c r="Q1921" s="53">
        <v>-1556.5</v>
      </c>
      <c r="R1921" s="53">
        <v>7027</v>
      </c>
      <c r="S1921" s="53">
        <v>-1029.5</v>
      </c>
    </row>
    <row r="1922" spans="1:19">
      <c r="A1922" s="432">
        <v>42230</v>
      </c>
      <c r="B1922" s="53">
        <v>2125</v>
      </c>
      <c r="E1922" s="53">
        <v>6010</v>
      </c>
      <c r="F1922" s="53">
        <v>3305.5000000000005</v>
      </c>
      <c r="G1922" s="53">
        <v>5525</v>
      </c>
      <c r="H1922" s="53">
        <v>7025</v>
      </c>
      <c r="I1922" s="53">
        <v>6587.5</v>
      </c>
      <c r="J1922" s="53">
        <v>8087.5</v>
      </c>
      <c r="K1922" s="53">
        <v>6850</v>
      </c>
      <c r="L1922" s="53">
        <v>-175</v>
      </c>
      <c r="M1922" s="53">
        <v>-1237.5</v>
      </c>
      <c r="N1922" s="53">
        <v>6800</v>
      </c>
      <c r="O1922" s="53">
        <v>-1287.5</v>
      </c>
      <c r="P1922" s="53">
        <v>6500</v>
      </c>
      <c r="Q1922" s="53">
        <v>-1587.5</v>
      </c>
      <c r="R1922" s="53">
        <v>7027</v>
      </c>
      <c r="S1922" s="53">
        <v>-1060.5</v>
      </c>
    </row>
    <row r="1923" spans="1:19">
      <c r="A1923" s="432">
        <v>42233</v>
      </c>
      <c r="B1923" s="53">
        <v>2100</v>
      </c>
      <c r="C1923" s="53">
        <v>8275</v>
      </c>
      <c r="D1923" s="53">
        <v>3723.75</v>
      </c>
      <c r="E1923" s="53">
        <v>5860</v>
      </c>
      <c r="F1923" s="53">
        <v>3223.0000000000005</v>
      </c>
      <c r="G1923" s="53">
        <v>5460</v>
      </c>
      <c r="H1923" s="53">
        <v>6960</v>
      </c>
      <c r="I1923" s="53">
        <v>6510</v>
      </c>
      <c r="J1923" s="53">
        <v>8010</v>
      </c>
      <c r="K1923" s="53">
        <v>6850</v>
      </c>
      <c r="L1923" s="53">
        <v>-110</v>
      </c>
      <c r="M1923" s="53">
        <v>-1160</v>
      </c>
      <c r="N1923" s="53">
        <v>6800</v>
      </c>
      <c r="O1923" s="53">
        <v>-1210</v>
      </c>
      <c r="P1923" s="53">
        <v>6550</v>
      </c>
      <c r="Q1923" s="53">
        <v>-1460</v>
      </c>
      <c r="R1923" s="53">
        <v>7054</v>
      </c>
      <c r="S1923" s="53">
        <v>-956</v>
      </c>
    </row>
    <row r="1924" spans="1:19">
      <c r="A1924" s="432">
        <v>42234</v>
      </c>
      <c r="B1924" s="53">
        <v>2065</v>
      </c>
      <c r="C1924" s="53">
        <v>8200</v>
      </c>
      <c r="D1924" s="53">
        <v>3690</v>
      </c>
      <c r="E1924" s="53">
        <v>5730</v>
      </c>
      <c r="F1924" s="53">
        <v>3151.5000000000005</v>
      </c>
      <c r="G1924" s="53">
        <v>5369</v>
      </c>
      <c r="H1924" s="53">
        <v>6869</v>
      </c>
      <c r="I1924" s="53">
        <v>6401.5</v>
      </c>
      <c r="J1924" s="53">
        <v>7901.5</v>
      </c>
      <c r="K1924" s="53">
        <v>6850</v>
      </c>
      <c r="L1924" s="53">
        <v>-19</v>
      </c>
      <c r="M1924" s="53">
        <v>-1051.5</v>
      </c>
      <c r="N1924" s="53">
        <v>6800</v>
      </c>
      <c r="O1924" s="53">
        <v>-1101.5</v>
      </c>
      <c r="P1924" s="53">
        <v>6550</v>
      </c>
      <c r="Q1924" s="53">
        <v>-1351.5</v>
      </c>
      <c r="R1924" s="53">
        <v>7054</v>
      </c>
      <c r="S1924" s="53">
        <v>-847.5</v>
      </c>
    </row>
    <row r="1925" spans="1:19">
      <c r="A1925" s="432">
        <v>42235</v>
      </c>
      <c r="B1925" s="53">
        <v>2055</v>
      </c>
      <c r="C1925" s="53">
        <v>8150</v>
      </c>
      <c r="D1925" s="53">
        <v>3667.5</v>
      </c>
      <c r="E1925" s="53">
        <v>5780</v>
      </c>
      <c r="F1925" s="53">
        <v>3179.0000000000005</v>
      </c>
      <c r="G1925" s="53">
        <v>5343</v>
      </c>
      <c r="H1925" s="53">
        <v>6843</v>
      </c>
      <c r="I1925" s="53">
        <v>6370.5</v>
      </c>
      <c r="J1925" s="53">
        <v>7870.5</v>
      </c>
      <c r="K1925" s="53">
        <v>6850</v>
      </c>
      <c r="L1925" s="53">
        <v>7</v>
      </c>
      <c r="M1925" s="53">
        <v>-1020.5</v>
      </c>
      <c r="N1925" s="53">
        <v>6800</v>
      </c>
      <c r="O1925" s="53">
        <v>-1070.5</v>
      </c>
      <c r="P1925" s="53">
        <v>6550</v>
      </c>
      <c r="Q1925" s="53">
        <v>-1320.5</v>
      </c>
      <c r="R1925" s="53">
        <v>7001</v>
      </c>
      <c r="S1925" s="53">
        <v>-869.5</v>
      </c>
    </row>
    <row r="1926" spans="1:19">
      <c r="A1926" s="432">
        <v>42236</v>
      </c>
      <c r="B1926" s="53">
        <v>2030</v>
      </c>
      <c r="C1926" s="53">
        <v>8100</v>
      </c>
      <c r="D1926" s="53">
        <v>3645</v>
      </c>
      <c r="E1926" s="53">
        <v>5640</v>
      </c>
      <c r="F1926" s="53">
        <v>3102.0000000000005</v>
      </c>
      <c r="G1926" s="53">
        <v>5278</v>
      </c>
      <c r="H1926" s="53">
        <v>6778</v>
      </c>
      <c r="I1926" s="53">
        <v>6293</v>
      </c>
      <c r="J1926" s="53">
        <v>7793</v>
      </c>
      <c r="K1926" s="53">
        <v>6850</v>
      </c>
      <c r="L1926" s="53">
        <v>72</v>
      </c>
      <c r="M1926" s="53">
        <v>-943</v>
      </c>
      <c r="N1926" s="53">
        <v>6800</v>
      </c>
      <c r="O1926" s="53">
        <v>-993</v>
      </c>
      <c r="P1926" s="53">
        <v>6500</v>
      </c>
      <c r="Q1926" s="53">
        <v>-1293</v>
      </c>
      <c r="R1926" s="53">
        <v>6901</v>
      </c>
      <c r="S1926" s="53">
        <v>-892</v>
      </c>
    </row>
    <row r="1927" spans="1:19">
      <c r="A1927" s="432">
        <v>42237</v>
      </c>
      <c r="B1927" s="53">
        <v>2030</v>
      </c>
      <c r="C1927" s="53">
        <v>8100</v>
      </c>
      <c r="D1927" s="53">
        <v>3645</v>
      </c>
      <c r="E1927" s="53">
        <v>5440</v>
      </c>
      <c r="F1927" s="53">
        <v>2992.0000000000005</v>
      </c>
      <c r="G1927" s="53">
        <v>5278</v>
      </c>
      <c r="H1927" s="53">
        <v>6778</v>
      </c>
      <c r="I1927" s="53">
        <v>6293</v>
      </c>
      <c r="J1927" s="53">
        <v>7793</v>
      </c>
      <c r="K1927" s="53">
        <v>6850</v>
      </c>
      <c r="L1927" s="53">
        <v>72</v>
      </c>
      <c r="M1927" s="53">
        <v>-943</v>
      </c>
      <c r="N1927" s="53">
        <v>6800</v>
      </c>
      <c r="O1927" s="53">
        <v>-993</v>
      </c>
      <c r="P1927" s="53">
        <v>6400</v>
      </c>
      <c r="Q1927" s="53">
        <v>-1393</v>
      </c>
      <c r="R1927" s="53">
        <v>6857</v>
      </c>
      <c r="S1927" s="53">
        <v>-936</v>
      </c>
    </row>
    <row r="1928" spans="1:19">
      <c r="A1928" s="432">
        <v>42240</v>
      </c>
      <c r="B1928" s="53">
        <v>1950</v>
      </c>
      <c r="C1928" s="53">
        <v>8100</v>
      </c>
      <c r="D1928" s="53">
        <v>3645</v>
      </c>
      <c r="E1928" s="53">
        <v>5030</v>
      </c>
      <c r="F1928" s="53">
        <v>2766.5</v>
      </c>
      <c r="G1928" s="53">
        <v>5070</v>
      </c>
      <c r="H1928" s="53">
        <v>6570</v>
      </c>
      <c r="I1928" s="53">
        <v>6045</v>
      </c>
      <c r="J1928" s="53">
        <v>7545</v>
      </c>
      <c r="N1928" s="53">
        <v>6800</v>
      </c>
      <c r="O1928" s="53">
        <v>-745</v>
      </c>
      <c r="P1928" s="53">
        <v>6300</v>
      </c>
      <c r="Q1928" s="53">
        <v>-1245</v>
      </c>
      <c r="R1928" s="53">
        <v>6713</v>
      </c>
      <c r="S1928" s="53">
        <v>-832</v>
      </c>
    </row>
    <row r="1929" spans="1:19">
      <c r="A1929" s="432">
        <v>42241</v>
      </c>
      <c r="B1929" s="53">
        <v>1920</v>
      </c>
      <c r="C1929" s="53">
        <v>7950</v>
      </c>
      <c r="D1929" s="53">
        <v>3577.5</v>
      </c>
      <c r="E1929" s="53">
        <v>5110</v>
      </c>
      <c r="F1929" s="53">
        <v>2810.5</v>
      </c>
      <c r="G1929" s="53">
        <v>4992</v>
      </c>
      <c r="H1929" s="53">
        <v>6492</v>
      </c>
      <c r="I1929" s="53">
        <v>5952</v>
      </c>
      <c r="J1929" s="53">
        <v>7452</v>
      </c>
      <c r="N1929" s="53">
        <v>6800</v>
      </c>
      <c r="O1929" s="53">
        <v>-652</v>
      </c>
      <c r="P1929" s="53">
        <v>6200</v>
      </c>
      <c r="Q1929" s="53">
        <v>-1252</v>
      </c>
      <c r="R1929" s="53">
        <v>6601</v>
      </c>
      <c r="S1929" s="53">
        <v>-851</v>
      </c>
    </row>
    <row r="1930" spans="1:19">
      <c r="A1930" s="432">
        <v>42242</v>
      </c>
      <c r="B1930" s="53">
        <v>1880</v>
      </c>
      <c r="C1930" s="53">
        <v>7950</v>
      </c>
      <c r="D1930" s="53">
        <v>3577.5</v>
      </c>
      <c r="E1930" s="53">
        <v>5110</v>
      </c>
      <c r="F1930" s="53">
        <v>2810.5</v>
      </c>
      <c r="G1930" s="53">
        <v>4888</v>
      </c>
      <c r="H1930" s="53">
        <v>6388</v>
      </c>
      <c r="I1930" s="53">
        <v>5828</v>
      </c>
      <c r="J1930" s="53">
        <v>7328</v>
      </c>
      <c r="N1930" s="53">
        <v>6600</v>
      </c>
      <c r="O1930" s="53">
        <v>-728</v>
      </c>
      <c r="P1930" s="53">
        <v>6200</v>
      </c>
      <c r="Q1930" s="53">
        <v>-1128</v>
      </c>
      <c r="R1930" s="53">
        <v>6557</v>
      </c>
      <c r="S1930" s="53">
        <v>-771</v>
      </c>
    </row>
    <row r="1931" spans="1:19">
      <c r="A1931" s="432">
        <v>42243</v>
      </c>
      <c r="B1931" s="53">
        <v>1920</v>
      </c>
      <c r="C1931" s="53">
        <v>7925</v>
      </c>
      <c r="D1931" s="53">
        <v>3566.25</v>
      </c>
      <c r="E1931" s="53">
        <v>5440</v>
      </c>
      <c r="F1931" s="53">
        <v>2992.0000000000005</v>
      </c>
      <c r="G1931" s="53">
        <v>4992</v>
      </c>
      <c r="H1931" s="53">
        <v>6492</v>
      </c>
      <c r="I1931" s="53">
        <v>5952</v>
      </c>
      <c r="J1931" s="53">
        <v>7452</v>
      </c>
      <c r="N1931" s="53">
        <v>6600</v>
      </c>
      <c r="O1931" s="53">
        <v>-852</v>
      </c>
      <c r="P1931" s="53">
        <v>6200</v>
      </c>
      <c r="Q1931" s="53">
        <v>-1252</v>
      </c>
      <c r="R1931" s="53">
        <v>6557</v>
      </c>
      <c r="S1931" s="53">
        <v>-895</v>
      </c>
    </row>
    <row r="1932" spans="1:19">
      <c r="A1932" s="432">
        <v>42244</v>
      </c>
      <c r="B1932" s="53">
        <v>2015</v>
      </c>
      <c r="C1932" s="53">
        <v>8000</v>
      </c>
      <c r="D1932" s="53">
        <v>3600</v>
      </c>
      <c r="E1932" s="53">
        <v>5570</v>
      </c>
      <c r="F1932" s="53">
        <v>3063.5000000000005</v>
      </c>
      <c r="G1932" s="53">
        <v>5239</v>
      </c>
      <c r="H1932" s="53">
        <v>6739</v>
      </c>
      <c r="I1932" s="53">
        <v>6246.5</v>
      </c>
      <c r="J1932" s="53">
        <v>7746.5</v>
      </c>
      <c r="N1932" s="53">
        <v>6600</v>
      </c>
      <c r="O1932" s="53">
        <v>-1146.5</v>
      </c>
      <c r="P1932" s="53">
        <v>5600</v>
      </c>
      <c r="Q1932" s="53">
        <v>-2146.5</v>
      </c>
      <c r="R1932" s="53">
        <v>6510</v>
      </c>
      <c r="S1932" s="53">
        <v>-1236.5</v>
      </c>
    </row>
    <row r="1933" spans="1:19">
      <c r="A1933" s="432">
        <v>42247</v>
      </c>
      <c r="B1933" s="53">
        <v>1960</v>
      </c>
      <c r="C1933" s="53">
        <v>8050</v>
      </c>
      <c r="D1933" s="53">
        <v>3622.5</v>
      </c>
      <c r="E1933" s="53">
        <v>5410</v>
      </c>
      <c r="F1933" s="53">
        <v>2975.5000000000005</v>
      </c>
      <c r="G1933" s="53">
        <v>5096</v>
      </c>
      <c r="H1933" s="53">
        <v>6596</v>
      </c>
      <c r="I1933" s="53">
        <v>6076</v>
      </c>
      <c r="J1933" s="53">
        <v>7576</v>
      </c>
      <c r="N1933" s="53">
        <v>6300</v>
      </c>
      <c r="O1933" s="53">
        <v>-1276</v>
      </c>
      <c r="P1933" s="53">
        <v>5600</v>
      </c>
      <c r="Q1933" s="53">
        <v>-1976</v>
      </c>
      <c r="R1933" s="53">
        <v>6510</v>
      </c>
      <c r="S1933" s="53">
        <v>-1066</v>
      </c>
    </row>
    <row r="1934" spans="1:19">
      <c r="A1934" s="432">
        <v>42248</v>
      </c>
      <c r="B1934" s="53">
        <v>1955</v>
      </c>
      <c r="C1934" s="53">
        <v>8150</v>
      </c>
      <c r="D1934" s="53">
        <v>3667.5</v>
      </c>
      <c r="E1934" s="53">
        <v>5460</v>
      </c>
      <c r="F1934" s="53">
        <v>3003.0000000000005</v>
      </c>
      <c r="G1934" s="53">
        <v>5083</v>
      </c>
      <c r="H1934" s="53">
        <v>6583</v>
      </c>
      <c r="I1934" s="53">
        <v>6060.5</v>
      </c>
      <c r="J1934" s="53">
        <v>7560.5</v>
      </c>
      <c r="N1934" s="53">
        <v>6300</v>
      </c>
      <c r="O1934" s="53">
        <v>-1260.5</v>
      </c>
      <c r="P1934" s="53">
        <v>5750</v>
      </c>
      <c r="Q1934" s="53">
        <v>-1810.5</v>
      </c>
      <c r="R1934" s="53">
        <v>6452</v>
      </c>
      <c r="S1934" s="53">
        <v>-1108.5</v>
      </c>
    </row>
    <row r="1935" spans="1:19">
      <c r="A1935" s="432">
        <v>42249</v>
      </c>
      <c r="B1935" s="53">
        <v>1940</v>
      </c>
      <c r="E1935" s="53">
        <v>5460</v>
      </c>
      <c r="F1935" s="53">
        <v>3003.0000000000005</v>
      </c>
      <c r="G1935" s="53">
        <v>5044</v>
      </c>
      <c r="H1935" s="53">
        <v>6544</v>
      </c>
      <c r="I1935" s="53">
        <v>6014</v>
      </c>
      <c r="J1935" s="53">
        <v>7514</v>
      </c>
      <c r="N1935" s="53">
        <v>6300</v>
      </c>
      <c r="O1935" s="53">
        <v>-1214</v>
      </c>
      <c r="P1935" s="53">
        <v>5750</v>
      </c>
      <c r="Q1935" s="53">
        <v>-1764</v>
      </c>
      <c r="R1935" s="53">
        <v>6452</v>
      </c>
      <c r="S1935" s="53">
        <v>-1062</v>
      </c>
    </row>
    <row r="1936" spans="1:19">
      <c r="A1936" s="432">
        <v>42250</v>
      </c>
      <c r="P1936" s="53">
        <v>5750</v>
      </c>
      <c r="R1936" s="53">
        <v>6452</v>
      </c>
    </row>
    <row r="1937" spans="1:19">
      <c r="A1937" s="432">
        <v>42251</v>
      </c>
      <c r="P1937" s="53">
        <v>5750</v>
      </c>
      <c r="R1937" s="53">
        <v>6452</v>
      </c>
    </row>
    <row r="1938" spans="1:19">
      <c r="A1938" s="432">
        <v>42253</v>
      </c>
      <c r="B1938" s="53">
        <v>1945</v>
      </c>
      <c r="C1938" s="53">
        <v>8125</v>
      </c>
      <c r="D1938" s="53">
        <v>3656.25</v>
      </c>
      <c r="E1938" s="53">
        <v>5490</v>
      </c>
      <c r="F1938" s="53">
        <v>3019.5000000000005</v>
      </c>
      <c r="G1938" s="53">
        <v>5057</v>
      </c>
      <c r="H1938" s="53">
        <v>6557</v>
      </c>
      <c r="I1938" s="53">
        <v>6029.5</v>
      </c>
      <c r="J1938" s="53">
        <v>7529.5</v>
      </c>
      <c r="N1938" s="53">
        <v>6300</v>
      </c>
      <c r="O1938" s="53">
        <v>-1229.5</v>
      </c>
      <c r="P1938" s="53">
        <v>5750</v>
      </c>
      <c r="Q1938" s="53">
        <v>-1779.5</v>
      </c>
      <c r="R1938" s="53">
        <v>6304</v>
      </c>
      <c r="S1938" s="53">
        <v>-1225.5</v>
      </c>
    </row>
    <row r="1939" spans="1:19">
      <c r="A1939" s="432">
        <v>42254</v>
      </c>
      <c r="B1939" s="53">
        <v>1950</v>
      </c>
      <c r="C1939" s="53">
        <v>8150</v>
      </c>
      <c r="D1939" s="53">
        <v>3667.5</v>
      </c>
      <c r="E1939" s="53">
        <v>5490</v>
      </c>
      <c r="F1939" s="53">
        <v>3019.5000000000005</v>
      </c>
      <c r="G1939" s="53">
        <v>5070</v>
      </c>
      <c r="H1939" s="53">
        <v>6570</v>
      </c>
      <c r="I1939" s="53">
        <v>6045</v>
      </c>
      <c r="J1939" s="53">
        <v>7545</v>
      </c>
      <c r="N1939" s="53">
        <v>6300</v>
      </c>
      <c r="O1939" s="53">
        <v>-1245</v>
      </c>
      <c r="P1939" s="53">
        <v>5750</v>
      </c>
      <c r="Q1939" s="53">
        <v>-1795</v>
      </c>
      <c r="R1939" s="53">
        <v>6304</v>
      </c>
      <c r="S1939" s="53">
        <v>-1241</v>
      </c>
    </row>
    <row r="1940" spans="1:19">
      <c r="A1940" s="432">
        <v>42255</v>
      </c>
      <c r="B1940" s="53">
        <v>1935</v>
      </c>
      <c r="C1940" s="53">
        <v>8025</v>
      </c>
      <c r="D1940" s="53">
        <v>3611.25</v>
      </c>
      <c r="E1940" s="53">
        <v>5540</v>
      </c>
      <c r="F1940" s="53">
        <v>3047.0000000000005</v>
      </c>
      <c r="G1940" s="53">
        <v>5031</v>
      </c>
      <c r="H1940" s="53">
        <v>6531</v>
      </c>
      <c r="I1940" s="53">
        <v>5998.5</v>
      </c>
      <c r="J1940" s="53">
        <v>7498.5</v>
      </c>
      <c r="N1940" s="53">
        <v>6300</v>
      </c>
      <c r="O1940" s="53">
        <v>-1198.5</v>
      </c>
      <c r="P1940" s="53">
        <v>5650</v>
      </c>
      <c r="Q1940" s="53">
        <v>-1848.5</v>
      </c>
      <c r="R1940" s="53">
        <v>6304</v>
      </c>
      <c r="S1940" s="53">
        <v>-1194.5</v>
      </c>
    </row>
    <row r="1941" spans="1:19">
      <c r="A1941" s="432">
        <v>42256</v>
      </c>
      <c r="B1941" s="53">
        <v>1950</v>
      </c>
      <c r="C1941" s="53">
        <v>8025</v>
      </c>
      <c r="D1941" s="53">
        <v>3611.25</v>
      </c>
      <c r="E1941" s="53">
        <v>5570</v>
      </c>
      <c r="F1941" s="53">
        <v>3063.5000000000005</v>
      </c>
      <c r="G1941" s="53">
        <v>5070</v>
      </c>
      <c r="H1941" s="53">
        <v>6570</v>
      </c>
      <c r="I1941" s="53">
        <v>6045</v>
      </c>
      <c r="J1941" s="53">
        <v>7545</v>
      </c>
      <c r="N1941" s="53">
        <v>6300</v>
      </c>
      <c r="O1941" s="53">
        <v>-1245</v>
      </c>
      <c r="P1941" s="53">
        <v>5450</v>
      </c>
      <c r="Q1941" s="53">
        <v>-2095</v>
      </c>
      <c r="R1941" s="53">
        <v>5904</v>
      </c>
      <c r="S1941" s="53">
        <v>-1641</v>
      </c>
    </row>
    <row r="1942" spans="1:19">
      <c r="A1942" s="432">
        <v>42257</v>
      </c>
      <c r="B1942" s="53">
        <v>1945</v>
      </c>
      <c r="C1942" s="53">
        <v>7925</v>
      </c>
      <c r="D1942" s="53">
        <v>3566.25</v>
      </c>
      <c r="E1942" s="53">
        <v>5610</v>
      </c>
      <c r="F1942" s="53">
        <v>3085.5000000000005</v>
      </c>
      <c r="G1942" s="53">
        <v>5057</v>
      </c>
      <c r="H1942" s="53">
        <v>6557</v>
      </c>
      <c r="I1942" s="53">
        <v>6029.5</v>
      </c>
      <c r="J1942" s="53">
        <v>7529.5</v>
      </c>
      <c r="N1942" s="53">
        <v>6300</v>
      </c>
      <c r="O1942" s="53">
        <v>-1229.5</v>
      </c>
      <c r="P1942" s="53">
        <v>5300</v>
      </c>
      <c r="Q1942" s="53">
        <v>-2229.5</v>
      </c>
      <c r="R1942" s="53">
        <v>5750</v>
      </c>
      <c r="S1942" s="53">
        <v>-1779.5</v>
      </c>
    </row>
    <row r="1943" spans="1:19">
      <c r="A1943" s="432">
        <v>42258</v>
      </c>
      <c r="B1943" s="53">
        <v>1960</v>
      </c>
      <c r="C1943" s="53">
        <v>7975</v>
      </c>
      <c r="D1943" s="53">
        <v>3588.75</v>
      </c>
      <c r="E1943" s="53">
        <v>5660</v>
      </c>
      <c r="F1943" s="53">
        <v>3113.0000000000005</v>
      </c>
      <c r="G1943" s="53">
        <v>5096</v>
      </c>
      <c r="H1943" s="53">
        <v>6596</v>
      </c>
      <c r="I1943" s="53">
        <v>6076</v>
      </c>
      <c r="J1943" s="53">
        <v>7576</v>
      </c>
      <c r="N1943" s="53">
        <v>6300</v>
      </c>
      <c r="O1943" s="53">
        <v>-1276</v>
      </c>
      <c r="P1943" s="53">
        <v>5300</v>
      </c>
      <c r="Q1943" s="53">
        <v>-2276</v>
      </c>
      <c r="R1943" s="53">
        <v>5750</v>
      </c>
      <c r="S1943" s="53">
        <v>-1826</v>
      </c>
    </row>
    <row r="1944" spans="1:19">
      <c r="A1944" s="432">
        <v>42261</v>
      </c>
      <c r="B1944" s="53">
        <v>1945</v>
      </c>
      <c r="C1944" s="53">
        <v>7925</v>
      </c>
      <c r="D1944" s="53">
        <v>3566.25</v>
      </c>
      <c r="E1944" s="53">
        <v>5560</v>
      </c>
      <c r="F1944" s="53">
        <v>3058.0000000000005</v>
      </c>
      <c r="G1944" s="53">
        <v>5057</v>
      </c>
      <c r="H1944" s="53">
        <v>6557</v>
      </c>
      <c r="I1944" s="53">
        <v>6029.5</v>
      </c>
      <c r="J1944" s="53">
        <v>7529.5</v>
      </c>
      <c r="N1944" s="53">
        <v>5800</v>
      </c>
      <c r="O1944" s="53">
        <v>-1729.5</v>
      </c>
      <c r="P1944" s="53">
        <v>5300</v>
      </c>
      <c r="Q1944" s="53">
        <v>-2229.5</v>
      </c>
      <c r="R1944" s="53">
        <v>5750</v>
      </c>
      <c r="S1944" s="53">
        <v>-1779.5</v>
      </c>
    </row>
    <row r="1945" spans="1:19">
      <c r="A1945" s="432">
        <v>42262</v>
      </c>
      <c r="B1945" s="53">
        <v>1940</v>
      </c>
      <c r="E1945" s="53">
        <v>5440</v>
      </c>
      <c r="F1945" s="53">
        <v>2992.0000000000005</v>
      </c>
      <c r="G1945" s="53">
        <v>5044</v>
      </c>
      <c r="H1945" s="53">
        <v>6544</v>
      </c>
      <c r="I1945" s="53">
        <v>6014</v>
      </c>
      <c r="J1945" s="53">
        <v>7514</v>
      </c>
      <c r="N1945" s="53">
        <v>5300</v>
      </c>
      <c r="O1945" s="53">
        <v>-2214</v>
      </c>
      <c r="P1945" s="53">
        <v>5300</v>
      </c>
      <c r="Q1945" s="53">
        <v>-2214</v>
      </c>
      <c r="R1945" s="53">
        <v>5750</v>
      </c>
      <c r="S1945" s="53">
        <v>-1764</v>
      </c>
    </row>
    <row r="1946" spans="1:19">
      <c r="A1946" s="432">
        <v>42263</v>
      </c>
      <c r="B1946" s="53">
        <v>1945</v>
      </c>
      <c r="C1946" s="53">
        <v>7775</v>
      </c>
      <c r="D1946" s="53">
        <v>3498.75</v>
      </c>
      <c r="E1946" s="53">
        <v>5510</v>
      </c>
      <c r="F1946" s="53">
        <v>3030.5000000000005</v>
      </c>
      <c r="G1946" s="53">
        <v>5057</v>
      </c>
      <c r="H1946" s="53">
        <v>6557</v>
      </c>
      <c r="I1946" s="53">
        <v>6029.5</v>
      </c>
      <c r="J1946" s="53">
        <v>7529.5</v>
      </c>
      <c r="N1946" s="53">
        <v>5300</v>
      </c>
      <c r="O1946" s="53">
        <v>-2229.5</v>
      </c>
      <c r="P1946" s="53">
        <v>4850</v>
      </c>
      <c r="Q1946" s="53">
        <v>-2679.5</v>
      </c>
      <c r="R1946" s="53">
        <v>5457</v>
      </c>
      <c r="S1946" s="53">
        <v>-2072.5</v>
      </c>
    </row>
    <row r="1947" spans="1:19">
      <c r="A1947" s="432">
        <v>42264</v>
      </c>
      <c r="B1947" s="53">
        <v>1970</v>
      </c>
      <c r="C1947" s="53">
        <v>7850</v>
      </c>
      <c r="D1947" s="53">
        <v>3532.5</v>
      </c>
      <c r="E1947" s="53">
        <v>5510</v>
      </c>
      <c r="F1947" s="53">
        <v>3030.5000000000005</v>
      </c>
      <c r="G1947" s="53">
        <v>5122</v>
      </c>
      <c r="H1947" s="53">
        <v>6622</v>
      </c>
      <c r="I1947" s="53">
        <v>6107</v>
      </c>
      <c r="J1947" s="53">
        <v>7607</v>
      </c>
      <c r="N1947" s="53">
        <v>5300</v>
      </c>
      <c r="O1947" s="53">
        <v>-2307</v>
      </c>
      <c r="P1947" s="53">
        <v>5050</v>
      </c>
      <c r="Q1947" s="53">
        <v>-2557</v>
      </c>
      <c r="R1947" s="53">
        <v>5610</v>
      </c>
      <c r="S1947" s="53">
        <v>-1997</v>
      </c>
    </row>
    <row r="1948" spans="1:19">
      <c r="A1948" s="432">
        <v>42265</v>
      </c>
      <c r="B1948" s="53">
        <v>1970</v>
      </c>
      <c r="C1948" s="53">
        <v>7850</v>
      </c>
      <c r="D1948" s="53">
        <v>3532.5</v>
      </c>
      <c r="E1948" s="53">
        <v>5440</v>
      </c>
      <c r="F1948" s="53">
        <v>2992.0000000000005</v>
      </c>
      <c r="G1948" s="53">
        <v>5122</v>
      </c>
      <c r="H1948" s="53">
        <v>6622</v>
      </c>
      <c r="I1948" s="53">
        <v>6107</v>
      </c>
      <c r="J1948" s="53">
        <v>7607</v>
      </c>
      <c r="N1948" s="53">
        <v>5300</v>
      </c>
      <c r="O1948" s="53">
        <v>-2307</v>
      </c>
      <c r="P1948" s="53">
        <v>5050</v>
      </c>
      <c r="Q1948" s="53">
        <v>-2557</v>
      </c>
      <c r="R1948" s="53">
        <v>5610</v>
      </c>
      <c r="S1948" s="53">
        <v>-1997</v>
      </c>
    </row>
    <row r="1949" spans="1:19">
      <c r="A1949" s="432">
        <v>42268</v>
      </c>
      <c r="B1949" s="53">
        <v>1965</v>
      </c>
      <c r="C1949" s="53">
        <v>7850</v>
      </c>
      <c r="D1949" s="53">
        <v>3532.5</v>
      </c>
      <c r="E1949" s="53">
        <v>5470</v>
      </c>
      <c r="F1949" s="53">
        <v>3008.5000000000005</v>
      </c>
      <c r="G1949" s="53">
        <v>5109</v>
      </c>
      <c r="H1949" s="53">
        <v>6609</v>
      </c>
      <c r="I1949" s="53">
        <v>6091.5</v>
      </c>
      <c r="J1949" s="53">
        <v>7591.5</v>
      </c>
      <c r="N1949" s="53">
        <v>5300</v>
      </c>
      <c r="O1949" s="53">
        <v>-2291.5</v>
      </c>
      <c r="P1949" s="53">
        <v>4850</v>
      </c>
      <c r="Q1949" s="53">
        <v>-2741.5</v>
      </c>
      <c r="R1949" s="53">
        <v>5404</v>
      </c>
      <c r="S1949" s="53">
        <v>-2187.5</v>
      </c>
    </row>
    <row r="1950" spans="1:19">
      <c r="A1950" s="432">
        <v>42269</v>
      </c>
      <c r="B1950" s="53">
        <v>1990</v>
      </c>
      <c r="C1950" s="53">
        <v>7800</v>
      </c>
      <c r="D1950" s="53">
        <v>3510</v>
      </c>
      <c r="E1950" s="53">
        <v>5410</v>
      </c>
      <c r="F1950" s="53">
        <v>2975.5000000000005</v>
      </c>
      <c r="G1950" s="53">
        <v>5174</v>
      </c>
      <c r="H1950" s="53">
        <v>6674</v>
      </c>
      <c r="I1950" s="53">
        <v>6169</v>
      </c>
      <c r="J1950" s="53">
        <v>7669</v>
      </c>
      <c r="N1950" s="53">
        <v>5300</v>
      </c>
      <c r="O1950" s="53">
        <v>-2369</v>
      </c>
      <c r="P1950" s="53">
        <v>4650</v>
      </c>
      <c r="Q1950" s="53">
        <v>-3019</v>
      </c>
      <c r="R1950" s="53">
        <v>5000</v>
      </c>
      <c r="S1950" s="53">
        <v>-2669</v>
      </c>
    </row>
    <row r="1951" spans="1:19">
      <c r="A1951" s="432">
        <v>42270</v>
      </c>
      <c r="B1951" s="53">
        <v>2010</v>
      </c>
      <c r="C1951" s="53">
        <v>7800</v>
      </c>
      <c r="D1951" s="53">
        <v>3510</v>
      </c>
      <c r="E1951" s="53">
        <v>5370</v>
      </c>
      <c r="F1951" s="53">
        <v>2953.5000000000005</v>
      </c>
      <c r="G1951" s="53">
        <v>5226</v>
      </c>
      <c r="H1951" s="53">
        <v>6726</v>
      </c>
      <c r="I1951" s="53">
        <v>6231</v>
      </c>
      <c r="J1951" s="53">
        <v>7731</v>
      </c>
      <c r="N1951" s="53">
        <v>5000</v>
      </c>
      <c r="O1951" s="53">
        <v>-2731</v>
      </c>
      <c r="P1951" s="53">
        <v>4450</v>
      </c>
      <c r="Q1951" s="53">
        <v>-3281</v>
      </c>
      <c r="R1951" s="53">
        <v>4900</v>
      </c>
      <c r="S1951" s="53">
        <v>-2831</v>
      </c>
    </row>
    <row r="1952" spans="1:19">
      <c r="A1952" s="432">
        <v>42271</v>
      </c>
      <c r="B1952" s="53">
        <v>2010</v>
      </c>
      <c r="C1952" s="53">
        <v>7750</v>
      </c>
      <c r="D1952" s="53">
        <v>3487.5</v>
      </c>
      <c r="E1952" s="53">
        <v>5340</v>
      </c>
      <c r="F1952" s="53">
        <v>2937.0000000000005</v>
      </c>
      <c r="G1952" s="53">
        <v>5226</v>
      </c>
      <c r="H1952" s="53">
        <v>6726</v>
      </c>
      <c r="I1952" s="53">
        <v>6231</v>
      </c>
      <c r="J1952" s="53">
        <v>7731</v>
      </c>
      <c r="N1952" s="53">
        <v>5000</v>
      </c>
      <c r="O1952" s="53">
        <v>-2731</v>
      </c>
      <c r="P1952" s="53">
        <v>4250</v>
      </c>
      <c r="Q1952" s="53">
        <v>-3481</v>
      </c>
      <c r="R1952" s="53">
        <v>4604</v>
      </c>
      <c r="S1952" s="53">
        <v>-3127</v>
      </c>
    </row>
    <row r="1953" spans="1:19">
      <c r="A1953" s="432">
        <v>42272</v>
      </c>
      <c r="B1953" s="53">
        <v>2005</v>
      </c>
      <c r="C1953" s="53">
        <v>7750</v>
      </c>
      <c r="D1953" s="53">
        <v>3487.5</v>
      </c>
      <c r="E1953" s="53">
        <v>5250</v>
      </c>
      <c r="F1953" s="53">
        <v>2887.5000000000005</v>
      </c>
      <c r="G1953" s="53">
        <v>5213</v>
      </c>
      <c r="H1953" s="53">
        <v>6713</v>
      </c>
      <c r="I1953" s="53">
        <v>6215.5</v>
      </c>
      <c r="J1953" s="53">
        <v>7715.5</v>
      </c>
      <c r="N1953" s="53">
        <v>5000</v>
      </c>
      <c r="O1953" s="53">
        <v>-2715.5</v>
      </c>
      <c r="P1953" s="53">
        <v>4050</v>
      </c>
      <c r="Q1953" s="53">
        <v>-3665.5</v>
      </c>
      <c r="R1953" s="53">
        <v>4404</v>
      </c>
      <c r="S1953" s="53">
        <v>-3311.5</v>
      </c>
    </row>
    <row r="1954" spans="1:19">
      <c r="A1954" s="432">
        <v>42275</v>
      </c>
      <c r="B1954" s="53">
        <v>1970</v>
      </c>
      <c r="C1954" s="53">
        <v>7700</v>
      </c>
      <c r="D1954" s="53">
        <v>3465</v>
      </c>
      <c r="E1954" s="53">
        <v>5150</v>
      </c>
      <c r="F1954" s="53">
        <v>2832.5000000000005</v>
      </c>
      <c r="G1954" s="53">
        <v>5122</v>
      </c>
      <c r="H1954" s="53">
        <v>6622</v>
      </c>
      <c r="I1954" s="53">
        <v>6107</v>
      </c>
      <c r="J1954" s="53">
        <v>7607</v>
      </c>
      <c r="N1954" s="53">
        <v>4600</v>
      </c>
      <c r="O1954" s="53">
        <v>-3007</v>
      </c>
      <c r="P1954" s="53">
        <v>4050</v>
      </c>
      <c r="Q1954" s="53">
        <v>-3557</v>
      </c>
      <c r="R1954" s="53">
        <v>4404</v>
      </c>
      <c r="S1954" s="53">
        <v>-3203</v>
      </c>
    </row>
    <row r="1955" spans="1:19">
      <c r="A1955" s="432">
        <v>42276</v>
      </c>
      <c r="B1955" s="53">
        <v>1950</v>
      </c>
      <c r="C1955" s="53">
        <v>7650</v>
      </c>
      <c r="D1955" s="53">
        <v>3442.5</v>
      </c>
      <c r="E1955" s="53">
        <v>5070</v>
      </c>
      <c r="F1955" s="53">
        <v>2788.5</v>
      </c>
      <c r="G1955" s="53">
        <v>5070</v>
      </c>
      <c r="H1955" s="53">
        <v>6570</v>
      </c>
      <c r="I1955" s="53">
        <v>6045</v>
      </c>
      <c r="J1955" s="53">
        <v>7545</v>
      </c>
      <c r="K1955" s="53">
        <v>4300</v>
      </c>
      <c r="L1955" s="53">
        <v>-2270</v>
      </c>
      <c r="M1955" s="53">
        <v>-3245</v>
      </c>
      <c r="N1955" s="53">
        <v>4600</v>
      </c>
      <c r="O1955" s="53">
        <v>-2945</v>
      </c>
      <c r="P1955" s="53">
        <v>3550</v>
      </c>
      <c r="Q1955" s="53">
        <v>-3995</v>
      </c>
      <c r="R1955" s="53">
        <v>4104</v>
      </c>
      <c r="S1955" s="53">
        <v>-3441</v>
      </c>
    </row>
    <row r="1956" spans="1:19">
      <c r="A1956" s="432">
        <v>42277</v>
      </c>
      <c r="B1956" s="53">
        <v>1945</v>
      </c>
      <c r="C1956" s="53">
        <v>7550</v>
      </c>
      <c r="D1956" s="53">
        <v>3397.5</v>
      </c>
      <c r="E1956" s="53">
        <v>5150</v>
      </c>
      <c r="F1956" s="53">
        <v>2832.5000000000005</v>
      </c>
      <c r="G1956" s="53">
        <v>5057</v>
      </c>
      <c r="H1956" s="53">
        <v>6557</v>
      </c>
      <c r="I1956" s="53">
        <v>6029.5</v>
      </c>
      <c r="J1956" s="53">
        <v>7529.5</v>
      </c>
      <c r="K1956" s="53">
        <v>4300</v>
      </c>
      <c r="L1956" s="53">
        <v>-2257</v>
      </c>
      <c r="M1956" s="53">
        <v>-3229.5</v>
      </c>
      <c r="N1956" s="53">
        <v>4000</v>
      </c>
      <c r="O1956" s="53">
        <v>-3529.5</v>
      </c>
      <c r="P1956" s="53">
        <v>3550</v>
      </c>
      <c r="Q1956" s="53">
        <v>-3979.5</v>
      </c>
      <c r="R1956" s="53">
        <v>4104</v>
      </c>
      <c r="S1956" s="53">
        <v>-3425.5</v>
      </c>
    </row>
    <row r="1957" spans="1:19">
      <c r="A1957" s="432">
        <v>42278</v>
      </c>
      <c r="P1957" s="53">
        <v>3550</v>
      </c>
      <c r="R1957" s="53">
        <v>4104</v>
      </c>
    </row>
    <row r="1958" spans="1:19">
      <c r="A1958" s="432">
        <v>42279</v>
      </c>
      <c r="P1958" s="53">
        <v>3550</v>
      </c>
      <c r="R1958" s="53">
        <v>4104</v>
      </c>
    </row>
    <row r="1959" spans="1:19">
      <c r="A1959" s="432">
        <v>42282</v>
      </c>
      <c r="P1959" s="53">
        <v>3550</v>
      </c>
      <c r="R1959" s="53">
        <v>4104</v>
      </c>
    </row>
    <row r="1960" spans="1:19">
      <c r="A1960" s="432">
        <v>42283</v>
      </c>
      <c r="P1960" s="53">
        <v>3550</v>
      </c>
      <c r="R1960" s="53">
        <v>4104</v>
      </c>
    </row>
    <row r="1961" spans="1:19">
      <c r="A1961" s="432">
        <v>42284</v>
      </c>
      <c r="P1961" s="53">
        <v>3550</v>
      </c>
      <c r="R1961" s="53">
        <v>4104</v>
      </c>
    </row>
    <row r="1962" spans="1:19">
      <c r="A1962" s="432">
        <v>42285</v>
      </c>
      <c r="B1962" s="53">
        <v>1995</v>
      </c>
      <c r="C1962" s="53">
        <v>7550</v>
      </c>
      <c r="D1962" s="53">
        <v>3397.5</v>
      </c>
      <c r="E1962" s="53">
        <v>5290</v>
      </c>
      <c r="F1962" s="53">
        <v>2909.5000000000005</v>
      </c>
      <c r="G1962" s="53">
        <v>5187</v>
      </c>
      <c r="H1962" s="53">
        <v>6687</v>
      </c>
      <c r="I1962" s="53">
        <v>6184.5</v>
      </c>
      <c r="J1962" s="53">
        <v>7684.5</v>
      </c>
      <c r="K1962" s="53">
        <v>4750</v>
      </c>
      <c r="L1962" s="53">
        <v>-1937</v>
      </c>
      <c r="M1962" s="53">
        <v>-2934.5</v>
      </c>
      <c r="N1962" s="53">
        <v>4000</v>
      </c>
      <c r="O1962" s="53">
        <v>-3684.5</v>
      </c>
      <c r="P1962" s="53">
        <v>4250</v>
      </c>
      <c r="Q1962" s="53">
        <v>-3434.5</v>
      </c>
      <c r="R1962" s="53">
        <v>4904</v>
      </c>
      <c r="S1962" s="53">
        <v>-2780.5</v>
      </c>
    </row>
    <row r="1963" spans="1:19">
      <c r="A1963" s="432">
        <v>42286</v>
      </c>
      <c r="B1963" s="53">
        <v>2015</v>
      </c>
      <c r="C1963" s="53">
        <v>7650</v>
      </c>
      <c r="D1963" s="53">
        <v>3442.5</v>
      </c>
      <c r="E1963" s="53">
        <v>5415</v>
      </c>
      <c r="F1963" s="53">
        <v>2978.2500000000005</v>
      </c>
      <c r="G1963" s="53">
        <v>5239</v>
      </c>
      <c r="H1963" s="53">
        <v>6739</v>
      </c>
      <c r="I1963" s="53">
        <v>6246.5</v>
      </c>
      <c r="J1963" s="53">
        <v>7746.5</v>
      </c>
      <c r="K1963" s="53">
        <v>4750</v>
      </c>
      <c r="L1963" s="53">
        <v>-1989</v>
      </c>
      <c r="M1963" s="53">
        <v>-2996.5</v>
      </c>
      <c r="N1963" s="53">
        <v>4300</v>
      </c>
      <c r="O1963" s="53">
        <v>-3446.5</v>
      </c>
      <c r="P1963" s="53">
        <v>4250</v>
      </c>
      <c r="Q1963" s="53">
        <v>-3496.5</v>
      </c>
      <c r="R1963" s="53">
        <v>4904</v>
      </c>
      <c r="S1963" s="53">
        <v>-2842.5</v>
      </c>
    </row>
    <row r="1964" spans="1:19">
      <c r="A1964" s="432">
        <v>42287</v>
      </c>
      <c r="B1964" s="53">
        <v>2015</v>
      </c>
      <c r="C1964" s="53">
        <v>7675</v>
      </c>
      <c r="D1964" s="53">
        <v>3453.75</v>
      </c>
      <c r="E1964" s="53">
        <v>5370</v>
      </c>
      <c r="F1964" s="53">
        <v>2953.5000000000005</v>
      </c>
      <c r="G1964" s="53">
        <v>5239</v>
      </c>
      <c r="H1964" s="53">
        <v>6739</v>
      </c>
      <c r="I1964" s="53">
        <v>6246.5</v>
      </c>
      <c r="J1964" s="53">
        <v>7746.5</v>
      </c>
      <c r="K1964" s="53">
        <v>4700</v>
      </c>
      <c r="L1964" s="53">
        <v>-2039</v>
      </c>
      <c r="M1964" s="53">
        <v>-3046.5</v>
      </c>
      <c r="N1964" s="53">
        <v>4300</v>
      </c>
      <c r="O1964" s="53">
        <v>-3446.5</v>
      </c>
      <c r="P1964" s="53">
        <v>4250</v>
      </c>
      <c r="Q1964" s="53">
        <v>-3496.5</v>
      </c>
      <c r="R1964" s="53">
        <v>4801</v>
      </c>
      <c r="S1964" s="53">
        <v>-2945.5</v>
      </c>
    </row>
    <row r="1965" spans="1:19">
      <c r="A1965" s="432">
        <v>42289</v>
      </c>
      <c r="B1965" s="53">
        <v>2030</v>
      </c>
      <c r="C1965" s="53">
        <v>7675</v>
      </c>
      <c r="D1965" s="53">
        <v>3453.75</v>
      </c>
      <c r="E1965" s="53">
        <v>5390</v>
      </c>
      <c r="F1965" s="53">
        <v>2964.5000000000005</v>
      </c>
      <c r="G1965" s="53">
        <v>5278</v>
      </c>
      <c r="H1965" s="53">
        <v>6778</v>
      </c>
      <c r="I1965" s="53">
        <v>6293</v>
      </c>
      <c r="J1965" s="53">
        <v>7793</v>
      </c>
      <c r="K1965" s="53">
        <v>4650</v>
      </c>
      <c r="L1965" s="53">
        <v>-2128</v>
      </c>
      <c r="M1965" s="53">
        <v>-3143</v>
      </c>
      <c r="N1965" s="53">
        <v>4300</v>
      </c>
      <c r="O1965" s="53">
        <v>-3493</v>
      </c>
      <c r="P1965" s="53">
        <v>4150</v>
      </c>
      <c r="Q1965" s="53">
        <v>-3643</v>
      </c>
      <c r="R1965" s="53">
        <v>4801</v>
      </c>
      <c r="S1965" s="53">
        <v>-2992</v>
      </c>
    </row>
    <row r="1966" spans="1:19">
      <c r="A1966" s="432">
        <v>42290</v>
      </c>
      <c r="B1966" s="53">
        <v>2010</v>
      </c>
      <c r="C1966" s="53">
        <v>7625</v>
      </c>
      <c r="D1966" s="53">
        <v>3431.25</v>
      </c>
      <c r="E1966" s="53">
        <v>5270</v>
      </c>
      <c r="F1966" s="53">
        <v>2898.5000000000005</v>
      </c>
      <c r="G1966" s="53">
        <v>5226</v>
      </c>
      <c r="H1966" s="53">
        <v>6726</v>
      </c>
      <c r="I1966" s="53">
        <v>6231</v>
      </c>
      <c r="J1966" s="53">
        <v>7731</v>
      </c>
      <c r="K1966" s="53">
        <v>4650</v>
      </c>
      <c r="L1966" s="53">
        <v>-2076</v>
      </c>
      <c r="M1966" s="53">
        <v>-3081</v>
      </c>
      <c r="N1966" s="53">
        <v>4300</v>
      </c>
      <c r="O1966" s="53">
        <v>-3431</v>
      </c>
      <c r="P1966" s="53">
        <v>4150</v>
      </c>
      <c r="Q1966" s="53">
        <v>-3581</v>
      </c>
      <c r="R1966" s="53">
        <v>4652</v>
      </c>
      <c r="S1966" s="53">
        <v>-3079</v>
      </c>
    </row>
    <row r="1967" spans="1:19">
      <c r="A1967" s="432">
        <v>42291</v>
      </c>
      <c r="B1967" s="53">
        <v>2005</v>
      </c>
      <c r="C1967" s="53">
        <v>7625</v>
      </c>
      <c r="D1967" s="53">
        <v>3431.25</v>
      </c>
      <c r="E1967" s="53">
        <v>5170</v>
      </c>
      <c r="F1967" s="53">
        <v>2843.5000000000005</v>
      </c>
      <c r="G1967" s="53">
        <v>5213</v>
      </c>
      <c r="H1967" s="53">
        <v>6713</v>
      </c>
      <c r="I1967" s="53">
        <v>6215.5</v>
      </c>
      <c r="J1967" s="53">
        <v>7715.5</v>
      </c>
      <c r="K1967" s="53">
        <v>4550</v>
      </c>
      <c r="L1967" s="53">
        <v>-2163</v>
      </c>
      <c r="M1967" s="53">
        <v>-3165.5</v>
      </c>
      <c r="N1967" s="53">
        <v>4400</v>
      </c>
      <c r="O1967" s="53">
        <v>-3315.5</v>
      </c>
      <c r="P1967" s="53">
        <v>4000</v>
      </c>
      <c r="Q1967" s="53">
        <v>-3715.5</v>
      </c>
      <c r="R1967" s="53">
        <v>4570</v>
      </c>
      <c r="S1967" s="53">
        <v>-3145.5</v>
      </c>
    </row>
    <row r="1968" spans="1:19">
      <c r="A1968" s="432">
        <v>42292</v>
      </c>
      <c r="B1968" s="53">
        <v>1995</v>
      </c>
      <c r="C1968" s="53">
        <v>7475</v>
      </c>
      <c r="D1968" s="53">
        <v>3363.75</v>
      </c>
      <c r="E1968" s="53">
        <v>5160</v>
      </c>
      <c r="F1968" s="53">
        <v>2838.0000000000005</v>
      </c>
      <c r="G1968" s="53">
        <v>5187</v>
      </c>
      <c r="H1968" s="53">
        <v>6687</v>
      </c>
      <c r="I1968" s="53">
        <v>6184.5</v>
      </c>
      <c r="J1968" s="53">
        <v>7684.5</v>
      </c>
      <c r="K1968" s="53">
        <v>4550</v>
      </c>
      <c r="L1968" s="53">
        <v>-2137</v>
      </c>
      <c r="M1968" s="53">
        <v>-3134.5</v>
      </c>
      <c r="N1968" s="53">
        <v>4400</v>
      </c>
      <c r="O1968" s="53">
        <v>-3284.5</v>
      </c>
      <c r="P1968" s="53">
        <v>4000</v>
      </c>
      <c r="Q1968" s="53">
        <v>-3684.5</v>
      </c>
      <c r="R1968" s="53">
        <v>4570</v>
      </c>
      <c r="S1968" s="53">
        <v>-3114.5</v>
      </c>
    </row>
    <row r="1969" spans="1:19">
      <c r="A1969" s="432">
        <v>42293</v>
      </c>
      <c r="B1969" s="53">
        <v>1980</v>
      </c>
      <c r="C1969" s="53">
        <v>7475</v>
      </c>
      <c r="D1969" s="53">
        <v>3363.75</v>
      </c>
      <c r="E1969" s="53">
        <v>5140</v>
      </c>
      <c r="F1969" s="53">
        <v>2827.0000000000005</v>
      </c>
      <c r="G1969" s="53">
        <v>5148</v>
      </c>
      <c r="H1969" s="53">
        <v>6648</v>
      </c>
      <c r="I1969" s="53">
        <v>6138</v>
      </c>
      <c r="J1969" s="53">
        <v>7638</v>
      </c>
      <c r="K1969" s="53">
        <v>4600</v>
      </c>
      <c r="L1969" s="53">
        <v>-2048</v>
      </c>
      <c r="M1969" s="53">
        <v>-3038</v>
      </c>
      <c r="N1969" s="53">
        <v>4400</v>
      </c>
      <c r="O1969" s="53">
        <v>-3238</v>
      </c>
      <c r="P1969" s="53">
        <v>4000</v>
      </c>
      <c r="Q1969" s="53">
        <v>-3638</v>
      </c>
      <c r="R1969" s="53">
        <v>4570</v>
      </c>
      <c r="S1969" s="53">
        <v>-3068</v>
      </c>
    </row>
    <row r="1970" spans="1:19">
      <c r="A1970" s="432">
        <v>42296</v>
      </c>
      <c r="B1970" s="53">
        <v>1955</v>
      </c>
      <c r="E1970" s="53">
        <v>5140</v>
      </c>
      <c r="F1970" s="53">
        <v>2827.0000000000005</v>
      </c>
      <c r="G1970" s="53">
        <v>5083</v>
      </c>
      <c r="H1970" s="53">
        <v>6583</v>
      </c>
      <c r="I1970" s="53">
        <v>6060.5</v>
      </c>
      <c r="J1970" s="53">
        <v>7560.5</v>
      </c>
      <c r="K1970" s="53">
        <v>4750</v>
      </c>
      <c r="L1970" s="53">
        <v>-1833</v>
      </c>
      <c r="M1970" s="53">
        <v>-2810.5</v>
      </c>
      <c r="N1970" s="53">
        <v>4400</v>
      </c>
      <c r="O1970" s="53">
        <v>-3160.5</v>
      </c>
      <c r="P1970" s="53">
        <v>4200</v>
      </c>
      <c r="Q1970" s="53">
        <v>-3360.5</v>
      </c>
      <c r="R1970" s="53">
        <v>4832</v>
      </c>
      <c r="S1970" s="53">
        <v>-2728.5</v>
      </c>
    </row>
    <row r="1971" spans="1:19">
      <c r="A1971" s="432">
        <v>42297</v>
      </c>
      <c r="B1971" s="53">
        <v>1942.5</v>
      </c>
      <c r="C1971" s="53">
        <v>7250</v>
      </c>
      <c r="D1971" s="53">
        <v>3262.5</v>
      </c>
      <c r="E1971" s="53">
        <v>5080</v>
      </c>
      <c r="F1971" s="53">
        <v>2794</v>
      </c>
      <c r="G1971" s="53">
        <v>5050.5</v>
      </c>
      <c r="H1971" s="53">
        <v>6550.5</v>
      </c>
      <c r="I1971" s="53">
        <v>6021.75</v>
      </c>
      <c r="J1971" s="53">
        <v>7521.75</v>
      </c>
      <c r="K1971" s="53">
        <v>4850</v>
      </c>
      <c r="L1971" s="53">
        <v>-1700.5</v>
      </c>
      <c r="M1971" s="53">
        <v>-2671.75</v>
      </c>
      <c r="N1971" s="53">
        <v>4400</v>
      </c>
      <c r="O1971" s="53">
        <v>-3121.75</v>
      </c>
      <c r="P1971" s="53">
        <v>4200</v>
      </c>
      <c r="Q1971" s="53">
        <v>-3321.75</v>
      </c>
      <c r="R1971" s="53">
        <v>4832</v>
      </c>
      <c r="S1971" s="53">
        <v>-2689.75</v>
      </c>
    </row>
    <row r="1972" spans="1:19">
      <c r="A1972" s="432">
        <v>42298</v>
      </c>
      <c r="B1972" s="53">
        <v>1940</v>
      </c>
      <c r="C1972" s="53">
        <v>7275</v>
      </c>
      <c r="D1972" s="53">
        <v>3273.75</v>
      </c>
      <c r="E1972" s="53">
        <v>5060</v>
      </c>
      <c r="F1972" s="53">
        <v>2783</v>
      </c>
      <c r="G1972" s="53">
        <v>5044</v>
      </c>
      <c r="H1972" s="53">
        <v>6544</v>
      </c>
      <c r="I1972" s="53">
        <v>6014</v>
      </c>
      <c r="J1972" s="53">
        <v>7514</v>
      </c>
      <c r="K1972" s="53">
        <v>4850</v>
      </c>
      <c r="L1972" s="53">
        <v>-1694</v>
      </c>
      <c r="M1972" s="53">
        <v>-2664</v>
      </c>
      <c r="N1972" s="53">
        <v>4400</v>
      </c>
      <c r="O1972" s="53">
        <v>-3114</v>
      </c>
      <c r="P1972" s="53">
        <v>4350</v>
      </c>
      <c r="Q1972" s="53">
        <v>-3164</v>
      </c>
      <c r="R1972" s="53">
        <v>4870</v>
      </c>
      <c r="S1972" s="53">
        <v>-2644</v>
      </c>
    </row>
    <row r="1973" spans="1:19">
      <c r="A1973" s="432">
        <v>42299</v>
      </c>
      <c r="B1973" s="53">
        <v>1935</v>
      </c>
      <c r="C1973" s="53">
        <v>7275</v>
      </c>
      <c r="D1973" s="53">
        <v>3273.75</v>
      </c>
      <c r="E1973" s="53">
        <v>5080</v>
      </c>
      <c r="F1973" s="53">
        <v>2794</v>
      </c>
      <c r="G1973" s="53">
        <v>5031</v>
      </c>
      <c r="H1973" s="53">
        <v>6531</v>
      </c>
      <c r="I1973" s="53">
        <v>5998.5</v>
      </c>
      <c r="J1973" s="53">
        <v>7498.5</v>
      </c>
      <c r="K1973" s="53">
        <v>4850</v>
      </c>
      <c r="L1973" s="53">
        <v>-1681</v>
      </c>
      <c r="M1973" s="53">
        <v>-2648.5</v>
      </c>
      <c r="N1973" s="53">
        <v>4600</v>
      </c>
      <c r="O1973" s="53">
        <v>-2898.5</v>
      </c>
      <c r="P1973" s="53">
        <v>4350</v>
      </c>
      <c r="Q1973" s="53">
        <v>-3148.5</v>
      </c>
      <c r="R1973" s="53">
        <v>4870</v>
      </c>
      <c r="S1973" s="53">
        <v>-2628.5</v>
      </c>
    </row>
    <row r="1974" spans="1:19">
      <c r="A1974" s="432">
        <v>42300</v>
      </c>
      <c r="B1974" s="53">
        <v>1932.5</v>
      </c>
      <c r="E1974" s="53">
        <v>5100</v>
      </c>
      <c r="F1974" s="53">
        <v>2805</v>
      </c>
      <c r="G1974" s="53">
        <v>5024.5</v>
      </c>
      <c r="H1974" s="53">
        <v>6524.5</v>
      </c>
      <c r="I1974" s="53">
        <v>5990.75</v>
      </c>
      <c r="J1974" s="53">
        <v>7490.75</v>
      </c>
      <c r="K1974" s="53">
        <v>4850</v>
      </c>
      <c r="L1974" s="53">
        <v>-1674.5</v>
      </c>
      <c r="M1974" s="53">
        <v>-2640.75</v>
      </c>
      <c r="N1974" s="53">
        <v>4600</v>
      </c>
      <c r="O1974" s="53">
        <v>-2890.75</v>
      </c>
      <c r="P1974" s="53">
        <v>4350</v>
      </c>
      <c r="Q1974" s="53">
        <v>-3140.75</v>
      </c>
      <c r="R1974" s="53">
        <v>4870</v>
      </c>
      <c r="S1974" s="53">
        <v>-2620.75</v>
      </c>
    </row>
    <row r="1975" spans="1:19">
      <c r="A1975" s="432">
        <v>42303</v>
      </c>
      <c r="B1975" s="53">
        <v>1915</v>
      </c>
      <c r="C1975" s="53">
        <v>7150</v>
      </c>
      <c r="D1975" s="53">
        <v>3217.5</v>
      </c>
      <c r="E1975" s="53">
        <v>5050</v>
      </c>
      <c r="F1975" s="53">
        <v>2777.5</v>
      </c>
      <c r="G1975" s="53">
        <v>4979</v>
      </c>
      <c r="H1975" s="53">
        <v>6479</v>
      </c>
      <c r="I1975" s="53">
        <v>5936.5</v>
      </c>
      <c r="J1975" s="53">
        <v>7436.5</v>
      </c>
      <c r="K1975" s="53">
        <v>4800</v>
      </c>
      <c r="L1975" s="53">
        <v>-1679</v>
      </c>
      <c r="M1975" s="53">
        <v>-2636.5</v>
      </c>
      <c r="N1975" s="53">
        <v>4600</v>
      </c>
      <c r="O1975" s="53">
        <v>-2836.5</v>
      </c>
      <c r="P1975" s="53">
        <v>4350</v>
      </c>
      <c r="Q1975" s="53">
        <v>-3086.5</v>
      </c>
      <c r="R1975" s="53">
        <v>4740</v>
      </c>
      <c r="S1975" s="53">
        <v>-2696.5</v>
      </c>
    </row>
    <row r="1976" spans="1:19">
      <c r="A1976" s="432">
        <v>42304</v>
      </c>
      <c r="B1976" s="53">
        <v>1882.5</v>
      </c>
      <c r="C1976" s="53">
        <v>7125</v>
      </c>
      <c r="D1976" s="53">
        <v>3206.25</v>
      </c>
      <c r="E1976" s="53">
        <v>4920</v>
      </c>
      <c r="F1976" s="53">
        <v>2706</v>
      </c>
      <c r="G1976" s="53">
        <v>4894.5</v>
      </c>
      <c r="H1976" s="53">
        <v>6394.5</v>
      </c>
      <c r="I1976" s="53">
        <v>5835.75</v>
      </c>
      <c r="J1976" s="53">
        <v>7335.75</v>
      </c>
      <c r="K1976" s="53">
        <v>4800</v>
      </c>
      <c r="L1976" s="53">
        <v>-1594.5</v>
      </c>
      <c r="M1976" s="53">
        <v>-2535.75</v>
      </c>
      <c r="N1976" s="53">
        <v>4600</v>
      </c>
      <c r="O1976" s="53">
        <v>-2735.75</v>
      </c>
      <c r="P1976" s="53">
        <v>4250</v>
      </c>
      <c r="Q1976" s="53">
        <v>-3085.75</v>
      </c>
      <c r="R1976" s="53">
        <v>4710</v>
      </c>
      <c r="S1976" s="53">
        <v>-2625.75</v>
      </c>
    </row>
    <row r="1977" spans="1:19">
      <c r="A1977" s="432">
        <v>42305</v>
      </c>
      <c r="B1977" s="53">
        <v>1890</v>
      </c>
      <c r="C1977" s="53">
        <v>7125</v>
      </c>
      <c r="D1977" s="53">
        <v>3206.25</v>
      </c>
      <c r="E1977" s="53">
        <v>4890</v>
      </c>
      <c r="F1977" s="53">
        <v>2689.5</v>
      </c>
      <c r="G1977" s="53">
        <v>4914</v>
      </c>
      <c r="H1977" s="53">
        <v>6414</v>
      </c>
      <c r="I1977" s="53">
        <v>5859</v>
      </c>
      <c r="J1977" s="53">
        <v>7359</v>
      </c>
      <c r="K1977" s="53">
        <v>4750</v>
      </c>
      <c r="L1977" s="53">
        <v>-1664</v>
      </c>
      <c r="M1977" s="53">
        <v>-2609</v>
      </c>
      <c r="N1977" s="53">
        <v>4600</v>
      </c>
      <c r="O1977" s="53">
        <v>-2759</v>
      </c>
      <c r="P1977" s="53">
        <v>4250</v>
      </c>
      <c r="Q1977" s="53">
        <v>-3109</v>
      </c>
      <c r="R1977" s="53">
        <v>4670</v>
      </c>
      <c r="S1977" s="53">
        <v>-2689</v>
      </c>
    </row>
    <row r="1978" spans="1:19">
      <c r="A1978" s="432">
        <v>42306</v>
      </c>
      <c r="B1978" s="53">
        <v>1890</v>
      </c>
      <c r="C1978" s="53">
        <v>7125</v>
      </c>
      <c r="D1978" s="53">
        <v>3206.25</v>
      </c>
      <c r="E1978" s="53">
        <v>4870</v>
      </c>
      <c r="F1978" s="53">
        <v>2678.5</v>
      </c>
      <c r="G1978" s="53">
        <v>4914</v>
      </c>
      <c r="H1978" s="53">
        <v>6414</v>
      </c>
      <c r="I1978" s="53">
        <v>5859</v>
      </c>
      <c r="J1978" s="53">
        <v>7359</v>
      </c>
      <c r="K1978" s="53">
        <v>4750</v>
      </c>
      <c r="L1978" s="53">
        <v>-1664</v>
      </c>
      <c r="M1978" s="53">
        <v>-2609</v>
      </c>
      <c r="N1978" s="53">
        <v>4600</v>
      </c>
      <c r="O1978" s="53">
        <v>-2759</v>
      </c>
      <c r="P1978" s="53">
        <v>4250</v>
      </c>
      <c r="Q1978" s="53">
        <v>-3109</v>
      </c>
      <c r="R1978" s="53">
        <v>4648</v>
      </c>
      <c r="S1978" s="53">
        <v>-2711</v>
      </c>
    </row>
    <row r="1979" spans="1:19">
      <c r="A1979" s="432">
        <v>42307</v>
      </c>
      <c r="B1979" s="53">
        <v>1885</v>
      </c>
      <c r="C1979" s="53">
        <v>7125</v>
      </c>
      <c r="D1979" s="53">
        <v>3206.25</v>
      </c>
      <c r="E1979" s="53">
        <v>4870</v>
      </c>
      <c r="F1979" s="53">
        <v>2678.5</v>
      </c>
      <c r="G1979" s="53">
        <v>4901</v>
      </c>
      <c r="H1979" s="53">
        <v>6401</v>
      </c>
      <c r="I1979" s="53">
        <v>5843.5</v>
      </c>
      <c r="J1979" s="53">
        <v>7343.5</v>
      </c>
      <c r="K1979" s="53">
        <v>4750</v>
      </c>
      <c r="L1979" s="53">
        <v>-1651</v>
      </c>
      <c r="M1979" s="53">
        <v>-2593.5</v>
      </c>
      <c r="N1979" s="53">
        <v>4600</v>
      </c>
      <c r="O1979" s="53">
        <v>-2743.5</v>
      </c>
      <c r="P1979" s="53">
        <v>4250</v>
      </c>
      <c r="Q1979" s="53">
        <v>-3093.5</v>
      </c>
      <c r="R1979" s="53">
        <v>4648</v>
      </c>
      <c r="S1979" s="53">
        <v>-2695.5</v>
      </c>
    </row>
    <row r="1980" spans="1:19">
      <c r="A1980" s="432">
        <v>42310</v>
      </c>
      <c r="B1980" s="53">
        <v>1905</v>
      </c>
      <c r="C1980" s="53">
        <v>7075</v>
      </c>
      <c r="D1980" s="53">
        <v>3183.75</v>
      </c>
      <c r="E1980" s="53">
        <v>4890</v>
      </c>
      <c r="F1980" s="53">
        <v>2689.5</v>
      </c>
      <c r="G1980" s="53">
        <v>4953</v>
      </c>
      <c r="H1980" s="53">
        <v>6453</v>
      </c>
      <c r="I1980" s="53">
        <v>5905.5</v>
      </c>
      <c r="J1980" s="53">
        <v>7405.5</v>
      </c>
      <c r="K1980" s="53">
        <v>4800</v>
      </c>
      <c r="L1980" s="53">
        <v>-1653</v>
      </c>
      <c r="M1980" s="53">
        <v>-2605.5</v>
      </c>
      <c r="N1980" s="53">
        <v>4600</v>
      </c>
      <c r="O1980" s="53">
        <v>-2805.5</v>
      </c>
      <c r="P1980" s="53">
        <v>4300</v>
      </c>
      <c r="Q1980" s="53">
        <v>-3105.5</v>
      </c>
      <c r="R1980" s="53">
        <v>4850</v>
      </c>
      <c r="S1980" s="53">
        <v>-2555.5</v>
      </c>
    </row>
    <row r="1981" spans="1:19">
      <c r="A1981" s="432">
        <v>42311</v>
      </c>
      <c r="B1981" s="53">
        <v>1907.5</v>
      </c>
      <c r="C1981" s="53">
        <v>7075</v>
      </c>
      <c r="D1981" s="53">
        <v>3183.75</v>
      </c>
      <c r="E1981" s="53">
        <v>4880</v>
      </c>
      <c r="F1981" s="53">
        <v>2684</v>
      </c>
      <c r="G1981" s="53">
        <v>4959.5</v>
      </c>
      <c r="H1981" s="53">
        <v>6459.5</v>
      </c>
      <c r="I1981" s="53">
        <v>5913.25</v>
      </c>
      <c r="J1981" s="53">
        <v>7413.25</v>
      </c>
      <c r="K1981" s="53">
        <v>4900</v>
      </c>
      <c r="L1981" s="53">
        <v>-1559.5</v>
      </c>
      <c r="M1981" s="53">
        <v>-2513.25</v>
      </c>
      <c r="N1981" s="53">
        <v>4600</v>
      </c>
      <c r="O1981" s="53">
        <v>-2813.25</v>
      </c>
      <c r="P1981" s="53">
        <v>4300</v>
      </c>
      <c r="Q1981" s="53">
        <v>-3113.25</v>
      </c>
      <c r="R1981" s="53">
        <v>4850</v>
      </c>
      <c r="S1981" s="53">
        <v>-2563.25</v>
      </c>
    </row>
    <row r="1982" spans="1:19">
      <c r="A1982" s="432">
        <v>42312</v>
      </c>
      <c r="B1982" s="53">
        <v>1925</v>
      </c>
      <c r="C1982" s="53">
        <v>7075</v>
      </c>
      <c r="D1982" s="53">
        <v>3183.75</v>
      </c>
      <c r="E1982" s="53">
        <v>4910</v>
      </c>
      <c r="F1982" s="53">
        <v>2700.5</v>
      </c>
      <c r="G1982" s="53">
        <v>5005</v>
      </c>
      <c r="H1982" s="53">
        <v>6505</v>
      </c>
      <c r="I1982" s="53">
        <v>5967.5</v>
      </c>
      <c r="J1982" s="53">
        <v>7467.5</v>
      </c>
      <c r="K1982" s="53">
        <v>4900</v>
      </c>
      <c r="L1982" s="53">
        <v>-1605</v>
      </c>
      <c r="M1982" s="53">
        <v>-2567.5</v>
      </c>
      <c r="N1982" s="53">
        <v>4600</v>
      </c>
      <c r="O1982" s="53">
        <v>-2867.5</v>
      </c>
      <c r="P1982" s="53">
        <v>4600</v>
      </c>
      <c r="Q1982" s="53">
        <v>-2867.5</v>
      </c>
      <c r="R1982" s="53">
        <v>5000</v>
      </c>
      <c r="S1982" s="53">
        <v>-2467.5</v>
      </c>
    </row>
    <row r="1983" spans="1:19">
      <c r="A1983" s="432">
        <v>42313</v>
      </c>
      <c r="B1983" s="53">
        <v>1925</v>
      </c>
      <c r="C1983" s="53">
        <v>7050</v>
      </c>
      <c r="D1983" s="53">
        <v>3172.5</v>
      </c>
      <c r="E1983" s="53">
        <v>4860</v>
      </c>
      <c r="F1983" s="53">
        <v>2673</v>
      </c>
      <c r="G1983" s="53">
        <v>5005</v>
      </c>
      <c r="H1983" s="53">
        <v>6505</v>
      </c>
      <c r="I1983" s="53">
        <v>5967.5</v>
      </c>
      <c r="J1983" s="53">
        <v>7467.5</v>
      </c>
      <c r="K1983" s="53">
        <v>4900</v>
      </c>
      <c r="L1983" s="53">
        <v>-1605</v>
      </c>
      <c r="M1983" s="53">
        <v>-2567.5</v>
      </c>
      <c r="N1983" s="53">
        <v>4600</v>
      </c>
      <c r="O1983" s="53">
        <v>-2867.5</v>
      </c>
      <c r="P1983" s="53">
        <v>4600</v>
      </c>
      <c r="Q1983" s="53">
        <v>-2867.5</v>
      </c>
      <c r="R1983" s="53">
        <v>5000</v>
      </c>
      <c r="S1983" s="53">
        <v>-2467.5</v>
      </c>
    </row>
    <row r="1984" spans="1:19">
      <c r="A1984" s="432">
        <v>42314</v>
      </c>
      <c r="B1984" s="53">
        <v>1955</v>
      </c>
      <c r="C1984" s="53">
        <v>7025</v>
      </c>
      <c r="D1984" s="53">
        <v>3161.25</v>
      </c>
      <c r="E1984" s="53">
        <v>4860</v>
      </c>
      <c r="F1984" s="53">
        <v>2673</v>
      </c>
      <c r="G1984" s="53">
        <v>5083</v>
      </c>
      <c r="H1984" s="53">
        <v>6583</v>
      </c>
      <c r="I1984" s="53">
        <v>6060.5</v>
      </c>
      <c r="J1984" s="53">
        <v>7560.5</v>
      </c>
      <c r="K1984" s="53">
        <v>4900</v>
      </c>
      <c r="L1984" s="53">
        <v>-1683</v>
      </c>
      <c r="M1984" s="53">
        <v>-2660.5</v>
      </c>
      <c r="N1984" s="53">
        <v>4600</v>
      </c>
      <c r="O1984" s="53">
        <v>-2960.5</v>
      </c>
      <c r="P1984" s="53">
        <v>4600</v>
      </c>
      <c r="Q1984" s="53">
        <v>-2960.5</v>
      </c>
      <c r="R1984" s="53">
        <v>4940</v>
      </c>
      <c r="S1984" s="53">
        <v>-2620.5</v>
      </c>
    </row>
    <row r="1985" spans="1:19">
      <c r="A1985" s="432">
        <v>42317</v>
      </c>
      <c r="B1985" s="53">
        <v>2000</v>
      </c>
      <c r="C1985" s="53">
        <v>6875</v>
      </c>
      <c r="D1985" s="53">
        <v>3093.75</v>
      </c>
      <c r="E1985" s="53">
        <v>4890</v>
      </c>
      <c r="F1985" s="53">
        <v>2689.5</v>
      </c>
      <c r="G1985" s="53">
        <v>5200</v>
      </c>
      <c r="H1985" s="53">
        <v>6700</v>
      </c>
      <c r="I1985" s="53">
        <v>6200</v>
      </c>
      <c r="J1985" s="53">
        <v>7700</v>
      </c>
      <c r="K1985" s="53">
        <v>4850</v>
      </c>
      <c r="L1985" s="53">
        <v>-1850</v>
      </c>
      <c r="M1985" s="53">
        <v>-2850</v>
      </c>
      <c r="N1985" s="53">
        <v>4600</v>
      </c>
      <c r="O1985" s="53">
        <v>-3100</v>
      </c>
      <c r="P1985" s="53">
        <v>4300</v>
      </c>
      <c r="Q1985" s="53">
        <v>-3400</v>
      </c>
      <c r="R1985" s="53">
        <v>4840</v>
      </c>
      <c r="S1985" s="53">
        <v>-2860</v>
      </c>
    </row>
    <row r="1986" spans="1:19">
      <c r="A1986" s="432">
        <v>42318</v>
      </c>
      <c r="B1986" s="53">
        <v>1982.5</v>
      </c>
      <c r="C1986" s="53">
        <v>6825</v>
      </c>
      <c r="D1986" s="53">
        <v>3071.25</v>
      </c>
      <c r="E1986" s="53">
        <v>4845</v>
      </c>
      <c r="F1986" s="53">
        <v>2664.75</v>
      </c>
      <c r="G1986" s="53">
        <v>5154.5</v>
      </c>
      <c r="H1986" s="53">
        <v>6654.5</v>
      </c>
      <c r="I1986" s="53">
        <v>6145.75</v>
      </c>
      <c r="J1986" s="53">
        <v>7645.75</v>
      </c>
      <c r="K1986" s="53">
        <v>4850</v>
      </c>
      <c r="L1986" s="53">
        <v>-1804.5</v>
      </c>
      <c r="M1986" s="53">
        <v>-2795.75</v>
      </c>
      <c r="N1986" s="53">
        <v>4800</v>
      </c>
      <c r="O1986" s="53">
        <v>-2845.75</v>
      </c>
      <c r="P1986" s="53">
        <v>4300</v>
      </c>
      <c r="Q1986" s="53">
        <v>-3345.75</v>
      </c>
      <c r="R1986" s="53">
        <v>4850</v>
      </c>
      <c r="S1986" s="53">
        <v>-2795.75</v>
      </c>
    </row>
    <row r="1987" spans="1:19">
      <c r="A1987" s="432">
        <v>42319</v>
      </c>
      <c r="B1987" s="53">
        <v>1980</v>
      </c>
      <c r="C1987" s="53">
        <v>6800</v>
      </c>
      <c r="D1987" s="53">
        <v>3060</v>
      </c>
      <c r="E1987" s="53">
        <v>4770</v>
      </c>
      <c r="F1987" s="53">
        <v>2623.5</v>
      </c>
      <c r="G1987" s="53">
        <v>5148</v>
      </c>
      <c r="H1987" s="53">
        <v>6648</v>
      </c>
      <c r="I1987" s="53">
        <v>6138</v>
      </c>
      <c r="J1987" s="53">
        <v>7638</v>
      </c>
      <c r="K1987" s="53">
        <v>4850</v>
      </c>
      <c r="L1987" s="53">
        <v>-1798</v>
      </c>
      <c r="M1987" s="53">
        <v>-2788</v>
      </c>
      <c r="N1987" s="53">
        <v>4800</v>
      </c>
      <c r="O1987" s="53">
        <v>-2838</v>
      </c>
      <c r="P1987" s="53">
        <v>4300</v>
      </c>
      <c r="Q1987" s="53">
        <v>-3338</v>
      </c>
      <c r="R1987" s="53">
        <v>4850</v>
      </c>
      <c r="S1987" s="53">
        <v>-2788</v>
      </c>
    </row>
    <row r="1988" spans="1:19">
      <c r="A1988" s="432">
        <v>42320</v>
      </c>
      <c r="B1988" s="53">
        <v>1985</v>
      </c>
      <c r="C1988" s="53">
        <v>6725</v>
      </c>
      <c r="D1988" s="53">
        <v>3026.25</v>
      </c>
      <c r="E1988" s="53">
        <v>4660</v>
      </c>
      <c r="F1988" s="53">
        <v>2563</v>
      </c>
      <c r="G1988" s="53">
        <v>5161</v>
      </c>
      <c r="H1988" s="53">
        <v>6661</v>
      </c>
      <c r="I1988" s="53">
        <v>6153.5</v>
      </c>
      <c r="J1988" s="53">
        <v>7653.5</v>
      </c>
      <c r="K1988" s="53">
        <v>4800</v>
      </c>
      <c r="L1988" s="53">
        <v>-1861</v>
      </c>
      <c r="M1988" s="53">
        <v>-2853.5</v>
      </c>
      <c r="N1988" s="53">
        <v>4700</v>
      </c>
      <c r="O1988" s="53">
        <v>-2953.5</v>
      </c>
      <c r="P1988" s="53">
        <v>4300</v>
      </c>
      <c r="Q1988" s="53">
        <v>-3353.5</v>
      </c>
      <c r="R1988" s="53">
        <v>4800</v>
      </c>
      <c r="S1988" s="53">
        <v>-2853.5</v>
      </c>
    </row>
    <row r="1989" spans="1:19">
      <c r="A1989" s="432">
        <v>42321</v>
      </c>
      <c r="B1989" s="53">
        <v>1995</v>
      </c>
      <c r="C1989" s="53">
        <v>6575</v>
      </c>
      <c r="D1989" s="53">
        <v>2958.75</v>
      </c>
      <c r="E1989" s="53">
        <v>4640</v>
      </c>
      <c r="F1989" s="53">
        <v>2552</v>
      </c>
      <c r="G1989" s="53">
        <v>5187</v>
      </c>
      <c r="H1989" s="53">
        <v>6687</v>
      </c>
      <c r="I1989" s="53">
        <v>6184.5</v>
      </c>
      <c r="J1989" s="53">
        <v>7684.5</v>
      </c>
      <c r="K1989" s="53">
        <v>4720</v>
      </c>
      <c r="L1989" s="53">
        <v>-1967</v>
      </c>
      <c r="M1989" s="53">
        <v>-2964.5</v>
      </c>
      <c r="N1989" s="53">
        <v>4700</v>
      </c>
      <c r="O1989" s="53">
        <v>-2984.5</v>
      </c>
      <c r="P1989" s="53">
        <v>4300</v>
      </c>
      <c r="Q1989" s="53">
        <v>-3384.5</v>
      </c>
      <c r="R1989" s="53">
        <v>4751</v>
      </c>
      <c r="S1989" s="53">
        <v>-2933.5</v>
      </c>
    </row>
    <row r="1990" spans="1:19">
      <c r="A1990" s="432">
        <v>42324</v>
      </c>
      <c r="B1990" s="53">
        <v>1995</v>
      </c>
      <c r="C1990" s="53">
        <v>6550</v>
      </c>
      <c r="D1990" s="53">
        <v>2947.5</v>
      </c>
      <c r="E1990" s="53">
        <v>4570</v>
      </c>
      <c r="F1990" s="53">
        <v>2513.5</v>
      </c>
      <c r="G1990" s="53">
        <v>5187</v>
      </c>
      <c r="H1990" s="53">
        <v>6687</v>
      </c>
      <c r="I1990" s="53">
        <v>6184.5</v>
      </c>
      <c r="J1990" s="53">
        <v>7684.5</v>
      </c>
      <c r="K1990" s="53">
        <v>4600</v>
      </c>
      <c r="L1990" s="53">
        <v>-2087</v>
      </c>
      <c r="M1990" s="53">
        <v>-3084.5</v>
      </c>
      <c r="N1990" s="53">
        <v>4700</v>
      </c>
      <c r="O1990" s="53">
        <v>-2984.5</v>
      </c>
      <c r="P1990" s="53">
        <v>4300</v>
      </c>
      <c r="Q1990" s="53">
        <v>-3384.5</v>
      </c>
      <c r="R1990" s="53">
        <v>4670</v>
      </c>
      <c r="S1990" s="53">
        <v>-3014.5</v>
      </c>
    </row>
    <row r="1991" spans="1:19">
      <c r="A1991" s="432">
        <v>42325</v>
      </c>
      <c r="B1991" s="53">
        <v>2015</v>
      </c>
      <c r="C1991" s="53">
        <v>6500</v>
      </c>
      <c r="D1991" s="53">
        <v>2925</v>
      </c>
      <c r="E1991" s="53">
        <v>4550</v>
      </c>
      <c r="F1991" s="53">
        <v>2502.5</v>
      </c>
      <c r="G1991" s="53">
        <v>5239</v>
      </c>
      <c r="H1991" s="53">
        <v>6739</v>
      </c>
      <c r="I1991" s="53">
        <v>6246.5</v>
      </c>
      <c r="J1991" s="53">
        <v>7746.5</v>
      </c>
      <c r="K1991" s="53">
        <v>4600</v>
      </c>
      <c r="L1991" s="53">
        <v>-2139</v>
      </c>
      <c r="M1991" s="53">
        <v>-3146.5</v>
      </c>
      <c r="N1991" s="53">
        <v>4700</v>
      </c>
      <c r="O1991" s="53">
        <v>-3046.5</v>
      </c>
      <c r="P1991" s="53">
        <v>4300</v>
      </c>
      <c r="Q1991" s="53">
        <v>-3446.5</v>
      </c>
      <c r="R1991" s="53">
        <v>4670</v>
      </c>
      <c r="S1991" s="53">
        <v>-3076.5</v>
      </c>
    </row>
    <row r="1992" spans="1:19">
      <c r="A1992" s="432">
        <v>42326</v>
      </c>
      <c r="B1992" s="53">
        <v>2000</v>
      </c>
      <c r="C1992" s="53">
        <v>6500</v>
      </c>
      <c r="D1992" s="53">
        <v>2925</v>
      </c>
      <c r="E1992" s="53">
        <v>4540</v>
      </c>
      <c r="F1992" s="53">
        <v>2497</v>
      </c>
      <c r="G1992" s="53">
        <v>5200</v>
      </c>
      <c r="H1992" s="53">
        <v>6700</v>
      </c>
      <c r="I1992" s="53">
        <v>6200</v>
      </c>
      <c r="J1992" s="53">
        <v>7700</v>
      </c>
      <c r="K1992" s="53">
        <v>4600</v>
      </c>
      <c r="L1992" s="53">
        <v>-2100</v>
      </c>
      <c r="M1992" s="53">
        <v>-3100</v>
      </c>
      <c r="N1992" s="53">
        <v>4700</v>
      </c>
      <c r="O1992" s="53">
        <v>-3000</v>
      </c>
      <c r="P1992" s="53">
        <v>4300</v>
      </c>
      <c r="Q1992" s="53">
        <v>-3400</v>
      </c>
      <c r="R1992" s="53">
        <v>4670</v>
      </c>
      <c r="S1992" s="53">
        <v>-3030</v>
      </c>
    </row>
    <row r="1993" spans="1:19">
      <c r="A1993" s="432">
        <v>42327</v>
      </c>
      <c r="B1993" s="53">
        <v>1990</v>
      </c>
      <c r="C1993" s="53">
        <v>6500</v>
      </c>
      <c r="D1993" s="53">
        <v>2925</v>
      </c>
      <c r="E1993" s="53">
        <v>4570</v>
      </c>
      <c r="F1993" s="53">
        <v>2513.5</v>
      </c>
      <c r="G1993" s="53">
        <v>5174</v>
      </c>
      <c r="H1993" s="53">
        <v>6674</v>
      </c>
      <c r="I1993" s="53">
        <v>6169</v>
      </c>
      <c r="J1993" s="53">
        <v>7669</v>
      </c>
      <c r="K1993" s="53">
        <v>4630</v>
      </c>
      <c r="L1993" s="53">
        <v>-2044</v>
      </c>
      <c r="M1993" s="53">
        <v>-3039</v>
      </c>
      <c r="N1993" s="53">
        <v>4700</v>
      </c>
      <c r="O1993" s="53">
        <v>-2969</v>
      </c>
      <c r="P1993" s="53">
        <v>4300</v>
      </c>
      <c r="Q1993" s="53">
        <v>-3369</v>
      </c>
      <c r="R1993" s="53">
        <v>4670</v>
      </c>
      <c r="S1993" s="53">
        <v>-2999</v>
      </c>
    </row>
    <row r="1994" spans="1:19">
      <c r="A1994" s="432">
        <v>42328</v>
      </c>
      <c r="B1994" s="53">
        <v>1990</v>
      </c>
      <c r="C1994" s="53">
        <v>6500</v>
      </c>
      <c r="D1994" s="53">
        <v>2925</v>
      </c>
      <c r="E1994" s="53">
        <v>4490</v>
      </c>
      <c r="F1994" s="53">
        <v>2469.5</v>
      </c>
      <c r="G1994" s="53">
        <v>5174</v>
      </c>
      <c r="H1994" s="53">
        <v>6674</v>
      </c>
      <c r="I1994" s="53">
        <v>6169</v>
      </c>
      <c r="J1994" s="53">
        <v>7669</v>
      </c>
      <c r="K1994" s="53">
        <v>4650</v>
      </c>
      <c r="L1994" s="53">
        <v>-2024</v>
      </c>
      <c r="M1994" s="53">
        <v>-3019</v>
      </c>
      <c r="N1994" s="53">
        <v>4700</v>
      </c>
      <c r="O1994" s="53">
        <v>-2969</v>
      </c>
      <c r="P1994" s="53">
        <v>4300</v>
      </c>
      <c r="Q1994" s="53">
        <v>-3369</v>
      </c>
      <c r="R1994" s="53">
        <v>4670</v>
      </c>
      <c r="S1994" s="53">
        <v>-2999</v>
      </c>
    </row>
    <row r="1995" spans="1:19">
      <c r="A1995" s="432">
        <v>42331</v>
      </c>
      <c r="B1995" s="53">
        <v>1970</v>
      </c>
      <c r="C1995" s="53">
        <v>6350</v>
      </c>
      <c r="D1995" s="53">
        <v>2857.5</v>
      </c>
      <c r="E1995" s="53">
        <v>4290</v>
      </c>
      <c r="F1995" s="53">
        <v>2359.5</v>
      </c>
      <c r="G1995" s="53">
        <v>5122</v>
      </c>
      <c r="H1995" s="53">
        <v>6622</v>
      </c>
      <c r="I1995" s="53">
        <v>6107</v>
      </c>
      <c r="J1995" s="53">
        <v>7607</v>
      </c>
      <c r="K1995" s="53">
        <v>4600</v>
      </c>
      <c r="L1995" s="53">
        <v>-2022</v>
      </c>
      <c r="M1995" s="53">
        <v>-3007</v>
      </c>
      <c r="N1995" s="53">
        <v>4700</v>
      </c>
      <c r="O1995" s="53">
        <v>-2907</v>
      </c>
      <c r="P1995" s="53">
        <v>4350</v>
      </c>
      <c r="Q1995" s="53">
        <v>-3257</v>
      </c>
      <c r="R1995" s="53">
        <v>4620</v>
      </c>
      <c r="S1995" s="53">
        <v>-2987</v>
      </c>
    </row>
    <row r="1996" spans="1:19">
      <c r="A1996" s="432">
        <v>42332</v>
      </c>
      <c r="B1996" s="53">
        <v>1975</v>
      </c>
      <c r="C1996" s="53">
        <v>6300</v>
      </c>
      <c r="D1996" s="53">
        <v>2835</v>
      </c>
      <c r="E1996" s="53">
        <v>4390</v>
      </c>
      <c r="F1996" s="53">
        <v>2414.5</v>
      </c>
      <c r="G1996" s="53">
        <v>5135</v>
      </c>
      <c r="H1996" s="53">
        <v>6635</v>
      </c>
      <c r="I1996" s="53">
        <v>6122.5</v>
      </c>
      <c r="J1996" s="53">
        <v>7622.5</v>
      </c>
      <c r="K1996" s="53">
        <v>4600</v>
      </c>
      <c r="L1996" s="53">
        <v>-2035</v>
      </c>
      <c r="M1996" s="53">
        <v>-3022.5</v>
      </c>
      <c r="N1996" s="53">
        <v>4700</v>
      </c>
      <c r="O1996" s="53">
        <v>-2922.5</v>
      </c>
      <c r="P1996" s="53">
        <v>4350</v>
      </c>
      <c r="Q1996" s="53">
        <v>-3272.5</v>
      </c>
      <c r="R1996" s="53">
        <v>4670</v>
      </c>
      <c r="S1996" s="53">
        <v>-2952.5</v>
      </c>
    </row>
    <row r="1997" spans="1:19">
      <c r="A1997" s="432">
        <v>42333</v>
      </c>
      <c r="B1997" s="53">
        <v>1995</v>
      </c>
      <c r="C1997" s="53">
        <v>6400</v>
      </c>
      <c r="D1997" s="53">
        <v>2880</v>
      </c>
      <c r="E1997" s="53">
        <v>4370</v>
      </c>
      <c r="F1997" s="53">
        <v>2403.5</v>
      </c>
      <c r="G1997" s="53">
        <v>5187</v>
      </c>
      <c r="H1997" s="53">
        <v>6687</v>
      </c>
      <c r="I1997" s="53">
        <v>6184.5</v>
      </c>
      <c r="J1997" s="53">
        <v>7684.5</v>
      </c>
      <c r="K1997" s="53">
        <v>4630</v>
      </c>
      <c r="L1997" s="53">
        <v>-2057</v>
      </c>
      <c r="M1997" s="53">
        <v>-3054.5</v>
      </c>
      <c r="N1997" s="53">
        <v>4700</v>
      </c>
      <c r="O1997" s="53">
        <v>-2984.5</v>
      </c>
      <c r="P1997" s="53">
        <v>4350</v>
      </c>
      <c r="Q1997" s="53">
        <v>-3334.5</v>
      </c>
      <c r="R1997" s="53">
        <v>4770</v>
      </c>
      <c r="S1997" s="53">
        <v>-2914.5</v>
      </c>
    </row>
    <row r="1998" spans="1:19">
      <c r="A1998" s="432">
        <v>42334</v>
      </c>
      <c r="B1998" s="53">
        <v>1995</v>
      </c>
      <c r="C1998" s="53">
        <v>6400</v>
      </c>
      <c r="D1998" s="53">
        <v>2880</v>
      </c>
      <c r="E1998" s="53">
        <v>4380</v>
      </c>
      <c r="F1998" s="53">
        <v>2409</v>
      </c>
      <c r="G1998" s="53">
        <v>5187</v>
      </c>
      <c r="H1998" s="53">
        <v>6687</v>
      </c>
      <c r="I1998" s="53">
        <v>6184.5</v>
      </c>
      <c r="J1998" s="53">
        <v>7684.5</v>
      </c>
      <c r="K1998" s="53">
        <v>4700</v>
      </c>
      <c r="L1998" s="53">
        <v>-1987</v>
      </c>
      <c r="M1998" s="53">
        <v>-2984.5</v>
      </c>
      <c r="N1998" s="53">
        <v>4700</v>
      </c>
      <c r="O1998" s="53">
        <v>-2984.5</v>
      </c>
      <c r="P1998" s="53">
        <v>4400</v>
      </c>
      <c r="Q1998" s="53">
        <v>-3284.5</v>
      </c>
      <c r="R1998" s="53">
        <v>4825</v>
      </c>
      <c r="S1998" s="53">
        <v>-2859.5</v>
      </c>
    </row>
    <row r="1999" spans="1:19">
      <c r="A1999" s="432">
        <v>42335</v>
      </c>
      <c r="B1999" s="53">
        <v>1975</v>
      </c>
      <c r="C1999" s="53">
        <v>6475</v>
      </c>
      <c r="D1999" s="53">
        <v>2913.75</v>
      </c>
      <c r="E1999" s="53">
        <v>4410</v>
      </c>
      <c r="F1999" s="53">
        <v>2425.5</v>
      </c>
      <c r="G1999" s="53">
        <v>5135</v>
      </c>
      <c r="H1999" s="53">
        <v>6635</v>
      </c>
      <c r="I1999" s="53">
        <v>6122.5</v>
      </c>
      <c r="J1999" s="53">
        <v>7622.5</v>
      </c>
      <c r="K1999" s="53">
        <v>4700</v>
      </c>
      <c r="L1999" s="53">
        <v>-1935</v>
      </c>
      <c r="M1999" s="53">
        <v>-2922.5</v>
      </c>
      <c r="N1999" s="53">
        <v>4500</v>
      </c>
      <c r="O1999" s="53">
        <v>-3122.5</v>
      </c>
      <c r="P1999" s="53">
        <v>4450</v>
      </c>
      <c r="Q1999" s="53">
        <v>-3172.5</v>
      </c>
      <c r="R1999" s="53">
        <v>4904</v>
      </c>
      <c r="S1999" s="53">
        <v>-2718.5</v>
      </c>
    </row>
    <row r="2000" spans="1:19">
      <c r="A2000" s="432">
        <v>42338</v>
      </c>
      <c r="B2000" s="53">
        <v>1930</v>
      </c>
      <c r="C2000" s="53">
        <v>6475</v>
      </c>
      <c r="D2000" s="53">
        <v>2913.75</v>
      </c>
      <c r="E2000" s="53">
        <v>4340</v>
      </c>
      <c r="F2000" s="53">
        <v>2387</v>
      </c>
      <c r="G2000" s="53">
        <v>5018</v>
      </c>
      <c r="H2000" s="53">
        <v>6518</v>
      </c>
      <c r="I2000" s="53">
        <v>5983</v>
      </c>
      <c r="J2000" s="53">
        <v>7483</v>
      </c>
      <c r="K2000" s="53">
        <v>4750</v>
      </c>
      <c r="L2000" s="53">
        <v>-1768</v>
      </c>
      <c r="M2000" s="53">
        <v>-2733</v>
      </c>
      <c r="N2000" s="53">
        <v>4500</v>
      </c>
      <c r="O2000" s="53">
        <v>-2983</v>
      </c>
      <c r="P2000" s="53">
        <v>4500</v>
      </c>
      <c r="Q2000" s="53">
        <v>-2983</v>
      </c>
      <c r="R2000" s="53">
        <v>4975</v>
      </c>
      <c r="S2000" s="53">
        <v>-2508</v>
      </c>
    </row>
    <row r="2001" spans="1:19">
      <c r="A2001" s="432">
        <v>42339</v>
      </c>
      <c r="B2001" s="53">
        <v>1892.5</v>
      </c>
      <c r="C2001" s="53">
        <v>6600</v>
      </c>
      <c r="D2001" s="53">
        <v>2970</v>
      </c>
      <c r="E2001" s="53">
        <v>4360</v>
      </c>
      <c r="F2001" s="53">
        <v>2398</v>
      </c>
      <c r="G2001" s="53">
        <v>4920.5</v>
      </c>
      <c r="H2001" s="53">
        <v>6420.5</v>
      </c>
      <c r="I2001" s="53">
        <v>5866.75</v>
      </c>
      <c r="J2001" s="53">
        <v>7366.75</v>
      </c>
      <c r="K2001" s="53">
        <v>4750</v>
      </c>
      <c r="L2001" s="53">
        <v>-1670.5</v>
      </c>
      <c r="M2001" s="53">
        <v>-2616.75</v>
      </c>
      <c r="N2001" s="53">
        <v>4500</v>
      </c>
      <c r="O2001" s="53">
        <v>-2866.75</v>
      </c>
      <c r="P2001" s="53">
        <v>4500</v>
      </c>
      <c r="Q2001" s="53">
        <v>-2866.75</v>
      </c>
      <c r="R2001" s="53">
        <v>4975</v>
      </c>
      <c r="S2001" s="53">
        <v>-2391.75</v>
      </c>
    </row>
    <row r="2002" spans="1:19">
      <c r="A2002" s="432">
        <v>42340</v>
      </c>
      <c r="B2002" s="53">
        <v>1890</v>
      </c>
      <c r="C2002" s="53">
        <v>6600</v>
      </c>
      <c r="D2002" s="53">
        <v>2970</v>
      </c>
      <c r="E2002" s="53">
        <v>4380</v>
      </c>
      <c r="F2002" s="53">
        <v>2409</v>
      </c>
      <c r="G2002" s="53">
        <v>4914</v>
      </c>
      <c r="H2002" s="53">
        <v>6414</v>
      </c>
      <c r="I2002" s="53">
        <v>5859</v>
      </c>
      <c r="J2002" s="53">
        <v>7359</v>
      </c>
      <c r="K2002" s="53">
        <v>4750</v>
      </c>
      <c r="L2002" s="53">
        <v>-1664</v>
      </c>
      <c r="M2002" s="53">
        <v>-2609</v>
      </c>
      <c r="N2002" s="53">
        <v>4500</v>
      </c>
      <c r="O2002" s="53">
        <v>-2859</v>
      </c>
      <c r="P2002" s="53">
        <v>4500</v>
      </c>
      <c r="Q2002" s="53">
        <v>-2859</v>
      </c>
      <c r="R2002" s="53">
        <v>4975</v>
      </c>
      <c r="S2002" s="53">
        <v>-2384</v>
      </c>
    </row>
    <row r="2003" spans="1:19">
      <c r="A2003" s="432">
        <v>42341</v>
      </c>
      <c r="B2003" s="53">
        <v>1875</v>
      </c>
      <c r="C2003" s="53">
        <v>6600</v>
      </c>
      <c r="D2003" s="53">
        <v>2970</v>
      </c>
      <c r="E2003" s="53">
        <v>4340</v>
      </c>
      <c r="F2003" s="53">
        <v>2387</v>
      </c>
      <c r="G2003" s="53">
        <v>4875</v>
      </c>
      <c r="H2003" s="53">
        <v>6375</v>
      </c>
      <c r="I2003" s="53">
        <v>5812.5</v>
      </c>
      <c r="J2003" s="53">
        <v>7312.5</v>
      </c>
      <c r="K2003" s="53">
        <v>4750</v>
      </c>
      <c r="L2003" s="53">
        <v>-1625</v>
      </c>
      <c r="M2003" s="53">
        <v>-2562.5</v>
      </c>
      <c r="N2003" s="53">
        <v>4500</v>
      </c>
      <c r="O2003" s="53">
        <v>-2812.5</v>
      </c>
      <c r="P2003" s="53">
        <v>4500</v>
      </c>
      <c r="Q2003" s="53">
        <v>-2812.5</v>
      </c>
      <c r="R2003" s="53">
        <v>4975</v>
      </c>
      <c r="S2003" s="53">
        <v>-2337.5</v>
      </c>
    </row>
    <row r="2004" spans="1:19">
      <c r="A2004" s="432">
        <v>42342</v>
      </c>
      <c r="B2004" s="53">
        <v>1875</v>
      </c>
      <c r="C2004" s="53">
        <v>6600</v>
      </c>
      <c r="D2004" s="53">
        <v>2970</v>
      </c>
      <c r="E2004" s="53">
        <v>4330</v>
      </c>
      <c r="F2004" s="53">
        <v>2381.5</v>
      </c>
      <c r="G2004" s="53">
        <v>4875</v>
      </c>
      <c r="H2004" s="53">
        <v>6375</v>
      </c>
      <c r="I2004" s="53">
        <v>5812.5</v>
      </c>
      <c r="J2004" s="53">
        <v>7312.5</v>
      </c>
      <c r="K2004" s="53">
        <v>4800</v>
      </c>
      <c r="L2004" s="53">
        <v>-1575</v>
      </c>
      <c r="M2004" s="53">
        <v>-2512.5</v>
      </c>
      <c r="N2004" s="53">
        <v>4500</v>
      </c>
      <c r="O2004" s="53">
        <v>-2812.5</v>
      </c>
      <c r="P2004" s="53">
        <v>4500</v>
      </c>
      <c r="Q2004" s="53">
        <v>-2812.5</v>
      </c>
      <c r="R2004" s="53">
        <v>4975</v>
      </c>
      <c r="S2004" s="53">
        <v>-2337.5</v>
      </c>
    </row>
    <row r="2005" spans="1:19">
      <c r="A2005" s="432">
        <v>42345</v>
      </c>
      <c r="B2005" s="53">
        <v>1885</v>
      </c>
      <c r="C2005" s="53">
        <v>6550</v>
      </c>
      <c r="D2005" s="53">
        <v>2947.5</v>
      </c>
      <c r="E2005" s="53">
        <v>4260</v>
      </c>
      <c r="F2005" s="53">
        <v>2343</v>
      </c>
      <c r="G2005" s="53">
        <v>4901</v>
      </c>
      <c r="H2005" s="53">
        <v>6401</v>
      </c>
      <c r="I2005" s="53">
        <v>5843.5</v>
      </c>
      <c r="J2005" s="53">
        <v>7343.5</v>
      </c>
      <c r="K2005" s="53">
        <v>4850</v>
      </c>
      <c r="L2005" s="53">
        <v>-1551</v>
      </c>
      <c r="M2005" s="53">
        <v>-2493.5</v>
      </c>
      <c r="N2005" s="53">
        <v>4600</v>
      </c>
      <c r="O2005" s="53">
        <v>-2743.5</v>
      </c>
      <c r="P2005" s="53">
        <v>4450</v>
      </c>
      <c r="Q2005" s="53">
        <v>-2893.5</v>
      </c>
      <c r="R2005" s="53">
        <v>4850</v>
      </c>
      <c r="S2005" s="53">
        <v>-2493.5</v>
      </c>
    </row>
    <row r="2006" spans="1:19">
      <c r="A2006" s="432">
        <v>42346</v>
      </c>
      <c r="B2006" s="53">
        <v>1865</v>
      </c>
      <c r="C2006" s="53">
        <v>6525</v>
      </c>
      <c r="D2006" s="53">
        <v>2936.25</v>
      </c>
      <c r="E2006" s="53">
        <v>4160</v>
      </c>
      <c r="F2006" s="53">
        <v>2288</v>
      </c>
      <c r="G2006" s="53">
        <v>4849</v>
      </c>
      <c r="H2006" s="53">
        <v>6349</v>
      </c>
      <c r="I2006" s="53">
        <v>5781.5</v>
      </c>
      <c r="J2006" s="53">
        <v>7281.5</v>
      </c>
      <c r="K2006" s="53">
        <v>4800</v>
      </c>
      <c r="L2006" s="53">
        <v>-1549</v>
      </c>
      <c r="M2006" s="53">
        <v>-2481.5</v>
      </c>
      <c r="N2006" s="53">
        <v>4600</v>
      </c>
      <c r="O2006" s="53">
        <v>-2681.5</v>
      </c>
      <c r="P2006" s="53">
        <v>4450</v>
      </c>
      <c r="Q2006" s="53">
        <v>-2831.5</v>
      </c>
      <c r="R2006" s="53">
        <v>4850</v>
      </c>
      <c r="S2006" s="53">
        <v>-2431.5</v>
      </c>
    </row>
    <row r="2007" spans="1:19">
      <c r="A2007" s="432">
        <v>42347</v>
      </c>
      <c r="B2007" s="53">
        <v>1862.5</v>
      </c>
      <c r="C2007" s="53">
        <v>6475</v>
      </c>
      <c r="D2007" s="53">
        <v>2913.75</v>
      </c>
      <c r="E2007" s="53">
        <v>4240</v>
      </c>
      <c r="F2007" s="53">
        <v>2332</v>
      </c>
      <c r="G2007" s="53">
        <v>4842.5</v>
      </c>
      <c r="H2007" s="53">
        <v>6342.5</v>
      </c>
      <c r="I2007" s="53">
        <v>5773.75</v>
      </c>
      <c r="J2007" s="53">
        <v>7273.75</v>
      </c>
      <c r="K2007" s="53">
        <v>4750</v>
      </c>
      <c r="L2007" s="53">
        <v>-1592.5</v>
      </c>
      <c r="M2007" s="53">
        <v>-2523.75</v>
      </c>
      <c r="N2007" s="53">
        <v>4600</v>
      </c>
      <c r="O2007" s="53">
        <v>-2673.75</v>
      </c>
      <c r="P2007" s="53">
        <v>4450</v>
      </c>
      <c r="Q2007" s="53">
        <v>-2823.75</v>
      </c>
      <c r="R2007" s="53">
        <v>4850</v>
      </c>
      <c r="S2007" s="53">
        <v>-2423.75</v>
      </c>
    </row>
    <row r="2008" spans="1:19">
      <c r="A2008" s="432">
        <v>42348</v>
      </c>
      <c r="B2008" s="53">
        <v>1855</v>
      </c>
      <c r="C2008" s="53">
        <v>6350</v>
      </c>
      <c r="D2008" s="53">
        <v>2857.5</v>
      </c>
      <c r="E2008" s="53">
        <v>4230</v>
      </c>
      <c r="F2008" s="53">
        <v>2326.5</v>
      </c>
      <c r="G2008" s="53">
        <v>4823</v>
      </c>
      <c r="H2008" s="53">
        <v>6323</v>
      </c>
      <c r="I2008" s="53">
        <v>5750.5</v>
      </c>
      <c r="J2008" s="53">
        <v>7250.5</v>
      </c>
      <c r="K2008" s="53">
        <v>4750</v>
      </c>
      <c r="L2008" s="53">
        <v>-1573</v>
      </c>
      <c r="M2008" s="53">
        <v>-2500.5</v>
      </c>
      <c r="N2008" s="53">
        <v>4600</v>
      </c>
      <c r="O2008" s="53">
        <v>-2650.5</v>
      </c>
      <c r="P2008" s="53">
        <v>4400</v>
      </c>
      <c r="Q2008" s="53">
        <v>-2850.5</v>
      </c>
      <c r="R2008" s="53">
        <v>4850</v>
      </c>
      <c r="S2008" s="53">
        <v>-2400.5</v>
      </c>
    </row>
    <row r="2009" spans="1:19">
      <c r="A2009" s="432">
        <v>42349</v>
      </c>
      <c r="B2009" s="53">
        <v>1855</v>
      </c>
      <c r="C2009" s="53">
        <v>6300</v>
      </c>
      <c r="D2009" s="53">
        <v>2835</v>
      </c>
      <c r="E2009" s="53">
        <v>4390</v>
      </c>
      <c r="F2009" s="53">
        <v>2414.5</v>
      </c>
      <c r="G2009" s="53">
        <v>4823</v>
      </c>
      <c r="H2009" s="53">
        <v>6323</v>
      </c>
      <c r="I2009" s="53">
        <v>5750.5</v>
      </c>
      <c r="J2009" s="53">
        <v>7250.5</v>
      </c>
      <c r="K2009" s="53">
        <v>4830</v>
      </c>
      <c r="L2009" s="53">
        <v>-1493</v>
      </c>
      <c r="M2009" s="53">
        <v>-2420.5</v>
      </c>
      <c r="N2009" s="53">
        <v>4600</v>
      </c>
      <c r="O2009" s="53">
        <v>-2650.5</v>
      </c>
      <c r="P2009" s="53">
        <v>4400</v>
      </c>
      <c r="Q2009" s="53">
        <v>-2850.5</v>
      </c>
      <c r="R2009" s="53">
        <v>4850</v>
      </c>
      <c r="S2009" s="53">
        <v>-2400.5</v>
      </c>
    </row>
    <row r="2010" spans="1:19">
      <c r="A2010" s="432">
        <v>42352</v>
      </c>
      <c r="B2010" s="53">
        <v>1860</v>
      </c>
      <c r="C2010" s="53">
        <v>6300</v>
      </c>
      <c r="D2010" s="53">
        <v>2835</v>
      </c>
      <c r="E2010" s="53">
        <v>4420</v>
      </c>
      <c r="F2010" s="53">
        <v>2431</v>
      </c>
      <c r="G2010" s="53">
        <v>4836</v>
      </c>
      <c r="H2010" s="53">
        <v>6336</v>
      </c>
      <c r="I2010" s="53">
        <v>5766</v>
      </c>
      <c r="J2010" s="53">
        <v>7266</v>
      </c>
      <c r="K2010" s="53">
        <v>4830</v>
      </c>
      <c r="L2010" s="53">
        <v>-1506</v>
      </c>
      <c r="M2010" s="53">
        <v>-2436</v>
      </c>
      <c r="N2010" s="53">
        <v>4600</v>
      </c>
      <c r="O2010" s="53">
        <v>-2666</v>
      </c>
      <c r="P2010" s="53">
        <v>4400</v>
      </c>
      <c r="Q2010" s="53">
        <v>-2866</v>
      </c>
      <c r="R2010" s="53">
        <v>4770</v>
      </c>
      <c r="S2010" s="53">
        <v>-2496</v>
      </c>
    </row>
    <row r="2011" spans="1:19">
      <c r="A2011" s="432">
        <v>42353</v>
      </c>
      <c r="B2011" s="53">
        <v>1860</v>
      </c>
      <c r="C2011" s="53">
        <v>6225</v>
      </c>
      <c r="D2011" s="53">
        <v>2801.25</v>
      </c>
      <c r="E2011" s="53">
        <v>4460</v>
      </c>
      <c r="F2011" s="53">
        <v>2453</v>
      </c>
      <c r="G2011" s="53">
        <v>4836</v>
      </c>
      <c r="H2011" s="53">
        <v>6336</v>
      </c>
      <c r="I2011" s="53">
        <v>5766</v>
      </c>
      <c r="J2011" s="53">
        <v>7266</v>
      </c>
      <c r="K2011" s="53">
        <v>4830</v>
      </c>
      <c r="L2011" s="53">
        <v>-1506</v>
      </c>
      <c r="M2011" s="53">
        <v>-2436</v>
      </c>
      <c r="N2011" s="53">
        <v>4600</v>
      </c>
      <c r="O2011" s="53">
        <v>-2666</v>
      </c>
      <c r="P2011" s="53">
        <v>4400</v>
      </c>
      <c r="Q2011" s="53">
        <v>-2866</v>
      </c>
      <c r="R2011" s="53">
        <v>4740</v>
      </c>
      <c r="S2011" s="53">
        <v>-2526</v>
      </c>
    </row>
    <row r="2012" spans="1:19">
      <c r="A2012" s="432">
        <v>42354</v>
      </c>
      <c r="B2012" s="53">
        <v>1860</v>
      </c>
      <c r="C2012" s="53">
        <v>6225</v>
      </c>
      <c r="D2012" s="53">
        <v>2801.25</v>
      </c>
      <c r="E2012" s="53">
        <v>4440</v>
      </c>
      <c r="F2012" s="53">
        <v>2442</v>
      </c>
      <c r="G2012" s="53">
        <v>4836</v>
      </c>
      <c r="H2012" s="53">
        <v>6336</v>
      </c>
      <c r="I2012" s="53">
        <v>5766</v>
      </c>
      <c r="J2012" s="53">
        <v>7266</v>
      </c>
      <c r="K2012" s="53">
        <v>4830</v>
      </c>
      <c r="L2012" s="53">
        <v>-1506</v>
      </c>
      <c r="M2012" s="53">
        <v>-2436</v>
      </c>
      <c r="N2012" s="53">
        <v>4600</v>
      </c>
      <c r="O2012" s="53">
        <v>-2666</v>
      </c>
      <c r="P2012" s="53">
        <v>4400</v>
      </c>
      <c r="Q2012" s="53">
        <v>-2866</v>
      </c>
      <c r="R2012" s="53">
        <v>4740</v>
      </c>
      <c r="S2012" s="53">
        <v>-2526</v>
      </c>
    </row>
    <row r="2013" spans="1:19">
      <c r="A2013" s="432">
        <v>42355</v>
      </c>
      <c r="B2013" s="53">
        <v>1850</v>
      </c>
      <c r="C2013" s="53">
        <v>6225</v>
      </c>
      <c r="D2013" s="53">
        <v>2801.25</v>
      </c>
      <c r="E2013" s="53">
        <v>4360</v>
      </c>
      <c r="F2013" s="53">
        <v>2398</v>
      </c>
      <c r="G2013" s="53">
        <v>4810</v>
      </c>
      <c r="H2013" s="53">
        <v>6310</v>
      </c>
      <c r="I2013" s="53">
        <v>5735</v>
      </c>
      <c r="J2013" s="53">
        <v>7235</v>
      </c>
      <c r="K2013" s="53">
        <v>4830</v>
      </c>
      <c r="L2013" s="53">
        <v>-1480</v>
      </c>
      <c r="M2013" s="53">
        <v>-2405</v>
      </c>
      <c r="N2013" s="53">
        <v>4600</v>
      </c>
      <c r="O2013" s="53">
        <v>-2635</v>
      </c>
      <c r="P2013" s="53">
        <v>4400</v>
      </c>
      <c r="Q2013" s="53">
        <v>-2835</v>
      </c>
      <c r="R2013" s="53">
        <v>4740</v>
      </c>
      <c r="S2013" s="53">
        <v>-2495</v>
      </c>
    </row>
    <row r="2014" spans="1:19">
      <c r="A2014" s="432">
        <v>42356</v>
      </c>
      <c r="B2014" s="53">
        <v>1835</v>
      </c>
      <c r="C2014" s="53">
        <v>6225</v>
      </c>
      <c r="D2014" s="53">
        <v>2801.25</v>
      </c>
      <c r="E2014" s="53">
        <v>4380</v>
      </c>
      <c r="F2014" s="53">
        <v>2409</v>
      </c>
      <c r="G2014" s="53">
        <v>4771</v>
      </c>
      <c r="H2014" s="53">
        <v>6271</v>
      </c>
      <c r="I2014" s="53">
        <v>5688.5</v>
      </c>
      <c r="J2014" s="53">
        <v>7188.5</v>
      </c>
      <c r="K2014" s="53">
        <v>4830</v>
      </c>
      <c r="L2014" s="53">
        <v>-1441</v>
      </c>
      <c r="M2014" s="53">
        <v>-2358.5</v>
      </c>
      <c r="N2014" s="53">
        <v>4600</v>
      </c>
      <c r="O2014" s="53">
        <v>-2588.5</v>
      </c>
      <c r="P2014" s="53">
        <v>4400</v>
      </c>
      <c r="Q2014" s="53">
        <v>-2788.5</v>
      </c>
      <c r="R2014" s="53">
        <v>4801</v>
      </c>
      <c r="S2014" s="53">
        <v>-2387.5</v>
      </c>
    </row>
    <row r="2015" spans="1:19">
      <c r="A2015" s="432">
        <v>42359</v>
      </c>
      <c r="B2015" s="53">
        <v>1825</v>
      </c>
      <c r="C2015" s="53">
        <v>6225</v>
      </c>
      <c r="D2015" s="53">
        <v>2801.25</v>
      </c>
      <c r="E2015" s="53">
        <v>4430</v>
      </c>
      <c r="F2015" s="53">
        <v>2436.5</v>
      </c>
      <c r="G2015" s="53">
        <v>4745</v>
      </c>
      <c r="H2015" s="53">
        <v>6245</v>
      </c>
      <c r="I2015" s="53">
        <v>5657.5</v>
      </c>
      <c r="J2015" s="53">
        <v>7157.5</v>
      </c>
      <c r="K2015" s="53">
        <v>4860</v>
      </c>
      <c r="L2015" s="53">
        <v>-1385</v>
      </c>
      <c r="M2015" s="53">
        <v>-2297.5</v>
      </c>
      <c r="N2015" s="53">
        <v>4600</v>
      </c>
      <c r="O2015" s="53">
        <v>-2557.5</v>
      </c>
      <c r="P2015" s="53">
        <v>4450</v>
      </c>
      <c r="Q2015" s="53">
        <v>-2707.5</v>
      </c>
      <c r="R2015" s="53">
        <v>5004</v>
      </c>
      <c r="S2015" s="53">
        <v>-2153.5</v>
      </c>
    </row>
    <row r="2016" spans="1:19">
      <c r="A2016" s="432">
        <v>42360</v>
      </c>
      <c r="B2016" s="53">
        <v>1815</v>
      </c>
      <c r="C2016" s="53">
        <v>6275</v>
      </c>
      <c r="D2016" s="53">
        <v>2823.75</v>
      </c>
      <c r="E2016" s="53">
        <v>4440</v>
      </c>
      <c r="F2016" s="53">
        <v>2442</v>
      </c>
      <c r="G2016" s="53">
        <v>4719</v>
      </c>
      <c r="H2016" s="53">
        <v>6219</v>
      </c>
      <c r="I2016" s="53">
        <v>5626.5</v>
      </c>
      <c r="J2016" s="53">
        <v>7126.5</v>
      </c>
      <c r="K2016" s="53">
        <v>5000</v>
      </c>
      <c r="L2016" s="53">
        <v>-1219</v>
      </c>
      <c r="M2016" s="53">
        <v>-2126.5</v>
      </c>
      <c r="N2016" s="53">
        <v>4600</v>
      </c>
      <c r="O2016" s="53">
        <v>-2526.5</v>
      </c>
      <c r="P2016" s="53">
        <v>4600</v>
      </c>
      <c r="Q2016" s="53">
        <v>-2526.5</v>
      </c>
      <c r="R2016" s="53">
        <v>5104</v>
      </c>
      <c r="S2016" s="53">
        <v>-2022.5</v>
      </c>
    </row>
    <row r="2017" spans="1:19">
      <c r="A2017" s="432">
        <v>42361</v>
      </c>
      <c r="B2017" s="53">
        <v>1815</v>
      </c>
      <c r="C2017" s="53">
        <v>6350</v>
      </c>
      <c r="D2017" s="53">
        <v>2857.5</v>
      </c>
      <c r="E2017" s="53">
        <v>4490</v>
      </c>
      <c r="F2017" s="53">
        <v>2469.5</v>
      </c>
      <c r="G2017" s="53">
        <v>4719</v>
      </c>
      <c r="H2017" s="53">
        <v>6219</v>
      </c>
      <c r="I2017" s="53">
        <v>5626.5</v>
      </c>
      <c r="J2017" s="53">
        <v>7126.5</v>
      </c>
      <c r="K2017" s="53">
        <v>5200</v>
      </c>
      <c r="L2017" s="53">
        <v>-1019</v>
      </c>
      <c r="M2017" s="53">
        <v>-1926.5</v>
      </c>
      <c r="N2017" s="53">
        <v>4750</v>
      </c>
      <c r="O2017" s="53">
        <v>-2376.5</v>
      </c>
      <c r="P2017" s="53">
        <v>4700</v>
      </c>
      <c r="Q2017" s="53">
        <v>-2426.5</v>
      </c>
      <c r="R2017" s="53">
        <v>5318</v>
      </c>
      <c r="S2017" s="53">
        <v>-1808.5</v>
      </c>
    </row>
    <row r="2018" spans="1:19">
      <c r="A2018" s="432">
        <v>42362</v>
      </c>
      <c r="B2018" s="53">
        <v>1830</v>
      </c>
      <c r="C2018" s="53">
        <v>6350</v>
      </c>
      <c r="D2018" s="53">
        <v>2857.5</v>
      </c>
      <c r="E2018" s="53">
        <v>4640</v>
      </c>
      <c r="F2018" s="53">
        <v>2552</v>
      </c>
      <c r="G2018" s="53">
        <v>4758</v>
      </c>
      <c r="H2018" s="53">
        <v>6258</v>
      </c>
      <c r="I2018" s="53">
        <v>5673</v>
      </c>
      <c r="J2018" s="53">
        <v>7173</v>
      </c>
      <c r="K2018" s="53">
        <v>5500</v>
      </c>
      <c r="L2018" s="53">
        <v>-758</v>
      </c>
      <c r="M2018" s="53">
        <v>-1673</v>
      </c>
      <c r="N2018" s="53">
        <v>4750</v>
      </c>
      <c r="O2018" s="53">
        <v>-2423</v>
      </c>
      <c r="P2018" s="53">
        <v>4900</v>
      </c>
      <c r="Q2018" s="53">
        <v>-2273</v>
      </c>
      <c r="R2018" s="53">
        <v>5570</v>
      </c>
      <c r="S2018" s="53">
        <v>-1603</v>
      </c>
    </row>
    <row r="2019" spans="1:19">
      <c r="A2019" s="432">
        <v>42363</v>
      </c>
      <c r="B2019" s="53">
        <v>1830</v>
      </c>
      <c r="C2019" s="53">
        <v>6475</v>
      </c>
      <c r="D2019" s="53">
        <v>2913.75</v>
      </c>
      <c r="E2019" s="53">
        <v>4660</v>
      </c>
      <c r="F2019" s="53">
        <v>2563</v>
      </c>
      <c r="G2019" s="53">
        <v>4758</v>
      </c>
      <c r="H2019" s="53">
        <v>6258</v>
      </c>
      <c r="I2019" s="53">
        <v>5673</v>
      </c>
      <c r="J2019" s="53">
        <v>7173</v>
      </c>
      <c r="K2019" s="53">
        <v>5500</v>
      </c>
      <c r="L2019" s="53">
        <v>-758</v>
      </c>
      <c r="M2019" s="53">
        <v>-1673</v>
      </c>
      <c r="N2019" s="53">
        <v>4750</v>
      </c>
      <c r="O2019" s="53">
        <v>-2423</v>
      </c>
      <c r="P2019" s="53">
        <v>5100</v>
      </c>
      <c r="Q2019" s="53">
        <v>-2073</v>
      </c>
      <c r="R2019" s="53">
        <v>5640</v>
      </c>
      <c r="S2019" s="53">
        <v>-1533</v>
      </c>
    </row>
    <row r="2020" spans="1:19">
      <c r="A2020" s="432">
        <v>42366</v>
      </c>
      <c r="B2020" s="53">
        <v>1820</v>
      </c>
      <c r="C2020" s="53">
        <v>6475</v>
      </c>
      <c r="D2020" s="53">
        <v>2913.75</v>
      </c>
      <c r="E2020" s="53">
        <v>4660</v>
      </c>
      <c r="F2020" s="53">
        <v>2563</v>
      </c>
      <c r="G2020" s="53">
        <v>4732</v>
      </c>
      <c r="H2020" s="53">
        <v>6232</v>
      </c>
      <c r="I2020" s="53">
        <v>5642</v>
      </c>
      <c r="J2020" s="53">
        <v>7142</v>
      </c>
      <c r="K2020" s="53">
        <v>5500</v>
      </c>
      <c r="L2020" s="53">
        <v>-732</v>
      </c>
      <c r="M2020" s="53">
        <v>-1642</v>
      </c>
      <c r="N2020" s="53">
        <v>4750</v>
      </c>
      <c r="O2020" s="53">
        <v>-2392</v>
      </c>
      <c r="P2020" s="53">
        <v>5200</v>
      </c>
      <c r="Q2020" s="53">
        <v>-1942</v>
      </c>
      <c r="R2020" s="53">
        <v>5704</v>
      </c>
      <c r="S2020" s="53">
        <v>-1438</v>
      </c>
    </row>
    <row r="2021" spans="1:19">
      <c r="A2021" s="432">
        <v>42367</v>
      </c>
      <c r="B2021" s="53">
        <v>1810</v>
      </c>
      <c r="C2021" s="53">
        <v>6475</v>
      </c>
      <c r="D2021" s="53">
        <v>2913.75</v>
      </c>
      <c r="E2021" s="53">
        <v>4690</v>
      </c>
      <c r="F2021" s="53">
        <v>2579.5</v>
      </c>
      <c r="G2021" s="53">
        <v>4706</v>
      </c>
      <c r="H2021" s="53">
        <v>6206</v>
      </c>
      <c r="I2021" s="53">
        <v>5611</v>
      </c>
      <c r="J2021" s="53">
        <v>7111</v>
      </c>
      <c r="K2021" s="53">
        <v>5500</v>
      </c>
      <c r="L2021" s="53">
        <v>-706</v>
      </c>
      <c r="M2021" s="53">
        <v>-1611</v>
      </c>
      <c r="N2021" s="53">
        <v>5050</v>
      </c>
      <c r="O2021" s="53">
        <v>-2061</v>
      </c>
      <c r="P2021" s="53">
        <v>5200</v>
      </c>
      <c r="Q2021" s="53">
        <v>-1911</v>
      </c>
      <c r="R2021" s="53">
        <v>5704</v>
      </c>
      <c r="S2021" s="53">
        <v>-1407</v>
      </c>
    </row>
    <row r="2022" spans="1:19">
      <c r="A2022" s="432">
        <v>42368</v>
      </c>
      <c r="B2022" s="53">
        <v>1800</v>
      </c>
      <c r="C2022" s="53">
        <v>6475</v>
      </c>
      <c r="D2022" s="53">
        <v>2913.75</v>
      </c>
      <c r="E2022" s="53">
        <v>4740</v>
      </c>
      <c r="F2022" s="53">
        <v>2607</v>
      </c>
      <c r="G2022" s="53">
        <v>4680</v>
      </c>
      <c r="H2022" s="53">
        <v>6180</v>
      </c>
      <c r="I2022" s="53">
        <v>5580</v>
      </c>
      <c r="J2022" s="53">
        <v>7080</v>
      </c>
      <c r="K2022" s="53">
        <v>5500</v>
      </c>
      <c r="L2022" s="53">
        <v>-680</v>
      </c>
      <c r="M2022" s="53">
        <v>-1580</v>
      </c>
      <c r="N2022" s="53">
        <v>5050</v>
      </c>
      <c r="O2022" s="53">
        <v>-2030</v>
      </c>
      <c r="P2022" s="53">
        <v>5200</v>
      </c>
      <c r="Q2022" s="53">
        <v>-1880</v>
      </c>
      <c r="R2022" s="53">
        <v>5704</v>
      </c>
      <c r="S2022" s="53">
        <v>-1376</v>
      </c>
    </row>
    <row r="2023" spans="1:19">
      <c r="A2023" s="432">
        <v>42369</v>
      </c>
      <c r="B2023" s="53">
        <v>1800</v>
      </c>
      <c r="C2023" s="53">
        <v>6550</v>
      </c>
      <c r="D2023" s="53">
        <v>2947.5</v>
      </c>
      <c r="E2023" s="53">
        <v>4660</v>
      </c>
      <c r="F2023" s="53">
        <v>2563</v>
      </c>
      <c r="G2023" s="53">
        <v>4680</v>
      </c>
      <c r="H2023" s="53">
        <v>6180</v>
      </c>
      <c r="I2023" s="53">
        <v>5580</v>
      </c>
      <c r="J2023" s="53">
        <v>7080</v>
      </c>
      <c r="K2023" s="53">
        <v>5450</v>
      </c>
      <c r="L2023" s="53">
        <v>-730</v>
      </c>
      <c r="M2023" s="53">
        <v>-1630</v>
      </c>
      <c r="N2023" s="53">
        <v>5050</v>
      </c>
      <c r="O2023" s="53">
        <v>-2030</v>
      </c>
      <c r="P2023" s="53">
        <v>5200</v>
      </c>
      <c r="Q2023" s="53">
        <v>-1880</v>
      </c>
      <c r="R2023" s="53">
        <v>5704</v>
      </c>
      <c r="S2023" s="53">
        <v>-1376</v>
      </c>
    </row>
    <row r="2024" spans="1:19">
      <c r="A2024" s="432">
        <v>42370</v>
      </c>
      <c r="P2024" s="53">
        <v>5200</v>
      </c>
      <c r="R2024" s="53">
        <v>5704</v>
      </c>
    </row>
    <row r="2025" spans="1:19">
      <c r="A2025" s="432">
        <v>42373</v>
      </c>
      <c r="B2025" s="53">
        <v>1787.5</v>
      </c>
      <c r="C2025" s="53">
        <v>6550</v>
      </c>
      <c r="D2025" s="53">
        <v>2947.5</v>
      </c>
      <c r="E2025" s="53">
        <v>4550</v>
      </c>
      <c r="F2025" s="53">
        <v>2502.5</v>
      </c>
      <c r="G2025" s="53">
        <v>4647.5</v>
      </c>
      <c r="H2025" s="53">
        <v>6147.5</v>
      </c>
      <c r="I2025" s="53">
        <v>5541.25</v>
      </c>
      <c r="J2025" s="53">
        <v>7041.25</v>
      </c>
      <c r="K2025" s="53">
        <v>5200</v>
      </c>
      <c r="L2025" s="53">
        <v>-947.5</v>
      </c>
      <c r="M2025" s="53">
        <v>-1841.25</v>
      </c>
      <c r="N2025" s="53">
        <v>5050</v>
      </c>
      <c r="O2025" s="53">
        <v>-1991.25</v>
      </c>
      <c r="P2025" s="53">
        <v>5200</v>
      </c>
      <c r="Q2025" s="53">
        <v>-1841.25</v>
      </c>
      <c r="R2025" s="53">
        <v>5150</v>
      </c>
      <c r="S2025" s="53">
        <v>-1891.25</v>
      </c>
    </row>
    <row r="2026" spans="1:19">
      <c r="A2026" s="432">
        <v>42374</v>
      </c>
      <c r="B2026" s="53">
        <v>1787.5</v>
      </c>
      <c r="C2026" s="53">
        <v>6525</v>
      </c>
      <c r="D2026" s="53">
        <v>2936.25</v>
      </c>
      <c r="E2026" s="53">
        <v>4640</v>
      </c>
      <c r="F2026" s="53">
        <v>2552</v>
      </c>
      <c r="G2026" s="53">
        <v>4647.5</v>
      </c>
      <c r="H2026" s="53">
        <v>6147.5</v>
      </c>
      <c r="I2026" s="53">
        <v>5541.25</v>
      </c>
      <c r="J2026" s="53">
        <v>7041.25</v>
      </c>
      <c r="K2026" s="53">
        <v>5000</v>
      </c>
      <c r="L2026" s="53">
        <v>-1147.5</v>
      </c>
      <c r="M2026" s="53">
        <v>-2041.25</v>
      </c>
      <c r="N2026" s="53">
        <v>5050</v>
      </c>
      <c r="O2026" s="53">
        <v>-1991.25</v>
      </c>
      <c r="P2026" s="53">
        <v>5200</v>
      </c>
      <c r="Q2026" s="53">
        <v>-1841.25</v>
      </c>
      <c r="R2026" s="53">
        <v>4950</v>
      </c>
      <c r="S2026" s="53">
        <v>-2091.25</v>
      </c>
    </row>
    <row r="2027" spans="1:19">
      <c r="A2027" s="432">
        <v>42375</v>
      </c>
      <c r="B2027" s="53">
        <v>1795</v>
      </c>
      <c r="C2027" s="53">
        <v>6500</v>
      </c>
      <c r="D2027" s="53">
        <v>2925</v>
      </c>
      <c r="E2027" s="53">
        <v>4610</v>
      </c>
      <c r="F2027" s="53">
        <v>2535.5</v>
      </c>
      <c r="G2027" s="53">
        <v>4667</v>
      </c>
      <c r="H2027" s="53">
        <v>6167</v>
      </c>
      <c r="I2027" s="53">
        <v>5564.5</v>
      </c>
      <c r="J2027" s="53">
        <v>7064.5</v>
      </c>
      <c r="K2027" s="53">
        <v>4950</v>
      </c>
      <c r="L2027" s="53">
        <v>-1217</v>
      </c>
      <c r="M2027" s="53">
        <v>-2114.5</v>
      </c>
      <c r="N2027" s="53">
        <v>5050</v>
      </c>
      <c r="O2027" s="53">
        <v>-2014.5</v>
      </c>
      <c r="P2027" s="53">
        <v>5200</v>
      </c>
      <c r="Q2027" s="53">
        <v>-1864.5</v>
      </c>
      <c r="R2027" s="53">
        <v>4850</v>
      </c>
      <c r="S2027" s="53">
        <v>-2214.5</v>
      </c>
    </row>
    <row r="2028" spans="1:19">
      <c r="A2028" s="432">
        <v>42376</v>
      </c>
      <c r="B2028" s="53">
        <v>1810</v>
      </c>
      <c r="C2028" s="53">
        <v>6350</v>
      </c>
      <c r="D2028" s="53">
        <v>2857.5</v>
      </c>
      <c r="E2028" s="53">
        <v>4570</v>
      </c>
      <c r="F2028" s="53">
        <v>2513.5</v>
      </c>
      <c r="G2028" s="53">
        <v>4706</v>
      </c>
      <c r="H2028" s="53">
        <v>6206</v>
      </c>
      <c r="I2028" s="53">
        <v>5611</v>
      </c>
      <c r="J2028" s="53">
        <v>7111</v>
      </c>
      <c r="K2028" s="53">
        <v>4950</v>
      </c>
      <c r="L2028" s="53">
        <v>-1256</v>
      </c>
      <c r="M2028" s="53">
        <v>-2161</v>
      </c>
      <c r="N2028" s="53">
        <v>4850</v>
      </c>
      <c r="O2028" s="53">
        <v>-2261</v>
      </c>
      <c r="P2028" s="53">
        <v>4300</v>
      </c>
      <c r="Q2028" s="53">
        <v>-2811</v>
      </c>
      <c r="R2028" s="53">
        <v>4750</v>
      </c>
      <c r="S2028" s="53">
        <v>-2361</v>
      </c>
    </row>
    <row r="2029" spans="1:19">
      <c r="A2029" s="432">
        <v>42377</v>
      </c>
      <c r="B2029" s="53">
        <v>1830</v>
      </c>
      <c r="C2029" s="53">
        <v>6325</v>
      </c>
      <c r="D2029" s="53">
        <v>2846.25</v>
      </c>
      <c r="E2029" s="53">
        <v>4610</v>
      </c>
      <c r="F2029" s="53">
        <v>2535.5</v>
      </c>
      <c r="G2029" s="53">
        <v>4758</v>
      </c>
      <c r="H2029" s="53">
        <v>6258</v>
      </c>
      <c r="I2029" s="53">
        <v>5673</v>
      </c>
      <c r="J2029" s="53">
        <v>7173</v>
      </c>
      <c r="K2029" s="53">
        <v>4950</v>
      </c>
      <c r="L2029" s="53">
        <v>-1308</v>
      </c>
      <c r="M2029" s="53">
        <v>-2223</v>
      </c>
      <c r="N2029" s="53">
        <v>4850</v>
      </c>
      <c r="O2029" s="53">
        <v>-2323</v>
      </c>
      <c r="P2029" s="53">
        <v>4300</v>
      </c>
      <c r="Q2029" s="53">
        <v>-2873</v>
      </c>
      <c r="R2029" s="53">
        <v>4701</v>
      </c>
      <c r="S2029" s="53">
        <v>-2472</v>
      </c>
    </row>
    <row r="2030" spans="1:19">
      <c r="A2030" s="432">
        <v>42380</v>
      </c>
      <c r="B2030" s="53">
        <v>1795</v>
      </c>
      <c r="C2030" s="53">
        <v>6200</v>
      </c>
      <c r="D2030" s="53">
        <v>2790</v>
      </c>
      <c r="E2030" s="53">
        <v>4570</v>
      </c>
      <c r="F2030" s="53">
        <v>2513.5</v>
      </c>
      <c r="G2030" s="53">
        <v>4667</v>
      </c>
      <c r="H2030" s="53">
        <v>6167</v>
      </c>
      <c r="I2030" s="53">
        <v>5564.5</v>
      </c>
      <c r="J2030" s="53">
        <v>7064.5</v>
      </c>
      <c r="K2030" s="53">
        <v>4950</v>
      </c>
      <c r="L2030" s="53">
        <v>-1217</v>
      </c>
      <c r="M2030" s="53">
        <v>-2114.5</v>
      </c>
      <c r="N2030" s="53">
        <v>4850</v>
      </c>
      <c r="O2030" s="53">
        <v>-2214.5</v>
      </c>
      <c r="P2030" s="53">
        <v>4300</v>
      </c>
      <c r="Q2030" s="53">
        <v>-2764.5</v>
      </c>
      <c r="R2030" s="53">
        <v>4701</v>
      </c>
      <c r="S2030" s="53">
        <v>-2363.5</v>
      </c>
    </row>
    <row r="2031" spans="1:19">
      <c r="A2031" s="432">
        <v>42381</v>
      </c>
      <c r="B2031" s="53">
        <v>1787.5</v>
      </c>
      <c r="C2031" s="53">
        <v>6175</v>
      </c>
      <c r="D2031" s="53">
        <v>2778.75</v>
      </c>
      <c r="E2031" s="53">
        <v>4490</v>
      </c>
      <c r="F2031" s="53">
        <v>2469.5</v>
      </c>
      <c r="G2031" s="53">
        <v>4647.5</v>
      </c>
      <c r="H2031" s="53">
        <v>6147.5</v>
      </c>
      <c r="I2031" s="53">
        <v>5541.25</v>
      </c>
      <c r="J2031" s="53">
        <v>7041.25</v>
      </c>
      <c r="K2031" s="53">
        <v>4950</v>
      </c>
      <c r="L2031" s="53">
        <v>-1197.5</v>
      </c>
      <c r="M2031" s="53">
        <v>-2091.25</v>
      </c>
      <c r="N2031" s="53">
        <v>4700</v>
      </c>
      <c r="O2031" s="53">
        <v>-2341.25</v>
      </c>
      <c r="P2031" s="53">
        <v>4400</v>
      </c>
      <c r="Q2031" s="53">
        <v>-2641.25</v>
      </c>
      <c r="R2031" s="53">
        <v>4814</v>
      </c>
      <c r="S2031" s="53">
        <v>-2227.25</v>
      </c>
    </row>
    <row r="2032" spans="1:19">
      <c r="A2032" s="432">
        <v>42382</v>
      </c>
      <c r="B2032" s="53">
        <v>1777.5</v>
      </c>
      <c r="C2032" s="53">
        <v>6175</v>
      </c>
      <c r="D2032" s="53">
        <v>2778.75</v>
      </c>
      <c r="E2032" s="53">
        <v>4360</v>
      </c>
      <c r="F2032" s="53">
        <v>2398</v>
      </c>
      <c r="G2032" s="53">
        <v>4621.5</v>
      </c>
      <c r="H2032" s="53">
        <v>6121.5</v>
      </c>
      <c r="I2032" s="53">
        <v>5510.25</v>
      </c>
      <c r="J2032" s="53">
        <v>7010.25</v>
      </c>
      <c r="K2032" s="53">
        <v>4950</v>
      </c>
      <c r="L2032" s="53">
        <v>-1171.5</v>
      </c>
      <c r="M2032" s="53">
        <v>-2060.25</v>
      </c>
      <c r="N2032" s="53">
        <v>4700</v>
      </c>
      <c r="O2032" s="53">
        <v>-2310.25</v>
      </c>
      <c r="P2032" s="53">
        <v>4400</v>
      </c>
      <c r="Q2032" s="53">
        <v>-2610.25</v>
      </c>
      <c r="R2032" s="53">
        <v>4814</v>
      </c>
      <c r="S2032" s="53">
        <v>-2196.25</v>
      </c>
    </row>
    <row r="2033" spans="1:19">
      <c r="A2033" s="432">
        <v>42383</v>
      </c>
      <c r="B2033" s="53">
        <v>1790</v>
      </c>
      <c r="C2033" s="53">
        <v>6100</v>
      </c>
      <c r="D2033" s="53">
        <v>2745</v>
      </c>
      <c r="E2033" s="53">
        <v>4400</v>
      </c>
      <c r="F2033" s="53">
        <v>2420</v>
      </c>
      <c r="G2033" s="53">
        <v>4654</v>
      </c>
      <c r="H2033" s="53">
        <v>6154</v>
      </c>
      <c r="I2033" s="53">
        <v>5549</v>
      </c>
      <c r="J2033" s="53">
        <v>7049</v>
      </c>
      <c r="K2033" s="53">
        <v>4950</v>
      </c>
      <c r="L2033" s="53">
        <v>-1204</v>
      </c>
      <c r="M2033" s="53">
        <v>-2099</v>
      </c>
      <c r="N2033" s="53">
        <v>4700</v>
      </c>
      <c r="O2033" s="53">
        <v>-2349</v>
      </c>
      <c r="P2033" s="53">
        <v>4400</v>
      </c>
      <c r="Q2033" s="53">
        <v>-2649</v>
      </c>
      <c r="R2033" s="53">
        <v>4814</v>
      </c>
      <c r="S2033" s="53">
        <v>-2235</v>
      </c>
    </row>
    <row r="2034" spans="1:19">
      <c r="A2034" s="432">
        <v>42384</v>
      </c>
      <c r="B2034" s="53">
        <v>1790</v>
      </c>
      <c r="C2034" s="53">
        <v>6150</v>
      </c>
      <c r="D2034" s="53">
        <v>2767.5</v>
      </c>
      <c r="E2034" s="53">
        <v>4360</v>
      </c>
      <c r="F2034" s="53">
        <v>2398</v>
      </c>
      <c r="G2034" s="53">
        <v>4654</v>
      </c>
      <c r="H2034" s="53">
        <v>6154</v>
      </c>
      <c r="I2034" s="53">
        <v>5549</v>
      </c>
      <c r="J2034" s="53">
        <v>7049</v>
      </c>
      <c r="K2034" s="53">
        <v>4950</v>
      </c>
      <c r="L2034" s="53">
        <v>-1204</v>
      </c>
      <c r="M2034" s="53">
        <v>-2099</v>
      </c>
      <c r="N2034" s="53">
        <v>4700</v>
      </c>
      <c r="O2034" s="53">
        <v>-2349</v>
      </c>
      <c r="P2034" s="53">
        <v>4400</v>
      </c>
      <c r="Q2034" s="53">
        <v>-2649</v>
      </c>
      <c r="R2034" s="53">
        <v>4814</v>
      </c>
      <c r="S2034" s="53">
        <v>-2235</v>
      </c>
    </row>
    <row r="2035" spans="1:19">
      <c r="A2035" s="432">
        <v>42387</v>
      </c>
      <c r="B2035" s="53">
        <v>1795</v>
      </c>
      <c r="C2035" s="53">
        <v>6150</v>
      </c>
      <c r="D2035" s="53">
        <v>2767.5</v>
      </c>
      <c r="E2035" s="53">
        <v>4350</v>
      </c>
      <c r="F2035" s="53">
        <v>2392.5</v>
      </c>
      <c r="G2035" s="53">
        <v>4667</v>
      </c>
      <c r="H2035" s="53">
        <v>6167</v>
      </c>
      <c r="I2035" s="53">
        <v>5564.5</v>
      </c>
      <c r="J2035" s="53">
        <v>7064.5</v>
      </c>
      <c r="K2035" s="53">
        <v>4800</v>
      </c>
      <c r="L2035" s="53">
        <v>-1367</v>
      </c>
      <c r="M2035" s="53">
        <v>-2264.5</v>
      </c>
      <c r="N2035" s="53">
        <v>4700</v>
      </c>
      <c r="O2035" s="53">
        <v>-2364.5</v>
      </c>
      <c r="P2035" s="53">
        <v>4300</v>
      </c>
      <c r="Q2035" s="53">
        <v>-2764.5</v>
      </c>
      <c r="R2035" s="53">
        <v>4640</v>
      </c>
      <c r="S2035" s="53">
        <v>-2424.5</v>
      </c>
    </row>
    <row r="2036" spans="1:19">
      <c r="A2036" s="432">
        <v>42388</v>
      </c>
      <c r="B2036" s="53">
        <v>1815</v>
      </c>
      <c r="E2036" s="53">
        <v>4530</v>
      </c>
      <c r="F2036" s="53">
        <v>2491.5</v>
      </c>
      <c r="G2036" s="53">
        <v>4719</v>
      </c>
      <c r="H2036" s="53">
        <v>6219</v>
      </c>
      <c r="I2036" s="53">
        <v>5626.5</v>
      </c>
      <c r="J2036" s="53">
        <v>7126.5</v>
      </c>
      <c r="K2036" s="53">
        <v>4800</v>
      </c>
      <c r="L2036" s="53">
        <v>-1419</v>
      </c>
      <c r="M2036" s="53">
        <v>-2326.5</v>
      </c>
      <c r="N2036" s="53">
        <v>4700</v>
      </c>
      <c r="O2036" s="53">
        <v>-2426.5</v>
      </c>
      <c r="P2036" s="53">
        <v>4250</v>
      </c>
      <c r="Q2036" s="53">
        <v>-2876.5</v>
      </c>
      <c r="R2036" s="53">
        <v>4640</v>
      </c>
      <c r="S2036" s="53">
        <v>-2486.5</v>
      </c>
    </row>
    <row r="2037" spans="1:19">
      <c r="A2037" s="432">
        <v>42389</v>
      </c>
      <c r="B2037" s="53">
        <v>1790</v>
      </c>
      <c r="C2037" s="53">
        <v>6325</v>
      </c>
      <c r="D2037" s="53">
        <v>2846.25</v>
      </c>
      <c r="E2037" s="53">
        <v>4490</v>
      </c>
      <c r="F2037" s="53">
        <v>2469.5</v>
      </c>
      <c r="G2037" s="53">
        <v>4654</v>
      </c>
      <c r="H2037" s="53">
        <v>6154</v>
      </c>
      <c r="I2037" s="53">
        <v>5549</v>
      </c>
      <c r="J2037" s="53">
        <v>7049</v>
      </c>
      <c r="K2037" s="53">
        <v>4850</v>
      </c>
      <c r="L2037" s="53">
        <v>-1304</v>
      </c>
      <c r="M2037" s="53">
        <v>-2199</v>
      </c>
      <c r="N2037" s="53">
        <v>4700</v>
      </c>
      <c r="O2037" s="53">
        <v>-2349</v>
      </c>
      <c r="P2037" s="53">
        <v>4250</v>
      </c>
      <c r="Q2037" s="53">
        <v>-2799</v>
      </c>
      <c r="R2037" s="53">
        <v>4725</v>
      </c>
      <c r="S2037" s="53">
        <v>-2324</v>
      </c>
    </row>
    <row r="2038" spans="1:19">
      <c r="A2038" s="432">
        <v>42390</v>
      </c>
      <c r="B2038" s="53">
        <v>1790</v>
      </c>
      <c r="C2038" s="53">
        <v>6300</v>
      </c>
      <c r="D2038" s="53">
        <v>2835</v>
      </c>
      <c r="E2038" s="53">
        <v>4460</v>
      </c>
      <c r="F2038" s="53">
        <v>2453</v>
      </c>
      <c r="G2038" s="53">
        <v>4654</v>
      </c>
      <c r="H2038" s="53">
        <v>6154</v>
      </c>
      <c r="I2038" s="53">
        <v>5549</v>
      </c>
      <c r="J2038" s="53">
        <v>7049</v>
      </c>
      <c r="K2038" s="53">
        <v>4950</v>
      </c>
      <c r="L2038" s="53">
        <v>-1204</v>
      </c>
      <c r="M2038" s="53">
        <v>-2099</v>
      </c>
      <c r="N2038" s="53">
        <v>4700</v>
      </c>
      <c r="O2038" s="53">
        <v>-2349</v>
      </c>
      <c r="P2038" s="53">
        <v>4350</v>
      </c>
      <c r="Q2038" s="53">
        <v>-2699</v>
      </c>
      <c r="R2038" s="53">
        <v>4770</v>
      </c>
      <c r="S2038" s="53">
        <v>-2279</v>
      </c>
    </row>
    <row r="2039" spans="1:19">
      <c r="A2039" s="432">
        <v>42391</v>
      </c>
      <c r="B2039" s="53">
        <v>1790</v>
      </c>
      <c r="C2039" s="53">
        <v>6325</v>
      </c>
      <c r="D2039" s="53">
        <v>2846.25</v>
      </c>
      <c r="E2039" s="53">
        <v>4510</v>
      </c>
      <c r="F2039" s="53">
        <v>2480.5</v>
      </c>
      <c r="G2039" s="53">
        <v>4654</v>
      </c>
      <c r="H2039" s="53">
        <v>6154</v>
      </c>
      <c r="I2039" s="53">
        <v>5549</v>
      </c>
      <c r="J2039" s="53">
        <v>7049</v>
      </c>
      <c r="K2039" s="53">
        <v>4950</v>
      </c>
      <c r="L2039" s="53">
        <v>-1204</v>
      </c>
      <c r="M2039" s="53">
        <v>-2099</v>
      </c>
      <c r="N2039" s="53">
        <v>4700</v>
      </c>
      <c r="O2039" s="53">
        <v>-2349</v>
      </c>
      <c r="P2039" s="53">
        <v>4450</v>
      </c>
      <c r="Q2039" s="53">
        <v>-2599</v>
      </c>
      <c r="R2039" s="53">
        <v>4801</v>
      </c>
      <c r="S2039" s="53">
        <v>-2248</v>
      </c>
    </row>
    <row r="2040" spans="1:19">
      <c r="A2040" s="432">
        <v>42394</v>
      </c>
      <c r="B2040" s="53">
        <v>1790</v>
      </c>
      <c r="C2040" s="53">
        <v>6350</v>
      </c>
      <c r="D2040" s="53">
        <v>2857.5</v>
      </c>
      <c r="E2040" s="53">
        <v>4560</v>
      </c>
      <c r="F2040" s="53">
        <v>2508</v>
      </c>
      <c r="G2040" s="53">
        <v>4654</v>
      </c>
      <c r="H2040" s="53">
        <v>6154</v>
      </c>
      <c r="I2040" s="53">
        <v>5549</v>
      </c>
      <c r="J2040" s="53">
        <v>7049</v>
      </c>
      <c r="K2040" s="53">
        <v>4900</v>
      </c>
      <c r="L2040" s="53">
        <v>-1254</v>
      </c>
      <c r="M2040" s="53">
        <v>-2149</v>
      </c>
      <c r="N2040" s="53">
        <v>4700</v>
      </c>
      <c r="O2040" s="53">
        <v>-2349</v>
      </c>
      <c r="P2040" s="53">
        <v>4450</v>
      </c>
      <c r="Q2040" s="53">
        <v>-2599</v>
      </c>
      <c r="R2040" s="53">
        <v>4850</v>
      </c>
      <c r="S2040" s="53">
        <v>-2199</v>
      </c>
    </row>
    <row r="2041" spans="1:19">
      <c r="A2041" s="432">
        <v>42395</v>
      </c>
      <c r="B2041" s="53">
        <v>1800</v>
      </c>
      <c r="C2041" s="53">
        <v>6375</v>
      </c>
      <c r="D2041" s="53">
        <v>2868.75</v>
      </c>
      <c r="E2041" s="53">
        <v>4600</v>
      </c>
      <c r="F2041" s="53">
        <v>2530</v>
      </c>
      <c r="G2041" s="53">
        <v>4680</v>
      </c>
      <c r="H2041" s="53">
        <v>6180</v>
      </c>
      <c r="I2041" s="53">
        <v>5580</v>
      </c>
      <c r="J2041" s="53">
        <v>7080</v>
      </c>
      <c r="K2041" s="53">
        <v>4900</v>
      </c>
      <c r="L2041" s="53">
        <v>-1280</v>
      </c>
      <c r="M2041" s="53">
        <v>-2180</v>
      </c>
      <c r="N2041" s="53">
        <v>4700</v>
      </c>
      <c r="O2041" s="53">
        <v>-2380</v>
      </c>
      <c r="P2041" s="53">
        <v>4450</v>
      </c>
      <c r="Q2041" s="53">
        <v>-2630</v>
      </c>
      <c r="R2041" s="53">
        <v>4850</v>
      </c>
      <c r="S2041" s="53">
        <v>-2230</v>
      </c>
    </row>
    <row r="2042" spans="1:19">
      <c r="A2042" s="432">
        <v>42396</v>
      </c>
      <c r="B2042" s="53">
        <v>1805</v>
      </c>
      <c r="C2042" s="53">
        <v>6375</v>
      </c>
      <c r="D2042" s="53">
        <v>2868.75</v>
      </c>
      <c r="E2042" s="53">
        <v>4690</v>
      </c>
      <c r="F2042" s="53">
        <v>2579.5</v>
      </c>
      <c r="G2042" s="53">
        <v>4693</v>
      </c>
      <c r="H2042" s="53">
        <v>6193</v>
      </c>
      <c r="I2042" s="53">
        <v>5595.5</v>
      </c>
      <c r="J2042" s="53">
        <v>7095.5</v>
      </c>
      <c r="K2042" s="53">
        <v>4900</v>
      </c>
      <c r="L2042" s="53">
        <v>-1293</v>
      </c>
      <c r="M2042" s="53">
        <v>-2195.5</v>
      </c>
      <c r="N2042" s="53">
        <v>4700</v>
      </c>
      <c r="O2042" s="53">
        <v>-2395.5</v>
      </c>
      <c r="P2042" s="53">
        <v>4300</v>
      </c>
      <c r="Q2042" s="53">
        <v>-2795.5</v>
      </c>
      <c r="R2042" s="53">
        <v>4807</v>
      </c>
      <c r="S2042" s="53">
        <v>-2288.5</v>
      </c>
    </row>
    <row r="2043" spans="1:19">
      <c r="A2043" s="432">
        <v>42397</v>
      </c>
      <c r="B2043" s="53">
        <v>1810</v>
      </c>
      <c r="C2043" s="53">
        <v>6425</v>
      </c>
      <c r="D2043" s="53">
        <v>2891.25</v>
      </c>
      <c r="E2043" s="53">
        <v>4690</v>
      </c>
      <c r="F2043" s="53">
        <v>2579.5</v>
      </c>
      <c r="G2043" s="53">
        <v>4706</v>
      </c>
      <c r="H2043" s="53">
        <v>6206</v>
      </c>
      <c r="I2043" s="53">
        <v>5611</v>
      </c>
      <c r="J2043" s="53">
        <v>7111</v>
      </c>
      <c r="K2043" s="53">
        <v>4900</v>
      </c>
      <c r="L2043" s="53">
        <v>-1306</v>
      </c>
      <c r="M2043" s="53">
        <v>-2211</v>
      </c>
      <c r="N2043" s="53">
        <v>4700</v>
      </c>
      <c r="O2043" s="53">
        <v>-2411</v>
      </c>
      <c r="P2043" s="53">
        <v>4300</v>
      </c>
      <c r="Q2043" s="53">
        <v>-2811</v>
      </c>
      <c r="R2043" s="53">
        <v>4807</v>
      </c>
      <c r="S2043" s="53">
        <v>-2304</v>
      </c>
    </row>
    <row r="2044" spans="1:19">
      <c r="A2044" s="432">
        <v>42398</v>
      </c>
      <c r="B2044" s="53">
        <v>1810</v>
      </c>
      <c r="C2044" s="53">
        <v>6400</v>
      </c>
      <c r="D2044" s="53">
        <v>2880</v>
      </c>
      <c r="E2044" s="53">
        <v>4750</v>
      </c>
      <c r="F2044" s="53">
        <v>2612.5</v>
      </c>
      <c r="G2044" s="53">
        <v>4706</v>
      </c>
      <c r="H2044" s="53">
        <v>6206</v>
      </c>
      <c r="I2044" s="53">
        <v>5611</v>
      </c>
      <c r="J2044" s="53">
        <v>7111</v>
      </c>
      <c r="K2044" s="53">
        <v>4900</v>
      </c>
      <c r="L2044" s="53">
        <v>-1306</v>
      </c>
      <c r="M2044" s="53">
        <v>-2211</v>
      </c>
      <c r="N2044" s="53">
        <v>4700</v>
      </c>
      <c r="O2044" s="53">
        <v>-2411</v>
      </c>
      <c r="P2044" s="53">
        <v>4300</v>
      </c>
      <c r="Q2044" s="53">
        <v>-2811</v>
      </c>
      <c r="R2044" s="53">
        <v>4807</v>
      </c>
      <c r="S2044" s="53">
        <v>-2304</v>
      </c>
    </row>
    <row r="2045" spans="1:19">
      <c r="A2045" s="432">
        <v>42401</v>
      </c>
      <c r="B2045" s="53">
        <v>1805</v>
      </c>
      <c r="C2045" s="53">
        <v>6400</v>
      </c>
      <c r="D2045" s="53">
        <v>2880</v>
      </c>
      <c r="E2045" s="53">
        <v>4730</v>
      </c>
      <c r="F2045" s="53">
        <v>2601.5</v>
      </c>
      <c r="G2045" s="53">
        <v>4693</v>
      </c>
      <c r="H2045" s="53">
        <v>6193</v>
      </c>
      <c r="I2045" s="53">
        <v>5595.5</v>
      </c>
      <c r="J2045" s="53">
        <v>7095.5</v>
      </c>
      <c r="K2045" s="53">
        <v>4900</v>
      </c>
      <c r="L2045" s="53">
        <v>-1293</v>
      </c>
      <c r="M2045" s="53">
        <v>-2195.5</v>
      </c>
      <c r="N2045" s="53">
        <v>4700</v>
      </c>
      <c r="O2045" s="53">
        <v>-2395.5</v>
      </c>
      <c r="P2045" s="53">
        <v>4300</v>
      </c>
      <c r="Q2045" s="53">
        <v>-2795.5</v>
      </c>
      <c r="R2045" s="53">
        <v>4807</v>
      </c>
      <c r="S2045" s="53">
        <v>-2288.5</v>
      </c>
    </row>
    <row r="2046" spans="1:19">
      <c r="A2046" s="432">
        <v>42402</v>
      </c>
      <c r="B2046" s="53">
        <v>1805</v>
      </c>
      <c r="C2046" s="53">
        <v>6400</v>
      </c>
      <c r="D2046" s="53">
        <v>2880</v>
      </c>
      <c r="E2046" s="53">
        <v>4710</v>
      </c>
      <c r="F2046" s="53">
        <v>2590.5</v>
      </c>
      <c r="G2046" s="53">
        <v>4693</v>
      </c>
      <c r="H2046" s="53">
        <v>6193</v>
      </c>
      <c r="I2046" s="53">
        <v>5595.5</v>
      </c>
      <c r="J2046" s="53">
        <v>7095.5</v>
      </c>
      <c r="K2046" s="53">
        <v>5150</v>
      </c>
      <c r="L2046" s="53">
        <v>-1043</v>
      </c>
      <c r="M2046" s="53">
        <v>-1945.5</v>
      </c>
      <c r="N2046" s="53">
        <v>4700</v>
      </c>
      <c r="O2046" s="53">
        <v>-2395.5</v>
      </c>
      <c r="P2046" s="53">
        <v>4550</v>
      </c>
      <c r="Q2046" s="53">
        <v>-2545.5</v>
      </c>
      <c r="R2046" s="53">
        <v>5013</v>
      </c>
      <c r="S2046" s="53">
        <v>-2082.5</v>
      </c>
    </row>
    <row r="2047" spans="1:19">
      <c r="A2047" s="432">
        <v>42403</v>
      </c>
      <c r="B2047" s="53">
        <v>1805</v>
      </c>
      <c r="C2047" s="53">
        <v>6400</v>
      </c>
      <c r="D2047" s="53">
        <v>2880</v>
      </c>
      <c r="E2047" s="53">
        <v>4740</v>
      </c>
      <c r="F2047" s="53">
        <v>2607</v>
      </c>
      <c r="G2047" s="53">
        <v>4693</v>
      </c>
      <c r="H2047" s="53">
        <v>6193</v>
      </c>
      <c r="I2047" s="53">
        <v>5595.5</v>
      </c>
      <c r="J2047" s="53">
        <v>7095.5</v>
      </c>
      <c r="K2047" s="53">
        <v>5100</v>
      </c>
      <c r="L2047" s="53">
        <v>-1093</v>
      </c>
      <c r="M2047" s="53">
        <v>-1995.5</v>
      </c>
      <c r="N2047" s="53">
        <v>4700</v>
      </c>
      <c r="O2047" s="53">
        <v>-2395.5</v>
      </c>
      <c r="P2047" s="53">
        <v>4550</v>
      </c>
      <c r="Q2047" s="53">
        <v>-2545.5</v>
      </c>
      <c r="R2047" s="53">
        <v>5013</v>
      </c>
      <c r="S2047" s="53">
        <v>-2082.5</v>
      </c>
    </row>
    <row r="2048" spans="1:19">
      <c r="A2048" s="432">
        <v>42404</v>
      </c>
      <c r="B2048" s="53">
        <v>1805</v>
      </c>
      <c r="C2048" s="53">
        <v>6400</v>
      </c>
      <c r="D2048" s="53">
        <v>2880</v>
      </c>
      <c r="E2048" s="53">
        <v>4790</v>
      </c>
      <c r="F2048" s="53">
        <v>2634.5</v>
      </c>
      <c r="G2048" s="53">
        <v>4693</v>
      </c>
      <c r="H2048" s="53">
        <v>6193</v>
      </c>
      <c r="I2048" s="53">
        <v>5595.5</v>
      </c>
      <c r="J2048" s="53">
        <v>7095.5</v>
      </c>
      <c r="K2048" s="53">
        <v>5100</v>
      </c>
      <c r="L2048" s="53">
        <v>-1093</v>
      </c>
      <c r="M2048" s="53">
        <v>-1995.5</v>
      </c>
      <c r="N2048" s="53">
        <v>4700</v>
      </c>
      <c r="O2048" s="53">
        <v>-2395.5</v>
      </c>
      <c r="P2048" s="53">
        <v>4550</v>
      </c>
      <c r="Q2048" s="53">
        <v>-2545.5</v>
      </c>
      <c r="R2048" s="53">
        <v>5013</v>
      </c>
      <c r="S2048" s="53">
        <v>-2082.5</v>
      </c>
    </row>
    <row r="2049" spans="1:19">
      <c r="A2049" s="432">
        <v>42405</v>
      </c>
      <c r="B2049" s="53">
        <v>1805</v>
      </c>
      <c r="C2049" s="53">
        <v>6400</v>
      </c>
      <c r="D2049" s="53">
        <v>2880</v>
      </c>
      <c r="E2049" s="53">
        <v>4830</v>
      </c>
      <c r="F2049" s="53">
        <v>2656.5</v>
      </c>
      <c r="G2049" s="53">
        <v>4693</v>
      </c>
      <c r="H2049" s="53">
        <v>6193</v>
      </c>
      <c r="I2049" s="53">
        <v>5595.5</v>
      </c>
      <c r="J2049" s="53">
        <v>7095.5</v>
      </c>
      <c r="K2049" s="53">
        <v>5100</v>
      </c>
      <c r="L2049" s="53">
        <v>-1093</v>
      </c>
      <c r="M2049" s="53">
        <v>-1995.5</v>
      </c>
      <c r="N2049" s="53">
        <v>4700</v>
      </c>
      <c r="O2049" s="53">
        <v>-2395.5</v>
      </c>
      <c r="P2049" s="53">
        <v>4550</v>
      </c>
      <c r="Q2049" s="53">
        <v>-2545.5</v>
      </c>
      <c r="R2049" s="53">
        <v>5013</v>
      </c>
      <c r="S2049" s="53">
        <v>-2082.5</v>
      </c>
    </row>
    <row r="2050" spans="1:19">
      <c r="A2050" s="432">
        <v>42408</v>
      </c>
      <c r="P2050" s="53">
        <v>4550</v>
      </c>
      <c r="R2050" s="53">
        <v>5013</v>
      </c>
    </row>
    <row r="2051" spans="1:19">
      <c r="A2051" s="432">
        <v>42409</v>
      </c>
      <c r="P2051" s="53">
        <v>4550</v>
      </c>
      <c r="R2051" s="53">
        <v>5013</v>
      </c>
    </row>
    <row r="2052" spans="1:19">
      <c r="A2052" s="432">
        <v>42410</v>
      </c>
      <c r="P2052" s="53">
        <v>4550</v>
      </c>
      <c r="R2052" s="53">
        <v>5013</v>
      </c>
    </row>
    <row r="2053" spans="1:19">
      <c r="A2053" s="432">
        <v>42411</v>
      </c>
      <c r="P2053" s="53">
        <v>4550</v>
      </c>
      <c r="R2053" s="53">
        <v>5013</v>
      </c>
    </row>
    <row r="2054" spans="1:19">
      <c r="A2054" s="432">
        <v>42412</v>
      </c>
      <c r="P2054" s="53">
        <v>4550</v>
      </c>
      <c r="R2054" s="53">
        <v>5013</v>
      </c>
    </row>
    <row r="2055" spans="1:19">
      <c r="A2055" s="432">
        <v>42414</v>
      </c>
      <c r="B2055" s="53">
        <v>1805</v>
      </c>
      <c r="C2055" s="53">
        <v>6400</v>
      </c>
      <c r="D2055" s="53">
        <v>2880</v>
      </c>
      <c r="E2055" s="53">
        <v>4870</v>
      </c>
      <c r="F2055" s="53">
        <v>2678.5</v>
      </c>
      <c r="G2055" s="53">
        <v>4693</v>
      </c>
      <c r="H2055" s="53">
        <v>6193</v>
      </c>
      <c r="I2055" s="53">
        <v>5595.5</v>
      </c>
      <c r="J2055" s="53">
        <v>7095.5</v>
      </c>
      <c r="P2055" s="53">
        <v>4550</v>
      </c>
      <c r="Q2055" s="53">
        <v>-2545.5</v>
      </c>
      <c r="R2055" s="53">
        <v>5013</v>
      </c>
      <c r="S2055" s="53">
        <v>-2082.5</v>
      </c>
    </row>
    <row r="2056" spans="1:19">
      <c r="A2056" s="432">
        <v>42415</v>
      </c>
      <c r="B2056" s="53">
        <v>1840</v>
      </c>
      <c r="C2056" s="53">
        <v>6400</v>
      </c>
      <c r="D2056" s="53">
        <v>2880</v>
      </c>
      <c r="E2056" s="53">
        <v>4860</v>
      </c>
      <c r="F2056" s="53">
        <v>2673</v>
      </c>
      <c r="G2056" s="53">
        <v>4784</v>
      </c>
      <c r="H2056" s="53">
        <v>6284</v>
      </c>
      <c r="I2056" s="53">
        <v>5704</v>
      </c>
      <c r="J2056" s="53">
        <v>7204</v>
      </c>
      <c r="K2056" s="53">
        <v>5050</v>
      </c>
      <c r="L2056" s="53">
        <v>-1234</v>
      </c>
      <c r="M2056" s="53">
        <v>-2154</v>
      </c>
      <c r="N2056" s="53">
        <v>4700</v>
      </c>
      <c r="O2056" s="53">
        <v>-2504</v>
      </c>
      <c r="P2056" s="53">
        <v>4550</v>
      </c>
      <c r="Q2056" s="53">
        <v>-2654</v>
      </c>
      <c r="R2056" s="53">
        <v>5013</v>
      </c>
      <c r="S2056" s="53">
        <v>-2191</v>
      </c>
    </row>
    <row r="2057" spans="1:19">
      <c r="A2057" s="432">
        <v>42416</v>
      </c>
      <c r="B2057" s="53">
        <v>1840</v>
      </c>
      <c r="C2057" s="53">
        <v>6375</v>
      </c>
      <c r="D2057" s="53">
        <v>2868.75</v>
      </c>
      <c r="E2057" s="53">
        <v>4940</v>
      </c>
      <c r="F2057" s="53">
        <v>2717</v>
      </c>
      <c r="G2057" s="53">
        <v>4784</v>
      </c>
      <c r="H2057" s="53">
        <v>6284</v>
      </c>
      <c r="I2057" s="53">
        <v>5704</v>
      </c>
      <c r="J2057" s="53">
        <v>7204</v>
      </c>
      <c r="K2057" s="53">
        <v>5050</v>
      </c>
      <c r="L2057" s="53">
        <v>-1234</v>
      </c>
      <c r="M2057" s="53">
        <v>-2154</v>
      </c>
      <c r="N2057" s="53">
        <v>4700</v>
      </c>
      <c r="O2057" s="53">
        <v>-2504</v>
      </c>
      <c r="P2057" s="53">
        <v>4550</v>
      </c>
      <c r="Q2057" s="53">
        <v>-2654</v>
      </c>
      <c r="R2057" s="53">
        <v>5013</v>
      </c>
      <c r="S2057" s="53">
        <v>-2191</v>
      </c>
    </row>
    <row r="2058" spans="1:19">
      <c r="A2058" s="432">
        <v>42417</v>
      </c>
      <c r="B2058" s="53">
        <v>1845</v>
      </c>
      <c r="C2058" s="53">
        <v>6375</v>
      </c>
      <c r="D2058" s="53">
        <v>2868.75</v>
      </c>
      <c r="E2058" s="53">
        <v>4980</v>
      </c>
      <c r="F2058" s="53">
        <v>2739</v>
      </c>
      <c r="G2058" s="53">
        <v>4797</v>
      </c>
      <c r="H2058" s="53">
        <v>6297</v>
      </c>
      <c r="I2058" s="53">
        <v>5719.5</v>
      </c>
      <c r="J2058" s="53">
        <v>7219.5</v>
      </c>
      <c r="K2058" s="53">
        <v>5050</v>
      </c>
      <c r="L2058" s="53">
        <v>-1247</v>
      </c>
      <c r="M2058" s="53">
        <v>-2169.5</v>
      </c>
      <c r="N2058" s="53">
        <v>4750</v>
      </c>
      <c r="O2058" s="53">
        <v>-2469.5</v>
      </c>
      <c r="P2058" s="53">
        <v>4550</v>
      </c>
      <c r="Q2058" s="53">
        <v>-2669.5</v>
      </c>
      <c r="R2058" s="53">
        <v>5013</v>
      </c>
      <c r="S2058" s="53">
        <v>-2206.5</v>
      </c>
    </row>
    <row r="2059" spans="1:19">
      <c r="A2059" s="432">
        <v>42418</v>
      </c>
      <c r="B2059" s="53">
        <v>1845</v>
      </c>
      <c r="C2059" s="53">
        <v>6325</v>
      </c>
      <c r="D2059" s="53">
        <v>2846.25</v>
      </c>
      <c r="E2059" s="53">
        <v>5010</v>
      </c>
      <c r="F2059" s="53">
        <v>2755.5</v>
      </c>
      <c r="G2059" s="53">
        <v>4797</v>
      </c>
      <c r="H2059" s="53">
        <v>6297</v>
      </c>
      <c r="I2059" s="53">
        <v>5719.5</v>
      </c>
      <c r="J2059" s="53">
        <v>7219.5</v>
      </c>
      <c r="K2059" s="53">
        <v>5050</v>
      </c>
      <c r="L2059" s="53">
        <v>-1247</v>
      </c>
      <c r="M2059" s="53">
        <v>-2169.5</v>
      </c>
      <c r="N2059" s="53">
        <v>4750</v>
      </c>
      <c r="O2059" s="53">
        <v>-2469.5</v>
      </c>
      <c r="P2059" s="53">
        <v>4550</v>
      </c>
      <c r="Q2059" s="53">
        <v>-2669.5</v>
      </c>
      <c r="R2059" s="53">
        <v>5013</v>
      </c>
      <c r="S2059" s="53">
        <v>-2206.5</v>
      </c>
    </row>
    <row r="2060" spans="1:19">
      <c r="A2060" s="432">
        <v>42419</v>
      </c>
      <c r="B2060" s="53">
        <v>1855</v>
      </c>
      <c r="C2060" s="53">
        <v>6325</v>
      </c>
      <c r="D2060" s="53">
        <v>2846.25</v>
      </c>
      <c r="E2060" s="53">
        <v>5120</v>
      </c>
      <c r="F2060" s="53">
        <v>2816</v>
      </c>
      <c r="G2060" s="53">
        <v>4823</v>
      </c>
      <c r="H2060" s="53">
        <v>6323</v>
      </c>
      <c r="I2060" s="53">
        <v>5750.5</v>
      </c>
      <c r="J2060" s="53">
        <v>7250.5</v>
      </c>
      <c r="K2060" s="53">
        <v>5050</v>
      </c>
      <c r="L2060" s="53">
        <v>-1273</v>
      </c>
      <c r="M2060" s="53">
        <v>-2200.5</v>
      </c>
      <c r="N2060" s="53">
        <v>4750</v>
      </c>
      <c r="O2060" s="53">
        <v>-2500.5</v>
      </c>
      <c r="P2060" s="53">
        <v>4550</v>
      </c>
      <c r="Q2060" s="53">
        <v>-2700.5</v>
      </c>
      <c r="R2060" s="53">
        <v>5013</v>
      </c>
      <c r="S2060" s="53">
        <v>-2237.5</v>
      </c>
    </row>
    <row r="2061" spans="1:19">
      <c r="A2061" s="432">
        <v>42422</v>
      </c>
      <c r="B2061" s="53">
        <v>1880</v>
      </c>
      <c r="C2061" s="53">
        <v>6425</v>
      </c>
      <c r="D2061" s="53">
        <v>2891.25</v>
      </c>
      <c r="E2061" s="53">
        <v>5260</v>
      </c>
      <c r="F2061" s="53">
        <v>2893.0000000000005</v>
      </c>
      <c r="G2061" s="53">
        <v>4888</v>
      </c>
      <c r="H2061" s="53">
        <v>6388</v>
      </c>
      <c r="I2061" s="53">
        <v>5828</v>
      </c>
      <c r="J2061" s="53">
        <v>7328</v>
      </c>
      <c r="K2061" s="53">
        <v>5050</v>
      </c>
      <c r="L2061" s="53">
        <v>-1338</v>
      </c>
      <c r="M2061" s="53">
        <v>-2278</v>
      </c>
      <c r="N2061" s="53">
        <v>4750</v>
      </c>
      <c r="O2061" s="53">
        <v>-2578</v>
      </c>
      <c r="P2061" s="53">
        <v>4550</v>
      </c>
      <c r="Q2061" s="53">
        <v>-2778</v>
      </c>
      <c r="R2061" s="53">
        <v>5013</v>
      </c>
      <c r="S2061" s="53">
        <v>-2315</v>
      </c>
    </row>
    <row r="2062" spans="1:19">
      <c r="A2062" s="432">
        <v>42423</v>
      </c>
      <c r="B2062" s="53">
        <v>1875</v>
      </c>
      <c r="C2062" s="53">
        <v>6375</v>
      </c>
      <c r="D2062" s="53">
        <v>2868.75</v>
      </c>
      <c r="E2062" s="53">
        <v>5210</v>
      </c>
      <c r="F2062" s="53">
        <v>2865.5000000000005</v>
      </c>
      <c r="G2062" s="53">
        <v>4875</v>
      </c>
      <c r="H2062" s="53">
        <v>6375</v>
      </c>
      <c r="I2062" s="53">
        <v>5812.5</v>
      </c>
      <c r="J2062" s="53">
        <v>7312.5</v>
      </c>
      <c r="K2062" s="53">
        <v>5050</v>
      </c>
      <c r="L2062" s="53">
        <v>-1325</v>
      </c>
      <c r="M2062" s="53">
        <v>-2262.5</v>
      </c>
      <c r="N2062" s="53">
        <v>4750</v>
      </c>
      <c r="O2062" s="53">
        <v>-2562.5</v>
      </c>
      <c r="P2062" s="53">
        <v>4550</v>
      </c>
      <c r="Q2062" s="53">
        <v>-2762.5</v>
      </c>
      <c r="R2062" s="53">
        <v>5113</v>
      </c>
      <c r="S2062" s="53">
        <v>-2199.5</v>
      </c>
    </row>
    <row r="2063" spans="1:19">
      <c r="A2063" s="432">
        <v>42424</v>
      </c>
      <c r="B2063" s="53">
        <v>1872.5</v>
      </c>
      <c r="C2063" s="53">
        <v>6375</v>
      </c>
      <c r="D2063" s="53">
        <v>2868.75</v>
      </c>
      <c r="E2063" s="53">
        <v>5170</v>
      </c>
      <c r="F2063" s="53">
        <v>2843.5000000000005</v>
      </c>
      <c r="G2063" s="53">
        <v>4868.5</v>
      </c>
      <c r="H2063" s="53">
        <v>6368.5</v>
      </c>
      <c r="I2063" s="53">
        <v>5804.75</v>
      </c>
      <c r="J2063" s="53">
        <v>7304.75</v>
      </c>
      <c r="K2063" s="53">
        <v>5050</v>
      </c>
      <c r="L2063" s="53">
        <v>-1318.5</v>
      </c>
      <c r="M2063" s="53">
        <v>-2254.75</v>
      </c>
      <c r="N2063" s="53">
        <v>4750</v>
      </c>
      <c r="O2063" s="53">
        <v>-2554.75</v>
      </c>
      <c r="P2063" s="53">
        <v>4600</v>
      </c>
      <c r="Q2063" s="53">
        <v>-2704.75</v>
      </c>
      <c r="R2063" s="53">
        <v>5113</v>
      </c>
      <c r="S2063" s="53">
        <v>-2191.75</v>
      </c>
    </row>
    <row r="2064" spans="1:19">
      <c r="A2064" s="432">
        <v>42425</v>
      </c>
      <c r="B2064" s="53">
        <v>1850</v>
      </c>
      <c r="C2064" s="53">
        <v>6475</v>
      </c>
      <c r="D2064" s="53">
        <v>2913.75</v>
      </c>
      <c r="E2064" s="53">
        <v>5140</v>
      </c>
      <c r="F2064" s="53">
        <v>2827.0000000000005</v>
      </c>
      <c r="G2064" s="53">
        <v>4810</v>
      </c>
      <c r="H2064" s="53">
        <v>6310</v>
      </c>
      <c r="I2064" s="53">
        <v>5735</v>
      </c>
      <c r="J2064" s="53">
        <v>7235</v>
      </c>
      <c r="K2064" s="53">
        <v>5050</v>
      </c>
      <c r="L2064" s="53">
        <v>-1260</v>
      </c>
      <c r="M2064" s="53">
        <v>-2185</v>
      </c>
      <c r="N2064" s="53">
        <v>4750</v>
      </c>
      <c r="O2064" s="53">
        <v>-2485</v>
      </c>
      <c r="P2064" s="53">
        <v>4600</v>
      </c>
      <c r="Q2064" s="53">
        <v>-2635</v>
      </c>
      <c r="R2064" s="53">
        <v>5113</v>
      </c>
      <c r="S2064" s="53">
        <v>-2122</v>
      </c>
    </row>
    <row r="2065" spans="1:19">
      <c r="A2065" s="432">
        <v>42426</v>
      </c>
      <c r="B2065" s="53">
        <v>1845</v>
      </c>
      <c r="C2065" s="53">
        <v>6475</v>
      </c>
      <c r="D2065" s="53">
        <v>2913.75</v>
      </c>
      <c r="E2065" s="53">
        <v>5230</v>
      </c>
      <c r="F2065" s="53">
        <v>2876.5000000000005</v>
      </c>
      <c r="G2065" s="53">
        <v>4797</v>
      </c>
      <c r="H2065" s="53">
        <v>6297</v>
      </c>
      <c r="I2065" s="53">
        <v>5719.5</v>
      </c>
      <c r="J2065" s="53">
        <v>7219.5</v>
      </c>
      <c r="K2065" s="53">
        <v>5050</v>
      </c>
      <c r="L2065" s="53">
        <v>-1247</v>
      </c>
      <c r="M2065" s="53">
        <v>-2169.5</v>
      </c>
      <c r="N2065" s="53">
        <v>4750</v>
      </c>
      <c r="O2065" s="53">
        <v>-2469.5</v>
      </c>
      <c r="P2065" s="53">
        <v>4650</v>
      </c>
      <c r="Q2065" s="53">
        <v>-2569.5</v>
      </c>
      <c r="R2065" s="53">
        <v>5113</v>
      </c>
      <c r="S2065" s="53">
        <v>-2106.5</v>
      </c>
    </row>
    <row r="2066" spans="1:19">
      <c r="A2066" s="432">
        <v>42429</v>
      </c>
      <c r="B2066" s="53">
        <v>1852.5</v>
      </c>
      <c r="E2066" s="53">
        <v>5360</v>
      </c>
      <c r="F2066" s="53">
        <v>2948.0000000000005</v>
      </c>
      <c r="G2066" s="53">
        <v>4816.5</v>
      </c>
      <c r="H2066" s="53">
        <v>6316.5</v>
      </c>
      <c r="I2066" s="53">
        <v>5742.75</v>
      </c>
      <c r="J2066" s="53">
        <v>7242.75</v>
      </c>
      <c r="K2066" s="53">
        <v>5150</v>
      </c>
      <c r="L2066" s="53">
        <v>-1166.5</v>
      </c>
      <c r="M2066" s="53">
        <v>-2092.75</v>
      </c>
      <c r="N2066" s="53">
        <v>4750</v>
      </c>
      <c r="O2066" s="53">
        <v>-2492.75</v>
      </c>
      <c r="P2066" s="53">
        <v>4700</v>
      </c>
      <c r="Q2066" s="53">
        <v>-2542.75</v>
      </c>
      <c r="R2066" s="53">
        <v>5210</v>
      </c>
      <c r="S2066" s="53">
        <v>-2032.75</v>
      </c>
    </row>
    <row r="2067" spans="1:19">
      <c r="A2067" s="432">
        <v>42430</v>
      </c>
      <c r="B2067" s="53">
        <v>1865</v>
      </c>
      <c r="C2067" s="53">
        <v>6500</v>
      </c>
      <c r="D2067" s="53">
        <v>2925</v>
      </c>
      <c r="E2067" s="53">
        <v>5460</v>
      </c>
      <c r="F2067" s="53">
        <v>3003.0000000000005</v>
      </c>
      <c r="G2067" s="53">
        <v>4849</v>
      </c>
      <c r="H2067" s="53">
        <v>6349</v>
      </c>
      <c r="I2067" s="53">
        <v>5781.5</v>
      </c>
      <c r="J2067" s="53">
        <v>7281.5</v>
      </c>
      <c r="K2067" s="53">
        <v>5250</v>
      </c>
      <c r="L2067" s="53">
        <v>-1099</v>
      </c>
      <c r="M2067" s="53">
        <v>-2031.5</v>
      </c>
      <c r="N2067" s="53">
        <v>4750</v>
      </c>
      <c r="O2067" s="53">
        <v>-2531.5</v>
      </c>
      <c r="P2067" s="53">
        <v>4800</v>
      </c>
      <c r="Q2067" s="53">
        <v>-2481.5</v>
      </c>
      <c r="R2067" s="53">
        <v>5210</v>
      </c>
      <c r="S2067" s="53">
        <v>-2071.5</v>
      </c>
    </row>
    <row r="2068" spans="1:19">
      <c r="A2068" s="432">
        <v>42431</v>
      </c>
      <c r="B2068" s="53">
        <v>1855</v>
      </c>
      <c r="C2068" s="53">
        <v>6550</v>
      </c>
      <c r="D2068" s="53">
        <v>2947.5</v>
      </c>
      <c r="E2068" s="53">
        <v>5430</v>
      </c>
      <c r="F2068" s="53">
        <v>2986.5000000000005</v>
      </c>
      <c r="G2068" s="53">
        <v>4823</v>
      </c>
      <c r="H2068" s="53">
        <v>6323</v>
      </c>
      <c r="I2068" s="53">
        <v>5750.5</v>
      </c>
      <c r="J2068" s="53">
        <v>7250.5</v>
      </c>
      <c r="K2068" s="53">
        <v>5250</v>
      </c>
      <c r="L2068" s="53">
        <v>-1073</v>
      </c>
      <c r="M2068" s="53">
        <v>-2000.5</v>
      </c>
      <c r="N2068" s="53">
        <v>4950</v>
      </c>
      <c r="O2068" s="53">
        <v>-2300.5</v>
      </c>
      <c r="P2068" s="53">
        <v>4850</v>
      </c>
      <c r="Q2068" s="53">
        <v>-2400.5</v>
      </c>
      <c r="R2068" s="53">
        <v>5310</v>
      </c>
      <c r="S2068" s="53">
        <v>-1940.5</v>
      </c>
    </row>
    <row r="2069" spans="1:19">
      <c r="A2069" s="432">
        <v>42432</v>
      </c>
      <c r="B2069" s="53">
        <v>1852.5</v>
      </c>
      <c r="C2069" s="53">
        <v>6650</v>
      </c>
      <c r="D2069" s="53">
        <v>2992.5</v>
      </c>
      <c r="E2069" s="53">
        <v>5430</v>
      </c>
      <c r="F2069" s="53">
        <v>2986.5000000000005</v>
      </c>
      <c r="G2069" s="53">
        <v>4816.5</v>
      </c>
      <c r="H2069" s="53">
        <v>6316.5</v>
      </c>
      <c r="I2069" s="53">
        <v>5742.75</v>
      </c>
      <c r="J2069" s="53">
        <v>7242.75</v>
      </c>
      <c r="K2069" s="53">
        <v>5400</v>
      </c>
      <c r="L2069" s="53">
        <v>-916.5</v>
      </c>
      <c r="M2069" s="53">
        <v>-1842.75</v>
      </c>
      <c r="N2069" s="53">
        <v>4950</v>
      </c>
      <c r="O2069" s="53">
        <v>-2292.75</v>
      </c>
      <c r="P2069" s="53">
        <v>4900</v>
      </c>
      <c r="Q2069" s="53">
        <v>-2342.75</v>
      </c>
      <c r="R2069" s="53">
        <v>5413</v>
      </c>
      <c r="S2069" s="53">
        <v>-1829.75</v>
      </c>
    </row>
    <row r="2070" spans="1:19">
      <c r="A2070" s="432">
        <v>42433</v>
      </c>
      <c r="B2070" s="53">
        <v>1855</v>
      </c>
      <c r="C2070" s="53">
        <v>6875</v>
      </c>
      <c r="D2070" s="53">
        <v>3093.75</v>
      </c>
      <c r="E2070" s="53">
        <v>5630</v>
      </c>
      <c r="F2070" s="53">
        <v>3096.5000000000005</v>
      </c>
      <c r="G2070" s="53">
        <v>4823</v>
      </c>
      <c r="H2070" s="53">
        <v>6323</v>
      </c>
      <c r="I2070" s="53">
        <v>5750.5</v>
      </c>
      <c r="J2070" s="53">
        <v>7250.5</v>
      </c>
      <c r="K2070" s="53">
        <v>5500</v>
      </c>
      <c r="L2070" s="53">
        <v>-823</v>
      </c>
      <c r="M2070" s="53">
        <v>-1750.5</v>
      </c>
      <c r="N2070" s="53">
        <v>4950</v>
      </c>
      <c r="O2070" s="53">
        <v>-2300.5</v>
      </c>
      <c r="P2070" s="53">
        <v>5050</v>
      </c>
      <c r="Q2070" s="53">
        <v>-2200.5</v>
      </c>
      <c r="R2070" s="53">
        <v>5640</v>
      </c>
      <c r="S2070" s="53">
        <v>-1610.5</v>
      </c>
    </row>
    <row r="2071" spans="1:19">
      <c r="A2071" s="432">
        <v>42436</v>
      </c>
      <c r="B2071" s="53">
        <v>1920</v>
      </c>
      <c r="C2071" s="53">
        <v>7050</v>
      </c>
      <c r="D2071" s="53">
        <v>3172.5</v>
      </c>
      <c r="E2071" s="53">
        <v>5830</v>
      </c>
      <c r="F2071" s="53">
        <v>3206.5000000000005</v>
      </c>
      <c r="G2071" s="53">
        <v>4992</v>
      </c>
      <c r="H2071" s="53">
        <v>6492</v>
      </c>
      <c r="I2071" s="53">
        <v>5952</v>
      </c>
      <c r="J2071" s="53">
        <v>7452</v>
      </c>
      <c r="K2071" s="53">
        <v>5700</v>
      </c>
      <c r="L2071" s="53">
        <v>-792</v>
      </c>
      <c r="M2071" s="53">
        <v>-1752</v>
      </c>
      <c r="N2071" s="53">
        <v>5150</v>
      </c>
      <c r="O2071" s="53">
        <v>-2302</v>
      </c>
      <c r="P2071" s="53">
        <v>5350</v>
      </c>
      <c r="Q2071" s="53">
        <v>-2102</v>
      </c>
      <c r="R2071" s="53">
        <v>5804</v>
      </c>
      <c r="S2071" s="53">
        <v>-1648</v>
      </c>
    </row>
    <row r="2072" spans="1:19">
      <c r="A2072" s="432">
        <v>42437</v>
      </c>
      <c r="B2072" s="53">
        <v>1915</v>
      </c>
      <c r="C2072" s="53">
        <v>7025</v>
      </c>
      <c r="D2072" s="53">
        <v>3161.25</v>
      </c>
      <c r="E2072" s="53">
        <v>5790</v>
      </c>
      <c r="F2072" s="53">
        <v>3184.5000000000005</v>
      </c>
      <c r="G2072" s="53">
        <v>4979</v>
      </c>
      <c r="H2072" s="53">
        <v>6479</v>
      </c>
      <c r="I2072" s="53">
        <v>5936.5</v>
      </c>
      <c r="J2072" s="53">
        <v>7436.5</v>
      </c>
      <c r="K2072" s="53">
        <v>5850</v>
      </c>
      <c r="L2072" s="53">
        <v>-629</v>
      </c>
      <c r="M2072" s="53">
        <v>-1586.5</v>
      </c>
      <c r="N2072" s="53">
        <v>5150</v>
      </c>
      <c r="O2072" s="53">
        <v>-2286.5</v>
      </c>
      <c r="P2072" s="53">
        <v>5350</v>
      </c>
      <c r="Q2072" s="53">
        <v>-2086.5</v>
      </c>
      <c r="R2072" s="53">
        <v>5913</v>
      </c>
      <c r="S2072" s="53">
        <v>-1523.5</v>
      </c>
    </row>
    <row r="2073" spans="1:19">
      <c r="A2073" s="432">
        <v>42438</v>
      </c>
      <c r="B2073" s="53">
        <v>1945</v>
      </c>
      <c r="C2073" s="53">
        <v>6975</v>
      </c>
      <c r="D2073" s="53">
        <v>3138.75</v>
      </c>
      <c r="E2073" s="53">
        <v>5780</v>
      </c>
      <c r="F2073" s="53">
        <v>3179.0000000000005</v>
      </c>
      <c r="G2073" s="53">
        <v>5057</v>
      </c>
      <c r="H2073" s="53">
        <v>6557</v>
      </c>
      <c r="I2073" s="53">
        <v>6029.5</v>
      </c>
      <c r="J2073" s="53">
        <v>7529.5</v>
      </c>
      <c r="K2073" s="53">
        <v>5850</v>
      </c>
      <c r="L2073" s="53">
        <v>-707</v>
      </c>
      <c r="M2073" s="53">
        <v>-1679.5</v>
      </c>
      <c r="N2073" s="53">
        <v>5350</v>
      </c>
      <c r="O2073" s="53">
        <v>-2179.5</v>
      </c>
      <c r="P2073" s="53">
        <v>5450</v>
      </c>
      <c r="Q2073" s="53">
        <v>-2079.5</v>
      </c>
      <c r="R2073" s="53">
        <v>5913</v>
      </c>
      <c r="S2073" s="53">
        <v>-1616.5</v>
      </c>
    </row>
    <row r="2074" spans="1:19">
      <c r="A2074" s="432">
        <v>42439</v>
      </c>
      <c r="B2074" s="53">
        <v>1945</v>
      </c>
      <c r="C2074" s="53">
        <v>7150</v>
      </c>
      <c r="D2074" s="53">
        <v>3217.5</v>
      </c>
      <c r="E2074" s="53">
        <v>5580</v>
      </c>
      <c r="F2074" s="53">
        <v>3069.0000000000005</v>
      </c>
      <c r="G2074" s="53">
        <v>5057</v>
      </c>
      <c r="H2074" s="53">
        <v>6557</v>
      </c>
      <c r="I2074" s="53">
        <v>6029.5</v>
      </c>
      <c r="J2074" s="53">
        <v>7529.5</v>
      </c>
      <c r="K2074" s="53">
        <v>5850</v>
      </c>
      <c r="L2074" s="53">
        <v>-707</v>
      </c>
      <c r="M2074" s="53">
        <v>-1679.5</v>
      </c>
      <c r="N2074" s="53">
        <v>5350</v>
      </c>
      <c r="O2074" s="53">
        <v>-2179.5</v>
      </c>
      <c r="P2074" s="53">
        <v>5450</v>
      </c>
      <c r="Q2074" s="53">
        <v>-2079.5</v>
      </c>
      <c r="R2074" s="53">
        <v>5913</v>
      </c>
      <c r="S2074" s="53">
        <v>-1616.5</v>
      </c>
    </row>
    <row r="2075" spans="1:19">
      <c r="A2075" s="432">
        <v>42440</v>
      </c>
      <c r="B2075" s="53">
        <v>1945</v>
      </c>
      <c r="C2075" s="53">
        <v>7025</v>
      </c>
      <c r="D2075" s="53">
        <v>3161.25</v>
      </c>
      <c r="E2075" s="53">
        <v>5540</v>
      </c>
      <c r="F2075" s="53">
        <v>3047.0000000000005</v>
      </c>
      <c r="G2075" s="53">
        <v>5057</v>
      </c>
      <c r="H2075" s="53">
        <v>6557</v>
      </c>
      <c r="I2075" s="53">
        <v>6029.5</v>
      </c>
      <c r="J2075" s="53">
        <v>7529.5</v>
      </c>
      <c r="K2075" s="53">
        <v>5850</v>
      </c>
      <c r="L2075" s="53">
        <v>-707</v>
      </c>
      <c r="M2075" s="53">
        <v>-1679.5</v>
      </c>
      <c r="N2075" s="53">
        <v>5350</v>
      </c>
      <c r="O2075" s="53">
        <v>-2179.5</v>
      </c>
      <c r="P2075" s="53">
        <v>5500</v>
      </c>
      <c r="Q2075" s="53">
        <v>-2029.5</v>
      </c>
      <c r="R2075" s="53">
        <v>5913</v>
      </c>
      <c r="S2075" s="53">
        <v>-1616.5</v>
      </c>
    </row>
    <row r="2076" spans="1:19">
      <c r="A2076" s="432">
        <v>42443</v>
      </c>
      <c r="B2076" s="53">
        <v>1945</v>
      </c>
      <c r="C2076" s="53">
        <v>6975</v>
      </c>
      <c r="D2076" s="53">
        <v>3138.75</v>
      </c>
      <c r="E2076" s="53">
        <v>5390</v>
      </c>
      <c r="F2076" s="53">
        <v>2964.5000000000005</v>
      </c>
      <c r="G2076" s="53">
        <v>5057</v>
      </c>
      <c r="H2076" s="53">
        <v>6557</v>
      </c>
      <c r="I2076" s="53">
        <v>6029.5</v>
      </c>
      <c r="J2076" s="53">
        <v>7529.5</v>
      </c>
      <c r="K2076" s="53">
        <v>5800</v>
      </c>
      <c r="L2076" s="53">
        <v>-757</v>
      </c>
      <c r="M2076" s="53">
        <v>-1729.5</v>
      </c>
      <c r="N2076" s="53">
        <v>5500</v>
      </c>
      <c r="O2076" s="53">
        <v>-2029.5</v>
      </c>
      <c r="P2076" s="53">
        <v>5500</v>
      </c>
      <c r="Q2076" s="53">
        <v>-2029.5</v>
      </c>
      <c r="R2076" s="53">
        <v>5913</v>
      </c>
      <c r="S2076" s="53">
        <v>-1616.5</v>
      </c>
    </row>
    <row r="2077" spans="1:19">
      <c r="A2077" s="432">
        <v>42444</v>
      </c>
      <c r="B2077" s="53">
        <v>1937.5</v>
      </c>
      <c r="C2077" s="53">
        <v>6950</v>
      </c>
      <c r="D2077" s="53">
        <v>3127.5</v>
      </c>
      <c r="E2077" s="53">
        <v>5310</v>
      </c>
      <c r="F2077" s="53">
        <v>2920.5000000000005</v>
      </c>
      <c r="G2077" s="53">
        <v>5037.5</v>
      </c>
      <c r="H2077" s="53">
        <v>6537.5</v>
      </c>
      <c r="I2077" s="53">
        <v>6006.25</v>
      </c>
      <c r="J2077" s="53">
        <v>7506.25</v>
      </c>
      <c r="K2077" s="53">
        <v>5800</v>
      </c>
      <c r="L2077" s="53">
        <v>-737.5</v>
      </c>
      <c r="M2077" s="53">
        <v>-1706.25</v>
      </c>
      <c r="N2077" s="53">
        <v>5500</v>
      </c>
      <c r="O2077" s="53">
        <v>-2006.25</v>
      </c>
      <c r="P2077" s="53">
        <v>5500</v>
      </c>
      <c r="Q2077" s="53">
        <v>-2006.25</v>
      </c>
      <c r="R2077" s="53">
        <v>5913</v>
      </c>
      <c r="S2077" s="53">
        <v>-1593.25</v>
      </c>
    </row>
    <row r="2078" spans="1:19">
      <c r="A2078" s="432">
        <v>42445</v>
      </c>
      <c r="B2078" s="53">
        <v>1950</v>
      </c>
      <c r="C2078" s="53">
        <v>6950</v>
      </c>
      <c r="D2078" s="53">
        <v>3127.5</v>
      </c>
      <c r="E2078" s="53">
        <v>5370</v>
      </c>
      <c r="F2078" s="53">
        <v>2953.5000000000005</v>
      </c>
      <c r="G2078" s="53">
        <v>5070</v>
      </c>
      <c r="H2078" s="53">
        <v>6570</v>
      </c>
      <c r="I2078" s="53">
        <v>6045</v>
      </c>
      <c r="J2078" s="53">
        <v>7545</v>
      </c>
      <c r="K2078" s="53">
        <v>5800</v>
      </c>
      <c r="L2078" s="53">
        <v>-770</v>
      </c>
      <c r="M2078" s="53">
        <v>-1745</v>
      </c>
      <c r="N2078" s="53">
        <v>5500</v>
      </c>
      <c r="O2078" s="53">
        <v>-2045</v>
      </c>
      <c r="P2078" s="53">
        <v>5450</v>
      </c>
      <c r="Q2078" s="53">
        <v>-2095</v>
      </c>
      <c r="R2078" s="53">
        <v>5913</v>
      </c>
      <c r="S2078" s="53">
        <v>-1632</v>
      </c>
    </row>
    <row r="2079" spans="1:19">
      <c r="A2079" s="432">
        <v>42446</v>
      </c>
      <c r="B2079" s="53">
        <v>1960</v>
      </c>
      <c r="C2079" s="53">
        <v>7075</v>
      </c>
      <c r="D2079" s="53">
        <v>3183.75</v>
      </c>
      <c r="E2079" s="53">
        <v>5740</v>
      </c>
      <c r="F2079" s="53">
        <v>3157.0000000000005</v>
      </c>
      <c r="G2079" s="53">
        <v>5096</v>
      </c>
      <c r="H2079" s="53">
        <v>6596</v>
      </c>
      <c r="I2079" s="53">
        <v>6076</v>
      </c>
      <c r="J2079" s="53">
        <v>7576</v>
      </c>
      <c r="K2079" s="53">
        <v>5800</v>
      </c>
      <c r="L2079" s="53">
        <v>-796</v>
      </c>
      <c r="M2079" s="53">
        <v>-1776</v>
      </c>
      <c r="N2079" s="53">
        <v>5500</v>
      </c>
      <c r="O2079" s="53">
        <v>-2076</v>
      </c>
      <c r="P2079" s="53">
        <v>5450</v>
      </c>
      <c r="Q2079" s="53">
        <v>-2126</v>
      </c>
      <c r="R2079" s="53">
        <v>5857</v>
      </c>
      <c r="S2079" s="53">
        <v>-1719</v>
      </c>
    </row>
    <row r="2080" spans="1:19">
      <c r="A2080" s="432">
        <v>42447</v>
      </c>
      <c r="B2080" s="53">
        <v>2010</v>
      </c>
      <c r="C2080" s="53">
        <v>7275</v>
      </c>
      <c r="D2080" s="53">
        <v>3273.75</v>
      </c>
      <c r="E2080" s="53">
        <v>5650</v>
      </c>
      <c r="F2080" s="53">
        <v>3107.5000000000005</v>
      </c>
      <c r="G2080" s="53">
        <v>5226</v>
      </c>
      <c r="H2080" s="53">
        <v>6726</v>
      </c>
      <c r="I2080" s="53">
        <v>6231</v>
      </c>
      <c r="J2080" s="53">
        <v>7731</v>
      </c>
      <c r="K2080" s="53">
        <v>5850</v>
      </c>
      <c r="L2080" s="53">
        <v>-876</v>
      </c>
      <c r="M2080" s="53">
        <v>-1881</v>
      </c>
      <c r="N2080" s="53">
        <v>5700</v>
      </c>
      <c r="O2080" s="53">
        <v>-2031</v>
      </c>
      <c r="P2080" s="53">
        <v>5450</v>
      </c>
      <c r="Q2080" s="53">
        <v>-2281</v>
      </c>
      <c r="R2080" s="53">
        <v>5857</v>
      </c>
      <c r="S2080" s="53">
        <v>-1874</v>
      </c>
    </row>
    <row r="2081" spans="1:19">
      <c r="A2081" s="432">
        <v>42450</v>
      </c>
      <c r="B2081" s="53">
        <v>2015</v>
      </c>
      <c r="C2081" s="53">
        <v>7325</v>
      </c>
      <c r="D2081" s="53">
        <v>3296.25</v>
      </c>
      <c r="E2081" s="53">
        <v>5460</v>
      </c>
      <c r="F2081" s="53">
        <v>3003.0000000000005</v>
      </c>
      <c r="G2081" s="53">
        <v>5239</v>
      </c>
      <c r="H2081" s="53">
        <v>6739</v>
      </c>
      <c r="I2081" s="53">
        <v>6246.5</v>
      </c>
      <c r="J2081" s="53">
        <v>7746.5</v>
      </c>
      <c r="K2081" s="53">
        <v>5880</v>
      </c>
      <c r="L2081" s="53">
        <v>-859</v>
      </c>
      <c r="M2081" s="53">
        <v>-1866.5</v>
      </c>
      <c r="N2081" s="53">
        <v>5700</v>
      </c>
      <c r="O2081" s="53">
        <v>-2046.5</v>
      </c>
      <c r="P2081" s="53">
        <v>5450</v>
      </c>
      <c r="Q2081" s="53">
        <v>-2296.5</v>
      </c>
      <c r="R2081" s="53">
        <v>5904</v>
      </c>
      <c r="S2081" s="53">
        <v>-1842.5</v>
      </c>
    </row>
    <row r="2082" spans="1:19">
      <c r="A2082" s="432">
        <v>42451</v>
      </c>
      <c r="B2082" s="53">
        <v>2030</v>
      </c>
      <c r="C2082" s="53">
        <v>7300</v>
      </c>
      <c r="D2082" s="53">
        <v>3285</v>
      </c>
      <c r="E2082" s="53">
        <v>5460</v>
      </c>
      <c r="F2082" s="53">
        <v>3003.0000000000005</v>
      </c>
      <c r="G2082" s="53">
        <v>5278</v>
      </c>
      <c r="H2082" s="53">
        <v>6778</v>
      </c>
      <c r="I2082" s="53">
        <v>6293</v>
      </c>
      <c r="J2082" s="53">
        <v>7793</v>
      </c>
      <c r="K2082" s="53">
        <v>5900</v>
      </c>
      <c r="L2082" s="53">
        <v>-878</v>
      </c>
      <c r="M2082" s="53">
        <v>-1893</v>
      </c>
      <c r="N2082" s="53">
        <v>5700</v>
      </c>
      <c r="O2082" s="53">
        <v>-2093</v>
      </c>
      <c r="P2082" s="53">
        <v>5450</v>
      </c>
      <c r="Q2082" s="53">
        <v>-2343</v>
      </c>
      <c r="R2082" s="53">
        <v>5904</v>
      </c>
      <c r="S2082" s="53">
        <v>-1889</v>
      </c>
    </row>
    <row r="2083" spans="1:19">
      <c r="A2083" s="432">
        <v>42452</v>
      </c>
      <c r="B2083" s="53">
        <v>2015</v>
      </c>
      <c r="C2083" s="53">
        <v>7300</v>
      </c>
      <c r="D2083" s="53">
        <v>3285</v>
      </c>
      <c r="E2083" s="53">
        <v>5440</v>
      </c>
      <c r="F2083" s="53">
        <v>2992.0000000000005</v>
      </c>
      <c r="G2083" s="53">
        <v>5239</v>
      </c>
      <c r="H2083" s="53">
        <v>6739</v>
      </c>
      <c r="I2083" s="53">
        <v>6246.5</v>
      </c>
      <c r="J2083" s="53">
        <v>7746.5</v>
      </c>
      <c r="K2083" s="53">
        <v>5920</v>
      </c>
      <c r="L2083" s="53">
        <v>-819</v>
      </c>
      <c r="M2083" s="53">
        <v>-1826.5</v>
      </c>
      <c r="N2083" s="53">
        <v>5700</v>
      </c>
      <c r="O2083" s="53">
        <v>-2046.5</v>
      </c>
      <c r="P2083" s="53">
        <v>5550</v>
      </c>
      <c r="Q2083" s="53">
        <v>-2196.5</v>
      </c>
      <c r="R2083" s="53">
        <v>5940</v>
      </c>
      <c r="S2083" s="53">
        <v>-1806.5</v>
      </c>
    </row>
    <row r="2084" spans="1:19">
      <c r="A2084" s="432">
        <v>42453</v>
      </c>
      <c r="B2084" s="53">
        <v>1980</v>
      </c>
      <c r="C2084" s="53">
        <v>7275</v>
      </c>
      <c r="D2084" s="53">
        <v>3273.75</v>
      </c>
      <c r="E2084" s="53">
        <v>5490</v>
      </c>
      <c r="F2084" s="53">
        <v>3019.5000000000005</v>
      </c>
      <c r="G2084" s="53">
        <v>5148</v>
      </c>
      <c r="H2084" s="53">
        <v>6648</v>
      </c>
      <c r="I2084" s="53">
        <v>6138</v>
      </c>
      <c r="J2084" s="53">
        <v>7638</v>
      </c>
      <c r="K2084" s="53">
        <v>5920</v>
      </c>
      <c r="L2084" s="53">
        <v>-728</v>
      </c>
      <c r="M2084" s="53">
        <v>-1718</v>
      </c>
      <c r="N2084" s="53">
        <v>5700</v>
      </c>
      <c r="O2084" s="53">
        <v>-1938</v>
      </c>
      <c r="P2084" s="53">
        <v>5550</v>
      </c>
      <c r="Q2084" s="53">
        <v>-2088</v>
      </c>
      <c r="R2084" s="53">
        <v>5940</v>
      </c>
      <c r="S2084" s="53">
        <v>-1698</v>
      </c>
    </row>
    <row r="2085" spans="1:19">
      <c r="A2085" s="432">
        <v>42454</v>
      </c>
      <c r="B2085" s="53">
        <v>1960</v>
      </c>
      <c r="C2085" s="53">
        <v>7425</v>
      </c>
      <c r="D2085" s="53">
        <v>3341.25</v>
      </c>
      <c r="E2085" s="53">
        <v>5610</v>
      </c>
      <c r="F2085" s="53">
        <v>3085.5000000000005</v>
      </c>
      <c r="G2085" s="53">
        <v>5096</v>
      </c>
      <c r="H2085" s="53">
        <v>6596</v>
      </c>
      <c r="I2085" s="53">
        <v>6076</v>
      </c>
      <c r="J2085" s="53">
        <v>7576</v>
      </c>
      <c r="K2085" s="53">
        <v>5920</v>
      </c>
      <c r="L2085" s="53">
        <v>-676</v>
      </c>
      <c r="M2085" s="53">
        <v>-1656</v>
      </c>
      <c r="N2085" s="53">
        <v>5700</v>
      </c>
      <c r="O2085" s="53">
        <v>-1876</v>
      </c>
      <c r="P2085" s="53">
        <v>5550</v>
      </c>
      <c r="Q2085" s="53">
        <v>-2026</v>
      </c>
      <c r="R2085" s="53">
        <v>5940</v>
      </c>
      <c r="S2085" s="53">
        <v>-1636</v>
      </c>
    </row>
    <row r="2086" spans="1:19">
      <c r="A2086" s="432">
        <v>42457</v>
      </c>
      <c r="B2086" s="53">
        <v>1970</v>
      </c>
      <c r="E2086" s="53">
        <v>5640</v>
      </c>
      <c r="F2086" s="53">
        <v>3102.0000000000005</v>
      </c>
      <c r="G2086" s="53">
        <v>5122</v>
      </c>
      <c r="H2086" s="53">
        <v>6622</v>
      </c>
      <c r="I2086" s="53">
        <v>6107</v>
      </c>
      <c r="J2086" s="53">
        <v>7607</v>
      </c>
      <c r="K2086" s="53">
        <v>5850</v>
      </c>
      <c r="L2086" s="53">
        <v>-772</v>
      </c>
      <c r="M2086" s="53">
        <v>-1757</v>
      </c>
      <c r="N2086" s="53">
        <v>5700</v>
      </c>
      <c r="O2086" s="53">
        <v>-1907</v>
      </c>
      <c r="P2086" s="53">
        <v>5550</v>
      </c>
      <c r="Q2086" s="53">
        <v>-2057</v>
      </c>
      <c r="R2086" s="53">
        <v>5880</v>
      </c>
      <c r="S2086" s="53">
        <v>-1727</v>
      </c>
    </row>
    <row r="2087" spans="1:19">
      <c r="A2087" s="432">
        <v>42458</v>
      </c>
      <c r="B2087" s="53">
        <v>1940</v>
      </c>
      <c r="C2087" s="53">
        <v>7475</v>
      </c>
      <c r="D2087" s="53">
        <v>3363.75</v>
      </c>
      <c r="E2087" s="53">
        <v>5490</v>
      </c>
      <c r="F2087" s="53">
        <v>3019.5000000000005</v>
      </c>
      <c r="G2087" s="53">
        <v>5044</v>
      </c>
      <c r="H2087" s="53">
        <v>6544</v>
      </c>
      <c r="I2087" s="53">
        <v>6014</v>
      </c>
      <c r="J2087" s="53">
        <v>7514</v>
      </c>
      <c r="K2087" s="53">
        <v>5800</v>
      </c>
      <c r="L2087" s="53">
        <v>-744</v>
      </c>
      <c r="M2087" s="53">
        <v>-1714</v>
      </c>
      <c r="N2087" s="53">
        <v>5700</v>
      </c>
      <c r="O2087" s="53">
        <v>-1814</v>
      </c>
      <c r="P2087" s="53">
        <v>5550</v>
      </c>
      <c r="Q2087" s="53">
        <v>-1964</v>
      </c>
      <c r="R2087" s="53">
        <v>5800</v>
      </c>
      <c r="S2087" s="53">
        <v>-1714</v>
      </c>
    </row>
    <row r="2088" spans="1:19">
      <c r="A2088" s="432">
        <v>42459</v>
      </c>
      <c r="B2088" s="53">
        <v>1940</v>
      </c>
      <c r="C2088" s="53">
        <v>7475</v>
      </c>
      <c r="D2088" s="53">
        <v>3363.75</v>
      </c>
      <c r="E2088" s="53">
        <v>5540</v>
      </c>
      <c r="F2088" s="53">
        <v>3047.0000000000005</v>
      </c>
      <c r="G2088" s="53">
        <v>5044</v>
      </c>
      <c r="H2088" s="53">
        <v>6544</v>
      </c>
      <c r="I2088" s="53">
        <v>6014</v>
      </c>
      <c r="J2088" s="53">
        <v>7514</v>
      </c>
      <c r="K2088" s="53">
        <v>5800</v>
      </c>
      <c r="L2088" s="53">
        <v>-744</v>
      </c>
      <c r="M2088" s="53">
        <v>-1714</v>
      </c>
      <c r="N2088" s="53">
        <v>5700</v>
      </c>
      <c r="O2088" s="53">
        <v>-1814</v>
      </c>
      <c r="P2088" s="53">
        <v>5450</v>
      </c>
      <c r="Q2088" s="53">
        <v>-2064</v>
      </c>
      <c r="R2088" s="53">
        <v>5750</v>
      </c>
      <c r="S2088" s="53">
        <v>-1764</v>
      </c>
    </row>
    <row r="2089" spans="1:19">
      <c r="A2089" s="432">
        <v>42460</v>
      </c>
      <c r="B2089" s="53">
        <v>1925</v>
      </c>
      <c r="C2089" s="53">
        <v>7475</v>
      </c>
      <c r="D2089" s="53">
        <v>3363.75</v>
      </c>
      <c r="E2089" s="53">
        <v>5510</v>
      </c>
      <c r="F2089" s="53">
        <v>3030.5000000000005</v>
      </c>
      <c r="G2089" s="53">
        <v>5005</v>
      </c>
      <c r="H2089" s="53">
        <v>6505</v>
      </c>
      <c r="I2089" s="53">
        <v>5967.5</v>
      </c>
      <c r="J2089" s="53">
        <v>7467.5</v>
      </c>
      <c r="K2089" s="53">
        <v>5800</v>
      </c>
      <c r="L2089" s="53">
        <v>-705</v>
      </c>
      <c r="M2089" s="53">
        <v>-1667.5</v>
      </c>
      <c r="N2089" s="53">
        <v>5700</v>
      </c>
      <c r="O2089" s="53">
        <v>-1767.5</v>
      </c>
      <c r="P2089" s="53">
        <v>5450</v>
      </c>
      <c r="Q2089" s="53">
        <v>-2017.5</v>
      </c>
      <c r="R2089" s="53">
        <v>5750</v>
      </c>
      <c r="S2089" s="53">
        <v>-1717.5</v>
      </c>
    </row>
    <row r="2090" spans="1:19">
      <c r="A2090" s="432">
        <v>42461</v>
      </c>
      <c r="B2090" s="53">
        <v>1925</v>
      </c>
      <c r="C2090" s="53">
        <v>7600</v>
      </c>
      <c r="D2090" s="53">
        <v>3420</v>
      </c>
      <c r="E2090" s="53">
        <v>5510</v>
      </c>
      <c r="F2090" s="53">
        <v>3030.5000000000005</v>
      </c>
      <c r="G2090" s="53">
        <v>5005</v>
      </c>
      <c r="H2090" s="53">
        <v>6505</v>
      </c>
      <c r="I2090" s="53">
        <v>5967.5</v>
      </c>
      <c r="J2090" s="53">
        <v>7467.5</v>
      </c>
      <c r="K2090" s="53">
        <v>5800</v>
      </c>
      <c r="L2090" s="53">
        <v>-705</v>
      </c>
      <c r="M2090" s="53">
        <v>-1667.5</v>
      </c>
      <c r="N2090" s="53">
        <v>5700</v>
      </c>
      <c r="O2090" s="53">
        <v>-1767.5</v>
      </c>
      <c r="P2090" s="53">
        <v>5300</v>
      </c>
      <c r="Q2090" s="53">
        <v>-2167.5</v>
      </c>
      <c r="R2090" s="53">
        <v>5700</v>
      </c>
      <c r="S2090" s="53">
        <v>-1767.5</v>
      </c>
    </row>
    <row r="2091" spans="1:19">
      <c r="A2091" s="432">
        <v>42464</v>
      </c>
      <c r="P2091" s="53">
        <v>5300</v>
      </c>
      <c r="R2091" s="53">
        <v>5700</v>
      </c>
    </row>
    <row r="2092" spans="1:19">
      <c r="A2092" s="432">
        <v>42465</v>
      </c>
      <c r="B2092" s="53">
        <v>1897.5</v>
      </c>
      <c r="C2092" s="53">
        <v>7600</v>
      </c>
      <c r="D2092" s="53">
        <v>3420</v>
      </c>
      <c r="E2092" s="53">
        <v>5420</v>
      </c>
      <c r="F2092" s="53">
        <v>2981.0000000000005</v>
      </c>
      <c r="G2092" s="53">
        <v>4933.5</v>
      </c>
      <c r="H2092" s="53">
        <v>6433.5</v>
      </c>
      <c r="I2092" s="53">
        <v>5882.25</v>
      </c>
      <c r="J2092" s="53">
        <v>7382.25</v>
      </c>
      <c r="K2092" s="53">
        <v>5800</v>
      </c>
      <c r="L2092" s="53">
        <v>-633.5</v>
      </c>
      <c r="M2092" s="53">
        <v>-1582.25</v>
      </c>
      <c r="N2092" s="53">
        <v>5700</v>
      </c>
      <c r="O2092" s="53">
        <v>-1682.25</v>
      </c>
      <c r="P2092" s="53">
        <v>5300</v>
      </c>
      <c r="Q2092" s="53">
        <v>-2082.25</v>
      </c>
      <c r="R2092" s="53">
        <v>5700</v>
      </c>
      <c r="S2092" s="53">
        <v>-1682.25</v>
      </c>
    </row>
    <row r="2093" spans="1:19">
      <c r="A2093" s="432">
        <v>42466</v>
      </c>
      <c r="B2093" s="53">
        <v>1905</v>
      </c>
      <c r="C2093" s="53">
        <v>7700</v>
      </c>
      <c r="D2093" s="53">
        <v>3465</v>
      </c>
      <c r="E2093" s="53">
        <v>5310</v>
      </c>
      <c r="F2093" s="53">
        <v>2920.5000000000005</v>
      </c>
      <c r="G2093" s="53">
        <v>4953</v>
      </c>
      <c r="H2093" s="53">
        <v>6453</v>
      </c>
      <c r="I2093" s="53">
        <v>5905.5</v>
      </c>
      <c r="J2093" s="53">
        <v>7405.5</v>
      </c>
      <c r="K2093" s="53">
        <v>5800</v>
      </c>
      <c r="L2093" s="53">
        <v>-653</v>
      </c>
      <c r="M2093" s="53">
        <v>-1605.5</v>
      </c>
      <c r="N2093" s="53">
        <v>5700</v>
      </c>
      <c r="O2093" s="53">
        <v>-1705.5</v>
      </c>
      <c r="P2093" s="53">
        <v>5300</v>
      </c>
      <c r="Q2093" s="53">
        <v>-2105.5</v>
      </c>
      <c r="R2093" s="53">
        <v>5750</v>
      </c>
      <c r="S2093" s="53">
        <v>-1655.5</v>
      </c>
    </row>
    <row r="2094" spans="1:19">
      <c r="A2094" s="432">
        <v>42467</v>
      </c>
      <c r="B2094" s="53">
        <v>1902.5</v>
      </c>
      <c r="C2094" s="53">
        <v>7625</v>
      </c>
      <c r="D2094" s="53">
        <v>3431.25</v>
      </c>
      <c r="E2094" s="53">
        <v>5230</v>
      </c>
      <c r="F2094" s="53">
        <v>2876.5000000000005</v>
      </c>
      <c r="G2094" s="53">
        <v>4946.5</v>
      </c>
      <c r="H2094" s="53">
        <v>6446.5</v>
      </c>
      <c r="I2094" s="53">
        <v>5897.75</v>
      </c>
      <c r="J2094" s="53">
        <v>7397.75</v>
      </c>
      <c r="K2094" s="53">
        <v>5800</v>
      </c>
      <c r="L2094" s="53">
        <v>-646.5</v>
      </c>
      <c r="M2094" s="53">
        <v>-1597.75</v>
      </c>
      <c r="N2094" s="53">
        <v>5700</v>
      </c>
      <c r="O2094" s="53">
        <v>-1697.75</v>
      </c>
      <c r="P2094" s="53">
        <v>5300</v>
      </c>
      <c r="Q2094" s="53">
        <v>-2097.75</v>
      </c>
      <c r="R2094" s="53">
        <v>5750</v>
      </c>
      <c r="S2094" s="53">
        <v>-1647.75</v>
      </c>
    </row>
    <row r="2095" spans="1:19">
      <c r="A2095" s="432">
        <v>42468</v>
      </c>
      <c r="B2095" s="53">
        <v>1902.5</v>
      </c>
      <c r="C2095" s="53">
        <v>7525</v>
      </c>
      <c r="D2095" s="53">
        <v>3386.25</v>
      </c>
      <c r="E2095" s="53">
        <v>5250</v>
      </c>
      <c r="F2095" s="53">
        <v>2887.5000000000005</v>
      </c>
      <c r="G2095" s="53">
        <v>4946.5</v>
      </c>
      <c r="H2095" s="53">
        <v>6446.5</v>
      </c>
      <c r="I2095" s="53">
        <v>5897.75</v>
      </c>
      <c r="J2095" s="53">
        <v>7397.75</v>
      </c>
      <c r="K2095" s="53">
        <v>5800</v>
      </c>
      <c r="L2095" s="53">
        <v>-646.5</v>
      </c>
      <c r="M2095" s="53">
        <v>-1597.75</v>
      </c>
      <c r="N2095" s="53">
        <v>5700</v>
      </c>
      <c r="O2095" s="53">
        <v>-1697.75</v>
      </c>
      <c r="P2095" s="53">
        <v>5400</v>
      </c>
      <c r="Q2095" s="53">
        <v>-1997.75</v>
      </c>
      <c r="R2095" s="53">
        <v>5780</v>
      </c>
      <c r="S2095" s="53">
        <v>-1617.75</v>
      </c>
    </row>
    <row r="2096" spans="1:19">
      <c r="A2096" s="432">
        <v>42471</v>
      </c>
      <c r="B2096" s="53">
        <v>1895</v>
      </c>
      <c r="C2096" s="53">
        <v>7475</v>
      </c>
      <c r="D2096" s="53">
        <v>3363.75</v>
      </c>
      <c r="E2096" s="53">
        <v>5140</v>
      </c>
      <c r="F2096" s="53">
        <v>2827.0000000000005</v>
      </c>
      <c r="G2096" s="53">
        <v>4927</v>
      </c>
      <c r="H2096" s="53">
        <v>6427</v>
      </c>
      <c r="I2096" s="53">
        <v>5874.5</v>
      </c>
      <c r="J2096" s="53">
        <v>7374.5</v>
      </c>
      <c r="K2096" s="53">
        <v>5900</v>
      </c>
      <c r="L2096" s="53">
        <v>-527</v>
      </c>
      <c r="M2096" s="53">
        <v>-1474.5</v>
      </c>
      <c r="N2096" s="53">
        <v>5700</v>
      </c>
      <c r="O2096" s="53">
        <v>-1674.5</v>
      </c>
      <c r="P2096" s="53">
        <v>5400</v>
      </c>
      <c r="Q2096" s="53">
        <v>-1974.5</v>
      </c>
      <c r="R2096" s="53">
        <v>5900</v>
      </c>
      <c r="S2096" s="53">
        <v>-1474.5</v>
      </c>
    </row>
    <row r="2097" spans="1:19">
      <c r="A2097" s="432">
        <v>42472</v>
      </c>
      <c r="B2097" s="53">
        <v>1890</v>
      </c>
      <c r="C2097" s="53">
        <v>7400</v>
      </c>
      <c r="D2097" s="53">
        <v>3330</v>
      </c>
      <c r="E2097" s="53">
        <v>5190</v>
      </c>
      <c r="F2097" s="53">
        <v>2854.5000000000005</v>
      </c>
      <c r="G2097" s="53">
        <v>4914</v>
      </c>
      <c r="H2097" s="53">
        <v>6414</v>
      </c>
      <c r="I2097" s="53">
        <v>5859</v>
      </c>
      <c r="J2097" s="53">
        <v>7359</v>
      </c>
      <c r="K2097" s="53">
        <v>5900</v>
      </c>
      <c r="L2097" s="53">
        <v>-514</v>
      </c>
      <c r="M2097" s="53">
        <v>-1459</v>
      </c>
      <c r="N2097" s="53">
        <v>5700</v>
      </c>
      <c r="O2097" s="53">
        <v>-1659</v>
      </c>
      <c r="P2097" s="53">
        <v>5500</v>
      </c>
      <c r="Q2097" s="53">
        <v>-1859</v>
      </c>
      <c r="R2097" s="53">
        <v>5950</v>
      </c>
      <c r="S2097" s="53">
        <v>-1409</v>
      </c>
    </row>
    <row r="2098" spans="1:19">
      <c r="A2098" s="432">
        <v>42473</v>
      </c>
      <c r="B2098" s="53">
        <v>1915</v>
      </c>
      <c r="C2098" s="53">
        <v>7425</v>
      </c>
      <c r="D2098" s="53">
        <v>3341.25</v>
      </c>
      <c r="E2098" s="53">
        <v>5190</v>
      </c>
      <c r="F2098" s="53">
        <v>2854.5000000000005</v>
      </c>
      <c r="G2098" s="53">
        <v>4979</v>
      </c>
      <c r="H2098" s="53">
        <v>6479</v>
      </c>
      <c r="I2098" s="53">
        <v>5936.5</v>
      </c>
      <c r="J2098" s="53">
        <v>7436.5</v>
      </c>
      <c r="K2098" s="53">
        <v>6000</v>
      </c>
      <c r="L2098" s="53">
        <v>-479</v>
      </c>
      <c r="M2098" s="53">
        <v>-1436.5</v>
      </c>
      <c r="N2098" s="53">
        <v>5700</v>
      </c>
      <c r="O2098" s="53">
        <v>-1736.5</v>
      </c>
      <c r="P2098" s="53">
        <v>5550</v>
      </c>
      <c r="Q2098" s="53">
        <v>-1886.5</v>
      </c>
      <c r="R2098" s="53">
        <v>6050</v>
      </c>
      <c r="S2098" s="53">
        <v>-1386.5</v>
      </c>
    </row>
    <row r="2099" spans="1:19">
      <c r="A2099" s="432">
        <v>42474</v>
      </c>
      <c r="B2099" s="53">
        <v>1935</v>
      </c>
      <c r="C2099" s="53">
        <v>7275</v>
      </c>
      <c r="D2099" s="53">
        <v>3273.75</v>
      </c>
      <c r="E2099" s="53">
        <v>5260</v>
      </c>
      <c r="F2099" s="53">
        <v>2893.0000000000005</v>
      </c>
      <c r="G2099" s="53">
        <v>5031</v>
      </c>
      <c r="H2099" s="53">
        <v>6531</v>
      </c>
      <c r="I2099" s="53">
        <v>5998.5</v>
      </c>
      <c r="J2099" s="53">
        <v>7498.5</v>
      </c>
      <c r="K2099" s="53">
        <v>6100</v>
      </c>
      <c r="L2099" s="53">
        <v>-431</v>
      </c>
      <c r="M2099" s="53">
        <v>-1398.5</v>
      </c>
      <c r="N2099" s="53">
        <v>5700</v>
      </c>
      <c r="O2099" s="53">
        <v>-1798.5</v>
      </c>
      <c r="P2099" s="53">
        <v>5650</v>
      </c>
      <c r="Q2099" s="53">
        <v>-1848.5</v>
      </c>
      <c r="R2099" s="53">
        <v>6150</v>
      </c>
      <c r="S2099" s="53">
        <v>-1348.5</v>
      </c>
    </row>
    <row r="2100" spans="1:19">
      <c r="A2100" s="432">
        <v>42475</v>
      </c>
      <c r="B2100" s="53">
        <v>1932.5</v>
      </c>
      <c r="C2100" s="53">
        <v>7225</v>
      </c>
      <c r="D2100" s="53">
        <v>3251.25</v>
      </c>
      <c r="E2100" s="53">
        <v>5240</v>
      </c>
      <c r="F2100" s="53">
        <v>2882.0000000000005</v>
      </c>
      <c r="G2100" s="53">
        <v>5024.5</v>
      </c>
      <c r="H2100" s="53">
        <v>6524.5</v>
      </c>
      <c r="I2100" s="53">
        <v>5990.75</v>
      </c>
      <c r="J2100" s="53">
        <v>7490.75</v>
      </c>
      <c r="K2100" s="53">
        <v>6100</v>
      </c>
      <c r="L2100" s="53">
        <v>-424.5</v>
      </c>
      <c r="M2100" s="53">
        <v>-1390.75</v>
      </c>
      <c r="N2100" s="53">
        <v>5700</v>
      </c>
      <c r="O2100" s="53">
        <v>-1790.75</v>
      </c>
      <c r="P2100" s="53">
        <v>5750</v>
      </c>
      <c r="Q2100" s="53">
        <v>-1740.75</v>
      </c>
      <c r="R2100" s="53">
        <v>6150</v>
      </c>
      <c r="S2100" s="53">
        <v>-1340.75</v>
      </c>
    </row>
    <row r="2101" spans="1:19">
      <c r="A2101" s="432">
        <v>42478</v>
      </c>
      <c r="B2101" s="53">
        <v>1930</v>
      </c>
      <c r="C2101" s="53">
        <v>7125</v>
      </c>
      <c r="D2101" s="53">
        <v>3206.25</v>
      </c>
      <c r="E2101" s="53">
        <v>5160</v>
      </c>
      <c r="F2101" s="53">
        <v>2838.0000000000005</v>
      </c>
      <c r="G2101" s="53">
        <v>5018</v>
      </c>
      <c r="H2101" s="53">
        <v>6518</v>
      </c>
      <c r="I2101" s="53">
        <v>5983</v>
      </c>
      <c r="J2101" s="53">
        <v>7483</v>
      </c>
      <c r="K2101" s="53">
        <v>6050</v>
      </c>
      <c r="L2101" s="53">
        <v>-468</v>
      </c>
      <c r="M2101" s="53">
        <v>-1433</v>
      </c>
      <c r="N2101" s="53">
        <v>5700</v>
      </c>
      <c r="O2101" s="53">
        <v>-1783</v>
      </c>
      <c r="P2101" s="53">
        <v>5750</v>
      </c>
      <c r="Q2101" s="53">
        <v>-1733</v>
      </c>
      <c r="R2101" s="53">
        <v>6090</v>
      </c>
      <c r="S2101" s="53">
        <v>-1393</v>
      </c>
    </row>
    <row r="2102" spans="1:19">
      <c r="A2102" s="432">
        <v>42479</v>
      </c>
      <c r="B2102" s="53">
        <v>1945</v>
      </c>
      <c r="C2102" s="53">
        <v>7050</v>
      </c>
      <c r="D2102" s="53">
        <v>3172.5</v>
      </c>
      <c r="E2102" s="53">
        <v>5200</v>
      </c>
      <c r="F2102" s="53">
        <v>2860.0000000000005</v>
      </c>
      <c r="G2102" s="53">
        <v>5057</v>
      </c>
      <c r="H2102" s="53">
        <v>6557</v>
      </c>
      <c r="I2102" s="53">
        <v>6029.5</v>
      </c>
      <c r="J2102" s="53">
        <v>7529.5</v>
      </c>
      <c r="K2102" s="53">
        <v>6050</v>
      </c>
      <c r="L2102" s="53">
        <v>-507</v>
      </c>
      <c r="M2102" s="53">
        <v>-1479.5</v>
      </c>
      <c r="N2102" s="53">
        <v>5700</v>
      </c>
      <c r="O2102" s="53">
        <v>-1829.5</v>
      </c>
      <c r="P2102" s="53">
        <v>5750</v>
      </c>
      <c r="Q2102" s="53">
        <v>-1779.5</v>
      </c>
      <c r="R2102" s="53">
        <v>6090</v>
      </c>
      <c r="S2102" s="53">
        <v>-1439.5</v>
      </c>
    </row>
    <row r="2103" spans="1:19">
      <c r="A2103" s="432">
        <v>42480</v>
      </c>
      <c r="B2103" s="53">
        <v>1940</v>
      </c>
      <c r="C2103" s="53">
        <v>6900</v>
      </c>
      <c r="D2103" s="53">
        <v>3105</v>
      </c>
      <c r="E2103" s="53">
        <v>5190</v>
      </c>
      <c r="F2103" s="53">
        <v>2854.5000000000005</v>
      </c>
      <c r="G2103" s="53">
        <v>5044</v>
      </c>
      <c r="H2103" s="53">
        <v>6544</v>
      </c>
      <c r="I2103" s="53">
        <v>6014</v>
      </c>
      <c r="J2103" s="53">
        <v>7514</v>
      </c>
      <c r="K2103" s="53">
        <v>6000</v>
      </c>
      <c r="L2103" s="53">
        <v>-544</v>
      </c>
      <c r="M2103" s="53">
        <v>-1514</v>
      </c>
      <c r="N2103" s="53">
        <v>5700</v>
      </c>
      <c r="O2103" s="53">
        <v>-1814</v>
      </c>
      <c r="P2103" s="53">
        <v>5650</v>
      </c>
      <c r="Q2103" s="53">
        <v>-1864</v>
      </c>
      <c r="R2103" s="53">
        <v>6050</v>
      </c>
      <c r="S2103" s="53">
        <v>-1464</v>
      </c>
    </row>
    <row r="2104" spans="1:19">
      <c r="A2104" s="432">
        <v>42481</v>
      </c>
      <c r="B2104" s="53">
        <v>1955</v>
      </c>
      <c r="E2104" s="53">
        <v>5370</v>
      </c>
      <c r="F2104" s="53">
        <v>2953.5000000000005</v>
      </c>
      <c r="G2104" s="53">
        <v>5083</v>
      </c>
      <c r="H2104" s="53">
        <v>6583</v>
      </c>
      <c r="I2104" s="53">
        <v>6060.5</v>
      </c>
      <c r="J2104" s="53">
        <v>7560.5</v>
      </c>
      <c r="K2104" s="53">
        <v>6000</v>
      </c>
      <c r="L2104" s="53">
        <v>-583</v>
      </c>
      <c r="M2104" s="53">
        <v>-1560.5</v>
      </c>
      <c r="N2104" s="53">
        <v>5700</v>
      </c>
      <c r="O2104" s="53">
        <v>-1860.5</v>
      </c>
      <c r="P2104" s="53">
        <v>5650</v>
      </c>
      <c r="Q2104" s="53">
        <v>-1910.5</v>
      </c>
      <c r="R2104" s="53">
        <v>6050</v>
      </c>
      <c r="S2104" s="53">
        <v>-1510.5</v>
      </c>
    </row>
    <row r="2105" spans="1:19">
      <c r="A2105" s="432">
        <v>42482</v>
      </c>
      <c r="B2105" s="53">
        <v>1955</v>
      </c>
      <c r="C2105" s="53">
        <v>6900</v>
      </c>
      <c r="D2105" s="53">
        <v>3105</v>
      </c>
      <c r="E2105" s="53">
        <v>5310</v>
      </c>
      <c r="F2105" s="53">
        <v>2920.5000000000005</v>
      </c>
      <c r="G2105" s="53">
        <v>5083</v>
      </c>
      <c r="H2105" s="53">
        <v>6583</v>
      </c>
      <c r="I2105" s="53">
        <v>6060.5</v>
      </c>
      <c r="J2105" s="53">
        <v>7560.5</v>
      </c>
      <c r="K2105" s="53">
        <v>6000</v>
      </c>
      <c r="L2105" s="53">
        <v>-583</v>
      </c>
      <c r="M2105" s="53">
        <v>-1560.5</v>
      </c>
      <c r="N2105" s="53">
        <v>5700</v>
      </c>
      <c r="O2105" s="53">
        <v>-1860.5</v>
      </c>
      <c r="P2105" s="53">
        <v>5650</v>
      </c>
      <c r="Q2105" s="53">
        <v>-1910.5</v>
      </c>
      <c r="R2105" s="53">
        <v>6000</v>
      </c>
      <c r="S2105" s="53">
        <v>-1560.5</v>
      </c>
    </row>
    <row r="2106" spans="1:19">
      <c r="A2106" s="432">
        <v>42485</v>
      </c>
      <c r="B2106" s="53">
        <v>1965</v>
      </c>
      <c r="C2106" s="53">
        <v>6975</v>
      </c>
      <c r="D2106" s="53">
        <v>3138.75</v>
      </c>
      <c r="E2106" s="53">
        <v>5240</v>
      </c>
      <c r="F2106" s="53">
        <v>2882.0000000000005</v>
      </c>
      <c r="G2106" s="53">
        <v>5109</v>
      </c>
      <c r="H2106" s="53">
        <v>6609</v>
      </c>
      <c r="I2106" s="53">
        <v>6091.5</v>
      </c>
      <c r="J2106" s="53">
        <v>7591.5</v>
      </c>
      <c r="K2106" s="53">
        <v>6000</v>
      </c>
      <c r="L2106" s="53">
        <v>-609</v>
      </c>
      <c r="M2106" s="53">
        <v>-1591.5</v>
      </c>
      <c r="N2106" s="53">
        <v>5700</v>
      </c>
      <c r="O2106" s="53">
        <v>-1891.5</v>
      </c>
      <c r="P2106" s="53">
        <v>5650</v>
      </c>
      <c r="Q2106" s="53">
        <v>-1941.5</v>
      </c>
      <c r="R2106" s="53">
        <v>6000</v>
      </c>
      <c r="S2106" s="53">
        <v>-1591.5</v>
      </c>
    </row>
    <row r="2107" spans="1:19">
      <c r="A2107" s="432">
        <v>42486</v>
      </c>
      <c r="B2107" s="53">
        <v>1965</v>
      </c>
      <c r="C2107" s="53">
        <v>7025</v>
      </c>
      <c r="D2107" s="53">
        <v>3161.25</v>
      </c>
      <c r="E2107" s="53">
        <v>5130</v>
      </c>
      <c r="F2107" s="53">
        <v>2821.5000000000005</v>
      </c>
      <c r="G2107" s="53">
        <v>5109</v>
      </c>
      <c r="H2107" s="53">
        <v>6609</v>
      </c>
      <c r="I2107" s="53">
        <v>6091.5</v>
      </c>
      <c r="J2107" s="53">
        <v>7591.5</v>
      </c>
      <c r="K2107" s="53">
        <v>6000</v>
      </c>
      <c r="L2107" s="53">
        <v>-609</v>
      </c>
      <c r="M2107" s="53">
        <v>-1591.5</v>
      </c>
      <c r="N2107" s="53">
        <v>5700</v>
      </c>
      <c r="O2107" s="53">
        <v>-1891.5</v>
      </c>
      <c r="P2107" s="53">
        <v>5650</v>
      </c>
      <c r="Q2107" s="53">
        <v>-1941.5</v>
      </c>
      <c r="R2107" s="53">
        <v>6000</v>
      </c>
      <c r="S2107" s="53">
        <v>-1591.5</v>
      </c>
    </row>
    <row r="2108" spans="1:19">
      <c r="A2108" s="432">
        <v>42487</v>
      </c>
      <c r="B2108" s="53">
        <v>1972.5</v>
      </c>
      <c r="C2108" s="53">
        <v>7025</v>
      </c>
      <c r="D2108" s="53">
        <v>3161.25</v>
      </c>
      <c r="E2108" s="53">
        <v>5160</v>
      </c>
      <c r="F2108" s="53">
        <v>2838.0000000000005</v>
      </c>
      <c r="G2108" s="53">
        <v>5128.5</v>
      </c>
      <c r="H2108" s="53">
        <v>6628.5</v>
      </c>
      <c r="I2108" s="53">
        <v>6114.75</v>
      </c>
      <c r="J2108" s="53">
        <v>7614.75</v>
      </c>
      <c r="K2108" s="53">
        <v>6000</v>
      </c>
      <c r="L2108" s="53">
        <v>-628.5</v>
      </c>
      <c r="M2108" s="53">
        <v>-1614.75</v>
      </c>
      <c r="N2108" s="53">
        <v>5700</v>
      </c>
      <c r="O2108" s="53">
        <v>-1914.75</v>
      </c>
      <c r="P2108" s="53">
        <v>5650</v>
      </c>
      <c r="Q2108" s="53">
        <v>-1964.75</v>
      </c>
      <c r="R2108" s="53">
        <v>6071</v>
      </c>
      <c r="S2108" s="53">
        <v>-1543.75</v>
      </c>
    </row>
    <row r="2109" spans="1:19">
      <c r="A2109" s="432">
        <v>42488</v>
      </c>
      <c r="B2109" s="53">
        <v>1967.5</v>
      </c>
      <c r="C2109" s="53">
        <v>7000</v>
      </c>
      <c r="D2109" s="53">
        <v>3150</v>
      </c>
      <c r="E2109" s="53">
        <v>5170</v>
      </c>
      <c r="F2109" s="53">
        <v>2843.5000000000005</v>
      </c>
      <c r="G2109" s="53">
        <v>5115.5</v>
      </c>
      <c r="H2109" s="53">
        <v>6615.5</v>
      </c>
      <c r="I2109" s="53">
        <v>6099.25</v>
      </c>
      <c r="J2109" s="53">
        <v>7599.25</v>
      </c>
      <c r="K2109" s="53">
        <v>6100</v>
      </c>
      <c r="L2109" s="53">
        <v>-515.5</v>
      </c>
      <c r="M2109" s="53">
        <v>-1499.25</v>
      </c>
      <c r="N2109" s="53">
        <v>5700</v>
      </c>
      <c r="O2109" s="53">
        <v>-1899.25</v>
      </c>
      <c r="P2109" s="53">
        <v>5700</v>
      </c>
      <c r="Q2109" s="53">
        <v>-1899.25</v>
      </c>
      <c r="R2109" s="53">
        <v>6131</v>
      </c>
      <c r="S2109" s="53">
        <v>-1468.25</v>
      </c>
    </row>
    <row r="2110" spans="1:19">
      <c r="A2110" s="432">
        <v>42489</v>
      </c>
      <c r="B2110" s="53">
        <v>1970</v>
      </c>
      <c r="C2110" s="53">
        <v>6975</v>
      </c>
      <c r="D2110" s="53">
        <v>3138.75</v>
      </c>
      <c r="E2110" s="53">
        <v>5210</v>
      </c>
      <c r="F2110" s="53">
        <v>2865.5000000000005</v>
      </c>
      <c r="G2110" s="53">
        <v>5122</v>
      </c>
      <c r="H2110" s="53">
        <v>6622</v>
      </c>
      <c r="I2110" s="53">
        <v>6107</v>
      </c>
      <c r="J2110" s="53">
        <v>7607</v>
      </c>
      <c r="K2110" s="53">
        <v>6150</v>
      </c>
      <c r="L2110" s="53">
        <v>-472</v>
      </c>
      <c r="M2110" s="53">
        <v>-1457</v>
      </c>
      <c r="N2110" s="53">
        <v>5900</v>
      </c>
      <c r="O2110" s="53">
        <v>-1707</v>
      </c>
      <c r="P2110" s="53">
        <v>5800</v>
      </c>
      <c r="Q2110" s="53">
        <v>-1807</v>
      </c>
      <c r="R2110" s="53">
        <v>6200</v>
      </c>
      <c r="S2110" s="53">
        <v>-1407</v>
      </c>
    </row>
    <row r="2111" spans="1:19">
      <c r="A2111" s="432">
        <v>42492</v>
      </c>
      <c r="P2111" s="53">
        <v>5800</v>
      </c>
      <c r="R2111" s="53">
        <v>6200</v>
      </c>
    </row>
    <row r="2112" spans="1:19">
      <c r="A2112" s="432">
        <v>42493</v>
      </c>
      <c r="B2112" s="53">
        <v>1955</v>
      </c>
      <c r="C2112" s="53">
        <v>6950</v>
      </c>
      <c r="D2112" s="53">
        <v>3127.5</v>
      </c>
      <c r="E2112" s="53">
        <v>5230</v>
      </c>
      <c r="F2112" s="53">
        <v>2876.5000000000005</v>
      </c>
      <c r="G2112" s="53">
        <v>5083</v>
      </c>
      <c r="H2112" s="53">
        <v>6583</v>
      </c>
      <c r="I2112" s="53">
        <v>6060.5</v>
      </c>
      <c r="J2112" s="53">
        <v>7560.5</v>
      </c>
      <c r="K2112" s="53">
        <v>6250</v>
      </c>
      <c r="L2112" s="53">
        <v>-333</v>
      </c>
      <c r="M2112" s="53">
        <v>-1310.5</v>
      </c>
      <c r="N2112" s="53">
        <v>5900</v>
      </c>
      <c r="O2112" s="53">
        <v>-1660.5</v>
      </c>
      <c r="P2112" s="53">
        <v>5950</v>
      </c>
      <c r="Q2112" s="53">
        <v>-1610.5</v>
      </c>
      <c r="R2112" s="53">
        <v>6270</v>
      </c>
      <c r="S2112" s="53">
        <v>-1290.5</v>
      </c>
    </row>
    <row r="2113" spans="1:19">
      <c r="A2113" s="432">
        <v>42494</v>
      </c>
      <c r="B2113" s="53">
        <v>1942.5</v>
      </c>
      <c r="E2113" s="53">
        <v>5190</v>
      </c>
      <c r="F2113" s="53">
        <v>2854.5000000000005</v>
      </c>
      <c r="G2113" s="53">
        <v>5050.5</v>
      </c>
      <c r="H2113" s="53">
        <v>6550.5</v>
      </c>
      <c r="I2113" s="53">
        <v>6021.75</v>
      </c>
      <c r="J2113" s="53">
        <v>7521.75</v>
      </c>
      <c r="K2113" s="53">
        <v>6250</v>
      </c>
      <c r="L2113" s="53">
        <v>-300.5</v>
      </c>
      <c r="M2113" s="53">
        <v>-1271.75</v>
      </c>
      <c r="N2113" s="53">
        <v>5900</v>
      </c>
      <c r="O2113" s="53">
        <v>-1621.75</v>
      </c>
      <c r="P2113" s="53">
        <v>5950</v>
      </c>
      <c r="Q2113" s="53">
        <v>-1571.75</v>
      </c>
      <c r="R2113" s="53">
        <v>6270</v>
      </c>
      <c r="S2113" s="53">
        <v>-1251.75</v>
      </c>
    </row>
    <row r="2114" spans="1:19">
      <c r="A2114" s="432">
        <v>42495</v>
      </c>
      <c r="B2114" s="53">
        <v>1942.5</v>
      </c>
      <c r="C2114" s="53">
        <v>6875</v>
      </c>
      <c r="D2114" s="53">
        <v>3093.75</v>
      </c>
      <c r="E2114" s="53">
        <v>5170</v>
      </c>
      <c r="F2114" s="53">
        <v>2843.5000000000005</v>
      </c>
      <c r="G2114" s="53">
        <v>5050.5</v>
      </c>
      <c r="H2114" s="53">
        <v>6550.5</v>
      </c>
      <c r="I2114" s="53">
        <v>6021.75</v>
      </c>
      <c r="J2114" s="53">
        <v>7521.75</v>
      </c>
      <c r="K2114" s="53">
        <v>6200</v>
      </c>
      <c r="L2114" s="53">
        <v>-350.5</v>
      </c>
      <c r="M2114" s="53">
        <v>-1321.75</v>
      </c>
      <c r="N2114" s="53">
        <v>5900</v>
      </c>
      <c r="O2114" s="53">
        <v>-1621.75</v>
      </c>
      <c r="P2114" s="53">
        <v>5950</v>
      </c>
      <c r="Q2114" s="53">
        <v>-1571.75</v>
      </c>
      <c r="R2114" s="53">
        <v>6270</v>
      </c>
      <c r="S2114" s="53">
        <v>-1251.75</v>
      </c>
    </row>
    <row r="2115" spans="1:19">
      <c r="A2115" s="432">
        <v>42496</v>
      </c>
      <c r="B2115" s="53">
        <v>1937.5</v>
      </c>
      <c r="C2115" s="53">
        <v>6850</v>
      </c>
      <c r="D2115" s="53">
        <v>3082.5</v>
      </c>
      <c r="E2115" s="53">
        <v>5110</v>
      </c>
      <c r="F2115" s="53">
        <v>2810.5</v>
      </c>
      <c r="G2115" s="53">
        <v>5037.5</v>
      </c>
      <c r="H2115" s="53">
        <v>6537.5</v>
      </c>
      <c r="I2115" s="53">
        <v>6006.25</v>
      </c>
      <c r="J2115" s="53">
        <v>7506.25</v>
      </c>
      <c r="K2115" s="53">
        <v>6200</v>
      </c>
      <c r="L2115" s="53">
        <v>-337.5</v>
      </c>
      <c r="M2115" s="53">
        <v>-1306.25</v>
      </c>
      <c r="N2115" s="53">
        <v>6000</v>
      </c>
      <c r="O2115" s="53">
        <v>-1506.25</v>
      </c>
      <c r="P2115" s="53">
        <v>5950</v>
      </c>
      <c r="Q2115" s="53">
        <v>-1556.25</v>
      </c>
      <c r="R2115" s="53">
        <v>6270</v>
      </c>
      <c r="S2115" s="53">
        <v>-1236.25</v>
      </c>
    </row>
    <row r="2116" spans="1:19">
      <c r="A2116" s="432">
        <v>42499</v>
      </c>
      <c r="B2116" s="53">
        <v>1925</v>
      </c>
      <c r="C2116" s="53">
        <v>6850</v>
      </c>
      <c r="D2116" s="53">
        <v>3082.5</v>
      </c>
      <c r="E2116" s="53">
        <v>4980</v>
      </c>
      <c r="F2116" s="53">
        <v>2739</v>
      </c>
      <c r="G2116" s="53">
        <v>5005</v>
      </c>
      <c r="H2116" s="53">
        <v>6505</v>
      </c>
      <c r="I2116" s="53">
        <v>5967.5</v>
      </c>
      <c r="J2116" s="53">
        <v>7467.5</v>
      </c>
      <c r="K2116" s="53">
        <v>6250</v>
      </c>
      <c r="L2116" s="53">
        <v>-255</v>
      </c>
      <c r="M2116" s="53">
        <v>-1217.5</v>
      </c>
      <c r="N2116" s="53">
        <v>6000</v>
      </c>
      <c r="O2116" s="53">
        <v>-1467.5</v>
      </c>
      <c r="P2116" s="53">
        <v>5950</v>
      </c>
      <c r="Q2116" s="53">
        <v>-1517.5</v>
      </c>
      <c r="R2116" s="53">
        <v>6270</v>
      </c>
      <c r="S2116" s="53">
        <v>-1197.5</v>
      </c>
    </row>
    <row r="2117" spans="1:19">
      <c r="A2117" s="432">
        <v>42500</v>
      </c>
      <c r="B2117" s="53">
        <v>1915</v>
      </c>
      <c r="E2117" s="53">
        <v>5000</v>
      </c>
      <c r="F2117" s="53">
        <v>2750</v>
      </c>
      <c r="G2117" s="53">
        <v>4979</v>
      </c>
      <c r="H2117" s="53">
        <v>6479</v>
      </c>
      <c r="I2117" s="53">
        <v>5936.5</v>
      </c>
      <c r="J2117" s="53">
        <v>7436.5</v>
      </c>
      <c r="K2117" s="53">
        <v>6250</v>
      </c>
      <c r="L2117" s="53">
        <v>-229</v>
      </c>
      <c r="M2117" s="53">
        <v>-1186.5</v>
      </c>
      <c r="N2117" s="53">
        <v>6000</v>
      </c>
      <c r="O2117" s="53">
        <v>-1436.5</v>
      </c>
      <c r="P2117" s="53">
        <v>5950</v>
      </c>
      <c r="Q2117" s="53">
        <v>-1486.5</v>
      </c>
      <c r="R2117" s="53">
        <v>6301</v>
      </c>
      <c r="S2117" s="53">
        <v>-1135.5</v>
      </c>
    </row>
    <row r="2118" spans="1:19">
      <c r="A2118" s="432">
        <v>42501</v>
      </c>
      <c r="B2118" s="53">
        <v>1925</v>
      </c>
      <c r="C2118" s="53">
        <v>6850</v>
      </c>
      <c r="D2118" s="53">
        <v>3082.5</v>
      </c>
      <c r="E2118" s="53">
        <v>5000</v>
      </c>
      <c r="F2118" s="53">
        <v>2750</v>
      </c>
      <c r="G2118" s="53">
        <v>5005</v>
      </c>
      <c r="H2118" s="53">
        <v>6505</v>
      </c>
      <c r="I2118" s="53">
        <v>5967.5</v>
      </c>
      <c r="J2118" s="53">
        <v>7467.5</v>
      </c>
      <c r="K2118" s="53">
        <v>6250</v>
      </c>
      <c r="L2118" s="53">
        <v>-255</v>
      </c>
      <c r="M2118" s="53">
        <v>-1217.5</v>
      </c>
      <c r="N2118" s="53">
        <v>6000</v>
      </c>
      <c r="O2118" s="53">
        <v>-1467.5</v>
      </c>
      <c r="P2118" s="53">
        <v>5950</v>
      </c>
      <c r="Q2118" s="53">
        <v>-1517.5</v>
      </c>
      <c r="R2118" s="53">
        <v>6301</v>
      </c>
      <c r="S2118" s="53">
        <v>-1166.5</v>
      </c>
    </row>
    <row r="2119" spans="1:19">
      <c r="A2119" s="432">
        <v>42502</v>
      </c>
      <c r="B2119" s="53">
        <v>1925</v>
      </c>
      <c r="C2119" s="53">
        <v>6900</v>
      </c>
      <c r="D2119" s="53">
        <v>3105</v>
      </c>
      <c r="E2119" s="53">
        <v>5020</v>
      </c>
      <c r="F2119" s="53">
        <v>2761</v>
      </c>
      <c r="G2119" s="53">
        <v>5005</v>
      </c>
      <c r="H2119" s="53">
        <v>6505</v>
      </c>
      <c r="I2119" s="53">
        <v>5967.5</v>
      </c>
      <c r="J2119" s="53">
        <v>7467.5</v>
      </c>
      <c r="K2119" s="53">
        <v>6250</v>
      </c>
      <c r="L2119" s="53">
        <v>-255</v>
      </c>
      <c r="M2119" s="53">
        <v>-1217.5</v>
      </c>
      <c r="N2119" s="53">
        <v>6000</v>
      </c>
      <c r="O2119" s="53">
        <v>-1467.5</v>
      </c>
      <c r="P2119" s="53">
        <v>5950</v>
      </c>
      <c r="Q2119" s="53">
        <v>-1517.5</v>
      </c>
      <c r="R2119" s="53">
        <v>6301</v>
      </c>
      <c r="S2119" s="53">
        <v>-1166.5</v>
      </c>
    </row>
    <row r="2120" spans="1:19">
      <c r="A2120" s="432">
        <v>42503</v>
      </c>
      <c r="B2120" s="53">
        <v>1915</v>
      </c>
      <c r="C2120" s="53">
        <v>6900</v>
      </c>
      <c r="D2120" s="53">
        <v>3105</v>
      </c>
      <c r="E2120" s="53">
        <v>5000</v>
      </c>
      <c r="F2120" s="53">
        <v>2750</v>
      </c>
      <c r="G2120" s="53">
        <v>4979</v>
      </c>
      <c r="H2120" s="53">
        <v>6479</v>
      </c>
      <c r="I2120" s="53">
        <v>5936.5</v>
      </c>
      <c r="J2120" s="53">
        <v>7436.5</v>
      </c>
      <c r="K2120" s="53">
        <v>6300</v>
      </c>
      <c r="L2120" s="53">
        <v>-179</v>
      </c>
      <c r="M2120" s="53">
        <v>-1136.5</v>
      </c>
      <c r="N2120" s="53">
        <v>6000</v>
      </c>
      <c r="O2120" s="53">
        <v>-1436.5</v>
      </c>
      <c r="P2120" s="53">
        <v>6000</v>
      </c>
      <c r="Q2120" s="53">
        <v>-1436.5</v>
      </c>
      <c r="R2120" s="53">
        <v>6350</v>
      </c>
      <c r="S2120" s="53">
        <v>-1086.5</v>
      </c>
    </row>
    <row r="2121" spans="1:19">
      <c r="A2121" s="432">
        <v>42506</v>
      </c>
      <c r="B2121" s="53">
        <v>1920</v>
      </c>
      <c r="C2121" s="53">
        <v>6900</v>
      </c>
      <c r="D2121" s="53">
        <v>3105</v>
      </c>
      <c r="E2121" s="53">
        <v>5000</v>
      </c>
      <c r="F2121" s="53">
        <v>2750</v>
      </c>
      <c r="G2121" s="53">
        <v>4992</v>
      </c>
      <c r="H2121" s="53">
        <v>6492</v>
      </c>
      <c r="I2121" s="53">
        <v>5952</v>
      </c>
      <c r="J2121" s="53">
        <v>7452</v>
      </c>
      <c r="K2121" s="53">
        <v>6320</v>
      </c>
      <c r="L2121" s="53">
        <v>-172</v>
      </c>
      <c r="M2121" s="53">
        <v>-1132</v>
      </c>
      <c r="N2121" s="53">
        <v>6000</v>
      </c>
      <c r="O2121" s="53">
        <v>-1452</v>
      </c>
      <c r="P2121" s="53">
        <v>6000</v>
      </c>
      <c r="Q2121" s="53">
        <v>-1452</v>
      </c>
      <c r="R2121" s="53">
        <v>6350</v>
      </c>
      <c r="S2121" s="53">
        <v>-1102</v>
      </c>
    </row>
    <row r="2122" spans="1:19">
      <c r="A2122" s="432">
        <v>42507</v>
      </c>
      <c r="B2122" s="53">
        <v>1927.5</v>
      </c>
      <c r="E2122" s="53">
        <v>5040</v>
      </c>
      <c r="F2122" s="53">
        <v>2772</v>
      </c>
      <c r="G2122" s="53">
        <v>5011.5</v>
      </c>
      <c r="H2122" s="53">
        <v>6511.5</v>
      </c>
      <c r="I2122" s="53">
        <v>5975.25</v>
      </c>
      <c r="J2122" s="53">
        <v>7475.25</v>
      </c>
      <c r="K2122" s="53">
        <v>6450</v>
      </c>
      <c r="L2122" s="53">
        <v>-61.5</v>
      </c>
      <c r="M2122" s="53">
        <v>-1025.25</v>
      </c>
      <c r="N2122" s="53">
        <v>6000</v>
      </c>
      <c r="O2122" s="53">
        <v>-1475.25</v>
      </c>
      <c r="P2122" s="53">
        <v>6150</v>
      </c>
      <c r="Q2122" s="53">
        <v>-1325.25</v>
      </c>
      <c r="R2122" s="53">
        <v>6500</v>
      </c>
      <c r="S2122" s="53">
        <v>-975.25</v>
      </c>
    </row>
    <row r="2123" spans="1:19">
      <c r="A2123" s="432">
        <v>42508</v>
      </c>
      <c r="B2123" s="53">
        <v>1935</v>
      </c>
      <c r="C2123" s="53">
        <v>6900</v>
      </c>
      <c r="D2123" s="53">
        <v>3105</v>
      </c>
      <c r="E2123" s="53">
        <v>4990</v>
      </c>
      <c r="F2123" s="53">
        <v>2744.5</v>
      </c>
      <c r="G2123" s="53">
        <v>5031</v>
      </c>
      <c r="H2123" s="53">
        <v>6531</v>
      </c>
      <c r="I2123" s="53">
        <v>5998.5</v>
      </c>
      <c r="J2123" s="53">
        <v>7498.5</v>
      </c>
      <c r="K2123" s="53">
        <v>6450</v>
      </c>
      <c r="L2123" s="53">
        <v>-81</v>
      </c>
      <c r="M2123" s="53">
        <v>-1048.5</v>
      </c>
      <c r="N2123" s="53">
        <v>6000</v>
      </c>
      <c r="O2123" s="53">
        <v>-1498.5</v>
      </c>
      <c r="P2123" s="53">
        <v>6150</v>
      </c>
      <c r="Q2123" s="53">
        <v>-1348.5</v>
      </c>
      <c r="R2123" s="53">
        <v>6500</v>
      </c>
      <c r="S2123" s="53">
        <v>-998.5</v>
      </c>
    </row>
    <row r="2124" spans="1:19">
      <c r="A2124" s="432">
        <v>42509</v>
      </c>
      <c r="B2124" s="53">
        <v>1915</v>
      </c>
      <c r="C2124" s="53">
        <v>6900</v>
      </c>
      <c r="D2124" s="53">
        <v>3105</v>
      </c>
      <c r="E2124" s="53">
        <v>4980</v>
      </c>
      <c r="F2124" s="53">
        <v>2739</v>
      </c>
      <c r="G2124" s="53">
        <v>4979</v>
      </c>
      <c r="H2124" s="53">
        <v>6479</v>
      </c>
      <c r="I2124" s="53">
        <v>5936.5</v>
      </c>
      <c r="J2124" s="53">
        <v>7436.5</v>
      </c>
      <c r="K2124" s="53">
        <v>6450</v>
      </c>
      <c r="L2124" s="53">
        <v>-29</v>
      </c>
      <c r="M2124" s="53">
        <v>-986.5</v>
      </c>
      <c r="N2124" s="53">
        <v>6000</v>
      </c>
      <c r="O2124" s="53">
        <v>-1436.5</v>
      </c>
      <c r="P2124" s="53">
        <v>6150</v>
      </c>
      <c r="Q2124" s="53">
        <v>-1286.5</v>
      </c>
      <c r="R2124" s="53">
        <v>6500</v>
      </c>
      <c r="S2124" s="53">
        <v>-936.5</v>
      </c>
    </row>
    <row r="2125" spans="1:19">
      <c r="A2125" s="432">
        <v>42510</v>
      </c>
      <c r="B2125" s="53">
        <v>1915</v>
      </c>
      <c r="C2125" s="53">
        <v>6900</v>
      </c>
      <c r="D2125" s="53">
        <v>3105</v>
      </c>
      <c r="E2125" s="53">
        <v>5010</v>
      </c>
      <c r="F2125" s="53">
        <v>2755.5</v>
      </c>
      <c r="G2125" s="53">
        <v>4979</v>
      </c>
      <c r="H2125" s="53">
        <v>6479</v>
      </c>
      <c r="I2125" s="53">
        <v>5936.5</v>
      </c>
      <c r="J2125" s="53">
        <v>7436.5</v>
      </c>
      <c r="K2125" s="53">
        <v>6400</v>
      </c>
      <c r="L2125" s="53">
        <v>-79</v>
      </c>
      <c r="M2125" s="53">
        <v>-1036.5</v>
      </c>
      <c r="N2125" s="53">
        <v>6000</v>
      </c>
      <c r="O2125" s="53">
        <v>-1436.5</v>
      </c>
      <c r="P2125" s="53">
        <v>6150</v>
      </c>
      <c r="Q2125" s="53">
        <v>-1286.5</v>
      </c>
      <c r="R2125" s="53">
        <v>6500</v>
      </c>
      <c r="S2125" s="53">
        <v>-936.5</v>
      </c>
    </row>
    <row r="2126" spans="1:19">
      <c r="A2126" s="432">
        <v>42513</v>
      </c>
      <c r="B2126" s="53">
        <v>1905</v>
      </c>
      <c r="C2126" s="53">
        <v>6750</v>
      </c>
      <c r="D2126" s="53">
        <v>3037.5</v>
      </c>
      <c r="E2126" s="53">
        <v>4970</v>
      </c>
      <c r="F2126" s="53">
        <v>2733.5</v>
      </c>
      <c r="G2126" s="53">
        <v>4953</v>
      </c>
      <c r="H2126" s="53">
        <v>6453</v>
      </c>
      <c r="I2126" s="53">
        <v>5905.5</v>
      </c>
      <c r="J2126" s="53">
        <v>7405.5</v>
      </c>
      <c r="K2126" s="53">
        <v>6300</v>
      </c>
      <c r="L2126" s="53">
        <v>-153</v>
      </c>
      <c r="M2126" s="53">
        <v>-1105.5</v>
      </c>
      <c r="N2126" s="53">
        <v>6000</v>
      </c>
      <c r="O2126" s="53">
        <v>-1405.5</v>
      </c>
      <c r="P2126" s="53">
        <v>6150</v>
      </c>
      <c r="Q2126" s="53">
        <v>-1255.5</v>
      </c>
      <c r="R2126" s="53">
        <v>6200</v>
      </c>
      <c r="S2126" s="53">
        <v>-1205.5</v>
      </c>
    </row>
    <row r="2127" spans="1:19">
      <c r="A2127" s="432">
        <v>42514</v>
      </c>
      <c r="B2127" s="53">
        <v>1900</v>
      </c>
      <c r="C2127" s="53">
        <v>6750</v>
      </c>
      <c r="D2127" s="53">
        <v>3037.5</v>
      </c>
      <c r="E2127" s="53">
        <v>4890</v>
      </c>
      <c r="F2127" s="53">
        <v>2689.5</v>
      </c>
      <c r="G2127" s="53">
        <v>4940</v>
      </c>
      <c r="H2127" s="53">
        <v>6440</v>
      </c>
      <c r="I2127" s="53">
        <v>5890</v>
      </c>
      <c r="J2127" s="53">
        <v>7390</v>
      </c>
      <c r="K2127" s="53">
        <v>6200</v>
      </c>
      <c r="L2127" s="53">
        <v>-240</v>
      </c>
      <c r="M2127" s="53">
        <v>-1190</v>
      </c>
      <c r="N2127" s="53">
        <v>6000</v>
      </c>
      <c r="O2127" s="53">
        <v>-1390</v>
      </c>
      <c r="P2127" s="53">
        <v>5850</v>
      </c>
      <c r="Q2127" s="53">
        <v>-1540</v>
      </c>
      <c r="R2127" s="53">
        <v>6200</v>
      </c>
      <c r="S2127" s="53">
        <v>-1190</v>
      </c>
    </row>
    <row r="2128" spans="1:19">
      <c r="A2128" s="432">
        <v>42515</v>
      </c>
      <c r="B2128" s="53">
        <v>1905</v>
      </c>
      <c r="C2128" s="53">
        <v>6775</v>
      </c>
      <c r="D2128" s="53">
        <v>3048.75</v>
      </c>
      <c r="E2128" s="53">
        <v>4870</v>
      </c>
      <c r="F2128" s="53">
        <v>2678.5</v>
      </c>
      <c r="G2128" s="53">
        <v>4953</v>
      </c>
      <c r="H2128" s="53">
        <v>6453</v>
      </c>
      <c r="I2128" s="53">
        <v>5905.5</v>
      </c>
      <c r="J2128" s="53">
        <v>7405.5</v>
      </c>
      <c r="K2128" s="53">
        <v>6150</v>
      </c>
      <c r="L2128" s="53">
        <v>-303</v>
      </c>
      <c r="M2128" s="53">
        <v>-1255.5</v>
      </c>
      <c r="N2128" s="53">
        <v>6000</v>
      </c>
      <c r="O2128" s="53">
        <v>-1405.5</v>
      </c>
      <c r="P2128" s="53">
        <v>5850</v>
      </c>
      <c r="Q2128" s="53">
        <v>-1555.5</v>
      </c>
      <c r="R2128" s="53">
        <v>6200</v>
      </c>
      <c r="S2128" s="53">
        <v>-1205.5</v>
      </c>
    </row>
    <row r="2129" spans="1:19">
      <c r="A2129" s="432">
        <v>42516</v>
      </c>
      <c r="B2129" s="53">
        <v>1910</v>
      </c>
      <c r="E2129" s="53">
        <v>4870</v>
      </c>
      <c r="F2129" s="53">
        <v>2678.5</v>
      </c>
      <c r="G2129" s="53">
        <v>4966</v>
      </c>
      <c r="H2129" s="53">
        <v>6466</v>
      </c>
      <c r="I2129" s="53">
        <v>5921</v>
      </c>
      <c r="J2129" s="53">
        <v>7421</v>
      </c>
      <c r="K2129" s="53">
        <v>6150</v>
      </c>
      <c r="L2129" s="53">
        <v>-316</v>
      </c>
      <c r="M2129" s="53">
        <v>-1271</v>
      </c>
      <c r="N2129" s="53">
        <v>6000</v>
      </c>
      <c r="O2129" s="53">
        <v>-1421</v>
      </c>
      <c r="P2129" s="53">
        <v>5700</v>
      </c>
      <c r="Q2129" s="53">
        <v>-1721</v>
      </c>
      <c r="R2129" s="53">
        <v>6050</v>
      </c>
      <c r="S2129" s="53">
        <v>-1371</v>
      </c>
    </row>
    <row r="2130" spans="1:19">
      <c r="A2130" s="432">
        <v>42517</v>
      </c>
      <c r="B2130" s="53">
        <v>1910</v>
      </c>
      <c r="C2130" s="53">
        <v>6825</v>
      </c>
      <c r="D2130" s="53">
        <v>3071.25</v>
      </c>
      <c r="E2130" s="53">
        <v>4880</v>
      </c>
      <c r="F2130" s="53">
        <v>2684</v>
      </c>
      <c r="G2130" s="53">
        <v>4966</v>
      </c>
      <c r="H2130" s="53">
        <v>6466</v>
      </c>
      <c r="I2130" s="53">
        <v>5921</v>
      </c>
      <c r="J2130" s="53">
        <v>7421</v>
      </c>
      <c r="K2130" s="53">
        <v>6150</v>
      </c>
      <c r="L2130" s="53">
        <v>-316</v>
      </c>
      <c r="M2130" s="53">
        <v>-1271</v>
      </c>
      <c r="N2130" s="53">
        <v>6000</v>
      </c>
      <c r="O2130" s="53">
        <v>-1421</v>
      </c>
      <c r="P2130" s="53">
        <v>5650</v>
      </c>
      <c r="Q2130" s="53">
        <v>-1771</v>
      </c>
      <c r="R2130" s="53">
        <v>6050</v>
      </c>
      <c r="S2130" s="53">
        <v>-1371</v>
      </c>
    </row>
    <row r="2131" spans="1:19">
      <c r="A2131" s="432">
        <v>42520</v>
      </c>
      <c r="B2131" s="53">
        <v>1915</v>
      </c>
      <c r="C2131" s="53">
        <v>6825</v>
      </c>
      <c r="D2131" s="53">
        <v>3071.25</v>
      </c>
      <c r="E2131" s="53">
        <v>4910</v>
      </c>
      <c r="F2131" s="53">
        <v>2700.5</v>
      </c>
      <c r="G2131" s="53">
        <v>4979</v>
      </c>
      <c r="H2131" s="53">
        <v>6479</v>
      </c>
      <c r="I2131" s="53">
        <v>5936.5</v>
      </c>
      <c r="J2131" s="53">
        <v>7436.5</v>
      </c>
      <c r="K2131" s="53">
        <v>6150</v>
      </c>
      <c r="L2131" s="53">
        <v>-329</v>
      </c>
      <c r="M2131" s="53">
        <v>-1286.5</v>
      </c>
      <c r="N2131" s="53">
        <v>6000</v>
      </c>
      <c r="O2131" s="53">
        <v>-1436.5</v>
      </c>
      <c r="P2131" s="53">
        <v>5650</v>
      </c>
      <c r="Q2131" s="53">
        <v>-1786.5</v>
      </c>
      <c r="R2131" s="53">
        <v>6050</v>
      </c>
      <c r="S2131" s="53">
        <v>-1386.5</v>
      </c>
    </row>
    <row r="2132" spans="1:19">
      <c r="A2132" s="432">
        <v>42521</v>
      </c>
      <c r="B2132" s="53">
        <v>1915</v>
      </c>
      <c r="C2132" s="53">
        <v>6850</v>
      </c>
      <c r="D2132" s="53">
        <v>3082.5</v>
      </c>
      <c r="E2132" s="53">
        <v>4910</v>
      </c>
      <c r="F2132" s="53">
        <v>2700.5</v>
      </c>
      <c r="G2132" s="53">
        <v>4979</v>
      </c>
      <c r="H2132" s="53">
        <v>6479</v>
      </c>
      <c r="I2132" s="53">
        <v>5936.5</v>
      </c>
      <c r="J2132" s="53">
        <v>7436.5</v>
      </c>
      <c r="K2132" s="53">
        <v>6150</v>
      </c>
      <c r="L2132" s="53">
        <v>-329</v>
      </c>
      <c r="M2132" s="53">
        <v>-1286.5</v>
      </c>
      <c r="N2132" s="53">
        <v>6000</v>
      </c>
      <c r="O2132" s="53">
        <v>-1436.5</v>
      </c>
      <c r="P2132" s="53">
        <v>5650</v>
      </c>
      <c r="Q2132" s="53">
        <v>-1786.5</v>
      </c>
      <c r="R2132" s="53">
        <v>6050</v>
      </c>
      <c r="S2132" s="53">
        <v>-1386.5</v>
      </c>
    </row>
    <row r="2133" spans="1:19">
      <c r="A2133" s="432">
        <v>42522</v>
      </c>
      <c r="B2133" s="53">
        <v>1912.5</v>
      </c>
      <c r="C2133" s="53">
        <v>6975</v>
      </c>
      <c r="D2133" s="53">
        <v>3138.75</v>
      </c>
      <c r="E2133" s="53">
        <v>4870</v>
      </c>
      <c r="F2133" s="53">
        <v>2678.5</v>
      </c>
      <c r="G2133" s="53">
        <v>4972.5</v>
      </c>
      <c r="H2133" s="53">
        <v>6472.5</v>
      </c>
      <c r="I2133" s="53">
        <v>5928.75</v>
      </c>
      <c r="J2133" s="53">
        <v>7428.75</v>
      </c>
      <c r="K2133" s="53">
        <v>6150</v>
      </c>
      <c r="L2133" s="53">
        <v>-322.5</v>
      </c>
      <c r="M2133" s="53">
        <v>-1278.75</v>
      </c>
      <c r="N2133" s="53">
        <v>6000</v>
      </c>
      <c r="O2133" s="53">
        <v>-1428.75</v>
      </c>
      <c r="P2133" s="53">
        <v>5650</v>
      </c>
      <c r="Q2133" s="53">
        <v>-1778.75</v>
      </c>
      <c r="R2133" s="53">
        <v>6050</v>
      </c>
      <c r="S2133" s="53">
        <v>-1378.75</v>
      </c>
    </row>
    <row r="2134" spans="1:19">
      <c r="A2134" s="432">
        <v>42523</v>
      </c>
      <c r="B2134" s="53">
        <v>1917.5</v>
      </c>
      <c r="C2134" s="53">
        <v>6975</v>
      </c>
      <c r="D2134" s="53">
        <v>3138.75</v>
      </c>
      <c r="E2134" s="53">
        <v>4890</v>
      </c>
      <c r="F2134" s="53">
        <v>2689.5</v>
      </c>
      <c r="G2134" s="53">
        <v>4985.5</v>
      </c>
      <c r="H2134" s="53">
        <v>6485.5</v>
      </c>
      <c r="I2134" s="53">
        <v>5944.25</v>
      </c>
      <c r="J2134" s="53">
        <v>7444.25</v>
      </c>
      <c r="K2134" s="53">
        <v>6150</v>
      </c>
      <c r="L2134" s="53">
        <v>-335.5</v>
      </c>
      <c r="M2134" s="53">
        <v>-1294.25</v>
      </c>
      <c r="N2134" s="53">
        <v>6000</v>
      </c>
      <c r="O2134" s="53">
        <v>-1444.25</v>
      </c>
      <c r="P2134" s="53">
        <v>5750</v>
      </c>
      <c r="Q2134" s="53">
        <v>-1694.25</v>
      </c>
      <c r="R2134" s="53">
        <v>6110</v>
      </c>
      <c r="S2134" s="53">
        <v>-1334.25</v>
      </c>
    </row>
    <row r="2135" spans="1:19">
      <c r="A2135" s="432">
        <v>42524</v>
      </c>
      <c r="B2135" s="53">
        <v>1922.5</v>
      </c>
      <c r="C2135" s="53">
        <v>6975</v>
      </c>
      <c r="D2135" s="53">
        <v>3138.75</v>
      </c>
      <c r="E2135" s="53">
        <v>4890</v>
      </c>
      <c r="F2135" s="53">
        <v>2689.5</v>
      </c>
      <c r="G2135" s="53">
        <v>4998.5</v>
      </c>
      <c r="H2135" s="53">
        <v>6498.5</v>
      </c>
      <c r="I2135" s="53">
        <v>5959.75</v>
      </c>
      <c r="J2135" s="53">
        <v>7459.75</v>
      </c>
      <c r="K2135" s="53">
        <v>6200</v>
      </c>
      <c r="L2135" s="53">
        <v>-298.5</v>
      </c>
      <c r="M2135" s="53">
        <v>-1259.75</v>
      </c>
      <c r="N2135" s="53">
        <v>6000</v>
      </c>
      <c r="O2135" s="53">
        <v>-1459.75</v>
      </c>
      <c r="P2135" s="53">
        <v>5750</v>
      </c>
      <c r="Q2135" s="53">
        <v>-1709.75</v>
      </c>
      <c r="R2135" s="53">
        <v>6160</v>
      </c>
      <c r="S2135" s="53">
        <v>-1299.75</v>
      </c>
    </row>
    <row r="2136" spans="1:19">
      <c r="A2136" s="432">
        <v>42527</v>
      </c>
      <c r="B2136" s="53">
        <v>1920</v>
      </c>
      <c r="C2136" s="53">
        <v>7000</v>
      </c>
      <c r="D2136" s="53">
        <v>3150</v>
      </c>
      <c r="E2136" s="53">
        <v>4895</v>
      </c>
      <c r="F2136" s="53">
        <v>2692.25</v>
      </c>
      <c r="G2136" s="53">
        <v>4992</v>
      </c>
      <c r="H2136" s="53">
        <v>6492</v>
      </c>
      <c r="I2136" s="53">
        <v>5952</v>
      </c>
      <c r="J2136" s="53">
        <v>7452</v>
      </c>
      <c r="K2136" s="53">
        <v>6200</v>
      </c>
      <c r="L2136" s="53">
        <v>-292</v>
      </c>
      <c r="M2136" s="53">
        <v>-1252</v>
      </c>
      <c r="N2136" s="53">
        <v>6000</v>
      </c>
      <c r="O2136" s="53">
        <v>-1452</v>
      </c>
      <c r="P2136" s="53">
        <v>5800</v>
      </c>
      <c r="Q2136" s="53">
        <v>-1652</v>
      </c>
      <c r="R2136" s="53">
        <v>6160</v>
      </c>
      <c r="S2136" s="53">
        <v>-1292</v>
      </c>
    </row>
    <row r="2137" spans="1:19">
      <c r="A2137" s="432">
        <v>42528</v>
      </c>
      <c r="B2137" s="53">
        <v>1915</v>
      </c>
      <c r="C2137" s="53">
        <v>7050</v>
      </c>
      <c r="D2137" s="53">
        <v>3172.5</v>
      </c>
      <c r="E2137" s="53">
        <v>4900</v>
      </c>
      <c r="F2137" s="53">
        <v>2695</v>
      </c>
      <c r="G2137" s="53">
        <v>4979</v>
      </c>
      <c r="H2137" s="53">
        <v>6479</v>
      </c>
      <c r="I2137" s="53">
        <v>5936.5</v>
      </c>
      <c r="J2137" s="53">
        <v>7436.5</v>
      </c>
      <c r="K2137" s="53">
        <v>6200</v>
      </c>
      <c r="L2137" s="53">
        <v>-279</v>
      </c>
      <c r="M2137" s="53">
        <v>-1236.5</v>
      </c>
      <c r="N2137" s="53">
        <v>6000</v>
      </c>
      <c r="O2137" s="53">
        <v>-1436.5</v>
      </c>
      <c r="P2137" s="53">
        <v>5800</v>
      </c>
      <c r="Q2137" s="53">
        <v>-1636.5</v>
      </c>
      <c r="R2137" s="53">
        <v>6160</v>
      </c>
      <c r="S2137" s="53">
        <v>-1276.5</v>
      </c>
    </row>
    <row r="2138" spans="1:19">
      <c r="A2138" s="432">
        <v>42529</v>
      </c>
      <c r="B2138" s="53">
        <v>1915</v>
      </c>
      <c r="C2138" s="53">
        <v>7075</v>
      </c>
      <c r="D2138" s="53">
        <v>3183.75</v>
      </c>
      <c r="E2138" s="53">
        <v>4930</v>
      </c>
      <c r="F2138" s="53">
        <v>2711.5</v>
      </c>
      <c r="G2138" s="53">
        <v>4979</v>
      </c>
      <c r="H2138" s="53">
        <v>6479</v>
      </c>
      <c r="I2138" s="53">
        <v>5936.5</v>
      </c>
      <c r="J2138" s="53">
        <v>7436.5</v>
      </c>
      <c r="K2138" s="53">
        <v>6100</v>
      </c>
      <c r="L2138" s="53">
        <v>-379</v>
      </c>
      <c r="M2138" s="53">
        <v>-1336.5</v>
      </c>
      <c r="N2138" s="53">
        <v>6000</v>
      </c>
      <c r="O2138" s="53">
        <v>-1436.5</v>
      </c>
      <c r="P2138" s="53">
        <v>5700</v>
      </c>
      <c r="Q2138" s="53">
        <v>-1736.5</v>
      </c>
      <c r="R2138" s="53">
        <v>6071</v>
      </c>
      <c r="S2138" s="53">
        <v>-1365.5</v>
      </c>
    </row>
    <row r="2139" spans="1:19">
      <c r="A2139" s="432">
        <v>42530</v>
      </c>
      <c r="P2139" s="53">
        <v>5700</v>
      </c>
      <c r="R2139" s="53">
        <v>6071</v>
      </c>
    </row>
    <row r="2140" spans="1:19">
      <c r="A2140" s="432">
        <v>42531</v>
      </c>
      <c r="P2140" s="53">
        <v>5700</v>
      </c>
      <c r="R2140" s="53">
        <v>6071</v>
      </c>
    </row>
    <row r="2141" spans="1:19">
      <c r="A2141" s="432">
        <v>42533</v>
      </c>
      <c r="B2141" s="53">
        <v>1912.5</v>
      </c>
      <c r="C2141" s="53">
        <v>7075</v>
      </c>
      <c r="D2141" s="53">
        <v>3183.75</v>
      </c>
      <c r="E2141" s="53">
        <v>4930</v>
      </c>
      <c r="F2141" s="53">
        <v>2711.5</v>
      </c>
      <c r="G2141" s="53">
        <v>4972.5</v>
      </c>
      <c r="H2141" s="53">
        <v>6472.5</v>
      </c>
      <c r="I2141" s="53">
        <v>5928.75</v>
      </c>
      <c r="J2141" s="53">
        <v>7428.75</v>
      </c>
      <c r="K2141" s="53">
        <v>6100</v>
      </c>
      <c r="L2141" s="53">
        <v>-372.5</v>
      </c>
      <c r="M2141" s="53">
        <v>-1328.75</v>
      </c>
      <c r="N2141" s="53">
        <v>5900</v>
      </c>
      <c r="O2141" s="53">
        <v>-1528.75</v>
      </c>
      <c r="P2141" s="53">
        <v>5700</v>
      </c>
      <c r="Q2141" s="53">
        <v>-1728.75</v>
      </c>
      <c r="R2141" s="53">
        <v>6071</v>
      </c>
      <c r="S2141" s="53">
        <v>-1357.75</v>
      </c>
    </row>
    <row r="2142" spans="1:19">
      <c r="A2142" s="432">
        <v>42534</v>
      </c>
      <c r="B2142" s="53">
        <v>1902.5</v>
      </c>
      <c r="C2142" s="53">
        <v>7075</v>
      </c>
      <c r="D2142" s="53">
        <v>3183.75</v>
      </c>
      <c r="E2142" s="53">
        <v>4905</v>
      </c>
      <c r="F2142" s="53">
        <v>2697.75</v>
      </c>
      <c r="G2142" s="53">
        <v>4946.5</v>
      </c>
      <c r="H2142" s="53">
        <v>6446.5</v>
      </c>
      <c r="I2142" s="53">
        <v>5897.75</v>
      </c>
      <c r="J2142" s="53">
        <v>7397.75</v>
      </c>
      <c r="K2142" s="53">
        <v>6070</v>
      </c>
      <c r="L2142" s="53">
        <v>-376.5</v>
      </c>
      <c r="M2142" s="53">
        <v>-1327.75</v>
      </c>
      <c r="N2142" s="53">
        <v>5900</v>
      </c>
      <c r="O2142" s="53">
        <v>-1497.75</v>
      </c>
      <c r="P2142" s="53">
        <v>5700</v>
      </c>
      <c r="Q2142" s="53">
        <v>-1697.75</v>
      </c>
      <c r="R2142" s="53">
        <v>6071</v>
      </c>
      <c r="S2142" s="53">
        <v>-1326.75</v>
      </c>
    </row>
    <row r="2143" spans="1:19">
      <c r="A2143" s="432">
        <v>42535</v>
      </c>
      <c r="B2143" s="53">
        <v>1897.5</v>
      </c>
      <c r="C2143" s="53">
        <v>7125</v>
      </c>
      <c r="D2143" s="53">
        <v>3206.25</v>
      </c>
      <c r="E2143" s="53">
        <v>4875</v>
      </c>
      <c r="F2143" s="53">
        <v>2681.25</v>
      </c>
      <c r="G2143" s="53">
        <v>4933.5</v>
      </c>
      <c r="H2143" s="53">
        <v>6433.5</v>
      </c>
      <c r="I2143" s="53">
        <v>5882.25</v>
      </c>
      <c r="J2143" s="53">
        <v>7382.25</v>
      </c>
      <c r="K2143" s="53">
        <v>6050</v>
      </c>
      <c r="L2143" s="53">
        <v>-383.5</v>
      </c>
      <c r="M2143" s="53">
        <v>-1332.25</v>
      </c>
      <c r="N2143" s="53">
        <v>5900</v>
      </c>
      <c r="O2143" s="53">
        <v>-1482.25</v>
      </c>
      <c r="P2143" s="53">
        <v>5700</v>
      </c>
      <c r="Q2143" s="53">
        <v>-1682.25</v>
      </c>
      <c r="R2143" s="53">
        <v>6071</v>
      </c>
      <c r="S2143" s="53">
        <v>-1311.25</v>
      </c>
    </row>
    <row r="2144" spans="1:19">
      <c r="A2144" s="432">
        <v>42536</v>
      </c>
      <c r="B2144" s="53">
        <v>1895</v>
      </c>
      <c r="C2144" s="53">
        <v>7125</v>
      </c>
      <c r="D2144" s="53">
        <v>3206.25</v>
      </c>
      <c r="E2144" s="53">
        <v>4865</v>
      </c>
      <c r="F2144" s="53">
        <v>2675.75</v>
      </c>
      <c r="G2144" s="53">
        <v>4927</v>
      </c>
      <c r="H2144" s="53">
        <v>6427</v>
      </c>
      <c r="I2144" s="53">
        <v>5874.5</v>
      </c>
      <c r="J2144" s="53">
        <v>7374.5</v>
      </c>
      <c r="K2144" s="53">
        <v>5950</v>
      </c>
      <c r="L2144" s="53">
        <v>-477</v>
      </c>
      <c r="M2144" s="53">
        <v>-1424.5</v>
      </c>
      <c r="N2144" s="53">
        <v>5900</v>
      </c>
      <c r="O2144" s="53">
        <v>-1474.5</v>
      </c>
      <c r="P2144" s="53">
        <v>5600</v>
      </c>
      <c r="Q2144" s="53">
        <v>-1774.5</v>
      </c>
      <c r="R2144" s="53">
        <v>5900</v>
      </c>
      <c r="S2144" s="53">
        <v>-1474.5</v>
      </c>
    </row>
    <row r="2145" spans="1:19">
      <c r="A2145" s="432">
        <v>42537</v>
      </c>
      <c r="B2145" s="53">
        <v>1897.5</v>
      </c>
      <c r="C2145" s="53">
        <v>7100</v>
      </c>
      <c r="D2145" s="53">
        <v>3195</v>
      </c>
      <c r="E2145" s="53">
        <v>4865</v>
      </c>
      <c r="F2145" s="53">
        <v>2675.75</v>
      </c>
      <c r="G2145" s="53">
        <v>4933.5</v>
      </c>
      <c r="H2145" s="53">
        <v>6433.5</v>
      </c>
      <c r="I2145" s="53">
        <v>5882.25</v>
      </c>
      <c r="J2145" s="53">
        <v>7382.25</v>
      </c>
      <c r="K2145" s="53">
        <v>5950</v>
      </c>
      <c r="L2145" s="53">
        <v>-483.5</v>
      </c>
      <c r="M2145" s="53">
        <v>-1432.25</v>
      </c>
      <c r="N2145" s="53">
        <v>5800</v>
      </c>
      <c r="O2145" s="53">
        <v>-1582.25</v>
      </c>
      <c r="P2145" s="53">
        <v>5500</v>
      </c>
      <c r="Q2145" s="53">
        <v>-1882.25</v>
      </c>
      <c r="R2145" s="53">
        <v>5850</v>
      </c>
      <c r="S2145" s="53">
        <v>-1532.25</v>
      </c>
    </row>
    <row r="2146" spans="1:19">
      <c r="A2146" s="432">
        <v>42538</v>
      </c>
      <c r="B2146" s="53">
        <v>1902.5</v>
      </c>
      <c r="E2146" s="53">
        <v>4910</v>
      </c>
      <c r="F2146" s="53">
        <v>2700.5</v>
      </c>
      <c r="G2146" s="53">
        <v>4946.5</v>
      </c>
      <c r="H2146" s="53">
        <v>6446.5</v>
      </c>
      <c r="I2146" s="53">
        <v>5897.75</v>
      </c>
      <c r="J2146" s="53">
        <v>7397.75</v>
      </c>
      <c r="K2146" s="53">
        <v>5950</v>
      </c>
      <c r="L2146" s="53">
        <v>-496.5</v>
      </c>
      <c r="M2146" s="53">
        <v>-1447.75</v>
      </c>
      <c r="N2146" s="53">
        <v>5800</v>
      </c>
      <c r="O2146" s="53">
        <v>-1597.75</v>
      </c>
      <c r="P2146" s="53">
        <v>5500</v>
      </c>
      <c r="Q2146" s="53">
        <v>-1897.75</v>
      </c>
      <c r="R2146" s="53">
        <v>5850</v>
      </c>
      <c r="S2146" s="53">
        <v>-1547.75</v>
      </c>
    </row>
    <row r="2147" spans="1:19">
      <c r="A2147" s="432">
        <v>42541</v>
      </c>
      <c r="B2147" s="53">
        <v>1910</v>
      </c>
      <c r="C2147" s="53">
        <v>7200</v>
      </c>
      <c r="D2147" s="53">
        <v>3240</v>
      </c>
      <c r="E2147" s="53">
        <v>4925</v>
      </c>
      <c r="F2147" s="53">
        <v>2708.75</v>
      </c>
      <c r="G2147" s="53">
        <v>4966</v>
      </c>
      <c r="H2147" s="53">
        <v>6466</v>
      </c>
      <c r="I2147" s="53">
        <v>5921</v>
      </c>
      <c r="J2147" s="53">
        <v>7421</v>
      </c>
      <c r="K2147" s="53">
        <v>5950</v>
      </c>
      <c r="L2147" s="53">
        <v>-516</v>
      </c>
      <c r="M2147" s="53">
        <v>-1471</v>
      </c>
      <c r="N2147" s="53">
        <v>5800</v>
      </c>
      <c r="O2147" s="53">
        <v>-1621</v>
      </c>
      <c r="P2147" s="53">
        <v>5500</v>
      </c>
      <c r="Q2147" s="53">
        <v>-1921</v>
      </c>
      <c r="R2147" s="53">
        <v>5850</v>
      </c>
      <c r="S2147" s="53">
        <v>-1571</v>
      </c>
    </row>
    <row r="2148" spans="1:19">
      <c r="A2148" s="432">
        <v>42542</v>
      </c>
      <c r="B2148" s="53">
        <v>1912.5</v>
      </c>
      <c r="C2148" s="53">
        <v>7300</v>
      </c>
      <c r="D2148" s="53">
        <v>3285</v>
      </c>
      <c r="E2148" s="53">
        <v>4905</v>
      </c>
      <c r="F2148" s="53">
        <v>2697.75</v>
      </c>
      <c r="G2148" s="53">
        <v>4972.5</v>
      </c>
      <c r="H2148" s="53">
        <v>6472.5</v>
      </c>
      <c r="I2148" s="53">
        <v>5928.75</v>
      </c>
      <c r="J2148" s="53">
        <v>7428.75</v>
      </c>
      <c r="K2148" s="53">
        <v>5950</v>
      </c>
      <c r="L2148" s="53">
        <v>-522.5</v>
      </c>
      <c r="M2148" s="53">
        <v>-1478.75</v>
      </c>
      <c r="N2148" s="53">
        <v>5800</v>
      </c>
      <c r="O2148" s="53">
        <v>-1628.75</v>
      </c>
      <c r="P2148" s="53">
        <v>5500</v>
      </c>
      <c r="Q2148" s="53">
        <v>-1928.75</v>
      </c>
      <c r="R2148" s="53">
        <v>5900</v>
      </c>
      <c r="S2148" s="53">
        <v>-1528.75</v>
      </c>
    </row>
    <row r="2149" spans="1:19">
      <c r="A2149" s="432">
        <v>42543</v>
      </c>
      <c r="B2149" s="53">
        <v>1910</v>
      </c>
      <c r="C2149" s="53">
        <v>7350</v>
      </c>
      <c r="D2149" s="53">
        <v>3307.5</v>
      </c>
      <c r="E2149" s="53">
        <v>4975</v>
      </c>
      <c r="F2149" s="53">
        <v>2736.25</v>
      </c>
      <c r="G2149" s="53">
        <v>4966</v>
      </c>
      <c r="H2149" s="53">
        <v>6466</v>
      </c>
      <c r="I2149" s="53">
        <v>5921</v>
      </c>
      <c r="J2149" s="53">
        <v>7421</v>
      </c>
      <c r="K2149" s="53">
        <v>5950</v>
      </c>
      <c r="L2149" s="53">
        <v>-516</v>
      </c>
      <c r="M2149" s="53">
        <v>-1471</v>
      </c>
      <c r="N2149" s="53">
        <v>5800</v>
      </c>
      <c r="O2149" s="53">
        <v>-1621</v>
      </c>
      <c r="P2149" s="53">
        <v>5550</v>
      </c>
      <c r="Q2149" s="53">
        <v>-1871</v>
      </c>
      <c r="R2149" s="53">
        <v>5900</v>
      </c>
      <c r="S2149" s="53">
        <v>-1521</v>
      </c>
    </row>
    <row r="2150" spans="1:19">
      <c r="A2150" s="432">
        <v>42544</v>
      </c>
      <c r="B2150" s="53">
        <v>1907.5</v>
      </c>
      <c r="C2150" s="53">
        <v>7350</v>
      </c>
      <c r="D2150" s="53">
        <v>3307.5</v>
      </c>
      <c r="E2150" s="53">
        <v>5005</v>
      </c>
      <c r="F2150" s="53">
        <v>2752.75</v>
      </c>
      <c r="G2150" s="53">
        <v>4959.5</v>
      </c>
      <c r="H2150" s="53">
        <v>6459.5</v>
      </c>
      <c r="I2150" s="53">
        <v>5913.25</v>
      </c>
      <c r="J2150" s="53">
        <v>7413.25</v>
      </c>
      <c r="K2150" s="53">
        <v>5950</v>
      </c>
      <c r="L2150" s="53">
        <v>-509.5</v>
      </c>
      <c r="M2150" s="53">
        <v>-1463.25</v>
      </c>
      <c r="N2150" s="53">
        <v>5800</v>
      </c>
      <c r="O2150" s="53">
        <v>-1613.25</v>
      </c>
      <c r="P2150" s="53">
        <v>5550</v>
      </c>
      <c r="Q2150" s="53">
        <v>-1863.25</v>
      </c>
      <c r="R2150" s="53">
        <v>5900</v>
      </c>
      <c r="S2150" s="53">
        <v>-1513.25</v>
      </c>
    </row>
    <row r="2151" spans="1:19">
      <c r="A2151" s="432">
        <v>42545</v>
      </c>
      <c r="B2151" s="53">
        <v>1905</v>
      </c>
      <c r="C2151" s="53">
        <v>7450</v>
      </c>
      <c r="D2151" s="53">
        <v>3352.5</v>
      </c>
      <c r="E2151" s="53">
        <v>5035</v>
      </c>
      <c r="F2151" s="53">
        <v>2769.25</v>
      </c>
      <c r="G2151" s="53">
        <v>4953</v>
      </c>
      <c r="H2151" s="53">
        <v>6453</v>
      </c>
      <c r="I2151" s="53">
        <v>5905.5</v>
      </c>
      <c r="J2151" s="53">
        <v>7405.5</v>
      </c>
      <c r="K2151" s="53">
        <v>6000</v>
      </c>
      <c r="L2151" s="53">
        <v>-453</v>
      </c>
      <c r="M2151" s="53">
        <v>-1405.5</v>
      </c>
      <c r="N2151" s="53">
        <v>5800</v>
      </c>
      <c r="O2151" s="53">
        <v>-1605.5</v>
      </c>
      <c r="P2151" s="53">
        <v>5550</v>
      </c>
      <c r="Q2151" s="53">
        <v>-1855.5</v>
      </c>
      <c r="R2151" s="53">
        <v>5900</v>
      </c>
      <c r="S2151" s="53">
        <v>-1505.5</v>
      </c>
    </row>
    <row r="2152" spans="1:19">
      <c r="A2152" s="432">
        <v>42548</v>
      </c>
      <c r="B2152" s="53">
        <v>1905</v>
      </c>
      <c r="C2152" s="53">
        <v>7625</v>
      </c>
      <c r="D2152" s="53">
        <v>3431.25</v>
      </c>
      <c r="E2152" s="53">
        <v>5105</v>
      </c>
      <c r="F2152" s="53">
        <v>2807.75</v>
      </c>
      <c r="G2152" s="53">
        <v>4953</v>
      </c>
      <c r="H2152" s="53">
        <v>6453</v>
      </c>
      <c r="I2152" s="53">
        <v>5905.5</v>
      </c>
      <c r="J2152" s="53">
        <v>7405.5</v>
      </c>
      <c r="K2152" s="53">
        <v>6000</v>
      </c>
      <c r="L2152" s="53">
        <v>-453</v>
      </c>
      <c r="M2152" s="53">
        <v>-1405.5</v>
      </c>
      <c r="N2152" s="53">
        <v>5800</v>
      </c>
      <c r="O2152" s="53">
        <v>-1605.5</v>
      </c>
      <c r="P2152" s="53">
        <v>5550</v>
      </c>
      <c r="Q2152" s="53">
        <v>-1855.5</v>
      </c>
      <c r="R2152" s="53">
        <v>5840</v>
      </c>
      <c r="S2152" s="53">
        <v>-1565.5</v>
      </c>
    </row>
    <row r="2153" spans="1:19">
      <c r="A2153" s="432">
        <v>42549</v>
      </c>
      <c r="B2153" s="53">
        <v>1915</v>
      </c>
      <c r="C2153" s="53">
        <v>7750</v>
      </c>
      <c r="D2153" s="53">
        <v>3487.5</v>
      </c>
      <c r="E2153" s="53">
        <v>5185</v>
      </c>
      <c r="F2153" s="53">
        <v>2851.7500000000005</v>
      </c>
      <c r="G2153" s="53">
        <v>4979</v>
      </c>
      <c r="H2153" s="53">
        <v>6479</v>
      </c>
      <c r="I2153" s="53">
        <v>5936.5</v>
      </c>
      <c r="J2153" s="53">
        <v>7436.5</v>
      </c>
      <c r="K2153" s="53">
        <v>5950</v>
      </c>
      <c r="L2153" s="53">
        <v>-529</v>
      </c>
      <c r="M2153" s="53">
        <v>-1486.5</v>
      </c>
      <c r="N2153" s="53">
        <v>5800</v>
      </c>
      <c r="O2153" s="53">
        <v>-1636.5</v>
      </c>
      <c r="P2153" s="53">
        <v>5500</v>
      </c>
      <c r="Q2153" s="53">
        <v>-1936.5</v>
      </c>
      <c r="R2153" s="53">
        <v>5840</v>
      </c>
      <c r="S2153" s="53">
        <v>-1596.5</v>
      </c>
    </row>
    <row r="2154" spans="1:19">
      <c r="A2154" s="432">
        <v>42550</v>
      </c>
      <c r="B2154" s="53">
        <v>1925</v>
      </c>
      <c r="C2154" s="53">
        <v>7875</v>
      </c>
      <c r="D2154" s="53">
        <v>3543.75</v>
      </c>
      <c r="E2154" s="53">
        <v>5185</v>
      </c>
      <c r="F2154" s="53">
        <v>2851.7500000000005</v>
      </c>
      <c r="G2154" s="53">
        <v>5005</v>
      </c>
      <c r="H2154" s="53">
        <v>6505</v>
      </c>
      <c r="I2154" s="53">
        <v>5967.5</v>
      </c>
      <c r="J2154" s="53">
        <v>7467.5</v>
      </c>
      <c r="K2154" s="53">
        <v>5950</v>
      </c>
      <c r="L2154" s="53">
        <v>-555</v>
      </c>
      <c r="M2154" s="53">
        <v>-1517.5</v>
      </c>
      <c r="N2154" s="53">
        <v>5800</v>
      </c>
      <c r="O2154" s="53">
        <v>-1667.5</v>
      </c>
      <c r="P2154" s="53">
        <v>5500</v>
      </c>
      <c r="Q2154" s="53">
        <v>-1967.5</v>
      </c>
      <c r="R2154" s="53">
        <v>5840</v>
      </c>
      <c r="S2154" s="53">
        <v>-1627.5</v>
      </c>
    </row>
    <row r="2155" spans="1:19">
      <c r="A2155" s="432">
        <v>42551</v>
      </c>
      <c r="B2155" s="53">
        <v>1930</v>
      </c>
      <c r="C2155" s="53">
        <v>8025</v>
      </c>
      <c r="D2155" s="53">
        <v>3611.25</v>
      </c>
      <c r="E2155" s="53">
        <v>5185</v>
      </c>
      <c r="F2155" s="53">
        <v>2851.7500000000005</v>
      </c>
      <c r="G2155" s="53">
        <v>5018</v>
      </c>
      <c r="H2155" s="53">
        <v>6518</v>
      </c>
      <c r="I2155" s="53">
        <v>5983</v>
      </c>
      <c r="J2155" s="53">
        <v>7483</v>
      </c>
      <c r="K2155" s="53">
        <v>6020</v>
      </c>
      <c r="L2155" s="53">
        <v>-498</v>
      </c>
      <c r="M2155" s="53">
        <v>-1463</v>
      </c>
      <c r="N2155" s="53">
        <v>5800</v>
      </c>
      <c r="O2155" s="53">
        <v>-1683</v>
      </c>
      <c r="P2155" s="53">
        <v>5600</v>
      </c>
      <c r="Q2155" s="53">
        <v>-1883</v>
      </c>
      <c r="R2155" s="53">
        <v>5900</v>
      </c>
      <c r="S2155" s="53">
        <v>-1583</v>
      </c>
    </row>
    <row r="2156" spans="1:19">
      <c r="A2156" s="432">
        <v>42552</v>
      </c>
      <c r="B2156" s="53">
        <v>1925</v>
      </c>
      <c r="C2156" s="53">
        <v>8025</v>
      </c>
      <c r="D2156" s="53">
        <v>3611.25</v>
      </c>
      <c r="E2156" s="53">
        <v>5175</v>
      </c>
      <c r="F2156" s="53">
        <v>2846.2500000000005</v>
      </c>
      <c r="G2156" s="53">
        <v>5005</v>
      </c>
      <c r="H2156" s="53">
        <v>6505</v>
      </c>
      <c r="I2156" s="53">
        <v>5967.5</v>
      </c>
      <c r="J2156" s="53">
        <v>7467.5</v>
      </c>
      <c r="K2156" s="53">
        <v>6020</v>
      </c>
      <c r="L2156" s="53">
        <v>-485</v>
      </c>
      <c r="M2156" s="53">
        <v>-1447.5</v>
      </c>
      <c r="N2156" s="53">
        <v>5800</v>
      </c>
      <c r="O2156" s="53">
        <v>-1667.5</v>
      </c>
      <c r="P2156" s="53">
        <v>5600</v>
      </c>
      <c r="Q2156" s="53">
        <v>-1867.5</v>
      </c>
      <c r="R2156" s="53">
        <v>5950</v>
      </c>
      <c r="S2156" s="53">
        <v>-1517.5</v>
      </c>
    </row>
    <row r="2157" spans="1:19">
      <c r="A2157" s="432">
        <v>42555</v>
      </c>
      <c r="B2157" s="53">
        <v>1975</v>
      </c>
      <c r="C2157" s="53">
        <v>8300</v>
      </c>
      <c r="D2157" s="53">
        <v>3735</v>
      </c>
      <c r="E2157" s="53">
        <v>5315</v>
      </c>
      <c r="F2157" s="53">
        <v>2923.2500000000005</v>
      </c>
      <c r="G2157" s="53">
        <v>5135</v>
      </c>
      <c r="H2157" s="53">
        <v>6635</v>
      </c>
      <c r="I2157" s="53">
        <v>6122.5</v>
      </c>
      <c r="J2157" s="53">
        <v>7622.5</v>
      </c>
      <c r="K2157" s="53">
        <v>6020</v>
      </c>
      <c r="L2157" s="53">
        <v>-615</v>
      </c>
      <c r="M2157" s="53">
        <v>-1602.5</v>
      </c>
      <c r="N2157" s="53">
        <v>5900</v>
      </c>
      <c r="O2157" s="53">
        <v>-1722.5</v>
      </c>
      <c r="P2157" s="53">
        <v>5650</v>
      </c>
      <c r="Q2157" s="53">
        <v>-1972.5</v>
      </c>
      <c r="R2157" s="53">
        <v>6000</v>
      </c>
      <c r="S2157" s="53">
        <v>-1622.5</v>
      </c>
    </row>
    <row r="2158" spans="1:19">
      <c r="A2158" s="432">
        <v>42556</v>
      </c>
      <c r="B2158" s="53">
        <v>1940</v>
      </c>
      <c r="C2158" s="53">
        <v>8275</v>
      </c>
      <c r="D2158" s="53">
        <v>3723.75</v>
      </c>
      <c r="E2158" s="53">
        <v>5235</v>
      </c>
      <c r="F2158" s="53">
        <v>2879.2500000000005</v>
      </c>
      <c r="G2158" s="53">
        <v>5044</v>
      </c>
      <c r="H2158" s="53">
        <v>6544</v>
      </c>
      <c r="I2158" s="53">
        <v>6014</v>
      </c>
      <c r="J2158" s="53">
        <v>7514</v>
      </c>
      <c r="K2158" s="53">
        <v>6100</v>
      </c>
      <c r="L2158" s="53">
        <v>-444</v>
      </c>
      <c r="M2158" s="53">
        <v>-1414</v>
      </c>
      <c r="N2158" s="53">
        <v>5900</v>
      </c>
      <c r="O2158" s="53">
        <v>-1614</v>
      </c>
      <c r="P2158" s="53">
        <v>5700</v>
      </c>
      <c r="Q2158" s="53">
        <v>-1814</v>
      </c>
      <c r="R2158" s="53">
        <v>6101</v>
      </c>
      <c r="S2158" s="53">
        <v>-1413</v>
      </c>
    </row>
    <row r="2159" spans="1:19">
      <c r="A2159" s="432">
        <v>42557</v>
      </c>
      <c r="B2159" s="53">
        <v>1930</v>
      </c>
      <c r="C2159" s="53">
        <v>8275</v>
      </c>
      <c r="D2159" s="53">
        <v>3723.75</v>
      </c>
      <c r="E2159" s="53">
        <v>5115</v>
      </c>
      <c r="F2159" s="53">
        <v>2813.25</v>
      </c>
      <c r="G2159" s="53">
        <v>5018</v>
      </c>
      <c r="H2159" s="53">
        <v>6518</v>
      </c>
      <c r="I2159" s="53">
        <v>5983</v>
      </c>
      <c r="J2159" s="53">
        <v>7483</v>
      </c>
      <c r="K2159" s="53">
        <v>6150</v>
      </c>
      <c r="L2159" s="53">
        <v>-368</v>
      </c>
      <c r="M2159" s="53">
        <v>-1333</v>
      </c>
      <c r="N2159" s="53">
        <v>5900</v>
      </c>
      <c r="O2159" s="53">
        <v>-1583</v>
      </c>
      <c r="P2159" s="53">
        <v>5800</v>
      </c>
      <c r="Q2159" s="53">
        <v>-1683</v>
      </c>
      <c r="R2159" s="53">
        <v>6150</v>
      </c>
      <c r="S2159" s="53">
        <v>-1333</v>
      </c>
    </row>
    <row r="2160" spans="1:19">
      <c r="A2160" s="432">
        <v>42558</v>
      </c>
      <c r="B2160" s="53">
        <v>1930</v>
      </c>
      <c r="E2160" s="53">
        <v>5125</v>
      </c>
      <c r="F2160" s="53">
        <v>2818.7500000000005</v>
      </c>
      <c r="G2160" s="53">
        <v>5018</v>
      </c>
      <c r="H2160" s="53">
        <v>6518</v>
      </c>
      <c r="I2160" s="53">
        <v>5983</v>
      </c>
      <c r="J2160" s="53">
        <v>7483</v>
      </c>
      <c r="K2160" s="53">
        <v>6250</v>
      </c>
      <c r="L2160" s="53">
        <v>-268</v>
      </c>
      <c r="M2160" s="53">
        <v>-1233</v>
      </c>
      <c r="N2160" s="53">
        <v>5900</v>
      </c>
      <c r="O2160" s="53">
        <v>-1583</v>
      </c>
      <c r="P2160" s="53">
        <v>5850</v>
      </c>
      <c r="Q2160" s="53">
        <v>-1633</v>
      </c>
      <c r="R2160" s="53">
        <v>6210</v>
      </c>
      <c r="S2160" s="53">
        <v>-1273</v>
      </c>
    </row>
    <row r="2161" spans="1:19">
      <c r="A2161" s="432">
        <v>42559</v>
      </c>
      <c r="B2161" s="53">
        <v>1920</v>
      </c>
      <c r="C2161" s="53">
        <v>8250</v>
      </c>
      <c r="D2161" s="53">
        <v>3712.5</v>
      </c>
      <c r="E2161" s="53">
        <v>5105</v>
      </c>
      <c r="F2161" s="53">
        <v>2807.75</v>
      </c>
      <c r="G2161" s="53">
        <v>4992</v>
      </c>
      <c r="H2161" s="53">
        <v>6492</v>
      </c>
      <c r="I2161" s="53">
        <v>5952</v>
      </c>
      <c r="J2161" s="53">
        <v>7452</v>
      </c>
      <c r="K2161" s="53">
        <v>6300</v>
      </c>
      <c r="L2161" s="53">
        <v>-192</v>
      </c>
      <c r="M2161" s="53">
        <v>-1152</v>
      </c>
      <c r="N2161" s="53">
        <v>6000</v>
      </c>
      <c r="O2161" s="53">
        <v>-1452</v>
      </c>
      <c r="P2161" s="53">
        <v>5900</v>
      </c>
      <c r="Q2161" s="53">
        <v>-1552</v>
      </c>
      <c r="R2161" s="53">
        <v>6250</v>
      </c>
      <c r="S2161" s="53">
        <v>-1202</v>
      </c>
    </row>
    <row r="2162" spans="1:19">
      <c r="A2162" s="432">
        <v>42562</v>
      </c>
      <c r="B2162" s="53">
        <v>1920</v>
      </c>
      <c r="C2162" s="53">
        <v>8200</v>
      </c>
      <c r="D2162" s="53">
        <v>3690</v>
      </c>
      <c r="E2162" s="53">
        <v>5115</v>
      </c>
      <c r="F2162" s="53">
        <v>2813.25</v>
      </c>
      <c r="G2162" s="53">
        <v>4992</v>
      </c>
      <c r="H2162" s="53">
        <v>6492</v>
      </c>
      <c r="I2162" s="53">
        <v>5952</v>
      </c>
      <c r="J2162" s="53">
        <v>7452</v>
      </c>
      <c r="K2162" s="53">
        <v>6300</v>
      </c>
      <c r="L2162" s="53">
        <v>-192</v>
      </c>
      <c r="M2162" s="53">
        <v>-1152</v>
      </c>
      <c r="N2162" s="53">
        <v>6000</v>
      </c>
      <c r="O2162" s="53">
        <v>-1452</v>
      </c>
      <c r="P2162" s="53">
        <v>5950</v>
      </c>
      <c r="Q2162" s="53">
        <v>-1502</v>
      </c>
      <c r="R2162" s="53">
        <v>6200</v>
      </c>
      <c r="S2162" s="53">
        <v>-1252</v>
      </c>
    </row>
    <row r="2163" spans="1:19">
      <c r="A2163" s="432">
        <v>42563</v>
      </c>
      <c r="B2163" s="53">
        <v>1925</v>
      </c>
      <c r="C2163" s="53">
        <v>8200</v>
      </c>
      <c r="D2163" s="53">
        <v>3690</v>
      </c>
      <c r="E2163" s="53">
        <v>5145</v>
      </c>
      <c r="F2163" s="53">
        <v>2829.7500000000005</v>
      </c>
      <c r="G2163" s="53">
        <v>5005</v>
      </c>
      <c r="H2163" s="53">
        <v>6505</v>
      </c>
      <c r="I2163" s="53">
        <v>5967.5</v>
      </c>
      <c r="J2163" s="53">
        <v>7467.5</v>
      </c>
      <c r="K2163" s="53">
        <v>6200</v>
      </c>
      <c r="L2163" s="53">
        <v>-305</v>
      </c>
      <c r="M2163" s="53">
        <v>-1267.5</v>
      </c>
      <c r="N2163" s="53">
        <v>6000</v>
      </c>
      <c r="O2163" s="53">
        <v>-1467.5</v>
      </c>
      <c r="P2163" s="53">
        <v>5850</v>
      </c>
      <c r="Q2163" s="53">
        <v>-1617.5</v>
      </c>
      <c r="R2163" s="53">
        <v>6150</v>
      </c>
      <c r="S2163" s="53">
        <v>-1317.5</v>
      </c>
    </row>
    <row r="2164" spans="1:19">
      <c r="A2164" s="432">
        <v>42564</v>
      </c>
      <c r="B2164" s="53">
        <v>1925</v>
      </c>
      <c r="C2164" s="53">
        <v>8250</v>
      </c>
      <c r="D2164" s="53">
        <v>3712.5</v>
      </c>
      <c r="E2164" s="53">
        <v>5145</v>
      </c>
      <c r="F2164" s="53">
        <v>2829.7500000000005</v>
      </c>
      <c r="G2164" s="53">
        <v>5005</v>
      </c>
      <c r="H2164" s="53">
        <v>6505</v>
      </c>
      <c r="I2164" s="53">
        <v>5967.5</v>
      </c>
      <c r="J2164" s="53">
        <v>7467.5</v>
      </c>
      <c r="K2164" s="53">
        <v>6200</v>
      </c>
      <c r="L2164" s="53">
        <v>-305</v>
      </c>
      <c r="M2164" s="53">
        <v>-1267.5</v>
      </c>
      <c r="N2164" s="53">
        <v>6000</v>
      </c>
      <c r="O2164" s="53">
        <v>-1467.5</v>
      </c>
      <c r="P2164" s="53">
        <v>5750</v>
      </c>
      <c r="Q2164" s="53">
        <v>-1717.5</v>
      </c>
      <c r="R2164" s="53">
        <v>6150</v>
      </c>
      <c r="S2164" s="53">
        <v>-1317.5</v>
      </c>
    </row>
    <row r="2165" spans="1:19">
      <c r="A2165" s="432">
        <v>42565</v>
      </c>
      <c r="B2165" s="53">
        <v>1925</v>
      </c>
      <c r="C2165" s="53">
        <v>8200</v>
      </c>
      <c r="D2165" s="53">
        <v>3690</v>
      </c>
      <c r="E2165" s="53">
        <v>5145</v>
      </c>
      <c r="F2165" s="53">
        <v>2829.7500000000005</v>
      </c>
      <c r="G2165" s="53">
        <v>5005</v>
      </c>
      <c r="H2165" s="53">
        <v>6505</v>
      </c>
      <c r="I2165" s="53">
        <v>5967.5</v>
      </c>
      <c r="J2165" s="53">
        <v>7467.5</v>
      </c>
      <c r="K2165" s="53">
        <v>6200</v>
      </c>
      <c r="L2165" s="53">
        <v>-305</v>
      </c>
      <c r="M2165" s="53">
        <v>-1267.5</v>
      </c>
      <c r="N2165" s="53">
        <v>6000</v>
      </c>
      <c r="O2165" s="53">
        <v>-1467.5</v>
      </c>
      <c r="P2165" s="53">
        <v>5750</v>
      </c>
      <c r="Q2165" s="53">
        <v>-1717.5</v>
      </c>
      <c r="R2165" s="53">
        <v>6150</v>
      </c>
      <c r="S2165" s="53">
        <v>-1317.5</v>
      </c>
    </row>
    <row r="2166" spans="1:19">
      <c r="A2166" s="432">
        <v>42566</v>
      </c>
      <c r="B2166" s="53">
        <v>1925</v>
      </c>
      <c r="C2166" s="53">
        <v>8050</v>
      </c>
      <c r="D2166" s="53">
        <v>3622.5</v>
      </c>
      <c r="E2166" s="53">
        <v>5135</v>
      </c>
      <c r="F2166" s="53">
        <v>2824.2500000000005</v>
      </c>
      <c r="G2166" s="53">
        <v>5005</v>
      </c>
      <c r="H2166" s="53">
        <v>6505</v>
      </c>
      <c r="I2166" s="53">
        <v>5967.5</v>
      </c>
      <c r="J2166" s="53">
        <v>7467.5</v>
      </c>
      <c r="K2166" s="53">
        <v>6200</v>
      </c>
      <c r="L2166" s="53">
        <v>-305</v>
      </c>
      <c r="M2166" s="53">
        <v>-1267.5</v>
      </c>
      <c r="N2166" s="53">
        <v>6000</v>
      </c>
      <c r="O2166" s="53">
        <v>-1467.5</v>
      </c>
      <c r="P2166" s="53">
        <v>5750</v>
      </c>
      <c r="Q2166" s="53">
        <v>-1717.5</v>
      </c>
      <c r="R2166" s="53">
        <v>6150</v>
      </c>
      <c r="S2166" s="53">
        <v>-1317.5</v>
      </c>
    </row>
    <row r="2167" spans="1:19">
      <c r="A2167" s="432">
        <v>42569</v>
      </c>
      <c r="B2167" s="53">
        <v>1907.5</v>
      </c>
      <c r="C2167" s="53">
        <v>8050</v>
      </c>
      <c r="D2167" s="53">
        <v>3622.5</v>
      </c>
      <c r="E2167" s="53">
        <v>5075</v>
      </c>
      <c r="F2167" s="53">
        <v>2791.25</v>
      </c>
      <c r="G2167" s="53">
        <v>4959.5</v>
      </c>
      <c r="H2167" s="53">
        <v>6459.5</v>
      </c>
      <c r="I2167" s="53">
        <v>5913.25</v>
      </c>
      <c r="J2167" s="53">
        <v>7413.25</v>
      </c>
      <c r="K2167" s="53">
        <v>6200</v>
      </c>
      <c r="L2167" s="53">
        <v>-259.5</v>
      </c>
      <c r="M2167" s="53">
        <v>-1213.25</v>
      </c>
      <c r="N2167" s="53">
        <v>6000</v>
      </c>
      <c r="O2167" s="53">
        <v>-1413.25</v>
      </c>
      <c r="P2167" s="53">
        <v>5800</v>
      </c>
      <c r="Q2167" s="53">
        <v>-1613.25</v>
      </c>
      <c r="R2167" s="53">
        <v>6150</v>
      </c>
      <c r="S2167" s="53">
        <v>-1263.25</v>
      </c>
    </row>
    <row r="2168" spans="1:19">
      <c r="A2168" s="432">
        <v>42570</v>
      </c>
      <c r="B2168" s="53">
        <v>1905</v>
      </c>
      <c r="C2168" s="53">
        <v>8050</v>
      </c>
      <c r="D2168" s="53">
        <v>3622.5</v>
      </c>
      <c r="E2168" s="53">
        <v>5075</v>
      </c>
      <c r="F2168" s="53">
        <v>2791.25</v>
      </c>
      <c r="G2168" s="53">
        <v>4953</v>
      </c>
      <c r="H2168" s="53">
        <v>6453</v>
      </c>
      <c r="I2168" s="53">
        <v>5905.5</v>
      </c>
      <c r="J2168" s="53">
        <v>7405.5</v>
      </c>
      <c r="K2168" s="53">
        <v>6200</v>
      </c>
      <c r="L2168" s="53">
        <v>-253</v>
      </c>
      <c r="M2168" s="53">
        <v>-1205.5</v>
      </c>
      <c r="N2168" s="53">
        <v>6000</v>
      </c>
      <c r="O2168" s="53">
        <v>-1405.5</v>
      </c>
      <c r="P2168" s="53">
        <v>5800</v>
      </c>
      <c r="Q2168" s="53">
        <v>-1605.5</v>
      </c>
      <c r="R2168" s="53">
        <v>6190</v>
      </c>
      <c r="S2168" s="53">
        <v>-1215.5</v>
      </c>
    </row>
    <row r="2169" spans="1:19">
      <c r="A2169" s="432">
        <v>42571</v>
      </c>
      <c r="B2169" s="53">
        <v>1895</v>
      </c>
      <c r="C2169" s="53">
        <v>8000</v>
      </c>
      <c r="D2169" s="53">
        <v>3600</v>
      </c>
      <c r="E2169" s="53">
        <v>5055</v>
      </c>
      <c r="F2169" s="53">
        <v>2780.25</v>
      </c>
      <c r="G2169" s="53">
        <v>4927</v>
      </c>
      <c r="H2169" s="53">
        <v>6427</v>
      </c>
      <c r="I2169" s="53">
        <v>5874.5</v>
      </c>
      <c r="J2169" s="53">
        <v>7374.5</v>
      </c>
      <c r="K2169" s="53">
        <v>6200</v>
      </c>
      <c r="L2169" s="53">
        <v>-227</v>
      </c>
      <c r="M2169" s="53">
        <v>-1174.5</v>
      </c>
      <c r="N2169" s="53">
        <v>6000</v>
      </c>
      <c r="O2169" s="53">
        <v>-1374.5</v>
      </c>
      <c r="P2169" s="53">
        <v>5800</v>
      </c>
      <c r="Q2169" s="53">
        <v>-1574.5</v>
      </c>
      <c r="R2169" s="53">
        <v>6190</v>
      </c>
      <c r="S2169" s="53">
        <v>-1184.5</v>
      </c>
    </row>
    <row r="2170" spans="1:19">
      <c r="A2170" s="432">
        <v>42572</v>
      </c>
      <c r="B2170" s="53">
        <v>1900</v>
      </c>
      <c r="C2170" s="53">
        <v>8025</v>
      </c>
      <c r="D2170" s="53">
        <v>3611.25</v>
      </c>
      <c r="E2170" s="53">
        <v>5075</v>
      </c>
      <c r="F2170" s="53">
        <v>2791.25</v>
      </c>
      <c r="G2170" s="53">
        <v>4940</v>
      </c>
      <c r="H2170" s="53">
        <v>6440</v>
      </c>
      <c r="I2170" s="53">
        <v>5890</v>
      </c>
      <c r="J2170" s="53">
        <v>7390</v>
      </c>
      <c r="K2170" s="53">
        <v>6200</v>
      </c>
      <c r="L2170" s="53">
        <v>-240</v>
      </c>
      <c r="M2170" s="53">
        <v>-1190</v>
      </c>
      <c r="N2170" s="53">
        <v>6000</v>
      </c>
      <c r="O2170" s="53">
        <v>-1390</v>
      </c>
      <c r="P2170" s="53">
        <v>5800</v>
      </c>
      <c r="Q2170" s="53">
        <v>-1590</v>
      </c>
      <c r="R2170" s="53">
        <v>6190</v>
      </c>
      <c r="S2170" s="53">
        <v>-1200</v>
      </c>
    </row>
    <row r="2171" spans="1:19">
      <c r="A2171" s="432">
        <v>42573</v>
      </c>
      <c r="B2171" s="53">
        <v>1892.5</v>
      </c>
      <c r="C2171" s="53">
        <v>8125</v>
      </c>
      <c r="D2171" s="53">
        <v>3656.25</v>
      </c>
      <c r="E2171" s="53">
        <v>5075</v>
      </c>
      <c r="F2171" s="53">
        <v>2791.25</v>
      </c>
      <c r="G2171" s="53">
        <v>4920.5</v>
      </c>
      <c r="H2171" s="53">
        <v>6420.5</v>
      </c>
      <c r="I2171" s="53">
        <v>5866.75</v>
      </c>
      <c r="J2171" s="53">
        <v>7366.75</v>
      </c>
      <c r="K2171" s="53">
        <v>6200</v>
      </c>
      <c r="L2171" s="53">
        <v>-220.5</v>
      </c>
      <c r="M2171" s="53">
        <v>-1166.75</v>
      </c>
      <c r="N2171" s="53">
        <v>6000</v>
      </c>
      <c r="O2171" s="53">
        <v>-1366.75</v>
      </c>
      <c r="P2171" s="53">
        <v>5800</v>
      </c>
      <c r="Q2171" s="53">
        <v>-1566.75</v>
      </c>
      <c r="R2171" s="53">
        <v>6190</v>
      </c>
      <c r="S2171" s="53">
        <v>-1176.75</v>
      </c>
    </row>
    <row r="2172" spans="1:19">
      <c r="A2172" s="432">
        <v>42576</v>
      </c>
      <c r="B2172" s="53">
        <v>1890</v>
      </c>
      <c r="C2172" s="53">
        <v>8075</v>
      </c>
      <c r="D2172" s="53">
        <v>3633.75</v>
      </c>
      <c r="E2172" s="53">
        <v>5065</v>
      </c>
      <c r="F2172" s="53">
        <v>2785.75</v>
      </c>
      <c r="G2172" s="53">
        <v>4914</v>
      </c>
      <c r="H2172" s="53">
        <v>6414</v>
      </c>
      <c r="I2172" s="53">
        <v>5859</v>
      </c>
      <c r="J2172" s="53">
        <v>7359</v>
      </c>
      <c r="K2172" s="53">
        <v>6180</v>
      </c>
      <c r="L2172" s="53">
        <v>-234</v>
      </c>
      <c r="M2172" s="53">
        <v>-1179</v>
      </c>
      <c r="N2172" s="53">
        <v>6000</v>
      </c>
      <c r="O2172" s="53">
        <v>-1359</v>
      </c>
      <c r="P2172" s="53">
        <v>5800</v>
      </c>
      <c r="Q2172" s="53">
        <v>-1559</v>
      </c>
      <c r="R2172" s="53">
        <v>6220</v>
      </c>
      <c r="S2172" s="53">
        <v>-1139</v>
      </c>
    </row>
    <row r="2173" spans="1:19">
      <c r="A2173" s="432">
        <v>42577</v>
      </c>
      <c r="B2173" s="53">
        <v>1880</v>
      </c>
      <c r="C2173" s="53">
        <v>8025</v>
      </c>
      <c r="D2173" s="53">
        <v>3611.25</v>
      </c>
      <c r="E2173" s="53">
        <v>5075</v>
      </c>
      <c r="F2173" s="53">
        <v>2791.25</v>
      </c>
      <c r="G2173" s="53">
        <v>4888</v>
      </c>
      <c r="H2173" s="53">
        <v>6388</v>
      </c>
      <c r="I2173" s="53">
        <v>5828</v>
      </c>
      <c r="J2173" s="53">
        <v>7328</v>
      </c>
      <c r="K2173" s="53">
        <v>6180</v>
      </c>
      <c r="L2173" s="53">
        <v>-208</v>
      </c>
      <c r="M2173" s="53">
        <v>-1148</v>
      </c>
      <c r="N2173" s="53">
        <v>6000</v>
      </c>
      <c r="O2173" s="53">
        <v>-1328</v>
      </c>
      <c r="P2173" s="53">
        <v>5800</v>
      </c>
      <c r="Q2173" s="53">
        <v>-1528</v>
      </c>
      <c r="R2173" s="53">
        <v>6220</v>
      </c>
      <c r="S2173" s="53">
        <v>-1108</v>
      </c>
    </row>
    <row r="2174" spans="1:19">
      <c r="A2174" s="432">
        <v>42578</v>
      </c>
      <c r="B2174" s="53">
        <v>1885</v>
      </c>
      <c r="C2174" s="53">
        <v>8025</v>
      </c>
      <c r="D2174" s="53">
        <v>3611.25</v>
      </c>
      <c r="E2174" s="53">
        <v>5095</v>
      </c>
      <c r="F2174" s="53">
        <v>2802.25</v>
      </c>
      <c r="G2174" s="53">
        <v>4901</v>
      </c>
      <c r="H2174" s="53">
        <v>6401</v>
      </c>
      <c r="I2174" s="53">
        <v>5843.5</v>
      </c>
      <c r="J2174" s="53">
        <v>7343.5</v>
      </c>
      <c r="K2174" s="53">
        <v>6180</v>
      </c>
      <c r="L2174" s="53">
        <v>-221</v>
      </c>
      <c r="M2174" s="53">
        <v>-1163.5</v>
      </c>
      <c r="N2174" s="53">
        <v>6000</v>
      </c>
      <c r="O2174" s="53">
        <v>-1343.5</v>
      </c>
      <c r="P2174" s="53">
        <v>5800</v>
      </c>
      <c r="Q2174" s="53">
        <v>-1543.5</v>
      </c>
      <c r="R2174" s="53">
        <v>6220</v>
      </c>
      <c r="S2174" s="53">
        <v>-1123.5</v>
      </c>
    </row>
    <row r="2175" spans="1:19">
      <c r="A2175" s="432">
        <v>42579</v>
      </c>
      <c r="B2175" s="53">
        <v>1885</v>
      </c>
      <c r="C2175" s="53">
        <v>8175</v>
      </c>
      <c r="D2175" s="53">
        <v>3678.75</v>
      </c>
      <c r="E2175" s="53">
        <v>5105</v>
      </c>
      <c r="F2175" s="53">
        <v>2807.75</v>
      </c>
      <c r="G2175" s="53">
        <v>4901</v>
      </c>
      <c r="H2175" s="53">
        <v>6401</v>
      </c>
      <c r="I2175" s="53">
        <v>5843.5</v>
      </c>
      <c r="J2175" s="53">
        <v>7343.5</v>
      </c>
      <c r="K2175" s="53">
        <v>6210</v>
      </c>
      <c r="L2175" s="53">
        <v>-191</v>
      </c>
      <c r="M2175" s="53">
        <v>-1133.5</v>
      </c>
      <c r="N2175" s="53">
        <v>6000</v>
      </c>
      <c r="O2175" s="53">
        <v>-1343.5</v>
      </c>
      <c r="P2175" s="53">
        <v>5800</v>
      </c>
      <c r="Q2175" s="53">
        <v>-1543.5</v>
      </c>
      <c r="R2175" s="53">
        <v>6181</v>
      </c>
      <c r="S2175" s="53">
        <v>-1162.5</v>
      </c>
    </row>
    <row r="2176" spans="1:19">
      <c r="A2176" s="432">
        <v>42580</v>
      </c>
      <c r="B2176" s="53">
        <v>1885</v>
      </c>
      <c r="C2176" s="53">
        <v>8150</v>
      </c>
      <c r="D2176" s="53">
        <v>3667.5</v>
      </c>
      <c r="E2176" s="53">
        <v>5070</v>
      </c>
      <c r="F2176" s="53">
        <v>2788.5</v>
      </c>
      <c r="G2176" s="53">
        <v>4901</v>
      </c>
      <c r="H2176" s="53">
        <v>6401</v>
      </c>
      <c r="I2176" s="53">
        <v>5843.5</v>
      </c>
      <c r="J2176" s="53">
        <v>7343.5</v>
      </c>
      <c r="K2176" s="53">
        <v>6210</v>
      </c>
      <c r="L2176" s="53">
        <v>-191</v>
      </c>
      <c r="M2176" s="53">
        <v>-1133.5</v>
      </c>
      <c r="N2176" s="53">
        <v>6000</v>
      </c>
      <c r="O2176" s="53">
        <v>-1343.5</v>
      </c>
      <c r="P2176" s="53">
        <v>5800</v>
      </c>
      <c r="Q2176" s="53">
        <v>-1543.5</v>
      </c>
      <c r="R2176" s="53">
        <v>6181</v>
      </c>
      <c r="S2176" s="53">
        <v>-1162.5</v>
      </c>
    </row>
    <row r="2177" spans="1:19">
      <c r="A2177" s="432">
        <v>42583</v>
      </c>
      <c r="B2177" s="53">
        <v>1895</v>
      </c>
      <c r="C2177" s="53">
        <v>8225</v>
      </c>
      <c r="D2177" s="53">
        <v>3701.25</v>
      </c>
      <c r="E2177" s="53">
        <v>5065</v>
      </c>
      <c r="F2177" s="53">
        <v>2785.75</v>
      </c>
      <c r="G2177" s="53">
        <v>4927</v>
      </c>
      <c r="H2177" s="53">
        <v>6427</v>
      </c>
      <c r="I2177" s="53">
        <v>5874.5</v>
      </c>
      <c r="J2177" s="53">
        <v>7374.5</v>
      </c>
      <c r="K2177" s="53">
        <v>6210</v>
      </c>
      <c r="L2177" s="53">
        <v>-217</v>
      </c>
      <c r="M2177" s="53">
        <v>-1164.5</v>
      </c>
      <c r="N2177" s="53">
        <v>6000</v>
      </c>
      <c r="O2177" s="53">
        <v>-1374.5</v>
      </c>
      <c r="P2177" s="53">
        <v>5850</v>
      </c>
      <c r="Q2177" s="53">
        <v>-1524.5</v>
      </c>
      <c r="R2177" s="53">
        <v>6210</v>
      </c>
      <c r="S2177" s="53">
        <v>-1164.5</v>
      </c>
    </row>
    <row r="2178" spans="1:19">
      <c r="A2178" s="432">
        <v>42584</v>
      </c>
      <c r="B2178" s="53">
        <v>1902.5</v>
      </c>
      <c r="C2178" s="53">
        <v>8225</v>
      </c>
      <c r="D2178" s="53">
        <v>3701.25</v>
      </c>
      <c r="E2178" s="53">
        <v>4995</v>
      </c>
      <c r="F2178" s="53">
        <v>2747.25</v>
      </c>
      <c r="G2178" s="53">
        <v>4946.5</v>
      </c>
      <c r="H2178" s="53">
        <v>6446.5</v>
      </c>
      <c r="I2178" s="53">
        <v>5897.75</v>
      </c>
      <c r="J2178" s="53">
        <v>7397.75</v>
      </c>
      <c r="K2178" s="53">
        <v>6210</v>
      </c>
      <c r="L2178" s="53">
        <v>-236.5</v>
      </c>
      <c r="M2178" s="53">
        <v>-1187.75</v>
      </c>
      <c r="N2178" s="53">
        <v>6000</v>
      </c>
      <c r="O2178" s="53">
        <v>-1397.75</v>
      </c>
      <c r="P2178" s="53">
        <v>5850</v>
      </c>
      <c r="Q2178" s="53">
        <v>-1547.75</v>
      </c>
      <c r="R2178" s="53">
        <v>6210</v>
      </c>
      <c r="S2178" s="53">
        <v>-1187.75</v>
      </c>
    </row>
    <row r="2179" spans="1:19">
      <c r="A2179" s="432">
        <v>42585</v>
      </c>
      <c r="B2179" s="53">
        <v>1900</v>
      </c>
      <c r="C2179" s="53">
        <v>8175</v>
      </c>
      <c r="D2179" s="53">
        <v>3678.75</v>
      </c>
      <c r="E2179" s="53">
        <v>4965</v>
      </c>
      <c r="F2179" s="53">
        <v>2730.75</v>
      </c>
      <c r="G2179" s="53">
        <v>4940</v>
      </c>
      <c r="H2179" s="53">
        <v>6440</v>
      </c>
      <c r="I2179" s="53">
        <v>5890</v>
      </c>
      <c r="J2179" s="53">
        <v>7390</v>
      </c>
      <c r="K2179" s="53">
        <v>6240</v>
      </c>
      <c r="L2179" s="53">
        <v>-200</v>
      </c>
      <c r="M2179" s="53">
        <v>-1150</v>
      </c>
      <c r="N2179" s="53">
        <v>6000</v>
      </c>
      <c r="O2179" s="53">
        <v>-1390</v>
      </c>
      <c r="P2179" s="53">
        <v>5850</v>
      </c>
      <c r="Q2179" s="53">
        <v>-1540</v>
      </c>
      <c r="R2179" s="53">
        <v>6240</v>
      </c>
      <c r="S2179" s="53">
        <v>-1150</v>
      </c>
    </row>
    <row r="2180" spans="1:19">
      <c r="A2180" s="432">
        <v>42586</v>
      </c>
      <c r="B2180" s="53">
        <v>1900</v>
      </c>
      <c r="C2180" s="53">
        <v>8175</v>
      </c>
      <c r="D2180" s="53">
        <v>3678.75</v>
      </c>
      <c r="E2180" s="53">
        <v>4985</v>
      </c>
      <c r="F2180" s="53">
        <v>2741.75</v>
      </c>
      <c r="G2180" s="53">
        <v>4940</v>
      </c>
      <c r="H2180" s="53">
        <v>6440</v>
      </c>
      <c r="I2180" s="53">
        <v>5890</v>
      </c>
      <c r="J2180" s="53">
        <v>7390</v>
      </c>
      <c r="K2180" s="53">
        <v>6270</v>
      </c>
      <c r="L2180" s="53">
        <v>-170</v>
      </c>
      <c r="M2180" s="53">
        <v>-1120</v>
      </c>
      <c r="N2180" s="53">
        <v>6000</v>
      </c>
      <c r="O2180" s="53">
        <v>-1390</v>
      </c>
      <c r="P2180" s="53">
        <v>5900</v>
      </c>
      <c r="Q2180" s="53">
        <v>-1490</v>
      </c>
      <c r="R2180" s="53">
        <v>6280</v>
      </c>
      <c r="S2180" s="53">
        <v>-1110</v>
      </c>
    </row>
    <row r="2181" spans="1:19">
      <c r="A2181" s="432">
        <v>42587</v>
      </c>
      <c r="B2181" s="53">
        <v>1907.5</v>
      </c>
      <c r="E2181" s="53">
        <v>5005</v>
      </c>
      <c r="F2181" s="53">
        <v>2752.75</v>
      </c>
      <c r="G2181" s="53">
        <v>4959.5</v>
      </c>
      <c r="H2181" s="53">
        <v>6459.5</v>
      </c>
      <c r="I2181" s="53">
        <v>5913.25</v>
      </c>
      <c r="J2181" s="53">
        <v>7413.25</v>
      </c>
      <c r="K2181" s="53">
        <v>6270</v>
      </c>
      <c r="L2181" s="53">
        <v>-189.5</v>
      </c>
      <c r="M2181" s="53">
        <v>-1143.25</v>
      </c>
      <c r="N2181" s="53">
        <v>6000</v>
      </c>
      <c r="O2181" s="53">
        <v>-1413.25</v>
      </c>
      <c r="P2181" s="53">
        <v>5950</v>
      </c>
      <c r="Q2181" s="53">
        <v>-1463.25</v>
      </c>
      <c r="R2181" s="53">
        <v>6280</v>
      </c>
      <c r="S2181" s="53">
        <v>-1133.25</v>
      </c>
    </row>
    <row r="2182" spans="1:19">
      <c r="A2182" s="432">
        <v>42590</v>
      </c>
      <c r="B2182" s="53">
        <v>1905</v>
      </c>
      <c r="C2182" s="53">
        <v>8275</v>
      </c>
      <c r="D2182" s="53">
        <v>3723.75</v>
      </c>
      <c r="E2182" s="53">
        <v>5015</v>
      </c>
      <c r="F2182" s="53">
        <v>2758.25</v>
      </c>
      <c r="G2182" s="53">
        <v>4953</v>
      </c>
      <c r="H2182" s="53">
        <v>6453</v>
      </c>
      <c r="I2182" s="53">
        <v>5905.5</v>
      </c>
      <c r="J2182" s="53">
        <v>7405.5</v>
      </c>
      <c r="K2182" s="53">
        <v>6300</v>
      </c>
      <c r="L2182" s="53">
        <v>-153</v>
      </c>
      <c r="M2182" s="53">
        <v>-1105.5</v>
      </c>
      <c r="N2182" s="53">
        <v>6000</v>
      </c>
      <c r="O2182" s="53">
        <v>-1405.5</v>
      </c>
      <c r="P2182" s="53">
        <v>6000</v>
      </c>
      <c r="Q2182" s="53">
        <v>-1405.5</v>
      </c>
      <c r="R2182" s="53">
        <v>6350</v>
      </c>
      <c r="S2182" s="53">
        <v>-1055.5</v>
      </c>
    </row>
    <row r="2183" spans="1:19">
      <c r="A2183" s="432">
        <v>42591</v>
      </c>
      <c r="B2183" s="53">
        <v>1912.5</v>
      </c>
      <c r="C2183" s="53">
        <v>8300</v>
      </c>
      <c r="D2183" s="53">
        <v>3735</v>
      </c>
      <c r="E2183" s="53">
        <v>5025</v>
      </c>
      <c r="F2183" s="53">
        <v>2763.75</v>
      </c>
      <c r="G2183" s="53">
        <v>4972.5</v>
      </c>
      <c r="H2183" s="53">
        <v>6472.5</v>
      </c>
      <c r="I2183" s="53">
        <v>5928.75</v>
      </c>
      <c r="J2183" s="53">
        <v>7428.75</v>
      </c>
      <c r="K2183" s="53">
        <v>6380</v>
      </c>
      <c r="L2183" s="53">
        <v>-92.5</v>
      </c>
      <c r="M2183" s="53">
        <v>-1048.75</v>
      </c>
      <c r="N2183" s="53">
        <v>6100</v>
      </c>
      <c r="O2183" s="53">
        <v>-1328.75</v>
      </c>
      <c r="P2183" s="53">
        <v>6050</v>
      </c>
      <c r="Q2183" s="53">
        <v>-1378.75</v>
      </c>
      <c r="R2183" s="53">
        <v>6410</v>
      </c>
      <c r="S2183" s="53">
        <v>-1018.75</v>
      </c>
    </row>
    <row r="2184" spans="1:19">
      <c r="A2184" s="432">
        <v>42592</v>
      </c>
      <c r="B2184" s="53">
        <v>1912.5</v>
      </c>
      <c r="C2184" s="53">
        <v>8300</v>
      </c>
      <c r="D2184" s="53">
        <v>3735</v>
      </c>
      <c r="E2184" s="53">
        <v>5030</v>
      </c>
      <c r="F2184" s="53">
        <v>2766.5</v>
      </c>
      <c r="G2184" s="53">
        <v>4972.5</v>
      </c>
      <c r="H2184" s="53">
        <v>6472.5</v>
      </c>
      <c r="I2184" s="53">
        <v>5928.75</v>
      </c>
      <c r="J2184" s="53">
        <v>7428.75</v>
      </c>
      <c r="K2184" s="53">
        <v>6450</v>
      </c>
      <c r="L2184" s="53">
        <v>-22.5</v>
      </c>
      <c r="M2184" s="53">
        <v>-978.75</v>
      </c>
      <c r="N2184" s="53">
        <v>6100</v>
      </c>
      <c r="O2184" s="53">
        <v>-1328.75</v>
      </c>
      <c r="P2184" s="53">
        <v>6100</v>
      </c>
      <c r="Q2184" s="53">
        <v>-1328.75</v>
      </c>
      <c r="R2184" s="53">
        <v>6450</v>
      </c>
      <c r="S2184" s="53">
        <v>-978.75</v>
      </c>
    </row>
    <row r="2185" spans="1:19">
      <c r="A2185" s="432">
        <v>42593</v>
      </c>
      <c r="B2185" s="53">
        <v>1912.5</v>
      </c>
      <c r="C2185" s="53">
        <v>8175</v>
      </c>
      <c r="D2185" s="53">
        <v>3678.75</v>
      </c>
      <c r="E2185" s="53">
        <v>5040</v>
      </c>
      <c r="F2185" s="53">
        <v>2772</v>
      </c>
      <c r="G2185" s="53">
        <v>4972.5</v>
      </c>
      <c r="H2185" s="53">
        <v>6472.5</v>
      </c>
      <c r="I2185" s="53">
        <v>5928.75</v>
      </c>
      <c r="J2185" s="53">
        <v>7428.75</v>
      </c>
      <c r="K2185" s="53">
        <v>6500</v>
      </c>
      <c r="L2185" s="53">
        <v>27.5</v>
      </c>
      <c r="M2185" s="53">
        <v>-928.75</v>
      </c>
      <c r="N2185" s="53">
        <v>6100</v>
      </c>
      <c r="O2185" s="53">
        <v>-1328.75</v>
      </c>
      <c r="P2185" s="53">
        <v>6150</v>
      </c>
      <c r="Q2185" s="53">
        <v>-1278.75</v>
      </c>
      <c r="R2185" s="53">
        <v>6450</v>
      </c>
      <c r="S2185" s="53">
        <v>-978.75</v>
      </c>
    </row>
    <row r="2186" spans="1:19">
      <c r="A2186" s="432">
        <v>42594</v>
      </c>
      <c r="B2186" s="53">
        <v>1912.5</v>
      </c>
      <c r="E2186" s="53">
        <v>5045</v>
      </c>
      <c r="F2186" s="53">
        <v>2774.75</v>
      </c>
      <c r="G2186" s="53">
        <v>4972.5</v>
      </c>
      <c r="H2186" s="53">
        <v>6472.5</v>
      </c>
      <c r="I2186" s="53">
        <v>5928.75</v>
      </c>
      <c r="J2186" s="53">
        <v>7428.75</v>
      </c>
      <c r="K2186" s="53">
        <v>6550</v>
      </c>
      <c r="L2186" s="53">
        <v>77.5</v>
      </c>
      <c r="M2186" s="53">
        <v>-878.75</v>
      </c>
      <c r="N2186" s="53">
        <v>6100</v>
      </c>
      <c r="O2186" s="53">
        <v>-1328.75</v>
      </c>
      <c r="P2186" s="53">
        <v>6200</v>
      </c>
      <c r="Q2186" s="53">
        <v>-1228.75</v>
      </c>
      <c r="R2186" s="53">
        <v>6500</v>
      </c>
      <c r="S2186" s="53">
        <v>-928.75</v>
      </c>
    </row>
    <row r="2187" spans="1:19">
      <c r="A2187" s="432">
        <v>42597</v>
      </c>
      <c r="B2187" s="53">
        <v>1915</v>
      </c>
      <c r="C2187" s="53">
        <v>8175</v>
      </c>
      <c r="D2187" s="53">
        <v>3678.75</v>
      </c>
      <c r="E2187" s="53">
        <v>5045</v>
      </c>
      <c r="F2187" s="53">
        <v>2774.75</v>
      </c>
      <c r="G2187" s="53">
        <v>4979</v>
      </c>
      <c r="H2187" s="53">
        <v>6479</v>
      </c>
      <c r="I2187" s="53">
        <v>5936.5</v>
      </c>
      <c r="J2187" s="53">
        <v>7436.5</v>
      </c>
      <c r="K2187" s="53">
        <v>6600</v>
      </c>
      <c r="L2187" s="53">
        <v>121</v>
      </c>
      <c r="M2187" s="53">
        <v>-836.5</v>
      </c>
      <c r="N2187" s="53">
        <v>6100</v>
      </c>
      <c r="O2187" s="53">
        <v>-1336.5</v>
      </c>
      <c r="P2187" s="53">
        <v>6350</v>
      </c>
      <c r="Q2187" s="53">
        <v>-1086.5</v>
      </c>
      <c r="R2187" s="53">
        <v>6540</v>
      </c>
      <c r="S2187" s="53">
        <v>-896.5</v>
      </c>
    </row>
    <row r="2188" spans="1:19">
      <c r="A2188" s="432">
        <v>42598</v>
      </c>
      <c r="B2188" s="53">
        <v>1917.5</v>
      </c>
      <c r="C2188" s="53">
        <v>8175</v>
      </c>
      <c r="D2188" s="53">
        <v>3678.75</v>
      </c>
      <c r="E2188" s="53">
        <v>5045</v>
      </c>
      <c r="F2188" s="53">
        <v>2774.75</v>
      </c>
      <c r="G2188" s="53">
        <v>4985.5</v>
      </c>
      <c r="H2188" s="53">
        <v>6485.5</v>
      </c>
      <c r="I2188" s="53">
        <v>5944.25</v>
      </c>
      <c r="J2188" s="53">
        <v>7444.25</v>
      </c>
      <c r="K2188" s="53">
        <v>6680</v>
      </c>
      <c r="L2188" s="53">
        <v>194.5</v>
      </c>
      <c r="M2188" s="53">
        <v>-764.25</v>
      </c>
      <c r="N2188" s="53">
        <v>6250</v>
      </c>
      <c r="O2188" s="53">
        <v>-1194.25</v>
      </c>
      <c r="P2188" s="53">
        <v>6400</v>
      </c>
      <c r="Q2188" s="53">
        <v>-1044.25</v>
      </c>
      <c r="R2188" s="53">
        <v>6700</v>
      </c>
      <c r="S2188" s="53">
        <v>-744.25</v>
      </c>
    </row>
    <row r="2189" spans="1:19">
      <c r="A2189" s="432">
        <v>42599</v>
      </c>
      <c r="B2189" s="53">
        <v>1917.5</v>
      </c>
      <c r="C2189" s="53">
        <v>8225</v>
      </c>
      <c r="D2189" s="53">
        <v>3701.25</v>
      </c>
      <c r="E2189" s="53">
        <v>5085</v>
      </c>
      <c r="F2189" s="53">
        <v>2796.75</v>
      </c>
      <c r="G2189" s="53">
        <v>4985.5</v>
      </c>
      <c r="H2189" s="53">
        <v>6485.5</v>
      </c>
      <c r="I2189" s="53">
        <v>5944.25</v>
      </c>
      <c r="J2189" s="53">
        <v>7444.25</v>
      </c>
      <c r="K2189" s="53">
        <v>6730</v>
      </c>
      <c r="L2189" s="53">
        <v>244.5</v>
      </c>
      <c r="M2189" s="53">
        <v>-714.25</v>
      </c>
      <c r="N2189" s="53">
        <v>6250</v>
      </c>
      <c r="O2189" s="53">
        <v>-1194.25</v>
      </c>
      <c r="P2189" s="53">
        <v>6450</v>
      </c>
      <c r="Q2189" s="53">
        <v>-994.25</v>
      </c>
      <c r="R2189" s="53">
        <v>6850</v>
      </c>
      <c r="S2189" s="53">
        <v>-594.25</v>
      </c>
    </row>
    <row r="2190" spans="1:19">
      <c r="A2190" s="432">
        <v>42600</v>
      </c>
      <c r="B2190" s="53">
        <v>1912.5</v>
      </c>
      <c r="C2190" s="53">
        <v>8225</v>
      </c>
      <c r="D2190" s="53">
        <v>3701.25</v>
      </c>
      <c r="E2190" s="53">
        <v>5125</v>
      </c>
      <c r="F2190" s="53">
        <v>2818.7500000000005</v>
      </c>
      <c r="G2190" s="53">
        <v>4972.5</v>
      </c>
      <c r="H2190" s="53">
        <v>6472.5</v>
      </c>
      <c r="I2190" s="53">
        <v>5928.75</v>
      </c>
      <c r="J2190" s="53">
        <v>7428.75</v>
      </c>
      <c r="K2190" s="53">
        <v>6980</v>
      </c>
      <c r="L2190" s="53">
        <v>507.5</v>
      </c>
      <c r="M2190" s="53">
        <v>-448.75</v>
      </c>
      <c r="N2190" s="53">
        <v>6250</v>
      </c>
      <c r="O2190" s="53">
        <v>-1178.75</v>
      </c>
      <c r="P2190" s="53">
        <v>6550</v>
      </c>
      <c r="Q2190" s="53">
        <v>-878.75</v>
      </c>
      <c r="R2190" s="53">
        <v>7001</v>
      </c>
      <c r="S2190" s="53">
        <v>-427.75</v>
      </c>
    </row>
    <row r="2191" spans="1:19">
      <c r="A2191" s="432">
        <v>42601</v>
      </c>
      <c r="B2191" s="53">
        <v>1910</v>
      </c>
      <c r="C2191" s="53">
        <v>8225</v>
      </c>
      <c r="D2191" s="53">
        <v>3701.25</v>
      </c>
      <c r="E2191" s="53">
        <v>5145</v>
      </c>
      <c r="F2191" s="53">
        <v>2829.7500000000005</v>
      </c>
      <c r="G2191" s="53">
        <v>4966</v>
      </c>
      <c r="H2191" s="53">
        <v>6466</v>
      </c>
      <c r="I2191" s="53">
        <v>5921</v>
      </c>
      <c r="J2191" s="53">
        <v>7421</v>
      </c>
      <c r="K2191" s="53">
        <v>7020</v>
      </c>
      <c r="L2191" s="53">
        <v>554</v>
      </c>
      <c r="M2191" s="53">
        <v>-401</v>
      </c>
      <c r="N2191" s="53">
        <v>6500</v>
      </c>
      <c r="O2191" s="53">
        <v>-921</v>
      </c>
      <c r="P2191" s="53">
        <v>6750</v>
      </c>
      <c r="Q2191" s="53">
        <v>-671</v>
      </c>
      <c r="R2191" s="53">
        <v>7100</v>
      </c>
      <c r="S2191" s="53">
        <v>-321</v>
      </c>
    </row>
    <row r="2192" spans="1:19">
      <c r="A2192" s="432">
        <v>42604</v>
      </c>
      <c r="B2192" s="53">
        <v>1910</v>
      </c>
      <c r="C2192" s="53">
        <v>8225</v>
      </c>
      <c r="D2192" s="53">
        <v>3701.25</v>
      </c>
      <c r="E2192" s="53">
        <v>5090</v>
      </c>
      <c r="F2192" s="53">
        <v>2799.5</v>
      </c>
      <c r="G2192" s="53">
        <v>4966</v>
      </c>
      <c r="H2192" s="53">
        <v>6466</v>
      </c>
      <c r="I2192" s="53">
        <v>5921</v>
      </c>
      <c r="J2192" s="53">
        <v>7421</v>
      </c>
      <c r="K2192" s="53">
        <v>7200</v>
      </c>
      <c r="L2192" s="53">
        <v>734</v>
      </c>
      <c r="M2192" s="53">
        <v>-221</v>
      </c>
      <c r="N2192" s="53">
        <v>6500</v>
      </c>
      <c r="O2192" s="53">
        <v>-921</v>
      </c>
      <c r="P2192" s="53">
        <v>6900</v>
      </c>
      <c r="Q2192" s="53">
        <v>-521</v>
      </c>
      <c r="R2192" s="53">
        <v>7150</v>
      </c>
      <c r="S2192" s="53">
        <v>-271</v>
      </c>
    </row>
    <row r="2193" spans="1:19">
      <c r="A2193" s="432">
        <v>42605</v>
      </c>
      <c r="B2193" s="53">
        <v>1902.5</v>
      </c>
      <c r="C2193" s="53">
        <v>8225</v>
      </c>
      <c r="D2193" s="53">
        <v>3701.25</v>
      </c>
      <c r="E2193" s="53">
        <v>5145</v>
      </c>
      <c r="F2193" s="53">
        <v>2829.7500000000005</v>
      </c>
      <c r="G2193" s="53">
        <v>4946.5</v>
      </c>
      <c r="H2193" s="53">
        <v>6446.5</v>
      </c>
      <c r="I2193" s="53">
        <v>5897.75</v>
      </c>
      <c r="J2193" s="53">
        <v>7397.75</v>
      </c>
      <c r="K2193" s="53">
        <v>7200</v>
      </c>
      <c r="L2193" s="53">
        <v>753.5</v>
      </c>
      <c r="M2193" s="53">
        <v>-197.75</v>
      </c>
      <c r="N2193" s="53">
        <v>6700</v>
      </c>
      <c r="O2193" s="53">
        <v>-697.75</v>
      </c>
      <c r="P2193" s="53">
        <v>6900</v>
      </c>
      <c r="Q2193" s="53">
        <v>-497.75</v>
      </c>
      <c r="R2193" s="53">
        <v>7150</v>
      </c>
      <c r="S2193" s="53">
        <v>-247.75</v>
      </c>
    </row>
    <row r="2194" spans="1:19">
      <c r="A2194" s="432">
        <v>42606</v>
      </c>
      <c r="B2194" s="53">
        <v>1902.5</v>
      </c>
      <c r="C2194" s="53">
        <v>8225</v>
      </c>
      <c r="D2194" s="53">
        <v>3701.25</v>
      </c>
      <c r="E2194" s="53">
        <v>5175</v>
      </c>
      <c r="F2194" s="53">
        <v>2846.2500000000005</v>
      </c>
      <c r="G2194" s="53">
        <v>4946.5</v>
      </c>
      <c r="H2194" s="53">
        <v>6446.5</v>
      </c>
      <c r="I2194" s="53">
        <v>5897.75</v>
      </c>
      <c r="J2194" s="53">
        <v>7397.75</v>
      </c>
      <c r="K2194" s="53">
        <v>7200</v>
      </c>
      <c r="L2194" s="53">
        <v>753.5</v>
      </c>
      <c r="M2194" s="53">
        <v>-197.75</v>
      </c>
      <c r="N2194" s="53">
        <v>6700</v>
      </c>
      <c r="O2194" s="53">
        <v>-697.75</v>
      </c>
      <c r="P2194" s="53">
        <v>6850</v>
      </c>
      <c r="Q2194" s="53">
        <v>-547.75</v>
      </c>
      <c r="R2194" s="53">
        <v>7150</v>
      </c>
      <c r="S2194" s="53">
        <v>-247.75</v>
      </c>
    </row>
    <row r="2195" spans="1:19">
      <c r="A2195" s="432">
        <v>42607</v>
      </c>
      <c r="B2195" s="53">
        <v>1900</v>
      </c>
      <c r="C2195" s="53">
        <v>8225</v>
      </c>
      <c r="D2195" s="53">
        <v>3701.25</v>
      </c>
      <c r="E2195" s="53">
        <v>5155</v>
      </c>
      <c r="F2195" s="53">
        <v>2835.2500000000005</v>
      </c>
      <c r="G2195" s="53">
        <v>4940</v>
      </c>
      <c r="H2195" s="53">
        <v>6440</v>
      </c>
      <c r="I2195" s="53">
        <v>5890</v>
      </c>
      <c r="J2195" s="53">
        <v>7390</v>
      </c>
      <c r="K2195" s="53">
        <v>7150</v>
      </c>
      <c r="L2195" s="53">
        <v>710</v>
      </c>
      <c r="M2195" s="53">
        <v>-240</v>
      </c>
      <c r="N2195" s="53">
        <v>6700</v>
      </c>
      <c r="O2195" s="53">
        <v>-690</v>
      </c>
      <c r="P2195" s="53">
        <v>6850</v>
      </c>
      <c r="Q2195" s="53">
        <v>-540</v>
      </c>
      <c r="R2195" s="53">
        <v>7150</v>
      </c>
      <c r="S2195" s="53">
        <v>-240</v>
      </c>
    </row>
    <row r="2196" spans="1:19">
      <c r="A2196" s="432">
        <v>42608</v>
      </c>
      <c r="B2196" s="53">
        <v>1900</v>
      </c>
      <c r="C2196" s="53">
        <v>8225</v>
      </c>
      <c r="D2196" s="53">
        <v>3701.25</v>
      </c>
      <c r="E2196" s="53">
        <v>5265</v>
      </c>
      <c r="F2196" s="53">
        <v>2895.7500000000005</v>
      </c>
      <c r="G2196" s="53">
        <v>4940</v>
      </c>
      <c r="H2196" s="53">
        <v>6440</v>
      </c>
      <c r="I2196" s="53">
        <v>5890</v>
      </c>
      <c r="J2196" s="53">
        <v>7390</v>
      </c>
      <c r="K2196" s="53">
        <v>7150</v>
      </c>
      <c r="L2196" s="53">
        <v>710</v>
      </c>
      <c r="M2196" s="53">
        <v>-240</v>
      </c>
      <c r="N2196" s="53">
        <v>6700</v>
      </c>
      <c r="O2196" s="53">
        <v>-690</v>
      </c>
      <c r="P2196" s="53">
        <v>6750</v>
      </c>
      <c r="Q2196" s="53">
        <v>-640</v>
      </c>
      <c r="R2196" s="53">
        <v>7150</v>
      </c>
      <c r="S2196" s="53">
        <v>-240</v>
      </c>
    </row>
    <row r="2197" spans="1:19">
      <c r="A2197" s="432">
        <v>42611</v>
      </c>
      <c r="B2197" s="53">
        <v>1897.5</v>
      </c>
      <c r="E2197" s="53">
        <v>5335</v>
      </c>
      <c r="F2197" s="53">
        <v>2934.2500000000005</v>
      </c>
      <c r="G2197" s="53">
        <v>4933.5</v>
      </c>
      <c r="H2197" s="53">
        <v>6433.5</v>
      </c>
      <c r="I2197" s="53">
        <v>5882.25</v>
      </c>
      <c r="J2197" s="53">
        <v>7382.25</v>
      </c>
      <c r="K2197" s="53">
        <v>7150</v>
      </c>
      <c r="L2197" s="53">
        <v>716.5</v>
      </c>
      <c r="M2197" s="53">
        <v>-232.25</v>
      </c>
      <c r="N2197" s="53">
        <v>6700</v>
      </c>
      <c r="O2197" s="53">
        <v>-682.25</v>
      </c>
      <c r="P2197" s="53">
        <v>6700</v>
      </c>
      <c r="Q2197" s="53">
        <v>-682.25</v>
      </c>
      <c r="R2197" s="53">
        <v>7150</v>
      </c>
      <c r="S2197" s="53">
        <v>-232.25</v>
      </c>
    </row>
    <row r="2198" spans="1:19">
      <c r="A2198" s="432">
        <v>42612</v>
      </c>
      <c r="B2198" s="53">
        <v>1895</v>
      </c>
      <c r="C2198" s="53">
        <v>8225</v>
      </c>
      <c r="D2198" s="53">
        <v>3701.25</v>
      </c>
      <c r="E2198" s="53">
        <v>5425</v>
      </c>
      <c r="F2198" s="53">
        <v>2983.7500000000005</v>
      </c>
      <c r="G2198" s="53">
        <v>4927</v>
      </c>
      <c r="H2198" s="53">
        <v>6427</v>
      </c>
      <c r="I2198" s="53">
        <v>5874.5</v>
      </c>
      <c r="J2198" s="53">
        <v>7374.5</v>
      </c>
      <c r="K2198" s="53">
        <v>7200</v>
      </c>
      <c r="L2198" s="53">
        <v>773</v>
      </c>
      <c r="M2198" s="53">
        <v>-174.5</v>
      </c>
      <c r="N2198" s="53">
        <v>6700</v>
      </c>
      <c r="O2198" s="53">
        <v>-674.5</v>
      </c>
      <c r="P2198" s="53">
        <v>6750</v>
      </c>
      <c r="Q2198" s="53">
        <v>-624.5</v>
      </c>
      <c r="R2198" s="53">
        <v>7201</v>
      </c>
      <c r="S2198" s="53">
        <v>-173.5</v>
      </c>
    </row>
    <row r="2199" spans="1:19">
      <c r="A2199" s="432">
        <v>42613</v>
      </c>
      <c r="B2199" s="53">
        <v>1887.5</v>
      </c>
      <c r="C2199" s="53">
        <v>8225</v>
      </c>
      <c r="D2199" s="53">
        <v>3701.25</v>
      </c>
      <c r="E2199" s="53">
        <v>5365</v>
      </c>
      <c r="F2199" s="53">
        <v>2950.7500000000005</v>
      </c>
      <c r="G2199" s="53">
        <v>4907.5</v>
      </c>
      <c r="H2199" s="53">
        <v>6407.5</v>
      </c>
      <c r="I2199" s="53">
        <v>5851.25</v>
      </c>
      <c r="J2199" s="53">
        <v>7351.25</v>
      </c>
      <c r="K2199" s="53">
        <v>7200</v>
      </c>
      <c r="L2199" s="53">
        <v>792.5</v>
      </c>
      <c r="M2199" s="53">
        <v>-151.25</v>
      </c>
      <c r="N2199" s="53">
        <v>6700</v>
      </c>
      <c r="O2199" s="53">
        <v>-651.25</v>
      </c>
      <c r="P2199" s="53">
        <v>6750</v>
      </c>
      <c r="Q2199" s="53">
        <v>-601.25</v>
      </c>
      <c r="R2199" s="53">
        <v>7201</v>
      </c>
      <c r="S2199" s="53">
        <v>-150.25</v>
      </c>
    </row>
    <row r="2200" spans="1:19">
      <c r="A2200" s="432">
        <v>42614</v>
      </c>
      <c r="B2200" s="53">
        <v>1892.5</v>
      </c>
      <c r="C2200" s="53">
        <v>8175</v>
      </c>
      <c r="D2200" s="53">
        <v>3678.75</v>
      </c>
      <c r="E2200" s="53">
        <v>5455</v>
      </c>
      <c r="F2200" s="53">
        <v>3000.2500000000005</v>
      </c>
      <c r="G2200" s="53">
        <v>4920.5</v>
      </c>
      <c r="H2200" s="53">
        <v>6420.5</v>
      </c>
      <c r="I2200" s="53">
        <v>5866.75</v>
      </c>
      <c r="J2200" s="53">
        <v>7366.75</v>
      </c>
      <c r="K2200" s="53">
        <v>7200</v>
      </c>
      <c r="L2200" s="53">
        <v>779.5</v>
      </c>
      <c r="M2200" s="53">
        <v>-166.75</v>
      </c>
      <c r="N2200" s="53">
        <v>6700</v>
      </c>
      <c r="O2200" s="53">
        <v>-666.75</v>
      </c>
      <c r="P2200" s="53">
        <v>6850</v>
      </c>
      <c r="Q2200" s="53">
        <v>-516.75</v>
      </c>
      <c r="R2200" s="53">
        <v>7201</v>
      </c>
      <c r="S2200" s="53">
        <v>-165.75</v>
      </c>
    </row>
    <row r="2201" spans="1:19">
      <c r="A2201" s="432">
        <v>42615</v>
      </c>
      <c r="B2201" s="53">
        <v>1895</v>
      </c>
      <c r="C2201" s="53">
        <v>8150</v>
      </c>
      <c r="D2201" s="53">
        <v>3667.5</v>
      </c>
      <c r="E2201" s="53">
        <v>5505</v>
      </c>
      <c r="F2201" s="53">
        <v>3027.7500000000005</v>
      </c>
      <c r="G2201" s="53">
        <v>4927</v>
      </c>
      <c r="H2201" s="53">
        <v>6427</v>
      </c>
      <c r="I2201" s="53">
        <v>5874.5</v>
      </c>
      <c r="J2201" s="53">
        <v>7374.5</v>
      </c>
      <c r="K2201" s="53">
        <v>7200</v>
      </c>
      <c r="L2201" s="53">
        <v>773</v>
      </c>
      <c r="M2201" s="53">
        <v>-174.5</v>
      </c>
      <c r="N2201" s="53">
        <v>6700</v>
      </c>
      <c r="O2201" s="53">
        <v>-674.5</v>
      </c>
      <c r="P2201" s="53">
        <v>6900</v>
      </c>
      <c r="Q2201" s="53">
        <v>-474.5</v>
      </c>
      <c r="R2201" s="53">
        <v>7201</v>
      </c>
      <c r="S2201" s="53">
        <v>-173.5</v>
      </c>
    </row>
    <row r="2202" spans="1:19">
      <c r="A2202" s="432">
        <v>42618</v>
      </c>
      <c r="B2202" s="53">
        <v>1897.5</v>
      </c>
      <c r="C2202" s="53">
        <v>8125</v>
      </c>
      <c r="D2202" s="53">
        <v>3656.25</v>
      </c>
      <c r="E2202" s="53">
        <v>5475</v>
      </c>
      <c r="F2202" s="53">
        <v>3011.2500000000005</v>
      </c>
      <c r="G2202" s="53">
        <v>4933.5</v>
      </c>
      <c r="H2202" s="53">
        <v>6433.5</v>
      </c>
      <c r="I2202" s="53">
        <v>5882.25</v>
      </c>
      <c r="J2202" s="53">
        <v>7382.25</v>
      </c>
      <c r="K2202" s="53">
        <v>7200</v>
      </c>
      <c r="L2202" s="53">
        <v>766.5</v>
      </c>
      <c r="M2202" s="53">
        <v>-182.25</v>
      </c>
      <c r="N2202" s="53">
        <v>6700</v>
      </c>
      <c r="O2202" s="53">
        <v>-682.25</v>
      </c>
      <c r="P2202" s="53">
        <v>6900</v>
      </c>
      <c r="Q2202" s="53">
        <v>-482.25</v>
      </c>
      <c r="R2202" s="53">
        <v>7201</v>
      </c>
      <c r="S2202" s="53">
        <v>-181.25</v>
      </c>
    </row>
    <row r="2203" spans="1:19">
      <c r="A2203" s="432">
        <v>42619</v>
      </c>
      <c r="B2203" s="53">
        <v>1912.5</v>
      </c>
      <c r="C2203" s="53">
        <v>8125</v>
      </c>
      <c r="D2203" s="53">
        <v>3656.25</v>
      </c>
      <c r="E2203" s="53">
        <v>5455</v>
      </c>
      <c r="F2203" s="53">
        <v>3000.2500000000005</v>
      </c>
      <c r="G2203" s="53">
        <v>4972.5</v>
      </c>
      <c r="H2203" s="53">
        <v>6472.5</v>
      </c>
      <c r="I2203" s="53">
        <v>5928.75</v>
      </c>
      <c r="J2203" s="53">
        <v>7428.75</v>
      </c>
      <c r="K2203" s="53">
        <v>7200</v>
      </c>
      <c r="L2203" s="53">
        <v>727.5</v>
      </c>
      <c r="M2203" s="53">
        <v>-228.75</v>
      </c>
      <c r="N2203" s="53">
        <v>6700</v>
      </c>
      <c r="O2203" s="53">
        <v>-728.75</v>
      </c>
      <c r="P2203" s="53">
        <v>6900</v>
      </c>
      <c r="Q2203" s="53">
        <v>-528.75</v>
      </c>
      <c r="R2203" s="53">
        <v>7201</v>
      </c>
      <c r="S2203" s="53">
        <v>-227.75</v>
      </c>
    </row>
    <row r="2204" spans="1:19">
      <c r="A2204" s="432">
        <v>42620</v>
      </c>
      <c r="B2204" s="53">
        <v>1920</v>
      </c>
      <c r="C2204" s="53">
        <v>8125</v>
      </c>
      <c r="D2204" s="53">
        <v>3656.25</v>
      </c>
      <c r="E2204" s="53">
        <v>5495</v>
      </c>
      <c r="F2204" s="53">
        <v>3022.2500000000005</v>
      </c>
      <c r="G2204" s="53">
        <v>4992</v>
      </c>
      <c r="H2204" s="53">
        <v>6492</v>
      </c>
      <c r="I2204" s="53">
        <v>5952</v>
      </c>
      <c r="J2204" s="53">
        <v>7452</v>
      </c>
      <c r="K2204" s="53">
        <v>7200</v>
      </c>
      <c r="L2204" s="53">
        <v>708</v>
      </c>
      <c r="M2204" s="53">
        <v>-252</v>
      </c>
      <c r="N2204" s="53">
        <v>6700</v>
      </c>
      <c r="O2204" s="53">
        <v>-752</v>
      </c>
      <c r="P2204" s="53">
        <v>6850</v>
      </c>
      <c r="Q2204" s="53">
        <v>-602</v>
      </c>
      <c r="R2204" s="53">
        <v>7201</v>
      </c>
      <c r="S2204" s="53">
        <v>-251</v>
      </c>
    </row>
    <row r="2205" spans="1:19">
      <c r="A2205" s="432">
        <v>42621</v>
      </c>
      <c r="B2205" s="53">
        <v>1920</v>
      </c>
      <c r="C2205" s="53">
        <v>8050</v>
      </c>
      <c r="D2205" s="53">
        <v>3622.5</v>
      </c>
      <c r="E2205" s="53">
        <v>5435</v>
      </c>
      <c r="F2205" s="53">
        <v>2989.2500000000005</v>
      </c>
      <c r="G2205" s="53">
        <v>4992</v>
      </c>
      <c r="H2205" s="53">
        <v>6492</v>
      </c>
      <c r="I2205" s="53">
        <v>5952</v>
      </c>
      <c r="J2205" s="53">
        <v>7452</v>
      </c>
      <c r="K2205" s="53">
        <v>7200</v>
      </c>
      <c r="L2205" s="53">
        <v>708</v>
      </c>
      <c r="M2205" s="53">
        <v>-252</v>
      </c>
      <c r="N2205" s="53">
        <v>6700</v>
      </c>
      <c r="O2205" s="53">
        <v>-752</v>
      </c>
      <c r="P2205" s="53">
        <v>6850</v>
      </c>
      <c r="Q2205" s="53">
        <v>-602</v>
      </c>
      <c r="R2205" s="53">
        <v>7201</v>
      </c>
      <c r="S2205" s="53">
        <v>-251</v>
      </c>
    </row>
    <row r="2206" spans="1:19">
      <c r="A2206" s="432">
        <v>42622</v>
      </c>
      <c r="B2206" s="53">
        <v>1920</v>
      </c>
      <c r="C2206" s="53">
        <v>8000</v>
      </c>
      <c r="D2206" s="53">
        <v>3600</v>
      </c>
      <c r="E2206" s="53">
        <v>5355</v>
      </c>
      <c r="F2206" s="53">
        <v>2945.2500000000005</v>
      </c>
      <c r="G2206" s="53">
        <v>4992</v>
      </c>
      <c r="H2206" s="53">
        <v>6492</v>
      </c>
      <c r="I2206" s="53">
        <v>5952</v>
      </c>
      <c r="J2206" s="53">
        <v>7452</v>
      </c>
      <c r="K2206" s="53">
        <v>7200</v>
      </c>
      <c r="L2206" s="53">
        <v>708</v>
      </c>
      <c r="M2206" s="53">
        <v>-252</v>
      </c>
      <c r="N2206" s="53">
        <v>6700</v>
      </c>
      <c r="O2206" s="53">
        <v>-752</v>
      </c>
      <c r="P2206" s="53">
        <v>6850</v>
      </c>
      <c r="Q2206" s="53">
        <v>-602</v>
      </c>
      <c r="R2206" s="53">
        <v>7201</v>
      </c>
      <c r="S2206" s="53">
        <v>-251</v>
      </c>
    </row>
    <row r="2207" spans="1:19">
      <c r="A2207" s="432">
        <v>42625</v>
      </c>
      <c r="B2207" s="53">
        <v>1930</v>
      </c>
      <c r="C2207" s="53">
        <v>7975</v>
      </c>
      <c r="D2207" s="53">
        <v>3588.75</v>
      </c>
      <c r="E2207" s="53">
        <v>5285</v>
      </c>
      <c r="F2207" s="53">
        <v>2906.7500000000005</v>
      </c>
      <c r="G2207" s="53">
        <v>5018</v>
      </c>
      <c r="H2207" s="53">
        <v>6518</v>
      </c>
      <c r="I2207" s="53">
        <v>5983</v>
      </c>
      <c r="J2207" s="53">
        <v>7483</v>
      </c>
      <c r="K2207" s="53">
        <v>7200</v>
      </c>
      <c r="L2207" s="53">
        <v>682</v>
      </c>
      <c r="M2207" s="53">
        <v>-283</v>
      </c>
      <c r="N2207" s="53">
        <v>6700</v>
      </c>
      <c r="O2207" s="53">
        <v>-783</v>
      </c>
      <c r="P2207" s="53">
        <v>6900</v>
      </c>
      <c r="Q2207" s="53">
        <v>-583</v>
      </c>
      <c r="R2207" s="53">
        <v>7250</v>
      </c>
      <c r="S2207" s="53">
        <v>-233</v>
      </c>
    </row>
    <row r="2208" spans="1:19">
      <c r="A2208" s="432">
        <v>42626</v>
      </c>
      <c r="B2208" s="53">
        <v>1930</v>
      </c>
      <c r="C2208" s="53">
        <v>7875</v>
      </c>
      <c r="D2208" s="53">
        <v>3543.75</v>
      </c>
      <c r="E2208" s="53">
        <v>5305</v>
      </c>
      <c r="F2208" s="53">
        <v>2917.7500000000005</v>
      </c>
      <c r="G2208" s="53">
        <v>5018</v>
      </c>
      <c r="H2208" s="53">
        <v>6518</v>
      </c>
      <c r="I2208" s="53">
        <v>5983</v>
      </c>
      <c r="J2208" s="53">
        <v>7483</v>
      </c>
      <c r="K2208" s="53">
        <v>7200</v>
      </c>
      <c r="L2208" s="53">
        <v>682</v>
      </c>
      <c r="M2208" s="53">
        <v>-283</v>
      </c>
      <c r="N2208" s="53">
        <v>6700</v>
      </c>
      <c r="O2208" s="53">
        <v>-783</v>
      </c>
      <c r="P2208" s="53">
        <v>6900</v>
      </c>
      <c r="Q2208" s="53">
        <v>-583</v>
      </c>
      <c r="R2208" s="53">
        <v>7250</v>
      </c>
      <c r="S2208" s="53">
        <v>-233</v>
      </c>
    </row>
    <row r="2209" spans="1:19">
      <c r="A2209" s="432">
        <v>42627</v>
      </c>
      <c r="B2209" s="53">
        <v>1940</v>
      </c>
      <c r="C2209" s="53">
        <v>7850</v>
      </c>
      <c r="D2209" s="53">
        <v>3532.5</v>
      </c>
      <c r="E2209" s="53">
        <v>5285</v>
      </c>
      <c r="F2209" s="53">
        <v>2906.7500000000005</v>
      </c>
      <c r="G2209" s="53">
        <v>5044</v>
      </c>
      <c r="H2209" s="53">
        <v>6544</v>
      </c>
      <c r="I2209" s="53">
        <v>6014</v>
      </c>
      <c r="J2209" s="53">
        <v>7514</v>
      </c>
      <c r="K2209" s="53">
        <v>7200</v>
      </c>
      <c r="L2209" s="53">
        <v>656</v>
      </c>
      <c r="M2209" s="53">
        <v>-314</v>
      </c>
      <c r="N2209" s="53">
        <v>6700</v>
      </c>
      <c r="O2209" s="53">
        <v>-814</v>
      </c>
      <c r="P2209" s="53">
        <v>6900</v>
      </c>
      <c r="Q2209" s="53">
        <v>-614</v>
      </c>
      <c r="R2209" s="53">
        <v>7250</v>
      </c>
      <c r="S2209" s="53">
        <v>-264</v>
      </c>
    </row>
    <row r="2210" spans="1:19">
      <c r="A2210" s="432">
        <v>42628</v>
      </c>
      <c r="P2210" s="53">
        <v>6900</v>
      </c>
      <c r="R2210" s="53">
        <v>7250</v>
      </c>
    </row>
    <row r="2211" spans="1:19">
      <c r="A2211" s="432">
        <v>42629</v>
      </c>
      <c r="P2211" s="53">
        <v>6900</v>
      </c>
      <c r="R2211" s="53">
        <v>7250</v>
      </c>
    </row>
    <row r="2212" spans="1:19">
      <c r="A2212" s="432">
        <v>42631</v>
      </c>
      <c r="B2212" s="53">
        <v>1945</v>
      </c>
      <c r="C2212" s="53">
        <v>7850</v>
      </c>
      <c r="D2212" s="53">
        <v>3532.5</v>
      </c>
      <c r="E2212" s="53">
        <v>5245</v>
      </c>
      <c r="F2212" s="53">
        <v>2884.7500000000005</v>
      </c>
      <c r="G2212" s="53">
        <v>5057</v>
      </c>
      <c r="H2212" s="53">
        <v>6557</v>
      </c>
      <c r="I2212" s="53">
        <v>6029.5</v>
      </c>
      <c r="J2212" s="53">
        <v>7529.5</v>
      </c>
      <c r="K2212" s="53">
        <v>7100</v>
      </c>
      <c r="L2212" s="53">
        <v>543</v>
      </c>
      <c r="M2212" s="53">
        <v>-429.5</v>
      </c>
      <c r="N2212" s="53">
        <v>6900</v>
      </c>
      <c r="O2212" s="53">
        <v>-629.5</v>
      </c>
      <c r="P2212" s="53">
        <v>6850</v>
      </c>
      <c r="Q2212" s="53">
        <v>-679.5</v>
      </c>
      <c r="R2212" s="53">
        <v>7050</v>
      </c>
      <c r="S2212" s="53">
        <v>-479.5</v>
      </c>
    </row>
    <row r="2213" spans="1:19">
      <c r="A2213" s="432">
        <v>42632</v>
      </c>
      <c r="B2213" s="53">
        <v>1962.5</v>
      </c>
      <c r="C2213" s="53">
        <v>7800</v>
      </c>
      <c r="D2213" s="53">
        <v>3510</v>
      </c>
      <c r="E2213" s="53">
        <v>5265</v>
      </c>
      <c r="F2213" s="53">
        <v>2895.7500000000005</v>
      </c>
      <c r="G2213" s="53">
        <v>5102.5</v>
      </c>
      <c r="H2213" s="53">
        <v>6602.5</v>
      </c>
      <c r="I2213" s="53">
        <v>6083.75</v>
      </c>
      <c r="J2213" s="53">
        <v>7583.75</v>
      </c>
      <c r="K2213" s="53">
        <v>7050</v>
      </c>
      <c r="L2213" s="53">
        <v>447.5</v>
      </c>
      <c r="M2213" s="53">
        <v>-533.75</v>
      </c>
      <c r="N2213" s="53">
        <v>6900</v>
      </c>
      <c r="O2213" s="53">
        <v>-683.75</v>
      </c>
      <c r="P2213" s="53">
        <v>6750</v>
      </c>
      <c r="Q2213" s="53">
        <v>-833.75</v>
      </c>
      <c r="R2213" s="53">
        <v>7001</v>
      </c>
      <c r="S2213" s="53">
        <v>-582.75</v>
      </c>
    </row>
    <row r="2214" spans="1:19">
      <c r="A2214" s="432">
        <v>42633</v>
      </c>
      <c r="B2214" s="53">
        <v>1980</v>
      </c>
      <c r="C2214" s="53">
        <v>7800</v>
      </c>
      <c r="D2214" s="53">
        <v>3510</v>
      </c>
      <c r="E2214" s="53">
        <v>5275</v>
      </c>
      <c r="F2214" s="53">
        <v>2901.2500000000005</v>
      </c>
      <c r="G2214" s="53">
        <v>5148</v>
      </c>
      <c r="H2214" s="53">
        <v>6648</v>
      </c>
      <c r="I2214" s="53">
        <v>6138</v>
      </c>
      <c r="J2214" s="53">
        <v>7638</v>
      </c>
      <c r="K2214" s="53">
        <v>7050</v>
      </c>
      <c r="L2214" s="53">
        <v>402</v>
      </c>
      <c r="M2214" s="53">
        <v>-588</v>
      </c>
      <c r="N2214" s="53">
        <v>6900</v>
      </c>
      <c r="O2214" s="53">
        <v>-738</v>
      </c>
      <c r="P2214" s="53">
        <v>6700</v>
      </c>
      <c r="Q2214" s="53">
        <v>-938</v>
      </c>
      <c r="R2214" s="53">
        <v>7001</v>
      </c>
      <c r="S2214" s="53">
        <v>-637</v>
      </c>
    </row>
    <row r="2215" spans="1:19">
      <c r="A2215" s="432">
        <v>42634</v>
      </c>
      <c r="B2215" s="53">
        <v>1977.5</v>
      </c>
      <c r="C2215" s="53">
        <v>7800</v>
      </c>
      <c r="D2215" s="53">
        <v>3510</v>
      </c>
      <c r="E2215" s="53">
        <v>5275</v>
      </c>
      <c r="F2215" s="53">
        <v>2901.2500000000005</v>
      </c>
      <c r="G2215" s="53">
        <v>5141.5</v>
      </c>
      <c r="H2215" s="53">
        <v>6641.5</v>
      </c>
      <c r="I2215" s="53">
        <v>6130.25</v>
      </c>
      <c r="J2215" s="53">
        <v>7630.25</v>
      </c>
      <c r="K2215" s="53">
        <v>7050</v>
      </c>
      <c r="L2215" s="53">
        <v>408.5</v>
      </c>
      <c r="M2215" s="53">
        <v>-580.25</v>
      </c>
      <c r="N2215" s="53">
        <v>6900</v>
      </c>
      <c r="O2215" s="53">
        <v>-730.25</v>
      </c>
      <c r="P2215" s="53">
        <v>6650</v>
      </c>
      <c r="Q2215" s="53">
        <v>-980.25</v>
      </c>
      <c r="R2215" s="53">
        <v>7001</v>
      </c>
      <c r="S2215" s="53">
        <v>-629.25</v>
      </c>
    </row>
    <row r="2216" spans="1:19">
      <c r="A2216" s="432">
        <v>42635</v>
      </c>
      <c r="B2216" s="53">
        <v>1970</v>
      </c>
      <c r="C2216" s="53">
        <v>7825</v>
      </c>
      <c r="D2216" s="53">
        <v>3521.25</v>
      </c>
      <c r="E2216" s="53">
        <v>5215</v>
      </c>
      <c r="F2216" s="53">
        <v>2868.2500000000005</v>
      </c>
      <c r="G2216" s="53">
        <v>5122</v>
      </c>
      <c r="H2216" s="53">
        <v>6622</v>
      </c>
      <c r="I2216" s="53">
        <v>6107</v>
      </c>
      <c r="J2216" s="53">
        <v>7607</v>
      </c>
      <c r="K2216" s="53">
        <v>7000</v>
      </c>
      <c r="L2216" s="53">
        <v>378</v>
      </c>
      <c r="M2216" s="53">
        <v>-607</v>
      </c>
      <c r="N2216" s="53">
        <v>6900</v>
      </c>
      <c r="O2216" s="53">
        <v>-707</v>
      </c>
      <c r="P2216" s="53">
        <v>6650</v>
      </c>
      <c r="Q2216" s="53">
        <v>-957</v>
      </c>
      <c r="R2216" s="53">
        <v>7001</v>
      </c>
      <c r="S2216" s="53">
        <v>-606</v>
      </c>
    </row>
    <row r="2217" spans="1:19">
      <c r="A2217" s="432">
        <v>42636</v>
      </c>
      <c r="B2217" s="53">
        <v>1955</v>
      </c>
      <c r="C2217" s="53">
        <v>7825</v>
      </c>
      <c r="D2217" s="53">
        <v>3521.25</v>
      </c>
      <c r="E2217" s="53">
        <v>5135</v>
      </c>
      <c r="F2217" s="53">
        <v>2824.2500000000005</v>
      </c>
      <c r="G2217" s="53">
        <v>5083</v>
      </c>
      <c r="H2217" s="53">
        <v>6583</v>
      </c>
      <c r="I2217" s="53">
        <v>6060.5</v>
      </c>
      <c r="J2217" s="53">
        <v>7560.5</v>
      </c>
      <c r="K2217" s="53">
        <v>7000</v>
      </c>
      <c r="L2217" s="53">
        <v>417</v>
      </c>
      <c r="M2217" s="53">
        <v>-560.5</v>
      </c>
      <c r="N2217" s="53">
        <v>6900</v>
      </c>
      <c r="O2217" s="53">
        <v>-660.5</v>
      </c>
      <c r="P2217" s="53">
        <v>6650</v>
      </c>
      <c r="Q2217" s="53">
        <v>-910.5</v>
      </c>
      <c r="R2217" s="53">
        <v>7001</v>
      </c>
      <c r="S2217" s="53">
        <v>-559.5</v>
      </c>
    </row>
    <row r="2218" spans="1:19">
      <c r="A2218" s="432">
        <v>42639</v>
      </c>
      <c r="B2218" s="53">
        <v>1960</v>
      </c>
      <c r="C2218" s="53">
        <v>7825</v>
      </c>
      <c r="D2218" s="53">
        <v>3521.25</v>
      </c>
      <c r="E2218" s="53">
        <v>5125</v>
      </c>
      <c r="F2218" s="53">
        <v>2818.7500000000005</v>
      </c>
      <c r="G2218" s="53">
        <v>5096</v>
      </c>
      <c r="H2218" s="53">
        <v>6596</v>
      </c>
      <c r="I2218" s="53">
        <v>6076</v>
      </c>
      <c r="J2218" s="53">
        <v>7576</v>
      </c>
      <c r="K2218" s="53">
        <v>7000</v>
      </c>
      <c r="L2218" s="53">
        <v>404</v>
      </c>
      <c r="M2218" s="53">
        <v>-576</v>
      </c>
      <c r="N2218" s="53">
        <v>6900</v>
      </c>
      <c r="O2218" s="53">
        <v>-676</v>
      </c>
      <c r="P2218" s="53">
        <v>6650</v>
      </c>
      <c r="Q2218" s="53">
        <v>-926</v>
      </c>
      <c r="R2218" s="53">
        <v>7001</v>
      </c>
      <c r="S2218" s="53">
        <v>-575</v>
      </c>
    </row>
    <row r="2219" spans="1:19">
      <c r="A2219" s="432">
        <v>42640</v>
      </c>
      <c r="B2219" s="53">
        <v>1955</v>
      </c>
      <c r="C2219" s="53">
        <v>7825</v>
      </c>
      <c r="D2219" s="53">
        <v>3521.25</v>
      </c>
      <c r="E2219" s="53">
        <v>5085</v>
      </c>
      <c r="F2219" s="53">
        <v>2796.75</v>
      </c>
      <c r="G2219" s="53">
        <v>5083</v>
      </c>
      <c r="H2219" s="53">
        <v>6583</v>
      </c>
      <c r="I2219" s="53">
        <v>6060.5</v>
      </c>
      <c r="J2219" s="53">
        <v>7560.5</v>
      </c>
      <c r="K2219" s="53">
        <v>7000</v>
      </c>
      <c r="L2219" s="53">
        <v>417</v>
      </c>
      <c r="M2219" s="53">
        <v>-560.5</v>
      </c>
      <c r="N2219" s="53">
        <v>6900</v>
      </c>
      <c r="O2219" s="53">
        <v>-660.5</v>
      </c>
      <c r="P2219" s="53">
        <v>6650</v>
      </c>
      <c r="Q2219" s="53">
        <v>-910.5</v>
      </c>
      <c r="R2219" s="53">
        <v>7001</v>
      </c>
      <c r="S2219" s="53">
        <v>-559.5</v>
      </c>
    </row>
    <row r="2220" spans="1:19">
      <c r="A2220" s="432">
        <v>42641</v>
      </c>
      <c r="B2220" s="53">
        <v>1960</v>
      </c>
      <c r="C2220" s="53">
        <v>7825</v>
      </c>
      <c r="D2220" s="53">
        <v>3521.25</v>
      </c>
      <c r="E2220" s="53">
        <v>5115</v>
      </c>
      <c r="F2220" s="53">
        <v>2813.25</v>
      </c>
      <c r="G2220" s="53">
        <v>5096</v>
      </c>
      <c r="H2220" s="53">
        <v>6596</v>
      </c>
      <c r="I2220" s="53">
        <v>6076</v>
      </c>
      <c r="J2220" s="53">
        <v>7576</v>
      </c>
      <c r="K2220" s="53">
        <v>7000</v>
      </c>
      <c r="L2220" s="53">
        <v>404</v>
      </c>
      <c r="M2220" s="53">
        <v>-576</v>
      </c>
      <c r="N2220" s="53">
        <v>6900</v>
      </c>
      <c r="O2220" s="53">
        <v>-676</v>
      </c>
      <c r="P2220" s="53">
        <v>6650</v>
      </c>
      <c r="Q2220" s="53">
        <v>-926</v>
      </c>
      <c r="R2220" s="53">
        <v>7001</v>
      </c>
      <c r="S2220" s="53">
        <v>-575</v>
      </c>
    </row>
    <row r="2221" spans="1:19">
      <c r="A2221" s="432">
        <v>42642</v>
      </c>
      <c r="B2221" s="53">
        <v>2020</v>
      </c>
      <c r="E2221" s="53">
        <v>5155</v>
      </c>
      <c r="F2221" s="53">
        <v>2835.2500000000005</v>
      </c>
      <c r="G2221" s="53">
        <v>5252</v>
      </c>
      <c r="H2221" s="53">
        <v>6752</v>
      </c>
      <c r="I2221" s="53">
        <v>6262</v>
      </c>
      <c r="J2221" s="53">
        <v>7762</v>
      </c>
      <c r="K2221" s="53">
        <v>7000</v>
      </c>
      <c r="L2221" s="53">
        <v>248</v>
      </c>
      <c r="M2221" s="53">
        <v>-762</v>
      </c>
      <c r="N2221" s="53">
        <v>6900</v>
      </c>
      <c r="O2221" s="53">
        <v>-862</v>
      </c>
      <c r="P2221" s="53">
        <v>6650</v>
      </c>
      <c r="Q2221" s="53">
        <v>-1112</v>
      </c>
      <c r="R2221" s="53">
        <v>7001</v>
      </c>
      <c r="S2221" s="53">
        <v>-761</v>
      </c>
    </row>
    <row r="2222" spans="1:19">
      <c r="A2222" s="432">
        <v>42643</v>
      </c>
      <c r="B2222" s="53">
        <v>2022.5</v>
      </c>
      <c r="C2222" s="53">
        <v>7825</v>
      </c>
      <c r="D2222" s="53">
        <v>3521.25</v>
      </c>
      <c r="E2222" s="53">
        <v>5155</v>
      </c>
      <c r="F2222" s="53">
        <v>2835.2500000000005</v>
      </c>
      <c r="G2222" s="53">
        <v>5258.5</v>
      </c>
      <c r="H2222" s="53">
        <v>6758.5</v>
      </c>
      <c r="I2222" s="53">
        <v>6269.75</v>
      </c>
      <c r="J2222" s="53">
        <v>7769.75</v>
      </c>
      <c r="K2222" s="53">
        <v>7020</v>
      </c>
      <c r="L2222" s="53">
        <v>261.5</v>
      </c>
      <c r="M2222" s="53">
        <v>-749.75</v>
      </c>
      <c r="N2222" s="53">
        <v>6900</v>
      </c>
      <c r="O2222" s="53">
        <v>-869.75</v>
      </c>
      <c r="P2222" s="53">
        <v>6650</v>
      </c>
      <c r="Q2222" s="53">
        <v>-1119.75</v>
      </c>
      <c r="R2222" s="53">
        <v>7001</v>
      </c>
      <c r="S2222" s="53">
        <v>-768.75</v>
      </c>
    </row>
    <row r="2223" spans="1:19">
      <c r="A2223" s="432">
        <v>42646</v>
      </c>
      <c r="P2223" s="53">
        <v>6650</v>
      </c>
      <c r="R2223" s="53">
        <v>7001</v>
      </c>
    </row>
    <row r="2224" spans="1:19">
      <c r="A2224" s="432">
        <v>42647</v>
      </c>
      <c r="P2224" s="53">
        <v>6650</v>
      </c>
      <c r="R2224" s="53">
        <v>7001</v>
      </c>
    </row>
    <row r="2225" spans="1:19">
      <c r="A2225" s="432">
        <v>42648</v>
      </c>
      <c r="P2225" s="53">
        <v>6650</v>
      </c>
      <c r="R2225" s="53">
        <v>7001</v>
      </c>
    </row>
    <row r="2226" spans="1:19">
      <c r="A2226" s="432">
        <v>42649</v>
      </c>
      <c r="P2226" s="53">
        <v>6650</v>
      </c>
      <c r="R2226" s="53">
        <v>7001</v>
      </c>
    </row>
    <row r="2227" spans="1:19">
      <c r="A2227" s="432">
        <v>42650</v>
      </c>
      <c r="P2227" s="53">
        <v>6650</v>
      </c>
      <c r="R2227" s="53">
        <v>7001</v>
      </c>
    </row>
    <row r="2228" spans="1:19">
      <c r="A2228" s="432">
        <v>42651</v>
      </c>
      <c r="B2228" s="53">
        <v>2055</v>
      </c>
      <c r="C2228" s="53">
        <v>8000</v>
      </c>
      <c r="D2228" s="53">
        <v>3600</v>
      </c>
      <c r="E2228" s="53">
        <v>5255</v>
      </c>
      <c r="F2228" s="53">
        <v>2890.2500000000005</v>
      </c>
      <c r="G2228" s="53">
        <v>5343</v>
      </c>
      <c r="H2228" s="53">
        <v>6843</v>
      </c>
      <c r="I2228" s="53">
        <v>6370.5</v>
      </c>
      <c r="J2228" s="53">
        <v>7870.5</v>
      </c>
      <c r="K2228" s="53">
        <v>7050</v>
      </c>
      <c r="L2228" s="53">
        <v>207</v>
      </c>
      <c r="M2228" s="53">
        <v>-820.5</v>
      </c>
      <c r="N2228" s="53">
        <v>6800</v>
      </c>
      <c r="O2228" s="53">
        <v>-1070.5</v>
      </c>
      <c r="P2228" s="53">
        <v>6650</v>
      </c>
      <c r="Q2228" s="53">
        <v>-1220.5</v>
      </c>
      <c r="R2228" s="53">
        <v>7001</v>
      </c>
      <c r="S2228" s="53">
        <v>-869.5</v>
      </c>
    </row>
    <row r="2229" spans="1:19">
      <c r="A2229" s="432">
        <v>42652</v>
      </c>
      <c r="B2229" s="53">
        <v>2150</v>
      </c>
      <c r="C2229" s="53">
        <v>8025</v>
      </c>
      <c r="D2229" s="53">
        <v>3611.25</v>
      </c>
      <c r="E2229" s="53">
        <v>5275</v>
      </c>
      <c r="F2229" s="53">
        <v>2901.2500000000005</v>
      </c>
      <c r="G2229" s="53">
        <v>5590</v>
      </c>
      <c r="H2229" s="53">
        <v>7090</v>
      </c>
      <c r="I2229" s="53">
        <v>6665</v>
      </c>
      <c r="J2229" s="53">
        <v>8165</v>
      </c>
      <c r="K2229" s="53">
        <v>7050</v>
      </c>
      <c r="L2229" s="53">
        <v>-40</v>
      </c>
      <c r="M2229" s="53">
        <v>-1115</v>
      </c>
      <c r="N2229" s="53">
        <v>6800</v>
      </c>
      <c r="O2229" s="53">
        <v>-1365</v>
      </c>
      <c r="P2229" s="53">
        <v>6700</v>
      </c>
      <c r="Q2229" s="53">
        <v>-1465</v>
      </c>
      <c r="R2229" s="53">
        <v>7050</v>
      </c>
      <c r="S2229" s="53">
        <v>-1115</v>
      </c>
    </row>
    <row r="2230" spans="1:19">
      <c r="A2230" s="432">
        <v>42653</v>
      </c>
      <c r="B2230" s="53">
        <v>2170</v>
      </c>
      <c r="C2230" s="53">
        <v>8075</v>
      </c>
      <c r="D2230" s="53">
        <v>3633.75</v>
      </c>
      <c r="E2230" s="53">
        <v>5265</v>
      </c>
      <c r="F2230" s="53">
        <v>2895.7500000000005</v>
      </c>
      <c r="G2230" s="53">
        <v>5642</v>
      </c>
      <c r="H2230" s="53">
        <v>7142</v>
      </c>
      <c r="I2230" s="53">
        <v>6727</v>
      </c>
      <c r="J2230" s="53">
        <v>8227</v>
      </c>
      <c r="K2230" s="53">
        <v>7120</v>
      </c>
      <c r="L2230" s="53">
        <v>-22</v>
      </c>
      <c r="M2230" s="53">
        <v>-1107</v>
      </c>
      <c r="N2230" s="53">
        <v>6800</v>
      </c>
      <c r="O2230" s="53">
        <v>-1427</v>
      </c>
      <c r="P2230" s="53">
        <v>6750</v>
      </c>
      <c r="Q2230" s="53">
        <v>-1477</v>
      </c>
      <c r="R2230" s="53">
        <v>7150</v>
      </c>
      <c r="S2230" s="53">
        <v>-1077</v>
      </c>
    </row>
    <row r="2231" spans="1:19">
      <c r="A2231" s="432">
        <v>42654</v>
      </c>
      <c r="B2231" s="53">
        <v>2170</v>
      </c>
      <c r="C2231" s="53">
        <v>8175</v>
      </c>
      <c r="D2231" s="53">
        <v>3678.75</v>
      </c>
      <c r="E2231" s="53">
        <v>5265</v>
      </c>
      <c r="F2231" s="53">
        <v>2895.7500000000005</v>
      </c>
      <c r="G2231" s="53">
        <v>5642</v>
      </c>
      <c r="H2231" s="53">
        <v>7142</v>
      </c>
      <c r="I2231" s="53">
        <v>6727</v>
      </c>
      <c r="J2231" s="53">
        <v>8227</v>
      </c>
      <c r="K2231" s="53">
        <v>7220</v>
      </c>
      <c r="L2231" s="53">
        <v>78</v>
      </c>
      <c r="M2231" s="53">
        <v>-1007</v>
      </c>
      <c r="N2231" s="53">
        <v>6800</v>
      </c>
      <c r="O2231" s="53">
        <v>-1427</v>
      </c>
      <c r="P2231" s="53">
        <v>6800</v>
      </c>
      <c r="Q2231" s="53">
        <v>-1427</v>
      </c>
      <c r="R2231" s="53">
        <v>7150</v>
      </c>
      <c r="S2231" s="53">
        <v>-1077</v>
      </c>
    </row>
    <row r="2232" spans="1:19">
      <c r="A2232" s="432">
        <v>42655</v>
      </c>
      <c r="B2232" s="53">
        <v>2240</v>
      </c>
      <c r="C2232" s="53">
        <v>8175</v>
      </c>
      <c r="D2232" s="53">
        <v>3678.75</v>
      </c>
      <c r="E2232" s="53">
        <v>5275</v>
      </c>
      <c r="F2232" s="53">
        <v>2901.2500000000005</v>
      </c>
      <c r="G2232" s="53">
        <v>5824</v>
      </c>
      <c r="H2232" s="53">
        <v>7324</v>
      </c>
      <c r="I2232" s="53">
        <v>6944</v>
      </c>
      <c r="J2232" s="53">
        <v>8444</v>
      </c>
      <c r="K2232" s="53">
        <v>7250</v>
      </c>
      <c r="L2232" s="53">
        <v>-74</v>
      </c>
      <c r="M2232" s="53">
        <v>-1194</v>
      </c>
      <c r="N2232" s="53">
        <v>6900</v>
      </c>
      <c r="O2232" s="53">
        <v>-1544</v>
      </c>
      <c r="P2232" s="53">
        <v>6800</v>
      </c>
      <c r="Q2232" s="53">
        <v>-1644</v>
      </c>
      <c r="R2232" s="53">
        <v>7150</v>
      </c>
      <c r="S2232" s="53">
        <v>-1294</v>
      </c>
    </row>
    <row r="2233" spans="1:19">
      <c r="A2233" s="432">
        <v>42656</v>
      </c>
      <c r="B2233" s="53">
        <v>2220</v>
      </c>
      <c r="C2233" s="53">
        <v>8100</v>
      </c>
      <c r="D2233" s="53">
        <v>3645</v>
      </c>
      <c r="E2233" s="53">
        <v>5245</v>
      </c>
      <c r="F2233" s="53">
        <v>2884.7500000000005</v>
      </c>
      <c r="G2233" s="53">
        <v>5772</v>
      </c>
      <c r="H2233" s="53">
        <v>7272</v>
      </c>
      <c r="I2233" s="53">
        <v>6882</v>
      </c>
      <c r="J2233" s="53">
        <v>8382</v>
      </c>
      <c r="K2233" s="53">
        <v>7250</v>
      </c>
      <c r="L2233" s="53">
        <v>-22</v>
      </c>
      <c r="M2233" s="53">
        <v>-1132</v>
      </c>
      <c r="N2233" s="53">
        <v>6900</v>
      </c>
      <c r="O2233" s="53">
        <v>-1482</v>
      </c>
      <c r="P2233" s="53">
        <v>6800</v>
      </c>
      <c r="Q2233" s="53">
        <v>-1582</v>
      </c>
      <c r="R2233" s="53">
        <v>7201</v>
      </c>
      <c r="S2233" s="53">
        <v>-1181</v>
      </c>
    </row>
    <row r="2234" spans="1:19">
      <c r="A2234" s="432">
        <v>42657</v>
      </c>
      <c r="B2234" s="53">
        <v>2230</v>
      </c>
      <c r="C2234" s="53">
        <v>8000</v>
      </c>
      <c r="D2234" s="53">
        <v>3600</v>
      </c>
      <c r="E2234" s="53">
        <v>5410</v>
      </c>
      <c r="F2234" s="53">
        <v>2975.5000000000005</v>
      </c>
      <c r="G2234" s="53">
        <v>5798</v>
      </c>
      <c r="H2234" s="53">
        <v>7298</v>
      </c>
      <c r="I2234" s="53">
        <v>6913</v>
      </c>
      <c r="J2234" s="53">
        <v>8413</v>
      </c>
      <c r="K2234" s="53">
        <v>7250</v>
      </c>
      <c r="L2234" s="53">
        <v>-48</v>
      </c>
      <c r="M2234" s="53">
        <v>-1163</v>
      </c>
      <c r="N2234" s="53">
        <v>6900</v>
      </c>
      <c r="O2234" s="53">
        <v>-1513</v>
      </c>
      <c r="P2234" s="53">
        <v>6800</v>
      </c>
      <c r="Q2234" s="53">
        <v>-1613</v>
      </c>
      <c r="R2234" s="53">
        <v>7201</v>
      </c>
      <c r="S2234" s="53">
        <v>-1212</v>
      </c>
    </row>
    <row r="2235" spans="1:19">
      <c r="A2235" s="432">
        <v>42660</v>
      </c>
      <c r="B2235" s="53">
        <v>2232.5</v>
      </c>
      <c r="C2235" s="53">
        <v>8000</v>
      </c>
      <c r="D2235" s="53">
        <v>3600</v>
      </c>
      <c r="E2235" s="53">
        <v>5400</v>
      </c>
      <c r="F2235" s="53">
        <v>2970.0000000000005</v>
      </c>
      <c r="G2235" s="53">
        <v>5804.5</v>
      </c>
      <c r="H2235" s="53">
        <v>7304.5</v>
      </c>
      <c r="I2235" s="53">
        <v>6920.75</v>
      </c>
      <c r="J2235" s="53">
        <v>8420.75</v>
      </c>
      <c r="K2235" s="53">
        <v>7250</v>
      </c>
      <c r="L2235" s="53">
        <v>-54.5</v>
      </c>
      <c r="M2235" s="53">
        <v>-1170.75</v>
      </c>
      <c r="N2235" s="53">
        <v>6900</v>
      </c>
      <c r="O2235" s="53">
        <v>-1520.75</v>
      </c>
      <c r="P2235" s="53">
        <v>6800</v>
      </c>
      <c r="Q2235" s="53">
        <v>-1620.75</v>
      </c>
      <c r="R2235" s="53">
        <v>7230</v>
      </c>
      <c r="S2235" s="53">
        <v>-1190.75</v>
      </c>
    </row>
    <row r="2236" spans="1:19">
      <c r="A2236" s="432">
        <v>42661</v>
      </c>
      <c r="B2236" s="53">
        <v>2242.5</v>
      </c>
      <c r="C2236" s="53">
        <v>8000</v>
      </c>
      <c r="D2236" s="53">
        <v>3600</v>
      </c>
      <c r="E2236" s="53">
        <v>5415</v>
      </c>
      <c r="F2236" s="53">
        <v>2978.2500000000005</v>
      </c>
      <c r="G2236" s="53">
        <v>5830.5</v>
      </c>
      <c r="H2236" s="53">
        <v>7330.5</v>
      </c>
      <c r="I2236" s="53">
        <v>6951.75</v>
      </c>
      <c r="J2236" s="53">
        <v>8451.75</v>
      </c>
      <c r="K2236" s="53">
        <v>7250</v>
      </c>
      <c r="L2236" s="53">
        <v>-80.5</v>
      </c>
      <c r="M2236" s="53">
        <v>-1201.75</v>
      </c>
      <c r="N2236" s="53">
        <v>6900</v>
      </c>
      <c r="O2236" s="53">
        <v>-1551.75</v>
      </c>
      <c r="P2236" s="53">
        <v>6800</v>
      </c>
      <c r="Q2236" s="53">
        <v>-1651.75</v>
      </c>
      <c r="R2236" s="53">
        <v>7150</v>
      </c>
      <c r="S2236" s="53">
        <v>-1301.75</v>
      </c>
    </row>
    <row r="2237" spans="1:19">
      <c r="A2237" s="432">
        <v>42662</v>
      </c>
      <c r="B2237" s="53">
        <v>2290</v>
      </c>
      <c r="C2237" s="53">
        <v>8125</v>
      </c>
      <c r="D2237" s="53">
        <v>3656.25</v>
      </c>
      <c r="E2237" s="53">
        <v>5420</v>
      </c>
      <c r="F2237" s="53">
        <v>2981.0000000000005</v>
      </c>
      <c r="G2237" s="53">
        <v>5954</v>
      </c>
      <c r="H2237" s="53">
        <v>7454</v>
      </c>
      <c r="I2237" s="53">
        <v>7099</v>
      </c>
      <c r="J2237" s="53">
        <v>8599</v>
      </c>
      <c r="K2237" s="53">
        <v>7250</v>
      </c>
      <c r="L2237" s="53">
        <v>-204</v>
      </c>
      <c r="M2237" s="53">
        <v>-1349</v>
      </c>
      <c r="N2237" s="53">
        <v>6900</v>
      </c>
      <c r="O2237" s="53">
        <v>-1699</v>
      </c>
      <c r="P2237" s="53">
        <v>6800</v>
      </c>
      <c r="Q2237" s="53">
        <v>-1799</v>
      </c>
      <c r="R2237" s="53">
        <v>7150</v>
      </c>
      <c r="S2237" s="53">
        <v>-1449</v>
      </c>
    </row>
    <row r="2238" spans="1:19">
      <c r="A2238" s="432">
        <v>42663</v>
      </c>
      <c r="B2238" s="53">
        <v>2270</v>
      </c>
      <c r="C2238" s="53">
        <v>8125</v>
      </c>
      <c r="D2238" s="53">
        <v>3656.25</v>
      </c>
      <c r="E2238" s="53">
        <v>5365</v>
      </c>
      <c r="F2238" s="53">
        <v>2950.7500000000005</v>
      </c>
      <c r="G2238" s="53">
        <v>5902</v>
      </c>
      <c r="H2238" s="53">
        <v>7402</v>
      </c>
      <c r="I2238" s="53">
        <v>7037</v>
      </c>
      <c r="J2238" s="53">
        <v>8537</v>
      </c>
      <c r="K2238" s="53">
        <v>7150</v>
      </c>
      <c r="L2238" s="53">
        <v>-252</v>
      </c>
      <c r="M2238" s="53">
        <v>-1387</v>
      </c>
      <c r="N2238" s="53">
        <v>6900</v>
      </c>
      <c r="O2238" s="53">
        <v>-1637</v>
      </c>
      <c r="P2238" s="53">
        <v>6800</v>
      </c>
      <c r="Q2238" s="53">
        <v>-1737</v>
      </c>
      <c r="R2238" s="53">
        <v>7015</v>
      </c>
      <c r="S2238" s="53">
        <v>-1522</v>
      </c>
    </row>
    <row r="2239" spans="1:19">
      <c r="A2239" s="432">
        <v>42664</v>
      </c>
      <c r="B2239" s="53">
        <v>2235</v>
      </c>
      <c r="C2239" s="53">
        <v>8150</v>
      </c>
      <c r="D2239" s="53">
        <v>3667.5</v>
      </c>
      <c r="E2239" s="53">
        <v>5415</v>
      </c>
      <c r="F2239" s="53">
        <v>2978.2500000000005</v>
      </c>
      <c r="G2239" s="53">
        <v>5811</v>
      </c>
      <c r="H2239" s="53">
        <v>7311</v>
      </c>
      <c r="I2239" s="53">
        <v>6928.5</v>
      </c>
      <c r="J2239" s="53">
        <v>8428.5</v>
      </c>
      <c r="K2239" s="53">
        <v>7100</v>
      </c>
      <c r="L2239" s="53">
        <v>-211</v>
      </c>
      <c r="M2239" s="53">
        <v>-1328.5</v>
      </c>
      <c r="N2239" s="53">
        <v>6900</v>
      </c>
      <c r="O2239" s="53">
        <v>-1528.5</v>
      </c>
      <c r="P2239" s="53">
        <v>6800</v>
      </c>
      <c r="Q2239" s="53">
        <v>-1628.5</v>
      </c>
      <c r="R2239" s="53">
        <v>7015</v>
      </c>
      <c r="S2239" s="53">
        <v>-1413.5</v>
      </c>
    </row>
    <row r="2240" spans="1:19">
      <c r="A2240" s="432">
        <v>42667</v>
      </c>
      <c r="B2240" s="53">
        <v>2235</v>
      </c>
      <c r="C2240" s="53">
        <v>8225</v>
      </c>
      <c r="D2240" s="53">
        <v>3701.25</v>
      </c>
      <c r="E2240" s="53">
        <v>5515</v>
      </c>
      <c r="F2240" s="53">
        <v>3033.2500000000005</v>
      </c>
      <c r="G2240" s="53">
        <v>5811</v>
      </c>
      <c r="H2240" s="53">
        <v>7311</v>
      </c>
      <c r="I2240" s="53">
        <v>6928.5</v>
      </c>
      <c r="J2240" s="53">
        <v>8428.5</v>
      </c>
      <c r="K2240" s="53">
        <v>6900</v>
      </c>
      <c r="L2240" s="53">
        <v>-411</v>
      </c>
      <c r="M2240" s="53">
        <v>-1528.5</v>
      </c>
      <c r="N2240" s="53">
        <v>6900</v>
      </c>
      <c r="O2240" s="53">
        <v>-1528.5</v>
      </c>
      <c r="P2240" s="53">
        <v>6800</v>
      </c>
      <c r="Q2240" s="53">
        <v>-1628.5</v>
      </c>
      <c r="R2240" s="53">
        <v>6860</v>
      </c>
      <c r="S2240" s="53">
        <v>-1568.5</v>
      </c>
    </row>
    <row r="2241" spans="1:19">
      <c r="A2241" s="432">
        <v>42668</v>
      </c>
      <c r="B2241" s="53">
        <v>2235</v>
      </c>
      <c r="C2241" s="53">
        <v>8350</v>
      </c>
      <c r="D2241" s="53">
        <v>3757.5</v>
      </c>
      <c r="E2241" s="53">
        <v>5555</v>
      </c>
      <c r="F2241" s="53">
        <v>3055.2500000000005</v>
      </c>
      <c r="G2241" s="53">
        <v>5811</v>
      </c>
      <c r="H2241" s="53">
        <v>7311</v>
      </c>
      <c r="I2241" s="53">
        <v>6928.5</v>
      </c>
      <c r="J2241" s="53">
        <v>8428.5</v>
      </c>
      <c r="K2241" s="53">
        <v>6800</v>
      </c>
      <c r="L2241" s="53">
        <v>-511</v>
      </c>
      <c r="M2241" s="53">
        <v>-1628.5</v>
      </c>
      <c r="N2241" s="53">
        <v>6900</v>
      </c>
      <c r="O2241" s="53">
        <v>-1528.5</v>
      </c>
      <c r="P2241" s="53">
        <v>6800</v>
      </c>
      <c r="Q2241" s="53">
        <v>-1628.5</v>
      </c>
      <c r="R2241" s="53">
        <v>6860</v>
      </c>
      <c r="S2241" s="53">
        <v>-1568.5</v>
      </c>
    </row>
    <row r="2242" spans="1:19">
      <c r="A2242" s="432">
        <v>42669</v>
      </c>
      <c r="B2242" s="53">
        <v>2285</v>
      </c>
      <c r="C2242" s="53">
        <v>8325</v>
      </c>
      <c r="D2242" s="53">
        <v>3746.25</v>
      </c>
      <c r="E2242" s="53">
        <v>5555</v>
      </c>
      <c r="F2242" s="53">
        <v>3055.2500000000005</v>
      </c>
      <c r="G2242" s="53">
        <v>5941</v>
      </c>
      <c r="H2242" s="53">
        <v>7441</v>
      </c>
      <c r="I2242" s="53">
        <v>7083.5</v>
      </c>
      <c r="J2242" s="53">
        <v>8583.5</v>
      </c>
      <c r="K2242" s="53">
        <v>6800</v>
      </c>
      <c r="L2242" s="53">
        <v>-641</v>
      </c>
      <c r="M2242" s="53">
        <v>-1783.5</v>
      </c>
      <c r="N2242" s="53">
        <v>6900</v>
      </c>
      <c r="O2242" s="53">
        <v>-1683.5</v>
      </c>
      <c r="P2242" s="53">
        <v>6800</v>
      </c>
      <c r="Q2242" s="53">
        <v>-1783.5</v>
      </c>
      <c r="R2242" s="53">
        <v>6860</v>
      </c>
      <c r="S2242" s="53">
        <v>-1723.5</v>
      </c>
    </row>
    <row r="2243" spans="1:19">
      <c r="A2243" s="432">
        <v>42670</v>
      </c>
      <c r="B2243" s="53">
        <v>2305</v>
      </c>
      <c r="C2243" s="53">
        <v>8325</v>
      </c>
      <c r="D2243" s="53">
        <v>3746.25</v>
      </c>
      <c r="E2243" s="53">
        <v>5545</v>
      </c>
      <c r="F2243" s="53">
        <v>3049.7500000000005</v>
      </c>
      <c r="G2243" s="53">
        <v>5993</v>
      </c>
      <c r="H2243" s="53">
        <v>7493</v>
      </c>
      <c r="I2243" s="53">
        <v>7145.5</v>
      </c>
      <c r="J2243" s="53">
        <v>8645.5</v>
      </c>
      <c r="K2243" s="53">
        <v>6800</v>
      </c>
      <c r="L2243" s="53">
        <v>-693</v>
      </c>
      <c r="M2243" s="53">
        <v>-1845.5</v>
      </c>
      <c r="N2243" s="53">
        <v>6800</v>
      </c>
      <c r="O2243" s="53">
        <v>-1845.5</v>
      </c>
      <c r="P2243" s="53">
        <v>6500</v>
      </c>
      <c r="Q2243" s="53">
        <v>-2145.5</v>
      </c>
      <c r="R2243" s="53">
        <v>6860</v>
      </c>
      <c r="S2243" s="53">
        <v>-1785.5</v>
      </c>
    </row>
    <row r="2244" spans="1:19">
      <c r="A2244" s="432">
        <v>42671</v>
      </c>
      <c r="B2244" s="53">
        <v>2337.5</v>
      </c>
      <c r="C2244" s="53">
        <v>8400</v>
      </c>
      <c r="D2244" s="53">
        <v>3780</v>
      </c>
      <c r="E2244" s="53">
        <v>5635</v>
      </c>
      <c r="F2244" s="53">
        <v>3099.2500000000005</v>
      </c>
      <c r="G2244" s="53">
        <v>6077.5</v>
      </c>
      <c r="H2244" s="53">
        <v>7577.5</v>
      </c>
      <c r="I2244" s="53">
        <v>7246.25</v>
      </c>
      <c r="J2244" s="53">
        <v>8746.25</v>
      </c>
      <c r="K2244" s="53">
        <v>6880</v>
      </c>
      <c r="L2244" s="53">
        <v>-697.5</v>
      </c>
      <c r="M2244" s="53">
        <v>-1866.25</v>
      </c>
      <c r="N2244" s="53">
        <v>6800</v>
      </c>
      <c r="O2244" s="53">
        <v>-1946.25</v>
      </c>
      <c r="P2244" s="53">
        <v>6500</v>
      </c>
      <c r="Q2244" s="53">
        <v>-2246.25</v>
      </c>
      <c r="R2244" s="53">
        <v>6901</v>
      </c>
      <c r="S2244" s="53">
        <v>-1845.25</v>
      </c>
    </row>
    <row r="2245" spans="1:19">
      <c r="A2245" s="432">
        <v>42674</v>
      </c>
      <c r="B2245" s="53">
        <v>2420</v>
      </c>
      <c r="C2245" s="53">
        <v>8600</v>
      </c>
      <c r="D2245" s="53">
        <v>3870</v>
      </c>
      <c r="E2245" s="53">
        <v>5775</v>
      </c>
      <c r="F2245" s="53">
        <v>3176.2500000000005</v>
      </c>
      <c r="G2245" s="53">
        <v>6292</v>
      </c>
      <c r="H2245" s="53">
        <v>7792</v>
      </c>
      <c r="I2245" s="53">
        <v>7502</v>
      </c>
      <c r="J2245" s="53">
        <v>9002</v>
      </c>
      <c r="K2245" s="53">
        <v>7000</v>
      </c>
      <c r="L2245" s="53">
        <v>-792</v>
      </c>
      <c r="M2245" s="53">
        <v>-2002</v>
      </c>
      <c r="N2245" s="53">
        <v>6800</v>
      </c>
      <c r="O2245" s="53">
        <v>-2202</v>
      </c>
      <c r="P2245" s="53">
        <v>6550</v>
      </c>
      <c r="Q2245" s="53">
        <v>-2452</v>
      </c>
      <c r="R2245" s="53">
        <v>6950</v>
      </c>
      <c r="S2245" s="53">
        <v>-2052</v>
      </c>
    </row>
    <row r="2246" spans="1:19">
      <c r="A2246" s="432">
        <v>42675</v>
      </c>
      <c r="B2246" s="53">
        <v>2460</v>
      </c>
      <c r="C2246" s="53">
        <v>8625</v>
      </c>
      <c r="D2246" s="53">
        <v>3881.25</v>
      </c>
      <c r="E2246" s="53">
        <v>5745</v>
      </c>
      <c r="F2246" s="53">
        <v>3159.7500000000005</v>
      </c>
      <c r="G2246" s="53">
        <v>6396</v>
      </c>
      <c r="H2246" s="53">
        <v>7896</v>
      </c>
      <c r="I2246" s="53">
        <v>7626</v>
      </c>
      <c r="J2246" s="53">
        <v>9126</v>
      </c>
      <c r="K2246" s="53">
        <v>7050</v>
      </c>
      <c r="L2246" s="53">
        <v>-846</v>
      </c>
      <c r="M2246" s="53">
        <v>-2076</v>
      </c>
      <c r="N2246" s="53">
        <v>6800</v>
      </c>
      <c r="O2246" s="53">
        <v>-2326</v>
      </c>
      <c r="P2246" s="53">
        <v>6600</v>
      </c>
      <c r="Q2246" s="53">
        <v>-2526</v>
      </c>
      <c r="R2246" s="53">
        <v>6950</v>
      </c>
      <c r="S2246" s="53">
        <v>-2176</v>
      </c>
    </row>
    <row r="2247" spans="1:19">
      <c r="A2247" s="432">
        <v>42676</v>
      </c>
      <c r="B2247" s="53">
        <v>2415</v>
      </c>
      <c r="C2247" s="53">
        <v>8700</v>
      </c>
      <c r="D2247" s="53">
        <v>3915</v>
      </c>
      <c r="E2247" s="53">
        <v>5675</v>
      </c>
      <c r="F2247" s="53">
        <v>3121.2500000000005</v>
      </c>
      <c r="G2247" s="53">
        <v>6279</v>
      </c>
      <c r="H2247" s="53">
        <v>7779</v>
      </c>
      <c r="I2247" s="53">
        <v>7486.5</v>
      </c>
      <c r="J2247" s="53">
        <v>8986.5</v>
      </c>
      <c r="K2247" s="53">
        <v>7100</v>
      </c>
      <c r="L2247" s="53">
        <v>-679</v>
      </c>
      <c r="M2247" s="53">
        <v>-1886.5</v>
      </c>
      <c r="N2247" s="53">
        <v>6800</v>
      </c>
      <c r="O2247" s="53">
        <v>-2186.5</v>
      </c>
      <c r="P2247" s="53">
        <v>6600</v>
      </c>
      <c r="Q2247" s="53">
        <v>-2386.5</v>
      </c>
      <c r="R2247" s="53">
        <v>6950</v>
      </c>
      <c r="S2247" s="53">
        <v>-2036.5</v>
      </c>
    </row>
    <row r="2248" spans="1:19">
      <c r="A2248" s="432">
        <v>42677</v>
      </c>
      <c r="B2248" s="53">
        <v>2407.5</v>
      </c>
      <c r="C2248" s="53">
        <v>8525</v>
      </c>
      <c r="D2248" s="53">
        <v>3836.25</v>
      </c>
      <c r="E2248" s="53">
        <v>5725</v>
      </c>
      <c r="F2248" s="53">
        <v>3148.7500000000005</v>
      </c>
      <c r="G2248" s="53">
        <v>6259.5</v>
      </c>
      <c r="H2248" s="53">
        <v>7759.5</v>
      </c>
      <c r="I2248" s="53">
        <v>7463.25</v>
      </c>
      <c r="J2248" s="53">
        <v>8963.25</v>
      </c>
      <c r="K2248" s="53">
        <v>7100</v>
      </c>
      <c r="L2248" s="53">
        <v>-659.5</v>
      </c>
      <c r="M2248" s="53">
        <v>-1863.25</v>
      </c>
      <c r="N2248" s="53">
        <v>6800</v>
      </c>
      <c r="O2248" s="53">
        <v>-2163.25</v>
      </c>
      <c r="P2248" s="53">
        <v>6650</v>
      </c>
      <c r="Q2248" s="53">
        <v>-2313.25</v>
      </c>
      <c r="R2248" s="53">
        <v>6950</v>
      </c>
      <c r="S2248" s="53">
        <v>-2013.25</v>
      </c>
    </row>
    <row r="2249" spans="1:19">
      <c r="A2249" s="432">
        <v>42678</v>
      </c>
      <c r="B2249" s="53">
        <v>2385</v>
      </c>
      <c r="C2249" s="53">
        <v>8550</v>
      </c>
      <c r="D2249" s="53">
        <v>3847.5</v>
      </c>
      <c r="E2249" s="53">
        <v>5825</v>
      </c>
      <c r="F2249" s="53">
        <v>3203.7500000000005</v>
      </c>
      <c r="G2249" s="53">
        <v>6201</v>
      </c>
      <c r="H2249" s="53">
        <v>7701</v>
      </c>
      <c r="I2249" s="53">
        <v>7393.5</v>
      </c>
      <c r="J2249" s="53">
        <v>8893.5</v>
      </c>
      <c r="K2249" s="53">
        <v>7100</v>
      </c>
      <c r="L2249" s="53">
        <v>-601</v>
      </c>
      <c r="M2249" s="53">
        <v>-1793.5</v>
      </c>
      <c r="N2249" s="53">
        <v>6800</v>
      </c>
      <c r="O2249" s="53">
        <v>-2093.5</v>
      </c>
      <c r="P2249" s="53">
        <v>6650</v>
      </c>
      <c r="Q2249" s="53">
        <v>-2243.5</v>
      </c>
      <c r="R2249" s="53">
        <v>6950</v>
      </c>
      <c r="S2249" s="53">
        <v>-1943.5</v>
      </c>
    </row>
    <row r="2250" spans="1:19">
      <c r="A2250" s="432">
        <v>42681</v>
      </c>
      <c r="B2250" s="53">
        <v>2385</v>
      </c>
      <c r="C2250" s="53">
        <v>8525</v>
      </c>
      <c r="D2250" s="53">
        <v>3836.25</v>
      </c>
      <c r="E2250" s="53">
        <v>5825</v>
      </c>
      <c r="F2250" s="53">
        <v>3203.7500000000005</v>
      </c>
      <c r="G2250" s="53">
        <v>6201</v>
      </c>
      <c r="H2250" s="53">
        <v>7701</v>
      </c>
      <c r="I2250" s="53">
        <v>7393.5</v>
      </c>
      <c r="J2250" s="53">
        <v>8893.5</v>
      </c>
      <c r="K2250" s="53">
        <v>7100</v>
      </c>
      <c r="L2250" s="53">
        <v>-601</v>
      </c>
      <c r="M2250" s="53">
        <v>-1793.5</v>
      </c>
      <c r="N2250" s="53">
        <v>6800</v>
      </c>
      <c r="O2250" s="53">
        <v>-2093.5</v>
      </c>
      <c r="P2250" s="53">
        <v>6600</v>
      </c>
      <c r="Q2250" s="53">
        <v>-2293.5</v>
      </c>
      <c r="R2250" s="53">
        <v>6950</v>
      </c>
      <c r="S2250" s="53">
        <v>-1943.5</v>
      </c>
    </row>
    <row r="2251" spans="1:19">
      <c r="A2251" s="432">
        <v>42682</v>
      </c>
      <c r="B2251" s="53">
        <v>2400</v>
      </c>
      <c r="C2251" s="53">
        <v>8500</v>
      </c>
      <c r="D2251" s="53">
        <v>3825</v>
      </c>
      <c r="E2251" s="53">
        <v>5795</v>
      </c>
      <c r="F2251" s="53">
        <v>3187.2500000000005</v>
      </c>
      <c r="G2251" s="53">
        <v>6240</v>
      </c>
      <c r="H2251" s="53">
        <v>7740</v>
      </c>
      <c r="I2251" s="53">
        <v>7440</v>
      </c>
      <c r="J2251" s="53">
        <v>8940</v>
      </c>
      <c r="K2251" s="53">
        <v>6950</v>
      </c>
      <c r="L2251" s="53">
        <v>-790</v>
      </c>
      <c r="M2251" s="53">
        <v>-1990</v>
      </c>
      <c r="N2251" s="53">
        <v>6800</v>
      </c>
      <c r="O2251" s="53">
        <v>-2140</v>
      </c>
      <c r="P2251" s="53">
        <v>6600</v>
      </c>
      <c r="Q2251" s="53">
        <v>-2340</v>
      </c>
      <c r="R2251" s="53">
        <v>6950</v>
      </c>
      <c r="S2251" s="53">
        <v>-1990</v>
      </c>
    </row>
    <row r="2252" spans="1:19">
      <c r="A2252" s="432">
        <v>42683</v>
      </c>
      <c r="B2252" s="53">
        <v>2387.5</v>
      </c>
      <c r="C2252" s="53">
        <v>8625</v>
      </c>
      <c r="D2252" s="53">
        <v>3881.25</v>
      </c>
      <c r="E2252" s="53">
        <v>5845</v>
      </c>
      <c r="F2252" s="53">
        <v>3214.7500000000005</v>
      </c>
      <c r="G2252" s="53">
        <v>6207.5</v>
      </c>
      <c r="H2252" s="53">
        <v>7707.5</v>
      </c>
      <c r="I2252" s="53">
        <v>7401.25</v>
      </c>
      <c r="J2252" s="53">
        <v>8901.25</v>
      </c>
      <c r="K2252" s="53">
        <v>6970</v>
      </c>
      <c r="L2252" s="53">
        <v>-737.5</v>
      </c>
      <c r="M2252" s="53">
        <v>-1931.25</v>
      </c>
      <c r="N2252" s="53">
        <v>6800</v>
      </c>
      <c r="O2252" s="53">
        <v>-2101.25</v>
      </c>
      <c r="P2252" s="53">
        <v>6600</v>
      </c>
      <c r="Q2252" s="53">
        <v>-2301.25</v>
      </c>
      <c r="R2252" s="53">
        <v>6950</v>
      </c>
      <c r="S2252" s="53">
        <v>-1951.25</v>
      </c>
    </row>
    <row r="2253" spans="1:19">
      <c r="A2253" s="432">
        <v>42684</v>
      </c>
      <c r="B2253" s="53">
        <v>2430</v>
      </c>
      <c r="C2253" s="53">
        <v>8750</v>
      </c>
      <c r="D2253" s="53">
        <v>3937.5</v>
      </c>
      <c r="E2253" s="53">
        <v>6005</v>
      </c>
      <c r="F2253" s="53">
        <v>3302.7500000000005</v>
      </c>
      <c r="G2253" s="53">
        <v>6318</v>
      </c>
      <c r="H2253" s="53">
        <v>7818</v>
      </c>
      <c r="I2253" s="53">
        <v>7533</v>
      </c>
      <c r="J2253" s="53">
        <v>9033</v>
      </c>
      <c r="K2253" s="53">
        <v>6970</v>
      </c>
      <c r="L2253" s="53">
        <v>-848</v>
      </c>
      <c r="M2253" s="53">
        <v>-2063</v>
      </c>
      <c r="N2253" s="53">
        <v>6800</v>
      </c>
      <c r="O2253" s="53">
        <v>-2233</v>
      </c>
      <c r="P2253" s="53">
        <v>6600</v>
      </c>
      <c r="Q2253" s="53">
        <v>-2433</v>
      </c>
      <c r="R2253" s="53">
        <v>6950</v>
      </c>
      <c r="S2253" s="53">
        <v>-2083</v>
      </c>
    </row>
    <row r="2254" spans="1:19">
      <c r="A2254" s="432">
        <v>42685</v>
      </c>
      <c r="B2254" s="53">
        <v>2410</v>
      </c>
      <c r="C2254" s="53">
        <v>9050</v>
      </c>
      <c r="D2254" s="53">
        <v>4072.5</v>
      </c>
      <c r="E2254" s="53">
        <v>6355</v>
      </c>
      <c r="F2254" s="53">
        <v>3495.2500000000005</v>
      </c>
      <c r="G2254" s="53">
        <v>6266</v>
      </c>
      <c r="H2254" s="53">
        <v>7766</v>
      </c>
      <c r="I2254" s="53">
        <v>7471</v>
      </c>
      <c r="J2254" s="53">
        <v>8971</v>
      </c>
      <c r="K2254" s="53">
        <v>7020</v>
      </c>
      <c r="L2254" s="53">
        <v>-746</v>
      </c>
      <c r="M2254" s="53">
        <v>-1951</v>
      </c>
      <c r="N2254" s="53">
        <v>6800</v>
      </c>
      <c r="O2254" s="53">
        <v>-2171</v>
      </c>
      <c r="P2254" s="53">
        <v>6600</v>
      </c>
      <c r="Q2254" s="53">
        <v>-2371</v>
      </c>
      <c r="R2254" s="53">
        <v>6950</v>
      </c>
      <c r="S2254" s="53">
        <v>-2021</v>
      </c>
    </row>
    <row r="2255" spans="1:19">
      <c r="A2255" s="432">
        <v>42688</v>
      </c>
      <c r="B2255" s="53">
        <v>2487.5</v>
      </c>
      <c r="C2255" s="53">
        <v>8725</v>
      </c>
      <c r="D2255" s="53">
        <v>3926.25</v>
      </c>
      <c r="E2255" s="53">
        <v>6235</v>
      </c>
      <c r="F2255" s="53">
        <v>3429.2500000000005</v>
      </c>
      <c r="G2255" s="53">
        <v>6467.5</v>
      </c>
      <c r="H2255" s="53">
        <v>7967.5</v>
      </c>
      <c r="I2255" s="53">
        <v>7711.25</v>
      </c>
      <c r="J2255" s="53">
        <v>9211.25</v>
      </c>
      <c r="K2255" s="53">
        <v>7080</v>
      </c>
      <c r="L2255" s="53">
        <v>-887.5</v>
      </c>
      <c r="M2255" s="53">
        <v>-2131.25</v>
      </c>
      <c r="N2255" s="53">
        <v>6800</v>
      </c>
      <c r="O2255" s="53">
        <v>-2411.25</v>
      </c>
      <c r="P2255" s="53">
        <v>6650</v>
      </c>
      <c r="Q2255" s="53">
        <v>-2561.25</v>
      </c>
      <c r="R2255" s="53">
        <v>6950</v>
      </c>
      <c r="S2255" s="53">
        <v>-2261.25</v>
      </c>
    </row>
    <row r="2256" spans="1:19">
      <c r="A2256" s="432">
        <v>42689</v>
      </c>
      <c r="B2256" s="53">
        <v>2375</v>
      </c>
      <c r="C2256" s="53">
        <v>8775</v>
      </c>
      <c r="D2256" s="53">
        <v>3948.75</v>
      </c>
      <c r="E2256" s="53">
        <v>5965</v>
      </c>
      <c r="F2256" s="53">
        <v>3280.7500000000005</v>
      </c>
      <c r="G2256" s="53">
        <v>6175</v>
      </c>
      <c r="H2256" s="53">
        <v>7675</v>
      </c>
      <c r="I2256" s="53">
        <v>7362.5</v>
      </c>
      <c r="J2256" s="53">
        <v>8862.5</v>
      </c>
      <c r="K2256" s="53">
        <v>7100</v>
      </c>
      <c r="L2256" s="53">
        <v>-575</v>
      </c>
      <c r="M2256" s="53">
        <v>-1762.5</v>
      </c>
      <c r="N2256" s="53">
        <v>6800</v>
      </c>
      <c r="O2256" s="53">
        <v>-2062.5</v>
      </c>
      <c r="P2256" s="53">
        <v>6650</v>
      </c>
      <c r="Q2256" s="53">
        <v>-2212.5</v>
      </c>
      <c r="R2256" s="53">
        <v>7050</v>
      </c>
      <c r="S2256" s="53">
        <v>-1812.5</v>
      </c>
    </row>
    <row r="2257" spans="1:19">
      <c r="A2257" s="432">
        <v>42690</v>
      </c>
      <c r="B2257" s="53">
        <v>2382.5</v>
      </c>
      <c r="C2257" s="53">
        <v>8675</v>
      </c>
      <c r="D2257" s="53">
        <v>3903.75</v>
      </c>
      <c r="E2257" s="53">
        <v>5955</v>
      </c>
      <c r="F2257" s="53">
        <v>3275.2500000000005</v>
      </c>
      <c r="G2257" s="53">
        <v>6194.5</v>
      </c>
      <c r="H2257" s="53">
        <v>7694.5</v>
      </c>
      <c r="I2257" s="53">
        <v>7385.75</v>
      </c>
      <c r="J2257" s="53">
        <v>8885.75</v>
      </c>
      <c r="K2257" s="53">
        <v>7100</v>
      </c>
      <c r="L2257" s="53">
        <v>-594.5</v>
      </c>
      <c r="M2257" s="53">
        <v>-1785.75</v>
      </c>
      <c r="N2257" s="53">
        <v>6800</v>
      </c>
      <c r="O2257" s="53">
        <v>-2085.75</v>
      </c>
      <c r="P2257" s="53">
        <v>6700</v>
      </c>
      <c r="Q2257" s="53">
        <v>-2185.75</v>
      </c>
      <c r="R2257" s="53">
        <v>7100</v>
      </c>
      <c r="S2257" s="53">
        <v>-1785.75</v>
      </c>
    </row>
    <row r="2258" spans="1:19">
      <c r="A2258" s="432">
        <v>42691</v>
      </c>
      <c r="B2258" s="53">
        <v>2407.5</v>
      </c>
      <c r="C2258" s="53">
        <v>8575</v>
      </c>
      <c r="D2258" s="53">
        <v>3858.75</v>
      </c>
      <c r="E2258" s="53">
        <v>6015</v>
      </c>
      <c r="F2258" s="53">
        <v>3308.2500000000005</v>
      </c>
      <c r="G2258" s="53">
        <v>6259.5</v>
      </c>
      <c r="H2258" s="53">
        <v>7759.5</v>
      </c>
      <c r="I2258" s="53">
        <v>7463.25</v>
      </c>
      <c r="J2258" s="53">
        <v>8963.25</v>
      </c>
      <c r="K2258" s="53">
        <v>7130</v>
      </c>
      <c r="L2258" s="53">
        <v>-629.5</v>
      </c>
      <c r="M2258" s="53">
        <v>-1833.25</v>
      </c>
      <c r="N2258" s="53">
        <v>6800</v>
      </c>
      <c r="O2258" s="53">
        <v>-2163.25</v>
      </c>
      <c r="P2258" s="53">
        <v>6700</v>
      </c>
      <c r="Q2258" s="53">
        <v>-2263.25</v>
      </c>
      <c r="R2258" s="53">
        <v>7100</v>
      </c>
      <c r="S2258" s="53">
        <v>-1863.25</v>
      </c>
    </row>
    <row r="2259" spans="1:19">
      <c r="A2259" s="432">
        <v>42692</v>
      </c>
      <c r="B2259" s="53">
        <v>2470</v>
      </c>
      <c r="C2259" s="53">
        <v>8525</v>
      </c>
      <c r="D2259" s="53">
        <v>3836.25</v>
      </c>
      <c r="E2259" s="53">
        <v>6255</v>
      </c>
      <c r="F2259" s="53">
        <v>3440.2500000000005</v>
      </c>
      <c r="G2259" s="53">
        <v>6422</v>
      </c>
      <c r="H2259" s="53">
        <v>7922</v>
      </c>
      <c r="I2259" s="53">
        <v>7657</v>
      </c>
      <c r="J2259" s="53">
        <v>9157</v>
      </c>
      <c r="K2259" s="53">
        <v>7130</v>
      </c>
      <c r="L2259" s="53">
        <v>-792</v>
      </c>
      <c r="M2259" s="53">
        <v>-2027</v>
      </c>
      <c r="N2259" s="53">
        <v>6800</v>
      </c>
      <c r="O2259" s="53">
        <v>-2357</v>
      </c>
      <c r="P2259" s="53">
        <v>6750</v>
      </c>
      <c r="Q2259" s="53">
        <v>-2407</v>
      </c>
      <c r="R2259" s="53">
        <v>7150</v>
      </c>
      <c r="S2259" s="53">
        <v>-2007</v>
      </c>
    </row>
    <row r="2260" spans="1:19">
      <c r="A2260" s="432">
        <v>42695</v>
      </c>
      <c r="B2260" s="53">
        <v>2470</v>
      </c>
      <c r="C2260" s="53">
        <v>8500</v>
      </c>
      <c r="D2260" s="53">
        <v>3825</v>
      </c>
      <c r="E2260" s="53">
        <v>6205</v>
      </c>
      <c r="F2260" s="53">
        <v>3412.7500000000005</v>
      </c>
      <c r="G2260" s="53">
        <v>6422</v>
      </c>
      <c r="H2260" s="53">
        <v>7922</v>
      </c>
      <c r="I2260" s="53">
        <v>7657</v>
      </c>
      <c r="J2260" s="53">
        <v>9157</v>
      </c>
      <c r="K2260" s="53">
        <v>7150</v>
      </c>
      <c r="L2260" s="53">
        <v>-772</v>
      </c>
      <c r="M2260" s="53">
        <v>-2007</v>
      </c>
      <c r="N2260" s="53">
        <v>6900</v>
      </c>
      <c r="O2260" s="53">
        <v>-2257</v>
      </c>
      <c r="P2260" s="53">
        <v>6750</v>
      </c>
      <c r="Q2260" s="53">
        <v>-2407</v>
      </c>
      <c r="R2260" s="53">
        <v>7150</v>
      </c>
      <c r="S2260" s="53">
        <v>-2007</v>
      </c>
    </row>
    <row r="2261" spans="1:19">
      <c r="A2261" s="432">
        <v>42696</v>
      </c>
      <c r="B2261" s="53">
        <v>2520</v>
      </c>
      <c r="C2261" s="53">
        <v>8650</v>
      </c>
      <c r="D2261" s="53">
        <v>3892.5</v>
      </c>
      <c r="E2261" s="53">
        <v>6475</v>
      </c>
      <c r="F2261" s="53">
        <v>3561.2500000000005</v>
      </c>
      <c r="G2261" s="53">
        <v>6552</v>
      </c>
      <c r="H2261" s="53">
        <v>8052</v>
      </c>
      <c r="I2261" s="53">
        <v>7812</v>
      </c>
      <c r="J2261" s="53">
        <v>9312</v>
      </c>
      <c r="K2261" s="53">
        <v>7150</v>
      </c>
      <c r="L2261" s="53">
        <v>-902</v>
      </c>
      <c r="M2261" s="53">
        <v>-2162</v>
      </c>
      <c r="N2261" s="53">
        <v>6900</v>
      </c>
      <c r="O2261" s="53">
        <v>-2412</v>
      </c>
      <c r="P2261" s="53">
        <v>6750</v>
      </c>
      <c r="Q2261" s="53">
        <v>-2562</v>
      </c>
      <c r="R2261" s="53">
        <v>7200</v>
      </c>
      <c r="S2261" s="53">
        <v>-2112</v>
      </c>
    </row>
    <row r="2262" spans="1:19">
      <c r="A2262" s="432">
        <v>42697</v>
      </c>
      <c r="B2262" s="53">
        <v>2587.5</v>
      </c>
      <c r="C2262" s="53">
        <v>8650</v>
      </c>
      <c r="D2262" s="53">
        <v>3892.5</v>
      </c>
      <c r="E2262" s="53">
        <v>6425</v>
      </c>
      <c r="F2262" s="53">
        <v>3533.7500000000005</v>
      </c>
      <c r="G2262" s="53">
        <v>6727.5</v>
      </c>
      <c r="H2262" s="53">
        <v>8227.5</v>
      </c>
      <c r="I2262" s="53">
        <v>8021.25</v>
      </c>
      <c r="J2262" s="53">
        <v>9521.25</v>
      </c>
      <c r="K2262" s="53">
        <v>7200</v>
      </c>
      <c r="L2262" s="53">
        <v>-1027.5</v>
      </c>
      <c r="M2262" s="53">
        <v>-2321.25</v>
      </c>
      <c r="N2262" s="53">
        <v>6900</v>
      </c>
      <c r="O2262" s="53">
        <v>-2621.25</v>
      </c>
      <c r="P2262" s="53">
        <v>6750</v>
      </c>
      <c r="Q2262" s="53">
        <v>-2771.25</v>
      </c>
      <c r="R2262" s="53">
        <v>7200</v>
      </c>
      <c r="S2262" s="53">
        <v>-2321.25</v>
      </c>
    </row>
    <row r="2263" spans="1:19">
      <c r="A2263" s="432">
        <v>42698</v>
      </c>
      <c r="B2263" s="53">
        <v>2597.5</v>
      </c>
      <c r="C2263" s="53">
        <v>8650</v>
      </c>
      <c r="D2263" s="53">
        <v>3892.5</v>
      </c>
      <c r="E2263" s="53">
        <v>6385</v>
      </c>
      <c r="F2263" s="53">
        <v>3511.7500000000005</v>
      </c>
      <c r="G2263" s="53">
        <v>6753.5</v>
      </c>
      <c r="H2263" s="53">
        <v>8253.5</v>
      </c>
      <c r="I2263" s="53">
        <v>8052.25</v>
      </c>
      <c r="J2263" s="53">
        <v>9552.25</v>
      </c>
      <c r="K2263" s="53">
        <v>7200</v>
      </c>
      <c r="L2263" s="53">
        <v>-1053.5</v>
      </c>
      <c r="M2263" s="53">
        <v>-2352.25</v>
      </c>
      <c r="N2263" s="53">
        <v>6900</v>
      </c>
      <c r="O2263" s="53">
        <v>-2652.25</v>
      </c>
      <c r="P2263" s="53">
        <v>6800</v>
      </c>
      <c r="Q2263" s="53">
        <v>-2752.25</v>
      </c>
      <c r="R2263" s="53">
        <v>7236</v>
      </c>
      <c r="S2263" s="53">
        <v>-2316.25</v>
      </c>
    </row>
    <row r="2264" spans="1:19">
      <c r="A2264" s="432">
        <v>42699</v>
      </c>
      <c r="B2264" s="53">
        <v>2575</v>
      </c>
      <c r="C2264" s="53">
        <v>8550</v>
      </c>
      <c r="D2264" s="53">
        <v>3847.5</v>
      </c>
      <c r="E2264" s="53">
        <v>6345</v>
      </c>
      <c r="F2264" s="53">
        <v>3489.7500000000005</v>
      </c>
      <c r="G2264" s="53">
        <v>6695</v>
      </c>
      <c r="H2264" s="53">
        <v>8195</v>
      </c>
      <c r="I2264" s="53">
        <v>7982.5</v>
      </c>
      <c r="J2264" s="53">
        <v>9482.5</v>
      </c>
      <c r="K2264" s="53">
        <v>7200</v>
      </c>
      <c r="L2264" s="53">
        <v>-995</v>
      </c>
      <c r="M2264" s="53">
        <v>-2282.5</v>
      </c>
      <c r="N2264" s="53">
        <v>6900</v>
      </c>
      <c r="O2264" s="53">
        <v>-2582.5</v>
      </c>
      <c r="P2264" s="53">
        <v>6800</v>
      </c>
      <c r="Q2264" s="53">
        <v>-2682.5</v>
      </c>
      <c r="R2264" s="53">
        <v>7236</v>
      </c>
      <c r="S2264" s="53">
        <v>-2246.5</v>
      </c>
    </row>
    <row r="2265" spans="1:19">
      <c r="A2265" s="432">
        <v>42702</v>
      </c>
      <c r="B2265" s="53">
        <v>2572.5</v>
      </c>
      <c r="E2265" s="53">
        <v>6355</v>
      </c>
      <c r="F2265" s="53">
        <v>3495.2500000000005</v>
      </c>
      <c r="G2265" s="53">
        <v>6688.5</v>
      </c>
      <c r="H2265" s="53">
        <v>8188.5</v>
      </c>
      <c r="I2265" s="53">
        <v>7974.75</v>
      </c>
      <c r="J2265" s="53">
        <v>9474.75</v>
      </c>
      <c r="K2265" s="53">
        <v>7200</v>
      </c>
      <c r="L2265" s="53">
        <v>-988.5</v>
      </c>
      <c r="M2265" s="53">
        <v>-2274.75</v>
      </c>
      <c r="N2265" s="53">
        <v>7000</v>
      </c>
      <c r="O2265" s="53">
        <v>-2474.75</v>
      </c>
      <c r="P2265" s="53">
        <v>6800</v>
      </c>
      <c r="Q2265" s="53">
        <v>-2674.75</v>
      </c>
      <c r="R2265" s="53">
        <v>7201</v>
      </c>
      <c r="S2265" s="53">
        <v>-2273.75</v>
      </c>
    </row>
    <row r="2266" spans="1:19">
      <c r="A2266" s="432">
        <v>42703</v>
      </c>
      <c r="B2266" s="53">
        <v>2575</v>
      </c>
      <c r="C2266" s="53">
        <v>8550</v>
      </c>
      <c r="D2266" s="53">
        <v>3847.5</v>
      </c>
      <c r="E2266" s="53">
        <v>6295</v>
      </c>
      <c r="F2266" s="53">
        <v>3462.2500000000005</v>
      </c>
      <c r="G2266" s="53">
        <v>6695</v>
      </c>
      <c r="H2266" s="53">
        <v>8195</v>
      </c>
      <c r="I2266" s="53">
        <v>7982.5</v>
      </c>
      <c r="J2266" s="53">
        <v>9482.5</v>
      </c>
      <c r="K2266" s="53">
        <v>7200</v>
      </c>
      <c r="L2266" s="53">
        <v>-995</v>
      </c>
      <c r="M2266" s="53">
        <v>-2282.5</v>
      </c>
      <c r="N2266" s="53">
        <v>7000</v>
      </c>
      <c r="O2266" s="53">
        <v>-2482.5</v>
      </c>
      <c r="P2266" s="53">
        <v>6800</v>
      </c>
      <c r="Q2266" s="53">
        <v>-2682.5</v>
      </c>
      <c r="R2266" s="53">
        <v>7201</v>
      </c>
      <c r="S2266" s="53">
        <v>-2281.5</v>
      </c>
    </row>
    <row r="2267" spans="1:19">
      <c r="A2267" s="432">
        <v>42704</v>
      </c>
      <c r="B2267" s="53">
        <v>2575</v>
      </c>
      <c r="C2267" s="53">
        <v>8525</v>
      </c>
      <c r="D2267" s="53">
        <v>3836.25</v>
      </c>
      <c r="E2267" s="53">
        <v>6295</v>
      </c>
      <c r="F2267" s="53">
        <v>3462.2500000000005</v>
      </c>
      <c r="G2267" s="53">
        <v>6695</v>
      </c>
      <c r="H2267" s="53">
        <v>8195</v>
      </c>
      <c r="I2267" s="53">
        <v>7982.5</v>
      </c>
      <c r="J2267" s="53">
        <v>9482.5</v>
      </c>
      <c r="K2267" s="53">
        <v>7200</v>
      </c>
      <c r="L2267" s="53">
        <v>-995</v>
      </c>
      <c r="M2267" s="53">
        <v>-2282.5</v>
      </c>
      <c r="N2267" s="53">
        <v>7000</v>
      </c>
      <c r="O2267" s="53">
        <v>-2482.5</v>
      </c>
      <c r="P2267" s="53">
        <v>6800</v>
      </c>
      <c r="Q2267" s="53">
        <v>-2682.5</v>
      </c>
      <c r="R2267" s="53">
        <v>7201</v>
      </c>
      <c r="S2267" s="53">
        <v>-2281.5</v>
      </c>
    </row>
    <row r="2268" spans="1:19">
      <c r="A2268" s="432">
        <v>42705</v>
      </c>
      <c r="B2268" s="53">
        <v>2560</v>
      </c>
      <c r="C2268" s="53">
        <v>8525</v>
      </c>
      <c r="D2268" s="53">
        <v>3836.25</v>
      </c>
      <c r="E2268" s="53">
        <v>6355</v>
      </c>
      <c r="F2268" s="53">
        <v>3495.2500000000005</v>
      </c>
      <c r="G2268" s="53">
        <v>6656</v>
      </c>
      <c r="H2268" s="53">
        <v>8156</v>
      </c>
      <c r="I2268" s="53">
        <v>7936</v>
      </c>
      <c r="J2268" s="53">
        <v>9436</v>
      </c>
      <c r="K2268" s="53">
        <v>7250</v>
      </c>
      <c r="L2268" s="53">
        <v>-906</v>
      </c>
      <c r="M2268" s="53">
        <v>-2186</v>
      </c>
      <c r="N2268" s="53">
        <v>7000</v>
      </c>
      <c r="O2268" s="53">
        <v>-2436</v>
      </c>
      <c r="P2268" s="53">
        <v>6800</v>
      </c>
      <c r="Q2268" s="53">
        <v>-2636</v>
      </c>
      <c r="R2268" s="53">
        <v>7150</v>
      </c>
      <c r="S2268" s="53">
        <v>-2286</v>
      </c>
    </row>
    <row r="2269" spans="1:19">
      <c r="A2269" s="432">
        <v>42706</v>
      </c>
      <c r="B2269" s="53">
        <v>2575</v>
      </c>
      <c r="C2269" s="53">
        <v>8525</v>
      </c>
      <c r="D2269" s="53">
        <v>3836.25</v>
      </c>
      <c r="E2269" s="53">
        <v>6405</v>
      </c>
      <c r="F2269" s="53">
        <v>3522.7500000000005</v>
      </c>
      <c r="G2269" s="53">
        <v>6695</v>
      </c>
      <c r="H2269" s="53">
        <v>8195</v>
      </c>
      <c r="I2269" s="53">
        <v>7982.5</v>
      </c>
      <c r="J2269" s="53">
        <v>9482.5</v>
      </c>
      <c r="K2269" s="53">
        <v>7300</v>
      </c>
      <c r="L2269" s="53">
        <v>-895</v>
      </c>
      <c r="M2269" s="53">
        <v>-2182.5</v>
      </c>
      <c r="N2269" s="53">
        <v>7000</v>
      </c>
      <c r="O2269" s="53">
        <v>-2482.5</v>
      </c>
      <c r="P2269" s="53">
        <v>6750</v>
      </c>
      <c r="Q2269" s="53">
        <v>-2732.5</v>
      </c>
      <c r="R2269" s="53">
        <v>7150</v>
      </c>
      <c r="S2269" s="53">
        <v>-2332.5</v>
      </c>
    </row>
    <row r="2270" spans="1:19">
      <c r="A2270" s="432">
        <v>42709</v>
      </c>
      <c r="B2270" s="53">
        <v>2580</v>
      </c>
      <c r="E2270" s="53">
        <v>6505</v>
      </c>
      <c r="F2270" s="53">
        <v>3577.7500000000005</v>
      </c>
      <c r="G2270" s="53">
        <v>6708</v>
      </c>
      <c r="H2270" s="53">
        <v>8208</v>
      </c>
      <c r="I2270" s="53">
        <v>7998</v>
      </c>
      <c r="J2270" s="53">
        <v>9498</v>
      </c>
      <c r="K2270" s="53">
        <v>7400</v>
      </c>
      <c r="L2270" s="53">
        <v>-808</v>
      </c>
      <c r="M2270" s="53">
        <v>-2098</v>
      </c>
      <c r="N2270" s="53">
        <v>7000</v>
      </c>
      <c r="O2270" s="53">
        <v>-2498</v>
      </c>
      <c r="P2270" s="53">
        <v>6850</v>
      </c>
      <c r="Q2270" s="53">
        <v>-2648</v>
      </c>
      <c r="R2270" s="53">
        <v>7201</v>
      </c>
      <c r="S2270" s="53">
        <v>-2297</v>
      </c>
    </row>
    <row r="2271" spans="1:19">
      <c r="A2271" s="432">
        <v>42710</v>
      </c>
      <c r="B2271" s="53">
        <v>2665</v>
      </c>
      <c r="C2271" s="53">
        <v>8650</v>
      </c>
      <c r="D2271" s="53">
        <v>3892.5</v>
      </c>
      <c r="E2271" s="53">
        <v>6705</v>
      </c>
      <c r="F2271" s="53">
        <v>3687.7500000000005</v>
      </c>
      <c r="G2271" s="53">
        <v>6929</v>
      </c>
      <c r="H2271" s="53">
        <v>8429</v>
      </c>
      <c r="I2271" s="53">
        <v>8261.5</v>
      </c>
      <c r="J2271" s="53">
        <v>9761.5</v>
      </c>
      <c r="K2271" s="53">
        <v>7430</v>
      </c>
      <c r="L2271" s="53">
        <v>-999</v>
      </c>
      <c r="M2271" s="53">
        <v>-2331.5</v>
      </c>
      <c r="N2271" s="53">
        <v>7000</v>
      </c>
      <c r="O2271" s="53">
        <v>-2761.5</v>
      </c>
      <c r="P2271" s="53">
        <v>6850</v>
      </c>
      <c r="Q2271" s="53">
        <v>-2911.5</v>
      </c>
      <c r="R2271" s="53">
        <v>7300</v>
      </c>
      <c r="S2271" s="53">
        <v>-2461.5</v>
      </c>
    </row>
    <row r="2272" spans="1:19">
      <c r="A2272" s="432">
        <v>42711</v>
      </c>
      <c r="B2272" s="53">
        <v>2765</v>
      </c>
      <c r="C2272" s="53">
        <v>9025</v>
      </c>
      <c r="D2272" s="53">
        <v>4061.25</v>
      </c>
      <c r="E2272" s="53">
        <v>6825</v>
      </c>
      <c r="F2272" s="53">
        <v>3753.7500000000005</v>
      </c>
      <c r="G2272" s="53">
        <v>7189</v>
      </c>
      <c r="H2272" s="53">
        <v>8689</v>
      </c>
      <c r="I2272" s="53">
        <v>8571.5</v>
      </c>
      <c r="J2272" s="53">
        <v>10071.5</v>
      </c>
      <c r="K2272" s="53">
        <v>7460</v>
      </c>
      <c r="L2272" s="53">
        <v>-1229</v>
      </c>
      <c r="M2272" s="53">
        <v>-2611.5</v>
      </c>
      <c r="N2272" s="53">
        <v>7100</v>
      </c>
      <c r="O2272" s="53">
        <v>-2971.5</v>
      </c>
      <c r="P2272" s="53">
        <v>6850</v>
      </c>
      <c r="Q2272" s="53">
        <v>-3221.5</v>
      </c>
      <c r="R2272" s="53">
        <v>7300</v>
      </c>
      <c r="S2272" s="53">
        <v>-2771.5</v>
      </c>
    </row>
    <row r="2273" spans="1:19">
      <c r="A2273" s="432">
        <v>42712</v>
      </c>
      <c r="B2273" s="53">
        <v>2935</v>
      </c>
      <c r="C2273" s="53">
        <v>9075</v>
      </c>
      <c r="D2273" s="53">
        <v>4083.75</v>
      </c>
      <c r="E2273" s="53">
        <v>7245</v>
      </c>
      <c r="F2273" s="53">
        <v>3984.7500000000005</v>
      </c>
      <c r="G2273" s="53">
        <v>7631</v>
      </c>
      <c r="H2273" s="53">
        <v>9131</v>
      </c>
      <c r="I2273" s="53">
        <v>9098.5</v>
      </c>
      <c r="J2273" s="53">
        <v>10598.5</v>
      </c>
      <c r="K2273" s="53">
        <v>7520</v>
      </c>
      <c r="L2273" s="53">
        <v>-1611</v>
      </c>
      <c r="M2273" s="53">
        <v>-3078.5</v>
      </c>
      <c r="N2273" s="53">
        <v>7100</v>
      </c>
      <c r="O2273" s="53">
        <v>-3498.5</v>
      </c>
      <c r="P2273" s="53">
        <v>6900</v>
      </c>
      <c r="Q2273" s="53">
        <v>-3698.5</v>
      </c>
      <c r="R2273" s="53">
        <v>7300</v>
      </c>
      <c r="S2273" s="53">
        <v>-3298.5</v>
      </c>
    </row>
    <row r="2274" spans="1:19">
      <c r="A2274" s="432">
        <v>42713</v>
      </c>
      <c r="B2274" s="53">
        <v>2990</v>
      </c>
      <c r="C2274" s="53">
        <v>9100</v>
      </c>
      <c r="D2274" s="53">
        <v>4095</v>
      </c>
      <c r="E2274" s="53">
        <v>7085</v>
      </c>
      <c r="F2274" s="53">
        <v>3896.7500000000005</v>
      </c>
      <c r="G2274" s="53">
        <v>7774</v>
      </c>
      <c r="H2274" s="53">
        <v>9274</v>
      </c>
      <c r="I2274" s="53">
        <v>9269</v>
      </c>
      <c r="J2274" s="53">
        <v>10769</v>
      </c>
      <c r="K2274" s="53">
        <v>7600</v>
      </c>
      <c r="L2274" s="53">
        <v>-1674</v>
      </c>
      <c r="M2274" s="53">
        <v>-3169</v>
      </c>
      <c r="N2274" s="53">
        <v>7200</v>
      </c>
      <c r="O2274" s="53">
        <v>-3569</v>
      </c>
      <c r="P2274" s="53">
        <v>6900</v>
      </c>
      <c r="Q2274" s="53">
        <v>-3869</v>
      </c>
      <c r="R2274" s="53">
        <v>7350</v>
      </c>
      <c r="S2274" s="53">
        <v>-3419</v>
      </c>
    </row>
    <row r="2275" spans="1:19">
      <c r="A2275" s="432">
        <v>42716</v>
      </c>
      <c r="B2275" s="53">
        <v>2980</v>
      </c>
      <c r="C2275" s="53">
        <v>9550</v>
      </c>
      <c r="D2275" s="53">
        <v>4297.5</v>
      </c>
      <c r="E2275" s="53">
        <v>7305</v>
      </c>
      <c r="F2275" s="53">
        <v>4017.7500000000005</v>
      </c>
      <c r="G2275" s="53">
        <v>7748</v>
      </c>
      <c r="H2275" s="53">
        <v>9248</v>
      </c>
      <c r="I2275" s="53">
        <v>9238</v>
      </c>
      <c r="J2275" s="53">
        <v>10738</v>
      </c>
      <c r="K2275" s="53">
        <v>7750</v>
      </c>
      <c r="L2275" s="53">
        <v>-1498</v>
      </c>
      <c r="M2275" s="53">
        <v>-2988</v>
      </c>
      <c r="N2275" s="53">
        <v>7200</v>
      </c>
      <c r="O2275" s="53">
        <v>-3538</v>
      </c>
      <c r="P2275" s="53">
        <v>7000</v>
      </c>
      <c r="Q2275" s="53">
        <v>-3738</v>
      </c>
      <c r="R2275" s="53">
        <v>7411</v>
      </c>
      <c r="S2275" s="53">
        <v>-3327</v>
      </c>
    </row>
    <row r="2276" spans="1:19">
      <c r="A2276" s="432">
        <v>42717</v>
      </c>
      <c r="B2276" s="53">
        <v>3005</v>
      </c>
      <c r="E2276" s="53">
        <v>7735</v>
      </c>
      <c r="F2276" s="53">
        <v>4254.25</v>
      </c>
      <c r="G2276" s="53">
        <v>7813</v>
      </c>
      <c r="H2276" s="53">
        <v>9313</v>
      </c>
      <c r="I2276" s="53">
        <v>9315.5</v>
      </c>
      <c r="J2276" s="53">
        <v>10815.5</v>
      </c>
      <c r="K2276" s="53">
        <v>7800</v>
      </c>
      <c r="L2276" s="53">
        <v>-1513</v>
      </c>
      <c r="M2276" s="53">
        <v>-3015.5</v>
      </c>
      <c r="N2276" s="53">
        <v>7400</v>
      </c>
      <c r="O2276" s="53">
        <v>-3415.5</v>
      </c>
      <c r="P2276" s="53">
        <v>7100</v>
      </c>
      <c r="Q2276" s="53">
        <v>-3715.5</v>
      </c>
      <c r="R2276" s="53">
        <v>7480</v>
      </c>
      <c r="S2276" s="53">
        <v>-3335.5</v>
      </c>
    </row>
    <row r="2277" spans="1:19">
      <c r="A2277" s="432">
        <v>42718</v>
      </c>
      <c r="B2277" s="53">
        <v>3002.5</v>
      </c>
      <c r="C2277" s="53">
        <v>9575</v>
      </c>
      <c r="D2277" s="53">
        <v>4308.75</v>
      </c>
      <c r="E2277" s="53">
        <v>7555</v>
      </c>
      <c r="F2277" s="53">
        <v>4155.25</v>
      </c>
      <c r="G2277" s="53">
        <v>7806.5</v>
      </c>
      <c r="H2277" s="53">
        <v>9306.5</v>
      </c>
      <c r="I2277" s="53">
        <v>9307.75</v>
      </c>
      <c r="J2277" s="53">
        <v>10807.75</v>
      </c>
      <c r="K2277" s="53">
        <v>7900</v>
      </c>
      <c r="L2277" s="53">
        <v>-1406.5</v>
      </c>
      <c r="M2277" s="53">
        <v>-2907.75</v>
      </c>
      <c r="N2277" s="53">
        <v>7400</v>
      </c>
      <c r="O2277" s="53">
        <v>-3407.75</v>
      </c>
      <c r="P2277" s="53">
        <v>7200</v>
      </c>
      <c r="Q2277" s="53">
        <v>-3607.75</v>
      </c>
      <c r="R2277" s="53">
        <v>7600</v>
      </c>
      <c r="S2277" s="53">
        <v>-3207.75</v>
      </c>
    </row>
    <row r="2278" spans="1:19">
      <c r="A2278" s="432">
        <v>42719</v>
      </c>
      <c r="B2278" s="53">
        <v>3060</v>
      </c>
      <c r="C2278" s="53">
        <v>9575</v>
      </c>
      <c r="D2278" s="53">
        <v>4308.75</v>
      </c>
      <c r="E2278" s="53">
        <v>7585</v>
      </c>
      <c r="F2278" s="53">
        <v>4171.75</v>
      </c>
      <c r="G2278" s="53">
        <v>7956</v>
      </c>
      <c r="H2278" s="53">
        <v>9456</v>
      </c>
      <c r="I2278" s="53">
        <v>9486</v>
      </c>
      <c r="J2278" s="53">
        <v>10986</v>
      </c>
      <c r="K2278" s="53">
        <v>8000</v>
      </c>
      <c r="L2278" s="53">
        <v>-1456</v>
      </c>
      <c r="M2278" s="53">
        <v>-2986</v>
      </c>
      <c r="N2278" s="53">
        <v>7400</v>
      </c>
      <c r="O2278" s="53">
        <v>-3586</v>
      </c>
      <c r="P2278" s="53">
        <v>7300</v>
      </c>
      <c r="Q2278" s="53">
        <v>-3686</v>
      </c>
      <c r="R2278" s="53">
        <v>7700</v>
      </c>
      <c r="S2278" s="53">
        <v>-3286</v>
      </c>
    </row>
    <row r="2279" spans="1:19">
      <c r="A2279" s="432">
        <v>42720</v>
      </c>
      <c r="B2279" s="53">
        <v>3180</v>
      </c>
      <c r="C2279" s="53">
        <v>9600</v>
      </c>
      <c r="D2279" s="53">
        <v>4320</v>
      </c>
      <c r="E2279" s="53">
        <v>7555</v>
      </c>
      <c r="F2279" s="53">
        <v>4155.25</v>
      </c>
      <c r="G2279" s="53">
        <v>8268</v>
      </c>
      <c r="H2279" s="53">
        <v>9768</v>
      </c>
      <c r="I2279" s="53">
        <v>9858</v>
      </c>
      <c r="J2279" s="53">
        <v>11358</v>
      </c>
      <c r="K2279" s="53">
        <v>8100</v>
      </c>
      <c r="L2279" s="53">
        <v>-1668</v>
      </c>
      <c r="M2279" s="53">
        <v>-3258</v>
      </c>
      <c r="N2279" s="53">
        <v>7400</v>
      </c>
      <c r="O2279" s="53">
        <v>-3958</v>
      </c>
      <c r="P2279" s="53">
        <v>7350</v>
      </c>
      <c r="Q2279" s="53">
        <v>-4008</v>
      </c>
      <c r="R2279" s="53">
        <v>7800</v>
      </c>
      <c r="S2279" s="53">
        <v>-3558</v>
      </c>
    </row>
    <row r="2280" spans="1:19">
      <c r="A2280" s="432">
        <v>42723</v>
      </c>
      <c r="B2280" s="53">
        <v>3275</v>
      </c>
      <c r="E2280" s="53">
        <v>7505</v>
      </c>
      <c r="F2280" s="53">
        <v>4127.75</v>
      </c>
      <c r="G2280" s="53">
        <v>8515</v>
      </c>
      <c r="H2280" s="53">
        <v>10015</v>
      </c>
      <c r="I2280" s="53">
        <v>10152.5</v>
      </c>
      <c r="J2280" s="53">
        <v>11652.5</v>
      </c>
      <c r="K2280" s="53">
        <v>8250</v>
      </c>
      <c r="L2280" s="53">
        <v>-1765</v>
      </c>
      <c r="M2280" s="53">
        <v>-3402.5</v>
      </c>
      <c r="N2280" s="53">
        <v>7550</v>
      </c>
      <c r="O2280" s="53">
        <v>-4102.5</v>
      </c>
      <c r="P2280" s="53">
        <v>7550</v>
      </c>
      <c r="Q2280" s="53">
        <v>-4102.5</v>
      </c>
      <c r="R2280" s="53">
        <v>7900</v>
      </c>
      <c r="S2280" s="53">
        <v>-3752.5</v>
      </c>
    </row>
    <row r="2281" spans="1:19">
      <c r="A2281" s="432">
        <v>42724</v>
      </c>
      <c r="B2281" s="53">
        <v>3235</v>
      </c>
      <c r="C2281" s="53">
        <v>9500</v>
      </c>
      <c r="D2281" s="53">
        <v>4275</v>
      </c>
      <c r="E2281" s="53">
        <v>7215</v>
      </c>
      <c r="F2281" s="53">
        <v>3968.2500000000005</v>
      </c>
      <c r="G2281" s="53">
        <v>8411</v>
      </c>
      <c r="H2281" s="53">
        <v>9911</v>
      </c>
      <c r="I2281" s="53">
        <v>10028.5</v>
      </c>
      <c r="J2281" s="53">
        <v>11528.5</v>
      </c>
      <c r="K2281" s="53">
        <v>8250</v>
      </c>
      <c r="L2281" s="53">
        <v>-1661</v>
      </c>
      <c r="M2281" s="53">
        <v>-3278.5</v>
      </c>
      <c r="N2281" s="53">
        <v>7550</v>
      </c>
      <c r="O2281" s="53">
        <v>-3978.5</v>
      </c>
      <c r="P2281" s="53">
        <v>7650</v>
      </c>
      <c r="Q2281" s="53">
        <v>-3878.5</v>
      </c>
      <c r="R2281" s="53">
        <v>8050</v>
      </c>
      <c r="S2281" s="53">
        <v>-3478.5</v>
      </c>
    </row>
    <row r="2282" spans="1:19">
      <c r="A2282" s="432">
        <v>42725</v>
      </c>
      <c r="B2282" s="53">
        <v>3065</v>
      </c>
      <c r="C2282" s="53">
        <v>9325</v>
      </c>
      <c r="D2282" s="53">
        <v>4196.25</v>
      </c>
      <c r="E2282" s="53">
        <v>7355</v>
      </c>
      <c r="F2282" s="53">
        <v>4045.2500000000005</v>
      </c>
      <c r="G2282" s="53">
        <v>7969</v>
      </c>
      <c r="H2282" s="53">
        <v>9469</v>
      </c>
      <c r="I2282" s="53">
        <v>9501.5</v>
      </c>
      <c r="J2282" s="53">
        <v>11001.5</v>
      </c>
      <c r="K2282" s="53">
        <v>8250</v>
      </c>
      <c r="L2282" s="53">
        <v>-1219</v>
      </c>
      <c r="M2282" s="53">
        <v>-2751.5</v>
      </c>
      <c r="N2282" s="53">
        <v>7550</v>
      </c>
      <c r="O2282" s="53">
        <v>-3451.5</v>
      </c>
      <c r="P2282" s="53">
        <v>7700</v>
      </c>
      <c r="Q2282" s="53">
        <v>-3301.5</v>
      </c>
      <c r="R2282" s="53">
        <v>8101</v>
      </c>
      <c r="S2282" s="53">
        <v>-2900.5</v>
      </c>
    </row>
    <row r="2283" spans="1:19">
      <c r="A2283" s="432">
        <v>42726</v>
      </c>
      <c r="B2283" s="53">
        <v>3160</v>
      </c>
      <c r="C2283" s="53">
        <v>9325</v>
      </c>
      <c r="D2283" s="53">
        <v>4196.25</v>
      </c>
      <c r="E2283" s="53">
        <v>7405</v>
      </c>
      <c r="F2283" s="53">
        <v>4072.7500000000005</v>
      </c>
      <c r="G2283" s="53">
        <v>8216</v>
      </c>
      <c r="H2283" s="53">
        <v>9716</v>
      </c>
      <c r="I2283" s="53">
        <v>9796</v>
      </c>
      <c r="J2283" s="53">
        <v>11296</v>
      </c>
      <c r="K2283" s="53">
        <v>8250</v>
      </c>
      <c r="L2283" s="53">
        <v>-1466</v>
      </c>
      <c r="M2283" s="53">
        <v>-3046</v>
      </c>
      <c r="N2283" s="53">
        <v>7750</v>
      </c>
      <c r="O2283" s="53">
        <v>-3546</v>
      </c>
      <c r="P2283" s="53">
        <v>7700</v>
      </c>
      <c r="Q2283" s="53">
        <v>-3596</v>
      </c>
      <c r="R2283" s="53">
        <v>8101</v>
      </c>
      <c r="S2283" s="53">
        <v>-3195</v>
      </c>
    </row>
    <row r="2284" spans="1:19">
      <c r="A2284" s="432">
        <v>42727</v>
      </c>
      <c r="B2284" s="53">
        <v>3210</v>
      </c>
      <c r="C2284" s="53">
        <v>9150</v>
      </c>
      <c r="D2284" s="53">
        <v>4117.5</v>
      </c>
      <c r="E2284" s="53">
        <v>7435</v>
      </c>
      <c r="F2284" s="53">
        <v>4089.2500000000005</v>
      </c>
      <c r="G2284" s="53">
        <v>8346</v>
      </c>
      <c r="H2284" s="53">
        <v>9846</v>
      </c>
      <c r="I2284" s="53">
        <v>9951</v>
      </c>
      <c r="J2284" s="53">
        <v>11451</v>
      </c>
      <c r="K2284" s="53">
        <v>8200</v>
      </c>
      <c r="L2284" s="53">
        <v>-1646</v>
      </c>
      <c r="M2284" s="53">
        <v>-3251</v>
      </c>
      <c r="N2284" s="53">
        <v>7750</v>
      </c>
      <c r="O2284" s="53">
        <v>-3701</v>
      </c>
      <c r="P2284" s="53">
        <v>7700</v>
      </c>
      <c r="Q2284" s="53">
        <v>-3751</v>
      </c>
      <c r="R2284" s="53">
        <v>8101</v>
      </c>
      <c r="S2284" s="53">
        <v>-3350</v>
      </c>
    </row>
    <row r="2285" spans="1:19">
      <c r="A2285" s="432">
        <v>42730</v>
      </c>
      <c r="B2285" s="53">
        <v>3175</v>
      </c>
      <c r="C2285" s="53">
        <v>9025</v>
      </c>
      <c r="D2285" s="53">
        <v>4061.25</v>
      </c>
      <c r="E2285" s="53">
        <v>7605</v>
      </c>
      <c r="F2285" s="53">
        <v>4182.75</v>
      </c>
      <c r="G2285" s="53">
        <v>8255</v>
      </c>
      <c r="H2285" s="53">
        <v>9755</v>
      </c>
      <c r="I2285" s="53">
        <v>9842.5</v>
      </c>
      <c r="J2285" s="53">
        <v>11342.5</v>
      </c>
      <c r="K2285" s="53">
        <v>8150</v>
      </c>
      <c r="L2285" s="53">
        <v>-1605</v>
      </c>
      <c r="M2285" s="53">
        <v>-3192.5</v>
      </c>
      <c r="N2285" s="53">
        <v>7750</v>
      </c>
      <c r="O2285" s="53">
        <v>-3592.5</v>
      </c>
      <c r="P2285" s="53">
        <v>7600</v>
      </c>
      <c r="Q2285" s="53">
        <v>-3742.5</v>
      </c>
      <c r="R2285" s="53">
        <v>8000</v>
      </c>
      <c r="S2285" s="53">
        <v>-3342.5</v>
      </c>
    </row>
    <row r="2286" spans="1:19">
      <c r="A2286" s="432">
        <v>42731</v>
      </c>
      <c r="B2286" s="53">
        <v>3175</v>
      </c>
      <c r="C2286" s="53">
        <v>9050</v>
      </c>
      <c r="D2286" s="53">
        <v>4072.5</v>
      </c>
      <c r="E2286" s="53">
        <v>7605</v>
      </c>
      <c r="F2286" s="53">
        <v>4182.75</v>
      </c>
      <c r="G2286" s="53">
        <v>8255</v>
      </c>
      <c r="H2286" s="53">
        <v>9755</v>
      </c>
      <c r="I2286" s="53">
        <v>9842.5</v>
      </c>
      <c r="J2286" s="53">
        <v>11342.5</v>
      </c>
      <c r="K2286" s="53">
        <v>8000</v>
      </c>
      <c r="L2286" s="53">
        <v>-1755</v>
      </c>
      <c r="M2286" s="53">
        <v>-3342.5</v>
      </c>
      <c r="N2286" s="53">
        <v>7800</v>
      </c>
      <c r="O2286" s="53">
        <v>-3542.5</v>
      </c>
      <c r="P2286" s="53">
        <v>7500</v>
      </c>
      <c r="Q2286" s="53">
        <v>-3842.5</v>
      </c>
      <c r="R2286" s="53">
        <v>8000</v>
      </c>
      <c r="S2286" s="53">
        <v>-3342.5</v>
      </c>
    </row>
    <row r="2287" spans="1:19">
      <c r="A2287" s="432">
        <v>42732</v>
      </c>
      <c r="B2287" s="53">
        <v>3195</v>
      </c>
      <c r="C2287" s="53">
        <v>9275</v>
      </c>
      <c r="D2287" s="53">
        <v>4173.75</v>
      </c>
      <c r="E2287" s="53">
        <v>7905</v>
      </c>
      <c r="F2287" s="53">
        <v>4347.75</v>
      </c>
      <c r="G2287" s="53">
        <v>8307</v>
      </c>
      <c r="H2287" s="53">
        <v>9807</v>
      </c>
      <c r="I2287" s="53">
        <v>9904.5</v>
      </c>
      <c r="J2287" s="53">
        <v>11404.5</v>
      </c>
      <c r="K2287" s="53">
        <v>7950</v>
      </c>
      <c r="L2287" s="53">
        <v>-1857</v>
      </c>
      <c r="M2287" s="53">
        <v>-3454.5</v>
      </c>
      <c r="N2287" s="53">
        <v>7800</v>
      </c>
      <c r="O2287" s="53">
        <v>-3604.5</v>
      </c>
      <c r="P2287" s="53">
        <v>7400</v>
      </c>
      <c r="Q2287" s="53">
        <v>-4004.5</v>
      </c>
      <c r="R2287" s="53">
        <v>7900</v>
      </c>
      <c r="S2287" s="53">
        <v>-3504.5</v>
      </c>
    </row>
    <row r="2288" spans="1:19">
      <c r="A2288" s="432">
        <v>42733</v>
      </c>
      <c r="B2288" s="53">
        <v>3180</v>
      </c>
      <c r="C2288" s="53">
        <v>9200</v>
      </c>
      <c r="D2288" s="53">
        <v>4140</v>
      </c>
      <c r="E2288" s="53">
        <v>7855</v>
      </c>
      <c r="F2288" s="53">
        <v>4320.25</v>
      </c>
      <c r="G2288" s="53">
        <v>8268</v>
      </c>
      <c r="H2288" s="53">
        <v>9768</v>
      </c>
      <c r="I2288" s="53">
        <v>9858</v>
      </c>
      <c r="J2288" s="53">
        <v>11358</v>
      </c>
      <c r="K2288" s="53">
        <v>8000</v>
      </c>
      <c r="L2288" s="53">
        <v>-1768</v>
      </c>
      <c r="M2288" s="53">
        <v>-3358</v>
      </c>
      <c r="N2288" s="53">
        <v>7800</v>
      </c>
      <c r="O2288" s="53">
        <v>-3558</v>
      </c>
      <c r="P2288" s="53">
        <v>7400</v>
      </c>
      <c r="Q2288" s="53">
        <v>-3958</v>
      </c>
      <c r="R2288" s="53">
        <v>7900</v>
      </c>
      <c r="S2288" s="53">
        <v>-3458</v>
      </c>
    </row>
    <row r="2289" spans="1:19">
      <c r="A2289" s="432">
        <v>42734</v>
      </c>
      <c r="B2289" s="53">
        <v>3165</v>
      </c>
      <c r="C2289" s="53">
        <v>9000</v>
      </c>
      <c r="D2289" s="53">
        <v>4050</v>
      </c>
      <c r="E2289" s="53">
        <v>7905</v>
      </c>
      <c r="F2289" s="53">
        <v>4347.75</v>
      </c>
      <c r="G2289" s="53">
        <v>8229</v>
      </c>
      <c r="H2289" s="53">
        <v>9729</v>
      </c>
      <c r="I2289" s="53">
        <v>9811.5</v>
      </c>
      <c r="J2289" s="53">
        <v>11311.5</v>
      </c>
      <c r="K2289" s="53">
        <v>8000</v>
      </c>
      <c r="L2289" s="53">
        <v>-1729</v>
      </c>
      <c r="M2289" s="53">
        <v>-3311.5</v>
      </c>
      <c r="N2289" s="53">
        <v>7800</v>
      </c>
      <c r="O2289" s="53">
        <v>-3511.5</v>
      </c>
      <c r="P2289" s="53">
        <v>7400</v>
      </c>
      <c r="Q2289" s="53">
        <v>-3911.5</v>
      </c>
      <c r="R2289" s="53">
        <v>7900</v>
      </c>
      <c r="S2289" s="53">
        <v>-3411.5</v>
      </c>
    </row>
    <row r="2290" spans="1:19">
      <c r="A2290" s="432">
        <v>42737</v>
      </c>
      <c r="B2290" s="53">
        <v>3155</v>
      </c>
      <c r="E2290" s="53">
        <v>8205</v>
      </c>
      <c r="F2290" s="53">
        <v>4512.75</v>
      </c>
      <c r="G2290" s="53">
        <v>8203</v>
      </c>
      <c r="H2290" s="53">
        <v>9703</v>
      </c>
      <c r="I2290" s="53">
        <v>9780.5</v>
      </c>
      <c r="J2290" s="53">
        <v>11280.5</v>
      </c>
      <c r="P2290" s="53">
        <v>7400</v>
      </c>
      <c r="Q2290" s="53">
        <v>-3880.5</v>
      </c>
      <c r="R2290" s="53">
        <v>7950</v>
      </c>
      <c r="S2290" s="53">
        <v>-3330.5</v>
      </c>
    </row>
    <row r="2291" spans="1:19">
      <c r="A2291" s="432">
        <v>42738</v>
      </c>
      <c r="B2291" s="53">
        <v>3115</v>
      </c>
      <c r="C2291" s="53">
        <v>8875</v>
      </c>
      <c r="D2291" s="53">
        <v>3993.75</v>
      </c>
      <c r="E2291" s="53">
        <v>8075</v>
      </c>
      <c r="F2291" s="53">
        <v>4441.25</v>
      </c>
      <c r="G2291" s="53">
        <v>8099</v>
      </c>
      <c r="H2291" s="53">
        <v>9599</v>
      </c>
      <c r="I2291" s="53">
        <v>9656.5</v>
      </c>
      <c r="J2291" s="53">
        <v>11156.5</v>
      </c>
      <c r="K2291" s="53">
        <v>7950</v>
      </c>
      <c r="L2291" s="53">
        <v>-1649</v>
      </c>
      <c r="M2291" s="53">
        <v>-3206.5</v>
      </c>
      <c r="N2291" s="53">
        <v>7800</v>
      </c>
      <c r="O2291" s="53">
        <v>-3356.5</v>
      </c>
      <c r="P2291" s="53">
        <v>7400</v>
      </c>
      <c r="Q2291" s="53">
        <v>-3756.5</v>
      </c>
      <c r="R2291" s="53">
        <v>7950</v>
      </c>
      <c r="S2291" s="53">
        <v>-3206.5</v>
      </c>
    </row>
    <row r="2292" spans="1:19">
      <c r="A2292" s="432">
        <v>42739</v>
      </c>
      <c r="B2292" s="53">
        <v>3090</v>
      </c>
      <c r="C2292" s="53">
        <v>8750</v>
      </c>
      <c r="D2292" s="53">
        <v>3937.5</v>
      </c>
      <c r="E2292" s="53">
        <v>7910</v>
      </c>
      <c r="F2292" s="53">
        <v>4350.5</v>
      </c>
      <c r="G2292" s="53">
        <v>8034</v>
      </c>
      <c r="H2292" s="53">
        <v>9534</v>
      </c>
      <c r="I2292" s="53">
        <v>9579</v>
      </c>
      <c r="J2292" s="53">
        <v>11079</v>
      </c>
      <c r="K2292" s="53">
        <v>7950</v>
      </c>
      <c r="L2292" s="53">
        <v>-1584</v>
      </c>
      <c r="M2292" s="53">
        <v>-3129</v>
      </c>
      <c r="N2292" s="53">
        <v>7800</v>
      </c>
      <c r="O2292" s="53">
        <v>-3279</v>
      </c>
      <c r="P2292" s="53">
        <v>7400</v>
      </c>
      <c r="Q2292" s="53">
        <v>-3679</v>
      </c>
      <c r="R2292" s="53">
        <v>7900</v>
      </c>
      <c r="S2292" s="53">
        <v>-3179</v>
      </c>
    </row>
    <row r="2293" spans="1:19">
      <c r="A2293" s="432">
        <v>42740</v>
      </c>
      <c r="B2293" s="53">
        <v>3085</v>
      </c>
      <c r="C2293" s="53">
        <v>8750</v>
      </c>
      <c r="D2293" s="53">
        <v>3937.5</v>
      </c>
      <c r="E2293" s="53">
        <v>7790</v>
      </c>
      <c r="F2293" s="53">
        <v>4284.5</v>
      </c>
      <c r="G2293" s="53">
        <v>8021</v>
      </c>
      <c r="H2293" s="53">
        <v>9521</v>
      </c>
      <c r="I2293" s="53">
        <v>9563.5</v>
      </c>
      <c r="J2293" s="53">
        <v>11063.5</v>
      </c>
      <c r="K2293" s="53">
        <v>7950</v>
      </c>
      <c r="L2293" s="53">
        <v>-1571</v>
      </c>
      <c r="M2293" s="53">
        <v>-3113.5</v>
      </c>
      <c r="N2293" s="53">
        <v>7800</v>
      </c>
      <c r="O2293" s="53">
        <v>-3263.5</v>
      </c>
      <c r="P2293" s="53">
        <v>7400</v>
      </c>
      <c r="Q2293" s="53">
        <v>-3663.5</v>
      </c>
      <c r="R2293" s="53">
        <v>7900</v>
      </c>
      <c r="S2293" s="53">
        <v>-3163.5</v>
      </c>
    </row>
    <row r="2294" spans="1:19">
      <c r="A2294" s="432">
        <v>42741</v>
      </c>
      <c r="B2294" s="53">
        <v>3080</v>
      </c>
      <c r="C2294" s="53">
        <v>8800</v>
      </c>
      <c r="D2294" s="53">
        <v>3960</v>
      </c>
      <c r="E2294" s="53">
        <v>7695</v>
      </c>
      <c r="F2294" s="53">
        <v>4232.25</v>
      </c>
      <c r="G2294" s="53">
        <v>8008</v>
      </c>
      <c r="H2294" s="53">
        <v>9508</v>
      </c>
      <c r="I2294" s="53">
        <v>9548</v>
      </c>
      <c r="J2294" s="53">
        <v>11048</v>
      </c>
      <c r="K2294" s="53">
        <v>7800</v>
      </c>
      <c r="L2294" s="53">
        <v>-1708</v>
      </c>
      <c r="M2294" s="53">
        <v>-3248</v>
      </c>
      <c r="N2294" s="53">
        <v>7600</v>
      </c>
      <c r="O2294" s="53">
        <v>-3448</v>
      </c>
      <c r="P2294" s="53">
        <v>7400</v>
      </c>
      <c r="Q2294" s="53">
        <v>-3648</v>
      </c>
      <c r="R2294" s="53">
        <v>7900</v>
      </c>
      <c r="S2294" s="53">
        <v>-3148</v>
      </c>
    </row>
    <row r="2295" spans="1:19">
      <c r="A2295" s="432">
        <v>42744</v>
      </c>
      <c r="B2295" s="53">
        <v>3075</v>
      </c>
      <c r="C2295" s="53">
        <v>8700</v>
      </c>
      <c r="D2295" s="53">
        <v>3915</v>
      </c>
      <c r="E2295" s="53">
        <v>7760</v>
      </c>
      <c r="F2295" s="53">
        <v>4268</v>
      </c>
      <c r="G2295" s="53">
        <v>7995</v>
      </c>
      <c r="H2295" s="53">
        <v>9495</v>
      </c>
      <c r="I2295" s="53">
        <v>9532.5</v>
      </c>
      <c r="J2295" s="53">
        <v>11032.5</v>
      </c>
      <c r="K2295" s="53">
        <v>7750</v>
      </c>
      <c r="L2295" s="53">
        <v>-1745</v>
      </c>
      <c r="M2295" s="53">
        <v>-3282.5</v>
      </c>
      <c r="N2295" s="53">
        <v>7600</v>
      </c>
      <c r="O2295" s="53">
        <v>-3432.5</v>
      </c>
      <c r="P2295" s="53">
        <v>7350</v>
      </c>
      <c r="Q2295" s="53">
        <v>-3682.5</v>
      </c>
      <c r="R2295" s="53">
        <v>7900</v>
      </c>
      <c r="S2295" s="53">
        <v>-3132.5</v>
      </c>
    </row>
    <row r="2296" spans="1:19">
      <c r="A2296" s="432">
        <v>42745</v>
      </c>
      <c r="B2296" s="53">
        <v>3030</v>
      </c>
      <c r="C2296" s="53">
        <v>8650</v>
      </c>
      <c r="D2296" s="53">
        <v>3892.5</v>
      </c>
      <c r="E2296" s="53">
        <v>7770</v>
      </c>
      <c r="F2296" s="53">
        <v>4273.5</v>
      </c>
      <c r="G2296" s="53">
        <v>7878</v>
      </c>
      <c r="H2296" s="53">
        <v>9378</v>
      </c>
      <c r="I2296" s="53">
        <v>9393</v>
      </c>
      <c r="J2296" s="53">
        <v>10893</v>
      </c>
      <c r="K2296" s="53">
        <v>7700</v>
      </c>
      <c r="L2296" s="53">
        <v>-1678</v>
      </c>
      <c r="M2296" s="53">
        <v>-3193</v>
      </c>
      <c r="N2296" s="53">
        <v>7600</v>
      </c>
      <c r="O2296" s="53">
        <v>-3293</v>
      </c>
      <c r="P2296" s="53">
        <v>7250</v>
      </c>
      <c r="Q2296" s="53">
        <v>-3643</v>
      </c>
      <c r="R2296" s="53">
        <v>7760</v>
      </c>
      <c r="S2296" s="53">
        <v>-3133</v>
      </c>
    </row>
    <row r="2297" spans="1:19">
      <c r="A2297" s="432">
        <v>42746</v>
      </c>
      <c r="B2297" s="53">
        <v>3030</v>
      </c>
      <c r="C2297" s="53">
        <v>8700</v>
      </c>
      <c r="D2297" s="53">
        <v>3915</v>
      </c>
      <c r="E2297" s="53">
        <v>7770</v>
      </c>
      <c r="F2297" s="53">
        <v>4273.5</v>
      </c>
      <c r="G2297" s="53">
        <v>7878</v>
      </c>
      <c r="H2297" s="53">
        <v>9378</v>
      </c>
      <c r="I2297" s="53">
        <v>9393</v>
      </c>
      <c r="J2297" s="53">
        <v>10893</v>
      </c>
      <c r="K2297" s="53">
        <v>7600</v>
      </c>
      <c r="L2297" s="53">
        <v>-1778</v>
      </c>
      <c r="M2297" s="53">
        <v>-3293</v>
      </c>
      <c r="N2297" s="53">
        <v>7600</v>
      </c>
      <c r="O2297" s="53">
        <v>-3293</v>
      </c>
      <c r="P2297" s="53">
        <v>7200</v>
      </c>
      <c r="Q2297" s="53">
        <v>-3693</v>
      </c>
      <c r="R2297" s="53">
        <v>7700</v>
      </c>
      <c r="S2297" s="53">
        <v>-3193</v>
      </c>
    </row>
    <row r="2298" spans="1:19">
      <c r="A2298" s="432">
        <v>42747</v>
      </c>
      <c r="B2298" s="53">
        <v>2990</v>
      </c>
      <c r="C2298" s="53">
        <v>8750</v>
      </c>
      <c r="D2298" s="53">
        <v>3937.5</v>
      </c>
      <c r="E2298" s="53">
        <v>7720</v>
      </c>
      <c r="F2298" s="53">
        <v>4246</v>
      </c>
      <c r="G2298" s="53">
        <v>7774</v>
      </c>
      <c r="H2298" s="53">
        <v>9274</v>
      </c>
      <c r="I2298" s="53">
        <v>9269</v>
      </c>
      <c r="J2298" s="53">
        <v>10769</v>
      </c>
      <c r="K2298" s="53">
        <v>7550</v>
      </c>
      <c r="L2298" s="53">
        <v>-1724</v>
      </c>
      <c r="M2298" s="53">
        <v>-3219</v>
      </c>
      <c r="N2298" s="53">
        <v>7450</v>
      </c>
      <c r="O2298" s="53">
        <v>-3319</v>
      </c>
      <c r="P2298" s="53">
        <v>7100</v>
      </c>
      <c r="Q2298" s="53">
        <v>-3669</v>
      </c>
      <c r="R2298" s="53">
        <v>7600</v>
      </c>
      <c r="S2298" s="53">
        <v>-3169</v>
      </c>
    </row>
    <row r="2299" spans="1:19">
      <c r="A2299" s="432">
        <v>42748</v>
      </c>
      <c r="B2299" s="53">
        <v>3010</v>
      </c>
      <c r="C2299" s="53">
        <v>8775</v>
      </c>
      <c r="D2299" s="53">
        <v>3948.75</v>
      </c>
      <c r="E2299" s="53">
        <v>7790</v>
      </c>
      <c r="F2299" s="53">
        <v>4284.5</v>
      </c>
      <c r="G2299" s="53">
        <v>7826</v>
      </c>
      <c r="H2299" s="53">
        <v>9326</v>
      </c>
      <c r="I2299" s="53">
        <v>9331</v>
      </c>
      <c r="J2299" s="53">
        <v>10831</v>
      </c>
      <c r="K2299" s="53">
        <v>7500</v>
      </c>
      <c r="L2299" s="53">
        <v>-1826</v>
      </c>
      <c r="M2299" s="53">
        <v>-3331</v>
      </c>
      <c r="N2299" s="53">
        <v>7450</v>
      </c>
      <c r="O2299" s="53">
        <v>-3381</v>
      </c>
      <c r="P2299" s="53">
        <v>7100</v>
      </c>
      <c r="Q2299" s="53">
        <v>-3731</v>
      </c>
      <c r="R2299" s="53">
        <v>7600</v>
      </c>
      <c r="S2299" s="53">
        <v>-3231</v>
      </c>
    </row>
    <row r="2300" spans="1:19">
      <c r="A2300" s="432">
        <v>42751</v>
      </c>
      <c r="B2300" s="53">
        <v>2980</v>
      </c>
      <c r="C2300" s="53">
        <v>9000</v>
      </c>
      <c r="D2300" s="53">
        <v>4050</v>
      </c>
      <c r="E2300" s="53">
        <v>7840</v>
      </c>
      <c r="F2300" s="53">
        <v>4312</v>
      </c>
      <c r="G2300" s="53">
        <v>7748</v>
      </c>
      <c r="H2300" s="53">
        <v>9248</v>
      </c>
      <c r="I2300" s="53">
        <v>9238</v>
      </c>
      <c r="J2300" s="53">
        <v>10738</v>
      </c>
      <c r="K2300" s="53">
        <v>7580</v>
      </c>
      <c r="L2300" s="53">
        <v>-1668</v>
      </c>
      <c r="M2300" s="53">
        <v>-3158</v>
      </c>
      <c r="N2300" s="53">
        <v>7450</v>
      </c>
      <c r="O2300" s="53">
        <v>-3288</v>
      </c>
      <c r="P2300" s="53">
        <v>7150</v>
      </c>
      <c r="Q2300" s="53">
        <v>-3588</v>
      </c>
      <c r="R2300" s="53">
        <v>7600</v>
      </c>
      <c r="S2300" s="53">
        <v>-3138</v>
      </c>
    </row>
    <row r="2301" spans="1:19">
      <c r="A2301" s="432">
        <v>42752</v>
      </c>
      <c r="B2301" s="53">
        <v>3045</v>
      </c>
      <c r="C2301" s="53">
        <v>9025</v>
      </c>
      <c r="D2301" s="53">
        <v>4061.25</v>
      </c>
      <c r="E2301" s="53">
        <v>8025</v>
      </c>
      <c r="F2301" s="53">
        <v>4413.75</v>
      </c>
      <c r="G2301" s="53">
        <v>7917</v>
      </c>
      <c r="H2301" s="53">
        <v>9417</v>
      </c>
      <c r="I2301" s="53">
        <v>9439.5</v>
      </c>
      <c r="J2301" s="53">
        <v>10939.5</v>
      </c>
      <c r="K2301" s="53">
        <v>7600</v>
      </c>
      <c r="L2301" s="53">
        <v>-1817</v>
      </c>
      <c r="M2301" s="53">
        <v>-3339.5</v>
      </c>
      <c r="N2301" s="53">
        <v>7450</v>
      </c>
      <c r="O2301" s="53">
        <v>-3489.5</v>
      </c>
      <c r="P2301" s="53">
        <v>7150</v>
      </c>
      <c r="Q2301" s="53">
        <v>-3789.5</v>
      </c>
      <c r="R2301" s="53">
        <v>7620</v>
      </c>
      <c r="S2301" s="53">
        <v>-3319.5</v>
      </c>
    </row>
    <row r="2302" spans="1:19">
      <c r="A2302" s="432">
        <v>42753</v>
      </c>
      <c r="B2302" s="53">
        <v>3060</v>
      </c>
      <c r="C2302" s="53">
        <v>8925</v>
      </c>
      <c r="D2302" s="53">
        <v>4016.25</v>
      </c>
      <c r="E2302" s="53">
        <v>7860</v>
      </c>
      <c r="F2302" s="53">
        <v>4323</v>
      </c>
      <c r="G2302" s="53">
        <v>7956</v>
      </c>
      <c r="H2302" s="53">
        <v>9456</v>
      </c>
      <c r="I2302" s="53">
        <v>9486</v>
      </c>
      <c r="J2302" s="53">
        <v>10986</v>
      </c>
      <c r="K2302" s="53">
        <v>7620</v>
      </c>
      <c r="L2302" s="53">
        <v>-1836</v>
      </c>
      <c r="M2302" s="53">
        <v>-3366</v>
      </c>
      <c r="N2302" s="53">
        <v>7450</v>
      </c>
      <c r="O2302" s="53">
        <v>-3536</v>
      </c>
      <c r="P2302" s="53">
        <v>7250</v>
      </c>
      <c r="Q2302" s="53">
        <v>-3736</v>
      </c>
      <c r="R2302" s="53">
        <v>7650</v>
      </c>
      <c r="S2302" s="53">
        <v>-3336</v>
      </c>
    </row>
    <row r="2303" spans="1:19">
      <c r="A2303" s="432">
        <v>42754</v>
      </c>
      <c r="B2303" s="53">
        <v>3062.5</v>
      </c>
      <c r="C2303" s="53">
        <v>8875</v>
      </c>
      <c r="D2303" s="53">
        <v>3993.75</v>
      </c>
      <c r="E2303" s="53">
        <v>7810</v>
      </c>
      <c r="F2303" s="53">
        <v>4295.5</v>
      </c>
      <c r="G2303" s="53">
        <v>7962.5</v>
      </c>
      <c r="H2303" s="53">
        <v>9462.5</v>
      </c>
      <c r="I2303" s="53">
        <v>9493.75</v>
      </c>
      <c r="J2303" s="53">
        <v>10993.75</v>
      </c>
      <c r="K2303" s="53">
        <v>7620</v>
      </c>
      <c r="L2303" s="53">
        <v>-1842.5</v>
      </c>
      <c r="M2303" s="53">
        <v>-3373.75</v>
      </c>
      <c r="N2303" s="53">
        <v>7450</v>
      </c>
      <c r="O2303" s="53">
        <v>-3543.75</v>
      </c>
      <c r="P2303" s="53">
        <v>7250</v>
      </c>
      <c r="Q2303" s="53">
        <v>-3743.75</v>
      </c>
      <c r="R2303" s="53">
        <v>7700</v>
      </c>
      <c r="S2303" s="53">
        <v>-3293.75</v>
      </c>
    </row>
    <row r="2304" spans="1:19">
      <c r="A2304" s="432">
        <v>42755</v>
      </c>
      <c r="B2304" s="53">
        <v>3017.5</v>
      </c>
      <c r="C2304" s="53">
        <v>8875</v>
      </c>
      <c r="D2304" s="53">
        <v>3993.75</v>
      </c>
      <c r="E2304" s="53">
        <v>7825</v>
      </c>
      <c r="F2304" s="53">
        <v>4303.75</v>
      </c>
      <c r="G2304" s="53">
        <v>7845.5</v>
      </c>
      <c r="H2304" s="53">
        <v>9345.5</v>
      </c>
      <c r="I2304" s="53">
        <v>9354.25</v>
      </c>
      <c r="J2304" s="53">
        <v>10854.25</v>
      </c>
      <c r="K2304" s="53">
        <v>7620</v>
      </c>
      <c r="L2304" s="53">
        <v>-1725.5</v>
      </c>
      <c r="M2304" s="53">
        <v>-3234.25</v>
      </c>
      <c r="N2304" s="53">
        <v>7450</v>
      </c>
      <c r="O2304" s="53">
        <v>-3404.25</v>
      </c>
      <c r="P2304" s="53">
        <v>7250</v>
      </c>
      <c r="Q2304" s="53">
        <v>-3604.25</v>
      </c>
      <c r="R2304" s="53">
        <v>7700</v>
      </c>
      <c r="S2304" s="53">
        <v>-3154.25</v>
      </c>
    </row>
    <row r="2305" spans="1:19">
      <c r="A2305" s="432">
        <v>42757</v>
      </c>
      <c r="B2305" s="53">
        <v>3020</v>
      </c>
      <c r="C2305" s="53">
        <v>8875</v>
      </c>
      <c r="D2305" s="53">
        <v>3993.75</v>
      </c>
      <c r="E2305" s="53">
        <v>7825</v>
      </c>
      <c r="F2305" s="53">
        <v>4303.75</v>
      </c>
      <c r="G2305" s="53">
        <v>7852</v>
      </c>
      <c r="H2305" s="53">
        <v>9352</v>
      </c>
      <c r="I2305" s="53">
        <v>9362</v>
      </c>
      <c r="J2305" s="53">
        <v>10862</v>
      </c>
      <c r="K2305" s="53">
        <v>7620</v>
      </c>
      <c r="L2305" s="53">
        <v>-1732</v>
      </c>
      <c r="M2305" s="53">
        <v>-3242</v>
      </c>
      <c r="N2305" s="53">
        <v>7450</v>
      </c>
      <c r="O2305" s="53">
        <v>-3412</v>
      </c>
      <c r="P2305" s="53">
        <v>7200</v>
      </c>
      <c r="Q2305" s="53">
        <v>-3662</v>
      </c>
      <c r="R2305" s="53">
        <v>7700</v>
      </c>
      <c r="S2305" s="53">
        <v>-3162</v>
      </c>
    </row>
    <row r="2306" spans="1:19">
      <c r="A2306" s="432">
        <v>42758</v>
      </c>
      <c r="B2306" s="53">
        <v>3050</v>
      </c>
      <c r="C2306" s="53">
        <v>8875</v>
      </c>
      <c r="D2306" s="53">
        <v>3993.75</v>
      </c>
      <c r="E2306" s="53">
        <v>7890</v>
      </c>
      <c r="F2306" s="53">
        <v>4339.5</v>
      </c>
      <c r="G2306" s="53">
        <v>7930</v>
      </c>
      <c r="H2306" s="53">
        <v>9430</v>
      </c>
      <c r="I2306" s="53">
        <v>9455</v>
      </c>
      <c r="J2306" s="53">
        <v>10955</v>
      </c>
      <c r="K2306" s="53">
        <v>7620</v>
      </c>
      <c r="L2306" s="53">
        <v>-1810</v>
      </c>
      <c r="M2306" s="53">
        <v>-3335</v>
      </c>
      <c r="N2306" s="53">
        <v>7450</v>
      </c>
      <c r="O2306" s="53">
        <v>-3505</v>
      </c>
      <c r="P2306" s="53">
        <v>7200</v>
      </c>
      <c r="Q2306" s="53">
        <v>-3755</v>
      </c>
      <c r="R2306" s="53">
        <v>7700</v>
      </c>
      <c r="S2306" s="53">
        <v>-3255</v>
      </c>
    </row>
    <row r="2307" spans="1:19">
      <c r="A2307" s="432">
        <v>42759</v>
      </c>
      <c r="B2307" s="53">
        <v>3037.5</v>
      </c>
      <c r="C2307" s="53">
        <v>8875</v>
      </c>
      <c r="D2307" s="53">
        <v>3993.75</v>
      </c>
      <c r="E2307" s="53">
        <v>8040</v>
      </c>
      <c r="F2307" s="53">
        <v>4422</v>
      </c>
      <c r="G2307" s="53">
        <v>7897.5</v>
      </c>
      <c r="H2307" s="53">
        <v>9397.5</v>
      </c>
      <c r="I2307" s="53">
        <v>9416.25</v>
      </c>
      <c r="J2307" s="53">
        <v>10916.25</v>
      </c>
      <c r="P2307" s="53">
        <v>7200</v>
      </c>
      <c r="Q2307" s="53">
        <v>-3716.25</v>
      </c>
      <c r="R2307" s="53">
        <v>7700</v>
      </c>
      <c r="S2307" s="53">
        <v>-3216.25</v>
      </c>
    </row>
    <row r="2308" spans="1:19">
      <c r="A2308" s="432">
        <v>42760</v>
      </c>
      <c r="B2308" s="53">
        <v>3060</v>
      </c>
      <c r="C2308" s="53">
        <v>8875</v>
      </c>
      <c r="D2308" s="53">
        <v>3993.75</v>
      </c>
      <c r="E2308" s="53">
        <v>8090</v>
      </c>
      <c r="F2308" s="53">
        <v>4449.5</v>
      </c>
      <c r="G2308" s="53">
        <v>7956</v>
      </c>
      <c r="H2308" s="53">
        <v>9456</v>
      </c>
      <c r="I2308" s="53">
        <v>9486</v>
      </c>
      <c r="J2308" s="53">
        <v>10986</v>
      </c>
      <c r="P2308" s="53">
        <v>7200</v>
      </c>
      <c r="Q2308" s="53">
        <v>-3786</v>
      </c>
      <c r="R2308" s="53">
        <v>7700</v>
      </c>
      <c r="S2308" s="53">
        <v>-3286</v>
      </c>
    </row>
    <row r="2309" spans="1:19">
      <c r="A2309" s="432">
        <v>42761</v>
      </c>
      <c r="B2309" s="53">
        <v>3085</v>
      </c>
      <c r="E2309" s="53">
        <v>8040</v>
      </c>
      <c r="F2309" s="53">
        <v>4422</v>
      </c>
      <c r="G2309" s="53">
        <v>8021</v>
      </c>
      <c r="H2309" s="53">
        <v>9521</v>
      </c>
      <c r="I2309" s="53">
        <v>9563.5</v>
      </c>
      <c r="J2309" s="53">
        <v>11063.5</v>
      </c>
      <c r="P2309" s="53">
        <v>7200</v>
      </c>
      <c r="Q2309" s="53">
        <v>-3863.5</v>
      </c>
      <c r="R2309" s="53">
        <v>7700</v>
      </c>
      <c r="S2309" s="53">
        <v>-3363.5</v>
      </c>
    </row>
    <row r="2310" spans="1:19">
      <c r="A2310" s="432">
        <v>42762</v>
      </c>
      <c r="B2310" s="53">
        <v>3085</v>
      </c>
      <c r="E2310" s="53">
        <v>8040</v>
      </c>
      <c r="F2310" s="53">
        <v>4422</v>
      </c>
      <c r="G2310" s="53">
        <v>8021</v>
      </c>
      <c r="H2310" s="53">
        <v>9521</v>
      </c>
      <c r="I2310" s="53">
        <v>9563.5</v>
      </c>
      <c r="J2310" s="53">
        <v>11063.5</v>
      </c>
      <c r="P2310" s="53">
        <v>7200</v>
      </c>
      <c r="Q2310" s="53">
        <v>-3863.5</v>
      </c>
    </row>
    <row r="2311" spans="1:19">
      <c r="A2311" s="432">
        <v>42765</v>
      </c>
      <c r="B2311" s="53">
        <v>3085</v>
      </c>
      <c r="E2311" s="53">
        <v>8040</v>
      </c>
      <c r="F2311" s="53">
        <v>4422</v>
      </c>
      <c r="G2311" s="53">
        <v>8021</v>
      </c>
      <c r="H2311" s="53">
        <v>9521</v>
      </c>
      <c r="I2311" s="53">
        <v>9563.5</v>
      </c>
      <c r="J2311" s="53">
        <v>11063.5</v>
      </c>
      <c r="P2311" s="53">
        <v>7200</v>
      </c>
      <c r="Q2311" s="53">
        <v>-3863.5</v>
      </c>
      <c r="R2311" s="53">
        <v>7700</v>
      </c>
      <c r="S2311" s="53">
        <v>-3363.5</v>
      </c>
    </row>
    <row r="2312" spans="1:19">
      <c r="A2312" s="432">
        <v>42766</v>
      </c>
      <c r="B2312" s="53">
        <v>3085</v>
      </c>
      <c r="E2312" s="53">
        <v>8040</v>
      </c>
      <c r="F2312" s="53">
        <v>4422</v>
      </c>
      <c r="G2312" s="53">
        <v>8021</v>
      </c>
      <c r="H2312" s="53">
        <v>9521</v>
      </c>
      <c r="I2312" s="53">
        <v>9563.5</v>
      </c>
      <c r="J2312" s="53">
        <v>11063.5</v>
      </c>
      <c r="P2312" s="53">
        <v>7200</v>
      </c>
      <c r="Q2312" s="53">
        <v>-3863.5</v>
      </c>
      <c r="R2312" s="53">
        <v>7700</v>
      </c>
      <c r="S2312" s="53">
        <v>-3363.5</v>
      </c>
    </row>
    <row r="2313" spans="1:19">
      <c r="A2313" s="432">
        <v>42767</v>
      </c>
      <c r="B2313" s="53">
        <v>3085</v>
      </c>
      <c r="E2313" s="53">
        <v>8040</v>
      </c>
      <c r="F2313" s="53">
        <v>4422</v>
      </c>
      <c r="G2313" s="53">
        <v>8021</v>
      </c>
      <c r="H2313" s="53">
        <v>9521</v>
      </c>
      <c r="I2313" s="53">
        <v>9563.5</v>
      </c>
      <c r="J2313" s="53">
        <v>11063.5</v>
      </c>
      <c r="P2313" s="53">
        <v>7200</v>
      </c>
      <c r="Q2313" s="53">
        <v>-3863.5</v>
      </c>
      <c r="R2313" s="53">
        <v>7700</v>
      </c>
      <c r="S2313" s="53">
        <v>-3363.5</v>
      </c>
    </row>
    <row r="2314" spans="1:19">
      <c r="A2314" s="432">
        <v>42768</v>
      </c>
      <c r="B2314" s="53">
        <v>3085</v>
      </c>
      <c r="E2314" s="53">
        <v>8040</v>
      </c>
      <c r="F2314" s="53">
        <v>4422</v>
      </c>
      <c r="G2314" s="53">
        <v>8021</v>
      </c>
      <c r="H2314" s="53">
        <v>9521</v>
      </c>
      <c r="I2314" s="53">
        <v>9563.5</v>
      </c>
      <c r="J2314" s="53">
        <v>11063.5</v>
      </c>
      <c r="P2314" s="53">
        <v>7200</v>
      </c>
      <c r="Q2314" s="53">
        <v>-3863.5</v>
      </c>
      <c r="R2314" s="53">
        <v>7700</v>
      </c>
      <c r="S2314" s="53">
        <v>-3363.5</v>
      </c>
    </row>
    <row r="2315" spans="1:19">
      <c r="A2315" s="432">
        <v>42769</v>
      </c>
      <c r="B2315" s="53">
        <v>3085</v>
      </c>
      <c r="C2315" s="53">
        <v>9000</v>
      </c>
      <c r="D2315" s="53">
        <v>4050</v>
      </c>
      <c r="E2315" s="53">
        <v>8285</v>
      </c>
      <c r="F2315" s="53">
        <v>4556.75</v>
      </c>
      <c r="G2315" s="53">
        <v>8021</v>
      </c>
      <c r="H2315" s="53">
        <v>9521</v>
      </c>
      <c r="I2315" s="53">
        <v>9563.5</v>
      </c>
      <c r="J2315" s="53">
        <v>11063.5</v>
      </c>
      <c r="P2315" s="53">
        <v>7200</v>
      </c>
      <c r="Q2315" s="53">
        <v>-3863.5</v>
      </c>
      <c r="R2315" s="53">
        <v>7700</v>
      </c>
      <c r="S2315" s="53">
        <v>-3363.5</v>
      </c>
    </row>
    <row r="2316" spans="1:19">
      <c r="A2316" s="432">
        <v>42770</v>
      </c>
      <c r="B2316" s="53">
        <v>3075</v>
      </c>
      <c r="C2316" s="53">
        <v>9025</v>
      </c>
      <c r="D2316" s="53">
        <v>4061.25</v>
      </c>
      <c r="E2316" s="53">
        <v>8240</v>
      </c>
      <c r="F2316" s="53">
        <v>4532</v>
      </c>
      <c r="G2316" s="53">
        <v>7995</v>
      </c>
      <c r="H2316" s="53">
        <v>9495</v>
      </c>
      <c r="I2316" s="53">
        <v>9532.5</v>
      </c>
      <c r="J2316" s="53">
        <v>11032.5</v>
      </c>
      <c r="K2316" s="53">
        <v>7650</v>
      </c>
      <c r="L2316" s="53">
        <v>-1845</v>
      </c>
      <c r="M2316" s="53">
        <v>-3382.5</v>
      </c>
      <c r="N2316" s="53">
        <v>7550</v>
      </c>
      <c r="O2316" s="53">
        <v>-3482.5</v>
      </c>
      <c r="P2316" s="53">
        <v>7200</v>
      </c>
      <c r="Q2316" s="53">
        <v>-3832.5</v>
      </c>
      <c r="R2316" s="53">
        <v>7700</v>
      </c>
      <c r="S2316" s="53">
        <v>-3332.5</v>
      </c>
    </row>
    <row r="2317" spans="1:19">
      <c r="A2317" s="432">
        <v>42771</v>
      </c>
      <c r="K2317" s="53">
        <v>7650</v>
      </c>
      <c r="N2317" s="53">
        <v>7550</v>
      </c>
    </row>
    <row r="2318" spans="1:19">
      <c r="A2318" s="432">
        <v>42772</v>
      </c>
      <c r="B2318" s="53">
        <v>3075</v>
      </c>
      <c r="C2318" s="53">
        <v>9050</v>
      </c>
      <c r="D2318" s="53">
        <v>4072.5</v>
      </c>
      <c r="E2318" s="53">
        <v>8290</v>
      </c>
      <c r="F2318" s="53">
        <v>4559.5</v>
      </c>
      <c r="G2318" s="53">
        <v>7995</v>
      </c>
      <c r="H2318" s="53">
        <v>9495</v>
      </c>
      <c r="I2318" s="53">
        <v>9532.5</v>
      </c>
      <c r="J2318" s="53">
        <v>11032.5</v>
      </c>
      <c r="K2318" s="53">
        <v>7650</v>
      </c>
      <c r="L2318" s="53">
        <v>-1845</v>
      </c>
      <c r="M2318" s="53">
        <v>-3382.5</v>
      </c>
      <c r="N2318" s="53">
        <v>7550</v>
      </c>
      <c r="O2318" s="53">
        <v>-3482.5</v>
      </c>
      <c r="P2318" s="53">
        <v>7250</v>
      </c>
      <c r="Q2318" s="53">
        <v>-3782.5</v>
      </c>
      <c r="R2318" s="53">
        <v>7700</v>
      </c>
      <c r="S2318" s="53">
        <v>-3332.5</v>
      </c>
    </row>
    <row r="2319" spans="1:19">
      <c r="A2319" s="432">
        <v>42773</v>
      </c>
      <c r="B2319" s="53">
        <v>3075</v>
      </c>
      <c r="C2319" s="53">
        <v>9050</v>
      </c>
      <c r="D2319" s="53">
        <v>4072.5</v>
      </c>
      <c r="E2319" s="53">
        <v>8150</v>
      </c>
      <c r="F2319" s="53">
        <v>4482.5</v>
      </c>
      <c r="G2319" s="53">
        <v>7995</v>
      </c>
      <c r="H2319" s="53">
        <v>9495</v>
      </c>
      <c r="I2319" s="53">
        <v>9532.5</v>
      </c>
      <c r="J2319" s="53">
        <v>11032.5</v>
      </c>
      <c r="K2319" s="53">
        <v>7750</v>
      </c>
      <c r="L2319" s="53">
        <v>-1745</v>
      </c>
      <c r="M2319" s="53">
        <v>-3282.5</v>
      </c>
      <c r="N2319" s="53">
        <v>7550</v>
      </c>
      <c r="O2319" s="53">
        <v>-3482.5</v>
      </c>
      <c r="P2319" s="53">
        <v>7250</v>
      </c>
      <c r="Q2319" s="53">
        <v>-3782.5</v>
      </c>
      <c r="R2319" s="53">
        <v>7710</v>
      </c>
      <c r="S2319" s="53">
        <v>-3322.5</v>
      </c>
    </row>
    <row r="2320" spans="1:19">
      <c r="A2320" s="432">
        <v>42774</v>
      </c>
      <c r="B2320" s="53">
        <v>3085</v>
      </c>
      <c r="C2320" s="53">
        <v>9050</v>
      </c>
      <c r="D2320" s="53">
        <v>4072.5</v>
      </c>
      <c r="E2320" s="53">
        <v>8040</v>
      </c>
      <c r="F2320" s="53">
        <v>4422</v>
      </c>
      <c r="G2320" s="53">
        <v>8021</v>
      </c>
      <c r="H2320" s="53">
        <v>9521</v>
      </c>
      <c r="I2320" s="53">
        <v>9563.5</v>
      </c>
      <c r="J2320" s="53">
        <v>11063.5</v>
      </c>
      <c r="K2320" s="53">
        <v>7770</v>
      </c>
      <c r="L2320" s="53">
        <v>-1751</v>
      </c>
      <c r="M2320" s="53">
        <v>-3293.5</v>
      </c>
      <c r="N2320" s="53">
        <v>7700</v>
      </c>
      <c r="O2320" s="53">
        <v>-3363.5</v>
      </c>
      <c r="P2320" s="53">
        <v>7250</v>
      </c>
      <c r="Q2320" s="53">
        <v>-3813.5</v>
      </c>
      <c r="R2320" s="53">
        <v>7750</v>
      </c>
      <c r="S2320" s="53">
        <v>-3313.5</v>
      </c>
    </row>
    <row r="2321" spans="1:19">
      <c r="A2321" s="432">
        <v>42775</v>
      </c>
      <c r="B2321" s="53">
        <v>3080</v>
      </c>
      <c r="C2321" s="53">
        <v>9025</v>
      </c>
      <c r="D2321" s="53">
        <v>4061.25</v>
      </c>
      <c r="E2321" s="53">
        <v>7930</v>
      </c>
      <c r="F2321" s="53">
        <v>4361.5</v>
      </c>
      <c r="G2321" s="53">
        <v>8008</v>
      </c>
      <c r="H2321" s="53">
        <v>9508</v>
      </c>
      <c r="I2321" s="53">
        <v>9548</v>
      </c>
      <c r="J2321" s="53">
        <v>11048</v>
      </c>
      <c r="K2321" s="53">
        <v>7770</v>
      </c>
      <c r="L2321" s="53">
        <v>-1738</v>
      </c>
      <c r="M2321" s="53">
        <v>-3278</v>
      </c>
      <c r="N2321" s="53">
        <v>7700</v>
      </c>
      <c r="O2321" s="53">
        <v>-3348</v>
      </c>
      <c r="P2321" s="53">
        <v>7300</v>
      </c>
      <c r="Q2321" s="53">
        <v>-3748</v>
      </c>
      <c r="R2321" s="53">
        <v>7750</v>
      </c>
      <c r="S2321" s="53">
        <v>-3298</v>
      </c>
    </row>
    <row r="2322" spans="1:19">
      <c r="A2322" s="432">
        <v>42776</v>
      </c>
      <c r="B2322" s="53">
        <v>3080</v>
      </c>
      <c r="C2322" s="53">
        <v>9025</v>
      </c>
      <c r="D2322" s="53">
        <v>4061.25</v>
      </c>
      <c r="E2322" s="53">
        <v>7890</v>
      </c>
      <c r="F2322" s="53">
        <v>4339.5</v>
      </c>
      <c r="G2322" s="53">
        <v>8008</v>
      </c>
      <c r="H2322" s="53">
        <v>9508</v>
      </c>
      <c r="I2322" s="53">
        <v>9548</v>
      </c>
      <c r="J2322" s="53">
        <v>11048</v>
      </c>
      <c r="K2322" s="53">
        <v>7770</v>
      </c>
      <c r="L2322" s="53">
        <v>-1738</v>
      </c>
      <c r="M2322" s="53">
        <v>-3278</v>
      </c>
      <c r="N2322" s="53">
        <v>7700</v>
      </c>
      <c r="O2322" s="53">
        <v>-3348</v>
      </c>
      <c r="P2322" s="53">
        <v>7300</v>
      </c>
      <c r="Q2322" s="53">
        <v>-3748</v>
      </c>
      <c r="R2322" s="53">
        <v>7750</v>
      </c>
      <c r="S2322" s="53">
        <v>-3298</v>
      </c>
    </row>
    <row r="2323" spans="1:19">
      <c r="A2323" s="432">
        <v>42779</v>
      </c>
      <c r="B2323" s="53">
        <v>3065</v>
      </c>
      <c r="C2323" s="53">
        <v>9150</v>
      </c>
      <c r="D2323" s="53">
        <v>4117.5</v>
      </c>
      <c r="E2323" s="53">
        <v>7890</v>
      </c>
      <c r="F2323" s="53">
        <v>4339.5</v>
      </c>
      <c r="G2323" s="53">
        <v>7969</v>
      </c>
      <c r="H2323" s="53">
        <v>9469</v>
      </c>
      <c r="I2323" s="53">
        <v>9501.5</v>
      </c>
      <c r="J2323" s="53">
        <v>11001.5</v>
      </c>
      <c r="K2323" s="53">
        <v>7850</v>
      </c>
      <c r="L2323" s="53">
        <v>-1619</v>
      </c>
      <c r="M2323" s="53">
        <v>-3151.5</v>
      </c>
      <c r="N2323" s="53">
        <v>7700</v>
      </c>
      <c r="O2323" s="53">
        <v>-3301.5</v>
      </c>
      <c r="P2323" s="53">
        <v>7300</v>
      </c>
      <c r="Q2323" s="53">
        <v>-3701.5</v>
      </c>
      <c r="R2323" s="53">
        <v>7750</v>
      </c>
      <c r="S2323" s="53">
        <v>-3251.5</v>
      </c>
    </row>
    <row r="2324" spans="1:19">
      <c r="A2324" s="432">
        <v>42780</v>
      </c>
      <c r="B2324" s="53">
        <v>3130</v>
      </c>
      <c r="C2324" s="53">
        <v>9125</v>
      </c>
      <c r="D2324" s="53">
        <v>4106.25</v>
      </c>
      <c r="E2324" s="53">
        <v>7930</v>
      </c>
      <c r="F2324" s="53">
        <v>4361.5</v>
      </c>
      <c r="G2324" s="53">
        <v>8138</v>
      </c>
      <c r="H2324" s="53">
        <v>9638</v>
      </c>
      <c r="I2324" s="53">
        <v>9703</v>
      </c>
      <c r="J2324" s="53">
        <v>11203</v>
      </c>
      <c r="K2324" s="53">
        <v>7850</v>
      </c>
      <c r="L2324" s="53">
        <v>-1788</v>
      </c>
      <c r="M2324" s="53">
        <v>-3353</v>
      </c>
      <c r="N2324" s="53">
        <v>7700</v>
      </c>
      <c r="O2324" s="53">
        <v>-3503</v>
      </c>
      <c r="P2324" s="53">
        <v>7400</v>
      </c>
      <c r="Q2324" s="53">
        <v>-3803</v>
      </c>
      <c r="R2324" s="53">
        <v>7850</v>
      </c>
      <c r="S2324" s="53">
        <v>-3353</v>
      </c>
    </row>
    <row r="2325" spans="1:19">
      <c r="A2325" s="432">
        <v>42781</v>
      </c>
      <c r="B2325" s="53">
        <v>3190</v>
      </c>
      <c r="C2325" s="53">
        <v>9125</v>
      </c>
      <c r="D2325" s="53">
        <v>4106.25</v>
      </c>
      <c r="E2325" s="53">
        <v>7710</v>
      </c>
      <c r="F2325" s="53">
        <v>4240.5</v>
      </c>
      <c r="G2325" s="53">
        <v>8294</v>
      </c>
      <c r="H2325" s="53">
        <v>9794</v>
      </c>
      <c r="I2325" s="53">
        <v>9889</v>
      </c>
      <c r="J2325" s="53">
        <v>11389</v>
      </c>
      <c r="K2325" s="53">
        <v>7950</v>
      </c>
      <c r="L2325" s="53">
        <v>-1844</v>
      </c>
      <c r="M2325" s="53">
        <v>-3439</v>
      </c>
      <c r="N2325" s="53">
        <v>7700</v>
      </c>
      <c r="O2325" s="53">
        <v>-3689</v>
      </c>
      <c r="P2325" s="53">
        <v>7450</v>
      </c>
      <c r="Q2325" s="53">
        <v>-3939</v>
      </c>
      <c r="R2325" s="53">
        <v>7900</v>
      </c>
      <c r="S2325" s="53">
        <v>-3489</v>
      </c>
    </row>
    <row r="2326" spans="1:19">
      <c r="A2326" s="432">
        <v>42782</v>
      </c>
      <c r="B2326" s="53">
        <v>3200</v>
      </c>
      <c r="C2326" s="53">
        <v>9050</v>
      </c>
      <c r="D2326" s="53">
        <v>4072.5</v>
      </c>
      <c r="E2326" s="53">
        <v>7530</v>
      </c>
      <c r="F2326" s="53">
        <v>4141.5</v>
      </c>
      <c r="G2326" s="53">
        <v>8320</v>
      </c>
      <c r="H2326" s="53">
        <v>9820</v>
      </c>
      <c r="I2326" s="53">
        <v>9920</v>
      </c>
      <c r="J2326" s="53">
        <v>11420</v>
      </c>
      <c r="K2326" s="53">
        <v>7950</v>
      </c>
      <c r="L2326" s="53">
        <v>-1870</v>
      </c>
      <c r="M2326" s="53">
        <v>-3470</v>
      </c>
      <c r="N2326" s="53">
        <v>7700</v>
      </c>
      <c r="O2326" s="53">
        <v>-3720</v>
      </c>
      <c r="P2326" s="53">
        <v>7450</v>
      </c>
      <c r="Q2326" s="53">
        <v>-3970</v>
      </c>
      <c r="R2326" s="53">
        <v>7900</v>
      </c>
      <c r="S2326" s="53">
        <v>-3520</v>
      </c>
    </row>
    <row r="2327" spans="1:19">
      <c r="A2327" s="432">
        <v>42783</v>
      </c>
      <c r="B2327" s="53">
        <v>3180</v>
      </c>
      <c r="C2327" s="53">
        <v>8950</v>
      </c>
      <c r="D2327" s="53">
        <v>4027.5</v>
      </c>
      <c r="E2327" s="53">
        <v>7510</v>
      </c>
      <c r="F2327" s="53">
        <v>4130.5</v>
      </c>
      <c r="G2327" s="53">
        <v>8268</v>
      </c>
      <c r="H2327" s="53">
        <v>9768</v>
      </c>
      <c r="I2327" s="53">
        <v>9858</v>
      </c>
      <c r="J2327" s="53">
        <v>11358</v>
      </c>
      <c r="K2327" s="53">
        <v>7950</v>
      </c>
      <c r="L2327" s="53">
        <v>-1818</v>
      </c>
      <c r="M2327" s="53">
        <v>-3408</v>
      </c>
      <c r="N2327" s="53">
        <v>7700</v>
      </c>
      <c r="O2327" s="53">
        <v>-3658</v>
      </c>
      <c r="P2327" s="53">
        <v>7450</v>
      </c>
      <c r="Q2327" s="53">
        <v>-3908</v>
      </c>
      <c r="R2327" s="53">
        <v>7900</v>
      </c>
      <c r="S2327" s="53">
        <v>-3458</v>
      </c>
    </row>
    <row r="2328" spans="1:19">
      <c r="A2328" s="432">
        <v>42786</v>
      </c>
      <c r="B2328" s="53">
        <v>3180</v>
      </c>
      <c r="C2328" s="53">
        <v>8850</v>
      </c>
      <c r="D2328" s="53">
        <v>3982.5</v>
      </c>
      <c r="E2328" s="53">
        <v>7390</v>
      </c>
      <c r="F2328" s="53">
        <v>4064.5000000000005</v>
      </c>
      <c r="G2328" s="53">
        <v>8268</v>
      </c>
      <c r="H2328" s="53">
        <v>9768</v>
      </c>
      <c r="I2328" s="53">
        <v>9858</v>
      </c>
      <c r="J2328" s="53">
        <v>11358</v>
      </c>
      <c r="K2328" s="53">
        <v>7850</v>
      </c>
      <c r="L2328" s="53">
        <v>-1918</v>
      </c>
      <c r="M2328" s="53">
        <v>-3508</v>
      </c>
      <c r="N2328" s="53">
        <v>7700</v>
      </c>
      <c r="O2328" s="53">
        <v>-3658</v>
      </c>
      <c r="P2328" s="53">
        <v>7450</v>
      </c>
      <c r="Q2328" s="53">
        <v>-3908</v>
      </c>
      <c r="R2328" s="53">
        <v>7850</v>
      </c>
      <c r="S2328" s="53">
        <v>-3508</v>
      </c>
    </row>
    <row r="2329" spans="1:19">
      <c r="A2329" s="432">
        <v>42787</v>
      </c>
      <c r="B2329" s="53">
        <v>3125</v>
      </c>
      <c r="C2329" s="53">
        <v>8850</v>
      </c>
      <c r="D2329" s="53">
        <v>3982.5</v>
      </c>
      <c r="E2329" s="53">
        <v>7310</v>
      </c>
      <c r="F2329" s="53">
        <v>4020.5000000000005</v>
      </c>
      <c r="G2329" s="53">
        <v>8125</v>
      </c>
      <c r="H2329" s="53">
        <v>9625</v>
      </c>
      <c r="I2329" s="53">
        <v>9687.5</v>
      </c>
      <c r="J2329" s="53">
        <v>11187.5</v>
      </c>
      <c r="K2329" s="53">
        <v>7850</v>
      </c>
      <c r="L2329" s="53">
        <v>-1775</v>
      </c>
      <c r="M2329" s="53">
        <v>-3337.5</v>
      </c>
      <c r="N2329" s="53">
        <v>7700</v>
      </c>
      <c r="O2329" s="53">
        <v>-3487.5</v>
      </c>
      <c r="P2329" s="53">
        <v>7450</v>
      </c>
      <c r="Q2329" s="53">
        <v>-3737.5</v>
      </c>
      <c r="R2329" s="53">
        <v>7850</v>
      </c>
      <c r="S2329" s="53">
        <v>-3337.5</v>
      </c>
    </row>
    <row r="2330" spans="1:19">
      <c r="A2330" s="432">
        <v>42788</v>
      </c>
      <c r="B2330" s="53">
        <v>3125</v>
      </c>
      <c r="C2330" s="53">
        <v>8750</v>
      </c>
      <c r="D2330" s="53">
        <v>3937.5</v>
      </c>
      <c r="E2330" s="53">
        <v>7340</v>
      </c>
      <c r="F2330" s="53">
        <v>4037.0000000000005</v>
      </c>
      <c r="G2330" s="53">
        <v>8125</v>
      </c>
      <c r="H2330" s="53">
        <v>9625</v>
      </c>
      <c r="I2330" s="53">
        <v>9687.5</v>
      </c>
      <c r="J2330" s="53">
        <v>11187.5</v>
      </c>
      <c r="K2330" s="53">
        <v>7850</v>
      </c>
      <c r="L2330" s="53">
        <v>-1775</v>
      </c>
      <c r="M2330" s="53">
        <v>-3337.5</v>
      </c>
      <c r="N2330" s="53">
        <v>7700</v>
      </c>
      <c r="O2330" s="53">
        <v>-3487.5</v>
      </c>
      <c r="P2330" s="53">
        <v>7350</v>
      </c>
      <c r="Q2330" s="53">
        <v>-3837.5</v>
      </c>
      <c r="R2330" s="53">
        <v>7850</v>
      </c>
      <c r="S2330" s="53">
        <v>-3337.5</v>
      </c>
    </row>
    <row r="2331" spans="1:19">
      <c r="A2331" s="432">
        <v>42789</v>
      </c>
      <c r="B2331" s="53">
        <v>3110</v>
      </c>
      <c r="C2331" s="53">
        <v>8750</v>
      </c>
      <c r="D2331" s="53">
        <v>3937.5</v>
      </c>
      <c r="E2331" s="53">
        <v>7340</v>
      </c>
      <c r="F2331" s="53">
        <v>4037.0000000000005</v>
      </c>
      <c r="G2331" s="53">
        <v>8086</v>
      </c>
      <c r="H2331" s="53">
        <v>9586</v>
      </c>
      <c r="I2331" s="53">
        <v>9641</v>
      </c>
      <c r="J2331" s="53">
        <v>11141</v>
      </c>
      <c r="K2331" s="53">
        <v>7850</v>
      </c>
      <c r="L2331" s="53">
        <v>-1736</v>
      </c>
      <c r="M2331" s="53">
        <v>-3291</v>
      </c>
      <c r="N2331" s="53">
        <v>7700</v>
      </c>
      <c r="O2331" s="53">
        <v>-3441</v>
      </c>
      <c r="P2331" s="53">
        <v>7350</v>
      </c>
      <c r="Q2331" s="53">
        <v>-3791</v>
      </c>
      <c r="R2331" s="53">
        <v>7850</v>
      </c>
      <c r="S2331" s="53">
        <v>-3291</v>
      </c>
    </row>
    <row r="2332" spans="1:19">
      <c r="A2332" s="432">
        <v>42790</v>
      </c>
      <c r="B2332" s="53">
        <v>3110</v>
      </c>
      <c r="C2332" s="53">
        <v>8550</v>
      </c>
      <c r="D2332" s="53">
        <v>3847.5</v>
      </c>
      <c r="E2332" s="53">
        <v>7410</v>
      </c>
      <c r="F2332" s="53">
        <v>4075.5000000000005</v>
      </c>
      <c r="G2332" s="53">
        <v>8086</v>
      </c>
      <c r="H2332" s="53">
        <v>9586</v>
      </c>
      <c r="I2332" s="53">
        <v>9641</v>
      </c>
      <c r="J2332" s="53">
        <v>11141</v>
      </c>
      <c r="K2332" s="53">
        <v>7780</v>
      </c>
      <c r="L2332" s="53">
        <v>-1806</v>
      </c>
      <c r="M2332" s="53">
        <v>-3361</v>
      </c>
      <c r="N2332" s="53">
        <v>7700</v>
      </c>
      <c r="O2332" s="53">
        <v>-3441</v>
      </c>
      <c r="P2332" s="53">
        <v>7350</v>
      </c>
      <c r="Q2332" s="53">
        <v>-3791</v>
      </c>
      <c r="R2332" s="53">
        <v>7850</v>
      </c>
      <c r="S2332" s="53">
        <v>-3291</v>
      </c>
    </row>
    <row r="2333" spans="1:19">
      <c r="A2333" s="432">
        <v>42793</v>
      </c>
      <c r="B2333" s="53">
        <v>3125</v>
      </c>
      <c r="C2333" s="53">
        <v>8650</v>
      </c>
      <c r="D2333" s="53">
        <v>3892.5</v>
      </c>
      <c r="E2333" s="53">
        <v>7290</v>
      </c>
      <c r="F2333" s="53">
        <v>4009.5000000000005</v>
      </c>
      <c r="G2333" s="53">
        <v>8125</v>
      </c>
      <c r="H2333" s="53">
        <v>9625</v>
      </c>
      <c r="I2333" s="53">
        <v>9687.5</v>
      </c>
      <c r="J2333" s="53">
        <v>11187.5</v>
      </c>
      <c r="K2333" s="53">
        <v>7750</v>
      </c>
      <c r="L2333" s="53">
        <v>-1875</v>
      </c>
      <c r="M2333" s="53">
        <v>-3437.5</v>
      </c>
      <c r="N2333" s="53">
        <v>7550</v>
      </c>
      <c r="O2333" s="53">
        <v>-3637.5</v>
      </c>
      <c r="P2333" s="53">
        <v>7300</v>
      </c>
      <c r="Q2333" s="53">
        <v>-3887.5</v>
      </c>
      <c r="R2333" s="53">
        <v>7805</v>
      </c>
      <c r="S2333" s="53">
        <v>-3382.5</v>
      </c>
    </row>
    <row r="2334" spans="1:19">
      <c r="A2334" s="432">
        <v>42794</v>
      </c>
      <c r="B2334" s="53">
        <v>3110</v>
      </c>
      <c r="C2334" s="53">
        <v>8600</v>
      </c>
      <c r="D2334" s="53">
        <v>3870</v>
      </c>
      <c r="E2334" s="53">
        <v>6970</v>
      </c>
      <c r="F2334" s="53">
        <v>3833.5000000000005</v>
      </c>
      <c r="G2334" s="53">
        <v>8086</v>
      </c>
      <c r="H2334" s="53">
        <v>9586</v>
      </c>
      <c r="I2334" s="53">
        <v>9641</v>
      </c>
      <c r="J2334" s="53">
        <v>11141</v>
      </c>
      <c r="K2334" s="53">
        <v>7750</v>
      </c>
      <c r="L2334" s="53">
        <v>-1836</v>
      </c>
      <c r="M2334" s="53">
        <v>-3391</v>
      </c>
      <c r="N2334" s="53">
        <v>7550</v>
      </c>
      <c r="O2334" s="53">
        <v>-3591</v>
      </c>
      <c r="P2334" s="53">
        <v>7300</v>
      </c>
      <c r="Q2334" s="53">
        <v>-3841</v>
      </c>
      <c r="R2334" s="53">
        <v>7805</v>
      </c>
      <c r="S2334" s="53">
        <v>-3336</v>
      </c>
    </row>
    <row r="2335" spans="1:19">
      <c r="A2335" s="432">
        <v>42795</v>
      </c>
      <c r="B2335" s="53">
        <v>3110</v>
      </c>
      <c r="C2335" s="53">
        <v>8600</v>
      </c>
      <c r="D2335" s="53">
        <v>3870</v>
      </c>
      <c r="E2335" s="53">
        <v>6910</v>
      </c>
      <c r="F2335" s="53">
        <v>3800.5000000000005</v>
      </c>
      <c r="G2335" s="53">
        <v>8086</v>
      </c>
      <c r="H2335" s="53">
        <v>9586</v>
      </c>
      <c r="I2335" s="53">
        <v>9641</v>
      </c>
      <c r="J2335" s="53">
        <v>11141</v>
      </c>
      <c r="K2335" s="53">
        <v>7750</v>
      </c>
      <c r="L2335" s="53">
        <v>-1836</v>
      </c>
      <c r="M2335" s="53">
        <v>-3391</v>
      </c>
      <c r="N2335" s="53">
        <v>7550</v>
      </c>
      <c r="O2335" s="53">
        <v>-3591</v>
      </c>
      <c r="P2335" s="53">
        <v>7300</v>
      </c>
      <c r="Q2335" s="53">
        <v>-3841</v>
      </c>
      <c r="R2335" s="53">
        <v>7840</v>
      </c>
      <c r="S2335" s="53">
        <v>-3301</v>
      </c>
    </row>
    <row r="2336" spans="1:19">
      <c r="A2336" s="432">
        <v>42796</v>
      </c>
      <c r="B2336" s="53">
        <v>3065</v>
      </c>
      <c r="C2336" s="53">
        <v>8575</v>
      </c>
      <c r="D2336" s="53">
        <v>3858.75</v>
      </c>
      <c r="E2336" s="53">
        <v>6940</v>
      </c>
      <c r="F2336" s="53">
        <v>3817.0000000000005</v>
      </c>
      <c r="G2336" s="53">
        <v>7969</v>
      </c>
      <c r="H2336" s="53">
        <v>9469</v>
      </c>
      <c r="I2336" s="53">
        <v>9501.5</v>
      </c>
      <c r="J2336" s="53">
        <v>11001.5</v>
      </c>
      <c r="K2336" s="53">
        <v>7750</v>
      </c>
      <c r="L2336" s="53">
        <v>-1719</v>
      </c>
      <c r="M2336" s="53">
        <v>-3251.5</v>
      </c>
      <c r="N2336" s="53">
        <v>7550</v>
      </c>
      <c r="O2336" s="53">
        <v>-3451.5</v>
      </c>
      <c r="P2336" s="53">
        <v>7300</v>
      </c>
      <c r="Q2336" s="53">
        <v>-3701.5</v>
      </c>
      <c r="R2336" s="53">
        <v>7840</v>
      </c>
      <c r="S2336" s="53">
        <v>-3161.5</v>
      </c>
    </row>
    <row r="2337" spans="1:19">
      <c r="A2337" s="432">
        <v>42797</v>
      </c>
      <c r="B2337" s="53">
        <v>3060</v>
      </c>
      <c r="C2337" s="53">
        <v>8575</v>
      </c>
      <c r="D2337" s="53">
        <v>3858.75</v>
      </c>
      <c r="E2337" s="53">
        <v>6930</v>
      </c>
      <c r="F2337" s="53">
        <v>3811.5000000000005</v>
      </c>
      <c r="G2337" s="53">
        <v>7956</v>
      </c>
      <c r="H2337" s="53">
        <v>9456</v>
      </c>
      <c r="I2337" s="53">
        <v>9486</v>
      </c>
      <c r="J2337" s="53">
        <v>10986</v>
      </c>
      <c r="K2337" s="53">
        <v>7750</v>
      </c>
      <c r="L2337" s="53">
        <v>-1706</v>
      </c>
      <c r="M2337" s="53">
        <v>-3236</v>
      </c>
      <c r="N2337" s="53">
        <v>7550</v>
      </c>
      <c r="O2337" s="53">
        <v>-3436</v>
      </c>
      <c r="P2337" s="53">
        <v>7300</v>
      </c>
      <c r="Q2337" s="53">
        <v>-3686</v>
      </c>
      <c r="R2337" s="53">
        <v>7870</v>
      </c>
      <c r="S2337" s="53">
        <v>-3116</v>
      </c>
    </row>
    <row r="2338" spans="1:19">
      <c r="A2338" s="432">
        <v>42800</v>
      </c>
      <c r="B2338" s="53">
        <v>3060</v>
      </c>
      <c r="C2338" s="53">
        <v>8625</v>
      </c>
      <c r="D2338" s="53">
        <v>3881.25</v>
      </c>
      <c r="E2338" s="53">
        <v>6910</v>
      </c>
      <c r="F2338" s="53">
        <v>3800.5000000000005</v>
      </c>
      <c r="G2338" s="53">
        <v>7956</v>
      </c>
      <c r="H2338" s="53">
        <v>9456</v>
      </c>
      <c r="I2338" s="53">
        <v>9486</v>
      </c>
      <c r="J2338" s="53">
        <v>10986</v>
      </c>
      <c r="K2338" s="53">
        <v>7750</v>
      </c>
      <c r="L2338" s="53">
        <v>-1706</v>
      </c>
      <c r="M2338" s="53">
        <v>-3236</v>
      </c>
      <c r="N2338" s="53">
        <v>7550</v>
      </c>
      <c r="O2338" s="53">
        <v>-3436</v>
      </c>
      <c r="P2338" s="53">
        <v>7300</v>
      </c>
      <c r="Q2338" s="53">
        <v>-3686</v>
      </c>
      <c r="R2338" s="53">
        <v>7805</v>
      </c>
      <c r="S2338" s="53">
        <v>-3181</v>
      </c>
    </row>
    <row r="2339" spans="1:19">
      <c r="A2339" s="432">
        <v>42801</v>
      </c>
      <c r="B2339" s="53">
        <v>3060</v>
      </c>
      <c r="C2339" s="53">
        <v>8625</v>
      </c>
      <c r="D2339" s="53">
        <v>3881.25</v>
      </c>
      <c r="E2339" s="53">
        <v>6770</v>
      </c>
      <c r="F2339" s="53">
        <v>3723.5000000000005</v>
      </c>
      <c r="G2339" s="53">
        <v>7956</v>
      </c>
      <c r="H2339" s="53">
        <v>9456</v>
      </c>
      <c r="I2339" s="53">
        <v>9486</v>
      </c>
      <c r="J2339" s="53">
        <v>10986</v>
      </c>
      <c r="K2339" s="53">
        <v>7800</v>
      </c>
      <c r="L2339" s="53">
        <v>-1656</v>
      </c>
      <c r="M2339" s="53">
        <v>-3186</v>
      </c>
      <c r="N2339" s="53">
        <v>7550</v>
      </c>
      <c r="O2339" s="53">
        <v>-3436</v>
      </c>
      <c r="P2339" s="53">
        <v>7250</v>
      </c>
      <c r="Q2339" s="53">
        <v>-3736</v>
      </c>
      <c r="R2339" s="53">
        <v>7805</v>
      </c>
      <c r="S2339" s="53">
        <v>-3181</v>
      </c>
    </row>
    <row r="2340" spans="1:19">
      <c r="A2340" s="432">
        <v>42802</v>
      </c>
      <c r="B2340" s="53">
        <v>3060</v>
      </c>
      <c r="C2340" s="53">
        <v>8500</v>
      </c>
      <c r="D2340" s="53">
        <v>3825</v>
      </c>
      <c r="E2340" s="53">
        <v>6740</v>
      </c>
      <c r="F2340" s="53">
        <v>3707.0000000000005</v>
      </c>
      <c r="G2340" s="53">
        <v>7956</v>
      </c>
      <c r="H2340" s="53">
        <v>9456</v>
      </c>
      <c r="I2340" s="53">
        <v>9486</v>
      </c>
      <c r="J2340" s="53">
        <v>10986</v>
      </c>
      <c r="K2340" s="53">
        <v>7800</v>
      </c>
      <c r="L2340" s="53">
        <v>-1656</v>
      </c>
      <c r="M2340" s="53">
        <v>-3186</v>
      </c>
      <c r="N2340" s="53">
        <v>7550</v>
      </c>
      <c r="O2340" s="53">
        <v>-3436</v>
      </c>
      <c r="P2340" s="53">
        <v>7250</v>
      </c>
      <c r="Q2340" s="53">
        <v>-3736</v>
      </c>
      <c r="R2340" s="53">
        <v>7805</v>
      </c>
      <c r="S2340" s="53">
        <v>-3181</v>
      </c>
    </row>
    <row r="2341" spans="1:19">
      <c r="A2341" s="432">
        <v>42803</v>
      </c>
      <c r="B2341" s="53">
        <v>3010</v>
      </c>
      <c r="C2341" s="53">
        <v>8400</v>
      </c>
      <c r="D2341" s="53">
        <v>3780</v>
      </c>
      <c r="E2341" s="53">
        <v>6610</v>
      </c>
      <c r="F2341" s="53">
        <v>3635.5000000000005</v>
      </c>
      <c r="G2341" s="53">
        <v>7826</v>
      </c>
      <c r="H2341" s="53">
        <v>9326</v>
      </c>
      <c r="I2341" s="53">
        <v>9331</v>
      </c>
      <c r="J2341" s="53">
        <v>10831</v>
      </c>
      <c r="K2341" s="53">
        <v>7800</v>
      </c>
      <c r="L2341" s="53">
        <v>-1526</v>
      </c>
      <c r="M2341" s="53">
        <v>-3031</v>
      </c>
      <c r="N2341" s="53">
        <v>7550</v>
      </c>
      <c r="O2341" s="53">
        <v>-3281</v>
      </c>
      <c r="P2341" s="53">
        <v>7250</v>
      </c>
      <c r="Q2341" s="53">
        <v>-3581</v>
      </c>
      <c r="R2341" s="53">
        <v>7805</v>
      </c>
      <c r="S2341" s="53">
        <v>-3026</v>
      </c>
    </row>
    <row r="2342" spans="1:19">
      <c r="A2342" s="432">
        <v>42804</v>
      </c>
      <c r="B2342" s="53">
        <v>2925</v>
      </c>
      <c r="C2342" s="53">
        <v>8300</v>
      </c>
      <c r="D2342" s="53">
        <v>3735</v>
      </c>
      <c r="E2342" s="53">
        <v>6580</v>
      </c>
      <c r="F2342" s="53">
        <v>3619.0000000000005</v>
      </c>
      <c r="G2342" s="53">
        <v>7605</v>
      </c>
      <c r="H2342" s="53">
        <v>9105</v>
      </c>
      <c r="I2342" s="53">
        <v>9067.5</v>
      </c>
      <c r="J2342" s="53">
        <v>10567.5</v>
      </c>
      <c r="K2342" s="53">
        <v>7720</v>
      </c>
      <c r="L2342" s="53">
        <v>-1385</v>
      </c>
      <c r="M2342" s="53">
        <v>-2847.5</v>
      </c>
      <c r="N2342" s="53">
        <v>7400</v>
      </c>
      <c r="O2342" s="53">
        <v>-3167.5</v>
      </c>
      <c r="P2342" s="53">
        <v>7250</v>
      </c>
      <c r="Q2342" s="53">
        <v>-3317.5</v>
      </c>
      <c r="R2342" s="53">
        <v>7805</v>
      </c>
      <c r="S2342" s="53">
        <v>-2762.5</v>
      </c>
    </row>
    <row r="2343" spans="1:19">
      <c r="A2343" s="432">
        <v>42807</v>
      </c>
      <c r="B2343" s="53">
        <v>2925</v>
      </c>
      <c r="C2343" s="53">
        <v>8150</v>
      </c>
      <c r="D2343" s="53">
        <v>3667.5</v>
      </c>
      <c r="E2343" s="53">
        <v>6780</v>
      </c>
      <c r="F2343" s="53">
        <v>3729.0000000000005</v>
      </c>
      <c r="G2343" s="53">
        <v>7605</v>
      </c>
      <c r="H2343" s="53">
        <v>9105</v>
      </c>
      <c r="I2343" s="53">
        <v>9067.5</v>
      </c>
      <c r="J2343" s="53">
        <v>10567.5</v>
      </c>
      <c r="K2343" s="53">
        <v>7500</v>
      </c>
      <c r="L2343" s="53">
        <v>-1605</v>
      </c>
      <c r="M2343" s="53">
        <v>-3067.5</v>
      </c>
      <c r="N2343" s="53">
        <v>7400</v>
      </c>
      <c r="O2343" s="53">
        <v>-3167.5</v>
      </c>
      <c r="P2343" s="53">
        <v>7050</v>
      </c>
      <c r="Q2343" s="53">
        <v>-3517.5</v>
      </c>
      <c r="R2343" s="53">
        <v>7805</v>
      </c>
      <c r="S2343" s="53">
        <v>-2762.5</v>
      </c>
    </row>
    <row r="2344" spans="1:19">
      <c r="A2344" s="432">
        <v>42808</v>
      </c>
      <c r="B2344" s="53">
        <v>2870</v>
      </c>
      <c r="C2344" s="53">
        <v>8175</v>
      </c>
      <c r="D2344" s="53">
        <v>3678.75</v>
      </c>
      <c r="E2344" s="53">
        <v>6950</v>
      </c>
      <c r="F2344" s="53">
        <v>3822.5000000000005</v>
      </c>
      <c r="G2344" s="53">
        <v>7462</v>
      </c>
      <c r="H2344" s="53">
        <v>8962</v>
      </c>
      <c r="I2344" s="53">
        <v>8897</v>
      </c>
      <c r="J2344" s="53">
        <v>10397</v>
      </c>
      <c r="K2344" s="53">
        <v>7400</v>
      </c>
      <c r="L2344" s="53">
        <v>-1562</v>
      </c>
      <c r="M2344" s="53">
        <v>-2997</v>
      </c>
      <c r="N2344" s="53">
        <v>7400</v>
      </c>
      <c r="O2344" s="53">
        <v>-2997</v>
      </c>
      <c r="P2344" s="53">
        <v>7000</v>
      </c>
      <c r="Q2344" s="53">
        <v>-3397</v>
      </c>
      <c r="R2344" s="53">
        <v>7500</v>
      </c>
      <c r="S2344" s="53">
        <v>-2897</v>
      </c>
    </row>
    <row r="2345" spans="1:19">
      <c r="A2345" s="432">
        <v>42809</v>
      </c>
      <c r="B2345" s="53">
        <v>2875</v>
      </c>
      <c r="C2345" s="53">
        <v>8200</v>
      </c>
      <c r="D2345" s="53">
        <v>3690</v>
      </c>
      <c r="E2345" s="53">
        <v>6880</v>
      </c>
      <c r="F2345" s="53">
        <v>3784.0000000000005</v>
      </c>
      <c r="G2345" s="53">
        <v>7475</v>
      </c>
      <c r="H2345" s="53">
        <v>8975</v>
      </c>
      <c r="I2345" s="53">
        <v>8912.5</v>
      </c>
      <c r="J2345" s="53">
        <v>10412.5</v>
      </c>
      <c r="K2345" s="53">
        <v>7400</v>
      </c>
      <c r="L2345" s="53">
        <v>-1575</v>
      </c>
      <c r="M2345" s="53">
        <v>-3012.5</v>
      </c>
      <c r="N2345" s="53">
        <v>7400</v>
      </c>
      <c r="O2345" s="53">
        <v>-3012.5</v>
      </c>
      <c r="P2345" s="53">
        <v>6950</v>
      </c>
      <c r="Q2345" s="53">
        <v>-3462.5</v>
      </c>
      <c r="R2345" s="53">
        <v>7400</v>
      </c>
      <c r="S2345" s="53">
        <v>-3012.5</v>
      </c>
    </row>
    <row r="2346" spans="1:19">
      <c r="A2346" s="432">
        <v>42810</v>
      </c>
      <c r="B2346" s="53">
        <v>2895</v>
      </c>
      <c r="C2346" s="53">
        <v>8300</v>
      </c>
      <c r="D2346" s="53">
        <v>3735</v>
      </c>
      <c r="E2346" s="53">
        <v>6920</v>
      </c>
      <c r="F2346" s="53">
        <v>3806.0000000000005</v>
      </c>
      <c r="G2346" s="53">
        <v>7527</v>
      </c>
      <c r="H2346" s="53">
        <v>9027</v>
      </c>
      <c r="I2346" s="53">
        <v>8974.5</v>
      </c>
      <c r="J2346" s="53">
        <v>10474.5</v>
      </c>
      <c r="K2346" s="53">
        <v>7400</v>
      </c>
      <c r="L2346" s="53">
        <v>-1627</v>
      </c>
      <c r="M2346" s="53">
        <v>-3074.5</v>
      </c>
      <c r="N2346" s="53">
        <v>7250</v>
      </c>
      <c r="O2346" s="53">
        <v>-3224.5</v>
      </c>
      <c r="P2346" s="53">
        <v>6950</v>
      </c>
      <c r="Q2346" s="53">
        <v>-3524.5</v>
      </c>
      <c r="R2346" s="53">
        <v>7400</v>
      </c>
      <c r="S2346" s="53">
        <v>-3074.5</v>
      </c>
    </row>
    <row r="2347" spans="1:19">
      <c r="A2347" s="432">
        <v>42811</v>
      </c>
      <c r="B2347" s="53">
        <v>2885</v>
      </c>
      <c r="C2347" s="53">
        <v>8325</v>
      </c>
      <c r="D2347" s="53">
        <v>3746.25</v>
      </c>
      <c r="E2347" s="53">
        <v>6920</v>
      </c>
      <c r="F2347" s="53">
        <v>3806.0000000000005</v>
      </c>
      <c r="G2347" s="53">
        <v>7501</v>
      </c>
      <c r="H2347" s="53">
        <v>9001</v>
      </c>
      <c r="I2347" s="53">
        <v>8943.5</v>
      </c>
      <c r="J2347" s="53">
        <v>10443.5</v>
      </c>
      <c r="K2347" s="53">
        <v>7500</v>
      </c>
      <c r="L2347" s="53">
        <v>-1501</v>
      </c>
      <c r="M2347" s="53">
        <v>-2943.5</v>
      </c>
      <c r="N2347" s="53">
        <v>7250</v>
      </c>
      <c r="O2347" s="53">
        <v>-3193.5</v>
      </c>
      <c r="P2347" s="53">
        <v>6950</v>
      </c>
      <c r="Q2347" s="53">
        <v>-3493.5</v>
      </c>
      <c r="R2347" s="53">
        <v>7430</v>
      </c>
      <c r="S2347" s="53">
        <v>-3013.5</v>
      </c>
    </row>
    <row r="2348" spans="1:19">
      <c r="A2348" s="432">
        <v>42814</v>
      </c>
      <c r="B2348" s="53">
        <v>2860</v>
      </c>
      <c r="C2348" s="53">
        <v>8300</v>
      </c>
      <c r="D2348" s="53">
        <v>3735</v>
      </c>
      <c r="E2348" s="53">
        <v>6910</v>
      </c>
      <c r="F2348" s="53">
        <v>3800.5000000000005</v>
      </c>
      <c r="G2348" s="53">
        <v>7436</v>
      </c>
      <c r="H2348" s="53">
        <v>8936</v>
      </c>
      <c r="I2348" s="53">
        <v>8866</v>
      </c>
      <c r="J2348" s="53">
        <v>10366</v>
      </c>
      <c r="K2348" s="53">
        <v>7500</v>
      </c>
      <c r="L2348" s="53">
        <v>-1436</v>
      </c>
      <c r="M2348" s="53">
        <v>-2866</v>
      </c>
      <c r="N2348" s="53">
        <v>7250</v>
      </c>
      <c r="O2348" s="53">
        <v>-3116</v>
      </c>
      <c r="P2348" s="53">
        <v>7050</v>
      </c>
      <c r="Q2348" s="53">
        <v>-3316</v>
      </c>
      <c r="R2348" s="53">
        <v>7480</v>
      </c>
      <c r="S2348" s="53">
        <v>-2886</v>
      </c>
    </row>
    <row r="2349" spans="1:19">
      <c r="A2349" s="432">
        <v>42815</v>
      </c>
      <c r="B2349" s="53">
        <v>2825</v>
      </c>
      <c r="C2349" s="53">
        <v>8325</v>
      </c>
      <c r="D2349" s="53">
        <v>3746.25</v>
      </c>
      <c r="E2349" s="53">
        <v>6650</v>
      </c>
      <c r="F2349" s="53">
        <v>3657.5000000000005</v>
      </c>
      <c r="G2349" s="53">
        <v>7345</v>
      </c>
      <c r="H2349" s="53">
        <v>8845</v>
      </c>
      <c r="I2349" s="53">
        <v>8757.5</v>
      </c>
      <c r="J2349" s="53">
        <v>10257.5</v>
      </c>
      <c r="K2349" s="53">
        <v>7450</v>
      </c>
      <c r="L2349" s="53">
        <v>-1395</v>
      </c>
      <c r="M2349" s="53">
        <v>-2807.5</v>
      </c>
      <c r="N2349" s="53">
        <v>7250</v>
      </c>
      <c r="O2349" s="53">
        <v>-3007.5</v>
      </c>
      <c r="P2349" s="53">
        <v>7050</v>
      </c>
      <c r="Q2349" s="53">
        <v>-3207.5</v>
      </c>
      <c r="R2349" s="53">
        <v>7400</v>
      </c>
      <c r="S2349" s="53">
        <v>-2857.5</v>
      </c>
    </row>
    <row r="2350" spans="1:19">
      <c r="A2350" s="432">
        <v>42816</v>
      </c>
      <c r="B2350" s="53">
        <v>2745</v>
      </c>
      <c r="C2350" s="53">
        <v>8300</v>
      </c>
      <c r="D2350" s="53">
        <v>3735</v>
      </c>
      <c r="E2350" s="53">
        <v>6390</v>
      </c>
      <c r="F2350" s="53">
        <v>3514.5000000000005</v>
      </c>
      <c r="G2350" s="53">
        <v>7137</v>
      </c>
      <c r="H2350" s="53">
        <v>8637</v>
      </c>
      <c r="I2350" s="53">
        <v>8509.5</v>
      </c>
      <c r="J2350" s="53">
        <v>10009.5</v>
      </c>
      <c r="K2350" s="53">
        <v>7400</v>
      </c>
      <c r="L2350" s="53">
        <v>-1237</v>
      </c>
      <c r="M2350" s="53">
        <v>-2609.5</v>
      </c>
      <c r="N2350" s="53">
        <v>7250</v>
      </c>
      <c r="O2350" s="53">
        <v>-2759.5</v>
      </c>
      <c r="P2350" s="53">
        <v>6950</v>
      </c>
      <c r="Q2350" s="53">
        <v>-3059.5</v>
      </c>
      <c r="R2350" s="53">
        <v>7400</v>
      </c>
      <c r="S2350" s="53">
        <v>-2609.5</v>
      </c>
    </row>
    <row r="2351" spans="1:19">
      <c r="A2351" s="432">
        <v>42817</v>
      </c>
      <c r="B2351" s="53">
        <v>2660</v>
      </c>
      <c r="C2351" s="53">
        <v>8300</v>
      </c>
      <c r="D2351" s="53">
        <v>3735</v>
      </c>
      <c r="E2351" s="53">
        <v>6340</v>
      </c>
      <c r="F2351" s="53">
        <v>3487.0000000000005</v>
      </c>
      <c r="G2351" s="53">
        <v>6916</v>
      </c>
      <c r="H2351" s="53">
        <v>8416</v>
      </c>
      <c r="I2351" s="53">
        <v>8246</v>
      </c>
      <c r="J2351" s="53">
        <v>9746</v>
      </c>
      <c r="K2351" s="53">
        <v>7400</v>
      </c>
      <c r="L2351" s="53">
        <v>-1016</v>
      </c>
      <c r="M2351" s="53">
        <v>-2346</v>
      </c>
      <c r="N2351" s="53">
        <v>7250</v>
      </c>
      <c r="O2351" s="53">
        <v>-2496</v>
      </c>
      <c r="P2351" s="53">
        <v>6800</v>
      </c>
      <c r="Q2351" s="53">
        <v>-2946</v>
      </c>
      <c r="R2351" s="53">
        <v>7250</v>
      </c>
      <c r="S2351" s="53">
        <v>-2496</v>
      </c>
    </row>
    <row r="2352" spans="1:19">
      <c r="A2352" s="432">
        <v>42818</v>
      </c>
      <c r="B2352" s="53">
        <v>2660</v>
      </c>
      <c r="C2352" s="53">
        <v>8300</v>
      </c>
      <c r="D2352" s="53">
        <v>3735</v>
      </c>
      <c r="E2352" s="53">
        <v>6410</v>
      </c>
      <c r="F2352" s="53">
        <v>3525.5000000000005</v>
      </c>
      <c r="G2352" s="53">
        <v>6916</v>
      </c>
      <c r="H2352" s="53">
        <v>8416</v>
      </c>
      <c r="I2352" s="53">
        <v>8246</v>
      </c>
      <c r="J2352" s="53">
        <v>9746</v>
      </c>
      <c r="K2352" s="53">
        <v>7150</v>
      </c>
      <c r="L2352" s="53">
        <v>-1266</v>
      </c>
      <c r="M2352" s="53">
        <v>-2596</v>
      </c>
      <c r="N2352" s="53">
        <v>7250</v>
      </c>
      <c r="O2352" s="53">
        <v>-2496</v>
      </c>
      <c r="P2352" s="53">
        <v>6650</v>
      </c>
      <c r="Q2352" s="53">
        <v>-3096</v>
      </c>
      <c r="R2352" s="53">
        <v>7150</v>
      </c>
      <c r="S2352" s="53">
        <v>-2596</v>
      </c>
    </row>
    <row r="2353" spans="1:19">
      <c r="A2353" s="432">
        <v>42821</v>
      </c>
      <c r="B2353" s="53">
        <v>2665</v>
      </c>
      <c r="C2353" s="53">
        <v>8125</v>
      </c>
      <c r="D2353" s="53">
        <v>3656.25</v>
      </c>
      <c r="E2353" s="53">
        <v>6260</v>
      </c>
      <c r="F2353" s="53">
        <v>3443.0000000000005</v>
      </c>
      <c r="G2353" s="53">
        <v>6929</v>
      </c>
      <c r="H2353" s="53">
        <v>8429</v>
      </c>
      <c r="I2353" s="53">
        <v>8261.5</v>
      </c>
      <c r="J2353" s="53">
        <v>9761.5</v>
      </c>
      <c r="K2353" s="53">
        <v>7150</v>
      </c>
      <c r="L2353" s="53">
        <v>-1279</v>
      </c>
      <c r="M2353" s="53">
        <v>-2611.5</v>
      </c>
      <c r="N2353" s="53">
        <v>7250</v>
      </c>
      <c r="O2353" s="53">
        <v>-2511.5</v>
      </c>
      <c r="P2353" s="53">
        <v>6650</v>
      </c>
      <c r="Q2353" s="53">
        <v>-3111.5</v>
      </c>
      <c r="R2353" s="53">
        <v>7150</v>
      </c>
      <c r="S2353" s="53">
        <v>-2611.5</v>
      </c>
    </row>
    <row r="2354" spans="1:19">
      <c r="A2354" s="432">
        <v>42822</v>
      </c>
      <c r="B2354" s="53">
        <v>2650</v>
      </c>
      <c r="C2354" s="53">
        <v>8125</v>
      </c>
      <c r="D2354" s="53">
        <v>3656.25</v>
      </c>
      <c r="E2354" s="53">
        <v>6080</v>
      </c>
      <c r="F2354" s="53">
        <v>3344.0000000000005</v>
      </c>
      <c r="G2354" s="53">
        <v>6890</v>
      </c>
      <c r="H2354" s="53">
        <v>8390</v>
      </c>
      <c r="I2354" s="53">
        <v>8215</v>
      </c>
      <c r="J2354" s="53">
        <v>9715</v>
      </c>
      <c r="K2354" s="53">
        <v>7150</v>
      </c>
      <c r="L2354" s="53">
        <v>-1240</v>
      </c>
      <c r="M2354" s="53">
        <v>-2565</v>
      </c>
      <c r="N2354" s="53">
        <v>7050</v>
      </c>
      <c r="O2354" s="53">
        <v>-2665</v>
      </c>
      <c r="P2354" s="53">
        <v>6650</v>
      </c>
      <c r="Q2354" s="53">
        <v>-3065</v>
      </c>
      <c r="R2354" s="53">
        <v>7150</v>
      </c>
      <c r="S2354" s="53">
        <v>-2565</v>
      </c>
    </row>
    <row r="2355" spans="1:19">
      <c r="A2355" s="432">
        <v>42823</v>
      </c>
      <c r="B2355" s="53">
        <v>2665</v>
      </c>
      <c r="C2355" s="53">
        <v>8200</v>
      </c>
      <c r="D2355" s="53">
        <v>3690</v>
      </c>
      <c r="E2355" s="53">
        <v>6190</v>
      </c>
      <c r="F2355" s="53">
        <v>3404.5000000000005</v>
      </c>
      <c r="G2355" s="53">
        <v>6929</v>
      </c>
      <c r="H2355" s="53">
        <v>8429</v>
      </c>
      <c r="I2355" s="53">
        <v>8261.5</v>
      </c>
      <c r="J2355" s="53">
        <v>9761.5</v>
      </c>
      <c r="K2355" s="53">
        <v>7150</v>
      </c>
      <c r="L2355" s="53">
        <v>-1279</v>
      </c>
      <c r="M2355" s="53">
        <v>-2611.5</v>
      </c>
      <c r="N2355" s="53">
        <v>7050</v>
      </c>
      <c r="O2355" s="53">
        <v>-2711.5</v>
      </c>
      <c r="P2355" s="53">
        <v>6650</v>
      </c>
      <c r="Q2355" s="53">
        <v>-3111.5</v>
      </c>
      <c r="R2355" s="53">
        <v>7150</v>
      </c>
      <c r="S2355" s="53">
        <v>-2611.5</v>
      </c>
    </row>
    <row r="2356" spans="1:19">
      <c r="A2356" s="432">
        <v>42824</v>
      </c>
      <c r="B2356" s="53">
        <v>2685</v>
      </c>
      <c r="C2356" s="53">
        <v>8250</v>
      </c>
      <c r="D2356" s="53">
        <v>3712.5</v>
      </c>
      <c r="E2356" s="53">
        <v>6290</v>
      </c>
      <c r="F2356" s="53">
        <v>3459.5000000000005</v>
      </c>
      <c r="G2356" s="53">
        <v>6981</v>
      </c>
      <c r="H2356" s="53">
        <v>8481</v>
      </c>
      <c r="I2356" s="53">
        <v>8323.5</v>
      </c>
      <c r="J2356" s="53">
        <v>9823.5</v>
      </c>
      <c r="K2356" s="53">
        <v>7150</v>
      </c>
      <c r="L2356" s="53">
        <v>-1331</v>
      </c>
      <c r="M2356" s="53">
        <v>-2673.5</v>
      </c>
      <c r="N2356" s="53">
        <v>7050</v>
      </c>
      <c r="O2356" s="53">
        <v>-2773.5</v>
      </c>
      <c r="P2356" s="53">
        <v>6650</v>
      </c>
      <c r="Q2356" s="53">
        <v>-3173.5</v>
      </c>
      <c r="R2356" s="53">
        <v>7150</v>
      </c>
      <c r="S2356" s="53">
        <v>-2673.5</v>
      </c>
    </row>
    <row r="2357" spans="1:19">
      <c r="A2357" s="432">
        <v>42825</v>
      </c>
      <c r="B2357" s="53">
        <v>2685</v>
      </c>
      <c r="C2357" s="53">
        <v>8250</v>
      </c>
      <c r="D2357" s="53">
        <v>3712.5</v>
      </c>
      <c r="E2357" s="53">
        <v>6210</v>
      </c>
      <c r="F2357" s="53">
        <v>3415.5000000000005</v>
      </c>
      <c r="G2357" s="53">
        <v>6981</v>
      </c>
      <c r="H2357" s="53">
        <v>8481</v>
      </c>
      <c r="I2357" s="53">
        <v>8323.5</v>
      </c>
      <c r="J2357" s="53">
        <v>9823.5</v>
      </c>
      <c r="K2357" s="53">
        <v>7180</v>
      </c>
      <c r="L2357" s="53">
        <v>-1301</v>
      </c>
      <c r="M2357" s="53">
        <v>-2643.5</v>
      </c>
      <c r="N2357" s="53">
        <v>7050</v>
      </c>
      <c r="O2357" s="53">
        <v>-2773.5</v>
      </c>
      <c r="P2357" s="53">
        <v>6650</v>
      </c>
      <c r="Q2357" s="53">
        <v>-3173.5</v>
      </c>
      <c r="R2357" s="53">
        <v>7150</v>
      </c>
      <c r="S2357" s="53">
        <v>-2673.5</v>
      </c>
    </row>
    <row r="2358" spans="1:19">
      <c r="A2358" s="432">
        <v>42826</v>
      </c>
      <c r="B2358" s="53">
        <v>2700</v>
      </c>
      <c r="C2358" s="53">
        <v>8250</v>
      </c>
      <c r="D2358" s="53">
        <v>3712.5</v>
      </c>
      <c r="E2358" s="53">
        <v>6260</v>
      </c>
      <c r="F2358" s="53">
        <v>3443.0000000000005</v>
      </c>
      <c r="G2358" s="53">
        <v>7020</v>
      </c>
      <c r="H2358" s="53">
        <v>8520</v>
      </c>
      <c r="I2358" s="53">
        <v>8370</v>
      </c>
      <c r="J2358" s="53">
        <v>9870</v>
      </c>
      <c r="K2358" s="53">
        <v>7180</v>
      </c>
      <c r="L2358" s="53">
        <v>-1340</v>
      </c>
      <c r="M2358" s="53">
        <v>-2690</v>
      </c>
      <c r="N2358" s="53">
        <v>6950</v>
      </c>
      <c r="O2358" s="53">
        <v>-2920</v>
      </c>
      <c r="P2358" s="53">
        <v>6650</v>
      </c>
      <c r="Q2358" s="53">
        <v>-3220</v>
      </c>
      <c r="R2358" s="53">
        <v>7150</v>
      </c>
      <c r="S2358" s="53">
        <v>-2720</v>
      </c>
    </row>
    <row r="2359" spans="1:19">
      <c r="A2359" s="432">
        <v>42828</v>
      </c>
      <c r="B2359" s="53">
        <v>2700</v>
      </c>
      <c r="G2359" s="53">
        <v>7020</v>
      </c>
      <c r="H2359" s="53">
        <v>8520</v>
      </c>
      <c r="I2359" s="53">
        <v>8370</v>
      </c>
      <c r="J2359" s="53">
        <v>9870</v>
      </c>
      <c r="P2359" s="53">
        <v>6650</v>
      </c>
      <c r="Q2359" s="53">
        <v>-3220</v>
      </c>
      <c r="R2359" s="53">
        <v>7150</v>
      </c>
      <c r="S2359" s="53">
        <v>-2720</v>
      </c>
    </row>
    <row r="2360" spans="1:19">
      <c r="A2360" s="432">
        <v>42829</v>
      </c>
      <c r="B2360" s="53">
        <v>2700</v>
      </c>
      <c r="G2360" s="53">
        <v>7020</v>
      </c>
      <c r="H2360" s="53">
        <v>8520</v>
      </c>
      <c r="I2360" s="53">
        <v>8370</v>
      </c>
      <c r="J2360" s="53">
        <v>9870</v>
      </c>
      <c r="P2360" s="53">
        <v>6650</v>
      </c>
      <c r="Q2360" s="53">
        <v>-3220</v>
      </c>
      <c r="R2360" s="53">
        <v>7150</v>
      </c>
      <c r="S2360" s="53">
        <v>-2720</v>
      </c>
    </row>
    <row r="2361" spans="1:19">
      <c r="A2361" s="432">
        <v>42830</v>
      </c>
      <c r="B2361" s="53">
        <v>2700</v>
      </c>
      <c r="E2361" s="53">
        <v>6360</v>
      </c>
      <c r="F2361" s="53">
        <v>3498.0000000000005</v>
      </c>
      <c r="G2361" s="53">
        <v>7020</v>
      </c>
      <c r="H2361" s="53">
        <v>8520</v>
      </c>
      <c r="I2361" s="53">
        <v>8370</v>
      </c>
      <c r="J2361" s="53">
        <v>9870</v>
      </c>
      <c r="K2361" s="53">
        <v>6950</v>
      </c>
      <c r="L2361" s="53">
        <v>-1570</v>
      </c>
      <c r="M2361" s="53">
        <v>-2920</v>
      </c>
      <c r="N2361" s="53">
        <v>6950</v>
      </c>
      <c r="O2361" s="53">
        <v>-2920</v>
      </c>
      <c r="P2361" s="53">
        <v>6650</v>
      </c>
      <c r="Q2361" s="53">
        <v>-3220</v>
      </c>
      <c r="R2361" s="53">
        <v>7001</v>
      </c>
      <c r="S2361" s="53">
        <v>-2869</v>
      </c>
    </row>
    <row r="2362" spans="1:19">
      <c r="A2362" s="432">
        <v>42831</v>
      </c>
      <c r="B2362" s="53">
        <v>2750</v>
      </c>
      <c r="C2362" s="53">
        <v>8250</v>
      </c>
      <c r="D2362" s="53">
        <v>3712.5</v>
      </c>
      <c r="E2362" s="53">
        <v>6310</v>
      </c>
      <c r="F2362" s="53">
        <v>3470.5000000000005</v>
      </c>
      <c r="G2362" s="53">
        <v>7150</v>
      </c>
      <c r="H2362" s="53">
        <v>8650</v>
      </c>
      <c r="I2362" s="53">
        <v>8525</v>
      </c>
      <c r="J2362" s="53">
        <v>10025</v>
      </c>
      <c r="K2362" s="53">
        <v>6950</v>
      </c>
      <c r="L2362" s="53">
        <v>-1700</v>
      </c>
      <c r="M2362" s="53">
        <v>-3075</v>
      </c>
      <c r="N2362" s="53">
        <v>6950</v>
      </c>
      <c r="O2362" s="53">
        <v>-3075</v>
      </c>
      <c r="P2362" s="53">
        <v>6500</v>
      </c>
      <c r="Q2362" s="53">
        <v>-3525</v>
      </c>
      <c r="R2362" s="53">
        <v>6950</v>
      </c>
      <c r="S2362" s="53">
        <v>-3075</v>
      </c>
    </row>
    <row r="2363" spans="1:19">
      <c r="A2363" s="432">
        <v>42832</v>
      </c>
      <c r="B2363" s="53">
        <v>2782.5</v>
      </c>
      <c r="C2363" s="53">
        <v>8275</v>
      </c>
      <c r="D2363" s="53">
        <v>3723.75</v>
      </c>
      <c r="E2363" s="53">
        <v>6250</v>
      </c>
      <c r="F2363" s="53">
        <v>3437.5000000000005</v>
      </c>
      <c r="G2363" s="53">
        <v>7234.5</v>
      </c>
      <c r="H2363" s="53">
        <v>8734.5</v>
      </c>
      <c r="I2363" s="53">
        <v>8625.75</v>
      </c>
      <c r="J2363" s="53">
        <v>10125.75</v>
      </c>
      <c r="K2363" s="53">
        <v>6900</v>
      </c>
      <c r="L2363" s="53">
        <v>-1834.5</v>
      </c>
      <c r="M2363" s="53">
        <v>-3225.75</v>
      </c>
      <c r="N2363" s="53">
        <v>6850</v>
      </c>
      <c r="O2363" s="53">
        <v>-3275.75</v>
      </c>
      <c r="P2363" s="53">
        <v>6500</v>
      </c>
      <c r="Q2363" s="53">
        <v>-3625.75</v>
      </c>
      <c r="R2363" s="53">
        <v>6950</v>
      </c>
      <c r="S2363" s="53">
        <v>-3175.75</v>
      </c>
    </row>
    <row r="2364" spans="1:19">
      <c r="A2364" s="432">
        <v>42835</v>
      </c>
      <c r="B2364" s="53">
        <v>2740</v>
      </c>
      <c r="C2364" s="53">
        <v>8250</v>
      </c>
      <c r="D2364" s="53">
        <v>3712.5</v>
      </c>
      <c r="E2364" s="53">
        <v>6170</v>
      </c>
      <c r="F2364" s="53">
        <v>3393.5000000000005</v>
      </c>
      <c r="G2364" s="53">
        <v>7124</v>
      </c>
      <c r="H2364" s="53">
        <v>8624</v>
      </c>
      <c r="I2364" s="53">
        <v>8494</v>
      </c>
      <c r="J2364" s="53">
        <v>9994</v>
      </c>
      <c r="K2364" s="53">
        <v>6950</v>
      </c>
      <c r="L2364" s="53">
        <v>-1674</v>
      </c>
      <c r="M2364" s="53">
        <v>-3044</v>
      </c>
      <c r="N2364" s="53">
        <v>6850</v>
      </c>
      <c r="O2364" s="53">
        <v>-3144</v>
      </c>
      <c r="P2364" s="53">
        <v>6500</v>
      </c>
      <c r="Q2364" s="53">
        <v>-3494</v>
      </c>
      <c r="R2364" s="53">
        <v>6950</v>
      </c>
      <c r="S2364" s="53">
        <v>-3044</v>
      </c>
    </row>
    <row r="2365" spans="1:19">
      <c r="A2365" s="432">
        <v>42836</v>
      </c>
      <c r="B2365" s="53">
        <v>2740</v>
      </c>
      <c r="C2365" s="53">
        <v>8250</v>
      </c>
      <c r="D2365" s="53">
        <v>3712.5</v>
      </c>
      <c r="E2365" s="53">
        <v>6190</v>
      </c>
      <c r="F2365" s="53">
        <v>3404.5000000000005</v>
      </c>
      <c r="G2365" s="53">
        <v>7124</v>
      </c>
      <c r="H2365" s="53">
        <v>8624</v>
      </c>
      <c r="I2365" s="53">
        <v>8494</v>
      </c>
      <c r="J2365" s="53">
        <v>9994</v>
      </c>
      <c r="K2365" s="53">
        <v>6900</v>
      </c>
      <c r="L2365" s="53">
        <v>-1724</v>
      </c>
      <c r="M2365" s="53">
        <v>-3094</v>
      </c>
      <c r="N2365" s="53">
        <v>6850</v>
      </c>
      <c r="O2365" s="53">
        <v>-3144</v>
      </c>
      <c r="P2365" s="53">
        <v>6500</v>
      </c>
      <c r="Q2365" s="53">
        <v>-3494</v>
      </c>
      <c r="R2365" s="53">
        <v>6900</v>
      </c>
      <c r="S2365" s="53">
        <v>-3094</v>
      </c>
    </row>
    <row r="2366" spans="1:19">
      <c r="A2366" s="432">
        <v>42837</v>
      </c>
      <c r="B2366" s="53">
        <v>2725</v>
      </c>
      <c r="C2366" s="53">
        <v>8250</v>
      </c>
      <c r="D2366" s="53">
        <v>3712.5</v>
      </c>
      <c r="E2366" s="53">
        <v>6180</v>
      </c>
      <c r="F2366" s="53">
        <v>3399.0000000000005</v>
      </c>
      <c r="G2366" s="53">
        <v>7085</v>
      </c>
      <c r="H2366" s="53">
        <v>8585</v>
      </c>
      <c r="I2366" s="53">
        <v>8447.5</v>
      </c>
      <c r="J2366" s="53">
        <v>9947.5</v>
      </c>
      <c r="K2366" s="53">
        <v>6850</v>
      </c>
      <c r="L2366" s="53">
        <v>-1735</v>
      </c>
      <c r="M2366" s="53">
        <v>-3097.5</v>
      </c>
      <c r="N2366" s="53">
        <v>6850</v>
      </c>
      <c r="O2366" s="53">
        <v>-3097.5</v>
      </c>
      <c r="P2366" s="53">
        <v>6450</v>
      </c>
      <c r="Q2366" s="53">
        <v>-3497.5</v>
      </c>
      <c r="R2366" s="53">
        <v>6900</v>
      </c>
      <c r="S2366" s="53">
        <v>-3047.5</v>
      </c>
    </row>
    <row r="2367" spans="1:19">
      <c r="A2367" s="432">
        <v>42838</v>
      </c>
      <c r="B2367" s="53">
        <v>2675</v>
      </c>
      <c r="C2367" s="53">
        <v>8250</v>
      </c>
      <c r="D2367" s="53">
        <v>3712.5</v>
      </c>
      <c r="E2367" s="53">
        <v>6160</v>
      </c>
      <c r="F2367" s="53">
        <v>3388.0000000000005</v>
      </c>
      <c r="G2367" s="53">
        <v>6955</v>
      </c>
      <c r="H2367" s="53">
        <v>8455</v>
      </c>
      <c r="I2367" s="53">
        <v>8292.5</v>
      </c>
      <c r="J2367" s="53">
        <v>9792.5</v>
      </c>
      <c r="K2367" s="53">
        <v>6820</v>
      </c>
      <c r="L2367" s="53">
        <v>-1635</v>
      </c>
      <c r="M2367" s="53">
        <v>-2972.5</v>
      </c>
      <c r="N2367" s="53">
        <v>6850</v>
      </c>
      <c r="O2367" s="53">
        <v>-2942.5</v>
      </c>
      <c r="P2367" s="53">
        <v>6450</v>
      </c>
      <c r="Q2367" s="53">
        <v>-3342.5</v>
      </c>
      <c r="R2367" s="53">
        <v>6900</v>
      </c>
      <c r="S2367" s="53">
        <v>-2892.5</v>
      </c>
    </row>
    <row r="2368" spans="1:19">
      <c r="A2368" s="432">
        <v>42839</v>
      </c>
      <c r="B2368" s="53">
        <v>2625</v>
      </c>
      <c r="C2368" s="53">
        <v>8150</v>
      </c>
      <c r="D2368" s="53">
        <v>3667.5</v>
      </c>
      <c r="E2368" s="53">
        <v>5880</v>
      </c>
      <c r="F2368" s="53">
        <v>3234.0000000000005</v>
      </c>
      <c r="G2368" s="53">
        <v>6825</v>
      </c>
      <c r="H2368" s="53">
        <v>8325</v>
      </c>
      <c r="I2368" s="53">
        <v>8137.5</v>
      </c>
      <c r="J2368" s="53">
        <v>9637.5</v>
      </c>
      <c r="K2368" s="53">
        <v>6820</v>
      </c>
      <c r="L2368" s="53">
        <v>-1505</v>
      </c>
      <c r="M2368" s="53">
        <v>-2817.5</v>
      </c>
      <c r="N2368" s="53">
        <v>6750</v>
      </c>
      <c r="O2368" s="53">
        <v>-2887.5</v>
      </c>
      <c r="P2368" s="53">
        <v>6450</v>
      </c>
      <c r="Q2368" s="53">
        <v>-3187.5</v>
      </c>
      <c r="R2368" s="53">
        <v>6850</v>
      </c>
      <c r="S2368" s="53">
        <v>-2787.5</v>
      </c>
    </row>
    <row r="2369" spans="1:19">
      <c r="A2369" s="432">
        <v>42842</v>
      </c>
      <c r="B2369" s="53">
        <v>2615</v>
      </c>
      <c r="C2369" s="53">
        <v>8100</v>
      </c>
      <c r="D2369" s="53">
        <v>3645</v>
      </c>
      <c r="E2369" s="53">
        <v>5810</v>
      </c>
      <c r="F2369" s="53">
        <v>3195.5000000000005</v>
      </c>
      <c r="G2369" s="53">
        <v>6799</v>
      </c>
      <c r="H2369" s="53">
        <v>8299</v>
      </c>
      <c r="I2369" s="53">
        <v>8106.5</v>
      </c>
      <c r="J2369" s="53">
        <v>9606.5</v>
      </c>
      <c r="K2369" s="53">
        <v>6750</v>
      </c>
      <c r="L2369" s="53">
        <v>-1549</v>
      </c>
      <c r="M2369" s="53">
        <v>-2856.5</v>
      </c>
      <c r="N2369" s="53">
        <v>6750</v>
      </c>
      <c r="O2369" s="53">
        <v>-2856.5</v>
      </c>
      <c r="P2369" s="53">
        <v>6200</v>
      </c>
      <c r="Q2369" s="53">
        <v>-3406.5</v>
      </c>
      <c r="R2369" s="53">
        <v>6600</v>
      </c>
      <c r="S2369" s="53">
        <v>-3006.5</v>
      </c>
    </row>
    <row r="2370" spans="1:19">
      <c r="A2370" s="432">
        <v>42843</v>
      </c>
      <c r="B2370" s="53">
        <v>2605</v>
      </c>
      <c r="C2370" s="53">
        <v>8000</v>
      </c>
      <c r="D2370" s="53">
        <v>3600</v>
      </c>
      <c r="E2370" s="53">
        <v>5750</v>
      </c>
      <c r="F2370" s="53">
        <v>3162.5000000000005</v>
      </c>
      <c r="G2370" s="53">
        <v>6773</v>
      </c>
      <c r="H2370" s="53">
        <v>8273</v>
      </c>
      <c r="I2370" s="53">
        <v>8075.5</v>
      </c>
      <c r="J2370" s="53">
        <v>9575.5</v>
      </c>
      <c r="K2370" s="53">
        <v>6750</v>
      </c>
      <c r="L2370" s="53">
        <v>-1523</v>
      </c>
      <c r="M2370" s="53">
        <v>-2825.5</v>
      </c>
      <c r="N2370" s="53">
        <v>6750</v>
      </c>
      <c r="O2370" s="53">
        <v>-2825.5</v>
      </c>
      <c r="P2370" s="53">
        <v>6100</v>
      </c>
      <c r="Q2370" s="53">
        <v>-3475.5</v>
      </c>
      <c r="R2370" s="53">
        <v>6450</v>
      </c>
      <c r="S2370" s="53">
        <v>-3125.5</v>
      </c>
    </row>
    <row r="2371" spans="1:19">
      <c r="A2371" s="432">
        <v>42844</v>
      </c>
      <c r="B2371" s="53">
        <v>2620</v>
      </c>
      <c r="C2371" s="53">
        <v>8000</v>
      </c>
      <c r="D2371" s="53">
        <v>3600</v>
      </c>
      <c r="E2371" s="53">
        <v>5830</v>
      </c>
      <c r="F2371" s="53">
        <v>3206.5000000000005</v>
      </c>
      <c r="G2371" s="53">
        <v>6812</v>
      </c>
      <c r="H2371" s="53">
        <v>8312</v>
      </c>
      <c r="I2371" s="53">
        <v>8122</v>
      </c>
      <c r="J2371" s="53">
        <v>9622</v>
      </c>
      <c r="N2371" s="53">
        <v>6750</v>
      </c>
      <c r="O2371" s="53">
        <v>-2872</v>
      </c>
      <c r="P2371" s="53">
        <v>6000</v>
      </c>
      <c r="Q2371" s="53">
        <v>-3622</v>
      </c>
      <c r="R2371" s="53">
        <v>6350</v>
      </c>
      <c r="S2371" s="53">
        <v>-3272</v>
      </c>
    </row>
    <row r="2372" spans="1:19">
      <c r="A2372" s="432">
        <v>42845</v>
      </c>
      <c r="B2372" s="53">
        <v>2620</v>
      </c>
      <c r="C2372" s="53">
        <v>7900</v>
      </c>
      <c r="D2372" s="53">
        <v>3555</v>
      </c>
      <c r="E2372" s="53">
        <v>5920</v>
      </c>
      <c r="F2372" s="53">
        <v>3256.0000000000005</v>
      </c>
      <c r="G2372" s="53">
        <v>6812</v>
      </c>
      <c r="H2372" s="53">
        <v>8312</v>
      </c>
      <c r="I2372" s="53">
        <v>8122</v>
      </c>
      <c r="J2372" s="53">
        <v>9622</v>
      </c>
      <c r="N2372" s="53">
        <v>6750</v>
      </c>
      <c r="O2372" s="53">
        <v>-2872</v>
      </c>
      <c r="P2372" s="53">
        <v>5950</v>
      </c>
      <c r="Q2372" s="53">
        <v>-3672</v>
      </c>
      <c r="R2372" s="53">
        <v>6301</v>
      </c>
      <c r="S2372" s="53">
        <v>-3321</v>
      </c>
    </row>
    <row r="2373" spans="1:19">
      <c r="A2373" s="432">
        <v>42846</v>
      </c>
      <c r="B2373" s="53">
        <v>2605</v>
      </c>
      <c r="C2373" s="53">
        <v>7925</v>
      </c>
      <c r="D2373" s="53">
        <v>3566.25</v>
      </c>
      <c r="E2373" s="53">
        <v>5840</v>
      </c>
      <c r="F2373" s="53">
        <v>3212.0000000000005</v>
      </c>
      <c r="G2373" s="53">
        <v>6773</v>
      </c>
      <c r="H2373" s="53">
        <v>8273</v>
      </c>
      <c r="I2373" s="53">
        <v>8075.5</v>
      </c>
      <c r="J2373" s="53">
        <v>9575.5</v>
      </c>
      <c r="N2373" s="53">
        <v>6750</v>
      </c>
      <c r="O2373" s="53">
        <v>-2825.5</v>
      </c>
      <c r="P2373" s="53">
        <v>5900</v>
      </c>
      <c r="Q2373" s="53">
        <v>-3675.5</v>
      </c>
      <c r="R2373" s="53">
        <v>6301</v>
      </c>
      <c r="S2373" s="53">
        <v>-3274.5</v>
      </c>
    </row>
    <row r="2374" spans="1:19">
      <c r="A2374" s="432">
        <v>42849</v>
      </c>
      <c r="B2374" s="53">
        <v>2585</v>
      </c>
      <c r="C2374" s="53">
        <v>7850</v>
      </c>
      <c r="D2374" s="53">
        <v>3532.5</v>
      </c>
      <c r="E2374" s="53">
        <v>5710</v>
      </c>
      <c r="F2374" s="53">
        <v>3140.5000000000005</v>
      </c>
      <c r="G2374" s="53">
        <v>6721</v>
      </c>
      <c r="H2374" s="53">
        <v>8221</v>
      </c>
      <c r="I2374" s="53">
        <v>8013.5</v>
      </c>
      <c r="J2374" s="53">
        <v>9513.5</v>
      </c>
      <c r="N2374" s="53">
        <v>6550</v>
      </c>
      <c r="O2374" s="53">
        <v>-2963.5</v>
      </c>
      <c r="P2374" s="53">
        <v>5900</v>
      </c>
      <c r="Q2374" s="53">
        <v>-3613.5</v>
      </c>
      <c r="R2374" s="53">
        <v>6301</v>
      </c>
      <c r="S2374" s="53">
        <v>-3212.5</v>
      </c>
    </row>
    <row r="2375" spans="1:19">
      <c r="A2375" s="432">
        <v>42850</v>
      </c>
      <c r="B2375" s="53">
        <v>2585</v>
      </c>
      <c r="C2375" s="53">
        <v>7825</v>
      </c>
      <c r="D2375" s="53">
        <v>3521.25</v>
      </c>
      <c r="E2375" s="53">
        <v>5760</v>
      </c>
      <c r="F2375" s="53">
        <v>3168.0000000000005</v>
      </c>
      <c r="G2375" s="53">
        <v>6721</v>
      </c>
      <c r="H2375" s="53">
        <v>8221</v>
      </c>
      <c r="I2375" s="53">
        <v>8013.5</v>
      </c>
      <c r="J2375" s="53">
        <v>9513.5</v>
      </c>
      <c r="N2375" s="53">
        <v>6550</v>
      </c>
      <c r="O2375" s="53">
        <v>-2963.5</v>
      </c>
      <c r="P2375" s="53">
        <v>5950</v>
      </c>
      <c r="Q2375" s="53">
        <v>-3563.5</v>
      </c>
      <c r="R2375" s="53">
        <v>6350</v>
      </c>
      <c r="S2375" s="53">
        <v>-3163.5</v>
      </c>
    </row>
    <row r="2376" spans="1:19">
      <c r="A2376" s="432">
        <v>42851</v>
      </c>
      <c r="B2376" s="53">
        <v>2555</v>
      </c>
      <c r="C2376" s="53">
        <v>7800</v>
      </c>
      <c r="D2376" s="53">
        <v>3510</v>
      </c>
      <c r="E2376" s="53">
        <v>5830</v>
      </c>
      <c r="F2376" s="53">
        <v>3206.5000000000005</v>
      </c>
      <c r="G2376" s="53">
        <v>6643</v>
      </c>
      <c r="H2376" s="53">
        <v>8143</v>
      </c>
      <c r="I2376" s="53">
        <v>7920.5</v>
      </c>
      <c r="J2376" s="53">
        <v>9420.5</v>
      </c>
      <c r="N2376" s="53">
        <v>6550</v>
      </c>
      <c r="O2376" s="53">
        <v>-2870.5</v>
      </c>
      <c r="P2376" s="53">
        <v>5950</v>
      </c>
      <c r="Q2376" s="53">
        <v>-3470.5</v>
      </c>
      <c r="R2376" s="53">
        <v>6350</v>
      </c>
      <c r="S2376" s="53">
        <v>-3070.5</v>
      </c>
    </row>
    <row r="2377" spans="1:19">
      <c r="A2377" s="432">
        <v>42852</v>
      </c>
      <c r="B2377" s="53">
        <v>2545</v>
      </c>
      <c r="C2377" s="53">
        <v>7800</v>
      </c>
      <c r="D2377" s="53">
        <v>3510</v>
      </c>
      <c r="E2377" s="53">
        <v>5790</v>
      </c>
      <c r="F2377" s="53">
        <v>3184.5000000000005</v>
      </c>
      <c r="G2377" s="53">
        <v>6617</v>
      </c>
      <c r="H2377" s="53">
        <v>8117</v>
      </c>
      <c r="I2377" s="53">
        <v>7889.5</v>
      </c>
      <c r="J2377" s="53">
        <v>9389.5</v>
      </c>
      <c r="N2377" s="53">
        <v>6550</v>
      </c>
      <c r="O2377" s="53">
        <v>-2839.5</v>
      </c>
      <c r="P2377" s="53">
        <v>6050</v>
      </c>
      <c r="Q2377" s="53">
        <v>-3339.5</v>
      </c>
      <c r="R2377" s="53">
        <v>6450</v>
      </c>
      <c r="S2377" s="53">
        <v>-2939.5</v>
      </c>
    </row>
    <row r="2378" spans="1:19">
      <c r="A2378" s="432">
        <v>42853</v>
      </c>
      <c r="B2378" s="53">
        <v>2545</v>
      </c>
      <c r="C2378" s="53">
        <v>7850</v>
      </c>
      <c r="D2378" s="53">
        <v>3532.5</v>
      </c>
      <c r="E2378" s="53">
        <v>5830</v>
      </c>
      <c r="F2378" s="53">
        <v>3206.5000000000005</v>
      </c>
      <c r="G2378" s="53">
        <v>6617</v>
      </c>
      <c r="H2378" s="53">
        <v>8117</v>
      </c>
      <c r="I2378" s="53">
        <v>7889.5</v>
      </c>
      <c r="J2378" s="53">
        <v>9389.5</v>
      </c>
      <c r="N2378" s="53">
        <v>6450</v>
      </c>
      <c r="O2378" s="53">
        <v>-2939.5</v>
      </c>
      <c r="P2378" s="53">
        <v>6050</v>
      </c>
      <c r="Q2378" s="53">
        <v>-3339.5</v>
      </c>
      <c r="R2378" s="53">
        <v>6520</v>
      </c>
      <c r="S2378" s="53">
        <v>-2869.5</v>
      </c>
    </row>
    <row r="2379" spans="1:19">
      <c r="A2379" s="432">
        <v>42856</v>
      </c>
      <c r="B2379" s="53">
        <v>2535</v>
      </c>
      <c r="G2379" s="53">
        <v>6591</v>
      </c>
      <c r="H2379" s="53">
        <v>8091</v>
      </c>
      <c r="I2379" s="53">
        <v>7858.5</v>
      </c>
      <c r="J2379" s="53">
        <v>9358.5</v>
      </c>
      <c r="P2379" s="53">
        <v>6050</v>
      </c>
      <c r="Q2379" s="53">
        <v>-3308.5</v>
      </c>
      <c r="R2379" s="53">
        <v>6650</v>
      </c>
      <c r="S2379" s="53">
        <v>-2708.5</v>
      </c>
    </row>
    <row r="2380" spans="1:19">
      <c r="A2380" s="432">
        <v>42857</v>
      </c>
      <c r="B2380" s="53">
        <v>2535</v>
      </c>
      <c r="C2380" s="53">
        <v>7900</v>
      </c>
      <c r="D2380" s="53">
        <v>3555</v>
      </c>
      <c r="E2380" s="53">
        <v>5820</v>
      </c>
      <c r="F2380" s="53">
        <v>3201.0000000000005</v>
      </c>
      <c r="G2380" s="53">
        <v>6591</v>
      </c>
      <c r="H2380" s="53">
        <v>8091</v>
      </c>
      <c r="I2380" s="53">
        <v>7858.5</v>
      </c>
      <c r="J2380" s="53">
        <v>9358.5</v>
      </c>
      <c r="N2380" s="53">
        <v>6450</v>
      </c>
      <c r="O2380" s="53">
        <v>-2908.5</v>
      </c>
      <c r="P2380" s="53">
        <v>6250</v>
      </c>
      <c r="Q2380" s="53">
        <v>-3108.5</v>
      </c>
      <c r="R2380" s="53">
        <v>6650</v>
      </c>
      <c r="S2380" s="53">
        <v>-2708.5</v>
      </c>
    </row>
    <row r="2381" spans="1:19">
      <c r="A2381" s="432">
        <v>42858</v>
      </c>
      <c r="B2381" s="53">
        <v>2515</v>
      </c>
      <c r="C2381" s="53">
        <v>7875</v>
      </c>
      <c r="D2381" s="53">
        <v>3543.75</v>
      </c>
      <c r="E2381" s="53">
        <v>5840</v>
      </c>
      <c r="F2381" s="53">
        <v>3212.0000000000005</v>
      </c>
      <c r="G2381" s="53">
        <v>6539</v>
      </c>
      <c r="H2381" s="53">
        <v>8039</v>
      </c>
      <c r="I2381" s="53">
        <v>7796.5</v>
      </c>
      <c r="J2381" s="53">
        <v>9296.5</v>
      </c>
      <c r="N2381" s="53">
        <v>6450</v>
      </c>
      <c r="O2381" s="53">
        <v>-2846.5</v>
      </c>
      <c r="P2381" s="53">
        <v>6250</v>
      </c>
      <c r="Q2381" s="53">
        <v>-3046.5</v>
      </c>
      <c r="R2381" s="53">
        <v>6750</v>
      </c>
      <c r="S2381" s="53">
        <v>-2546.5</v>
      </c>
    </row>
    <row r="2382" spans="1:19">
      <c r="A2382" s="432">
        <v>42859</v>
      </c>
      <c r="B2382" s="53">
        <v>2465</v>
      </c>
      <c r="C2382" s="53">
        <v>7800</v>
      </c>
      <c r="D2382" s="53">
        <v>3510</v>
      </c>
      <c r="E2382" s="53">
        <v>5880</v>
      </c>
      <c r="F2382" s="53">
        <v>3234.0000000000005</v>
      </c>
      <c r="G2382" s="53">
        <v>6409</v>
      </c>
      <c r="H2382" s="53">
        <v>7909</v>
      </c>
      <c r="I2382" s="53">
        <v>7641.5</v>
      </c>
      <c r="J2382" s="53">
        <v>9141.5</v>
      </c>
      <c r="N2382" s="53">
        <v>6450</v>
      </c>
      <c r="O2382" s="53">
        <v>-2691.5</v>
      </c>
      <c r="P2382" s="53">
        <v>6350</v>
      </c>
      <c r="Q2382" s="53">
        <v>-2791.5</v>
      </c>
      <c r="R2382" s="53">
        <v>6750</v>
      </c>
      <c r="S2382" s="53">
        <v>-2391.5</v>
      </c>
    </row>
    <row r="2383" spans="1:19">
      <c r="A2383" s="432">
        <v>42860</v>
      </c>
      <c r="B2383" s="53">
        <v>2460</v>
      </c>
      <c r="C2383" s="53">
        <v>7700</v>
      </c>
      <c r="D2383" s="53">
        <v>3465</v>
      </c>
      <c r="E2383" s="53">
        <v>5890</v>
      </c>
      <c r="F2383" s="53">
        <v>3239.5000000000005</v>
      </c>
      <c r="G2383" s="53">
        <v>6396</v>
      </c>
      <c r="H2383" s="53">
        <v>7896</v>
      </c>
      <c r="I2383" s="53">
        <v>7626</v>
      </c>
      <c r="J2383" s="53">
        <v>9126</v>
      </c>
      <c r="N2383" s="53">
        <v>6550</v>
      </c>
      <c r="O2383" s="53">
        <v>-2576</v>
      </c>
      <c r="P2383" s="53">
        <v>6450</v>
      </c>
      <c r="Q2383" s="53">
        <v>-2676</v>
      </c>
      <c r="R2383" s="53">
        <v>6800</v>
      </c>
      <c r="S2383" s="53">
        <v>-2326</v>
      </c>
    </row>
    <row r="2384" spans="1:19">
      <c r="A2384" s="432">
        <v>42863</v>
      </c>
      <c r="B2384" s="53">
        <v>2350</v>
      </c>
      <c r="C2384" s="53">
        <v>7725</v>
      </c>
      <c r="D2384" s="53">
        <v>3476.25</v>
      </c>
      <c r="E2384" s="53">
        <v>5890</v>
      </c>
      <c r="F2384" s="53">
        <v>3239.5000000000005</v>
      </c>
      <c r="G2384" s="53">
        <v>6110</v>
      </c>
      <c r="H2384" s="53">
        <v>7610</v>
      </c>
      <c r="I2384" s="53">
        <v>7285</v>
      </c>
      <c r="J2384" s="53">
        <v>8785</v>
      </c>
      <c r="N2384" s="53">
        <v>6550</v>
      </c>
      <c r="O2384" s="53">
        <v>-2235</v>
      </c>
      <c r="P2384" s="53">
        <v>6450</v>
      </c>
      <c r="Q2384" s="53">
        <v>-2335</v>
      </c>
      <c r="R2384" s="53">
        <v>6850</v>
      </c>
      <c r="S2384" s="53">
        <v>-1935</v>
      </c>
    </row>
    <row r="2385" spans="1:19">
      <c r="A2385" s="432">
        <v>42864</v>
      </c>
      <c r="B2385" s="53">
        <v>2360</v>
      </c>
      <c r="C2385" s="53">
        <v>7650</v>
      </c>
      <c r="D2385" s="53">
        <v>3442.5</v>
      </c>
      <c r="E2385" s="53">
        <v>5880</v>
      </c>
      <c r="F2385" s="53">
        <v>3234.0000000000005</v>
      </c>
      <c r="G2385" s="53">
        <v>6136</v>
      </c>
      <c r="H2385" s="53">
        <v>7636</v>
      </c>
      <c r="I2385" s="53">
        <v>7316</v>
      </c>
      <c r="J2385" s="53">
        <v>8816</v>
      </c>
      <c r="N2385" s="53">
        <v>6650</v>
      </c>
      <c r="O2385" s="53">
        <v>-2166</v>
      </c>
      <c r="P2385" s="53">
        <v>6450</v>
      </c>
      <c r="Q2385" s="53">
        <v>-2366</v>
      </c>
      <c r="R2385" s="53">
        <v>6850</v>
      </c>
      <c r="S2385" s="53">
        <v>-1966</v>
      </c>
    </row>
    <row r="2386" spans="1:19">
      <c r="A2386" s="432">
        <v>42865</v>
      </c>
      <c r="B2386" s="53">
        <v>2350</v>
      </c>
      <c r="C2386" s="53">
        <v>7575</v>
      </c>
      <c r="D2386" s="53">
        <v>3408.75</v>
      </c>
      <c r="E2386" s="53">
        <v>5840</v>
      </c>
      <c r="F2386" s="53">
        <v>3212.0000000000005</v>
      </c>
      <c r="G2386" s="53">
        <v>6110</v>
      </c>
      <c r="H2386" s="53">
        <v>7610</v>
      </c>
      <c r="I2386" s="53">
        <v>7285</v>
      </c>
      <c r="J2386" s="53">
        <v>8785</v>
      </c>
      <c r="N2386" s="53">
        <v>6650</v>
      </c>
      <c r="O2386" s="53">
        <v>-2135</v>
      </c>
      <c r="P2386" s="53">
        <v>6450</v>
      </c>
      <c r="Q2386" s="53">
        <v>-2335</v>
      </c>
      <c r="R2386" s="53">
        <v>6850</v>
      </c>
      <c r="S2386" s="53">
        <v>-1935</v>
      </c>
    </row>
    <row r="2387" spans="1:19">
      <c r="A2387" s="432">
        <v>42866</v>
      </c>
      <c r="B2387" s="53">
        <v>2325</v>
      </c>
      <c r="C2387" s="53">
        <v>7575</v>
      </c>
      <c r="D2387" s="53">
        <v>3408.75</v>
      </c>
      <c r="E2387" s="53">
        <v>5650</v>
      </c>
      <c r="F2387" s="53">
        <v>3107.5000000000005</v>
      </c>
      <c r="G2387" s="53">
        <v>6045</v>
      </c>
      <c r="H2387" s="53">
        <v>7545</v>
      </c>
      <c r="I2387" s="53">
        <v>7207.5</v>
      </c>
      <c r="J2387" s="53">
        <v>8707.5</v>
      </c>
      <c r="N2387" s="53">
        <v>6650</v>
      </c>
      <c r="O2387" s="53">
        <v>-2057.5</v>
      </c>
      <c r="P2387" s="53">
        <v>6450</v>
      </c>
      <c r="Q2387" s="53">
        <v>-2257.5</v>
      </c>
      <c r="R2387" s="53">
        <v>6850</v>
      </c>
      <c r="S2387" s="53">
        <v>-1857.5</v>
      </c>
    </row>
    <row r="2388" spans="1:19">
      <c r="A2388" s="432">
        <v>42867</v>
      </c>
      <c r="B2388" s="53">
        <v>2320</v>
      </c>
      <c r="C2388" s="53">
        <v>7575</v>
      </c>
      <c r="D2388" s="53">
        <v>3408.75</v>
      </c>
      <c r="E2388" s="53">
        <v>5680</v>
      </c>
      <c r="F2388" s="53">
        <v>3124.0000000000005</v>
      </c>
      <c r="G2388" s="53">
        <v>6032</v>
      </c>
      <c r="H2388" s="53">
        <v>7532</v>
      </c>
      <c r="I2388" s="53">
        <v>7192</v>
      </c>
      <c r="J2388" s="53">
        <v>8692</v>
      </c>
      <c r="N2388" s="53">
        <v>6650</v>
      </c>
      <c r="O2388" s="53">
        <v>-2042</v>
      </c>
      <c r="P2388" s="53">
        <v>6450</v>
      </c>
      <c r="Q2388" s="53">
        <v>-2242</v>
      </c>
      <c r="R2388" s="53">
        <v>6850</v>
      </c>
      <c r="S2388" s="53">
        <v>-1842</v>
      </c>
    </row>
    <row r="2389" spans="1:19">
      <c r="A2389" s="432">
        <v>42870</v>
      </c>
      <c r="B2389" s="53">
        <v>2305</v>
      </c>
      <c r="C2389" s="53">
        <v>7600</v>
      </c>
      <c r="D2389" s="53">
        <v>3420</v>
      </c>
      <c r="E2389" s="53">
        <v>5740</v>
      </c>
      <c r="F2389" s="53">
        <v>3157.0000000000005</v>
      </c>
      <c r="G2389" s="53">
        <v>5993</v>
      </c>
      <c r="H2389" s="53">
        <v>7493</v>
      </c>
      <c r="I2389" s="53">
        <v>7145.5</v>
      </c>
      <c r="J2389" s="53">
        <v>8645.5</v>
      </c>
      <c r="N2389" s="53">
        <v>6650</v>
      </c>
      <c r="O2389" s="53">
        <v>-1995.5</v>
      </c>
      <c r="P2389" s="53">
        <v>6350</v>
      </c>
      <c r="Q2389" s="53">
        <v>-2295.5</v>
      </c>
      <c r="R2389" s="53">
        <v>6850</v>
      </c>
      <c r="S2389" s="53">
        <v>-1795.5</v>
      </c>
    </row>
    <row r="2390" spans="1:19">
      <c r="A2390" s="432">
        <v>42871</v>
      </c>
      <c r="B2390" s="53">
        <v>2315</v>
      </c>
      <c r="C2390" s="53">
        <v>7700</v>
      </c>
      <c r="D2390" s="53">
        <v>3465</v>
      </c>
      <c r="E2390" s="53">
        <v>5890</v>
      </c>
      <c r="F2390" s="53">
        <v>3239.5000000000005</v>
      </c>
      <c r="G2390" s="53">
        <v>6019</v>
      </c>
      <c r="H2390" s="53">
        <v>7519</v>
      </c>
      <c r="I2390" s="53">
        <v>7176.5</v>
      </c>
      <c r="J2390" s="53">
        <v>8676.5</v>
      </c>
      <c r="N2390" s="53">
        <v>6650</v>
      </c>
      <c r="O2390" s="53">
        <v>-2026.5</v>
      </c>
      <c r="P2390" s="53">
        <v>6350</v>
      </c>
      <c r="Q2390" s="53">
        <v>-2326.5</v>
      </c>
      <c r="R2390" s="53">
        <v>6750</v>
      </c>
      <c r="S2390" s="53">
        <v>-1926.5</v>
      </c>
    </row>
    <row r="2391" spans="1:19">
      <c r="A2391" s="432">
        <v>42872</v>
      </c>
      <c r="B2391" s="53">
        <v>2325</v>
      </c>
      <c r="C2391" s="53">
        <v>7725</v>
      </c>
      <c r="D2391" s="53">
        <v>3476.25</v>
      </c>
      <c r="E2391" s="53">
        <v>6100</v>
      </c>
      <c r="F2391" s="53">
        <v>3355.0000000000005</v>
      </c>
      <c r="G2391" s="53">
        <v>6045</v>
      </c>
      <c r="H2391" s="53">
        <v>7545</v>
      </c>
      <c r="I2391" s="53">
        <v>7207.5</v>
      </c>
      <c r="J2391" s="53">
        <v>8707.5</v>
      </c>
      <c r="N2391" s="53">
        <v>6650</v>
      </c>
      <c r="O2391" s="53">
        <v>-2057.5</v>
      </c>
      <c r="P2391" s="53">
        <v>6350</v>
      </c>
      <c r="Q2391" s="53">
        <v>-2357.5</v>
      </c>
      <c r="R2391" s="53">
        <v>6750</v>
      </c>
      <c r="S2391" s="53">
        <v>-1957.5</v>
      </c>
    </row>
    <row r="2392" spans="1:19">
      <c r="A2392" s="432">
        <v>42873</v>
      </c>
      <c r="B2392" s="53">
        <v>2360</v>
      </c>
      <c r="C2392" s="53">
        <v>7725</v>
      </c>
      <c r="D2392" s="53">
        <v>3476.25</v>
      </c>
      <c r="E2392" s="53">
        <v>6040</v>
      </c>
      <c r="F2392" s="53">
        <v>3322.0000000000005</v>
      </c>
      <c r="G2392" s="53">
        <v>6136</v>
      </c>
      <c r="H2392" s="53">
        <v>7636</v>
      </c>
      <c r="I2392" s="53">
        <v>7316</v>
      </c>
      <c r="J2392" s="53">
        <v>8816</v>
      </c>
      <c r="K2392" s="53">
        <v>6800</v>
      </c>
      <c r="L2392" s="53">
        <v>-836</v>
      </c>
      <c r="M2392" s="53">
        <v>-2016</v>
      </c>
      <c r="N2392" s="53">
        <v>6650</v>
      </c>
      <c r="O2392" s="53">
        <v>-2166</v>
      </c>
      <c r="P2392" s="53">
        <v>6350</v>
      </c>
      <c r="Q2392" s="53">
        <v>-2466</v>
      </c>
      <c r="R2392" s="53">
        <v>6750</v>
      </c>
      <c r="S2392" s="53">
        <v>-2066</v>
      </c>
    </row>
    <row r="2393" spans="1:19">
      <c r="A2393" s="432">
        <v>42874</v>
      </c>
      <c r="B2393" s="53">
        <v>2350</v>
      </c>
      <c r="C2393" s="53">
        <v>7850</v>
      </c>
      <c r="D2393" s="53">
        <v>3532.5</v>
      </c>
      <c r="E2393" s="53">
        <v>6210</v>
      </c>
      <c r="F2393" s="53">
        <v>3415.5000000000005</v>
      </c>
      <c r="G2393" s="53">
        <v>6110</v>
      </c>
      <c r="H2393" s="53">
        <v>7610</v>
      </c>
      <c r="I2393" s="53">
        <v>7285</v>
      </c>
      <c r="J2393" s="53">
        <v>8785</v>
      </c>
      <c r="K2393" s="53">
        <v>6800</v>
      </c>
      <c r="L2393" s="53">
        <v>-810</v>
      </c>
      <c r="M2393" s="53">
        <v>-1985</v>
      </c>
      <c r="N2393" s="53">
        <v>6650</v>
      </c>
      <c r="O2393" s="53">
        <v>-2135</v>
      </c>
      <c r="P2393" s="53">
        <v>6400</v>
      </c>
      <c r="Q2393" s="53">
        <v>-2385</v>
      </c>
      <c r="R2393" s="53">
        <v>6800</v>
      </c>
      <c r="S2393" s="53">
        <v>-1985</v>
      </c>
    </row>
    <row r="2394" spans="1:19">
      <c r="A2394" s="432">
        <v>42877</v>
      </c>
      <c r="B2394" s="53">
        <v>2415</v>
      </c>
      <c r="C2394" s="53">
        <v>8000</v>
      </c>
      <c r="D2394" s="53">
        <v>3600</v>
      </c>
      <c r="E2394" s="53">
        <v>6550</v>
      </c>
      <c r="F2394" s="53">
        <v>3602.5000000000005</v>
      </c>
      <c r="G2394" s="53">
        <v>6279</v>
      </c>
      <c r="H2394" s="53">
        <v>7779</v>
      </c>
      <c r="I2394" s="53">
        <v>7486.5</v>
      </c>
      <c r="J2394" s="53">
        <v>8986.5</v>
      </c>
      <c r="K2394" s="53">
        <v>7000</v>
      </c>
      <c r="L2394" s="53">
        <v>-779</v>
      </c>
      <c r="M2394" s="53">
        <v>-1986.5</v>
      </c>
      <c r="N2394" s="53">
        <v>6750</v>
      </c>
      <c r="O2394" s="53">
        <v>-2236.5</v>
      </c>
      <c r="P2394" s="53">
        <v>6500</v>
      </c>
      <c r="Q2394" s="53">
        <v>-2486.5</v>
      </c>
      <c r="R2394" s="53">
        <v>6850</v>
      </c>
      <c r="S2394" s="53">
        <v>-2136.5</v>
      </c>
    </row>
    <row r="2395" spans="1:19">
      <c r="A2395" s="432">
        <v>42878</v>
      </c>
      <c r="B2395" s="53">
        <v>2450</v>
      </c>
      <c r="C2395" s="53">
        <v>8050</v>
      </c>
      <c r="D2395" s="53">
        <v>3622.5</v>
      </c>
      <c r="E2395" s="53">
        <v>6640</v>
      </c>
      <c r="F2395" s="53">
        <v>3652.0000000000005</v>
      </c>
      <c r="G2395" s="53">
        <v>6370</v>
      </c>
      <c r="H2395" s="53">
        <v>7870</v>
      </c>
      <c r="I2395" s="53">
        <v>7595</v>
      </c>
      <c r="J2395" s="53">
        <v>9095</v>
      </c>
      <c r="K2395" s="53">
        <v>7100</v>
      </c>
      <c r="L2395" s="53">
        <v>-770</v>
      </c>
      <c r="M2395" s="53">
        <v>-1995</v>
      </c>
      <c r="N2395" s="53">
        <v>6750</v>
      </c>
      <c r="O2395" s="53">
        <v>-2345</v>
      </c>
      <c r="P2395" s="53">
        <v>6600</v>
      </c>
      <c r="Q2395" s="53">
        <v>-2495</v>
      </c>
      <c r="R2395" s="53">
        <v>7001</v>
      </c>
      <c r="S2395" s="53">
        <v>-2094</v>
      </c>
    </row>
    <row r="2396" spans="1:19">
      <c r="A2396" s="432">
        <v>42879</v>
      </c>
      <c r="B2396" s="53">
        <v>2425</v>
      </c>
      <c r="C2396" s="53">
        <v>8025</v>
      </c>
      <c r="D2396" s="53">
        <v>3611.25</v>
      </c>
      <c r="E2396" s="53">
        <v>6410</v>
      </c>
      <c r="F2396" s="53">
        <v>3525.5000000000005</v>
      </c>
      <c r="G2396" s="53">
        <v>6305</v>
      </c>
      <c r="H2396" s="53">
        <v>7805</v>
      </c>
      <c r="I2396" s="53">
        <v>7517.5</v>
      </c>
      <c r="J2396" s="53">
        <v>9017.5</v>
      </c>
      <c r="K2396" s="53">
        <v>7200</v>
      </c>
      <c r="L2396" s="53">
        <v>-605</v>
      </c>
      <c r="M2396" s="53">
        <v>-1817.5</v>
      </c>
      <c r="N2396" s="53">
        <v>6850</v>
      </c>
      <c r="O2396" s="53">
        <v>-2167.5</v>
      </c>
      <c r="P2396" s="53">
        <v>6650</v>
      </c>
      <c r="Q2396" s="53">
        <v>-2367.5</v>
      </c>
      <c r="R2396" s="53">
        <v>7051</v>
      </c>
      <c r="S2396" s="53">
        <v>-1966.5</v>
      </c>
    </row>
    <row r="2397" spans="1:19">
      <c r="A2397" s="432">
        <v>42880</v>
      </c>
      <c r="B2397" s="53">
        <v>2395</v>
      </c>
      <c r="C2397" s="53">
        <v>7975</v>
      </c>
      <c r="D2397" s="53">
        <v>3588.75</v>
      </c>
      <c r="E2397" s="53">
        <v>6460</v>
      </c>
      <c r="F2397" s="53">
        <v>3553.0000000000005</v>
      </c>
      <c r="G2397" s="53">
        <v>6227</v>
      </c>
      <c r="H2397" s="53">
        <v>7727</v>
      </c>
      <c r="I2397" s="53">
        <v>7424.5</v>
      </c>
      <c r="J2397" s="53">
        <v>8924.5</v>
      </c>
      <c r="K2397" s="53">
        <v>7200</v>
      </c>
      <c r="L2397" s="53">
        <v>-527</v>
      </c>
      <c r="M2397" s="53">
        <v>-1724.5</v>
      </c>
      <c r="N2397" s="53">
        <v>6850</v>
      </c>
      <c r="O2397" s="53">
        <v>-2074.5</v>
      </c>
      <c r="P2397" s="53">
        <v>6650</v>
      </c>
      <c r="Q2397" s="53">
        <v>-2274.5</v>
      </c>
      <c r="R2397" s="53">
        <v>7050</v>
      </c>
      <c r="S2397" s="53">
        <v>-1874.5</v>
      </c>
    </row>
    <row r="2398" spans="1:19">
      <c r="A2398" s="432">
        <v>42881</v>
      </c>
      <c r="B2398" s="53">
        <v>2445</v>
      </c>
      <c r="C2398" s="53">
        <v>7975</v>
      </c>
      <c r="D2398" s="53">
        <v>3588.75</v>
      </c>
      <c r="E2398" s="53">
        <v>6480</v>
      </c>
      <c r="F2398" s="53">
        <v>3564.0000000000005</v>
      </c>
      <c r="G2398" s="53">
        <v>6357</v>
      </c>
      <c r="H2398" s="53">
        <v>7857</v>
      </c>
      <c r="I2398" s="53">
        <v>7579.5</v>
      </c>
      <c r="J2398" s="53">
        <v>9079.5</v>
      </c>
      <c r="K2398" s="53">
        <v>7200</v>
      </c>
      <c r="L2398" s="53">
        <v>-657</v>
      </c>
      <c r="M2398" s="53">
        <v>-1879.5</v>
      </c>
      <c r="N2398" s="53">
        <v>7000</v>
      </c>
      <c r="O2398" s="53">
        <v>-2079.5</v>
      </c>
      <c r="P2398" s="53">
        <v>6700</v>
      </c>
      <c r="Q2398" s="53">
        <v>-2379.5</v>
      </c>
      <c r="R2398" s="53">
        <v>7100</v>
      </c>
      <c r="S2398" s="53">
        <v>-1979.5</v>
      </c>
    </row>
    <row r="2399" spans="1:19">
      <c r="A2399" s="432">
        <v>42882</v>
      </c>
      <c r="B2399" s="53">
        <v>2425</v>
      </c>
      <c r="C2399" s="53">
        <v>7975</v>
      </c>
      <c r="D2399" s="53">
        <v>3588.75</v>
      </c>
      <c r="E2399" s="53">
        <v>6810</v>
      </c>
      <c r="F2399" s="53">
        <v>3745.5000000000005</v>
      </c>
      <c r="G2399" s="53">
        <v>6305</v>
      </c>
      <c r="H2399" s="53">
        <v>7805</v>
      </c>
      <c r="I2399" s="53">
        <v>7517.5</v>
      </c>
      <c r="J2399" s="53">
        <v>9017.5</v>
      </c>
      <c r="K2399" s="53">
        <v>7100</v>
      </c>
      <c r="L2399" s="53">
        <v>-705</v>
      </c>
      <c r="M2399" s="53">
        <v>-1917.5</v>
      </c>
      <c r="N2399" s="53">
        <v>7000</v>
      </c>
      <c r="O2399" s="53">
        <v>-2017.5</v>
      </c>
      <c r="P2399" s="53">
        <v>6600</v>
      </c>
      <c r="Q2399" s="53">
        <v>-2417.5</v>
      </c>
      <c r="R2399" s="53">
        <v>7050</v>
      </c>
      <c r="S2399" s="53">
        <v>-1967.5</v>
      </c>
    </row>
    <row r="2400" spans="1:19">
      <c r="A2400" s="432">
        <v>42884</v>
      </c>
      <c r="B2400" s="53">
        <v>2425</v>
      </c>
      <c r="G2400" s="53">
        <v>6305</v>
      </c>
      <c r="H2400" s="53">
        <v>7805</v>
      </c>
      <c r="I2400" s="53">
        <v>7517.5</v>
      </c>
      <c r="J2400" s="53">
        <v>9017.5</v>
      </c>
      <c r="P2400" s="53">
        <v>6600</v>
      </c>
      <c r="Q2400" s="53">
        <v>-2417.5</v>
      </c>
      <c r="R2400" s="53">
        <v>7050</v>
      </c>
      <c r="S2400" s="53">
        <v>-1967.5</v>
      </c>
    </row>
    <row r="2401" spans="1:19">
      <c r="A2401" s="432">
        <v>42885</v>
      </c>
      <c r="B2401" s="53">
        <v>2425</v>
      </c>
      <c r="G2401" s="53">
        <v>6305</v>
      </c>
      <c r="H2401" s="53">
        <v>7805</v>
      </c>
      <c r="I2401" s="53">
        <v>7517.5</v>
      </c>
      <c r="J2401" s="53">
        <v>9017.5</v>
      </c>
      <c r="P2401" s="53">
        <v>6600</v>
      </c>
      <c r="Q2401" s="53">
        <v>-2417.5</v>
      </c>
      <c r="R2401" s="53">
        <v>7050</v>
      </c>
      <c r="S2401" s="53">
        <v>-1967.5</v>
      </c>
    </row>
    <row r="2402" spans="1:19">
      <c r="A2402" s="432">
        <v>42886</v>
      </c>
      <c r="B2402" s="53">
        <v>2425</v>
      </c>
      <c r="C2402" s="53">
        <v>7975</v>
      </c>
      <c r="D2402" s="53">
        <v>3588.75</v>
      </c>
      <c r="E2402" s="53">
        <v>6810</v>
      </c>
      <c r="F2402" s="53">
        <v>3745.5000000000005</v>
      </c>
      <c r="G2402" s="53">
        <v>6305</v>
      </c>
      <c r="H2402" s="53">
        <v>7805</v>
      </c>
      <c r="I2402" s="53">
        <v>7517.5</v>
      </c>
      <c r="J2402" s="53">
        <v>9017.5</v>
      </c>
      <c r="K2402" s="53">
        <v>6960</v>
      </c>
      <c r="L2402" s="53">
        <v>-845</v>
      </c>
      <c r="M2402" s="53">
        <v>-2057.5</v>
      </c>
      <c r="N2402" s="53">
        <v>7000</v>
      </c>
      <c r="O2402" s="53">
        <v>-2017.5</v>
      </c>
      <c r="P2402" s="53">
        <v>6600</v>
      </c>
      <c r="Q2402" s="53">
        <v>-2417.5</v>
      </c>
      <c r="R2402" s="53">
        <v>7050</v>
      </c>
      <c r="S2402" s="53">
        <v>-1967.5</v>
      </c>
    </row>
    <row r="2403" spans="1:19">
      <c r="A2403" s="432">
        <v>42887</v>
      </c>
      <c r="B2403" s="53">
        <v>2375</v>
      </c>
      <c r="C2403" s="53">
        <v>7900</v>
      </c>
      <c r="D2403" s="53">
        <v>3555</v>
      </c>
      <c r="E2403" s="53">
        <v>6660</v>
      </c>
      <c r="F2403" s="53">
        <v>3663.0000000000005</v>
      </c>
      <c r="G2403" s="53">
        <v>6175</v>
      </c>
      <c r="H2403" s="53">
        <v>7675</v>
      </c>
      <c r="I2403" s="53">
        <v>7362.5</v>
      </c>
      <c r="J2403" s="53">
        <v>8862.5</v>
      </c>
      <c r="K2403" s="53">
        <v>6850</v>
      </c>
      <c r="L2403" s="53">
        <v>-825</v>
      </c>
      <c r="M2403" s="53">
        <v>-2012.5</v>
      </c>
      <c r="N2403" s="53">
        <v>7000</v>
      </c>
      <c r="O2403" s="53">
        <v>-1862.5</v>
      </c>
      <c r="P2403" s="53">
        <v>6500</v>
      </c>
      <c r="Q2403" s="53">
        <v>-2362.5</v>
      </c>
      <c r="R2403" s="53">
        <v>6850</v>
      </c>
      <c r="S2403" s="53">
        <v>-2012.5</v>
      </c>
    </row>
    <row r="2404" spans="1:19">
      <c r="A2404" s="432">
        <v>42888</v>
      </c>
      <c r="B2404" s="53">
        <v>2340</v>
      </c>
      <c r="C2404" s="53">
        <v>7900</v>
      </c>
      <c r="D2404" s="53">
        <v>3555</v>
      </c>
      <c r="E2404" s="53">
        <v>6460</v>
      </c>
      <c r="F2404" s="53">
        <v>3553.0000000000005</v>
      </c>
      <c r="G2404" s="53">
        <v>6084</v>
      </c>
      <c r="H2404" s="53">
        <v>7584</v>
      </c>
      <c r="I2404" s="53">
        <v>7254</v>
      </c>
      <c r="J2404" s="53">
        <v>8754</v>
      </c>
      <c r="K2404" s="53">
        <v>6850</v>
      </c>
      <c r="L2404" s="53">
        <v>-734</v>
      </c>
      <c r="M2404" s="53">
        <v>-1904</v>
      </c>
      <c r="N2404" s="53">
        <v>7000</v>
      </c>
      <c r="O2404" s="53">
        <v>-1754</v>
      </c>
      <c r="P2404" s="53">
        <v>6400</v>
      </c>
      <c r="Q2404" s="53">
        <v>-2354</v>
      </c>
      <c r="R2404" s="53">
        <v>6800</v>
      </c>
      <c r="S2404" s="53">
        <v>-1954</v>
      </c>
    </row>
    <row r="2405" spans="1:19">
      <c r="A2405" s="432">
        <v>42891</v>
      </c>
      <c r="B2405" s="53">
        <v>2345</v>
      </c>
      <c r="C2405" s="53">
        <v>7775</v>
      </c>
      <c r="D2405" s="53">
        <v>3498.75</v>
      </c>
      <c r="E2405" s="53">
        <v>6370</v>
      </c>
      <c r="F2405" s="53">
        <v>3503.5000000000005</v>
      </c>
      <c r="G2405" s="53">
        <v>6097</v>
      </c>
      <c r="H2405" s="53">
        <v>7597</v>
      </c>
      <c r="I2405" s="53">
        <v>7269.5</v>
      </c>
      <c r="J2405" s="53">
        <v>8769.5</v>
      </c>
      <c r="K2405" s="53">
        <v>6600</v>
      </c>
      <c r="L2405" s="53">
        <v>-997</v>
      </c>
      <c r="M2405" s="53">
        <v>-2169.5</v>
      </c>
      <c r="N2405" s="53">
        <v>6900</v>
      </c>
      <c r="O2405" s="53">
        <v>-1869.5</v>
      </c>
      <c r="P2405" s="53">
        <v>6350</v>
      </c>
      <c r="Q2405" s="53">
        <v>-2419.5</v>
      </c>
      <c r="R2405" s="53">
        <v>6700</v>
      </c>
      <c r="S2405" s="53">
        <v>-2069.5</v>
      </c>
    </row>
    <row r="2406" spans="1:19">
      <c r="A2406" s="432">
        <v>42892</v>
      </c>
      <c r="B2406" s="53">
        <v>2340</v>
      </c>
      <c r="C2406" s="53">
        <v>7750</v>
      </c>
      <c r="D2406" s="53">
        <v>3487.5</v>
      </c>
      <c r="E2406" s="53">
        <v>6410</v>
      </c>
      <c r="F2406" s="53">
        <v>3525.5000000000005</v>
      </c>
      <c r="G2406" s="53">
        <v>6084</v>
      </c>
      <c r="H2406" s="53">
        <v>7584</v>
      </c>
      <c r="I2406" s="53">
        <v>7254</v>
      </c>
      <c r="J2406" s="53">
        <v>8754</v>
      </c>
      <c r="K2406" s="53">
        <v>6600</v>
      </c>
      <c r="L2406" s="53">
        <v>-984</v>
      </c>
      <c r="M2406" s="53">
        <v>-2154</v>
      </c>
      <c r="N2406" s="53">
        <v>6700</v>
      </c>
      <c r="O2406" s="53">
        <v>-2054</v>
      </c>
      <c r="P2406" s="53">
        <v>6250</v>
      </c>
      <c r="Q2406" s="53">
        <v>-2504</v>
      </c>
      <c r="R2406" s="53">
        <v>6600</v>
      </c>
      <c r="S2406" s="53">
        <v>-2154</v>
      </c>
    </row>
    <row r="2407" spans="1:19">
      <c r="A2407" s="432">
        <v>42893</v>
      </c>
      <c r="B2407" s="53">
        <v>2355</v>
      </c>
      <c r="C2407" s="53">
        <v>7775</v>
      </c>
      <c r="D2407" s="53">
        <v>3498.75</v>
      </c>
      <c r="E2407" s="53">
        <v>6440</v>
      </c>
      <c r="F2407" s="53">
        <v>3542.0000000000005</v>
      </c>
      <c r="G2407" s="53">
        <v>6123</v>
      </c>
      <c r="H2407" s="53">
        <v>7623</v>
      </c>
      <c r="I2407" s="53">
        <v>7300.5</v>
      </c>
      <c r="J2407" s="53">
        <v>8800.5</v>
      </c>
      <c r="K2407" s="53">
        <v>6550</v>
      </c>
      <c r="L2407" s="53">
        <v>-1073</v>
      </c>
      <c r="M2407" s="53">
        <v>-2250.5</v>
      </c>
      <c r="N2407" s="53">
        <v>6700</v>
      </c>
      <c r="O2407" s="53">
        <v>-2100.5</v>
      </c>
      <c r="P2407" s="53">
        <v>6250</v>
      </c>
      <c r="Q2407" s="53">
        <v>-2550.5</v>
      </c>
      <c r="R2407" s="53">
        <v>6600</v>
      </c>
      <c r="S2407" s="53">
        <v>-2200.5</v>
      </c>
    </row>
    <row r="2408" spans="1:19">
      <c r="A2408" s="432">
        <v>42894</v>
      </c>
      <c r="B2408" s="53">
        <v>2365</v>
      </c>
      <c r="C2408" s="53">
        <v>7750</v>
      </c>
      <c r="D2408" s="53">
        <v>3487.5</v>
      </c>
      <c r="E2408" s="53">
        <v>6520</v>
      </c>
      <c r="F2408" s="53">
        <v>3586.0000000000005</v>
      </c>
      <c r="G2408" s="53">
        <v>6149</v>
      </c>
      <c r="H2408" s="53">
        <v>7649</v>
      </c>
      <c r="I2408" s="53">
        <v>7331.5</v>
      </c>
      <c r="J2408" s="53">
        <v>8831.5</v>
      </c>
      <c r="K2408" s="53">
        <v>6700</v>
      </c>
      <c r="L2408" s="53">
        <v>-949</v>
      </c>
      <c r="M2408" s="53">
        <v>-2131.5</v>
      </c>
      <c r="N2408" s="53">
        <v>6700</v>
      </c>
      <c r="O2408" s="53">
        <v>-2131.5</v>
      </c>
      <c r="P2408" s="53">
        <v>6250</v>
      </c>
      <c r="Q2408" s="53">
        <v>-2581.5</v>
      </c>
      <c r="R2408" s="53">
        <v>6600</v>
      </c>
      <c r="S2408" s="53">
        <v>-2231.5</v>
      </c>
    </row>
    <row r="2409" spans="1:19">
      <c r="A2409" s="432">
        <v>42895</v>
      </c>
      <c r="B2409" s="53">
        <v>2390</v>
      </c>
      <c r="C2409" s="53">
        <v>7775</v>
      </c>
      <c r="D2409" s="53">
        <v>3498.75</v>
      </c>
      <c r="E2409" s="53">
        <v>6560</v>
      </c>
      <c r="F2409" s="53">
        <v>3608.0000000000005</v>
      </c>
      <c r="G2409" s="53">
        <v>6214</v>
      </c>
      <c r="H2409" s="53">
        <v>7714</v>
      </c>
      <c r="I2409" s="53">
        <v>7409</v>
      </c>
      <c r="J2409" s="53">
        <v>8909</v>
      </c>
      <c r="K2409" s="53">
        <v>6700</v>
      </c>
      <c r="L2409" s="53">
        <v>-1014</v>
      </c>
      <c r="M2409" s="53">
        <v>-2209</v>
      </c>
      <c r="N2409" s="53">
        <v>6700</v>
      </c>
      <c r="O2409" s="53">
        <v>-2209</v>
      </c>
      <c r="P2409" s="53">
        <v>6250</v>
      </c>
      <c r="Q2409" s="53">
        <v>-2659</v>
      </c>
      <c r="R2409" s="53">
        <v>6700</v>
      </c>
      <c r="S2409" s="53">
        <v>-2209</v>
      </c>
    </row>
    <row r="2410" spans="1:19">
      <c r="A2410" s="432">
        <v>42898</v>
      </c>
      <c r="B2410" s="53">
        <v>2390</v>
      </c>
      <c r="C2410" s="53">
        <v>7900</v>
      </c>
      <c r="D2410" s="53">
        <v>3555</v>
      </c>
      <c r="E2410" s="53">
        <v>6580</v>
      </c>
      <c r="F2410" s="53">
        <v>3619.0000000000005</v>
      </c>
      <c r="G2410" s="53">
        <v>6214</v>
      </c>
      <c r="H2410" s="53">
        <v>7714</v>
      </c>
      <c r="I2410" s="53">
        <v>7409</v>
      </c>
      <c r="J2410" s="53">
        <v>8909</v>
      </c>
      <c r="K2410" s="53">
        <v>6800</v>
      </c>
      <c r="L2410" s="53">
        <v>-914</v>
      </c>
      <c r="M2410" s="53">
        <v>-2109</v>
      </c>
      <c r="N2410" s="53">
        <v>6700</v>
      </c>
      <c r="O2410" s="53">
        <v>-2209</v>
      </c>
      <c r="P2410" s="53">
        <v>6350</v>
      </c>
      <c r="Q2410" s="53">
        <v>-2559</v>
      </c>
      <c r="R2410" s="53">
        <v>6750</v>
      </c>
      <c r="S2410" s="53">
        <v>-2159</v>
      </c>
    </row>
    <row r="2411" spans="1:19">
      <c r="A2411" s="432">
        <v>42899</v>
      </c>
      <c r="B2411" s="53">
        <v>2395</v>
      </c>
      <c r="C2411" s="53">
        <v>7900</v>
      </c>
      <c r="D2411" s="53">
        <v>3555</v>
      </c>
      <c r="E2411" s="53">
        <v>6795</v>
      </c>
      <c r="F2411" s="53">
        <v>3737.2500000000005</v>
      </c>
      <c r="G2411" s="53">
        <v>6227</v>
      </c>
      <c r="H2411" s="53">
        <v>7727</v>
      </c>
      <c r="I2411" s="53">
        <v>7424.5</v>
      </c>
      <c r="J2411" s="53">
        <v>8924.5</v>
      </c>
      <c r="K2411" s="53">
        <v>6900</v>
      </c>
      <c r="L2411" s="53">
        <v>-827</v>
      </c>
      <c r="M2411" s="53">
        <v>-2024.5</v>
      </c>
      <c r="N2411" s="53">
        <v>6700</v>
      </c>
      <c r="O2411" s="53">
        <v>-2224.5</v>
      </c>
      <c r="P2411" s="53">
        <v>6450</v>
      </c>
      <c r="Q2411" s="53">
        <v>-2474.5</v>
      </c>
      <c r="R2411" s="53">
        <v>6950</v>
      </c>
      <c r="S2411" s="53">
        <v>-1974.5</v>
      </c>
    </row>
    <row r="2412" spans="1:19">
      <c r="A2412" s="432">
        <v>42900</v>
      </c>
      <c r="B2412" s="53">
        <v>2390</v>
      </c>
      <c r="C2412" s="53">
        <v>7775</v>
      </c>
      <c r="D2412" s="53">
        <v>3498.75</v>
      </c>
      <c r="E2412" s="53">
        <v>6840</v>
      </c>
      <c r="F2412" s="53">
        <v>3762.0000000000005</v>
      </c>
      <c r="G2412" s="53">
        <v>6214</v>
      </c>
      <c r="H2412" s="53">
        <v>7714</v>
      </c>
      <c r="I2412" s="53">
        <v>7409</v>
      </c>
      <c r="J2412" s="53">
        <v>8909</v>
      </c>
      <c r="K2412" s="53">
        <v>7000</v>
      </c>
      <c r="L2412" s="53">
        <v>-714</v>
      </c>
      <c r="M2412" s="53">
        <v>-1909</v>
      </c>
      <c r="N2412" s="53">
        <v>6700</v>
      </c>
      <c r="O2412" s="53">
        <v>-2209</v>
      </c>
      <c r="P2412" s="53">
        <v>6450</v>
      </c>
      <c r="Q2412" s="53">
        <v>-2459</v>
      </c>
      <c r="R2412" s="53">
        <v>6950</v>
      </c>
      <c r="S2412" s="53">
        <v>-1959</v>
      </c>
    </row>
    <row r="2413" spans="1:19">
      <c r="A2413" s="432">
        <v>42901</v>
      </c>
      <c r="B2413" s="53">
        <v>2380</v>
      </c>
      <c r="C2413" s="53">
        <v>7700</v>
      </c>
      <c r="D2413" s="53">
        <v>3465</v>
      </c>
      <c r="E2413" s="53">
        <v>6985</v>
      </c>
      <c r="F2413" s="53">
        <v>3841.7500000000005</v>
      </c>
      <c r="G2413" s="53">
        <v>6188</v>
      </c>
      <c r="H2413" s="53">
        <v>7688</v>
      </c>
      <c r="I2413" s="53">
        <v>7378</v>
      </c>
      <c r="J2413" s="53">
        <v>8878</v>
      </c>
      <c r="K2413" s="53">
        <v>7000</v>
      </c>
      <c r="L2413" s="53">
        <v>-688</v>
      </c>
      <c r="M2413" s="53">
        <v>-1878</v>
      </c>
      <c r="N2413" s="53">
        <v>6700</v>
      </c>
      <c r="O2413" s="53">
        <v>-2178</v>
      </c>
      <c r="P2413" s="53">
        <v>6500</v>
      </c>
      <c r="Q2413" s="53">
        <v>-2378</v>
      </c>
      <c r="R2413" s="53">
        <v>6950</v>
      </c>
      <c r="S2413" s="53">
        <v>-1928</v>
      </c>
    </row>
    <row r="2414" spans="1:19">
      <c r="A2414" s="432">
        <v>42902</v>
      </c>
      <c r="B2414" s="53">
        <v>2395</v>
      </c>
      <c r="C2414" s="53">
        <v>7700</v>
      </c>
      <c r="D2414" s="53">
        <v>3465</v>
      </c>
      <c r="E2414" s="53">
        <v>6830</v>
      </c>
      <c r="F2414" s="53">
        <v>3756.5000000000005</v>
      </c>
      <c r="G2414" s="53">
        <v>6227</v>
      </c>
      <c r="H2414" s="53">
        <v>7727</v>
      </c>
      <c r="I2414" s="53">
        <v>7424.5</v>
      </c>
      <c r="J2414" s="53">
        <v>8924.5</v>
      </c>
      <c r="K2414" s="53">
        <v>7000</v>
      </c>
      <c r="L2414" s="53">
        <v>-727</v>
      </c>
      <c r="M2414" s="53">
        <v>-1924.5</v>
      </c>
      <c r="N2414" s="53">
        <v>6700</v>
      </c>
      <c r="O2414" s="53">
        <v>-2224.5</v>
      </c>
      <c r="P2414" s="53">
        <v>6500</v>
      </c>
      <c r="Q2414" s="53">
        <v>-2424.5</v>
      </c>
      <c r="R2414" s="53">
        <v>7050</v>
      </c>
      <c r="S2414" s="53">
        <v>-1874.5</v>
      </c>
    </row>
    <row r="2415" spans="1:19">
      <c r="A2415" s="432">
        <v>42905</v>
      </c>
      <c r="B2415" s="53">
        <v>2395</v>
      </c>
      <c r="C2415" s="53">
        <v>7725</v>
      </c>
      <c r="D2415" s="53">
        <v>3476.25</v>
      </c>
      <c r="E2415" s="53">
        <v>6710</v>
      </c>
      <c r="F2415" s="53">
        <v>3690.5000000000005</v>
      </c>
      <c r="G2415" s="53">
        <v>6227</v>
      </c>
      <c r="H2415" s="53">
        <v>7727</v>
      </c>
      <c r="I2415" s="53">
        <v>7424.5</v>
      </c>
      <c r="J2415" s="53">
        <v>8924.5</v>
      </c>
      <c r="K2415" s="53">
        <v>7000</v>
      </c>
      <c r="L2415" s="53">
        <v>-727</v>
      </c>
      <c r="M2415" s="53">
        <v>-1924.5</v>
      </c>
      <c r="N2415" s="53">
        <v>6700</v>
      </c>
      <c r="O2415" s="53">
        <v>-2224.5</v>
      </c>
      <c r="P2415" s="53">
        <v>6500</v>
      </c>
      <c r="Q2415" s="53">
        <v>-2424.5</v>
      </c>
      <c r="R2415" s="53">
        <v>7050</v>
      </c>
      <c r="S2415" s="53">
        <v>-1874.5</v>
      </c>
    </row>
    <row r="2416" spans="1:19">
      <c r="A2416" s="432">
        <v>42906</v>
      </c>
      <c r="B2416" s="53">
        <v>2455</v>
      </c>
      <c r="C2416" s="53">
        <v>7725</v>
      </c>
      <c r="D2416" s="53">
        <v>3476.25</v>
      </c>
      <c r="E2416" s="53">
        <v>6460</v>
      </c>
      <c r="F2416" s="53">
        <v>3553.0000000000005</v>
      </c>
      <c r="G2416" s="53">
        <v>6383</v>
      </c>
      <c r="H2416" s="53">
        <v>7883</v>
      </c>
      <c r="I2416" s="53">
        <v>7610.5</v>
      </c>
      <c r="J2416" s="53">
        <v>9110.5</v>
      </c>
      <c r="K2416" s="53">
        <v>6900</v>
      </c>
      <c r="L2416" s="53">
        <v>-983</v>
      </c>
      <c r="M2416" s="53">
        <v>-2210.5</v>
      </c>
      <c r="N2416" s="53">
        <v>6700</v>
      </c>
      <c r="O2416" s="53">
        <v>-2410.5</v>
      </c>
      <c r="P2416" s="53">
        <v>6500</v>
      </c>
      <c r="Q2416" s="53">
        <v>-2610.5</v>
      </c>
      <c r="R2416" s="53">
        <v>6901</v>
      </c>
      <c r="S2416" s="53">
        <v>-2209.5</v>
      </c>
    </row>
    <row r="2417" spans="1:19">
      <c r="A2417" s="432">
        <v>42907</v>
      </c>
      <c r="B2417" s="53">
        <v>2455</v>
      </c>
      <c r="C2417" s="53">
        <v>7725</v>
      </c>
      <c r="D2417" s="53">
        <v>3476.25</v>
      </c>
      <c r="E2417" s="53">
        <v>6360</v>
      </c>
      <c r="F2417" s="53">
        <v>3498.0000000000005</v>
      </c>
      <c r="G2417" s="53">
        <v>6383</v>
      </c>
      <c r="H2417" s="53">
        <v>7883</v>
      </c>
      <c r="I2417" s="53">
        <v>7610.5</v>
      </c>
      <c r="J2417" s="53">
        <v>9110.5</v>
      </c>
      <c r="K2417" s="53">
        <v>6850</v>
      </c>
      <c r="L2417" s="53">
        <v>-1033</v>
      </c>
      <c r="M2417" s="53">
        <v>-2260.5</v>
      </c>
      <c r="N2417" s="53">
        <v>6700</v>
      </c>
      <c r="O2417" s="53">
        <v>-2410.5</v>
      </c>
      <c r="P2417" s="53">
        <v>6500</v>
      </c>
      <c r="Q2417" s="53">
        <v>-2610.5</v>
      </c>
      <c r="R2417" s="53">
        <v>6850</v>
      </c>
      <c r="S2417" s="53">
        <v>-2260.5</v>
      </c>
    </row>
    <row r="2418" spans="1:19">
      <c r="A2418" s="432">
        <v>42908</v>
      </c>
      <c r="B2418" s="53">
        <v>2445</v>
      </c>
      <c r="C2418" s="53">
        <v>7675</v>
      </c>
      <c r="D2418" s="53">
        <v>3453.75</v>
      </c>
      <c r="E2418" s="53">
        <v>6560</v>
      </c>
      <c r="F2418" s="53">
        <v>3608.0000000000005</v>
      </c>
      <c r="G2418" s="53">
        <v>6357</v>
      </c>
      <c r="H2418" s="53">
        <v>7857</v>
      </c>
      <c r="I2418" s="53">
        <v>7579.5</v>
      </c>
      <c r="J2418" s="53">
        <v>9079.5</v>
      </c>
      <c r="K2418" s="53">
        <v>6750</v>
      </c>
      <c r="L2418" s="53">
        <v>-1107</v>
      </c>
      <c r="M2418" s="53">
        <v>-2329.5</v>
      </c>
      <c r="N2418" s="53">
        <v>6700</v>
      </c>
      <c r="O2418" s="53">
        <v>-2379.5</v>
      </c>
      <c r="P2418" s="53">
        <v>6500</v>
      </c>
      <c r="Q2418" s="53">
        <v>-2579.5</v>
      </c>
      <c r="R2418" s="53">
        <v>6800</v>
      </c>
      <c r="S2418" s="53">
        <v>-2279.5</v>
      </c>
    </row>
    <row r="2419" spans="1:19">
      <c r="A2419" s="432">
        <v>42909</v>
      </c>
      <c r="B2419" s="53">
        <v>2425</v>
      </c>
      <c r="C2419" s="53">
        <v>7650</v>
      </c>
      <c r="D2419" s="53">
        <v>3442.5</v>
      </c>
      <c r="E2419" s="53">
        <v>6490</v>
      </c>
      <c r="F2419" s="53">
        <v>3569.5000000000005</v>
      </c>
      <c r="G2419" s="53">
        <v>6305</v>
      </c>
      <c r="H2419" s="53">
        <v>7805</v>
      </c>
      <c r="I2419" s="53">
        <v>7517.5</v>
      </c>
      <c r="J2419" s="53">
        <v>9017.5</v>
      </c>
      <c r="K2419" s="53">
        <v>6700</v>
      </c>
      <c r="L2419" s="53">
        <v>-1105</v>
      </c>
      <c r="M2419" s="53">
        <v>-2317.5</v>
      </c>
      <c r="N2419" s="53">
        <v>6700</v>
      </c>
      <c r="O2419" s="53">
        <v>-2317.5</v>
      </c>
      <c r="P2419" s="53">
        <v>6400</v>
      </c>
      <c r="Q2419" s="53">
        <v>-2617.5</v>
      </c>
      <c r="R2419" s="53">
        <v>6750</v>
      </c>
      <c r="S2419" s="53">
        <v>-2267.5</v>
      </c>
    </row>
    <row r="2420" spans="1:19">
      <c r="A2420" s="432">
        <v>42912</v>
      </c>
      <c r="B2420" s="53">
        <v>2422.5</v>
      </c>
      <c r="C2420" s="53">
        <v>7700</v>
      </c>
      <c r="D2420" s="53">
        <v>3465</v>
      </c>
      <c r="E2420" s="53">
        <v>6530</v>
      </c>
      <c r="F2420" s="53">
        <v>3591.5000000000005</v>
      </c>
      <c r="G2420" s="53">
        <v>6298.5</v>
      </c>
      <c r="H2420" s="53">
        <v>7798.5</v>
      </c>
      <c r="I2420" s="53">
        <v>7509.75</v>
      </c>
      <c r="J2420" s="53">
        <v>9009.75</v>
      </c>
      <c r="K2420" s="53">
        <v>6800</v>
      </c>
      <c r="L2420" s="53">
        <v>-998.5</v>
      </c>
      <c r="M2420" s="53">
        <v>-2209.75</v>
      </c>
      <c r="N2420" s="53">
        <v>6700</v>
      </c>
      <c r="O2420" s="53">
        <v>-2309.75</v>
      </c>
      <c r="P2420" s="53">
        <v>6300</v>
      </c>
      <c r="Q2420" s="53">
        <v>-2709.75</v>
      </c>
      <c r="R2420" s="53">
        <v>6750</v>
      </c>
      <c r="S2420" s="53">
        <v>-2259.75</v>
      </c>
    </row>
    <row r="2421" spans="1:19">
      <c r="A2421" s="432">
        <v>42913</v>
      </c>
      <c r="B2421" s="53">
        <v>2420</v>
      </c>
      <c r="C2421" s="53">
        <v>7700</v>
      </c>
      <c r="D2421" s="53">
        <v>3465</v>
      </c>
      <c r="E2421" s="53">
        <v>6630</v>
      </c>
      <c r="F2421" s="53">
        <v>3646.5000000000005</v>
      </c>
      <c r="G2421" s="53">
        <v>6292</v>
      </c>
      <c r="H2421" s="53">
        <v>7792</v>
      </c>
      <c r="I2421" s="53">
        <v>7502</v>
      </c>
      <c r="J2421" s="53">
        <v>9002</v>
      </c>
      <c r="K2421" s="53">
        <v>6900</v>
      </c>
      <c r="L2421" s="53">
        <v>-892</v>
      </c>
      <c r="M2421" s="53">
        <v>-2102</v>
      </c>
      <c r="N2421" s="53">
        <v>6700</v>
      </c>
      <c r="O2421" s="53">
        <v>-2302</v>
      </c>
      <c r="P2421" s="53">
        <v>6300</v>
      </c>
      <c r="Q2421" s="53">
        <v>-2702</v>
      </c>
      <c r="R2421" s="53">
        <v>6850</v>
      </c>
      <c r="S2421" s="53">
        <v>-2152</v>
      </c>
    </row>
    <row r="2422" spans="1:19">
      <c r="A2422" s="432">
        <v>42914</v>
      </c>
      <c r="B2422" s="53">
        <v>2390</v>
      </c>
      <c r="C2422" s="53">
        <v>7700</v>
      </c>
      <c r="D2422" s="53">
        <v>3465</v>
      </c>
      <c r="E2422" s="53">
        <v>6740</v>
      </c>
      <c r="F2422" s="53">
        <v>3707.0000000000005</v>
      </c>
      <c r="G2422" s="53">
        <v>6214</v>
      </c>
      <c r="H2422" s="53">
        <v>7714</v>
      </c>
      <c r="I2422" s="53">
        <v>7409</v>
      </c>
      <c r="J2422" s="53">
        <v>8909</v>
      </c>
      <c r="K2422" s="53">
        <v>6930</v>
      </c>
      <c r="L2422" s="53">
        <v>-784</v>
      </c>
      <c r="M2422" s="53">
        <v>-1979</v>
      </c>
      <c r="N2422" s="53">
        <v>6700</v>
      </c>
      <c r="O2422" s="53">
        <v>-2209</v>
      </c>
      <c r="P2422" s="53">
        <v>6500</v>
      </c>
      <c r="Q2422" s="53">
        <v>-2409</v>
      </c>
      <c r="R2422" s="53">
        <v>6910</v>
      </c>
      <c r="S2422" s="53">
        <v>-1999</v>
      </c>
    </row>
    <row r="2423" spans="1:19">
      <c r="A2423" s="432">
        <v>42915</v>
      </c>
      <c r="B2423" s="53">
        <v>2380</v>
      </c>
      <c r="C2423" s="53">
        <v>7725</v>
      </c>
      <c r="D2423" s="53">
        <v>3476.25</v>
      </c>
      <c r="E2423" s="53">
        <v>6730</v>
      </c>
      <c r="F2423" s="53">
        <v>3701.5000000000005</v>
      </c>
      <c r="G2423" s="53">
        <v>6188</v>
      </c>
      <c r="H2423" s="53">
        <v>7688</v>
      </c>
      <c r="I2423" s="53">
        <v>7378</v>
      </c>
      <c r="J2423" s="53">
        <v>8878</v>
      </c>
      <c r="K2423" s="53">
        <v>6930</v>
      </c>
      <c r="L2423" s="53">
        <v>-758</v>
      </c>
      <c r="M2423" s="53">
        <v>-1948</v>
      </c>
      <c r="N2423" s="53">
        <v>6700</v>
      </c>
      <c r="O2423" s="53">
        <v>-2178</v>
      </c>
      <c r="P2423" s="53">
        <v>6500</v>
      </c>
      <c r="Q2423" s="53">
        <v>-2378</v>
      </c>
      <c r="R2423" s="53">
        <v>6950</v>
      </c>
      <c r="S2423" s="53">
        <v>-1928</v>
      </c>
    </row>
    <row r="2424" spans="1:19">
      <c r="A2424" s="432">
        <v>42916</v>
      </c>
      <c r="B2424" s="53">
        <v>2380</v>
      </c>
      <c r="C2424" s="53">
        <v>7725</v>
      </c>
      <c r="D2424" s="53">
        <v>3476.25</v>
      </c>
      <c r="E2424" s="53">
        <v>6760</v>
      </c>
      <c r="F2424" s="53">
        <v>3718.0000000000005</v>
      </c>
      <c r="G2424" s="53">
        <v>6188</v>
      </c>
      <c r="H2424" s="53">
        <v>7688</v>
      </c>
      <c r="I2424" s="53">
        <v>7378</v>
      </c>
      <c r="J2424" s="53">
        <v>8878</v>
      </c>
      <c r="K2424" s="53">
        <v>6930</v>
      </c>
      <c r="L2424" s="53">
        <v>-758</v>
      </c>
      <c r="M2424" s="53">
        <v>-1948</v>
      </c>
      <c r="N2424" s="53">
        <v>6700</v>
      </c>
      <c r="O2424" s="53">
        <v>-2178</v>
      </c>
      <c r="P2424" s="53">
        <v>6550</v>
      </c>
      <c r="Q2424" s="53">
        <v>-2328</v>
      </c>
      <c r="R2424" s="53">
        <v>6950</v>
      </c>
      <c r="S2424" s="53">
        <v>-1928</v>
      </c>
    </row>
    <row r="2425" spans="1:19">
      <c r="A2425" s="432">
        <v>42919</v>
      </c>
      <c r="B2425" s="53">
        <v>2390</v>
      </c>
      <c r="C2425" s="53">
        <v>7775</v>
      </c>
      <c r="D2425" s="53">
        <v>3498.75</v>
      </c>
      <c r="E2425" s="53">
        <v>6790</v>
      </c>
      <c r="F2425" s="53">
        <v>3734.5000000000005</v>
      </c>
      <c r="G2425" s="53">
        <v>6214</v>
      </c>
      <c r="H2425" s="53">
        <v>7714</v>
      </c>
      <c r="I2425" s="53">
        <v>7409</v>
      </c>
      <c r="J2425" s="53">
        <v>8909</v>
      </c>
      <c r="K2425" s="53">
        <v>6970</v>
      </c>
      <c r="L2425" s="53">
        <v>-744</v>
      </c>
      <c r="M2425" s="53">
        <v>-1939</v>
      </c>
      <c r="N2425" s="53">
        <v>6700</v>
      </c>
      <c r="O2425" s="53">
        <v>-2209</v>
      </c>
      <c r="P2425" s="53">
        <v>6550</v>
      </c>
      <c r="Q2425" s="53">
        <v>-2359</v>
      </c>
      <c r="R2425" s="53">
        <v>6950</v>
      </c>
      <c r="S2425" s="53">
        <v>-1959</v>
      </c>
    </row>
    <row r="2426" spans="1:19">
      <c r="A2426" s="432">
        <v>42920</v>
      </c>
      <c r="B2426" s="53">
        <v>2415</v>
      </c>
      <c r="C2426" s="53">
        <v>7850</v>
      </c>
      <c r="D2426" s="53">
        <v>3532.5</v>
      </c>
      <c r="E2426" s="53">
        <v>6770</v>
      </c>
      <c r="F2426" s="53">
        <v>3723.5000000000005</v>
      </c>
      <c r="G2426" s="53">
        <v>6279</v>
      </c>
      <c r="H2426" s="53">
        <v>7779</v>
      </c>
      <c r="I2426" s="53">
        <v>7486.5</v>
      </c>
      <c r="J2426" s="53">
        <v>8986.5</v>
      </c>
      <c r="K2426" s="53">
        <v>7050</v>
      </c>
      <c r="L2426" s="53">
        <v>-729</v>
      </c>
      <c r="M2426" s="53">
        <v>-1936.5</v>
      </c>
      <c r="N2426" s="53">
        <v>6800</v>
      </c>
      <c r="O2426" s="53">
        <v>-2186.5</v>
      </c>
      <c r="P2426" s="53">
        <v>6650</v>
      </c>
      <c r="Q2426" s="53">
        <v>-2336.5</v>
      </c>
      <c r="R2426" s="53">
        <v>7010</v>
      </c>
      <c r="S2426" s="53">
        <v>-1976.5</v>
      </c>
    </row>
    <row r="2427" spans="1:19">
      <c r="A2427" s="432">
        <v>42921</v>
      </c>
      <c r="B2427" s="53">
        <v>2410</v>
      </c>
      <c r="C2427" s="53">
        <v>7800</v>
      </c>
      <c r="D2427" s="53">
        <v>3510</v>
      </c>
      <c r="E2427" s="53">
        <v>6710</v>
      </c>
      <c r="F2427" s="53">
        <v>3690.5000000000005</v>
      </c>
      <c r="G2427" s="53">
        <v>6266</v>
      </c>
      <c r="H2427" s="53">
        <v>7766</v>
      </c>
      <c r="I2427" s="53">
        <v>7471</v>
      </c>
      <c r="J2427" s="53">
        <v>8971</v>
      </c>
      <c r="K2427" s="53">
        <v>7050</v>
      </c>
      <c r="L2427" s="53">
        <v>-716</v>
      </c>
      <c r="M2427" s="53">
        <v>-1921</v>
      </c>
      <c r="N2427" s="53">
        <v>6800</v>
      </c>
      <c r="O2427" s="53">
        <v>-2171</v>
      </c>
      <c r="P2427" s="53">
        <v>6700</v>
      </c>
      <c r="Q2427" s="53">
        <v>-2271</v>
      </c>
      <c r="R2427" s="53">
        <v>7110</v>
      </c>
      <c r="S2427" s="53">
        <v>-1861</v>
      </c>
    </row>
    <row r="2428" spans="1:19">
      <c r="A2428" s="432">
        <v>42922</v>
      </c>
      <c r="B2428" s="53">
        <v>2410</v>
      </c>
      <c r="C2428" s="53">
        <v>7800</v>
      </c>
      <c r="D2428" s="53">
        <v>3510</v>
      </c>
      <c r="E2428" s="53">
        <v>6750</v>
      </c>
      <c r="F2428" s="53">
        <v>3712.5000000000005</v>
      </c>
      <c r="G2428" s="53">
        <v>6266</v>
      </c>
      <c r="H2428" s="53">
        <v>7766</v>
      </c>
      <c r="I2428" s="53">
        <v>7471</v>
      </c>
      <c r="J2428" s="53">
        <v>8971</v>
      </c>
      <c r="K2428" s="53">
        <v>7050</v>
      </c>
      <c r="L2428" s="53">
        <v>-716</v>
      </c>
      <c r="M2428" s="53">
        <v>-1921</v>
      </c>
      <c r="N2428" s="53">
        <v>6800</v>
      </c>
      <c r="O2428" s="53">
        <v>-2171</v>
      </c>
      <c r="P2428" s="53">
        <v>6700</v>
      </c>
      <c r="Q2428" s="53">
        <v>-2271</v>
      </c>
      <c r="R2428" s="53">
        <v>7110</v>
      </c>
      <c r="S2428" s="53">
        <v>-1861</v>
      </c>
    </row>
    <row r="2429" spans="1:19">
      <c r="A2429" s="432">
        <v>42923</v>
      </c>
      <c r="B2429" s="53">
        <v>2440</v>
      </c>
      <c r="C2429" s="53">
        <v>7925</v>
      </c>
      <c r="D2429" s="53">
        <v>3566.25</v>
      </c>
      <c r="E2429" s="53">
        <v>6850</v>
      </c>
      <c r="F2429" s="53">
        <v>3767.5000000000005</v>
      </c>
      <c r="G2429" s="53">
        <v>6344</v>
      </c>
      <c r="H2429" s="53">
        <v>7844</v>
      </c>
      <c r="I2429" s="53">
        <v>7564</v>
      </c>
      <c r="J2429" s="53">
        <v>9064</v>
      </c>
      <c r="K2429" s="53">
        <v>7050</v>
      </c>
      <c r="L2429" s="53">
        <v>-794</v>
      </c>
      <c r="M2429" s="53">
        <v>-2014</v>
      </c>
      <c r="N2429" s="53">
        <v>6800</v>
      </c>
      <c r="O2429" s="53">
        <v>-2264</v>
      </c>
      <c r="P2429" s="53">
        <v>6750</v>
      </c>
      <c r="Q2429" s="53">
        <v>-2314</v>
      </c>
      <c r="R2429" s="53">
        <v>7110</v>
      </c>
      <c r="S2429" s="53">
        <v>-1954</v>
      </c>
    </row>
    <row r="2430" spans="1:19">
      <c r="A2430" s="432">
        <v>42926</v>
      </c>
      <c r="B2430" s="53">
        <v>2485</v>
      </c>
      <c r="C2430" s="53">
        <v>7975</v>
      </c>
      <c r="D2430" s="53">
        <v>3588.75</v>
      </c>
      <c r="E2430" s="53">
        <v>6970</v>
      </c>
      <c r="F2430" s="53">
        <v>3833.5000000000005</v>
      </c>
      <c r="G2430" s="53">
        <v>6461</v>
      </c>
      <c r="H2430" s="53">
        <v>7961</v>
      </c>
      <c r="I2430" s="53">
        <v>7703.5</v>
      </c>
      <c r="J2430" s="53">
        <v>9203.5</v>
      </c>
      <c r="K2430" s="53">
        <v>7180</v>
      </c>
      <c r="L2430" s="53">
        <v>-781</v>
      </c>
      <c r="M2430" s="53">
        <v>-2023.5</v>
      </c>
      <c r="N2430" s="53">
        <v>6800</v>
      </c>
      <c r="O2430" s="53">
        <v>-2403.5</v>
      </c>
      <c r="P2430" s="53">
        <v>6750</v>
      </c>
      <c r="Q2430" s="53">
        <v>-2453.5</v>
      </c>
      <c r="R2430" s="53">
        <v>7110</v>
      </c>
      <c r="S2430" s="53">
        <v>-2093.5</v>
      </c>
    </row>
    <row r="2431" spans="1:19">
      <c r="A2431" s="432">
        <v>42927</v>
      </c>
      <c r="B2431" s="53">
        <v>2485</v>
      </c>
      <c r="C2431" s="53">
        <v>7950</v>
      </c>
      <c r="D2431" s="53">
        <v>3577.5</v>
      </c>
      <c r="E2431" s="53">
        <v>7150</v>
      </c>
      <c r="F2431" s="53">
        <v>3932.5000000000005</v>
      </c>
      <c r="G2431" s="53">
        <v>6461</v>
      </c>
      <c r="H2431" s="53">
        <v>7961</v>
      </c>
      <c r="I2431" s="53">
        <v>7703.5</v>
      </c>
      <c r="J2431" s="53">
        <v>9203.5</v>
      </c>
      <c r="K2431" s="53">
        <v>7180</v>
      </c>
      <c r="L2431" s="53">
        <v>-781</v>
      </c>
      <c r="M2431" s="53">
        <v>-2023.5</v>
      </c>
      <c r="N2431" s="53">
        <v>6800</v>
      </c>
      <c r="O2431" s="53">
        <v>-2403.5</v>
      </c>
      <c r="P2431" s="53">
        <v>6850</v>
      </c>
      <c r="Q2431" s="53">
        <v>-2353.5</v>
      </c>
      <c r="R2431" s="53">
        <v>7201</v>
      </c>
      <c r="S2431" s="53">
        <v>-2002.5</v>
      </c>
    </row>
    <row r="2432" spans="1:19">
      <c r="A2432" s="432">
        <v>42928</v>
      </c>
      <c r="B2432" s="53">
        <v>2500</v>
      </c>
      <c r="C2432" s="53">
        <v>8000</v>
      </c>
      <c r="D2432" s="53">
        <v>3600</v>
      </c>
      <c r="E2432" s="53">
        <v>7190</v>
      </c>
      <c r="F2432" s="53">
        <v>3954.5000000000005</v>
      </c>
      <c r="G2432" s="53">
        <v>6500</v>
      </c>
      <c r="H2432" s="53">
        <v>8000</v>
      </c>
      <c r="I2432" s="53">
        <v>7750</v>
      </c>
      <c r="J2432" s="53">
        <v>9250</v>
      </c>
      <c r="K2432" s="53">
        <v>7180</v>
      </c>
      <c r="L2432" s="53">
        <v>-820</v>
      </c>
      <c r="M2432" s="53">
        <v>-2070</v>
      </c>
      <c r="N2432" s="53">
        <v>6800</v>
      </c>
      <c r="O2432" s="53">
        <v>-2450</v>
      </c>
      <c r="P2432" s="53">
        <v>6850</v>
      </c>
      <c r="Q2432" s="53">
        <v>-2400</v>
      </c>
      <c r="R2432" s="53">
        <v>7201</v>
      </c>
      <c r="S2432" s="53">
        <v>-2049</v>
      </c>
    </row>
    <row r="2433" spans="1:19">
      <c r="A2433" s="432">
        <v>42929</v>
      </c>
      <c r="B2433" s="53">
        <v>2505</v>
      </c>
      <c r="C2433" s="53">
        <v>7975</v>
      </c>
      <c r="D2433" s="53">
        <v>3588.75</v>
      </c>
      <c r="E2433" s="53">
        <v>7160</v>
      </c>
      <c r="F2433" s="53">
        <v>3938.0000000000005</v>
      </c>
      <c r="G2433" s="53">
        <v>6513</v>
      </c>
      <c r="H2433" s="53">
        <v>8013</v>
      </c>
      <c r="I2433" s="53">
        <v>7765.5</v>
      </c>
      <c r="J2433" s="53">
        <v>9265.5</v>
      </c>
      <c r="K2433" s="53">
        <v>7180</v>
      </c>
      <c r="L2433" s="53">
        <v>-833</v>
      </c>
      <c r="M2433" s="53">
        <v>-2085.5</v>
      </c>
      <c r="N2433" s="53">
        <v>6800</v>
      </c>
      <c r="O2433" s="53">
        <v>-2465.5</v>
      </c>
      <c r="P2433" s="53">
        <v>6850</v>
      </c>
      <c r="Q2433" s="53">
        <v>-2415.5</v>
      </c>
      <c r="R2433" s="53">
        <v>7201</v>
      </c>
      <c r="S2433" s="53">
        <v>-2064.5</v>
      </c>
    </row>
    <row r="2434" spans="1:19">
      <c r="A2434" s="432">
        <v>42930</v>
      </c>
      <c r="B2434" s="53">
        <v>2480</v>
      </c>
      <c r="C2434" s="53">
        <v>7975</v>
      </c>
      <c r="D2434" s="53">
        <v>3588.75</v>
      </c>
      <c r="E2434" s="53">
        <v>7290</v>
      </c>
      <c r="F2434" s="53">
        <v>4009.5000000000005</v>
      </c>
      <c r="G2434" s="53">
        <v>6448</v>
      </c>
      <c r="H2434" s="53">
        <v>7948</v>
      </c>
      <c r="I2434" s="53">
        <v>7688</v>
      </c>
      <c r="J2434" s="53">
        <v>9188</v>
      </c>
      <c r="K2434" s="53">
        <v>7180</v>
      </c>
      <c r="L2434" s="53">
        <v>-768</v>
      </c>
      <c r="M2434" s="53">
        <v>-2008</v>
      </c>
      <c r="N2434" s="53">
        <v>6800</v>
      </c>
      <c r="O2434" s="53">
        <v>-2388</v>
      </c>
      <c r="P2434" s="53">
        <v>6850</v>
      </c>
      <c r="Q2434" s="53">
        <v>-2338</v>
      </c>
      <c r="R2434" s="53">
        <v>7201</v>
      </c>
      <c r="S2434" s="53">
        <v>-1987</v>
      </c>
    </row>
    <row r="2435" spans="1:19">
      <c r="A2435" s="432">
        <v>42933</v>
      </c>
      <c r="B2435" s="53">
        <v>2480</v>
      </c>
      <c r="C2435" s="53">
        <v>8075</v>
      </c>
      <c r="D2435" s="53">
        <v>3633.75</v>
      </c>
      <c r="E2435" s="53">
        <v>7260</v>
      </c>
      <c r="F2435" s="53">
        <v>3993.0000000000005</v>
      </c>
      <c r="G2435" s="53">
        <v>6448</v>
      </c>
      <c r="H2435" s="53">
        <v>7948</v>
      </c>
      <c r="I2435" s="53">
        <v>7688</v>
      </c>
      <c r="J2435" s="53">
        <v>9188</v>
      </c>
      <c r="K2435" s="53">
        <v>7100</v>
      </c>
      <c r="L2435" s="53">
        <v>-848</v>
      </c>
      <c r="M2435" s="53">
        <v>-2088</v>
      </c>
      <c r="N2435" s="53">
        <v>6800</v>
      </c>
      <c r="O2435" s="53">
        <v>-2388</v>
      </c>
      <c r="P2435" s="53">
        <v>6850</v>
      </c>
      <c r="Q2435" s="53">
        <v>-2338</v>
      </c>
      <c r="R2435" s="53">
        <v>7201</v>
      </c>
      <c r="S2435" s="53">
        <v>-1987</v>
      </c>
    </row>
    <row r="2436" spans="1:19">
      <c r="A2436" s="432">
        <v>42934</v>
      </c>
      <c r="B2436" s="53">
        <v>2480</v>
      </c>
      <c r="C2436" s="53">
        <v>8125</v>
      </c>
      <c r="D2436" s="53">
        <v>3656.25</v>
      </c>
      <c r="E2436" s="53">
        <v>7260</v>
      </c>
      <c r="F2436" s="53">
        <v>3993.0000000000005</v>
      </c>
      <c r="G2436" s="53">
        <v>6448</v>
      </c>
      <c r="H2436" s="53">
        <v>7948</v>
      </c>
      <c r="I2436" s="53">
        <v>7688</v>
      </c>
      <c r="J2436" s="53">
        <v>9188</v>
      </c>
      <c r="K2436" s="53">
        <v>7100</v>
      </c>
      <c r="L2436" s="53">
        <v>-848</v>
      </c>
      <c r="M2436" s="53">
        <v>-2088</v>
      </c>
      <c r="N2436" s="53">
        <v>6800</v>
      </c>
      <c r="O2436" s="53">
        <v>-2388</v>
      </c>
      <c r="P2436" s="53">
        <v>6800</v>
      </c>
      <c r="Q2436" s="53">
        <v>-2388</v>
      </c>
      <c r="R2436" s="53">
        <v>7100</v>
      </c>
      <c r="S2436" s="53">
        <v>-2088</v>
      </c>
    </row>
    <row r="2437" spans="1:19">
      <c r="A2437" s="432">
        <v>42935</v>
      </c>
      <c r="B2437" s="53">
        <v>2530</v>
      </c>
      <c r="C2437" s="53">
        <v>8125</v>
      </c>
      <c r="D2437" s="53">
        <v>3656.25</v>
      </c>
      <c r="E2437" s="53">
        <v>7350</v>
      </c>
      <c r="F2437" s="53">
        <v>4042.5000000000005</v>
      </c>
      <c r="G2437" s="53">
        <v>6578</v>
      </c>
      <c r="H2437" s="53">
        <v>8078</v>
      </c>
      <c r="I2437" s="53">
        <v>7843</v>
      </c>
      <c r="J2437" s="53">
        <v>9343</v>
      </c>
      <c r="K2437" s="53">
        <v>7100</v>
      </c>
      <c r="L2437" s="53">
        <v>-978</v>
      </c>
      <c r="M2437" s="53">
        <v>-2243</v>
      </c>
      <c r="N2437" s="53">
        <v>6800</v>
      </c>
      <c r="O2437" s="53">
        <v>-2543</v>
      </c>
      <c r="P2437" s="53">
        <v>6700</v>
      </c>
      <c r="Q2437" s="53">
        <v>-2643</v>
      </c>
      <c r="R2437" s="53">
        <v>7050</v>
      </c>
      <c r="S2437" s="53">
        <v>-2293</v>
      </c>
    </row>
    <row r="2438" spans="1:19">
      <c r="A2438" s="432">
        <v>42936</v>
      </c>
      <c r="B2438" s="53">
        <v>2530</v>
      </c>
      <c r="C2438" s="53">
        <v>8200</v>
      </c>
      <c r="D2438" s="53">
        <v>3690</v>
      </c>
      <c r="E2438" s="53">
        <v>7470</v>
      </c>
      <c r="F2438" s="53">
        <v>4108.5</v>
      </c>
      <c r="G2438" s="53">
        <v>6578</v>
      </c>
      <c r="H2438" s="53">
        <v>8078</v>
      </c>
      <c r="I2438" s="53">
        <v>7843</v>
      </c>
      <c r="J2438" s="53">
        <v>9343</v>
      </c>
      <c r="K2438" s="53">
        <v>7050</v>
      </c>
      <c r="L2438" s="53">
        <v>-1028</v>
      </c>
      <c r="M2438" s="53">
        <v>-2293</v>
      </c>
      <c r="N2438" s="53">
        <v>6900</v>
      </c>
      <c r="O2438" s="53">
        <v>-2443</v>
      </c>
      <c r="P2438" s="53">
        <v>6650</v>
      </c>
      <c r="Q2438" s="53">
        <v>-2693</v>
      </c>
      <c r="R2438" s="53">
        <v>7005</v>
      </c>
      <c r="S2438" s="53">
        <v>-2338</v>
      </c>
    </row>
    <row r="2439" spans="1:19">
      <c r="A2439" s="432">
        <v>42937</v>
      </c>
      <c r="B2439" s="53">
        <v>2535</v>
      </c>
      <c r="C2439" s="53">
        <v>8275</v>
      </c>
      <c r="D2439" s="53">
        <v>3723.75</v>
      </c>
      <c r="E2439" s="53">
        <v>7230</v>
      </c>
      <c r="F2439" s="53">
        <v>3976.5000000000005</v>
      </c>
      <c r="G2439" s="53">
        <v>6591</v>
      </c>
      <c r="H2439" s="53">
        <v>8091</v>
      </c>
      <c r="I2439" s="53">
        <v>7858.5</v>
      </c>
      <c r="J2439" s="53">
        <v>9358.5</v>
      </c>
      <c r="K2439" s="53">
        <v>7050</v>
      </c>
      <c r="L2439" s="53">
        <v>-1041</v>
      </c>
      <c r="M2439" s="53">
        <v>-2308.5</v>
      </c>
      <c r="N2439" s="53">
        <v>6900</v>
      </c>
      <c r="O2439" s="53">
        <v>-2458.5</v>
      </c>
      <c r="P2439" s="53">
        <v>6650</v>
      </c>
      <c r="Q2439" s="53">
        <v>-2708.5</v>
      </c>
      <c r="R2439" s="53">
        <v>7005</v>
      </c>
      <c r="S2439" s="53">
        <v>-2353.5</v>
      </c>
    </row>
    <row r="2440" spans="1:19">
      <c r="A2440" s="432">
        <v>42940</v>
      </c>
      <c r="B2440" s="53">
        <v>2525</v>
      </c>
      <c r="C2440" s="53">
        <v>8375</v>
      </c>
      <c r="D2440" s="53">
        <v>3768.75</v>
      </c>
      <c r="E2440" s="53">
        <v>7180</v>
      </c>
      <c r="F2440" s="53">
        <v>3949.0000000000005</v>
      </c>
      <c r="G2440" s="53">
        <v>6565</v>
      </c>
      <c r="H2440" s="53">
        <v>8065</v>
      </c>
      <c r="I2440" s="53">
        <v>7827.5</v>
      </c>
      <c r="J2440" s="53">
        <v>9327.5</v>
      </c>
      <c r="K2440" s="53">
        <v>7200</v>
      </c>
      <c r="L2440" s="53">
        <v>-865</v>
      </c>
      <c r="M2440" s="53">
        <v>-2127.5</v>
      </c>
      <c r="N2440" s="53">
        <v>6900</v>
      </c>
      <c r="O2440" s="53">
        <v>-2427.5</v>
      </c>
      <c r="P2440" s="53">
        <v>6600</v>
      </c>
      <c r="Q2440" s="53">
        <v>-2727.5</v>
      </c>
      <c r="R2440" s="53">
        <v>7050</v>
      </c>
      <c r="S2440" s="53">
        <v>-2277.5</v>
      </c>
    </row>
    <row r="2441" spans="1:19">
      <c r="A2441" s="432">
        <v>42941</v>
      </c>
      <c r="B2441" s="53">
        <v>2490</v>
      </c>
      <c r="C2441" s="53">
        <v>8400</v>
      </c>
      <c r="D2441" s="53">
        <v>3780</v>
      </c>
      <c r="E2441" s="53">
        <v>7190</v>
      </c>
      <c r="F2441" s="53">
        <v>3954.5000000000005</v>
      </c>
      <c r="G2441" s="53">
        <v>6474</v>
      </c>
      <c r="H2441" s="53">
        <v>7974</v>
      </c>
      <c r="I2441" s="53">
        <v>7719</v>
      </c>
      <c r="J2441" s="53">
        <v>9219</v>
      </c>
      <c r="K2441" s="53">
        <v>7250</v>
      </c>
      <c r="L2441" s="53">
        <v>-724</v>
      </c>
      <c r="M2441" s="53">
        <v>-1969</v>
      </c>
      <c r="N2441" s="53">
        <v>6900</v>
      </c>
      <c r="O2441" s="53">
        <v>-2319</v>
      </c>
      <c r="P2441" s="53">
        <v>6650</v>
      </c>
      <c r="Q2441" s="53">
        <v>-2569</v>
      </c>
      <c r="R2441" s="53">
        <v>7230</v>
      </c>
      <c r="S2441" s="53">
        <v>-1989</v>
      </c>
    </row>
    <row r="2442" spans="1:19">
      <c r="A2442" s="432">
        <v>42942</v>
      </c>
      <c r="B2442" s="53">
        <v>2475</v>
      </c>
      <c r="C2442" s="53">
        <v>8400</v>
      </c>
      <c r="D2442" s="53">
        <v>3780</v>
      </c>
      <c r="E2442" s="53">
        <v>7160</v>
      </c>
      <c r="F2442" s="53">
        <v>3938.0000000000005</v>
      </c>
      <c r="G2442" s="53">
        <v>6435</v>
      </c>
      <c r="H2442" s="53">
        <v>7935</v>
      </c>
      <c r="I2442" s="53">
        <v>7672.5</v>
      </c>
      <c r="J2442" s="53">
        <v>9172.5</v>
      </c>
      <c r="K2442" s="53">
        <v>7300</v>
      </c>
      <c r="L2442" s="53">
        <v>-635</v>
      </c>
      <c r="M2442" s="53">
        <v>-1872.5</v>
      </c>
      <c r="N2442" s="53">
        <v>7100</v>
      </c>
      <c r="O2442" s="53">
        <v>-2072.5</v>
      </c>
      <c r="P2442" s="53">
        <v>6800</v>
      </c>
      <c r="Q2442" s="53">
        <v>-2372.5</v>
      </c>
      <c r="R2442" s="53">
        <v>7230</v>
      </c>
      <c r="S2442" s="53">
        <v>-1942.5</v>
      </c>
    </row>
    <row r="2443" spans="1:19">
      <c r="A2443" s="432">
        <v>42943</v>
      </c>
      <c r="B2443" s="53">
        <v>2430</v>
      </c>
      <c r="C2443" s="53">
        <v>8325</v>
      </c>
      <c r="D2443" s="53">
        <v>3746.25</v>
      </c>
      <c r="E2443" s="53">
        <v>7200</v>
      </c>
      <c r="F2443" s="53">
        <v>3960.0000000000005</v>
      </c>
      <c r="G2443" s="53">
        <v>6318</v>
      </c>
      <c r="H2443" s="53">
        <v>7818</v>
      </c>
      <c r="I2443" s="53">
        <v>7533</v>
      </c>
      <c r="J2443" s="53">
        <v>9033</v>
      </c>
      <c r="K2443" s="53">
        <v>7350</v>
      </c>
      <c r="L2443" s="53">
        <v>-468</v>
      </c>
      <c r="M2443" s="53">
        <v>-1683</v>
      </c>
      <c r="N2443" s="53">
        <v>7100</v>
      </c>
      <c r="O2443" s="53">
        <v>-1933</v>
      </c>
      <c r="P2443" s="53">
        <v>6800</v>
      </c>
      <c r="Q2443" s="53">
        <v>-2233</v>
      </c>
      <c r="R2443" s="53">
        <v>7300</v>
      </c>
      <c r="S2443" s="53">
        <v>-1733</v>
      </c>
    </row>
    <row r="2444" spans="1:19">
      <c r="A2444" s="432">
        <v>42944</v>
      </c>
      <c r="B2444" s="53">
        <v>2417.5</v>
      </c>
      <c r="C2444" s="53">
        <v>8300</v>
      </c>
      <c r="D2444" s="53">
        <v>3735</v>
      </c>
      <c r="E2444" s="53">
        <v>7290</v>
      </c>
      <c r="F2444" s="53">
        <v>4009.5000000000005</v>
      </c>
      <c r="G2444" s="53">
        <v>6285.5</v>
      </c>
      <c r="H2444" s="53">
        <v>7785.5</v>
      </c>
      <c r="I2444" s="53">
        <v>7494.25</v>
      </c>
      <c r="J2444" s="53">
        <v>8994.25</v>
      </c>
      <c r="K2444" s="53">
        <v>7350</v>
      </c>
      <c r="L2444" s="53">
        <v>-435.5</v>
      </c>
      <c r="M2444" s="53">
        <v>-1644.25</v>
      </c>
      <c r="N2444" s="53">
        <v>7100</v>
      </c>
      <c r="O2444" s="53">
        <v>-1894.25</v>
      </c>
      <c r="P2444" s="53">
        <v>6900</v>
      </c>
      <c r="Q2444" s="53">
        <v>-2094.25</v>
      </c>
      <c r="R2444" s="53">
        <v>7300</v>
      </c>
      <c r="S2444" s="53">
        <v>-1694.25</v>
      </c>
    </row>
    <row r="2445" spans="1:19">
      <c r="A2445" s="432">
        <v>42947</v>
      </c>
      <c r="B2445" s="53">
        <v>2407.5</v>
      </c>
      <c r="C2445" s="53">
        <v>8250</v>
      </c>
      <c r="D2445" s="53">
        <v>3712.5</v>
      </c>
      <c r="E2445" s="53">
        <v>7290</v>
      </c>
      <c r="F2445" s="53">
        <v>4009.5000000000005</v>
      </c>
      <c r="G2445" s="53">
        <v>6259.5</v>
      </c>
      <c r="H2445" s="53">
        <v>7759.5</v>
      </c>
      <c r="I2445" s="53">
        <v>7463.25</v>
      </c>
      <c r="J2445" s="53">
        <v>8963.25</v>
      </c>
      <c r="K2445" s="53">
        <v>7300</v>
      </c>
      <c r="L2445" s="53">
        <v>-459.5</v>
      </c>
      <c r="M2445" s="53">
        <v>-1663.25</v>
      </c>
      <c r="N2445" s="53">
        <v>7100</v>
      </c>
      <c r="O2445" s="53">
        <v>-1863.25</v>
      </c>
      <c r="P2445" s="53">
        <v>6950</v>
      </c>
      <c r="Q2445" s="53">
        <v>-2013.25</v>
      </c>
      <c r="R2445" s="53">
        <v>7300</v>
      </c>
      <c r="S2445" s="53">
        <v>-1663.25</v>
      </c>
    </row>
    <row r="2446" spans="1:19">
      <c r="A2446" s="432">
        <v>42948</v>
      </c>
      <c r="B2446" s="53">
        <v>2410</v>
      </c>
      <c r="C2446" s="53">
        <v>8325</v>
      </c>
      <c r="D2446" s="53">
        <v>3746.25</v>
      </c>
      <c r="E2446" s="53">
        <v>7320</v>
      </c>
      <c r="F2446" s="53">
        <v>4026.0000000000005</v>
      </c>
      <c r="G2446" s="53">
        <v>6266</v>
      </c>
      <c r="H2446" s="53">
        <v>7766</v>
      </c>
      <c r="I2446" s="53">
        <v>7471</v>
      </c>
      <c r="J2446" s="53">
        <v>8971</v>
      </c>
      <c r="K2446" s="53">
        <v>7300</v>
      </c>
      <c r="L2446" s="53">
        <v>-466</v>
      </c>
      <c r="M2446" s="53">
        <v>-1671</v>
      </c>
      <c r="N2446" s="53">
        <v>7200</v>
      </c>
      <c r="O2446" s="53">
        <v>-1771</v>
      </c>
      <c r="P2446" s="53">
        <v>6950</v>
      </c>
      <c r="Q2446" s="53">
        <v>-2021</v>
      </c>
      <c r="R2446" s="53">
        <v>7350</v>
      </c>
      <c r="S2446" s="53">
        <v>-1621</v>
      </c>
    </row>
    <row r="2447" spans="1:19">
      <c r="A2447" s="432">
        <v>42949</v>
      </c>
      <c r="B2447" s="53">
        <v>2435</v>
      </c>
      <c r="C2447" s="53">
        <v>8350</v>
      </c>
      <c r="D2447" s="53">
        <v>3757.5</v>
      </c>
      <c r="E2447" s="53">
        <v>7470</v>
      </c>
      <c r="F2447" s="53">
        <v>4108.5</v>
      </c>
      <c r="G2447" s="53">
        <v>6331</v>
      </c>
      <c r="H2447" s="53">
        <v>7831</v>
      </c>
      <c r="I2447" s="53">
        <v>7548.5</v>
      </c>
      <c r="J2447" s="53">
        <v>9048.5</v>
      </c>
      <c r="K2447" s="53">
        <v>7300</v>
      </c>
      <c r="L2447" s="53">
        <v>-531</v>
      </c>
      <c r="M2447" s="53">
        <v>-1748.5</v>
      </c>
      <c r="N2447" s="53">
        <v>7200</v>
      </c>
      <c r="O2447" s="53">
        <v>-1848.5</v>
      </c>
      <c r="P2447" s="53">
        <v>6950</v>
      </c>
      <c r="Q2447" s="53">
        <v>-2098.5</v>
      </c>
      <c r="R2447" s="53">
        <v>7420</v>
      </c>
      <c r="S2447" s="53">
        <v>-1628.5</v>
      </c>
    </row>
    <row r="2448" spans="1:19">
      <c r="A2448" s="432">
        <v>42950</v>
      </c>
      <c r="B2448" s="53">
        <v>2455</v>
      </c>
      <c r="C2448" s="53">
        <v>8350</v>
      </c>
      <c r="D2448" s="53">
        <v>3757.5</v>
      </c>
      <c r="E2448" s="53">
        <v>7440</v>
      </c>
      <c r="F2448" s="53">
        <v>4092.0000000000005</v>
      </c>
      <c r="G2448" s="53">
        <v>6383</v>
      </c>
      <c r="H2448" s="53">
        <v>7883</v>
      </c>
      <c r="I2448" s="53">
        <v>7610.5</v>
      </c>
      <c r="J2448" s="53">
        <v>9110.5</v>
      </c>
      <c r="K2448" s="53">
        <v>7350</v>
      </c>
      <c r="L2448" s="53">
        <v>-533</v>
      </c>
      <c r="M2448" s="53">
        <v>-1760.5</v>
      </c>
      <c r="N2448" s="53">
        <v>7400</v>
      </c>
      <c r="O2448" s="53">
        <v>-1710.5</v>
      </c>
      <c r="P2448" s="53">
        <v>7000</v>
      </c>
      <c r="Q2448" s="53">
        <v>-2110.5</v>
      </c>
      <c r="R2448" s="53">
        <v>7500</v>
      </c>
      <c r="S2448" s="53">
        <v>-1610.5</v>
      </c>
    </row>
    <row r="2449" spans="1:19">
      <c r="A2449" s="432">
        <v>42951</v>
      </c>
      <c r="B2449" s="53">
        <v>2460</v>
      </c>
      <c r="C2449" s="53">
        <v>8350</v>
      </c>
      <c r="D2449" s="53">
        <v>3757.5</v>
      </c>
      <c r="E2449" s="53">
        <v>7390</v>
      </c>
      <c r="F2449" s="53">
        <v>4064.5000000000005</v>
      </c>
      <c r="G2449" s="53">
        <v>6396</v>
      </c>
      <c r="H2449" s="53">
        <v>7896</v>
      </c>
      <c r="I2449" s="53">
        <v>7626</v>
      </c>
      <c r="J2449" s="53">
        <v>9126</v>
      </c>
      <c r="K2449" s="53">
        <v>7450</v>
      </c>
      <c r="L2449" s="53">
        <v>-446</v>
      </c>
      <c r="M2449" s="53">
        <v>-1676</v>
      </c>
      <c r="N2449" s="53">
        <v>7400</v>
      </c>
      <c r="O2449" s="53">
        <v>-1726</v>
      </c>
      <c r="P2449" s="53">
        <v>7200</v>
      </c>
      <c r="Q2449" s="53">
        <v>-1926</v>
      </c>
      <c r="R2449" s="53">
        <v>7580</v>
      </c>
      <c r="S2449" s="53">
        <v>-1546</v>
      </c>
    </row>
    <row r="2450" spans="1:19">
      <c r="A2450" s="432">
        <v>42954</v>
      </c>
      <c r="B2450" s="53">
        <v>2495</v>
      </c>
      <c r="C2450" s="53">
        <v>8350</v>
      </c>
      <c r="D2450" s="53">
        <v>3757.5</v>
      </c>
      <c r="E2450" s="53">
        <v>7440</v>
      </c>
      <c r="F2450" s="53">
        <v>4092.0000000000005</v>
      </c>
      <c r="G2450" s="53">
        <v>6487</v>
      </c>
      <c r="H2450" s="53">
        <v>7987</v>
      </c>
      <c r="I2450" s="53">
        <v>7734.5</v>
      </c>
      <c r="J2450" s="53">
        <v>9234.5</v>
      </c>
      <c r="K2450" s="53">
        <v>7350</v>
      </c>
      <c r="L2450" s="53">
        <v>-637</v>
      </c>
      <c r="M2450" s="53">
        <v>-1884.5</v>
      </c>
      <c r="N2450" s="53">
        <v>7400</v>
      </c>
      <c r="O2450" s="53">
        <v>-1834.5</v>
      </c>
      <c r="P2450" s="53">
        <v>7200</v>
      </c>
      <c r="Q2450" s="53">
        <v>-2034.5</v>
      </c>
      <c r="R2450" s="53">
        <v>7580</v>
      </c>
      <c r="S2450" s="53">
        <v>-1654.5</v>
      </c>
    </row>
    <row r="2451" spans="1:19">
      <c r="A2451" s="432">
        <v>42955</v>
      </c>
      <c r="B2451" s="53">
        <v>2490</v>
      </c>
      <c r="C2451" s="53">
        <v>8350</v>
      </c>
      <c r="D2451" s="53">
        <v>3757.5</v>
      </c>
      <c r="E2451" s="53">
        <v>7460</v>
      </c>
      <c r="F2451" s="53">
        <v>4103</v>
      </c>
      <c r="G2451" s="53">
        <v>6474</v>
      </c>
      <c r="H2451" s="53">
        <v>7974</v>
      </c>
      <c r="I2451" s="53">
        <v>7719</v>
      </c>
      <c r="J2451" s="53">
        <v>9219</v>
      </c>
      <c r="K2451" s="53">
        <v>7350</v>
      </c>
      <c r="L2451" s="53">
        <v>-624</v>
      </c>
      <c r="M2451" s="53">
        <v>-1869</v>
      </c>
      <c r="N2451" s="53">
        <v>7400</v>
      </c>
      <c r="O2451" s="53">
        <v>-1819</v>
      </c>
      <c r="P2451" s="53">
        <v>7200</v>
      </c>
      <c r="Q2451" s="53">
        <v>-2019</v>
      </c>
      <c r="R2451" s="53">
        <v>7580</v>
      </c>
      <c r="S2451" s="53">
        <v>-1639</v>
      </c>
    </row>
    <row r="2452" spans="1:19">
      <c r="A2452" s="432">
        <v>42956</v>
      </c>
      <c r="B2452" s="53">
        <v>2520</v>
      </c>
      <c r="C2452" s="53">
        <v>8500</v>
      </c>
      <c r="D2452" s="53">
        <v>3825</v>
      </c>
      <c r="E2452" s="53">
        <v>7370</v>
      </c>
      <c r="F2452" s="53">
        <v>4053.5000000000005</v>
      </c>
      <c r="G2452" s="53">
        <v>6552</v>
      </c>
      <c r="H2452" s="53">
        <v>8052</v>
      </c>
      <c r="I2452" s="53">
        <v>7812</v>
      </c>
      <c r="J2452" s="53">
        <v>9312</v>
      </c>
      <c r="K2452" s="53">
        <v>7350</v>
      </c>
      <c r="L2452" s="53">
        <v>-702</v>
      </c>
      <c r="M2452" s="53">
        <v>-1962</v>
      </c>
      <c r="N2452" s="53">
        <v>7400</v>
      </c>
      <c r="O2452" s="53">
        <v>-1912</v>
      </c>
      <c r="P2452" s="53">
        <v>7200</v>
      </c>
      <c r="Q2452" s="53">
        <v>-2112</v>
      </c>
      <c r="R2452" s="53">
        <v>7580</v>
      </c>
      <c r="S2452" s="53">
        <v>-1732</v>
      </c>
    </row>
    <row r="2453" spans="1:19">
      <c r="A2453" s="432">
        <v>42957</v>
      </c>
      <c r="B2453" s="53">
        <v>2545</v>
      </c>
      <c r="C2453" s="53">
        <v>8525</v>
      </c>
      <c r="D2453" s="53">
        <v>3836.25</v>
      </c>
      <c r="E2453" s="53">
        <v>7370</v>
      </c>
      <c r="F2453" s="53">
        <v>4053.5000000000005</v>
      </c>
      <c r="G2453" s="53">
        <v>6617</v>
      </c>
      <c r="H2453" s="53">
        <v>8117</v>
      </c>
      <c r="I2453" s="53">
        <v>7889.5</v>
      </c>
      <c r="J2453" s="53">
        <v>9389.5</v>
      </c>
      <c r="K2453" s="53">
        <v>7450</v>
      </c>
      <c r="L2453" s="53">
        <v>-667</v>
      </c>
      <c r="M2453" s="53">
        <v>-1939.5</v>
      </c>
      <c r="N2453" s="53">
        <v>7400</v>
      </c>
      <c r="O2453" s="53">
        <v>-1989.5</v>
      </c>
      <c r="P2453" s="53">
        <v>7200</v>
      </c>
      <c r="Q2453" s="53">
        <v>-2189.5</v>
      </c>
      <c r="R2453" s="53">
        <v>7580</v>
      </c>
      <c r="S2453" s="53">
        <v>-1809.5</v>
      </c>
    </row>
    <row r="2454" spans="1:19">
      <c r="A2454" s="432">
        <v>42958</v>
      </c>
      <c r="B2454" s="53">
        <v>2552.5</v>
      </c>
      <c r="C2454" s="53">
        <v>8525</v>
      </c>
      <c r="D2454" s="53">
        <v>3836.25</v>
      </c>
      <c r="E2454" s="53">
        <v>7260</v>
      </c>
      <c r="F2454" s="53">
        <v>3993.0000000000005</v>
      </c>
      <c r="G2454" s="53">
        <v>6636.5</v>
      </c>
      <c r="H2454" s="53">
        <v>8136.5</v>
      </c>
      <c r="I2454" s="53">
        <v>7912.75</v>
      </c>
      <c r="J2454" s="53">
        <v>9412.75</v>
      </c>
      <c r="K2454" s="53">
        <v>7450</v>
      </c>
      <c r="L2454" s="53">
        <v>-686.5</v>
      </c>
      <c r="M2454" s="53">
        <v>-1962.75</v>
      </c>
      <c r="N2454" s="53">
        <v>7400</v>
      </c>
      <c r="O2454" s="53">
        <v>-2012.75</v>
      </c>
      <c r="P2454" s="53">
        <v>7200</v>
      </c>
      <c r="Q2454" s="53">
        <v>-2212.75</v>
      </c>
      <c r="R2454" s="53">
        <v>7580</v>
      </c>
      <c r="S2454" s="53">
        <v>-1832.75</v>
      </c>
    </row>
    <row r="2455" spans="1:19">
      <c r="A2455" s="432">
        <v>42961</v>
      </c>
      <c r="B2455" s="53">
        <v>2525</v>
      </c>
      <c r="C2455" s="53">
        <v>8500</v>
      </c>
      <c r="D2455" s="53">
        <v>3825</v>
      </c>
      <c r="E2455" s="53">
        <v>7130</v>
      </c>
      <c r="F2455" s="53">
        <v>3921.5000000000005</v>
      </c>
      <c r="G2455" s="53">
        <v>6565</v>
      </c>
      <c r="H2455" s="53">
        <v>8065</v>
      </c>
      <c r="I2455" s="53">
        <v>7827.5</v>
      </c>
      <c r="J2455" s="53">
        <v>9327.5</v>
      </c>
      <c r="K2455" s="53">
        <v>7350</v>
      </c>
      <c r="L2455" s="53">
        <v>-715</v>
      </c>
      <c r="M2455" s="53">
        <v>-1977.5</v>
      </c>
      <c r="N2455" s="53">
        <v>7400</v>
      </c>
      <c r="O2455" s="53">
        <v>-1927.5</v>
      </c>
      <c r="P2455" s="53">
        <v>7200</v>
      </c>
      <c r="Q2455" s="53">
        <v>-2127.5</v>
      </c>
      <c r="R2455" s="53">
        <v>7580</v>
      </c>
      <c r="S2455" s="53">
        <v>-1747.5</v>
      </c>
    </row>
    <row r="2456" spans="1:19">
      <c r="A2456" s="432">
        <v>42962</v>
      </c>
      <c r="B2456" s="53">
        <v>2525</v>
      </c>
      <c r="C2456" s="53">
        <v>8425</v>
      </c>
      <c r="D2456" s="53">
        <v>3791.25</v>
      </c>
      <c r="E2456" s="53">
        <v>6940</v>
      </c>
      <c r="F2456" s="53">
        <v>3817.0000000000005</v>
      </c>
      <c r="G2456" s="53">
        <v>6565</v>
      </c>
      <c r="H2456" s="53">
        <v>8065</v>
      </c>
      <c r="I2456" s="53">
        <v>7827.5</v>
      </c>
      <c r="J2456" s="53">
        <v>9327.5</v>
      </c>
      <c r="K2456" s="53">
        <v>7300</v>
      </c>
      <c r="L2456" s="53">
        <v>-765</v>
      </c>
      <c r="M2456" s="53">
        <v>-2027.5</v>
      </c>
      <c r="N2456" s="53">
        <v>7400</v>
      </c>
      <c r="O2456" s="53">
        <v>-1927.5</v>
      </c>
      <c r="P2456" s="53">
        <v>7150</v>
      </c>
      <c r="Q2456" s="53">
        <v>-2177.5</v>
      </c>
      <c r="R2456" s="53">
        <v>7450</v>
      </c>
      <c r="S2456" s="53">
        <v>-1877.5</v>
      </c>
    </row>
    <row r="2457" spans="1:19">
      <c r="A2457" s="432">
        <v>42963</v>
      </c>
      <c r="B2457" s="53">
        <v>2505</v>
      </c>
      <c r="C2457" s="53">
        <v>8425</v>
      </c>
      <c r="D2457" s="53">
        <v>3791.25</v>
      </c>
      <c r="E2457" s="53">
        <v>7040</v>
      </c>
      <c r="F2457" s="53">
        <v>3872.0000000000005</v>
      </c>
      <c r="G2457" s="53">
        <v>6513</v>
      </c>
      <c r="H2457" s="53">
        <v>8013</v>
      </c>
      <c r="I2457" s="53">
        <v>7765.5</v>
      </c>
      <c r="J2457" s="53">
        <v>9265.5</v>
      </c>
      <c r="K2457" s="53">
        <v>7250</v>
      </c>
      <c r="L2457" s="53">
        <v>-763</v>
      </c>
      <c r="M2457" s="53">
        <v>-2015.5</v>
      </c>
      <c r="N2457" s="53">
        <v>7400</v>
      </c>
      <c r="O2457" s="53">
        <v>-1865.5</v>
      </c>
      <c r="P2457" s="53">
        <v>7100</v>
      </c>
      <c r="Q2457" s="53">
        <v>-2165.5</v>
      </c>
      <c r="R2457" s="53">
        <v>7400</v>
      </c>
      <c r="S2457" s="53">
        <v>-1865.5</v>
      </c>
    </row>
    <row r="2458" spans="1:19">
      <c r="A2458" s="432">
        <v>42964</v>
      </c>
      <c r="B2458" s="53">
        <v>2505</v>
      </c>
      <c r="C2458" s="53">
        <v>8525</v>
      </c>
      <c r="D2458" s="53">
        <v>3836.25</v>
      </c>
      <c r="E2458" s="53">
        <v>7090</v>
      </c>
      <c r="F2458" s="53">
        <v>3899.5000000000005</v>
      </c>
      <c r="G2458" s="53">
        <v>6513</v>
      </c>
      <c r="H2458" s="53">
        <v>8013</v>
      </c>
      <c r="I2458" s="53">
        <v>7765.5</v>
      </c>
      <c r="J2458" s="53">
        <v>9265.5</v>
      </c>
      <c r="K2458" s="53">
        <v>7250</v>
      </c>
      <c r="L2458" s="53">
        <v>-763</v>
      </c>
      <c r="M2458" s="53">
        <v>-2015.5</v>
      </c>
      <c r="N2458" s="53">
        <v>7400</v>
      </c>
      <c r="O2458" s="53">
        <v>-1865.5</v>
      </c>
      <c r="P2458" s="53">
        <v>7050</v>
      </c>
      <c r="Q2458" s="53">
        <v>-2215.5</v>
      </c>
      <c r="R2458" s="53">
        <v>7350</v>
      </c>
      <c r="S2458" s="53">
        <v>-1915.5</v>
      </c>
    </row>
    <row r="2459" spans="1:19">
      <c r="A2459" s="432">
        <v>42965</v>
      </c>
      <c r="B2459" s="53">
        <v>2580</v>
      </c>
      <c r="C2459" s="53">
        <v>8525</v>
      </c>
      <c r="D2459" s="53">
        <v>3836.25</v>
      </c>
      <c r="E2459" s="53">
        <v>7190</v>
      </c>
      <c r="F2459" s="53">
        <v>3954.5000000000005</v>
      </c>
      <c r="G2459" s="53">
        <v>6708</v>
      </c>
      <c r="H2459" s="53">
        <v>8208</v>
      </c>
      <c r="I2459" s="53">
        <v>7998</v>
      </c>
      <c r="J2459" s="53">
        <v>9498</v>
      </c>
      <c r="K2459" s="53">
        <v>7350</v>
      </c>
      <c r="L2459" s="53">
        <v>-858</v>
      </c>
      <c r="M2459" s="53">
        <v>-2148</v>
      </c>
      <c r="N2459" s="53">
        <v>7400</v>
      </c>
      <c r="O2459" s="53">
        <v>-2098</v>
      </c>
      <c r="P2459" s="53">
        <v>7000</v>
      </c>
      <c r="Q2459" s="53">
        <v>-2498</v>
      </c>
      <c r="R2459" s="53">
        <v>7350</v>
      </c>
      <c r="S2459" s="53">
        <v>-2148</v>
      </c>
    </row>
    <row r="2460" spans="1:19">
      <c r="A2460" s="432">
        <v>42968</v>
      </c>
      <c r="B2460" s="53">
        <v>2590</v>
      </c>
      <c r="C2460" s="53">
        <v>8625</v>
      </c>
      <c r="D2460" s="53">
        <v>3881.25</v>
      </c>
      <c r="E2460" s="53">
        <v>7240</v>
      </c>
      <c r="F2460" s="53">
        <v>3982.0000000000005</v>
      </c>
      <c r="G2460" s="53">
        <v>6734</v>
      </c>
      <c r="H2460" s="53">
        <v>8234</v>
      </c>
      <c r="I2460" s="53">
        <v>8029</v>
      </c>
      <c r="J2460" s="53">
        <v>9529</v>
      </c>
      <c r="K2460" s="53">
        <v>7500</v>
      </c>
      <c r="L2460" s="53">
        <v>-734</v>
      </c>
      <c r="M2460" s="53">
        <v>-2029</v>
      </c>
      <c r="N2460" s="53">
        <v>7400</v>
      </c>
      <c r="O2460" s="53">
        <v>-2129</v>
      </c>
      <c r="P2460" s="53">
        <v>7000</v>
      </c>
      <c r="Q2460" s="53">
        <v>-2529</v>
      </c>
      <c r="R2460" s="53">
        <v>7400</v>
      </c>
      <c r="S2460" s="53">
        <v>-2129</v>
      </c>
    </row>
    <row r="2461" spans="1:19">
      <c r="A2461" s="432">
        <v>42969</v>
      </c>
      <c r="B2461" s="53">
        <v>2625</v>
      </c>
      <c r="C2461" s="53">
        <v>8650</v>
      </c>
      <c r="D2461" s="53">
        <v>3892.5</v>
      </c>
      <c r="E2461" s="53">
        <v>7300</v>
      </c>
      <c r="F2461" s="53">
        <v>4015.0000000000005</v>
      </c>
      <c r="G2461" s="53">
        <v>6825</v>
      </c>
      <c r="H2461" s="53">
        <v>8325</v>
      </c>
      <c r="I2461" s="53">
        <v>8137.5</v>
      </c>
      <c r="J2461" s="53">
        <v>9637.5</v>
      </c>
      <c r="K2461" s="53">
        <v>7500</v>
      </c>
      <c r="L2461" s="53">
        <v>-825</v>
      </c>
      <c r="M2461" s="53">
        <v>-2137.5</v>
      </c>
      <c r="N2461" s="53">
        <v>7400</v>
      </c>
      <c r="O2461" s="53">
        <v>-2237.5</v>
      </c>
      <c r="P2461" s="53">
        <v>7200</v>
      </c>
      <c r="Q2461" s="53">
        <v>-2437.5</v>
      </c>
      <c r="R2461" s="53">
        <v>7600</v>
      </c>
      <c r="S2461" s="53">
        <v>-2037.5</v>
      </c>
    </row>
    <row r="2462" spans="1:19">
      <c r="A2462" s="432">
        <v>42970</v>
      </c>
      <c r="B2462" s="53">
        <v>2630</v>
      </c>
      <c r="C2462" s="53">
        <v>8800</v>
      </c>
      <c r="D2462" s="53">
        <v>3960</v>
      </c>
      <c r="E2462" s="53">
        <v>7240</v>
      </c>
      <c r="F2462" s="53">
        <v>3982.0000000000005</v>
      </c>
      <c r="G2462" s="53">
        <v>6838</v>
      </c>
      <c r="H2462" s="53">
        <v>8338</v>
      </c>
      <c r="I2462" s="53">
        <v>8153</v>
      </c>
      <c r="J2462" s="53">
        <v>9653</v>
      </c>
      <c r="K2462" s="53">
        <v>7550</v>
      </c>
      <c r="L2462" s="53">
        <v>-788</v>
      </c>
      <c r="M2462" s="53">
        <v>-2103</v>
      </c>
      <c r="N2462" s="53">
        <v>7400</v>
      </c>
      <c r="O2462" s="53">
        <v>-2253</v>
      </c>
      <c r="P2462" s="53">
        <v>7250</v>
      </c>
      <c r="Q2462" s="53">
        <v>-2403</v>
      </c>
      <c r="R2462" s="53">
        <v>7600</v>
      </c>
      <c r="S2462" s="53">
        <v>-2053</v>
      </c>
    </row>
    <row r="2463" spans="1:19">
      <c r="A2463" s="432">
        <v>42971</v>
      </c>
      <c r="B2463" s="53">
        <v>2645</v>
      </c>
      <c r="C2463" s="53">
        <v>8850</v>
      </c>
      <c r="D2463" s="53">
        <v>3982.5</v>
      </c>
      <c r="E2463" s="53">
        <v>7190</v>
      </c>
      <c r="F2463" s="53">
        <v>3954.5000000000005</v>
      </c>
      <c r="G2463" s="53">
        <v>6877</v>
      </c>
      <c r="H2463" s="53">
        <v>8377</v>
      </c>
      <c r="I2463" s="53">
        <v>8199.5</v>
      </c>
      <c r="J2463" s="53">
        <v>9699.5</v>
      </c>
      <c r="K2463" s="53">
        <v>7600</v>
      </c>
      <c r="L2463" s="53">
        <v>-777</v>
      </c>
      <c r="M2463" s="53">
        <v>-2099.5</v>
      </c>
      <c r="N2463" s="53">
        <v>7400</v>
      </c>
      <c r="O2463" s="53">
        <v>-2299.5</v>
      </c>
      <c r="P2463" s="53">
        <v>7250</v>
      </c>
      <c r="Q2463" s="53">
        <v>-2449.5</v>
      </c>
      <c r="R2463" s="53">
        <v>7600</v>
      </c>
      <c r="S2463" s="53">
        <v>-2099.5</v>
      </c>
    </row>
    <row r="2464" spans="1:19">
      <c r="A2464" s="432">
        <v>42972</v>
      </c>
      <c r="B2464" s="53">
        <v>2655</v>
      </c>
      <c r="C2464" s="53">
        <v>8850</v>
      </c>
      <c r="D2464" s="53">
        <v>3982.5</v>
      </c>
      <c r="E2464" s="53">
        <v>7290</v>
      </c>
      <c r="F2464" s="53">
        <v>4009.5000000000005</v>
      </c>
      <c r="G2464" s="53">
        <v>6903</v>
      </c>
      <c r="H2464" s="53">
        <v>8403</v>
      </c>
      <c r="I2464" s="53">
        <v>8230.5</v>
      </c>
      <c r="J2464" s="53">
        <v>9730.5</v>
      </c>
      <c r="K2464" s="53">
        <v>7630</v>
      </c>
      <c r="L2464" s="53">
        <v>-773</v>
      </c>
      <c r="M2464" s="53">
        <v>-2100.5</v>
      </c>
      <c r="N2464" s="53">
        <v>7400</v>
      </c>
      <c r="O2464" s="53">
        <v>-2330.5</v>
      </c>
      <c r="P2464" s="53">
        <v>7250</v>
      </c>
      <c r="Q2464" s="53">
        <v>-2480.5</v>
      </c>
      <c r="R2464" s="53">
        <v>7600</v>
      </c>
      <c r="S2464" s="53">
        <v>-2130.5</v>
      </c>
    </row>
    <row r="2465" spans="1:19">
      <c r="A2465" s="432">
        <v>42975</v>
      </c>
      <c r="B2465" s="53">
        <v>2660</v>
      </c>
      <c r="C2465" s="53">
        <v>8800</v>
      </c>
      <c r="D2465" s="53">
        <v>3960</v>
      </c>
      <c r="E2465" s="53">
        <v>7490</v>
      </c>
      <c r="F2465" s="53">
        <v>4119.5</v>
      </c>
      <c r="G2465" s="53">
        <v>6916</v>
      </c>
      <c r="H2465" s="53">
        <v>8416</v>
      </c>
      <c r="I2465" s="53">
        <v>8246</v>
      </c>
      <c r="J2465" s="53">
        <v>9746</v>
      </c>
      <c r="K2465" s="53">
        <v>7750</v>
      </c>
      <c r="L2465" s="53">
        <v>-666</v>
      </c>
      <c r="M2465" s="53">
        <v>-1996</v>
      </c>
      <c r="N2465" s="53">
        <v>7550</v>
      </c>
      <c r="O2465" s="53">
        <v>-2196</v>
      </c>
      <c r="P2465" s="53">
        <v>7250</v>
      </c>
      <c r="Q2465" s="53">
        <v>-2496</v>
      </c>
      <c r="R2465" s="53">
        <v>7600</v>
      </c>
      <c r="S2465" s="53">
        <v>-2146</v>
      </c>
    </row>
    <row r="2466" spans="1:19">
      <c r="A2466" s="432">
        <v>42976</v>
      </c>
      <c r="B2466" s="53">
        <v>2750</v>
      </c>
      <c r="C2466" s="53">
        <v>8900</v>
      </c>
      <c r="D2466" s="53">
        <v>4005</v>
      </c>
      <c r="E2466" s="53">
        <v>7470</v>
      </c>
      <c r="F2466" s="53">
        <v>4108.5</v>
      </c>
      <c r="G2466" s="53">
        <v>7150</v>
      </c>
      <c r="H2466" s="53">
        <v>8650</v>
      </c>
      <c r="I2466" s="53">
        <v>8525</v>
      </c>
      <c r="J2466" s="53">
        <v>10025</v>
      </c>
      <c r="K2466" s="53">
        <v>7900</v>
      </c>
      <c r="L2466" s="53">
        <v>-750</v>
      </c>
      <c r="M2466" s="53">
        <v>-2125</v>
      </c>
      <c r="N2466" s="53">
        <v>7550</v>
      </c>
      <c r="O2466" s="53">
        <v>-2475</v>
      </c>
      <c r="P2466" s="53">
        <v>7400</v>
      </c>
      <c r="Q2466" s="53">
        <v>-2625</v>
      </c>
      <c r="R2466" s="53">
        <v>7801</v>
      </c>
      <c r="S2466" s="53">
        <v>-2224</v>
      </c>
    </row>
    <row r="2467" spans="1:19">
      <c r="A2467" s="432">
        <v>42977</v>
      </c>
      <c r="B2467" s="53">
        <v>2785</v>
      </c>
      <c r="C2467" s="53">
        <v>9000</v>
      </c>
      <c r="D2467" s="53">
        <v>4050</v>
      </c>
      <c r="E2467" s="53">
        <v>7440</v>
      </c>
      <c r="F2467" s="53">
        <v>4092.0000000000005</v>
      </c>
      <c r="G2467" s="53">
        <v>7241</v>
      </c>
      <c r="H2467" s="53">
        <v>8741</v>
      </c>
      <c r="I2467" s="53">
        <v>8633.5</v>
      </c>
      <c r="J2467" s="53">
        <v>10133.5</v>
      </c>
      <c r="K2467" s="53">
        <v>7900</v>
      </c>
      <c r="L2467" s="53">
        <v>-841</v>
      </c>
      <c r="M2467" s="53">
        <v>-2233.5</v>
      </c>
      <c r="N2467" s="53">
        <v>7550</v>
      </c>
      <c r="O2467" s="53">
        <v>-2583.5</v>
      </c>
      <c r="P2467" s="53">
        <v>7400</v>
      </c>
      <c r="Q2467" s="53">
        <v>-2733.5</v>
      </c>
      <c r="R2467" s="53">
        <v>7900</v>
      </c>
      <c r="S2467" s="53">
        <v>-2233.5</v>
      </c>
    </row>
    <row r="2468" spans="1:19">
      <c r="A2468" s="432">
        <v>42978</v>
      </c>
      <c r="B2468" s="53">
        <v>2820</v>
      </c>
      <c r="C2468" s="53">
        <v>9000</v>
      </c>
      <c r="D2468" s="53">
        <v>4050</v>
      </c>
      <c r="E2468" s="53">
        <v>7590</v>
      </c>
      <c r="F2468" s="53">
        <v>4174.5</v>
      </c>
      <c r="G2468" s="53">
        <v>7332</v>
      </c>
      <c r="H2468" s="53">
        <v>8832</v>
      </c>
      <c r="I2468" s="53">
        <v>8742</v>
      </c>
      <c r="J2468" s="53">
        <v>10242</v>
      </c>
      <c r="K2468" s="53">
        <v>8050</v>
      </c>
      <c r="L2468" s="53">
        <v>-782</v>
      </c>
      <c r="M2468" s="53">
        <v>-2192</v>
      </c>
      <c r="N2468" s="53">
        <v>7550</v>
      </c>
      <c r="O2468" s="53">
        <v>-2692</v>
      </c>
      <c r="P2468" s="53">
        <v>7400</v>
      </c>
      <c r="Q2468" s="53">
        <v>-2842</v>
      </c>
      <c r="R2468" s="53">
        <v>7900</v>
      </c>
      <c r="S2468" s="53">
        <v>-2342</v>
      </c>
    </row>
    <row r="2469" spans="1:19">
      <c r="A2469" s="432">
        <v>42979</v>
      </c>
      <c r="B2469" s="53">
        <v>2820</v>
      </c>
      <c r="C2469" s="53">
        <v>9075</v>
      </c>
      <c r="D2469" s="53">
        <v>4083.75</v>
      </c>
      <c r="E2469" s="53">
        <v>7590</v>
      </c>
      <c r="F2469" s="53">
        <v>4174.5</v>
      </c>
      <c r="G2469" s="53">
        <v>7332</v>
      </c>
      <c r="H2469" s="53">
        <v>8832</v>
      </c>
      <c r="I2469" s="53">
        <v>8742</v>
      </c>
      <c r="J2469" s="53">
        <v>10242</v>
      </c>
      <c r="K2469" s="53">
        <v>8100</v>
      </c>
      <c r="L2469" s="53">
        <v>-732</v>
      </c>
      <c r="M2469" s="53">
        <v>-2142</v>
      </c>
      <c r="N2469" s="53">
        <v>7550</v>
      </c>
      <c r="O2469" s="53">
        <v>-2692</v>
      </c>
      <c r="P2469" s="53">
        <v>7500</v>
      </c>
      <c r="Q2469" s="53">
        <v>-2742</v>
      </c>
      <c r="R2469" s="53">
        <v>8000</v>
      </c>
      <c r="S2469" s="53">
        <v>-2242</v>
      </c>
    </row>
    <row r="2470" spans="1:19">
      <c r="A2470" s="432">
        <v>42982</v>
      </c>
      <c r="B2470" s="53">
        <v>2845</v>
      </c>
      <c r="C2470" s="53">
        <v>9450</v>
      </c>
      <c r="D2470" s="53">
        <v>4252.5</v>
      </c>
      <c r="E2470" s="53">
        <v>7740</v>
      </c>
      <c r="F2470" s="53">
        <v>4257</v>
      </c>
      <c r="G2470" s="53">
        <v>7397</v>
      </c>
      <c r="H2470" s="53">
        <v>8897</v>
      </c>
      <c r="I2470" s="53">
        <v>8819.5</v>
      </c>
      <c r="J2470" s="53">
        <v>10319.5</v>
      </c>
      <c r="K2470" s="53">
        <v>8150</v>
      </c>
      <c r="L2470" s="53">
        <v>-747</v>
      </c>
      <c r="M2470" s="53">
        <v>-2169.5</v>
      </c>
      <c r="N2470" s="53">
        <v>7750</v>
      </c>
      <c r="O2470" s="53">
        <v>-2569.5</v>
      </c>
      <c r="P2470" s="53">
        <v>7500</v>
      </c>
      <c r="Q2470" s="53">
        <v>-2819.5</v>
      </c>
      <c r="R2470" s="53">
        <v>8050</v>
      </c>
      <c r="S2470" s="53">
        <v>-2269.5</v>
      </c>
    </row>
    <row r="2471" spans="1:19">
      <c r="A2471" s="432">
        <v>42983</v>
      </c>
      <c r="B2471" s="53">
        <v>2940</v>
      </c>
      <c r="C2471" s="53">
        <v>9450</v>
      </c>
      <c r="D2471" s="53">
        <v>4252.5</v>
      </c>
      <c r="E2471" s="53">
        <v>7740</v>
      </c>
      <c r="F2471" s="53">
        <v>4257</v>
      </c>
      <c r="G2471" s="53">
        <v>7644</v>
      </c>
      <c r="H2471" s="53">
        <v>9144</v>
      </c>
      <c r="I2471" s="53">
        <v>9114</v>
      </c>
      <c r="J2471" s="53">
        <v>10614</v>
      </c>
      <c r="K2471" s="53">
        <v>8150</v>
      </c>
      <c r="L2471" s="53">
        <v>-994</v>
      </c>
      <c r="M2471" s="53">
        <v>-2464</v>
      </c>
      <c r="N2471" s="53">
        <v>7750</v>
      </c>
      <c r="O2471" s="53">
        <v>-2864</v>
      </c>
      <c r="P2471" s="53">
        <v>7600</v>
      </c>
      <c r="Q2471" s="53">
        <v>-3014</v>
      </c>
      <c r="R2471" s="53">
        <v>8050</v>
      </c>
      <c r="S2471" s="53">
        <v>-2564</v>
      </c>
    </row>
    <row r="2472" spans="1:19">
      <c r="A2472" s="432">
        <v>42984</v>
      </c>
      <c r="B2472" s="53">
        <v>2910</v>
      </c>
      <c r="C2472" s="53">
        <v>9425</v>
      </c>
      <c r="D2472" s="53">
        <v>4241.25</v>
      </c>
      <c r="E2472" s="53">
        <v>7710</v>
      </c>
      <c r="F2472" s="53">
        <v>4240.5</v>
      </c>
      <c r="G2472" s="53">
        <v>7566</v>
      </c>
      <c r="H2472" s="53">
        <v>9066</v>
      </c>
      <c r="I2472" s="53">
        <v>9021</v>
      </c>
      <c r="J2472" s="53">
        <v>10521</v>
      </c>
      <c r="K2472" s="53">
        <v>8150</v>
      </c>
      <c r="L2472" s="53">
        <v>-916</v>
      </c>
      <c r="M2472" s="53">
        <v>-2371</v>
      </c>
      <c r="N2472" s="53">
        <v>7750</v>
      </c>
      <c r="O2472" s="53">
        <v>-2771</v>
      </c>
      <c r="P2472" s="53">
        <v>7600</v>
      </c>
      <c r="Q2472" s="53">
        <v>-2921</v>
      </c>
      <c r="R2472" s="53">
        <v>8050</v>
      </c>
      <c r="S2472" s="53">
        <v>-2471</v>
      </c>
    </row>
    <row r="2473" spans="1:19">
      <c r="A2473" s="432">
        <v>42985</v>
      </c>
      <c r="B2473" s="53">
        <v>2915</v>
      </c>
      <c r="C2473" s="53">
        <v>9325</v>
      </c>
      <c r="D2473" s="53">
        <v>4196.25</v>
      </c>
      <c r="E2473" s="53">
        <v>7780</v>
      </c>
      <c r="F2473" s="53">
        <v>4279</v>
      </c>
      <c r="G2473" s="53">
        <v>7579</v>
      </c>
      <c r="H2473" s="53">
        <v>9079</v>
      </c>
      <c r="I2473" s="53">
        <v>9036.5</v>
      </c>
      <c r="J2473" s="53">
        <v>10536.5</v>
      </c>
      <c r="K2473" s="53">
        <v>8150</v>
      </c>
      <c r="L2473" s="53">
        <v>-929</v>
      </c>
      <c r="M2473" s="53">
        <v>-2386.5</v>
      </c>
      <c r="N2473" s="53">
        <v>7750</v>
      </c>
      <c r="O2473" s="53">
        <v>-2786.5</v>
      </c>
      <c r="P2473" s="53">
        <v>7600</v>
      </c>
      <c r="Q2473" s="53">
        <v>-2936.5</v>
      </c>
      <c r="R2473" s="53">
        <v>8050</v>
      </c>
      <c r="S2473" s="53">
        <v>-2486.5</v>
      </c>
    </row>
    <row r="2474" spans="1:19">
      <c r="A2474" s="432">
        <v>42986</v>
      </c>
      <c r="B2474" s="53">
        <v>2905</v>
      </c>
      <c r="C2474" s="53">
        <v>9225</v>
      </c>
      <c r="D2474" s="53">
        <v>4151.25</v>
      </c>
      <c r="E2474" s="53">
        <v>7710</v>
      </c>
      <c r="F2474" s="53">
        <v>4240.5</v>
      </c>
      <c r="G2474" s="53">
        <v>7553</v>
      </c>
      <c r="H2474" s="53">
        <v>9053</v>
      </c>
      <c r="I2474" s="53">
        <v>9005.5</v>
      </c>
      <c r="J2474" s="53">
        <v>10505.5</v>
      </c>
      <c r="K2474" s="53">
        <v>8100</v>
      </c>
      <c r="L2474" s="53">
        <v>-953</v>
      </c>
      <c r="M2474" s="53">
        <v>-2405.5</v>
      </c>
      <c r="N2474" s="53">
        <v>7900</v>
      </c>
      <c r="O2474" s="53">
        <v>-2605.5</v>
      </c>
      <c r="P2474" s="53">
        <v>7500</v>
      </c>
      <c r="Q2474" s="53">
        <v>-3005.5</v>
      </c>
      <c r="R2474" s="53">
        <v>8050</v>
      </c>
      <c r="S2474" s="53">
        <v>-2455.5</v>
      </c>
    </row>
    <row r="2475" spans="1:19">
      <c r="A2475" s="432">
        <v>42989</v>
      </c>
      <c r="B2475" s="53">
        <v>2905</v>
      </c>
      <c r="C2475" s="53">
        <v>9100</v>
      </c>
      <c r="D2475" s="53">
        <v>4095</v>
      </c>
      <c r="E2475" s="53">
        <v>7710</v>
      </c>
      <c r="F2475" s="53">
        <v>4240.5</v>
      </c>
      <c r="G2475" s="53">
        <v>7553</v>
      </c>
      <c r="H2475" s="53">
        <v>9053</v>
      </c>
      <c r="I2475" s="53">
        <v>9005.5</v>
      </c>
      <c r="J2475" s="53">
        <v>10505.5</v>
      </c>
      <c r="K2475" s="53">
        <v>8000</v>
      </c>
      <c r="L2475" s="53">
        <v>-1053</v>
      </c>
      <c r="M2475" s="53">
        <v>-2505.5</v>
      </c>
      <c r="N2475" s="53">
        <v>7900</v>
      </c>
      <c r="O2475" s="53">
        <v>-2605.5</v>
      </c>
      <c r="P2475" s="53">
        <v>7500</v>
      </c>
      <c r="Q2475" s="53">
        <v>-3005.5</v>
      </c>
      <c r="R2475" s="53">
        <v>7970</v>
      </c>
      <c r="S2475" s="53">
        <v>-2535.5</v>
      </c>
    </row>
    <row r="2476" spans="1:19">
      <c r="A2476" s="432">
        <v>42990</v>
      </c>
      <c r="B2476" s="53">
        <v>2895</v>
      </c>
      <c r="C2476" s="53">
        <v>9100</v>
      </c>
      <c r="D2476" s="53">
        <v>4095</v>
      </c>
      <c r="E2476" s="53">
        <v>7570</v>
      </c>
      <c r="F2476" s="53">
        <v>4163.5</v>
      </c>
      <c r="G2476" s="53">
        <v>7527</v>
      </c>
      <c r="H2476" s="53">
        <v>9027</v>
      </c>
      <c r="I2476" s="53">
        <v>8974.5</v>
      </c>
      <c r="J2476" s="53">
        <v>10474.5</v>
      </c>
      <c r="K2476" s="53">
        <v>7950</v>
      </c>
      <c r="L2476" s="53">
        <v>-1077</v>
      </c>
      <c r="M2476" s="53">
        <v>-2524.5</v>
      </c>
      <c r="N2476" s="53">
        <v>7900</v>
      </c>
      <c r="O2476" s="53">
        <v>-2574.5</v>
      </c>
      <c r="P2476" s="53">
        <v>7400</v>
      </c>
      <c r="Q2476" s="53">
        <v>-3074.5</v>
      </c>
      <c r="R2476" s="53">
        <v>7970</v>
      </c>
      <c r="S2476" s="53">
        <v>-2504.5</v>
      </c>
    </row>
    <row r="2477" spans="1:19">
      <c r="A2477" s="432">
        <v>42991</v>
      </c>
      <c r="B2477" s="53">
        <v>2935</v>
      </c>
      <c r="C2477" s="53">
        <v>9175</v>
      </c>
      <c r="D2477" s="53">
        <v>4128.75</v>
      </c>
      <c r="E2477" s="53">
        <v>7570</v>
      </c>
      <c r="F2477" s="53">
        <v>4163.5</v>
      </c>
      <c r="G2477" s="53">
        <v>7631</v>
      </c>
      <c r="H2477" s="53">
        <v>9131</v>
      </c>
      <c r="I2477" s="53">
        <v>9098.5</v>
      </c>
      <c r="J2477" s="53">
        <v>10598.5</v>
      </c>
      <c r="K2477" s="53">
        <v>7950</v>
      </c>
      <c r="L2477" s="53">
        <v>-1181</v>
      </c>
      <c r="M2477" s="53">
        <v>-2648.5</v>
      </c>
      <c r="N2477" s="53">
        <v>7900</v>
      </c>
      <c r="O2477" s="53">
        <v>-2698.5</v>
      </c>
      <c r="P2477" s="53">
        <v>7400</v>
      </c>
      <c r="Q2477" s="53">
        <v>-3198.5</v>
      </c>
      <c r="R2477" s="53">
        <v>7970</v>
      </c>
      <c r="S2477" s="53">
        <v>-2628.5</v>
      </c>
    </row>
    <row r="2478" spans="1:19">
      <c r="A2478" s="432">
        <v>42992</v>
      </c>
      <c r="B2478" s="53">
        <v>2905</v>
      </c>
      <c r="C2478" s="53">
        <v>9025</v>
      </c>
      <c r="D2478" s="53">
        <v>4061.25</v>
      </c>
      <c r="E2478" s="53">
        <v>7490</v>
      </c>
      <c r="F2478" s="53">
        <v>4119.5</v>
      </c>
      <c r="G2478" s="53">
        <v>7553</v>
      </c>
      <c r="H2478" s="53">
        <v>9053</v>
      </c>
      <c r="I2478" s="53">
        <v>9005.5</v>
      </c>
      <c r="J2478" s="53">
        <v>10505.5</v>
      </c>
      <c r="K2478" s="53">
        <v>8000</v>
      </c>
      <c r="L2478" s="53">
        <v>-1053</v>
      </c>
      <c r="M2478" s="53">
        <v>-2505.5</v>
      </c>
      <c r="N2478" s="53">
        <v>7900</v>
      </c>
      <c r="O2478" s="53">
        <v>-2605.5</v>
      </c>
      <c r="P2478" s="53">
        <v>7400</v>
      </c>
      <c r="Q2478" s="53">
        <v>-3105.5</v>
      </c>
      <c r="R2478" s="53">
        <v>7970</v>
      </c>
      <c r="S2478" s="53">
        <v>-2535.5</v>
      </c>
    </row>
    <row r="2479" spans="1:19">
      <c r="A2479" s="432">
        <v>42993</v>
      </c>
      <c r="B2479" s="53">
        <v>2875</v>
      </c>
      <c r="C2479" s="53">
        <v>8875</v>
      </c>
      <c r="D2479" s="53">
        <v>3993.75</v>
      </c>
      <c r="E2479" s="53">
        <v>7390</v>
      </c>
      <c r="F2479" s="53">
        <v>4064.5000000000005</v>
      </c>
      <c r="G2479" s="53">
        <v>7475</v>
      </c>
      <c r="H2479" s="53">
        <v>8975</v>
      </c>
      <c r="I2479" s="53">
        <v>8912.5</v>
      </c>
      <c r="J2479" s="53">
        <v>10412.5</v>
      </c>
      <c r="K2479" s="53">
        <v>8000</v>
      </c>
      <c r="L2479" s="53">
        <v>-975</v>
      </c>
      <c r="M2479" s="53">
        <v>-2412.5</v>
      </c>
      <c r="N2479" s="53">
        <v>7900</v>
      </c>
      <c r="O2479" s="53">
        <v>-2512.5</v>
      </c>
      <c r="P2479" s="53">
        <v>7400</v>
      </c>
      <c r="Q2479" s="53">
        <v>-3012.5</v>
      </c>
      <c r="R2479" s="53">
        <v>7970</v>
      </c>
      <c r="S2479" s="53">
        <v>-2442.5</v>
      </c>
    </row>
    <row r="2480" spans="1:19">
      <c r="A2480" s="432">
        <v>42996</v>
      </c>
      <c r="B2480" s="53">
        <v>2835</v>
      </c>
      <c r="C2480" s="53">
        <v>8875</v>
      </c>
      <c r="D2480" s="53">
        <v>3993.75</v>
      </c>
      <c r="E2480" s="53">
        <v>7330</v>
      </c>
      <c r="F2480" s="53">
        <v>4031.5000000000005</v>
      </c>
      <c r="G2480" s="53">
        <v>7371</v>
      </c>
      <c r="H2480" s="53">
        <v>8871</v>
      </c>
      <c r="I2480" s="53">
        <v>8788.5</v>
      </c>
      <c r="J2480" s="53">
        <v>10288.5</v>
      </c>
      <c r="K2480" s="53">
        <v>7900</v>
      </c>
      <c r="L2480" s="53">
        <v>-971</v>
      </c>
      <c r="M2480" s="53">
        <v>-2388.5</v>
      </c>
      <c r="N2480" s="53">
        <v>7900</v>
      </c>
      <c r="O2480" s="53">
        <v>-2388.5</v>
      </c>
      <c r="P2480" s="53">
        <v>7400</v>
      </c>
      <c r="Q2480" s="53">
        <v>-2888.5</v>
      </c>
      <c r="R2480" s="53">
        <v>7970</v>
      </c>
      <c r="S2480" s="53">
        <v>-2318.5</v>
      </c>
    </row>
    <row r="2481" spans="1:19">
      <c r="A2481" s="432">
        <v>42997</v>
      </c>
      <c r="B2481" s="53">
        <v>2815</v>
      </c>
      <c r="C2481" s="53">
        <v>8840</v>
      </c>
      <c r="D2481" s="53">
        <v>3978</v>
      </c>
      <c r="E2481" s="53">
        <v>7390</v>
      </c>
      <c r="F2481" s="53">
        <v>4064.5000000000005</v>
      </c>
      <c r="G2481" s="53">
        <v>7319</v>
      </c>
      <c r="H2481" s="53">
        <v>8819</v>
      </c>
      <c r="I2481" s="53">
        <v>8726.5</v>
      </c>
      <c r="J2481" s="53">
        <v>10226.5</v>
      </c>
      <c r="K2481" s="53">
        <v>7900</v>
      </c>
      <c r="L2481" s="53">
        <v>-919</v>
      </c>
      <c r="M2481" s="53">
        <v>-2326.5</v>
      </c>
      <c r="N2481" s="53">
        <v>7900</v>
      </c>
      <c r="O2481" s="53">
        <v>-2326.5</v>
      </c>
      <c r="P2481" s="53">
        <v>7400</v>
      </c>
      <c r="Q2481" s="53">
        <v>-2826.5</v>
      </c>
      <c r="R2481" s="53">
        <v>7970</v>
      </c>
      <c r="S2481" s="53">
        <v>-2256.5</v>
      </c>
    </row>
    <row r="2482" spans="1:19">
      <c r="A2482" s="432">
        <v>42998</v>
      </c>
      <c r="B2482" s="53">
        <v>2800</v>
      </c>
      <c r="C2482" s="53">
        <v>8815</v>
      </c>
      <c r="D2482" s="53">
        <v>3966.75</v>
      </c>
      <c r="E2482" s="53">
        <v>7460</v>
      </c>
      <c r="F2482" s="53">
        <v>4103</v>
      </c>
      <c r="G2482" s="53">
        <v>7280</v>
      </c>
      <c r="H2482" s="53">
        <v>8780</v>
      </c>
      <c r="I2482" s="53">
        <v>8680</v>
      </c>
      <c r="J2482" s="53">
        <v>10180</v>
      </c>
      <c r="K2482" s="53">
        <v>8100</v>
      </c>
      <c r="L2482" s="53">
        <v>-680</v>
      </c>
      <c r="M2482" s="53">
        <v>-2080</v>
      </c>
      <c r="N2482" s="53">
        <v>7900</v>
      </c>
      <c r="O2482" s="53">
        <v>-2280</v>
      </c>
      <c r="P2482" s="53">
        <v>7500</v>
      </c>
      <c r="Q2482" s="53">
        <v>-2680</v>
      </c>
      <c r="R2482" s="53">
        <v>8020</v>
      </c>
      <c r="S2482" s="53">
        <v>-2160</v>
      </c>
    </row>
    <row r="2483" spans="1:19">
      <c r="A2483" s="432">
        <v>42999</v>
      </c>
      <c r="B2483" s="53">
        <v>2830</v>
      </c>
      <c r="C2483" s="53">
        <v>8725</v>
      </c>
      <c r="D2483" s="53">
        <v>3926.25</v>
      </c>
      <c r="E2483" s="53">
        <v>7660</v>
      </c>
      <c r="F2483" s="53">
        <v>4213</v>
      </c>
      <c r="G2483" s="53">
        <v>7358</v>
      </c>
      <c r="H2483" s="53">
        <v>8858</v>
      </c>
      <c r="I2483" s="53">
        <v>8773</v>
      </c>
      <c r="J2483" s="53">
        <v>10273</v>
      </c>
      <c r="K2483" s="53">
        <v>8150</v>
      </c>
      <c r="L2483" s="53">
        <v>-708</v>
      </c>
      <c r="M2483" s="53">
        <v>-2123</v>
      </c>
      <c r="N2483" s="53">
        <v>7900</v>
      </c>
      <c r="O2483" s="53">
        <v>-2373</v>
      </c>
      <c r="P2483" s="53">
        <v>7500</v>
      </c>
      <c r="Q2483" s="53">
        <v>-2773</v>
      </c>
      <c r="R2483" s="53">
        <v>8100</v>
      </c>
      <c r="S2483" s="53">
        <v>-2173</v>
      </c>
    </row>
    <row r="2484" spans="1:19">
      <c r="A2484" s="432">
        <v>43000</v>
      </c>
      <c r="B2484" s="53">
        <v>2785</v>
      </c>
      <c r="C2484" s="53">
        <v>8675</v>
      </c>
      <c r="D2484" s="53">
        <v>3903.75</v>
      </c>
      <c r="E2484" s="53">
        <v>7370</v>
      </c>
      <c r="F2484" s="53">
        <v>4053.5000000000005</v>
      </c>
      <c r="G2484" s="53">
        <v>7241</v>
      </c>
      <c r="H2484" s="53">
        <v>8741</v>
      </c>
      <c r="I2484" s="53">
        <v>8633.5</v>
      </c>
      <c r="J2484" s="53">
        <v>10133.5</v>
      </c>
      <c r="K2484" s="53">
        <v>8150</v>
      </c>
      <c r="L2484" s="53">
        <v>-591</v>
      </c>
      <c r="M2484" s="53">
        <v>-1983.5</v>
      </c>
      <c r="N2484" s="53">
        <v>7900</v>
      </c>
      <c r="O2484" s="53">
        <v>-2233.5</v>
      </c>
      <c r="P2484" s="53">
        <v>7700</v>
      </c>
      <c r="Q2484" s="53">
        <v>-2433.5</v>
      </c>
      <c r="R2484" s="53">
        <v>8150</v>
      </c>
      <c r="S2484" s="53">
        <v>-1983.5</v>
      </c>
    </row>
    <row r="2485" spans="1:19">
      <c r="A2485" s="432">
        <v>43003</v>
      </c>
      <c r="B2485" s="53">
        <v>2765</v>
      </c>
      <c r="C2485" s="53">
        <v>8650</v>
      </c>
      <c r="D2485" s="53">
        <v>3892.5</v>
      </c>
      <c r="E2485" s="53">
        <v>7300</v>
      </c>
      <c r="F2485" s="53">
        <v>4015.0000000000005</v>
      </c>
      <c r="G2485" s="53">
        <v>7189</v>
      </c>
      <c r="H2485" s="53">
        <v>8689</v>
      </c>
      <c r="I2485" s="53">
        <v>8571.5</v>
      </c>
      <c r="J2485" s="53">
        <v>10071.5</v>
      </c>
      <c r="K2485" s="53">
        <v>8150</v>
      </c>
      <c r="L2485" s="53">
        <v>-539</v>
      </c>
      <c r="M2485" s="53">
        <v>-1921.5</v>
      </c>
      <c r="N2485" s="53">
        <v>7900</v>
      </c>
      <c r="O2485" s="53">
        <v>-2171.5</v>
      </c>
      <c r="P2485" s="53">
        <v>7700</v>
      </c>
      <c r="Q2485" s="53">
        <v>-2371.5</v>
      </c>
      <c r="R2485" s="53">
        <v>8150</v>
      </c>
      <c r="S2485" s="53">
        <v>-1921.5</v>
      </c>
    </row>
    <row r="2486" spans="1:19">
      <c r="A2486" s="432">
        <v>43004</v>
      </c>
      <c r="B2486" s="53">
        <v>2730</v>
      </c>
      <c r="C2486" s="53">
        <v>8800</v>
      </c>
      <c r="D2486" s="53">
        <v>3960</v>
      </c>
      <c r="E2486" s="53">
        <v>7130</v>
      </c>
      <c r="F2486" s="53">
        <v>3921.5000000000005</v>
      </c>
      <c r="G2486" s="53">
        <v>7098</v>
      </c>
      <c r="H2486" s="53">
        <v>8598</v>
      </c>
      <c r="I2486" s="53">
        <v>8463</v>
      </c>
      <c r="J2486" s="53">
        <v>9963</v>
      </c>
      <c r="K2486" s="53">
        <v>8300</v>
      </c>
      <c r="L2486" s="53">
        <v>-298</v>
      </c>
      <c r="M2486" s="53">
        <v>-1663</v>
      </c>
      <c r="N2486" s="53">
        <v>7800</v>
      </c>
      <c r="O2486" s="53">
        <v>-2163</v>
      </c>
      <c r="P2486" s="53">
        <v>7800</v>
      </c>
      <c r="Q2486" s="53">
        <v>-2163</v>
      </c>
      <c r="R2486" s="53">
        <v>8250</v>
      </c>
      <c r="S2486" s="53">
        <v>-1713</v>
      </c>
    </row>
    <row r="2487" spans="1:19">
      <c r="A2487" s="432">
        <v>43005</v>
      </c>
      <c r="B2487" s="53">
        <v>2755</v>
      </c>
      <c r="C2487" s="53">
        <v>8825</v>
      </c>
      <c r="D2487" s="53">
        <v>3971.25</v>
      </c>
      <c r="E2487" s="53">
        <v>7240</v>
      </c>
      <c r="F2487" s="53">
        <v>3982.0000000000005</v>
      </c>
      <c r="G2487" s="53">
        <v>7163</v>
      </c>
      <c r="H2487" s="53">
        <v>8663</v>
      </c>
      <c r="I2487" s="53">
        <v>8540.5</v>
      </c>
      <c r="J2487" s="53">
        <v>10040.5</v>
      </c>
      <c r="K2487" s="53">
        <v>8400</v>
      </c>
      <c r="L2487" s="53">
        <v>-263</v>
      </c>
      <c r="M2487" s="53">
        <v>-1640.5</v>
      </c>
      <c r="N2487" s="53">
        <v>7800</v>
      </c>
      <c r="O2487" s="53">
        <v>-2240.5</v>
      </c>
      <c r="P2487" s="53">
        <v>7900</v>
      </c>
      <c r="Q2487" s="53">
        <v>-2140.5</v>
      </c>
      <c r="R2487" s="53">
        <v>8350</v>
      </c>
      <c r="S2487" s="53">
        <v>-1690.5</v>
      </c>
    </row>
    <row r="2488" spans="1:19">
      <c r="A2488" s="432">
        <v>43006</v>
      </c>
      <c r="B2488" s="53">
        <v>2755</v>
      </c>
      <c r="C2488" s="53">
        <v>8650</v>
      </c>
      <c r="D2488" s="53">
        <v>3892.5</v>
      </c>
      <c r="E2488" s="53">
        <v>7310</v>
      </c>
      <c r="F2488" s="53">
        <v>4020.5000000000005</v>
      </c>
      <c r="G2488" s="53">
        <v>7163</v>
      </c>
      <c r="H2488" s="53">
        <v>8663</v>
      </c>
      <c r="I2488" s="53">
        <v>8540.5</v>
      </c>
      <c r="J2488" s="53">
        <v>10040.5</v>
      </c>
      <c r="K2488" s="53">
        <v>8400</v>
      </c>
      <c r="L2488" s="53">
        <v>-263</v>
      </c>
      <c r="M2488" s="53">
        <v>-1640.5</v>
      </c>
      <c r="N2488" s="53">
        <v>7800</v>
      </c>
      <c r="O2488" s="53">
        <v>-2240.5</v>
      </c>
      <c r="P2488" s="53">
        <v>7900</v>
      </c>
      <c r="Q2488" s="53">
        <v>-2140.5</v>
      </c>
      <c r="R2488" s="53">
        <v>8421</v>
      </c>
      <c r="S2488" s="53">
        <v>-1619.5</v>
      </c>
    </row>
    <row r="2489" spans="1:19">
      <c r="A2489" s="432">
        <v>43007</v>
      </c>
      <c r="B2489" s="53">
        <v>2725</v>
      </c>
      <c r="C2489" s="53">
        <v>8775</v>
      </c>
      <c r="D2489" s="53">
        <v>3948.75</v>
      </c>
      <c r="E2489" s="53">
        <v>7210</v>
      </c>
      <c r="F2489" s="53">
        <v>3965.5000000000005</v>
      </c>
      <c r="G2489" s="53">
        <v>7085</v>
      </c>
      <c r="H2489" s="53">
        <v>8585</v>
      </c>
      <c r="I2489" s="53">
        <v>8447.5</v>
      </c>
      <c r="J2489" s="53">
        <v>9947.5</v>
      </c>
      <c r="K2489" s="53">
        <v>8400</v>
      </c>
      <c r="L2489" s="53">
        <v>-185</v>
      </c>
      <c r="M2489" s="53">
        <v>-1547.5</v>
      </c>
      <c r="N2489" s="53">
        <v>7800</v>
      </c>
      <c r="O2489" s="53">
        <v>-2147.5</v>
      </c>
      <c r="P2489" s="53">
        <v>7900</v>
      </c>
      <c r="Q2489" s="53">
        <v>-2047.5</v>
      </c>
      <c r="R2489" s="53">
        <v>8421</v>
      </c>
      <c r="S2489" s="53">
        <v>-1526.5</v>
      </c>
    </row>
    <row r="2490" spans="1:19">
      <c r="A2490" s="432">
        <v>43008</v>
      </c>
      <c r="B2490" s="53">
        <v>2805</v>
      </c>
      <c r="C2490" s="53">
        <v>8775</v>
      </c>
      <c r="D2490" s="53">
        <v>3948.75</v>
      </c>
      <c r="E2490" s="53">
        <v>7260</v>
      </c>
      <c r="F2490" s="53">
        <v>3993.0000000000005</v>
      </c>
      <c r="G2490" s="53">
        <v>7293</v>
      </c>
      <c r="H2490" s="53">
        <v>8793</v>
      </c>
      <c r="I2490" s="53">
        <v>8695.5</v>
      </c>
      <c r="J2490" s="53">
        <v>10195.5</v>
      </c>
      <c r="K2490" s="53">
        <v>8400</v>
      </c>
      <c r="L2490" s="53">
        <v>-393</v>
      </c>
      <c r="M2490" s="53">
        <v>-1795.5</v>
      </c>
      <c r="N2490" s="53">
        <v>7800</v>
      </c>
      <c r="O2490" s="53">
        <v>-2395.5</v>
      </c>
      <c r="P2490" s="53">
        <v>7950</v>
      </c>
      <c r="Q2490" s="53">
        <v>-2245.5</v>
      </c>
      <c r="R2490" s="53">
        <v>8421</v>
      </c>
      <c r="S2490" s="53">
        <v>-1774.5</v>
      </c>
    </row>
    <row r="2491" spans="1:19">
      <c r="A2491" s="432">
        <v>43010</v>
      </c>
      <c r="B2491" s="53">
        <v>2830</v>
      </c>
      <c r="G2491" s="53">
        <v>7358</v>
      </c>
      <c r="H2491" s="53">
        <v>8858</v>
      </c>
      <c r="I2491" s="53">
        <v>8773</v>
      </c>
      <c r="J2491" s="53">
        <v>10273</v>
      </c>
      <c r="P2491" s="53">
        <v>7950</v>
      </c>
      <c r="Q2491" s="53">
        <v>-2323</v>
      </c>
      <c r="R2491" s="53">
        <v>8421</v>
      </c>
      <c r="S2491" s="53">
        <v>-1852</v>
      </c>
    </row>
    <row r="2492" spans="1:19">
      <c r="A2492" s="432">
        <v>43011</v>
      </c>
      <c r="B2492" s="53">
        <v>2830</v>
      </c>
      <c r="G2492" s="53">
        <v>7358</v>
      </c>
      <c r="H2492" s="53">
        <v>8858</v>
      </c>
      <c r="I2492" s="53">
        <v>8773</v>
      </c>
      <c r="J2492" s="53">
        <v>10273</v>
      </c>
      <c r="P2492" s="53">
        <v>7950</v>
      </c>
      <c r="Q2492" s="53">
        <v>-2323</v>
      </c>
      <c r="R2492" s="53">
        <v>8421</v>
      </c>
      <c r="S2492" s="53">
        <v>-1852</v>
      </c>
    </row>
    <row r="2493" spans="1:19">
      <c r="A2493" s="432">
        <v>43012</v>
      </c>
      <c r="B2493" s="53">
        <v>2830</v>
      </c>
      <c r="G2493" s="53">
        <v>7358</v>
      </c>
      <c r="H2493" s="53">
        <v>8858</v>
      </c>
      <c r="I2493" s="53">
        <v>8773</v>
      </c>
      <c r="J2493" s="53">
        <v>10273</v>
      </c>
      <c r="P2493" s="53">
        <v>7950</v>
      </c>
      <c r="Q2493" s="53">
        <v>-2323</v>
      </c>
      <c r="R2493" s="53">
        <v>8421</v>
      </c>
      <c r="S2493" s="53">
        <v>-1852</v>
      </c>
    </row>
    <row r="2494" spans="1:19">
      <c r="A2494" s="432">
        <v>43013</v>
      </c>
      <c r="B2494" s="53">
        <v>2830</v>
      </c>
      <c r="G2494" s="53">
        <v>7358</v>
      </c>
      <c r="H2494" s="53">
        <v>8858</v>
      </c>
      <c r="I2494" s="53">
        <v>8773</v>
      </c>
      <c r="J2494" s="53">
        <v>10273</v>
      </c>
      <c r="P2494" s="53">
        <v>7950</v>
      </c>
      <c r="Q2494" s="53">
        <v>-2323</v>
      </c>
      <c r="R2494" s="53">
        <v>8421</v>
      </c>
      <c r="S2494" s="53">
        <v>-1852</v>
      </c>
    </row>
    <row r="2495" spans="1:19">
      <c r="A2495" s="432">
        <v>43014</v>
      </c>
      <c r="B2495" s="53">
        <v>2830</v>
      </c>
      <c r="G2495" s="53">
        <v>7358</v>
      </c>
      <c r="H2495" s="53">
        <v>8858</v>
      </c>
      <c r="I2495" s="53">
        <v>8773</v>
      </c>
      <c r="J2495" s="53">
        <v>10273</v>
      </c>
      <c r="P2495" s="53">
        <v>7950</v>
      </c>
      <c r="Q2495" s="53">
        <v>-2323</v>
      </c>
      <c r="R2495" s="53">
        <v>8421</v>
      </c>
      <c r="S2495" s="53">
        <v>-1852</v>
      </c>
    </row>
    <row r="2496" spans="1:19">
      <c r="A2496" s="432">
        <v>43017</v>
      </c>
      <c r="B2496" s="53">
        <v>2830</v>
      </c>
      <c r="E2496" s="53">
        <v>7390</v>
      </c>
      <c r="F2496" s="53">
        <v>4064.5000000000005</v>
      </c>
      <c r="G2496" s="53">
        <v>7358</v>
      </c>
      <c r="H2496" s="53">
        <v>8858</v>
      </c>
      <c r="I2496" s="53">
        <v>8773</v>
      </c>
      <c r="J2496" s="53">
        <v>10273</v>
      </c>
      <c r="K2496" s="53">
        <v>8250</v>
      </c>
      <c r="L2496" s="53">
        <v>-608</v>
      </c>
      <c r="M2496" s="53">
        <v>-2023</v>
      </c>
      <c r="N2496" s="53">
        <v>7800</v>
      </c>
      <c r="O2496" s="53">
        <v>-2473</v>
      </c>
      <c r="P2496" s="53">
        <v>7950</v>
      </c>
      <c r="Q2496" s="53">
        <v>-2323</v>
      </c>
      <c r="R2496" s="53">
        <v>8421</v>
      </c>
      <c r="S2496" s="53">
        <v>-1852</v>
      </c>
    </row>
    <row r="2497" spans="1:19">
      <c r="A2497" s="432">
        <v>43018</v>
      </c>
      <c r="B2497" s="53">
        <v>2820</v>
      </c>
      <c r="C2497" s="53">
        <v>8875</v>
      </c>
      <c r="D2497" s="53">
        <v>3993.75</v>
      </c>
      <c r="E2497" s="53">
        <v>7120</v>
      </c>
      <c r="F2497" s="53">
        <v>3916.0000000000005</v>
      </c>
      <c r="G2497" s="53">
        <v>7332</v>
      </c>
      <c r="H2497" s="53">
        <v>8832</v>
      </c>
      <c r="I2497" s="53">
        <v>8742</v>
      </c>
      <c r="J2497" s="53">
        <v>10242</v>
      </c>
      <c r="K2497" s="53">
        <v>8250</v>
      </c>
      <c r="L2497" s="53">
        <v>-582</v>
      </c>
      <c r="M2497" s="53">
        <v>-1992</v>
      </c>
      <c r="N2497" s="53">
        <v>7800</v>
      </c>
      <c r="O2497" s="53">
        <v>-2442</v>
      </c>
      <c r="P2497" s="53">
        <v>7950</v>
      </c>
      <c r="Q2497" s="53">
        <v>-2292</v>
      </c>
      <c r="R2497" s="53">
        <v>8300</v>
      </c>
      <c r="S2497" s="53">
        <v>-1942</v>
      </c>
    </row>
    <row r="2498" spans="1:19">
      <c r="A2498" s="432">
        <v>43019</v>
      </c>
      <c r="B2498" s="53">
        <v>2815</v>
      </c>
      <c r="C2498" s="53">
        <v>8750</v>
      </c>
      <c r="D2498" s="53">
        <v>3937.5</v>
      </c>
      <c r="E2498" s="53">
        <v>7030</v>
      </c>
      <c r="F2498" s="53">
        <v>3866.5000000000005</v>
      </c>
      <c r="G2498" s="53">
        <v>7319</v>
      </c>
      <c r="H2498" s="53">
        <v>8819</v>
      </c>
      <c r="I2498" s="53">
        <v>8726.5</v>
      </c>
      <c r="J2498" s="53">
        <v>10226.5</v>
      </c>
      <c r="K2498" s="53">
        <v>8200</v>
      </c>
      <c r="L2498" s="53">
        <v>-619</v>
      </c>
      <c r="M2498" s="53">
        <v>-2026.5</v>
      </c>
      <c r="N2498" s="53">
        <v>7800</v>
      </c>
      <c r="O2498" s="53">
        <v>-2426.5</v>
      </c>
      <c r="P2498" s="53">
        <v>7850</v>
      </c>
      <c r="Q2498" s="53">
        <v>-2376.5</v>
      </c>
      <c r="R2498" s="53">
        <v>8300</v>
      </c>
      <c r="S2498" s="53">
        <v>-1926.5</v>
      </c>
    </row>
    <row r="2499" spans="1:19">
      <c r="A2499" s="432">
        <v>43020</v>
      </c>
      <c r="B2499" s="53">
        <v>2790</v>
      </c>
      <c r="C2499" s="53">
        <v>8675</v>
      </c>
      <c r="D2499" s="53">
        <v>3903.75</v>
      </c>
      <c r="E2499" s="53">
        <v>6960</v>
      </c>
      <c r="F2499" s="53">
        <v>3828.0000000000005</v>
      </c>
      <c r="G2499" s="53">
        <v>7254</v>
      </c>
      <c r="H2499" s="53">
        <v>8754</v>
      </c>
      <c r="I2499" s="53">
        <v>8649</v>
      </c>
      <c r="J2499" s="53">
        <v>10149</v>
      </c>
      <c r="K2499" s="53">
        <v>8050</v>
      </c>
      <c r="L2499" s="53">
        <v>-704</v>
      </c>
      <c r="M2499" s="53">
        <v>-2099</v>
      </c>
      <c r="N2499" s="53">
        <v>7800</v>
      </c>
      <c r="O2499" s="53">
        <v>-2349</v>
      </c>
      <c r="P2499" s="53">
        <v>7850</v>
      </c>
      <c r="Q2499" s="53">
        <v>-2299</v>
      </c>
      <c r="R2499" s="53">
        <v>8300</v>
      </c>
      <c r="S2499" s="53">
        <v>-1849</v>
      </c>
    </row>
    <row r="2500" spans="1:19">
      <c r="A2500" s="432">
        <v>43021</v>
      </c>
      <c r="B2500" s="53">
        <v>2725</v>
      </c>
      <c r="C2500" s="53">
        <v>8775</v>
      </c>
      <c r="D2500" s="53">
        <v>3948.75</v>
      </c>
      <c r="E2500" s="53">
        <v>7190</v>
      </c>
      <c r="F2500" s="53">
        <v>3954.5000000000005</v>
      </c>
      <c r="G2500" s="53">
        <v>7085</v>
      </c>
      <c r="H2500" s="53">
        <v>8585</v>
      </c>
      <c r="I2500" s="53">
        <v>8447.5</v>
      </c>
      <c r="J2500" s="53">
        <v>9947.5</v>
      </c>
      <c r="K2500" s="53">
        <v>7950</v>
      </c>
      <c r="L2500" s="53">
        <v>-635</v>
      </c>
      <c r="M2500" s="53">
        <v>-1997.5</v>
      </c>
      <c r="N2500" s="53">
        <v>7700</v>
      </c>
      <c r="O2500" s="53">
        <v>-2247.5</v>
      </c>
      <c r="P2500" s="53">
        <v>7850</v>
      </c>
      <c r="Q2500" s="53">
        <v>-2097.5</v>
      </c>
      <c r="R2500" s="53">
        <v>8260</v>
      </c>
      <c r="S2500" s="53">
        <v>-1687.5</v>
      </c>
    </row>
    <row r="2501" spans="1:19">
      <c r="A2501" s="432">
        <v>43024</v>
      </c>
      <c r="B2501" s="53">
        <v>2790</v>
      </c>
      <c r="C2501" s="53">
        <v>8925</v>
      </c>
      <c r="D2501" s="53">
        <v>4016.25</v>
      </c>
      <c r="E2501" s="53">
        <v>7310</v>
      </c>
      <c r="F2501" s="53">
        <v>4020.5000000000005</v>
      </c>
      <c r="G2501" s="53">
        <v>7254</v>
      </c>
      <c r="H2501" s="53">
        <v>8754</v>
      </c>
      <c r="I2501" s="53">
        <v>8649</v>
      </c>
      <c r="J2501" s="53">
        <v>10149</v>
      </c>
      <c r="K2501" s="53">
        <v>7950</v>
      </c>
      <c r="L2501" s="53">
        <v>-804</v>
      </c>
      <c r="M2501" s="53">
        <v>-2199</v>
      </c>
      <c r="N2501" s="53">
        <v>7600</v>
      </c>
      <c r="O2501" s="53">
        <v>-2549</v>
      </c>
      <c r="P2501" s="53">
        <v>7850</v>
      </c>
      <c r="Q2501" s="53">
        <v>-2299</v>
      </c>
      <c r="R2501" s="53">
        <v>8190</v>
      </c>
      <c r="S2501" s="53">
        <v>-1959</v>
      </c>
    </row>
    <row r="2502" spans="1:19">
      <c r="A2502" s="432">
        <v>43025</v>
      </c>
      <c r="B2502" s="53">
        <v>2780</v>
      </c>
      <c r="C2502" s="53">
        <v>9000</v>
      </c>
      <c r="D2502" s="53">
        <v>4050</v>
      </c>
      <c r="E2502" s="53">
        <v>7480</v>
      </c>
      <c r="F2502" s="53">
        <v>4114</v>
      </c>
      <c r="G2502" s="53">
        <v>7228</v>
      </c>
      <c r="H2502" s="53">
        <v>8728</v>
      </c>
      <c r="I2502" s="53">
        <v>8618</v>
      </c>
      <c r="J2502" s="53">
        <v>10118</v>
      </c>
      <c r="K2502" s="53">
        <v>7950</v>
      </c>
      <c r="L2502" s="53">
        <v>-778</v>
      </c>
      <c r="M2502" s="53">
        <v>-2168</v>
      </c>
      <c r="N2502" s="53">
        <v>7600</v>
      </c>
      <c r="O2502" s="53">
        <v>-2518</v>
      </c>
      <c r="P2502" s="53">
        <v>7700</v>
      </c>
      <c r="Q2502" s="53">
        <v>-2418</v>
      </c>
      <c r="R2502" s="53">
        <v>8033</v>
      </c>
      <c r="S2502" s="53">
        <v>-2085</v>
      </c>
    </row>
    <row r="2503" spans="1:19">
      <c r="A2503" s="432">
        <v>43026</v>
      </c>
      <c r="B2503" s="53">
        <v>2800</v>
      </c>
      <c r="C2503" s="53">
        <v>9050</v>
      </c>
      <c r="D2503" s="53">
        <v>4072.5</v>
      </c>
      <c r="E2503" s="53">
        <v>7390</v>
      </c>
      <c r="F2503" s="53">
        <v>4064.5000000000005</v>
      </c>
      <c r="G2503" s="53">
        <v>7280</v>
      </c>
      <c r="H2503" s="53">
        <v>8780</v>
      </c>
      <c r="I2503" s="53">
        <v>8680</v>
      </c>
      <c r="J2503" s="53">
        <v>10180</v>
      </c>
      <c r="K2503" s="53">
        <v>7900</v>
      </c>
      <c r="L2503" s="53">
        <v>-880</v>
      </c>
      <c r="M2503" s="53">
        <v>-2280</v>
      </c>
      <c r="N2503" s="53">
        <v>7600</v>
      </c>
      <c r="O2503" s="53">
        <v>-2580</v>
      </c>
      <c r="P2503" s="53">
        <v>7700</v>
      </c>
      <c r="Q2503" s="53">
        <v>-2480</v>
      </c>
      <c r="R2503" s="53">
        <v>8033</v>
      </c>
      <c r="S2503" s="53">
        <v>-2147</v>
      </c>
    </row>
    <row r="2504" spans="1:19">
      <c r="A2504" s="432">
        <v>43027</v>
      </c>
      <c r="B2504" s="53">
        <v>2830</v>
      </c>
      <c r="C2504" s="53">
        <v>9000</v>
      </c>
      <c r="D2504" s="53">
        <v>4050</v>
      </c>
      <c r="E2504" s="53">
        <v>7420</v>
      </c>
      <c r="F2504" s="53">
        <v>4081.0000000000005</v>
      </c>
      <c r="G2504" s="53">
        <v>7358</v>
      </c>
      <c r="H2504" s="53">
        <v>8858</v>
      </c>
      <c r="I2504" s="53">
        <v>8773</v>
      </c>
      <c r="J2504" s="53">
        <v>10273</v>
      </c>
      <c r="K2504" s="53">
        <v>7900</v>
      </c>
      <c r="L2504" s="53">
        <v>-958</v>
      </c>
      <c r="M2504" s="53">
        <v>-2373</v>
      </c>
      <c r="N2504" s="53">
        <v>7600</v>
      </c>
      <c r="O2504" s="53">
        <v>-2673</v>
      </c>
      <c r="P2504" s="53">
        <v>7600</v>
      </c>
      <c r="Q2504" s="53">
        <v>-2673</v>
      </c>
      <c r="R2504" s="53">
        <v>8033</v>
      </c>
      <c r="S2504" s="53">
        <v>-2240</v>
      </c>
    </row>
    <row r="2505" spans="1:19">
      <c r="A2505" s="432">
        <v>43028</v>
      </c>
      <c r="B2505" s="53">
        <v>2795</v>
      </c>
      <c r="C2505" s="53">
        <v>8975</v>
      </c>
      <c r="D2505" s="53">
        <v>4038.75</v>
      </c>
      <c r="E2505" s="53">
        <v>7440</v>
      </c>
      <c r="F2505" s="53">
        <v>4092.0000000000005</v>
      </c>
      <c r="G2505" s="53">
        <v>7267</v>
      </c>
      <c r="H2505" s="53">
        <v>8767</v>
      </c>
      <c r="I2505" s="53">
        <v>8664.5</v>
      </c>
      <c r="J2505" s="53">
        <v>10164.5</v>
      </c>
      <c r="K2505" s="53">
        <v>7850</v>
      </c>
      <c r="L2505" s="53">
        <v>-917</v>
      </c>
      <c r="M2505" s="53">
        <v>-2314.5</v>
      </c>
      <c r="N2505" s="53">
        <v>7500</v>
      </c>
      <c r="O2505" s="53">
        <v>-2664.5</v>
      </c>
      <c r="P2505" s="53">
        <v>7600</v>
      </c>
      <c r="Q2505" s="53">
        <v>-2564.5</v>
      </c>
      <c r="R2505" s="53">
        <v>8081</v>
      </c>
      <c r="S2505" s="53">
        <v>-2083.5</v>
      </c>
    </row>
    <row r="2506" spans="1:19">
      <c r="A2506" s="432">
        <v>43031</v>
      </c>
      <c r="B2506" s="53">
        <v>2835</v>
      </c>
      <c r="C2506" s="53">
        <v>9050</v>
      </c>
      <c r="D2506" s="53">
        <v>4072.5</v>
      </c>
      <c r="E2506" s="53">
        <v>7610</v>
      </c>
      <c r="F2506" s="53">
        <v>4185.5</v>
      </c>
      <c r="G2506" s="53">
        <v>7371</v>
      </c>
      <c r="H2506" s="53">
        <v>8871</v>
      </c>
      <c r="I2506" s="53">
        <v>8788.5</v>
      </c>
      <c r="J2506" s="53">
        <v>10288.5</v>
      </c>
      <c r="K2506" s="53">
        <v>7850</v>
      </c>
      <c r="L2506" s="53">
        <v>-1021</v>
      </c>
      <c r="M2506" s="53">
        <v>-2438.5</v>
      </c>
      <c r="N2506" s="53">
        <v>7500</v>
      </c>
      <c r="O2506" s="53">
        <v>-2788.5</v>
      </c>
      <c r="P2506" s="53">
        <v>7600</v>
      </c>
      <c r="Q2506" s="53">
        <v>-2688.5</v>
      </c>
      <c r="R2506" s="53">
        <v>8081</v>
      </c>
      <c r="S2506" s="53">
        <v>-2207.5</v>
      </c>
    </row>
    <row r="2507" spans="1:19">
      <c r="A2507" s="432">
        <v>43032</v>
      </c>
      <c r="B2507" s="53">
        <v>2860</v>
      </c>
      <c r="C2507" s="53">
        <v>9050</v>
      </c>
      <c r="D2507" s="53">
        <v>4072.5</v>
      </c>
      <c r="E2507" s="53">
        <v>7560</v>
      </c>
      <c r="F2507" s="53">
        <v>4158</v>
      </c>
      <c r="G2507" s="53">
        <v>7436</v>
      </c>
      <c r="H2507" s="53">
        <v>8936</v>
      </c>
      <c r="I2507" s="53">
        <v>8866</v>
      </c>
      <c r="J2507" s="53">
        <v>10366</v>
      </c>
      <c r="K2507" s="53">
        <v>7900</v>
      </c>
      <c r="L2507" s="53">
        <v>-1036</v>
      </c>
      <c r="M2507" s="53">
        <v>-2466</v>
      </c>
      <c r="N2507" s="53">
        <v>7500</v>
      </c>
      <c r="O2507" s="53">
        <v>-2866</v>
      </c>
      <c r="P2507" s="53">
        <v>7600</v>
      </c>
      <c r="Q2507" s="53">
        <v>-2766</v>
      </c>
      <c r="R2507" s="53">
        <v>8081</v>
      </c>
      <c r="S2507" s="53">
        <v>-2285</v>
      </c>
    </row>
    <row r="2508" spans="1:19">
      <c r="A2508" s="432">
        <v>43033</v>
      </c>
      <c r="B2508" s="53">
        <v>2905</v>
      </c>
      <c r="C2508" s="53">
        <v>9025</v>
      </c>
      <c r="D2508" s="53">
        <v>4061.25</v>
      </c>
      <c r="E2508" s="53">
        <v>7910</v>
      </c>
      <c r="F2508" s="53">
        <v>4350.5</v>
      </c>
      <c r="G2508" s="53">
        <v>7553</v>
      </c>
      <c r="H2508" s="53">
        <v>9053</v>
      </c>
      <c r="I2508" s="53">
        <v>9005.5</v>
      </c>
      <c r="J2508" s="53">
        <v>10505.5</v>
      </c>
      <c r="K2508" s="53">
        <v>7900</v>
      </c>
      <c r="L2508" s="53">
        <v>-1153</v>
      </c>
      <c r="M2508" s="53">
        <v>-2605.5</v>
      </c>
      <c r="N2508" s="53">
        <v>7500</v>
      </c>
      <c r="O2508" s="53">
        <v>-3005.5</v>
      </c>
      <c r="P2508" s="53">
        <v>7600</v>
      </c>
      <c r="Q2508" s="53">
        <v>-2905.5</v>
      </c>
      <c r="R2508" s="53">
        <v>8081</v>
      </c>
      <c r="S2508" s="53">
        <v>-2424.5</v>
      </c>
    </row>
    <row r="2509" spans="1:19">
      <c r="A2509" s="432">
        <v>43034</v>
      </c>
      <c r="B2509" s="53">
        <v>2885</v>
      </c>
      <c r="C2509" s="53">
        <v>9000</v>
      </c>
      <c r="D2509" s="53">
        <v>4050</v>
      </c>
      <c r="E2509" s="53">
        <v>7610</v>
      </c>
      <c r="F2509" s="53">
        <v>4185.5</v>
      </c>
      <c r="G2509" s="53">
        <v>7501</v>
      </c>
      <c r="H2509" s="53">
        <v>9001</v>
      </c>
      <c r="I2509" s="53">
        <v>8943.5</v>
      </c>
      <c r="J2509" s="53">
        <v>10443.5</v>
      </c>
      <c r="K2509" s="53">
        <v>7900</v>
      </c>
      <c r="L2509" s="53">
        <v>-1101</v>
      </c>
      <c r="M2509" s="53">
        <v>-2543.5</v>
      </c>
      <c r="N2509" s="53">
        <v>7500</v>
      </c>
      <c r="O2509" s="53">
        <v>-2943.5</v>
      </c>
      <c r="P2509" s="53">
        <v>7600</v>
      </c>
      <c r="Q2509" s="53">
        <v>-2843.5</v>
      </c>
      <c r="R2509" s="53">
        <v>8081</v>
      </c>
      <c r="S2509" s="53">
        <v>-2362.5</v>
      </c>
    </row>
    <row r="2510" spans="1:19">
      <c r="A2510" s="432">
        <v>43035</v>
      </c>
      <c r="B2510" s="53">
        <v>2865</v>
      </c>
      <c r="C2510" s="53">
        <v>8925</v>
      </c>
      <c r="D2510" s="53">
        <v>4016.25</v>
      </c>
      <c r="E2510" s="53">
        <v>7490</v>
      </c>
      <c r="F2510" s="53">
        <v>4119.5</v>
      </c>
      <c r="G2510" s="53">
        <v>7449</v>
      </c>
      <c r="H2510" s="53">
        <v>8949</v>
      </c>
      <c r="I2510" s="53">
        <v>8881.5</v>
      </c>
      <c r="J2510" s="53">
        <v>10381.5</v>
      </c>
      <c r="K2510" s="53">
        <v>7900</v>
      </c>
      <c r="L2510" s="53">
        <v>-1049</v>
      </c>
      <c r="M2510" s="53">
        <v>-2481.5</v>
      </c>
      <c r="N2510" s="53">
        <v>7500</v>
      </c>
      <c r="O2510" s="53">
        <v>-2881.5</v>
      </c>
      <c r="P2510" s="53">
        <v>7600</v>
      </c>
      <c r="Q2510" s="53">
        <v>-2781.5</v>
      </c>
      <c r="R2510" s="53">
        <v>8081</v>
      </c>
      <c r="S2510" s="53">
        <v>-2300.5</v>
      </c>
    </row>
    <row r="2511" spans="1:19">
      <c r="A2511" s="432">
        <v>43038</v>
      </c>
      <c r="B2511" s="53">
        <v>2840</v>
      </c>
      <c r="C2511" s="53">
        <v>8925</v>
      </c>
      <c r="D2511" s="53">
        <v>4016.25</v>
      </c>
      <c r="E2511" s="53">
        <v>7390</v>
      </c>
      <c r="F2511" s="53">
        <v>4064.5000000000005</v>
      </c>
      <c r="G2511" s="53">
        <v>7384</v>
      </c>
      <c r="H2511" s="53">
        <v>8884</v>
      </c>
      <c r="I2511" s="53">
        <v>8804</v>
      </c>
      <c r="J2511" s="53">
        <v>10304</v>
      </c>
      <c r="K2511" s="53">
        <v>7900</v>
      </c>
      <c r="L2511" s="53">
        <v>-984</v>
      </c>
      <c r="M2511" s="53">
        <v>-2404</v>
      </c>
      <c r="N2511" s="53">
        <v>7500</v>
      </c>
      <c r="O2511" s="53">
        <v>-2804</v>
      </c>
      <c r="P2511" s="53">
        <v>7600</v>
      </c>
      <c r="Q2511" s="53">
        <v>-2704</v>
      </c>
      <c r="R2511" s="53">
        <v>8051</v>
      </c>
      <c r="S2511" s="53">
        <v>-2253</v>
      </c>
    </row>
    <row r="2512" spans="1:19">
      <c r="A2512" s="432">
        <v>43039</v>
      </c>
      <c r="B2512" s="53">
        <v>2830</v>
      </c>
      <c r="C2512" s="53">
        <v>8825</v>
      </c>
      <c r="D2512" s="53">
        <v>3971.25</v>
      </c>
      <c r="E2512" s="53">
        <v>7390</v>
      </c>
      <c r="F2512" s="53">
        <v>4064.5000000000005</v>
      </c>
      <c r="G2512" s="53">
        <v>7358</v>
      </c>
      <c r="H2512" s="53">
        <v>8858</v>
      </c>
      <c r="I2512" s="53">
        <v>8773</v>
      </c>
      <c r="J2512" s="53">
        <v>10273</v>
      </c>
      <c r="K2512" s="53">
        <v>7700</v>
      </c>
      <c r="L2512" s="53">
        <v>-1158</v>
      </c>
      <c r="M2512" s="53">
        <v>-2573</v>
      </c>
      <c r="N2512" s="53">
        <v>7500</v>
      </c>
      <c r="O2512" s="53">
        <v>-2773</v>
      </c>
      <c r="P2512" s="53">
        <v>7550</v>
      </c>
      <c r="Q2512" s="53">
        <v>-2723</v>
      </c>
      <c r="R2512" s="53">
        <v>7801</v>
      </c>
      <c r="S2512" s="53">
        <v>-2472</v>
      </c>
    </row>
    <row r="2513" spans="1:19">
      <c r="A2513" s="432">
        <v>43040</v>
      </c>
      <c r="B2513" s="53">
        <v>2820</v>
      </c>
      <c r="C2513" s="53">
        <v>8850</v>
      </c>
      <c r="D2513" s="53">
        <v>3982.5</v>
      </c>
      <c r="E2513" s="53">
        <v>7370</v>
      </c>
      <c r="F2513" s="53">
        <v>4053.5000000000005</v>
      </c>
      <c r="G2513" s="53">
        <v>7332</v>
      </c>
      <c r="H2513" s="53">
        <v>8832</v>
      </c>
      <c r="I2513" s="53">
        <v>8742</v>
      </c>
      <c r="J2513" s="53">
        <v>10242</v>
      </c>
      <c r="K2513" s="53">
        <v>7650</v>
      </c>
      <c r="L2513" s="53">
        <v>-1182</v>
      </c>
      <c r="M2513" s="53">
        <v>-2592</v>
      </c>
      <c r="N2513" s="53">
        <v>7300</v>
      </c>
      <c r="O2513" s="53">
        <v>-2942</v>
      </c>
      <c r="P2513" s="53">
        <v>7350</v>
      </c>
      <c r="Q2513" s="53">
        <v>-2892</v>
      </c>
      <c r="R2513" s="53">
        <v>7801</v>
      </c>
      <c r="S2513" s="53">
        <v>-2441</v>
      </c>
    </row>
    <row r="2514" spans="1:19">
      <c r="A2514" s="432">
        <v>43041</v>
      </c>
      <c r="B2514" s="53">
        <v>2845</v>
      </c>
      <c r="C2514" s="53">
        <v>8875</v>
      </c>
      <c r="D2514" s="53">
        <v>3993.75</v>
      </c>
      <c r="E2514" s="53">
        <v>7370</v>
      </c>
      <c r="F2514" s="53">
        <v>4053.5000000000005</v>
      </c>
      <c r="G2514" s="53">
        <v>7397</v>
      </c>
      <c r="H2514" s="53">
        <v>8897</v>
      </c>
      <c r="I2514" s="53">
        <v>8819.5</v>
      </c>
      <c r="J2514" s="53">
        <v>10319.5</v>
      </c>
      <c r="K2514" s="53">
        <v>7650</v>
      </c>
      <c r="L2514" s="53">
        <v>-1247</v>
      </c>
      <c r="M2514" s="53">
        <v>-2669.5</v>
      </c>
      <c r="N2514" s="53">
        <v>7300</v>
      </c>
      <c r="O2514" s="53">
        <v>-3019.5</v>
      </c>
      <c r="P2514" s="53">
        <v>7250</v>
      </c>
      <c r="Q2514" s="53">
        <v>-3069.5</v>
      </c>
      <c r="R2514" s="53">
        <v>7700</v>
      </c>
      <c r="S2514" s="53">
        <v>-2619.5</v>
      </c>
    </row>
    <row r="2515" spans="1:19">
      <c r="A2515" s="432">
        <v>43042</v>
      </c>
      <c r="B2515" s="53">
        <v>2880</v>
      </c>
      <c r="C2515" s="53">
        <v>8925</v>
      </c>
      <c r="D2515" s="53">
        <v>4016.25</v>
      </c>
      <c r="E2515" s="53">
        <v>7370</v>
      </c>
      <c r="F2515" s="53">
        <v>4053.5000000000005</v>
      </c>
      <c r="G2515" s="53">
        <v>7488</v>
      </c>
      <c r="H2515" s="53">
        <v>8988</v>
      </c>
      <c r="I2515" s="53">
        <v>8928</v>
      </c>
      <c r="J2515" s="53">
        <v>10428</v>
      </c>
      <c r="K2515" s="53">
        <v>7650</v>
      </c>
      <c r="L2515" s="53">
        <v>-1338</v>
      </c>
      <c r="M2515" s="53">
        <v>-2778</v>
      </c>
      <c r="N2515" s="53">
        <v>7300</v>
      </c>
      <c r="O2515" s="53">
        <v>-3128</v>
      </c>
      <c r="P2515" s="53">
        <v>7250</v>
      </c>
      <c r="Q2515" s="53">
        <v>-3178</v>
      </c>
      <c r="R2515" s="53">
        <v>7700</v>
      </c>
      <c r="S2515" s="53">
        <v>-2728</v>
      </c>
    </row>
    <row r="2516" spans="1:19">
      <c r="A2516" s="432">
        <v>43045</v>
      </c>
      <c r="B2516" s="53">
        <v>2895</v>
      </c>
      <c r="C2516" s="53">
        <v>9000</v>
      </c>
      <c r="D2516" s="53">
        <v>4050</v>
      </c>
      <c r="E2516" s="53">
        <v>7340</v>
      </c>
      <c r="F2516" s="53">
        <v>4037.0000000000005</v>
      </c>
      <c r="G2516" s="53">
        <v>7527</v>
      </c>
      <c r="H2516" s="53">
        <v>9027</v>
      </c>
      <c r="I2516" s="53">
        <v>8974.5</v>
      </c>
      <c r="J2516" s="53">
        <v>10474.5</v>
      </c>
      <c r="K2516" s="53">
        <v>7850</v>
      </c>
      <c r="L2516" s="53">
        <v>-1177</v>
      </c>
      <c r="M2516" s="53">
        <v>-2624.5</v>
      </c>
      <c r="N2516" s="53">
        <v>7200</v>
      </c>
      <c r="O2516" s="53">
        <v>-3274.5</v>
      </c>
      <c r="P2516" s="53">
        <v>7250</v>
      </c>
      <c r="Q2516" s="53">
        <v>-3224.5</v>
      </c>
      <c r="R2516" s="53">
        <v>7720</v>
      </c>
      <c r="S2516" s="53">
        <v>-2754.5</v>
      </c>
    </row>
    <row r="2517" spans="1:19">
      <c r="A2517" s="432">
        <v>43046</v>
      </c>
      <c r="B2517" s="53">
        <v>2935</v>
      </c>
      <c r="C2517" s="53">
        <v>9075</v>
      </c>
      <c r="D2517" s="53">
        <v>4083.75</v>
      </c>
      <c r="E2517" s="53">
        <v>7490</v>
      </c>
      <c r="F2517" s="53">
        <v>4119.5</v>
      </c>
      <c r="G2517" s="53">
        <v>7631</v>
      </c>
      <c r="H2517" s="53">
        <v>9131</v>
      </c>
      <c r="I2517" s="53">
        <v>9098.5</v>
      </c>
      <c r="J2517" s="53">
        <v>10598.5</v>
      </c>
      <c r="K2517" s="53">
        <v>8000</v>
      </c>
      <c r="L2517" s="53">
        <v>-1131</v>
      </c>
      <c r="M2517" s="53">
        <v>-2598.5</v>
      </c>
      <c r="N2517" s="53">
        <v>7200</v>
      </c>
      <c r="O2517" s="53">
        <v>-3398.5</v>
      </c>
      <c r="P2517" s="53">
        <v>7250</v>
      </c>
      <c r="Q2517" s="53">
        <v>-3348.5</v>
      </c>
      <c r="R2517" s="53">
        <v>7720</v>
      </c>
      <c r="S2517" s="53">
        <v>-2878.5</v>
      </c>
    </row>
    <row r="2518" spans="1:19">
      <c r="A2518" s="432">
        <v>43047</v>
      </c>
      <c r="B2518" s="53">
        <v>2945</v>
      </c>
      <c r="C2518" s="53">
        <v>9075</v>
      </c>
      <c r="D2518" s="53">
        <v>4083.75</v>
      </c>
      <c r="E2518" s="53">
        <v>7480</v>
      </c>
      <c r="F2518" s="53">
        <v>4114</v>
      </c>
      <c r="G2518" s="53">
        <v>7657</v>
      </c>
      <c r="H2518" s="53">
        <v>9157</v>
      </c>
      <c r="I2518" s="53">
        <v>9129.5</v>
      </c>
      <c r="J2518" s="53">
        <v>10629.5</v>
      </c>
      <c r="K2518" s="53">
        <v>8000</v>
      </c>
      <c r="L2518" s="53">
        <v>-1157</v>
      </c>
      <c r="M2518" s="53">
        <v>-2629.5</v>
      </c>
      <c r="N2518" s="53">
        <v>7200</v>
      </c>
      <c r="O2518" s="53">
        <v>-3429.5</v>
      </c>
      <c r="P2518" s="53">
        <v>7550</v>
      </c>
      <c r="Q2518" s="53">
        <v>-3079.5</v>
      </c>
      <c r="R2518" s="53">
        <v>8070</v>
      </c>
      <c r="S2518" s="53">
        <v>-2559.5</v>
      </c>
    </row>
    <row r="2519" spans="1:19">
      <c r="A2519" s="432">
        <v>43048</v>
      </c>
      <c r="B2519" s="53">
        <v>2950</v>
      </c>
      <c r="C2519" s="53">
        <v>9200</v>
      </c>
      <c r="D2519" s="53">
        <v>4140</v>
      </c>
      <c r="E2519" s="53">
        <v>7470</v>
      </c>
      <c r="F2519" s="53">
        <v>4108.5</v>
      </c>
      <c r="G2519" s="53">
        <v>7670</v>
      </c>
      <c r="H2519" s="53">
        <v>9170</v>
      </c>
      <c r="I2519" s="53">
        <v>9145</v>
      </c>
      <c r="J2519" s="53">
        <v>10645</v>
      </c>
      <c r="K2519" s="53">
        <v>7800</v>
      </c>
      <c r="L2519" s="53">
        <v>-1370</v>
      </c>
      <c r="M2519" s="53">
        <v>-2845</v>
      </c>
      <c r="N2519" s="53">
        <v>7300</v>
      </c>
      <c r="O2519" s="53">
        <v>-3345</v>
      </c>
      <c r="P2519" s="53">
        <v>7650</v>
      </c>
      <c r="Q2519" s="53">
        <v>-2995</v>
      </c>
      <c r="R2519" s="53">
        <v>8070</v>
      </c>
      <c r="S2519" s="53">
        <v>-2575</v>
      </c>
    </row>
    <row r="2520" spans="1:19">
      <c r="A2520" s="432">
        <v>43049</v>
      </c>
      <c r="B2520" s="53">
        <v>2990</v>
      </c>
      <c r="C2520" s="53">
        <v>9100</v>
      </c>
      <c r="D2520" s="53">
        <v>4095</v>
      </c>
      <c r="E2520" s="53">
        <v>7460</v>
      </c>
      <c r="F2520" s="53">
        <v>4103</v>
      </c>
      <c r="G2520" s="53">
        <v>7774</v>
      </c>
      <c r="H2520" s="53">
        <v>9274</v>
      </c>
      <c r="I2520" s="53">
        <v>9269</v>
      </c>
      <c r="J2520" s="53">
        <v>10769</v>
      </c>
      <c r="K2520" s="53">
        <v>7800</v>
      </c>
      <c r="L2520" s="53">
        <v>-1474</v>
      </c>
      <c r="M2520" s="53">
        <v>-2969</v>
      </c>
      <c r="N2520" s="53">
        <v>7300</v>
      </c>
      <c r="O2520" s="53">
        <v>-3469</v>
      </c>
      <c r="P2520" s="53">
        <v>7650</v>
      </c>
      <c r="Q2520" s="53">
        <v>-3119</v>
      </c>
      <c r="R2520" s="53">
        <v>8070</v>
      </c>
      <c r="S2520" s="53">
        <v>-2699</v>
      </c>
    </row>
    <row r="2521" spans="1:19">
      <c r="A2521" s="432">
        <v>43052</v>
      </c>
      <c r="B2521" s="53">
        <v>3000</v>
      </c>
      <c r="C2521" s="53">
        <v>9075</v>
      </c>
      <c r="D2521" s="53">
        <v>4083.75</v>
      </c>
      <c r="E2521" s="53">
        <v>7430</v>
      </c>
      <c r="F2521" s="53">
        <v>4086.5000000000005</v>
      </c>
      <c r="G2521" s="53">
        <v>7800</v>
      </c>
      <c r="H2521" s="53">
        <v>9300</v>
      </c>
      <c r="I2521" s="53">
        <v>9300</v>
      </c>
      <c r="J2521" s="53">
        <v>10800</v>
      </c>
      <c r="K2521" s="53">
        <v>7600</v>
      </c>
      <c r="L2521" s="53">
        <v>-1700</v>
      </c>
      <c r="M2521" s="53">
        <v>-3200</v>
      </c>
      <c r="N2521" s="53">
        <v>7350</v>
      </c>
      <c r="O2521" s="53">
        <v>-3450</v>
      </c>
      <c r="P2521" s="53">
        <v>7500</v>
      </c>
      <c r="Q2521" s="53">
        <v>-3300</v>
      </c>
      <c r="R2521" s="53">
        <v>7960</v>
      </c>
      <c r="S2521" s="53">
        <v>-2840</v>
      </c>
    </row>
    <row r="2522" spans="1:19">
      <c r="A2522" s="432">
        <v>43053</v>
      </c>
      <c r="B2522" s="53">
        <v>3035</v>
      </c>
      <c r="C2522" s="53">
        <v>9100</v>
      </c>
      <c r="D2522" s="53">
        <v>4095</v>
      </c>
      <c r="E2522" s="53">
        <v>7370</v>
      </c>
      <c r="F2522" s="53">
        <v>4053.5000000000005</v>
      </c>
      <c r="G2522" s="53">
        <v>7891</v>
      </c>
      <c r="H2522" s="53">
        <v>9391</v>
      </c>
      <c r="I2522" s="53">
        <v>9408.5</v>
      </c>
      <c r="J2522" s="53">
        <v>10908.5</v>
      </c>
      <c r="K2522" s="53">
        <v>7600</v>
      </c>
      <c r="L2522" s="53">
        <v>-1791</v>
      </c>
      <c r="M2522" s="53">
        <v>-3308.5</v>
      </c>
      <c r="N2522" s="53">
        <v>7350</v>
      </c>
      <c r="O2522" s="53">
        <v>-3558.5</v>
      </c>
      <c r="P2522" s="53">
        <v>7500</v>
      </c>
      <c r="Q2522" s="53">
        <v>-3408.5</v>
      </c>
      <c r="R2522" s="53">
        <v>7960</v>
      </c>
      <c r="S2522" s="53">
        <v>-2948.5</v>
      </c>
    </row>
    <row r="2523" spans="1:19">
      <c r="A2523" s="432">
        <v>43054</v>
      </c>
      <c r="B2523" s="53">
        <v>2982.5</v>
      </c>
      <c r="C2523" s="53">
        <v>9000</v>
      </c>
      <c r="D2523" s="53">
        <v>4050</v>
      </c>
      <c r="E2523" s="53">
        <v>7240</v>
      </c>
      <c r="F2523" s="53">
        <v>3982.0000000000005</v>
      </c>
      <c r="G2523" s="53">
        <v>7754.5</v>
      </c>
      <c r="H2523" s="53">
        <v>9254.5</v>
      </c>
      <c r="I2523" s="53">
        <v>9245.75</v>
      </c>
      <c r="J2523" s="53">
        <v>10745.75</v>
      </c>
      <c r="K2523" s="53">
        <v>7750</v>
      </c>
      <c r="L2523" s="53">
        <v>-1504.5</v>
      </c>
      <c r="M2523" s="53">
        <v>-2995.75</v>
      </c>
      <c r="N2523" s="53">
        <v>7350</v>
      </c>
      <c r="O2523" s="53">
        <v>-3395.75</v>
      </c>
      <c r="P2523" s="53">
        <v>7450</v>
      </c>
      <c r="Q2523" s="53">
        <v>-3295.75</v>
      </c>
      <c r="R2523" s="53">
        <v>7901</v>
      </c>
      <c r="S2523" s="53">
        <v>-2844.75</v>
      </c>
    </row>
    <row r="2524" spans="1:19">
      <c r="A2524" s="432">
        <v>43055</v>
      </c>
      <c r="B2524" s="53">
        <v>2995</v>
      </c>
      <c r="C2524" s="53">
        <v>8975</v>
      </c>
      <c r="D2524" s="53">
        <v>4038.75</v>
      </c>
      <c r="E2524" s="53">
        <v>7210</v>
      </c>
      <c r="F2524" s="53">
        <v>3965.5000000000005</v>
      </c>
      <c r="G2524" s="53">
        <v>7787</v>
      </c>
      <c r="H2524" s="53">
        <v>9287</v>
      </c>
      <c r="I2524" s="53">
        <v>9284.5</v>
      </c>
      <c r="J2524" s="53">
        <v>10784.5</v>
      </c>
      <c r="K2524" s="53">
        <v>7750</v>
      </c>
      <c r="L2524" s="53">
        <v>-1537</v>
      </c>
      <c r="M2524" s="53">
        <v>-3034.5</v>
      </c>
      <c r="N2524" s="53">
        <v>7350</v>
      </c>
      <c r="O2524" s="53">
        <v>-3434.5</v>
      </c>
      <c r="P2524" s="53">
        <v>7450</v>
      </c>
      <c r="Q2524" s="53">
        <v>-3334.5</v>
      </c>
      <c r="R2524" s="53">
        <v>7901</v>
      </c>
      <c r="S2524" s="53">
        <v>-2883.5</v>
      </c>
    </row>
    <row r="2525" spans="1:19">
      <c r="A2525" s="432">
        <v>43056</v>
      </c>
      <c r="B2525" s="53">
        <v>3030</v>
      </c>
      <c r="C2525" s="53">
        <v>8975</v>
      </c>
      <c r="D2525" s="53">
        <v>4038.75</v>
      </c>
      <c r="E2525" s="53">
        <v>7250</v>
      </c>
      <c r="F2525" s="53">
        <v>3987.5000000000005</v>
      </c>
      <c r="G2525" s="53">
        <v>7878</v>
      </c>
      <c r="H2525" s="53">
        <v>9378</v>
      </c>
      <c r="I2525" s="53">
        <v>9393</v>
      </c>
      <c r="J2525" s="53">
        <v>10893</v>
      </c>
      <c r="K2525" s="53">
        <v>7750</v>
      </c>
      <c r="L2525" s="53">
        <v>-1628</v>
      </c>
      <c r="M2525" s="53">
        <v>-3143</v>
      </c>
      <c r="N2525" s="53">
        <v>7350</v>
      </c>
      <c r="O2525" s="53">
        <v>-3543</v>
      </c>
      <c r="P2525" s="53">
        <v>7450</v>
      </c>
      <c r="Q2525" s="53">
        <v>-3443</v>
      </c>
      <c r="R2525" s="53">
        <v>7901</v>
      </c>
      <c r="S2525" s="53">
        <v>-2992</v>
      </c>
    </row>
    <row r="2526" spans="1:19">
      <c r="A2526" s="432">
        <v>43059</v>
      </c>
      <c r="B2526" s="53">
        <v>3030</v>
      </c>
      <c r="C2526" s="53">
        <v>9050</v>
      </c>
      <c r="D2526" s="53">
        <v>4072.5</v>
      </c>
      <c r="E2526" s="53">
        <v>7250</v>
      </c>
      <c r="F2526" s="53">
        <v>3987.5000000000005</v>
      </c>
      <c r="G2526" s="53">
        <v>7878</v>
      </c>
      <c r="H2526" s="53">
        <v>9378</v>
      </c>
      <c r="I2526" s="53">
        <v>9393</v>
      </c>
      <c r="J2526" s="53">
        <v>10893</v>
      </c>
      <c r="K2526" s="53">
        <v>7950</v>
      </c>
      <c r="L2526" s="53">
        <v>-1428</v>
      </c>
      <c r="M2526" s="53">
        <v>-2943</v>
      </c>
      <c r="N2526" s="53">
        <v>7350</v>
      </c>
      <c r="O2526" s="53">
        <v>-3543</v>
      </c>
      <c r="P2526" s="53">
        <v>7450</v>
      </c>
      <c r="Q2526" s="53">
        <v>-3443</v>
      </c>
      <c r="R2526" s="53">
        <v>7901</v>
      </c>
      <c r="S2526" s="53">
        <v>-2992</v>
      </c>
    </row>
    <row r="2527" spans="1:19">
      <c r="A2527" s="432">
        <v>43060</v>
      </c>
      <c r="B2527" s="53">
        <v>3065</v>
      </c>
      <c r="C2527" s="53">
        <v>9125</v>
      </c>
      <c r="D2527" s="53">
        <v>4106.25</v>
      </c>
      <c r="E2527" s="53">
        <v>7260</v>
      </c>
      <c r="F2527" s="53">
        <v>3993.0000000000005</v>
      </c>
      <c r="G2527" s="53">
        <v>7969</v>
      </c>
      <c r="H2527" s="53">
        <v>9469</v>
      </c>
      <c r="I2527" s="53">
        <v>9501.5</v>
      </c>
      <c r="J2527" s="53">
        <v>11001.5</v>
      </c>
      <c r="K2527" s="53">
        <v>8000</v>
      </c>
      <c r="L2527" s="53">
        <v>-1469</v>
      </c>
      <c r="M2527" s="53">
        <v>-3001.5</v>
      </c>
      <c r="N2527" s="53">
        <v>7350</v>
      </c>
      <c r="O2527" s="53">
        <v>-3651.5</v>
      </c>
      <c r="P2527" s="53">
        <v>7500</v>
      </c>
      <c r="Q2527" s="53">
        <v>-3501.5</v>
      </c>
      <c r="R2527" s="53">
        <v>7951</v>
      </c>
      <c r="S2527" s="53">
        <v>-3050.5</v>
      </c>
    </row>
    <row r="2528" spans="1:19">
      <c r="A2528" s="432">
        <v>43061</v>
      </c>
      <c r="B2528" s="53">
        <v>3140</v>
      </c>
      <c r="C2528" s="53">
        <v>9125</v>
      </c>
      <c r="D2528" s="53">
        <v>4106.25</v>
      </c>
      <c r="E2528" s="53">
        <v>7220</v>
      </c>
      <c r="F2528" s="53">
        <v>3971.0000000000005</v>
      </c>
      <c r="G2528" s="53">
        <v>8164</v>
      </c>
      <c r="H2528" s="53">
        <v>9664</v>
      </c>
      <c r="I2528" s="53">
        <v>9734</v>
      </c>
      <c r="J2528" s="53">
        <v>11234</v>
      </c>
      <c r="K2528" s="53">
        <v>8050</v>
      </c>
      <c r="L2528" s="53">
        <v>-1614</v>
      </c>
      <c r="M2528" s="53">
        <v>-3184</v>
      </c>
      <c r="N2528" s="53">
        <v>7550</v>
      </c>
      <c r="O2528" s="53">
        <v>-3684</v>
      </c>
      <c r="P2528" s="53">
        <v>7600</v>
      </c>
      <c r="Q2528" s="53">
        <v>-3634</v>
      </c>
      <c r="R2528" s="53">
        <v>8001</v>
      </c>
      <c r="S2528" s="53">
        <v>-3233</v>
      </c>
    </row>
    <row r="2529" spans="1:19">
      <c r="A2529" s="432">
        <v>43062</v>
      </c>
      <c r="B2529" s="53">
        <v>3240</v>
      </c>
      <c r="C2529" s="53">
        <v>9150</v>
      </c>
      <c r="D2529" s="53">
        <v>4117.5</v>
      </c>
      <c r="E2529" s="53">
        <v>7390</v>
      </c>
      <c r="F2529" s="53">
        <v>4064.5000000000005</v>
      </c>
      <c r="G2529" s="53">
        <v>8424</v>
      </c>
      <c r="H2529" s="53">
        <v>9924</v>
      </c>
      <c r="I2529" s="53">
        <v>10044</v>
      </c>
      <c r="J2529" s="53">
        <v>11544</v>
      </c>
      <c r="K2529" s="53">
        <v>8100</v>
      </c>
      <c r="L2529" s="53">
        <v>-1824</v>
      </c>
      <c r="M2529" s="53">
        <v>-3444</v>
      </c>
      <c r="N2529" s="53">
        <v>7550</v>
      </c>
      <c r="O2529" s="53">
        <v>-3994</v>
      </c>
      <c r="P2529" s="53">
        <v>7600</v>
      </c>
      <c r="Q2529" s="53">
        <v>-3944</v>
      </c>
      <c r="R2529" s="53">
        <v>8051</v>
      </c>
      <c r="S2529" s="53">
        <v>-3493</v>
      </c>
    </row>
    <row r="2530" spans="1:19">
      <c r="A2530" s="432">
        <v>43063</v>
      </c>
      <c r="B2530" s="53">
        <v>3240</v>
      </c>
      <c r="C2530" s="53">
        <v>9150</v>
      </c>
      <c r="D2530" s="53">
        <v>4117.5</v>
      </c>
      <c r="E2530" s="53">
        <v>7370</v>
      </c>
      <c r="F2530" s="53">
        <v>4053.5000000000005</v>
      </c>
      <c r="G2530" s="53">
        <v>8424</v>
      </c>
      <c r="H2530" s="53">
        <v>9924</v>
      </c>
      <c r="I2530" s="53">
        <v>10044</v>
      </c>
      <c r="J2530" s="53">
        <v>11544</v>
      </c>
      <c r="K2530" s="53">
        <v>8100</v>
      </c>
      <c r="L2530" s="53">
        <v>-1824</v>
      </c>
      <c r="M2530" s="53">
        <v>-3444</v>
      </c>
      <c r="N2530" s="53">
        <v>7550</v>
      </c>
      <c r="O2530" s="53">
        <v>-3994</v>
      </c>
      <c r="P2530" s="53">
        <v>7600</v>
      </c>
      <c r="Q2530" s="53">
        <v>-3944</v>
      </c>
      <c r="R2530" s="53">
        <v>8051</v>
      </c>
      <c r="S2530" s="53">
        <v>-3493</v>
      </c>
    </row>
    <row r="2531" spans="1:19">
      <c r="A2531" s="432">
        <v>43066</v>
      </c>
      <c r="B2531" s="53">
        <v>3225</v>
      </c>
      <c r="C2531" s="53">
        <v>9210</v>
      </c>
      <c r="D2531" s="53">
        <v>4144.5</v>
      </c>
      <c r="E2531" s="53">
        <v>7400</v>
      </c>
      <c r="F2531" s="53">
        <v>4070.0000000000005</v>
      </c>
      <c r="G2531" s="53">
        <v>8385</v>
      </c>
      <c r="H2531" s="53">
        <v>9885</v>
      </c>
      <c r="I2531" s="53">
        <v>9997.5</v>
      </c>
      <c r="J2531" s="53">
        <v>11497.5</v>
      </c>
      <c r="K2531" s="53">
        <v>8100</v>
      </c>
      <c r="L2531" s="53">
        <v>-1785</v>
      </c>
      <c r="M2531" s="53">
        <v>-3397.5</v>
      </c>
      <c r="N2531" s="53">
        <v>7700</v>
      </c>
      <c r="O2531" s="53">
        <v>-3797.5</v>
      </c>
      <c r="P2531" s="53">
        <v>7700</v>
      </c>
      <c r="Q2531" s="53">
        <v>-3797.5</v>
      </c>
      <c r="R2531" s="53">
        <v>8141</v>
      </c>
      <c r="S2531" s="53">
        <v>-3356.5</v>
      </c>
    </row>
    <row r="2532" spans="1:19">
      <c r="A2532" s="432">
        <v>43067</v>
      </c>
      <c r="B2532" s="53">
        <v>3205</v>
      </c>
      <c r="C2532" s="53">
        <v>9025</v>
      </c>
      <c r="D2532" s="53">
        <v>4061.25</v>
      </c>
      <c r="E2532" s="53">
        <v>7360</v>
      </c>
      <c r="F2532" s="53">
        <v>4048.0000000000005</v>
      </c>
      <c r="G2532" s="53">
        <v>8333</v>
      </c>
      <c r="H2532" s="53">
        <v>9833</v>
      </c>
      <c r="I2532" s="53">
        <v>9935.5</v>
      </c>
      <c r="J2532" s="53">
        <v>11435.5</v>
      </c>
      <c r="K2532" s="53">
        <v>8100</v>
      </c>
      <c r="L2532" s="53">
        <v>-1733</v>
      </c>
      <c r="M2532" s="53">
        <v>-3335.5</v>
      </c>
      <c r="N2532" s="53">
        <v>7700</v>
      </c>
      <c r="O2532" s="53">
        <v>-3735.5</v>
      </c>
      <c r="P2532" s="53">
        <v>7700</v>
      </c>
      <c r="Q2532" s="53">
        <v>-3735.5</v>
      </c>
      <c r="R2532" s="53">
        <v>8101</v>
      </c>
      <c r="S2532" s="53">
        <v>-3334.5</v>
      </c>
    </row>
    <row r="2533" spans="1:19">
      <c r="A2533" s="432">
        <v>43068</v>
      </c>
      <c r="B2533" s="53">
        <v>3145</v>
      </c>
      <c r="C2533" s="53">
        <v>9050</v>
      </c>
      <c r="D2533" s="53">
        <v>4072.5</v>
      </c>
      <c r="E2533" s="53">
        <v>7410</v>
      </c>
      <c r="F2533" s="53">
        <v>4075.5000000000005</v>
      </c>
      <c r="G2533" s="53">
        <v>8177</v>
      </c>
      <c r="H2533" s="53">
        <v>9677</v>
      </c>
      <c r="I2533" s="53">
        <v>9749.5</v>
      </c>
      <c r="J2533" s="53">
        <v>11249.5</v>
      </c>
      <c r="K2533" s="53">
        <v>8100</v>
      </c>
      <c r="L2533" s="53">
        <v>-1577</v>
      </c>
      <c r="M2533" s="53">
        <v>-3149.5</v>
      </c>
      <c r="N2533" s="53">
        <v>7700</v>
      </c>
      <c r="O2533" s="53">
        <v>-3549.5</v>
      </c>
      <c r="P2533" s="53">
        <v>7700</v>
      </c>
      <c r="Q2533" s="53">
        <v>-3549.5</v>
      </c>
      <c r="R2533" s="53">
        <v>8101</v>
      </c>
      <c r="S2533" s="53">
        <v>-3148.5</v>
      </c>
    </row>
    <row r="2534" spans="1:19">
      <c r="A2534" s="432">
        <v>43069</v>
      </c>
      <c r="B2534" s="53">
        <v>3240</v>
      </c>
      <c r="C2534" s="53">
        <v>9050</v>
      </c>
      <c r="D2534" s="53">
        <v>4072.5</v>
      </c>
      <c r="E2534" s="53">
        <v>7410</v>
      </c>
      <c r="F2534" s="53">
        <v>4075.5000000000005</v>
      </c>
      <c r="G2534" s="53">
        <v>8424</v>
      </c>
      <c r="H2534" s="53">
        <v>9924</v>
      </c>
      <c r="I2534" s="53">
        <v>10044</v>
      </c>
      <c r="J2534" s="53">
        <v>11544</v>
      </c>
      <c r="K2534" s="53">
        <v>8100</v>
      </c>
      <c r="L2534" s="53">
        <v>-1824</v>
      </c>
      <c r="M2534" s="53">
        <v>-3444</v>
      </c>
      <c r="N2534" s="53">
        <v>7700</v>
      </c>
      <c r="O2534" s="53">
        <v>-3844</v>
      </c>
      <c r="P2534" s="53">
        <v>7700</v>
      </c>
      <c r="Q2534" s="53">
        <v>-3844</v>
      </c>
      <c r="R2534" s="53">
        <v>8101</v>
      </c>
      <c r="S2534" s="53">
        <v>-3443</v>
      </c>
    </row>
    <row r="2535" spans="1:19">
      <c r="A2535" s="432">
        <v>43070</v>
      </c>
      <c r="B2535" s="53">
        <v>3300</v>
      </c>
      <c r="C2535" s="53">
        <v>9100</v>
      </c>
      <c r="D2535" s="53">
        <v>4095</v>
      </c>
      <c r="E2535" s="53">
        <v>7400</v>
      </c>
      <c r="F2535" s="53">
        <v>4070.0000000000005</v>
      </c>
      <c r="G2535" s="53">
        <v>8580</v>
      </c>
      <c r="H2535" s="53">
        <v>10080</v>
      </c>
      <c r="I2535" s="53">
        <v>10230</v>
      </c>
      <c r="J2535" s="53">
        <v>11730</v>
      </c>
      <c r="K2535" s="53">
        <v>8100</v>
      </c>
      <c r="L2535" s="53">
        <v>-1980</v>
      </c>
      <c r="M2535" s="53">
        <v>-3630</v>
      </c>
      <c r="N2535" s="53">
        <v>7700</v>
      </c>
      <c r="O2535" s="53">
        <v>-4030</v>
      </c>
      <c r="P2535" s="53">
        <v>7700</v>
      </c>
      <c r="Q2535" s="53">
        <v>-4030</v>
      </c>
      <c r="R2535" s="53">
        <v>8101</v>
      </c>
      <c r="S2535" s="53">
        <v>-3629</v>
      </c>
    </row>
    <row r="2536" spans="1:19">
      <c r="A2536" s="432">
        <v>43073</v>
      </c>
      <c r="B2536" s="53">
        <v>3350</v>
      </c>
      <c r="C2536" s="53">
        <v>9125</v>
      </c>
      <c r="D2536" s="53">
        <v>4106.25</v>
      </c>
      <c r="E2536" s="53">
        <v>7400</v>
      </c>
      <c r="F2536" s="53">
        <v>4070.0000000000005</v>
      </c>
      <c r="G2536" s="53">
        <v>8710</v>
      </c>
      <c r="H2536" s="53">
        <v>10210</v>
      </c>
      <c r="I2536" s="53">
        <v>10385</v>
      </c>
      <c r="J2536" s="53">
        <v>11885</v>
      </c>
      <c r="K2536" s="53">
        <v>8250</v>
      </c>
      <c r="L2536" s="53">
        <v>-1960</v>
      </c>
      <c r="M2536" s="53">
        <v>-3635</v>
      </c>
      <c r="N2536" s="53">
        <v>7700</v>
      </c>
      <c r="O2536" s="53">
        <v>-4185</v>
      </c>
      <c r="P2536" s="53">
        <v>7650</v>
      </c>
      <c r="Q2536" s="53">
        <v>-4235</v>
      </c>
      <c r="R2536" s="53">
        <v>8051</v>
      </c>
      <c r="S2536" s="53">
        <v>-3834</v>
      </c>
    </row>
    <row r="2537" spans="1:19">
      <c r="A2537" s="432">
        <v>43074</v>
      </c>
      <c r="B2537" s="53">
        <v>3550</v>
      </c>
      <c r="C2537" s="53">
        <v>9150</v>
      </c>
      <c r="D2537" s="53">
        <v>4117.5</v>
      </c>
      <c r="E2537" s="53">
        <v>7540</v>
      </c>
      <c r="F2537" s="53">
        <v>4147</v>
      </c>
      <c r="G2537" s="53">
        <v>9230</v>
      </c>
      <c r="H2537" s="53">
        <v>10730</v>
      </c>
      <c r="I2537" s="53">
        <v>11005</v>
      </c>
      <c r="J2537" s="53">
        <v>12505</v>
      </c>
      <c r="K2537" s="53">
        <v>8200</v>
      </c>
      <c r="L2537" s="53">
        <v>-2530</v>
      </c>
      <c r="M2537" s="53">
        <v>-4305</v>
      </c>
      <c r="N2537" s="53">
        <v>7700</v>
      </c>
      <c r="O2537" s="53">
        <v>-4805</v>
      </c>
      <c r="P2537" s="53">
        <v>7700</v>
      </c>
      <c r="Q2537" s="53">
        <v>-4805</v>
      </c>
      <c r="R2537" s="53">
        <v>8101</v>
      </c>
      <c r="S2537" s="53">
        <v>-4404</v>
      </c>
    </row>
    <row r="2538" spans="1:19">
      <c r="A2538" s="432">
        <v>43075</v>
      </c>
      <c r="B2538" s="53">
        <v>3590</v>
      </c>
      <c r="C2538" s="53">
        <v>9150</v>
      </c>
      <c r="D2538" s="53">
        <v>4117.5</v>
      </c>
      <c r="E2538" s="53">
        <v>7490</v>
      </c>
      <c r="F2538" s="53">
        <v>4119.5</v>
      </c>
      <c r="G2538" s="53">
        <v>9334</v>
      </c>
      <c r="H2538" s="53">
        <v>10834</v>
      </c>
      <c r="I2538" s="53">
        <v>11129</v>
      </c>
      <c r="J2538" s="53">
        <v>12629</v>
      </c>
      <c r="K2538" s="53">
        <v>8200</v>
      </c>
      <c r="L2538" s="53">
        <v>-2634</v>
      </c>
      <c r="M2538" s="53">
        <v>-4429</v>
      </c>
      <c r="N2538" s="53">
        <v>7700</v>
      </c>
      <c r="O2538" s="53">
        <v>-4929</v>
      </c>
      <c r="P2538" s="53">
        <v>7700</v>
      </c>
      <c r="Q2538" s="53">
        <v>-4929</v>
      </c>
      <c r="R2538" s="53">
        <v>8101</v>
      </c>
      <c r="S2538" s="53">
        <v>-4528</v>
      </c>
    </row>
    <row r="2539" spans="1:19">
      <c r="A2539" s="432">
        <v>43076</v>
      </c>
      <c r="B2539" s="53">
        <v>3610</v>
      </c>
      <c r="C2539" s="53">
        <v>9100</v>
      </c>
      <c r="D2539" s="53">
        <v>4095</v>
      </c>
      <c r="E2539" s="53">
        <v>7460</v>
      </c>
      <c r="F2539" s="53">
        <v>4103</v>
      </c>
      <c r="G2539" s="53">
        <v>9386</v>
      </c>
      <c r="H2539" s="53">
        <v>10886</v>
      </c>
      <c r="I2539" s="53">
        <v>11191</v>
      </c>
      <c r="J2539" s="53">
        <v>12691</v>
      </c>
      <c r="K2539" s="53">
        <v>8150</v>
      </c>
      <c r="L2539" s="53">
        <v>-2736</v>
      </c>
      <c r="M2539" s="53">
        <v>-4541</v>
      </c>
      <c r="N2539" s="53">
        <v>7700</v>
      </c>
      <c r="O2539" s="53">
        <v>-4991</v>
      </c>
      <c r="P2539" s="53">
        <v>7700</v>
      </c>
      <c r="Q2539" s="53">
        <v>-4991</v>
      </c>
      <c r="R2539" s="53">
        <v>8150</v>
      </c>
      <c r="S2539" s="53">
        <v>-4541</v>
      </c>
    </row>
    <row r="2540" spans="1:19">
      <c r="A2540" s="432">
        <v>43077</v>
      </c>
      <c r="B2540" s="53">
        <v>3550</v>
      </c>
      <c r="C2540" s="53">
        <v>9100</v>
      </c>
      <c r="D2540" s="53">
        <v>4095</v>
      </c>
      <c r="E2540" s="53">
        <v>7390</v>
      </c>
      <c r="F2540" s="53">
        <v>4064.5000000000005</v>
      </c>
      <c r="G2540" s="53">
        <v>9230</v>
      </c>
      <c r="H2540" s="53">
        <v>10730</v>
      </c>
      <c r="I2540" s="53">
        <v>11005</v>
      </c>
      <c r="J2540" s="53">
        <v>12505</v>
      </c>
      <c r="K2540" s="53">
        <v>8100</v>
      </c>
      <c r="L2540" s="53">
        <v>-2630</v>
      </c>
      <c r="M2540" s="53">
        <v>-4405</v>
      </c>
      <c r="N2540" s="53">
        <v>7700</v>
      </c>
      <c r="O2540" s="53">
        <v>-4805</v>
      </c>
      <c r="P2540" s="53">
        <v>7750</v>
      </c>
      <c r="Q2540" s="53">
        <v>-4755</v>
      </c>
      <c r="R2540" s="53">
        <v>8150</v>
      </c>
      <c r="S2540" s="53">
        <v>-4355</v>
      </c>
    </row>
    <row r="2541" spans="1:19">
      <c r="A2541" s="432">
        <v>43080</v>
      </c>
      <c r="B2541" s="53">
        <v>3515</v>
      </c>
      <c r="C2541" s="53">
        <v>9150</v>
      </c>
      <c r="D2541" s="53">
        <v>4117.5</v>
      </c>
      <c r="E2541" s="53">
        <v>7380</v>
      </c>
      <c r="F2541" s="53">
        <v>4059.0000000000005</v>
      </c>
      <c r="G2541" s="53">
        <v>9139</v>
      </c>
      <c r="H2541" s="53">
        <v>10639</v>
      </c>
      <c r="I2541" s="53">
        <v>10896.5</v>
      </c>
      <c r="J2541" s="53">
        <v>12396.5</v>
      </c>
      <c r="K2541" s="53">
        <v>8100</v>
      </c>
      <c r="L2541" s="53">
        <v>-2539</v>
      </c>
      <c r="M2541" s="53">
        <v>-4296.5</v>
      </c>
      <c r="N2541" s="53">
        <v>7700</v>
      </c>
      <c r="O2541" s="53">
        <v>-4696.5</v>
      </c>
      <c r="P2541" s="53">
        <v>7750</v>
      </c>
      <c r="Q2541" s="53">
        <v>-4646.5</v>
      </c>
      <c r="R2541" s="53">
        <v>8101</v>
      </c>
      <c r="S2541" s="53">
        <v>-4295.5</v>
      </c>
    </row>
    <row r="2542" spans="1:19">
      <c r="A2542" s="432">
        <v>43081</v>
      </c>
      <c r="B2542" s="53">
        <v>3535</v>
      </c>
      <c r="C2542" s="53">
        <v>9150</v>
      </c>
      <c r="D2542" s="53">
        <v>4117.5</v>
      </c>
      <c r="E2542" s="53">
        <v>7380</v>
      </c>
      <c r="F2542" s="53">
        <v>4059.0000000000005</v>
      </c>
      <c r="G2542" s="53">
        <v>9191</v>
      </c>
      <c r="H2542" s="53">
        <v>10691</v>
      </c>
      <c r="I2542" s="53">
        <v>10958.5</v>
      </c>
      <c r="J2542" s="53">
        <v>12458.5</v>
      </c>
      <c r="K2542" s="53">
        <v>8100</v>
      </c>
      <c r="L2542" s="53">
        <v>-2591</v>
      </c>
      <c r="M2542" s="53">
        <v>-4358.5</v>
      </c>
      <c r="N2542" s="53">
        <v>7850</v>
      </c>
      <c r="O2542" s="53">
        <v>-4608.5</v>
      </c>
      <c r="P2542" s="53">
        <v>7600</v>
      </c>
      <c r="Q2542" s="53">
        <v>-4858.5</v>
      </c>
      <c r="R2542" s="53">
        <v>8001</v>
      </c>
      <c r="S2542" s="53">
        <v>-4457.5</v>
      </c>
    </row>
    <row r="2543" spans="1:19">
      <c r="A2543" s="432">
        <v>43082</v>
      </c>
      <c r="B2543" s="53">
        <v>3560</v>
      </c>
      <c r="C2543" s="53">
        <v>9150</v>
      </c>
      <c r="D2543" s="53">
        <v>4117.5</v>
      </c>
      <c r="E2543" s="53">
        <v>7370</v>
      </c>
      <c r="F2543" s="53">
        <v>4053.5000000000005</v>
      </c>
      <c r="G2543" s="53">
        <v>9256</v>
      </c>
      <c r="H2543" s="53">
        <v>10756</v>
      </c>
      <c r="I2543" s="53">
        <v>11036</v>
      </c>
      <c r="J2543" s="53">
        <v>12536</v>
      </c>
      <c r="K2543" s="53">
        <v>8100</v>
      </c>
      <c r="L2543" s="53">
        <v>-2656</v>
      </c>
      <c r="M2543" s="53">
        <v>-4436</v>
      </c>
      <c r="N2543" s="53">
        <v>7850</v>
      </c>
      <c r="O2543" s="53">
        <v>-4686</v>
      </c>
      <c r="P2543" s="53">
        <v>7600</v>
      </c>
      <c r="Q2543" s="53">
        <v>-4936</v>
      </c>
      <c r="R2543" s="53">
        <v>8001</v>
      </c>
      <c r="S2543" s="53">
        <v>-4535</v>
      </c>
    </row>
    <row r="2544" spans="1:19">
      <c r="A2544" s="432">
        <v>43083</v>
      </c>
      <c r="B2544" s="53">
        <v>3725</v>
      </c>
      <c r="C2544" s="53">
        <v>9150</v>
      </c>
      <c r="D2544" s="53">
        <v>4117.5</v>
      </c>
      <c r="E2544" s="53">
        <v>7350</v>
      </c>
      <c r="F2544" s="53">
        <v>4042.5000000000005</v>
      </c>
      <c r="G2544" s="53">
        <v>9685</v>
      </c>
      <c r="H2544" s="53">
        <v>11185</v>
      </c>
      <c r="I2544" s="53">
        <v>11547.5</v>
      </c>
      <c r="J2544" s="53">
        <v>13047.5</v>
      </c>
      <c r="K2544" s="53">
        <v>8100</v>
      </c>
      <c r="L2544" s="53">
        <v>-3085</v>
      </c>
      <c r="M2544" s="53">
        <v>-4947.5</v>
      </c>
      <c r="N2544" s="53">
        <v>7850</v>
      </c>
      <c r="O2544" s="53">
        <v>-5197.5</v>
      </c>
      <c r="P2544" s="53">
        <v>7600</v>
      </c>
      <c r="Q2544" s="53">
        <v>-5447.5</v>
      </c>
      <c r="R2544" s="53">
        <v>8051</v>
      </c>
      <c r="S2544" s="53">
        <v>-4996.5</v>
      </c>
    </row>
    <row r="2545" spans="1:19">
      <c r="A2545" s="432">
        <v>43084</v>
      </c>
      <c r="B2545" s="53">
        <v>3785</v>
      </c>
      <c r="C2545" s="53">
        <v>9125</v>
      </c>
      <c r="D2545" s="53">
        <v>4106.25</v>
      </c>
      <c r="E2545" s="53">
        <v>7350</v>
      </c>
      <c r="F2545" s="53">
        <v>4042.5000000000005</v>
      </c>
      <c r="G2545" s="53">
        <v>9841</v>
      </c>
      <c r="H2545" s="53">
        <v>11341</v>
      </c>
      <c r="I2545" s="53">
        <v>11733.5</v>
      </c>
      <c r="J2545" s="53">
        <v>13233.5</v>
      </c>
      <c r="K2545" s="53">
        <v>8130</v>
      </c>
      <c r="L2545" s="53">
        <v>-3211</v>
      </c>
      <c r="M2545" s="53">
        <v>-5103.5</v>
      </c>
      <c r="N2545" s="53">
        <v>7850</v>
      </c>
      <c r="O2545" s="53">
        <v>-5383.5</v>
      </c>
      <c r="P2545" s="53">
        <v>7650</v>
      </c>
      <c r="Q2545" s="53">
        <v>-5583.5</v>
      </c>
      <c r="R2545" s="53">
        <v>8101</v>
      </c>
      <c r="S2545" s="53">
        <v>-5132.5</v>
      </c>
    </row>
    <row r="2546" spans="1:19">
      <c r="A2546" s="432">
        <v>43087</v>
      </c>
      <c r="B2546" s="53">
        <v>3695</v>
      </c>
      <c r="C2546" s="53">
        <v>9125</v>
      </c>
      <c r="D2546" s="53">
        <v>4106.25</v>
      </c>
      <c r="E2546" s="53">
        <v>7420</v>
      </c>
      <c r="F2546" s="53">
        <v>4081.0000000000005</v>
      </c>
      <c r="G2546" s="53">
        <v>9607</v>
      </c>
      <c r="H2546" s="53">
        <v>11107</v>
      </c>
      <c r="I2546" s="53">
        <v>11454.5</v>
      </c>
      <c r="J2546" s="53">
        <v>12954.5</v>
      </c>
      <c r="K2546" s="53">
        <v>8130</v>
      </c>
      <c r="L2546" s="53">
        <v>-2977</v>
      </c>
      <c r="M2546" s="53">
        <v>-4824.5</v>
      </c>
      <c r="N2546" s="53">
        <v>7850</v>
      </c>
      <c r="O2546" s="53">
        <v>-5104.5</v>
      </c>
      <c r="P2546" s="53">
        <v>7750</v>
      </c>
      <c r="Q2546" s="53">
        <v>-5204.5</v>
      </c>
      <c r="R2546" s="53">
        <v>8101</v>
      </c>
      <c r="S2546" s="53">
        <v>-4853.5</v>
      </c>
    </row>
    <row r="2547" spans="1:19">
      <c r="A2547" s="432">
        <v>43088</v>
      </c>
      <c r="B2547" s="53">
        <v>3685</v>
      </c>
      <c r="C2547" s="53">
        <v>9150</v>
      </c>
      <c r="D2547" s="53">
        <v>4117.5</v>
      </c>
      <c r="E2547" s="53">
        <v>7460</v>
      </c>
      <c r="F2547" s="53">
        <v>4103</v>
      </c>
      <c r="G2547" s="53">
        <v>9581</v>
      </c>
      <c r="H2547" s="53">
        <v>11081</v>
      </c>
      <c r="I2547" s="53">
        <v>11423.5</v>
      </c>
      <c r="J2547" s="53">
        <v>12923.5</v>
      </c>
      <c r="K2547" s="53">
        <v>8150</v>
      </c>
      <c r="L2547" s="53">
        <v>-2931</v>
      </c>
      <c r="M2547" s="53">
        <v>-4773.5</v>
      </c>
      <c r="N2547" s="53">
        <v>7850</v>
      </c>
      <c r="O2547" s="53">
        <v>-5073.5</v>
      </c>
      <c r="P2547" s="53">
        <v>7750</v>
      </c>
      <c r="Q2547" s="53">
        <v>-5173.5</v>
      </c>
      <c r="R2547" s="53">
        <v>8101</v>
      </c>
      <c r="S2547" s="53">
        <v>-4822.5</v>
      </c>
    </row>
    <row r="2548" spans="1:19">
      <c r="A2548" s="432">
        <v>43089</v>
      </c>
      <c r="B2548" s="53">
        <v>3690</v>
      </c>
      <c r="C2548" s="53">
        <v>9175</v>
      </c>
      <c r="D2548" s="53">
        <v>4128.75</v>
      </c>
      <c r="E2548" s="53">
        <v>7490</v>
      </c>
      <c r="F2548" s="53">
        <v>4119.5</v>
      </c>
      <c r="G2548" s="53">
        <v>9594</v>
      </c>
      <c r="H2548" s="53">
        <v>11094</v>
      </c>
      <c r="I2548" s="53">
        <v>11439</v>
      </c>
      <c r="J2548" s="53">
        <v>12939</v>
      </c>
      <c r="K2548" s="53">
        <v>8200</v>
      </c>
      <c r="L2548" s="53">
        <v>-2894</v>
      </c>
      <c r="M2548" s="53">
        <v>-4739</v>
      </c>
      <c r="N2548" s="53">
        <v>7950</v>
      </c>
      <c r="O2548" s="53">
        <v>-4989</v>
      </c>
      <c r="P2548" s="53">
        <v>7750</v>
      </c>
      <c r="Q2548" s="53">
        <v>-5189</v>
      </c>
      <c r="R2548" s="53">
        <v>8150</v>
      </c>
      <c r="S2548" s="53">
        <v>-4789</v>
      </c>
    </row>
    <row r="2549" spans="1:19">
      <c r="A2549" s="432">
        <v>43090</v>
      </c>
      <c r="B2549" s="53">
        <v>3760</v>
      </c>
      <c r="C2549" s="53">
        <v>9175</v>
      </c>
      <c r="D2549" s="53">
        <v>4128.75</v>
      </c>
      <c r="E2549" s="53">
        <v>7570</v>
      </c>
      <c r="F2549" s="53">
        <v>4163.5</v>
      </c>
      <c r="G2549" s="53">
        <v>9776</v>
      </c>
      <c r="H2549" s="53">
        <v>11276</v>
      </c>
      <c r="I2549" s="53">
        <v>11656</v>
      </c>
      <c r="J2549" s="53">
        <v>13156</v>
      </c>
      <c r="K2549" s="53">
        <v>8250</v>
      </c>
      <c r="L2549" s="53">
        <v>-3026</v>
      </c>
      <c r="M2549" s="53">
        <v>-4906</v>
      </c>
      <c r="N2549" s="53">
        <v>7950</v>
      </c>
      <c r="O2549" s="53">
        <v>-5206</v>
      </c>
      <c r="P2549" s="53">
        <v>7800</v>
      </c>
      <c r="Q2549" s="53">
        <v>-5356</v>
      </c>
      <c r="R2549" s="53">
        <v>8150</v>
      </c>
      <c r="S2549" s="53">
        <v>-5006</v>
      </c>
    </row>
    <row r="2550" spans="1:19">
      <c r="A2550" s="432">
        <v>43091</v>
      </c>
      <c r="B2550" s="53">
        <v>3665</v>
      </c>
      <c r="C2550" s="53">
        <v>9175</v>
      </c>
      <c r="D2550" s="53">
        <v>4128.75</v>
      </c>
      <c r="E2550" s="53">
        <v>7475</v>
      </c>
      <c r="F2550" s="53">
        <v>4111.25</v>
      </c>
      <c r="G2550" s="53">
        <v>9529</v>
      </c>
      <c r="H2550" s="53">
        <v>11029</v>
      </c>
      <c r="I2550" s="53">
        <v>11361.5</v>
      </c>
      <c r="J2550" s="53">
        <v>12861.5</v>
      </c>
      <c r="K2550" s="53">
        <v>8250</v>
      </c>
      <c r="L2550" s="53">
        <v>-2779</v>
      </c>
      <c r="M2550" s="53">
        <v>-4611.5</v>
      </c>
      <c r="N2550" s="53">
        <v>7950</v>
      </c>
      <c r="O2550" s="53">
        <v>-4911.5</v>
      </c>
      <c r="P2550" s="53">
        <v>7800</v>
      </c>
      <c r="Q2550" s="53">
        <v>-5061.5</v>
      </c>
      <c r="R2550" s="53">
        <v>8205</v>
      </c>
      <c r="S2550" s="53">
        <v>-4656.5</v>
      </c>
    </row>
    <row r="2551" spans="1:19">
      <c r="A2551" s="432">
        <v>43094</v>
      </c>
      <c r="B2551" s="53">
        <v>3665</v>
      </c>
      <c r="C2551" s="53">
        <v>9175</v>
      </c>
      <c r="D2551" s="53">
        <v>4128.75</v>
      </c>
      <c r="E2551" s="53">
        <v>7475</v>
      </c>
      <c r="F2551" s="53">
        <v>4111.25</v>
      </c>
      <c r="G2551" s="53">
        <v>9529</v>
      </c>
      <c r="H2551" s="53">
        <v>11029</v>
      </c>
      <c r="I2551" s="53">
        <v>11361.5</v>
      </c>
      <c r="J2551" s="53">
        <v>12861.5</v>
      </c>
      <c r="K2551" s="53">
        <v>8300</v>
      </c>
      <c r="L2551" s="53">
        <v>-2729</v>
      </c>
      <c r="M2551" s="53">
        <v>-4561.5</v>
      </c>
      <c r="N2551" s="53">
        <v>7950</v>
      </c>
      <c r="O2551" s="53">
        <v>-4911.5</v>
      </c>
      <c r="P2551" s="53">
        <v>7850</v>
      </c>
      <c r="Q2551" s="53">
        <v>-5011.5</v>
      </c>
      <c r="R2551" s="53">
        <v>8271</v>
      </c>
      <c r="S2551" s="53">
        <v>-4590.5</v>
      </c>
    </row>
    <row r="2552" spans="1:19">
      <c r="A2552" s="432">
        <v>43095</v>
      </c>
      <c r="B2552" s="53">
        <v>3620</v>
      </c>
      <c r="C2552" s="53">
        <v>9175</v>
      </c>
      <c r="D2552" s="53">
        <v>4128.75</v>
      </c>
      <c r="E2552" s="53">
        <v>7470</v>
      </c>
      <c r="F2552" s="53">
        <v>4108.5</v>
      </c>
      <c r="G2552" s="53">
        <v>9412</v>
      </c>
      <c r="H2552" s="53">
        <v>10912</v>
      </c>
      <c r="I2552" s="53">
        <v>11222</v>
      </c>
      <c r="J2552" s="53">
        <v>12722</v>
      </c>
      <c r="K2552" s="53">
        <v>8350</v>
      </c>
      <c r="L2552" s="53">
        <v>-2562</v>
      </c>
      <c r="M2552" s="53">
        <v>-4372</v>
      </c>
      <c r="N2552" s="53">
        <v>7950</v>
      </c>
      <c r="O2552" s="53">
        <v>-4772</v>
      </c>
      <c r="P2552" s="53">
        <v>8050</v>
      </c>
      <c r="Q2552" s="53">
        <v>-4672</v>
      </c>
      <c r="R2552" s="53">
        <v>8351</v>
      </c>
      <c r="S2552" s="53">
        <v>-4371</v>
      </c>
    </row>
    <row r="2553" spans="1:19">
      <c r="A2553" s="432">
        <v>43096</v>
      </c>
      <c r="B2553" s="53">
        <v>3545</v>
      </c>
      <c r="C2553" s="53">
        <v>9225</v>
      </c>
      <c r="D2553" s="53">
        <v>4151.25</v>
      </c>
      <c r="E2553" s="53">
        <v>7470</v>
      </c>
      <c r="F2553" s="53">
        <v>4108.5</v>
      </c>
      <c r="G2553" s="53">
        <v>9217</v>
      </c>
      <c r="H2553" s="53">
        <v>10717</v>
      </c>
      <c r="I2553" s="53">
        <v>10989.5</v>
      </c>
      <c r="J2553" s="53">
        <v>12489.5</v>
      </c>
      <c r="K2553" s="53">
        <v>8300</v>
      </c>
      <c r="L2553" s="53">
        <v>-2417</v>
      </c>
      <c r="M2553" s="53">
        <v>-4189.5</v>
      </c>
      <c r="N2553" s="53">
        <v>7950</v>
      </c>
      <c r="O2553" s="53">
        <v>-4539.5</v>
      </c>
      <c r="P2553" s="53">
        <v>8050</v>
      </c>
      <c r="Q2553" s="53">
        <v>-4439.5</v>
      </c>
      <c r="R2553" s="53">
        <v>8300</v>
      </c>
      <c r="S2553" s="53">
        <v>-4189.5</v>
      </c>
    </row>
    <row r="2554" spans="1:19">
      <c r="A2554" s="432">
        <v>43097</v>
      </c>
      <c r="B2554" s="53">
        <v>3390</v>
      </c>
      <c r="C2554" s="53">
        <v>9225</v>
      </c>
      <c r="D2554" s="53">
        <v>4151.25</v>
      </c>
      <c r="E2554" s="53">
        <v>7570</v>
      </c>
      <c r="F2554" s="53">
        <v>4163.5</v>
      </c>
      <c r="G2554" s="53">
        <v>8814</v>
      </c>
      <c r="H2554" s="53">
        <v>10314</v>
      </c>
      <c r="I2554" s="53">
        <v>10509</v>
      </c>
      <c r="J2554" s="53">
        <v>12009</v>
      </c>
      <c r="K2554" s="53">
        <v>8300</v>
      </c>
      <c r="L2554" s="53">
        <v>-2014</v>
      </c>
      <c r="M2554" s="53">
        <v>-3709</v>
      </c>
      <c r="N2554" s="53">
        <v>7950</v>
      </c>
      <c r="O2554" s="53">
        <v>-4059</v>
      </c>
      <c r="P2554" s="53">
        <v>7950</v>
      </c>
      <c r="Q2554" s="53">
        <v>-4059</v>
      </c>
      <c r="R2554" s="53">
        <v>8300</v>
      </c>
      <c r="S2554" s="53">
        <v>-3709</v>
      </c>
    </row>
    <row r="2555" spans="1:19">
      <c r="A2555" s="432">
        <v>43098</v>
      </c>
      <c r="B2555" s="53">
        <v>3365</v>
      </c>
      <c r="C2555" s="53">
        <v>9225</v>
      </c>
      <c r="D2555" s="53">
        <v>4151.25</v>
      </c>
      <c r="E2555" s="53">
        <v>7690</v>
      </c>
      <c r="F2555" s="53">
        <v>4229.5</v>
      </c>
      <c r="G2555" s="53">
        <v>8749</v>
      </c>
      <c r="H2555" s="53">
        <v>10249</v>
      </c>
      <c r="I2555" s="53">
        <v>10431.5</v>
      </c>
      <c r="J2555" s="53">
        <v>11931.5</v>
      </c>
      <c r="K2555" s="53">
        <v>8220</v>
      </c>
      <c r="L2555" s="53">
        <v>-2029</v>
      </c>
      <c r="M2555" s="53">
        <v>-3711.5</v>
      </c>
      <c r="N2555" s="53">
        <v>7950</v>
      </c>
      <c r="O2555" s="53">
        <v>-3981.5</v>
      </c>
      <c r="P2555" s="53">
        <v>7950</v>
      </c>
      <c r="Q2555" s="53">
        <v>-3981.5</v>
      </c>
      <c r="R2555" s="53">
        <v>8271</v>
      </c>
      <c r="S2555" s="53">
        <v>-3660.5</v>
      </c>
    </row>
    <row r="2556" spans="1:19">
      <c r="A2556" s="432">
        <v>43101</v>
      </c>
      <c r="B2556" s="53">
        <v>3400</v>
      </c>
      <c r="G2556" s="53">
        <v>8840</v>
      </c>
      <c r="H2556" s="53">
        <v>10340</v>
      </c>
      <c r="I2556" s="53">
        <v>10540</v>
      </c>
      <c r="J2556" s="53">
        <v>12040</v>
      </c>
      <c r="P2556" s="53">
        <v>7900</v>
      </c>
      <c r="Q2556" s="53">
        <v>-4140</v>
      </c>
      <c r="R2556" s="53">
        <v>8271</v>
      </c>
      <c r="S2556" s="53">
        <v>-3769</v>
      </c>
    </row>
    <row r="2557" spans="1:19">
      <c r="A2557" s="432">
        <v>43102</v>
      </c>
      <c r="B2557" s="53">
        <v>3440</v>
      </c>
      <c r="C2557" s="53">
        <v>9375</v>
      </c>
      <c r="D2557" s="53">
        <v>4218.75</v>
      </c>
      <c r="E2557" s="53">
        <v>7760</v>
      </c>
      <c r="F2557" s="53">
        <v>4268</v>
      </c>
      <c r="G2557" s="53">
        <v>8944</v>
      </c>
      <c r="H2557" s="53">
        <v>10444</v>
      </c>
      <c r="I2557" s="53">
        <v>10664</v>
      </c>
      <c r="J2557" s="53">
        <v>12164</v>
      </c>
      <c r="K2557" s="53">
        <v>8200</v>
      </c>
      <c r="L2557" s="53">
        <v>-2244</v>
      </c>
      <c r="M2557" s="53">
        <v>-3964</v>
      </c>
      <c r="N2557" s="53">
        <v>7950</v>
      </c>
      <c r="O2557" s="53">
        <v>-4214</v>
      </c>
      <c r="P2557" s="53">
        <v>7900</v>
      </c>
      <c r="Q2557" s="53">
        <v>-4264</v>
      </c>
      <c r="R2557" s="53">
        <v>8271</v>
      </c>
      <c r="S2557" s="53">
        <v>-3893</v>
      </c>
    </row>
    <row r="2558" spans="1:19">
      <c r="A2558" s="432">
        <v>43103</v>
      </c>
      <c r="B2558" s="53">
        <v>3450</v>
      </c>
      <c r="C2558" s="53">
        <v>9400</v>
      </c>
      <c r="D2558" s="53">
        <v>4230</v>
      </c>
      <c r="E2558" s="53">
        <v>7770</v>
      </c>
      <c r="F2558" s="53">
        <v>4273.5</v>
      </c>
      <c r="G2558" s="53">
        <v>8970</v>
      </c>
      <c r="H2558" s="53">
        <v>10470</v>
      </c>
      <c r="I2558" s="53">
        <v>10695</v>
      </c>
      <c r="J2558" s="53">
        <v>12195</v>
      </c>
      <c r="K2558" s="53">
        <v>8250</v>
      </c>
      <c r="L2558" s="53">
        <v>-2220</v>
      </c>
      <c r="M2558" s="53">
        <v>-3945</v>
      </c>
      <c r="N2558" s="53">
        <v>8050</v>
      </c>
      <c r="O2558" s="53">
        <v>-4145</v>
      </c>
      <c r="P2558" s="53">
        <v>7800</v>
      </c>
      <c r="Q2558" s="53">
        <v>-4395</v>
      </c>
      <c r="R2558" s="53">
        <v>8150</v>
      </c>
      <c r="S2558" s="53">
        <v>-4045</v>
      </c>
    </row>
    <row r="2559" spans="1:19">
      <c r="A2559" s="432">
        <v>43104</v>
      </c>
      <c r="B2559" s="53">
        <v>3460</v>
      </c>
      <c r="C2559" s="53">
        <v>9400</v>
      </c>
      <c r="D2559" s="53">
        <v>4230</v>
      </c>
      <c r="E2559" s="53">
        <v>7820</v>
      </c>
      <c r="F2559" s="53">
        <v>4301</v>
      </c>
      <c r="G2559" s="53">
        <v>8996</v>
      </c>
      <c r="H2559" s="53">
        <v>10496</v>
      </c>
      <c r="I2559" s="53">
        <v>10726</v>
      </c>
      <c r="J2559" s="53">
        <v>12226</v>
      </c>
      <c r="K2559" s="53">
        <v>8305</v>
      </c>
      <c r="L2559" s="53">
        <v>-2191</v>
      </c>
      <c r="M2559" s="53">
        <v>-3921</v>
      </c>
      <c r="N2559" s="53">
        <v>8050</v>
      </c>
      <c r="O2559" s="53">
        <v>-4176</v>
      </c>
      <c r="P2559" s="53">
        <v>7800</v>
      </c>
      <c r="Q2559" s="53">
        <v>-4426</v>
      </c>
      <c r="R2559" s="53">
        <v>8223</v>
      </c>
      <c r="S2559" s="53">
        <v>-4003</v>
      </c>
    </row>
    <row r="2560" spans="1:19">
      <c r="A2560" s="432">
        <v>43105</v>
      </c>
      <c r="B2560" s="53">
        <v>3585</v>
      </c>
      <c r="C2560" s="53">
        <v>9400</v>
      </c>
      <c r="D2560" s="53">
        <v>4230</v>
      </c>
      <c r="E2560" s="53">
        <v>7850</v>
      </c>
      <c r="F2560" s="53">
        <v>4317.5</v>
      </c>
      <c r="G2560" s="53">
        <v>9321</v>
      </c>
      <c r="H2560" s="53">
        <v>10821</v>
      </c>
      <c r="I2560" s="53">
        <v>11113.5</v>
      </c>
      <c r="J2560" s="53">
        <v>12613.5</v>
      </c>
      <c r="K2560" s="53">
        <v>8400</v>
      </c>
      <c r="L2560" s="53">
        <v>-2421</v>
      </c>
      <c r="M2560" s="53">
        <v>-4213.5</v>
      </c>
      <c r="N2560" s="53">
        <v>8050</v>
      </c>
      <c r="O2560" s="53">
        <v>-4563.5</v>
      </c>
      <c r="P2560" s="53">
        <v>7850</v>
      </c>
      <c r="Q2560" s="53">
        <v>-4763.5</v>
      </c>
      <c r="R2560" s="53">
        <v>8333</v>
      </c>
      <c r="S2560" s="53">
        <v>-4280.5</v>
      </c>
    </row>
    <row r="2561" spans="1:19">
      <c r="A2561" s="432">
        <v>43108</v>
      </c>
      <c r="B2561" s="53">
        <v>3640</v>
      </c>
      <c r="C2561" s="53">
        <v>9450</v>
      </c>
      <c r="D2561" s="53">
        <v>4252.5</v>
      </c>
      <c r="E2561" s="53">
        <v>7990</v>
      </c>
      <c r="F2561" s="53">
        <v>4394.5</v>
      </c>
      <c r="G2561" s="53">
        <v>9464</v>
      </c>
      <c r="H2561" s="53">
        <v>10964</v>
      </c>
      <c r="I2561" s="53">
        <v>11284</v>
      </c>
      <c r="J2561" s="53">
        <v>12784</v>
      </c>
      <c r="K2561" s="53">
        <v>8400</v>
      </c>
      <c r="L2561" s="53">
        <v>-2564</v>
      </c>
      <c r="M2561" s="53">
        <v>-4384</v>
      </c>
      <c r="N2561" s="53">
        <v>8050</v>
      </c>
      <c r="O2561" s="53">
        <v>-4734</v>
      </c>
      <c r="P2561" s="53">
        <v>7950</v>
      </c>
      <c r="Q2561" s="53">
        <v>-4834</v>
      </c>
      <c r="R2561" s="53">
        <v>8350</v>
      </c>
      <c r="S2561" s="53">
        <v>-4434</v>
      </c>
    </row>
    <row r="2562" spans="1:19">
      <c r="A2562" s="432">
        <v>43109</v>
      </c>
      <c r="B2562" s="53">
        <v>3725</v>
      </c>
      <c r="C2562" s="53">
        <v>9425</v>
      </c>
      <c r="D2562" s="53">
        <v>4241.25</v>
      </c>
      <c r="E2562" s="53">
        <v>8170</v>
      </c>
      <c r="F2562" s="53">
        <v>4493.5</v>
      </c>
      <c r="G2562" s="53">
        <v>9685</v>
      </c>
      <c r="H2562" s="53">
        <v>11185</v>
      </c>
      <c r="I2562" s="53">
        <v>11547.5</v>
      </c>
      <c r="J2562" s="53">
        <v>13047.5</v>
      </c>
      <c r="K2562" s="53">
        <v>8400</v>
      </c>
      <c r="L2562" s="53">
        <v>-2785</v>
      </c>
      <c r="M2562" s="53">
        <v>-4647.5</v>
      </c>
      <c r="N2562" s="53">
        <v>8050</v>
      </c>
      <c r="O2562" s="53">
        <v>-4997.5</v>
      </c>
      <c r="P2562" s="53">
        <v>7950</v>
      </c>
      <c r="Q2562" s="53">
        <v>-5097.5</v>
      </c>
      <c r="R2562" s="53">
        <v>8350</v>
      </c>
      <c r="S2562" s="53">
        <v>-4697.5</v>
      </c>
    </row>
    <row r="2563" spans="1:19">
      <c r="A2563" s="432">
        <v>43110</v>
      </c>
      <c r="B2563" s="53">
        <v>3730</v>
      </c>
      <c r="C2563" s="53">
        <v>9450</v>
      </c>
      <c r="D2563" s="53">
        <v>4252.5</v>
      </c>
      <c r="E2563" s="53">
        <v>8170</v>
      </c>
      <c r="F2563" s="53">
        <v>4493.5</v>
      </c>
      <c r="G2563" s="53">
        <v>9698</v>
      </c>
      <c r="H2563" s="53">
        <v>11198</v>
      </c>
      <c r="I2563" s="53">
        <v>11563</v>
      </c>
      <c r="J2563" s="53">
        <v>13063</v>
      </c>
      <c r="K2563" s="53">
        <v>8350</v>
      </c>
      <c r="L2563" s="53">
        <v>-2848</v>
      </c>
      <c r="M2563" s="53">
        <v>-4713</v>
      </c>
      <c r="N2563" s="53">
        <v>8150</v>
      </c>
      <c r="O2563" s="53">
        <v>-4913</v>
      </c>
      <c r="P2563" s="53">
        <v>7950</v>
      </c>
      <c r="Q2563" s="53">
        <v>-5113</v>
      </c>
      <c r="R2563" s="53">
        <v>8350</v>
      </c>
      <c r="S2563" s="53">
        <v>-4713</v>
      </c>
    </row>
    <row r="2564" spans="1:19">
      <c r="A2564" s="432">
        <v>43111</v>
      </c>
      <c r="B2564" s="53">
        <v>3740</v>
      </c>
      <c r="C2564" s="53">
        <v>9500</v>
      </c>
      <c r="D2564" s="53">
        <v>4275</v>
      </c>
      <c r="E2564" s="53">
        <v>8140</v>
      </c>
      <c r="F2564" s="53">
        <v>4477</v>
      </c>
      <c r="G2564" s="53">
        <v>9724</v>
      </c>
      <c r="H2564" s="53">
        <v>11224</v>
      </c>
      <c r="I2564" s="53">
        <v>11594</v>
      </c>
      <c r="J2564" s="53">
        <v>13094</v>
      </c>
      <c r="K2564" s="53">
        <v>8400</v>
      </c>
      <c r="L2564" s="53">
        <v>-2824</v>
      </c>
      <c r="M2564" s="53">
        <v>-4694</v>
      </c>
      <c r="N2564" s="53">
        <v>8150</v>
      </c>
      <c r="O2564" s="53">
        <v>-4944</v>
      </c>
      <c r="P2564" s="53">
        <v>7900</v>
      </c>
      <c r="Q2564" s="53">
        <v>-5194</v>
      </c>
      <c r="R2564" s="53">
        <v>8350</v>
      </c>
      <c r="S2564" s="53">
        <v>-4744</v>
      </c>
    </row>
    <row r="2565" spans="1:19">
      <c r="A2565" s="432">
        <v>43112</v>
      </c>
      <c r="B2565" s="53">
        <v>3730</v>
      </c>
      <c r="C2565" s="53">
        <v>9500</v>
      </c>
      <c r="D2565" s="53">
        <v>4275</v>
      </c>
      <c r="E2565" s="53">
        <v>8150</v>
      </c>
      <c r="F2565" s="53">
        <v>4482.5</v>
      </c>
      <c r="G2565" s="53">
        <v>9698</v>
      </c>
      <c r="H2565" s="53">
        <v>11198</v>
      </c>
      <c r="I2565" s="53">
        <v>11563</v>
      </c>
      <c r="J2565" s="53">
        <v>13063</v>
      </c>
      <c r="K2565" s="53">
        <v>8400</v>
      </c>
      <c r="L2565" s="53">
        <v>-2798</v>
      </c>
      <c r="M2565" s="53">
        <v>-4663</v>
      </c>
      <c r="N2565" s="53">
        <v>8150</v>
      </c>
      <c r="O2565" s="53">
        <v>-4913</v>
      </c>
      <c r="P2565" s="53">
        <v>7900</v>
      </c>
      <c r="Q2565" s="53">
        <v>-5163</v>
      </c>
      <c r="R2565" s="53">
        <v>8350</v>
      </c>
      <c r="S2565" s="53">
        <v>-4713</v>
      </c>
    </row>
    <row r="2566" spans="1:19">
      <c r="A2566" s="432">
        <v>43115</v>
      </c>
      <c r="B2566" s="53">
        <v>3590</v>
      </c>
      <c r="C2566" s="53">
        <v>9550</v>
      </c>
      <c r="D2566" s="53">
        <v>4297.5</v>
      </c>
      <c r="E2566" s="53">
        <v>8280</v>
      </c>
      <c r="F2566" s="53">
        <v>4554</v>
      </c>
      <c r="G2566" s="53">
        <v>9334</v>
      </c>
      <c r="H2566" s="53">
        <v>10834</v>
      </c>
      <c r="I2566" s="53">
        <v>11129</v>
      </c>
      <c r="J2566" s="53">
        <v>12629</v>
      </c>
      <c r="K2566" s="53">
        <v>8400</v>
      </c>
      <c r="L2566" s="53">
        <v>-2434</v>
      </c>
      <c r="M2566" s="53">
        <v>-4229</v>
      </c>
      <c r="N2566" s="53">
        <v>8150</v>
      </c>
      <c r="O2566" s="53">
        <v>-4479</v>
      </c>
      <c r="P2566" s="53">
        <v>7900</v>
      </c>
      <c r="Q2566" s="53">
        <v>-4729</v>
      </c>
      <c r="R2566" s="53">
        <v>8350</v>
      </c>
      <c r="S2566" s="53">
        <v>-4279</v>
      </c>
    </row>
    <row r="2567" spans="1:19">
      <c r="A2567" s="432">
        <v>43116</v>
      </c>
      <c r="B2567" s="53">
        <v>3425</v>
      </c>
      <c r="C2567" s="53">
        <v>9550</v>
      </c>
      <c r="D2567" s="53">
        <v>4297.5</v>
      </c>
      <c r="E2567" s="53">
        <v>8130</v>
      </c>
      <c r="F2567" s="53">
        <v>4471.5</v>
      </c>
      <c r="G2567" s="53">
        <v>8905</v>
      </c>
      <c r="H2567" s="53">
        <v>10405</v>
      </c>
      <c r="I2567" s="53">
        <v>10617.5</v>
      </c>
      <c r="J2567" s="53">
        <v>12117.5</v>
      </c>
      <c r="K2567" s="53">
        <v>8400</v>
      </c>
      <c r="L2567" s="53">
        <v>-2005</v>
      </c>
      <c r="M2567" s="53">
        <v>-3717.5</v>
      </c>
      <c r="N2567" s="53">
        <v>8150</v>
      </c>
      <c r="O2567" s="53">
        <v>-3967.5</v>
      </c>
      <c r="P2567" s="53">
        <v>7950</v>
      </c>
      <c r="Q2567" s="53">
        <v>-4167.5</v>
      </c>
      <c r="R2567" s="53">
        <v>8351</v>
      </c>
      <c r="S2567" s="53">
        <v>-3766.5</v>
      </c>
    </row>
    <row r="2568" spans="1:19">
      <c r="A2568" s="432">
        <v>43117</v>
      </c>
      <c r="B2568" s="53">
        <v>3415</v>
      </c>
      <c r="C2568" s="53">
        <v>9475</v>
      </c>
      <c r="D2568" s="53">
        <v>4263.75</v>
      </c>
      <c r="E2568" s="53">
        <v>8060</v>
      </c>
      <c r="F2568" s="53">
        <v>4433</v>
      </c>
      <c r="G2568" s="53">
        <v>8879</v>
      </c>
      <c r="H2568" s="53">
        <v>10379</v>
      </c>
      <c r="I2568" s="53">
        <v>10586.5</v>
      </c>
      <c r="J2568" s="53">
        <v>12086.5</v>
      </c>
      <c r="K2568" s="53">
        <v>8400</v>
      </c>
      <c r="L2568" s="53">
        <v>-1979</v>
      </c>
      <c r="M2568" s="53">
        <v>-3686.5</v>
      </c>
      <c r="N2568" s="53">
        <v>8150</v>
      </c>
      <c r="O2568" s="53">
        <v>-3936.5</v>
      </c>
      <c r="P2568" s="53">
        <v>8000</v>
      </c>
      <c r="Q2568" s="53">
        <v>-4086.5</v>
      </c>
      <c r="R2568" s="53">
        <v>8400</v>
      </c>
      <c r="S2568" s="53">
        <v>-3686.5</v>
      </c>
    </row>
    <row r="2569" spans="1:19">
      <c r="A2569" s="432">
        <v>43118</v>
      </c>
      <c r="B2569" s="53">
        <v>3525</v>
      </c>
      <c r="C2569" s="53">
        <v>9475</v>
      </c>
      <c r="D2569" s="53">
        <v>4263.75</v>
      </c>
      <c r="E2569" s="53">
        <v>8030</v>
      </c>
      <c r="F2569" s="53">
        <v>4416.5</v>
      </c>
      <c r="G2569" s="53">
        <v>9165</v>
      </c>
      <c r="H2569" s="53">
        <v>10665</v>
      </c>
      <c r="I2569" s="53">
        <v>10927.5</v>
      </c>
      <c r="J2569" s="53">
        <v>12427.5</v>
      </c>
      <c r="K2569" s="53">
        <v>8400</v>
      </c>
      <c r="L2569" s="53">
        <v>-2265</v>
      </c>
      <c r="M2569" s="53">
        <v>-4027.5</v>
      </c>
      <c r="N2569" s="53">
        <v>8150</v>
      </c>
      <c r="O2569" s="53">
        <v>-4277.5</v>
      </c>
      <c r="P2569" s="53">
        <v>8000</v>
      </c>
      <c r="Q2569" s="53">
        <v>-4427.5</v>
      </c>
      <c r="R2569" s="53">
        <v>8400</v>
      </c>
      <c r="S2569" s="53">
        <v>-4027.5</v>
      </c>
    </row>
    <row r="2570" spans="1:19">
      <c r="A2570" s="432">
        <v>43119</v>
      </c>
      <c r="B2570" s="53">
        <v>3525</v>
      </c>
      <c r="C2570" s="53">
        <v>9475</v>
      </c>
      <c r="D2570" s="53">
        <v>4263.75</v>
      </c>
      <c r="E2570" s="53">
        <v>8030</v>
      </c>
      <c r="F2570" s="53">
        <v>4416.5</v>
      </c>
      <c r="G2570" s="53">
        <v>9165</v>
      </c>
      <c r="H2570" s="53">
        <v>10665</v>
      </c>
      <c r="I2570" s="53">
        <v>10927.5</v>
      </c>
      <c r="J2570" s="53">
        <v>12427.5</v>
      </c>
      <c r="K2570" s="53">
        <v>8400</v>
      </c>
      <c r="L2570" s="53">
        <v>-2265</v>
      </c>
      <c r="M2570" s="53">
        <v>-4027.5</v>
      </c>
      <c r="N2570" s="53">
        <v>8150</v>
      </c>
      <c r="O2570" s="53">
        <v>-4277.5</v>
      </c>
      <c r="P2570" s="53">
        <v>8000</v>
      </c>
      <c r="Q2570" s="53">
        <v>-4427.5</v>
      </c>
      <c r="R2570" s="53">
        <v>8400</v>
      </c>
      <c r="S2570" s="53">
        <v>-4027.5</v>
      </c>
    </row>
    <row r="2571" spans="1:19">
      <c r="A2571" s="432">
        <v>43122</v>
      </c>
      <c r="B2571" s="53">
        <v>3505</v>
      </c>
      <c r="C2571" s="53">
        <v>9500</v>
      </c>
      <c r="D2571" s="53">
        <v>4275</v>
      </c>
      <c r="E2571" s="53">
        <v>8080</v>
      </c>
      <c r="F2571" s="53">
        <v>4444</v>
      </c>
      <c r="G2571" s="53">
        <v>9113</v>
      </c>
      <c r="H2571" s="53">
        <v>10613</v>
      </c>
      <c r="I2571" s="53">
        <v>10865.5</v>
      </c>
      <c r="J2571" s="53">
        <v>12365.5</v>
      </c>
      <c r="K2571" s="53">
        <v>8300</v>
      </c>
      <c r="L2571" s="53">
        <v>-2313</v>
      </c>
      <c r="M2571" s="53">
        <v>-4065.5</v>
      </c>
      <c r="N2571" s="53">
        <v>8150</v>
      </c>
      <c r="O2571" s="53">
        <v>-4215.5</v>
      </c>
      <c r="P2571" s="53">
        <v>7900</v>
      </c>
      <c r="Q2571" s="53">
        <v>-4465.5</v>
      </c>
      <c r="R2571" s="53">
        <v>8351</v>
      </c>
      <c r="S2571" s="53">
        <v>-4014.5</v>
      </c>
    </row>
    <row r="2572" spans="1:19">
      <c r="A2572" s="432">
        <v>43123</v>
      </c>
      <c r="B2572" s="53">
        <v>3495</v>
      </c>
      <c r="C2572" s="53">
        <v>9450</v>
      </c>
      <c r="D2572" s="53">
        <v>4252.5</v>
      </c>
      <c r="E2572" s="53">
        <v>7940</v>
      </c>
      <c r="F2572" s="53">
        <v>4367</v>
      </c>
      <c r="G2572" s="53">
        <v>9087</v>
      </c>
      <c r="H2572" s="53">
        <v>10587</v>
      </c>
      <c r="I2572" s="53">
        <v>10834.5</v>
      </c>
      <c r="J2572" s="53">
        <v>12334.5</v>
      </c>
      <c r="K2572" s="53">
        <v>8300</v>
      </c>
      <c r="L2572" s="53">
        <v>-2287</v>
      </c>
      <c r="M2572" s="53">
        <v>-4034.5</v>
      </c>
      <c r="N2572" s="53">
        <v>8200</v>
      </c>
      <c r="O2572" s="53">
        <v>-4134.5</v>
      </c>
      <c r="P2572" s="53">
        <v>7900</v>
      </c>
      <c r="Q2572" s="53">
        <v>-4434.5</v>
      </c>
      <c r="R2572" s="53">
        <v>8351</v>
      </c>
      <c r="S2572" s="53">
        <v>-3983.5</v>
      </c>
    </row>
    <row r="2573" spans="1:19">
      <c r="A2573" s="432">
        <v>43124</v>
      </c>
      <c r="B2573" s="53">
        <v>3500</v>
      </c>
      <c r="C2573" s="53">
        <v>9450</v>
      </c>
      <c r="D2573" s="53">
        <v>4252.5</v>
      </c>
      <c r="E2573" s="53">
        <v>7880</v>
      </c>
      <c r="F2573" s="53">
        <v>4334</v>
      </c>
      <c r="G2573" s="53">
        <v>9100</v>
      </c>
      <c r="H2573" s="53">
        <v>10600</v>
      </c>
      <c r="I2573" s="53">
        <v>10850</v>
      </c>
      <c r="J2573" s="53">
        <v>12350</v>
      </c>
      <c r="K2573" s="53">
        <v>8350</v>
      </c>
      <c r="L2573" s="53">
        <v>-2250</v>
      </c>
      <c r="M2573" s="53">
        <v>-4000</v>
      </c>
      <c r="N2573" s="53">
        <v>8200</v>
      </c>
      <c r="O2573" s="53">
        <v>-4150</v>
      </c>
      <c r="P2573" s="53">
        <v>7900</v>
      </c>
      <c r="Q2573" s="53">
        <v>-4450</v>
      </c>
      <c r="R2573" s="53">
        <v>8351</v>
      </c>
      <c r="S2573" s="53">
        <v>-3999</v>
      </c>
    </row>
    <row r="2574" spans="1:19">
      <c r="A2574" s="432">
        <v>43125</v>
      </c>
      <c r="B2574" s="53">
        <v>3485</v>
      </c>
      <c r="C2574" s="53">
        <v>9525</v>
      </c>
      <c r="D2574" s="53">
        <v>4286.25</v>
      </c>
      <c r="E2574" s="53">
        <v>7910</v>
      </c>
      <c r="F2574" s="53">
        <v>4350.5</v>
      </c>
      <c r="G2574" s="53">
        <v>9061</v>
      </c>
      <c r="H2574" s="53">
        <v>10561</v>
      </c>
      <c r="I2574" s="53">
        <v>10803.5</v>
      </c>
      <c r="J2574" s="53">
        <v>12303.5</v>
      </c>
      <c r="K2574" s="53">
        <v>8400</v>
      </c>
      <c r="L2574" s="53">
        <v>-2161</v>
      </c>
      <c r="M2574" s="53">
        <v>-3903.5</v>
      </c>
      <c r="N2574" s="53">
        <v>8200</v>
      </c>
      <c r="O2574" s="53">
        <v>-4103.5</v>
      </c>
      <c r="P2574" s="53">
        <v>7950</v>
      </c>
      <c r="Q2574" s="53">
        <v>-4353.5</v>
      </c>
      <c r="R2574" s="53">
        <v>8380</v>
      </c>
      <c r="S2574" s="53">
        <v>-3923.5</v>
      </c>
    </row>
    <row r="2575" spans="1:19">
      <c r="A2575" s="432">
        <v>43126</v>
      </c>
      <c r="B2575" s="53">
        <v>3415</v>
      </c>
      <c r="C2575" s="53">
        <v>9525</v>
      </c>
      <c r="D2575" s="53">
        <v>4286.25</v>
      </c>
      <c r="E2575" s="53">
        <v>7880</v>
      </c>
      <c r="F2575" s="53">
        <v>4334</v>
      </c>
      <c r="G2575" s="53">
        <v>8879</v>
      </c>
      <c r="H2575" s="53">
        <v>10379</v>
      </c>
      <c r="I2575" s="53">
        <v>10586.5</v>
      </c>
      <c r="J2575" s="53">
        <v>12086.5</v>
      </c>
      <c r="K2575" s="53">
        <v>8430</v>
      </c>
      <c r="L2575" s="53">
        <v>-1949</v>
      </c>
      <c r="M2575" s="53">
        <v>-3656.5</v>
      </c>
      <c r="N2575" s="53">
        <v>8200</v>
      </c>
      <c r="O2575" s="53">
        <v>-3886.5</v>
      </c>
      <c r="P2575" s="53">
        <v>7950</v>
      </c>
      <c r="Q2575" s="53">
        <v>-4136.5</v>
      </c>
      <c r="R2575" s="53">
        <v>8400</v>
      </c>
      <c r="S2575" s="53">
        <v>-3686.5</v>
      </c>
    </row>
    <row r="2576" spans="1:19">
      <c r="A2576" s="432">
        <v>43129</v>
      </c>
      <c r="B2576" s="53">
        <v>3430</v>
      </c>
      <c r="C2576" s="53">
        <v>9550</v>
      </c>
      <c r="D2576" s="53">
        <v>4297.5</v>
      </c>
      <c r="E2576" s="53">
        <v>7840</v>
      </c>
      <c r="F2576" s="53">
        <v>4312</v>
      </c>
      <c r="G2576" s="53">
        <v>8918</v>
      </c>
      <c r="H2576" s="53">
        <v>10418</v>
      </c>
      <c r="I2576" s="53">
        <v>10633</v>
      </c>
      <c r="J2576" s="53">
        <v>12133</v>
      </c>
      <c r="K2576" s="53">
        <v>8480</v>
      </c>
      <c r="L2576" s="53">
        <v>-1938</v>
      </c>
      <c r="M2576" s="53">
        <v>-3653</v>
      </c>
      <c r="N2576" s="53">
        <v>8200</v>
      </c>
      <c r="O2576" s="53">
        <v>-3933</v>
      </c>
      <c r="P2576" s="53">
        <v>8000</v>
      </c>
      <c r="Q2576" s="53">
        <v>-4133</v>
      </c>
      <c r="R2576" s="53">
        <v>8450</v>
      </c>
      <c r="S2576" s="53">
        <v>-3683</v>
      </c>
    </row>
    <row r="2577" spans="1:19">
      <c r="A2577" s="432">
        <v>43130</v>
      </c>
      <c r="B2577" s="53">
        <v>3420</v>
      </c>
      <c r="C2577" s="53">
        <v>9550</v>
      </c>
      <c r="D2577" s="53">
        <v>4297.5</v>
      </c>
      <c r="E2577" s="53">
        <v>7790</v>
      </c>
      <c r="F2577" s="53">
        <v>4284.5</v>
      </c>
      <c r="G2577" s="53">
        <v>8892</v>
      </c>
      <c r="H2577" s="53">
        <v>10392</v>
      </c>
      <c r="I2577" s="53">
        <v>10602</v>
      </c>
      <c r="J2577" s="53">
        <v>12102</v>
      </c>
      <c r="K2577" s="53">
        <v>8550</v>
      </c>
      <c r="L2577" s="53">
        <v>-1842</v>
      </c>
      <c r="M2577" s="53">
        <v>-3552</v>
      </c>
      <c r="N2577" s="53">
        <v>8200</v>
      </c>
      <c r="O2577" s="53">
        <v>-3902</v>
      </c>
      <c r="P2577" s="53">
        <v>8050</v>
      </c>
      <c r="Q2577" s="53">
        <v>-4052</v>
      </c>
      <c r="R2577" s="53">
        <v>8450</v>
      </c>
      <c r="S2577" s="53">
        <v>-3652</v>
      </c>
    </row>
    <row r="2578" spans="1:19">
      <c r="A2578" s="432">
        <v>43131</v>
      </c>
      <c r="B2578" s="53">
        <v>3370</v>
      </c>
      <c r="C2578" s="53">
        <v>9525</v>
      </c>
      <c r="D2578" s="53">
        <v>4286.25</v>
      </c>
      <c r="E2578" s="53">
        <v>7920</v>
      </c>
      <c r="F2578" s="53">
        <v>4356</v>
      </c>
      <c r="G2578" s="53">
        <v>8762</v>
      </c>
      <c r="H2578" s="53">
        <v>10262</v>
      </c>
      <c r="I2578" s="53">
        <v>10447</v>
      </c>
      <c r="J2578" s="53">
        <v>11947</v>
      </c>
      <c r="K2578" s="53">
        <v>8550</v>
      </c>
      <c r="L2578" s="53">
        <v>-1712</v>
      </c>
      <c r="M2578" s="53">
        <v>-3397</v>
      </c>
      <c r="N2578" s="53">
        <v>8200</v>
      </c>
      <c r="O2578" s="53">
        <v>-3747</v>
      </c>
      <c r="P2578" s="53">
        <v>8050</v>
      </c>
      <c r="Q2578" s="53">
        <v>-3897</v>
      </c>
      <c r="R2578" s="53">
        <v>8502</v>
      </c>
      <c r="S2578" s="53">
        <v>-3445</v>
      </c>
    </row>
    <row r="2579" spans="1:19">
      <c r="A2579" s="432">
        <v>43132</v>
      </c>
      <c r="B2579" s="53">
        <v>3360</v>
      </c>
      <c r="C2579" s="53">
        <v>9525</v>
      </c>
      <c r="D2579" s="53">
        <v>4286.25</v>
      </c>
      <c r="E2579" s="53">
        <v>7880</v>
      </c>
      <c r="F2579" s="53">
        <v>4334</v>
      </c>
      <c r="G2579" s="53">
        <v>8736</v>
      </c>
      <c r="H2579" s="53">
        <v>10236</v>
      </c>
      <c r="I2579" s="53">
        <v>10416</v>
      </c>
      <c r="J2579" s="53">
        <v>11916</v>
      </c>
      <c r="K2579" s="53">
        <v>8550</v>
      </c>
      <c r="L2579" s="53">
        <v>-1686</v>
      </c>
      <c r="M2579" s="53">
        <v>-3366</v>
      </c>
      <c r="N2579" s="53">
        <v>8200</v>
      </c>
      <c r="O2579" s="53">
        <v>-3716</v>
      </c>
      <c r="P2579" s="53">
        <v>8100</v>
      </c>
      <c r="Q2579" s="53">
        <v>-3816</v>
      </c>
      <c r="R2579" s="53">
        <v>8550</v>
      </c>
      <c r="S2579" s="53">
        <v>-3366</v>
      </c>
    </row>
    <row r="2580" spans="1:19">
      <c r="A2580" s="432">
        <v>43133</v>
      </c>
      <c r="B2580" s="53">
        <v>3360</v>
      </c>
      <c r="C2580" s="53">
        <v>9500</v>
      </c>
      <c r="D2580" s="53">
        <v>4275</v>
      </c>
      <c r="E2580" s="53">
        <v>7990</v>
      </c>
      <c r="F2580" s="53">
        <v>4394.5</v>
      </c>
      <c r="G2580" s="53">
        <v>8736</v>
      </c>
      <c r="H2580" s="53">
        <v>10236</v>
      </c>
      <c r="I2580" s="53">
        <v>10416</v>
      </c>
      <c r="J2580" s="53">
        <v>11916</v>
      </c>
      <c r="K2580" s="53">
        <v>8550</v>
      </c>
      <c r="L2580" s="53">
        <v>-1686</v>
      </c>
      <c r="M2580" s="53">
        <v>-3366</v>
      </c>
      <c r="N2580" s="53">
        <v>8300</v>
      </c>
      <c r="O2580" s="53">
        <v>-3616</v>
      </c>
      <c r="P2580" s="53">
        <v>8150</v>
      </c>
      <c r="Q2580" s="53">
        <v>-3766</v>
      </c>
      <c r="R2580" s="53">
        <v>8600</v>
      </c>
      <c r="S2580" s="53">
        <v>-3316</v>
      </c>
    </row>
    <row r="2581" spans="1:19">
      <c r="A2581" s="432">
        <v>43136</v>
      </c>
      <c r="B2581" s="53">
        <v>3300</v>
      </c>
      <c r="C2581" s="53">
        <v>9450</v>
      </c>
      <c r="D2581" s="53">
        <v>4252.5</v>
      </c>
      <c r="E2581" s="53">
        <v>7980</v>
      </c>
      <c r="F2581" s="53">
        <v>4389</v>
      </c>
      <c r="G2581" s="53">
        <v>8580</v>
      </c>
      <c r="H2581" s="53">
        <v>10080</v>
      </c>
      <c r="I2581" s="53">
        <v>10230</v>
      </c>
      <c r="J2581" s="53">
        <v>11730</v>
      </c>
      <c r="K2581" s="53">
        <v>8600</v>
      </c>
      <c r="L2581" s="53">
        <v>-1480</v>
      </c>
      <c r="M2581" s="53">
        <v>-3130</v>
      </c>
      <c r="N2581" s="53">
        <v>8300</v>
      </c>
      <c r="O2581" s="53">
        <v>-3430</v>
      </c>
      <c r="P2581" s="53">
        <v>8250</v>
      </c>
      <c r="Q2581" s="53">
        <v>-3480</v>
      </c>
      <c r="R2581" s="53">
        <v>8671</v>
      </c>
      <c r="S2581" s="53">
        <v>-3059</v>
      </c>
    </row>
    <row r="2582" spans="1:19">
      <c r="A2582" s="432">
        <v>43137</v>
      </c>
      <c r="B2582" s="53">
        <v>3290</v>
      </c>
      <c r="C2582" s="53">
        <v>9475</v>
      </c>
      <c r="D2582" s="53">
        <v>4263.75</v>
      </c>
      <c r="E2582" s="53">
        <v>7890</v>
      </c>
      <c r="F2582" s="53">
        <v>4339.5</v>
      </c>
      <c r="G2582" s="53">
        <v>8554</v>
      </c>
      <c r="H2582" s="53">
        <v>10054</v>
      </c>
      <c r="I2582" s="53">
        <v>10199</v>
      </c>
      <c r="J2582" s="53">
        <v>11699</v>
      </c>
      <c r="K2582" s="53">
        <v>8550</v>
      </c>
      <c r="L2582" s="53">
        <v>-1504</v>
      </c>
      <c r="M2582" s="53">
        <v>-3149</v>
      </c>
      <c r="N2582" s="53">
        <v>8300</v>
      </c>
      <c r="O2582" s="53">
        <v>-3399</v>
      </c>
      <c r="P2582" s="53">
        <v>8250</v>
      </c>
      <c r="Q2582" s="53">
        <v>-3449</v>
      </c>
      <c r="R2582" s="53">
        <v>8671</v>
      </c>
      <c r="S2582" s="53">
        <v>-3028</v>
      </c>
    </row>
    <row r="2583" spans="1:19">
      <c r="A2583" s="432">
        <v>43138</v>
      </c>
      <c r="B2583" s="53">
        <v>3250</v>
      </c>
      <c r="C2583" s="53">
        <v>9425</v>
      </c>
      <c r="D2583" s="53">
        <v>4241.25</v>
      </c>
      <c r="E2583" s="53">
        <v>7870</v>
      </c>
      <c r="F2583" s="53">
        <v>4328.5</v>
      </c>
      <c r="G2583" s="53">
        <v>8450</v>
      </c>
      <c r="H2583" s="53">
        <v>9950</v>
      </c>
      <c r="I2583" s="53">
        <v>10075</v>
      </c>
      <c r="J2583" s="53">
        <v>11575</v>
      </c>
      <c r="K2583" s="53">
        <v>8550</v>
      </c>
      <c r="L2583" s="53">
        <v>-1400</v>
      </c>
      <c r="M2583" s="53">
        <v>-3025</v>
      </c>
      <c r="N2583" s="53">
        <v>8300</v>
      </c>
      <c r="O2583" s="53">
        <v>-3275</v>
      </c>
      <c r="P2583" s="53">
        <v>8250</v>
      </c>
      <c r="Q2583" s="53">
        <v>-3325</v>
      </c>
      <c r="R2583" s="53">
        <v>8671</v>
      </c>
      <c r="S2583" s="53">
        <v>-2904</v>
      </c>
    </row>
    <row r="2584" spans="1:19">
      <c r="A2584" s="432">
        <v>43139</v>
      </c>
      <c r="B2584" s="53">
        <v>3230</v>
      </c>
      <c r="C2584" s="53">
        <v>9350</v>
      </c>
      <c r="D2584" s="53">
        <v>4207.5</v>
      </c>
      <c r="E2584" s="53">
        <v>7855</v>
      </c>
      <c r="F2584" s="53">
        <v>4320.25</v>
      </c>
      <c r="G2584" s="53">
        <v>8398</v>
      </c>
      <c r="H2584" s="53">
        <v>9898</v>
      </c>
      <c r="I2584" s="53">
        <v>10013</v>
      </c>
      <c r="J2584" s="53">
        <v>11513</v>
      </c>
      <c r="K2584" s="53">
        <v>8550</v>
      </c>
      <c r="L2584" s="53">
        <v>-1348</v>
      </c>
      <c r="M2584" s="53">
        <v>-2963</v>
      </c>
      <c r="N2584" s="53">
        <v>8300</v>
      </c>
      <c r="O2584" s="53">
        <v>-3213</v>
      </c>
      <c r="P2584" s="53">
        <v>8250</v>
      </c>
      <c r="Q2584" s="53">
        <v>-3263</v>
      </c>
      <c r="R2584" s="53">
        <v>8671</v>
      </c>
      <c r="S2584" s="53">
        <v>-2842</v>
      </c>
    </row>
    <row r="2585" spans="1:19">
      <c r="A2585" s="432">
        <v>43140</v>
      </c>
      <c r="B2585" s="53">
        <v>3230</v>
      </c>
      <c r="C2585" s="53">
        <v>9350</v>
      </c>
      <c r="D2585" s="53">
        <v>4207.5</v>
      </c>
      <c r="E2585" s="53">
        <v>7845</v>
      </c>
      <c r="F2585" s="53">
        <v>4314.75</v>
      </c>
      <c r="G2585" s="53">
        <v>8398</v>
      </c>
      <c r="H2585" s="53">
        <v>9898</v>
      </c>
      <c r="I2585" s="53">
        <v>10013</v>
      </c>
      <c r="J2585" s="53">
        <v>11513</v>
      </c>
      <c r="K2585" s="53">
        <v>8550</v>
      </c>
      <c r="L2585" s="53">
        <v>-1348</v>
      </c>
      <c r="M2585" s="53">
        <v>-2963</v>
      </c>
      <c r="N2585" s="53">
        <v>8300</v>
      </c>
      <c r="O2585" s="53">
        <v>-3213</v>
      </c>
      <c r="P2585" s="53">
        <v>8250</v>
      </c>
      <c r="Q2585" s="53">
        <v>-3263</v>
      </c>
      <c r="R2585" s="53">
        <v>8671</v>
      </c>
      <c r="S2585" s="53">
        <v>-2842</v>
      </c>
    </row>
    <row r="2586" spans="1:19">
      <c r="A2586" s="432">
        <v>43142</v>
      </c>
      <c r="B2586" s="53">
        <v>3225</v>
      </c>
      <c r="C2586" s="53">
        <v>9325</v>
      </c>
      <c r="D2586" s="53">
        <v>4196.25</v>
      </c>
      <c r="E2586" s="53">
        <v>7825</v>
      </c>
      <c r="F2586" s="53">
        <v>4303.75</v>
      </c>
      <c r="G2586" s="53">
        <v>8385</v>
      </c>
      <c r="H2586" s="53">
        <v>9885</v>
      </c>
      <c r="I2586" s="53">
        <v>9997.5</v>
      </c>
      <c r="J2586" s="53">
        <v>11497.5</v>
      </c>
      <c r="P2586" s="53">
        <v>8100</v>
      </c>
      <c r="Q2586" s="53">
        <v>-3397.5</v>
      </c>
      <c r="R2586" s="53">
        <v>8650</v>
      </c>
      <c r="S2586" s="53">
        <v>-2847.5</v>
      </c>
    </row>
    <row r="2587" spans="1:19">
      <c r="A2587" s="432">
        <v>43143</v>
      </c>
      <c r="B2587" s="53">
        <v>3200</v>
      </c>
      <c r="C2587" s="53">
        <v>9325</v>
      </c>
      <c r="D2587" s="53">
        <v>4196.25</v>
      </c>
      <c r="E2587" s="53">
        <v>7870</v>
      </c>
      <c r="F2587" s="53">
        <v>4328.5</v>
      </c>
      <c r="G2587" s="53">
        <v>8320</v>
      </c>
      <c r="H2587" s="53">
        <v>9820</v>
      </c>
      <c r="I2587" s="53">
        <v>9920</v>
      </c>
      <c r="J2587" s="53">
        <v>11420</v>
      </c>
      <c r="P2587" s="53">
        <v>8100</v>
      </c>
      <c r="Q2587" s="53">
        <v>-3320</v>
      </c>
      <c r="R2587" s="53">
        <v>8600</v>
      </c>
      <c r="S2587" s="53">
        <v>-2820</v>
      </c>
    </row>
    <row r="2588" spans="1:19">
      <c r="A2588" s="432">
        <v>43144</v>
      </c>
      <c r="B2588" s="53">
        <v>3200</v>
      </c>
      <c r="C2588" s="53">
        <v>9325</v>
      </c>
      <c r="D2588" s="53">
        <v>4196.25</v>
      </c>
      <c r="E2588" s="53">
        <v>7890</v>
      </c>
      <c r="F2588" s="53">
        <v>4339.5</v>
      </c>
      <c r="G2588" s="53">
        <v>8320</v>
      </c>
      <c r="H2588" s="53">
        <v>9820</v>
      </c>
      <c r="I2588" s="53">
        <v>9920</v>
      </c>
      <c r="J2588" s="53">
        <v>11420</v>
      </c>
      <c r="P2588" s="53">
        <v>8050</v>
      </c>
      <c r="Q2588" s="53">
        <v>-3370</v>
      </c>
      <c r="R2588" s="53">
        <v>8550</v>
      </c>
      <c r="S2588" s="53">
        <v>-2870</v>
      </c>
    </row>
    <row r="2589" spans="1:19">
      <c r="A2589" s="432">
        <v>43145</v>
      </c>
      <c r="B2589" s="53">
        <v>3200</v>
      </c>
      <c r="G2589" s="53">
        <v>8320</v>
      </c>
      <c r="H2589" s="53">
        <v>9820</v>
      </c>
      <c r="I2589" s="53">
        <v>9920</v>
      </c>
      <c r="J2589" s="53">
        <v>11420</v>
      </c>
      <c r="P2589" s="53">
        <v>8050</v>
      </c>
      <c r="Q2589" s="53">
        <v>-3370</v>
      </c>
      <c r="R2589" s="53">
        <v>8550</v>
      </c>
      <c r="S2589" s="53">
        <v>-2870</v>
      </c>
    </row>
    <row r="2590" spans="1:19">
      <c r="A2590" s="432">
        <v>43146</v>
      </c>
      <c r="B2590" s="53">
        <v>3200</v>
      </c>
      <c r="G2590" s="53">
        <v>8320</v>
      </c>
      <c r="H2590" s="53">
        <v>9820</v>
      </c>
      <c r="I2590" s="53">
        <v>9920</v>
      </c>
      <c r="J2590" s="53">
        <v>11420</v>
      </c>
      <c r="P2590" s="53">
        <v>8050</v>
      </c>
      <c r="Q2590" s="53">
        <v>-3370</v>
      </c>
      <c r="R2590" s="53">
        <v>8550</v>
      </c>
      <c r="S2590" s="53">
        <v>-2870</v>
      </c>
    </row>
    <row r="2591" spans="1:19">
      <c r="A2591" s="432">
        <v>43147</v>
      </c>
      <c r="B2591" s="53">
        <v>3200</v>
      </c>
      <c r="G2591" s="53">
        <v>8320</v>
      </c>
      <c r="H2591" s="53">
        <v>9820</v>
      </c>
      <c r="I2591" s="53">
        <v>9920</v>
      </c>
      <c r="J2591" s="53">
        <v>11420</v>
      </c>
      <c r="P2591" s="53">
        <v>8050</v>
      </c>
      <c r="Q2591" s="53">
        <v>-3370</v>
      </c>
      <c r="R2591" s="53">
        <v>8550</v>
      </c>
      <c r="S2591" s="53">
        <v>-2870</v>
      </c>
    </row>
    <row r="2592" spans="1:19">
      <c r="A2592" s="432">
        <v>43150</v>
      </c>
      <c r="B2592" s="53">
        <v>3200</v>
      </c>
      <c r="G2592" s="53">
        <v>8320</v>
      </c>
      <c r="H2592" s="53">
        <v>9820</v>
      </c>
      <c r="I2592" s="53">
        <v>9920</v>
      </c>
      <c r="J2592" s="53">
        <v>11420</v>
      </c>
      <c r="P2592" s="53">
        <v>8050</v>
      </c>
      <c r="Q2592" s="53">
        <v>-3370</v>
      </c>
      <c r="R2592" s="53">
        <v>8550</v>
      </c>
      <c r="S2592" s="53">
        <v>-2870</v>
      </c>
    </row>
    <row r="2593" spans="1:19">
      <c r="A2593" s="432">
        <v>43151</v>
      </c>
      <c r="B2593" s="53">
        <v>3200</v>
      </c>
      <c r="G2593" s="53">
        <v>8320</v>
      </c>
      <c r="H2593" s="53">
        <v>9820</v>
      </c>
      <c r="I2593" s="53">
        <v>9920</v>
      </c>
      <c r="J2593" s="53">
        <v>11420</v>
      </c>
      <c r="P2593" s="53">
        <v>8050</v>
      </c>
      <c r="Q2593" s="53">
        <v>-3370</v>
      </c>
      <c r="R2593" s="53">
        <v>8550</v>
      </c>
      <c r="S2593" s="53">
        <v>-2870</v>
      </c>
    </row>
    <row r="2594" spans="1:19">
      <c r="A2594" s="432">
        <v>43152</v>
      </c>
      <c r="B2594" s="53">
        <v>3200</v>
      </c>
      <c r="G2594" s="53">
        <v>8320</v>
      </c>
      <c r="H2594" s="53">
        <v>9820</v>
      </c>
      <c r="I2594" s="53">
        <v>9920</v>
      </c>
      <c r="J2594" s="53">
        <v>11420</v>
      </c>
      <c r="P2594" s="53">
        <v>8050</v>
      </c>
      <c r="Q2594" s="53">
        <v>-3370</v>
      </c>
      <c r="R2594" s="53">
        <v>8550</v>
      </c>
      <c r="S2594" s="53">
        <v>-2870</v>
      </c>
    </row>
    <row r="2595" spans="1:19">
      <c r="A2595" s="432">
        <v>43153</v>
      </c>
      <c r="B2595" s="53">
        <v>3175</v>
      </c>
      <c r="C2595" s="53">
        <v>9325</v>
      </c>
      <c r="D2595" s="53">
        <v>4196.25</v>
      </c>
      <c r="E2595" s="53">
        <v>7960</v>
      </c>
      <c r="F2595" s="53">
        <v>4378</v>
      </c>
      <c r="G2595" s="53">
        <v>8255</v>
      </c>
      <c r="H2595" s="53">
        <v>9755</v>
      </c>
      <c r="I2595" s="53">
        <v>9842.5</v>
      </c>
      <c r="J2595" s="53">
        <v>11342.5</v>
      </c>
      <c r="K2595" s="53">
        <v>8350</v>
      </c>
      <c r="L2595" s="53">
        <v>-1405</v>
      </c>
      <c r="M2595" s="53">
        <v>-2992.5</v>
      </c>
      <c r="N2595" s="53">
        <v>8400</v>
      </c>
      <c r="O2595" s="53">
        <v>-2942.5</v>
      </c>
      <c r="P2595" s="53">
        <v>7850</v>
      </c>
      <c r="Q2595" s="53">
        <v>-3492.5</v>
      </c>
      <c r="R2595" s="53">
        <v>8351</v>
      </c>
      <c r="S2595" s="53">
        <v>-2991.5</v>
      </c>
    </row>
    <row r="2596" spans="1:19">
      <c r="A2596" s="432">
        <v>43154</v>
      </c>
      <c r="B2596" s="53">
        <v>3105</v>
      </c>
      <c r="C2596" s="53">
        <v>9300</v>
      </c>
      <c r="D2596" s="53">
        <v>4185</v>
      </c>
      <c r="E2596" s="53">
        <v>8010</v>
      </c>
      <c r="F2596" s="53">
        <v>4405.5</v>
      </c>
      <c r="G2596" s="53">
        <v>8073</v>
      </c>
      <c r="H2596" s="53">
        <v>9573</v>
      </c>
      <c r="I2596" s="53">
        <v>9625.5</v>
      </c>
      <c r="J2596" s="53">
        <v>11125.5</v>
      </c>
      <c r="K2596" s="53">
        <v>8300</v>
      </c>
      <c r="L2596" s="53">
        <v>-1273</v>
      </c>
      <c r="M2596" s="53">
        <v>-2825.5</v>
      </c>
      <c r="N2596" s="53">
        <v>8400</v>
      </c>
      <c r="O2596" s="53">
        <v>-2725.5</v>
      </c>
      <c r="P2596" s="53">
        <v>7750</v>
      </c>
      <c r="Q2596" s="53">
        <v>-3375.5</v>
      </c>
      <c r="R2596" s="53">
        <v>8300</v>
      </c>
      <c r="S2596" s="53">
        <v>-2825.5</v>
      </c>
    </row>
    <row r="2597" spans="1:19">
      <c r="A2597" s="432">
        <v>43155</v>
      </c>
      <c r="B2597" s="53">
        <v>3105</v>
      </c>
      <c r="C2597" s="53">
        <v>9300</v>
      </c>
      <c r="D2597" s="53">
        <v>4185</v>
      </c>
      <c r="E2597" s="53">
        <v>8110</v>
      </c>
      <c r="F2597" s="53">
        <v>4460.5</v>
      </c>
      <c r="G2597" s="53">
        <v>8073</v>
      </c>
      <c r="H2597" s="53">
        <v>9573</v>
      </c>
      <c r="I2597" s="53">
        <v>9625.5</v>
      </c>
      <c r="J2597" s="53">
        <v>11125.5</v>
      </c>
      <c r="K2597" s="53">
        <v>8250</v>
      </c>
      <c r="L2597" s="53">
        <v>-1323</v>
      </c>
      <c r="M2597" s="53">
        <v>-2875.5</v>
      </c>
      <c r="N2597" s="53">
        <v>8300</v>
      </c>
      <c r="O2597" s="53">
        <v>-2825.5</v>
      </c>
      <c r="P2597" s="53">
        <v>7750</v>
      </c>
      <c r="Q2597" s="53">
        <v>-3375.5</v>
      </c>
      <c r="R2597" s="53">
        <v>8250</v>
      </c>
      <c r="S2597" s="53">
        <v>-2875.5</v>
      </c>
    </row>
    <row r="2598" spans="1:19">
      <c r="A2598" s="432">
        <v>43157</v>
      </c>
      <c r="B2598" s="53">
        <v>3035</v>
      </c>
      <c r="C2598" s="53">
        <v>9250</v>
      </c>
      <c r="D2598" s="53">
        <v>4162.5</v>
      </c>
      <c r="E2598" s="53">
        <v>8140</v>
      </c>
      <c r="F2598" s="53">
        <v>4477</v>
      </c>
      <c r="G2598" s="53">
        <v>7891</v>
      </c>
      <c r="H2598" s="53">
        <v>9391</v>
      </c>
      <c r="I2598" s="53">
        <v>9408.5</v>
      </c>
      <c r="J2598" s="53">
        <v>10908.5</v>
      </c>
      <c r="K2598" s="53">
        <v>8100</v>
      </c>
      <c r="L2598" s="53">
        <v>-1291</v>
      </c>
      <c r="M2598" s="53">
        <v>-2808.5</v>
      </c>
      <c r="N2598" s="53">
        <v>8300</v>
      </c>
      <c r="O2598" s="53">
        <v>-2608.5</v>
      </c>
      <c r="P2598" s="53">
        <v>7700</v>
      </c>
      <c r="Q2598" s="53">
        <v>-3208.5</v>
      </c>
      <c r="R2598" s="53">
        <v>8101</v>
      </c>
      <c r="S2598" s="53">
        <v>-2807.5</v>
      </c>
    </row>
    <row r="2599" spans="1:19">
      <c r="A2599" s="432">
        <v>43158</v>
      </c>
      <c r="B2599" s="53">
        <v>2845</v>
      </c>
      <c r="C2599" s="53">
        <v>9225</v>
      </c>
      <c r="D2599" s="53">
        <v>4151.25</v>
      </c>
      <c r="E2599" s="53">
        <v>8060</v>
      </c>
      <c r="F2599" s="53">
        <v>4433</v>
      </c>
      <c r="G2599" s="53">
        <v>7397</v>
      </c>
      <c r="H2599" s="53">
        <v>8897</v>
      </c>
      <c r="I2599" s="53">
        <v>8819.5</v>
      </c>
      <c r="J2599" s="53">
        <v>10319.5</v>
      </c>
      <c r="K2599" s="53">
        <v>8050</v>
      </c>
      <c r="L2599" s="53">
        <v>-847</v>
      </c>
      <c r="M2599" s="53">
        <v>-2269.5</v>
      </c>
      <c r="N2599" s="53">
        <v>8200</v>
      </c>
      <c r="O2599" s="53">
        <v>-2119.5</v>
      </c>
      <c r="P2599" s="53">
        <v>7600</v>
      </c>
      <c r="Q2599" s="53">
        <v>-2719.5</v>
      </c>
      <c r="R2599" s="53">
        <v>8051</v>
      </c>
      <c r="S2599" s="53">
        <v>-2268.5</v>
      </c>
    </row>
    <row r="2600" spans="1:19">
      <c r="A2600" s="432">
        <v>43159</v>
      </c>
      <c r="B2600" s="53">
        <v>2845</v>
      </c>
      <c r="C2600" s="53">
        <v>9200</v>
      </c>
      <c r="D2600" s="53">
        <v>4140</v>
      </c>
      <c r="E2600" s="53">
        <v>8000</v>
      </c>
      <c r="F2600" s="53">
        <v>4400</v>
      </c>
      <c r="G2600" s="53">
        <v>7397</v>
      </c>
      <c r="H2600" s="53">
        <v>8897</v>
      </c>
      <c r="I2600" s="53">
        <v>8819.5</v>
      </c>
      <c r="J2600" s="53">
        <v>10319.5</v>
      </c>
      <c r="K2600" s="53">
        <v>8000</v>
      </c>
      <c r="L2600" s="53">
        <v>-897</v>
      </c>
      <c r="M2600" s="53">
        <v>-2319.5</v>
      </c>
      <c r="N2600" s="53">
        <v>8200</v>
      </c>
      <c r="O2600" s="53">
        <v>-2119.5</v>
      </c>
      <c r="P2600" s="53">
        <v>7550</v>
      </c>
      <c r="Q2600" s="53">
        <v>-2769.5</v>
      </c>
      <c r="R2600" s="53">
        <v>8051</v>
      </c>
      <c r="S2600" s="53">
        <v>-2268.5</v>
      </c>
    </row>
    <row r="2601" spans="1:19">
      <c r="A2601" s="432">
        <v>43160</v>
      </c>
      <c r="B2601" s="53">
        <v>2825</v>
      </c>
      <c r="C2601" s="53">
        <v>9225</v>
      </c>
      <c r="D2601" s="53">
        <v>4151.25</v>
      </c>
      <c r="E2601" s="53">
        <v>7880</v>
      </c>
      <c r="F2601" s="53">
        <v>4334</v>
      </c>
      <c r="G2601" s="53">
        <v>7345</v>
      </c>
      <c r="H2601" s="53">
        <v>8845</v>
      </c>
      <c r="I2601" s="53">
        <v>8757.5</v>
      </c>
      <c r="J2601" s="53">
        <v>10257.5</v>
      </c>
      <c r="K2601" s="53">
        <v>7950</v>
      </c>
      <c r="L2601" s="53">
        <v>-895</v>
      </c>
      <c r="M2601" s="53">
        <v>-2307.5</v>
      </c>
      <c r="N2601" s="53">
        <v>8200</v>
      </c>
      <c r="O2601" s="53">
        <v>-2057.5</v>
      </c>
      <c r="P2601" s="53">
        <v>7550</v>
      </c>
      <c r="Q2601" s="53">
        <v>-2707.5</v>
      </c>
      <c r="R2601" s="53">
        <v>8001</v>
      </c>
      <c r="S2601" s="53">
        <v>-2256.5</v>
      </c>
    </row>
    <row r="2602" spans="1:19">
      <c r="A2602" s="432">
        <v>43161</v>
      </c>
      <c r="B2602" s="53">
        <v>2810</v>
      </c>
      <c r="C2602" s="53">
        <v>9225</v>
      </c>
      <c r="D2602" s="53">
        <v>4151.25</v>
      </c>
      <c r="E2602" s="53">
        <v>7670</v>
      </c>
      <c r="F2602" s="53">
        <v>4218.5</v>
      </c>
      <c r="G2602" s="53">
        <v>7306</v>
      </c>
      <c r="H2602" s="53">
        <v>8806</v>
      </c>
      <c r="I2602" s="53">
        <v>8711</v>
      </c>
      <c r="J2602" s="53">
        <v>10211</v>
      </c>
      <c r="K2602" s="53">
        <v>8000</v>
      </c>
      <c r="L2602" s="53">
        <v>-806</v>
      </c>
      <c r="M2602" s="53">
        <v>-2211</v>
      </c>
      <c r="N2602" s="53">
        <v>8200</v>
      </c>
      <c r="O2602" s="53">
        <v>-2011</v>
      </c>
      <c r="P2602" s="53">
        <v>7550</v>
      </c>
      <c r="Q2602" s="53">
        <v>-2661</v>
      </c>
      <c r="R2602" s="53">
        <v>8001</v>
      </c>
      <c r="S2602" s="53">
        <v>-2210</v>
      </c>
    </row>
    <row r="2603" spans="1:19">
      <c r="A2603" s="432">
        <v>43164</v>
      </c>
      <c r="B2603" s="53">
        <v>2790</v>
      </c>
      <c r="C2603" s="53">
        <v>9225</v>
      </c>
      <c r="D2603" s="53">
        <v>4151.25</v>
      </c>
      <c r="E2603" s="53">
        <v>7505</v>
      </c>
      <c r="F2603" s="53">
        <v>4127.75</v>
      </c>
      <c r="G2603" s="53">
        <v>7254</v>
      </c>
      <c r="H2603" s="53">
        <v>8754</v>
      </c>
      <c r="I2603" s="53">
        <v>8649</v>
      </c>
      <c r="J2603" s="53">
        <v>10149</v>
      </c>
      <c r="K2603" s="53">
        <v>8100</v>
      </c>
      <c r="L2603" s="53">
        <v>-654</v>
      </c>
      <c r="M2603" s="53">
        <v>-2049</v>
      </c>
      <c r="N2603" s="53">
        <v>8200</v>
      </c>
      <c r="O2603" s="53">
        <v>-1949</v>
      </c>
      <c r="P2603" s="53">
        <v>7550</v>
      </c>
      <c r="Q2603" s="53">
        <v>-2599</v>
      </c>
      <c r="R2603" s="53">
        <v>8051</v>
      </c>
      <c r="S2603" s="53">
        <v>-2098</v>
      </c>
    </row>
    <row r="2604" spans="1:19">
      <c r="A2604" s="432">
        <v>43165</v>
      </c>
      <c r="B2604" s="53">
        <v>2750</v>
      </c>
      <c r="C2604" s="53">
        <v>9225</v>
      </c>
      <c r="D2604" s="53">
        <v>4151.25</v>
      </c>
      <c r="E2604" s="53">
        <v>7530</v>
      </c>
      <c r="F2604" s="53">
        <v>4141.5</v>
      </c>
      <c r="G2604" s="53">
        <v>7150</v>
      </c>
      <c r="H2604" s="53">
        <v>8650</v>
      </c>
      <c r="I2604" s="53">
        <v>8525</v>
      </c>
      <c r="J2604" s="53">
        <v>10025</v>
      </c>
      <c r="K2604" s="53">
        <v>8100</v>
      </c>
      <c r="L2604" s="53">
        <v>-550</v>
      </c>
      <c r="M2604" s="53">
        <v>-1925</v>
      </c>
      <c r="N2604" s="53">
        <v>8200</v>
      </c>
      <c r="O2604" s="53">
        <v>-1825</v>
      </c>
      <c r="P2604" s="53">
        <v>7600</v>
      </c>
      <c r="Q2604" s="53">
        <v>-2425</v>
      </c>
      <c r="R2604" s="53">
        <v>8101</v>
      </c>
      <c r="S2604" s="53">
        <v>-1924</v>
      </c>
    </row>
    <row r="2605" spans="1:19">
      <c r="A2605" s="432">
        <v>43166</v>
      </c>
      <c r="B2605" s="53">
        <v>2730</v>
      </c>
      <c r="C2605" s="53">
        <v>9225</v>
      </c>
      <c r="D2605" s="53">
        <v>4151.25</v>
      </c>
      <c r="E2605" s="53">
        <v>7270</v>
      </c>
      <c r="F2605" s="53">
        <v>3998.5000000000005</v>
      </c>
      <c r="G2605" s="53">
        <v>7098</v>
      </c>
      <c r="H2605" s="53">
        <v>8598</v>
      </c>
      <c r="I2605" s="53">
        <v>8463</v>
      </c>
      <c r="J2605" s="53">
        <v>9963</v>
      </c>
      <c r="K2605" s="53">
        <v>8100</v>
      </c>
      <c r="L2605" s="53">
        <v>-498</v>
      </c>
      <c r="M2605" s="53">
        <v>-1863</v>
      </c>
      <c r="N2605" s="53">
        <v>8200</v>
      </c>
      <c r="O2605" s="53">
        <v>-1763</v>
      </c>
      <c r="P2605" s="53">
        <v>7650</v>
      </c>
      <c r="Q2605" s="53">
        <v>-2313</v>
      </c>
      <c r="R2605" s="53">
        <v>8101</v>
      </c>
      <c r="S2605" s="53">
        <v>-1862</v>
      </c>
    </row>
    <row r="2606" spans="1:19">
      <c r="A2606" s="432">
        <v>43167</v>
      </c>
      <c r="B2606" s="53">
        <v>2715</v>
      </c>
      <c r="C2606" s="53">
        <v>9050</v>
      </c>
      <c r="D2606" s="53">
        <v>4072.5</v>
      </c>
      <c r="E2606" s="53">
        <v>7180</v>
      </c>
      <c r="F2606" s="53">
        <v>3949.0000000000005</v>
      </c>
      <c r="G2606" s="53">
        <v>7059</v>
      </c>
      <c r="H2606" s="53">
        <v>8559</v>
      </c>
      <c r="I2606" s="53">
        <v>8416.5</v>
      </c>
      <c r="J2606" s="53">
        <v>9916.5</v>
      </c>
      <c r="K2606" s="53">
        <v>8100</v>
      </c>
      <c r="L2606" s="53">
        <v>-459</v>
      </c>
      <c r="M2606" s="53">
        <v>-1816.5</v>
      </c>
      <c r="N2606" s="53">
        <v>8200</v>
      </c>
      <c r="O2606" s="53">
        <v>-1716.5</v>
      </c>
      <c r="P2606" s="53">
        <v>7650</v>
      </c>
      <c r="Q2606" s="53">
        <v>-2266.5</v>
      </c>
      <c r="R2606" s="53">
        <v>8101</v>
      </c>
      <c r="S2606" s="53">
        <v>-1815.5</v>
      </c>
    </row>
    <row r="2607" spans="1:19">
      <c r="A2607" s="432">
        <v>43168</v>
      </c>
      <c r="B2607" s="53">
        <v>2765</v>
      </c>
      <c r="C2607" s="53">
        <v>9025</v>
      </c>
      <c r="D2607" s="53">
        <v>4061.25</v>
      </c>
      <c r="E2607" s="53">
        <v>6970</v>
      </c>
      <c r="F2607" s="53">
        <v>3833.5000000000005</v>
      </c>
      <c r="G2607" s="53">
        <v>7189</v>
      </c>
      <c r="H2607" s="53">
        <v>8689</v>
      </c>
      <c r="I2607" s="53">
        <v>8571.5</v>
      </c>
      <c r="J2607" s="53">
        <v>10071.5</v>
      </c>
      <c r="K2607" s="53">
        <v>8050</v>
      </c>
      <c r="L2607" s="53">
        <v>-639</v>
      </c>
      <c r="M2607" s="53">
        <v>-2021.5</v>
      </c>
      <c r="N2607" s="53">
        <v>8200</v>
      </c>
      <c r="O2607" s="53">
        <v>-1871.5</v>
      </c>
      <c r="P2607" s="53">
        <v>7650</v>
      </c>
      <c r="Q2607" s="53">
        <v>-2421.5</v>
      </c>
      <c r="R2607" s="53">
        <v>8060</v>
      </c>
      <c r="S2607" s="53">
        <v>-2011.5</v>
      </c>
    </row>
    <row r="2608" spans="1:19">
      <c r="A2608" s="432">
        <v>43171</v>
      </c>
      <c r="B2608" s="53">
        <v>2815</v>
      </c>
      <c r="C2608" s="53">
        <v>9000</v>
      </c>
      <c r="D2608" s="53">
        <v>4050</v>
      </c>
      <c r="E2608" s="53">
        <v>7110</v>
      </c>
      <c r="F2608" s="53">
        <v>3910.5000000000005</v>
      </c>
      <c r="G2608" s="53">
        <v>7319</v>
      </c>
      <c r="H2608" s="53">
        <v>8819</v>
      </c>
      <c r="I2608" s="53">
        <v>8726.5</v>
      </c>
      <c r="J2608" s="53">
        <v>10226.5</v>
      </c>
      <c r="K2608" s="53">
        <v>7850</v>
      </c>
      <c r="L2608" s="53">
        <v>-969</v>
      </c>
      <c r="M2608" s="53">
        <v>-2376.5</v>
      </c>
      <c r="N2608" s="53">
        <v>8100</v>
      </c>
      <c r="O2608" s="53">
        <v>-2126.5</v>
      </c>
      <c r="P2608" s="53">
        <v>7500</v>
      </c>
      <c r="Q2608" s="53">
        <v>-2726.5</v>
      </c>
      <c r="R2608" s="53">
        <v>7960</v>
      </c>
      <c r="S2608" s="53">
        <v>-2266.5</v>
      </c>
    </row>
    <row r="2609" spans="1:19">
      <c r="A2609" s="432">
        <v>43172</v>
      </c>
      <c r="B2609" s="53">
        <v>2845</v>
      </c>
      <c r="C2609" s="53">
        <v>8925</v>
      </c>
      <c r="D2609" s="53">
        <v>4016.25</v>
      </c>
      <c r="E2609" s="53">
        <v>7030</v>
      </c>
      <c r="F2609" s="53">
        <v>3866.5000000000005</v>
      </c>
      <c r="G2609" s="53">
        <v>7397</v>
      </c>
      <c r="H2609" s="53">
        <v>8897</v>
      </c>
      <c r="I2609" s="53">
        <v>8819.5</v>
      </c>
      <c r="J2609" s="53">
        <v>10319.5</v>
      </c>
      <c r="K2609" s="53">
        <v>7850</v>
      </c>
      <c r="L2609" s="53">
        <v>-1047</v>
      </c>
      <c r="M2609" s="53">
        <v>-2469.5</v>
      </c>
      <c r="N2609" s="53">
        <v>8100</v>
      </c>
      <c r="O2609" s="53">
        <v>-2219.5</v>
      </c>
      <c r="P2609" s="53">
        <v>7400</v>
      </c>
      <c r="Q2609" s="53">
        <v>-2919.5</v>
      </c>
      <c r="R2609" s="53">
        <v>7860</v>
      </c>
      <c r="S2609" s="53">
        <v>-2459.5</v>
      </c>
    </row>
    <row r="2610" spans="1:19">
      <c r="A2610" s="432">
        <v>43173</v>
      </c>
      <c r="B2610" s="53">
        <v>2950</v>
      </c>
      <c r="C2610" s="53">
        <v>8925</v>
      </c>
      <c r="D2610" s="53">
        <v>4016.25</v>
      </c>
      <c r="E2610" s="53">
        <v>7080</v>
      </c>
      <c r="F2610" s="53">
        <v>3894.0000000000005</v>
      </c>
      <c r="G2610" s="53">
        <v>7670</v>
      </c>
      <c r="H2610" s="53">
        <v>9170</v>
      </c>
      <c r="I2610" s="53">
        <v>9145</v>
      </c>
      <c r="J2610" s="53">
        <v>10645</v>
      </c>
      <c r="K2610" s="53">
        <v>7850</v>
      </c>
      <c r="L2610" s="53">
        <v>-1320</v>
      </c>
      <c r="M2610" s="53">
        <v>-2795</v>
      </c>
      <c r="N2610" s="53">
        <v>8100</v>
      </c>
      <c r="O2610" s="53">
        <v>-2545</v>
      </c>
      <c r="P2610" s="53">
        <v>7250</v>
      </c>
      <c r="Q2610" s="53">
        <v>-3395</v>
      </c>
      <c r="R2610" s="53">
        <v>7750</v>
      </c>
      <c r="S2610" s="53">
        <v>-2895</v>
      </c>
    </row>
    <row r="2611" spans="1:19">
      <c r="A2611" s="432">
        <v>43174</v>
      </c>
      <c r="B2611" s="53">
        <v>2925</v>
      </c>
      <c r="C2611" s="53">
        <v>8925</v>
      </c>
      <c r="D2611" s="53">
        <v>4016.25</v>
      </c>
      <c r="E2611" s="53">
        <v>6790</v>
      </c>
      <c r="F2611" s="53">
        <v>3734.5000000000005</v>
      </c>
      <c r="G2611" s="53">
        <v>7605</v>
      </c>
      <c r="H2611" s="53">
        <v>9105</v>
      </c>
      <c r="I2611" s="53">
        <v>9067.5</v>
      </c>
      <c r="J2611" s="53">
        <v>10567.5</v>
      </c>
      <c r="K2611" s="53">
        <v>7700</v>
      </c>
      <c r="L2611" s="53">
        <v>-1405</v>
      </c>
      <c r="M2611" s="53">
        <v>-2867.5</v>
      </c>
      <c r="N2611" s="53">
        <v>7900</v>
      </c>
      <c r="O2611" s="53">
        <v>-2667.5</v>
      </c>
      <c r="P2611" s="53">
        <v>7200</v>
      </c>
      <c r="Q2611" s="53">
        <v>-3367.5</v>
      </c>
      <c r="R2611" s="53">
        <v>7700</v>
      </c>
      <c r="S2611" s="53">
        <v>-2867.5</v>
      </c>
    </row>
    <row r="2612" spans="1:19">
      <c r="A2612" s="432">
        <v>43175</v>
      </c>
      <c r="B2612" s="53">
        <v>2860</v>
      </c>
      <c r="C2612" s="53">
        <v>8925</v>
      </c>
      <c r="D2612" s="53">
        <v>4016.25</v>
      </c>
      <c r="E2612" s="53">
        <v>6740</v>
      </c>
      <c r="F2612" s="53">
        <v>3707.0000000000005</v>
      </c>
      <c r="G2612" s="53">
        <v>7436</v>
      </c>
      <c r="H2612" s="53">
        <v>8936</v>
      </c>
      <c r="I2612" s="53">
        <v>8866</v>
      </c>
      <c r="J2612" s="53">
        <v>10366</v>
      </c>
      <c r="K2612" s="53">
        <v>7600</v>
      </c>
      <c r="L2612" s="53">
        <v>-1336</v>
      </c>
      <c r="M2612" s="53">
        <v>-2766</v>
      </c>
      <c r="N2612" s="53">
        <v>7900</v>
      </c>
      <c r="O2612" s="53">
        <v>-2466</v>
      </c>
      <c r="P2612" s="53">
        <v>7150</v>
      </c>
      <c r="Q2612" s="53">
        <v>-3216</v>
      </c>
      <c r="R2612" s="53">
        <v>7650</v>
      </c>
      <c r="S2612" s="53">
        <v>-2716</v>
      </c>
    </row>
    <row r="2613" spans="1:19">
      <c r="A2613" s="432">
        <v>43178</v>
      </c>
      <c r="B2613" s="53">
        <v>2905</v>
      </c>
      <c r="C2613" s="53">
        <v>8825</v>
      </c>
      <c r="D2613" s="53">
        <v>3971.25</v>
      </c>
      <c r="E2613" s="53">
        <v>7040</v>
      </c>
      <c r="F2613" s="53">
        <v>3872.0000000000005</v>
      </c>
      <c r="G2613" s="53">
        <v>7553</v>
      </c>
      <c r="H2613" s="53">
        <v>9053</v>
      </c>
      <c r="I2613" s="53">
        <v>9005.5</v>
      </c>
      <c r="J2613" s="53">
        <v>10505.5</v>
      </c>
      <c r="N2613" s="53">
        <v>7900</v>
      </c>
      <c r="O2613" s="53">
        <v>-2605.5</v>
      </c>
      <c r="P2613" s="53">
        <v>6950</v>
      </c>
      <c r="Q2613" s="53">
        <v>-3555.5</v>
      </c>
      <c r="R2613" s="53">
        <v>7451</v>
      </c>
      <c r="S2613" s="53">
        <v>-3054.5</v>
      </c>
    </row>
    <row r="2614" spans="1:19">
      <c r="A2614" s="432">
        <v>43179</v>
      </c>
      <c r="B2614" s="53">
        <v>2920</v>
      </c>
      <c r="C2614" s="53">
        <v>8750</v>
      </c>
      <c r="D2614" s="53">
        <v>3937.5</v>
      </c>
      <c r="E2614" s="53">
        <v>6940</v>
      </c>
      <c r="F2614" s="53">
        <v>3817.0000000000005</v>
      </c>
      <c r="G2614" s="53">
        <v>7592</v>
      </c>
      <c r="H2614" s="53">
        <v>9092</v>
      </c>
      <c r="I2614" s="53">
        <v>9052</v>
      </c>
      <c r="J2614" s="53">
        <v>10552</v>
      </c>
      <c r="N2614" s="53">
        <v>7700</v>
      </c>
      <c r="O2614" s="53">
        <v>-2852</v>
      </c>
      <c r="P2614" s="53">
        <v>6900</v>
      </c>
      <c r="Q2614" s="53">
        <v>-3652</v>
      </c>
      <c r="R2614" s="53">
        <v>7350</v>
      </c>
      <c r="S2614" s="53">
        <v>-3202</v>
      </c>
    </row>
    <row r="2615" spans="1:19">
      <c r="A2615" s="432">
        <v>43180</v>
      </c>
      <c r="B2615" s="53">
        <v>2940</v>
      </c>
      <c r="C2615" s="53">
        <v>8775</v>
      </c>
      <c r="D2615" s="53">
        <v>3948.75</v>
      </c>
      <c r="E2615" s="53">
        <v>6920</v>
      </c>
      <c r="F2615" s="53">
        <v>3806.0000000000005</v>
      </c>
      <c r="G2615" s="53">
        <v>7644</v>
      </c>
      <c r="H2615" s="53">
        <v>9144</v>
      </c>
      <c r="I2615" s="53">
        <v>9114</v>
      </c>
      <c r="J2615" s="53">
        <v>10614</v>
      </c>
      <c r="N2615" s="53">
        <v>7700</v>
      </c>
      <c r="O2615" s="53">
        <v>-2914</v>
      </c>
      <c r="P2615" s="53">
        <v>6900</v>
      </c>
      <c r="Q2615" s="53">
        <v>-3714</v>
      </c>
      <c r="R2615" s="53">
        <v>7350</v>
      </c>
      <c r="S2615" s="53">
        <v>-3264</v>
      </c>
    </row>
    <row r="2616" spans="1:19">
      <c r="A2616" s="432">
        <v>43181</v>
      </c>
      <c r="B2616" s="53">
        <v>2985</v>
      </c>
      <c r="C2616" s="53">
        <v>8800</v>
      </c>
      <c r="D2616" s="53">
        <v>3960</v>
      </c>
      <c r="E2616" s="53">
        <v>7030</v>
      </c>
      <c r="F2616" s="53">
        <v>3866.5000000000005</v>
      </c>
      <c r="G2616" s="53">
        <v>7761</v>
      </c>
      <c r="H2616" s="53">
        <v>9261</v>
      </c>
      <c r="I2616" s="53">
        <v>9253.5</v>
      </c>
      <c r="J2616" s="53">
        <v>10753.5</v>
      </c>
      <c r="N2616" s="53">
        <v>7550</v>
      </c>
      <c r="O2616" s="53">
        <v>-3203.5</v>
      </c>
      <c r="P2616" s="53">
        <v>7000</v>
      </c>
      <c r="Q2616" s="53">
        <v>-3753.5</v>
      </c>
      <c r="R2616" s="53">
        <v>7400</v>
      </c>
      <c r="S2616" s="53">
        <v>-3353.5</v>
      </c>
    </row>
    <row r="2617" spans="1:19">
      <c r="A2617" s="432">
        <v>43182</v>
      </c>
      <c r="B2617" s="53">
        <v>2930</v>
      </c>
      <c r="C2617" s="53">
        <v>8700</v>
      </c>
      <c r="D2617" s="53">
        <v>3915</v>
      </c>
      <c r="E2617" s="53">
        <v>6850</v>
      </c>
      <c r="F2617" s="53">
        <v>3767.5000000000005</v>
      </c>
      <c r="G2617" s="53">
        <v>7618</v>
      </c>
      <c r="H2617" s="53">
        <v>9118</v>
      </c>
      <c r="I2617" s="53">
        <v>9083</v>
      </c>
      <c r="J2617" s="53">
        <v>10583</v>
      </c>
      <c r="N2617" s="53">
        <v>7550</v>
      </c>
      <c r="O2617" s="53">
        <v>-3033</v>
      </c>
      <c r="P2617" s="53">
        <v>7000</v>
      </c>
      <c r="Q2617" s="53">
        <v>-3583</v>
      </c>
      <c r="R2617" s="53">
        <v>7400</v>
      </c>
      <c r="S2617" s="53">
        <v>-3183</v>
      </c>
    </row>
    <row r="2618" spans="1:19">
      <c r="A2618" s="432">
        <v>43185</v>
      </c>
      <c r="B2618" s="53">
        <v>2940</v>
      </c>
      <c r="C2618" s="53">
        <v>8650</v>
      </c>
      <c r="D2618" s="53">
        <v>3892.5</v>
      </c>
      <c r="E2618" s="53">
        <v>7030</v>
      </c>
      <c r="F2618" s="53">
        <v>3866.5000000000005</v>
      </c>
      <c r="G2618" s="53">
        <v>7644</v>
      </c>
      <c r="H2618" s="53">
        <v>9144</v>
      </c>
      <c r="I2618" s="53">
        <v>9114</v>
      </c>
      <c r="J2618" s="53">
        <v>10614</v>
      </c>
      <c r="N2618" s="53">
        <v>7550</v>
      </c>
      <c r="O2618" s="53">
        <v>-3064</v>
      </c>
      <c r="P2618" s="53">
        <v>7100</v>
      </c>
      <c r="Q2618" s="53">
        <v>-3514</v>
      </c>
      <c r="R2618" s="53">
        <v>7500</v>
      </c>
      <c r="S2618" s="53">
        <v>-3114</v>
      </c>
    </row>
    <row r="2619" spans="1:19">
      <c r="A2619" s="432">
        <v>43186</v>
      </c>
      <c r="B2619" s="53">
        <v>2920</v>
      </c>
      <c r="C2619" s="53">
        <v>8650</v>
      </c>
      <c r="D2619" s="53">
        <v>3892.5</v>
      </c>
      <c r="E2619" s="53">
        <v>7210</v>
      </c>
      <c r="F2619" s="53">
        <v>3965.5000000000005</v>
      </c>
      <c r="G2619" s="53">
        <v>7592</v>
      </c>
      <c r="H2619" s="53">
        <v>9092</v>
      </c>
      <c r="I2619" s="53">
        <v>9052</v>
      </c>
      <c r="J2619" s="53">
        <v>10552</v>
      </c>
      <c r="N2619" s="53">
        <v>7550</v>
      </c>
      <c r="O2619" s="53">
        <v>-3002</v>
      </c>
      <c r="P2619" s="53">
        <v>7100</v>
      </c>
      <c r="Q2619" s="53">
        <v>-3452</v>
      </c>
      <c r="R2619" s="53">
        <v>7500</v>
      </c>
      <c r="S2619" s="53">
        <v>-3052</v>
      </c>
    </row>
    <row r="2620" spans="1:19">
      <c r="A2620" s="432">
        <v>43187</v>
      </c>
      <c r="B2620" s="53">
        <v>2935</v>
      </c>
      <c r="C2620" s="53">
        <v>8650</v>
      </c>
      <c r="D2620" s="53">
        <v>3892.5</v>
      </c>
      <c r="E2620" s="53">
        <v>7190</v>
      </c>
      <c r="F2620" s="53">
        <v>3954.5000000000005</v>
      </c>
      <c r="G2620" s="53">
        <v>7631</v>
      </c>
      <c r="H2620" s="53">
        <v>9131</v>
      </c>
      <c r="I2620" s="53">
        <v>9098.5</v>
      </c>
      <c r="J2620" s="53">
        <v>10598.5</v>
      </c>
      <c r="N2620" s="53">
        <v>7550</v>
      </c>
      <c r="O2620" s="53">
        <v>-3048.5</v>
      </c>
      <c r="P2620" s="53">
        <v>7100</v>
      </c>
      <c r="Q2620" s="53">
        <v>-3498.5</v>
      </c>
      <c r="R2620" s="53">
        <v>7500</v>
      </c>
      <c r="S2620" s="53">
        <v>-3098.5</v>
      </c>
    </row>
    <row r="2621" spans="1:19">
      <c r="A2621" s="432">
        <v>43188</v>
      </c>
      <c r="B2621" s="53">
        <v>2935</v>
      </c>
      <c r="C2621" s="53">
        <v>8650</v>
      </c>
      <c r="D2621" s="53">
        <v>3892.5</v>
      </c>
      <c r="E2621" s="53">
        <v>7330</v>
      </c>
      <c r="F2621" s="53">
        <v>4031.5000000000005</v>
      </c>
      <c r="G2621" s="53">
        <v>7631</v>
      </c>
      <c r="H2621" s="53">
        <v>9131</v>
      </c>
      <c r="I2621" s="53">
        <v>9098.5</v>
      </c>
      <c r="J2621" s="53">
        <v>10598.5</v>
      </c>
      <c r="N2621" s="53">
        <v>7550</v>
      </c>
      <c r="O2621" s="53">
        <v>-3048.5</v>
      </c>
      <c r="P2621" s="53">
        <v>7000</v>
      </c>
      <c r="Q2621" s="53">
        <v>-3598.5</v>
      </c>
      <c r="R2621" s="53">
        <v>7500</v>
      </c>
      <c r="S2621" s="53">
        <v>-3098.5</v>
      </c>
    </row>
    <row r="2622" spans="1:19">
      <c r="A2622" s="432">
        <v>43189</v>
      </c>
      <c r="B2622" s="53">
        <v>2930</v>
      </c>
      <c r="C2622" s="53">
        <v>8675</v>
      </c>
      <c r="D2622" s="53">
        <v>3903.75</v>
      </c>
      <c r="E2622" s="53">
        <v>7300</v>
      </c>
      <c r="F2622" s="53">
        <v>4015.0000000000005</v>
      </c>
      <c r="G2622" s="53">
        <v>7618</v>
      </c>
      <c r="H2622" s="53">
        <v>9118</v>
      </c>
      <c r="I2622" s="53">
        <v>9083</v>
      </c>
      <c r="J2622" s="53">
        <v>10583</v>
      </c>
      <c r="N2622" s="53">
        <v>7550</v>
      </c>
      <c r="O2622" s="53">
        <v>-3033</v>
      </c>
      <c r="P2622" s="53">
        <v>7000</v>
      </c>
      <c r="Q2622" s="53">
        <v>-3583</v>
      </c>
      <c r="R2622" s="53">
        <v>7580</v>
      </c>
      <c r="S2622" s="53">
        <v>-3003</v>
      </c>
    </row>
    <row r="2623" spans="1:19">
      <c r="A2623" s="432">
        <v>43192</v>
      </c>
      <c r="B2623" s="53">
        <v>2925</v>
      </c>
      <c r="C2623" s="53">
        <v>8725</v>
      </c>
      <c r="D2623" s="53">
        <v>3926.25</v>
      </c>
      <c r="E2623" s="53">
        <v>7370</v>
      </c>
      <c r="F2623" s="53">
        <v>4053.5000000000005</v>
      </c>
      <c r="G2623" s="53">
        <v>7605</v>
      </c>
      <c r="H2623" s="53">
        <v>9105</v>
      </c>
      <c r="I2623" s="53">
        <v>9067.5</v>
      </c>
      <c r="J2623" s="53">
        <v>10567.5</v>
      </c>
      <c r="N2623" s="53">
        <v>7550</v>
      </c>
      <c r="O2623" s="53">
        <v>-3017.5</v>
      </c>
      <c r="P2623" s="53">
        <v>7100</v>
      </c>
      <c r="Q2623" s="53">
        <v>-3467.5</v>
      </c>
      <c r="R2623" s="53">
        <v>7700</v>
      </c>
      <c r="S2623" s="53">
        <v>-2867.5</v>
      </c>
    </row>
    <row r="2624" spans="1:19">
      <c r="A2624" s="432">
        <v>43193</v>
      </c>
      <c r="B2624" s="53">
        <v>2900</v>
      </c>
      <c r="C2624" s="53">
        <v>8825</v>
      </c>
      <c r="D2624" s="53">
        <v>3971.25</v>
      </c>
      <c r="E2624" s="53">
        <v>7470</v>
      </c>
      <c r="F2624" s="53">
        <v>4108.5</v>
      </c>
      <c r="G2624" s="53">
        <v>7540</v>
      </c>
      <c r="H2624" s="53">
        <v>9040</v>
      </c>
      <c r="I2624" s="53">
        <v>8990</v>
      </c>
      <c r="J2624" s="53">
        <v>10490</v>
      </c>
      <c r="N2624" s="53">
        <v>7550</v>
      </c>
      <c r="O2624" s="53">
        <v>-2940</v>
      </c>
      <c r="P2624" s="53">
        <v>7250</v>
      </c>
      <c r="Q2624" s="53">
        <v>-3240</v>
      </c>
      <c r="R2624" s="53">
        <v>7851</v>
      </c>
      <c r="S2624" s="53">
        <v>-2639</v>
      </c>
    </row>
    <row r="2625" spans="1:19">
      <c r="A2625" s="432">
        <v>43194</v>
      </c>
      <c r="B2625" s="53">
        <v>2885</v>
      </c>
      <c r="C2625" s="53">
        <v>8800</v>
      </c>
      <c r="D2625" s="53">
        <v>3960</v>
      </c>
      <c r="E2625" s="53">
        <v>7570</v>
      </c>
      <c r="F2625" s="53">
        <v>4163.5</v>
      </c>
      <c r="G2625" s="53">
        <v>7501</v>
      </c>
      <c r="H2625" s="53">
        <v>9001</v>
      </c>
      <c r="I2625" s="53">
        <v>8943.5</v>
      </c>
      <c r="J2625" s="53">
        <v>10443.5</v>
      </c>
      <c r="N2625" s="53">
        <v>7550</v>
      </c>
      <c r="O2625" s="53">
        <v>-2893.5</v>
      </c>
      <c r="P2625" s="53">
        <v>7400</v>
      </c>
      <c r="Q2625" s="53">
        <v>-3043.5</v>
      </c>
      <c r="R2625" s="53">
        <v>7851</v>
      </c>
      <c r="S2625" s="53">
        <v>-2592.5</v>
      </c>
    </row>
    <row r="2626" spans="1:19">
      <c r="A2626" s="432">
        <v>43195</v>
      </c>
      <c r="B2626" s="53">
        <v>2885</v>
      </c>
      <c r="G2626" s="53">
        <v>7501</v>
      </c>
      <c r="H2626" s="53">
        <v>9001</v>
      </c>
      <c r="I2626" s="53">
        <v>8943.5</v>
      </c>
      <c r="J2626" s="53">
        <v>10443.5</v>
      </c>
      <c r="P2626" s="53">
        <v>7400</v>
      </c>
      <c r="Q2626" s="53">
        <v>-3043.5</v>
      </c>
      <c r="R2626" s="53">
        <v>7851</v>
      </c>
      <c r="S2626" s="53">
        <v>-2592.5</v>
      </c>
    </row>
    <row r="2627" spans="1:19">
      <c r="A2627" s="432">
        <v>43196</v>
      </c>
      <c r="B2627" s="53">
        <v>2885</v>
      </c>
      <c r="G2627" s="53">
        <v>7501</v>
      </c>
      <c r="H2627" s="53">
        <v>9001</v>
      </c>
      <c r="I2627" s="53">
        <v>8943.5</v>
      </c>
      <c r="J2627" s="53">
        <v>10443.5</v>
      </c>
      <c r="P2627" s="53">
        <v>7400</v>
      </c>
      <c r="Q2627" s="53">
        <v>-3043.5</v>
      </c>
      <c r="R2627" s="53">
        <v>7851</v>
      </c>
      <c r="S2627" s="53">
        <v>-2592.5</v>
      </c>
    </row>
    <row r="2628" spans="1:19">
      <c r="A2628" s="432">
        <v>43198</v>
      </c>
      <c r="B2628" s="53">
        <v>2890</v>
      </c>
      <c r="C2628" s="53">
        <v>8800</v>
      </c>
      <c r="D2628" s="53">
        <v>3960</v>
      </c>
      <c r="E2628" s="53">
        <v>7760</v>
      </c>
      <c r="F2628" s="53">
        <v>4268</v>
      </c>
      <c r="G2628" s="53">
        <v>7514</v>
      </c>
      <c r="H2628" s="53">
        <v>9014</v>
      </c>
      <c r="I2628" s="53">
        <v>8959</v>
      </c>
      <c r="J2628" s="53">
        <v>10459</v>
      </c>
      <c r="N2628" s="53">
        <v>7750</v>
      </c>
      <c r="O2628" s="53">
        <v>-2709</v>
      </c>
      <c r="P2628" s="53">
        <v>7600</v>
      </c>
      <c r="Q2628" s="53">
        <v>-2859</v>
      </c>
      <c r="R2628" s="53">
        <v>8051</v>
      </c>
      <c r="S2628" s="53">
        <v>-2408</v>
      </c>
    </row>
    <row r="2629" spans="1:19">
      <c r="A2629" s="432">
        <v>43199</v>
      </c>
      <c r="B2629" s="53">
        <v>2930</v>
      </c>
      <c r="C2629" s="53">
        <v>8850</v>
      </c>
      <c r="D2629" s="53">
        <v>3982.5</v>
      </c>
      <c r="E2629" s="53">
        <v>7860</v>
      </c>
      <c r="F2629" s="53">
        <v>4323</v>
      </c>
      <c r="G2629" s="53">
        <v>7618</v>
      </c>
      <c r="H2629" s="53">
        <v>9118</v>
      </c>
      <c r="I2629" s="53">
        <v>9083</v>
      </c>
      <c r="J2629" s="53">
        <v>10583</v>
      </c>
      <c r="N2629" s="53">
        <v>7750</v>
      </c>
      <c r="O2629" s="53">
        <v>-2833</v>
      </c>
      <c r="P2629" s="53">
        <v>7650</v>
      </c>
      <c r="Q2629" s="53">
        <v>-2933</v>
      </c>
      <c r="R2629" s="53">
        <v>8101</v>
      </c>
      <c r="S2629" s="53">
        <v>-2482</v>
      </c>
    </row>
    <row r="2630" spans="1:19">
      <c r="A2630" s="432">
        <v>43200</v>
      </c>
      <c r="B2630" s="53">
        <v>2930</v>
      </c>
      <c r="C2630" s="53">
        <v>9000</v>
      </c>
      <c r="D2630" s="53">
        <v>4050</v>
      </c>
      <c r="E2630" s="53">
        <v>8030</v>
      </c>
      <c r="F2630" s="53">
        <v>4416.5</v>
      </c>
      <c r="G2630" s="53">
        <v>7618</v>
      </c>
      <c r="H2630" s="53">
        <v>9118</v>
      </c>
      <c r="I2630" s="53">
        <v>9083</v>
      </c>
      <c r="J2630" s="53">
        <v>10583</v>
      </c>
      <c r="N2630" s="53">
        <v>7750</v>
      </c>
      <c r="O2630" s="53">
        <v>-2833</v>
      </c>
      <c r="P2630" s="53">
        <v>7700</v>
      </c>
      <c r="Q2630" s="53">
        <v>-2883</v>
      </c>
      <c r="R2630" s="53">
        <v>8150</v>
      </c>
      <c r="S2630" s="53">
        <v>-2433</v>
      </c>
    </row>
    <row r="2631" spans="1:19">
      <c r="A2631" s="432">
        <v>43201</v>
      </c>
      <c r="B2631" s="53">
        <v>2915</v>
      </c>
      <c r="C2631" s="53">
        <v>9025</v>
      </c>
      <c r="D2631" s="53">
        <v>4061.25</v>
      </c>
      <c r="E2631" s="53">
        <v>8080</v>
      </c>
      <c r="F2631" s="53">
        <v>4444</v>
      </c>
      <c r="G2631" s="53">
        <v>7579</v>
      </c>
      <c r="H2631" s="53">
        <v>9079</v>
      </c>
      <c r="I2631" s="53">
        <v>9036.5</v>
      </c>
      <c r="J2631" s="53">
        <v>10536.5</v>
      </c>
      <c r="N2631" s="53">
        <v>7950</v>
      </c>
      <c r="O2631" s="53">
        <v>-2586.5</v>
      </c>
      <c r="P2631" s="53">
        <v>7700</v>
      </c>
      <c r="Q2631" s="53">
        <v>-2836.5</v>
      </c>
      <c r="R2631" s="53">
        <v>8205</v>
      </c>
      <c r="S2631" s="53">
        <v>-2331.5</v>
      </c>
    </row>
    <row r="2632" spans="1:19">
      <c r="A2632" s="432">
        <v>43202</v>
      </c>
      <c r="B2632" s="53">
        <v>2925</v>
      </c>
      <c r="C2632" s="53">
        <v>9000</v>
      </c>
      <c r="D2632" s="53">
        <v>4050</v>
      </c>
      <c r="E2632" s="53">
        <v>8180</v>
      </c>
      <c r="F2632" s="53">
        <v>4499</v>
      </c>
      <c r="G2632" s="53">
        <v>7605</v>
      </c>
      <c r="H2632" s="53">
        <v>9105</v>
      </c>
      <c r="I2632" s="53">
        <v>9067.5</v>
      </c>
      <c r="J2632" s="53">
        <v>10567.5</v>
      </c>
      <c r="N2632" s="53">
        <v>7950</v>
      </c>
      <c r="O2632" s="53">
        <v>-2617.5</v>
      </c>
      <c r="P2632" s="53">
        <v>7700</v>
      </c>
      <c r="Q2632" s="53">
        <v>-2867.5</v>
      </c>
      <c r="R2632" s="53">
        <v>8205</v>
      </c>
      <c r="S2632" s="53">
        <v>-2362.5</v>
      </c>
    </row>
    <row r="2633" spans="1:19">
      <c r="A2633" s="432">
        <v>43203</v>
      </c>
      <c r="B2633" s="53">
        <v>2960</v>
      </c>
      <c r="C2633" s="53">
        <v>8975</v>
      </c>
      <c r="D2633" s="53">
        <v>4038.75</v>
      </c>
      <c r="E2633" s="53">
        <v>8410</v>
      </c>
      <c r="F2633" s="53">
        <v>4625.5</v>
      </c>
      <c r="G2633" s="53">
        <v>7696</v>
      </c>
      <c r="H2633" s="53">
        <v>9196</v>
      </c>
      <c r="I2633" s="53">
        <v>9176</v>
      </c>
      <c r="J2633" s="53">
        <v>10676</v>
      </c>
      <c r="N2633" s="53">
        <v>7950</v>
      </c>
      <c r="O2633" s="53">
        <v>-2726</v>
      </c>
      <c r="P2633" s="53">
        <v>7700</v>
      </c>
      <c r="Q2633" s="53">
        <v>-2976</v>
      </c>
      <c r="R2633" s="53">
        <v>8205</v>
      </c>
      <c r="S2633" s="53">
        <v>-2471</v>
      </c>
    </row>
    <row r="2634" spans="1:19">
      <c r="A2634" s="432">
        <v>43206</v>
      </c>
      <c r="B2634" s="53">
        <v>3100</v>
      </c>
      <c r="C2634" s="53">
        <v>8975</v>
      </c>
      <c r="D2634" s="53">
        <v>4038.75</v>
      </c>
      <c r="E2634" s="53">
        <v>8480</v>
      </c>
      <c r="F2634" s="53">
        <v>4664</v>
      </c>
      <c r="G2634" s="53">
        <v>8060</v>
      </c>
      <c r="H2634" s="53">
        <v>9560</v>
      </c>
      <c r="I2634" s="53">
        <v>9610</v>
      </c>
      <c r="J2634" s="53">
        <v>11110</v>
      </c>
      <c r="N2634" s="53">
        <v>7950</v>
      </c>
      <c r="O2634" s="53">
        <v>-3160</v>
      </c>
      <c r="P2634" s="53">
        <v>7700</v>
      </c>
      <c r="Q2634" s="53">
        <v>-3410</v>
      </c>
      <c r="R2634" s="53">
        <v>8205</v>
      </c>
      <c r="S2634" s="53">
        <v>-2905</v>
      </c>
    </row>
    <row r="2635" spans="1:19">
      <c r="A2635" s="432">
        <v>43207</v>
      </c>
      <c r="B2635" s="53">
        <v>3112.5</v>
      </c>
      <c r="C2635" s="53">
        <v>8975</v>
      </c>
      <c r="D2635" s="53">
        <v>4038.75</v>
      </c>
      <c r="E2635" s="53">
        <v>8610</v>
      </c>
      <c r="F2635" s="53">
        <v>4735.5</v>
      </c>
      <c r="G2635" s="53">
        <v>8092.5</v>
      </c>
      <c r="H2635" s="53">
        <v>9592.5</v>
      </c>
      <c r="I2635" s="53">
        <v>9648.75</v>
      </c>
      <c r="J2635" s="53">
        <v>11148.75</v>
      </c>
      <c r="N2635" s="53">
        <v>7950</v>
      </c>
      <c r="O2635" s="53">
        <v>-3198.75</v>
      </c>
      <c r="P2635" s="53">
        <v>7650</v>
      </c>
      <c r="Q2635" s="53">
        <v>-3498.75</v>
      </c>
      <c r="R2635" s="53">
        <v>8205</v>
      </c>
      <c r="S2635" s="53">
        <v>-2943.75</v>
      </c>
    </row>
    <row r="2636" spans="1:19">
      <c r="A2636" s="432">
        <v>43208</v>
      </c>
      <c r="B2636" s="53">
        <v>3215</v>
      </c>
      <c r="C2636" s="53">
        <v>8975</v>
      </c>
      <c r="D2636" s="53">
        <v>4038.75</v>
      </c>
      <c r="E2636" s="53">
        <v>8650</v>
      </c>
      <c r="F2636" s="53">
        <v>4757.5</v>
      </c>
      <c r="G2636" s="53">
        <v>8359</v>
      </c>
      <c r="H2636" s="53">
        <v>9859</v>
      </c>
      <c r="I2636" s="53">
        <v>9966.5</v>
      </c>
      <c r="J2636" s="53">
        <v>11466.5</v>
      </c>
      <c r="N2636" s="53">
        <v>7950</v>
      </c>
      <c r="O2636" s="53">
        <v>-3516.5</v>
      </c>
      <c r="P2636" s="53">
        <v>7650</v>
      </c>
      <c r="Q2636" s="53">
        <v>-3816.5</v>
      </c>
      <c r="R2636" s="53">
        <v>8205</v>
      </c>
      <c r="S2636" s="53">
        <v>-3261.5</v>
      </c>
    </row>
    <row r="2637" spans="1:19">
      <c r="A2637" s="432">
        <v>43209</v>
      </c>
      <c r="B2637" s="53">
        <v>3220</v>
      </c>
      <c r="C2637" s="53">
        <v>8975</v>
      </c>
      <c r="D2637" s="53">
        <v>4038.75</v>
      </c>
      <c r="E2637" s="53">
        <v>8500</v>
      </c>
      <c r="F2637" s="53">
        <v>4675</v>
      </c>
      <c r="G2637" s="53">
        <v>8372</v>
      </c>
      <c r="H2637" s="53">
        <v>9872</v>
      </c>
      <c r="I2637" s="53">
        <v>9982</v>
      </c>
      <c r="J2637" s="53">
        <v>11482</v>
      </c>
      <c r="N2637" s="53">
        <v>7950</v>
      </c>
      <c r="O2637" s="53">
        <v>-3532</v>
      </c>
      <c r="P2637" s="53">
        <v>7650</v>
      </c>
      <c r="Q2637" s="53">
        <v>-3832</v>
      </c>
      <c r="R2637" s="53">
        <v>8101</v>
      </c>
      <c r="S2637" s="53">
        <v>-3381</v>
      </c>
    </row>
    <row r="2638" spans="1:19">
      <c r="A2638" s="432">
        <v>43210</v>
      </c>
      <c r="B2638" s="53">
        <v>3100</v>
      </c>
      <c r="C2638" s="53">
        <v>8965</v>
      </c>
      <c r="D2638" s="53">
        <v>4034.25</v>
      </c>
      <c r="E2638" s="53">
        <v>8690</v>
      </c>
      <c r="F2638" s="53">
        <v>4779.5</v>
      </c>
      <c r="G2638" s="53">
        <v>8060</v>
      </c>
      <c r="H2638" s="53">
        <v>9560</v>
      </c>
      <c r="I2638" s="53">
        <v>9610</v>
      </c>
      <c r="J2638" s="53">
        <v>11110</v>
      </c>
      <c r="N2638" s="53">
        <v>8100</v>
      </c>
      <c r="O2638" s="53">
        <v>-3010</v>
      </c>
      <c r="P2638" s="53">
        <v>7650</v>
      </c>
      <c r="Q2638" s="53">
        <v>-3460</v>
      </c>
      <c r="R2638" s="53">
        <v>8101</v>
      </c>
      <c r="S2638" s="53">
        <v>-3009</v>
      </c>
    </row>
    <row r="2639" spans="1:19">
      <c r="A2639" s="432">
        <v>43213</v>
      </c>
      <c r="B2639" s="53">
        <v>3140</v>
      </c>
      <c r="C2639" s="53">
        <v>8925</v>
      </c>
      <c r="D2639" s="53">
        <v>4016.25</v>
      </c>
      <c r="E2639" s="53">
        <v>8360</v>
      </c>
      <c r="F2639" s="53">
        <v>4598</v>
      </c>
      <c r="G2639" s="53">
        <v>8164</v>
      </c>
      <c r="H2639" s="53">
        <v>9664</v>
      </c>
      <c r="I2639" s="53">
        <v>9734</v>
      </c>
      <c r="J2639" s="53">
        <v>11234</v>
      </c>
      <c r="N2639" s="53">
        <v>8100</v>
      </c>
      <c r="O2639" s="53">
        <v>-3134</v>
      </c>
      <c r="P2639" s="53">
        <v>7550</v>
      </c>
      <c r="Q2639" s="53">
        <v>-3684</v>
      </c>
      <c r="R2639" s="53">
        <v>8051</v>
      </c>
      <c r="S2639" s="53">
        <v>-3183</v>
      </c>
    </row>
    <row r="2640" spans="1:19">
      <c r="A2640" s="432">
        <v>43214</v>
      </c>
      <c r="B2640" s="53">
        <v>3150</v>
      </c>
      <c r="C2640" s="53">
        <v>8915</v>
      </c>
      <c r="D2640" s="53">
        <v>4011.75</v>
      </c>
      <c r="E2640" s="53">
        <v>8360</v>
      </c>
      <c r="F2640" s="53">
        <v>4598</v>
      </c>
      <c r="G2640" s="53">
        <v>8190</v>
      </c>
      <c r="H2640" s="53">
        <v>9690</v>
      </c>
      <c r="I2640" s="53">
        <v>9765</v>
      </c>
      <c r="J2640" s="53">
        <v>11265</v>
      </c>
      <c r="N2640" s="53">
        <v>8100</v>
      </c>
      <c r="O2640" s="53">
        <v>-3165</v>
      </c>
      <c r="P2640" s="53">
        <v>7550</v>
      </c>
      <c r="Q2640" s="53">
        <v>-3715</v>
      </c>
      <c r="R2640" s="53">
        <v>8051</v>
      </c>
      <c r="S2640" s="53">
        <v>-3214</v>
      </c>
    </row>
    <row r="2641" spans="1:19">
      <c r="A2641" s="432">
        <v>43215</v>
      </c>
      <c r="B2641" s="53">
        <v>3190</v>
      </c>
      <c r="C2641" s="53">
        <v>8925</v>
      </c>
      <c r="D2641" s="53">
        <v>4016.25</v>
      </c>
      <c r="E2641" s="53">
        <v>8390</v>
      </c>
      <c r="F2641" s="53">
        <v>4614.5</v>
      </c>
      <c r="G2641" s="53">
        <v>8294</v>
      </c>
      <c r="H2641" s="53">
        <v>9794</v>
      </c>
      <c r="I2641" s="53">
        <v>9889</v>
      </c>
      <c r="J2641" s="53">
        <v>11389</v>
      </c>
      <c r="N2641" s="53">
        <v>8100</v>
      </c>
      <c r="O2641" s="53">
        <v>-3289</v>
      </c>
      <c r="P2641" s="53">
        <v>7550</v>
      </c>
      <c r="Q2641" s="53">
        <v>-3839</v>
      </c>
      <c r="R2641" s="53">
        <v>8001</v>
      </c>
      <c r="S2641" s="53">
        <v>-3388</v>
      </c>
    </row>
    <row r="2642" spans="1:19">
      <c r="A2642" s="432">
        <v>43216</v>
      </c>
      <c r="B2642" s="53">
        <v>3195</v>
      </c>
      <c r="C2642" s="53">
        <v>8925</v>
      </c>
      <c r="D2642" s="53">
        <v>4016.25</v>
      </c>
      <c r="E2642" s="53">
        <v>7790</v>
      </c>
      <c r="F2642" s="53">
        <v>4284.5</v>
      </c>
      <c r="G2642" s="53">
        <v>8307</v>
      </c>
      <c r="H2642" s="53">
        <v>9807</v>
      </c>
      <c r="I2642" s="53">
        <v>9904.5</v>
      </c>
      <c r="J2642" s="53">
        <v>11404.5</v>
      </c>
      <c r="N2642" s="53">
        <v>8100</v>
      </c>
      <c r="O2642" s="53">
        <v>-3304.5</v>
      </c>
      <c r="P2642" s="53">
        <v>7500</v>
      </c>
      <c r="Q2642" s="53">
        <v>-3904.5</v>
      </c>
      <c r="R2642" s="53">
        <v>8001</v>
      </c>
      <c r="S2642" s="53">
        <v>-3403.5</v>
      </c>
    </row>
    <row r="2643" spans="1:19">
      <c r="A2643" s="432">
        <v>43217</v>
      </c>
      <c r="B2643" s="53">
        <v>3230</v>
      </c>
      <c r="C2643" s="53">
        <v>8950</v>
      </c>
      <c r="D2643" s="53">
        <v>4027.5</v>
      </c>
      <c r="E2643" s="53">
        <v>7880</v>
      </c>
      <c r="F2643" s="53">
        <v>4334</v>
      </c>
      <c r="G2643" s="53">
        <v>8398</v>
      </c>
      <c r="H2643" s="53">
        <v>9898</v>
      </c>
      <c r="I2643" s="53">
        <v>10013</v>
      </c>
      <c r="J2643" s="53">
        <v>11513</v>
      </c>
      <c r="N2643" s="53">
        <v>8100</v>
      </c>
      <c r="O2643" s="53">
        <v>-3413</v>
      </c>
      <c r="P2643" s="53">
        <v>7500</v>
      </c>
      <c r="Q2643" s="53">
        <v>-4013</v>
      </c>
      <c r="R2643" s="53">
        <v>8001</v>
      </c>
      <c r="S2643" s="53">
        <v>-3512</v>
      </c>
    </row>
    <row r="2644" spans="1:19">
      <c r="A2644" s="432">
        <v>43218</v>
      </c>
      <c r="B2644" s="53">
        <v>3255</v>
      </c>
      <c r="C2644" s="53">
        <v>8950</v>
      </c>
      <c r="D2644" s="53">
        <v>4027.5</v>
      </c>
      <c r="E2644" s="53">
        <v>7840</v>
      </c>
      <c r="F2644" s="53">
        <v>4312</v>
      </c>
      <c r="G2644" s="53">
        <v>8463</v>
      </c>
      <c r="H2644" s="53">
        <v>9963</v>
      </c>
      <c r="I2644" s="53">
        <v>10090.5</v>
      </c>
      <c r="J2644" s="53">
        <v>11590.5</v>
      </c>
      <c r="N2644" s="53">
        <v>8100</v>
      </c>
      <c r="O2644" s="53">
        <v>-3490.5</v>
      </c>
      <c r="P2644" s="53">
        <v>7600</v>
      </c>
      <c r="Q2644" s="53">
        <v>-3990.5</v>
      </c>
      <c r="R2644" s="53">
        <v>8051</v>
      </c>
      <c r="S2644" s="53">
        <v>-3539.5</v>
      </c>
    </row>
    <row r="2645" spans="1:19">
      <c r="A2645" s="432">
        <v>43220</v>
      </c>
      <c r="B2645" s="53">
        <v>3255</v>
      </c>
      <c r="G2645" s="53">
        <v>8463</v>
      </c>
      <c r="H2645" s="53">
        <v>9963</v>
      </c>
      <c r="I2645" s="53">
        <v>10090.5</v>
      </c>
      <c r="J2645" s="53">
        <v>11590.5</v>
      </c>
      <c r="P2645" s="53">
        <v>7600</v>
      </c>
      <c r="Q2645" s="53">
        <v>-3990.5</v>
      </c>
      <c r="R2645" s="53">
        <v>8051</v>
      </c>
      <c r="S2645" s="53">
        <v>-3539.5</v>
      </c>
    </row>
    <row r="2646" spans="1:19">
      <c r="A2646" s="432">
        <v>43221</v>
      </c>
      <c r="B2646" s="53">
        <v>3255</v>
      </c>
      <c r="G2646" s="53">
        <v>8463</v>
      </c>
      <c r="H2646" s="53">
        <v>9963</v>
      </c>
      <c r="I2646" s="53">
        <v>10090.5</v>
      </c>
      <c r="J2646" s="53">
        <v>11590.5</v>
      </c>
      <c r="P2646" s="53">
        <v>7600</v>
      </c>
      <c r="Q2646" s="53">
        <v>-3990.5</v>
      </c>
      <c r="R2646" s="53">
        <v>8051</v>
      </c>
      <c r="S2646" s="53">
        <v>-3539.5</v>
      </c>
    </row>
    <row r="2647" spans="1:19">
      <c r="A2647" s="432">
        <v>43222</v>
      </c>
      <c r="B2647" s="53">
        <v>3275</v>
      </c>
      <c r="C2647" s="53">
        <v>9075</v>
      </c>
      <c r="D2647" s="53">
        <v>4083.75</v>
      </c>
      <c r="E2647" s="53">
        <v>7740</v>
      </c>
      <c r="F2647" s="53">
        <v>4257</v>
      </c>
      <c r="G2647" s="53">
        <v>8515</v>
      </c>
      <c r="H2647" s="53">
        <v>10015</v>
      </c>
      <c r="I2647" s="53">
        <v>10152.5</v>
      </c>
      <c r="J2647" s="53">
        <v>11652.5</v>
      </c>
      <c r="N2647" s="53">
        <v>8100</v>
      </c>
      <c r="O2647" s="53">
        <v>-3552.5</v>
      </c>
      <c r="P2647" s="53">
        <v>7800</v>
      </c>
      <c r="Q2647" s="53">
        <v>-3852.5</v>
      </c>
      <c r="R2647" s="53">
        <v>8260</v>
      </c>
      <c r="S2647" s="53">
        <v>-3392.5</v>
      </c>
    </row>
    <row r="2648" spans="1:19">
      <c r="A2648" s="432">
        <v>43223</v>
      </c>
      <c r="B2648" s="53">
        <v>3235</v>
      </c>
      <c r="C2648" s="53">
        <v>9150</v>
      </c>
      <c r="D2648" s="53">
        <v>4117.5</v>
      </c>
      <c r="E2648" s="53">
        <v>7740</v>
      </c>
      <c r="F2648" s="53">
        <v>4257</v>
      </c>
      <c r="G2648" s="53">
        <v>8411</v>
      </c>
      <c r="H2648" s="53">
        <v>9911</v>
      </c>
      <c r="I2648" s="53">
        <v>10028.5</v>
      </c>
      <c r="J2648" s="53">
        <v>11528.5</v>
      </c>
      <c r="N2648" s="53">
        <v>8100</v>
      </c>
      <c r="O2648" s="53">
        <v>-3428.5</v>
      </c>
      <c r="P2648" s="53">
        <v>7850</v>
      </c>
      <c r="Q2648" s="53">
        <v>-3678.5</v>
      </c>
      <c r="R2648" s="53">
        <v>8260</v>
      </c>
      <c r="S2648" s="53">
        <v>-3268.5</v>
      </c>
    </row>
    <row r="2649" spans="1:19">
      <c r="A2649" s="432">
        <v>43224</v>
      </c>
      <c r="B2649" s="53">
        <v>3250</v>
      </c>
      <c r="C2649" s="53">
        <v>9150</v>
      </c>
      <c r="D2649" s="53">
        <v>4117.5</v>
      </c>
      <c r="E2649" s="53">
        <v>7740</v>
      </c>
      <c r="F2649" s="53">
        <v>4257</v>
      </c>
      <c r="G2649" s="53">
        <v>8450</v>
      </c>
      <c r="H2649" s="53">
        <v>9950</v>
      </c>
      <c r="I2649" s="53">
        <v>10075</v>
      </c>
      <c r="J2649" s="53">
        <v>11575</v>
      </c>
      <c r="K2649" s="53">
        <v>8250</v>
      </c>
      <c r="L2649" s="53">
        <v>-1700</v>
      </c>
      <c r="M2649" s="53">
        <v>-3325</v>
      </c>
      <c r="N2649" s="53">
        <v>8100</v>
      </c>
      <c r="O2649" s="53">
        <v>-3475</v>
      </c>
      <c r="P2649" s="53">
        <v>7850</v>
      </c>
      <c r="Q2649" s="53">
        <v>-3725</v>
      </c>
      <c r="R2649" s="53">
        <v>8260</v>
      </c>
      <c r="S2649" s="53">
        <v>-3315</v>
      </c>
    </row>
    <row r="2650" spans="1:19">
      <c r="A2650" s="432">
        <v>43227</v>
      </c>
      <c r="B2650" s="53">
        <v>3275</v>
      </c>
      <c r="C2650" s="53">
        <v>9250</v>
      </c>
      <c r="D2650" s="53">
        <v>4162.5</v>
      </c>
      <c r="E2650" s="53">
        <v>7740</v>
      </c>
      <c r="F2650" s="53">
        <v>4257</v>
      </c>
      <c r="G2650" s="53">
        <v>8515</v>
      </c>
      <c r="H2650" s="53">
        <v>10015</v>
      </c>
      <c r="I2650" s="53">
        <v>10152.5</v>
      </c>
      <c r="J2650" s="53">
        <v>11652.5</v>
      </c>
      <c r="K2650" s="53">
        <v>8250</v>
      </c>
      <c r="L2650" s="53">
        <v>-1765</v>
      </c>
      <c r="M2650" s="53">
        <v>-3402.5</v>
      </c>
      <c r="N2650" s="53">
        <v>8200</v>
      </c>
      <c r="O2650" s="53">
        <v>-3452.5</v>
      </c>
      <c r="P2650" s="53">
        <v>7850</v>
      </c>
      <c r="Q2650" s="53">
        <v>-3802.5</v>
      </c>
      <c r="R2650" s="53">
        <v>8260</v>
      </c>
      <c r="S2650" s="53">
        <v>-3392.5</v>
      </c>
    </row>
    <row r="2651" spans="1:19">
      <c r="A2651" s="432">
        <v>43228</v>
      </c>
      <c r="B2651" s="53">
        <v>3310</v>
      </c>
      <c r="C2651" s="53">
        <v>9235</v>
      </c>
      <c r="D2651" s="53">
        <v>4155.75</v>
      </c>
      <c r="E2651" s="53">
        <v>7510</v>
      </c>
      <c r="F2651" s="53">
        <v>4130.5</v>
      </c>
      <c r="G2651" s="53">
        <v>8606</v>
      </c>
      <c r="H2651" s="53">
        <v>10106</v>
      </c>
      <c r="I2651" s="53">
        <v>10261</v>
      </c>
      <c r="J2651" s="53">
        <v>11761</v>
      </c>
      <c r="K2651" s="53">
        <v>8300</v>
      </c>
      <c r="L2651" s="53">
        <v>-1806</v>
      </c>
      <c r="M2651" s="53">
        <v>-3461</v>
      </c>
      <c r="N2651" s="53">
        <v>8200</v>
      </c>
      <c r="O2651" s="53">
        <v>-3561</v>
      </c>
      <c r="P2651" s="53">
        <v>7850</v>
      </c>
      <c r="Q2651" s="53">
        <v>-3911</v>
      </c>
      <c r="R2651" s="53">
        <v>8260</v>
      </c>
      <c r="S2651" s="53">
        <v>-3501</v>
      </c>
    </row>
    <row r="2652" spans="1:19">
      <c r="A2652" s="432">
        <v>43229</v>
      </c>
      <c r="B2652" s="53">
        <v>3325</v>
      </c>
      <c r="C2652" s="53">
        <v>9275</v>
      </c>
      <c r="D2652" s="53">
        <v>4173.75</v>
      </c>
      <c r="E2652" s="53">
        <v>7270</v>
      </c>
      <c r="F2652" s="53">
        <v>3998.5000000000005</v>
      </c>
      <c r="G2652" s="53">
        <v>8645</v>
      </c>
      <c r="H2652" s="53">
        <v>10145</v>
      </c>
      <c r="I2652" s="53">
        <v>10307.5</v>
      </c>
      <c r="J2652" s="53">
        <v>11807.5</v>
      </c>
      <c r="K2652" s="53">
        <v>8250</v>
      </c>
      <c r="L2652" s="53">
        <v>-1895</v>
      </c>
      <c r="M2652" s="53">
        <v>-3557.5</v>
      </c>
      <c r="N2652" s="53">
        <v>8200</v>
      </c>
      <c r="O2652" s="53">
        <v>-3607.5</v>
      </c>
      <c r="P2652" s="53">
        <v>7850</v>
      </c>
      <c r="Q2652" s="53">
        <v>-3957.5</v>
      </c>
      <c r="R2652" s="53">
        <v>8260</v>
      </c>
      <c r="S2652" s="53">
        <v>-3547.5</v>
      </c>
    </row>
    <row r="2653" spans="1:19">
      <c r="A2653" s="432">
        <v>43230</v>
      </c>
      <c r="B2653" s="53">
        <v>3345</v>
      </c>
      <c r="C2653" s="53">
        <v>9275</v>
      </c>
      <c r="D2653" s="53">
        <v>4173.75</v>
      </c>
      <c r="E2653" s="53">
        <v>7330</v>
      </c>
      <c r="F2653" s="53">
        <v>4031.5000000000005</v>
      </c>
      <c r="G2653" s="53">
        <v>8697</v>
      </c>
      <c r="H2653" s="53">
        <v>10197</v>
      </c>
      <c r="I2653" s="53">
        <v>10369.5</v>
      </c>
      <c r="J2653" s="53">
        <v>11869.5</v>
      </c>
      <c r="K2653" s="53">
        <v>8250</v>
      </c>
      <c r="L2653" s="53">
        <v>-1947</v>
      </c>
      <c r="M2653" s="53">
        <v>-3619.5</v>
      </c>
      <c r="P2653" s="53">
        <v>7900</v>
      </c>
      <c r="Q2653" s="53">
        <v>-3969.5</v>
      </c>
      <c r="R2653" s="53">
        <v>8300</v>
      </c>
      <c r="S2653" s="53">
        <v>-3569.5</v>
      </c>
    </row>
    <row r="2654" spans="1:19">
      <c r="A2654" s="432">
        <v>43231</v>
      </c>
      <c r="B2654" s="53">
        <v>3280</v>
      </c>
      <c r="C2654" s="53">
        <v>9275</v>
      </c>
      <c r="D2654" s="53">
        <v>4173.75</v>
      </c>
      <c r="E2654" s="53">
        <v>7230</v>
      </c>
      <c r="F2654" s="53">
        <v>3976.5000000000005</v>
      </c>
      <c r="G2654" s="53">
        <v>8528</v>
      </c>
      <c r="H2654" s="53">
        <v>10028</v>
      </c>
      <c r="I2654" s="53">
        <v>10168</v>
      </c>
      <c r="J2654" s="53">
        <v>11668</v>
      </c>
      <c r="K2654" s="53">
        <v>8250</v>
      </c>
      <c r="L2654" s="53">
        <v>-1778</v>
      </c>
      <c r="M2654" s="53">
        <v>-3418</v>
      </c>
      <c r="N2654" s="53">
        <v>8200</v>
      </c>
      <c r="O2654" s="53">
        <v>-3468</v>
      </c>
      <c r="P2654" s="53">
        <v>7950</v>
      </c>
      <c r="Q2654" s="53">
        <v>-3718</v>
      </c>
      <c r="R2654" s="53">
        <v>8351</v>
      </c>
      <c r="S2654" s="53">
        <v>-3317</v>
      </c>
    </row>
    <row r="2655" spans="1:19">
      <c r="A2655" s="432">
        <v>43234</v>
      </c>
      <c r="B2655" s="53">
        <v>3290</v>
      </c>
      <c r="C2655" s="53">
        <v>9325</v>
      </c>
      <c r="D2655" s="53">
        <v>4196.25</v>
      </c>
      <c r="E2655" s="53">
        <v>7150</v>
      </c>
      <c r="F2655" s="53">
        <v>3932.5000000000005</v>
      </c>
      <c r="G2655" s="53">
        <v>8554</v>
      </c>
      <c r="H2655" s="53">
        <v>10054</v>
      </c>
      <c r="I2655" s="53">
        <v>10199</v>
      </c>
      <c r="J2655" s="53">
        <v>11699</v>
      </c>
      <c r="K2655" s="53">
        <v>8300</v>
      </c>
      <c r="L2655" s="53">
        <v>-1754</v>
      </c>
      <c r="M2655" s="53">
        <v>-3399</v>
      </c>
      <c r="N2655" s="53">
        <v>8200</v>
      </c>
      <c r="O2655" s="53">
        <v>-3499</v>
      </c>
      <c r="P2655" s="53">
        <v>7950</v>
      </c>
      <c r="Q2655" s="53">
        <v>-3749</v>
      </c>
      <c r="R2655" s="53">
        <v>8351</v>
      </c>
      <c r="S2655" s="53">
        <v>-3348</v>
      </c>
    </row>
    <row r="2656" spans="1:19">
      <c r="A2656" s="432">
        <v>43235</v>
      </c>
      <c r="B2656" s="53">
        <v>3350</v>
      </c>
      <c r="C2656" s="53">
        <v>9300</v>
      </c>
      <c r="D2656" s="53">
        <v>4185</v>
      </c>
      <c r="E2656" s="53">
        <v>7230</v>
      </c>
      <c r="F2656" s="53">
        <v>3976.5000000000005</v>
      </c>
      <c r="G2656" s="53">
        <v>8710</v>
      </c>
      <c r="H2656" s="53">
        <v>10210</v>
      </c>
      <c r="I2656" s="53">
        <v>10385</v>
      </c>
      <c r="J2656" s="53">
        <v>11885</v>
      </c>
      <c r="K2656" s="53">
        <v>8350</v>
      </c>
      <c r="L2656" s="53">
        <v>-1860</v>
      </c>
      <c r="M2656" s="53">
        <v>-3535</v>
      </c>
      <c r="N2656" s="53">
        <v>8200</v>
      </c>
      <c r="O2656" s="53">
        <v>-3685</v>
      </c>
      <c r="P2656" s="53">
        <v>8000</v>
      </c>
      <c r="Q2656" s="53">
        <v>-3885</v>
      </c>
      <c r="R2656" s="53">
        <v>8400</v>
      </c>
      <c r="S2656" s="53">
        <v>-3485</v>
      </c>
    </row>
    <row r="2657" spans="1:19">
      <c r="A2657" s="432">
        <v>43236</v>
      </c>
      <c r="B2657" s="53">
        <v>3400</v>
      </c>
      <c r="C2657" s="53">
        <v>9310</v>
      </c>
      <c r="D2657" s="53">
        <v>4189.5</v>
      </c>
      <c r="E2657" s="53">
        <v>7190</v>
      </c>
      <c r="F2657" s="53">
        <v>3954.5000000000005</v>
      </c>
      <c r="G2657" s="53">
        <v>8840</v>
      </c>
      <c r="H2657" s="53">
        <v>10340</v>
      </c>
      <c r="I2657" s="53">
        <v>10540</v>
      </c>
      <c r="J2657" s="53">
        <v>12040</v>
      </c>
      <c r="K2657" s="53">
        <v>8400</v>
      </c>
      <c r="L2657" s="53">
        <v>-1940</v>
      </c>
      <c r="M2657" s="53">
        <v>-3640</v>
      </c>
      <c r="N2657" s="53">
        <v>8200</v>
      </c>
      <c r="O2657" s="53">
        <v>-3840</v>
      </c>
      <c r="P2657" s="53">
        <v>8050</v>
      </c>
      <c r="Q2657" s="53">
        <v>-3990</v>
      </c>
      <c r="R2657" s="53">
        <v>8400</v>
      </c>
      <c r="S2657" s="53">
        <v>-3640</v>
      </c>
    </row>
    <row r="2658" spans="1:19">
      <c r="A2658" s="432">
        <v>43237</v>
      </c>
      <c r="B2658" s="53">
        <v>3440</v>
      </c>
      <c r="C2658" s="53">
        <v>9310</v>
      </c>
      <c r="D2658" s="53">
        <v>4189.5</v>
      </c>
      <c r="E2658" s="53">
        <v>7220</v>
      </c>
      <c r="F2658" s="53">
        <v>3971.0000000000005</v>
      </c>
      <c r="G2658" s="53">
        <v>8944</v>
      </c>
      <c r="H2658" s="53">
        <v>10444</v>
      </c>
      <c r="I2658" s="53">
        <v>10664</v>
      </c>
      <c r="J2658" s="53">
        <v>12164</v>
      </c>
      <c r="K2658" s="53">
        <v>8500</v>
      </c>
      <c r="L2658" s="53">
        <v>-1944</v>
      </c>
      <c r="M2658" s="53">
        <v>-3664</v>
      </c>
      <c r="N2658" s="53">
        <v>8200</v>
      </c>
      <c r="O2658" s="53">
        <v>-3964</v>
      </c>
      <c r="P2658" s="53">
        <v>8150</v>
      </c>
      <c r="Q2658" s="53">
        <v>-4014</v>
      </c>
      <c r="R2658" s="53">
        <v>8530</v>
      </c>
      <c r="S2658" s="53">
        <v>-3634</v>
      </c>
    </row>
    <row r="2659" spans="1:19">
      <c r="A2659" s="432">
        <v>43238</v>
      </c>
      <c r="B2659" s="53">
        <v>3375</v>
      </c>
      <c r="C2659" s="53">
        <v>9310</v>
      </c>
      <c r="D2659" s="53">
        <v>4189.5</v>
      </c>
      <c r="E2659" s="53">
        <v>7270</v>
      </c>
      <c r="F2659" s="53">
        <v>3998.5000000000005</v>
      </c>
      <c r="G2659" s="53">
        <v>8775</v>
      </c>
      <c r="H2659" s="53">
        <v>10275</v>
      </c>
      <c r="I2659" s="53">
        <v>10462.5</v>
      </c>
      <c r="J2659" s="53">
        <v>11962.5</v>
      </c>
      <c r="K2659" s="53">
        <v>8500</v>
      </c>
      <c r="L2659" s="53">
        <v>-1775</v>
      </c>
      <c r="M2659" s="53">
        <v>-3462.5</v>
      </c>
      <c r="N2659" s="53">
        <v>8200</v>
      </c>
      <c r="O2659" s="53">
        <v>-3762.5</v>
      </c>
      <c r="P2659" s="53">
        <v>8150</v>
      </c>
      <c r="Q2659" s="53">
        <v>-3812.5</v>
      </c>
      <c r="R2659" s="53">
        <v>8530</v>
      </c>
      <c r="S2659" s="53">
        <v>-3432.5</v>
      </c>
    </row>
    <row r="2660" spans="1:19">
      <c r="A2660" s="432">
        <v>43241</v>
      </c>
      <c r="B2660" s="53">
        <v>3275</v>
      </c>
      <c r="C2660" s="53">
        <v>9325</v>
      </c>
      <c r="D2660" s="53">
        <v>4196.25</v>
      </c>
      <c r="E2660" s="53">
        <v>7240</v>
      </c>
      <c r="F2660" s="53">
        <v>3982.0000000000005</v>
      </c>
      <c r="G2660" s="53">
        <v>8515</v>
      </c>
      <c r="H2660" s="53">
        <v>10015</v>
      </c>
      <c r="I2660" s="53">
        <v>10152.5</v>
      </c>
      <c r="J2660" s="53">
        <v>11652.5</v>
      </c>
      <c r="K2660" s="53">
        <v>8550</v>
      </c>
      <c r="L2660" s="53">
        <v>-1465</v>
      </c>
      <c r="M2660" s="53">
        <v>-3102.5</v>
      </c>
      <c r="P2660" s="53">
        <v>8150</v>
      </c>
      <c r="Q2660" s="53">
        <v>-3502.5</v>
      </c>
      <c r="R2660" s="53">
        <v>8582</v>
      </c>
      <c r="S2660" s="53">
        <v>-3070.5</v>
      </c>
    </row>
    <row r="2661" spans="1:19">
      <c r="A2661" s="432">
        <v>43242</v>
      </c>
      <c r="B2661" s="53">
        <v>3225</v>
      </c>
      <c r="C2661" s="53">
        <v>9325</v>
      </c>
      <c r="D2661" s="53">
        <v>4196.25</v>
      </c>
      <c r="E2661" s="53">
        <v>7190</v>
      </c>
      <c r="F2661" s="53">
        <v>3954.5000000000005</v>
      </c>
      <c r="G2661" s="53">
        <v>8385</v>
      </c>
      <c r="H2661" s="53">
        <v>9885</v>
      </c>
      <c r="I2661" s="53">
        <v>9997.5</v>
      </c>
      <c r="J2661" s="53">
        <v>11497.5</v>
      </c>
      <c r="K2661" s="53">
        <v>8550</v>
      </c>
      <c r="L2661" s="53">
        <v>-1335</v>
      </c>
      <c r="M2661" s="53">
        <v>-2947.5</v>
      </c>
      <c r="P2661" s="53">
        <v>8200</v>
      </c>
      <c r="Q2661" s="53">
        <v>-3297.5</v>
      </c>
      <c r="R2661" s="53">
        <v>8650</v>
      </c>
      <c r="S2661" s="53">
        <v>-2847.5</v>
      </c>
    </row>
    <row r="2662" spans="1:19">
      <c r="A2662" s="432">
        <v>43243</v>
      </c>
      <c r="B2662" s="53">
        <v>3195</v>
      </c>
      <c r="C2662" s="53">
        <v>9265</v>
      </c>
      <c r="D2662" s="53">
        <v>4169.25</v>
      </c>
      <c r="E2662" s="53">
        <v>7110</v>
      </c>
      <c r="F2662" s="53">
        <v>3910.5000000000005</v>
      </c>
      <c r="G2662" s="53">
        <v>8307</v>
      </c>
      <c r="H2662" s="53">
        <v>9807</v>
      </c>
      <c r="I2662" s="53">
        <v>9904.5</v>
      </c>
      <c r="J2662" s="53">
        <v>11404.5</v>
      </c>
      <c r="K2662" s="53">
        <v>8570</v>
      </c>
      <c r="L2662" s="53">
        <v>-1237</v>
      </c>
      <c r="M2662" s="53">
        <v>-2834.5</v>
      </c>
      <c r="P2662" s="53">
        <v>8200</v>
      </c>
      <c r="Q2662" s="53">
        <v>-3204.5</v>
      </c>
      <c r="R2662" s="53">
        <v>8650</v>
      </c>
      <c r="S2662" s="53">
        <v>-2754.5</v>
      </c>
    </row>
    <row r="2663" spans="1:19">
      <c r="A2663" s="432">
        <v>43244</v>
      </c>
      <c r="B2663" s="53">
        <v>3180</v>
      </c>
      <c r="C2663" s="53">
        <v>9250</v>
      </c>
      <c r="D2663" s="53">
        <v>4162.5</v>
      </c>
      <c r="E2663" s="53">
        <v>6930</v>
      </c>
      <c r="F2663" s="53">
        <v>3811.5000000000005</v>
      </c>
      <c r="G2663" s="53">
        <v>8268</v>
      </c>
      <c r="H2663" s="53">
        <v>9768</v>
      </c>
      <c r="I2663" s="53">
        <v>9858</v>
      </c>
      <c r="J2663" s="53">
        <v>11358</v>
      </c>
      <c r="K2663" s="53">
        <v>8600</v>
      </c>
      <c r="L2663" s="53">
        <v>-1168</v>
      </c>
      <c r="M2663" s="53">
        <v>-2758</v>
      </c>
      <c r="P2663" s="53">
        <v>8200</v>
      </c>
      <c r="Q2663" s="53">
        <v>-3158</v>
      </c>
      <c r="R2663" s="53">
        <v>8650</v>
      </c>
      <c r="S2663" s="53">
        <v>-2708</v>
      </c>
    </row>
    <row r="2664" spans="1:19">
      <c r="A2664" s="432">
        <v>43245</v>
      </c>
      <c r="B2664" s="53">
        <v>3170</v>
      </c>
      <c r="C2664" s="53">
        <v>9275</v>
      </c>
      <c r="D2664" s="53">
        <v>4173.75</v>
      </c>
      <c r="E2664" s="53">
        <v>6870</v>
      </c>
      <c r="F2664" s="53">
        <v>3778.5000000000005</v>
      </c>
      <c r="G2664" s="53">
        <v>8242</v>
      </c>
      <c r="H2664" s="53">
        <v>9742</v>
      </c>
      <c r="I2664" s="53">
        <v>9827</v>
      </c>
      <c r="J2664" s="53">
        <v>11327</v>
      </c>
      <c r="K2664" s="53">
        <v>8600</v>
      </c>
      <c r="L2664" s="53">
        <v>-1142</v>
      </c>
      <c r="M2664" s="53">
        <v>-2727</v>
      </c>
      <c r="P2664" s="53">
        <v>8200</v>
      </c>
      <c r="Q2664" s="53">
        <v>-3127</v>
      </c>
      <c r="R2664" s="53">
        <v>8650</v>
      </c>
      <c r="S2664" s="53">
        <v>-2677</v>
      </c>
    </row>
    <row r="2665" spans="1:19">
      <c r="A2665" s="432">
        <v>43248</v>
      </c>
      <c r="B2665" s="53">
        <v>3155</v>
      </c>
      <c r="C2665" s="53">
        <v>9200</v>
      </c>
      <c r="D2665" s="53">
        <v>4140</v>
      </c>
      <c r="E2665" s="53">
        <v>6860</v>
      </c>
      <c r="F2665" s="53">
        <v>3773.0000000000005</v>
      </c>
      <c r="G2665" s="53">
        <v>8203</v>
      </c>
      <c r="H2665" s="53">
        <v>9703</v>
      </c>
      <c r="I2665" s="53">
        <v>9780.5</v>
      </c>
      <c r="J2665" s="53">
        <v>11280.5</v>
      </c>
      <c r="K2665" s="53">
        <v>8400</v>
      </c>
      <c r="L2665" s="53">
        <v>-1303</v>
      </c>
      <c r="M2665" s="53">
        <v>-2880.5</v>
      </c>
      <c r="P2665" s="53">
        <v>8150</v>
      </c>
      <c r="Q2665" s="53">
        <v>-3130.5</v>
      </c>
      <c r="R2665" s="53">
        <v>8600</v>
      </c>
      <c r="S2665" s="53">
        <v>-2680.5</v>
      </c>
    </row>
    <row r="2666" spans="1:19">
      <c r="A2666" s="432">
        <v>43249</v>
      </c>
      <c r="B2666" s="53">
        <v>3140</v>
      </c>
      <c r="C2666" s="53">
        <v>9225</v>
      </c>
      <c r="D2666" s="53">
        <v>4151.25</v>
      </c>
      <c r="E2666" s="53">
        <v>6805</v>
      </c>
      <c r="F2666" s="53">
        <v>3742.7500000000005</v>
      </c>
      <c r="G2666" s="53">
        <v>8164</v>
      </c>
      <c r="H2666" s="53">
        <v>9664</v>
      </c>
      <c r="I2666" s="53">
        <v>9734</v>
      </c>
      <c r="J2666" s="53">
        <v>11234</v>
      </c>
      <c r="K2666" s="53">
        <v>8400</v>
      </c>
      <c r="L2666" s="53">
        <v>-1264</v>
      </c>
      <c r="M2666" s="53">
        <v>-2834</v>
      </c>
      <c r="P2666" s="53">
        <v>7900</v>
      </c>
      <c r="Q2666" s="53">
        <v>-3334</v>
      </c>
      <c r="R2666" s="53">
        <v>8500</v>
      </c>
      <c r="S2666" s="53">
        <v>-2734</v>
      </c>
    </row>
    <row r="2667" spans="1:19">
      <c r="A2667" s="432">
        <v>43250</v>
      </c>
      <c r="B2667" s="53">
        <v>3135</v>
      </c>
      <c r="C2667" s="53">
        <v>9225</v>
      </c>
      <c r="D2667" s="53">
        <v>4151.25</v>
      </c>
      <c r="E2667" s="53">
        <v>6830</v>
      </c>
      <c r="F2667" s="53">
        <v>3756.5000000000005</v>
      </c>
      <c r="G2667" s="53">
        <v>8151</v>
      </c>
      <c r="H2667" s="53">
        <v>9651</v>
      </c>
      <c r="I2667" s="53">
        <v>9718.5</v>
      </c>
      <c r="J2667" s="53">
        <v>11218.5</v>
      </c>
      <c r="K2667" s="53">
        <v>8400</v>
      </c>
      <c r="L2667" s="53">
        <v>-1251</v>
      </c>
      <c r="M2667" s="53">
        <v>-2818.5</v>
      </c>
      <c r="P2667" s="53">
        <v>7800</v>
      </c>
      <c r="Q2667" s="53">
        <v>-3418.5</v>
      </c>
      <c r="R2667" s="53">
        <v>8400</v>
      </c>
      <c r="S2667" s="53">
        <v>-2818.5</v>
      </c>
    </row>
    <row r="2668" spans="1:19">
      <c r="A2668" s="432">
        <v>43251</v>
      </c>
      <c r="B2668" s="53">
        <v>3120</v>
      </c>
      <c r="C2668" s="53">
        <v>9250</v>
      </c>
      <c r="D2668" s="53">
        <v>4162.5</v>
      </c>
      <c r="E2668" s="53">
        <v>7160</v>
      </c>
      <c r="F2668" s="53">
        <v>3938.0000000000005</v>
      </c>
      <c r="G2668" s="53">
        <v>8112</v>
      </c>
      <c r="H2668" s="53">
        <v>9612</v>
      </c>
      <c r="I2668" s="53">
        <v>9672</v>
      </c>
      <c r="J2668" s="53">
        <v>11172</v>
      </c>
      <c r="K2668" s="53">
        <v>8400</v>
      </c>
      <c r="L2668" s="53">
        <v>-1212</v>
      </c>
      <c r="M2668" s="53">
        <v>-2772</v>
      </c>
      <c r="P2668" s="53">
        <v>7750</v>
      </c>
      <c r="Q2668" s="53">
        <v>-3422</v>
      </c>
      <c r="R2668" s="53">
        <v>8300</v>
      </c>
      <c r="S2668" s="53">
        <v>-2872</v>
      </c>
    </row>
    <row r="2669" spans="1:19">
      <c r="A2669" s="432">
        <v>43252</v>
      </c>
      <c r="B2669" s="53">
        <v>3120</v>
      </c>
      <c r="C2669" s="53">
        <v>9250</v>
      </c>
      <c r="D2669" s="53">
        <v>4162.5</v>
      </c>
      <c r="E2669" s="53">
        <v>7140</v>
      </c>
      <c r="F2669" s="53">
        <v>3927.0000000000005</v>
      </c>
      <c r="G2669" s="53">
        <v>8112</v>
      </c>
      <c r="H2669" s="53">
        <v>9612</v>
      </c>
      <c r="I2669" s="53">
        <v>9672</v>
      </c>
      <c r="J2669" s="53">
        <v>11172</v>
      </c>
      <c r="K2669" s="53">
        <v>8350</v>
      </c>
      <c r="L2669" s="53">
        <v>-1262</v>
      </c>
      <c r="M2669" s="53">
        <v>-2822</v>
      </c>
      <c r="P2669" s="53">
        <v>7650</v>
      </c>
      <c r="Q2669" s="53">
        <v>-3522</v>
      </c>
      <c r="R2669" s="53">
        <v>8250</v>
      </c>
      <c r="S2669" s="53">
        <v>-2922</v>
      </c>
    </row>
    <row r="2670" spans="1:19">
      <c r="A2670" s="432">
        <v>43255</v>
      </c>
      <c r="B2670" s="53">
        <v>3095</v>
      </c>
      <c r="C2670" s="53">
        <v>9300</v>
      </c>
      <c r="D2670" s="53">
        <v>4185</v>
      </c>
      <c r="E2670" s="53">
        <v>7040</v>
      </c>
      <c r="F2670" s="53">
        <v>3872.0000000000005</v>
      </c>
      <c r="G2670" s="53">
        <v>8047</v>
      </c>
      <c r="H2670" s="53">
        <v>9547</v>
      </c>
      <c r="I2670" s="53">
        <v>9594.5</v>
      </c>
      <c r="J2670" s="53">
        <v>11094.5</v>
      </c>
      <c r="K2670" s="53">
        <v>8350</v>
      </c>
      <c r="L2670" s="53">
        <v>-1197</v>
      </c>
      <c r="M2670" s="53">
        <v>-2744.5</v>
      </c>
      <c r="P2670" s="53">
        <v>7650</v>
      </c>
      <c r="Q2670" s="53">
        <v>-3444.5</v>
      </c>
      <c r="R2670" s="53">
        <v>8250</v>
      </c>
      <c r="S2670" s="53">
        <v>-2844.5</v>
      </c>
    </row>
    <row r="2671" spans="1:19">
      <c r="A2671" s="432">
        <v>43256</v>
      </c>
      <c r="B2671" s="53">
        <v>3065</v>
      </c>
      <c r="C2671" s="53">
        <v>9300</v>
      </c>
      <c r="D2671" s="53">
        <v>4185</v>
      </c>
      <c r="E2671" s="53">
        <v>6910</v>
      </c>
      <c r="F2671" s="53">
        <v>3800.5000000000005</v>
      </c>
      <c r="G2671" s="53">
        <v>7969</v>
      </c>
      <c r="H2671" s="53">
        <v>9469</v>
      </c>
      <c r="I2671" s="53">
        <v>9501.5</v>
      </c>
      <c r="J2671" s="53">
        <v>11001.5</v>
      </c>
      <c r="K2671" s="53">
        <v>8350</v>
      </c>
      <c r="L2671" s="53">
        <v>-1119</v>
      </c>
      <c r="M2671" s="53">
        <v>-2651.5</v>
      </c>
      <c r="N2671" s="53">
        <v>8200</v>
      </c>
      <c r="O2671" s="53">
        <v>-2801.5</v>
      </c>
      <c r="P2671" s="53">
        <v>7650</v>
      </c>
      <c r="Q2671" s="53">
        <v>-3351.5</v>
      </c>
      <c r="R2671" s="53">
        <v>8250</v>
      </c>
      <c r="S2671" s="53">
        <v>-2751.5</v>
      </c>
    </row>
    <row r="2672" spans="1:19">
      <c r="A2672" s="432">
        <v>43257</v>
      </c>
      <c r="B2672" s="53">
        <v>3035</v>
      </c>
      <c r="C2672" s="53">
        <v>9300</v>
      </c>
      <c r="D2672" s="53">
        <v>4185</v>
      </c>
      <c r="E2672" s="53">
        <v>6930</v>
      </c>
      <c r="F2672" s="53">
        <v>3811.5000000000005</v>
      </c>
      <c r="G2672" s="53">
        <v>7891</v>
      </c>
      <c r="H2672" s="53">
        <v>9391</v>
      </c>
      <c r="I2672" s="53">
        <v>9408.5</v>
      </c>
      <c r="J2672" s="53">
        <v>10908.5</v>
      </c>
      <c r="K2672" s="53">
        <v>8350</v>
      </c>
      <c r="L2672" s="53">
        <v>-1041</v>
      </c>
      <c r="M2672" s="53">
        <v>-2558.5</v>
      </c>
      <c r="N2672" s="53">
        <v>8200</v>
      </c>
      <c r="O2672" s="53">
        <v>-2708.5</v>
      </c>
      <c r="P2672" s="53">
        <v>7650</v>
      </c>
      <c r="Q2672" s="53">
        <v>-3258.5</v>
      </c>
      <c r="R2672" s="53">
        <v>8250</v>
      </c>
      <c r="S2672" s="53">
        <v>-2658.5</v>
      </c>
    </row>
    <row r="2673" spans="1:19">
      <c r="A2673" s="432">
        <v>43258</v>
      </c>
      <c r="B2673" s="53">
        <v>3050</v>
      </c>
      <c r="C2673" s="53">
        <v>9275</v>
      </c>
      <c r="D2673" s="53">
        <v>4173.75</v>
      </c>
      <c r="E2673" s="53">
        <v>6970</v>
      </c>
      <c r="F2673" s="53">
        <v>3833.5000000000005</v>
      </c>
      <c r="G2673" s="53">
        <v>7930</v>
      </c>
      <c r="H2673" s="53">
        <v>9430</v>
      </c>
      <c r="I2673" s="53">
        <v>9455</v>
      </c>
      <c r="J2673" s="53">
        <v>10955</v>
      </c>
      <c r="K2673" s="53">
        <v>8350</v>
      </c>
      <c r="L2673" s="53">
        <v>-1080</v>
      </c>
      <c r="M2673" s="53">
        <v>-2605</v>
      </c>
      <c r="N2673" s="53">
        <v>8100</v>
      </c>
      <c r="O2673" s="53">
        <v>-2855</v>
      </c>
      <c r="P2673" s="53">
        <v>7650</v>
      </c>
      <c r="Q2673" s="53">
        <v>-3305</v>
      </c>
      <c r="R2673" s="53">
        <v>8250</v>
      </c>
      <c r="S2673" s="53">
        <v>-2705</v>
      </c>
    </row>
    <row r="2674" spans="1:19">
      <c r="A2674" s="432">
        <v>43259</v>
      </c>
      <c r="B2674" s="53">
        <v>3050</v>
      </c>
      <c r="C2674" s="53">
        <v>9300</v>
      </c>
      <c r="D2674" s="53">
        <v>4185</v>
      </c>
      <c r="E2674" s="53">
        <v>6940</v>
      </c>
      <c r="F2674" s="53">
        <v>3817.0000000000005</v>
      </c>
      <c r="G2674" s="53">
        <v>7930</v>
      </c>
      <c r="H2674" s="53">
        <v>9430</v>
      </c>
      <c r="I2674" s="53">
        <v>9455</v>
      </c>
      <c r="J2674" s="53">
        <v>10955</v>
      </c>
      <c r="K2674" s="53">
        <v>8350</v>
      </c>
      <c r="L2674" s="53">
        <v>-1080</v>
      </c>
      <c r="M2674" s="53">
        <v>-2605</v>
      </c>
      <c r="N2674" s="53">
        <v>8100</v>
      </c>
      <c r="O2674" s="53">
        <v>-2855</v>
      </c>
      <c r="P2674" s="53">
        <v>7650</v>
      </c>
      <c r="Q2674" s="53">
        <v>-3305</v>
      </c>
      <c r="R2674" s="53">
        <v>8250</v>
      </c>
      <c r="S2674" s="53">
        <v>-2705</v>
      </c>
    </row>
    <row r="2675" spans="1:19">
      <c r="A2675" s="432">
        <v>43262</v>
      </c>
      <c r="B2675" s="53">
        <v>3060</v>
      </c>
      <c r="C2675" s="53">
        <v>9325</v>
      </c>
      <c r="D2675" s="53">
        <v>4196.25</v>
      </c>
      <c r="E2675" s="53">
        <v>7030</v>
      </c>
      <c r="F2675" s="53">
        <v>3866.5000000000005</v>
      </c>
      <c r="G2675" s="53">
        <v>7956</v>
      </c>
      <c r="H2675" s="53">
        <v>9456</v>
      </c>
      <c r="I2675" s="53">
        <v>9486</v>
      </c>
      <c r="J2675" s="53">
        <v>10986</v>
      </c>
      <c r="K2675" s="53">
        <v>8350</v>
      </c>
      <c r="L2675" s="53">
        <v>-1106</v>
      </c>
      <c r="M2675" s="53">
        <v>-2636</v>
      </c>
      <c r="N2675" s="53">
        <v>8100</v>
      </c>
      <c r="O2675" s="53">
        <v>-2886</v>
      </c>
      <c r="P2675" s="53">
        <v>7800</v>
      </c>
      <c r="Q2675" s="53">
        <v>-3186</v>
      </c>
      <c r="R2675" s="53">
        <v>8300</v>
      </c>
      <c r="S2675" s="53">
        <v>-2686</v>
      </c>
    </row>
    <row r="2676" spans="1:19">
      <c r="A2676" s="432">
        <v>43263</v>
      </c>
      <c r="B2676" s="53">
        <v>3120</v>
      </c>
      <c r="C2676" s="53">
        <v>9400</v>
      </c>
      <c r="D2676" s="53">
        <v>4230</v>
      </c>
      <c r="E2676" s="53">
        <v>7090</v>
      </c>
      <c r="F2676" s="53">
        <v>3899.5000000000005</v>
      </c>
      <c r="G2676" s="53">
        <v>8112</v>
      </c>
      <c r="H2676" s="53">
        <v>9612</v>
      </c>
      <c r="I2676" s="53">
        <v>9672</v>
      </c>
      <c r="J2676" s="53">
        <v>11172</v>
      </c>
      <c r="K2676" s="53">
        <v>8350</v>
      </c>
      <c r="L2676" s="53">
        <v>-1262</v>
      </c>
      <c r="M2676" s="53">
        <v>-2822</v>
      </c>
      <c r="N2676" s="53">
        <v>8100</v>
      </c>
      <c r="O2676" s="53">
        <v>-3072</v>
      </c>
      <c r="P2676" s="53">
        <v>7900</v>
      </c>
      <c r="Q2676" s="53">
        <v>-3272</v>
      </c>
      <c r="R2676" s="53">
        <v>8400</v>
      </c>
      <c r="S2676" s="53">
        <v>-2772</v>
      </c>
    </row>
    <row r="2677" spans="1:19">
      <c r="A2677" s="432">
        <v>43264</v>
      </c>
      <c r="B2677" s="53">
        <v>3130</v>
      </c>
      <c r="C2677" s="53">
        <v>9350</v>
      </c>
      <c r="D2677" s="53">
        <v>4207.5</v>
      </c>
      <c r="E2677" s="53">
        <v>7070</v>
      </c>
      <c r="F2677" s="53">
        <v>3888.5000000000005</v>
      </c>
      <c r="G2677" s="53">
        <v>8138</v>
      </c>
      <c r="H2677" s="53">
        <v>9638</v>
      </c>
      <c r="I2677" s="53">
        <v>9703</v>
      </c>
      <c r="J2677" s="53">
        <v>11203</v>
      </c>
      <c r="K2677" s="53">
        <v>8350</v>
      </c>
      <c r="L2677" s="53">
        <v>-1288</v>
      </c>
      <c r="M2677" s="53">
        <v>-2853</v>
      </c>
      <c r="N2677" s="53">
        <v>8100</v>
      </c>
      <c r="O2677" s="53">
        <v>-3103</v>
      </c>
      <c r="P2677" s="53">
        <v>7950</v>
      </c>
      <c r="Q2677" s="53">
        <v>-3253</v>
      </c>
      <c r="R2677" s="53">
        <v>8480</v>
      </c>
      <c r="S2677" s="53">
        <v>-2723</v>
      </c>
    </row>
    <row r="2678" spans="1:19">
      <c r="A2678" s="432">
        <v>43265</v>
      </c>
      <c r="B2678" s="53">
        <v>3115</v>
      </c>
      <c r="C2678" s="53">
        <v>9350</v>
      </c>
      <c r="D2678" s="53">
        <v>4207.5</v>
      </c>
      <c r="E2678" s="53">
        <v>7090</v>
      </c>
      <c r="F2678" s="53">
        <v>3899.5000000000005</v>
      </c>
      <c r="G2678" s="53">
        <v>8099</v>
      </c>
      <c r="H2678" s="53">
        <v>9599</v>
      </c>
      <c r="I2678" s="53">
        <v>9656.5</v>
      </c>
      <c r="J2678" s="53">
        <v>11156.5</v>
      </c>
      <c r="K2678" s="53">
        <v>8350</v>
      </c>
      <c r="L2678" s="53">
        <v>-1249</v>
      </c>
      <c r="M2678" s="53">
        <v>-2806.5</v>
      </c>
      <c r="N2678" s="53">
        <v>8100</v>
      </c>
      <c r="O2678" s="53">
        <v>-3056.5</v>
      </c>
      <c r="P2678" s="53">
        <v>8000</v>
      </c>
      <c r="Q2678" s="53">
        <v>-3156.5</v>
      </c>
      <c r="R2678" s="53">
        <v>8502</v>
      </c>
      <c r="S2678" s="53">
        <v>-2654.5</v>
      </c>
    </row>
    <row r="2679" spans="1:19">
      <c r="A2679" s="432">
        <v>43266</v>
      </c>
      <c r="B2679" s="53">
        <v>3100</v>
      </c>
      <c r="C2679" s="53">
        <v>9300</v>
      </c>
      <c r="D2679" s="53">
        <v>4185</v>
      </c>
      <c r="E2679" s="53">
        <v>7010</v>
      </c>
      <c r="F2679" s="53">
        <v>3855.5000000000005</v>
      </c>
      <c r="G2679" s="53">
        <v>8060</v>
      </c>
      <c r="H2679" s="53">
        <v>9560</v>
      </c>
      <c r="I2679" s="53">
        <v>9610</v>
      </c>
      <c r="J2679" s="53">
        <v>11110</v>
      </c>
      <c r="K2679" s="53">
        <v>8400</v>
      </c>
      <c r="L2679" s="53">
        <v>-1160</v>
      </c>
      <c r="M2679" s="53">
        <v>-2710</v>
      </c>
      <c r="N2679" s="53">
        <v>8100</v>
      </c>
      <c r="O2679" s="53">
        <v>-3010</v>
      </c>
      <c r="P2679" s="53">
        <v>8000</v>
      </c>
      <c r="Q2679" s="53">
        <v>-3110</v>
      </c>
      <c r="R2679" s="53">
        <v>8502</v>
      </c>
      <c r="S2679" s="53">
        <v>-2608</v>
      </c>
    </row>
    <row r="2680" spans="1:19">
      <c r="A2680" s="432">
        <v>43269</v>
      </c>
      <c r="B2680" s="53">
        <v>3100</v>
      </c>
      <c r="G2680" s="53">
        <v>8060</v>
      </c>
      <c r="H2680" s="53">
        <v>9560</v>
      </c>
      <c r="I2680" s="53">
        <v>9610</v>
      </c>
      <c r="J2680" s="53">
        <v>11110</v>
      </c>
      <c r="P2680" s="53">
        <v>8000</v>
      </c>
      <c r="Q2680" s="53">
        <v>-3110</v>
      </c>
      <c r="R2680" s="53">
        <v>8502</v>
      </c>
      <c r="S2680" s="53">
        <v>-2608</v>
      </c>
    </row>
    <row r="2681" spans="1:19">
      <c r="A2681" s="432">
        <v>43270</v>
      </c>
      <c r="B2681" s="53">
        <v>3060</v>
      </c>
      <c r="C2681" s="53">
        <v>9275</v>
      </c>
      <c r="D2681" s="53">
        <v>4173.75</v>
      </c>
      <c r="E2681" s="53">
        <v>6770</v>
      </c>
      <c r="F2681" s="53">
        <v>3723.5000000000005</v>
      </c>
      <c r="G2681" s="53">
        <v>7956</v>
      </c>
      <c r="H2681" s="53">
        <v>9456</v>
      </c>
      <c r="I2681" s="53">
        <v>9486</v>
      </c>
      <c r="J2681" s="53">
        <v>10986</v>
      </c>
      <c r="K2681" s="53">
        <v>8350</v>
      </c>
      <c r="L2681" s="53">
        <v>-1106</v>
      </c>
      <c r="M2681" s="53">
        <v>-2636</v>
      </c>
      <c r="N2681" s="53">
        <v>8100</v>
      </c>
      <c r="O2681" s="53">
        <v>-2886</v>
      </c>
      <c r="P2681" s="53">
        <v>8000</v>
      </c>
      <c r="Q2681" s="53">
        <v>-2986</v>
      </c>
      <c r="R2681" s="53">
        <v>8450</v>
      </c>
      <c r="S2681" s="53">
        <v>-2536</v>
      </c>
    </row>
    <row r="2682" spans="1:19">
      <c r="A2682" s="432">
        <v>43271</v>
      </c>
      <c r="B2682" s="53">
        <v>3050</v>
      </c>
      <c r="C2682" s="53">
        <v>9255</v>
      </c>
      <c r="D2682" s="53">
        <v>4164.75</v>
      </c>
      <c r="E2682" s="53">
        <v>6780</v>
      </c>
      <c r="F2682" s="53">
        <v>3729.0000000000005</v>
      </c>
      <c r="G2682" s="53">
        <v>7930</v>
      </c>
      <c r="H2682" s="53">
        <v>9430</v>
      </c>
      <c r="I2682" s="53">
        <v>9455</v>
      </c>
      <c r="J2682" s="53">
        <v>10955</v>
      </c>
      <c r="K2682" s="53">
        <v>8300</v>
      </c>
      <c r="L2682" s="53">
        <v>-1130</v>
      </c>
      <c r="M2682" s="53">
        <v>-2655</v>
      </c>
      <c r="N2682" s="53">
        <v>8100</v>
      </c>
      <c r="O2682" s="53">
        <v>-2855</v>
      </c>
      <c r="P2682" s="53">
        <v>7900</v>
      </c>
      <c r="Q2682" s="53">
        <v>-3055</v>
      </c>
      <c r="R2682" s="53">
        <v>8400</v>
      </c>
      <c r="S2682" s="53">
        <v>-2555</v>
      </c>
    </row>
    <row r="2683" spans="1:19">
      <c r="A2683" s="432">
        <v>43272</v>
      </c>
      <c r="B2683" s="53">
        <v>3015</v>
      </c>
      <c r="C2683" s="53">
        <v>9250</v>
      </c>
      <c r="D2683" s="53">
        <v>4162.5</v>
      </c>
      <c r="E2683" s="53">
        <v>6800</v>
      </c>
      <c r="F2683" s="53">
        <v>3740.0000000000005</v>
      </c>
      <c r="G2683" s="53">
        <v>7839</v>
      </c>
      <c r="H2683" s="53">
        <v>9339</v>
      </c>
      <c r="I2683" s="53">
        <v>9346.5</v>
      </c>
      <c r="J2683" s="53">
        <v>10846.5</v>
      </c>
      <c r="K2683" s="53">
        <v>8250</v>
      </c>
      <c r="L2683" s="53">
        <v>-1089</v>
      </c>
      <c r="M2683" s="53">
        <v>-2596.5</v>
      </c>
      <c r="N2683" s="53">
        <v>8100</v>
      </c>
      <c r="O2683" s="53">
        <v>-2746.5</v>
      </c>
      <c r="P2683" s="53">
        <v>7800</v>
      </c>
      <c r="Q2683" s="53">
        <v>-3046.5</v>
      </c>
      <c r="R2683" s="53">
        <v>8300</v>
      </c>
      <c r="S2683" s="53">
        <v>-2546.5</v>
      </c>
    </row>
    <row r="2684" spans="1:19">
      <c r="A2684" s="432">
        <v>43273</v>
      </c>
      <c r="B2684" s="53">
        <v>2995</v>
      </c>
      <c r="C2684" s="53">
        <v>9175</v>
      </c>
      <c r="D2684" s="53">
        <v>4128.75</v>
      </c>
      <c r="E2684" s="53">
        <v>6780</v>
      </c>
      <c r="F2684" s="53">
        <v>3729.0000000000005</v>
      </c>
      <c r="G2684" s="53">
        <v>7787</v>
      </c>
      <c r="H2684" s="53">
        <v>9287</v>
      </c>
      <c r="I2684" s="53">
        <v>9284.5</v>
      </c>
      <c r="J2684" s="53">
        <v>10784.5</v>
      </c>
      <c r="K2684" s="53">
        <v>8200</v>
      </c>
      <c r="L2684" s="53">
        <v>-1087</v>
      </c>
      <c r="M2684" s="53">
        <v>-2584.5</v>
      </c>
      <c r="N2684" s="53">
        <v>8100</v>
      </c>
      <c r="O2684" s="53">
        <v>-2684.5</v>
      </c>
      <c r="P2684" s="53">
        <v>7700</v>
      </c>
      <c r="Q2684" s="53">
        <v>-3084.5</v>
      </c>
      <c r="R2684" s="53">
        <v>8200</v>
      </c>
      <c r="S2684" s="53">
        <v>-2584.5</v>
      </c>
    </row>
    <row r="2685" spans="1:19">
      <c r="A2685" s="432">
        <v>43276</v>
      </c>
      <c r="B2685" s="53">
        <v>2995</v>
      </c>
      <c r="C2685" s="53">
        <v>9175</v>
      </c>
      <c r="D2685" s="53">
        <v>4128.75</v>
      </c>
      <c r="E2685" s="53">
        <v>6910</v>
      </c>
      <c r="F2685" s="53">
        <v>3800.5000000000005</v>
      </c>
      <c r="G2685" s="53">
        <v>7787</v>
      </c>
      <c r="H2685" s="53">
        <v>9287</v>
      </c>
      <c r="I2685" s="53">
        <v>9284.5</v>
      </c>
      <c r="J2685" s="53">
        <v>10784.5</v>
      </c>
      <c r="K2685" s="53">
        <v>8100</v>
      </c>
      <c r="L2685" s="53">
        <v>-1187</v>
      </c>
      <c r="M2685" s="53">
        <v>-2684.5</v>
      </c>
      <c r="N2685" s="53">
        <v>8100</v>
      </c>
      <c r="O2685" s="53">
        <v>-2684.5</v>
      </c>
      <c r="P2685" s="53">
        <v>7700</v>
      </c>
      <c r="Q2685" s="53">
        <v>-3084.5</v>
      </c>
      <c r="R2685" s="53">
        <v>8150</v>
      </c>
      <c r="S2685" s="53">
        <v>-2634.5</v>
      </c>
    </row>
    <row r="2686" spans="1:19">
      <c r="A2686" s="432">
        <v>43277</v>
      </c>
      <c r="B2686" s="53">
        <v>2965</v>
      </c>
      <c r="C2686" s="53">
        <v>9190</v>
      </c>
      <c r="D2686" s="53">
        <v>4135.5</v>
      </c>
      <c r="E2686" s="53">
        <v>6890</v>
      </c>
      <c r="F2686" s="53">
        <v>3789.5000000000005</v>
      </c>
      <c r="G2686" s="53">
        <v>7709</v>
      </c>
      <c r="H2686" s="53">
        <v>9209</v>
      </c>
      <c r="I2686" s="53">
        <v>9191.5</v>
      </c>
      <c r="J2686" s="53">
        <v>10691.5</v>
      </c>
      <c r="K2686" s="53">
        <v>8100</v>
      </c>
      <c r="L2686" s="53">
        <v>-1109</v>
      </c>
      <c r="M2686" s="53">
        <v>-2591.5</v>
      </c>
      <c r="N2686" s="53">
        <v>8100</v>
      </c>
      <c r="O2686" s="53">
        <v>-2591.5</v>
      </c>
      <c r="P2686" s="53">
        <v>7700</v>
      </c>
      <c r="Q2686" s="53">
        <v>-2991.5</v>
      </c>
      <c r="R2686" s="53">
        <v>8150</v>
      </c>
      <c r="S2686" s="53">
        <v>-2541.5</v>
      </c>
    </row>
    <row r="2687" spans="1:19">
      <c r="A2687" s="432">
        <v>43278</v>
      </c>
      <c r="B2687" s="53">
        <v>2965</v>
      </c>
      <c r="C2687" s="53">
        <v>9210</v>
      </c>
      <c r="D2687" s="53">
        <v>4144.5</v>
      </c>
      <c r="E2687" s="53">
        <v>7020</v>
      </c>
      <c r="F2687" s="53">
        <v>3861.0000000000005</v>
      </c>
      <c r="G2687" s="53">
        <v>7709</v>
      </c>
      <c r="H2687" s="53">
        <v>9209</v>
      </c>
      <c r="I2687" s="53">
        <v>9191.5</v>
      </c>
      <c r="J2687" s="53">
        <v>10691.5</v>
      </c>
      <c r="K2687" s="53">
        <v>8100</v>
      </c>
      <c r="L2687" s="53">
        <v>-1109</v>
      </c>
      <c r="M2687" s="53">
        <v>-2591.5</v>
      </c>
      <c r="N2687" s="53">
        <v>8000</v>
      </c>
      <c r="O2687" s="53">
        <v>-2691.5</v>
      </c>
      <c r="P2687" s="53">
        <v>7650</v>
      </c>
      <c r="Q2687" s="53">
        <v>-3041.5</v>
      </c>
      <c r="R2687" s="53">
        <v>8150</v>
      </c>
      <c r="S2687" s="53">
        <v>-2541.5</v>
      </c>
    </row>
    <row r="2688" spans="1:19">
      <c r="A2688" s="432">
        <v>43279</v>
      </c>
      <c r="B2688" s="53">
        <v>3005</v>
      </c>
      <c r="C2688" s="53">
        <v>9210</v>
      </c>
      <c r="D2688" s="53">
        <v>4144.5</v>
      </c>
      <c r="E2688" s="53">
        <v>7030</v>
      </c>
      <c r="F2688" s="53">
        <v>3866.5000000000005</v>
      </c>
      <c r="G2688" s="53">
        <v>7813</v>
      </c>
      <c r="H2688" s="53">
        <v>9313</v>
      </c>
      <c r="I2688" s="53">
        <v>9315.5</v>
      </c>
      <c r="J2688" s="53">
        <v>10815.5</v>
      </c>
      <c r="K2688" s="53">
        <v>8100</v>
      </c>
      <c r="L2688" s="53">
        <v>-1213</v>
      </c>
      <c r="M2688" s="53">
        <v>-2715.5</v>
      </c>
      <c r="N2688" s="53">
        <v>8000</v>
      </c>
      <c r="O2688" s="53">
        <v>-2815.5</v>
      </c>
      <c r="P2688" s="53">
        <v>7600</v>
      </c>
      <c r="Q2688" s="53">
        <v>-3215.5</v>
      </c>
      <c r="R2688" s="53">
        <v>8051</v>
      </c>
      <c r="S2688" s="53">
        <v>-2764.5</v>
      </c>
    </row>
    <row r="2689" spans="1:19">
      <c r="A2689" s="432">
        <v>43280</v>
      </c>
      <c r="B2689" s="53">
        <v>3005</v>
      </c>
      <c r="C2689" s="53">
        <v>9225</v>
      </c>
      <c r="D2689" s="53">
        <v>4151.25</v>
      </c>
      <c r="E2689" s="53">
        <v>7160</v>
      </c>
      <c r="F2689" s="53">
        <v>3938.0000000000005</v>
      </c>
      <c r="G2689" s="53">
        <v>7813</v>
      </c>
      <c r="H2689" s="53">
        <v>9313</v>
      </c>
      <c r="I2689" s="53">
        <v>9315.5</v>
      </c>
      <c r="J2689" s="53">
        <v>10815.5</v>
      </c>
      <c r="K2689" s="53">
        <v>8100</v>
      </c>
      <c r="L2689" s="53">
        <v>-1213</v>
      </c>
      <c r="M2689" s="53">
        <v>-2715.5</v>
      </c>
      <c r="N2689" s="53">
        <v>8000</v>
      </c>
      <c r="O2689" s="53">
        <v>-2815.5</v>
      </c>
      <c r="P2689" s="53">
        <v>7550</v>
      </c>
      <c r="Q2689" s="53">
        <v>-3265.5</v>
      </c>
      <c r="R2689" s="53">
        <v>7950</v>
      </c>
      <c r="S2689" s="53">
        <v>-2865.5</v>
      </c>
    </row>
    <row r="2690" spans="1:19">
      <c r="A2690" s="432">
        <v>43283</v>
      </c>
      <c r="B2690" s="53">
        <v>3025</v>
      </c>
      <c r="C2690" s="53">
        <v>9275</v>
      </c>
      <c r="D2690" s="53">
        <v>4173.75</v>
      </c>
      <c r="E2690" s="53">
        <v>7110</v>
      </c>
      <c r="F2690" s="53">
        <v>3910.5000000000005</v>
      </c>
      <c r="G2690" s="53">
        <v>7865</v>
      </c>
      <c r="H2690" s="53">
        <v>9365</v>
      </c>
      <c r="I2690" s="53">
        <v>9377.5</v>
      </c>
      <c r="J2690" s="53">
        <v>10877.5</v>
      </c>
      <c r="K2690" s="53">
        <v>8030</v>
      </c>
      <c r="L2690" s="53">
        <v>-1335</v>
      </c>
      <c r="M2690" s="53">
        <v>-2847.5</v>
      </c>
      <c r="N2690" s="53">
        <v>7900</v>
      </c>
      <c r="O2690" s="53">
        <v>-2977.5</v>
      </c>
      <c r="P2690" s="53">
        <v>7550</v>
      </c>
      <c r="Q2690" s="53">
        <v>-3327.5</v>
      </c>
      <c r="R2690" s="53">
        <v>7950</v>
      </c>
      <c r="S2690" s="53">
        <v>-2927.5</v>
      </c>
    </row>
    <row r="2691" spans="1:19">
      <c r="A2691" s="432">
        <v>43284</v>
      </c>
      <c r="B2691" s="53">
        <v>3030</v>
      </c>
      <c r="C2691" s="53">
        <v>9275</v>
      </c>
      <c r="D2691" s="53">
        <v>4173.75</v>
      </c>
      <c r="E2691" s="53">
        <v>7190</v>
      </c>
      <c r="F2691" s="53">
        <v>3954.5000000000005</v>
      </c>
      <c r="G2691" s="53">
        <v>7878</v>
      </c>
      <c r="H2691" s="53">
        <v>9378</v>
      </c>
      <c r="I2691" s="53">
        <v>9393</v>
      </c>
      <c r="J2691" s="53">
        <v>10893</v>
      </c>
      <c r="K2691" s="53">
        <v>8030</v>
      </c>
      <c r="L2691" s="53">
        <v>-1348</v>
      </c>
      <c r="M2691" s="53">
        <v>-2863</v>
      </c>
      <c r="N2691" s="53">
        <v>7900</v>
      </c>
      <c r="O2691" s="53">
        <v>-2993</v>
      </c>
      <c r="P2691" s="53">
        <v>7600</v>
      </c>
      <c r="Q2691" s="53">
        <v>-3293</v>
      </c>
      <c r="R2691" s="53">
        <v>8001</v>
      </c>
      <c r="S2691" s="53">
        <v>-2892</v>
      </c>
    </row>
    <row r="2692" spans="1:19">
      <c r="A2692" s="432">
        <v>43285</v>
      </c>
      <c r="B2692" s="53">
        <v>3075</v>
      </c>
      <c r="C2692" s="53">
        <v>9275</v>
      </c>
      <c r="D2692" s="53">
        <v>4173.75</v>
      </c>
      <c r="E2692" s="53">
        <v>7170</v>
      </c>
      <c r="F2692" s="53">
        <v>3943.5000000000005</v>
      </c>
      <c r="G2692" s="53">
        <v>7995</v>
      </c>
      <c r="H2692" s="53">
        <v>9495</v>
      </c>
      <c r="I2692" s="53">
        <v>9532.5</v>
      </c>
      <c r="J2692" s="53">
        <v>11032.5</v>
      </c>
      <c r="K2692" s="53">
        <v>8050</v>
      </c>
      <c r="L2692" s="53">
        <v>-1445</v>
      </c>
      <c r="M2692" s="53">
        <v>-2982.5</v>
      </c>
      <c r="N2692" s="53">
        <v>7900</v>
      </c>
      <c r="O2692" s="53">
        <v>-3132.5</v>
      </c>
      <c r="P2692" s="53">
        <v>7650</v>
      </c>
      <c r="Q2692" s="53">
        <v>-3382.5</v>
      </c>
      <c r="R2692" s="53">
        <v>8070</v>
      </c>
      <c r="S2692" s="53">
        <v>-2962.5</v>
      </c>
    </row>
    <row r="2693" spans="1:19">
      <c r="A2693" s="432">
        <v>43286</v>
      </c>
      <c r="B2693" s="53">
        <v>3075</v>
      </c>
      <c r="C2693" s="53">
        <v>9250</v>
      </c>
      <c r="D2693" s="53">
        <v>4162.5</v>
      </c>
      <c r="E2693" s="53">
        <v>7100</v>
      </c>
      <c r="F2693" s="53">
        <v>3905.0000000000005</v>
      </c>
      <c r="G2693" s="53">
        <v>7995</v>
      </c>
      <c r="H2693" s="53">
        <v>9495</v>
      </c>
      <c r="I2693" s="53">
        <v>9532.5</v>
      </c>
      <c r="J2693" s="53">
        <v>11032.5</v>
      </c>
      <c r="K2693" s="53">
        <v>8080</v>
      </c>
      <c r="L2693" s="53">
        <v>-1415</v>
      </c>
      <c r="M2693" s="53">
        <v>-2952.5</v>
      </c>
      <c r="N2693" s="53">
        <v>7900</v>
      </c>
      <c r="O2693" s="53">
        <v>-3132.5</v>
      </c>
      <c r="P2693" s="53">
        <v>7700</v>
      </c>
      <c r="Q2693" s="53">
        <v>-3332.5</v>
      </c>
      <c r="R2693" s="53">
        <v>8150</v>
      </c>
      <c r="S2693" s="53">
        <v>-2882.5</v>
      </c>
    </row>
    <row r="2694" spans="1:19">
      <c r="A2694" s="432">
        <v>43287</v>
      </c>
      <c r="B2694" s="53">
        <v>3135</v>
      </c>
      <c r="C2694" s="53">
        <v>9225</v>
      </c>
      <c r="D2694" s="53">
        <v>4151.25</v>
      </c>
      <c r="E2694" s="53">
        <v>7090</v>
      </c>
      <c r="F2694" s="53">
        <v>3899.5000000000005</v>
      </c>
      <c r="G2694" s="53">
        <v>8151</v>
      </c>
      <c r="H2694" s="53">
        <v>9651</v>
      </c>
      <c r="I2694" s="53">
        <v>9718.5</v>
      </c>
      <c r="J2694" s="53">
        <v>11218.5</v>
      </c>
      <c r="K2694" s="53">
        <v>8150</v>
      </c>
      <c r="L2694" s="53">
        <v>-1501</v>
      </c>
      <c r="M2694" s="53">
        <v>-3068.5</v>
      </c>
      <c r="N2694" s="53">
        <v>7900</v>
      </c>
      <c r="O2694" s="53">
        <v>-3318.5</v>
      </c>
      <c r="P2694" s="53">
        <v>7750</v>
      </c>
      <c r="Q2694" s="53">
        <v>-3468.5</v>
      </c>
      <c r="R2694" s="53">
        <v>8150</v>
      </c>
      <c r="S2694" s="53">
        <v>-3068.5</v>
      </c>
    </row>
    <row r="2695" spans="1:19">
      <c r="A2695" s="432">
        <v>43290</v>
      </c>
      <c r="B2695" s="53">
        <v>3130</v>
      </c>
      <c r="C2695" s="53">
        <v>9225</v>
      </c>
      <c r="D2695" s="53">
        <v>4151.25</v>
      </c>
      <c r="E2695" s="53">
        <v>7130</v>
      </c>
      <c r="F2695" s="53">
        <v>3921.5000000000005</v>
      </c>
      <c r="G2695" s="53">
        <v>8138</v>
      </c>
      <c r="H2695" s="53">
        <v>9638</v>
      </c>
      <c r="I2695" s="53">
        <v>9703</v>
      </c>
      <c r="J2695" s="53">
        <v>11203</v>
      </c>
      <c r="K2695" s="53">
        <v>8150</v>
      </c>
      <c r="L2695" s="53">
        <v>-1488</v>
      </c>
      <c r="M2695" s="53">
        <v>-3053</v>
      </c>
      <c r="N2695" s="53">
        <v>7900</v>
      </c>
      <c r="O2695" s="53">
        <v>-3303</v>
      </c>
      <c r="P2695" s="53">
        <v>7750</v>
      </c>
      <c r="Q2695" s="53">
        <v>-3453</v>
      </c>
      <c r="R2695" s="53">
        <v>8150</v>
      </c>
      <c r="S2695" s="53">
        <v>-3053</v>
      </c>
    </row>
    <row r="2696" spans="1:19">
      <c r="A2696" s="432">
        <v>43291</v>
      </c>
      <c r="B2696" s="53">
        <v>3115</v>
      </c>
      <c r="C2696" s="53">
        <v>9250</v>
      </c>
      <c r="D2696" s="53">
        <v>4162.5</v>
      </c>
      <c r="E2696" s="53">
        <v>7180</v>
      </c>
      <c r="F2696" s="53">
        <v>3949.0000000000005</v>
      </c>
      <c r="G2696" s="53">
        <v>8099</v>
      </c>
      <c r="H2696" s="53">
        <v>9599</v>
      </c>
      <c r="I2696" s="53">
        <v>9656.5</v>
      </c>
      <c r="J2696" s="53">
        <v>11156.5</v>
      </c>
      <c r="K2696" s="53">
        <v>8100</v>
      </c>
      <c r="L2696" s="53">
        <v>-1499</v>
      </c>
      <c r="M2696" s="53">
        <v>-3056.5</v>
      </c>
      <c r="N2696" s="53">
        <v>8000</v>
      </c>
      <c r="O2696" s="53">
        <v>-3156.5</v>
      </c>
      <c r="P2696" s="53">
        <v>7850</v>
      </c>
      <c r="Q2696" s="53">
        <v>-3306.5</v>
      </c>
      <c r="R2696" s="53">
        <v>8250</v>
      </c>
      <c r="S2696" s="53">
        <v>-2906.5</v>
      </c>
    </row>
    <row r="2697" spans="1:19">
      <c r="A2697" s="432">
        <v>43292</v>
      </c>
      <c r="B2697" s="53">
        <v>3100</v>
      </c>
      <c r="C2697" s="53">
        <v>9250</v>
      </c>
      <c r="D2697" s="53">
        <v>4162.5</v>
      </c>
      <c r="E2697" s="53">
        <v>7175</v>
      </c>
      <c r="F2697" s="53">
        <v>3946.2500000000005</v>
      </c>
      <c r="G2697" s="53">
        <v>8060</v>
      </c>
      <c r="H2697" s="53">
        <v>9560</v>
      </c>
      <c r="I2697" s="53">
        <v>9610</v>
      </c>
      <c r="J2697" s="53">
        <v>11110</v>
      </c>
      <c r="K2697" s="53">
        <v>8200</v>
      </c>
      <c r="L2697" s="53">
        <v>-1360</v>
      </c>
      <c r="M2697" s="53">
        <v>-2910</v>
      </c>
      <c r="N2697" s="53">
        <v>8000</v>
      </c>
      <c r="O2697" s="53">
        <v>-3110</v>
      </c>
      <c r="P2697" s="53">
        <v>7900</v>
      </c>
      <c r="Q2697" s="53">
        <v>-3210</v>
      </c>
      <c r="R2697" s="53">
        <v>8300</v>
      </c>
      <c r="S2697" s="53">
        <v>-2810</v>
      </c>
    </row>
    <row r="2698" spans="1:19">
      <c r="A2698" s="432">
        <v>43293</v>
      </c>
      <c r="B2698" s="53">
        <v>3080</v>
      </c>
      <c r="C2698" s="53">
        <v>9275</v>
      </c>
      <c r="D2698" s="53">
        <v>4173.75</v>
      </c>
      <c r="E2698" s="53">
        <v>7180</v>
      </c>
      <c r="F2698" s="53">
        <v>3949.0000000000005</v>
      </c>
      <c r="G2698" s="53">
        <v>8008</v>
      </c>
      <c r="H2698" s="53">
        <v>9508</v>
      </c>
      <c r="I2698" s="53">
        <v>9548</v>
      </c>
      <c r="J2698" s="53">
        <v>11048</v>
      </c>
      <c r="K2698" s="53">
        <v>8250</v>
      </c>
      <c r="L2698" s="53">
        <v>-1258</v>
      </c>
      <c r="M2698" s="53">
        <v>-2798</v>
      </c>
      <c r="N2698" s="53">
        <v>8000</v>
      </c>
      <c r="O2698" s="53">
        <v>-3048</v>
      </c>
      <c r="P2698" s="53">
        <v>7900</v>
      </c>
      <c r="Q2698" s="53">
        <v>-3148</v>
      </c>
      <c r="R2698" s="53">
        <v>8300</v>
      </c>
      <c r="S2698" s="53">
        <v>-2748</v>
      </c>
    </row>
    <row r="2699" spans="1:19">
      <c r="A2699" s="432">
        <v>43294</v>
      </c>
      <c r="B2699" s="53">
        <v>3080</v>
      </c>
      <c r="C2699" s="53">
        <v>9325</v>
      </c>
      <c r="D2699" s="53">
        <v>4196.25</v>
      </c>
      <c r="E2699" s="53">
        <v>7210</v>
      </c>
      <c r="F2699" s="53">
        <v>3965.5000000000005</v>
      </c>
      <c r="G2699" s="53">
        <v>8008</v>
      </c>
      <c r="H2699" s="53">
        <v>9508</v>
      </c>
      <c r="I2699" s="53">
        <v>9548</v>
      </c>
      <c r="J2699" s="53">
        <v>11048</v>
      </c>
      <c r="K2699" s="53">
        <v>8280</v>
      </c>
      <c r="L2699" s="53">
        <v>-1228</v>
      </c>
      <c r="M2699" s="53">
        <v>-2768</v>
      </c>
      <c r="N2699" s="53">
        <v>8000</v>
      </c>
      <c r="O2699" s="53">
        <v>-3048</v>
      </c>
      <c r="P2699" s="53">
        <v>7950</v>
      </c>
      <c r="Q2699" s="53">
        <v>-3098</v>
      </c>
      <c r="R2699" s="53">
        <v>8351</v>
      </c>
      <c r="S2699" s="53">
        <v>-2697</v>
      </c>
    </row>
    <row r="2700" spans="1:19">
      <c r="A2700" s="432">
        <v>43297</v>
      </c>
      <c r="B2700" s="53">
        <v>3040</v>
      </c>
      <c r="C2700" s="53">
        <v>9350</v>
      </c>
      <c r="D2700" s="53">
        <v>4207.5</v>
      </c>
      <c r="E2700" s="53">
        <v>7280</v>
      </c>
      <c r="F2700" s="53">
        <v>4004.0000000000005</v>
      </c>
      <c r="G2700" s="53">
        <v>7904</v>
      </c>
      <c r="H2700" s="53">
        <v>9404</v>
      </c>
      <c r="I2700" s="53">
        <v>9424</v>
      </c>
      <c r="J2700" s="53">
        <v>10924</v>
      </c>
      <c r="K2700" s="53">
        <v>8320</v>
      </c>
      <c r="L2700" s="53">
        <v>-1084</v>
      </c>
      <c r="M2700" s="53">
        <v>-2604</v>
      </c>
      <c r="N2700" s="53">
        <v>8000</v>
      </c>
      <c r="O2700" s="53">
        <v>-2924</v>
      </c>
      <c r="P2700" s="53">
        <v>8150</v>
      </c>
      <c r="Q2700" s="53">
        <v>-2774</v>
      </c>
      <c r="R2700" s="53">
        <v>8550</v>
      </c>
      <c r="S2700" s="53">
        <v>-2374</v>
      </c>
    </row>
    <row r="2701" spans="1:19">
      <c r="A2701" s="432">
        <v>43298</v>
      </c>
      <c r="B2701" s="53">
        <v>3040</v>
      </c>
      <c r="C2701" s="53">
        <v>9325</v>
      </c>
      <c r="D2701" s="53">
        <v>4196.25</v>
      </c>
      <c r="E2701" s="53">
        <v>7185</v>
      </c>
      <c r="F2701" s="53">
        <v>3951.7500000000005</v>
      </c>
      <c r="G2701" s="53">
        <v>7904</v>
      </c>
      <c r="H2701" s="53">
        <v>9404</v>
      </c>
      <c r="I2701" s="53">
        <v>9424</v>
      </c>
      <c r="J2701" s="53">
        <v>10924</v>
      </c>
      <c r="K2701" s="53">
        <v>8550</v>
      </c>
      <c r="L2701" s="53">
        <v>-854</v>
      </c>
      <c r="M2701" s="53">
        <v>-2374</v>
      </c>
      <c r="N2701" s="53">
        <v>8000</v>
      </c>
      <c r="O2701" s="53">
        <v>-2924</v>
      </c>
      <c r="P2701" s="53">
        <v>8200</v>
      </c>
      <c r="Q2701" s="53">
        <v>-2724</v>
      </c>
      <c r="R2701" s="53">
        <v>8600</v>
      </c>
      <c r="S2701" s="53">
        <v>-2324</v>
      </c>
    </row>
    <row r="2702" spans="1:19">
      <c r="A2702" s="432">
        <v>43299</v>
      </c>
      <c r="B2702" s="53">
        <v>3040</v>
      </c>
      <c r="C2702" s="53">
        <v>9350</v>
      </c>
      <c r="D2702" s="53">
        <v>4207.5</v>
      </c>
      <c r="E2702" s="53">
        <v>7195</v>
      </c>
      <c r="F2702" s="53">
        <v>3957.2500000000005</v>
      </c>
      <c r="G2702" s="53">
        <v>7904</v>
      </c>
      <c r="H2702" s="53">
        <v>9404</v>
      </c>
      <c r="I2702" s="53">
        <v>9424</v>
      </c>
      <c r="J2702" s="53">
        <v>10924</v>
      </c>
      <c r="K2702" s="53">
        <v>8550</v>
      </c>
      <c r="L2702" s="53">
        <v>-854</v>
      </c>
      <c r="M2702" s="53">
        <v>-2374</v>
      </c>
      <c r="N2702" s="53">
        <v>8000</v>
      </c>
      <c r="O2702" s="53">
        <v>-2924</v>
      </c>
      <c r="P2702" s="53">
        <v>8200</v>
      </c>
      <c r="Q2702" s="53">
        <v>-2724</v>
      </c>
      <c r="R2702" s="53">
        <v>8600</v>
      </c>
      <c r="S2702" s="53">
        <v>-2324</v>
      </c>
    </row>
    <row r="2703" spans="1:19">
      <c r="A2703" s="432">
        <v>43300</v>
      </c>
      <c r="B2703" s="53">
        <v>3085</v>
      </c>
      <c r="C2703" s="53">
        <v>9350</v>
      </c>
      <c r="D2703" s="53">
        <v>4207.5</v>
      </c>
      <c r="E2703" s="53">
        <v>7290</v>
      </c>
      <c r="F2703" s="53">
        <v>4009.5000000000005</v>
      </c>
      <c r="G2703" s="53">
        <v>8021</v>
      </c>
      <c r="H2703" s="53">
        <v>9521</v>
      </c>
      <c r="I2703" s="53">
        <v>9563.5</v>
      </c>
      <c r="J2703" s="53">
        <v>11063.5</v>
      </c>
      <c r="K2703" s="53">
        <v>8550</v>
      </c>
      <c r="L2703" s="53">
        <v>-971</v>
      </c>
      <c r="M2703" s="53">
        <v>-2513.5</v>
      </c>
      <c r="N2703" s="53">
        <v>8300</v>
      </c>
      <c r="O2703" s="53">
        <v>-2763.5</v>
      </c>
      <c r="P2703" s="53">
        <v>8200</v>
      </c>
      <c r="Q2703" s="53">
        <v>-2863.5</v>
      </c>
      <c r="R2703" s="53">
        <v>8600</v>
      </c>
      <c r="S2703" s="53">
        <v>-2463.5</v>
      </c>
    </row>
    <row r="2704" spans="1:19">
      <c r="A2704" s="432">
        <v>43301</v>
      </c>
      <c r="B2704" s="53">
        <v>3080</v>
      </c>
      <c r="C2704" s="53">
        <v>9350</v>
      </c>
      <c r="D2704" s="53">
        <v>4207.5</v>
      </c>
      <c r="E2704" s="53">
        <v>7425</v>
      </c>
      <c r="F2704" s="53">
        <v>4083.7500000000005</v>
      </c>
      <c r="G2704" s="53">
        <v>8008</v>
      </c>
      <c r="H2704" s="53">
        <v>9508</v>
      </c>
      <c r="I2704" s="53">
        <v>9548</v>
      </c>
      <c r="J2704" s="53">
        <v>11048</v>
      </c>
      <c r="K2704" s="53">
        <v>8550</v>
      </c>
      <c r="L2704" s="53">
        <v>-958</v>
      </c>
      <c r="M2704" s="53">
        <v>-2498</v>
      </c>
      <c r="N2704" s="53">
        <v>8300</v>
      </c>
      <c r="O2704" s="53">
        <v>-2748</v>
      </c>
      <c r="P2704" s="53">
        <v>8200</v>
      </c>
      <c r="Q2704" s="53">
        <v>-2848</v>
      </c>
      <c r="R2704" s="53">
        <v>8600</v>
      </c>
      <c r="S2704" s="53">
        <v>-2448</v>
      </c>
    </row>
    <row r="2705" spans="1:19">
      <c r="A2705" s="432">
        <v>43304</v>
      </c>
      <c r="B2705" s="53">
        <v>3105</v>
      </c>
      <c r="C2705" s="53">
        <v>9350</v>
      </c>
      <c r="D2705" s="53">
        <v>4207.5</v>
      </c>
      <c r="E2705" s="53">
        <v>7390</v>
      </c>
      <c r="F2705" s="53">
        <v>4064.5000000000005</v>
      </c>
      <c r="G2705" s="53">
        <v>8073</v>
      </c>
      <c r="H2705" s="53">
        <v>9573</v>
      </c>
      <c r="I2705" s="53">
        <v>9625.5</v>
      </c>
      <c r="J2705" s="53">
        <v>11125.5</v>
      </c>
      <c r="K2705" s="53">
        <v>8350</v>
      </c>
      <c r="L2705" s="53">
        <v>-1223</v>
      </c>
      <c r="M2705" s="53">
        <v>-2775.5</v>
      </c>
      <c r="N2705" s="53">
        <v>8300</v>
      </c>
      <c r="O2705" s="53">
        <v>-2825.5</v>
      </c>
      <c r="P2705" s="53">
        <v>8150</v>
      </c>
      <c r="Q2705" s="53">
        <v>-2975.5</v>
      </c>
      <c r="R2705" s="53">
        <v>8550</v>
      </c>
      <c r="S2705" s="53">
        <v>-2575.5</v>
      </c>
    </row>
    <row r="2706" spans="1:19">
      <c r="A2706" s="432">
        <v>43305</v>
      </c>
      <c r="B2706" s="53">
        <v>3115</v>
      </c>
      <c r="C2706" s="53">
        <v>9425</v>
      </c>
      <c r="D2706" s="53">
        <v>4241.25</v>
      </c>
      <c r="E2706" s="53">
        <v>7400</v>
      </c>
      <c r="F2706" s="53">
        <v>4070.0000000000005</v>
      </c>
      <c r="G2706" s="53">
        <v>8099</v>
      </c>
      <c r="H2706" s="53">
        <v>9599</v>
      </c>
      <c r="I2706" s="53">
        <v>9656.5</v>
      </c>
      <c r="J2706" s="53">
        <v>11156.5</v>
      </c>
      <c r="K2706" s="53">
        <v>8400</v>
      </c>
      <c r="L2706" s="53">
        <v>-1199</v>
      </c>
      <c r="M2706" s="53">
        <v>-2756.5</v>
      </c>
      <c r="N2706" s="53">
        <v>8300</v>
      </c>
      <c r="O2706" s="53">
        <v>-2856.5</v>
      </c>
      <c r="P2706" s="53">
        <v>8100</v>
      </c>
      <c r="Q2706" s="53">
        <v>-3056.5</v>
      </c>
      <c r="R2706" s="53">
        <v>8502</v>
      </c>
      <c r="S2706" s="53">
        <v>-2654.5</v>
      </c>
    </row>
    <row r="2707" spans="1:19">
      <c r="A2707" s="432">
        <v>43306</v>
      </c>
      <c r="B2707" s="53">
        <v>3055</v>
      </c>
      <c r="C2707" s="53">
        <v>9475</v>
      </c>
      <c r="D2707" s="53">
        <v>4263.75</v>
      </c>
      <c r="E2707" s="53">
        <v>7480</v>
      </c>
      <c r="F2707" s="53">
        <v>4114</v>
      </c>
      <c r="G2707" s="53">
        <v>7943</v>
      </c>
      <c r="H2707" s="53">
        <v>9443</v>
      </c>
      <c r="I2707" s="53">
        <v>9470.5</v>
      </c>
      <c r="J2707" s="53">
        <v>10970.5</v>
      </c>
      <c r="K2707" s="53">
        <v>8450</v>
      </c>
      <c r="L2707" s="53">
        <v>-993</v>
      </c>
      <c r="M2707" s="53">
        <v>-2520.5</v>
      </c>
      <c r="N2707" s="53">
        <v>8300</v>
      </c>
      <c r="O2707" s="53">
        <v>-2670.5</v>
      </c>
      <c r="P2707" s="53">
        <v>8100</v>
      </c>
      <c r="Q2707" s="53">
        <v>-2870.5</v>
      </c>
      <c r="R2707" s="53">
        <v>8502</v>
      </c>
      <c r="S2707" s="53">
        <v>-2468.5</v>
      </c>
    </row>
    <row r="2708" spans="1:19">
      <c r="A2708" s="432">
        <v>43307</v>
      </c>
      <c r="B2708" s="53">
        <v>3040</v>
      </c>
      <c r="C2708" s="53">
        <v>9475</v>
      </c>
      <c r="D2708" s="53">
        <v>4263.75</v>
      </c>
      <c r="E2708" s="53">
        <v>7590</v>
      </c>
      <c r="F2708" s="53">
        <v>4174.5</v>
      </c>
      <c r="G2708" s="53">
        <v>7904</v>
      </c>
      <c r="H2708" s="53">
        <v>9404</v>
      </c>
      <c r="I2708" s="53">
        <v>9424</v>
      </c>
      <c r="J2708" s="53">
        <v>10924</v>
      </c>
      <c r="K2708" s="53">
        <v>8500</v>
      </c>
      <c r="L2708" s="53">
        <v>-904</v>
      </c>
      <c r="M2708" s="53">
        <v>-2424</v>
      </c>
      <c r="N2708" s="53">
        <v>8300</v>
      </c>
      <c r="O2708" s="53">
        <v>-2624</v>
      </c>
      <c r="P2708" s="53">
        <v>8150</v>
      </c>
      <c r="Q2708" s="53">
        <v>-2774</v>
      </c>
      <c r="R2708" s="53">
        <v>8550</v>
      </c>
      <c r="S2708" s="53">
        <v>-2374</v>
      </c>
    </row>
    <row r="2709" spans="1:19">
      <c r="A2709" s="432">
        <v>43308</v>
      </c>
      <c r="B2709" s="53">
        <v>3040</v>
      </c>
      <c r="C2709" s="53">
        <v>9500</v>
      </c>
      <c r="D2709" s="53">
        <v>4275</v>
      </c>
      <c r="E2709" s="53">
        <v>7635</v>
      </c>
      <c r="F2709" s="53">
        <v>4199.25</v>
      </c>
      <c r="G2709" s="53">
        <v>7904</v>
      </c>
      <c r="H2709" s="53">
        <v>9404</v>
      </c>
      <c r="I2709" s="53">
        <v>9424</v>
      </c>
      <c r="J2709" s="53">
        <v>10924</v>
      </c>
      <c r="K2709" s="53">
        <v>8550</v>
      </c>
      <c r="L2709" s="53">
        <v>-854</v>
      </c>
      <c r="M2709" s="53">
        <v>-2374</v>
      </c>
      <c r="N2709" s="53">
        <v>8300</v>
      </c>
      <c r="O2709" s="53">
        <v>-2624</v>
      </c>
      <c r="P2709" s="53">
        <v>8200</v>
      </c>
      <c r="Q2709" s="53">
        <v>-2724</v>
      </c>
      <c r="R2709" s="53">
        <v>8600</v>
      </c>
      <c r="S2709" s="53">
        <v>-2324</v>
      </c>
    </row>
    <row r="2710" spans="1:19">
      <c r="A2710" s="432">
        <v>43311</v>
      </c>
      <c r="B2710" s="53">
        <v>3060</v>
      </c>
      <c r="C2710" s="53">
        <v>9600</v>
      </c>
      <c r="D2710" s="53">
        <v>4320</v>
      </c>
      <c r="E2710" s="53">
        <v>7790</v>
      </c>
      <c r="F2710" s="53">
        <v>4284.5</v>
      </c>
      <c r="G2710" s="53">
        <v>7956</v>
      </c>
      <c r="H2710" s="53">
        <v>9456</v>
      </c>
      <c r="I2710" s="53">
        <v>9486</v>
      </c>
      <c r="J2710" s="53">
        <v>10986</v>
      </c>
      <c r="K2710" s="53">
        <v>8650</v>
      </c>
      <c r="L2710" s="53">
        <v>-806</v>
      </c>
      <c r="M2710" s="53">
        <v>-2336</v>
      </c>
      <c r="N2710" s="53">
        <v>8300</v>
      </c>
      <c r="O2710" s="53">
        <v>-2686</v>
      </c>
      <c r="P2710" s="53">
        <v>8300</v>
      </c>
      <c r="Q2710" s="53">
        <v>-2686</v>
      </c>
      <c r="R2710" s="53">
        <v>8701</v>
      </c>
      <c r="S2710" s="53">
        <v>-2285</v>
      </c>
    </row>
    <row r="2711" spans="1:19">
      <c r="A2711" s="432">
        <v>43312</v>
      </c>
      <c r="B2711" s="53">
        <v>3055</v>
      </c>
      <c r="C2711" s="53">
        <v>9600</v>
      </c>
      <c r="D2711" s="53">
        <v>4320</v>
      </c>
      <c r="E2711" s="53">
        <v>7710</v>
      </c>
      <c r="F2711" s="53">
        <v>4240.5</v>
      </c>
      <c r="G2711" s="53">
        <v>7943</v>
      </c>
      <c r="H2711" s="53">
        <v>9443</v>
      </c>
      <c r="I2711" s="53">
        <v>9470.5</v>
      </c>
      <c r="J2711" s="53">
        <v>10970.5</v>
      </c>
      <c r="K2711" s="53">
        <v>8750</v>
      </c>
      <c r="L2711" s="53">
        <v>-693</v>
      </c>
      <c r="M2711" s="53">
        <v>-2220.5</v>
      </c>
      <c r="N2711" s="53">
        <v>8300</v>
      </c>
      <c r="O2711" s="53">
        <v>-2670.5</v>
      </c>
      <c r="P2711" s="53">
        <v>8350</v>
      </c>
      <c r="Q2711" s="53">
        <v>-2620.5</v>
      </c>
      <c r="R2711" s="53">
        <v>8751</v>
      </c>
      <c r="S2711" s="53">
        <v>-2219.5</v>
      </c>
    </row>
    <row r="2712" spans="1:19">
      <c r="A2712" s="432">
        <v>43313</v>
      </c>
      <c r="B2712" s="53">
        <v>3050</v>
      </c>
      <c r="C2712" s="53">
        <v>9625</v>
      </c>
      <c r="D2712" s="53">
        <v>4331.25</v>
      </c>
      <c r="E2712" s="53">
        <v>7790</v>
      </c>
      <c r="F2712" s="53">
        <v>4284.5</v>
      </c>
      <c r="G2712" s="53">
        <v>7930</v>
      </c>
      <c r="H2712" s="53">
        <v>9430</v>
      </c>
      <c r="I2712" s="53">
        <v>9455</v>
      </c>
      <c r="J2712" s="53">
        <v>10955</v>
      </c>
      <c r="K2712" s="53">
        <v>8750</v>
      </c>
      <c r="L2712" s="53">
        <v>-680</v>
      </c>
      <c r="M2712" s="53">
        <v>-2205</v>
      </c>
      <c r="N2712" s="53">
        <v>8300</v>
      </c>
      <c r="O2712" s="53">
        <v>-2655</v>
      </c>
      <c r="P2712" s="53">
        <v>8450</v>
      </c>
      <c r="Q2712" s="53">
        <v>-2505</v>
      </c>
      <c r="R2712" s="53">
        <v>8851</v>
      </c>
      <c r="S2712" s="53">
        <v>-2104</v>
      </c>
    </row>
    <row r="2713" spans="1:19">
      <c r="A2713" s="432">
        <v>43314</v>
      </c>
      <c r="B2713" s="53">
        <v>3075</v>
      </c>
      <c r="C2713" s="53">
        <v>9675</v>
      </c>
      <c r="D2713" s="53">
        <v>4353.75</v>
      </c>
      <c r="E2713" s="53">
        <v>7790</v>
      </c>
      <c r="F2713" s="53">
        <v>4284.5</v>
      </c>
      <c r="G2713" s="53">
        <v>7995</v>
      </c>
      <c r="H2713" s="53">
        <v>9495</v>
      </c>
      <c r="I2713" s="53">
        <v>9532.5</v>
      </c>
      <c r="J2713" s="53">
        <v>11032.5</v>
      </c>
      <c r="K2713" s="53">
        <v>8750</v>
      </c>
      <c r="L2713" s="53">
        <v>-745</v>
      </c>
      <c r="M2713" s="53">
        <v>-2282.5</v>
      </c>
      <c r="N2713" s="53">
        <v>8300</v>
      </c>
      <c r="O2713" s="53">
        <v>-2732.5</v>
      </c>
      <c r="P2713" s="53">
        <v>8500</v>
      </c>
      <c r="Q2713" s="53">
        <v>-2532.5</v>
      </c>
      <c r="R2713" s="53">
        <v>8901</v>
      </c>
      <c r="S2713" s="53">
        <v>-2131.5</v>
      </c>
    </row>
    <row r="2714" spans="1:19">
      <c r="A2714" s="432">
        <v>43315</v>
      </c>
      <c r="B2714" s="53">
        <v>3200</v>
      </c>
      <c r="C2714" s="53">
        <v>9900</v>
      </c>
      <c r="D2714" s="53">
        <v>4455</v>
      </c>
      <c r="E2714" s="53">
        <v>7930</v>
      </c>
      <c r="F2714" s="53">
        <v>4361.5</v>
      </c>
      <c r="G2714" s="53">
        <v>8320</v>
      </c>
      <c r="H2714" s="53">
        <v>9820</v>
      </c>
      <c r="I2714" s="53">
        <v>9920</v>
      </c>
      <c r="J2714" s="53">
        <v>11420</v>
      </c>
      <c r="K2714" s="53">
        <v>8750</v>
      </c>
      <c r="L2714" s="53">
        <v>-1070</v>
      </c>
      <c r="M2714" s="53">
        <v>-2670</v>
      </c>
      <c r="N2714" s="53">
        <v>8600</v>
      </c>
      <c r="O2714" s="53">
        <v>-2820</v>
      </c>
      <c r="P2714" s="53">
        <v>8600</v>
      </c>
      <c r="Q2714" s="53">
        <v>-2820</v>
      </c>
      <c r="R2714" s="53">
        <v>9001</v>
      </c>
      <c r="S2714" s="53">
        <v>-2419</v>
      </c>
    </row>
    <row r="2715" spans="1:19">
      <c r="A2715" s="432">
        <v>43318</v>
      </c>
      <c r="B2715" s="53">
        <v>3320</v>
      </c>
      <c r="C2715" s="53">
        <v>10075</v>
      </c>
      <c r="D2715" s="53">
        <v>4533.75</v>
      </c>
      <c r="E2715" s="53">
        <v>7810</v>
      </c>
      <c r="F2715" s="53">
        <v>4295.5</v>
      </c>
      <c r="G2715" s="53">
        <v>8632</v>
      </c>
      <c r="H2715" s="53">
        <v>10132</v>
      </c>
      <c r="I2715" s="53">
        <v>10292</v>
      </c>
      <c r="J2715" s="53">
        <v>11792</v>
      </c>
      <c r="K2715" s="53">
        <v>9200</v>
      </c>
      <c r="L2715" s="53">
        <v>-932</v>
      </c>
      <c r="M2715" s="53">
        <v>-2592</v>
      </c>
      <c r="N2715" s="53">
        <v>8800</v>
      </c>
      <c r="O2715" s="53">
        <v>-2992</v>
      </c>
      <c r="P2715" s="53">
        <v>8850</v>
      </c>
      <c r="Q2715" s="53">
        <v>-2942</v>
      </c>
      <c r="R2715" s="53">
        <v>9251</v>
      </c>
      <c r="S2715" s="53">
        <v>-2541</v>
      </c>
    </row>
    <row r="2716" spans="1:19">
      <c r="A2716" s="432">
        <v>43319</v>
      </c>
      <c r="B2716" s="53">
        <v>3305</v>
      </c>
      <c r="C2716" s="53">
        <v>10200</v>
      </c>
      <c r="D2716" s="53">
        <v>4590</v>
      </c>
      <c r="E2716" s="53">
        <v>7810</v>
      </c>
      <c r="F2716" s="53">
        <v>4295.5</v>
      </c>
      <c r="G2716" s="53">
        <v>8593</v>
      </c>
      <c r="H2716" s="53">
        <v>10093</v>
      </c>
      <c r="I2716" s="53">
        <v>10245.5</v>
      </c>
      <c r="J2716" s="53">
        <v>11745.5</v>
      </c>
      <c r="K2716" s="53">
        <v>9300</v>
      </c>
      <c r="L2716" s="53">
        <v>-793</v>
      </c>
      <c r="M2716" s="53">
        <v>-2445.5</v>
      </c>
      <c r="N2716" s="53">
        <v>8800</v>
      </c>
      <c r="O2716" s="53">
        <v>-2945.5</v>
      </c>
      <c r="P2716" s="53">
        <v>9000</v>
      </c>
      <c r="Q2716" s="53">
        <v>-2745.5</v>
      </c>
      <c r="R2716" s="53">
        <v>9402</v>
      </c>
      <c r="S2716" s="53">
        <v>-2343.5</v>
      </c>
    </row>
    <row r="2717" spans="1:19">
      <c r="A2717" s="432">
        <v>43320</v>
      </c>
      <c r="B2717" s="53">
        <v>3285</v>
      </c>
      <c r="C2717" s="53">
        <v>10250</v>
      </c>
      <c r="D2717" s="53">
        <v>4612.5</v>
      </c>
      <c r="E2717" s="53">
        <v>7870</v>
      </c>
      <c r="F2717" s="53">
        <v>4328.5</v>
      </c>
      <c r="G2717" s="53">
        <v>8541</v>
      </c>
      <c r="H2717" s="53">
        <v>10041</v>
      </c>
      <c r="I2717" s="53">
        <v>10183.5</v>
      </c>
      <c r="J2717" s="53">
        <v>11683.5</v>
      </c>
      <c r="K2717" s="53">
        <v>9400</v>
      </c>
      <c r="L2717" s="53">
        <v>-641</v>
      </c>
      <c r="M2717" s="53">
        <v>-2283.5</v>
      </c>
      <c r="N2717" s="53">
        <v>9000</v>
      </c>
      <c r="O2717" s="53">
        <v>-2683.5</v>
      </c>
      <c r="P2717" s="53">
        <v>9100</v>
      </c>
      <c r="Q2717" s="53">
        <v>-2583.5</v>
      </c>
      <c r="R2717" s="53">
        <v>9500</v>
      </c>
      <c r="S2717" s="53">
        <v>-2183.5</v>
      </c>
    </row>
    <row r="2718" spans="1:19">
      <c r="A2718" s="432">
        <v>43321</v>
      </c>
      <c r="B2718" s="53">
        <v>3275</v>
      </c>
      <c r="C2718" s="53">
        <v>10250</v>
      </c>
      <c r="D2718" s="53">
        <v>4612.5</v>
      </c>
      <c r="E2718" s="53">
        <v>7750</v>
      </c>
      <c r="F2718" s="53">
        <v>4262.5</v>
      </c>
      <c r="G2718" s="53">
        <v>8515</v>
      </c>
      <c r="H2718" s="53">
        <v>10015</v>
      </c>
      <c r="I2718" s="53">
        <v>10152.5</v>
      </c>
      <c r="J2718" s="53">
        <v>11652.5</v>
      </c>
      <c r="K2718" s="53">
        <v>9400</v>
      </c>
      <c r="L2718" s="53">
        <v>-615</v>
      </c>
      <c r="M2718" s="53">
        <v>-2252.5</v>
      </c>
      <c r="N2718" s="53">
        <v>9000</v>
      </c>
      <c r="O2718" s="53">
        <v>-2652.5</v>
      </c>
      <c r="P2718" s="53">
        <v>9100</v>
      </c>
      <c r="Q2718" s="53">
        <v>-2552.5</v>
      </c>
      <c r="R2718" s="53">
        <v>9500</v>
      </c>
      <c r="S2718" s="53">
        <v>-2152.5</v>
      </c>
    </row>
    <row r="2719" spans="1:19">
      <c r="A2719" s="432">
        <v>43322</v>
      </c>
      <c r="B2719" s="53">
        <v>3215</v>
      </c>
      <c r="C2719" s="53">
        <v>10250</v>
      </c>
      <c r="D2719" s="53">
        <v>4612.5</v>
      </c>
      <c r="E2719" s="53">
        <v>7560</v>
      </c>
      <c r="F2719" s="53">
        <v>4158</v>
      </c>
      <c r="G2719" s="53">
        <v>8359</v>
      </c>
      <c r="H2719" s="53">
        <v>9859</v>
      </c>
      <c r="I2719" s="53">
        <v>9966.5</v>
      </c>
      <c r="J2719" s="53">
        <v>11466.5</v>
      </c>
      <c r="K2719" s="53">
        <v>9450</v>
      </c>
      <c r="L2719" s="53">
        <v>-409</v>
      </c>
      <c r="M2719" s="53">
        <v>-2016.5</v>
      </c>
      <c r="N2719" s="53">
        <v>9000</v>
      </c>
      <c r="O2719" s="53">
        <v>-2466.5</v>
      </c>
      <c r="P2719" s="53">
        <v>9100</v>
      </c>
      <c r="Q2719" s="53">
        <v>-2366.5</v>
      </c>
      <c r="R2719" s="53">
        <v>9500</v>
      </c>
      <c r="S2719" s="53">
        <v>-1966.5</v>
      </c>
    </row>
    <row r="2720" spans="1:19">
      <c r="A2720" s="432">
        <v>43323</v>
      </c>
      <c r="N2720" s="53">
        <v>9200</v>
      </c>
    </row>
    <row r="2721" spans="1:19">
      <c r="A2721" s="432">
        <v>43325</v>
      </c>
      <c r="B2721" s="53">
        <v>3175</v>
      </c>
      <c r="C2721" s="53">
        <v>10225</v>
      </c>
      <c r="D2721" s="53">
        <v>4601.25</v>
      </c>
      <c r="E2721" s="53">
        <v>7610</v>
      </c>
      <c r="F2721" s="53">
        <v>4185.5</v>
      </c>
      <c r="G2721" s="53">
        <v>8255</v>
      </c>
      <c r="H2721" s="53">
        <v>9755</v>
      </c>
      <c r="I2721" s="53">
        <v>9842.5</v>
      </c>
      <c r="J2721" s="53">
        <v>11342.5</v>
      </c>
      <c r="K2721" s="53">
        <v>9400</v>
      </c>
      <c r="L2721" s="53">
        <v>-355</v>
      </c>
      <c r="M2721" s="53">
        <v>-1942.5</v>
      </c>
      <c r="N2721" s="53">
        <v>9200</v>
      </c>
      <c r="O2721" s="53">
        <v>-2142.5</v>
      </c>
      <c r="P2721" s="53">
        <v>9100</v>
      </c>
      <c r="Q2721" s="53">
        <v>-2242.5</v>
      </c>
      <c r="R2721" s="53">
        <v>9500</v>
      </c>
      <c r="S2721" s="53">
        <v>-1842.5</v>
      </c>
    </row>
    <row r="2722" spans="1:19">
      <c r="A2722" s="432">
        <v>43326</v>
      </c>
      <c r="B2722" s="53">
        <v>3300</v>
      </c>
      <c r="C2722" s="53">
        <v>10250</v>
      </c>
      <c r="D2722" s="53">
        <v>4612.5</v>
      </c>
      <c r="E2722" s="53">
        <v>7605</v>
      </c>
      <c r="F2722" s="53">
        <v>4182.75</v>
      </c>
      <c r="G2722" s="53">
        <v>8580</v>
      </c>
      <c r="H2722" s="53">
        <v>10080</v>
      </c>
      <c r="I2722" s="53">
        <v>10230</v>
      </c>
      <c r="J2722" s="53">
        <v>11730</v>
      </c>
      <c r="K2722" s="53">
        <v>9400</v>
      </c>
      <c r="L2722" s="53">
        <v>-680</v>
      </c>
      <c r="M2722" s="53">
        <v>-2330</v>
      </c>
      <c r="N2722" s="53">
        <v>9200</v>
      </c>
      <c r="O2722" s="53">
        <v>-2530</v>
      </c>
      <c r="P2722" s="53">
        <v>9100</v>
      </c>
      <c r="Q2722" s="53">
        <v>-2630</v>
      </c>
      <c r="R2722" s="53">
        <v>9500</v>
      </c>
      <c r="S2722" s="53">
        <v>-2230</v>
      </c>
    </row>
    <row r="2723" spans="1:19">
      <c r="A2723" s="432">
        <v>43327</v>
      </c>
      <c r="B2723" s="53">
        <v>3265</v>
      </c>
      <c r="C2723" s="53">
        <v>10250</v>
      </c>
      <c r="D2723" s="53">
        <v>4612.5</v>
      </c>
      <c r="E2723" s="53">
        <v>7490</v>
      </c>
      <c r="F2723" s="53">
        <v>4119.5</v>
      </c>
      <c r="G2723" s="53">
        <v>8489</v>
      </c>
      <c r="H2723" s="53">
        <v>9989</v>
      </c>
      <c r="I2723" s="53">
        <v>10121.5</v>
      </c>
      <c r="J2723" s="53">
        <v>11621.5</v>
      </c>
      <c r="K2723" s="53">
        <v>9400</v>
      </c>
      <c r="L2723" s="53">
        <v>-589</v>
      </c>
      <c r="M2723" s="53">
        <v>-2221.5</v>
      </c>
      <c r="N2723" s="53">
        <v>9350</v>
      </c>
      <c r="O2723" s="53">
        <v>-2271.5</v>
      </c>
      <c r="P2723" s="53">
        <v>9100</v>
      </c>
      <c r="Q2723" s="53">
        <v>-2521.5</v>
      </c>
      <c r="R2723" s="53">
        <v>9500</v>
      </c>
      <c r="S2723" s="53">
        <v>-2121.5</v>
      </c>
    </row>
    <row r="2724" spans="1:19">
      <c r="A2724" s="432">
        <v>43328</v>
      </c>
      <c r="B2724" s="53">
        <v>3240</v>
      </c>
      <c r="C2724" s="53">
        <v>10225</v>
      </c>
      <c r="D2724" s="53">
        <v>4601.25</v>
      </c>
      <c r="E2724" s="53">
        <v>7480</v>
      </c>
      <c r="F2724" s="53">
        <v>4114</v>
      </c>
      <c r="G2724" s="53">
        <v>8424</v>
      </c>
      <c r="H2724" s="53">
        <v>9924</v>
      </c>
      <c r="I2724" s="53">
        <v>10044</v>
      </c>
      <c r="J2724" s="53">
        <v>11544</v>
      </c>
      <c r="K2724" s="53">
        <v>9400</v>
      </c>
      <c r="L2724" s="53">
        <v>-524</v>
      </c>
      <c r="M2724" s="53">
        <v>-2144</v>
      </c>
      <c r="N2724" s="53">
        <v>9350</v>
      </c>
      <c r="O2724" s="53">
        <v>-2194</v>
      </c>
      <c r="P2724" s="53">
        <v>9100</v>
      </c>
      <c r="Q2724" s="53">
        <v>-2444</v>
      </c>
      <c r="R2724" s="53">
        <v>9550</v>
      </c>
      <c r="S2724" s="53">
        <v>-1994</v>
      </c>
    </row>
    <row r="2725" spans="1:19">
      <c r="A2725" s="432">
        <v>43329</v>
      </c>
      <c r="B2725" s="53">
        <v>3230</v>
      </c>
      <c r="C2725" s="53">
        <v>10200</v>
      </c>
      <c r="D2725" s="53">
        <v>4590</v>
      </c>
      <c r="E2725" s="53">
        <v>7640</v>
      </c>
      <c r="F2725" s="53">
        <v>4202</v>
      </c>
      <c r="G2725" s="53">
        <v>8398</v>
      </c>
      <c r="H2725" s="53">
        <v>9898</v>
      </c>
      <c r="I2725" s="53">
        <v>10013</v>
      </c>
      <c r="J2725" s="53">
        <v>11513</v>
      </c>
      <c r="K2725" s="53">
        <v>9400</v>
      </c>
      <c r="L2725" s="53">
        <v>-498</v>
      </c>
      <c r="M2725" s="53">
        <v>-2113</v>
      </c>
      <c r="N2725" s="53">
        <v>9350</v>
      </c>
      <c r="O2725" s="53">
        <v>-2163</v>
      </c>
      <c r="P2725" s="53">
        <v>9150</v>
      </c>
      <c r="Q2725" s="53">
        <v>-2363</v>
      </c>
      <c r="R2725" s="53">
        <v>9550</v>
      </c>
      <c r="S2725" s="53">
        <v>-1963</v>
      </c>
    </row>
    <row r="2726" spans="1:19">
      <c r="A2726" s="432">
        <v>43332</v>
      </c>
      <c r="B2726" s="53">
        <v>3245</v>
      </c>
      <c r="C2726" s="53">
        <v>10125</v>
      </c>
      <c r="D2726" s="53">
        <v>4556.25</v>
      </c>
      <c r="E2726" s="53">
        <v>7765</v>
      </c>
      <c r="F2726" s="53">
        <v>4270.75</v>
      </c>
      <c r="G2726" s="53">
        <v>8437</v>
      </c>
      <c r="H2726" s="53">
        <v>9937</v>
      </c>
      <c r="I2726" s="53">
        <v>10059.5</v>
      </c>
      <c r="J2726" s="53">
        <v>11559.5</v>
      </c>
      <c r="K2726" s="53">
        <v>9400</v>
      </c>
      <c r="L2726" s="53">
        <v>-537</v>
      </c>
      <c r="M2726" s="53">
        <v>-2159.5</v>
      </c>
      <c r="N2726" s="53">
        <v>9350</v>
      </c>
      <c r="O2726" s="53">
        <v>-2209.5</v>
      </c>
      <c r="P2726" s="53">
        <v>9150</v>
      </c>
      <c r="Q2726" s="53">
        <v>-2409.5</v>
      </c>
      <c r="R2726" s="53">
        <v>9550</v>
      </c>
      <c r="S2726" s="53">
        <v>-2009.5</v>
      </c>
    </row>
    <row r="2727" spans="1:19">
      <c r="A2727" s="432">
        <v>43333</v>
      </c>
      <c r="B2727" s="53">
        <v>3270</v>
      </c>
      <c r="C2727" s="53">
        <v>10125</v>
      </c>
      <c r="D2727" s="53">
        <v>4556.25</v>
      </c>
      <c r="E2727" s="53">
        <v>7740</v>
      </c>
      <c r="F2727" s="53">
        <v>4257</v>
      </c>
      <c r="G2727" s="53">
        <v>8502</v>
      </c>
      <c r="H2727" s="53">
        <v>10002</v>
      </c>
      <c r="I2727" s="53">
        <v>10137</v>
      </c>
      <c r="J2727" s="53">
        <v>11637</v>
      </c>
      <c r="K2727" s="53">
        <v>9400</v>
      </c>
      <c r="L2727" s="53">
        <v>-602</v>
      </c>
      <c r="M2727" s="53">
        <v>-2237</v>
      </c>
      <c r="N2727" s="53">
        <v>9350</v>
      </c>
      <c r="O2727" s="53">
        <v>-2287</v>
      </c>
      <c r="P2727" s="53">
        <v>9150</v>
      </c>
      <c r="Q2727" s="53">
        <v>-2487</v>
      </c>
      <c r="R2727" s="53">
        <v>9550</v>
      </c>
      <c r="S2727" s="53">
        <v>-2087</v>
      </c>
    </row>
    <row r="2728" spans="1:19">
      <c r="A2728" s="432">
        <v>43334</v>
      </c>
      <c r="B2728" s="53">
        <v>3335</v>
      </c>
      <c r="C2728" s="53">
        <v>10125</v>
      </c>
      <c r="D2728" s="53">
        <v>4556.25</v>
      </c>
      <c r="E2728" s="53">
        <v>7830</v>
      </c>
      <c r="F2728" s="53">
        <v>4306.5</v>
      </c>
      <c r="G2728" s="53">
        <v>8671</v>
      </c>
      <c r="H2728" s="53">
        <v>10171</v>
      </c>
      <c r="I2728" s="53">
        <v>10338.5</v>
      </c>
      <c r="J2728" s="53">
        <v>11838.5</v>
      </c>
      <c r="K2728" s="53">
        <v>9400</v>
      </c>
      <c r="L2728" s="53">
        <v>-771</v>
      </c>
      <c r="M2728" s="53">
        <v>-2438.5</v>
      </c>
      <c r="N2728" s="53">
        <v>9350</v>
      </c>
      <c r="O2728" s="53">
        <v>-2488.5</v>
      </c>
      <c r="P2728" s="53">
        <v>9150</v>
      </c>
      <c r="Q2728" s="53">
        <v>-2688.5</v>
      </c>
      <c r="R2728" s="53">
        <v>9550</v>
      </c>
      <c r="S2728" s="53">
        <v>-2288.5</v>
      </c>
    </row>
    <row r="2729" spans="1:19">
      <c r="A2729" s="432">
        <v>43335</v>
      </c>
      <c r="B2729" s="53">
        <v>3295</v>
      </c>
      <c r="C2729" s="53">
        <v>10125</v>
      </c>
      <c r="D2729" s="53">
        <v>4556.25</v>
      </c>
      <c r="E2729" s="53">
        <v>7780</v>
      </c>
      <c r="F2729" s="53">
        <v>4279</v>
      </c>
      <c r="G2729" s="53">
        <v>8567</v>
      </c>
      <c r="H2729" s="53">
        <v>10067</v>
      </c>
      <c r="I2729" s="53">
        <v>10214.5</v>
      </c>
      <c r="J2729" s="53">
        <v>11714.5</v>
      </c>
      <c r="K2729" s="53">
        <v>9400</v>
      </c>
      <c r="L2729" s="53">
        <v>-667</v>
      </c>
      <c r="M2729" s="53">
        <v>-2314.5</v>
      </c>
      <c r="N2729" s="53">
        <v>9350</v>
      </c>
      <c r="O2729" s="53">
        <v>-2364.5</v>
      </c>
      <c r="P2729" s="53">
        <v>9150</v>
      </c>
      <c r="Q2729" s="53">
        <v>-2564.5</v>
      </c>
      <c r="R2729" s="53">
        <v>9550</v>
      </c>
      <c r="S2729" s="53">
        <v>-2164.5</v>
      </c>
    </row>
    <row r="2730" spans="1:19">
      <c r="A2730" s="432">
        <v>43336</v>
      </c>
      <c r="B2730" s="53">
        <v>3285</v>
      </c>
      <c r="C2730" s="53">
        <v>10050</v>
      </c>
      <c r="D2730" s="53">
        <v>4522.5</v>
      </c>
      <c r="E2730" s="53">
        <v>7855</v>
      </c>
      <c r="F2730" s="53">
        <v>4320.25</v>
      </c>
      <c r="G2730" s="53">
        <v>8541</v>
      </c>
      <c r="H2730" s="53">
        <v>10041</v>
      </c>
      <c r="I2730" s="53">
        <v>10183.5</v>
      </c>
      <c r="J2730" s="53">
        <v>11683.5</v>
      </c>
      <c r="K2730" s="53">
        <v>9400</v>
      </c>
      <c r="L2730" s="53">
        <v>-641</v>
      </c>
      <c r="M2730" s="53">
        <v>-2283.5</v>
      </c>
      <c r="N2730" s="53">
        <v>9350</v>
      </c>
      <c r="O2730" s="53">
        <v>-2333.5</v>
      </c>
      <c r="P2730" s="53">
        <v>9150</v>
      </c>
      <c r="Q2730" s="53">
        <v>-2533.5</v>
      </c>
      <c r="R2730" s="53">
        <v>9550</v>
      </c>
      <c r="S2730" s="53">
        <v>-2133.5</v>
      </c>
    </row>
    <row r="2731" spans="1:19">
      <c r="A2731" s="432">
        <v>43339</v>
      </c>
      <c r="B2731" s="53">
        <v>3295</v>
      </c>
      <c r="C2731" s="53">
        <v>10025</v>
      </c>
      <c r="D2731" s="53">
        <v>4511.25</v>
      </c>
      <c r="E2731" s="53">
        <v>7810</v>
      </c>
      <c r="F2731" s="53">
        <v>4295.5</v>
      </c>
      <c r="G2731" s="53">
        <v>8567</v>
      </c>
      <c r="H2731" s="53">
        <v>10067</v>
      </c>
      <c r="I2731" s="53">
        <v>10214.5</v>
      </c>
      <c r="J2731" s="53">
        <v>11714.5</v>
      </c>
      <c r="K2731" s="53">
        <v>9350</v>
      </c>
      <c r="L2731" s="53">
        <v>-717</v>
      </c>
      <c r="M2731" s="53">
        <v>-2364.5</v>
      </c>
      <c r="N2731" s="53">
        <v>9350</v>
      </c>
      <c r="O2731" s="53">
        <v>-2364.5</v>
      </c>
      <c r="P2731" s="53">
        <v>9100</v>
      </c>
      <c r="Q2731" s="53">
        <v>-2614.5</v>
      </c>
      <c r="R2731" s="53">
        <v>9500</v>
      </c>
      <c r="S2731" s="53">
        <v>-2214.5</v>
      </c>
    </row>
    <row r="2732" spans="1:19">
      <c r="A2732" s="432">
        <v>43340</v>
      </c>
      <c r="B2732" s="53">
        <v>3320</v>
      </c>
      <c r="C2732" s="53">
        <v>10025</v>
      </c>
      <c r="D2732" s="53">
        <v>4511.25</v>
      </c>
      <c r="E2732" s="53">
        <v>7780</v>
      </c>
      <c r="F2732" s="53">
        <v>4279</v>
      </c>
      <c r="G2732" s="53">
        <v>8632</v>
      </c>
      <c r="H2732" s="53">
        <v>10132</v>
      </c>
      <c r="I2732" s="53">
        <v>10292</v>
      </c>
      <c r="J2732" s="53">
        <v>11792</v>
      </c>
      <c r="K2732" s="53">
        <v>9350</v>
      </c>
      <c r="L2732" s="53">
        <v>-782</v>
      </c>
      <c r="M2732" s="53">
        <v>-2442</v>
      </c>
      <c r="N2732" s="53">
        <v>9350</v>
      </c>
      <c r="O2732" s="53">
        <v>-2442</v>
      </c>
      <c r="P2732" s="53">
        <v>9050</v>
      </c>
      <c r="Q2732" s="53">
        <v>-2742</v>
      </c>
      <c r="R2732" s="53">
        <v>9450</v>
      </c>
      <c r="S2732" s="53">
        <v>-2342</v>
      </c>
    </row>
    <row r="2733" spans="1:19">
      <c r="A2733" s="432">
        <v>43341</v>
      </c>
      <c r="B2733" s="53">
        <v>3305</v>
      </c>
      <c r="C2733" s="53">
        <v>10025</v>
      </c>
      <c r="D2733" s="53">
        <v>4511.25</v>
      </c>
      <c r="E2733" s="53">
        <v>7770</v>
      </c>
      <c r="F2733" s="53">
        <v>4273.5</v>
      </c>
      <c r="G2733" s="53">
        <v>8593</v>
      </c>
      <c r="H2733" s="53">
        <v>10093</v>
      </c>
      <c r="I2733" s="53">
        <v>10245.5</v>
      </c>
      <c r="J2733" s="53">
        <v>11745.5</v>
      </c>
      <c r="K2733" s="53">
        <v>9350</v>
      </c>
      <c r="L2733" s="53">
        <v>-743</v>
      </c>
      <c r="M2733" s="53">
        <v>-2395.5</v>
      </c>
      <c r="N2733" s="53">
        <v>9350</v>
      </c>
      <c r="O2733" s="53">
        <v>-2395.5</v>
      </c>
      <c r="P2733" s="53">
        <v>9000</v>
      </c>
      <c r="Q2733" s="53">
        <v>-2745.5</v>
      </c>
      <c r="R2733" s="53">
        <v>9400</v>
      </c>
      <c r="S2733" s="53">
        <v>-2345.5</v>
      </c>
    </row>
    <row r="2734" spans="1:19">
      <c r="A2734" s="432">
        <v>43342</v>
      </c>
      <c r="B2734" s="53">
        <v>3295</v>
      </c>
      <c r="C2734" s="53">
        <v>9950</v>
      </c>
      <c r="D2734" s="53">
        <v>4477.5</v>
      </c>
      <c r="E2734" s="53">
        <v>7890</v>
      </c>
      <c r="F2734" s="53">
        <v>4339.5</v>
      </c>
      <c r="G2734" s="53">
        <v>8567</v>
      </c>
      <c r="H2734" s="53">
        <v>10067</v>
      </c>
      <c r="I2734" s="53">
        <v>10214.5</v>
      </c>
      <c r="J2734" s="53">
        <v>11714.5</v>
      </c>
      <c r="K2734" s="53">
        <v>9300</v>
      </c>
      <c r="L2734" s="53">
        <v>-767</v>
      </c>
      <c r="M2734" s="53">
        <v>-2414.5</v>
      </c>
      <c r="N2734" s="53">
        <v>9250</v>
      </c>
      <c r="O2734" s="53">
        <v>-2464.5</v>
      </c>
      <c r="P2734" s="53">
        <v>9000</v>
      </c>
      <c r="Q2734" s="53">
        <v>-2714.5</v>
      </c>
      <c r="R2734" s="53">
        <v>9400</v>
      </c>
      <c r="S2734" s="53">
        <v>-2314.5</v>
      </c>
    </row>
    <row r="2735" spans="1:19">
      <c r="A2735" s="432">
        <v>43343</v>
      </c>
      <c r="B2735" s="53">
        <v>3305</v>
      </c>
      <c r="C2735" s="53">
        <v>9950</v>
      </c>
      <c r="D2735" s="53">
        <v>4477.5</v>
      </c>
      <c r="E2735" s="53">
        <v>8150</v>
      </c>
      <c r="F2735" s="53">
        <v>4482.5</v>
      </c>
      <c r="G2735" s="53">
        <v>8593</v>
      </c>
      <c r="H2735" s="53">
        <v>10093</v>
      </c>
      <c r="I2735" s="53">
        <v>10245.5</v>
      </c>
      <c r="J2735" s="53">
        <v>11745.5</v>
      </c>
      <c r="K2735" s="53">
        <v>9300</v>
      </c>
      <c r="L2735" s="53">
        <v>-793</v>
      </c>
      <c r="M2735" s="53">
        <v>-2445.5</v>
      </c>
      <c r="N2735" s="53">
        <v>9250</v>
      </c>
      <c r="O2735" s="53">
        <v>-2495.5</v>
      </c>
      <c r="P2735" s="53">
        <v>9000</v>
      </c>
      <c r="Q2735" s="53">
        <v>-2745.5</v>
      </c>
      <c r="R2735" s="53">
        <v>9400</v>
      </c>
      <c r="S2735" s="53">
        <v>-2345.5</v>
      </c>
    </row>
    <row r="2736" spans="1:19">
      <c r="A2736" s="432">
        <v>43346</v>
      </c>
      <c r="B2736" s="53">
        <v>3280</v>
      </c>
      <c r="C2736" s="53">
        <v>9950</v>
      </c>
      <c r="D2736" s="53">
        <v>4477.5</v>
      </c>
      <c r="E2736" s="53">
        <v>8170</v>
      </c>
      <c r="F2736" s="53">
        <v>4493.5</v>
      </c>
      <c r="G2736" s="53">
        <v>8528</v>
      </c>
      <c r="H2736" s="53">
        <v>10028</v>
      </c>
      <c r="I2736" s="53">
        <v>10168</v>
      </c>
      <c r="J2736" s="53">
        <v>11668</v>
      </c>
      <c r="K2736" s="53">
        <v>9300</v>
      </c>
      <c r="L2736" s="53">
        <v>-728</v>
      </c>
      <c r="M2736" s="53">
        <v>-2368</v>
      </c>
      <c r="N2736" s="53">
        <v>9250</v>
      </c>
      <c r="O2736" s="53">
        <v>-2418</v>
      </c>
      <c r="P2736" s="53">
        <v>8950</v>
      </c>
      <c r="Q2736" s="53">
        <v>-2718</v>
      </c>
      <c r="R2736" s="53">
        <v>9350</v>
      </c>
      <c r="S2736" s="53">
        <v>-2318</v>
      </c>
    </row>
    <row r="2737" spans="1:19">
      <c r="A2737" s="432">
        <v>43347</v>
      </c>
      <c r="B2737" s="53">
        <v>3300</v>
      </c>
      <c r="C2737" s="53">
        <v>9950</v>
      </c>
      <c r="D2737" s="53">
        <v>4477.5</v>
      </c>
      <c r="E2737" s="53">
        <v>8180</v>
      </c>
      <c r="F2737" s="53">
        <v>4499</v>
      </c>
      <c r="G2737" s="53">
        <v>8580</v>
      </c>
      <c r="H2737" s="53">
        <v>10080</v>
      </c>
      <c r="I2737" s="53">
        <v>10230</v>
      </c>
      <c r="J2737" s="53">
        <v>11730</v>
      </c>
      <c r="K2737" s="53">
        <v>9250</v>
      </c>
      <c r="L2737" s="53">
        <v>-830</v>
      </c>
      <c r="M2737" s="53">
        <v>-2480</v>
      </c>
      <c r="N2737" s="53">
        <v>9250</v>
      </c>
      <c r="O2737" s="53">
        <v>-2480</v>
      </c>
      <c r="P2737" s="53">
        <v>8950</v>
      </c>
      <c r="Q2737" s="53">
        <v>-2780</v>
      </c>
      <c r="R2737" s="53">
        <v>9350</v>
      </c>
      <c r="S2737" s="53">
        <v>-2380</v>
      </c>
    </row>
    <row r="2738" spans="1:19">
      <c r="A2738" s="432">
        <v>43348</v>
      </c>
      <c r="B2738" s="53">
        <v>3350</v>
      </c>
      <c r="C2738" s="53">
        <v>9975</v>
      </c>
      <c r="D2738" s="53">
        <v>4488.75</v>
      </c>
      <c r="E2738" s="53">
        <v>8230</v>
      </c>
      <c r="F2738" s="53">
        <v>4526.5</v>
      </c>
      <c r="G2738" s="53">
        <v>8710</v>
      </c>
      <c r="H2738" s="53">
        <v>10210</v>
      </c>
      <c r="I2738" s="53">
        <v>10385</v>
      </c>
      <c r="J2738" s="53">
        <v>11885</v>
      </c>
      <c r="K2738" s="53">
        <v>9250</v>
      </c>
      <c r="L2738" s="53">
        <v>-960</v>
      </c>
      <c r="M2738" s="53">
        <v>-2635</v>
      </c>
      <c r="N2738" s="53">
        <v>9150</v>
      </c>
      <c r="O2738" s="53">
        <v>-2735</v>
      </c>
      <c r="P2738" s="53">
        <v>8950</v>
      </c>
      <c r="Q2738" s="53">
        <v>-2935</v>
      </c>
      <c r="R2738" s="53">
        <v>9350</v>
      </c>
      <c r="S2738" s="53">
        <v>-2535</v>
      </c>
    </row>
    <row r="2739" spans="1:19">
      <c r="A2739" s="432">
        <v>43349</v>
      </c>
      <c r="B2739" s="53">
        <v>3345</v>
      </c>
      <c r="C2739" s="53">
        <v>9975</v>
      </c>
      <c r="D2739" s="53">
        <v>4488.75</v>
      </c>
      <c r="E2739" s="53">
        <v>8210</v>
      </c>
      <c r="F2739" s="53">
        <v>4515.5</v>
      </c>
      <c r="G2739" s="53">
        <v>8697</v>
      </c>
      <c r="H2739" s="53">
        <v>10197</v>
      </c>
      <c r="I2739" s="53">
        <v>10369.5</v>
      </c>
      <c r="J2739" s="53">
        <v>11869.5</v>
      </c>
      <c r="K2739" s="53">
        <v>9250</v>
      </c>
      <c r="L2739" s="53">
        <v>-947</v>
      </c>
      <c r="M2739" s="53">
        <v>-2619.5</v>
      </c>
      <c r="N2739" s="53">
        <v>9150</v>
      </c>
      <c r="O2739" s="53">
        <v>-2719.5</v>
      </c>
      <c r="P2739" s="53">
        <v>8950</v>
      </c>
      <c r="Q2739" s="53">
        <v>-2919.5</v>
      </c>
      <c r="R2739" s="53">
        <v>9350</v>
      </c>
      <c r="S2739" s="53">
        <v>-2519.5</v>
      </c>
    </row>
    <row r="2740" spans="1:19">
      <c r="A2740" s="432">
        <v>43350</v>
      </c>
      <c r="B2740" s="53">
        <v>3395</v>
      </c>
      <c r="C2740" s="53">
        <v>10000</v>
      </c>
      <c r="D2740" s="53">
        <v>4500</v>
      </c>
      <c r="E2740" s="53">
        <v>7770</v>
      </c>
      <c r="F2740" s="53">
        <v>4273.5</v>
      </c>
      <c r="G2740" s="53">
        <v>8827</v>
      </c>
      <c r="H2740" s="53">
        <v>10327</v>
      </c>
      <c r="I2740" s="53">
        <v>10524.5</v>
      </c>
      <c r="J2740" s="53">
        <v>12024.5</v>
      </c>
      <c r="K2740" s="53">
        <v>9250</v>
      </c>
      <c r="L2740" s="53">
        <v>-1077</v>
      </c>
      <c r="M2740" s="53">
        <v>-2774.5</v>
      </c>
      <c r="N2740" s="53">
        <v>9150</v>
      </c>
      <c r="O2740" s="53">
        <v>-2874.5</v>
      </c>
      <c r="P2740" s="53">
        <v>8950</v>
      </c>
      <c r="Q2740" s="53">
        <v>-3074.5</v>
      </c>
      <c r="R2740" s="53">
        <v>9350</v>
      </c>
      <c r="S2740" s="53">
        <v>-2674.5</v>
      </c>
    </row>
    <row r="2741" spans="1:19">
      <c r="A2741" s="432">
        <v>43353</v>
      </c>
      <c r="B2741" s="53">
        <v>3440</v>
      </c>
      <c r="C2741" s="53">
        <v>10050</v>
      </c>
      <c r="D2741" s="53">
        <v>4522.5</v>
      </c>
      <c r="E2741" s="53">
        <v>7840</v>
      </c>
      <c r="F2741" s="53">
        <v>4312</v>
      </c>
      <c r="G2741" s="53">
        <v>8944</v>
      </c>
      <c r="H2741" s="53">
        <v>10444</v>
      </c>
      <c r="I2741" s="53">
        <v>10664</v>
      </c>
      <c r="J2741" s="53">
        <v>12164</v>
      </c>
      <c r="K2741" s="53">
        <v>9200</v>
      </c>
      <c r="L2741" s="53">
        <v>-1244</v>
      </c>
      <c r="M2741" s="53">
        <v>-2964</v>
      </c>
      <c r="N2741" s="53">
        <v>9150</v>
      </c>
      <c r="O2741" s="53">
        <v>-3014</v>
      </c>
      <c r="P2741" s="53">
        <v>8900</v>
      </c>
      <c r="Q2741" s="53">
        <v>-3264</v>
      </c>
      <c r="R2741" s="53">
        <v>9300</v>
      </c>
      <c r="S2741" s="53">
        <v>-2864</v>
      </c>
    </row>
    <row r="2742" spans="1:19">
      <c r="A2742" s="432">
        <v>43354</v>
      </c>
      <c r="B2742" s="53">
        <v>3440</v>
      </c>
      <c r="C2742" s="53">
        <v>10075</v>
      </c>
      <c r="D2742" s="53">
        <v>4533.75</v>
      </c>
      <c r="E2742" s="53">
        <v>7650</v>
      </c>
      <c r="F2742" s="53">
        <v>4207.5</v>
      </c>
      <c r="G2742" s="53">
        <v>8944</v>
      </c>
      <c r="H2742" s="53">
        <v>10444</v>
      </c>
      <c r="I2742" s="53">
        <v>10664</v>
      </c>
      <c r="J2742" s="53">
        <v>12164</v>
      </c>
      <c r="K2742" s="53">
        <v>9250</v>
      </c>
      <c r="L2742" s="53">
        <v>-1194</v>
      </c>
      <c r="M2742" s="53">
        <v>-2914</v>
      </c>
      <c r="N2742" s="53">
        <v>9150</v>
      </c>
      <c r="O2742" s="53">
        <v>-3014</v>
      </c>
      <c r="P2742" s="53">
        <v>8900</v>
      </c>
      <c r="Q2742" s="53">
        <v>-3264</v>
      </c>
      <c r="R2742" s="53">
        <v>9300</v>
      </c>
      <c r="S2742" s="53">
        <v>-2864</v>
      </c>
    </row>
    <row r="2743" spans="1:19">
      <c r="A2743" s="432">
        <v>43355</v>
      </c>
      <c r="B2743" s="53">
        <v>3370</v>
      </c>
      <c r="C2743" s="53">
        <v>9975</v>
      </c>
      <c r="D2743" s="53">
        <v>4488.75</v>
      </c>
      <c r="E2743" s="53">
        <v>7585</v>
      </c>
      <c r="F2743" s="53">
        <v>4171.75</v>
      </c>
      <c r="G2743" s="53">
        <v>8762</v>
      </c>
      <c r="H2743" s="53">
        <v>10262</v>
      </c>
      <c r="I2743" s="53">
        <v>10447</v>
      </c>
      <c r="J2743" s="53">
        <v>11947</v>
      </c>
      <c r="K2743" s="53">
        <v>9250</v>
      </c>
      <c r="L2743" s="53">
        <v>-1012</v>
      </c>
      <c r="M2743" s="53">
        <v>-2697</v>
      </c>
      <c r="N2743" s="53">
        <v>9150</v>
      </c>
      <c r="O2743" s="53">
        <v>-2797</v>
      </c>
      <c r="P2743" s="53">
        <v>8900</v>
      </c>
      <c r="Q2743" s="53">
        <v>-3047</v>
      </c>
      <c r="R2743" s="53">
        <v>9300</v>
      </c>
      <c r="S2743" s="53">
        <v>-2647</v>
      </c>
    </row>
    <row r="2744" spans="1:19">
      <c r="A2744" s="432">
        <v>43356</v>
      </c>
      <c r="B2744" s="53">
        <v>3360</v>
      </c>
      <c r="C2744" s="53">
        <v>10000</v>
      </c>
      <c r="D2744" s="53">
        <v>4500</v>
      </c>
      <c r="E2744" s="53">
        <v>7620</v>
      </c>
      <c r="F2744" s="53">
        <v>4191</v>
      </c>
      <c r="G2744" s="53">
        <v>8736</v>
      </c>
      <c r="H2744" s="53">
        <v>10236</v>
      </c>
      <c r="I2744" s="53">
        <v>10416</v>
      </c>
      <c r="J2744" s="53">
        <v>11916</v>
      </c>
      <c r="K2744" s="53">
        <v>9280</v>
      </c>
      <c r="L2744" s="53">
        <v>-956</v>
      </c>
      <c r="M2744" s="53">
        <v>-2636</v>
      </c>
      <c r="N2744" s="53">
        <v>9150</v>
      </c>
      <c r="O2744" s="53">
        <v>-2766</v>
      </c>
      <c r="P2744" s="53">
        <v>8900</v>
      </c>
      <c r="Q2744" s="53">
        <v>-3016</v>
      </c>
      <c r="R2744" s="53">
        <v>9300</v>
      </c>
      <c r="S2744" s="53">
        <v>-2616</v>
      </c>
    </row>
    <row r="2745" spans="1:19">
      <c r="A2745" s="432">
        <v>43357</v>
      </c>
      <c r="B2745" s="53">
        <v>3375</v>
      </c>
      <c r="C2745" s="53">
        <v>10000</v>
      </c>
      <c r="D2745" s="53">
        <v>4500</v>
      </c>
      <c r="E2745" s="53">
        <v>7360</v>
      </c>
      <c r="F2745" s="53">
        <v>4048.0000000000005</v>
      </c>
      <c r="G2745" s="53">
        <v>8775</v>
      </c>
      <c r="H2745" s="53">
        <v>10275</v>
      </c>
      <c r="I2745" s="53">
        <v>10462.5</v>
      </c>
      <c r="J2745" s="53">
        <v>11962.5</v>
      </c>
      <c r="K2745" s="53">
        <v>9280</v>
      </c>
      <c r="L2745" s="53">
        <v>-995</v>
      </c>
      <c r="M2745" s="53">
        <v>-2682.5</v>
      </c>
      <c r="N2745" s="53">
        <v>9150</v>
      </c>
      <c r="O2745" s="53">
        <v>-2812.5</v>
      </c>
      <c r="P2745" s="53">
        <v>8900</v>
      </c>
      <c r="Q2745" s="53">
        <v>-3062.5</v>
      </c>
      <c r="R2745" s="53">
        <v>9300</v>
      </c>
      <c r="S2745" s="53">
        <v>-2662.5</v>
      </c>
    </row>
    <row r="2746" spans="1:19">
      <c r="A2746" s="432">
        <v>43360</v>
      </c>
      <c r="B2746" s="53">
        <v>3365</v>
      </c>
      <c r="C2746" s="53">
        <v>10100</v>
      </c>
      <c r="D2746" s="53">
        <v>4545</v>
      </c>
      <c r="E2746" s="53">
        <v>7340</v>
      </c>
      <c r="F2746" s="53">
        <v>4037.0000000000005</v>
      </c>
      <c r="G2746" s="53">
        <v>8749</v>
      </c>
      <c r="H2746" s="53">
        <v>10249</v>
      </c>
      <c r="I2746" s="53">
        <v>10431.5</v>
      </c>
      <c r="J2746" s="53">
        <v>11931.5</v>
      </c>
      <c r="K2746" s="53">
        <v>9350</v>
      </c>
      <c r="L2746" s="53">
        <v>-899</v>
      </c>
      <c r="M2746" s="53">
        <v>-2581.5</v>
      </c>
      <c r="N2746" s="53">
        <v>9150</v>
      </c>
      <c r="O2746" s="53">
        <v>-2781.5</v>
      </c>
      <c r="P2746" s="53">
        <v>8850</v>
      </c>
      <c r="Q2746" s="53">
        <v>-3081.5</v>
      </c>
      <c r="R2746" s="53">
        <v>9370</v>
      </c>
      <c r="S2746" s="53">
        <v>-2561.5</v>
      </c>
    </row>
    <row r="2747" spans="1:19">
      <c r="A2747" s="432">
        <v>43361</v>
      </c>
      <c r="B2747" s="53">
        <v>3360</v>
      </c>
      <c r="C2747" s="53">
        <v>10250</v>
      </c>
      <c r="D2747" s="53">
        <v>4612.5</v>
      </c>
      <c r="E2747" s="53">
        <v>7315</v>
      </c>
      <c r="F2747" s="53">
        <v>4023.2500000000005</v>
      </c>
      <c r="G2747" s="53">
        <v>8736</v>
      </c>
      <c r="H2747" s="53">
        <v>10236</v>
      </c>
      <c r="I2747" s="53">
        <v>10416</v>
      </c>
      <c r="J2747" s="53">
        <v>11916</v>
      </c>
      <c r="K2747" s="53">
        <v>9350</v>
      </c>
      <c r="L2747" s="53">
        <v>-886</v>
      </c>
      <c r="M2747" s="53">
        <v>-2566</v>
      </c>
      <c r="N2747" s="53">
        <v>9150</v>
      </c>
      <c r="O2747" s="53">
        <v>-2766</v>
      </c>
      <c r="P2747" s="53">
        <v>8950</v>
      </c>
      <c r="Q2747" s="53">
        <v>-2966</v>
      </c>
      <c r="R2747" s="53">
        <v>9450</v>
      </c>
      <c r="S2747" s="53">
        <v>-2466</v>
      </c>
    </row>
    <row r="2748" spans="1:19">
      <c r="A2748" s="432">
        <v>43362</v>
      </c>
      <c r="B2748" s="53">
        <v>3400</v>
      </c>
      <c r="C2748" s="53">
        <v>10375</v>
      </c>
      <c r="D2748" s="53">
        <v>4668.75</v>
      </c>
      <c r="E2748" s="53">
        <v>7240</v>
      </c>
      <c r="F2748" s="53">
        <v>3982.0000000000005</v>
      </c>
      <c r="G2748" s="53">
        <v>8840</v>
      </c>
      <c r="H2748" s="53">
        <v>10340</v>
      </c>
      <c r="I2748" s="53">
        <v>10540</v>
      </c>
      <c r="J2748" s="53">
        <v>12040</v>
      </c>
      <c r="K2748" s="53">
        <v>9500</v>
      </c>
      <c r="L2748" s="53">
        <v>-840</v>
      </c>
      <c r="M2748" s="53">
        <v>-2540</v>
      </c>
      <c r="N2748" s="53">
        <v>9150</v>
      </c>
      <c r="O2748" s="53">
        <v>-2890</v>
      </c>
      <c r="P2748" s="53">
        <v>9000</v>
      </c>
      <c r="Q2748" s="53">
        <v>-3040</v>
      </c>
      <c r="R2748" s="53">
        <v>9500</v>
      </c>
      <c r="S2748" s="53">
        <v>-2540</v>
      </c>
    </row>
    <row r="2749" spans="1:19">
      <c r="A2749" s="432">
        <v>43363</v>
      </c>
      <c r="B2749" s="53">
        <v>3420</v>
      </c>
      <c r="C2749" s="53">
        <v>10550</v>
      </c>
      <c r="D2749" s="53">
        <v>4747.5</v>
      </c>
      <c r="E2749" s="53">
        <v>7210</v>
      </c>
      <c r="F2749" s="53">
        <v>3965.5000000000005</v>
      </c>
      <c r="G2749" s="53">
        <v>8892</v>
      </c>
      <c r="H2749" s="53">
        <v>10392</v>
      </c>
      <c r="I2749" s="53">
        <v>10602</v>
      </c>
      <c r="J2749" s="53">
        <v>12102</v>
      </c>
      <c r="K2749" s="53">
        <v>9580</v>
      </c>
      <c r="L2749" s="53">
        <v>-812</v>
      </c>
      <c r="M2749" s="53">
        <v>-2522</v>
      </c>
      <c r="N2749" s="53">
        <v>9300</v>
      </c>
      <c r="O2749" s="53">
        <v>-2802</v>
      </c>
      <c r="P2749" s="53">
        <v>9050</v>
      </c>
      <c r="Q2749" s="53">
        <v>-3052</v>
      </c>
      <c r="R2749" s="53">
        <v>9550</v>
      </c>
      <c r="S2749" s="53">
        <v>-2552</v>
      </c>
    </row>
    <row r="2750" spans="1:19">
      <c r="A2750" s="432">
        <v>43364</v>
      </c>
      <c r="B2750" s="53">
        <v>3410</v>
      </c>
      <c r="C2750" s="53">
        <v>10525</v>
      </c>
      <c r="D2750" s="53">
        <v>4736.25</v>
      </c>
      <c r="E2750" s="53">
        <v>7120</v>
      </c>
      <c r="F2750" s="53">
        <v>3916.0000000000005</v>
      </c>
      <c r="G2750" s="53">
        <v>8866</v>
      </c>
      <c r="H2750" s="53">
        <v>10366</v>
      </c>
      <c r="I2750" s="53">
        <v>10571</v>
      </c>
      <c r="J2750" s="53">
        <v>12071</v>
      </c>
      <c r="K2750" s="53">
        <v>9600</v>
      </c>
      <c r="L2750" s="53">
        <v>-766</v>
      </c>
      <c r="M2750" s="53">
        <v>-2471</v>
      </c>
      <c r="N2750" s="53">
        <v>9300</v>
      </c>
      <c r="O2750" s="53">
        <v>-2771</v>
      </c>
      <c r="P2750" s="53">
        <v>9100</v>
      </c>
      <c r="Q2750" s="53">
        <v>-2971</v>
      </c>
      <c r="R2750" s="53">
        <v>9701</v>
      </c>
      <c r="S2750" s="53">
        <v>-2370</v>
      </c>
    </row>
    <row r="2751" spans="1:19">
      <c r="A2751" s="432">
        <v>43367</v>
      </c>
      <c r="B2751" s="53">
        <v>3410</v>
      </c>
      <c r="G2751" s="53">
        <v>8866</v>
      </c>
      <c r="H2751" s="53">
        <v>10366</v>
      </c>
      <c r="I2751" s="53">
        <v>10571</v>
      </c>
      <c r="J2751" s="53">
        <v>12071</v>
      </c>
      <c r="P2751" s="53">
        <v>9100</v>
      </c>
      <c r="Q2751" s="53">
        <v>-2971</v>
      </c>
      <c r="R2751" s="53">
        <v>9701</v>
      </c>
      <c r="S2751" s="53">
        <v>-2370</v>
      </c>
    </row>
    <row r="2752" spans="1:19">
      <c r="A2752" s="432">
        <v>43368</v>
      </c>
      <c r="B2752" s="53">
        <v>3410</v>
      </c>
      <c r="C2752" s="53">
        <v>10550</v>
      </c>
      <c r="D2752" s="53">
        <v>4747.5</v>
      </c>
      <c r="E2752" s="53">
        <v>7150</v>
      </c>
      <c r="F2752" s="53">
        <v>3932.5000000000005</v>
      </c>
      <c r="G2752" s="53">
        <v>8866</v>
      </c>
      <c r="H2752" s="53">
        <v>10366</v>
      </c>
      <c r="I2752" s="53">
        <v>10571</v>
      </c>
      <c r="J2752" s="53">
        <v>12071</v>
      </c>
      <c r="K2752" s="53">
        <v>9770</v>
      </c>
      <c r="L2752" s="53">
        <v>-596</v>
      </c>
      <c r="M2752" s="53">
        <v>-2301</v>
      </c>
      <c r="N2752" s="53">
        <v>9300</v>
      </c>
      <c r="O2752" s="53">
        <v>-2771</v>
      </c>
      <c r="P2752" s="53">
        <v>9350</v>
      </c>
      <c r="Q2752" s="53">
        <v>-2721</v>
      </c>
      <c r="R2752" s="53">
        <v>9850</v>
      </c>
      <c r="S2752" s="53">
        <v>-2221</v>
      </c>
    </row>
    <row r="2753" spans="1:19">
      <c r="A2753" s="432">
        <v>43369</v>
      </c>
      <c r="B2753" s="53">
        <v>3375</v>
      </c>
      <c r="C2753" s="53">
        <v>10525</v>
      </c>
      <c r="D2753" s="53">
        <v>4736.25</v>
      </c>
      <c r="E2753" s="53">
        <v>7280</v>
      </c>
      <c r="F2753" s="53">
        <v>4004.0000000000005</v>
      </c>
      <c r="G2753" s="53">
        <v>8775</v>
      </c>
      <c r="H2753" s="53">
        <v>10275</v>
      </c>
      <c r="I2753" s="53">
        <v>10462.5</v>
      </c>
      <c r="J2753" s="53">
        <v>11962.5</v>
      </c>
      <c r="K2753" s="53">
        <v>9770</v>
      </c>
      <c r="L2753" s="53">
        <v>-505</v>
      </c>
      <c r="M2753" s="53">
        <v>-2192.5</v>
      </c>
      <c r="N2753" s="53">
        <v>9300</v>
      </c>
      <c r="O2753" s="53">
        <v>-2662.5</v>
      </c>
      <c r="P2753" s="53">
        <v>9350</v>
      </c>
      <c r="Q2753" s="53">
        <v>-2612.5</v>
      </c>
      <c r="R2753" s="53">
        <v>9850</v>
      </c>
      <c r="S2753" s="53">
        <v>-2112.5</v>
      </c>
    </row>
    <row r="2754" spans="1:19">
      <c r="A2754" s="432">
        <v>43370</v>
      </c>
      <c r="B2754" s="53">
        <v>3375</v>
      </c>
      <c r="C2754" s="53">
        <v>10525</v>
      </c>
      <c r="D2754" s="53">
        <v>4736.25</v>
      </c>
      <c r="E2754" s="53">
        <v>7270</v>
      </c>
      <c r="F2754" s="53">
        <v>3998.5000000000005</v>
      </c>
      <c r="G2754" s="53">
        <v>8775</v>
      </c>
      <c r="H2754" s="53">
        <v>10275</v>
      </c>
      <c r="I2754" s="53">
        <v>10462.5</v>
      </c>
      <c r="J2754" s="53">
        <v>11962.5</v>
      </c>
      <c r="K2754" s="53">
        <v>9770</v>
      </c>
      <c r="L2754" s="53">
        <v>-505</v>
      </c>
      <c r="M2754" s="53">
        <v>-2192.5</v>
      </c>
      <c r="N2754" s="53">
        <v>9450</v>
      </c>
      <c r="O2754" s="53">
        <v>-2512.5</v>
      </c>
      <c r="P2754" s="53">
        <v>9350</v>
      </c>
      <c r="Q2754" s="53">
        <v>-2612.5</v>
      </c>
      <c r="R2754" s="53">
        <v>9850</v>
      </c>
      <c r="S2754" s="53">
        <v>-2112.5</v>
      </c>
    </row>
    <row r="2755" spans="1:19">
      <c r="A2755" s="432">
        <v>43371</v>
      </c>
      <c r="B2755" s="53">
        <v>3360</v>
      </c>
      <c r="C2755" s="53">
        <v>10600</v>
      </c>
      <c r="D2755" s="53">
        <v>4770</v>
      </c>
      <c r="E2755" s="53">
        <v>7330</v>
      </c>
      <c r="F2755" s="53">
        <v>4031.5000000000005</v>
      </c>
      <c r="G2755" s="53">
        <v>8736</v>
      </c>
      <c r="H2755" s="53">
        <v>10236</v>
      </c>
      <c r="I2755" s="53">
        <v>10416</v>
      </c>
      <c r="J2755" s="53">
        <v>11916</v>
      </c>
      <c r="K2755" s="53">
        <v>9770</v>
      </c>
      <c r="L2755" s="53">
        <v>-466</v>
      </c>
      <c r="M2755" s="53">
        <v>-2146</v>
      </c>
      <c r="N2755" s="53">
        <v>9450</v>
      </c>
      <c r="O2755" s="53">
        <v>-2466</v>
      </c>
      <c r="P2755" s="53">
        <v>9350</v>
      </c>
      <c r="Q2755" s="53">
        <v>-2566</v>
      </c>
      <c r="R2755" s="53">
        <v>9850</v>
      </c>
      <c r="S2755" s="53">
        <v>-2066</v>
      </c>
    </row>
    <row r="2756" spans="1:19">
      <c r="A2756" s="432">
        <v>43372</v>
      </c>
      <c r="B2756" s="53">
        <v>3375</v>
      </c>
      <c r="C2756" s="53">
        <v>10615</v>
      </c>
      <c r="D2756" s="53">
        <v>4776.75</v>
      </c>
      <c r="E2756" s="53">
        <v>7420</v>
      </c>
      <c r="F2756" s="53">
        <v>4081.0000000000005</v>
      </c>
      <c r="G2756" s="53">
        <v>8775</v>
      </c>
      <c r="H2756" s="53">
        <v>10275</v>
      </c>
      <c r="I2756" s="53">
        <v>10462.5</v>
      </c>
      <c r="J2756" s="53">
        <v>11962.5</v>
      </c>
      <c r="K2756" s="53">
        <v>9770</v>
      </c>
      <c r="L2756" s="53">
        <v>-505</v>
      </c>
      <c r="M2756" s="53">
        <v>-2192.5</v>
      </c>
      <c r="N2756" s="53">
        <v>9450</v>
      </c>
      <c r="O2756" s="53">
        <v>-2512.5</v>
      </c>
      <c r="P2756" s="53">
        <v>9400</v>
      </c>
      <c r="Q2756" s="53">
        <v>-2562.5</v>
      </c>
      <c r="R2756" s="53">
        <v>9905</v>
      </c>
      <c r="S2756" s="53">
        <v>-2057.5</v>
      </c>
    </row>
    <row r="2757" spans="1:19">
      <c r="A2757" s="432">
        <v>43373</v>
      </c>
      <c r="B2757" s="53">
        <v>3380</v>
      </c>
      <c r="C2757" s="53">
        <v>10650</v>
      </c>
      <c r="D2757" s="53">
        <v>4792.5</v>
      </c>
      <c r="E2757" s="53">
        <v>7430</v>
      </c>
      <c r="F2757" s="53">
        <v>4086.5000000000005</v>
      </c>
      <c r="G2757" s="53">
        <v>8788</v>
      </c>
      <c r="H2757" s="53">
        <v>10288</v>
      </c>
      <c r="I2757" s="53">
        <v>10478</v>
      </c>
      <c r="J2757" s="53">
        <v>11978</v>
      </c>
      <c r="K2757" s="53">
        <v>9770</v>
      </c>
      <c r="L2757" s="53">
        <v>-518</v>
      </c>
      <c r="M2757" s="53">
        <v>-2208</v>
      </c>
      <c r="N2757" s="53">
        <v>9450</v>
      </c>
      <c r="O2757" s="53">
        <v>-2528</v>
      </c>
      <c r="P2757" s="53">
        <v>9400</v>
      </c>
      <c r="Q2757" s="53">
        <v>-2578</v>
      </c>
      <c r="R2757" s="53">
        <v>9905</v>
      </c>
      <c r="S2757" s="53">
        <v>-2073</v>
      </c>
    </row>
    <row r="2758" spans="1:19">
      <c r="A2758" s="432">
        <v>43374</v>
      </c>
      <c r="B2758" s="53">
        <v>3380</v>
      </c>
      <c r="G2758" s="53">
        <v>8788</v>
      </c>
      <c r="H2758" s="53">
        <v>10288</v>
      </c>
      <c r="I2758" s="53">
        <v>10478</v>
      </c>
      <c r="J2758" s="53">
        <v>11978</v>
      </c>
      <c r="P2758" s="53">
        <v>9400</v>
      </c>
      <c r="Q2758" s="53">
        <v>-2578</v>
      </c>
      <c r="R2758" s="53">
        <v>9905</v>
      </c>
      <c r="S2758" s="53">
        <v>-2073</v>
      </c>
    </row>
    <row r="2759" spans="1:19">
      <c r="A2759" s="432">
        <v>43375</v>
      </c>
      <c r="B2759" s="53">
        <v>3380</v>
      </c>
      <c r="G2759" s="53">
        <v>8788</v>
      </c>
      <c r="H2759" s="53">
        <v>10288</v>
      </c>
      <c r="I2759" s="53">
        <v>10478</v>
      </c>
      <c r="J2759" s="53">
        <v>11978</v>
      </c>
      <c r="P2759" s="53">
        <v>9400</v>
      </c>
      <c r="Q2759" s="53">
        <v>-2578</v>
      </c>
      <c r="R2759" s="53">
        <v>9905</v>
      </c>
      <c r="S2759" s="53">
        <v>-2073</v>
      </c>
    </row>
    <row r="2760" spans="1:19">
      <c r="A2760" s="432">
        <v>43376</v>
      </c>
      <c r="B2760" s="53">
        <v>3380</v>
      </c>
      <c r="G2760" s="53">
        <v>8788</v>
      </c>
      <c r="H2760" s="53">
        <v>10288</v>
      </c>
      <c r="I2760" s="53">
        <v>10478</v>
      </c>
      <c r="J2760" s="53">
        <v>11978</v>
      </c>
      <c r="P2760" s="53">
        <v>9400</v>
      </c>
      <c r="Q2760" s="53">
        <v>-2578</v>
      </c>
      <c r="R2760" s="53">
        <v>9905</v>
      </c>
      <c r="S2760" s="53">
        <v>-2073</v>
      </c>
    </row>
    <row r="2761" spans="1:19">
      <c r="A2761" s="432">
        <v>43377</v>
      </c>
      <c r="B2761" s="53">
        <v>3380</v>
      </c>
      <c r="G2761" s="53">
        <v>8788</v>
      </c>
      <c r="H2761" s="53">
        <v>10288</v>
      </c>
      <c r="I2761" s="53">
        <v>10478</v>
      </c>
      <c r="J2761" s="53">
        <v>11978</v>
      </c>
      <c r="P2761" s="53">
        <v>9400</v>
      </c>
      <c r="Q2761" s="53">
        <v>-2578</v>
      </c>
      <c r="R2761" s="53">
        <v>9905</v>
      </c>
      <c r="S2761" s="53">
        <v>-2073</v>
      </c>
    </row>
    <row r="2762" spans="1:19">
      <c r="A2762" s="432">
        <v>43378</v>
      </c>
      <c r="B2762" s="53">
        <v>3380</v>
      </c>
      <c r="G2762" s="53">
        <v>8788</v>
      </c>
      <c r="H2762" s="53">
        <v>10288</v>
      </c>
      <c r="I2762" s="53">
        <v>10478</v>
      </c>
      <c r="J2762" s="53">
        <v>11978</v>
      </c>
      <c r="P2762" s="53">
        <v>9400</v>
      </c>
      <c r="Q2762" s="53">
        <v>-2578</v>
      </c>
      <c r="R2762" s="53">
        <v>9905</v>
      </c>
      <c r="S2762" s="53">
        <v>-2073</v>
      </c>
    </row>
    <row r="2763" spans="1:19">
      <c r="A2763" s="432">
        <v>43381</v>
      </c>
      <c r="B2763" s="53">
        <v>3400</v>
      </c>
      <c r="C2763" s="53">
        <v>10775</v>
      </c>
      <c r="D2763" s="53">
        <v>4848.75</v>
      </c>
      <c r="E2763" s="53">
        <v>7510</v>
      </c>
      <c r="F2763" s="53">
        <v>4130.5</v>
      </c>
      <c r="G2763" s="53">
        <v>8840</v>
      </c>
      <c r="H2763" s="53">
        <v>10340</v>
      </c>
      <c r="I2763" s="53">
        <v>10540</v>
      </c>
      <c r="J2763" s="53">
        <v>12040</v>
      </c>
      <c r="K2763" s="53">
        <v>9880</v>
      </c>
      <c r="L2763" s="53">
        <v>-460</v>
      </c>
      <c r="M2763" s="53">
        <v>-2160</v>
      </c>
      <c r="N2763" s="53">
        <v>9450</v>
      </c>
      <c r="O2763" s="53">
        <v>-2590</v>
      </c>
      <c r="P2763" s="53">
        <v>9500</v>
      </c>
      <c r="Q2763" s="53">
        <v>-2540</v>
      </c>
      <c r="R2763" s="53">
        <v>10001</v>
      </c>
      <c r="S2763" s="53">
        <v>-2039</v>
      </c>
    </row>
    <row r="2764" spans="1:19">
      <c r="A2764" s="432">
        <v>43382</v>
      </c>
      <c r="B2764" s="53">
        <v>3515</v>
      </c>
      <c r="C2764" s="53">
        <v>11075</v>
      </c>
      <c r="D2764" s="53">
        <v>4983.75</v>
      </c>
      <c r="E2764" s="53">
        <v>7510</v>
      </c>
      <c r="F2764" s="53">
        <v>4130.5</v>
      </c>
      <c r="G2764" s="53">
        <v>9139</v>
      </c>
      <c r="H2764" s="53">
        <v>10639</v>
      </c>
      <c r="I2764" s="53">
        <v>10896.5</v>
      </c>
      <c r="J2764" s="53">
        <v>12396.5</v>
      </c>
      <c r="K2764" s="53">
        <v>10000</v>
      </c>
      <c r="L2764" s="53">
        <v>-639</v>
      </c>
      <c r="M2764" s="53">
        <v>-2396.5</v>
      </c>
      <c r="N2764" s="53">
        <v>9650</v>
      </c>
      <c r="O2764" s="53">
        <v>-2746.5</v>
      </c>
      <c r="P2764" s="53">
        <v>9600</v>
      </c>
      <c r="Q2764" s="53">
        <v>-2796.5</v>
      </c>
      <c r="R2764" s="53">
        <v>10081</v>
      </c>
      <c r="S2764" s="53">
        <v>-2315.5</v>
      </c>
    </row>
    <row r="2765" spans="1:19">
      <c r="A2765" s="432">
        <v>43383</v>
      </c>
      <c r="B2765" s="53">
        <v>3555</v>
      </c>
      <c r="C2765" s="53">
        <v>11150</v>
      </c>
      <c r="D2765" s="53">
        <v>5017.5</v>
      </c>
      <c r="E2765" s="53">
        <v>7430</v>
      </c>
      <c r="F2765" s="53">
        <v>4086.5000000000005</v>
      </c>
      <c r="G2765" s="53">
        <v>9243</v>
      </c>
      <c r="H2765" s="53">
        <v>10743</v>
      </c>
      <c r="I2765" s="53">
        <v>11020.5</v>
      </c>
      <c r="J2765" s="53">
        <v>12520.5</v>
      </c>
      <c r="K2765" s="53">
        <v>10050</v>
      </c>
      <c r="L2765" s="53">
        <v>-693</v>
      </c>
      <c r="M2765" s="53">
        <v>-2470.5</v>
      </c>
      <c r="N2765" s="53">
        <v>9850</v>
      </c>
      <c r="O2765" s="53">
        <v>-2670.5</v>
      </c>
      <c r="P2765" s="53">
        <v>9700</v>
      </c>
      <c r="Q2765" s="53">
        <v>-2820.5</v>
      </c>
      <c r="R2765" s="53">
        <v>10151</v>
      </c>
      <c r="S2765" s="53">
        <v>-2369.5</v>
      </c>
    </row>
    <row r="2766" spans="1:19">
      <c r="A2766" s="432">
        <v>43384</v>
      </c>
      <c r="B2766" s="53">
        <v>3530</v>
      </c>
      <c r="C2766" s="53">
        <v>11175</v>
      </c>
      <c r="D2766" s="53">
        <v>5028.75</v>
      </c>
      <c r="E2766" s="53">
        <v>7270</v>
      </c>
      <c r="F2766" s="53">
        <v>3998.5000000000005</v>
      </c>
      <c r="G2766" s="53">
        <v>9178</v>
      </c>
      <c r="H2766" s="53">
        <v>10678</v>
      </c>
      <c r="I2766" s="53">
        <v>10943</v>
      </c>
      <c r="J2766" s="53">
        <v>12443</v>
      </c>
      <c r="K2766" s="53">
        <v>10050</v>
      </c>
      <c r="L2766" s="53">
        <v>-628</v>
      </c>
      <c r="M2766" s="53">
        <v>-2393</v>
      </c>
      <c r="N2766" s="53">
        <v>9850</v>
      </c>
      <c r="O2766" s="53">
        <v>-2593</v>
      </c>
      <c r="P2766" s="53">
        <v>9750</v>
      </c>
      <c r="Q2766" s="53">
        <v>-2693</v>
      </c>
      <c r="R2766" s="53">
        <v>10200</v>
      </c>
      <c r="S2766" s="53">
        <v>-2243</v>
      </c>
    </row>
    <row r="2767" spans="1:19">
      <c r="A2767" s="432">
        <v>43385</v>
      </c>
      <c r="B2767" s="53">
        <v>3545</v>
      </c>
      <c r="C2767" s="53">
        <v>11150</v>
      </c>
      <c r="D2767" s="53">
        <v>5017.5</v>
      </c>
      <c r="E2767" s="53">
        <v>7315</v>
      </c>
      <c r="F2767" s="53">
        <v>4023.2500000000005</v>
      </c>
      <c r="G2767" s="53">
        <v>9217</v>
      </c>
      <c r="H2767" s="53">
        <v>10717</v>
      </c>
      <c r="I2767" s="53">
        <v>10989.5</v>
      </c>
      <c r="J2767" s="53">
        <v>12489.5</v>
      </c>
      <c r="K2767" s="53">
        <v>10050</v>
      </c>
      <c r="L2767" s="53">
        <v>-667</v>
      </c>
      <c r="M2767" s="53">
        <v>-2439.5</v>
      </c>
      <c r="N2767" s="53">
        <v>10000</v>
      </c>
      <c r="O2767" s="53">
        <v>-2489.5</v>
      </c>
      <c r="P2767" s="53">
        <v>9750</v>
      </c>
      <c r="Q2767" s="53">
        <v>-2739.5</v>
      </c>
      <c r="R2767" s="53">
        <v>10200</v>
      </c>
      <c r="S2767" s="53">
        <v>-2289.5</v>
      </c>
    </row>
    <row r="2768" spans="1:19">
      <c r="A2768" s="432">
        <v>43388</v>
      </c>
      <c r="B2768" s="53">
        <v>3590</v>
      </c>
      <c r="C2768" s="53">
        <v>11100</v>
      </c>
      <c r="D2768" s="53">
        <v>4995</v>
      </c>
      <c r="E2768" s="53">
        <v>7240</v>
      </c>
      <c r="F2768" s="53">
        <v>3982.0000000000005</v>
      </c>
      <c r="G2768" s="53">
        <v>9334</v>
      </c>
      <c r="H2768" s="53">
        <v>10834</v>
      </c>
      <c r="I2768" s="53">
        <v>11129</v>
      </c>
      <c r="J2768" s="53">
        <v>12629</v>
      </c>
      <c r="K2768" s="53">
        <v>10050</v>
      </c>
      <c r="L2768" s="53">
        <v>-784</v>
      </c>
      <c r="M2768" s="53">
        <v>-2579</v>
      </c>
      <c r="N2768" s="53">
        <v>10000</v>
      </c>
      <c r="O2768" s="53">
        <v>-2629</v>
      </c>
      <c r="P2768" s="53">
        <v>9500</v>
      </c>
      <c r="Q2768" s="53">
        <v>-3129</v>
      </c>
      <c r="R2768" s="53">
        <v>10151</v>
      </c>
      <c r="S2768" s="53">
        <v>-2478</v>
      </c>
    </row>
    <row r="2769" spans="1:19">
      <c r="A2769" s="432">
        <v>43389</v>
      </c>
      <c r="B2769" s="53">
        <v>3515</v>
      </c>
      <c r="C2769" s="53">
        <v>11050</v>
      </c>
      <c r="D2769" s="53">
        <v>4972.5</v>
      </c>
      <c r="E2769" s="53">
        <v>7160</v>
      </c>
      <c r="F2769" s="53">
        <v>3938.0000000000005</v>
      </c>
      <c r="G2769" s="53">
        <v>9139</v>
      </c>
      <c r="H2769" s="53">
        <v>10639</v>
      </c>
      <c r="I2769" s="53">
        <v>10896.5</v>
      </c>
      <c r="J2769" s="53">
        <v>12396.5</v>
      </c>
      <c r="K2769" s="53">
        <v>10080</v>
      </c>
      <c r="L2769" s="53">
        <v>-559</v>
      </c>
      <c r="M2769" s="53">
        <v>-2316.5</v>
      </c>
      <c r="N2769" s="53">
        <v>10000</v>
      </c>
      <c r="O2769" s="53">
        <v>-2396.5</v>
      </c>
      <c r="P2769" s="53">
        <v>9350</v>
      </c>
      <c r="Q2769" s="53">
        <v>-3046.5</v>
      </c>
      <c r="R2769" s="53">
        <v>10100</v>
      </c>
      <c r="S2769" s="53">
        <v>-2296.5</v>
      </c>
    </row>
    <row r="2770" spans="1:19">
      <c r="A2770" s="432">
        <v>43390</v>
      </c>
      <c r="B2770" s="53">
        <v>3515</v>
      </c>
      <c r="C2770" s="53">
        <v>10950</v>
      </c>
      <c r="D2770" s="53">
        <v>4927.5</v>
      </c>
      <c r="E2770" s="53">
        <v>7255</v>
      </c>
      <c r="F2770" s="53">
        <v>3990.2500000000005</v>
      </c>
      <c r="G2770" s="53">
        <v>9139</v>
      </c>
      <c r="H2770" s="53">
        <v>10639</v>
      </c>
      <c r="I2770" s="53">
        <v>10896.5</v>
      </c>
      <c r="J2770" s="53">
        <v>12396.5</v>
      </c>
      <c r="K2770" s="53">
        <v>10000</v>
      </c>
      <c r="L2770" s="53">
        <v>-639</v>
      </c>
      <c r="M2770" s="53">
        <v>-2396.5</v>
      </c>
      <c r="N2770" s="53">
        <v>10000</v>
      </c>
      <c r="O2770" s="53">
        <v>-2396.5</v>
      </c>
      <c r="P2770" s="53">
        <v>9200</v>
      </c>
      <c r="Q2770" s="53">
        <v>-3196.5</v>
      </c>
      <c r="R2770" s="53">
        <v>10050</v>
      </c>
      <c r="S2770" s="53">
        <v>-2346.5</v>
      </c>
    </row>
    <row r="2771" spans="1:19">
      <c r="A2771" s="432">
        <v>43391</v>
      </c>
      <c r="B2771" s="53">
        <v>3510</v>
      </c>
      <c r="C2771" s="53">
        <v>10900</v>
      </c>
      <c r="D2771" s="53">
        <v>4905</v>
      </c>
      <c r="E2771" s="53">
        <v>7265</v>
      </c>
      <c r="F2771" s="53">
        <v>3995.7500000000005</v>
      </c>
      <c r="G2771" s="53">
        <v>9126</v>
      </c>
      <c r="H2771" s="53">
        <v>10626</v>
      </c>
      <c r="I2771" s="53">
        <v>10881</v>
      </c>
      <c r="J2771" s="53">
        <v>12381</v>
      </c>
      <c r="K2771" s="53">
        <v>9900</v>
      </c>
      <c r="L2771" s="53">
        <v>-726</v>
      </c>
      <c r="M2771" s="53">
        <v>-2481</v>
      </c>
      <c r="N2771" s="53">
        <v>10000</v>
      </c>
      <c r="O2771" s="53">
        <v>-2381</v>
      </c>
      <c r="P2771" s="53">
        <v>9100</v>
      </c>
      <c r="Q2771" s="53">
        <v>-3281</v>
      </c>
      <c r="R2771" s="53">
        <v>9950</v>
      </c>
      <c r="S2771" s="53">
        <v>-2431</v>
      </c>
    </row>
    <row r="2772" spans="1:19">
      <c r="A2772" s="432">
        <v>43392</v>
      </c>
      <c r="B2772" s="53">
        <v>3510</v>
      </c>
      <c r="C2772" s="53">
        <v>10925</v>
      </c>
      <c r="D2772" s="53">
        <v>4916.25</v>
      </c>
      <c r="E2772" s="53">
        <v>7255</v>
      </c>
      <c r="F2772" s="53">
        <v>3990.2500000000005</v>
      </c>
      <c r="G2772" s="53">
        <v>9126</v>
      </c>
      <c r="H2772" s="53">
        <v>10626</v>
      </c>
      <c r="I2772" s="53">
        <v>10881</v>
      </c>
      <c r="J2772" s="53">
        <v>12381</v>
      </c>
      <c r="K2772" s="53">
        <v>9800</v>
      </c>
      <c r="L2772" s="53">
        <v>-826</v>
      </c>
      <c r="M2772" s="53">
        <v>-2581</v>
      </c>
      <c r="N2772" s="53">
        <v>10000</v>
      </c>
      <c r="O2772" s="53">
        <v>-2381</v>
      </c>
      <c r="P2772" s="53">
        <v>9000</v>
      </c>
      <c r="Q2772" s="53">
        <v>-3381</v>
      </c>
      <c r="R2772" s="53">
        <v>9850</v>
      </c>
      <c r="S2772" s="53">
        <v>-2531</v>
      </c>
    </row>
    <row r="2773" spans="1:19">
      <c r="A2773" s="432">
        <v>43395</v>
      </c>
      <c r="B2773" s="53">
        <v>3490</v>
      </c>
      <c r="C2773" s="53">
        <v>10875</v>
      </c>
      <c r="D2773" s="53">
        <v>4893.75</v>
      </c>
      <c r="E2773" s="53">
        <v>7245</v>
      </c>
      <c r="F2773" s="53">
        <v>3984.7500000000005</v>
      </c>
      <c r="G2773" s="53">
        <v>9074</v>
      </c>
      <c r="H2773" s="53">
        <v>10574</v>
      </c>
      <c r="I2773" s="53">
        <v>10819</v>
      </c>
      <c r="J2773" s="53">
        <v>12319</v>
      </c>
      <c r="K2773" s="53">
        <v>9650</v>
      </c>
      <c r="L2773" s="53">
        <v>-924</v>
      </c>
      <c r="M2773" s="53">
        <v>-2669</v>
      </c>
      <c r="N2773" s="53">
        <v>9850</v>
      </c>
      <c r="O2773" s="53">
        <v>-2469</v>
      </c>
      <c r="P2773" s="53">
        <v>8900</v>
      </c>
      <c r="Q2773" s="53">
        <v>-3419</v>
      </c>
      <c r="R2773" s="53">
        <v>9751</v>
      </c>
      <c r="S2773" s="53">
        <v>-2568</v>
      </c>
    </row>
    <row r="2774" spans="1:19">
      <c r="A2774" s="432">
        <v>43396</v>
      </c>
      <c r="B2774" s="53">
        <v>3480</v>
      </c>
      <c r="C2774" s="53">
        <v>10850</v>
      </c>
      <c r="D2774" s="53">
        <v>4882.5</v>
      </c>
      <c r="E2774" s="53">
        <v>7080</v>
      </c>
      <c r="F2774" s="53">
        <v>3894.0000000000005</v>
      </c>
      <c r="G2774" s="53">
        <v>9048</v>
      </c>
      <c r="H2774" s="53">
        <v>10548</v>
      </c>
      <c r="I2774" s="53">
        <v>10788</v>
      </c>
      <c r="J2774" s="53">
        <v>12288</v>
      </c>
      <c r="K2774" s="53">
        <v>9600</v>
      </c>
      <c r="L2774" s="53">
        <v>-948</v>
      </c>
      <c r="M2774" s="53">
        <v>-2688</v>
      </c>
      <c r="N2774" s="53">
        <v>9850</v>
      </c>
      <c r="O2774" s="53">
        <v>-2438</v>
      </c>
      <c r="P2774" s="53">
        <v>8800</v>
      </c>
      <c r="Q2774" s="53">
        <v>-3488</v>
      </c>
      <c r="R2774" s="53">
        <v>9601</v>
      </c>
      <c r="S2774" s="53">
        <v>-2687</v>
      </c>
    </row>
    <row r="2775" spans="1:19">
      <c r="A2775" s="432">
        <v>43397</v>
      </c>
      <c r="B2775" s="53">
        <v>3460</v>
      </c>
      <c r="C2775" s="53">
        <v>10800</v>
      </c>
      <c r="D2775" s="53">
        <v>4860</v>
      </c>
      <c r="E2775" s="53">
        <v>6905</v>
      </c>
      <c r="F2775" s="53">
        <v>3797.7500000000005</v>
      </c>
      <c r="G2775" s="53">
        <v>8996</v>
      </c>
      <c r="H2775" s="53">
        <v>10496</v>
      </c>
      <c r="I2775" s="53">
        <v>10726</v>
      </c>
      <c r="J2775" s="53">
        <v>12226</v>
      </c>
      <c r="K2775" s="53">
        <v>9400</v>
      </c>
      <c r="L2775" s="53">
        <v>-1096</v>
      </c>
      <c r="M2775" s="53">
        <v>-2826</v>
      </c>
      <c r="N2775" s="53">
        <v>9850</v>
      </c>
      <c r="O2775" s="53">
        <v>-2376</v>
      </c>
      <c r="P2775" s="53">
        <v>8600</v>
      </c>
      <c r="Q2775" s="53">
        <v>-3626</v>
      </c>
      <c r="R2775" s="53">
        <v>9450</v>
      </c>
      <c r="S2775" s="53">
        <v>-2776</v>
      </c>
    </row>
    <row r="2776" spans="1:19">
      <c r="A2776" s="432">
        <v>43398</v>
      </c>
      <c r="B2776" s="53">
        <v>3430</v>
      </c>
      <c r="C2776" s="53">
        <v>10675</v>
      </c>
      <c r="D2776" s="53">
        <v>4803.75</v>
      </c>
      <c r="E2776" s="53">
        <v>6830</v>
      </c>
      <c r="F2776" s="53">
        <v>3756.5000000000005</v>
      </c>
      <c r="G2776" s="53">
        <v>8918</v>
      </c>
      <c r="H2776" s="53">
        <v>10418</v>
      </c>
      <c r="I2776" s="53">
        <v>10633</v>
      </c>
      <c r="J2776" s="53">
        <v>12133</v>
      </c>
      <c r="K2776" s="53">
        <v>9400</v>
      </c>
      <c r="L2776" s="53">
        <v>-1018</v>
      </c>
      <c r="M2776" s="53">
        <v>-2733</v>
      </c>
      <c r="N2776" s="53">
        <v>9850</v>
      </c>
      <c r="O2776" s="53">
        <v>-2283</v>
      </c>
      <c r="P2776" s="53">
        <v>8500</v>
      </c>
      <c r="Q2776" s="53">
        <v>-3633</v>
      </c>
      <c r="R2776" s="53">
        <v>9300</v>
      </c>
      <c r="S2776" s="53">
        <v>-2833</v>
      </c>
    </row>
    <row r="2777" spans="1:19">
      <c r="A2777" s="432">
        <v>43399</v>
      </c>
      <c r="B2777" s="53">
        <v>3410</v>
      </c>
      <c r="C2777" s="53">
        <v>10600</v>
      </c>
      <c r="D2777" s="53">
        <v>4770</v>
      </c>
      <c r="E2777" s="53">
        <v>6790</v>
      </c>
      <c r="F2777" s="53">
        <v>3734.5000000000005</v>
      </c>
      <c r="G2777" s="53">
        <v>8866</v>
      </c>
      <c r="H2777" s="53">
        <v>10366</v>
      </c>
      <c r="I2777" s="53">
        <v>10571</v>
      </c>
      <c r="J2777" s="53">
        <v>12071</v>
      </c>
      <c r="K2777" s="53">
        <v>9150</v>
      </c>
      <c r="L2777" s="53">
        <v>-1216</v>
      </c>
      <c r="M2777" s="53">
        <v>-2921</v>
      </c>
      <c r="N2777" s="53">
        <v>9650</v>
      </c>
      <c r="O2777" s="53">
        <v>-2421</v>
      </c>
      <c r="P2777" s="53">
        <v>8400</v>
      </c>
      <c r="Q2777" s="53">
        <v>-3671</v>
      </c>
      <c r="R2777" s="53">
        <v>9100</v>
      </c>
      <c r="S2777" s="53">
        <v>-2971</v>
      </c>
    </row>
    <row r="2778" spans="1:19">
      <c r="A2778" s="432">
        <v>43402</v>
      </c>
      <c r="B2778" s="53">
        <v>3250</v>
      </c>
      <c r="C2778" s="53">
        <v>10525</v>
      </c>
      <c r="D2778" s="53">
        <v>4736.25</v>
      </c>
      <c r="E2778" s="53">
        <v>6845</v>
      </c>
      <c r="F2778" s="53">
        <v>3764.7500000000005</v>
      </c>
      <c r="G2778" s="53">
        <v>8450</v>
      </c>
      <c r="H2778" s="53">
        <v>9950</v>
      </c>
      <c r="I2778" s="53">
        <v>10075</v>
      </c>
      <c r="J2778" s="53">
        <v>11575</v>
      </c>
      <c r="K2778" s="53">
        <v>8900</v>
      </c>
      <c r="L2778" s="53">
        <v>-1050</v>
      </c>
      <c r="M2778" s="53">
        <v>-2675</v>
      </c>
      <c r="N2778" s="53">
        <v>9450</v>
      </c>
      <c r="O2778" s="53">
        <v>-2125</v>
      </c>
      <c r="P2778" s="53">
        <v>8450</v>
      </c>
      <c r="Q2778" s="53">
        <v>-3125</v>
      </c>
      <c r="R2778" s="53">
        <v>8981</v>
      </c>
      <c r="S2778" s="53">
        <v>-2594</v>
      </c>
    </row>
    <row r="2779" spans="1:19">
      <c r="A2779" s="432">
        <v>43403</v>
      </c>
      <c r="B2779" s="53">
        <v>3225</v>
      </c>
      <c r="C2779" s="53">
        <v>10450</v>
      </c>
      <c r="D2779" s="53">
        <v>4702.5</v>
      </c>
      <c r="E2779" s="53">
        <v>6855</v>
      </c>
      <c r="F2779" s="53">
        <v>3770.2500000000005</v>
      </c>
      <c r="G2779" s="53">
        <v>8385</v>
      </c>
      <c r="H2779" s="53">
        <v>9885</v>
      </c>
      <c r="I2779" s="53">
        <v>9997.5</v>
      </c>
      <c r="J2779" s="53">
        <v>11497.5</v>
      </c>
      <c r="K2779" s="53">
        <v>9000</v>
      </c>
      <c r="L2779" s="53">
        <v>-885</v>
      </c>
      <c r="M2779" s="53">
        <v>-2497.5</v>
      </c>
      <c r="N2779" s="53">
        <v>9250</v>
      </c>
      <c r="O2779" s="53">
        <v>-2247.5</v>
      </c>
      <c r="P2779" s="53">
        <v>8550</v>
      </c>
      <c r="Q2779" s="53">
        <v>-2947.5</v>
      </c>
      <c r="R2779" s="53">
        <v>9050</v>
      </c>
      <c r="S2779" s="53">
        <v>-2447.5</v>
      </c>
    </row>
    <row r="2780" spans="1:19">
      <c r="A2780" s="432">
        <v>43404</v>
      </c>
      <c r="B2780" s="53">
        <v>3210</v>
      </c>
      <c r="C2780" s="53">
        <v>10425</v>
      </c>
      <c r="D2780" s="53">
        <v>4691.25</v>
      </c>
      <c r="E2780" s="53">
        <v>6835</v>
      </c>
      <c r="F2780" s="53">
        <v>3759.2500000000005</v>
      </c>
      <c r="G2780" s="53">
        <v>8346</v>
      </c>
      <c r="H2780" s="53">
        <v>9846</v>
      </c>
      <c r="I2780" s="53">
        <v>9951</v>
      </c>
      <c r="J2780" s="53">
        <v>11451</v>
      </c>
      <c r="K2780" s="53">
        <v>9000</v>
      </c>
      <c r="L2780" s="53">
        <v>-846</v>
      </c>
      <c r="M2780" s="53">
        <v>-2451</v>
      </c>
      <c r="N2780" s="53">
        <v>9250</v>
      </c>
      <c r="O2780" s="53">
        <v>-2201</v>
      </c>
      <c r="P2780" s="53">
        <v>8650</v>
      </c>
      <c r="Q2780" s="53">
        <v>-2801</v>
      </c>
      <c r="R2780" s="53">
        <v>9105</v>
      </c>
      <c r="S2780" s="53">
        <v>-2346</v>
      </c>
    </row>
    <row r="2781" spans="1:19">
      <c r="A2781" s="432">
        <v>43405</v>
      </c>
      <c r="B2781" s="53">
        <v>3145</v>
      </c>
      <c r="C2781" s="53">
        <v>10400</v>
      </c>
      <c r="D2781" s="53">
        <v>4680</v>
      </c>
      <c r="E2781" s="53">
        <v>6560</v>
      </c>
      <c r="F2781" s="53">
        <v>3608.0000000000005</v>
      </c>
      <c r="G2781" s="53">
        <v>8177</v>
      </c>
      <c r="H2781" s="53">
        <v>9677</v>
      </c>
      <c r="I2781" s="53">
        <v>9749.5</v>
      </c>
      <c r="J2781" s="53">
        <v>11249.5</v>
      </c>
      <c r="K2781" s="53">
        <v>9000</v>
      </c>
      <c r="L2781" s="53">
        <v>-677</v>
      </c>
      <c r="M2781" s="53">
        <v>-2249.5</v>
      </c>
      <c r="N2781" s="53">
        <v>9000</v>
      </c>
      <c r="O2781" s="53">
        <v>-2249.5</v>
      </c>
      <c r="P2781" s="53">
        <v>8700</v>
      </c>
      <c r="Q2781" s="53">
        <v>-2549.5</v>
      </c>
      <c r="R2781" s="53">
        <v>9200</v>
      </c>
      <c r="S2781" s="53">
        <v>-2049.5</v>
      </c>
    </row>
    <row r="2782" spans="1:19">
      <c r="A2782" s="432">
        <v>43406</v>
      </c>
      <c r="B2782" s="53">
        <v>3160</v>
      </c>
      <c r="C2782" s="53">
        <v>10350</v>
      </c>
      <c r="D2782" s="53">
        <v>4657.5</v>
      </c>
      <c r="E2782" s="53">
        <v>6730</v>
      </c>
      <c r="F2782" s="53">
        <v>3701.5000000000005</v>
      </c>
      <c r="G2782" s="53">
        <v>8216</v>
      </c>
      <c r="H2782" s="53">
        <v>9716</v>
      </c>
      <c r="I2782" s="53">
        <v>9796</v>
      </c>
      <c r="J2782" s="53">
        <v>11296</v>
      </c>
      <c r="K2782" s="53">
        <v>9250</v>
      </c>
      <c r="L2782" s="53">
        <v>-466</v>
      </c>
      <c r="M2782" s="53">
        <v>-2046</v>
      </c>
      <c r="N2782" s="53">
        <v>9000</v>
      </c>
      <c r="O2782" s="53">
        <v>-2296</v>
      </c>
      <c r="P2782" s="53">
        <v>8750</v>
      </c>
      <c r="Q2782" s="53">
        <v>-2546</v>
      </c>
      <c r="R2782" s="53">
        <v>9200</v>
      </c>
      <c r="S2782" s="53">
        <v>-2096</v>
      </c>
    </row>
    <row r="2783" spans="1:19">
      <c r="A2783" s="432">
        <v>43409</v>
      </c>
      <c r="B2783" s="53">
        <v>3190</v>
      </c>
      <c r="C2783" s="53">
        <v>10400</v>
      </c>
      <c r="D2783" s="53">
        <v>4680</v>
      </c>
      <c r="E2783" s="53">
        <v>6690</v>
      </c>
      <c r="F2783" s="53">
        <v>3679.5000000000005</v>
      </c>
      <c r="G2783" s="53">
        <v>8294</v>
      </c>
      <c r="H2783" s="53">
        <v>9794</v>
      </c>
      <c r="I2783" s="53">
        <v>9889</v>
      </c>
      <c r="J2783" s="53">
        <v>11389</v>
      </c>
      <c r="K2783" s="53">
        <v>9200</v>
      </c>
      <c r="L2783" s="53">
        <v>-594</v>
      </c>
      <c r="M2783" s="53">
        <v>-2189</v>
      </c>
      <c r="N2783" s="53">
        <v>9000</v>
      </c>
      <c r="O2783" s="53">
        <v>-2389</v>
      </c>
      <c r="P2783" s="53">
        <v>8750</v>
      </c>
      <c r="Q2783" s="53">
        <v>-2639</v>
      </c>
      <c r="R2783" s="53">
        <v>9251</v>
      </c>
      <c r="S2783" s="53">
        <v>-2138</v>
      </c>
    </row>
    <row r="2784" spans="1:19">
      <c r="A2784" s="432">
        <v>43410</v>
      </c>
      <c r="B2784" s="53">
        <v>3135</v>
      </c>
      <c r="C2784" s="53">
        <v>10400</v>
      </c>
      <c r="D2784" s="53">
        <v>4680</v>
      </c>
      <c r="E2784" s="53">
        <v>6470</v>
      </c>
      <c r="F2784" s="53">
        <v>3558.5000000000005</v>
      </c>
      <c r="G2784" s="53">
        <v>8151</v>
      </c>
      <c r="H2784" s="53">
        <v>9651</v>
      </c>
      <c r="I2784" s="53">
        <v>9718.5</v>
      </c>
      <c r="J2784" s="53">
        <v>11218.5</v>
      </c>
      <c r="K2784" s="53">
        <v>9200</v>
      </c>
      <c r="L2784" s="53">
        <v>-451</v>
      </c>
      <c r="M2784" s="53">
        <v>-2018.5</v>
      </c>
      <c r="N2784" s="53">
        <v>9000</v>
      </c>
      <c r="O2784" s="53">
        <v>-2218.5</v>
      </c>
      <c r="P2784" s="53">
        <v>8750</v>
      </c>
      <c r="Q2784" s="53">
        <v>-2468.5</v>
      </c>
      <c r="R2784" s="53">
        <v>9251</v>
      </c>
      <c r="S2784" s="53">
        <v>-1967.5</v>
      </c>
    </row>
    <row r="2785" spans="1:19">
      <c r="A2785" s="432">
        <v>43411</v>
      </c>
      <c r="B2785" s="53">
        <v>3057.5</v>
      </c>
      <c r="C2785" s="53">
        <v>10350</v>
      </c>
      <c r="D2785" s="53">
        <v>4657.5</v>
      </c>
      <c r="E2785" s="53">
        <v>6340</v>
      </c>
      <c r="F2785" s="53">
        <v>3487.0000000000005</v>
      </c>
      <c r="G2785" s="53">
        <v>7949.5</v>
      </c>
      <c r="H2785" s="53">
        <v>9449.5</v>
      </c>
      <c r="I2785" s="53">
        <v>9478.25</v>
      </c>
      <c r="J2785" s="53">
        <v>10978.25</v>
      </c>
      <c r="K2785" s="53">
        <v>9150</v>
      </c>
      <c r="L2785" s="53">
        <v>-299.5</v>
      </c>
      <c r="M2785" s="53">
        <v>-1828.25</v>
      </c>
      <c r="N2785" s="53">
        <v>9000</v>
      </c>
      <c r="O2785" s="53">
        <v>-1978.25</v>
      </c>
      <c r="P2785" s="53">
        <v>8700</v>
      </c>
      <c r="Q2785" s="53">
        <v>-2278.25</v>
      </c>
      <c r="R2785" s="53">
        <v>9200</v>
      </c>
      <c r="S2785" s="53">
        <v>-1778.25</v>
      </c>
    </row>
    <row r="2786" spans="1:19">
      <c r="A2786" s="432">
        <v>43412</v>
      </c>
      <c r="B2786" s="53">
        <v>3057.5</v>
      </c>
      <c r="C2786" s="53">
        <v>10400</v>
      </c>
      <c r="D2786" s="53">
        <v>4680</v>
      </c>
      <c r="E2786" s="53">
        <v>6315</v>
      </c>
      <c r="F2786" s="53">
        <v>3473.2500000000005</v>
      </c>
      <c r="G2786" s="53">
        <v>7949.5</v>
      </c>
      <c r="H2786" s="53">
        <v>9449.5</v>
      </c>
      <c r="I2786" s="53">
        <v>9478.25</v>
      </c>
      <c r="J2786" s="53">
        <v>10978.25</v>
      </c>
      <c r="K2786" s="53">
        <v>9150</v>
      </c>
      <c r="L2786" s="53">
        <v>-299.5</v>
      </c>
      <c r="M2786" s="53">
        <v>-1828.25</v>
      </c>
      <c r="N2786" s="53">
        <v>9000</v>
      </c>
      <c r="O2786" s="53">
        <v>-1978.25</v>
      </c>
      <c r="P2786" s="53">
        <v>8600</v>
      </c>
      <c r="Q2786" s="53">
        <v>-2378.25</v>
      </c>
      <c r="R2786" s="53">
        <v>9150</v>
      </c>
      <c r="S2786" s="53">
        <v>-1828.25</v>
      </c>
    </row>
    <row r="2787" spans="1:19">
      <c r="A2787" s="432">
        <v>43413</v>
      </c>
      <c r="B2787" s="53">
        <v>3050</v>
      </c>
      <c r="C2787" s="53">
        <v>10350</v>
      </c>
      <c r="D2787" s="53">
        <v>4657.5</v>
      </c>
      <c r="E2787" s="53">
        <v>6140</v>
      </c>
      <c r="F2787" s="53">
        <v>3377.0000000000005</v>
      </c>
      <c r="G2787" s="53">
        <v>7930</v>
      </c>
      <c r="H2787" s="53">
        <v>9430</v>
      </c>
      <c r="I2787" s="53">
        <v>9455</v>
      </c>
      <c r="J2787" s="53">
        <v>10955</v>
      </c>
      <c r="K2787" s="53">
        <v>9150</v>
      </c>
      <c r="L2787" s="53">
        <v>-280</v>
      </c>
      <c r="M2787" s="53">
        <v>-1805</v>
      </c>
      <c r="N2787" s="53">
        <v>9000</v>
      </c>
      <c r="O2787" s="53">
        <v>-1955</v>
      </c>
      <c r="P2787" s="53">
        <v>8400</v>
      </c>
      <c r="Q2787" s="53">
        <v>-2555</v>
      </c>
      <c r="R2787" s="53">
        <v>9050</v>
      </c>
      <c r="S2787" s="53">
        <v>-1905</v>
      </c>
    </row>
    <row r="2788" spans="1:19">
      <c r="A2788" s="432">
        <v>43416</v>
      </c>
      <c r="B2788" s="53">
        <v>3040</v>
      </c>
      <c r="C2788" s="53">
        <v>10250</v>
      </c>
      <c r="D2788" s="53">
        <v>4612.5</v>
      </c>
      <c r="E2788" s="53">
        <v>6005</v>
      </c>
      <c r="F2788" s="53">
        <v>3302.7500000000005</v>
      </c>
      <c r="G2788" s="53">
        <v>7904</v>
      </c>
      <c r="H2788" s="53">
        <v>9404</v>
      </c>
      <c r="I2788" s="53">
        <v>9424</v>
      </c>
      <c r="J2788" s="53">
        <v>10924</v>
      </c>
      <c r="K2788" s="53">
        <v>8800</v>
      </c>
      <c r="L2788" s="53">
        <v>-604</v>
      </c>
      <c r="M2788" s="53">
        <v>-2124</v>
      </c>
      <c r="N2788" s="53">
        <v>8900</v>
      </c>
      <c r="O2788" s="53">
        <v>-2024</v>
      </c>
      <c r="P2788" s="53">
        <v>8150</v>
      </c>
      <c r="Q2788" s="53">
        <v>-2774</v>
      </c>
      <c r="R2788" s="53">
        <v>8701</v>
      </c>
      <c r="S2788" s="53">
        <v>-2223</v>
      </c>
    </row>
    <row r="2789" spans="1:19">
      <c r="A2789" s="432">
        <v>43417</v>
      </c>
      <c r="B2789" s="53">
        <v>2940</v>
      </c>
      <c r="C2789" s="53">
        <v>10150</v>
      </c>
      <c r="D2789" s="53">
        <v>4567.5</v>
      </c>
      <c r="E2789" s="53">
        <v>5915</v>
      </c>
      <c r="F2789" s="53">
        <v>3253.2500000000005</v>
      </c>
      <c r="G2789" s="53">
        <v>7644</v>
      </c>
      <c r="H2789" s="53">
        <v>9144</v>
      </c>
      <c r="I2789" s="53">
        <v>9114</v>
      </c>
      <c r="J2789" s="53">
        <v>10614</v>
      </c>
      <c r="K2789" s="53">
        <v>8800</v>
      </c>
      <c r="L2789" s="53">
        <v>-344</v>
      </c>
      <c r="M2789" s="53">
        <v>-1814</v>
      </c>
      <c r="N2789" s="53">
        <v>8700</v>
      </c>
      <c r="O2789" s="53">
        <v>-1914</v>
      </c>
      <c r="P2789" s="53">
        <v>8050</v>
      </c>
      <c r="Q2789" s="53">
        <v>-2564</v>
      </c>
      <c r="R2789" s="53">
        <v>8550</v>
      </c>
      <c r="S2789" s="53">
        <v>-2064</v>
      </c>
    </row>
    <row r="2790" spans="1:19">
      <c r="A2790" s="432">
        <v>43418</v>
      </c>
      <c r="B2790" s="53">
        <v>2850</v>
      </c>
      <c r="C2790" s="53">
        <v>9975</v>
      </c>
      <c r="D2790" s="53">
        <v>4488.75</v>
      </c>
      <c r="E2790" s="53">
        <v>5855</v>
      </c>
      <c r="F2790" s="53">
        <v>3220.2500000000005</v>
      </c>
      <c r="G2790" s="53">
        <v>7410</v>
      </c>
      <c r="H2790" s="53">
        <v>8910</v>
      </c>
      <c r="I2790" s="53">
        <v>8835</v>
      </c>
      <c r="J2790" s="53">
        <v>10335</v>
      </c>
      <c r="K2790" s="53">
        <v>8400</v>
      </c>
      <c r="L2790" s="53">
        <v>-510</v>
      </c>
      <c r="M2790" s="53">
        <v>-1935</v>
      </c>
      <c r="N2790" s="53">
        <v>8700</v>
      </c>
      <c r="O2790" s="53">
        <v>-1635</v>
      </c>
      <c r="P2790" s="53">
        <v>7750</v>
      </c>
      <c r="Q2790" s="53">
        <v>-2585</v>
      </c>
      <c r="R2790" s="53">
        <v>8400</v>
      </c>
      <c r="S2790" s="53">
        <v>-1935</v>
      </c>
    </row>
    <row r="2791" spans="1:19">
      <c r="A2791" s="432">
        <v>43419</v>
      </c>
      <c r="B2791" s="53">
        <v>2835</v>
      </c>
      <c r="C2791" s="53">
        <v>9950</v>
      </c>
      <c r="D2791" s="53">
        <v>4477.5</v>
      </c>
      <c r="E2791" s="53">
        <v>5945</v>
      </c>
      <c r="F2791" s="53">
        <v>3269.7500000000005</v>
      </c>
      <c r="G2791" s="53">
        <v>7371</v>
      </c>
      <c r="H2791" s="53">
        <v>8871</v>
      </c>
      <c r="I2791" s="53">
        <v>8788.5</v>
      </c>
      <c r="J2791" s="53">
        <v>10288.5</v>
      </c>
      <c r="K2791" s="53">
        <v>8200</v>
      </c>
      <c r="L2791" s="53">
        <v>-671</v>
      </c>
      <c r="M2791" s="53">
        <v>-2088.5</v>
      </c>
      <c r="N2791" s="53">
        <v>8400</v>
      </c>
      <c r="O2791" s="53">
        <v>-1888.5</v>
      </c>
      <c r="P2791" s="53">
        <v>7750</v>
      </c>
      <c r="Q2791" s="53">
        <v>-2538.5</v>
      </c>
      <c r="R2791" s="53">
        <v>8250</v>
      </c>
      <c r="S2791" s="53">
        <v>-2038.5</v>
      </c>
    </row>
    <row r="2792" spans="1:19">
      <c r="A2792" s="432">
        <v>43420</v>
      </c>
      <c r="B2792" s="53">
        <v>2840</v>
      </c>
      <c r="C2792" s="53">
        <v>9950</v>
      </c>
      <c r="D2792" s="53">
        <v>4477.5</v>
      </c>
      <c r="E2792" s="53">
        <v>6150</v>
      </c>
      <c r="F2792" s="53">
        <v>3382.5000000000005</v>
      </c>
      <c r="G2792" s="53">
        <v>7384</v>
      </c>
      <c r="H2792" s="53">
        <v>8884</v>
      </c>
      <c r="I2792" s="53">
        <v>8804</v>
      </c>
      <c r="J2792" s="53">
        <v>10304</v>
      </c>
      <c r="K2792" s="53">
        <v>8200</v>
      </c>
      <c r="L2792" s="53">
        <v>-684</v>
      </c>
      <c r="M2792" s="53">
        <v>-2104</v>
      </c>
      <c r="N2792" s="53">
        <v>8400</v>
      </c>
      <c r="O2792" s="53">
        <v>-1904</v>
      </c>
      <c r="P2792" s="53">
        <v>7700</v>
      </c>
      <c r="Q2792" s="53">
        <v>-2604</v>
      </c>
      <c r="R2792" s="53">
        <v>8181</v>
      </c>
      <c r="S2792" s="53">
        <v>-2123</v>
      </c>
    </row>
    <row r="2793" spans="1:19">
      <c r="A2793" s="432">
        <v>43423</v>
      </c>
      <c r="B2793" s="53">
        <v>2850</v>
      </c>
      <c r="C2793" s="53">
        <v>9950</v>
      </c>
      <c r="D2793" s="53">
        <v>4477.5</v>
      </c>
      <c r="E2793" s="53">
        <v>6045</v>
      </c>
      <c r="F2793" s="53">
        <v>3324.7500000000005</v>
      </c>
      <c r="G2793" s="53">
        <v>7410</v>
      </c>
      <c r="H2793" s="53">
        <v>8910</v>
      </c>
      <c r="I2793" s="53">
        <v>8835</v>
      </c>
      <c r="J2793" s="53">
        <v>10335</v>
      </c>
      <c r="K2793" s="53">
        <v>8300</v>
      </c>
      <c r="L2793" s="53">
        <v>-610</v>
      </c>
      <c r="M2793" s="53">
        <v>-2035</v>
      </c>
      <c r="N2793" s="53">
        <v>8100</v>
      </c>
      <c r="O2793" s="53">
        <v>-2235</v>
      </c>
      <c r="P2793" s="53">
        <v>7850</v>
      </c>
      <c r="Q2793" s="53">
        <v>-2485</v>
      </c>
      <c r="R2793" s="53">
        <v>8300</v>
      </c>
      <c r="S2793" s="53">
        <v>-2035</v>
      </c>
    </row>
    <row r="2794" spans="1:19">
      <c r="A2794" s="432">
        <v>43424</v>
      </c>
      <c r="B2794" s="53">
        <v>2782.5</v>
      </c>
      <c r="C2794" s="53">
        <v>9900</v>
      </c>
      <c r="D2794" s="53">
        <v>4455</v>
      </c>
      <c r="E2794" s="53">
        <v>5955</v>
      </c>
      <c r="F2794" s="53">
        <v>3275.2500000000005</v>
      </c>
      <c r="G2794" s="53">
        <v>7234.5</v>
      </c>
      <c r="H2794" s="53">
        <v>8734.5</v>
      </c>
      <c r="I2794" s="53">
        <v>8625.75</v>
      </c>
      <c r="J2794" s="53">
        <v>10125.75</v>
      </c>
      <c r="K2794" s="53">
        <v>8350</v>
      </c>
      <c r="L2794" s="53">
        <v>-384.5</v>
      </c>
      <c r="M2794" s="53">
        <v>-1775.75</v>
      </c>
      <c r="N2794" s="53">
        <v>8100</v>
      </c>
      <c r="O2794" s="53">
        <v>-2025.75</v>
      </c>
      <c r="P2794" s="53">
        <v>7900</v>
      </c>
      <c r="Q2794" s="53">
        <v>-2225.75</v>
      </c>
      <c r="R2794" s="53">
        <v>8371</v>
      </c>
      <c r="S2794" s="53">
        <v>-1754.75</v>
      </c>
    </row>
    <row r="2795" spans="1:19">
      <c r="A2795" s="432">
        <v>43425</v>
      </c>
      <c r="B2795" s="53">
        <v>2710</v>
      </c>
      <c r="C2795" s="53">
        <v>9450</v>
      </c>
      <c r="D2795" s="53">
        <v>4252.5</v>
      </c>
      <c r="E2795" s="53">
        <v>5855</v>
      </c>
      <c r="F2795" s="53">
        <v>3220.2500000000005</v>
      </c>
      <c r="G2795" s="53">
        <v>7046</v>
      </c>
      <c r="H2795" s="53">
        <v>8546</v>
      </c>
      <c r="I2795" s="53">
        <v>8401</v>
      </c>
      <c r="J2795" s="53">
        <v>9901</v>
      </c>
      <c r="K2795" s="53">
        <v>8350</v>
      </c>
      <c r="L2795" s="53">
        <v>-196</v>
      </c>
      <c r="M2795" s="53">
        <v>-1551</v>
      </c>
      <c r="N2795" s="53">
        <v>8100</v>
      </c>
      <c r="O2795" s="53">
        <v>-1801</v>
      </c>
      <c r="P2795" s="53">
        <v>7900</v>
      </c>
      <c r="Q2795" s="53">
        <v>-2001</v>
      </c>
      <c r="R2795" s="53">
        <v>8371</v>
      </c>
      <c r="S2795" s="53">
        <v>-1530</v>
      </c>
    </row>
    <row r="2796" spans="1:19">
      <c r="A2796" s="432">
        <v>43426</v>
      </c>
      <c r="B2796" s="53">
        <v>2705</v>
      </c>
      <c r="C2796" s="53">
        <v>9425</v>
      </c>
      <c r="D2796" s="53">
        <v>4241.25</v>
      </c>
      <c r="E2796" s="53">
        <v>5870</v>
      </c>
      <c r="F2796" s="53">
        <v>3228.5000000000005</v>
      </c>
      <c r="G2796" s="53">
        <v>7033</v>
      </c>
      <c r="H2796" s="53">
        <v>8533</v>
      </c>
      <c r="I2796" s="53">
        <v>8385.5</v>
      </c>
      <c r="J2796" s="53">
        <v>9885.5</v>
      </c>
      <c r="K2796" s="53">
        <v>8250</v>
      </c>
      <c r="L2796" s="53">
        <v>-283</v>
      </c>
      <c r="M2796" s="53">
        <v>-1635.5</v>
      </c>
      <c r="N2796" s="53">
        <v>7900</v>
      </c>
      <c r="O2796" s="53">
        <v>-1985.5</v>
      </c>
      <c r="P2796" s="53">
        <v>7850</v>
      </c>
      <c r="Q2796" s="53">
        <v>-2035.5</v>
      </c>
      <c r="R2796" s="53">
        <v>8351</v>
      </c>
      <c r="S2796" s="53">
        <v>-1534.5</v>
      </c>
    </row>
    <row r="2797" spans="1:19">
      <c r="A2797" s="432">
        <v>43427</v>
      </c>
      <c r="B2797" s="53">
        <v>2665</v>
      </c>
      <c r="C2797" s="53">
        <v>9300</v>
      </c>
      <c r="D2797" s="53">
        <v>4185</v>
      </c>
      <c r="E2797" s="53">
        <v>5710</v>
      </c>
      <c r="F2797" s="53">
        <v>3140.5000000000005</v>
      </c>
      <c r="G2797" s="53">
        <v>6929</v>
      </c>
      <c r="H2797" s="53">
        <v>8429</v>
      </c>
      <c r="I2797" s="53">
        <v>8261.5</v>
      </c>
      <c r="J2797" s="53">
        <v>9761.5</v>
      </c>
      <c r="K2797" s="53">
        <v>8200</v>
      </c>
      <c r="L2797" s="53">
        <v>-229</v>
      </c>
      <c r="M2797" s="53">
        <v>-1561.5</v>
      </c>
      <c r="N2797" s="53">
        <v>7900</v>
      </c>
      <c r="O2797" s="53">
        <v>-1861.5</v>
      </c>
      <c r="P2797" s="53">
        <v>7700</v>
      </c>
      <c r="Q2797" s="53">
        <v>-2061.5</v>
      </c>
      <c r="R2797" s="53">
        <v>8300</v>
      </c>
      <c r="S2797" s="53">
        <v>-1461.5</v>
      </c>
    </row>
    <row r="2798" spans="1:19">
      <c r="A2798" s="432">
        <v>43430</v>
      </c>
      <c r="B2798" s="53">
        <v>2487.5</v>
      </c>
      <c r="C2798" s="53">
        <v>8900</v>
      </c>
      <c r="D2798" s="53">
        <v>4005</v>
      </c>
      <c r="E2798" s="53">
        <v>5685</v>
      </c>
      <c r="F2798" s="53">
        <v>3126.7500000000005</v>
      </c>
      <c r="G2798" s="53">
        <v>6467.5</v>
      </c>
      <c r="H2798" s="53">
        <v>7967.5</v>
      </c>
      <c r="I2798" s="53">
        <v>7711.25</v>
      </c>
      <c r="J2798" s="53">
        <v>9211.25</v>
      </c>
      <c r="K2798" s="53">
        <v>7800</v>
      </c>
      <c r="L2798" s="53">
        <v>-167.5</v>
      </c>
      <c r="M2798" s="53">
        <v>-1411.25</v>
      </c>
      <c r="N2798" s="53">
        <v>7900</v>
      </c>
      <c r="O2798" s="53">
        <v>-1311.25</v>
      </c>
      <c r="P2798" s="53">
        <v>7100</v>
      </c>
      <c r="Q2798" s="53">
        <v>-2111.25</v>
      </c>
      <c r="R2798" s="53">
        <v>7700</v>
      </c>
      <c r="S2798" s="53">
        <v>-1511.25</v>
      </c>
    </row>
    <row r="2799" spans="1:19">
      <c r="A2799" s="432">
        <v>43431</v>
      </c>
      <c r="B2799" s="53">
        <v>2440</v>
      </c>
      <c r="C2799" s="53">
        <v>8850</v>
      </c>
      <c r="D2799" s="53">
        <v>3982.5</v>
      </c>
      <c r="E2799" s="53">
        <v>5705</v>
      </c>
      <c r="F2799" s="53">
        <v>3137.7500000000005</v>
      </c>
      <c r="G2799" s="53">
        <v>6344</v>
      </c>
      <c r="H2799" s="53">
        <v>7844</v>
      </c>
      <c r="I2799" s="53">
        <v>7564</v>
      </c>
      <c r="J2799" s="53">
        <v>9064</v>
      </c>
      <c r="K2799" s="53">
        <v>7800</v>
      </c>
      <c r="L2799" s="53">
        <v>-44</v>
      </c>
      <c r="M2799" s="53">
        <v>-1264</v>
      </c>
      <c r="N2799" s="53">
        <v>7700</v>
      </c>
      <c r="O2799" s="53">
        <v>-1364</v>
      </c>
      <c r="P2799" s="53">
        <v>6900</v>
      </c>
      <c r="Q2799" s="53">
        <v>-2164</v>
      </c>
      <c r="R2799" s="53">
        <v>7500</v>
      </c>
      <c r="S2799" s="53">
        <v>-1564</v>
      </c>
    </row>
    <row r="2800" spans="1:19">
      <c r="A2800" s="432">
        <v>43432</v>
      </c>
      <c r="B2800" s="53">
        <v>2495</v>
      </c>
      <c r="C2800" s="53">
        <v>8925</v>
      </c>
      <c r="D2800" s="53">
        <v>4016.25</v>
      </c>
      <c r="E2800" s="53">
        <v>5915</v>
      </c>
      <c r="F2800" s="53">
        <v>3253.2500000000005</v>
      </c>
      <c r="G2800" s="53">
        <v>6487</v>
      </c>
      <c r="H2800" s="53">
        <v>7987</v>
      </c>
      <c r="I2800" s="53">
        <v>7734.5</v>
      </c>
      <c r="J2800" s="53">
        <v>9234.5</v>
      </c>
      <c r="K2800" s="53">
        <v>7400</v>
      </c>
      <c r="L2800" s="53">
        <v>-587</v>
      </c>
      <c r="M2800" s="53">
        <v>-1834.5</v>
      </c>
      <c r="N2800" s="53">
        <v>7700</v>
      </c>
      <c r="O2800" s="53">
        <v>-1534.5</v>
      </c>
      <c r="P2800" s="53">
        <v>6750</v>
      </c>
      <c r="Q2800" s="53">
        <v>-2484.5</v>
      </c>
      <c r="R2800" s="53">
        <v>7201</v>
      </c>
      <c r="S2800" s="53">
        <v>-2033.5</v>
      </c>
    </row>
    <row r="2801" spans="1:19">
      <c r="A2801" s="432">
        <v>43433</v>
      </c>
      <c r="B2801" s="53">
        <v>2500</v>
      </c>
      <c r="C2801" s="53">
        <v>8990</v>
      </c>
      <c r="D2801" s="53">
        <v>4045.5</v>
      </c>
      <c r="E2801" s="53">
        <v>5740</v>
      </c>
      <c r="F2801" s="53">
        <v>3157.0000000000005</v>
      </c>
      <c r="G2801" s="53">
        <v>6500</v>
      </c>
      <c r="H2801" s="53">
        <v>8000</v>
      </c>
      <c r="I2801" s="53">
        <v>7750</v>
      </c>
      <c r="J2801" s="53">
        <v>9250</v>
      </c>
      <c r="K2801" s="53">
        <v>7400</v>
      </c>
      <c r="L2801" s="53">
        <v>-600</v>
      </c>
      <c r="M2801" s="53">
        <v>-1850</v>
      </c>
      <c r="N2801" s="53">
        <v>7400</v>
      </c>
      <c r="O2801" s="53">
        <v>-1850</v>
      </c>
      <c r="P2801" s="53">
        <v>6850</v>
      </c>
      <c r="Q2801" s="53">
        <v>-2400</v>
      </c>
      <c r="R2801" s="53">
        <v>7251</v>
      </c>
      <c r="S2801" s="53">
        <v>-1999</v>
      </c>
    </row>
    <row r="2802" spans="1:19">
      <c r="A2802" s="432">
        <v>43434</v>
      </c>
      <c r="B2802" s="53">
        <v>2455</v>
      </c>
      <c r="C2802" s="53">
        <v>9000</v>
      </c>
      <c r="D2802" s="53">
        <v>4050</v>
      </c>
      <c r="E2802" s="53">
        <v>5770</v>
      </c>
      <c r="F2802" s="53">
        <v>3173.5000000000005</v>
      </c>
      <c r="G2802" s="53">
        <v>6383</v>
      </c>
      <c r="H2802" s="53">
        <v>7883</v>
      </c>
      <c r="I2802" s="53">
        <v>7610.5</v>
      </c>
      <c r="J2802" s="53">
        <v>9110.5</v>
      </c>
      <c r="K2802" s="53">
        <v>7350</v>
      </c>
      <c r="L2802" s="53">
        <v>-533</v>
      </c>
      <c r="M2802" s="53">
        <v>-1760.5</v>
      </c>
      <c r="N2802" s="53">
        <v>7400</v>
      </c>
      <c r="O2802" s="53">
        <v>-1710.5</v>
      </c>
      <c r="P2802" s="53">
        <v>7050</v>
      </c>
      <c r="Q2802" s="53">
        <v>-2060.5</v>
      </c>
      <c r="R2802" s="53">
        <v>7500</v>
      </c>
      <c r="S2802" s="53">
        <v>-1610.5</v>
      </c>
    </row>
    <row r="2803" spans="1:19">
      <c r="A2803" s="432">
        <v>43437</v>
      </c>
      <c r="B2803" s="53">
        <v>2435</v>
      </c>
      <c r="C2803" s="53">
        <v>9175</v>
      </c>
      <c r="D2803" s="53">
        <v>4128.75</v>
      </c>
      <c r="E2803" s="53">
        <v>5980</v>
      </c>
      <c r="F2803" s="53">
        <v>3289.0000000000005</v>
      </c>
      <c r="G2803" s="53">
        <v>6331</v>
      </c>
      <c r="H2803" s="53">
        <v>7831</v>
      </c>
      <c r="I2803" s="53">
        <v>7548.5</v>
      </c>
      <c r="J2803" s="53">
        <v>9048.5</v>
      </c>
      <c r="K2803" s="53">
        <v>7350</v>
      </c>
      <c r="L2803" s="53">
        <v>-481</v>
      </c>
      <c r="M2803" s="53">
        <v>-1698.5</v>
      </c>
      <c r="N2803" s="53">
        <v>7400</v>
      </c>
      <c r="O2803" s="53">
        <v>-1648.5</v>
      </c>
      <c r="P2803" s="53">
        <v>7450</v>
      </c>
      <c r="Q2803" s="53">
        <v>-1598.5</v>
      </c>
      <c r="R2803" s="53">
        <v>7901</v>
      </c>
      <c r="S2803" s="53">
        <v>-1147.5</v>
      </c>
    </row>
    <row r="2804" spans="1:19">
      <c r="A2804" s="432">
        <v>43438</v>
      </c>
      <c r="B2804" s="53">
        <v>2435</v>
      </c>
      <c r="C2804" s="53">
        <v>9300</v>
      </c>
      <c r="D2804" s="53">
        <v>4185</v>
      </c>
      <c r="E2804" s="53">
        <v>6190</v>
      </c>
      <c r="F2804" s="53">
        <v>3404.5000000000005</v>
      </c>
      <c r="G2804" s="53">
        <v>6331</v>
      </c>
      <c r="H2804" s="53">
        <v>7831</v>
      </c>
      <c r="I2804" s="53">
        <v>7548.5</v>
      </c>
      <c r="J2804" s="53">
        <v>9048.5</v>
      </c>
      <c r="K2804" s="53">
        <v>8050</v>
      </c>
      <c r="L2804" s="53">
        <v>219</v>
      </c>
      <c r="M2804" s="53">
        <v>-998.5</v>
      </c>
      <c r="N2804" s="53">
        <v>7400</v>
      </c>
      <c r="O2804" s="53">
        <v>-1648.5</v>
      </c>
      <c r="P2804" s="53">
        <v>7650</v>
      </c>
      <c r="Q2804" s="53">
        <v>-1398.5</v>
      </c>
      <c r="R2804" s="53">
        <v>8101</v>
      </c>
      <c r="S2804" s="53">
        <v>-947.5</v>
      </c>
    </row>
    <row r="2805" spans="1:19">
      <c r="A2805" s="432">
        <v>43439</v>
      </c>
      <c r="B2805" s="53">
        <v>2495</v>
      </c>
      <c r="C2805" s="53">
        <v>9550</v>
      </c>
      <c r="D2805" s="53">
        <v>4297.5</v>
      </c>
      <c r="E2805" s="53">
        <v>6190</v>
      </c>
      <c r="F2805" s="53">
        <v>3404.5000000000005</v>
      </c>
      <c r="G2805" s="53">
        <v>6487</v>
      </c>
      <c r="H2805" s="53">
        <v>7987</v>
      </c>
      <c r="I2805" s="53">
        <v>7734.5</v>
      </c>
      <c r="J2805" s="53">
        <v>9234.5</v>
      </c>
      <c r="K2805" s="53">
        <v>8250</v>
      </c>
      <c r="L2805" s="53">
        <v>263</v>
      </c>
      <c r="M2805" s="53">
        <v>-984.5</v>
      </c>
      <c r="N2805" s="53">
        <v>7700</v>
      </c>
      <c r="O2805" s="53">
        <v>-1534.5</v>
      </c>
      <c r="P2805" s="53">
        <v>7800</v>
      </c>
      <c r="Q2805" s="53">
        <v>-1434.5</v>
      </c>
      <c r="R2805" s="53">
        <v>8250</v>
      </c>
      <c r="S2805" s="53">
        <v>-984.5</v>
      </c>
    </row>
    <row r="2806" spans="1:19">
      <c r="A2806" s="432">
        <v>43440</v>
      </c>
      <c r="B2806" s="53">
        <v>2505</v>
      </c>
      <c r="C2806" s="53">
        <v>9650</v>
      </c>
      <c r="D2806" s="53">
        <v>4342.5</v>
      </c>
      <c r="E2806" s="53">
        <v>6110</v>
      </c>
      <c r="F2806" s="53">
        <v>3360.5000000000005</v>
      </c>
      <c r="G2806" s="53">
        <v>6513</v>
      </c>
      <c r="H2806" s="53">
        <v>8013</v>
      </c>
      <c r="I2806" s="53">
        <v>7765.5</v>
      </c>
      <c r="J2806" s="53">
        <v>9265.5</v>
      </c>
      <c r="K2806" s="53">
        <v>8300</v>
      </c>
      <c r="L2806" s="53">
        <v>287</v>
      </c>
      <c r="M2806" s="53">
        <v>-965.5</v>
      </c>
      <c r="N2806" s="53">
        <v>7700</v>
      </c>
      <c r="O2806" s="53">
        <v>-1565.5</v>
      </c>
      <c r="P2806" s="53">
        <v>7800</v>
      </c>
      <c r="Q2806" s="53">
        <v>-1465.5</v>
      </c>
      <c r="R2806" s="53">
        <v>8300</v>
      </c>
      <c r="S2806" s="53">
        <v>-965.5</v>
      </c>
    </row>
    <row r="2807" spans="1:19">
      <c r="A2807" s="432">
        <v>43441</v>
      </c>
      <c r="B2807" s="53">
        <v>2545</v>
      </c>
      <c r="C2807" s="53">
        <v>9525</v>
      </c>
      <c r="D2807" s="53">
        <v>4286.25</v>
      </c>
      <c r="E2807" s="53">
        <v>5900</v>
      </c>
      <c r="F2807" s="53">
        <v>3245.0000000000005</v>
      </c>
      <c r="G2807" s="53">
        <v>6617</v>
      </c>
      <c r="H2807" s="53">
        <v>8117</v>
      </c>
      <c r="I2807" s="53">
        <v>7889.5</v>
      </c>
      <c r="J2807" s="53">
        <v>9389.5</v>
      </c>
      <c r="K2807" s="53">
        <v>8300</v>
      </c>
      <c r="L2807" s="53">
        <v>183</v>
      </c>
      <c r="M2807" s="53">
        <v>-1089.5</v>
      </c>
      <c r="N2807" s="53">
        <v>7700</v>
      </c>
      <c r="O2807" s="53">
        <v>-1689.5</v>
      </c>
      <c r="P2807" s="53">
        <v>7800</v>
      </c>
      <c r="Q2807" s="53">
        <v>-1589.5</v>
      </c>
      <c r="R2807" s="53">
        <v>8400</v>
      </c>
      <c r="S2807" s="53">
        <v>-989.5</v>
      </c>
    </row>
    <row r="2808" spans="1:19">
      <c r="A2808" s="432">
        <v>43444</v>
      </c>
      <c r="B2808" s="53">
        <v>2545</v>
      </c>
      <c r="C2808" s="53">
        <v>9525</v>
      </c>
      <c r="D2808" s="53">
        <v>4286.25</v>
      </c>
      <c r="E2808" s="53">
        <v>5810</v>
      </c>
      <c r="F2808" s="53">
        <v>3195.5000000000005</v>
      </c>
      <c r="G2808" s="53">
        <v>6617</v>
      </c>
      <c r="H2808" s="53">
        <v>8117</v>
      </c>
      <c r="I2808" s="53">
        <v>7889.5</v>
      </c>
      <c r="J2808" s="53">
        <v>9389.5</v>
      </c>
      <c r="K2808" s="53">
        <v>8200</v>
      </c>
      <c r="L2808" s="53">
        <v>83</v>
      </c>
      <c r="M2808" s="53">
        <v>-1189.5</v>
      </c>
      <c r="N2808" s="53">
        <v>7900</v>
      </c>
      <c r="O2808" s="53">
        <v>-1489.5</v>
      </c>
      <c r="P2808" s="53">
        <v>7800</v>
      </c>
      <c r="Q2808" s="53">
        <v>-1589.5</v>
      </c>
      <c r="R2808" s="53">
        <v>8400</v>
      </c>
      <c r="S2808" s="53">
        <v>-989.5</v>
      </c>
    </row>
    <row r="2809" spans="1:19">
      <c r="A2809" s="432">
        <v>43445</v>
      </c>
      <c r="B2809" s="53">
        <v>2460</v>
      </c>
      <c r="C2809" s="53">
        <v>9325</v>
      </c>
      <c r="D2809" s="53">
        <v>4196.25</v>
      </c>
      <c r="E2809" s="53">
        <v>5660</v>
      </c>
      <c r="F2809" s="53">
        <v>3113.0000000000005</v>
      </c>
      <c r="G2809" s="53">
        <v>6396</v>
      </c>
      <c r="H2809" s="53">
        <v>7896</v>
      </c>
      <c r="I2809" s="53">
        <v>7626</v>
      </c>
      <c r="J2809" s="53">
        <v>9126</v>
      </c>
      <c r="K2809" s="53">
        <v>8100</v>
      </c>
      <c r="L2809" s="53">
        <v>204</v>
      </c>
      <c r="M2809" s="53">
        <v>-1026</v>
      </c>
      <c r="N2809" s="53">
        <v>7900</v>
      </c>
      <c r="O2809" s="53">
        <v>-1226</v>
      </c>
      <c r="P2809" s="53">
        <v>7600</v>
      </c>
      <c r="Q2809" s="53">
        <v>-1526</v>
      </c>
      <c r="R2809" s="53">
        <v>8200</v>
      </c>
      <c r="S2809" s="53">
        <v>-926</v>
      </c>
    </row>
    <row r="2810" spans="1:19">
      <c r="A2810" s="432">
        <v>43446</v>
      </c>
      <c r="B2810" s="53">
        <v>2435</v>
      </c>
      <c r="C2810" s="53">
        <v>9200</v>
      </c>
      <c r="D2810" s="53">
        <v>4140</v>
      </c>
      <c r="E2810" s="53">
        <v>5660</v>
      </c>
      <c r="F2810" s="53">
        <v>3113.0000000000005</v>
      </c>
      <c r="G2810" s="53">
        <v>6331</v>
      </c>
      <c r="H2810" s="53">
        <v>7831</v>
      </c>
      <c r="I2810" s="53">
        <v>7548.5</v>
      </c>
      <c r="J2810" s="53">
        <v>9048.5</v>
      </c>
      <c r="K2810" s="53">
        <v>8000</v>
      </c>
      <c r="L2810" s="53">
        <v>169</v>
      </c>
      <c r="M2810" s="53">
        <v>-1048.5</v>
      </c>
      <c r="N2810" s="53">
        <v>7900</v>
      </c>
      <c r="O2810" s="53">
        <v>-1148.5</v>
      </c>
      <c r="P2810" s="53">
        <v>7400</v>
      </c>
      <c r="Q2810" s="53">
        <v>-1648.5</v>
      </c>
      <c r="R2810" s="53">
        <v>8050</v>
      </c>
      <c r="S2810" s="53">
        <v>-998.5</v>
      </c>
    </row>
    <row r="2811" spans="1:19">
      <c r="A2811" s="432">
        <v>43447</v>
      </c>
      <c r="B2811" s="53">
        <v>2450</v>
      </c>
      <c r="C2811" s="53">
        <v>9200</v>
      </c>
      <c r="D2811" s="53">
        <v>4140</v>
      </c>
      <c r="E2811" s="53">
        <v>5810</v>
      </c>
      <c r="F2811" s="53">
        <v>3195.5000000000005</v>
      </c>
      <c r="G2811" s="53">
        <v>6370</v>
      </c>
      <c r="H2811" s="53">
        <v>7870</v>
      </c>
      <c r="I2811" s="53">
        <v>7595</v>
      </c>
      <c r="J2811" s="53">
        <v>9095</v>
      </c>
      <c r="K2811" s="53">
        <v>7800</v>
      </c>
      <c r="L2811" s="53">
        <v>-70</v>
      </c>
      <c r="M2811" s="53">
        <v>-1295</v>
      </c>
      <c r="N2811" s="53">
        <v>7900</v>
      </c>
      <c r="O2811" s="53">
        <v>-1195</v>
      </c>
      <c r="P2811" s="53">
        <v>7150</v>
      </c>
      <c r="Q2811" s="53">
        <v>-1945</v>
      </c>
      <c r="R2811" s="53">
        <v>7750</v>
      </c>
      <c r="S2811" s="53">
        <v>-1345</v>
      </c>
    </row>
    <row r="2812" spans="1:19">
      <c r="A2812" s="432">
        <v>43448</v>
      </c>
      <c r="B2812" s="53">
        <v>2460</v>
      </c>
      <c r="C2812" s="53">
        <v>9225</v>
      </c>
      <c r="D2812" s="53">
        <v>4151.25</v>
      </c>
      <c r="E2812" s="53">
        <v>5800</v>
      </c>
      <c r="F2812" s="53">
        <v>3190.0000000000005</v>
      </c>
      <c r="G2812" s="53">
        <v>6396</v>
      </c>
      <c r="H2812" s="53">
        <v>7896</v>
      </c>
      <c r="I2812" s="53">
        <v>7626</v>
      </c>
      <c r="J2812" s="53">
        <v>9126</v>
      </c>
      <c r="K2812" s="53">
        <v>7800</v>
      </c>
      <c r="L2812" s="53">
        <v>-96</v>
      </c>
      <c r="M2812" s="53">
        <v>-1326</v>
      </c>
      <c r="N2812" s="53">
        <v>7900</v>
      </c>
      <c r="O2812" s="53">
        <v>-1226</v>
      </c>
      <c r="P2812" s="53">
        <v>7150</v>
      </c>
      <c r="Q2812" s="53">
        <v>-1976</v>
      </c>
      <c r="R2812" s="53">
        <v>7650</v>
      </c>
      <c r="S2812" s="53">
        <v>-1476</v>
      </c>
    </row>
    <row r="2813" spans="1:19">
      <c r="A2813" s="432">
        <v>43451</v>
      </c>
      <c r="B2813" s="53">
        <v>2490</v>
      </c>
      <c r="C2813" s="53">
        <v>9250</v>
      </c>
      <c r="D2813" s="53">
        <v>4162.5</v>
      </c>
      <c r="E2813" s="53">
        <v>5840</v>
      </c>
      <c r="F2813" s="53">
        <v>3212.0000000000005</v>
      </c>
      <c r="G2813" s="53">
        <v>6474</v>
      </c>
      <c r="H2813" s="53">
        <v>7974</v>
      </c>
      <c r="I2813" s="53">
        <v>7719</v>
      </c>
      <c r="J2813" s="53">
        <v>9219</v>
      </c>
      <c r="K2813" s="53">
        <v>7900</v>
      </c>
      <c r="L2813" s="53">
        <v>-74</v>
      </c>
      <c r="M2813" s="53">
        <v>-1319</v>
      </c>
      <c r="N2813" s="53">
        <v>7900</v>
      </c>
      <c r="O2813" s="53">
        <v>-1319</v>
      </c>
      <c r="P2813" s="53">
        <v>7400</v>
      </c>
      <c r="Q2813" s="53">
        <v>-1819</v>
      </c>
      <c r="R2813" s="53">
        <v>7901</v>
      </c>
      <c r="S2813" s="53">
        <v>-1318</v>
      </c>
    </row>
    <row r="2814" spans="1:19">
      <c r="A2814" s="432">
        <v>43452</v>
      </c>
      <c r="B2814" s="53">
        <v>2445</v>
      </c>
      <c r="C2814" s="53">
        <v>9225</v>
      </c>
      <c r="D2814" s="53">
        <v>4151.25</v>
      </c>
      <c r="E2814" s="53">
        <v>5775</v>
      </c>
      <c r="F2814" s="53">
        <v>3176.2500000000005</v>
      </c>
      <c r="G2814" s="53">
        <v>6357</v>
      </c>
      <c r="H2814" s="53">
        <v>7857</v>
      </c>
      <c r="I2814" s="53">
        <v>7579.5</v>
      </c>
      <c r="J2814" s="53">
        <v>9079.5</v>
      </c>
      <c r="K2814" s="53">
        <v>8000</v>
      </c>
      <c r="L2814" s="53">
        <v>143</v>
      </c>
      <c r="M2814" s="53">
        <v>-1079.5</v>
      </c>
      <c r="N2814" s="53">
        <v>7900</v>
      </c>
      <c r="O2814" s="53">
        <v>-1179.5</v>
      </c>
      <c r="P2814" s="53">
        <v>7550</v>
      </c>
      <c r="Q2814" s="53">
        <v>-1529.5</v>
      </c>
      <c r="R2814" s="53">
        <v>8001</v>
      </c>
      <c r="S2814" s="53">
        <v>-1078.5</v>
      </c>
    </row>
    <row r="2815" spans="1:19">
      <c r="A2815" s="432">
        <v>43453</v>
      </c>
      <c r="B2815" s="53">
        <v>2430</v>
      </c>
      <c r="C2815" s="53">
        <v>9225</v>
      </c>
      <c r="D2815" s="53">
        <v>4151.25</v>
      </c>
      <c r="E2815" s="53">
        <v>5760</v>
      </c>
      <c r="F2815" s="53">
        <v>3168.0000000000005</v>
      </c>
      <c r="G2815" s="53">
        <v>6318</v>
      </c>
      <c r="H2815" s="53">
        <v>7818</v>
      </c>
      <c r="I2815" s="53">
        <v>7533</v>
      </c>
      <c r="J2815" s="53">
        <v>9033</v>
      </c>
      <c r="K2815" s="53">
        <v>8000</v>
      </c>
      <c r="L2815" s="53">
        <v>182</v>
      </c>
      <c r="M2815" s="53">
        <v>-1033</v>
      </c>
      <c r="N2815" s="53">
        <v>7900</v>
      </c>
      <c r="O2815" s="53">
        <v>-1133</v>
      </c>
      <c r="P2815" s="53">
        <v>7550</v>
      </c>
      <c r="Q2815" s="53">
        <v>-1483</v>
      </c>
      <c r="R2815" s="53">
        <v>8001</v>
      </c>
      <c r="S2815" s="53">
        <v>-1032</v>
      </c>
    </row>
    <row r="2816" spans="1:19">
      <c r="A2816" s="432">
        <v>43454</v>
      </c>
      <c r="B2816" s="53">
        <v>2435</v>
      </c>
      <c r="C2816" s="53">
        <v>9250</v>
      </c>
      <c r="D2816" s="53">
        <v>4162.5</v>
      </c>
      <c r="E2816" s="53">
        <v>5710</v>
      </c>
      <c r="F2816" s="53">
        <v>3140.5000000000005</v>
      </c>
      <c r="G2816" s="53">
        <v>6331</v>
      </c>
      <c r="H2816" s="53">
        <v>7831</v>
      </c>
      <c r="I2816" s="53">
        <v>7548.5</v>
      </c>
      <c r="J2816" s="53">
        <v>9048.5</v>
      </c>
      <c r="K2816" s="53">
        <v>8000</v>
      </c>
      <c r="L2816" s="53">
        <v>169</v>
      </c>
      <c r="M2816" s="53">
        <v>-1048.5</v>
      </c>
      <c r="N2816" s="53">
        <v>7900</v>
      </c>
      <c r="O2816" s="53">
        <v>-1148.5</v>
      </c>
      <c r="P2816" s="53">
        <v>7450</v>
      </c>
      <c r="Q2816" s="53">
        <v>-1598.5</v>
      </c>
      <c r="R2816" s="53">
        <v>8001</v>
      </c>
      <c r="S2816" s="53">
        <v>-1047.5</v>
      </c>
    </row>
    <row r="2817" spans="1:19">
      <c r="A2817" s="432">
        <v>43455</v>
      </c>
      <c r="B2817" s="53">
        <v>2430</v>
      </c>
      <c r="C2817" s="53">
        <v>9235</v>
      </c>
      <c r="D2817" s="53">
        <v>4155.75</v>
      </c>
      <c r="E2817" s="53">
        <v>5600</v>
      </c>
      <c r="F2817" s="53">
        <v>3080.0000000000005</v>
      </c>
      <c r="G2817" s="53">
        <v>6318</v>
      </c>
      <c r="H2817" s="53">
        <v>7818</v>
      </c>
      <c r="I2817" s="53">
        <v>7533</v>
      </c>
      <c r="J2817" s="53">
        <v>9033</v>
      </c>
      <c r="K2817" s="53">
        <v>7900</v>
      </c>
      <c r="L2817" s="53">
        <v>82</v>
      </c>
      <c r="M2817" s="53">
        <v>-1133</v>
      </c>
      <c r="N2817" s="53">
        <v>7900</v>
      </c>
      <c r="O2817" s="53">
        <v>-1133</v>
      </c>
      <c r="P2817" s="53">
        <v>7450</v>
      </c>
      <c r="Q2817" s="53">
        <v>-1583</v>
      </c>
      <c r="R2817" s="53">
        <v>7901</v>
      </c>
      <c r="S2817" s="53">
        <v>-1132</v>
      </c>
    </row>
    <row r="2818" spans="1:19">
      <c r="A2818" s="432">
        <v>43458</v>
      </c>
      <c r="B2818" s="53">
        <v>2410</v>
      </c>
      <c r="C2818" s="53">
        <v>9125</v>
      </c>
      <c r="D2818" s="53">
        <v>4106.25</v>
      </c>
      <c r="E2818" s="53">
        <v>5440</v>
      </c>
      <c r="F2818" s="53">
        <v>2992.0000000000005</v>
      </c>
      <c r="G2818" s="53">
        <v>6266</v>
      </c>
      <c r="H2818" s="53">
        <v>7766</v>
      </c>
      <c r="I2818" s="53">
        <v>7471</v>
      </c>
      <c r="J2818" s="53">
        <v>8971</v>
      </c>
      <c r="K2818" s="53">
        <v>7600</v>
      </c>
      <c r="L2818" s="53">
        <v>-166</v>
      </c>
      <c r="M2818" s="53">
        <v>-1371</v>
      </c>
      <c r="N2818" s="53">
        <v>7900</v>
      </c>
      <c r="O2818" s="53">
        <v>-1071</v>
      </c>
      <c r="P2818" s="53">
        <v>6950</v>
      </c>
      <c r="Q2818" s="53">
        <v>-2021</v>
      </c>
      <c r="R2818" s="53">
        <v>7550</v>
      </c>
      <c r="S2818" s="53">
        <v>-1421</v>
      </c>
    </row>
    <row r="2819" spans="1:19">
      <c r="A2819" s="432">
        <v>43459</v>
      </c>
      <c r="B2819" s="53">
        <v>2365</v>
      </c>
      <c r="C2819" s="53">
        <v>9025</v>
      </c>
      <c r="D2819" s="53">
        <v>4061.25</v>
      </c>
      <c r="E2819" s="53">
        <v>5200</v>
      </c>
      <c r="F2819" s="53">
        <v>2860.0000000000005</v>
      </c>
      <c r="G2819" s="53">
        <v>6149</v>
      </c>
      <c r="H2819" s="53">
        <v>7649</v>
      </c>
      <c r="I2819" s="53">
        <v>7331.5</v>
      </c>
      <c r="J2819" s="53">
        <v>8831.5</v>
      </c>
      <c r="K2819" s="53">
        <v>7600</v>
      </c>
      <c r="L2819" s="53">
        <v>-49</v>
      </c>
      <c r="M2819" s="53">
        <v>-1231.5</v>
      </c>
      <c r="N2819" s="53">
        <v>7900</v>
      </c>
      <c r="O2819" s="53">
        <v>-931.5</v>
      </c>
      <c r="P2819" s="53">
        <v>6850</v>
      </c>
      <c r="Q2819" s="53">
        <v>-1981.5</v>
      </c>
      <c r="R2819" s="53">
        <v>7550</v>
      </c>
      <c r="S2819" s="53">
        <v>-1281.5</v>
      </c>
    </row>
    <row r="2820" spans="1:19">
      <c r="A2820" s="432">
        <v>43460</v>
      </c>
      <c r="B2820" s="53">
        <v>2320</v>
      </c>
      <c r="C2820" s="53">
        <v>9025</v>
      </c>
      <c r="D2820" s="53">
        <v>4061.25</v>
      </c>
      <c r="E2820" s="53">
        <v>5210</v>
      </c>
      <c r="F2820" s="53">
        <v>2865.5000000000005</v>
      </c>
      <c r="G2820" s="53">
        <v>6032</v>
      </c>
      <c r="H2820" s="53">
        <v>7532</v>
      </c>
      <c r="I2820" s="53">
        <v>7192</v>
      </c>
      <c r="J2820" s="53">
        <v>8692</v>
      </c>
      <c r="K2820" s="53">
        <v>7700</v>
      </c>
      <c r="L2820" s="53">
        <v>168</v>
      </c>
      <c r="M2820" s="53">
        <v>-992</v>
      </c>
      <c r="N2820" s="53">
        <v>7650</v>
      </c>
      <c r="O2820" s="53">
        <v>-1042</v>
      </c>
      <c r="P2820" s="53">
        <v>6850</v>
      </c>
      <c r="Q2820" s="53">
        <v>-1842</v>
      </c>
      <c r="R2820" s="53">
        <v>7550</v>
      </c>
      <c r="S2820" s="53">
        <v>-1142</v>
      </c>
    </row>
    <row r="2821" spans="1:19">
      <c r="A2821" s="432">
        <v>43461</v>
      </c>
      <c r="B2821" s="53">
        <v>2380</v>
      </c>
      <c r="C2821" s="53">
        <v>9150</v>
      </c>
      <c r="D2821" s="53">
        <v>4117.5</v>
      </c>
      <c r="E2821" s="53">
        <v>5210</v>
      </c>
      <c r="F2821" s="53">
        <v>2865.5000000000005</v>
      </c>
      <c r="G2821" s="53">
        <v>6188</v>
      </c>
      <c r="H2821" s="53">
        <v>7688</v>
      </c>
      <c r="I2821" s="53">
        <v>7378</v>
      </c>
      <c r="J2821" s="53">
        <v>8878</v>
      </c>
      <c r="K2821" s="53">
        <v>7900</v>
      </c>
      <c r="L2821" s="53">
        <v>212</v>
      </c>
      <c r="M2821" s="53">
        <v>-978</v>
      </c>
      <c r="N2821" s="53">
        <v>7650</v>
      </c>
      <c r="O2821" s="53">
        <v>-1228</v>
      </c>
      <c r="P2821" s="53">
        <v>7250</v>
      </c>
      <c r="Q2821" s="53">
        <v>-1628</v>
      </c>
      <c r="R2821" s="53">
        <v>7800</v>
      </c>
      <c r="S2821" s="53">
        <v>-1078</v>
      </c>
    </row>
    <row r="2822" spans="1:19">
      <c r="A2822" s="432">
        <v>43462</v>
      </c>
      <c r="B2822" s="53">
        <v>2340</v>
      </c>
      <c r="C2822" s="53">
        <v>9150</v>
      </c>
      <c r="D2822" s="53">
        <v>4117.5</v>
      </c>
      <c r="E2822" s="53">
        <v>5180</v>
      </c>
      <c r="F2822" s="53">
        <v>2849.0000000000005</v>
      </c>
      <c r="G2822" s="53">
        <v>6084</v>
      </c>
      <c r="H2822" s="53">
        <v>7584</v>
      </c>
      <c r="I2822" s="53">
        <v>7254</v>
      </c>
      <c r="J2822" s="53">
        <v>8754</v>
      </c>
      <c r="K2822" s="53">
        <v>8000</v>
      </c>
      <c r="L2822" s="53">
        <v>416</v>
      </c>
      <c r="M2822" s="53">
        <v>-754</v>
      </c>
      <c r="N2822" s="53">
        <v>7650</v>
      </c>
      <c r="O2822" s="53">
        <v>-1104</v>
      </c>
      <c r="P2822" s="53">
        <v>7400</v>
      </c>
      <c r="Q2822" s="53">
        <v>-1354</v>
      </c>
      <c r="R2822" s="53">
        <v>7901</v>
      </c>
      <c r="S2822" s="53">
        <v>-853</v>
      </c>
    </row>
    <row r="2823" spans="1:19">
      <c r="A2823" s="432">
        <v>43463</v>
      </c>
      <c r="B2823" s="53">
        <v>2355</v>
      </c>
      <c r="C2823" s="53">
        <v>9150</v>
      </c>
      <c r="D2823" s="53">
        <v>4117.5</v>
      </c>
      <c r="E2823" s="53">
        <v>5190</v>
      </c>
      <c r="F2823" s="53">
        <v>2854.5000000000005</v>
      </c>
      <c r="G2823" s="53">
        <v>6123</v>
      </c>
      <c r="H2823" s="53">
        <v>7623</v>
      </c>
      <c r="I2823" s="53">
        <v>7300.5</v>
      </c>
      <c r="J2823" s="53">
        <v>8800.5</v>
      </c>
      <c r="K2823" s="53">
        <v>8100</v>
      </c>
      <c r="L2823" s="53">
        <v>477</v>
      </c>
      <c r="M2823" s="53">
        <v>-700.5</v>
      </c>
      <c r="N2823" s="53">
        <v>7650</v>
      </c>
      <c r="O2823" s="53">
        <v>-1150.5</v>
      </c>
      <c r="P2823" s="53">
        <v>7500</v>
      </c>
      <c r="Q2823" s="53">
        <v>-1300.5</v>
      </c>
      <c r="R2823" s="53">
        <v>8000</v>
      </c>
      <c r="S2823" s="53">
        <v>-800.5</v>
      </c>
    </row>
    <row r="2824" spans="1:19">
      <c r="A2824" s="432">
        <v>43465</v>
      </c>
      <c r="B2824" s="53">
        <v>2355</v>
      </c>
      <c r="G2824" s="53">
        <v>6123</v>
      </c>
      <c r="H2824" s="53">
        <v>7623</v>
      </c>
      <c r="I2824" s="53">
        <v>7300.5</v>
      </c>
      <c r="J2824" s="53">
        <v>8800.5</v>
      </c>
      <c r="P2824" s="53">
        <v>7500</v>
      </c>
      <c r="Q2824" s="53">
        <v>-1300.5</v>
      </c>
      <c r="R2824" s="53">
        <v>8000</v>
      </c>
      <c r="S2824" s="53">
        <v>-800.5</v>
      </c>
    </row>
    <row r="2825" spans="1:19">
      <c r="A2825" s="432">
        <v>43466</v>
      </c>
      <c r="B2825" s="53">
        <v>2355</v>
      </c>
      <c r="G2825" s="53">
        <v>6123</v>
      </c>
      <c r="H2825" s="53">
        <v>7623</v>
      </c>
      <c r="I2825" s="53">
        <v>7300.5</v>
      </c>
      <c r="J2825" s="53">
        <v>8800.5</v>
      </c>
      <c r="P2825" s="53">
        <v>7500</v>
      </c>
      <c r="Q2825" s="53">
        <v>-1300.5</v>
      </c>
      <c r="R2825" s="53">
        <v>8000</v>
      </c>
      <c r="S2825" s="53">
        <v>-800.5</v>
      </c>
    </row>
    <row r="2826" spans="1:19">
      <c r="A2826" s="432">
        <v>43467</v>
      </c>
      <c r="B2826" s="53">
        <v>2345</v>
      </c>
      <c r="C2826" s="53">
        <v>9150</v>
      </c>
      <c r="D2826" s="53">
        <v>4117.5</v>
      </c>
      <c r="E2826" s="53">
        <v>5060</v>
      </c>
      <c r="F2826" s="53">
        <v>2783</v>
      </c>
      <c r="G2826" s="53">
        <v>6097</v>
      </c>
      <c r="H2826" s="53">
        <v>7597</v>
      </c>
      <c r="I2826" s="53">
        <v>7269.5</v>
      </c>
      <c r="J2826" s="53">
        <v>8769.5</v>
      </c>
      <c r="K2826" s="53">
        <v>8200</v>
      </c>
      <c r="L2826" s="53">
        <v>603</v>
      </c>
      <c r="M2826" s="53">
        <v>-569.5</v>
      </c>
      <c r="N2826" s="53">
        <v>7650</v>
      </c>
      <c r="O2826" s="53">
        <v>-1119.5</v>
      </c>
      <c r="P2826" s="53">
        <v>7650</v>
      </c>
      <c r="Q2826" s="53">
        <v>-1119.5</v>
      </c>
      <c r="R2826" s="53">
        <v>8205</v>
      </c>
      <c r="S2826" s="53">
        <v>-564.5</v>
      </c>
    </row>
    <row r="2827" spans="1:19">
      <c r="A2827" s="432">
        <v>43468</v>
      </c>
      <c r="B2827" s="53">
        <v>2375</v>
      </c>
      <c r="C2827" s="53">
        <v>9125</v>
      </c>
      <c r="D2827" s="53">
        <v>4106.25</v>
      </c>
      <c r="E2827" s="53">
        <v>5140</v>
      </c>
      <c r="F2827" s="53">
        <v>2827.0000000000005</v>
      </c>
      <c r="G2827" s="53">
        <v>6175</v>
      </c>
      <c r="H2827" s="53">
        <v>7675</v>
      </c>
      <c r="I2827" s="53">
        <v>7362.5</v>
      </c>
      <c r="J2827" s="53">
        <v>8862.5</v>
      </c>
      <c r="K2827" s="53">
        <v>8250</v>
      </c>
      <c r="L2827" s="53">
        <v>575</v>
      </c>
      <c r="M2827" s="53">
        <v>-612.5</v>
      </c>
      <c r="N2827" s="53">
        <v>7850</v>
      </c>
      <c r="O2827" s="53">
        <v>-1012.5</v>
      </c>
      <c r="P2827" s="53">
        <v>7750</v>
      </c>
      <c r="Q2827" s="53">
        <v>-1112.5</v>
      </c>
      <c r="R2827" s="53">
        <v>8250</v>
      </c>
      <c r="S2827" s="53">
        <v>-612.5</v>
      </c>
    </row>
    <row r="2828" spans="1:19">
      <c r="A2828" s="432">
        <v>43469</v>
      </c>
      <c r="B2828" s="53">
        <v>2397.5</v>
      </c>
      <c r="C2828" s="53">
        <v>9125</v>
      </c>
      <c r="D2828" s="53">
        <v>4106.25</v>
      </c>
      <c r="E2828" s="53">
        <v>5190</v>
      </c>
      <c r="F2828" s="53">
        <v>2854.5000000000005</v>
      </c>
      <c r="G2828" s="53">
        <v>6233.5</v>
      </c>
      <c r="H2828" s="53">
        <v>7733.5</v>
      </c>
      <c r="I2828" s="53">
        <v>7432.25</v>
      </c>
      <c r="J2828" s="53">
        <v>8932.25</v>
      </c>
      <c r="K2828" s="53">
        <v>8250</v>
      </c>
      <c r="L2828" s="53">
        <v>516.5</v>
      </c>
      <c r="M2828" s="53">
        <v>-682.25</v>
      </c>
      <c r="N2828" s="53">
        <v>7850</v>
      </c>
      <c r="O2828" s="53">
        <v>-1082.25</v>
      </c>
      <c r="P2828" s="53">
        <v>7750</v>
      </c>
      <c r="Q2828" s="53">
        <v>-1182.25</v>
      </c>
      <c r="R2828" s="53">
        <v>8250</v>
      </c>
      <c r="S2828" s="53">
        <v>-682.25</v>
      </c>
    </row>
    <row r="2829" spans="1:19">
      <c r="A2829" s="432">
        <v>43472</v>
      </c>
      <c r="B2829" s="53">
        <v>2430</v>
      </c>
      <c r="C2829" s="53">
        <v>9175</v>
      </c>
      <c r="D2829" s="53">
        <v>4128.75</v>
      </c>
      <c r="E2829" s="53">
        <v>5200</v>
      </c>
      <c r="F2829" s="53">
        <v>2860.0000000000005</v>
      </c>
      <c r="G2829" s="53">
        <v>6318</v>
      </c>
      <c r="H2829" s="53">
        <v>7818</v>
      </c>
      <c r="I2829" s="53">
        <v>7533</v>
      </c>
      <c r="J2829" s="53">
        <v>9033</v>
      </c>
      <c r="K2829" s="53">
        <v>8250</v>
      </c>
      <c r="L2829" s="53">
        <v>432</v>
      </c>
      <c r="M2829" s="53">
        <v>-783</v>
      </c>
      <c r="N2829" s="53">
        <v>8000</v>
      </c>
      <c r="O2829" s="53">
        <v>-1033</v>
      </c>
      <c r="P2829" s="53">
        <v>7750</v>
      </c>
      <c r="Q2829" s="53">
        <v>-1283</v>
      </c>
      <c r="R2829" s="53">
        <v>8300</v>
      </c>
      <c r="S2829" s="53">
        <v>-733</v>
      </c>
    </row>
    <row r="2830" spans="1:19">
      <c r="A2830" s="432">
        <v>43473</v>
      </c>
      <c r="B2830" s="53">
        <v>2417.5</v>
      </c>
      <c r="C2830" s="53">
        <v>9175</v>
      </c>
      <c r="D2830" s="53">
        <v>4128.75</v>
      </c>
      <c r="E2830" s="53">
        <v>5090</v>
      </c>
      <c r="F2830" s="53">
        <v>2799.5</v>
      </c>
      <c r="G2830" s="53">
        <v>6285.5</v>
      </c>
      <c r="H2830" s="53">
        <v>7785.5</v>
      </c>
      <c r="I2830" s="53">
        <v>7494.25</v>
      </c>
      <c r="J2830" s="53">
        <v>8994.25</v>
      </c>
      <c r="K2830" s="53">
        <v>8250</v>
      </c>
      <c r="L2830" s="53">
        <v>464.5</v>
      </c>
      <c r="M2830" s="53">
        <v>-744.25</v>
      </c>
      <c r="N2830" s="53">
        <v>8000</v>
      </c>
      <c r="O2830" s="53">
        <v>-994.25</v>
      </c>
      <c r="P2830" s="53">
        <v>7750</v>
      </c>
      <c r="Q2830" s="53">
        <v>-1244.25</v>
      </c>
      <c r="R2830" s="53">
        <v>8300</v>
      </c>
      <c r="S2830" s="53">
        <v>-694.25</v>
      </c>
    </row>
    <row r="2831" spans="1:19">
      <c r="A2831" s="432">
        <v>43474</v>
      </c>
      <c r="B2831" s="53">
        <v>2452.5</v>
      </c>
      <c r="C2831" s="53">
        <v>9175</v>
      </c>
      <c r="D2831" s="53">
        <v>4128.75</v>
      </c>
      <c r="E2831" s="53">
        <v>5170</v>
      </c>
      <c r="F2831" s="53">
        <v>2843.5000000000005</v>
      </c>
      <c r="G2831" s="53">
        <v>6376.5</v>
      </c>
      <c r="H2831" s="53">
        <v>7876.5</v>
      </c>
      <c r="I2831" s="53">
        <v>7602.75</v>
      </c>
      <c r="J2831" s="53">
        <v>9102.75</v>
      </c>
      <c r="K2831" s="53">
        <v>8250</v>
      </c>
      <c r="L2831" s="53">
        <v>373.5</v>
      </c>
      <c r="M2831" s="53">
        <v>-852.75</v>
      </c>
      <c r="N2831" s="53">
        <v>8100</v>
      </c>
      <c r="O2831" s="53">
        <v>-1002.75</v>
      </c>
      <c r="P2831" s="53">
        <v>7750</v>
      </c>
      <c r="Q2831" s="53">
        <v>-1352.75</v>
      </c>
      <c r="R2831" s="53">
        <v>8300</v>
      </c>
      <c r="S2831" s="53">
        <v>-802.75</v>
      </c>
    </row>
    <row r="2832" spans="1:19">
      <c r="A2832" s="432">
        <v>43475</v>
      </c>
      <c r="B2832" s="53">
        <v>2440</v>
      </c>
      <c r="C2832" s="53">
        <v>9175</v>
      </c>
      <c r="D2832" s="53">
        <v>4128.75</v>
      </c>
      <c r="E2832" s="53">
        <v>5110</v>
      </c>
      <c r="F2832" s="53">
        <v>2810.5</v>
      </c>
      <c r="G2832" s="53">
        <v>6344</v>
      </c>
      <c r="H2832" s="53">
        <v>7844</v>
      </c>
      <c r="I2832" s="53">
        <v>7564</v>
      </c>
      <c r="J2832" s="53">
        <v>9064</v>
      </c>
      <c r="K2832" s="53">
        <v>8200</v>
      </c>
      <c r="L2832" s="53">
        <v>356</v>
      </c>
      <c r="M2832" s="53">
        <v>-864</v>
      </c>
      <c r="N2832" s="53">
        <v>8100</v>
      </c>
      <c r="O2832" s="53">
        <v>-964</v>
      </c>
      <c r="P2832" s="53">
        <v>7750</v>
      </c>
      <c r="Q2832" s="53">
        <v>-1314</v>
      </c>
      <c r="R2832" s="53">
        <v>8300</v>
      </c>
      <c r="S2832" s="53">
        <v>-764</v>
      </c>
    </row>
    <row r="2833" spans="1:19">
      <c r="A2833" s="432">
        <v>43476</v>
      </c>
      <c r="B2833" s="53">
        <v>2445</v>
      </c>
      <c r="C2833" s="53">
        <v>9200</v>
      </c>
      <c r="D2833" s="53">
        <v>4140</v>
      </c>
      <c r="E2833" s="53">
        <v>5130</v>
      </c>
      <c r="F2833" s="53">
        <v>2821.5000000000005</v>
      </c>
      <c r="G2833" s="53">
        <v>6357</v>
      </c>
      <c r="H2833" s="53">
        <v>7857</v>
      </c>
      <c r="I2833" s="53">
        <v>7579.5</v>
      </c>
      <c r="J2833" s="53">
        <v>9079.5</v>
      </c>
      <c r="K2833" s="53">
        <v>8200</v>
      </c>
      <c r="L2833" s="53">
        <v>343</v>
      </c>
      <c r="M2833" s="53">
        <v>-879.5</v>
      </c>
      <c r="N2833" s="53">
        <v>8100</v>
      </c>
      <c r="O2833" s="53">
        <v>-979.5</v>
      </c>
      <c r="P2833" s="53">
        <v>7650</v>
      </c>
      <c r="Q2833" s="53">
        <v>-1429.5</v>
      </c>
      <c r="R2833" s="53">
        <v>8150</v>
      </c>
      <c r="S2833" s="53">
        <v>-929.5</v>
      </c>
    </row>
    <row r="2834" spans="1:19">
      <c r="A2834" s="432">
        <v>43479</v>
      </c>
      <c r="B2834" s="53">
        <v>2450</v>
      </c>
      <c r="C2834" s="53">
        <v>9225</v>
      </c>
      <c r="D2834" s="53">
        <v>4151.25</v>
      </c>
      <c r="E2834" s="53">
        <v>5120</v>
      </c>
      <c r="F2834" s="53">
        <v>2816</v>
      </c>
      <c r="G2834" s="53">
        <v>6370</v>
      </c>
      <c r="H2834" s="53">
        <v>7870</v>
      </c>
      <c r="I2834" s="53">
        <v>7595</v>
      </c>
      <c r="J2834" s="53">
        <v>9095</v>
      </c>
      <c r="K2834" s="53">
        <v>7950</v>
      </c>
      <c r="L2834" s="53">
        <v>80</v>
      </c>
      <c r="M2834" s="53">
        <v>-1145</v>
      </c>
      <c r="N2834" s="53">
        <v>8100</v>
      </c>
      <c r="O2834" s="53">
        <v>-995</v>
      </c>
      <c r="P2834" s="53">
        <v>7250</v>
      </c>
      <c r="Q2834" s="53">
        <v>-1845</v>
      </c>
      <c r="R2834" s="53">
        <v>7851</v>
      </c>
      <c r="S2834" s="53">
        <v>-1244</v>
      </c>
    </row>
    <row r="2835" spans="1:19">
      <c r="A2835" s="432">
        <v>43480</v>
      </c>
      <c r="B2835" s="53">
        <v>2435</v>
      </c>
      <c r="C2835" s="53">
        <v>9225</v>
      </c>
      <c r="D2835" s="53">
        <v>4151.25</v>
      </c>
      <c r="E2835" s="53">
        <v>5190</v>
      </c>
      <c r="F2835" s="53">
        <v>2854.5000000000005</v>
      </c>
      <c r="G2835" s="53">
        <v>6331</v>
      </c>
      <c r="H2835" s="53">
        <v>7831</v>
      </c>
      <c r="I2835" s="53">
        <v>7548.5</v>
      </c>
      <c r="J2835" s="53">
        <v>9048.5</v>
      </c>
      <c r="K2835" s="53">
        <v>7950</v>
      </c>
      <c r="L2835" s="53">
        <v>119</v>
      </c>
      <c r="M2835" s="53">
        <v>-1098.5</v>
      </c>
      <c r="N2835" s="53">
        <v>8100</v>
      </c>
      <c r="O2835" s="53">
        <v>-948.5</v>
      </c>
      <c r="P2835" s="53">
        <v>7250</v>
      </c>
      <c r="Q2835" s="53">
        <v>-1798.5</v>
      </c>
      <c r="R2835" s="53">
        <v>7801</v>
      </c>
      <c r="S2835" s="53">
        <v>-1247.5</v>
      </c>
    </row>
    <row r="2836" spans="1:19">
      <c r="A2836" s="432">
        <v>43481</v>
      </c>
      <c r="B2836" s="53">
        <v>2460</v>
      </c>
      <c r="C2836" s="53">
        <v>9225</v>
      </c>
      <c r="D2836" s="53">
        <v>4151.25</v>
      </c>
      <c r="E2836" s="53">
        <v>5160</v>
      </c>
      <c r="F2836" s="53">
        <v>2838.0000000000005</v>
      </c>
      <c r="G2836" s="53">
        <v>6396</v>
      </c>
      <c r="H2836" s="53">
        <v>7896</v>
      </c>
      <c r="I2836" s="53">
        <v>7626</v>
      </c>
      <c r="J2836" s="53">
        <v>9126</v>
      </c>
      <c r="K2836" s="53">
        <v>7800</v>
      </c>
      <c r="L2836" s="53">
        <v>-96</v>
      </c>
      <c r="M2836" s="53">
        <v>-1326</v>
      </c>
      <c r="N2836" s="53">
        <v>7900</v>
      </c>
      <c r="O2836" s="53">
        <v>-1226</v>
      </c>
      <c r="P2836" s="53">
        <v>7250</v>
      </c>
      <c r="Q2836" s="53">
        <v>-1876</v>
      </c>
      <c r="R2836" s="53">
        <v>7801</v>
      </c>
      <c r="S2836" s="53">
        <v>-1325</v>
      </c>
    </row>
    <row r="2837" spans="1:19">
      <c r="A2837" s="432">
        <v>43482</v>
      </c>
      <c r="B2837" s="53">
        <v>2445</v>
      </c>
      <c r="C2837" s="53">
        <v>9200</v>
      </c>
      <c r="D2837" s="53">
        <v>4140</v>
      </c>
      <c r="E2837" s="53">
        <v>5000</v>
      </c>
      <c r="F2837" s="53">
        <v>2750</v>
      </c>
      <c r="G2837" s="53">
        <v>6357</v>
      </c>
      <c r="H2837" s="53">
        <v>7857</v>
      </c>
      <c r="I2837" s="53">
        <v>7579.5</v>
      </c>
      <c r="J2837" s="53">
        <v>9079.5</v>
      </c>
      <c r="K2837" s="53">
        <v>7900</v>
      </c>
      <c r="L2837" s="53">
        <v>43</v>
      </c>
      <c r="M2837" s="53">
        <v>-1179.5</v>
      </c>
      <c r="N2837" s="53">
        <v>7900</v>
      </c>
      <c r="O2837" s="53">
        <v>-1179.5</v>
      </c>
      <c r="P2837" s="53">
        <v>7350</v>
      </c>
      <c r="Q2837" s="53">
        <v>-1729.5</v>
      </c>
      <c r="R2837" s="53">
        <v>7851</v>
      </c>
      <c r="S2837" s="53">
        <v>-1228.5</v>
      </c>
    </row>
    <row r="2838" spans="1:19">
      <c r="A2838" s="432">
        <v>43483</v>
      </c>
      <c r="B2838" s="53">
        <v>2422.5</v>
      </c>
      <c r="C2838" s="53">
        <v>9200</v>
      </c>
      <c r="D2838" s="53">
        <v>4140</v>
      </c>
      <c r="E2838" s="53">
        <v>5010</v>
      </c>
      <c r="F2838" s="53">
        <v>2755.5</v>
      </c>
      <c r="G2838" s="53">
        <v>6298.5</v>
      </c>
      <c r="H2838" s="53">
        <v>7798.5</v>
      </c>
      <c r="I2838" s="53">
        <v>7509.75</v>
      </c>
      <c r="J2838" s="53">
        <v>9009.75</v>
      </c>
      <c r="K2838" s="53">
        <v>8000</v>
      </c>
      <c r="L2838" s="53">
        <v>201.5</v>
      </c>
      <c r="M2838" s="53">
        <v>-1009.75</v>
      </c>
      <c r="N2838" s="53">
        <v>7900</v>
      </c>
      <c r="O2838" s="53">
        <v>-1109.75</v>
      </c>
      <c r="P2838" s="53">
        <v>7500</v>
      </c>
      <c r="Q2838" s="53">
        <v>-1509.75</v>
      </c>
      <c r="R2838" s="53">
        <v>7951</v>
      </c>
      <c r="S2838" s="53">
        <v>-1058.75</v>
      </c>
    </row>
    <row r="2839" spans="1:19">
      <c r="A2839" s="432">
        <v>43486</v>
      </c>
      <c r="B2839" s="53">
        <v>2487.5</v>
      </c>
      <c r="C2839" s="53">
        <v>9200</v>
      </c>
      <c r="D2839" s="53">
        <v>4140</v>
      </c>
      <c r="E2839" s="53">
        <v>5130</v>
      </c>
      <c r="F2839" s="53">
        <v>2821.5000000000005</v>
      </c>
      <c r="G2839" s="53">
        <v>6467.5</v>
      </c>
      <c r="H2839" s="53">
        <v>7967.5</v>
      </c>
      <c r="I2839" s="53">
        <v>7711.25</v>
      </c>
      <c r="J2839" s="53">
        <v>9211.25</v>
      </c>
      <c r="K2839" s="53">
        <v>8000</v>
      </c>
      <c r="L2839" s="53">
        <v>32.5</v>
      </c>
      <c r="M2839" s="53">
        <v>-1211.25</v>
      </c>
      <c r="N2839" s="53">
        <v>7900</v>
      </c>
      <c r="O2839" s="53">
        <v>-1311.25</v>
      </c>
      <c r="P2839" s="53">
        <v>7650</v>
      </c>
      <c r="Q2839" s="53">
        <v>-1561.25</v>
      </c>
      <c r="R2839" s="53">
        <v>8051</v>
      </c>
      <c r="S2839" s="53">
        <v>-1160.25</v>
      </c>
    </row>
    <row r="2840" spans="1:19">
      <c r="A2840" s="432">
        <v>43487</v>
      </c>
      <c r="B2840" s="53">
        <v>2477.5</v>
      </c>
      <c r="C2840" s="53">
        <v>9200</v>
      </c>
      <c r="D2840" s="53">
        <v>4140</v>
      </c>
      <c r="E2840" s="53">
        <v>5110</v>
      </c>
      <c r="F2840" s="53">
        <v>2810.5</v>
      </c>
      <c r="G2840" s="53">
        <v>6441.5</v>
      </c>
      <c r="H2840" s="53">
        <v>7941.5</v>
      </c>
      <c r="I2840" s="53">
        <v>7680.25</v>
      </c>
      <c r="J2840" s="53">
        <v>9180.25</v>
      </c>
      <c r="K2840" s="53">
        <v>8000</v>
      </c>
      <c r="L2840" s="53">
        <v>58.5</v>
      </c>
      <c r="M2840" s="53">
        <v>-1180.25</v>
      </c>
      <c r="N2840" s="53">
        <v>7900</v>
      </c>
      <c r="O2840" s="53">
        <v>-1280.25</v>
      </c>
      <c r="P2840" s="53">
        <v>7550</v>
      </c>
      <c r="Q2840" s="53">
        <v>-1630.25</v>
      </c>
      <c r="R2840" s="53">
        <v>8051</v>
      </c>
      <c r="S2840" s="53">
        <v>-1129.25</v>
      </c>
    </row>
    <row r="2841" spans="1:19">
      <c r="A2841" s="432">
        <v>43488</v>
      </c>
      <c r="B2841" s="53">
        <v>2445</v>
      </c>
      <c r="C2841" s="53">
        <v>9200</v>
      </c>
      <c r="D2841" s="53">
        <v>4140</v>
      </c>
      <c r="E2841" s="53">
        <v>5060</v>
      </c>
      <c r="F2841" s="53">
        <v>2783</v>
      </c>
      <c r="G2841" s="53">
        <v>6357</v>
      </c>
      <c r="H2841" s="53">
        <v>7857</v>
      </c>
      <c r="I2841" s="53">
        <v>7579.5</v>
      </c>
      <c r="J2841" s="53">
        <v>9079.5</v>
      </c>
      <c r="K2841" s="53">
        <v>8000</v>
      </c>
      <c r="L2841" s="53">
        <v>143</v>
      </c>
      <c r="M2841" s="53">
        <v>-1079.5</v>
      </c>
      <c r="N2841" s="53">
        <v>7900</v>
      </c>
      <c r="O2841" s="53">
        <v>-1179.5</v>
      </c>
      <c r="P2841" s="53">
        <v>7500</v>
      </c>
      <c r="Q2841" s="53">
        <v>-1579.5</v>
      </c>
      <c r="R2841" s="53">
        <v>8001</v>
      </c>
      <c r="S2841" s="53">
        <v>-1078.5</v>
      </c>
    </row>
    <row r="2842" spans="1:19">
      <c r="A2842" s="432">
        <v>43489</v>
      </c>
      <c r="B2842" s="53">
        <v>2442.5</v>
      </c>
      <c r="C2842" s="53">
        <v>9175</v>
      </c>
      <c r="D2842" s="53">
        <v>4128.75</v>
      </c>
      <c r="E2842" s="53">
        <v>5040</v>
      </c>
      <c r="F2842" s="53">
        <v>2772</v>
      </c>
      <c r="G2842" s="53">
        <v>6350.5</v>
      </c>
      <c r="H2842" s="53">
        <v>7850.5</v>
      </c>
      <c r="I2842" s="53">
        <v>7571.75</v>
      </c>
      <c r="J2842" s="53">
        <v>9071.75</v>
      </c>
      <c r="K2842" s="53">
        <v>8000</v>
      </c>
      <c r="L2842" s="53">
        <v>149.5</v>
      </c>
      <c r="M2842" s="53">
        <v>-1071.75</v>
      </c>
      <c r="N2842" s="53">
        <v>7900</v>
      </c>
      <c r="O2842" s="53">
        <v>-1171.75</v>
      </c>
      <c r="P2842" s="53">
        <v>7350</v>
      </c>
      <c r="Q2842" s="53">
        <v>-1721.75</v>
      </c>
      <c r="R2842" s="53">
        <v>7851</v>
      </c>
      <c r="S2842" s="53">
        <v>-1220.75</v>
      </c>
    </row>
    <row r="2843" spans="1:19">
      <c r="A2843" s="432">
        <v>43490</v>
      </c>
      <c r="B2843" s="53">
        <v>2455</v>
      </c>
      <c r="C2843" s="53">
        <v>9100</v>
      </c>
      <c r="D2843" s="53">
        <v>4095</v>
      </c>
      <c r="E2843" s="53">
        <v>5040</v>
      </c>
      <c r="F2843" s="53">
        <v>2772</v>
      </c>
      <c r="G2843" s="53">
        <v>6383</v>
      </c>
      <c r="H2843" s="53">
        <v>7883</v>
      </c>
      <c r="I2843" s="53">
        <v>7610.5</v>
      </c>
      <c r="J2843" s="53">
        <v>9110.5</v>
      </c>
      <c r="K2843" s="53">
        <v>8000</v>
      </c>
      <c r="L2843" s="53">
        <v>117</v>
      </c>
      <c r="M2843" s="53">
        <v>-1110.5</v>
      </c>
      <c r="N2843" s="53">
        <v>7900</v>
      </c>
      <c r="O2843" s="53">
        <v>-1210.5</v>
      </c>
      <c r="P2843" s="53">
        <v>7200</v>
      </c>
      <c r="Q2843" s="53">
        <v>-1910.5</v>
      </c>
      <c r="R2843" s="53">
        <v>7801</v>
      </c>
      <c r="S2843" s="53">
        <v>-1309.5</v>
      </c>
    </row>
    <row r="2844" spans="1:19">
      <c r="A2844" s="432">
        <v>43493</v>
      </c>
      <c r="B2844" s="53">
        <v>2445</v>
      </c>
      <c r="C2844" s="53">
        <v>9075</v>
      </c>
      <c r="D2844" s="53">
        <v>4083.75</v>
      </c>
      <c r="E2844" s="53">
        <v>5010</v>
      </c>
      <c r="F2844" s="53">
        <v>2755.5</v>
      </c>
      <c r="G2844" s="53">
        <v>6357</v>
      </c>
      <c r="H2844" s="53">
        <v>7857</v>
      </c>
      <c r="I2844" s="53">
        <v>7579.5</v>
      </c>
      <c r="J2844" s="53">
        <v>9079.5</v>
      </c>
      <c r="K2844" s="53">
        <v>7800</v>
      </c>
      <c r="L2844" s="53">
        <v>-57</v>
      </c>
      <c r="M2844" s="53">
        <v>-1279.5</v>
      </c>
      <c r="N2844" s="53">
        <v>7900</v>
      </c>
      <c r="O2844" s="53">
        <v>-1179.5</v>
      </c>
      <c r="P2844" s="53">
        <v>7300</v>
      </c>
      <c r="Q2844" s="53">
        <v>-1779.5</v>
      </c>
      <c r="R2844" s="53">
        <v>7801</v>
      </c>
      <c r="S2844" s="53">
        <v>-1278.5</v>
      </c>
    </row>
    <row r="2845" spans="1:19">
      <c r="A2845" s="432">
        <v>43494</v>
      </c>
      <c r="B2845" s="53">
        <v>2405</v>
      </c>
      <c r="C2845" s="53">
        <v>9025</v>
      </c>
      <c r="D2845" s="53">
        <v>4061.25</v>
      </c>
      <c r="E2845" s="53">
        <v>5010</v>
      </c>
      <c r="F2845" s="53">
        <v>2755.5</v>
      </c>
      <c r="G2845" s="53">
        <v>6253</v>
      </c>
      <c r="H2845" s="53">
        <v>7753</v>
      </c>
      <c r="I2845" s="53">
        <v>7455.5</v>
      </c>
      <c r="J2845" s="53">
        <v>8955.5</v>
      </c>
      <c r="K2845" s="53">
        <v>7800</v>
      </c>
      <c r="L2845" s="53">
        <v>47</v>
      </c>
      <c r="M2845" s="53">
        <v>-1155.5</v>
      </c>
      <c r="N2845" s="53">
        <v>7900</v>
      </c>
      <c r="O2845" s="53">
        <v>-1055.5</v>
      </c>
      <c r="P2845" s="53">
        <v>7350</v>
      </c>
      <c r="Q2845" s="53">
        <v>-1605.5</v>
      </c>
      <c r="R2845" s="53">
        <v>7851</v>
      </c>
      <c r="S2845" s="53">
        <v>-1104.5</v>
      </c>
    </row>
    <row r="2846" spans="1:19">
      <c r="A2846" s="432">
        <v>43495</v>
      </c>
      <c r="B2846" s="53">
        <v>2450</v>
      </c>
      <c r="C2846" s="53">
        <v>9025</v>
      </c>
      <c r="D2846" s="53">
        <v>4061.25</v>
      </c>
      <c r="E2846" s="53">
        <v>5050</v>
      </c>
      <c r="F2846" s="53">
        <v>2777.5</v>
      </c>
      <c r="G2846" s="53">
        <v>6370</v>
      </c>
      <c r="H2846" s="53">
        <v>7870</v>
      </c>
      <c r="I2846" s="53">
        <v>7595</v>
      </c>
      <c r="J2846" s="53">
        <v>9095</v>
      </c>
      <c r="K2846" s="53">
        <v>7900</v>
      </c>
      <c r="L2846" s="53">
        <v>30</v>
      </c>
      <c r="M2846" s="53">
        <v>-1195</v>
      </c>
      <c r="N2846" s="53">
        <v>7900</v>
      </c>
      <c r="O2846" s="53">
        <v>-1195</v>
      </c>
      <c r="P2846" s="53">
        <v>7400</v>
      </c>
      <c r="Q2846" s="53">
        <v>-1695</v>
      </c>
      <c r="R2846" s="53">
        <v>7901</v>
      </c>
      <c r="S2846" s="53">
        <v>-1194</v>
      </c>
    </row>
    <row r="2847" spans="1:19">
      <c r="A2847" s="432">
        <v>43496</v>
      </c>
      <c r="B2847" s="53">
        <v>2462.5</v>
      </c>
      <c r="C2847" s="53">
        <v>9025</v>
      </c>
      <c r="D2847" s="53">
        <v>4061.25</v>
      </c>
      <c r="E2847" s="53">
        <v>5110</v>
      </c>
      <c r="F2847" s="53">
        <v>2810.5</v>
      </c>
      <c r="G2847" s="53">
        <v>6402.5</v>
      </c>
      <c r="H2847" s="53">
        <v>7902.5</v>
      </c>
      <c r="I2847" s="53">
        <v>7633.75</v>
      </c>
      <c r="J2847" s="53">
        <v>9133.75</v>
      </c>
      <c r="K2847" s="53">
        <v>7900</v>
      </c>
      <c r="L2847" s="53">
        <v>-2.5</v>
      </c>
      <c r="M2847" s="53">
        <v>-1233.75</v>
      </c>
      <c r="N2847" s="53">
        <v>7800</v>
      </c>
      <c r="O2847" s="53">
        <v>-1333.75</v>
      </c>
      <c r="P2847" s="53">
        <v>7400</v>
      </c>
      <c r="Q2847" s="53">
        <v>-1733.75</v>
      </c>
      <c r="R2847" s="53">
        <v>7901</v>
      </c>
      <c r="S2847" s="53">
        <v>-1232.75</v>
      </c>
    </row>
    <row r="2848" spans="1:19">
      <c r="A2848" s="432">
        <v>43497</v>
      </c>
      <c r="B2848" s="53">
        <v>2472.5</v>
      </c>
      <c r="C2848" s="53">
        <v>9025</v>
      </c>
      <c r="D2848" s="53">
        <v>4061.25</v>
      </c>
      <c r="E2848" s="53">
        <v>5160</v>
      </c>
      <c r="F2848" s="53">
        <v>2838.0000000000005</v>
      </c>
      <c r="G2848" s="53">
        <v>6428.5</v>
      </c>
      <c r="H2848" s="53">
        <v>7928.5</v>
      </c>
      <c r="I2848" s="53">
        <v>7664.75</v>
      </c>
      <c r="J2848" s="53">
        <v>9164.75</v>
      </c>
      <c r="K2848" s="53">
        <v>7900</v>
      </c>
      <c r="L2848" s="53">
        <v>-28.5</v>
      </c>
      <c r="M2848" s="53">
        <v>-1264.75</v>
      </c>
      <c r="N2848" s="53">
        <v>7800</v>
      </c>
      <c r="O2848" s="53">
        <v>-1364.75</v>
      </c>
      <c r="P2848" s="53">
        <v>7400</v>
      </c>
      <c r="Q2848" s="53">
        <v>-1764.75</v>
      </c>
      <c r="R2848" s="53">
        <v>7901</v>
      </c>
      <c r="S2848" s="53">
        <v>-1263.75</v>
      </c>
    </row>
    <row r="2849" spans="1:19">
      <c r="A2849" s="432">
        <v>43498</v>
      </c>
      <c r="B2849" s="53">
        <v>2472.5</v>
      </c>
      <c r="C2849" s="53">
        <v>9025</v>
      </c>
      <c r="D2849" s="53">
        <v>4061.25</v>
      </c>
      <c r="E2849" s="53">
        <v>5160</v>
      </c>
      <c r="F2849" s="53">
        <v>2838.0000000000005</v>
      </c>
      <c r="G2849" s="53">
        <v>6428.5</v>
      </c>
      <c r="H2849" s="53">
        <v>7928.5</v>
      </c>
      <c r="I2849" s="53">
        <v>7664.75</v>
      </c>
      <c r="J2849" s="53">
        <v>9164.75</v>
      </c>
      <c r="K2849" s="53">
        <v>7900</v>
      </c>
      <c r="L2849" s="53">
        <v>-28.5</v>
      </c>
      <c r="M2849" s="53">
        <v>-1264.75</v>
      </c>
      <c r="N2849" s="53">
        <v>7700</v>
      </c>
      <c r="O2849" s="53">
        <v>-1464.75</v>
      </c>
      <c r="P2849" s="53">
        <v>7400</v>
      </c>
      <c r="Q2849" s="53">
        <v>-1764.75</v>
      </c>
      <c r="R2849" s="53">
        <v>7901</v>
      </c>
      <c r="S2849" s="53">
        <v>-1263.75</v>
      </c>
    </row>
    <row r="2850" spans="1:19">
      <c r="A2850" s="432">
        <v>43499</v>
      </c>
      <c r="K2850" s="53">
        <v>7900</v>
      </c>
      <c r="N2850" s="53">
        <v>7700</v>
      </c>
    </row>
    <row r="2851" spans="1:19">
      <c r="A2851" s="432">
        <v>43500</v>
      </c>
      <c r="B2851" s="53">
        <v>2472.5</v>
      </c>
      <c r="G2851" s="53">
        <v>6428.5</v>
      </c>
      <c r="H2851" s="53">
        <v>7928.5</v>
      </c>
      <c r="I2851" s="53">
        <v>7664.75</v>
      </c>
      <c r="J2851" s="53">
        <v>9164.75</v>
      </c>
      <c r="P2851" s="53">
        <v>7400</v>
      </c>
      <c r="Q2851" s="53">
        <v>-1764.75</v>
      </c>
      <c r="R2851" s="53">
        <v>7901</v>
      </c>
      <c r="S2851" s="53">
        <v>-1263.75</v>
      </c>
    </row>
    <row r="2852" spans="1:19">
      <c r="A2852" s="432">
        <v>43501</v>
      </c>
      <c r="B2852" s="53">
        <v>2472.5</v>
      </c>
      <c r="G2852" s="53">
        <v>6428.5</v>
      </c>
      <c r="H2852" s="53">
        <v>7928.5</v>
      </c>
      <c r="I2852" s="53">
        <v>7664.75</v>
      </c>
      <c r="J2852" s="53">
        <v>9164.75</v>
      </c>
      <c r="P2852" s="53">
        <v>7400</v>
      </c>
      <c r="Q2852" s="53">
        <v>-1764.75</v>
      </c>
      <c r="R2852" s="53">
        <v>7901</v>
      </c>
      <c r="S2852" s="53">
        <v>-1263.75</v>
      </c>
    </row>
    <row r="2853" spans="1:19">
      <c r="A2853" s="432">
        <v>43502</v>
      </c>
      <c r="B2853" s="53">
        <v>2472.5</v>
      </c>
      <c r="G2853" s="53">
        <v>6428.5</v>
      </c>
      <c r="H2853" s="53">
        <v>7928.5</v>
      </c>
      <c r="I2853" s="53">
        <v>7664.75</v>
      </c>
      <c r="J2853" s="53">
        <v>9164.75</v>
      </c>
      <c r="P2853" s="53">
        <v>7400</v>
      </c>
      <c r="Q2853" s="53">
        <v>-1764.75</v>
      </c>
      <c r="R2853" s="53">
        <v>7901</v>
      </c>
      <c r="S2853" s="53">
        <v>-1263.75</v>
      </c>
    </row>
    <row r="2854" spans="1:19">
      <c r="A2854" s="432">
        <v>43503</v>
      </c>
      <c r="B2854" s="53">
        <v>2472.5</v>
      </c>
      <c r="G2854" s="53">
        <v>6428.5</v>
      </c>
      <c r="H2854" s="53">
        <v>7928.5</v>
      </c>
      <c r="I2854" s="53">
        <v>7664.75</v>
      </c>
      <c r="J2854" s="53">
        <v>9164.75</v>
      </c>
      <c r="P2854" s="53">
        <v>7400</v>
      </c>
      <c r="Q2854" s="53">
        <v>-1764.75</v>
      </c>
      <c r="R2854" s="53">
        <v>7901</v>
      </c>
      <c r="S2854" s="53">
        <v>-1263.75</v>
      </c>
    </row>
    <row r="2855" spans="1:19">
      <c r="A2855" s="432">
        <v>43504</v>
      </c>
      <c r="B2855" s="53">
        <v>2472.5</v>
      </c>
      <c r="G2855" s="53">
        <v>6428.5</v>
      </c>
      <c r="H2855" s="53">
        <v>7928.5</v>
      </c>
      <c r="I2855" s="53">
        <v>7664.75</v>
      </c>
      <c r="J2855" s="53">
        <v>9164.75</v>
      </c>
      <c r="P2855" s="53">
        <v>7400</v>
      </c>
      <c r="Q2855" s="53">
        <v>-1764.75</v>
      </c>
      <c r="R2855" s="53">
        <v>7901</v>
      </c>
      <c r="S2855" s="53">
        <v>-1263.75</v>
      </c>
    </row>
    <row r="2856" spans="1:19">
      <c r="A2856" s="432">
        <v>43507</v>
      </c>
      <c r="B2856" s="53">
        <v>2495</v>
      </c>
      <c r="C2856" s="53">
        <v>9000</v>
      </c>
      <c r="D2856" s="53">
        <v>4050</v>
      </c>
      <c r="E2856" s="53">
        <v>5100</v>
      </c>
      <c r="F2856" s="53">
        <v>2805</v>
      </c>
      <c r="G2856" s="53">
        <v>6487</v>
      </c>
      <c r="H2856" s="53">
        <v>7987</v>
      </c>
      <c r="I2856" s="53">
        <v>7734.5</v>
      </c>
      <c r="J2856" s="53">
        <v>9234.5</v>
      </c>
      <c r="K2856" s="53">
        <v>7800</v>
      </c>
      <c r="L2856" s="53">
        <v>-187</v>
      </c>
      <c r="M2856" s="53">
        <v>-1434.5</v>
      </c>
      <c r="N2856" s="53">
        <v>7700</v>
      </c>
      <c r="O2856" s="53">
        <v>-1534.5</v>
      </c>
      <c r="P2856" s="53">
        <v>7350</v>
      </c>
      <c r="Q2856" s="53">
        <v>-1884.5</v>
      </c>
      <c r="R2856" s="53">
        <v>7851</v>
      </c>
      <c r="S2856" s="53">
        <v>-1383.5</v>
      </c>
    </row>
    <row r="2857" spans="1:19">
      <c r="A2857" s="432">
        <v>43508</v>
      </c>
      <c r="B2857" s="53">
        <v>2520</v>
      </c>
      <c r="C2857" s="53">
        <v>8925</v>
      </c>
      <c r="D2857" s="53">
        <v>4016.25</v>
      </c>
      <c r="E2857" s="53">
        <v>5090</v>
      </c>
      <c r="F2857" s="53">
        <v>2799.5</v>
      </c>
      <c r="G2857" s="53">
        <v>6552</v>
      </c>
      <c r="H2857" s="53">
        <v>8052</v>
      </c>
      <c r="I2857" s="53">
        <v>7812</v>
      </c>
      <c r="J2857" s="53">
        <v>9312</v>
      </c>
      <c r="K2857" s="53">
        <v>7800</v>
      </c>
      <c r="L2857" s="53">
        <v>-252</v>
      </c>
      <c r="M2857" s="53">
        <v>-1512</v>
      </c>
      <c r="N2857" s="53">
        <v>7700</v>
      </c>
      <c r="O2857" s="53">
        <v>-1612</v>
      </c>
      <c r="P2857" s="53">
        <v>7250</v>
      </c>
      <c r="Q2857" s="53">
        <v>-2062</v>
      </c>
      <c r="R2857" s="53">
        <v>7750</v>
      </c>
      <c r="S2857" s="53">
        <v>-1562</v>
      </c>
    </row>
    <row r="2858" spans="1:19">
      <c r="A2858" s="432">
        <v>43509</v>
      </c>
      <c r="B2858" s="53">
        <v>2515</v>
      </c>
      <c r="C2858" s="53">
        <v>8900</v>
      </c>
      <c r="D2858" s="53">
        <v>4005</v>
      </c>
      <c r="E2858" s="53">
        <v>5030</v>
      </c>
      <c r="F2858" s="53">
        <v>2766.5</v>
      </c>
      <c r="G2858" s="53">
        <v>6539</v>
      </c>
      <c r="H2858" s="53">
        <v>8039</v>
      </c>
      <c r="I2858" s="53">
        <v>7796.5</v>
      </c>
      <c r="J2858" s="53">
        <v>9296.5</v>
      </c>
      <c r="K2858" s="53">
        <v>7700</v>
      </c>
      <c r="L2858" s="53">
        <v>-339</v>
      </c>
      <c r="M2858" s="53">
        <v>-1596.5</v>
      </c>
      <c r="N2858" s="53">
        <v>7700</v>
      </c>
      <c r="O2858" s="53">
        <v>-1596.5</v>
      </c>
      <c r="P2858" s="53">
        <v>7150</v>
      </c>
      <c r="Q2858" s="53">
        <v>-2146.5</v>
      </c>
      <c r="R2858" s="53">
        <v>7650</v>
      </c>
      <c r="S2858" s="53">
        <v>-1646.5</v>
      </c>
    </row>
    <row r="2859" spans="1:19">
      <c r="A2859" s="432">
        <v>43510</v>
      </c>
      <c r="B2859" s="53">
        <v>2515</v>
      </c>
      <c r="C2859" s="53">
        <v>8775</v>
      </c>
      <c r="D2859" s="53">
        <v>3948.75</v>
      </c>
      <c r="E2859" s="53">
        <v>5030</v>
      </c>
      <c r="F2859" s="53">
        <v>2766.5</v>
      </c>
      <c r="G2859" s="53">
        <v>6539</v>
      </c>
      <c r="H2859" s="53">
        <v>8039</v>
      </c>
      <c r="I2859" s="53">
        <v>7796.5</v>
      </c>
      <c r="J2859" s="53">
        <v>9296.5</v>
      </c>
      <c r="K2859" s="53">
        <v>7600</v>
      </c>
      <c r="L2859" s="53">
        <v>-439</v>
      </c>
      <c r="M2859" s="53">
        <v>-1696.5</v>
      </c>
      <c r="N2859" s="53">
        <v>7700</v>
      </c>
      <c r="O2859" s="53">
        <v>-1596.5</v>
      </c>
      <c r="P2859" s="53">
        <v>7000</v>
      </c>
      <c r="Q2859" s="53">
        <v>-2296.5</v>
      </c>
      <c r="R2859" s="53">
        <v>7500</v>
      </c>
      <c r="S2859" s="53">
        <v>-1796.5</v>
      </c>
    </row>
    <row r="2860" spans="1:19">
      <c r="A2860" s="432">
        <v>43511</v>
      </c>
      <c r="B2860" s="53">
        <v>2497.5</v>
      </c>
      <c r="C2860" s="53">
        <v>8775</v>
      </c>
      <c r="D2860" s="53">
        <v>3948.75</v>
      </c>
      <c r="E2860" s="53">
        <v>5002.5</v>
      </c>
      <c r="F2860" s="53">
        <v>2751.375</v>
      </c>
      <c r="G2860" s="53">
        <v>6493.5</v>
      </c>
      <c r="H2860" s="53">
        <v>7993.5</v>
      </c>
      <c r="I2860" s="53">
        <v>7742.25</v>
      </c>
      <c r="J2860" s="53">
        <v>9242.25</v>
      </c>
      <c r="K2860" s="53">
        <v>7550</v>
      </c>
      <c r="L2860" s="53">
        <v>-443.5</v>
      </c>
      <c r="M2860" s="53">
        <v>-1692.25</v>
      </c>
      <c r="N2860" s="53">
        <v>7600</v>
      </c>
      <c r="O2860" s="53">
        <v>-1642.25</v>
      </c>
      <c r="P2860" s="53">
        <v>6850</v>
      </c>
      <c r="Q2860" s="53">
        <v>-2392.25</v>
      </c>
      <c r="R2860" s="53">
        <v>7451</v>
      </c>
      <c r="S2860" s="53">
        <v>-1791.25</v>
      </c>
    </row>
    <row r="2861" spans="1:19">
      <c r="A2861" s="432">
        <v>43514</v>
      </c>
      <c r="B2861" s="53">
        <v>2455</v>
      </c>
      <c r="C2861" s="53">
        <v>8750</v>
      </c>
      <c r="D2861" s="53">
        <v>3937.5</v>
      </c>
      <c r="E2861" s="53">
        <v>4910</v>
      </c>
      <c r="F2861" s="53">
        <v>2700.5</v>
      </c>
      <c r="G2861" s="53">
        <v>6383</v>
      </c>
      <c r="H2861" s="53">
        <v>7883</v>
      </c>
      <c r="I2861" s="53">
        <v>7610.5</v>
      </c>
      <c r="J2861" s="53">
        <v>9110.5</v>
      </c>
      <c r="K2861" s="53">
        <v>7600</v>
      </c>
      <c r="L2861" s="53">
        <v>-283</v>
      </c>
      <c r="M2861" s="53">
        <v>-1510.5</v>
      </c>
      <c r="N2861" s="53">
        <v>7600</v>
      </c>
      <c r="O2861" s="53">
        <v>-1510.5</v>
      </c>
      <c r="P2861" s="53">
        <v>7050</v>
      </c>
      <c r="Q2861" s="53">
        <v>-2060.5</v>
      </c>
      <c r="R2861" s="53">
        <v>7602</v>
      </c>
      <c r="S2861" s="53">
        <v>-1508.5</v>
      </c>
    </row>
    <row r="2862" spans="1:19">
      <c r="A2862" s="432">
        <v>43515</v>
      </c>
      <c r="B2862" s="53">
        <v>2445</v>
      </c>
      <c r="C2862" s="53">
        <v>8775</v>
      </c>
      <c r="D2862" s="53">
        <v>3948.75</v>
      </c>
      <c r="E2862" s="53">
        <v>4945</v>
      </c>
      <c r="F2862" s="53">
        <v>2719.75</v>
      </c>
      <c r="G2862" s="53">
        <v>6357</v>
      </c>
      <c r="H2862" s="53">
        <v>7857</v>
      </c>
      <c r="I2862" s="53">
        <v>7579.5</v>
      </c>
      <c r="J2862" s="53">
        <v>9079.5</v>
      </c>
      <c r="K2862" s="53">
        <v>7600</v>
      </c>
      <c r="L2862" s="53">
        <v>-257</v>
      </c>
      <c r="M2862" s="53">
        <v>-1479.5</v>
      </c>
      <c r="N2862" s="53">
        <v>7600</v>
      </c>
      <c r="O2862" s="53">
        <v>-1479.5</v>
      </c>
      <c r="P2862" s="53">
        <v>7050</v>
      </c>
      <c r="Q2862" s="53">
        <v>-2029.5</v>
      </c>
      <c r="R2862" s="53">
        <v>7602</v>
      </c>
      <c r="S2862" s="53">
        <v>-1477.5</v>
      </c>
    </row>
    <row r="2863" spans="1:19">
      <c r="A2863" s="432">
        <v>43516</v>
      </c>
      <c r="B2863" s="53">
        <v>2452.5</v>
      </c>
      <c r="C2863" s="53">
        <v>8850</v>
      </c>
      <c r="D2863" s="53">
        <v>3982.5</v>
      </c>
      <c r="E2863" s="53">
        <v>4915</v>
      </c>
      <c r="F2863" s="53">
        <v>2703.25</v>
      </c>
      <c r="G2863" s="53">
        <v>6376.5</v>
      </c>
      <c r="H2863" s="53">
        <v>7876.5</v>
      </c>
      <c r="I2863" s="53">
        <v>7602.75</v>
      </c>
      <c r="J2863" s="53">
        <v>9102.75</v>
      </c>
      <c r="K2863" s="53">
        <v>7600</v>
      </c>
      <c r="L2863" s="53">
        <v>-276.5</v>
      </c>
      <c r="M2863" s="53">
        <v>-1502.75</v>
      </c>
      <c r="N2863" s="53">
        <v>7600</v>
      </c>
      <c r="O2863" s="53">
        <v>-1502.75</v>
      </c>
      <c r="P2863" s="53">
        <v>7050</v>
      </c>
      <c r="Q2863" s="53">
        <v>-2052.75</v>
      </c>
      <c r="R2863" s="53">
        <v>7602</v>
      </c>
      <c r="S2863" s="53">
        <v>-1500.75</v>
      </c>
    </row>
    <row r="2864" spans="1:19">
      <c r="A2864" s="432">
        <v>43517</v>
      </c>
      <c r="B2864" s="53">
        <v>2470</v>
      </c>
      <c r="C2864" s="53">
        <v>8850</v>
      </c>
      <c r="D2864" s="53">
        <v>3982.5</v>
      </c>
      <c r="E2864" s="53">
        <v>4955</v>
      </c>
      <c r="F2864" s="53">
        <v>2725.25</v>
      </c>
      <c r="G2864" s="53">
        <v>6422</v>
      </c>
      <c r="H2864" s="53">
        <v>7922</v>
      </c>
      <c r="I2864" s="53">
        <v>7657</v>
      </c>
      <c r="J2864" s="53">
        <v>9157</v>
      </c>
      <c r="K2864" s="53">
        <v>7600</v>
      </c>
      <c r="L2864" s="53">
        <v>-322</v>
      </c>
      <c r="M2864" s="53">
        <v>-1557</v>
      </c>
      <c r="N2864" s="53">
        <v>7600</v>
      </c>
      <c r="O2864" s="53">
        <v>-1557</v>
      </c>
      <c r="P2864" s="53">
        <v>7050</v>
      </c>
      <c r="Q2864" s="53">
        <v>-2107</v>
      </c>
      <c r="R2864" s="53">
        <v>7602</v>
      </c>
      <c r="S2864" s="53">
        <v>-1555</v>
      </c>
    </row>
    <row r="2865" spans="1:19">
      <c r="A2865" s="432">
        <v>43518</v>
      </c>
      <c r="B2865" s="53">
        <v>2472.5</v>
      </c>
      <c r="C2865" s="53">
        <v>8850</v>
      </c>
      <c r="D2865" s="53">
        <v>3982.5</v>
      </c>
      <c r="E2865" s="53">
        <v>4985</v>
      </c>
      <c r="F2865" s="53">
        <v>2741.75</v>
      </c>
      <c r="G2865" s="53">
        <v>6428.5</v>
      </c>
      <c r="H2865" s="53">
        <v>7928.5</v>
      </c>
      <c r="I2865" s="53">
        <v>7664.75</v>
      </c>
      <c r="J2865" s="53">
        <v>9164.75</v>
      </c>
      <c r="K2865" s="53">
        <v>7600</v>
      </c>
      <c r="L2865" s="53">
        <v>-328.5</v>
      </c>
      <c r="M2865" s="53">
        <v>-1564.75</v>
      </c>
      <c r="N2865" s="53">
        <v>7600</v>
      </c>
      <c r="O2865" s="53">
        <v>-1564.75</v>
      </c>
      <c r="P2865" s="53">
        <v>7050</v>
      </c>
      <c r="Q2865" s="53">
        <v>-2114.75</v>
      </c>
      <c r="R2865" s="53">
        <v>7550</v>
      </c>
      <c r="S2865" s="53">
        <v>-1614.75</v>
      </c>
    </row>
    <row r="2866" spans="1:19">
      <c r="A2866" s="432">
        <v>43521</v>
      </c>
      <c r="B2866" s="53">
        <v>2472.5</v>
      </c>
      <c r="C2866" s="53">
        <v>8800</v>
      </c>
      <c r="D2866" s="53">
        <v>3960</v>
      </c>
      <c r="E2866" s="53">
        <v>4965</v>
      </c>
      <c r="F2866" s="53">
        <v>2730.75</v>
      </c>
      <c r="G2866" s="53">
        <v>6428.5</v>
      </c>
      <c r="H2866" s="53">
        <v>7928.5</v>
      </c>
      <c r="I2866" s="53">
        <v>7664.75</v>
      </c>
      <c r="J2866" s="53">
        <v>9164.75</v>
      </c>
      <c r="K2866" s="53">
        <v>7200</v>
      </c>
      <c r="L2866" s="53">
        <v>-728.5</v>
      </c>
      <c r="M2866" s="53">
        <v>-1964.75</v>
      </c>
      <c r="N2866" s="53">
        <v>7600</v>
      </c>
      <c r="O2866" s="53">
        <v>-1564.75</v>
      </c>
      <c r="P2866" s="53">
        <v>6600</v>
      </c>
      <c r="Q2866" s="53">
        <v>-2564.75</v>
      </c>
      <c r="R2866" s="53">
        <v>7201</v>
      </c>
      <c r="S2866" s="53">
        <v>-1963.75</v>
      </c>
    </row>
    <row r="2867" spans="1:19">
      <c r="A2867" s="432">
        <v>43522</v>
      </c>
      <c r="B2867" s="53">
        <v>2505</v>
      </c>
      <c r="C2867" s="53">
        <v>8800</v>
      </c>
      <c r="D2867" s="53">
        <v>3960</v>
      </c>
      <c r="E2867" s="53">
        <v>4985</v>
      </c>
      <c r="F2867" s="53">
        <v>2741.75</v>
      </c>
      <c r="G2867" s="53">
        <v>6513</v>
      </c>
      <c r="H2867" s="53">
        <v>8013</v>
      </c>
      <c r="I2867" s="53">
        <v>7765.5</v>
      </c>
      <c r="J2867" s="53">
        <v>9265.5</v>
      </c>
      <c r="K2867" s="53">
        <v>7150</v>
      </c>
      <c r="L2867" s="53">
        <v>-863</v>
      </c>
      <c r="M2867" s="53">
        <v>-2115.5</v>
      </c>
      <c r="N2867" s="53">
        <v>7400</v>
      </c>
      <c r="O2867" s="53">
        <v>-1865.5</v>
      </c>
      <c r="P2867" s="53">
        <v>6600</v>
      </c>
      <c r="Q2867" s="53">
        <v>-2665.5</v>
      </c>
      <c r="R2867" s="53">
        <v>7101</v>
      </c>
      <c r="S2867" s="53">
        <v>-2164.5</v>
      </c>
    </row>
    <row r="2868" spans="1:19">
      <c r="A2868" s="432">
        <v>43523</v>
      </c>
      <c r="B2868" s="53">
        <v>2522.5</v>
      </c>
      <c r="C2868" s="53">
        <v>8800</v>
      </c>
      <c r="D2868" s="53">
        <v>3960</v>
      </c>
      <c r="E2868" s="53">
        <v>4985</v>
      </c>
      <c r="F2868" s="53">
        <v>2741.75</v>
      </c>
      <c r="G2868" s="53">
        <v>6558.5</v>
      </c>
      <c r="H2868" s="53">
        <v>8058.5</v>
      </c>
      <c r="I2868" s="53">
        <v>7819.75</v>
      </c>
      <c r="J2868" s="53">
        <v>9319.75</v>
      </c>
      <c r="K2868" s="53">
        <v>7200</v>
      </c>
      <c r="L2868" s="53">
        <v>-858.5</v>
      </c>
      <c r="M2868" s="53">
        <v>-2119.75</v>
      </c>
      <c r="N2868" s="53">
        <v>7400</v>
      </c>
      <c r="O2868" s="53">
        <v>-1919.75</v>
      </c>
      <c r="P2868" s="53">
        <v>6600</v>
      </c>
      <c r="Q2868" s="53">
        <v>-2719.75</v>
      </c>
      <c r="R2868" s="53">
        <v>7101</v>
      </c>
      <c r="S2868" s="53">
        <v>-2218.75</v>
      </c>
    </row>
    <row r="2869" spans="1:19">
      <c r="A2869" s="432">
        <v>43524</v>
      </c>
      <c r="B2869" s="53">
        <v>2515</v>
      </c>
      <c r="C2869" s="53">
        <v>8775</v>
      </c>
      <c r="D2869" s="53">
        <v>3948.75</v>
      </c>
      <c r="E2869" s="53">
        <v>5020</v>
      </c>
      <c r="F2869" s="53">
        <v>2761</v>
      </c>
      <c r="G2869" s="53">
        <v>6539</v>
      </c>
      <c r="H2869" s="53">
        <v>8039</v>
      </c>
      <c r="I2869" s="53">
        <v>7796.5</v>
      </c>
      <c r="J2869" s="53">
        <v>9296.5</v>
      </c>
      <c r="K2869" s="53">
        <v>7200</v>
      </c>
      <c r="L2869" s="53">
        <v>-839</v>
      </c>
      <c r="M2869" s="53">
        <v>-2096.5</v>
      </c>
      <c r="N2869" s="53">
        <v>7400</v>
      </c>
      <c r="O2869" s="53">
        <v>-1896.5</v>
      </c>
      <c r="P2869" s="53">
        <v>6700</v>
      </c>
      <c r="Q2869" s="53">
        <v>-2596.5</v>
      </c>
      <c r="R2869" s="53">
        <v>7151</v>
      </c>
      <c r="S2869" s="53">
        <v>-2145.5</v>
      </c>
    </row>
    <row r="2870" spans="1:19">
      <c r="A2870" s="432">
        <v>43525</v>
      </c>
      <c r="B2870" s="53">
        <v>2555</v>
      </c>
      <c r="C2870" s="53">
        <v>8775</v>
      </c>
      <c r="D2870" s="53">
        <v>3948.75</v>
      </c>
      <c r="E2870" s="53">
        <v>5210</v>
      </c>
      <c r="F2870" s="53">
        <v>2865.5000000000005</v>
      </c>
      <c r="G2870" s="53">
        <v>6643</v>
      </c>
      <c r="H2870" s="53">
        <v>8143</v>
      </c>
      <c r="I2870" s="53">
        <v>7920.5</v>
      </c>
      <c r="J2870" s="53">
        <v>9420.5</v>
      </c>
      <c r="K2870" s="53">
        <v>7350</v>
      </c>
      <c r="L2870" s="53">
        <v>-793</v>
      </c>
      <c r="M2870" s="53">
        <v>-2070.5</v>
      </c>
      <c r="N2870" s="53">
        <v>7400</v>
      </c>
      <c r="O2870" s="53">
        <v>-2020.5</v>
      </c>
      <c r="P2870" s="53">
        <v>6750</v>
      </c>
      <c r="Q2870" s="53">
        <v>-2670.5</v>
      </c>
      <c r="R2870" s="53">
        <v>7250</v>
      </c>
      <c r="S2870" s="53">
        <v>-2170.5</v>
      </c>
    </row>
    <row r="2871" spans="1:19">
      <c r="A2871" s="432">
        <v>43528</v>
      </c>
      <c r="B2871" s="53">
        <v>2632.5</v>
      </c>
      <c r="C2871" s="53">
        <v>8850</v>
      </c>
      <c r="D2871" s="53">
        <v>3982.5</v>
      </c>
      <c r="E2871" s="53">
        <v>5220</v>
      </c>
      <c r="F2871" s="53">
        <v>2871.0000000000005</v>
      </c>
      <c r="G2871" s="53">
        <v>6844.5</v>
      </c>
      <c r="H2871" s="53">
        <v>8344.5</v>
      </c>
      <c r="I2871" s="53">
        <v>8160.75</v>
      </c>
      <c r="J2871" s="53">
        <v>9660.75</v>
      </c>
      <c r="K2871" s="53">
        <v>7350</v>
      </c>
      <c r="L2871" s="53">
        <v>-994.5</v>
      </c>
      <c r="M2871" s="53">
        <v>-2310.75</v>
      </c>
      <c r="N2871" s="53">
        <v>7400</v>
      </c>
      <c r="O2871" s="53">
        <v>-2260.75</v>
      </c>
      <c r="P2871" s="53">
        <v>6750</v>
      </c>
      <c r="Q2871" s="53">
        <v>-2910.75</v>
      </c>
      <c r="R2871" s="53">
        <v>7250</v>
      </c>
      <c r="S2871" s="53">
        <v>-2410.75</v>
      </c>
    </row>
    <row r="2872" spans="1:19">
      <c r="A2872" s="432">
        <v>43529</v>
      </c>
      <c r="B2872" s="53">
        <v>2625</v>
      </c>
      <c r="C2872" s="53">
        <v>8900</v>
      </c>
      <c r="D2872" s="53">
        <v>4005</v>
      </c>
      <c r="E2872" s="53">
        <v>5215</v>
      </c>
      <c r="F2872" s="53">
        <v>2868.2500000000005</v>
      </c>
      <c r="G2872" s="53">
        <v>6825</v>
      </c>
      <c r="H2872" s="53">
        <v>8325</v>
      </c>
      <c r="I2872" s="53">
        <v>8137.5</v>
      </c>
      <c r="J2872" s="53">
        <v>9637.5</v>
      </c>
      <c r="K2872" s="53">
        <v>7350</v>
      </c>
      <c r="L2872" s="53">
        <v>-975</v>
      </c>
      <c r="M2872" s="53">
        <v>-2287.5</v>
      </c>
      <c r="N2872" s="53">
        <v>7400</v>
      </c>
      <c r="O2872" s="53">
        <v>-2237.5</v>
      </c>
      <c r="P2872" s="53">
        <v>6550</v>
      </c>
      <c r="Q2872" s="53">
        <v>-3087.5</v>
      </c>
      <c r="R2872" s="53">
        <v>7051</v>
      </c>
      <c r="S2872" s="53">
        <v>-2586.5</v>
      </c>
    </row>
    <row r="2873" spans="1:19">
      <c r="A2873" s="432">
        <v>43530</v>
      </c>
      <c r="B2873" s="53">
        <v>2637.5</v>
      </c>
      <c r="C2873" s="53">
        <v>8900</v>
      </c>
      <c r="D2873" s="53">
        <v>4005</v>
      </c>
      <c r="E2873" s="53">
        <v>5380</v>
      </c>
      <c r="F2873" s="53">
        <v>2959.0000000000005</v>
      </c>
      <c r="G2873" s="53">
        <v>6857.5</v>
      </c>
      <c r="H2873" s="53">
        <v>8357.5</v>
      </c>
      <c r="I2873" s="53">
        <v>8176.25</v>
      </c>
      <c r="J2873" s="53">
        <v>9676.25</v>
      </c>
      <c r="K2873" s="53">
        <v>7100</v>
      </c>
      <c r="L2873" s="53">
        <v>-1257.5</v>
      </c>
      <c r="M2873" s="53">
        <v>-2576.25</v>
      </c>
      <c r="N2873" s="53">
        <v>7200</v>
      </c>
      <c r="O2873" s="53">
        <v>-2476.25</v>
      </c>
      <c r="P2873" s="53">
        <v>6350</v>
      </c>
      <c r="Q2873" s="53">
        <v>-3326.25</v>
      </c>
      <c r="R2873" s="53">
        <v>6850</v>
      </c>
      <c r="S2873" s="53">
        <v>-2826.25</v>
      </c>
    </row>
    <row r="2874" spans="1:19">
      <c r="A2874" s="432">
        <v>43531</v>
      </c>
      <c r="B2874" s="53">
        <v>2620</v>
      </c>
      <c r="C2874" s="53">
        <v>8900</v>
      </c>
      <c r="D2874" s="53">
        <v>4005</v>
      </c>
      <c r="E2874" s="53">
        <v>5255</v>
      </c>
      <c r="F2874" s="53">
        <v>2890.2500000000005</v>
      </c>
      <c r="G2874" s="53">
        <v>6812</v>
      </c>
      <c r="H2874" s="53">
        <v>8312</v>
      </c>
      <c r="I2874" s="53">
        <v>8122</v>
      </c>
      <c r="J2874" s="53">
        <v>9622</v>
      </c>
      <c r="K2874" s="53">
        <v>6800</v>
      </c>
      <c r="L2874" s="53">
        <v>-1512</v>
      </c>
      <c r="M2874" s="53">
        <v>-2822</v>
      </c>
      <c r="N2874" s="53">
        <v>7200</v>
      </c>
      <c r="O2874" s="53">
        <v>-2422</v>
      </c>
      <c r="P2874" s="53">
        <v>6150</v>
      </c>
      <c r="Q2874" s="53">
        <v>-3472</v>
      </c>
      <c r="R2874" s="53">
        <v>6702</v>
      </c>
      <c r="S2874" s="53">
        <v>-2920</v>
      </c>
    </row>
    <row r="2875" spans="1:19">
      <c r="A2875" s="432">
        <v>43532</v>
      </c>
      <c r="B2875" s="53">
        <v>2597.5</v>
      </c>
      <c r="C2875" s="53">
        <v>8850</v>
      </c>
      <c r="D2875" s="53">
        <v>3982.5</v>
      </c>
      <c r="E2875" s="53">
        <v>5255</v>
      </c>
      <c r="F2875" s="53">
        <v>2890.2500000000005</v>
      </c>
      <c r="G2875" s="53">
        <v>6753.5</v>
      </c>
      <c r="H2875" s="53">
        <v>8253.5</v>
      </c>
      <c r="I2875" s="53">
        <v>8052.25</v>
      </c>
      <c r="J2875" s="53">
        <v>9552.25</v>
      </c>
      <c r="K2875" s="53">
        <v>6750</v>
      </c>
      <c r="L2875" s="53">
        <v>-1503.5</v>
      </c>
      <c r="M2875" s="53">
        <v>-2802.25</v>
      </c>
      <c r="N2875" s="53">
        <v>7200</v>
      </c>
      <c r="O2875" s="53">
        <v>-2352.25</v>
      </c>
      <c r="P2875" s="53">
        <v>6050</v>
      </c>
      <c r="Q2875" s="53">
        <v>-3502.25</v>
      </c>
      <c r="R2875" s="53">
        <v>6500</v>
      </c>
      <c r="S2875" s="53">
        <v>-3052.25</v>
      </c>
    </row>
    <row r="2876" spans="1:19">
      <c r="A2876" s="432">
        <v>43535</v>
      </c>
      <c r="B2876" s="53">
        <v>2602.5</v>
      </c>
      <c r="C2876" s="53">
        <v>8840</v>
      </c>
      <c r="D2876" s="53">
        <v>3978</v>
      </c>
      <c r="E2876" s="53">
        <v>5220</v>
      </c>
      <c r="F2876" s="53">
        <v>2871.0000000000005</v>
      </c>
      <c r="G2876" s="53">
        <v>6766.5</v>
      </c>
      <c r="H2876" s="53">
        <v>8266.5</v>
      </c>
      <c r="I2876" s="53">
        <v>8067.75</v>
      </c>
      <c r="J2876" s="53">
        <v>9567.75</v>
      </c>
      <c r="K2876" s="53">
        <v>7000</v>
      </c>
      <c r="L2876" s="53">
        <v>-1266.5</v>
      </c>
      <c r="M2876" s="53">
        <v>-2567.75</v>
      </c>
      <c r="N2876" s="53">
        <v>6900</v>
      </c>
      <c r="O2876" s="53">
        <v>-2667.75</v>
      </c>
      <c r="P2876" s="53">
        <v>6250</v>
      </c>
      <c r="Q2876" s="53">
        <v>-3317.75</v>
      </c>
      <c r="R2876" s="53">
        <v>6702</v>
      </c>
      <c r="S2876" s="53">
        <v>-2865.75</v>
      </c>
    </row>
    <row r="2877" spans="1:19">
      <c r="A2877" s="432">
        <v>43536</v>
      </c>
      <c r="B2877" s="53">
        <v>2632.5</v>
      </c>
      <c r="C2877" s="53">
        <v>8850</v>
      </c>
      <c r="D2877" s="53">
        <v>3982.5</v>
      </c>
      <c r="E2877" s="53">
        <v>5230</v>
      </c>
      <c r="F2877" s="53">
        <v>2876.5000000000005</v>
      </c>
      <c r="G2877" s="53">
        <v>6844.5</v>
      </c>
      <c r="H2877" s="53">
        <v>8344.5</v>
      </c>
      <c r="I2877" s="53">
        <v>8160.75</v>
      </c>
      <c r="J2877" s="53">
        <v>9660.75</v>
      </c>
      <c r="K2877" s="53">
        <v>7150</v>
      </c>
      <c r="L2877" s="53">
        <v>-1194.5</v>
      </c>
      <c r="M2877" s="53">
        <v>-2510.75</v>
      </c>
      <c r="N2877" s="53">
        <v>6900</v>
      </c>
      <c r="O2877" s="53">
        <v>-2760.75</v>
      </c>
      <c r="P2877" s="53">
        <v>6600</v>
      </c>
      <c r="Q2877" s="53">
        <v>-3060.75</v>
      </c>
      <c r="R2877" s="53">
        <v>7001</v>
      </c>
      <c r="S2877" s="53">
        <v>-2659.75</v>
      </c>
    </row>
    <row r="2878" spans="1:19">
      <c r="A2878" s="432">
        <v>43537</v>
      </c>
      <c r="B2878" s="53">
        <v>2642.5</v>
      </c>
      <c r="C2878" s="53">
        <v>8865</v>
      </c>
      <c r="D2878" s="53">
        <v>3989.25</v>
      </c>
      <c r="E2878" s="53">
        <v>5165</v>
      </c>
      <c r="F2878" s="53">
        <v>2840.7500000000005</v>
      </c>
      <c r="G2878" s="53">
        <v>6870.5</v>
      </c>
      <c r="H2878" s="53">
        <v>8370.5</v>
      </c>
      <c r="I2878" s="53">
        <v>8191.75</v>
      </c>
      <c r="J2878" s="53">
        <v>9691.75</v>
      </c>
      <c r="K2878" s="53">
        <v>7500</v>
      </c>
      <c r="L2878" s="53">
        <v>-870.5</v>
      </c>
      <c r="M2878" s="53">
        <v>-2191.75</v>
      </c>
      <c r="N2878" s="53">
        <v>6900</v>
      </c>
      <c r="O2878" s="53">
        <v>-2791.75</v>
      </c>
      <c r="P2878" s="53">
        <v>6800</v>
      </c>
      <c r="Q2878" s="53">
        <v>-2891.75</v>
      </c>
      <c r="R2878" s="53">
        <v>7305</v>
      </c>
      <c r="S2878" s="53">
        <v>-2386.75</v>
      </c>
    </row>
    <row r="2879" spans="1:19">
      <c r="A2879" s="432">
        <v>43538</v>
      </c>
      <c r="B2879" s="53">
        <v>2615</v>
      </c>
      <c r="C2879" s="53">
        <v>8865</v>
      </c>
      <c r="D2879" s="53">
        <v>3989.25</v>
      </c>
      <c r="E2879" s="53">
        <v>5160</v>
      </c>
      <c r="F2879" s="53">
        <v>2838.0000000000005</v>
      </c>
      <c r="G2879" s="53">
        <v>6799</v>
      </c>
      <c r="H2879" s="53">
        <v>8299</v>
      </c>
      <c r="I2879" s="53">
        <v>8106.5</v>
      </c>
      <c r="J2879" s="53">
        <v>9606.5</v>
      </c>
      <c r="K2879" s="53">
        <v>7500</v>
      </c>
      <c r="L2879" s="53">
        <v>-799</v>
      </c>
      <c r="M2879" s="53">
        <v>-2106.5</v>
      </c>
      <c r="N2879" s="53">
        <v>7000</v>
      </c>
      <c r="O2879" s="53">
        <v>-2606.5</v>
      </c>
      <c r="P2879" s="53">
        <v>6800</v>
      </c>
      <c r="Q2879" s="53">
        <v>-2806.5</v>
      </c>
      <c r="R2879" s="53">
        <v>7305</v>
      </c>
      <c r="S2879" s="53">
        <v>-2301.5</v>
      </c>
    </row>
    <row r="2880" spans="1:19">
      <c r="A2880" s="432">
        <v>43539</v>
      </c>
      <c r="B2880" s="53">
        <v>2585</v>
      </c>
      <c r="C2880" s="53">
        <v>8800</v>
      </c>
      <c r="D2880" s="53">
        <v>3960</v>
      </c>
      <c r="E2880" s="53">
        <v>5140</v>
      </c>
      <c r="F2880" s="53">
        <v>2827.0000000000005</v>
      </c>
      <c r="G2880" s="53">
        <v>6721</v>
      </c>
      <c r="H2880" s="53">
        <v>8221</v>
      </c>
      <c r="I2880" s="53">
        <v>8013.5</v>
      </c>
      <c r="J2880" s="53">
        <v>9513.5</v>
      </c>
      <c r="K2880" s="53">
        <v>7350</v>
      </c>
      <c r="L2880" s="53">
        <v>-871</v>
      </c>
      <c r="M2880" s="53">
        <v>-2163.5</v>
      </c>
      <c r="N2880" s="53">
        <v>7000</v>
      </c>
      <c r="O2880" s="53">
        <v>-2513.5</v>
      </c>
      <c r="P2880" s="53">
        <v>6800</v>
      </c>
      <c r="Q2880" s="53">
        <v>-2713.5</v>
      </c>
      <c r="R2880" s="53">
        <v>7305</v>
      </c>
      <c r="S2880" s="53">
        <v>-2208.5</v>
      </c>
    </row>
    <row r="2881" spans="1:19">
      <c r="A2881" s="432">
        <v>43542</v>
      </c>
      <c r="B2881" s="53">
        <v>2542.5</v>
      </c>
      <c r="C2881" s="53">
        <v>8775</v>
      </c>
      <c r="D2881" s="53">
        <v>3948.75</v>
      </c>
      <c r="E2881" s="53">
        <v>5100</v>
      </c>
      <c r="F2881" s="53">
        <v>2805</v>
      </c>
      <c r="G2881" s="53">
        <v>6610.5</v>
      </c>
      <c r="H2881" s="53">
        <v>8110.5</v>
      </c>
      <c r="I2881" s="53">
        <v>7881.75</v>
      </c>
      <c r="J2881" s="53">
        <v>9381.75</v>
      </c>
      <c r="K2881" s="53">
        <v>7350</v>
      </c>
      <c r="L2881" s="53">
        <v>-760.5</v>
      </c>
      <c r="M2881" s="53">
        <v>-2031.75</v>
      </c>
      <c r="N2881" s="53">
        <v>7000</v>
      </c>
      <c r="O2881" s="53">
        <v>-2381.75</v>
      </c>
      <c r="P2881" s="53">
        <v>6850</v>
      </c>
      <c r="Q2881" s="53">
        <v>-2531.75</v>
      </c>
      <c r="R2881" s="53">
        <v>7350</v>
      </c>
      <c r="S2881" s="53">
        <v>-2031.75</v>
      </c>
    </row>
    <row r="2882" spans="1:19">
      <c r="A2882" s="432">
        <v>43543</v>
      </c>
      <c r="B2882" s="53">
        <v>2525</v>
      </c>
      <c r="C2882" s="53">
        <v>8750</v>
      </c>
      <c r="D2882" s="53">
        <v>3937.5</v>
      </c>
      <c r="E2882" s="53">
        <v>5085</v>
      </c>
      <c r="F2882" s="53">
        <v>2796.75</v>
      </c>
      <c r="G2882" s="53">
        <v>6565</v>
      </c>
      <c r="H2882" s="53">
        <v>8065</v>
      </c>
      <c r="I2882" s="53">
        <v>7827.5</v>
      </c>
      <c r="J2882" s="53">
        <v>9327.5</v>
      </c>
      <c r="K2882" s="53">
        <v>7350</v>
      </c>
      <c r="L2882" s="53">
        <v>-715</v>
      </c>
      <c r="M2882" s="53">
        <v>-1977.5</v>
      </c>
      <c r="N2882" s="53">
        <v>7000</v>
      </c>
      <c r="O2882" s="53">
        <v>-2327.5</v>
      </c>
      <c r="P2882" s="53">
        <v>6850</v>
      </c>
      <c r="Q2882" s="53">
        <v>-2477.5</v>
      </c>
      <c r="R2882" s="53">
        <v>7350</v>
      </c>
      <c r="S2882" s="53">
        <v>-1977.5</v>
      </c>
    </row>
    <row r="2883" spans="1:19">
      <c r="A2883" s="432">
        <v>43544</v>
      </c>
      <c r="B2883" s="53">
        <v>2545</v>
      </c>
      <c r="C2883" s="53">
        <v>8750</v>
      </c>
      <c r="D2883" s="53">
        <v>3937.5</v>
      </c>
      <c r="E2883" s="53">
        <v>5125</v>
      </c>
      <c r="F2883" s="53">
        <v>2818.7500000000005</v>
      </c>
      <c r="G2883" s="53">
        <v>6617</v>
      </c>
      <c r="H2883" s="53">
        <v>8117</v>
      </c>
      <c r="I2883" s="53">
        <v>7889.5</v>
      </c>
      <c r="J2883" s="53">
        <v>9389.5</v>
      </c>
      <c r="K2883" s="53">
        <v>7300</v>
      </c>
      <c r="L2883" s="53">
        <v>-817</v>
      </c>
      <c r="M2883" s="53">
        <v>-2089.5</v>
      </c>
      <c r="N2883" s="53">
        <v>7000</v>
      </c>
      <c r="O2883" s="53">
        <v>-2389.5</v>
      </c>
      <c r="P2883" s="53">
        <v>6850</v>
      </c>
      <c r="Q2883" s="53">
        <v>-2539.5</v>
      </c>
      <c r="R2883" s="53">
        <v>7305</v>
      </c>
      <c r="S2883" s="53">
        <v>-2084.5</v>
      </c>
    </row>
    <row r="2884" spans="1:19">
      <c r="A2884" s="432">
        <v>43545</v>
      </c>
      <c r="B2884" s="53">
        <v>2557.5</v>
      </c>
      <c r="C2884" s="53">
        <v>8775</v>
      </c>
      <c r="D2884" s="53">
        <v>3948.75</v>
      </c>
      <c r="E2884" s="53">
        <v>5160</v>
      </c>
      <c r="F2884" s="53">
        <v>2838.0000000000005</v>
      </c>
      <c r="G2884" s="53">
        <v>6649.5</v>
      </c>
      <c r="H2884" s="53">
        <v>8149.5</v>
      </c>
      <c r="I2884" s="53">
        <v>7928.25</v>
      </c>
      <c r="J2884" s="53">
        <v>9428.25</v>
      </c>
      <c r="K2884" s="53">
        <v>7300</v>
      </c>
      <c r="L2884" s="53">
        <v>-849.5</v>
      </c>
      <c r="M2884" s="53">
        <v>-2128.25</v>
      </c>
      <c r="N2884" s="53">
        <v>7000</v>
      </c>
      <c r="O2884" s="53">
        <v>-2428.25</v>
      </c>
      <c r="P2884" s="53">
        <v>6850</v>
      </c>
      <c r="Q2884" s="53">
        <v>-2578.25</v>
      </c>
      <c r="R2884" s="53">
        <v>7305</v>
      </c>
      <c r="S2884" s="53">
        <v>-2123.25</v>
      </c>
    </row>
    <row r="2885" spans="1:19">
      <c r="A2885" s="432">
        <v>43546</v>
      </c>
      <c r="B2885" s="53">
        <v>2550</v>
      </c>
      <c r="C2885" s="53">
        <v>8775</v>
      </c>
      <c r="D2885" s="53">
        <v>3948.75</v>
      </c>
      <c r="E2885" s="53">
        <v>5105</v>
      </c>
      <c r="F2885" s="53">
        <v>2807.75</v>
      </c>
      <c r="G2885" s="53">
        <v>6630</v>
      </c>
      <c r="H2885" s="53">
        <v>8130</v>
      </c>
      <c r="I2885" s="53">
        <v>7905</v>
      </c>
      <c r="J2885" s="53">
        <v>9405</v>
      </c>
      <c r="K2885" s="53">
        <v>7300</v>
      </c>
      <c r="L2885" s="53">
        <v>-830</v>
      </c>
      <c r="M2885" s="53">
        <v>-2105</v>
      </c>
      <c r="N2885" s="53">
        <v>7000</v>
      </c>
      <c r="O2885" s="53">
        <v>-2405</v>
      </c>
      <c r="P2885" s="53">
        <v>6850</v>
      </c>
      <c r="Q2885" s="53">
        <v>-2555</v>
      </c>
      <c r="R2885" s="53">
        <v>7305</v>
      </c>
      <c r="S2885" s="53">
        <v>-2100</v>
      </c>
    </row>
    <row r="2886" spans="1:19">
      <c r="A2886" s="432">
        <v>43549</v>
      </c>
      <c r="B2886" s="53">
        <v>2545</v>
      </c>
      <c r="C2886" s="53">
        <v>8775</v>
      </c>
      <c r="D2886" s="53">
        <v>3948.75</v>
      </c>
      <c r="E2886" s="53">
        <v>5095</v>
      </c>
      <c r="F2886" s="53">
        <v>2802.25</v>
      </c>
      <c r="G2886" s="53">
        <v>6617</v>
      </c>
      <c r="H2886" s="53">
        <v>8117</v>
      </c>
      <c r="I2886" s="53">
        <v>7889.5</v>
      </c>
      <c r="J2886" s="53">
        <v>9389.5</v>
      </c>
      <c r="K2886" s="53">
        <v>7300</v>
      </c>
      <c r="L2886" s="53">
        <v>-817</v>
      </c>
      <c r="M2886" s="53">
        <v>-2089.5</v>
      </c>
      <c r="N2886" s="53">
        <v>7000</v>
      </c>
      <c r="O2886" s="53">
        <v>-2389.5</v>
      </c>
      <c r="P2886" s="53">
        <v>6800</v>
      </c>
      <c r="Q2886" s="53">
        <v>-2589.5</v>
      </c>
      <c r="R2886" s="53">
        <v>7250</v>
      </c>
      <c r="S2886" s="53">
        <v>-2139.5</v>
      </c>
    </row>
    <row r="2887" spans="1:19">
      <c r="A2887" s="432">
        <v>43550</v>
      </c>
      <c r="B2887" s="53">
        <v>2560</v>
      </c>
      <c r="C2887" s="53">
        <v>8825</v>
      </c>
      <c r="D2887" s="53">
        <v>3971.25</v>
      </c>
      <c r="E2887" s="53">
        <v>5060</v>
      </c>
      <c r="F2887" s="53">
        <v>2783</v>
      </c>
      <c r="G2887" s="53">
        <v>6656</v>
      </c>
      <c r="H2887" s="53">
        <v>8156</v>
      </c>
      <c r="I2887" s="53">
        <v>7936</v>
      </c>
      <c r="J2887" s="53">
        <v>9436</v>
      </c>
      <c r="K2887" s="53">
        <v>7200</v>
      </c>
      <c r="L2887" s="53">
        <v>-956</v>
      </c>
      <c r="M2887" s="53">
        <v>-2236</v>
      </c>
      <c r="N2887" s="53">
        <v>7000</v>
      </c>
      <c r="O2887" s="53">
        <v>-2436</v>
      </c>
      <c r="P2887" s="53">
        <v>6700</v>
      </c>
      <c r="Q2887" s="53">
        <v>-2736</v>
      </c>
      <c r="R2887" s="53">
        <v>7201</v>
      </c>
      <c r="S2887" s="53">
        <v>-2235</v>
      </c>
    </row>
    <row r="2888" spans="1:19">
      <c r="A2888" s="432">
        <v>43551</v>
      </c>
      <c r="B2888" s="53">
        <v>2535</v>
      </c>
      <c r="C2888" s="53">
        <v>8825</v>
      </c>
      <c r="D2888" s="53">
        <v>3971.25</v>
      </c>
      <c r="E2888" s="53">
        <v>4940</v>
      </c>
      <c r="F2888" s="53">
        <v>2717</v>
      </c>
      <c r="G2888" s="53">
        <v>6591</v>
      </c>
      <c r="H2888" s="53">
        <v>8091</v>
      </c>
      <c r="I2888" s="53">
        <v>7858.5</v>
      </c>
      <c r="J2888" s="53">
        <v>9358.5</v>
      </c>
      <c r="K2888" s="53">
        <v>7200</v>
      </c>
      <c r="L2888" s="53">
        <v>-891</v>
      </c>
      <c r="M2888" s="53">
        <v>-2158.5</v>
      </c>
      <c r="N2888" s="53">
        <v>7000</v>
      </c>
      <c r="O2888" s="53">
        <v>-2358.5</v>
      </c>
      <c r="P2888" s="53">
        <v>6600</v>
      </c>
      <c r="Q2888" s="53">
        <v>-2758.5</v>
      </c>
      <c r="R2888" s="53">
        <v>7151</v>
      </c>
      <c r="S2888" s="53">
        <v>-2207.5</v>
      </c>
    </row>
    <row r="2889" spans="1:19">
      <c r="A2889" s="432">
        <v>43552</v>
      </c>
      <c r="B2889" s="53">
        <v>2492.5</v>
      </c>
      <c r="C2889" s="53">
        <v>8825</v>
      </c>
      <c r="D2889" s="53">
        <v>3971.25</v>
      </c>
      <c r="E2889" s="53">
        <v>4830</v>
      </c>
      <c r="F2889" s="53">
        <v>2656.5</v>
      </c>
      <c r="G2889" s="53">
        <v>6480.5</v>
      </c>
      <c r="H2889" s="53">
        <v>7980.5</v>
      </c>
      <c r="I2889" s="53">
        <v>7726.75</v>
      </c>
      <c r="J2889" s="53">
        <v>9226.75</v>
      </c>
      <c r="K2889" s="53">
        <v>7100</v>
      </c>
      <c r="L2889" s="53">
        <v>-880.5</v>
      </c>
      <c r="M2889" s="53">
        <v>-2126.75</v>
      </c>
      <c r="N2889" s="53">
        <v>7000</v>
      </c>
      <c r="O2889" s="53">
        <v>-2226.75</v>
      </c>
      <c r="P2889" s="53">
        <v>6550</v>
      </c>
      <c r="Q2889" s="53">
        <v>-2676.75</v>
      </c>
      <c r="R2889" s="53">
        <v>7051</v>
      </c>
      <c r="S2889" s="53">
        <v>-2175.75</v>
      </c>
    </row>
    <row r="2890" spans="1:19">
      <c r="A2890" s="432">
        <v>43553</v>
      </c>
      <c r="B2890" s="53">
        <v>2480</v>
      </c>
      <c r="C2890" s="53">
        <v>8750</v>
      </c>
      <c r="D2890" s="53">
        <v>3937.5</v>
      </c>
      <c r="E2890" s="53">
        <v>4755</v>
      </c>
      <c r="F2890" s="53">
        <v>2615.25</v>
      </c>
      <c r="G2890" s="53">
        <v>6448</v>
      </c>
      <c r="H2890" s="53">
        <v>7948</v>
      </c>
      <c r="I2890" s="53">
        <v>7688</v>
      </c>
      <c r="J2890" s="53">
        <v>9188</v>
      </c>
      <c r="K2890" s="53">
        <v>6900</v>
      </c>
      <c r="L2890" s="53">
        <v>-1048</v>
      </c>
      <c r="M2890" s="53">
        <v>-2288</v>
      </c>
      <c r="N2890" s="53">
        <v>7000</v>
      </c>
      <c r="O2890" s="53">
        <v>-2188</v>
      </c>
      <c r="P2890" s="53">
        <v>6500</v>
      </c>
      <c r="Q2890" s="53">
        <v>-2688</v>
      </c>
      <c r="R2890" s="53">
        <v>7001</v>
      </c>
      <c r="S2890" s="53">
        <v>-2187</v>
      </c>
    </row>
    <row r="2891" spans="1:19">
      <c r="A2891" s="432">
        <v>43556</v>
      </c>
      <c r="B2891" s="53">
        <v>2502.5</v>
      </c>
      <c r="C2891" s="53">
        <v>8800</v>
      </c>
      <c r="D2891" s="53">
        <v>3960</v>
      </c>
      <c r="E2891" s="53">
        <v>4800</v>
      </c>
      <c r="F2891" s="53">
        <v>2640</v>
      </c>
      <c r="G2891" s="53">
        <v>6506.5</v>
      </c>
      <c r="H2891" s="53">
        <v>8006.5</v>
      </c>
      <c r="I2891" s="53">
        <v>7757.75</v>
      </c>
      <c r="J2891" s="53">
        <v>9257.75</v>
      </c>
      <c r="K2891" s="53">
        <v>6900</v>
      </c>
      <c r="L2891" s="53">
        <v>-1106.5</v>
      </c>
      <c r="M2891" s="53">
        <v>-2357.75</v>
      </c>
      <c r="N2891" s="53">
        <v>7000</v>
      </c>
      <c r="O2891" s="53">
        <v>-2257.75</v>
      </c>
      <c r="P2891" s="53">
        <v>6550</v>
      </c>
      <c r="Q2891" s="53">
        <v>-2707.75</v>
      </c>
      <c r="R2891" s="53">
        <v>7051</v>
      </c>
      <c r="S2891" s="53">
        <v>-2206.75</v>
      </c>
    </row>
    <row r="2892" spans="1:19">
      <c r="A2892" s="432">
        <v>43557</v>
      </c>
      <c r="B2892" s="53">
        <v>2472.5</v>
      </c>
      <c r="C2892" s="53">
        <v>8825</v>
      </c>
      <c r="D2892" s="53">
        <v>3971.25</v>
      </c>
      <c r="E2892" s="53">
        <v>4735</v>
      </c>
      <c r="F2892" s="53">
        <v>2604.25</v>
      </c>
      <c r="G2892" s="53">
        <v>6428.5</v>
      </c>
      <c r="H2892" s="53">
        <v>7928.5</v>
      </c>
      <c r="I2892" s="53">
        <v>7664.75</v>
      </c>
      <c r="J2892" s="53">
        <v>9164.75</v>
      </c>
      <c r="K2892" s="53">
        <v>7000</v>
      </c>
      <c r="L2892" s="53">
        <v>-928.5</v>
      </c>
      <c r="M2892" s="53">
        <v>-2164.75</v>
      </c>
      <c r="N2892" s="53">
        <v>7000</v>
      </c>
      <c r="O2892" s="53">
        <v>-2164.75</v>
      </c>
      <c r="P2892" s="53">
        <v>6600</v>
      </c>
      <c r="Q2892" s="53">
        <v>-2564.75</v>
      </c>
      <c r="R2892" s="53">
        <v>7051</v>
      </c>
      <c r="S2892" s="53">
        <v>-2113.75</v>
      </c>
    </row>
    <row r="2893" spans="1:19">
      <c r="A2893" s="432">
        <v>43558</v>
      </c>
      <c r="B2893" s="53">
        <v>2470</v>
      </c>
      <c r="C2893" s="53">
        <v>8825</v>
      </c>
      <c r="D2893" s="53">
        <v>3971.25</v>
      </c>
      <c r="E2893" s="53">
        <v>4750</v>
      </c>
      <c r="F2893" s="53">
        <v>2612.5</v>
      </c>
      <c r="G2893" s="53">
        <v>6422</v>
      </c>
      <c r="H2893" s="53">
        <v>7922</v>
      </c>
      <c r="I2893" s="53">
        <v>7657</v>
      </c>
      <c r="J2893" s="53">
        <v>9157</v>
      </c>
      <c r="K2893" s="53">
        <v>7100</v>
      </c>
      <c r="L2893" s="53">
        <v>-822</v>
      </c>
      <c r="M2893" s="53">
        <v>-2057</v>
      </c>
      <c r="N2893" s="53">
        <v>7000</v>
      </c>
      <c r="O2893" s="53">
        <v>-2157</v>
      </c>
      <c r="P2893" s="53">
        <v>6650</v>
      </c>
      <c r="Q2893" s="53">
        <v>-2507</v>
      </c>
      <c r="R2893" s="53">
        <v>7101</v>
      </c>
      <c r="S2893" s="53">
        <v>-2056</v>
      </c>
    </row>
    <row r="2894" spans="1:19">
      <c r="A2894" s="432">
        <v>43559</v>
      </c>
      <c r="B2894" s="53">
        <v>2475</v>
      </c>
      <c r="C2894" s="53">
        <v>8825</v>
      </c>
      <c r="D2894" s="53">
        <v>3971.25</v>
      </c>
      <c r="E2894" s="53">
        <v>4785</v>
      </c>
      <c r="F2894" s="53">
        <v>2631.75</v>
      </c>
      <c r="G2894" s="53">
        <v>6435</v>
      </c>
      <c r="H2894" s="53">
        <v>7935</v>
      </c>
      <c r="I2894" s="53">
        <v>7672.5</v>
      </c>
      <c r="J2894" s="53">
        <v>9172.5</v>
      </c>
      <c r="K2894" s="53">
        <v>7150</v>
      </c>
      <c r="L2894" s="53">
        <v>-785</v>
      </c>
      <c r="M2894" s="53">
        <v>-2022.5</v>
      </c>
      <c r="N2894" s="53">
        <v>7000</v>
      </c>
      <c r="O2894" s="53">
        <v>-2172.5</v>
      </c>
      <c r="P2894" s="53">
        <v>6650</v>
      </c>
      <c r="Q2894" s="53">
        <v>-2522.5</v>
      </c>
      <c r="R2894" s="53">
        <v>7151</v>
      </c>
      <c r="S2894" s="53">
        <v>-2021.5</v>
      </c>
    </row>
    <row r="2895" spans="1:19">
      <c r="A2895" s="432">
        <v>43560</v>
      </c>
      <c r="B2895" s="53">
        <v>2475</v>
      </c>
      <c r="G2895" s="53">
        <v>6435</v>
      </c>
      <c r="H2895" s="53">
        <v>7935</v>
      </c>
      <c r="I2895" s="53">
        <v>7672.5</v>
      </c>
      <c r="J2895" s="53">
        <v>9172.5</v>
      </c>
      <c r="P2895" s="53">
        <v>6650</v>
      </c>
      <c r="Q2895" s="53">
        <v>-2522.5</v>
      </c>
      <c r="R2895" s="53">
        <v>7151</v>
      </c>
      <c r="S2895" s="53">
        <v>-2021.5</v>
      </c>
    </row>
    <row r="2896" spans="1:19">
      <c r="A2896" s="432">
        <v>43563</v>
      </c>
      <c r="B2896" s="53">
        <v>2530</v>
      </c>
      <c r="C2896" s="53">
        <v>9050</v>
      </c>
      <c r="D2896" s="53">
        <v>4072.5</v>
      </c>
      <c r="E2896" s="53">
        <v>4770</v>
      </c>
      <c r="F2896" s="53">
        <v>2623.5</v>
      </c>
      <c r="G2896" s="53">
        <v>6578</v>
      </c>
      <c r="H2896" s="53">
        <v>8078</v>
      </c>
      <c r="I2896" s="53">
        <v>7843</v>
      </c>
      <c r="J2896" s="53">
        <v>9343</v>
      </c>
      <c r="K2896" s="53">
        <v>7150</v>
      </c>
      <c r="L2896" s="53">
        <v>-928</v>
      </c>
      <c r="M2896" s="53">
        <v>-2193</v>
      </c>
      <c r="N2896" s="53">
        <v>7000</v>
      </c>
      <c r="O2896" s="53">
        <v>-2343</v>
      </c>
      <c r="P2896" s="53">
        <v>6650</v>
      </c>
      <c r="Q2896" s="53">
        <v>-2693</v>
      </c>
      <c r="R2896" s="53">
        <v>7151</v>
      </c>
      <c r="S2896" s="53">
        <v>-2192</v>
      </c>
    </row>
    <row r="2897" spans="1:19">
      <c r="A2897" s="432">
        <v>43564</v>
      </c>
      <c r="B2897" s="53">
        <v>2517.5</v>
      </c>
      <c r="C2897" s="53">
        <v>9025</v>
      </c>
      <c r="D2897" s="53">
        <v>4061.25</v>
      </c>
      <c r="E2897" s="53">
        <v>4770</v>
      </c>
      <c r="F2897" s="53">
        <v>2623.5</v>
      </c>
      <c r="G2897" s="53">
        <v>6545.5</v>
      </c>
      <c r="H2897" s="53">
        <v>8045.5</v>
      </c>
      <c r="I2897" s="53">
        <v>7804.25</v>
      </c>
      <c r="J2897" s="53">
        <v>9304.25</v>
      </c>
      <c r="K2897" s="53">
        <v>7200</v>
      </c>
      <c r="L2897" s="53">
        <v>-845.5</v>
      </c>
      <c r="M2897" s="53">
        <v>-2104.25</v>
      </c>
      <c r="N2897" s="53">
        <v>7000</v>
      </c>
      <c r="O2897" s="53">
        <v>-2304.25</v>
      </c>
      <c r="P2897" s="53">
        <v>6700</v>
      </c>
      <c r="Q2897" s="53">
        <v>-2604.25</v>
      </c>
      <c r="R2897" s="53">
        <v>7201</v>
      </c>
      <c r="S2897" s="53">
        <v>-2103.25</v>
      </c>
    </row>
    <row r="2898" spans="1:19">
      <c r="A2898" s="432">
        <v>43565</v>
      </c>
      <c r="B2898" s="53">
        <v>2502.5</v>
      </c>
      <c r="C2898" s="53">
        <v>9000</v>
      </c>
      <c r="D2898" s="53">
        <v>4050</v>
      </c>
      <c r="E2898" s="53">
        <v>4760</v>
      </c>
      <c r="F2898" s="53">
        <v>2618</v>
      </c>
      <c r="G2898" s="53">
        <v>6506.5</v>
      </c>
      <c r="H2898" s="53">
        <v>8006.5</v>
      </c>
      <c r="I2898" s="53">
        <v>7757.75</v>
      </c>
      <c r="J2898" s="53">
        <v>9257.75</v>
      </c>
      <c r="K2898" s="53">
        <v>7200</v>
      </c>
      <c r="L2898" s="53">
        <v>-806.5</v>
      </c>
      <c r="M2898" s="53">
        <v>-2057.75</v>
      </c>
      <c r="N2898" s="53">
        <v>7000</v>
      </c>
      <c r="O2898" s="53">
        <v>-2257.75</v>
      </c>
      <c r="P2898" s="53">
        <v>6700</v>
      </c>
      <c r="Q2898" s="53">
        <v>-2557.75</v>
      </c>
      <c r="R2898" s="53">
        <v>7250</v>
      </c>
      <c r="S2898" s="53">
        <v>-2007.75</v>
      </c>
    </row>
    <row r="2899" spans="1:19">
      <c r="A2899" s="432">
        <v>43566</v>
      </c>
      <c r="B2899" s="53">
        <v>2487.5</v>
      </c>
      <c r="C2899" s="53">
        <v>9000</v>
      </c>
      <c r="D2899" s="53">
        <v>4050</v>
      </c>
      <c r="E2899" s="53">
        <v>4720</v>
      </c>
      <c r="F2899" s="53">
        <v>2596</v>
      </c>
      <c r="G2899" s="53">
        <v>6467.5</v>
      </c>
      <c r="H2899" s="53">
        <v>7967.5</v>
      </c>
      <c r="I2899" s="53">
        <v>7711.25</v>
      </c>
      <c r="J2899" s="53">
        <v>9211.25</v>
      </c>
      <c r="K2899" s="53">
        <v>7150</v>
      </c>
      <c r="L2899" s="53">
        <v>-817.5</v>
      </c>
      <c r="M2899" s="53">
        <v>-2061.25</v>
      </c>
      <c r="N2899" s="53">
        <v>7000</v>
      </c>
      <c r="O2899" s="53">
        <v>-2211.25</v>
      </c>
      <c r="P2899" s="53">
        <v>6700</v>
      </c>
      <c r="Q2899" s="53">
        <v>-2511.25</v>
      </c>
      <c r="R2899" s="53">
        <v>7250</v>
      </c>
      <c r="S2899" s="53">
        <v>-1961.25</v>
      </c>
    </row>
    <row r="2900" spans="1:19">
      <c r="A2900" s="432">
        <v>43567</v>
      </c>
      <c r="B2900" s="53">
        <v>2470</v>
      </c>
      <c r="C2900" s="53">
        <v>9000</v>
      </c>
      <c r="D2900" s="53">
        <v>4050</v>
      </c>
      <c r="E2900" s="53">
        <v>4740</v>
      </c>
      <c r="F2900" s="53">
        <v>2607</v>
      </c>
      <c r="G2900" s="53">
        <v>6422</v>
      </c>
      <c r="H2900" s="53">
        <v>7922</v>
      </c>
      <c r="I2900" s="53">
        <v>7657</v>
      </c>
      <c r="J2900" s="53">
        <v>9157</v>
      </c>
      <c r="K2900" s="53">
        <v>7100</v>
      </c>
      <c r="L2900" s="53">
        <v>-822</v>
      </c>
      <c r="M2900" s="53">
        <v>-2057</v>
      </c>
      <c r="N2900" s="53">
        <v>7000</v>
      </c>
      <c r="O2900" s="53">
        <v>-2157</v>
      </c>
      <c r="P2900" s="53">
        <v>6700</v>
      </c>
      <c r="Q2900" s="53">
        <v>-2457</v>
      </c>
      <c r="R2900" s="53">
        <v>7250</v>
      </c>
      <c r="S2900" s="53">
        <v>-1907</v>
      </c>
    </row>
    <row r="2901" spans="1:19">
      <c r="A2901" s="432">
        <v>43570</v>
      </c>
      <c r="B2901" s="53">
        <v>2465</v>
      </c>
      <c r="C2901" s="53">
        <v>9000</v>
      </c>
      <c r="D2901" s="53">
        <v>4050</v>
      </c>
      <c r="E2901" s="53">
        <v>4680</v>
      </c>
      <c r="F2901" s="53">
        <v>2574</v>
      </c>
      <c r="G2901" s="53">
        <v>6409</v>
      </c>
      <c r="H2901" s="53">
        <v>7909</v>
      </c>
      <c r="I2901" s="53">
        <v>7641.5</v>
      </c>
      <c r="J2901" s="53">
        <v>9141.5</v>
      </c>
      <c r="K2901" s="53">
        <v>7050</v>
      </c>
      <c r="L2901" s="53">
        <v>-859</v>
      </c>
      <c r="M2901" s="53">
        <v>-2091.5</v>
      </c>
      <c r="N2901" s="53">
        <v>7000</v>
      </c>
      <c r="O2901" s="53">
        <v>-2141.5</v>
      </c>
      <c r="P2901" s="53">
        <v>6700</v>
      </c>
      <c r="Q2901" s="53">
        <v>-2441.5</v>
      </c>
      <c r="R2901" s="53">
        <v>7250</v>
      </c>
      <c r="S2901" s="53">
        <v>-1891.5</v>
      </c>
    </row>
    <row r="2902" spans="1:19">
      <c r="A2902" s="432">
        <v>43571</v>
      </c>
      <c r="B2902" s="53">
        <v>2430</v>
      </c>
      <c r="C2902" s="53">
        <v>8950</v>
      </c>
      <c r="D2902" s="53">
        <v>4027.5</v>
      </c>
      <c r="E2902" s="53">
        <v>4620</v>
      </c>
      <c r="F2902" s="53">
        <v>2541</v>
      </c>
      <c r="G2902" s="53">
        <v>6318</v>
      </c>
      <c r="H2902" s="53">
        <v>7818</v>
      </c>
      <c r="I2902" s="53">
        <v>7533</v>
      </c>
      <c r="J2902" s="53">
        <v>9033</v>
      </c>
      <c r="K2902" s="53">
        <v>7050</v>
      </c>
      <c r="L2902" s="53">
        <v>-768</v>
      </c>
      <c r="M2902" s="53">
        <v>-1983</v>
      </c>
      <c r="N2902" s="53">
        <v>7000</v>
      </c>
      <c r="O2902" s="53">
        <v>-2033</v>
      </c>
      <c r="P2902" s="53">
        <v>6650</v>
      </c>
      <c r="Q2902" s="53">
        <v>-2383</v>
      </c>
      <c r="R2902" s="53">
        <v>7201</v>
      </c>
      <c r="S2902" s="53">
        <v>-1832</v>
      </c>
    </row>
    <row r="2903" spans="1:19">
      <c r="A2903" s="432">
        <v>43572</v>
      </c>
      <c r="B2903" s="53">
        <v>2432.5</v>
      </c>
      <c r="C2903" s="53">
        <v>8935</v>
      </c>
      <c r="D2903" s="53">
        <v>4020.75</v>
      </c>
      <c r="E2903" s="53">
        <v>4620</v>
      </c>
      <c r="F2903" s="53">
        <v>2541</v>
      </c>
      <c r="G2903" s="53">
        <v>6324.5</v>
      </c>
      <c r="H2903" s="53">
        <v>7824.5</v>
      </c>
      <c r="I2903" s="53">
        <v>7540.75</v>
      </c>
      <c r="J2903" s="53">
        <v>9040.75</v>
      </c>
      <c r="K2903" s="53">
        <v>7050</v>
      </c>
      <c r="L2903" s="53">
        <v>-774.5</v>
      </c>
      <c r="M2903" s="53">
        <v>-1990.75</v>
      </c>
      <c r="N2903" s="53">
        <v>7000</v>
      </c>
      <c r="O2903" s="53">
        <v>-2040.75</v>
      </c>
      <c r="P2903" s="53">
        <v>6600</v>
      </c>
      <c r="Q2903" s="53">
        <v>-2440.75</v>
      </c>
      <c r="R2903" s="53">
        <v>7201</v>
      </c>
      <c r="S2903" s="53">
        <v>-1839.75</v>
      </c>
    </row>
    <row r="2904" spans="1:19">
      <c r="A2904" s="432">
        <v>43573</v>
      </c>
      <c r="B2904" s="53">
        <v>2397.5</v>
      </c>
      <c r="C2904" s="53">
        <v>8900</v>
      </c>
      <c r="D2904" s="53">
        <v>4005</v>
      </c>
      <c r="E2904" s="53">
        <v>4610</v>
      </c>
      <c r="F2904" s="53">
        <v>2535.5</v>
      </c>
      <c r="G2904" s="53">
        <v>6233.5</v>
      </c>
      <c r="H2904" s="53">
        <v>7733.5</v>
      </c>
      <c r="I2904" s="53">
        <v>7432.25</v>
      </c>
      <c r="J2904" s="53">
        <v>8932.25</v>
      </c>
      <c r="K2904" s="53">
        <v>7000</v>
      </c>
      <c r="L2904" s="53">
        <v>-733.5</v>
      </c>
      <c r="M2904" s="53">
        <v>-1932.25</v>
      </c>
      <c r="N2904" s="53">
        <v>6900</v>
      </c>
      <c r="O2904" s="53">
        <v>-2032.25</v>
      </c>
      <c r="P2904" s="53">
        <v>6500</v>
      </c>
      <c r="Q2904" s="53">
        <v>-2432.25</v>
      </c>
      <c r="R2904" s="53">
        <v>7051</v>
      </c>
      <c r="S2904" s="53">
        <v>-1881.25</v>
      </c>
    </row>
    <row r="2905" spans="1:19">
      <c r="A2905" s="432">
        <v>43574</v>
      </c>
      <c r="B2905" s="53">
        <v>2402.5</v>
      </c>
      <c r="C2905" s="53">
        <v>8850</v>
      </c>
      <c r="D2905" s="53">
        <v>3982.5</v>
      </c>
      <c r="E2905" s="53">
        <v>4630</v>
      </c>
      <c r="F2905" s="53">
        <v>2546.5</v>
      </c>
      <c r="G2905" s="53">
        <v>6246.5</v>
      </c>
      <c r="H2905" s="53">
        <v>7746.5</v>
      </c>
      <c r="I2905" s="53">
        <v>7447.75</v>
      </c>
      <c r="J2905" s="53">
        <v>8947.75</v>
      </c>
      <c r="K2905" s="53">
        <v>6900</v>
      </c>
      <c r="L2905" s="53">
        <v>-846.5</v>
      </c>
      <c r="M2905" s="53">
        <v>-2047.75</v>
      </c>
      <c r="N2905" s="53">
        <v>6900</v>
      </c>
      <c r="O2905" s="53">
        <v>-2047.75</v>
      </c>
      <c r="P2905" s="53">
        <v>6400</v>
      </c>
      <c r="Q2905" s="53">
        <v>-2547.75</v>
      </c>
      <c r="R2905" s="53">
        <v>7000</v>
      </c>
      <c r="S2905" s="53">
        <v>-1947.75</v>
      </c>
    </row>
    <row r="2906" spans="1:19">
      <c r="A2906" s="432">
        <v>43577</v>
      </c>
      <c r="B2906" s="53">
        <v>2417.5</v>
      </c>
      <c r="C2906" s="53">
        <v>8850</v>
      </c>
      <c r="D2906" s="53">
        <v>3982.5</v>
      </c>
      <c r="E2906" s="53">
        <v>4660</v>
      </c>
      <c r="F2906" s="53">
        <v>2563</v>
      </c>
      <c r="G2906" s="53">
        <v>6285.5</v>
      </c>
      <c r="H2906" s="53">
        <v>7785.5</v>
      </c>
      <c r="I2906" s="53">
        <v>7494.25</v>
      </c>
      <c r="J2906" s="53">
        <v>8994.25</v>
      </c>
      <c r="K2906" s="53">
        <v>6900</v>
      </c>
      <c r="L2906" s="53">
        <v>-885.5</v>
      </c>
      <c r="M2906" s="53">
        <v>-2094.25</v>
      </c>
      <c r="N2906" s="53">
        <v>6900</v>
      </c>
      <c r="O2906" s="53">
        <v>-2094.25</v>
      </c>
      <c r="P2906" s="53">
        <v>6450</v>
      </c>
      <c r="Q2906" s="53">
        <v>-2544.25</v>
      </c>
      <c r="R2906" s="53">
        <v>6951</v>
      </c>
      <c r="S2906" s="53">
        <v>-2043.25</v>
      </c>
    </row>
    <row r="2907" spans="1:19">
      <c r="A2907" s="432">
        <v>43578</v>
      </c>
      <c r="B2907" s="53">
        <v>2400</v>
      </c>
      <c r="C2907" s="53">
        <v>8815</v>
      </c>
      <c r="D2907" s="53">
        <v>3966.75</v>
      </c>
      <c r="E2907" s="53">
        <v>4630</v>
      </c>
      <c r="F2907" s="53">
        <v>2546.5</v>
      </c>
      <c r="G2907" s="53">
        <v>6240</v>
      </c>
      <c r="H2907" s="53">
        <v>7740</v>
      </c>
      <c r="I2907" s="53">
        <v>7440</v>
      </c>
      <c r="J2907" s="53">
        <v>8940</v>
      </c>
      <c r="K2907" s="53">
        <v>6900</v>
      </c>
      <c r="L2907" s="53">
        <v>-840</v>
      </c>
      <c r="M2907" s="53">
        <v>-2040</v>
      </c>
      <c r="N2907" s="53">
        <v>6900</v>
      </c>
      <c r="O2907" s="53">
        <v>-2040</v>
      </c>
      <c r="P2907" s="53">
        <v>6500</v>
      </c>
      <c r="Q2907" s="53">
        <v>-2440</v>
      </c>
      <c r="R2907" s="53">
        <v>6951</v>
      </c>
      <c r="S2907" s="53">
        <v>-1989</v>
      </c>
    </row>
    <row r="2908" spans="1:19">
      <c r="A2908" s="432">
        <v>43579</v>
      </c>
      <c r="B2908" s="53">
        <v>2382.5</v>
      </c>
      <c r="C2908" s="53">
        <v>8815</v>
      </c>
      <c r="D2908" s="53">
        <v>3966.75</v>
      </c>
      <c r="E2908" s="53">
        <v>4570</v>
      </c>
      <c r="F2908" s="53">
        <v>2513.5</v>
      </c>
      <c r="G2908" s="53">
        <v>6194.5</v>
      </c>
      <c r="H2908" s="53">
        <v>7694.5</v>
      </c>
      <c r="I2908" s="53">
        <v>7385.75</v>
      </c>
      <c r="J2908" s="53">
        <v>8885.75</v>
      </c>
      <c r="K2908" s="53">
        <v>6900</v>
      </c>
      <c r="L2908" s="53">
        <v>-794.5</v>
      </c>
      <c r="M2908" s="53">
        <v>-1985.75</v>
      </c>
      <c r="N2908" s="53">
        <v>6900</v>
      </c>
      <c r="O2908" s="53">
        <v>-1985.75</v>
      </c>
      <c r="P2908" s="53">
        <v>6500</v>
      </c>
      <c r="Q2908" s="53">
        <v>-2385.75</v>
      </c>
      <c r="R2908" s="53">
        <v>6951</v>
      </c>
      <c r="S2908" s="53">
        <v>-1934.75</v>
      </c>
    </row>
    <row r="2909" spans="1:19">
      <c r="A2909" s="432">
        <v>43580</v>
      </c>
      <c r="B2909" s="53">
        <v>2382.5</v>
      </c>
      <c r="C2909" s="53">
        <v>8815</v>
      </c>
      <c r="D2909" s="53">
        <v>3966.75</v>
      </c>
      <c r="E2909" s="53">
        <v>4520</v>
      </c>
      <c r="F2909" s="53">
        <v>2486</v>
      </c>
      <c r="G2909" s="53">
        <v>6194.5</v>
      </c>
      <c r="H2909" s="53">
        <v>7694.5</v>
      </c>
      <c r="I2909" s="53">
        <v>7385.75</v>
      </c>
      <c r="J2909" s="53">
        <v>8885.75</v>
      </c>
      <c r="K2909" s="53">
        <v>6900</v>
      </c>
      <c r="L2909" s="53">
        <v>-794.5</v>
      </c>
      <c r="M2909" s="53">
        <v>-1985.75</v>
      </c>
      <c r="N2909" s="53">
        <v>6900</v>
      </c>
      <c r="O2909" s="53">
        <v>-1985.75</v>
      </c>
      <c r="P2909" s="53">
        <v>6500</v>
      </c>
      <c r="Q2909" s="53">
        <v>-2385.75</v>
      </c>
      <c r="R2909" s="53">
        <v>6951</v>
      </c>
      <c r="S2909" s="53">
        <v>-1934.75</v>
      </c>
    </row>
    <row r="2910" spans="1:19">
      <c r="A2910" s="432">
        <v>43581</v>
      </c>
      <c r="B2910" s="53">
        <v>2355</v>
      </c>
      <c r="C2910" s="53">
        <v>8815</v>
      </c>
      <c r="D2910" s="53">
        <v>3966.75</v>
      </c>
      <c r="E2910" s="53">
        <v>4500</v>
      </c>
      <c r="F2910" s="53">
        <v>2475</v>
      </c>
      <c r="G2910" s="53">
        <v>6123</v>
      </c>
      <c r="H2910" s="53">
        <v>7623</v>
      </c>
      <c r="I2910" s="53">
        <v>7300.5</v>
      </c>
      <c r="J2910" s="53">
        <v>8800.5</v>
      </c>
      <c r="K2910" s="53">
        <v>6850</v>
      </c>
      <c r="L2910" s="53">
        <v>-773</v>
      </c>
      <c r="M2910" s="53">
        <v>-1950.5</v>
      </c>
      <c r="N2910" s="53">
        <v>6700</v>
      </c>
      <c r="O2910" s="53">
        <v>-2100.5</v>
      </c>
      <c r="P2910" s="53">
        <v>6450</v>
      </c>
      <c r="Q2910" s="53">
        <v>-2350.5</v>
      </c>
      <c r="R2910" s="53">
        <v>6951</v>
      </c>
      <c r="S2910" s="53">
        <v>-1849.5</v>
      </c>
    </row>
    <row r="2911" spans="1:19">
      <c r="A2911" s="432">
        <v>43583</v>
      </c>
      <c r="B2911" s="53">
        <v>2360</v>
      </c>
      <c r="C2911" s="53">
        <v>8800</v>
      </c>
      <c r="D2911" s="53">
        <v>3960</v>
      </c>
      <c r="E2911" s="53">
        <v>4550</v>
      </c>
      <c r="F2911" s="53">
        <v>2502.5</v>
      </c>
      <c r="G2911" s="53">
        <v>6136</v>
      </c>
      <c r="H2911" s="53">
        <v>7636</v>
      </c>
      <c r="I2911" s="53">
        <v>7316</v>
      </c>
      <c r="J2911" s="53">
        <v>8816</v>
      </c>
      <c r="K2911" s="53">
        <v>6750</v>
      </c>
      <c r="L2911" s="53">
        <v>-886</v>
      </c>
      <c r="M2911" s="53">
        <v>-2066</v>
      </c>
      <c r="N2911" s="53">
        <v>6700</v>
      </c>
      <c r="O2911" s="53">
        <v>-2116</v>
      </c>
      <c r="P2911" s="53">
        <v>6350</v>
      </c>
      <c r="Q2911" s="53">
        <v>-2466</v>
      </c>
      <c r="R2911" s="53">
        <v>6800</v>
      </c>
      <c r="S2911" s="53">
        <v>-2016</v>
      </c>
    </row>
    <row r="2912" spans="1:19">
      <c r="A2912" s="432">
        <v>43584</v>
      </c>
      <c r="B2912" s="53">
        <v>2345</v>
      </c>
      <c r="C2912" s="53">
        <v>8800</v>
      </c>
      <c r="D2912" s="53">
        <v>3960</v>
      </c>
      <c r="E2912" s="53">
        <v>4600</v>
      </c>
      <c r="F2912" s="53">
        <v>2530</v>
      </c>
      <c r="G2912" s="53">
        <v>6097</v>
      </c>
      <c r="H2912" s="53">
        <v>7597</v>
      </c>
      <c r="I2912" s="53">
        <v>7269.5</v>
      </c>
      <c r="J2912" s="53">
        <v>8769.5</v>
      </c>
      <c r="K2912" s="53">
        <v>6750</v>
      </c>
      <c r="L2912" s="53">
        <v>-847</v>
      </c>
      <c r="M2912" s="53">
        <v>-2019.5</v>
      </c>
      <c r="N2912" s="53">
        <v>6700</v>
      </c>
      <c r="O2912" s="53">
        <v>-2069.5</v>
      </c>
      <c r="P2912" s="53">
        <v>6350</v>
      </c>
      <c r="Q2912" s="53">
        <v>-2419.5</v>
      </c>
      <c r="R2912" s="53">
        <v>6800</v>
      </c>
      <c r="S2912" s="53">
        <v>-1969.5</v>
      </c>
    </row>
    <row r="2913" spans="1:19">
      <c r="A2913" s="432">
        <v>43585</v>
      </c>
      <c r="B2913" s="53">
        <v>2322.5</v>
      </c>
      <c r="C2913" s="53">
        <v>8800</v>
      </c>
      <c r="D2913" s="53">
        <v>3960</v>
      </c>
      <c r="E2913" s="53">
        <v>4575</v>
      </c>
      <c r="F2913" s="53">
        <v>2516.25</v>
      </c>
      <c r="G2913" s="53">
        <v>6038.5</v>
      </c>
      <c r="H2913" s="53">
        <v>7538.5</v>
      </c>
      <c r="I2913" s="53">
        <v>7199.75</v>
      </c>
      <c r="J2913" s="53">
        <v>8699.75</v>
      </c>
      <c r="K2913" s="53">
        <v>6700</v>
      </c>
      <c r="L2913" s="53">
        <v>-838.5</v>
      </c>
      <c r="M2913" s="53">
        <v>-1999.75</v>
      </c>
      <c r="N2913" s="53">
        <v>6700</v>
      </c>
      <c r="O2913" s="53">
        <v>-1999.75</v>
      </c>
      <c r="P2913" s="53">
        <v>6450</v>
      </c>
      <c r="Q2913" s="53">
        <v>-2249.75</v>
      </c>
      <c r="R2913" s="53">
        <v>6900</v>
      </c>
      <c r="S2913" s="53">
        <v>-1799.75</v>
      </c>
    </row>
    <row r="2914" spans="1:19">
      <c r="A2914" s="432">
        <v>43586</v>
      </c>
      <c r="B2914" s="53">
        <v>2322.5</v>
      </c>
      <c r="G2914" s="53">
        <v>6038.5</v>
      </c>
      <c r="H2914" s="53">
        <v>7538.5</v>
      </c>
      <c r="I2914" s="53">
        <v>7199.75</v>
      </c>
      <c r="J2914" s="53">
        <v>8699.75</v>
      </c>
      <c r="P2914" s="53">
        <v>6450</v>
      </c>
      <c r="Q2914" s="53">
        <v>-2249.75</v>
      </c>
      <c r="R2914" s="53">
        <v>6900</v>
      </c>
      <c r="S2914" s="53">
        <v>-1799.75</v>
      </c>
    </row>
    <row r="2915" spans="1:19">
      <c r="A2915" s="432">
        <v>43587</v>
      </c>
      <c r="B2915" s="53">
        <v>2322.5</v>
      </c>
      <c r="G2915" s="53">
        <v>6038.5</v>
      </c>
      <c r="H2915" s="53">
        <v>7538.5</v>
      </c>
      <c r="I2915" s="53">
        <v>7199.75</v>
      </c>
      <c r="J2915" s="53">
        <v>8699.75</v>
      </c>
      <c r="P2915" s="53">
        <v>6450</v>
      </c>
      <c r="Q2915" s="53">
        <v>-2249.75</v>
      </c>
      <c r="R2915" s="53">
        <v>6900</v>
      </c>
      <c r="S2915" s="53">
        <v>-1799.75</v>
      </c>
    </row>
    <row r="2916" spans="1:19">
      <c r="A2916" s="432">
        <v>43588</v>
      </c>
      <c r="B2916" s="53">
        <v>2322.5</v>
      </c>
      <c r="G2916" s="53">
        <v>6038.5</v>
      </c>
      <c r="H2916" s="53">
        <v>7538.5</v>
      </c>
      <c r="I2916" s="53">
        <v>7199.75</v>
      </c>
      <c r="J2916" s="53">
        <v>8699.75</v>
      </c>
      <c r="P2916" s="53">
        <v>6450</v>
      </c>
      <c r="Q2916" s="53">
        <v>-2249.75</v>
      </c>
      <c r="R2916" s="53">
        <v>6900</v>
      </c>
      <c r="S2916" s="53">
        <v>-1799.75</v>
      </c>
    </row>
    <row r="2917" spans="1:19">
      <c r="A2917" s="432">
        <v>43590</v>
      </c>
      <c r="B2917" s="53">
        <v>2330</v>
      </c>
      <c r="C2917" s="53">
        <v>8800</v>
      </c>
      <c r="D2917" s="53">
        <v>3960</v>
      </c>
      <c r="E2917" s="53">
        <v>4535</v>
      </c>
      <c r="F2917" s="53">
        <v>2494.25</v>
      </c>
      <c r="G2917" s="53">
        <v>6058</v>
      </c>
      <c r="H2917" s="53">
        <v>7558</v>
      </c>
      <c r="I2917" s="53">
        <v>7223</v>
      </c>
      <c r="J2917" s="53">
        <v>8723</v>
      </c>
      <c r="K2917" s="53">
        <v>6950</v>
      </c>
      <c r="L2917" s="53">
        <v>-608</v>
      </c>
      <c r="M2917" s="53">
        <v>-1773</v>
      </c>
      <c r="N2917" s="53">
        <v>6600</v>
      </c>
      <c r="O2917" s="53">
        <v>-2123</v>
      </c>
      <c r="P2917" s="53">
        <v>6700</v>
      </c>
      <c r="Q2917" s="53">
        <v>-2023</v>
      </c>
      <c r="R2917" s="53">
        <v>7101</v>
      </c>
      <c r="S2917" s="53">
        <v>-1622</v>
      </c>
    </row>
    <row r="2918" spans="1:19">
      <c r="A2918" s="432">
        <v>43591</v>
      </c>
      <c r="B2918" s="53">
        <v>2330</v>
      </c>
      <c r="C2918" s="53">
        <v>8775</v>
      </c>
      <c r="D2918" s="53">
        <v>3948.75</v>
      </c>
      <c r="E2918" s="53">
        <v>4520</v>
      </c>
      <c r="F2918" s="53">
        <v>2486</v>
      </c>
      <c r="G2918" s="53">
        <v>6058</v>
      </c>
      <c r="H2918" s="53">
        <v>7558</v>
      </c>
      <c r="I2918" s="53">
        <v>7223</v>
      </c>
      <c r="J2918" s="53">
        <v>8723</v>
      </c>
      <c r="K2918" s="53">
        <v>6950</v>
      </c>
      <c r="L2918" s="53">
        <v>-608</v>
      </c>
      <c r="M2918" s="53">
        <v>-1773</v>
      </c>
      <c r="N2918" s="53">
        <v>6600</v>
      </c>
      <c r="O2918" s="53">
        <v>-2123</v>
      </c>
      <c r="P2918" s="53">
        <v>6600</v>
      </c>
      <c r="Q2918" s="53">
        <v>-2123</v>
      </c>
      <c r="R2918" s="53">
        <v>7001</v>
      </c>
      <c r="S2918" s="53">
        <v>-1722</v>
      </c>
    </row>
    <row r="2919" spans="1:19">
      <c r="A2919" s="432">
        <v>43592</v>
      </c>
      <c r="B2919" s="53">
        <v>2375</v>
      </c>
      <c r="C2919" s="53">
        <v>8750</v>
      </c>
      <c r="D2919" s="53">
        <v>3937.5</v>
      </c>
      <c r="E2919" s="53">
        <v>4510</v>
      </c>
      <c r="F2919" s="53">
        <v>2480.5</v>
      </c>
      <c r="G2919" s="53">
        <v>6175</v>
      </c>
      <c r="H2919" s="53">
        <v>7675</v>
      </c>
      <c r="I2919" s="53">
        <v>7362.5</v>
      </c>
      <c r="J2919" s="53">
        <v>8862.5</v>
      </c>
      <c r="K2919" s="53">
        <v>6950</v>
      </c>
      <c r="L2919" s="53">
        <v>-725</v>
      </c>
      <c r="M2919" s="53">
        <v>-1912.5</v>
      </c>
      <c r="N2919" s="53">
        <v>6600</v>
      </c>
      <c r="O2919" s="53">
        <v>-2262.5</v>
      </c>
      <c r="P2919" s="53">
        <v>6500</v>
      </c>
      <c r="Q2919" s="53">
        <v>-2362.5</v>
      </c>
      <c r="R2919" s="53">
        <v>6950</v>
      </c>
      <c r="S2919" s="53">
        <v>-1912.5</v>
      </c>
    </row>
    <row r="2920" spans="1:19">
      <c r="A2920" s="432">
        <v>43593</v>
      </c>
      <c r="B2920" s="53">
        <v>2380</v>
      </c>
      <c r="C2920" s="53">
        <v>8750</v>
      </c>
      <c r="D2920" s="53">
        <v>3937.5</v>
      </c>
      <c r="E2920" s="53">
        <v>4550</v>
      </c>
      <c r="F2920" s="53">
        <v>2502.5</v>
      </c>
      <c r="G2920" s="53">
        <v>6188</v>
      </c>
      <c r="H2920" s="53">
        <v>7688</v>
      </c>
      <c r="I2920" s="53">
        <v>7378</v>
      </c>
      <c r="J2920" s="53">
        <v>8878</v>
      </c>
      <c r="K2920" s="53">
        <v>6850</v>
      </c>
      <c r="L2920" s="53">
        <v>-838</v>
      </c>
      <c r="M2920" s="53">
        <v>-2028</v>
      </c>
      <c r="N2920" s="53">
        <v>6600</v>
      </c>
      <c r="O2920" s="53">
        <v>-2278</v>
      </c>
      <c r="P2920" s="53">
        <v>6450</v>
      </c>
      <c r="Q2920" s="53">
        <v>-2428</v>
      </c>
      <c r="R2920" s="53">
        <v>6900</v>
      </c>
      <c r="S2920" s="53">
        <v>-1978</v>
      </c>
    </row>
    <row r="2921" spans="1:19">
      <c r="A2921" s="432">
        <v>43594</v>
      </c>
      <c r="B2921" s="53">
        <v>2377.5</v>
      </c>
      <c r="C2921" s="53">
        <v>8625</v>
      </c>
      <c r="D2921" s="53">
        <v>3881.25</v>
      </c>
      <c r="E2921" s="53">
        <v>4500</v>
      </c>
      <c r="F2921" s="53">
        <v>2475</v>
      </c>
      <c r="G2921" s="53">
        <v>6181.5</v>
      </c>
      <c r="H2921" s="53">
        <v>7681.5</v>
      </c>
      <c r="I2921" s="53">
        <v>7370.25</v>
      </c>
      <c r="J2921" s="53">
        <v>8870.25</v>
      </c>
      <c r="K2921" s="53">
        <v>6850</v>
      </c>
      <c r="L2921" s="53">
        <v>-831.5</v>
      </c>
      <c r="M2921" s="53">
        <v>-2020.25</v>
      </c>
      <c r="N2921" s="53">
        <v>6600</v>
      </c>
      <c r="O2921" s="53">
        <v>-2270.25</v>
      </c>
      <c r="P2921" s="53">
        <v>6400</v>
      </c>
      <c r="Q2921" s="53">
        <v>-2470.25</v>
      </c>
      <c r="R2921" s="53">
        <v>6900</v>
      </c>
      <c r="S2921" s="53">
        <v>-1970.25</v>
      </c>
    </row>
    <row r="2922" spans="1:19">
      <c r="A2922" s="432">
        <v>43595</v>
      </c>
      <c r="B2922" s="53">
        <v>2397.5</v>
      </c>
      <c r="C2922" s="53">
        <v>8625</v>
      </c>
      <c r="D2922" s="53">
        <v>3881.25</v>
      </c>
      <c r="E2922" s="53">
        <v>4525</v>
      </c>
      <c r="F2922" s="53">
        <v>2488.75</v>
      </c>
      <c r="G2922" s="53">
        <v>6233.5</v>
      </c>
      <c r="H2922" s="53">
        <v>7733.5</v>
      </c>
      <c r="I2922" s="53">
        <v>7432.25</v>
      </c>
      <c r="J2922" s="53">
        <v>8932.25</v>
      </c>
      <c r="K2922" s="53">
        <v>6850</v>
      </c>
      <c r="L2922" s="53">
        <v>-883.5</v>
      </c>
      <c r="M2922" s="53">
        <v>-2082.25</v>
      </c>
      <c r="N2922" s="53">
        <v>6600</v>
      </c>
      <c r="O2922" s="53">
        <v>-2332.25</v>
      </c>
      <c r="P2922" s="53">
        <v>6400</v>
      </c>
      <c r="Q2922" s="53">
        <v>-2532.25</v>
      </c>
      <c r="R2922" s="53">
        <v>6850</v>
      </c>
      <c r="S2922" s="53">
        <v>-2082.25</v>
      </c>
    </row>
    <row r="2923" spans="1:19">
      <c r="A2923" s="432">
        <v>43598</v>
      </c>
      <c r="B2923" s="53">
        <v>2367.5</v>
      </c>
      <c r="C2923" s="53">
        <v>8500</v>
      </c>
      <c r="D2923" s="53">
        <v>3825</v>
      </c>
      <c r="E2923" s="53">
        <v>4370</v>
      </c>
      <c r="F2923" s="53">
        <v>2403.5</v>
      </c>
      <c r="G2923" s="53">
        <v>6155.5</v>
      </c>
      <c r="H2923" s="53">
        <v>7655.5</v>
      </c>
      <c r="I2923" s="53">
        <v>7339.25</v>
      </c>
      <c r="J2923" s="53">
        <v>8839.25</v>
      </c>
      <c r="K2923" s="53">
        <v>6900</v>
      </c>
      <c r="L2923" s="53">
        <v>-755.5</v>
      </c>
      <c r="M2923" s="53">
        <v>-1939.25</v>
      </c>
      <c r="N2923" s="53">
        <v>6600</v>
      </c>
      <c r="O2923" s="53">
        <v>-2239.25</v>
      </c>
      <c r="P2923" s="53">
        <v>6400</v>
      </c>
      <c r="Q2923" s="53">
        <v>-2439.25</v>
      </c>
      <c r="R2923" s="53">
        <v>6951</v>
      </c>
      <c r="S2923" s="53">
        <v>-1888.25</v>
      </c>
    </row>
    <row r="2924" spans="1:19">
      <c r="A2924" s="432">
        <v>43599</v>
      </c>
      <c r="B2924" s="53">
        <v>2332.5</v>
      </c>
      <c r="C2924" s="53">
        <v>8450</v>
      </c>
      <c r="D2924" s="53">
        <v>3802.5</v>
      </c>
      <c r="E2924" s="53">
        <v>4240</v>
      </c>
      <c r="F2924" s="53">
        <v>2332</v>
      </c>
      <c r="G2924" s="53">
        <v>6064.5</v>
      </c>
      <c r="H2924" s="53">
        <v>7564.5</v>
      </c>
      <c r="I2924" s="53">
        <v>7230.75</v>
      </c>
      <c r="J2924" s="53">
        <v>8730.75</v>
      </c>
      <c r="K2924" s="53">
        <v>6900</v>
      </c>
      <c r="L2924" s="53">
        <v>-664.5</v>
      </c>
      <c r="M2924" s="53">
        <v>-1830.75</v>
      </c>
      <c r="N2924" s="53">
        <v>6600</v>
      </c>
      <c r="O2924" s="53">
        <v>-2130.75</v>
      </c>
      <c r="P2924" s="53">
        <v>6450</v>
      </c>
      <c r="Q2924" s="53">
        <v>-2280.75</v>
      </c>
      <c r="R2924" s="53">
        <v>6951</v>
      </c>
      <c r="S2924" s="53">
        <v>-1779.75</v>
      </c>
    </row>
    <row r="2925" spans="1:19">
      <c r="A2925" s="432">
        <v>43600</v>
      </c>
      <c r="B2925" s="53">
        <v>2332.5</v>
      </c>
      <c r="C2925" s="53">
        <v>8400</v>
      </c>
      <c r="D2925" s="53">
        <v>3780</v>
      </c>
      <c r="E2925" s="53">
        <v>4250</v>
      </c>
      <c r="F2925" s="53">
        <v>2337.5</v>
      </c>
      <c r="G2925" s="53">
        <v>6064.5</v>
      </c>
      <c r="H2925" s="53">
        <v>7564.5</v>
      </c>
      <c r="I2925" s="53">
        <v>7230.75</v>
      </c>
      <c r="J2925" s="53">
        <v>8730.75</v>
      </c>
      <c r="K2925" s="53">
        <v>6900</v>
      </c>
      <c r="L2925" s="53">
        <v>-664.5</v>
      </c>
      <c r="M2925" s="53">
        <v>-1830.75</v>
      </c>
      <c r="N2925" s="53">
        <v>6600</v>
      </c>
      <c r="O2925" s="53">
        <v>-2130.75</v>
      </c>
      <c r="P2925" s="53">
        <v>6500</v>
      </c>
      <c r="Q2925" s="53">
        <v>-2230.75</v>
      </c>
      <c r="R2925" s="53">
        <v>6951</v>
      </c>
      <c r="S2925" s="53">
        <v>-1779.75</v>
      </c>
    </row>
    <row r="2926" spans="1:19">
      <c r="A2926" s="432">
        <v>43601</v>
      </c>
      <c r="B2926" s="53">
        <v>2377.5</v>
      </c>
      <c r="C2926" s="53">
        <v>8425</v>
      </c>
      <c r="D2926" s="53">
        <v>3791.25</v>
      </c>
      <c r="E2926" s="53">
        <v>4275</v>
      </c>
      <c r="F2926" s="53">
        <v>2351.25</v>
      </c>
      <c r="G2926" s="53">
        <v>6181.5</v>
      </c>
      <c r="H2926" s="53">
        <v>7681.5</v>
      </c>
      <c r="I2926" s="53">
        <v>7370.25</v>
      </c>
      <c r="J2926" s="53">
        <v>8870.25</v>
      </c>
      <c r="K2926" s="53">
        <v>6900</v>
      </c>
      <c r="L2926" s="53">
        <v>-781.5</v>
      </c>
      <c r="M2926" s="53">
        <v>-1970.25</v>
      </c>
      <c r="N2926" s="53">
        <v>6600</v>
      </c>
      <c r="O2926" s="53">
        <v>-2270.25</v>
      </c>
      <c r="P2926" s="53">
        <v>6550</v>
      </c>
      <c r="Q2926" s="53">
        <v>-2320.25</v>
      </c>
      <c r="R2926" s="53">
        <v>7001</v>
      </c>
      <c r="S2926" s="53">
        <v>-1869.25</v>
      </c>
    </row>
    <row r="2927" spans="1:19">
      <c r="A2927" s="432">
        <v>43602</v>
      </c>
      <c r="B2927" s="53">
        <v>2395</v>
      </c>
      <c r="C2927" s="53">
        <v>8425</v>
      </c>
      <c r="D2927" s="53">
        <v>3791.25</v>
      </c>
      <c r="E2927" s="53">
        <v>4210</v>
      </c>
      <c r="F2927" s="53">
        <v>2315.5</v>
      </c>
      <c r="G2927" s="53">
        <v>6227</v>
      </c>
      <c r="H2927" s="53">
        <v>7727</v>
      </c>
      <c r="I2927" s="53">
        <v>7424.5</v>
      </c>
      <c r="J2927" s="53">
        <v>8924.5</v>
      </c>
      <c r="K2927" s="53">
        <v>6900</v>
      </c>
      <c r="L2927" s="53">
        <v>-827</v>
      </c>
      <c r="M2927" s="53">
        <v>-2024.5</v>
      </c>
      <c r="N2927" s="53">
        <v>6600</v>
      </c>
      <c r="O2927" s="53">
        <v>-2324.5</v>
      </c>
      <c r="P2927" s="53">
        <v>6600</v>
      </c>
      <c r="Q2927" s="53">
        <v>-2324.5</v>
      </c>
      <c r="R2927" s="53">
        <v>7001</v>
      </c>
      <c r="S2927" s="53">
        <v>-1923.5</v>
      </c>
    </row>
    <row r="2928" spans="1:19">
      <c r="A2928" s="432">
        <v>43605</v>
      </c>
      <c r="B2928" s="53">
        <v>2447.5</v>
      </c>
      <c r="C2928" s="53">
        <v>8515</v>
      </c>
      <c r="D2928" s="53">
        <v>3831.75</v>
      </c>
      <c r="E2928" s="53">
        <v>4230</v>
      </c>
      <c r="F2928" s="53">
        <v>2326.5</v>
      </c>
      <c r="G2928" s="53">
        <v>6363.5</v>
      </c>
      <c r="H2928" s="53">
        <v>7863.5</v>
      </c>
      <c r="I2928" s="53">
        <v>7587.25</v>
      </c>
      <c r="J2928" s="53">
        <v>9087.25</v>
      </c>
      <c r="K2928" s="53">
        <v>6930</v>
      </c>
      <c r="L2928" s="53">
        <v>-933.5</v>
      </c>
      <c r="M2928" s="53">
        <v>-2157.25</v>
      </c>
      <c r="N2928" s="53">
        <v>6600</v>
      </c>
      <c r="O2928" s="53">
        <v>-2487.25</v>
      </c>
      <c r="P2928" s="53">
        <v>6700</v>
      </c>
      <c r="Q2928" s="53">
        <v>-2387.25</v>
      </c>
      <c r="R2928" s="53">
        <v>7001</v>
      </c>
      <c r="S2928" s="53">
        <v>-2086.25</v>
      </c>
    </row>
    <row r="2929" spans="1:19">
      <c r="A2929" s="432">
        <v>43606</v>
      </c>
      <c r="B2929" s="53">
        <v>2475</v>
      </c>
      <c r="C2929" s="53">
        <v>8575</v>
      </c>
      <c r="D2929" s="53">
        <v>3858.75</v>
      </c>
      <c r="E2929" s="53">
        <v>4255</v>
      </c>
      <c r="F2929" s="53">
        <v>2340.25</v>
      </c>
      <c r="G2929" s="53">
        <v>6435</v>
      </c>
      <c r="H2929" s="53">
        <v>7935</v>
      </c>
      <c r="I2929" s="53">
        <v>7672.5</v>
      </c>
      <c r="J2929" s="53">
        <v>9172.5</v>
      </c>
      <c r="K2929" s="53">
        <v>6980</v>
      </c>
      <c r="L2929" s="53">
        <v>-955</v>
      </c>
      <c r="M2929" s="53">
        <v>-2192.5</v>
      </c>
      <c r="N2929" s="53">
        <v>6600</v>
      </c>
      <c r="O2929" s="53">
        <v>-2572.5</v>
      </c>
      <c r="P2929" s="53">
        <v>6750</v>
      </c>
      <c r="Q2929" s="53">
        <v>-2422.5</v>
      </c>
      <c r="R2929" s="53">
        <v>7051</v>
      </c>
      <c r="S2929" s="53">
        <v>-2121.5</v>
      </c>
    </row>
    <row r="2930" spans="1:19">
      <c r="A2930" s="432">
        <v>43607</v>
      </c>
      <c r="B2930" s="53">
        <v>2467.5</v>
      </c>
      <c r="C2930" s="53">
        <v>8575</v>
      </c>
      <c r="D2930" s="53">
        <v>3858.75</v>
      </c>
      <c r="E2930" s="53">
        <v>4225</v>
      </c>
      <c r="F2930" s="53">
        <v>2323.75</v>
      </c>
      <c r="G2930" s="53">
        <v>6415.5</v>
      </c>
      <c r="H2930" s="53">
        <v>7915.5</v>
      </c>
      <c r="I2930" s="53">
        <v>7649.25</v>
      </c>
      <c r="J2930" s="53">
        <v>9149.25</v>
      </c>
      <c r="K2930" s="53">
        <v>7050</v>
      </c>
      <c r="L2930" s="53">
        <v>-865.5</v>
      </c>
      <c r="M2930" s="53">
        <v>-2099.25</v>
      </c>
      <c r="N2930" s="53">
        <v>6600</v>
      </c>
      <c r="O2930" s="53">
        <v>-2549.25</v>
      </c>
      <c r="P2930" s="53">
        <v>6800</v>
      </c>
      <c r="Q2930" s="53">
        <v>-2349.25</v>
      </c>
      <c r="R2930" s="53">
        <v>7101</v>
      </c>
      <c r="S2930" s="53">
        <v>-2048.25</v>
      </c>
    </row>
    <row r="2931" spans="1:19">
      <c r="A2931" s="432">
        <v>43608</v>
      </c>
      <c r="B2931" s="53">
        <v>2440</v>
      </c>
      <c r="C2931" s="53">
        <v>8550</v>
      </c>
      <c r="D2931" s="53">
        <v>3847.5</v>
      </c>
      <c r="E2931" s="53">
        <v>4225</v>
      </c>
      <c r="F2931" s="53">
        <v>2323.75</v>
      </c>
      <c r="G2931" s="53">
        <v>6344</v>
      </c>
      <c r="H2931" s="53">
        <v>7844</v>
      </c>
      <c r="I2931" s="53">
        <v>7564</v>
      </c>
      <c r="J2931" s="53">
        <v>9064</v>
      </c>
      <c r="K2931" s="53">
        <v>7070</v>
      </c>
      <c r="L2931" s="53">
        <v>-774</v>
      </c>
      <c r="M2931" s="53">
        <v>-1994</v>
      </c>
      <c r="N2931" s="53">
        <v>6600</v>
      </c>
      <c r="O2931" s="53">
        <v>-2464</v>
      </c>
      <c r="P2931" s="53">
        <v>6850</v>
      </c>
      <c r="Q2931" s="53">
        <v>-2214</v>
      </c>
      <c r="R2931" s="53">
        <v>7151</v>
      </c>
      <c r="S2931" s="53">
        <v>-1913</v>
      </c>
    </row>
    <row r="2932" spans="1:19">
      <c r="A2932" s="432">
        <v>43609</v>
      </c>
      <c r="B2932" s="53">
        <v>2392.5</v>
      </c>
      <c r="C2932" s="53">
        <v>8450</v>
      </c>
      <c r="D2932" s="53">
        <v>3802.5</v>
      </c>
      <c r="E2932" s="53">
        <v>4360</v>
      </c>
      <c r="F2932" s="53">
        <v>2398</v>
      </c>
      <c r="G2932" s="53">
        <v>6220.5</v>
      </c>
      <c r="H2932" s="53">
        <v>7720.5</v>
      </c>
      <c r="I2932" s="53">
        <v>7416.75</v>
      </c>
      <c r="J2932" s="53">
        <v>8916.75</v>
      </c>
      <c r="K2932" s="53">
        <v>7070</v>
      </c>
      <c r="L2932" s="53">
        <v>-650.5</v>
      </c>
      <c r="M2932" s="53">
        <v>-1846.75</v>
      </c>
      <c r="N2932" s="53">
        <v>6600</v>
      </c>
      <c r="O2932" s="53">
        <v>-2316.75</v>
      </c>
      <c r="P2932" s="53">
        <v>6850</v>
      </c>
      <c r="Q2932" s="53">
        <v>-2066.75</v>
      </c>
      <c r="R2932" s="53">
        <v>7151</v>
      </c>
      <c r="S2932" s="53">
        <v>-1765.75</v>
      </c>
    </row>
    <row r="2933" spans="1:19">
      <c r="A2933" s="432">
        <v>43612</v>
      </c>
      <c r="B2933" s="53">
        <v>2405</v>
      </c>
      <c r="C2933" s="53">
        <v>8450</v>
      </c>
      <c r="D2933" s="53">
        <v>3802.5</v>
      </c>
      <c r="E2933" s="53">
        <v>4340</v>
      </c>
      <c r="F2933" s="53">
        <v>2387</v>
      </c>
      <c r="G2933" s="53">
        <v>6253</v>
      </c>
      <c r="H2933" s="53">
        <v>7753</v>
      </c>
      <c r="I2933" s="53">
        <v>7455.5</v>
      </c>
      <c r="J2933" s="53">
        <v>8955.5</v>
      </c>
      <c r="K2933" s="53">
        <v>7170</v>
      </c>
      <c r="L2933" s="53">
        <v>-583</v>
      </c>
      <c r="M2933" s="53">
        <v>-1785.5</v>
      </c>
      <c r="N2933" s="53">
        <v>6750</v>
      </c>
      <c r="O2933" s="53">
        <v>-2205.5</v>
      </c>
      <c r="P2933" s="53">
        <v>6900</v>
      </c>
      <c r="Q2933" s="53">
        <v>-2055.5</v>
      </c>
      <c r="R2933" s="53">
        <v>7250</v>
      </c>
      <c r="S2933" s="53">
        <v>-1705.5</v>
      </c>
    </row>
    <row r="2934" spans="1:19">
      <c r="A2934" s="432">
        <v>43613</v>
      </c>
      <c r="B2934" s="53">
        <v>2382.5</v>
      </c>
      <c r="C2934" s="53">
        <v>8450</v>
      </c>
      <c r="D2934" s="53">
        <v>3802.5</v>
      </c>
      <c r="E2934" s="53">
        <v>4310</v>
      </c>
      <c r="F2934" s="53">
        <v>2370.5</v>
      </c>
      <c r="G2934" s="53">
        <v>6194.5</v>
      </c>
      <c r="H2934" s="53">
        <v>7694.5</v>
      </c>
      <c r="I2934" s="53">
        <v>7385.75</v>
      </c>
      <c r="J2934" s="53">
        <v>8885.75</v>
      </c>
      <c r="K2934" s="53">
        <v>7270</v>
      </c>
      <c r="L2934" s="53">
        <v>-424.5</v>
      </c>
      <c r="M2934" s="53">
        <v>-1615.75</v>
      </c>
      <c r="N2934" s="53">
        <v>6750</v>
      </c>
      <c r="O2934" s="53">
        <v>-2135.75</v>
      </c>
      <c r="P2934" s="53">
        <v>6950</v>
      </c>
      <c r="Q2934" s="53">
        <v>-1935.75</v>
      </c>
      <c r="R2934" s="53">
        <v>7350</v>
      </c>
      <c r="S2934" s="53">
        <v>-1535.75</v>
      </c>
    </row>
    <row r="2935" spans="1:19">
      <c r="A2935" s="432">
        <v>43614</v>
      </c>
      <c r="B2935" s="53">
        <v>2407.5</v>
      </c>
      <c r="C2935" s="53">
        <v>8550</v>
      </c>
      <c r="D2935" s="53">
        <v>3847.5</v>
      </c>
      <c r="E2935" s="53">
        <v>4340</v>
      </c>
      <c r="F2935" s="53">
        <v>2387</v>
      </c>
      <c r="G2935" s="53">
        <v>6259.5</v>
      </c>
      <c r="H2935" s="53">
        <v>7759.5</v>
      </c>
      <c r="I2935" s="53">
        <v>7463.25</v>
      </c>
      <c r="J2935" s="53">
        <v>8963.25</v>
      </c>
      <c r="K2935" s="53">
        <v>7350</v>
      </c>
      <c r="L2935" s="53">
        <v>-409.5</v>
      </c>
      <c r="M2935" s="53">
        <v>-1613.25</v>
      </c>
      <c r="N2935" s="53">
        <v>6750</v>
      </c>
      <c r="O2935" s="53">
        <v>-2213.25</v>
      </c>
      <c r="P2935" s="53">
        <v>7000</v>
      </c>
      <c r="Q2935" s="53">
        <v>-1963.25</v>
      </c>
      <c r="R2935" s="53">
        <v>7400</v>
      </c>
      <c r="S2935" s="53">
        <v>-1563.25</v>
      </c>
    </row>
    <row r="2936" spans="1:19">
      <c r="A2936" s="432">
        <v>43615</v>
      </c>
      <c r="B2936" s="53">
        <v>2425</v>
      </c>
      <c r="C2936" s="53">
        <v>8550</v>
      </c>
      <c r="D2936" s="53">
        <v>3847.5</v>
      </c>
      <c r="E2936" s="53">
        <v>4340</v>
      </c>
      <c r="F2936" s="53">
        <v>2387</v>
      </c>
      <c r="G2936" s="53">
        <v>6305</v>
      </c>
      <c r="H2936" s="53">
        <v>7805</v>
      </c>
      <c r="I2936" s="53">
        <v>7517.5</v>
      </c>
      <c r="J2936" s="53">
        <v>9017.5</v>
      </c>
      <c r="K2936" s="53">
        <v>7350</v>
      </c>
      <c r="L2936" s="53">
        <v>-455</v>
      </c>
      <c r="M2936" s="53">
        <v>-1667.5</v>
      </c>
      <c r="N2936" s="53">
        <v>6750</v>
      </c>
      <c r="O2936" s="53">
        <v>-2267.5</v>
      </c>
      <c r="P2936" s="53">
        <v>7000</v>
      </c>
      <c r="Q2936" s="53">
        <v>-2017.5</v>
      </c>
      <c r="R2936" s="53">
        <v>7400</v>
      </c>
      <c r="S2936" s="53">
        <v>-1617.5</v>
      </c>
    </row>
    <row r="2937" spans="1:19">
      <c r="A2937" s="432">
        <v>43616</v>
      </c>
      <c r="B2937" s="53">
        <v>2390</v>
      </c>
      <c r="C2937" s="53">
        <v>8450</v>
      </c>
      <c r="D2937" s="53">
        <v>3802.5</v>
      </c>
      <c r="E2937" s="53">
        <v>4350</v>
      </c>
      <c r="F2937" s="53">
        <v>2392.5</v>
      </c>
      <c r="G2937" s="53">
        <v>6214</v>
      </c>
      <c r="H2937" s="53">
        <v>7714</v>
      </c>
      <c r="I2937" s="53">
        <v>7409</v>
      </c>
      <c r="J2937" s="53">
        <v>8909</v>
      </c>
      <c r="K2937" s="53">
        <v>7350</v>
      </c>
      <c r="L2937" s="53">
        <v>-364</v>
      </c>
      <c r="M2937" s="53">
        <v>-1559</v>
      </c>
      <c r="N2937" s="53">
        <v>6750</v>
      </c>
      <c r="O2937" s="53">
        <v>-2159</v>
      </c>
      <c r="P2937" s="53">
        <v>7000</v>
      </c>
      <c r="Q2937" s="53">
        <v>-1909</v>
      </c>
      <c r="R2937" s="53">
        <v>7400</v>
      </c>
      <c r="S2937" s="53">
        <v>-1509</v>
      </c>
    </row>
    <row r="2938" spans="1:19">
      <c r="A2938" s="432">
        <v>43619</v>
      </c>
      <c r="B2938" s="53">
        <v>2305</v>
      </c>
      <c r="C2938" s="53">
        <v>8350</v>
      </c>
      <c r="D2938" s="53">
        <v>3757.5</v>
      </c>
      <c r="E2938" s="53">
        <v>4280</v>
      </c>
      <c r="F2938" s="53">
        <v>2354</v>
      </c>
      <c r="G2938" s="53">
        <v>5993</v>
      </c>
      <c r="H2938" s="53">
        <v>7493</v>
      </c>
      <c r="I2938" s="53">
        <v>7145.5</v>
      </c>
      <c r="J2938" s="53">
        <v>8645.5</v>
      </c>
      <c r="K2938" s="53">
        <v>7150</v>
      </c>
      <c r="L2938" s="53">
        <v>-343</v>
      </c>
      <c r="M2938" s="53">
        <v>-1495.5</v>
      </c>
      <c r="N2938" s="53">
        <v>6950</v>
      </c>
      <c r="O2938" s="53">
        <v>-1695.5</v>
      </c>
      <c r="P2938" s="53">
        <v>6750</v>
      </c>
      <c r="Q2938" s="53">
        <v>-1895.5</v>
      </c>
      <c r="R2938" s="53">
        <v>7201</v>
      </c>
      <c r="S2938" s="53">
        <v>-1444.5</v>
      </c>
    </row>
    <row r="2939" spans="1:19">
      <c r="A2939" s="432">
        <v>43620</v>
      </c>
      <c r="B2939" s="53">
        <v>2295</v>
      </c>
      <c r="C2939" s="53">
        <v>8300</v>
      </c>
      <c r="D2939" s="53">
        <v>3735</v>
      </c>
      <c r="E2939" s="53">
        <v>4315</v>
      </c>
      <c r="F2939" s="53">
        <v>2373.25</v>
      </c>
      <c r="G2939" s="53">
        <v>5967</v>
      </c>
      <c r="H2939" s="53">
        <v>7467</v>
      </c>
      <c r="I2939" s="53">
        <v>7114.5</v>
      </c>
      <c r="J2939" s="53">
        <v>8614.5</v>
      </c>
      <c r="K2939" s="53">
        <v>7000</v>
      </c>
      <c r="L2939" s="53">
        <v>-467</v>
      </c>
      <c r="M2939" s="53">
        <v>-1614.5</v>
      </c>
      <c r="N2939" s="53">
        <v>6950</v>
      </c>
      <c r="O2939" s="53">
        <v>-1664.5</v>
      </c>
      <c r="P2939" s="53">
        <v>6650</v>
      </c>
      <c r="Q2939" s="53">
        <v>-1964.5</v>
      </c>
      <c r="R2939" s="53">
        <v>7151</v>
      </c>
      <c r="S2939" s="53">
        <v>-1463.5</v>
      </c>
    </row>
    <row r="2940" spans="1:19">
      <c r="A2940" s="432">
        <v>43621</v>
      </c>
      <c r="B2940" s="53">
        <v>2295</v>
      </c>
      <c r="C2940" s="53">
        <v>8300</v>
      </c>
      <c r="D2940" s="53">
        <v>3735</v>
      </c>
      <c r="E2940" s="53">
        <v>4235</v>
      </c>
      <c r="F2940" s="53">
        <v>2329.25</v>
      </c>
      <c r="G2940" s="53">
        <v>5967</v>
      </c>
      <c r="H2940" s="53">
        <v>7467</v>
      </c>
      <c r="I2940" s="53">
        <v>7114.5</v>
      </c>
      <c r="J2940" s="53">
        <v>8614.5</v>
      </c>
      <c r="K2940" s="53">
        <v>7000</v>
      </c>
      <c r="L2940" s="53">
        <v>-467</v>
      </c>
      <c r="M2940" s="53">
        <v>-1614.5</v>
      </c>
      <c r="N2940" s="53">
        <v>6950</v>
      </c>
      <c r="O2940" s="53">
        <v>-1664.5</v>
      </c>
      <c r="P2940" s="53">
        <v>6650</v>
      </c>
      <c r="Q2940" s="53">
        <v>-1964.5</v>
      </c>
      <c r="R2940" s="53">
        <v>7151</v>
      </c>
      <c r="S2940" s="53">
        <v>-1463.5</v>
      </c>
    </row>
    <row r="2941" spans="1:19">
      <c r="A2941" s="432">
        <v>43622</v>
      </c>
      <c r="B2941" s="53">
        <v>2260</v>
      </c>
      <c r="C2941" s="53">
        <v>8250</v>
      </c>
      <c r="D2941" s="53">
        <v>3712.5</v>
      </c>
      <c r="E2941" s="53">
        <v>4245</v>
      </c>
      <c r="F2941" s="53">
        <v>2334.75</v>
      </c>
      <c r="G2941" s="53">
        <v>5876</v>
      </c>
      <c r="H2941" s="53">
        <v>7376</v>
      </c>
      <c r="I2941" s="53">
        <v>7006</v>
      </c>
      <c r="J2941" s="53">
        <v>8506</v>
      </c>
      <c r="K2941" s="53">
        <v>7000</v>
      </c>
      <c r="L2941" s="53">
        <v>-376</v>
      </c>
      <c r="M2941" s="53">
        <v>-1506</v>
      </c>
      <c r="N2941" s="53">
        <v>6950</v>
      </c>
      <c r="O2941" s="53">
        <v>-1556</v>
      </c>
      <c r="P2941" s="53">
        <v>6650</v>
      </c>
      <c r="Q2941" s="53">
        <v>-1856</v>
      </c>
      <c r="R2941" s="53">
        <v>7151</v>
      </c>
      <c r="S2941" s="53">
        <v>-1355</v>
      </c>
    </row>
    <row r="2942" spans="1:19">
      <c r="A2942" s="432">
        <v>43623</v>
      </c>
      <c r="B2942" s="53">
        <v>2260</v>
      </c>
      <c r="G2942" s="53">
        <v>5876</v>
      </c>
      <c r="H2942" s="53">
        <v>7376</v>
      </c>
      <c r="I2942" s="53">
        <v>7006</v>
      </c>
      <c r="J2942" s="53">
        <v>8506</v>
      </c>
      <c r="P2942" s="53">
        <v>6650</v>
      </c>
      <c r="Q2942" s="53">
        <v>-1856</v>
      </c>
      <c r="R2942" s="53">
        <v>7151</v>
      </c>
      <c r="S2942" s="53">
        <v>-1355</v>
      </c>
    </row>
    <row r="2943" spans="1:19">
      <c r="A2943" s="432">
        <v>43626</v>
      </c>
      <c r="B2943" s="53">
        <v>2320</v>
      </c>
      <c r="C2943" s="53">
        <v>8275</v>
      </c>
      <c r="D2943" s="53">
        <v>3723.75</v>
      </c>
      <c r="E2943" s="53">
        <v>4280</v>
      </c>
      <c r="F2943" s="53">
        <v>2354</v>
      </c>
      <c r="G2943" s="53">
        <v>6032</v>
      </c>
      <c r="H2943" s="53">
        <v>7532</v>
      </c>
      <c r="I2943" s="53">
        <v>7192</v>
      </c>
      <c r="J2943" s="53">
        <v>8692</v>
      </c>
      <c r="K2943" s="53">
        <v>7150</v>
      </c>
      <c r="L2943" s="53">
        <v>-382</v>
      </c>
      <c r="M2943" s="53">
        <v>-1542</v>
      </c>
      <c r="N2943" s="53">
        <v>6950</v>
      </c>
      <c r="O2943" s="53">
        <v>-1742</v>
      </c>
      <c r="P2943" s="53">
        <v>6950</v>
      </c>
      <c r="Q2943" s="53">
        <v>-1742</v>
      </c>
      <c r="R2943" s="53">
        <v>7305</v>
      </c>
      <c r="S2943" s="53">
        <v>-1387</v>
      </c>
    </row>
    <row r="2944" spans="1:19">
      <c r="A2944" s="432">
        <v>43627</v>
      </c>
      <c r="B2944" s="53">
        <v>2307.5</v>
      </c>
      <c r="C2944" s="53">
        <v>8275</v>
      </c>
      <c r="D2944" s="53">
        <v>3723.75</v>
      </c>
      <c r="E2944" s="53">
        <v>4300</v>
      </c>
      <c r="F2944" s="53">
        <v>2365</v>
      </c>
      <c r="G2944" s="53">
        <v>5999.5</v>
      </c>
      <c r="H2944" s="53">
        <v>7499.5</v>
      </c>
      <c r="I2944" s="53">
        <v>7153.25</v>
      </c>
      <c r="J2944" s="53">
        <v>8653.25</v>
      </c>
      <c r="K2944" s="53">
        <v>7250</v>
      </c>
      <c r="L2944" s="53">
        <v>-249.5</v>
      </c>
      <c r="M2944" s="53">
        <v>-1403.25</v>
      </c>
      <c r="N2944" s="53">
        <v>6950</v>
      </c>
      <c r="O2944" s="53">
        <v>-1703.25</v>
      </c>
      <c r="P2944" s="53">
        <v>7100</v>
      </c>
      <c r="Q2944" s="53">
        <v>-1553.25</v>
      </c>
      <c r="R2944" s="53">
        <v>7400</v>
      </c>
      <c r="S2944" s="53">
        <v>-1253.25</v>
      </c>
    </row>
    <row r="2945" spans="1:19">
      <c r="A2945" s="432">
        <v>43628</v>
      </c>
      <c r="B2945" s="53">
        <v>2310</v>
      </c>
      <c r="C2945" s="53">
        <v>8275</v>
      </c>
      <c r="D2945" s="53">
        <v>3723.75</v>
      </c>
      <c r="E2945" s="53">
        <v>4285</v>
      </c>
      <c r="F2945" s="53">
        <v>2356.75</v>
      </c>
      <c r="G2945" s="53">
        <v>6006</v>
      </c>
      <c r="H2945" s="53">
        <v>7506</v>
      </c>
      <c r="I2945" s="53">
        <v>7161</v>
      </c>
      <c r="J2945" s="53">
        <v>8661</v>
      </c>
      <c r="K2945" s="53">
        <v>7300</v>
      </c>
      <c r="L2945" s="53">
        <v>-206</v>
      </c>
      <c r="M2945" s="53">
        <v>-1361</v>
      </c>
      <c r="N2945" s="53">
        <v>6950</v>
      </c>
      <c r="O2945" s="53">
        <v>-1711</v>
      </c>
      <c r="P2945" s="53">
        <v>7100</v>
      </c>
      <c r="Q2945" s="53">
        <v>-1561</v>
      </c>
      <c r="R2945" s="53">
        <v>7400</v>
      </c>
      <c r="S2945" s="53">
        <v>-1261</v>
      </c>
    </row>
    <row r="2946" spans="1:19">
      <c r="A2946" s="432">
        <v>43629</v>
      </c>
      <c r="B2946" s="53">
        <v>2337.5</v>
      </c>
      <c r="C2946" s="53">
        <v>8275</v>
      </c>
      <c r="D2946" s="53">
        <v>3723.75</v>
      </c>
      <c r="E2946" s="53">
        <v>4300</v>
      </c>
      <c r="F2946" s="53">
        <v>2365</v>
      </c>
      <c r="G2946" s="53">
        <v>6077.5</v>
      </c>
      <c r="H2946" s="53">
        <v>7577.5</v>
      </c>
      <c r="I2946" s="53">
        <v>7246.25</v>
      </c>
      <c r="J2946" s="53">
        <v>8746.25</v>
      </c>
      <c r="K2946" s="53">
        <v>7300</v>
      </c>
      <c r="L2946" s="53">
        <v>-277.5</v>
      </c>
      <c r="M2946" s="53">
        <v>-1446.25</v>
      </c>
      <c r="N2946" s="53">
        <v>7050</v>
      </c>
      <c r="O2946" s="53">
        <v>-1696.25</v>
      </c>
      <c r="P2946" s="53">
        <v>7100</v>
      </c>
      <c r="Q2946" s="53">
        <v>-1646.25</v>
      </c>
      <c r="R2946" s="53">
        <v>7400</v>
      </c>
      <c r="S2946" s="53">
        <v>-1346.25</v>
      </c>
    </row>
    <row r="2947" spans="1:19">
      <c r="A2947" s="432">
        <v>43630</v>
      </c>
      <c r="B2947" s="53">
        <v>2345</v>
      </c>
      <c r="C2947" s="53">
        <v>8275</v>
      </c>
      <c r="D2947" s="53">
        <v>3723.75</v>
      </c>
      <c r="E2947" s="53">
        <v>4275</v>
      </c>
      <c r="F2947" s="53">
        <v>2351.25</v>
      </c>
      <c r="G2947" s="53">
        <v>6097</v>
      </c>
      <c r="H2947" s="53">
        <v>7597</v>
      </c>
      <c r="I2947" s="53">
        <v>7269.5</v>
      </c>
      <c r="J2947" s="53">
        <v>8769.5</v>
      </c>
      <c r="K2947" s="53">
        <v>7300</v>
      </c>
      <c r="L2947" s="53">
        <v>-297</v>
      </c>
      <c r="M2947" s="53">
        <v>-1469.5</v>
      </c>
      <c r="N2947" s="53">
        <v>7050</v>
      </c>
      <c r="O2947" s="53">
        <v>-1719.5</v>
      </c>
      <c r="P2947" s="53">
        <v>7050</v>
      </c>
      <c r="Q2947" s="53">
        <v>-1719.5</v>
      </c>
      <c r="R2947" s="53">
        <v>7400</v>
      </c>
      <c r="S2947" s="53">
        <v>-1369.5</v>
      </c>
    </row>
    <row r="2948" spans="1:19">
      <c r="A2948" s="432">
        <v>43633</v>
      </c>
      <c r="B2948" s="53">
        <v>2340</v>
      </c>
      <c r="C2948" s="53">
        <v>8300</v>
      </c>
      <c r="D2948" s="53">
        <v>3735</v>
      </c>
      <c r="E2948" s="53">
        <v>4295</v>
      </c>
      <c r="F2948" s="53">
        <v>2362.25</v>
      </c>
      <c r="G2948" s="53">
        <v>6084</v>
      </c>
      <c r="H2948" s="53">
        <v>7584</v>
      </c>
      <c r="I2948" s="53">
        <v>7254</v>
      </c>
      <c r="J2948" s="53">
        <v>8754</v>
      </c>
      <c r="K2948" s="53">
        <v>7300</v>
      </c>
      <c r="L2948" s="53">
        <v>-284</v>
      </c>
      <c r="M2948" s="53">
        <v>-1454</v>
      </c>
      <c r="N2948" s="53">
        <v>7050</v>
      </c>
      <c r="O2948" s="53">
        <v>-1704</v>
      </c>
      <c r="P2948" s="53">
        <v>7050</v>
      </c>
      <c r="Q2948" s="53">
        <v>-1704</v>
      </c>
      <c r="R2948" s="53">
        <v>7400</v>
      </c>
      <c r="S2948" s="53">
        <v>-1354</v>
      </c>
    </row>
    <row r="2949" spans="1:19">
      <c r="A2949" s="432">
        <v>43634</v>
      </c>
      <c r="B2949" s="53">
        <v>2340</v>
      </c>
      <c r="C2949" s="53">
        <v>8315</v>
      </c>
      <c r="D2949" s="53">
        <v>3741.75</v>
      </c>
      <c r="E2949" s="53">
        <v>4325</v>
      </c>
      <c r="F2949" s="53">
        <v>2378.75</v>
      </c>
      <c r="G2949" s="53">
        <v>6084</v>
      </c>
      <c r="H2949" s="53">
        <v>7584</v>
      </c>
      <c r="I2949" s="53">
        <v>7254</v>
      </c>
      <c r="J2949" s="53">
        <v>8754</v>
      </c>
      <c r="K2949" s="53">
        <v>7300</v>
      </c>
      <c r="L2949" s="53">
        <v>-284</v>
      </c>
      <c r="M2949" s="53">
        <v>-1454</v>
      </c>
      <c r="N2949" s="53">
        <v>7050</v>
      </c>
      <c r="O2949" s="53">
        <v>-1704</v>
      </c>
      <c r="P2949" s="53">
        <v>7050</v>
      </c>
      <c r="Q2949" s="53">
        <v>-1704</v>
      </c>
      <c r="R2949" s="53">
        <v>7400</v>
      </c>
      <c r="S2949" s="53">
        <v>-1354</v>
      </c>
    </row>
    <row r="2950" spans="1:19">
      <c r="A2950" s="432">
        <v>43635</v>
      </c>
      <c r="B2950" s="53">
        <v>2365</v>
      </c>
      <c r="C2950" s="53">
        <v>8475</v>
      </c>
      <c r="D2950" s="53">
        <v>3813.75</v>
      </c>
      <c r="E2950" s="53">
        <v>4375</v>
      </c>
      <c r="F2950" s="53">
        <v>2406.25</v>
      </c>
      <c r="G2950" s="53">
        <v>6149</v>
      </c>
      <c r="H2950" s="53">
        <v>7649</v>
      </c>
      <c r="I2950" s="53">
        <v>7331.5</v>
      </c>
      <c r="J2950" s="53">
        <v>8831.5</v>
      </c>
      <c r="K2950" s="53">
        <v>7300</v>
      </c>
      <c r="L2950" s="53">
        <v>-349</v>
      </c>
      <c r="M2950" s="53">
        <v>-1531.5</v>
      </c>
      <c r="N2950" s="53">
        <v>7050</v>
      </c>
      <c r="O2950" s="53">
        <v>-1781.5</v>
      </c>
      <c r="P2950" s="53">
        <v>7100</v>
      </c>
      <c r="Q2950" s="53">
        <v>-1731.5</v>
      </c>
      <c r="R2950" s="53">
        <v>7451</v>
      </c>
      <c r="S2950" s="53">
        <v>-1380.5</v>
      </c>
    </row>
    <row r="2951" spans="1:19">
      <c r="A2951" s="432">
        <v>43636</v>
      </c>
      <c r="B2951" s="53">
        <v>2377.5</v>
      </c>
      <c r="C2951" s="53">
        <v>8525</v>
      </c>
      <c r="D2951" s="53">
        <v>3836.25</v>
      </c>
      <c r="E2951" s="53">
        <v>4420</v>
      </c>
      <c r="F2951" s="53">
        <v>2431</v>
      </c>
      <c r="G2951" s="53">
        <v>6181.5</v>
      </c>
      <c r="H2951" s="53">
        <v>7681.5</v>
      </c>
      <c r="I2951" s="53">
        <v>7370.25</v>
      </c>
      <c r="J2951" s="53">
        <v>8870.25</v>
      </c>
      <c r="K2951" s="53">
        <v>7350</v>
      </c>
      <c r="L2951" s="53">
        <v>-331.5</v>
      </c>
      <c r="M2951" s="53">
        <v>-1520.25</v>
      </c>
      <c r="N2951" s="53">
        <v>7050</v>
      </c>
      <c r="O2951" s="53">
        <v>-1820.25</v>
      </c>
      <c r="P2951" s="53">
        <v>7150</v>
      </c>
      <c r="Q2951" s="53">
        <v>-1720.25</v>
      </c>
      <c r="R2951" s="53">
        <v>7500</v>
      </c>
      <c r="S2951" s="53">
        <v>-1370.25</v>
      </c>
    </row>
    <row r="2952" spans="1:19">
      <c r="A2952" s="432">
        <v>43637</v>
      </c>
      <c r="B2952" s="53">
        <v>2377.5</v>
      </c>
      <c r="C2952" s="53">
        <v>8525</v>
      </c>
      <c r="D2952" s="53">
        <v>3836.25</v>
      </c>
      <c r="E2952" s="53">
        <v>4375</v>
      </c>
      <c r="F2952" s="53">
        <v>2406.25</v>
      </c>
      <c r="G2952" s="53">
        <v>6181.5</v>
      </c>
      <c r="H2952" s="53">
        <v>7681.5</v>
      </c>
      <c r="I2952" s="53">
        <v>7370.25</v>
      </c>
      <c r="J2952" s="53">
        <v>8870.25</v>
      </c>
      <c r="K2952" s="53">
        <v>7450</v>
      </c>
      <c r="L2952" s="53">
        <v>-231.5</v>
      </c>
      <c r="M2952" s="53">
        <v>-1420.25</v>
      </c>
      <c r="N2952" s="53">
        <v>7050</v>
      </c>
      <c r="O2952" s="53">
        <v>-1820.25</v>
      </c>
      <c r="P2952" s="53">
        <v>7250</v>
      </c>
      <c r="Q2952" s="53">
        <v>-1620.25</v>
      </c>
      <c r="R2952" s="53">
        <v>7602</v>
      </c>
      <c r="S2952" s="53">
        <v>-1268.25</v>
      </c>
    </row>
    <row r="2953" spans="1:19">
      <c r="A2953" s="432">
        <v>43640</v>
      </c>
      <c r="B2953" s="53">
        <v>2395</v>
      </c>
      <c r="C2953" s="53">
        <v>8550</v>
      </c>
      <c r="D2953" s="53">
        <v>3847.5</v>
      </c>
      <c r="E2953" s="53">
        <v>4485</v>
      </c>
      <c r="F2953" s="53">
        <v>2466.75</v>
      </c>
      <c r="G2953" s="53">
        <v>6227</v>
      </c>
      <c r="H2953" s="53">
        <v>7727</v>
      </c>
      <c r="I2953" s="53">
        <v>7424.5</v>
      </c>
      <c r="J2953" s="53">
        <v>8924.5</v>
      </c>
      <c r="K2953" s="53">
        <v>7500</v>
      </c>
      <c r="L2953" s="53">
        <v>-227</v>
      </c>
      <c r="M2953" s="53">
        <v>-1424.5</v>
      </c>
      <c r="N2953" s="53">
        <v>7150</v>
      </c>
      <c r="O2953" s="53">
        <v>-1774.5</v>
      </c>
      <c r="P2953" s="53">
        <v>7250</v>
      </c>
      <c r="Q2953" s="53">
        <v>-1674.5</v>
      </c>
      <c r="R2953" s="53">
        <v>7650</v>
      </c>
      <c r="S2953" s="53">
        <v>-1274.5</v>
      </c>
    </row>
    <row r="2954" spans="1:19">
      <c r="A2954" s="432">
        <v>43641</v>
      </c>
      <c r="B2954" s="53">
        <v>2362.5</v>
      </c>
      <c r="C2954" s="53">
        <v>8575</v>
      </c>
      <c r="D2954" s="53">
        <v>3858.75</v>
      </c>
      <c r="E2954" s="53">
        <v>4455</v>
      </c>
      <c r="F2954" s="53">
        <v>2450.25</v>
      </c>
      <c r="G2954" s="53">
        <v>6142.5</v>
      </c>
      <c r="H2954" s="53">
        <v>7642.5</v>
      </c>
      <c r="I2954" s="53">
        <v>7323.75</v>
      </c>
      <c r="J2954" s="53">
        <v>8823.75</v>
      </c>
      <c r="K2954" s="53">
        <v>7500</v>
      </c>
      <c r="L2954" s="53">
        <v>-142.5</v>
      </c>
      <c r="M2954" s="53">
        <v>-1323.75</v>
      </c>
      <c r="N2954" s="53">
        <v>7150</v>
      </c>
      <c r="O2954" s="53">
        <v>-1673.75</v>
      </c>
      <c r="P2954" s="53">
        <v>7250</v>
      </c>
      <c r="Q2954" s="53">
        <v>-1573.75</v>
      </c>
      <c r="R2954" s="53">
        <v>7650</v>
      </c>
      <c r="S2954" s="53">
        <v>-1173.75</v>
      </c>
    </row>
    <row r="2955" spans="1:19">
      <c r="A2955" s="432">
        <v>43642</v>
      </c>
      <c r="B2955" s="53">
        <v>2365</v>
      </c>
      <c r="C2955" s="53">
        <v>8550</v>
      </c>
      <c r="D2955" s="53">
        <v>3847.5</v>
      </c>
      <c r="E2955" s="53">
        <v>4475</v>
      </c>
      <c r="F2955" s="53">
        <v>2461.25</v>
      </c>
      <c r="G2955" s="53">
        <v>6149</v>
      </c>
      <c r="H2955" s="53">
        <v>7649</v>
      </c>
      <c r="I2955" s="53">
        <v>7331.5</v>
      </c>
      <c r="J2955" s="53">
        <v>8831.5</v>
      </c>
      <c r="K2955" s="53">
        <v>7450</v>
      </c>
      <c r="L2955" s="53">
        <v>-199</v>
      </c>
      <c r="M2955" s="53">
        <v>-1381.5</v>
      </c>
      <c r="N2955" s="53">
        <v>7150</v>
      </c>
      <c r="O2955" s="53">
        <v>-1681.5</v>
      </c>
      <c r="P2955" s="53">
        <v>7250</v>
      </c>
      <c r="Q2955" s="53">
        <v>-1581.5</v>
      </c>
      <c r="R2955" s="53">
        <v>7650</v>
      </c>
      <c r="S2955" s="53">
        <v>-1181.5</v>
      </c>
    </row>
    <row r="2956" spans="1:19">
      <c r="A2956" s="432">
        <v>43643</v>
      </c>
      <c r="B2956" s="53">
        <v>2325</v>
      </c>
      <c r="C2956" s="53">
        <v>8550</v>
      </c>
      <c r="D2956" s="53">
        <v>3847.5</v>
      </c>
      <c r="E2956" s="53">
        <v>4435</v>
      </c>
      <c r="F2956" s="53">
        <v>2439.25</v>
      </c>
      <c r="G2956" s="53">
        <v>6045</v>
      </c>
      <c r="H2956" s="53">
        <v>7545</v>
      </c>
      <c r="I2956" s="53">
        <v>7207.5</v>
      </c>
      <c r="J2956" s="53">
        <v>8707.5</v>
      </c>
      <c r="K2956" s="53">
        <v>7450</v>
      </c>
      <c r="L2956" s="53">
        <v>-95</v>
      </c>
      <c r="M2956" s="53">
        <v>-1257.5</v>
      </c>
      <c r="N2956" s="53">
        <v>7250</v>
      </c>
      <c r="O2956" s="53">
        <v>-1457.5</v>
      </c>
      <c r="P2956" s="53">
        <v>7300</v>
      </c>
      <c r="Q2956" s="53">
        <v>-1407.5</v>
      </c>
      <c r="R2956" s="53">
        <v>7720</v>
      </c>
      <c r="S2956" s="53">
        <v>-987.5</v>
      </c>
    </row>
    <row r="2957" spans="1:19">
      <c r="A2957" s="432">
        <v>43644</v>
      </c>
      <c r="B2957" s="53">
        <v>2300</v>
      </c>
      <c r="C2957" s="53">
        <v>8550</v>
      </c>
      <c r="D2957" s="53">
        <v>3847.5</v>
      </c>
      <c r="E2957" s="53">
        <v>4365</v>
      </c>
      <c r="F2957" s="53">
        <v>2400.75</v>
      </c>
      <c r="G2957" s="53">
        <v>5980</v>
      </c>
      <c r="H2957" s="53">
        <v>7480</v>
      </c>
      <c r="I2957" s="53">
        <v>7130</v>
      </c>
      <c r="J2957" s="53">
        <v>8630</v>
      </c>
      <c r="K2957" s="53">
        <v>7550</v>
      </c>
      <c r="L2957" s="53">
        <v>70</v>
      </c>
      <c r="M2957" s="53">
        <v>-1080</v>
      </c>
      <c r="N2957" s="53">
        <v>7250</v>
      </c>
      <c r="O2957" s="53">
        <v>-1380</v>
      </c>
      <c r="P2957" s="53">
        <v>7300</v>
      </c>
      <c r="Q2957" s="53">
        <v>-1330</v>
      </c>
      <c r="R2957" s="53">
        <v>7720</v>
      </c>
      <c r="S2957" s="53">
        <v>-910</v>
      </c>
    </row>
    <row r="2958" spans="1:19">
      <c r="A2958" s="432">
        <v>43647</v>
      </c>
      <c r="B2958" s="53">
        <v>2310</v>
      </c>
      <c r="C2958" s="53">
        <v>8615</v>
      </c>
      <c r="D2958" s="53">
        <v>3876.75</v>
      </c>
      <c r="E2958" s="53">
        <v>4405</v>
      </c>
      <c r="F2958" s="53">
        <v>2422.75</v>
      </c>
      <c r="G2958" s="53">
        <v>6006</v>
      </c>
      <c r="H2958" s="53">
        <v>7506</v>
      </c>
      <c r="I2958" s="53">
        <v>7161</v>
      </c>
      <c r="J2958" s="53">
        <v>8661</v>
      </c>
      <c r="K2958" s="53">
        <v>7600</v>
      </c>
      <c r="L2958" s="53">
        <v>94</v>
      </c>
      <c r="M2958" s="53">
        <v>-1061</v>
      </c>
      <c r="N2958" s="53">
        <v>7250</v>
      </c>
      <c r="O2958" s="53">
        <v>-1411</v>
      </c>
      <c r="P2958" s="53">
        <v>7300</v>
      </c>
      <c r="Q2958" s="53">
        <v>-1361</v>
      </c>
      <c r="R2958" s="53">
        <v>7720</v>
      </c>
      <c r="S2958" s="53">
        <v>-941</v>
      </c>
    </row>
    <row r="2959" spans="1:19">
      <c r="A2959" s="432">
        <v>43648</v>
      </c>
      <c r="B2959" s="53">
        <v>2317.5</v>
      </c>
      <c r="C2959" s="53">
        <v>8625</v>
      </c>
      <c r="D2959" s="53">
        <v>3881.25</v>
      </c>
      <c r="E2959" s="53">
        <v>4445</v>
      </c>
      <c r="F2959" s="53">
        <v>2444.75</v>
      </c>
      <c r="G2959" s="53">
        <v>6025.5</v>
      </c>
      <c r="H2959" s="53">
        <v>7525.5</v>
      </c>
      <c r="I2959" s="53">
        <v>7184.25</v>
      </c>
      <c r="J2959" s="53">
        <v>8684.25</v>
      </c>
      <c r="K2959" s="53">
        <v>7650</v>
      </c>
      <c r="L2959" s="53">
        <v>124.5</v>
      </c>
      <c r="M2959" s="53">
        <v>-1034.25</v>
      </c>
      <c r="N2959" s="53">
        <v>7250</v>
      </c>
      <c r="O2959" s="53">
        <v>-1434.25</v>
      </c>
      <c r="P2959" s="53">
        <v>7350</v>
      </c>
      <c r="Q2959" s="53">
        <v>-1334.25</v>
      </c>
      <c r="R2959" s="53">
        <v>7771</v>
      </c>
      <c r="S2959" s="53">
        <v>-913.25</v>
      </c>
    </row>
    <row r="2960" spans="1:19">
      <c r="A2960" s="432">
        <v>43649</v>
      </c>
      <c r="B2960" s="53">
        <v>2317.5</v>
      </c>
      <c r="C2960" s="53">
        <v>8850</v>
      </c>
      <c r="D2960" s="53">
        <v>3982.5</v>
      </c>
      <c r="E2960" s="53">
        <v>4385</v>
      </c>
      <c r="F2960" s="53">
        <v>2411.75</v>
      </c>
      <c r="G2960" s="53">
        <v>6025.5</v>
      </c>
      <c r="H2960" s="53">
        <v>7525.5</v>
      </c>
      <c r="I2960" s="53">
        <v>7184.25</v>
      </c>
      <c r="J2960" s="53">
        <v>8684.25</v>
      </c>
      <c r="K2960" s="53">
        <v>7700</v>
      </c>
      <c r="L2960" s="53">
        <v>174.5</v>
      </c>
      <c r="M2960" s="53">
        <v>-984.25</v>
      </c>
      <c r="N2960" s="53">
        <v>7400</v>
      </c>
      <c r="O2960" s="53">
        <v>-1284.25</v>
      </c>
      <c r="P2960" s="53">
        <v>7450</v>
      </c>
      <c r="Q2960" s="53">
        <v>-1234.25</v>
      </c>
      <c r="R2960" s="53">
        <v>7851</v>
      </c>
      <c r="S2960" s="53">
        <v>-833.25</v>
      </c>
    </row>
    <row r="2961" spans="1:19">
      <c r="A2961" s="432">
        <v>43650</v>
      </c>
      <c r="B2961" s="53">
        <v>2305</v>
      </c>
      <c r="C2961" s="53">
        <v>8850</v>
      </c>
      <c r="D2961" s="53">
        <v>3982.5</v>
      </c>
      <c r="E2961" s="53">
        <v>4405</v>
      </c>
      <c r="F2961" s="53">
        <v>2422.75</v>
      </c>
      <c r="G2961" s="53">
        <v>5993</v>
      </c>
      <c r="H2961" s="53">
        <v>7493</v>
      </c>
      <c r="I2961" s="53">
        <v>7145.5</v>
      </c>
      <c r="J2961" s="53">
        <v>8645.5</v>
      </c>
      <c r="K2961" s="53">
        <v>7800</v>
      </c>
      <c r="L2961" s="53">
        <v>307</v>
      </c>
      <c r="M2961" s="53">
        <v>-845.5</v>
      </c>
      <c r="N2961" s="53">
        <v>7400</v>
      </c>
      <c r="O2961" s="53">
        <v>-1245.5</v>
      </c>
      <c r="P2961" s="53">
        <v>7600</v>
      </c>
      <c r="Q2961" s="53">
        <v>-1045.5</v>
      </c>
      <c r="R2961" s="53">
        <v>8001</v>
      </c>
      <c r="S2961" s="53">
        <v>-644.5</v>
      </c>
    </row>
    <row r="2962" spans="1:19">
      <c r="A2962" s="432">
        <v>43651</v>
      </c>
      <c r="B2962" s="53">
        <v>2315</v>
      </c>
      <c r="C2962" s="53">
        <v>8775</v>
      </c>
      <c r="D2962" s="53">
        <v>3948.75</v>
      </c>
      <c r="E2962" s="53">
        <v>4425</v>
      </c>
      <c r="F2962" s="53">
        <v>2433.75</v>
      </c>
      <c r="G2962" s="53">
        <v>6019</v>
      </c>
      <c r="H2962" s="53">
        <v>7519</v>
      </c>
      <c r="I2962" s="53">
        <v>7176.5</v>
      </c>
      <c r="J2962" s="53">
        <v>8676.5</v>
      </c>
      <c r="K2962" s="53">
        <v>7900</v>
      </c>
      <c r="L2962" s="53">
        <v>381</v>
      </c>
      <c r="M2962" s="53">
        <v>-776.5</v>
      </c>
      <c r="N2962" s="53">
        <v>7400</v>
      </c>
      <c r="O2962" s="53">
        <v>-1276.5</v>
      </c>
      <c r="P2962" s="53">
        <v>7700</v>
      </c>
      <c r="Q2962" s="53">
        <v>-976.5</v>
      </c>
      <c r="R2962" s="53">
        <v>8101</v>
      </c>
      <c r="S2962" s="53">
        <v>-575.5</v>
      </c>
    </row>
    <row r="2963" spans="1:19">
      <c r="A2963" s="432">
        <v>43654</v>
      </c>
      <c r="B2963" s="53">
        <v>2315</v>
      </c>
      <c r="C2963" s="53">
        <v>8850</v>
      </c>
      <c r="D2963" s="53">
        <v>3982.5</v>
      </c>
      <c r="E2963" s="53">
        <v>4385</v>
      </c>
      <c r="F2963" s="53">
        <v>2411.75</v>
      </c>
      <c r="G2963" s="53">
        <v>6019</v>
      </c>
      <c r="H2963" s="53">
        <v>7519</v>
      </c>
      <c r="I2963" s="53">
        <v>7176.5</v>
      </c>
      <c r="J2963" s="53">
        <v>8676.5</v>
      </c>
      <c r="K2963" s="53">
        <v>7900</v>
      </c>
      <c r="L2963" s="53">
        <v>381</v>
      </c>
      <c r="M2963" s="53">
        <v>-776.5</v>
      </c>
      <c r="N2963" s="53">
        <v>7500</v>
      </c>
      <c r="O2963" s="53">
        <v>-1176.5</v>
      </c>
      <c r="P2963" s="53">
        <v>7700</v>
      </c>
      <c r="Q2963" s="53">
        <v>-976.5</v>
      </c>
      <c r="R2963" s="53">
        <v>8101</v>
      </c>
      <c r="S2963" s="53">
        <v>-575.5</v>
      </c>
    </row>
    <row r="2964" spans="1:19">
      <c r="A2964" s="432">
        <v>43655</v>
      </c>
      <c r="B2964" s="53">
        <v>2295</v>
      </c>
      <c r="C2964" s="53">
        <v>8875</v>
      </c>
      <c r="D2964" s="53">
        <v>3993.75</v>
      </c>
      <c r="E2964" s="53">
        <v>4195</v>
      </c>
      <c r="F2964" s="53">
        <v>2307.25</v>
      </c>
      <c r="G2964" s="53">
        <v>5967</v>
      </c>
      <c r="H2964" s="53">
        <v>7467</v>
      </c>
      <c r="I2964" s="53">
        <v>7114.5</v>
      </c>
      <c r="J2964" s="53">
        <v>8614.5</v>
      </c>
      <c r="K2964" s="53">
        <v>8000</v>
      </c>
      <c r="L2964" s="53">
        <v>533</v>
      </c>
      <c r="M2964" s="53">
        <v>-614.5</v>
      </c>
      <c r="N2964" s="53">
        <v>7500</v>
      </c>
      <c r="O2964" s="53">
        <v>-1114.5</v>
      </c>
      <c r="P2964" s="53">
        <v>7800</v>
      </c>
      <c r="Q2964" s="53">
        <v>-814.5</v>
      </c>
      <c r="R2964" s="53">
        <v>8150</v>
      </c>
      <c r="S2964" s="53">
        <v>-464.5</v>
      </c>
    </row>
    <row r="2965" spans="1:19">
      <c r="A2965" s="432">
        <v>43656</v>
      </c>
      <c r="B2965" s="53">
        <v>2265</v>
      </c>
      <c r="C2965" s="53">
        <v>8865</v>
      </c>
      <c r="D2965" s="53">
        <v>3989.25</v>
      </c>
      <c r="E2965" s="53">
        <v>4235</v>
      </c>
      <c r="F2965" s="53">
        <v>2329.25</v>
      </c>
      <c r="G2965" s="53">
        <v>5889</v>
      </c>
      <c r="H2965" s="53">
        <v>7389</v>
      </c>
      <c r="I2965" s="53">
        <v>7021.5</v>
      </c>
      <c r="J2965" s="53">
        <v>8521.5</v>
      </c>
      <c r="K2965" s="53">
        <v>8050</v>
      </c>
      <c r="L2965" s="53">
        <v>661</v>
      </c>
      <c r="M2965" s="53">
        <v>-471.5</v>
      </c>
      <c r="N2965" s="53">
        <v>7700</v>
      </c>
      <c r="O2965" s="53">
        <v>-821.5</v>
      </c>
      <c r="P2965" s="53">
        <v>7850</v>
      </c>
      <c r="Q2965" s="53">
        <v>-671.5</v>
      </c>
      <c r="R2965" s="53">
        <v>8205</v>
      </c>
      <c r="S2965" s="53">
        <v>-316.5</v>
      </c>
    </row>
    <row r="2966" spans="1:19">
      <c r="A2966" s="432">
        <v>43657</v>
      </c>
      <c r="B2966" s="53">
        <v>2267.5</v>
      </c>
      <c r="C2966" s="53">
        <v>8850</v>
      </c>
      <c r="D2966" s="53">
        <v>3982.5</v>
      </c>
      <c r="E2966" s="53">
        <v>4265</v>
      </c>
      <c r="F2966" s="53">
        <v>2345.75</v>
      </c>
      <c r="G2966" s="53">
        <v>5895.5</v>
      </c>
      <c r="H2966" s="53">
        <v>7395.5</v>
      </c>
      <c r="I2966" s="53">
        <v>7029.25</v>
      </c>
      <c r="J2966" s="53">
        <v>8529.25</v>
      </c>
      <c r="K2966" s="53">
        <v>8100</v>
      </c>
      <c r="L2966" s="53">
        <v>704.5</v>
      </c>
      <c r="M2966" s="53">
        <v>-429.25</v>
      </c>
      <c r="N2966" s="53">
        <v>7700</v>
      </c>
      <c r="O2966" s="53">
        <v>-829.25</v>
      </c>
      <c r="P2966" s="53">
        <v>7950</v>
      </c>
      <c r="Q2966" s="53">
        <v>-579.25</v>
      </c>
      <c r="R2966" s="53">
        <v>8300</v>
      </c>
      <c r="S2966" s="53">
        <v>-229.25</v>
      </c>
    </row>
    <row r="2967" spans="1:19">
      <c r="A2967" s="432">
        <v>43658</v>
      </c>
      <c r="B2967" s="53">
        <v>2245</v>
      </c>
      <c r="C2967" s="53">
        <v>8825</v>
      </c>
      <c r="D2967" s="53">
        <v>3971.25</v>
      </c>
      <c r="E2967" s="53">
        <v>4265</v>
      </c>
      <c r="F2967" s="53">
        <v>2345.75</v>
      </c>
      <c r="G2967" s="53">
        <v>5837</v>
      </c>
      <c r="H2967" s="53">
        <v>7337</v>
      </c>
      <c r="I2967" s="53">
        <v>6959.5</v>
      </c>
      <c r="J2967" s="53">
        <v>8459.5</v>
      </c>
      <c r="K2967" s="53">
        <v>8100</v>
      </c>
      <c r="L2967" s="53">
        <v>763</v>
      </c>
      <c r="M2967" s="53">
        <v>-359.5</v>
      </c>
      <c r="N2967" s="53">
        <v>7700</v>
      </c>
      <c r="O2967" s="53">
        <v>-759.5</v>
      </c>
      <c r="P2967" s="53">
        <v>7950</v>
      </c>
      <c r="Q2967" s="53">
        <v>-509.5</v>
      </c>
      <c r="R2967" s="53">
        <v>8300</v>
      </c>
      <c r="S2967" s="53">
        <v>-159.5</v>
      </c>
    </row>
    <row r="2968" spans="1:19">
      <c r="A2968" s="432">
        <v>43661</v>
      </c>
      <c r="B2968" s="53">
        <v>2245</v>
      </c>
      <c r="C2968" s="53">
        <v>8800</v>
      </c>
      <c r="D2968" s="53">
        <v>3960</v>
      </c>
      <c r="E2968" s="53">
        <v>4285</v>
      </c>
      <c r="F2968" s="53">
        <v>2356.75</v>
      </c>
      <c r="G2968" s="53">
        <v>5837</v>
      </c>
      <c r="H2968" s="53">
        <v>7337</v>
      </c>
      <c r="I2968" s="53">
        <v>6959.5</v>
      </c>
      <c r="J2968" s="53">
        <v>8459.5</v>
      </c>
      <c r="K2968" s="53">
        <v>8000</v>
      </c>
      <c r="L2968" s="53">
        <v>663</v>
      </c>
      <c r="M2968" s="53">
        <v>-459.5</v>
      </c>
      <c r="N2968" s="53">
        <v>7800</v>
      </c>
      <c r="O2968" s="53">
        <v>-659.5</v>
      </c>
      <c r="P2968" s="53">
        <v>7750</v>
      </c>
      <c r="Q2968" s="53">
        <v>-709.5</v>
      </c>
      <c r="R2968" s="53">
        <v>8205</v>
      </c>
      <c r="S2968" s="53">
        <v>-254.5</v>
      </c>
    </row>
    <row r="2969" spans="1:19">
      <c r="A2969" s="432">
        <v>43662</v>
      </c>
      <c r="B2969" s="53">
        <v>2200</v>
      </c>
      <c r="C2969" s="53">
        <v>8800</v>
      </c>
      <c r="D2969" s="53">
        <v>3960</v>
      </c>
      <c r="E2969" s="53">
        <v>4280</v>
      </c>
      <c r="F2969" s="53">
        <v>2354</v>
      </c>
      <c r="G2969" s="53">
        <v>5720</v>
      </c>
      <c r="H2969" s="53">
        <v>7220</v>
      </c>
      <c r="I2969" s="53">
        <v>6820</v>
      </c>
      <c r="J2969" s="53">
        <v>8320</v>
      </c>
      <c r="K2969" s="53">
        <v>8000</v>
      </c>
      <c r="L2969" s="53">
        <v>780</v>
      </c>
      <c r="M2969" s="53">
        <v>-320</v>
      </c>
      <c r="N2969" s="53">
        <v>7800</v>
      </c>
      <c r="O2969" s="53">
        <v>-520</v>
      </c>
      <c r="P2969" s="53">
        <v>7650</v>
      </c>
      <c r="Q2969" s="53">
        <v>-670</v>
      </c>
      <c r="R2969" s="53">
        <v>8101</v>
      </c>
      <c r="S2969" s="53">
        <v>-219</v>
      </c>
    </row>
    <row r="2970" spans="1:19">
      <c r="A2970" s="432">
        <v>43663</v>
      </c>
      <c r="B2970" s="53">
        <v>2185</v>
      </c>
      <c r="C2970" s="53">
        <v>8775</v>
      </c>
      <c r="D2970" s="53">
        <v>3948.75</v>
      </c>
      <c r="E2970" s="53">
        <v>4355</v>
      </c>
      <c r="F2970" s="53">
        <v>2395.25</v>
      </c>
      <c r="G2970" s="53">
        <v>5681</v>
      </c>
      <c r="H2970" s="53">
        <v>7181</v>
      </c>
      <c r="I2970" s="53">
        <v>6773.5</v>
      </c>
      <c r="J2970" s="53">
        <v>8273.5</v>
      </c>
      <c r="K2970" s="53">
        <v>8000</v>
      </c>
      <c r="L2970" s="53">
        <v>819</v>
      </c>
      <c r="M2970" s="53">
        <v>-273.5</v>
      </c>
      <c r="N2970" s="53">
        <v>7800</v>
      </c>
      <c r="O2970" s="53">
        <v>-473.5</v>
      </c>
      <c r="P2970" s="53">
        <v>7520</v>
      </c>
      <c r="Q2970" s="53">
        <v>-753.5</v>
      </c>
      <c r="R2970" s="53">
        <v>7951</v>
      </c>
      <c r="S2970" s="53">
        <v>-322.5</v>
      </c>
    </row>
    <row r="2971" spans="1:19">
      <c r="A2971" s="432">
        <v>43664</v>
      </c>
      <c r="B2971" s="53">
        <v>2170</v>
      </c>
      <c r="C2971" s="53">
        <v>8750</v>
      </c>
      <c r="D2971" s="53">
        <v>3937.5</v>
      </c>
      <c r="E2971" s="53">
        <v>4365</v>
      </c>
      <c r="F2971" s="53">
        <v>2400.75</v>
      </c>
      <c r="G2971" s="53">
        <v>5642</v>
      </c>
      <c r="H2971" s="53">
        <v>7142</v>
      </c>
      <c r="I2971" s="53">
        <v>6727</v>
      </c>
      <c r="J2971" s="53">
        <v>8227</v>
      </c>
      <c r="K2971" s="53">
        <v>7900</v>
      </c>
      <c r="L2971" s="53">
        <v>758</v>
      </c>
      <c r="M2971" s="53">
        <v>-327</v>
      </c>
      <c r="N2971" s="53">
        <v>7700</v>
      </c>
      <c r="O2971" s="53">
        <v>-527</v>
      </c>
      <c r="P2971" s="53">
        <v>7320</v>
      </c>
      <c r="Q2971" s="53">
        <v>-907</v>
      </c>
      <c r="R2971" s="53">
        <v>7801</v>
      </c>
      <c r="S2971" s="53">
        <v>-426</v>
      </c>
    </row>
    <row r="2972" spans="1:19">
      <c r="A2972" s="432">
        <v>43665</v>
      </c>
      <c r="B2972" s="53">
        <v>2180</v>
      </c>
      <c r="C2972" s="53">
        <v>8750</v>
      </c>
      <c r="D2972" s="53">
        <v>3937.5</v>
      </c>
      <c r="E2972" s="53">
        <v>4475</v>
      </c>
      <c r="F2972" s="53">
        <v>2461.25</v>
      </c>
      <c r="G2972" s="53">
        <v>5668</v>
      </c>
      <c r="H2972" s="53">
        <v>7168</v>
      </c>
      <c r="I2972" s="53">
        <v>6758</v>
      </c>
      <c r="J2972" s="53">
        <v>8258</v>
      </c>
      <c r="K2972" s="53">
        <v>7700</v>
      </c>
      <c r="L2972" s="53">
        <v>532</v>
      </c>
      <c r="M2972" s="53">
        <v>-558</v>
      </c>
      <c r="N2972" s="53">
        <v>7700</v>
      </c>
      <c r="O2972" s="53">
        <v>-558</v>
      </c>
      <c r="P2972" s="53">
        <v>7220</v>
      </c>
      <c r="Q2972" s="53">
        <v>-1038</v>
      </c>
      <c r="R2972" s="53">
        <v>7700</v>
      </c>
      <c r="S2972" s="53">
        <v>-558</v>
      </c>
    </row>
    <row r="2973" spans="1:19">
      <c r="A2973" s="432">
        <v>43668</v>
      </c>
      <c r="B2973" s="53">
        <v>2175</v>
      </c>
      <c r="C2973" s="53">
        <v>8750</v>
      </c>
      <c r="D2973" s="53">
        <v>3937.5</v>
      </c>
      <c r="E2973" s="53">
        <v>4465</v>
      </c>
      <c r="F2973" s="53">
        <v>2455.75</v>
      </c>
      <c r="G2973" s="53">
        <v>5655</v>
      </c>
      <c r="H2973" s="53">
        <v>7155</v>
      </c>
      <c r="I2973" s="53">
        <v>6742.5</v>
      </c>
      <c r="J2973" s="53">
        <v>8242.5</v>
      </c>
      <c r="K2973" s="53">
        <v>7650</v>
      </c>
      <c r="L2973" s="53">
        <v>495</v>
      </c>
      <c r="M2973" s="53">
        <v>-592.5</v>
      </c>
      <c r="N2973" s="53">
        <v>7700</v>
      </c>
      <c r="O2973" s="53">
        <v>-542.5</v>
      </c>
      <c r="P2973" s="53">
        <v>7320</v>
      </c>
      <c r="Q2973" s="53">
        <v>-922.5</v>
      </c>
      <c r="R2973" s="53">
        <v>7700</v>
      </c>
      <c r="S2973" s="53">
        <v>-542.5</v>
      </c>
    </row>
    <row r="2974" spans="1:19">
      <c r="A2974" s="432">
        <v>43669</v>
      </c>
      <c r="B2974" s="53">
        <v>2120</v>
      </c>
      <c r="C2974" s="53">
        <v>8750</v>
      </c>
      <c r="D2974" s="53">
        <v>3937.5</v>
      </c>
      <c r="E2974" s="53">
        <v>4385</v>
      </c>
      <c r="F2974" s="53">
        <v>2411.75</v>
      </c>
      <c r="G2974" s="53">
        <v>5512</v>
      </c>
      <c r="H2974" s="53">
        <v>7012</v>
      </c>
      <c r="I2974" s="53">
        <v>6572</v>
      </c>
      <c r="J2974" s="53">
        <v>8072</v>
      </c>
      <c r="K2974" s="53">
        <v>7750</v>
      </c>
      <c r="L2974" s="53">
        <v>738</v>
      </c>
      <c r="M2974" s="53">
        <v>-322</v>
      </c>
      <c r="N2974" s="53">
        <v>7700</v>
      </c>
      <c r="O2974" s="53">
        <v>-372</v>
      </c>
      <c r="P2974" s="53">
        <v>7370</v>
      </c>
      <c r="Q2974" s="53">
        <v>-702</v>
      </c>
      <c r="R2974" s="53">
        <v>7750</v>
      </c>
      <c r="S2974" s="53">
        <v>-322</v>
      </c>
    </row>
    <row r="2975" spans="1:19">
      <c r="A2975" s="432">
        <v>43670</v>
      </c>
      <c r="B2975" s="53">
        <v>2097.5</v>
      </c>
      <c r="C2975" s="53">
        <v>8750</v>
      </c>
      <c r="D2975" s="53">
        <v>3937.5</v>
      </c>
      <c r="E2975" s="53">
        <v>4405</v>
      </c>
      <c r="F2975" s="53">
        <v>2422.75</v>
      </c>
      <c r="G2975" s="53">
        <v>5453.5</v>
      </c>
      <c r="H2975" s="53">
        <v>6953.5</v>
      </c>
      <c r="I2975" s="53">
        <v>6502.25</v>
      </c>
      <c r="J2975" s="53">
        <v>8002.25</v>
      </c>
      <c r="K2975" s="53">
        <v>7750</v>
      </c>
      <c r="L2975" s="53">
        <v>796.5</v>
      </c>
      <c r="M2975" s="53">
        <v>-252.25</v>
      </c>
      <c r="N2975" s="53">
        <v>7700</v>
      </c>
      <c r="O2975" s="53">
        <v>-302.25</v>
      </c>
      <c r="P2975" s="53">
        <v>7420</v>
      </c>
      <c r="Q2975" s="53">
        <v>-582.25</v>
      </c>
      <c r="R2975" s="53">
        <v>7801</v>
      </c>
      <c r="S2975" s="53">
        <v>-201.25</v>
      </c>
    </row>
    <row r="2976" spans="1:19">
      <c r="A2976" s="432">
        <v>43671</v>
      </c>
      <c r="B2976" s="53">
        <v>2085</v>
      </c>
      <c r="C2976" s="53">
        <v>8725</v>
      </c>
      <c r="D2976" s="53">
        <v>3926.25</v>
      </c>
      <c r="E2976" s="53">
        <v>4425</v>
      </c>
      <c r="F2976" s="53">
        <v>2433.75</v>
      </c>
      <c r="G2976" s="53">
        <v>5421</v>
      </c>
      <c r="H2976" s="53">
        <v>6921</v>
      </c>
      <c r="I2976" s="53">
        <v>6463.5</v>
      </c>
      <c r="J2976" s="53">
        <v>7963.5</v>
      </c>
      <c r="K2976" s="53">
        <v>7900</v>
      </c>
      <c r="L2976" s="53">
        <v>979</v>
      </c>
      <c r="M2976" s="53">
        <v>-63.5</v>
      </c>
      <c r="N2976" s="53">
        <v>7700</v>
      </c>
      <c r="O2976" s="53">
        <v>-263.5</v>
      </c>
      <c r="P2976" s="53">
        <v>7520</v>
      </c>
      <c r="Q2976" s="53">
        <v>-443.5</v>
      </c>
      <c r="R2976" s="53">
        <v>7851</v>
      </c>
      <c r="S2976" s="53">
        <v>-112.5</v>
      </c>
    </row>
    <row r="2977" spans="1:19">
      <c r="A2977" s="432">
        <v>43672</v>
      </c>
      <c r="B2977" s="53">
        <v>2065</v>
      </c>
      <c r="C2977" s="53">
        <v>8750</v>
      </c>
      <c r="D2977" s="53">
        <v>3937.5</v>
      </c>
      <c r="E2977" s="53">
        <v>4445</v>
      </c>
      <c r="F2977" s="53">
        <v>2444.75</v>
      </c>
      <c r="G2977" s="53">
        <v>5369</v>
      </c>
      <c r="H2977" s="53">
        <v>6869</v>
      </c>
      <c r="I2977" s="53">
        <v>6401.5</v>
      </c>
      <c r="J2977" s="53">
        <v>7901.5</v>
      </c>
      <c r="K2977" s="53">
        <v>7900</v>
      </c>
      <c r="L2977" s="53">
        <v>1031</v>
      </c>
      <c r="M2977" s="53">
        <v>-1.5</v>
      </c>
      <c r="N2977" s="53">
        <v>7700</v>
      </c>
      <c r="O2977" s="53">
        <v>-201.5</v>
      </c>
      <c r="P2977" s="53">
        <v>7620</v>
      </c>
      <c r="Q2977" s="53">
        <v>-281.5</v>
      </c>
      <c r="R2977" s="53">
        <v>7901</v>
      </c>
      <c r="S2977" s="53">
        <v>-0.5</v>
      </c>
    </row>
    <row r="2978" spans="1:19">
      <c r="A2978" s="432">
        <v>43675</v>
      </c>
      <c r="B2978" s="53">
        <v>2062.5</v>
      </c>
      <c r="C2978" s="53">
        <v>8725</v>
      </c>
      <c r="D2978" s="53">
        <v>3926.25</v>
      </c>
      <c r="E2978" s="53">
        <v>4555</v>
      </c>
      <c r="F2978" s="53">
        <v>2505.25</v>
      </c>
      <c r="G2978" s="53">
        <v>5362.5</v>
      </c>
      <c r="H2978" s="53">
        <v>6862.5</v>
      </c>
      <c r="I2978" s="53">
        <v>6393.75</v>
      </c>
      <c r="J2978" s="53">
        <v>7893.75</v>
      </c>
      <c r="K2978" s="53">
        <v>7900</v>
      </c>
      <c r="L2978" s="53">
        <v>1037.5</v>
      </c>
      <c r="M2978" s="53">
        <v>6.25</v>
      </c>
      <c r="N2978" s="53">
        <v>7700</v>
      </c>
      <c r="O2978" s="53">
        <v>-193.75</v>
      </c>
      <c r="P2978" s="53">
        <v>7620</v>
      </c>
      <c r="Q2978" s="53">
        <v>-273.75</v>
      </c>
      <c r="R2978" s="53">
        <v>7951</v>
      </c>
      <c r="S2978" s="53">
        <v>57.25</v>
      </c>
    </row>
    <row r="2979" spans="1:19">
      <c r="A2979" s="432">
        <v>43676</v>
      </c>
      <c r="B2979" s="53">
        <v>2072.5</v>
      </c>
      <c r="C2979" s="53">
        <v>8800</v>
      </c>
      <c r="D2979" s="53">
        <v>3960</v>
      </c>
      <c r="E2979" s="53">
        <v>4505</v>
      </c>
      <c r="F2979" s="53">
        <v>2477.75</v>
      </c>
      <c r="G2979" s="53">
        <v>5388.5</v>
      </c>
      <c r="H2979" s="53">
        <v>6888.5</v>
      </c>
      <c r="I2979" s="53">
        <v>6424.75</v>
      </c>
      <c r="J2979" s="53">
        <v>7924.75</v>
      </c>
      <c r="K2979" s="53">
        <v>7900</v>
      </c>
      <c r="L2979" s="53">
        <v>1011.5</v>
      </c>
      <c r="M2979" s="53">
        <v>-24.75</v>
      </c>
      <c r="N2979" s="53">
        <v>7700</v>
      </c>
      <c r="O2979" s="53">
        <v>-224.75</v>
      </c>
      <c r="P2979" s="53">
        <v>7620</v>
      </c>
      <c r="Q2979" s="53">
        <v>-304.75</v>
      </c>
      <c r="R2979" s="53">
        <v>7951</v>
      </c>
      <c r="S2979" s="53">
        <v>26.25</v>
      </c>
    </row>
    <row r="2980" spans="1:19">
      <c r="A2980" s="432">
        <v>43677</v>
      </c>
      <c r="B2980" s="53">
        <v>2092.5</v>
      </c>
      <c r="C2980" s="53">
        <v>8750</v>
      </c>
      <c r="D2980" s="53">
        <v>3937.5</v>
      </c>
      <c r="E2980" s="53">
        <v>4475</v>
      </c>
      <c r="F2980" s="53">
        <v>2461.25</v>
      </c>
      <c r="G2980" s="53">
        <v>5440.5</v>
      </c>
      <c r="H2980" s="53">
        <v>6940.5</v>
      </c>
      <c r="I2980" s="53">
        <v>6486.75</v>
      </c>
      <c r="J2980" s="53">
        <v>7986.75</v>
      </c>
      <c r="K2980" s="53">
        <v>7900</v>
      </c>
      <c r="L2980" s="53">
        <v>959.5</v>
      </c>
      <c r="M2980" s="53">
        <v>-86.75</v>
      </c>
      <c r="N2980" s="53">
        <v>7700</v>
      </c>
      <c r="O2980" s="53">
        <v>-286.75</v>
      </c>
      <c r="P2980" s="53">
        <v>7620</v>
      </c>
      <c r="Q2980" s="53">
        <v>-366.75</v>
      </c>
      <c r="R2980" s="53">
        <v>8001</v>
      </c>
      <c r="S2980" s="53">
        <v>14.25</v>
      </c>
    </row>
    <row r="2981" spans="1:19">
      <c r="A2981" s="432">
        <v>43678</v>
      </c>
      <c r="B2981" s="53">
        <v>2105</v>
      </c>
      <c r="C2981" s="53">
        <v>8750</v>
      </c>
      <c r="D2981" s="53">
        <v>3937.5</v>
      </c>
      <c r="E2981" s="53">
        <v>4430</v>
      </c>
      <c r="F2981" s="53">
        <v>2436.5</v>
      </c>
      <c r="G2981" s="53">
        <v>5473</v>
      </c>
      <c r="H2981" s="53">
        <v>6973</v>
      </c>
      <c r="I2981" s="53">
        <v>6525.5</v>
      </c>
      <c r="J2981" s="53">
        <v>8025.5</v>
      </c>
      <c r="K2981" s="53">
        <v>7950</v>
      </c>
      <c r="L2981" s="53">
        <v>977</v>
      </c>
      <c r="M2981" s="53">
        <v>-75.5</v>
      </c>
      <c r="N2981" s="53">
        <v>7700</v>
      </c>
      <c r="O2981" s="53">
        <v>-325.5</v>
      </c>
      <c r="P2981" s="53">
        <v>7620</v>
      </c>
      <c r="Q2981" s="53">
        <v>-405.5</v>
      </c>
      <c r="R2981" s="53">
        <v>8001</v>
      </c>
      <c r="S2981" s="53">
        <v>-24.5</v>
      </c>
    </row>
    <row r="2982" spans="1:19">
      <c r="A2982" s="432">
        <v>43679</v>
      </c>
      <c r="B2982" s="53">
        <v>2122.5</v>
      </c>
      <c r="C2982" s="53">
        <v>8750</v>
      </c>
      <c r="D2982" s="53">
        <v>3937.5</v>
      </c>
      <c r="E2982" s="53">
        <v>4395</v>
      </c>
      <c r="F2982" s="53">
        <v>2417.25</v>
      </c>
      <c r="G2982" s="53">
        <v>5518.5</v>
      </c>
      <c r="H2982" s="53">
        <v>7018.5</v>
      </c>
      <c r="I2982" s="53">
        <v>6579.75</v>
      </c>
      <c r="J2982" s="53">
        <v>8079.75</v>
      </c>
      <c r="K2982" s="53">
        <v>7950</v>
      </c>
      <c r="L2982" s="53">
        <v>931.5</v>
      </c>
      <c r="M2982" s="53">
        <v>-129.75</v>
      </c>
      <c r="N2982" s="53">
        <v>7700</v>
      </c>
      <c r="O2982" s="53">
        <v>-379.75</v>
      </c>
      <c r="P2982" s="53">
        <v>7620</v>
      </c>
      <c r="Q2982" s="53">
        <v>-459.75</v>
      </c>
      <c r="R2982" s="53">
        <v>8001</v>
      </c>
      <c r="S2982" s="53">
        <v>-78.75</v>
      </c>
    </row>
    <row r="2983" spans="1:19">
      <c r="A2983" s="432">
        <v>43682</v>
      </c>
      <c r="B2983" s="53">
        <v>2075</v>
      </c>
      <c r="C2983" s="53">
        <v>8700</v>
      </c>
      <c r="D2983" s="53">
        <v>3915</v>
      </c>
      <c r="E2983" s="53">
        <v>4275</v>
      </c>
      <c r="F2983" s="53">
        <v>2351.25</v>
      </c>
      <c r="G2983" s="53">
        <v>5395</v>
      </c>
      <c r="H2983" s="53">
        <v>6895</v>
      </c>
      <c r="I2983" s="53">
        <v>6432.5</v>
      </c>
      <c r="J2983" s="53">
        <v>7932.5</v>
      </c>
      <c r="K2983" s="53">
        <v>7900</v>
      </c>
      <c r="L2983" s="53">
        <v>1005</v>
      </c>
      <c r="M2983" s="53">
        <v>-32.5</v>
      </c>
      <c r="N2983" s="53">
        <v>7700</v>
      </c>
      <c r="O2983" s="53">
        <v>-232.5</v>
      </c>
      <c r="P2983" s="53">
        <v>7470</v>
      </c>
      <c r="Q2983" s="53">
        <v>-462.5</v>
      </c>
      <c r="R2983" s="53">
        <v>7901</v>
      </c>
      <c r="S2983" s="53">
        <v>-31.5</v>
      </c>
    </row>
    <row r="2984" spans="1:19">
      <c r="A2984" s="432">
        <v>43683</v>
      </c>
      <c r="B2984" s="53">
        <v>2057.5</v>
      </c>
      <c r="C2984" s="53">
        <v>8625</v>
      </c>
      <c r="D2984" s="53">
        <v>3881.25</v>
      </c>
      <c r="E2984" s="53">
        <v>4325</v>
      </c>
      <c r="F2984" s="53">
        <v>2378.75</v>
      </c>
      <c r="G2984" s="53">
        <v>5349.5</v>
      </c>
      <c r="H2984" s="53">
        <v>6849.5</v>
      </c>
      <c r="I2984" s="53">
        <v>6378.25</v>
      </c>
      <c r="J2984" s="53">
        <v>7878.25</v>
      </c>
      <c r="K2984" s="53">
        <v>7900</v>
      </c>
      <c r="L2984" s="53">
        <v>1050.5</v>
      </c>
      <c r="M2984" s="53">
        <v>21.75</v>
      </c>
      <c r="N2984" s="53">
        <v>7700</v>
      </c>
      <c r="O2984" s="53">
        <v>-178.25</v>
      </c>
      <c r="P2984" s="53">
        <v>7370</v>
      </c>
      <c r="Q2984" s="53">
        <v>-508.25</v>
      </c>
      <c r="R2984" s="53">
        <v>7801</v>
      </c>
      <c r="S2984" s="53">
        <v>-77.25</v>
      </c>
    </row>
    <row r="2985" spans="1:19">
      <c r="A2985" s="432">
        <v>43684</v>
      </c>
      <c r="B2985" s="53">
        <v>2090</v>
      </c>
      <c r="C2985" s="53">
        <v>8650</v>
      </c>
      <c r="D2985" s="53">
        <v>3892.5</v>
      </c>
      <c r="E2985" s="53">
        <v>4325</v>
      </c>
      <c r="F2985" s="53">
        <v>2378.75</v>
      </c>
      <c r="G2985" s="53">
        <v>5434</v>
      </c>
      <c r="H2985" s="53">
        <v>6934</v>
      </c>
      <c r="I2985" s="53">
        <v>6479</v>
      </c>
      <c r="J2985" s="53">
        <v>7979</v>
      </c>
      <c r="K2985" s="53">
        <v>7650</v>
      </c>
      <c r="L2985" s="53">
        <v>716</v>
      </c>
      <c r="M2985" s="53">
        <v>-329</v>
      </c>
      <c r="N2985" s="53">
        <v>7700</v>
      </c>
      <c r="O2985" s="53">
        <v>-279</v>
      </c>
      <c r="P2985" s="53">
        <v>7270</v>
      </c>
      <c r="Q2985" s="53">
        <v>-709</v>
      </c>
      <c r="R2985" s="53">
        <v>7700</v>
      </c>
      <c r="S2985" s="53">
        <v>-279</v>
      </c>
    </row>
    <row r="2986" spans="1:19">
      <c r="A2986" s="432">
        <v>43685</v>
      </c>
      <c r="B2986" s="53">
        <v>2145</v>
      </c>
      <c r="C2986" s="53">
        <v>8650</v>
      </c>
      <c r="D2986" s="53">
        <v>3892.5</v>
      </c>
      <c r="E2986" s="53">
        <v>4380</v>
      </c>
      <c r="F2986" s="53">
        <v>2409</v>
      </c>
      <c r="G2986" s="53">
        <v>5577</v>
      </c>
      <c r="H2986" s="53">
        <v>7077</v>
      </c>
      <c r="I2986" s="53">
        <v>6649.5</v>
      </c>
      <c r="J2986" s="53">
        <v>8149.5</v>
      </c>
      <c r="K2986" s="53">
        <v>7550</v>
      </c>
      <c r="L2986" s="53">
        <v>473</v>
      </c>
      <c r="M2986" s="53">
        <v>-599.5</v>
      </c>
      <c r="N2986" s="53">
        <v>7700</v>
      </c>
      <c r="O2986" s="53">
        <v>-449.5</v>
      </c>
      <c r="P2986" s="53">
        <v>7120</v>
      </c>
      <c r="Q2986" s="53">
        <v>-1029.5</v>
      </c>
      <c r="R2986" s="53">
        <v>7602</v>
      </c>
      <c r="S2986" s="53">
        <v>-547.5</v>
      </c>
    </row>
    <row r="2987" spans="1:19">
      <c r="A2987" s="432">
        <v>43686</v>
      </c>
      <c r="B2987" s="53">
        <v>2122.5</v>
      </c>
      <c r="C2987" s="53">
        <v>8650</v>
      </c>
      <c r="D2987" s="53">
        <v>3892.5</v>
      </c>
      <c r="E2987" s="53">
        <v>4430</v>
      </c>
      <c r="F2987" s="53">
        <v>2436.5</v>
      </c>
      <c r="G2987" s="53">
        <v>5518.5</v>
      </c>
      <c r="H2987" s="53">
        <v>7018.5</v>
      </c>
      <c r="I2987" s="53">
        <v>6579.75</v>
      </c>
      <c r="J2987" s="53">
        <v>8079.75</v>
      </c>
      <c r="K2987" s="53">
        <v>7550</v>
      </c>
      <c r="L2987" s="53">
        <v>531.5</v>
      </c>
      <c r="M2987" s="53">
        <v>-529.75</v>
      </c>
      <c r="N2987" s="53">
        <v>7550</v>
      </c>
      <c r="O2987" s="53">
        <v>-529.75</v>
      </c>
      <c r="P2987" s="53">
        <v>7120</v>
      </c>
      <c r="Q2987" s="53">
        <v>-959.75</v>
      </c>
      <c r="R2987" s="53">
        <v>7550</v>
      </c>
      <c r="S2987" s="53">
        <v>-529.75</v>
      </c>
    </row>
    <row r="2988" spans="1:19">
      <c r="A2988" s="432">
        <v>43689</v>
      </c>
      <c r="B2988" s="53">
        <v>2125</v>
      </c>
      <c r="C2988" s="53">
        <v>8675</v>
      </c>
      <c r="D2988" s="53">
        <v>3903.75</v>
      </c>
      <c r="E2988" s="53">
        <v>4430</v>
      </c>
      <c r="F2988" s="53">
        <v>2436.5</v>
      </c>
      <c r="G2988" s="53">
        <v>5525</v>
      </c>
      <c r="H2988" s="53">
        <v>7025</v>
      </c>
      <c r="I2988" s="53">
        <v>6587.5</v>
      </c>
      <c r="J2988" s="53">
        <v>8087.5</v>
      </c>
      <c r="K2988" s="53">
        <v>7630</v>
      </c>
      <c r="L2988" s="53">
        <v>605</v>
      </c>
      <c r="M2988" s="53">
        <v>-457.5</v>
      </c>
      <c r="N2988" s="53">
        <v>7550</v>
      </c>
      <c r="O2988" s="53">
        <v>-537.5</v>
      </c>
      <c r="P2988" s="53">
        <v>7220</v>
      </c>
      <c r="Q2988" s="53">
        <v>-867.5</v>
      </c>
      <c r="R2988" s="53">
        <v>7650</v>
      </c>
      <c r="S2988" s="53">
        <v>-437.5</v>
      </c>
    </row>
    <row r="2989" spans="1:19">
      <c r="A2989" s="432">
        <v>43690</v>
      </c>
      <c r="B2989" s="53">
        <v>2130</v>
      </c>
      <c r="C2989" s="53">
        <v>8665</v>
      </c>
      <c r="D2989" s="53">
        <v>3899.25</v>
      </c>
      <c r="E2989" s="53">
        <v>4430</v>
      </c>
      <c r="F2989" s="53">
        <v>2436.5</v>
      </c>
      <c r="G2989" s="53">
        <v>5538</v>
      </c>
      <c r="H2989" s="53">
        <v>7038</v>
      </c>
      <c r="I2989" s="53">
        <v>6603</v>
      </c>
      <c r="J2989" s="53">
        <v>8103</v>
      </c>
      <c r="K2989" s="53">
        <v>7660</v>
      </c>
      <c r="L2989" s="53">
        <v>622</v>
      </c>
      <c r="M2989" s="53">
        <v>-443</v>
      </c>
      <c r="N2989" s="53">
        <v>7550</v>
      </c>
      <c r="O2989" s="53">
        <v>-553</v>
      </c>
      <c r="P2989" s="53">
        <v>7220</v>
      </c>
      <c r="Q2989" s="53">
        <v>-883</v>
      </c>
      <c r="R2989" s="53">
        <v>7700</v>
      </c>
      <c r="S2989" s="53">
        <v>-403</v>
      </c>
    </row>
    <row r="2990" spans="1:19">
      <c r="A2990" s="432">
        <v>43691</v>
      </c>
      <c r="B2990" s="53">
        <v>2155</v>
      </c>
      <c r="C2990" s="53">
        <v>8725</v>
      </c>
      <c r="D2990" s="53">
        <v>3926.25</v>
      </c>
      <c r="E2990" s="53">
        <v>4430</v>
      </c>
      <c r="F2990" s="53">
        <v>2436.5</v>
      </c>
      <c r="G2990" s="53">
        <v>5603</v>
      </c>
      <c r="H2990" s="53">
        <v>7103</v>
      </c>
      <c r="I2990" s="53">
        <v>6680.5</v>
      </c>
      <c r="J2990" s="53">
        <v>8180.5</v>
      </c>
      <c r="K2990" s="53">
        <v>7750</v>
      </c>
      <c r="L2990" s="53">
        <v>647</v>
      </c>
      <c r="M2990" s="53">
        <v>-430.5</v>
      </c>
      <c r="N2990" s="53">
        <v>7550</v>
      </c>
      <c r="O2990" s="53">
        <v>-630.5</v>
      </c>
      <c r="P2990" s="53">
        <v>7270</v>
      </c>
      <c r="Q2990" s="53">
        <v>-910.5</v>
      </c>
      <c r="R2990" s="53">
        <v>7750</v>
      </c>
      <c r="S2990" s="53">
        <v>-430.5</v>
      </c>
    </row>
    <row r="2991" spans="1:19">
      <c r="A2991" s="432">
        <v>43692</v>
      </c>
      <c r="B2991" s="53">
        <v>2112.5</v>
      </c>
      <c r="C2991" s="53">
        <v>8700</v>
      </c>
      <c r="D2991" s="53">
        <v>3915</v>
      </c>
      <c r="E2991" s="53">
        <v>4465</v>
      </c>
      <c r="F2991" s="53">
        <v>2455.75</v>
      </c>
      <c r="G2991" s="53">
        <v>5492.5</v>
      </c>
      <c r="H2991" s="53">
        <v>6992.5</v>
      </c>
      <c r="I2991" s="53">
        <v>6548.75</v>
      </c>
      <c r="J2991" s="53">
        <v>8048.75</v>
      </c>
      <c r="K2991" s="53">
        <v>7750</v>
      </c>
      <c r="L2991" s="53">
        <v>757.5</v>
      </c>
      <c r="M2991" s="53">
        <v>-298.75</v>
      </c>
      <c r="N2991" s="53">
        <v>7550</v>
      </c>
      <c r="O2991" s="53">
        <v>-498.75</v>
      </c>
      <c r="P2991" s="53">
        <v>7270</v>
      </c>
      <c r="Q2991" s="53">
        <v>-778.75</v>
      </c>
      <c r="R2991" s="53">
        <v>7750</v>
      </c>
      <c r="S2991" s="53">
        <v>-298.75</v>
      </c>
    </row>
    <row r="2992" spans="1:19">
      <c r="A2992" s="432">
        <v>43693</v>
      </c>
      <c r="B2992" s="53">
        <v>2115</v>
      </c>
      <c r="C2992" s="53">
        <v>8690</v>
      </c>
      <c r="D2992" s="53">
        <v>3910.5</v>
      </c>
      <c r="E2992" s="53">
        <v>4515</v>
      </c>
      <c r="F2992" s="53">
        <v>2483.25</v>
      </c>
      <c r="G2992" s="53">
        <v>5499</v>
      </c>
      <c r="H2992" s="53">
        <v>6999</v>
      </c>
      <c r="I2992" s="53">
        <v>6556.5</v>
      </c>
      <c r="J2992" s="53">
        <v>8056.5</v>
      </c>
      <c r="K2992" s="53">
        <v>7750</v>
      </c>
      <c r="L2992" s="53">
        <v>751</v>
      </c>
      <c r="M2992" s="53">
        <v>-306.5</v>
      </c>
      <c r="N2992" s="53">
        <v>7550</v>
      </c>
      <c r="O2992" s="53">
        <v>-506.5</v>
      </c>
      <c r="P2992" s="53">
        <v>7270</v>
      </c>
      <c r="Q2992" s="53">
        <v>-786.5</v>
      </c>
      <c r="R2992" s="53">
        <v>7750</v>
      </c>
      <c r="S2992" s="53">
        <v>-306.5</v>
      </c>
    </row>
    <row r="2993" spans="1:19">
      <c r="A2993" s="432">
        <v>43696</v>
      </c>
      <c r="B2993" s="53">
        <v>2110</v>
      </c>
      <c r="C2993" s="53">
        <v>8690</v>
      </c>
      <c r="D2993" s="53">
        <v>3910.5</v>
      </c>
      <c r="E2993" s="53">
        <v>4515</v>
      </c>
      <c r="F2993" s="53">
        <v>2483.25</v>
      </c>
      <c r="G2993" s="53">
        <v>5486</v>
      </c>
      <c r="H2993" s="53">
        <v>6986</v>
      </c>
      <c r="I2993" s="53">
        <v>6541</v>
      </c>
      <c r="J2993" s="53">
        <v>8041</v>
      </c>
      <c r="K2993" s="53">
        <v>7450</v>
      </c>
      <c r="L2993" s="53">
        <v>464</v>
      </c>
      <c r="M2993" s="53">
        <v>-591</v>
      </c>
      <c r="N2993" s="53">
        <v>7550</v>
      </c>
      <c r="O2993" s="53">
        <v>-491</v>
      </c>
      <c r="P2993" s="53">
        <v>7070</v>
      </c>
      <c r="Q2993" s="53">
        <v>-971</v>
      </c>
      <c r="R2993" s="53">
        <v>7451</v>
      </c>
      <c r="S2993" s="53">
        <v>-590</v>
      </c>
    </row>
    <row r="2994" spans="1:19">
      <c r="A2994" s="432">
        <v>43697</v>
      </c>
      <c r="B2994" s="53">
        <v>2107.5</v>
      </c>
      <c r="C2994" s="53">
        <v>8715</v>
      </c>
      <c r="D2994" s="53">
        <v>3921.75</v>
      </c>
      <c r="E2994" s="53">
        <v>4525</v>
      </c>
      <c r="F2994" s="53">
        <v>2488.75</v>
      </c>
      <c r="G2994" s="53">
        <v>5479.5</v>
      </c>
      <c r="H2994" s="53">
        <v>6979.5</v>
      </c>
      <c r="I2994" s="53">
        <v>6533.25</v>
      </c>
      <c r="J2994" s="53">
        <v>8033.25</v>
      </c>
      <c r="K2994" s="53">
        <v>7500</v>
      </c>
      <c r="L2994" s="53">
        <v>520.5</v>
      </c>
      <c r="M2994" s="53">
        <v>-533.25</v>
      </c>
      <c r="N2994" s="53">
        <v>7550</v>
      </c>
      <c r="O2994" s="53">
        <v>-483.25</v>
      </c>
      <c r="P2994" s="53">
        <v>7070</v>
      </c>
      <c r="Q2994" s="53">
        <v>-963.25</v>
      </c>
      <c r="R2994" s="53">
        <v>7451</v>
      </c>
      <c r="S2994" s="53">
        <v>-582.25</v>
      </c>
    </row>
    <row r="2995" spans="1:19">
      <c r="A2995" s="432">
        <v>43698</v>
      </c>
      <c r="B2995" s="53">
        <v>2055</v>
      </c>
      <c r="C2995" s="53">
        <v>8715</v>
      </c>
      <c r="D2995" s="53">
        <v>3921.75</v>
      </c>
      <c r="E2995" s="53">
        <v>4535</v>
      </c>
      <c r="F2995" s="53">
        <v>2494.25</v>
      </c>
      <c r="G2995" s="53">
        <v>5343</v>
      </c>
      <c r="H2995" s="53">
        <v>6843</v>
      </c>
      <c r="I2995" s="53">
        <v>6370.5</v>
      </c>
      <c r="J2995" s="53">
        <v>7870.5</v>
      </c>
      <c r="K2995" s="53">
        <v>7500</v>
      </c>
      <c r="L2995" s="53">
        <v>657</v>
      </c>
      <c r="M2995" s="53">
        <v>-370.5</v>
      </c>
      <c r="N2995" s="53">
        <v>7550</v>
      </c>
      <c r="O2995" s="53">
        <v>-320.5</v>
      </c>
      <c r="P2995" s="53">
        <v>7120</v>
      </c>
      <c r="Q2995" s="53">
        <v>-750.5</v>
      </c>
      <c r="R2995" s="53">
        <v>7550</v>
      </c>
      <c r="S2995" s="53">
        <v>-320.5</v>
      </c>
    </row>
    <row r="2996" spans="1:19">
      <c r="A2996" s="432">
        <v>43699</v>
      </c>
      <c r="B2996" s="53">
        <v>2047.5</v>
      </c>
      <c r="C2996" s="53">
        <v>8675</v>
      </c>
      <c r="D2996" s="53">
        <v>3903.75</v>
      </c>
      <c r="E2996" s="53">
        <v>4525</v>
      </c>
      <c r="F2996" s="53">
        <v>2488.75</v>
      </c>
      <c r="G2996" s="53">
        <v>5323.5</v>
      </c>
      <c r="H2996" s="53">
        <v>6823.5</v>
      </c>
      <c r="I2996" s="53">
        <v>6347.25</v>
      </c>
      <c r="J2996" s="53">
        <v>7847.25</v>
      </c>
      <c r="K2996" s="53">
        <v>7600</v>
      </c>
      <c r="L2996" s="53">
        <v>776.5</v>
      </c>
      <c r="M2996" s="53">
        <v>-247.25</v>
      </c>
      <c r="N2996" s="53">
        <v>7550</v>
      </c>
      <c r="O2996" s="53">
        <v>-297.25</v>
      </c>
      <c r="P2996" s="53">
        <v>7220</v>
      </c>
      <c r="Q2996" s="53">
        <v>-627.25</v>
      </c>
      <c r="R2996" s="53">
        <v>7602</v>
      </c>
      <c r="S2996" s="53">
        <v>-245.25</v>
      </c>
    </row>
    <row r="2997" spans="1:19">
      <c r="A2997" s="432">
        <v>43700</v>
      </c>
      <c r="B2997" s="53">
        <v>2062.5</v>
      </c>
      <c r="C2997" s="53">
        <v>8625</v>
      </c>
      <c r="D2997" s="53">
        <v>3881.25</v>
      </c>
      <c r="E2997" s="53">
        <v>4525</v>
      </c>
      <c r="F2997" s="53">
        <v>2488.75</v>
      </c>
      <c r="G2997" s="53">
        <v>5362.5</v>
      </c>
      <c r="H2997" s="53">
        <v>6862.5</v>
      </c>
      <c r="I2997" s="53">
        <v>6393.75</v>
      </c>
      <c r="J2997" s="53">
        <v>7893.75</v>
      </c>
      <c r="K2997" s="53">
        <v>7600</v>
      </c>
      <c r="L2997" s="53">
        <v>737.5</v>
      </c>
      <c r="M2997" s="53">
        <v>-293.75</v>
      </c>
      <c r="N2997" s="53">
        <v>7550</v>
      </c>
      <c r="O2997" s="53">
        <v>-343.75</v>
      </c>
      <c r="P2997" s="53">
        <v>7220</v>
      </c>
      <c r="Q2997" s="53">
        <v>-673.75</v>
      </c>
      <c r="R2997" s="53">
        <v>7602</v>
      </c>
      <c r="S2997" s="53">
        <v>-291.75</v>
      </c>
    </row>
    <row r="2998" spans="1:19">
      <c r="A2998" s="432">
        <v>43703</v>
      </c>
      <c r="B2998" s="53">
        <v>2065</v>
      </c>
      <c r="C2998" s="53">
        <v>8575</v>
      </c>
      <c r="D2998" s="53">
        <v>3858.75</v>
      </c>
      <c r="E2998" s="53">
        <v>4595</v>
      </c>
      <c r="F2998" s="53">
        <v>2527.25</v>
      </c>
      <c r="G2998" s="53">
        <v>5369</v>
      </c>
      <c r="H2998" s="53">
        <v>6869</v>
      </c>
      <c r="I2998" s="53">
        <v>6401.5</v>
      </c>
      <c r="J2998" s="53">
        <v>7901.5</v>
      </c>
      <c r="K2998" s="53">
        <v>7550</v>
      </c>
      <c r="L2998" s="53">
        <v>681</v>
      </c>
      <c r="M2998" s="53">
        <v>-351.5</v>
      </c>
      <c r="N2998" s="53">
        <v>7550</v>
      </c>
      <c r="O2998" s="53">
        <v>-351.5</v>
      </c>
      <c r="P2998" s="53">
        <v>7220</v>
      </c>
      <c r="Q2998" s="53">
        <v>-681.5</v>
      </c>
      <c r="R2998" s="53">
        <v>7602</v>
      </c>
      <c r="S2998" s="53">
        <v>-299.5</v>
      </c>
    </row>
    <row r="2999" spans="1:19">
      <c r="A2999" s="432">
        <v>43704</v>
      </c>
      <c r="B2999" s="53">
        <v>2047.5</v>
      </c>
      <c r="C2999" s="53">
        <v>8525</v>
      </c>
      <c r="D2999" s="53">
        <v>3836.25</v>
      </c>
      <c r="E2999" s="53">
        <v>4575</v>
      </c>
      <c r="F2999" s="53">
        <v>2516.25</v>
      </c>
      <c r="G2999" s="53">
        <v>5323.5</v>
      </c>
      <c r="H2999" s="53">
        <v>6823.5</v>
      </c>
      <c r="I2999" s="53">
        <v>6347.25</v>
      </c>
      <c r="J2999" s="53">
        <v>7847.25</v>
      </c>
      <c r="K2999" s="53">
        <v>7550</v>
      </c>
      <c r="L2999" s="53">
        <v>726.5</v>
      </c>
      <c r="M2999" s="53">
        <v>-297.25</v>
      </c>
      <c r="N2999" s="53">
        <v>7450</v>
      </c>
      <c r="O2999" s="53">
        <v>-397.25</v>
      </c>
      <c r="P2999" s="53">
        <v>7120</v>
      </c>
      <c r="Q2999" s="53">
        <v>-727.25</v>
      </c>
      <c r="R2999" s="53">
        <v>7550</v>
      </c>
      <c r="S2999" s="53">
        <v>-297.25</v>
      </c>
    </row>
    <row r="3000" spans="1:19">
      <c r="A3000" s="432">
        <v>43705</v>
      </c>
      <c r="B3000" s="53">
        <v>2050</v>
      </c>
      <c r="C3000" s="53">
        <v>8525</v>
      </c>
      <c r="D3000" s="53">
        <v>3836.25</v>
      </c>
      <c r="E3000" s="53">
        <v>4625</v>
      </c>
      <c r="F3000" s="53">
        <v>2543.75</v>
      </c>
      <c r="G3000" s="53">
        <v>5330</v>
      </c>
      <c r="H3000" s="53">
        <v>6830</v>
      </c>
      <c r="I3000" s="53">
        <v>6355</v>
      </c>
      <c r="J3000" s="53">
        <v>7855</v>
      </c>
      <c r="K3000" s="53">
        <v>7550</v>
      </c>
      <c r="L3000" s="53">
        <v>720</v>
      </c>
      <c r="M3000" s="53">
        <v>-305</v>
      </c>
      <c r="N3000" s="53">
        <v>7450</v>
      </c>
      <c r="O3000" s="53">
        <v>-405</v>
      </c>
      <c r="P3000" s="53">
        <v>7020</v>
      </c>
      <c r="Q3000" s="53">
        <v>-835</v>
      </c>
      <c r="R3000" s="53">
        <v>7451</v>
      </c>
      <c r="S3000" s="53">
        <v>-404</v>
      </c>
    </row>
    <row r="3001" spans="1:19">
      <c r="A3001" s="432">
        <v>43706</v>
      </c>
      <c r="B3001" s="53">
        <v>2045</v>
      </c>
      <c r="C3001" s="53">
        <v>8525</v>
      </c>
      <c r="D3001" s="53">
        <v>3836.25</v>
      </c>
      <c r="E3001" s="53">
        <v>4595</v>
      </c>
      <c r="F3001" s="53">
        <v>2527.25</v>
      </c>
      <c r="G3001" s="53">
        <v>5317</v>
      </c>
      <c r="H3001" s="53">
        <v>6817</v>
      </c>
      <c r="I3001" s="53">
        <v>6339.5</v>
      </c>
      <c r="J3001" s="53">
        <v>7839.5</v>
      </c>
      <c r="K3001" s="53">
        <v>7550</v>
      </c>
      <c r="L3001" s="53">
        <v>733</v>
      </c>
      <c r="M3001" s="53">
        <v>-289.5</v>
      </c>
      <c r="N3001" s="53">
        <v>7450</v>
      </c>
      <c r="O3001" s="53">
        <v>-389.5</v>
      </c>
      <c r="P3001" s="53">
        <v>7070</v>
      </c>
      <c r="Q3001" s="53">
        <v>-769.5</v>
      </c>
      <c r="R3001" s="53">
        <v>7500</v>
      </c>
      <c r="S3001" s="53">
        <v>-339.5</v>
      </c>
    </row>
    <row r="3002" spans="1:19">
      <c r="A3002" s="432">
        <v>43707</v>
      </c>
      <c r="B3002" s="53">
        <v>2040</v>
      </c>
      <c r="C3002" s="53">
        <v>8530</v>
      </c>
      <c r="D3002" s="53">
        <v>3838.5</v>
      </c>
      <c r="E3002" s="53">
        <v>4590</v>
      </c>
      <c r="F3002" s="53">
        <v>2524.5</v>
      </c>
      <c r="G3002" s="53">
        <v>5304</v>
      </c>
      <c r="H3002" s="53">
        <v>6804</v>
      </c>
      <c r="I3002" s="53">
        <v>6324</v>
      </c>
      <c r="J3002" s="53">
        <v>7824</v>
      </c>
      <c r="K3002" s="53">
        <v>7500</v>
      </c>
      <c r="L3002" s="53">
        <v>696</v>
      </c>
      <c r="M3002" s="53">
        <v>-324</v>
      </c>
      <c r="N3002" s="53">
        <v>7450</v>
      </c>
      <c r="O3002" s="53">
        <v>-374</v>
      </c>
      <c r="P3002" s="53">
        <v>7170</v>
      </c>
      <c r="Q3002" s="53">
        <v>-654</v>
      </c>
      <c r="R3002" s="53">
        <v>7550</v>
      </c>
      <c r="S3002" s="53">
        <v>-274</v>
      </c>
    </row>
    <row r="3003" spans="1:19">
      <c r="A3003" s="432">
        <v>43710</v>
      </c>
      <c r="B3003" s="53">
        <v>2077.5</v>
      </c>
      <c r="C3003" s="53">
        <v>8550</v>
      </c>
      <c r="D3003" s="53">
        <v>3847.5</v>
      </c>
      <c r="E3003" s="53">
        <v>4625</v>
      </c>
      <c r="F3003" s="53">
        <v>2543.75</v>
      </c>
      <c r="G3003" s="53">
        <v>5401.5</v>
      </c>
      <c r="H3003" s="53">
        <v>6901.5</v>
      </c>
      <c r="I3003" s="53">
        <v>6440.25</v>
      </c>
      <c r="J3003" s="53">
        <v>7940.25</v>
      </c>
      <c r="K3003" s="53">
        <v>7550</v>
      </c>
      <c r="L3003" s="53">
        <v>648.5</v>
      </c>
      <c r="M3003" s="53">
        <v>-390.25</v>
      </c>
      <c r="N3003" s="53">
        <v>7450</v>
      </c>
      <c r="O3003" s="53">
        <v>-490.25</v>
      </c>
      <c r="P3003" s="53">
        <v>7270</v>
      </c>
      <c r="Q3003" s="53">
        <v>-670.25</v>
      </c>
      <c r="R3003" s="53">
        <v>7650</v>
      </c>
      <c r="S3003" s="53">
        <v>-290.25</v>
      </c>
    </row>
    <row r="3004" spans="1:19">
      <c r="A3004" s="432">
        <v>43711</v>
      </c>
      <c r="B3004" s="53">
        <v>2100</v>
      </c>
      <c r="C3004" s="53">
        <v>8550</v>
      </c>
      <c r="D3004" s="53">
        <v>3847.5</v>
      </c>
      <c r="E3004" s="53">
        <v>4610</v>
      </c>
      <c r="F3004" s="53">
        <v>2535.5</v>
      </c>
      <c r="G3004" s="53">
        <v>5460</v>
      </c>
      <c r="H3004" s="53">
        <v>6960</v>
      </c>
      <c r="I3004" s="53">
        <v>6510</v>
      </c>
      <c r="J3004" s="53">
        <v>8010</v>
      </c>
      <c r="K3004" s="53">
        <v>7650</v>
      </c>
      <c r="L3004" s="53">
        <v>690</v>
      </c>
      <c r="M3004" s="53">
        <v>-360</v>
      </c>
      <c r="N3004" s="53">
        <v>7450</v>
      </c>
      <c r="O3004" s="53">
        <v>-560</v>
      </c>
      <c r="P3004" s="53">
        <v>7270</v>
      </c>
      <c r="Q3004" s="53">
        <v>-740</v>
      </c>
      <c r="R3004" s="53">
        <v>7650</v>
      </c>
      <c r="S3004" s="53">
        <v>-360</v>
      </c>
    </row>
    <row r="3005" spans="1:19">
      <c r="A3005" s="432">
        <v>43712</v>
      </c>
      <c r="B3005" s="53">
        <v>2110</v>
      </c>
      <c r="C3005" s="53">
        <v>8600</v>
      </c>
      <c r="D3005" s="53">
        <v>3870</v>
      </c>
      <c r="E3005" s="53">
        <v>4620</v>
      </c>
      <c r="F3005" s="53">
        <v>2541</v>
      </c>
      <c r="G3005" s="53">
        <v>5486</v>
      </c>
      <c r="H3005" s="53">
        <v>6986</v>
      </c>
      <c r="I3005" s="53">
        <v>6541</v>
      </c>
      <c r="J3005" s="53">
        <v>8041</v>
      </c>
      <c r="K3005" s="53">
        <v>7680</v>
      </c>
      <c r="L3005" s="53">
        <v>694</v>
      </c>
      <c r="M3005" s="53">
        <v>-361</v>
      </c>
      <c r="N3005" s="53">
        <v>7450</v>
      </c>
      <c r="O3005" s="53">
        <v>-591</v>
      </c>
      <c r="P3005" s="53">
        <v>7270</v>
      </c>
      <c r="Q3005" s="53">
        <v>-771</v>
      </c>
      <c r="R3005" s="53">
        <v>7650</v>
      </c>
      <c r="S3005" s="53">
        <v>-391</v>
      </c>
    </row>
    <row r="3006" spans="1:19">
      <c r="A3006" s="432">
        <v>43713</v>
      </c>
      <c r="B3006" s="53">
        <v>2110</v>
      </c>
      <c r="C3006" s="53">
        <v>8650</v>
      </c>
      <c r="D3006" s="53">
        <v>3892.5</v>
      </c>
      <c r="E3006" s="53">
        <v>4675</v>
      </c>
      <c r="F3006" s="53">
        <v>2571.25</v>
      </c>
      <c r="G3006" s="53">
        <v>5486</v>
      </c>
      <c r="H3006" s="53">
        <v>6986</v>
      </c>
      <c r="I3006" s="53">
        <v>6541</v>
      </c>
      <c r="J3006" s="53">
        <v>8041</v>
      </c>
      <c r="K3006" s="53">
        <v>7700</v>
      </c>
      <c r="L3006" s="53">
        <v>714</v>
      </c>
      <c r="M3006" s="53">
        <v>-341</v>
      </c>
      <c r="N3006" s="53">
        <v>7450</v>
      </c>
      <c r="O3006" s="53">
        <v>-591</v>
      </c>
      <c r="P3006" s="53">
        <v>7270</v>
      </c>
      <c r="Q3006" s="53">
        <v>-771</v>
      </c>
      <c r="R3006" s="53">
        <v>7700</v>
      </c>
      <c r="S3006" s="53">
        <v>-341</v>
      </c>
    </row>
    <row r="3007" spans="1:19">
      <c r="A3007" s="432">
        <v>43714</v>
      </c>
      <c r="B3007" s="53">
        <v>2107.5</v>
      </c>
      <c r="C3007" s="53">
        <v>8675</v>
      </c>
      <c r="D3007" s="53">
        <v>3903.75</v>
      </c>
      <c r="E3007" s="53">
        <v>4725</v>
      </c>
      <c r="F3007" s="53">
        <v>2598.75</v>
      </c>
      <c r="G3007" s="53">
        <v>5479.5</v>
      </c>
      <c r="H3007" s="53">
        <v>6979.5</v>
      </c>
      <c r="I3007" s="53">
        <v>6533.25</v>
      </c>
      <c r="J3007" s="53">
        <v>8033.25</v>
      </c>
      <c r="K3007" s="53">
        <v>7750</v>
      </c>
      <c r="L3007" s="53">
        <v>770.5</v>
      </c>
      <c r="M3007" s="53">
        <v>-283.25</v>
      </c>
      <c r="N3007" s="53">
        <v>7450</v>
      </c>
      <c r="O3007" s="53">
        <v>-583.25</v>
      </c>
      <c r="P3007" s="53">
        <v>7270</v>
      </c>
      <c r="Q3007" s="53">
        <v>-763.25</v>
      </c>
      <c r="R3007" s="53">
        <v>7700</v>
      </c>
      <c r="S3007" s="53">
        <v>-333.25</v>
      </c>
    </row>
    <row r="3008" spans="1:19">
      <c r="A3008" s="432">
        <v>43717</v>
      </c>
      <c r="B3008" s="53">
        <v>2120</v>
      </c>
      <c r="C3008" s="53">
        <v>8700</v>
      </c>
      <c r="D3008" s="53">
        <v>3915</v>
      </c>
      <c r="E3008" s="53">
        <v>4855</v>
      </c>
      <c r="F3008" s="53">
        <v>2670.25</v>
      </c>
      <c r="G3008" s="53">
        <v>5512</v>
      </c>
      <c r="H3008" s="53">
        <v>7012</v>
      </c>
      <c r="I3008" s="53">
        <v>6572</v>
      </c>
      <c r="J3008" s="53">
        <v>8072</v>
      </c>
      <c r="K3008" s="53">
        <v>7650</v>
      </c>
      <c r="L3008" s="53">
        <v>638</v>
      </c>
      <c r="M3008" s="53">
        <v>-422</v>
      </c>
      <c r="N3008" s="53">
        <v>7550</v>
      </c>
      <c r="O3008" s="53">
        <v>-522</v>
      </c>
      <c r="P3008" s="53">
        <v>7170</v>
      </c>
      <c r="Q3008" s="53">
        <v>-902</v>
      </c>
      <c r="R3008" s="53">
        <v>7650</v>
      </c>
      <c r="S3008" s="53">
        <v>-422</v>
      </c>
    </row>
    <row r="3009" spans="1:19">
      <c r="A3009" s="432">
        <v>43718</v>
      </c>
      <c r="B3009" s="53">
        <v>2150</v>
      </c>
      <c r="C3009" s="53">
        <v>8700</v>
      </c>
      <c r="D3009" s="53">
        <v>3915</v>
      </c>
      <c r="E3009" s="53">
        <v>4840</v>
      </c>
      <c r="F3009" s="53">
        <v>2662</v>
      </c>
      <c r="G3009" s="53">
        <v>5590</v>
      </c>
      <c r="H3009" s="53">
        <v>7090</v>
      </c>
      <c r="I3009" s="53">
        <v>6665</v>
      </c>
      <c r="J3009" s="53">
        <v>8165</v>
      </c>
      <c r="K3009" s="53">
        <v>7650</v>
      </c>
      <c r="L3009" s="53">
        <v>560</v>
      </c>
      <c r="M3009" s="53">
        <v>-515</v>
      </c>
      <c r="N3009" s="53">
        <v>7550</v>
      </c>
      <c r="O3009" s="53">
        <v>-615</v>
      </c>
      <c r="P3009" s="53">
        <v>7170</v>
      </c>
      <c r="Q3009" s="53">
        <v>-995</v>
      </c>
      <c r="R3009" s="53">
        <v>7650</v>
      </c>
      <c r="S3009" s="53">
        <v>-515</v>
      </c>
    </row>
    <row r="3010" spans="1:19">
      <c r="A3010" s="432">
        <v>43719</v>
      </c>
      <c r="B3010" s="53">
        <v>2145</v>
      </c>
      <c r="C3010" s="53">
        <v>8700</v>
      </c>
      <c r="D3010" s="53">
        <v>3915</v>
      </c>
      <c r="E3010" s="53">
        <v>4865</v>
      </c>
      <c r="F3010" s="53">
        <v>2675.75</v>
      </c>
      <c r="G3010" s="53">
        <v>5577</v>
      </c>
      <c r="H3010" s="53">
        <v>7077</v>
      </c>
      <c r="I3010" s="53">
        <v>6649.5</v>
      </c>
      <c r="J3010" s="53">
        <v>8149.5</v>
      </c>
      <c r="K3010" s="53">
        <v>7700</v>
      </c>
      <c r="L3010" s="53">
        <v>623</v>
      </c>
      <c r="M3010" s="53">
        <v>-449.5</v>
      </c>
      <c r="N3010" s="53">
        <v>7550</v>
      </c>
      <c r="O3010" s="53">
        <v>-599.5</v>
      </c>
      <c r="P3010" s="53">
        <v>7170</v>
      </c>
      <c r="Q3010" s="53">
        <v>-979.5</v>
      </c>
      <c r="R3010" s="53">
        <v>7700</v>
      </c>
      <c r="S3010" s="53">
        <v>-449.5</v>
      </c>
    </row>
    <row r="3011" spans="1:19">
      <c r="A3011" s="432">
        <v>43720</v>
      </c>
      <c r="B3011" s="53">
        <v>2140</v>
      </c>
      <c r="C3011" s="53">
        <v>8700</v>
      </c>
      <c r="D3011" s="53">
        <v>3915</v>
      </c>
      <c r="E3011" s="53">
        <v>4835</v>
      </c>
      <c r="F3011" s="53">
        <v>2659.25</v>
      </c>
      <c r="G3011" s="53">
        <v>5564</v>
      </c>
      <c r="H3011" s="53">
        <v>7064</v>
      </c>
      <c r="I3011" s="53">
        <v>6634</v>
      </c>
      <c r="J3011" s="53">
        <v>8134</v>
      </c>
      <c r="K3011" s="53">
        <v>7750</v>
      </c>
      <c r="L3011" s="53">
        <v>686</v>
      </c>
      <c r="M3011" s="53">
        <v>-384</v>
      </c>
      <c r="N3011" s="53">
        <v>7550</v>
      </c>
      <c r="O3011" s="53">
        <v>-584</v>
      </c>
      <c r="P3011" s="53">
        <v>7170</v>
      </c>
      <c r="Q3011" s="53">
        <v>-964</v>
      </c>
      <c r="R3011" s="53">
        <v>7700</v>
      </c>
      <c r="S3011" s="53">
        <v>-434</v>
      </c>
    </row>
    <row r="3012" spans="1:19">
      <c r="A3012" s="432">
        <v>43721</v>
      </c>
      <c r="B3012" s="53">
        <v>2140</v>
      </c>
      <c r="G3012" s="53">
        <v>5564</v>
      </c>
      <c r="H3012" s="53">
        <v>7064</v>
      </c>
      <c r="I3012" s="53">
        <v>6634</v>
      </c>
      <c r="J3012" s="53">
        <v>8134</v>
      </c>
      <c r="P3012" s="53">
        <v>7170</v>
      </c>
      <c r="Q3012" s="53">
        <v>-964</v>
      </c>
      <c r="R3012" s="53">
        <v>7700</v>
      </c>
      <c r="S3012" s="53">
        <v>-434</v>
      </c>
    </row>
    <row r="3013" spans="1:19">
      <c r="A3013" s="432">
        <v>43724</v>
      </c>
      <c r="B3013" s="53">
        <v>2207.5</v>
      </c>
      <c r="C3013" s="53">
        <v>8875</v>
      </c>
      <c r="D3013" s="53">
        <v>3993.75</v>
      </c>
      <c r="E3013" s="53">
        <v>5195</v>
      </c>
      <c r="F3013" s="53">
        <v>2857.2500000000005</v>
      </c>
      <c r="G3013" s="53">
        <v>5739.5</v>
      </c>
      <c r="H3013" s="53">
        <v>7239.5</v>
      </c>
      <c r="I3013" s="53">
        <v>6843.25</v>
      </c>
      <c r="J3013" s="53">
        <v>8343.25</v>
      </c>
      <c r="K3013" s="53">
        <v>7900</v>
      </c>
      <c r="L3013" s="53">
        <v>660.5</v>
      </c>
      <c r="M3013" s="53">
        <v>-443.25</v>
      </c>
      <c r="N3013" s="53">
        <v>7550</v>
      </c>
      <c r="O3013" s="53">
        <v>-793.25</v>
      </c>
      <c r="P3013" s="53">
        <v>7370</v>
      </c>
      <c r="Q3013" s="53">
        <v>-973.25</v>
      </c>
      <c r="R3013" s="53">
        <v>7851</v>
      </c>
      <c r="S3013" s="53">
        <v>-492.25</v>
      </c>
    </row>
    <row r="3014" spans="1:19">
      <c r="A3014" s="432">
        <v>43725</v>
      </c>
      <c r="B3014" s="53">
        <v>2280</v>
      </c>
      <c r="C3014" s="53">
        <v>8950</v>
      </c>
      <c r="D3014" s="53">
        <v>4027.5</v>
      </c>
      <c r="E3014" s="53">
        <v>5425</v>
      </c>
      <c r="F3014" s="53">
        <v>2983.7500000000005</v>
      </c>
      <c r="G3014" s="53">
        <v>5928</v>
      </c>
      <c r="H3014" s="53">
        <v>7428</v>
      </c>
      <c r="I3014" s="53">
        <v>7068</v>
      </c>
      <c r="J3014" s="53">
        <v>8568</v>
      </c>
      <c r="K3014" s="53">
        <v>8050</v>
      </c>
      <c r="L3014" s="53">
        <v>622</v>
      </c>
      <c r="M3014" s="53">
        <v>-518</v>
      </c>
      <c r="N3014" s="53">
        <v>7700</v>
      </c>
      <c r="O3014" s="53">
        <v>-868</v>
      </c>
      <c r="P3014" s="53">
        <v>7520</v>
      </c>
      <c r="Q3014" s="53">
        <v>-1048</v>
      </c>
      <c r="R3014" s="53">
        <v>8001</v>
      </c>
      <c r="S3014" s="53">
        <v>-567</v>
      </c>
    </row>
    <row r="3015" spans="1:19">
      <c r="A3015" s="432">
        <v>43726</v>
      </c>
      <c r="B3015" s="53">
        <v>2202.5</v>
      </c>
      <c r="C3015" s="53">
        <v>8950</v>
      </c>
      <c r="D3015" s="53">
        <v>4027.5</v>
      </c>
      <c r="E3015" s="53">
        <v>5145</v>
      </c>
      <c r="F3015" s="53">
        <v>2829.7500000000005</v>
      </c>
      <c r="G3015" s="53">
        <v>5726.5</v>
      </c>
      <c r="H3015" s="53">
        <v>7226.5</v>
      </c>
      <c r="I3015" s="53">
        <v>6827.75</v>
      </c>
      <c r="J3015" s="53">
        <v>8327.75</v>
      </c>
      <c r="K3015" s="53">
        <v>8050</v>
      </c>
      <c r="L3015" s="53">
        <v>823.5</v>
      </c>
      <c r="M3015" s="53">
        <v>-277.75</v>
      </c>
      <c r="N3015" s="53">
        <v>7700</v>
      </c>
      <c r="O3015" s="53">
        <v>-627.75</v>
      </c>
      <c r="P3015" s="53">
        <v>7520</v>
      </c>
      <c r="Q3015" s="53">
        <v>-807.75</v>
      </c>
      <c r="R3015" s="53">
        <v>8001</v>
      </c>
      <c r="S3015" s="53">
        <v>-326.75</v>
      </c>
    </row>
    <row r="3016" spans="1:19">
      <c r="A3016" s="432">
        <v>43727</v>
      </c>
      <c r="B3016" s="53">
        <v>2195</v>
      </c>
      <c r="C3016" s="53">
        <v>8900</v>
      </c>
      <c r="D3016" s="53">
        <v>4005</v>
      </c>
      <c r="E3016" s="53">
        <v>5110</v>
      </c>
      <c r="F3016" s="53">
        <v>2810.5</v>
      </c>
      <c r="G3016" s="53">
        <v>5707</v>
      </c>
      <c r="H3016" s="53">
        <v>7207</v>
      </c>
      <c r="I3016" s="53">
        <v>6804.5</v>
      </c>
      <c r="J3016" s="53">
        <v>8304.5</v>
      </c>
      <c r="K3016" s="53">
        <v>8050</v>
      </c>
      <c r="L3016" s="53">
        <v>843</v>
      </c>
      <c r="M3016" s="53">
        <v>-254.5</v>
      </c>
      <c r="N3016" s="53">
        <v>7800</v>
      </c>
      <c r="O3016" s="53">
        <v>-504.5</v>
      </c>
      <c r="P3016" s="53">
        <v>7520</v>
      </c>
      <c r="Q3016" s="53">
        <v>-784.5</v>
      </c>
      <c r="R3016" s="53">
        <v>8001</v>
      </c>
      <c r="S3016" s="53">
        <v>-303.5</v>
      </c>
    </row>
    <row r="3017" spans="1:19">
      <c r="A3017" s="432">
        <v>43728</v>
      </c>
      <c r="B3017" s="53">
        <v>2200</v>
      </c>
      <c r="C3017" s="53">
        <v>8890</v>
      </c>
      <c r="D3017" s="53">
        <v>4000.5</v>
      </c>
      <c r="E3017" s="53">
        <v>5085</v>
      </c>
      <c r="F3017" s="53">
        <v>2796.75</v>
      </c>
      <c r="G3017" s="53">
        <v>5720</v>
      </c>
      <c r="H3017" s="53">
        <v>7220</v>
      </c>
      <c r="I3017" s="53">
        <v>6820</v>
      </c>
      <c r="J3017" s="53">
        <v>8320</v>
      </c>
      <c r="K3017" s="53">
        <v>8050</v>
      </c>
      <c r="L3017" s="53">
        <v>830</v>
      </c>
      <c r="M3017" s="53">
        <v>-270</v>
      </c>
      <c r="N3017" s="53">
        <v>7800</v>
      </c>
      <c r="O3017" s="53">
        <v>-520</v>
      </c>
      <c r="P3017" s="53">
        <v>7420</v>
      </c>
      <c r="Q3017" s="53">
        <v>-900</v>
      </c>
      <c r="R3017" s="53">
        <v>7951</v>
      </c>
      <c r="S3017" s="53">
        <v>-369</v>
      </c>
    </row>
    <row r="3018" spans="1:19">
      <c r="A3018" s="432">
        <v>43731</v>
      </c>
      <c r="B3018" s="53">
        <v>2257.5</v>
      </c>
      <c r="C3018" s="53">
        <v>8890</v>
      </c>
      <c r="D3018" s="53">
        <v>4000.5</v>
      </c>
      <c r="E3018" s="53">
        <v>5155</v>
      </c>
      <c r="F3018" s="53">
        <v>2835.2500000000005</v>
      </c>
      <c r="G3018" s="53">
        <v>5869.5</v>
      </c>
      <c r="H3018" s="53">
        <v>7369.5</v>
      </c>
      <c r="I3018" s="53">
        <v>6998.25</v>
      </c>
      <c r="J3018" s="53">
        <v>8498.25</v>
      </c>
      <c r="K3018" s="53">
        <v>8000</v>
      </c>
      <c r="L3018" s="53">
        <v>630.5</v>
      </c>
      <c r="M3018" s="53">
        <v>-498.25</v>
      </c>
      <c r="N3018" s="53">
        <v>7800</v>
      </c>
      <c r="O3018" s="53">
        <v>-698.25</v>
      </c>
      <c r="P3018" s="53">
        <v>7420</v>
      </c>
      <c r="Q3018" s="53">
        <v>-1078.25</v>
      </c>
      <c r="R3018" s="53">
        <v>7901</v>
      </c>
      <c r="S3018" s="53">
        <v>-597.25</v>
      </c>
    </row>
    <row r="3019" spans="1:19">
      <c r="A3019" s="432">
        <v>43732</v>
      </c>
      <c r="B3019" s="53">
        <v>2265</v>
      </c>
      <c r="C3019" s="53">
        <v>8890</v>
      </c>
      <c r="D3019" s="53">
        <v>4000.5</v>
      </c>
      <c r="E3019" s="53">
        <v>5195</v>
      </c>
      <c r="F3019" s="53">
        <v>2857.2500000000005</v>
      </c>
      <c r="G3019" s="53">
        <v>5889</v>
      </c>
      <c r="H3019" s="53">
        <v>7389</v>
      </c>
      <c r="I3019" s="53">
        <v>7021.5</v>
      </c>
      <c r="J3019" s="53">
        <v>8521.5</v>
      </c>
      <c r="K3019" s="53">
        <v>7950</v>
      </c>
      <c r="L3019" s="53">
        <v>561</v>
      </c>
      <c r="M3019" s="53">
        <v>-571.5</v>
      </c>
      <c r="N3019" s="53">
        <v>7800</v>
      </c>
      <c r="O3019" s="53">
        <v>-721.5</v>
      </c>
      <c r="P3019" s="53">
        <v>7370</v>
      </c>
      <c r="Q3019" s="53">
        <v>-1151.5</v>
      </c>
      <c r="R3019" s="53">
        <v>7901</v>
      </c>
      <c r="S3019" s="53">
        <v>-620.5</v>
      </c>
    </row>
    <row r="3020" spans="1:19">
      <c r="A3020" s="432">
        <v>43733</v>
      </c>
      <c r="B3020" s="53">
        <v>2272.5</v>
      </c>
      <c r="C3020" s="53">
        <v>8875</v>
      </c>
      <c r="D3020" s="53">
        <v>3993.75</v>
      </c>
      <c r="E3020" s="53">
        <v>5310</v>
      </c>
      <c r="F3020" s="53">
        <v>2920.5000000000005</v>
      </c>
      <c r="G3020" s="53">
        <v>5908.5</v>
      </c>
      <c r="H3020" s="53">
        <v>7408.5</v>
      </c>
      <c r="I3020" s="53">
        <v>7044.75</v>
      </c>
      <c r="J3020" s="53">
        <v>8544.75</v>
      </c>
      <c r="K3020" s="53">
        <v>7950</v>
      </c>
      <c r="L3020" s="53">
        <v>541.5</v>
      </c>
      <c r="M3020" s="53">
        <v>-594.75</v>
      </c>
      <c r="N3020" s="53">
        <v>7800</v>
      </c>
      <c r="O3020" s="53">
        <v>-744.75</v>
      </c>
      <c r="P3020" s="53">
        <v>7370</v>
      </c>
      <c r="Q3020" s="53">
        <v>-1174.75</v>
      </c>
      <c r="R3020" s="53">
        <v>7901</v>
      </c>
      <c r="S3020" s="53">
        <v>-643.75</v>
      </c>
    </row>
    <row r="3021" spans="1:19">
      <c r="A3021" s="432">
        <v>43734</v>
      </c>
      <c r="B3021" s="53">
        <v>2272.5</v>
      </c>
      <c r="C3021" s="53">
        <v>8875</v>
      </c>
      <c r="D3021" s="53">
        <v>3993.75</v>
      </c>
      <c r="E3021" s="53">
        <v>5145</v>
      </c>
      <c r="F3021" s="53">
        <v>2829.7500000000005</v>
      </c>
      <c r="G3021" s="53">
        <v>5908.5</v>
      </c>
      <c r="H3021" s="53">
        <v>7408.5</v>
      </c>
      <c r="I3021" s="53">
        <v>7044.75</v>
      </c>
      <c r="J3021" s="53">
        <v>8544.75</v>
      </c>
      <c r="K3021" s="53">
        <v>7950</v>
      </c>
      <c r="L3021" s="53">
        <v>541.5</v>
      </c>
      <c r="M3021" s="53">
        <v>-594.75</v>
      </c>
      <c r="N3021" s="53">
        <v>7800</v>
      </c>
      <c r="O3021" s="53">
        <v>-744.75</v>
      </c>
      <c r="P3021" s="53">
        <v>7370</v>
      </c>
      <c r="Q3021" s="53">
        <v>-1174.75</v>
      </c>
      <c r="R3021" s="53">
        <v>7901</v>
      </c>
      <c r="S3021" s="53">
        <v>-643.75</v>
      </c>
    </row>
    <row r="3022" spans="1:19">
      <c r="A3022" s="432">
        <v>43735</v>
      </c>
      <c r="B3022" s="53">
        <v>2252.5</v>
      </c>
      <c r="C3022" s="53">
        <v>8875</v>
      </c>
      <c r="D3022" s="53">
        <v>3993.75</v>
      </c>
      <c r="E3022" s="53">
        <v>5115</v>
      </c>
      <c r="F3022" s="53">
        <v>2813.25</v>
      </c>
      <c r="G3022" s="53">
        <v>5856.5</v>
      </c>
      <c r="H3022" s="53">
        <v>7356.5</v>
      </c>
      <c r="I3022" s="53">
        <v>6982.75</v>
      </c>
      <c r="J3022" s="53">
        <v>8482.75</v>
      </c>
      <c r="K3022" s="53">
        <v>7850</v>
      </c>
      <c r="L3022" s="53">
        <v>493.5</v>
      </c>
      <c r="M3022" s="53">
        <v>-632.75</v>
      </c>
      <c r="N3022" s="53">
        <v>7800</v>
      </c>
      <c r="O3022" s="53">
        <v>-682.75</v>
      </c>
      <c r="P3022" s="53">
        <v>7320</v>
      </c>
      <c r="Q3022" s="53">
        <v>-1162.75</v>
      </c>
      <c r="R3022" s="53">
        <v>7851</v>
      </c>
      <c r="S3022" s="53">
        <v>-631.75</v>
      </c>
    </row>
    <row r="3023" spans="1:19">
      <c r="A3023" s="432">
        <v>43737</v>
      </c>
      <c r="B3023" s="53">
        <v>2282.5</v>
      </c>
      <c r="C3023" s="53">
        <v>8850</v>
      </c>
      <c r="D3023" s="53">
        <v>3982.5</v>
      </c>
      <c r="E3023" s="53">
        <v>5165</v>
      </c>
      <c r="F3023" s="53">
        <v>2840.7500000000005</v>
      </c>
      <c r="G3023" s="53">
        <v>5934.5</v>
      </c>
      <c r="H3023" s="53">
        <v>7434.5</v>
      </c>
      <c r="I3023" s="53">
        <v>7075.75</v>
      </c>
      <c r="J3023" s="53">
        <v>8575.75</v>
      </c>
      <c r="K3023" s="53">
        <v>7550</v>
      </c>
      <c r="L3023" s="53">
        <v>115.5</v>
      </c>
      <c r="M3023" s="53">
        <v>-1025.75</v>
      </c>
      <c r="N3023" s="53">
        <v>7800</v>
      </c>
      <c r="O3023" s="53">
        <v>-775.75</v>
      </c>
      <c r="P3023" s="53">
        <v>7120</v>
      </c>
      <c r="Q3023" s="53">
        <v>-1455.75</v>
      </c>
      <c r="R3023" s="53">
        <v>7700</v>
      </c>
      <c r="S3023" s="53">
        <v>-875.75</v>
      </c>
    </row>
    <row r="3024" spans="1:19">
      <c r="A3024" s="432">
        <v>43738</v>
      </c>
      <c r="B3024" s="53">
        <v>2305</v>
      </c>
      <c r="C3024" s="53">
        <v>8850</v>
      </c>
      <c r="D3024" s="53">
        <v>3982.5</v>
      </c>
      <c r="E3024" s="53">
        <v>5175</v>
      </c>
      <c r="F3024" s="53">
        <v>2846.2500000000005</v>
      </c>
      <c r="G3024" s="53">
        <v>5993</v>
      </c>
      <c r="H3024" s="53">
        <v>7493</v>
      </c>
      <c r="I3024" s="53">
        <v>7145.5</v>
      </c>
      <c r="J3024" s="53">
        <v>8645.5</v>
      </c>
      <c r="K3024" s="53">
        <v>7450</v>
      </c>
      <c r="L3024" s="53">
        <v>-43</v>
      </c>
      <c r="M3024" s="53">
        <v>-1195.5</v>
      </c>
      <c r="N3024" s="53">
        <v>7650</v>
      </c>
      <c r="O3024" s="53">
        <v>-995.5</v>
      </c>
      <c r="P3024" s="53">
        <v>7020</v>
      </c>
      <c r="Q3024" s="53">
        <v>-1625.5</v>
      </c>
      <c r="R3024" s="53">
        <v>7500</v>
      </c>
      <c r="S3024" s="53">
        <v>-1145.5</v>
      </c>
    </row>
    <row r="3025" spans="1:19">
      <c r="A3025" s="432">
        <v>43739</v>
      </c>
      <c r="B3025" s="53">
        <v>2305</v>
      </c>
      <c r="G3025" s="53">
        <v>5993</v>
      </c>
      <c r="H3025" s="53">
        <v>7493</v>
      </c>
      <c r="I3025" s="53">
        <v>7145.5</v>
      </c>
      <c r="J3025" s="53">
        <v>8645.5</v>
      </c>
      <c r="P3025" s="53">
        <v>7020</v>
      </c>
      <c r="Q3025" s="53">
        <v>-1625.5</v>
      </c>
      <c r="R3025" s="53">
        <v>7500</v>
      </c>
      <c r="S3025" s="53">
        <v>-1145.5</v>
      </c>
    </row>
    <row r="3026" spans="1:19">
      <c r="A3026" s="432">
        <v>43740</v>
      </c>
      <c r="B3026" s="53">
        <v>2305</v>
      </c>
      <c r="G3026" s="53">
        <v>5993</v>
      </c>
      <c r="H3026" s="53">
        <v>7493</v>
      </c>
      <c r="I3026" s="53">
        <v>7145.5</v>
      </c>
      <c r="J3026" s="53">
        <v>8645.5</v>
      </c>
      <c r="P3026" s="53">
        <v>7020</v>
      </c>
      <c r="Q3026" s="53">
        <v>-1625.5</v>
      </c>
      <c r="R3026" s="53">
        <v>7500</v>
      </c>
      <c r="S3026" s="53">
        <v>-1145.5</v>
      </c>
    </row>
    <row r="3027" spans="1:19">
      <c r="A3027" s="432">
        <v>43741</v>
      </c>
      <c r="B3027" s="53">
        <v>2305</v>
      </c>
      <c r="G3027" s="53">
        <v>5993</v>
      </c>
      <c r="H3027" s="53">
        <v>7493</v>
      </c>
      <c r="I3027" s="53">
        <v>7145.5</v>
      </c>
      <c r="J3027" s="53">
        <v>8645.5</v>
      </c>
      <c r="P3027" s="53">
        <v>7020</v>
      </c>
      <c r="Q3027" s="53">
        <v>-1625.5</v>
      </c>
      <c r="R3027" s="53">
        <v>7500</v>
      </c>
      <c r="S3027" s="53">
        <v>-1145.5</v>
      </c>
    </row>
    <row r="3028" spans="1:19">
      <c r="A3028" s="432">
        <v>43742</v>
      </c>
      <c r="B3028" s="53">
        <v>2305</v>
      </c>
      <c r="G3028" s="53">
        <v>5993</v>
      </c>
      <c r="H3028" s="53">
        <v>7493</v>
      </c>
      <c r="I3028" s="53">
        <v>7145.5</v>
      </c>
      <c r="J3028" s="53">
        <v>8645.5</v>
      </c>
      <c r="P3028" s="53">
        <v>7020</v>
      </c>
      <c r="Q3028" s="53">
        <v>-1625.5</v>
      </c>
      <c r="R3028" s="53">
        <v>7500</v>
      </c>
      <c r="S3028" s="53">
        <v>-1145.5</v>
      </c>
    </row>
    <row r="3029" spans="1:19">
      <c r="A3029" s="432">
        <v>43745</v>
      </c>
      <c r="B3029" s="53">
        <v>2305</v>
      </c>
      <c r="G3029" s="53">
        <v>5993</v>
      </c>
      <c r="H3029" s="53">
        <v>7493</v>
      </c>
      <c r="I3029" s="53">
        <v>7145.5</v>
      </c>
      <c r="J3029" s="53">
        <v>8645.5</v>
      </c>
      <c r="P3029" s="53">
        <v>7020</v>
      </c>
      <c r="Q3029" s="53">
        <v>-1625.5</v>
      </c>
      <c r="R3029" s="53">
        <v>7500</v>
      </c>
      <c r="S3029" s="53">
        <v>-1145.5</v>
      </c>
    </row>
    <row r="3030" spans="1:19">
      <c r="A3030" s="432">
        <v>43746</v>
      </c>
      <c r="B3030" s="53">
        <v>2325</v>
      </c>
      <c r="C3030" s="53">
        <v>8825</v>
      </c>
      <c r="D3030" s="53">
        <v>3971.25</v>
      </c>
      <c r="E3030" s="53">
        <v>5225</v>
      </c>
      <c r="F3030" s="53">
        <v>2873.7500000000005</v>
      </c>
      <c r="G3030" s="53">
        <v>6045</v>
      </c>
      <c r="H3030" s="53">
        <v>7545</v>
      </c>
      <c r="I3030" s="53">
        <v>7207.5</v>
      </c>
      <c r="J3030" s="53">
        <v>8707.5</v>
      </c>
      <c r="K3030" s="53">
        <v>7500</v>
      </c>
      <c r="L3030" s="53">
        <v>-45</v>
      </c>
      <c r="M3030" s="53">
        <v>-1207.5</v>
      </c>
      <c r="N3030" s="53">
        <v>7650</v>
      </c>
      <c r="O3030" s="53">
        <v>-1057.5</v>
      </c>
      <c r="P3030" s="53">
        <v>6970</v>
      </c>
      <c r="Q3030" s="53">
        <v>-1737.5</v>
      </c>
      <c r="R3030" s="53">
        <v>7500</v>
      </c>
      <c r="S3030" s="53">
        <v>-1207.5</v>
      </c>
    </row>
    <row r="3031" spans="1:19">
      <c r="A3031" s="432">
        <v>43747</v>
      </c>
      <c r="B3031" s="53">
        <v>2352.5</v>
      </c>
      <c r="C3031" s="53">
        <v>8825</v>
      </c>
      <c r="D3031" s="53">
        <v>3971.25</v>
      </c>
      <c r="E3031" s="53">
        <v>5225</v>
      </c>
      <c r="F3031" s="53">
        <v>2873.7500000000005</v>
      </c>
      <c r="G3031" s="53">
        <v>6116.5</v>
      </c>
      <c r="H3031" s="53">
        <v>7616.5</v>
      </c>
      <c r="I3031" s="53">
        <v>7292.75</v>
      </c>
      <c r="J3031" s="53">
        <v>8792.75</v>
      </c>
      <c r="K3031" s="53">
        <v>7500</v>
      </c>
      <c r="L3031" s="53">
        <v>-116.5</v>
      </c>
      <c r="M3031" s="53">
        <v>-1292.75</v>
      </c>
      <c r="N3031" s="53">
        <v>7500</v>
      </c>
      <c r="O3031" s="53">
        <v>-1292.75</v>
      </c>
      <c r="P3031" s="53">
        <v>6970</v>
      </c>
      <c r="Q3031" s="53">
        <v>-1822.75</v>
      </c>
      <c r="R3031" s="53">
        <v>7500</v>
      </c>
      <c r="S3031" s="53">
        <v>-1292.75</v>
      </c>
    </row>
    <row r="3032" spans="1:19">
      <c r="A3032" s="432">
        <v>43748</v>
      </c>
      <c r="B3032" s="53">
        <v>2340</v>
      </c>
      <c r="C3032" s="53">
        <v>8775</v>
      </c>
      <c r="D3032" s="53">
        <v>3948.75</v>
      </c>
      <c r="E3032" s="53">
        <v>5075</v>
      </c>
      <c r="F3032" s="53">
        <v>2791.25</v>
      </c>
      <c r="G3032" s="53">
        <v>6084</v>
      </c>
      <c r="H3032" s="53">
        <v>7584</v>
      </c>
      <c r="I3032" s="53">
        <v>7254</v>
      </c>
      <c r="J3032" s="53">
        <v>8754</v>
      </c>
      <c r="K3032" s="53">
        <v>7550</v>
      </c>
      <c r="L3032" s="53">
        <v>-34</v>
      </c>
      <c r="M3032" s="53">
        <v>-1204</v>
      </c>
      <c r="N3032" s="53">
        <v>7500</v>
      </c>
      <c r="O3032" s="53">
        <v>-1254</v>
      </c>
      <c r="P3032" s="53">
        <v>7020</v>
      </c>
      <c r="Q3032" s="53">
        <v>-1734</v>
      </c>
      <c r="R3032" s="53">
        <v>7550</v>
      </c>
      <c r="S3032" s="53">
        <v>-1204</v>
      </c>
    </row>
    <row r="3033" spans="1:19">
      <c r="A3033" s="432">
        <v>43749</v>
      </c>
      <c r="B3033" s="53">
        <v>2302.5</v>
      </c>
      <c r="C3033" s="53">
        <v>8775</v>
      </c>
      <c r="D3033" s="53">
        <v>3948.75</v>
      </c>
      <c r="E3033" s="53">
        <v>4935</v>
      </c>
      <c r="F3033" s="53">
        <v>2714.25</v>
      </c>
      <c r="G3033" s="53">
        <v>5986.5</v>
      </c>
      <c r="H3033" s="53">
        <v>7486.5</v>
      </c>
      <c r="I3033" s="53">
        <v>7137.75</v>
      </c>
      <c r="J3033" s="53">
        <v>8637.75</v>
      </c>
      <c r="K3033" s="53">
        <v>7600</v>
      </c>
      <c r="L3033" s="53">
        <v>113.5</v>
      </c>
      <c r="M3033" s="53">
        <v>-1037.75</v>
      </c>
      <c r="N3033" s="53">
        <v>7500</v>
      </c>
      <c r="O3033" s="53">
        <v>-1137.75</v>
      </c>
      <c r="P3033" s="53">
        <v>7070</v>
      </c>
      <c r="Q3033" s="53">
        <v>-1567.75</v>
      </c>
      <c r="R3033" s="53">
        <v>7550</v>
      </c>
      <c r="S3033" s="53">
        <v>-1087.75</v>
      </c>
    </row>
    <row r="3034" spans="1:19">
      <c r="A3034" s="432">
        <v>43750</v>
      </c>
      <c r="B3034" s="53">
        <v>2322.5</v>
      </c>
      <c r="C3034" s="53">
        <v>8800</v>
      </c>
      <c r="D3034" s="53">
        <v>3960</v>
      </c>
      <c r="E3034" s="53">
        <v>4975</v>
      </c>
      <c r="F3034" s="53">
        <v>2736.25</v>
      </c>
      <c r="G3034" s="53">
        <v>6038.5</v>
      </c>
      <c r="H3034" s="53">
        <v>7538.5</v>
      </c>
      <c r="I3034" s="53">
        <v>7199.75</v>
      </c>
      <c r="J3034" s="53">
        <v>8699.75</v>
      </c>
      <c r="K3034" s="53">
        <v>7600</v>
      </c>
      <c r="L3034" s="53">
        <v>61.5</v>
      </c>
      <c r="M3034" s="53">
        <v>-1099.75</v>
      </c>
      <c r="N3034" s="53">
        <v>7500</v>
      </c>
      <c r="O3034" s="53">
        <v>-1199.75</v>
      </c>
      <c r="P3034" s="53">
        <v>7070</v>
      </c>
      <c r="Q3034" s="53">
        <v>-1629.75</v>
      </c>
      <c r="R3034" s="53">
        <v>7550</v>
      </c>
      <c r="S3034" s="53">
        <v>-1149.75</v>
      </c>
    </row>
    <row r="3035" spans="1:19">
      <c r="A3035" s="432">
        <v>43752</v>
      </c>
      <c r="B3035" s="53">
        <v>2280</v>
      </c>
      <c r="C3035" s="53">
        <v>8825</v>
      </c>
      <c r="D3035" s="53">
        <v>3971.25</v>
      </c>
      <c r="E3035" s="53">
        <v>4855</v>
      </c>
      <c r="F3035" s="53">
        <v>2670.25</v>
      </c>
      <c r="G3035" s="53">
        <v>5928</v>
      </c>
      <c r="H3035" s="53">
        <v>7428</v>
      </c>
      <c r="I3035" s="53">
        <v>7068</v>
      </c>
      <c r="J3035" s="53">
        <v>8568</v>
      </c>
      <c r="K3035" s="53">
        <v>7650</v>
      </c>
      <c r="L3035" s="53">
        <v>222</v>
      </c>
      <c r="M3035" s="53">
        <v>-918</v>
      </c>
      <c r="N3035" s="53">
        <v>7500</v>
      </c>
      <c r="O3035" s="53">
        <v>-1068</v>
      </c>
      <c r="P3035" s="53">
        <v>7070</v>
      </c>
      <c r="Q3035" s="53">
        <v>-1498</v>
      </c>
      <c r="R3035" s="53">
        <v>7602</v>
      </c>
      <c r="S3035" s="53">
        <v>-966</v>
      </c>
    </row>
    <row r="3036" spans="1:19">
      <c r="A3036" s="432">
        <v>43753</v>
      </c>
      <c r="B3036" s="53">
        <v>2245</v>
      </c>
      <c r="C3036" s="53">
        <v>8825</v>
      </c>
      <c r="D3036" s="53">
        <v>3971.25</v>
      </c>
      <c r="E3036" s="53">
        <v>4775</v>
      </c>
      <c r="F3036" s="53">
        <v>2626.25</v>
      </c>
      <c r="G3036" s="53">
        <v>5837</v>
      </c>
      <c r="H3036" s="53">
        <v>7337</v>
      </c>
      <c r="I3036" s="53">
        <v>6959.5</v>
      </c>
      <c r="J3036" s="53">
        <v>8459.5</v>
      </c>
      <c r="K3036" s="53">
        <v>7700</v>
      </c>
      <c r="L3036" s="53">
        <v>363</v>
      </c>
      <c r="M3036" s="53">
        <v>-759.5</v>
      </c>
      <c r="N3036" s="53">
        <v>7500</v>
      </c>
      <c r="O3036" s="53">
        <v>-959.5</v>
      </c>
      <c r="P3036" s="53">
        <v>7120</v>
      </c>
      <c r="Q3036" s="53">
        <v>-1339.5</v>
      </c>
      <c r="R3036" s="53">
        <v>7602</v>
      </c>
      <c r="S3036" s="53">
        <v>-857.5</v>
      </c>
    </row>
    <row r="3037" spans="1:19">
      <c r="A3037" s="432">
        <v>43754</v>
      </c>
      <c r="B3037" s="53">
        <v>2200</v>
      </c>
      <c r="C3037" s="53">
        <v>8825</v>
      </c>
      <c r="D3037" s="53">
        <v>3971.25</v>
      </c>
      <c r="E3037" s="53">
        <v>4630</v>
      </c>
      <c r="F3037" s="53">
        <v>2546.5</v>
      </c>
      <c r="G3037" s="53">
        <v>5720</v>
      </c>
      <c r="H3037" s="53">
        <v>7220</v>
      </c>
      <c r="I3037" s="53">
        <v>6820</v>
      </c>
      <c r="J3037" s="53">
        <v>8320</v>
      </c>
      <c r="K3037" s="53">
        <v>7700</v>
      </c>
      <c r="L3037" s="53">
        <v>480</v>
      </c>
      <c r="M3037" s="53">
        <v>-620</v>
      </c>
      <c r="N3037" s="53">
        <v>7500</v>
      </c>
      <c r="O3037" s="53">
        <v>-820</v>
      </c>
      <c r="P3037" s="53">
        <v>7120</v>
      </c>
      <c r="Q3037" s="53">
        <v>-1200</v>
      </c>
      <c r="R3037" s="53">
        <v>7602</v>
      </c>
      <c r="S3037" s="53">
        <v>-718</v>
      </c>
    </row>
    <row r="3038" spans="1:19">
      <c r="A3038" s="432">
        <v>43755</v>
      </c>
      <c r="B3038" s="53">
        <v>2167.5</v>
      </c>
      <c r="C3038" s="53">
        <v>8775</v>
      </c>
      <c r="D3038" s="53">
        <v>3948.75</v>
      </c>
      <c r="E3038" s="53">
        <v>4605</v>
      </c>
      <c r="F3038" s="53">
        <v>2532.75</v>
      </c>
      <c r="G3038" s="53">
        <v>5635.5</v>
      </c>
      <c r="H3038" s="53">
        <v>7135.5</v>
      </c>
      <c r="I3038" s="53">
        <v>6719.25</v>
      </c>
      <c r="J3038" s="53">
        <v>8219.25</v>
      </c>
      <c r="K3038" s="53">
        <v>7600</v>
      </c>
      <c r="L3038" s="53">
        <v>464.5</v>
      </c>
      <c r="M3038" s="53">
        <v>-619.25</v>
      </c>
      <c r="N3038" s="53">
        <v>7500</v>
      </c>
      <c r="O3038" s="53">
        <v>-719.25</v>
      </c>
      <c r="P3038" s="53">
        <v>7020</v>
      </c>
      <c r="Q3038" s="53">
        <v>-1199.25</v>
      </c>
      <c r="R3038" s="53">
        <v>7602</v>
      </c>
      <c r="S3038" s="53">
        <v>-617.25</v>
      </c>
    </row>
    <row r="3039" spans="1:19">
      <c r="A3039" s="432">
        <v>43756</v>
      </c>
      <c r="B3039" s="53">
        <v>2175</v>
      </c>
      <c r="C3039" s="53">
        <v>8775</v>
      </c>
      <c r="D3039" s="53">
        <v>3948.75</v>
      </c>
      <c r="E3039" s="53">
        <v>4645</v>
      </c>
      <c r="F3039" s="53">
        <v>2554.75</v>
      </c>
      <c r="G3039" s="53">
        <v>5655</v>
      </c>
      <c r="H3039" s="53">
        <v>7155</v>
      </c>
      <c r="I3039" s="53">
        <v>6742.5</v>
      </c>
      <c r="J3039" s="53">
        <v>8242.5</v>
      </c>
      <c r="K3039" s="53">
        <v>7500</v>
      </c>
      <c r="L3039" s="53">
        <v>345</v>
      </c>
      <c r="M3039" s="53">
        <v>-742.5</v>
      </c>
      <c r="N3039" s="53">
        <v>7500</v>
      </c>
      <c r="O3039" s="53">
        <v>-742.5</v>
      </c>
      <c r="P3039" s="53">
        <v>6920</v>
      </c>
      <c r="Q3039" s="53">
        <v>-1322.5</v>
      </c>
      <c r="R3039" s="53">
        <v>7550</v>
      </c>
      <c r="S3039" s="53">
        <v>-692.5</v>
      </c>
    </row>
    <row r="3040" spans="1:19">
      <c r="A3040" s="432">
        <v>43759</v>
      </c>
      <c r="B3040" s="53">
        <v>2137.5</v>
      </c>
      <c r="C3040" s="53">
        <v>8750</v>
      </c>
      <c r="D3040" s="53">
        <v>3937.5</v>
      </c>
      <c r="E3040" s="53">
        <v>4585</v>
      </c>
      <c r="F3040" s="53">
        <v>2521.75</v>
      </c>
      <c r="G3040" s="53">
        <v>5557.5</v>
      </c>
      <c r="H3040" s="53">
        <v>7057.5</v>
      </c>
      <c r="I3040" s="53">
        <v>6626.25</v>
      </c>
      <c r="J3040" s="53">
        <v>8126.25</v>
      </c>
      <c r="K3040" s="53">
        <v>7450</v>
      </c>
      <c r="L3040" s="53">
        <v>392.5</v>
      </c>
      <c r="M3040" s="53">
        <v>-676.25</v>
      </c>
      <c r="N3040" s="53">
        <v>7500</v>
      </c>
      <c r="O3040" s="53">
        <v>-626.25</v>
      </c>
      <c r="P3040" s="53">
        <v>6770</v>
      </c>
      <c r="Q3040" s="53">
        <v>-1356.25</v>
      </c>
      <c r="R3040" s="53">
        <v>7305</v>
      </c>
      <c r="S3040" s="53">
        <v>-821.25</v>
      </c>
    </row>
    <row r="3041" spans="1:19">
      <c r="A3041" s="432">
        <v>43760</v>
      </c>
      <c r="B3041" s="53">
        <v>2130</v>
      </c>
      <c r="C3041" s="53">
        <v>8700</v>
      </c>
      <c r="D3041" s="53">
        <v>3915</v>
      </c>
      <c r="E3041" s="53">
        <v>4605</v>
      </c>
      <c r="F3041" s="53">
        <v>2532.75</v>
      </c>
      <c r="G3041" s="53">
        <v>5538</v>
      </c>
      <c r="H3041" s="53">
        <v>7038</v>
      </c>
      <c r="I3041" s="53">
        <v>6603</v>
      </c>
      <c r="J3041" s="53">
        <v>8103</v>
      </c>
      <c r="K3041" s="53">
        <v>7350</v>
      </c>
      <c r="L3041" s="53">
        <v>312</v>
      </c>
      <c r="M3041" s="53">
        <v>-753</v>
      </c>
      <c r="N3041" s="53">
        <v>7500</v>
      </c>
      <c r="O3041" s="53">
        <v>-603</v>
      </c>
      <c r="P3041" s="53">
        <v>6770</v>
      </c>
      <c r="Q3041" s="53">
        <v>-1333</v>
      </c>
      <c r="R3041" s="53">
        <v>7305</v>
      </c>
      <c r="S3041" s="53">
        <v>-798</v>
      </c>
    </row>
    <row r="3042" spans="1:19">
      <c r="A3042" s="432">
        <v>43761</v>
      </c>
      <c r="B3042" s="53">
        <v>2102.5</v>
      </c>
      <c r="C3042" s="53">
        <v>8700</v>
      </c>
      <c r="D3042" s="53">
        <v>3915</v>
      </c>
      <c r="E3042" s="53">
        <v>4605</v>
      </c>
      <c r="F3042" s="53">
        <v>2532.75</v>
      </c>
      <c r="G3042" s="53">
        <v>5466.5</v>
      </c>
      <c r="H3042" s="53">
        <v>6966.5</v>
      </c>
      <c r="I3042" s="53">
        <v>6517.75</v>
      </c>
      <c r="J3042" s="53">
        <v>8017.75</v>
      </c>
      <c r="K3042" s="53">
        <v>7350</v>
      </c>
      <c r="L3042" s="53">
        <v>383.5</v>
      </c>
      <c r="M3042" s="53">
        <v>-667.75</v>
      </c>
      <c r="N3042" s="53">
        <v>7300</v>
      </c>
      <c r="O3042" s="53">
        <v>-717.75</v>
      </c>
      <c r="P3042" s="53">
        <v>6770</v>
      </c>
      <c r="Q3042" s="53">
        <v>-1247.75</v>
      </c>
      <c r="R3042" s="53">
        <v>7305</v>
      </c>
      <c r="S3042" s="53">
        <v>-712.75</v>
      </c>
    </row>
    <row r="3043" spans="1:19">
      <c r="A3043" s="432">
        <v>43762</v>
      </c>
      <c r="B3043" s="53">
        <v>2105</v>
      </c>
      <c r="C3043" s="53">
        <v>8700</v>
      </c>
      <c r="D3043" s="53">
        <v>3915</v>
      </c>
      <c r="E3043" s="53">
        <v>4665</v>
      </c>
      <c r="F3043" s="53">
        <v>2565.75</v>
      </c>
      <c r="G3043" s="53">
        <v>5473</v>
      </c>
      <c r="H3043" s="53">
        <v>6973</v>
      </c>
      <c r="I3043" s="53">
        <v>6525.5</v>
      </c>
      <c r="J3043" s="53">
        <v>8025.5</v>
      </c>
      <c r="K3043" s="53">
        <v>7450</v>
      </c>
      <c r="L3043" s="53">
        <v>477</v>
      </c>
      <c r="M3043" s="53">
        <v>-575.5</v>
      </c>
      <c r="N3043" s="53">
        <v>7300</v>
      </c>
      <c r="O3043" s="53">
        <v>-725.5</v>
      </c>
      <c r="P3043" s="53">
        <v>6770</v>
      </c>
      <c r="Q3043" s="53">
        <v>-1255.5</v>
      </c>
      <c r="R3043" s="53">
        <v>7350</v>
      </c>
      <c r="S3043" s="53">
        <v>-675.5</v>
      </c>
    </row>
    <row r="3044" spans="1:19">
      <c r="A3044" s="432">
        <v>43763</v>
      </c>
      <c r="B3044" s="53">
        <v>2065</v>
      </c>
      <c r="C3044" s="53">
        <v>8700</v>
      </c>
      <c r="D3044" s="53">
        <v>3915</v>
      </c>
      <c r="E3044" s="53">
        <v>4635</v>
      </c>
      <c r="F3044" s="53">
        <v>2549.25</v>
      </c>
      <c r="G3044" s="53">
        <v>5369</v>
      </c>
      <c r="H3044" s="53">
        <v>6869</v>
      </c>
      <c r="I3044" s="53">
        <v>6401.5</v>
      </c>
      <c r="J3044" s="53">
        <v>7901.5</v>
      </c>
      <c r="K3044" s="53">
        <v>7500</v>
      </c>
      <c r="L3044" s="53">
        <v>631</v>
      </c>
      <c r="M3044" s="53">
        <v>-401.5</v>
      </c>
      <c r="N3044" s="53">
        <v>7300</v>
      </c>
      <c r="O3044" s="53">
        <v>-601.5</v>
      </c>
      <c r="P3044" s="53">
        <v>6770</v>
      </c>
      <c r="Q3044" s="53">
        <v>-1131.5</v>
      </c>
      <c r="R3044" s="53">
        <v>7400</v>
      </c>
      <c r="S3044" s="53">
        <v>-501.5</v>
      </c>
    </row>
    <row r="3045" spans="1:19">
      <c r="A3045" s="432">
        <v>43766</v>
      </c>
      <c r="B3045" s="53">
        <v>2055</v>
      </c>
      <c r="C3045" s="53">
        <v>8675</v>
      </c>
      <c r="D3045" s="53">
        <v>3903.75</v>
      </c>
      <c r="E3045" s="53">
        <v>4665</v>
      </c>
      <c r="F3045" s="53">
        <v>2565.75</v>
      </c>
      <c r="G3045" s="53">
        <v>5343</v>
      </c>
      <c r="H3045" s="53">
        <v>6843</v>
      </c>
      <c r="I3045" s="53">
        <v>6370.5</v>
      </c>
      <c r="J3045" s="53">
        <v>7870.5</v>
      </c>
      <c r="K3045" s="53">
        <v>7500</v>
      </c>
      <c r="L3045" s="53">
        <v>657</v>
      </c>
      <c r="M3045" s="53">
        <v>-370.5</v>
      </c>
      <c r="N3045" s="53">
        <v>7300</v>
      </c>
      <c r="O3045" s="53">
        <v>-570.5</v>
      </c>
      <c r="P3045" s="53">
        <v>6820</v>
      </c>
      <c r="Q3045" s="53">
        <v>-1050.5</v>
      </c>
      <c r="R3045" s="53">
        <v>7451</v>
      </c>
      <c r="S3045" s="53">
        <v>-419.5</v>
      </c>
    </row>
    <row r="3046" spans="1:19">
      <c r="A3046" s="432">
        <v>43767</v>
      </c>
      <c r="B3046" s="53">
        <v>2072.5</v>
      </c>
      <c r="C3046" s="53">
        <v>8625</v>
      </c>
      <c r="D3046" s="53">
        <v>3881.25</v>
      </c>
      <c r="E3046" s="53">
        <v>4615</v>
      </c>
      <c r="F3046" s="53">
        <v>2538.25</v>
      </c>
      <c r="G3046" s="53">
        <v>5388.5</v>
      </c>
      <c r="H3046" s="53">
        <v>6888.5</v>
      </c>
      <c r="I3046" s="53">
        <v>6424.75</v>
      </c>
      <c r="J3046" s="53">
        <v>7924.75</v>
      </c>
      <c r="K3046" s="53">
        <v>7500</v>
      </c>
      <c r="L3046" s="53">
        <v>611.5</v>
      </c>
      <c r="M3046" s="53">
        <v>-424.75</v>
      </c>
      <c r="N3046" s="53">
        <v>7300</v>
      </c>
      <c r="O3046" s="53">
        <v>-624.75</v>
      </c>
      <c r="P3046" s="53">
        <v>6770</v>
      </c>
      <c r="Q3046" s="53">
        <v>-1154.75</v>
      </c>
      <c r="R3046" s="53">
        <v>7451</v>
      </c>
      <c r="S3046" s="53">
        <v>-473.75</v>
      </c>
    </row>
    <row r="3047" spans="1:19">
      <c r="A3047" s="432">
        <v>43768</v>
      </c>
      <c r="B3047" s="53">
        <v>2062.5</v>
      </c>
      <c r="C3047" s="53">
        <v>8600</v>
      </c>
      <c r="D3047" s="53">
        <v>3870</v>
      </c>
      <c r="E3047" s="53">
        <v>4635</v>
      </c>
      <c r="F3047" s="53">
        <v>2549.25</v>
      </c>
      <c r="G3047" s="53">
        <v>5362.5</v>
      </c>
      <c r="H3047" s="53">
        <v>6862.5</v>
      </c>
      <c r="I3047" s="53">
        <v>6393.75</v>
      </c>
      <c r="J3047" s="53">
        <v>7893.75</v>
      </c>
      <c r="K3047" s="53">
        <v>7450</v>
      </c>
      <c r="L3047" s="53">
        <v>587.5</v>
      </c>
      <c r="M3047" s="53">
        <v>-443.75</v>
      </c>
      <c r="N3047" s="53">
        <v>7300</v>
      </c>
      <c r="O3047" s="53">
        <v>-593.75</v>
      </c>
      <c r="P3047" s="53">
        <v>6670</v>
      </c>
      <c r="Q3047" s="53">
        <v>-1223.75</v>
      </c>
      <c r="R3047" s="53">
        <v>7350</v>
      </c>
      <c r="S3047" s="53">
        <v>-543.75</v>
      </c>
    </row>
    <row r="3048" spans="1:19">
      <c r="A3048" s="432">
        <v>43769</v>
      </c>
      <c r="B3048" s="53">
        <v>2070</v>
      </c>
      <c r="C3048" s="53">
        <v>8600</v>
      </c>
      <c r="D3048" s="53">
        <v>3870</v>
      </c>
      <c r="E3048" s="53">
        <v>4620</v>
      </c>
      <c r="F3048" s="53">
        <v>2541</v>
      </c>
      <c r="G3048" s="53">
        <v>5382</v>
      </c>
      <c r="H3048" s="53">
        <v>6882</v>
      </c>
      <c r="I3048" s="53">
        <v>6417</v>
      </c>
      <c r="J3048" s="53">
        <v>7917</v>
      </c>
      <c r="K3048" s="53">
        <v>7400</v>
      </c>
      <c r="L3048" s="53">
        <v>518</v>
      </c>
      <c r="M3048" s="53">
        <v>-517</v>
      </c>
      <c r="N3048" s="53">
        <v>7300</v>
      </c>
      <c r="O3048" s="53">
        <v>-617</v>
      </c>
      <c r="P3048" s="53">
        <v>6570</v>
      </c>
      <c r="Q3048" s="53">
        <v>-1347</v>
      </c>
      <c r="R3048" s="53">
        <v>7300</v>
      </c>
      <c r="S3048" s="53">
        <v>-617</v>
      </c>
    </row>
    <row r="3049" spans="1:19">
      <c r="A3049" s="432">
        <v>43770</v>
      </c>
      <c r="B3049" s="53">
        <v>2055</v>
      </c>
      <c r="C3049" s="53">
        <v>8525</v>
      </c>
      <c r="D3049" s="53">
        <v>3836.25</v>
      </c>
      <c r="E3049" s="53">
        <v>4605</v>
      </c>
      <c r="F3049" s="53">
        <v>2532.75</v>
      </c>
      <c r="G3049" s="53">
        <v>5343</v>
      </c>
      <c r="H3049" s="53">
        <v>6843</v>
      </c>
      <c r="I3049" s="53">
        <v>6370.5</v>
      </c>
      <c r="J3049" s="53">
        <v>7870.5</v>
      </c>
      <c r="K3049" s="53">
        <v>7200</v>
      </c>
      <c r="L3049" s="53">
        <v>357</v>
      </c>
      <c r="M3049" s="53">
        <v>-670.5</v>
      </c>
      <c r="N3049" s="53">
        <v>7150</v>
      </c>
      <c r="O3049" s="53">
        <v>-720.5</v>
      </c>
      <c r="P3049" s="53">
        <v>6570</v>
      </c>
      <c r="Q3049" s="53">
        <v>-1300.5</v>
      </c>
      <c r="R3049" s="53">
        <v>7201</v>
      </c>
      <c r="S3049" s="53">
        <v>-669.5</v>
      </c>
    </row>
    <row r="3050" spans="1:19">
      <c r="A3050" s="432">
        <v>43773</v>
      </c>
      <c r="B3050" s="53">
        <v>2070</v>
      </c>
      <c r="C3050" s="53">
        <v>8525</v>
      </c>
      <c r="D3050" s="53">
        <v>3836.25</v>
      </c>
      <c r="E3050" s="53">
        <v>4595</v>
      </c>
      <c r="F3050" s="53">
        <v>2527.25</v>
      </c>
      <c r="G3050" s="53">
        <v>5382</v>
      </c>
      <c r="H3050" s="53">
        <v>6882</v>
      </c>
      <c r="I3050" s="53">
        <v>6417</v>
      </c>
      <c r="J3050" s="53">
        <v>7917</v>
      </c>
      <c r="K3050" s="53">
        <v>7350</v>
      </c>
      <c r="L3050" s="53">
        <v>468</v>
      </c>
      <c r="M3050" s="53">
        <v>-567</v>
      </c>
      <c r="N3050" s="53">
        <v>7150</v>
      </c>
      <c r="O3050" s="53">
        <v>-767</v>
      </c>
      <c r="P3050" s="53">
        <v>6620</v>
      </c>
      <c r="Q3050" s="53">
        <v>-1297</v>
      </c>
      <c r="R3050" s="53">
        <v>7305</v>
      </c>
      <c r="S3050" s="53">
        <v>-612</v>
      </c>
    </row>
    <row r="3051" spans="1:19">
      <c r="A3051" s="432">
        <v>43774</v>
      </c>
      <c r="B3051" s="53">
        <v>2087.5</v>
      </c>
      <c r="C3051" s="53">
        <v>8550</v>
      </c>
      <c r="D3051" s="53">
        <v>3847.5</v>
      </c>
      <c r="E3051" s="53">
        <v>4605</v>
      </c>
      <c r="F3051" s="53">
        <v>2532.75</v>
      </c>
      <c r="G3051" s="53">
        <v>5427.5</v>
      </c>
      <c r="H3051" s="53">
        <v>6927.5</v>
      </c>
      <c r="I3051" s="53">
        <v>6471.25</v>
      </c>
      <c r="J3051" s="53">
        <v>7971.25</v>
      </c>
      <c r="K3051" s="53">
        <v>7430</v>
      </c>
      <c r="L3051" s="53">
        <v>502.5</v>
      </c>
      <c r="M3051" s="53">
        <v>-541.25</v>
      </c>
      <c r="N3051" s="53">
        <v>7150</v>
      </c>
      <c r="O3051" s="53">
        <v>-821.25</v>
      </c>
      <c r="P3051" s="53">
        <v>6720</v>
      </c>
      <c r="Q3051" s="53">
        <v>-1251.25</v>
      </c>
      <c r="R3051" s="53">
        <v>7380</v>
      </c>
      <c r="S3051" s="53">
        <v>-591.25</v>
      </c>
    </row>
    <row r="3052" spans="1:19">
      <c r="A3052" s="432">
        <v>43775</v>
      </c>
      <c r="B3052" s="53">
        <v>2070</v>
      </c>
      <c r="C3052" s="53">
        <v>8550</v>
      </c>
      <c r="D3052" s="53">
        <v>3847.5</v>
      </c>
      <c r="E3052" s="53">
        <v>4515</v>
      </c>
      <c r="F3052" s="53">
        <v>2483.25</v>
      </c>
      <c r="G3052" s="53">
        <v>5382</v>
      </c>
      <c r="H3052" s="53">
        <v>6882</v>
      </c>
      <c r="I3052" s="53">
        <v>6417</v>
      </c>
      <c r="J3052" s="53">
        <v>7917</v>
      </c>
      <c r="K3052" s="53">
        <v>7430</v>
      </c>
      <c r="L3052" s="53">
        <v>548</v>
      </c>
      <c r="M3052" s="53">
        <v>-487</v>
      </c>
      <c r="N3052" s="53">
        <v>7150</v>
      </c>
      <c r="O3052" s="53">
        <v>-767</v>
      </c>
      <c r="P3052" s="53">
        <v>6720</v>
      </c>
      <c r="Q3052" s="53">
        <v>-1197</v>
      </c>
      <c r="R3052" s="53">
        <v>7380</v>
      </c>
      <c r="S3052" s="53">
        <v>-537</v>
      </c>
    </row>
    <row r="3053" spans="1:19">
      <c r="A3053" s="432">
        <v>43776</v>
      </c>
      <c r="B3053" s="53">
        <v>2050</v>
      </c>
      <c r="C3053" s="53">
        <v>8550</v>
      </c>
      <c r="D3053" s="53">
        <v>3847.5</v>
      </c>
      <c r="E3053" s="53">
        <v>4505</v>
      </c>
      <c r="F3053" s="53">
        <v>2477.75</v>
      </c>
      <c r="G3053" s="53">
        <v>5330</v>
      </c>
      <c r="H3053" s="53">
        <v>6830</v>
      </c>
      <c r="I3053" s="53">
        <v>6355</v>
      </c>
      <c r="J3053" s="53">
        <v>7855</v>
      </c>
      <c r="K3053" s="53">
        <v>7400</v>
      </c>
      <c r="L3053" s="53">
        <v>570</v>
      </c>
      <c r="M3053" s="53">
        <v>-455</v>
      </c>
      <c r="N3053" s="53">
        <v>7150</v>
      </c>
      <c r="O3053" s="53">
        <v>-705</v>
      </c>
      <c r="P3053" s="53">
        <v>6770</v>
      </c>
      <c r="Q3053" s="53">
        <v>-1085</v>
      </c>
      <c r="R3053" s="53">
        <v>7380</v>
      </c>
      <c r="S3053" s="53">
        <v>-475</v>
      </c>
    </row>
    <row r="3054" spans="1:19">
      <c r="A3054" s="432">
        <v>43777</v>
      </c>
      <c r="B3054" s="53">
        <v>2025</v>
      </c>
      <c r="C3054" s="53">
        <v>8550</v>
      </c>
      <c r="D3054" s="53">
        <v>3847.5</v>
      </c>
      <c r="E3054" s="53">
        <v>4485</v>
      </c>
      <c r="F3054" s="53">
        <v>2466.75</v>
      </c>
      <c r="G3054" s="53">
        <v>5265</v>
      </c>
      <c r="H3054" s="53">
        <v>6765</v>
      </c>
      <c r="I3054" s="53">
        <v>6277.5</v>
      </c>
      <c r="J3054" s="53">
        <v>7777.5</v>
      </c>
      <c r="K3054" s="53">
        <v>7400</v>
      </c>
      <c r="L3054" s="53">
        <v>635</v>
      </c>
      <c r="M3054" s="53">
        <v>-377.5</v>
      </c>
      <c r="N3054" s="53">
        <v>7150</v>
      </c>
      <c r="O3054" s="53">
        <v>-627.5</v>
      </c>
      <c r="P3054" s="53">
        <v>6820</v>
      </c>
      <c r="Q3054" s="53">
        <v>-957.5</v>
      </c>
      <c r="R3054" s="53">
        <v>7380</v>
      </c>
      <c r="S3054" s="53">
        <v>-397.5</v>
      </c>
    </row>
    <row r="3055" spans="1:19">
      <c r="A3055" s="432">
        <v>43780</v>
      </c>
      <c r="B3055" s="53">
        <v>1990</v>
      </c>
      <c r="C3055" s="53">
        <v>8525</v>
      </c>
      <c r="D3055" s="53">
        <v>3836.25</v>
      </c>
      <c r="E3055" s="53">
        <v>4515</v>
      </c>
      <c r="F3055" s="53">
        <v>2483.25</v>
      </c>
      <c r="G3055" s="53">
        <v>5174</v>
      </c>
      <c r="H3055" s="53">
        <v>6674</v>
      </c>
      <c r="I3055" s="53">
        <v>6169</v>
      </c>
      <c r="J3055" s="53">
        <v>7669</v>
      </c>
      <c r="K3055" s="53">
        <v>7400</v>
      </c>
      <c r="L3055" s="53">
        <v>726</v>
      </c>
      <c r="M3055" s="53">
        <v>-269</v>
      </c>
      <c r="N3055" s="53">
        <v>7000</v>
      </c>
      <c r="O3055" s="53">
        <v>-669</v>
      </c>
      <c r="P3055" s="53">
        <v>6820</v>
      </c>
      <c r="Q3055" s="53">
        <v>-849</v>
      </c>
      <c r="R3055" s="53">
        <v>7380</v>
      </c>
      <c r="S3055" s="53">
        <v>-289</v>
      </c>
    </row>
    <row r="3056" spans="1:19">
      <c r="A3056" s="432">
        <v>43781</v>
      </c>
      <c r="B3056" s="53">
        <v>1937.5</v>
      </c>
      <c r="C3056" s="53">
        <v>8500</v>
      </c>
      <c r="D3056" s="53">
        <v>3825</v>
      </c>
      <c r="E3056" s="53">
        <v>4585</v>
      </c>
      <c r="F3056" s="53">
        <v>2521.75</v>
      </c>
      <c r="G3056" s="53">
        <v>5037.5</v>
      </c>
      <c r="H3056" s="53">
        <v>6537.5</v>
      </c>
      <c r="I3056" s="53">
        <v>6006.25</v>
      </c>
      <c r="J3056" s="53">
        <v>7506.25</v>
      </c>
      <c r="K3056" s="53">
        <v>7350</v>
      </c>
      <c r="L3056" s="53">
        <v>812.5</v>
      </c>
      <c r="M3056" s="53">
        <v>-156.25</v>
      </c>
      <c r="N3056" s="53">
        <v>7000</v>
      </c>
      <c r="O3056" s="53">
        <v>-506.25</v>
      </c>
      <c r="P3056" s="53">
        <v>6870</v>
      </c>
      <c r="Q3056" s="53">
        <v>-636.25</v>
      </c>
      <c r="R3056" s="53">
        <v>7433</v>
      </c>
      <c r="S3056" s="53">
        <v>-73.25</v>
      </c>
    </row>
    <row r="3057" spans="1:19">
      <c r="A3057" s="432">
        <v>43782</v>
      </c>
      <c r="B3057" s="53">
        <v>1945</v>
      </c>
      <c r="E3057" s="53">
        <v>4615</v>
      </c>
      <c r="F3057" s="53">
        <v>2538.25</v>
      </c>
      <c r="G3057" s="53">
        <v>5057</v>
      </c>
      <c r="H3057" s="53">
        <v>6557</v>
      </c>
      <c r="I3057" s="53">
        <v>6029.5</v>
      </c>
      <c r="J3057" s="53">
        <v>7529.5</v>
      </c>
      <c r="K3057" s="53">
        <v>7350</v>
      </c>
      <c r="L3057" s="53">
        <v>793</v>
      </c>
      <c r="M3057" s="53">
        <v>-179.5</v>
      </c>
      <c r="N3057" s="53">
        <v>6900</v>
      </c>
      <c r="O3057" s="53">
        <v>-629.5</v>
      </c>
      <c r="P3057" s="53">
        <v>6870</v>
      </c>
      <c r="Q3057" s="53">
        <v>-659.5</v>
      </c>
      <c r="R3057" s="53">
        <v>7433</v>
      </c>
      <c r="S3057" s="53">
        <v>-96.5</v>
      </c>
    </row>
    <row r="3058" spans="1:19">
      <c r="A3058" s="432">
        <v>43783</v>
      </c>
      <c r="B3058" s="53">
        <v>1927.5</v>
      </c>
      <c r="C3058" s="53">
        <v>8475</v>
      </c>
      <c r="D3058" s="53">
        <v>3813.75</v>
      </c>
      <c r="E3058" s="53">
        <v>4735</v>
      </c>
      <c r="F3058" s="53">
        <v>2604.25</v>
      </c>
      <c r="G3058" s="53">
        <v>5011.5</v>
      </c>
      <c r="H3058" s="53">
        <v>6511.5</v>
      </c>
      <c r="I3058" s="53">
        <v>5975.25</v>
      </c>
      <c r="J3058" s="53">
        <v>7475.25</v>
      </c>
      <c r="K3058" s="53">
        <v>7300</v>
      </c>
      <c r="L3058" s="53">
        <v>788.5</v>
      </c>
      <c r="M3058" s="53">
        <v>-175.25</v>
      </c>
      <c r="N3058" s="53">
        <v>6900</v>
      </c>
      <c r="O3058" s="53">
        <v>-575.25</v>
      </c>
      <c r="P3058" s="53">
        <v>6870</v>
      </c>
      <c r="Q3058" s="53">
        <v>-605.25</v>
      </c>
      <c r="R3058" s="53">
        <v>7433</v>
      </c>
      <c r="S3058" s="53">
        <v>-42.25</v>
      </c>
    </row>
    <row r="3059" spans="1:19">
      <c r="A3059" s="432">
        <v>43784</v>
      </c>
      <c r="B3059" s="53">
        <v>1942.5</v>
      </c>
      <c r="C3059" s="53">
        <v>8425</v>
      </c>
      <c r="D3059" s="53">
        <v>3791.25</v>
      </c>
      <c r="E3059" s="53">
        <v>4675</v>
      </c>
      <c r="F3059" s="53">
        <v>2571.25</v>
      </c>
      <c r="G3059" s="53">
        <v>5050.5</v>
      </c>
      <c r="H3059" s="53">
        <v>6550.5</v>
      </c>
      <c r="I3059" s="53">
        <v>6021.75</v>
      </c>
      <c r="J3059" s="53">
        <v>7521.75</v>
      </c>
      <c r="K3059" s="53">
        <v>7250</v>
      </c>
      <c r="L3059" s="53">
        <v>699.5</v>
      </c>
      <c r="M3059" s="53">
        <v>-271.75</v>
      </c>
      <c r="N3059" s="53">
        <v>6900</v>
      </c>
      <c r="O3059" s="53">
        <v>-621.75</v>
      </c>
      <c r="P3059" s="53">
        <v>6820</v>
      </c>
      <c r="Q3059" s="53">
        <v>-701.75</v>
      </c>
      <c r="R3059" s="53">
        <v>7433</v>
      </c>
      <c r="S3059" s="53">
        <v>-88.75</v>
      </c>
    </row>
    <row r="3060" spans="1:19">
      <c r="A3060" s="432">
        <v>43787</v>
      </c>
      <c r="B3060" s="53">
        <v>1942.5</v>
      </c>
      <c r="C3060" s="53">
        <v>8375</v>
      </c>
      <c r="D3060" s="53">
        <v>3768.75</v>
      </c>
      <c r="E3060" s="53">
        <v>4665</v>
      </c>
      <c r="F3060" s="53">
        <v>2565.75</v>
      </c>
      <c r="G3060" s="53">
        <v>5050.5</v>
      </c>
      <c r="H3060" s="53">
        <v>6550.5</v>
      </c>
      <c r="I3060" s="53">
        <v>6021.75</v>
      </c>
      <c r="J3060" s="53">
        <v>7521.75</v>
      </c>
      <c r="K3060" s="53">
        <v>7150</v>
      </c>
      <c r="L3060" s="53">
        <v>599.5</v>
      </c>
      <c r="M3060" s="53">
        <v>-371.75</v>
      </c>
      <c r="N3060" s="53">
        <v>6900</v>
      </c>
      <c r="O3060" s="53">
        <v>-621.75</v>
      </c>
      <c r="P3060" s="53">
        <v>6720</v>
      </c>
      <c r="Q3060" s="53">
        <v>-801.75</v>
      </c>
      <c r="R3060" s="53">
        <v>7350</v>
      </c>
      <c r="S3060" s="53">
        <v>-171.75</v>
      </c>
    </row>
    <row r="3061" spans="1:19">
      <c r="A3061" s="432">
        <v>43788</v>
      </c>
      <c r="B3061" s="53">
        <v>1910</v>
      </c>
      <c r="C3061" s="53">
        <v>8375</v>
      </c>
      <c r="D3061" s="53">
        <v>3768.75</v>
      </c>
      <c r="E3061" s="53">
        <v>4705</v>
      </c>
      <c r="F3061" s="53">
        <v>2587.75</v>
      </c>
      <c r="G3061" s="53">
        <v>4966</v>
      </c>
      <c r="H3061" s="53">
        <v>6466</v>
      </c>
      <c r="I3061" s="53">
        <v>5921</v>
      </c>
      <c r="J3061" s="53">
        <v>7421</v>
      </c>
      <c r="K3061" s="53">
        <v>7150</v>
      </c>
      <c r="L3061" s="53">
        <v>684</v>
      </c>
      <c r="M3061" s="53">
        <v>-271</v>
      </c>
      <c r="N3061" s="53">
        <v>6900</v>
      </c>
      <c r="O3061" s="53">
        <v>-521</v>
      </c>
      <c r="P3061" s="53">
        <v>6670</v>
      </c>
      <c r="Q3061" s="53">
        <v>-751</v>
      </c>
      <c r="R3061" s="53">
        <v>7305</v>
      </c>
      <c r="S3061" s="53">
        <v>-116</v>
      </c>
    </row>
    <row r="3062" spans="1:19">
      <c r="A3062" s="432">
        <v>43789</v>
      </c>
      <c r="B3062" s="53">
        <v>1915</v>
      </c>
      <c r="E3062" s="53">
        <v>4725</v>
      </c>
      <c r="F3062" s="53">
        <v>2598.75</v>
      </c>
      <c r="G3062" s="53">
        <v>4979</v>
      </c>
      <c r="H3062" s="53">
        <v>6479</v>
      </c>
      <c r="I3062" s="53">
        <v>5936.5</v>
      </c>
      <c r="J3062" s="53">
        <v>7436.5</v>
      </c>
      <c r="K3062" s="53">
        <v>7100</v>
      </c>
      <c r="L3062" s="53">
        <v>621</v>
      </c>
      <c r="M3062" s="53">
        <v>-336.5</v>
      </c>
      <c r="N3062" s="53">
        <v>6800</v>
      </c>
      <c r="O3062" s="53">
        <v>-636.5</v>
      </c>
      <c r="P3062" s="53">
        <v>6670</v>
      </c>
      <c r="Q3062" s="53">
        <v>-766.5</v>
      </c>
      <c r="R3062" s="53">
        <v>7305</v>
      </c>
      <c r="S3062" s="53">
        <v>-131.5</v>
      </c>
    </row>
    <row r="3063" spans="1:19">
      <c r="A3063" s="432">
        <v>43790</v>
      </c>
      <c r="B3063" s="53">
        <v>1942.5</v>
      </c>
      <c r="C3063" s="53">
        <v>8325</v>
      </c>
      <c r="D3063" s="53">
        <v>3746.25</v>
      </c>
      <c r="E3063" s="53">
        <v>4690</v>
      </c>
      <c r="F3063" s="53">
        <v>2579.5</v>
      </c>
      <c r="G3063" s="53">
        <v>5050.5</v>
      </c>
      <c r="H3063" s="53">
        <v>6550.5</v>
      </c>
      <c r="I3063" s="53">
        <v>6021.75</v>
      </c>
      <c r="J3063" s="53">
        <v>7521.75</v>
      </c>
      <c r="K3063" s="53">
        <v>7150</v>
      </c>
      <c r="L3063" s="53">
        <v>599.5</v>
      </c>
      <c r="M3063" s="53">
        <v>-371.75</v>
      </c>
      <c r="N3063" s="53">
        <v>6800</v>
      </c>
      <c r="O3063" s="53">
        <v>-721.75</v>
      </c>
      <c r="P3063" s="53">
        <v>6670</v>
      </c>
      <c r="Q3063" s="53">
        <v>-851.75</v>
      </c>
      <c r="R3063" s="53">
        <v>7305</v>
      </c>
      <c r="S3063" s="53">
        <v>-216.75</v>
      </c>
    </row>
    <row r="3064" spans="1:19">
      <c r="A3064" s="432">
        <v>43791</v>
      </c>
      <c r="B3064" s="53">
        <v>1960</v>
      </c>
      <c r="C3064" s="53">
        <v>8325</v>
      </c>
      <c r="D3064" s="53">
        <v>3746.25</v>
      </c>
      <c r="E3064" s="53">
        <v>4640</v>
      </c>
      <c r="F3064" s="53">
        <v>2552</v>
      </c>
      <c r="G3064" s="53">
        <v>5096</v>
      </c>
      <c r="H3064" s="53">
        <v>6596</v>
      </c>
      <c r="I3064" s="53">
        <v>6076</v>
      </c>
      <c r="J3064" s="53">
        <v>7576</v>
      </c>
      <c r="K3064" s="53">
        <v>7200</v>
      </c>
      <c r="L3064" s="53">
        <v>604</v>
      </c>
      <c r="M3064" s="53">
        <v>-376</v>
      </c>
      <c r="N3064" s="53">
        <v>6800</v>
      </c>
      <c r="O3064" s="53">
        <v>-776</v>
      </c>
      <c r="P3064" s="53">
        <v>6670</v>
      </c>
      <c r="Q3064" s="53">
        <v>-906</v>
      </c>
      <c r="R3064" s="53">
        <v>7305</v>
      </c>
      <c r="S3064" s="53">
        <v>-271</v>
      </c>
    </row>
    <row r="3065" spans="1:19">
      <c r="A3065" s="432">
        <v>43794</v>
      </c>
      <c r="B3065" s="53">
        <v>1980</v>
      </c>
      <c r="C3065" s="53">
        <v>8325</v>
      </c>
      <c r="D3065" s="53">
        <v>3746.25</v>
      </c>
      <c r="E3065" s="53">
        <v>4605</v>
      </c>
      <c r="F3065" s="53">
        <v>2532.75</v>
      </c>
      <c r="G3065" s="53">
        <v>5148</v>
      </c>
      <c r="H3065" s="53">
        <v>6648</v>
      </c>
      <c r="I3065" s="53">
        <v>6138</v>
      </c>
      <c r="J3065" s="53">
        <v>7638</v>
      </c>
      <c r="K3065" s="53">
        <v>7180</v>
      </c>
      <c r="L3065" s="53">
        <v>532</v>
      </c>
      <c r="M3065" s="53">
        <v>-458</v>
      </c>
      <c r="N3065" s="53">
        <v>6800</v>
      </c>
      <c r="O3065" s="53">
        <v>-838</v>
      </c>
      <c r="P3065" s="53">
        <v>6570</v>
      </c>
      <c r="Q3065" s="53">
        <v>-1068</v>
      </c>
      <c r="R3065" s="53">
        <v>7201</v>
      </c>
      <c r="S3065" s="53">
        <v>-437</v>
      </c>
    </row>
    <row r="3066" spans="1:19">
      <c r="A3066" s="432">
        <v>43795</v>
      </c>
      <c r="B3066" s="53">
        <v>1992.5</v>
      </c>
      <c r="C3066" s="53">
        <v>8325</v>
      </c>
      <c r="D3066" s="53">
        <v>3746.25</v>
      </c>
      <c r="E3066" s="53">
        <v>4560</v>
      </c>
      <c r="F3066" s="53">
        <v>2508</v>
      </c>
      <c r="G3066" s="53">
        <v>5180.5</v>
      </c>
      <c r="H3066" s="53">
        <v>6680.5</v>
      </c>
      <c r="I3066" s="53">
        <v>6176.75</v>
      </c>
      <c r="J3066" s="53">
        <v>7676.75</v>
      </c>
      <c r="K3066" s="53">
        <v>7100</v>
      </c>
      <c r="L3066" s="53">
        <v>419.5</v>
      </c>
      <c r="M3066" s="53">
        <v>-576.75</v>
      </c>
      <c r="N3066" s="53">
        <v>6800</v>
      </c>
      <c r="O3066" s="53">
        <v>-876.75</v>
      </c>
      <c r="P3066" s="53">
        <v>6520</v>
      </c>
      <c r="Q3066" s="53">
        <v>-1156.75</v>
      </c>
      <c r="R3066" s="53">
        <v>7101</v>
      </c>
      <c r="S3066" s="53">
        <v>-575.75</v>
      </c>
    </row>
    <row r="3067" spans="1:19">
      <c r="A3067" s="432">
        <v>43796</v>
      </c>
      <c r="B3067" s="53">
        <v>1987.5</v>
      </c>
      <c r="C3067" s="53">
        <v>8325</v>
      </c>
      <c r="D3067" s="53">
        <v>3746.25</v>
      </c>
      <c r="E3067" s="53">
        <v>4625</v>
      </c>
      <c r="F3067" s="53">
        <v>2543.75</v>
      </c>
      <c r="G3067" s="53">
        <v>5167.5</v>
      </c>
      <c r="H3067" s="53">
        <v>6667.5</v>
      </c>
      <c r="I3067" s="53">
        <v>6161.25</v>
      </c>
      <c r="J3067" s="53">
        <v>7661.25</v>
      </c>
      <c r="K3067" s="53">
        <v>7100</v>
      </c>
      <c r="L3067" s="53">
        <v>432.5</v>
      </c>
      <c r="M3067" s="53">
        <v>-561.25</v>
      </c>
      <c r="N3067" s="53">
        <v>6800</v>
      </c>
      <c r="O3067" s="53">
        <v>-861.25</v>
      </c>
      <c r="P3067" s="53">
        <v>6520</v>
      </c>
      <c r="Q3067" s="53">
        <v>-1141.25</v>
      </c>
      <c r="R3067" s="53">
        <v>7101</v>
      </c>
      <c r="S3067" s="53">
        <v>-560.25</v>
      </c>
    </row>
    <row r="3068" spans="1:19">
      <c r="A3068" s="432">
        <v>43797</v>
      </c>
      <c r="B3068" s="53">
        <v>1975</v>
      </c>
      <c r="C3068" s="53">
        <v>8300</v>
      </c>
      <c r="D3068" s="53">
        <v>3735</v>
      </c>
      <c r="E3068" s="53">
        <v>4730</v>
      </c>
      <c r="F3068" s="53">
        <v>2601.5</v>
      </c>
      <c r="G3068" s="53">
        <v>5135</v>
      </c>
      <c r="H3068" s="53">
        <v>6635</v>
      </c>
      <c r="I3068" s="53">
        <v>6122.5</v>
      </c>
      <c r="J3068" s="53">
        <v>7622.5</v>
      </c>
      <c r="K3068" s="53">
        <v>7150</v>
      </c>
      <c r="L3068" s="53">
        <v>515</v>
      </c>
      <c r="M3068" s="53">
        <v>-472.5</v>
      </c>
      <c r="N3068" s="53">
        <v>6800</v>
      </c>
      <c r="O3068" s="53">
        <v>-822.5</v>
      </c>
      <c r="P3068" s="53">
        <v>6520</v>
      </c>
      <c r="Q3068" s="53">
        <v>-1102.5</v>
      </c>
      <c r="R3068" s="53">
        <v>7101</v>
      </c>
      <c r="S3068" s="53">
        <v>-521.5</v>
      </c>
    </row>
    <row r="3069" spans="1:19">
      <c r="A3069" s="432">
        <v>43798</v>
      </c>
      <c r="B3069" s="53">
        <v>1977.5</v>
      </c>
      <c r="C3069" s="53">
        <v>8300</v>
      </c>
      <c r="D3069" s="53">
        <v>3735</v>
      </c>
      <c r="E3069" s="53">
        <v>4685</v>
      </c>
      <c r="F3069" s="53">
        <v>2576.75</v>
      </c>
      <c r="G3069" s="53">
        <v>5141.5</v>
      </c>
      <c r="H3069" s="53">
        <v>6641.5</v>
      </c>
      <c r="I3069" s="53">
        <v>6130.25</v>
      </c>
      <c r="J3069" s="53">
        <v>7630.25</v>
      </c>
      <c r="K3069" s="53">
        <v>7150</v>
      </c>
      <c r="L3069" s="53">
        <v>508.5</v>
      </c>
      <c r="M3069" s="53">
        <v>-480.25</v>
      </c>
      <c r="N3069" s="53">
        <v>6800</v>
      </c>
      <c r="O3069" s="53">
        <v>-830.25</v>
      </c>
      <c r="P3069" s="53">
        <v>6570</v>
      </c>
      <c r="Q3069" s="53">
        <v>-1060.25</v>
      </c>
      <c r="R3069" s="53">
        <v>7151</v>
      </c>
      <c r="S3069" s="53">
        <v>-479.25</v>
      </c>
    </row>
    <row r="3070" spans="1:19">
      <c r="A3070" s="432">
        <v>43801</v>
      </c>
      <c r="B3070" s="53">
        <v>1957.5</v>
      </c>
      <c r="C3070" s="53">
        <v>8300</v>
      </c>
      <c r="D3070" s="53">
        <v>3735</v>
      </c>
      <c r="E3070" s="53">
        <v>4725</v>
      </c>
      <c r="F3070" s="53">
        <v>2598.75</v>
      </c>
      <c r="G3070" s="53">
        <v>5089.5</v>
      </c>
      <c r="H3070" s="53">
        <v>6589.5</v>
      </c>
      <c r="I3070" s="53">
        <v>6068.25</v>
      </c>
      <c r="J3070" s="53">
        <v>7568.25</v>
      </c>
      <c r="K3070" s="53">
        <v>7100</v>
      </c>
      <c r="L3070" s="53">
        <v>510.5</v>
      </c>
      <c r="M3070" s="53">
        <v>-468.25</v>
      </c>
      <c r="N3070" s="53">
        <v>6800</v>
      </c>
      <c r="O3070" s="53">
        <v>-768.25</v>
      </c>
      <c r="P3070" s="53">
        <v>6570</v>
      </c>
      <c r="Q3070" s="53">
        <v>-998.25</v>
      </c>
      <c r="R3070" s="53">
        <v>7201</v>
      </c>
      <c r="S3070" s="53">
        <v>-367.25</v>
      </c>
    </row>
    <row r="3071" spans="1:19">
      <c r="A3071" s="432">
        <v>43802</v>
      </c>
      <c r="B3071" s="53">
        <v>1980</v>
      </c>
      <c r="C3071" s="53">
        <v>8300</v>
      </c>
      <c r="D3071" s="53">
        <v>3735</v>
      </c>
      <c r="E3071" s="53">
        <v>4815</v>
      </c>
      <c r="F3071" s="53">
        <v>2648.25</v>
      </c>
      <c r="G3071" s="53">
        <v>5148</v>
      </c>
      <c r="H3071" s="53">
        <v>6648</v>
      </c>
      <c r="I3071" s="53">
        <v>6138</v>
      </c>
      <c r="J3071" s="53">
        <v>7638</v>
      </c>
      <c r="K3071" s="53">
        <v>7000</v>
      </c>
      <c r="L3071" s="53">
        <v>352</v>
      </c>
      <c r="M3071" s="53">
        <v>-638</v>
      </c>
      <c r="N3071" s="53">
        <v>6800</v>
      </c>
      <c r="O3071" s="53">
        <v>-838</v>
      </c>
      <c r="P3071" s="53">
        <v>6520</v>
      </c>
      <c r="Q3071" s="53">
        <v>-1118</v>
      </c>
      <c r="R3071" s="53">
        <v>7101</v>
      </c>
      <c r="S3071" s="53">
        <v>-537</v>
      </c>
    </row>
    <row r="3072" spans="1:19">
      <c r="A3072" s="432">
        <v>43803</v>
      </c>
      <c r="B3072" s="53">
        <v>1990</v>
      </c>
      <c r="C3072" s="53">
        <v>8300</v>
      </c>
      <c r="D3072" s="53">
        <v>3735</v>
      </c>
      <c r="E3072" s="53">
        <v>4785</v>
      </c>
      <c r="F3072" s="53">
        <v>2631.75</v>
      </c>
      <c r="G3072" s="53">
        <v>5174</v>
      </c>
      <c r="H3072" s="53">
        <v>6674</v>
      </c>
      <c r="I3072" s="53">
        <v>6169</v>
      </c>
      <c r="J3072" s="53">
        <v>7669</v>
      </c>
      <c r="K3072" s="53">
        <v>6900</v>
      </c>
      <c r="L3072" s="53">
        <v>226</v>
      </c>
      <c r="M3072" s="53">
        <v>-769</v>
      </c>
      <c r="N3072" s="53">
        <v>6800</v>
      </c>
      <c r="O3072" s="53">
        <v>-869</v>
      </c>
      <c r="P3072" s="53">
        <v>6420</v>
      </c>
      <c r="Q3072" s="53">
        <v>-1249</v>
      </c>
      <c r="R3072" s="53">
        <v>7001</v>
      </c>
      <c r="S3072" s="53">
        <v>-668</v>
      </c>
    </row>
    <row r="3073" spans="1:19">
      <c r="A3073" s="432">
        <v>43804</v>
      </c>
      <c r="B3073" s="53">
        <v>2037.5</v>
      </c>
      <c r="C3073" s="53">
        <v>8275</v>
      </c>
      <c r="D3073" s="53">
        <v>3723.75</v>
      </c>
      <c r="E3073" s="53">
        <v>4705</v>
      </c>
      <c r="F3073" s="53">
        <v>2587.75</v>
      </c>
      <c r="G3073" s="53">
        <v>5297.5</v>
      </c>
      <c r="H3073" s="53">
        <v>6797.5</v>
      </c>
      <c r="I3073" s="53">
        <v>6316.25</v>
      </c>
      <c r="J3073" s="53">
        <v>7816.25</v>
      </c>
      <c r="K3073" s="53">
        <v>6800</v>
      </c>
      <c r="L3073" s="53">
        <v>2.5</v>
      </c>
      <c r="M3073" s="53">
        <v>-1016.25</v>
      </c>
      <c r="N3073" s="53">
        <v>6800</v>
      </c>
      <c r="O3073" s="53">
        <v>-1016.25</v>
      </c>
      <c r="P3073" s="53">
        <v>6370</v>
      </c>
      <c r="Q3073" s="53">
        <v>-1446.25</v>
      </c>
      <c r="R3073" s="53">
        <v>6901</v>
      </c>
      <c r="S3073" s="53">
        <v>-915.25</v>
      </c>
    </row>
    <row r="3074" spans="1:19">
      <c r="A3074" s="432">
        <v>43805</v>
      </c>
      <c r="B3074" s="53">
        <v>2017.5</v>
      </c>
      <c r="C3074" s="53">
        <v>8200</v>
      </c>
      <c r="D3074" s="53">
        <v>3690</v>
      </c>
      <c r="E3074" s="53">
        <v>4805</v>
      </c>
      <c r="F3074" s="53">
        <v>2642.75</v>
      </c>
      <c r="G3074" s="53">
        <v>5245.5</v>
      </c>
      <c r="H3074" s="53">
        <v>6745.5</v>
      </c>
      <c r="I3074" s="53">
        <v>6254.25</v>
      </c>
      <c r="J3074" s="53">
        <v>7754.25</v>
      </c>
      <c r="K3074" s="53">
        <v>6800</v>
      </c>
      <c r="L3074" s="53">
        <v>54.5</v>
      </c>
      <c r="M3074" s="53">
        <v>-954.25</v>
      </c>
      <c r="N3074" s="53">
        <v>6700</v>
      </c>
      <c r="O3074" s="53">
        <v>-1054.25</v>
      </c>
      <c r="P3074" s="53">
        <v>6320</v>
      </c>
      <c r="Q3074" s="53">
        <v>-1434.25</v>
      </c>
      <c r="R3074" s="53">
        <v>6850</v>
      </c>
      <c r="S3074" s="53">
        <v>-904.25</v>
      </c>
    </row>
    <row r="3075" spans="1:19">
      <c r="A3075" s="432">
        <v>43806</v>
      </c>
      <c r="B3075" s="53">
        <v>2017.5</v>
      </c>
      <c r="G3075" s="53">
        <v>5245.5</v>
      </c>
      <c r="H3075" s="53">
        <v>6745.5</v>
      </c>
      <c r="I3075" s="53">
        <v>6254.25</v>
      </c>
      <c r="J3075" s="53">
        <v>7754.25</v>
      </c>
    </row>
    <row r="3076" spans="1:19">
      <c r="A3076" s="432">
        <v>43808</v>
      </c>
      <c r="B3076" s="53">
        <v>2025</v>
      </c>
      <c r="C3076" s="53">
        <v>8150</v>
      </c>
      <c r="D3076" s="53">
        <v>3667.5</v>
      </c>
      <c r="E3076" s="53">
        <v>4885</v>
      </c>
      <c r="F3076" s="53">
        <v>2686.75</v>
      </c>
      <c r="G3076" s="53">
        <v>5265</v>
      </c>
      <c r="H3076" s="53">
        <v>6765</v>
      </c>
      <c r="I3076" s="53">
        <v>6277.5</v>
      </c>
      <c r="J3076" s="53">
        <v>7777.5</v>
      </c>
      <c r="K3076" s="53">
        <v>6700</v>
      </c>
      <c r="L3076" s="53">
        <v>-65</v>
      </c>
      <c r="M3076" s="53">
        <v>-1077.5</v>
      </c>
      <c r="N3076" s="53">
        <v>6700</v>
      </c>
      <c r="O3076" s="53">
        <v>-1077.5</v>
      </c>
      <c r="P3076" s="53">
        <v>6270</v>
      </c>
      <c r="Q3076" s="53">
        <v>-1507.5</v>
      </c>
      <c r="R3076" s="53">
        <v>6850</v>
      </c>
      <c r="S3076" s="53">
        <v>-927.5</v>
      </c>
    </row>
    <row r="3077" spans="1:19">
      <c r="A3077" s="432">
        <v>43809</v>
      </c>
      <c r="B3077" s="53">
        <v>2025</v>
      </c>
      <c r="C3077" s="53">
        <v>8100</v>
      </c>
      <c r="D3077" s="53">
        <v>3645</v>
      </c>
      <c r="E3077" s="53">
        <v>5090</v>
      </c>
      <c r="F3077" s="53">
        <v>2799.5</v>
      </c>
      <c r="G3077" s="53">
        <v>5265</v>
      </c>
      <c r="H3077" s="53">
        <v>6765</v>
      </c>
      <c r="I3077" s="53">
        <v>6277.5</v>
      </c>
      <c r="J3077" s="53">
        <v>7777.5</v>
      </c>
      <c r="K3077" s="53">
        <v>6550</v>
      </c>
      <c r="L3077" s="53">
        <v>-215</v>
      </c>
      <c r="M3077" s="53">
        <v>-1227.5</v>
      </c>
      <c r="N3077" s="53">
        <v>6700</v>
      </c>
      <c r="O3077" s="53">
        <v>-1077.5</v>
      </c>
      <c r="P3077" s="53">
        <v>6270</v>
      </c>
      <c r="Q3077" s="53">
        <v>-1507.5</v>
      </c>
      <c r="R3077" s="53">
        <v>6850</v>
      </c>
      <c r="S3077" s="53">
        <v>-927.5</v>
      </c>
    </row>
    <row r="3078" spans="1:19">
      <c r="A3078" s="432">
        <v>43810</v>
      </c>
      <c r="B3078" s="53">
        <v>2002.5</v>
      </c>
      <c r="C3078" s="53">
        <v>8000</v>
      </c>
      <c r="D3078" s="53">
        <v>3600</v>
      </c>
      <c r="E3078" s="53">
        <v>5135</v>
      </c>
      <c r="F3078" s="53">
        <v>2824.2500000000005</v>
      </c>
      <c r="G3078" s="53">
        <v>5206.5</v>
      </c>
      <c r="H3078" s="53">
        <v>6706.5</v>
      </c>
      <c r="I3078" s="53">
        <v>6207.75</v>
      </c>
      <c r="J3078" s="53">
        <v>7707.75</v>
      </c>
      <c r="K3078" s="53">
        <v>6450</v>
      </c>
      <c r="L3078" s="53">
        <v>-256.5</v>
      </c>
      <c r="M3078" s="53">
        <v>-1257.75</v>
      </c>
      <c r="N3078" s="53">
        <v>6550</v>
      </c>
      <c r="O3078" s="53">
        <v>-1157.75</v>
      </c>
      <c r="P3078" s="53">
        <v>6270</v>
      </c>
      <c r="Q3078" s="53">
        <v>-1437.75</v>
      </c>
      <c r="R3078" s="53">
        <v>6850</v>
      </c>
      <c r="S3078" s="53">
        <v>-857.75</v>
      </c>
    </row>
    <row r="3079" spans="1:19">
      <c r="A3079" s="432">
        <v>43811</v>
      </c>
      <c r="B3079" s="53">
        <v>2030</v>
      </c>
      <c r="C3079" s="53">
        <v>7925</v>
      </c>
      <c r="D3079" s="53">
        <v>3566.25</v>
      </c>
      <c r="E3079" s="53">
        <v>5655</v>
      </c>
      <c r="F3079" s="53">
        <v>3110.2500000000005</v>
      </c>
      <c r="G3079" s="53">
        <v>5278</v>
      </c>
      <c r="H3079" s="53">
        <v>6778</v>
      </c>
      <c r="I3079" s="53">
        <v>6293</v>
      </c>
      <c r="J3079" s="53">
        <v>7793</v>
      </c>
      <c r="K3079" s="53">
        <v>6450</v>
      </c>
      <c r="L3079" s="53">
        <v>-328</v>
      </c>
      <c r="M3079" s="53">
        <v>-1343</v>
      </c>
      <c r="N3079" s="53">
        <v>6550</v>
      </c>
      <c r="O3079" s="53">
        <v>-1243</v>
      </c>
      <c r="P3079" s="53">
        <v>6270</v>
      </c>
      <c r="Q3079" s="53">
        <v>-1523</v>
      </c>
      <c r="R3079" s="53">
        <v>6850</v>
      </c>
      <c r="S3079" s="53">
        <v>-943</v>
      </c>
    </row>
    <row r="3080" spans="1:19">
      <c r="A3080" s="432">
        <v>43812</v>
      </c>
      <c r="B3080" s="53">
        <v>2045</v>
      </c>
      <c r="C3080" s="53">
        <v>7900</v>
      </c>
      <c r="D3080" s="53">
        <v>3555</v>
      </c>
      <c r="E3080" s="53">
        <v>5375</v>
      </c>
      <c r="F3080" s="53">
        <v>2956.2500000000005</v>
      </c>
      <c r="G3080" s="53">
        <v>5317</v>
      </c>
      <c r="H3080" s="53">
        <v>6817</v>
      </c>
      <c r="I3080" s="53">
        <v>6339.5</v>
      </c>
      <c r="J3080" s="53">
        <v>7839.5</v>
      </c>
      <c r="K3080" s="53">
        <v>6550</v>
      </c>
      <c r="L3080" s="53">
        <v>-267</v>
      </c>
      <c r="M3080" s="53">
        <v>-1289.5</v>
      </c>
      <c r="N3080" s="53">
        <v>6550</v>
      </c>
      <c r="O3080" s="53">
        <v>-1289.5</v>
      </c>
      <c r="P3080" s="53">
        <v>6270</v>
      </c>
      <c r="Q3080" s="53">
        <v>-1569.5</v>
      </c>
      <c r="R3080" s="53">
        <v>6850</v>
      </c>
      <c r="S3080" s="53">
        <v>-989.5</v>
      </c>
    </row>
    <row r="3081" spans="1:19">
      <c r="A3081" s="432">
        <v>43815</v>
      </c>
      <c r="B3081" s="53">
        <v>2045</v>
      </c>
      <c r="C3081" s="53">
        <v>7900</v>
      </c>
      <c r="D3081" s="53">
        <v>3555</v>
      </c>
      <c r="E3081" s="53">
        <v>5360</v>
      </c>
      <c r="F3081" s="53">
        <v>2948.0000000000005</v>
      </c>
      <c r="G3081" s="53">
        <v>5317</v>
      </c>
      <c r="H3081" s="53">
        <v>6817</v>
      </c>
      <c r="I3081" s="53">
        <v>6339.5</v>
      </c>
      <c r="J3081" s="53">
        <v>7839.5</v>
      </c>
      <c r="K3081" s="53">
        <v>6550</v>
      </c>
      <c r="L3081" s="53">
        <v>-267</v>
      </c>
      <c r="M3081" s="53">
        <v>-1289.5</v>
      </c>
      <c r="N3081" s="53">
        <v>6450</v>
      </c>
      <c r="O3081" s="53">
        <v>-1389.5</v>
      </c>
      <c r="P3081" s="53">
        <v>6270</v>
      </c>
      <c r="Q3081" s="53">
        <v>-1569.5</v>
      </c>
      <c r="R3081" s="53">
        <v>6850</v>
      </c>
      <c r="S3081" s="53">
        <v>-989.5</v>
      </c>
    </row>
    <row r="3082" spans="1:19">
      <c r="A3082" s="432">
        <v>43816</v>
      </c>
      <c r="B3082" s="53">
        <v>2060</v>
      </c>
      <c r="C3082" s="53">
        <v>7850</v>
      </c>
      <c r="D3082" s="53">
        <v>3532.5</v>
      </c>
      <c r="E3082" s="53">
        <v>5925</v>
      </c>
      <c r="F3082" s="53">
        <v>3258.7500000000005</v>
      </c>
      <c r="G3082" s="53">
        <v>5356</v>
      </c>
      <c r="H3082" s="53">
        <v>6856</v>
      </c>
      <c r="I3082" s="53">
        <v>6386</v>
      </c>
      <c r="J3082" s="53">
        <v>7886</v>
      </c>
      <c r="K3082" s="53">
        <v>6550</v>
      </c>
      <c r="L3082" s="53">
        <v>-306</v>
      </c>
      <c r="M3082" s="53">
        <v>-1336</v>
      </c>
      <c r="N3082" s="53">
        <v>6450</v>
      </c>
      <c r="O3082" s="53">
        <v>-1436</v>
      </c>
      <c r="P3082" s="53">
        <v>6270</v>
      </c>
      <c r="Q3082" s="53">
        <v>-1616</v>
      </c>
      <c r="R3082" s="53">
        <v>6850</v>
      </c>
      <c r="S3082" s="53">
        <v>-1036</v>
      </c>
    </row>
    <row r="3083" spans="1:19">
      <c r="A3083" s="432">
        <v>43817</v>
      </c>
      <c r="B3083" s="53">
        <v>2050</v>
      </c>
      <c r="C3083" s="53">
        <v>7850</v>
      </c>
      <c r="D3083" s="53">
        <v>3532.5</v>
      </c>
      <c r="E3083" s="53">
        <v>5665</v>
      </c>
      <c r="F3083" s="53">
        <v>3115.7500000000005</v>
      </c>
      <c r="G3083" s="53">
        <v>5330</v>
      </c>
      <c r="H3083" s="53">
        <v>6830</v>
      </c>
      <c r="I3083" s="53">
        <v>6355</v>
      </c>
      <c r="J3083" s="53">
        <v>7855</v>
      </c>
      <c r="K3083" s="53">
        <v>6550</v>
      </c>
      <c r="L3083" s="53">
        <v>-280</v>
      </c>
      <c r="M3083" s="53">
        <v>-1305</v>
      </c>
      <c r="N3083" s="53">
        <v>6450</v>
      </c>
      <c r="O3083" s="53">
        <v>-1405</v>
      </c>
      <c r="P3083" s="53">
        <v>6270</v>
      </c>
      <c r="Q3083" s="53">
        <v>-1585</v>
      </c>
      <c r="R3083" s="53">
        <v>6850</v>
      </c>
      <c r="S3083" s="53">
        <v>-1005</v>
      </c>
    </row>
    <row r="3084" spans="1:19">
      <c r="A3084" s="432">
        <v>43818</v>
      </c>
      <c r="B3084" s="53">
        <v>2037.5</v>
      </c>
      <c r="C3084" s="53">
        <v>7825</v>
      </c>
      <c r="D3084" s="53">
        <v>3521.25</v>
      </c>
      <c r="E3084" s="53">
        <v>5390</v>
      </c>
      <c r="F3084" s="53">
        <v>2964.5000000000005</v>
      </c>
      <c r="G3084" s="53">
        <v>5297.5</v>
      </c>
      <c r="H3084" s="53">
        <v>6797.5</v>
      </c>
      <c r="I3084" s="53">
        <v>6316.25</v>
      </c>
      <c r="J3084" s="53">
        <v>7816.25</v>
      </c>
      <c r="K3084" s="53">
        <v>6550</v>
      </c>
      <c r="L3084" s="53">
        <v>-247.5</v>
      </c>
      <c r="M3084" s="53">
        <v>-1266.25</v>
      </c>
      <c r="N3084" s="53">
        <v>6450</v>
      </c>
      <c r="O3084" s="53">
        <v>-1366.25</v>
      </c>
      <c r="P3084" s="53">
        <v>6270</v>
      </c>
      <c r="Q3084" s="53">
        <v>-1546.25</v>
      </c>
      <c r="R3084" s="53">
        <v>6850</v>
      </c>
      <c r="S3084" s="53">
        <v>-966.25</v>
      </c>
    </row>
    <row r="3085" spans="1:19">
      <c r="A3085" s="432">
        <v>43819</v>
      </c>
      <c r="B3085" s="53">
        <v>2060</v>
      </c>
      <c r="C3085" s="53">
        <v>7800</v>
      </c>
      <c r="D3085" s="53">
        <v>3510</v>
      </c>
      <c r="E3085" s="53">
        <v>5180</v>
      </c>
      <c r="F3085" s="53">
        <v>2849.0000000000005</v>
      </c>
      <c r="G3085" s="53">
        <v>5356</v>
      </c>
      <c r="H3085" s="53">
        <v>6856</v>
      </c>
      <c r="I3085" s="53">
        <v>6386</v>
      </c>
      <c r="J3085" s="53">
        <v>7886</v>
      </c>
      <c r="K3085" s="53">
        <v>6550</v>
      </c>
      <c r="L3085" s="53">
        <v>-306</v>
      </c>
      <c r="M3085" s="53">
        <v>-1336</v>
      </c>
      <c r="N3085" s="53">
        <v>6450</v>
      </c>
      <c r="O3085" s="53">
        <v>-1436</v>
      </c>
      <c r="P3085" s="53">
        <v>6270</v>
      </c>
      <c r="Q3085" s="53">
        <v>-1616</v>
      </c>
      <c r="R3085" s="53">
        <v>6850</v>
      </c>
      <c r="S3085" s="53">
        <v>-1036</v>
      </c>
    </row>
    <row r="3086" spans="1:19">
      <c r="A3086" s="432">
        <v>43822</v>
      </c>
      <c r="B3086" s="53">
        <v>2082.5</v>
      </c>
      <c r="C3086" s="53">
        <v>7800</v>
      </c>
      <c r="D3086" s="53">
        <v>3510</v>
      </c>
      <c r="E3086" s="53">
        <v>5150</v>
      </c>
      <c r="F3086" s="53">
        <v>2832.5000000000005</v>
      </c>
      <c r="G3086" s="53">
        <v>5414.5</v>
      </c>
      <c r="H3086" s="53">
        <v>6914.5</v>
      </c>
      <c r="I3086" s="53">
        <v>6455.75</v>
      </c>
      <c r="J3086" s="53">
        <v>7955.75</v>
      </c>
      <c r="K3086" s="53">
        <v>6630</v>
      </c>
      <c r="L3086" s="53">
        <v>-284.5</v>
      </c>
      <c r="M3086" s="53">
        <v>-1325.75</v>
      </c>
      <c r="N3086" s="53">
        <v>6450</v>
      </c>
      <c r="O3086" s="53">
        <v>-1505.75</v>
      </c>
      <c r="P3086" s="53">
        <v>6270</v>
      </c>
      <c r="Q3086" s="53">
        <v>-1685.75</v>
      </c>
      <c r="R3086" s="53">
        <v>6901</v>
      </c>
      <c r="S3086" s="53">
        <v>-1054.75</v>
      </c>
    </row>
    <row r="3087" spans="1:19">
      <c r="A3087" s="432">
        <v>43823</v>
      </c>
      <c r="B3087" s="53">
        <v>2067.5</v>
      </c>
      <c r="C3087" s="53">
        <v>7800</v>
      </c>
      <c r="D3087" s="53">
        <v>3510</v>
      </c>
      <c r="E3087" s="53">
        <v>5180</v>
      </c>
      <c r="F3087" s="53">
        <v>2849.0000000000005</v>
      </c>
      <c r="G3087" s="53">
        <v>5375.5</v>
      </c>
      <c r="H3087" s="53">
        <v>6875.5</v>
      </c>
      <c r="I3087" s="53">
        <v>6409.25</v>
      </c>
      <c r="J3087" s="53">
        <v>7909.25</v>
      </c>
      <c r="K3087" s="53">
        <v>6630</v>
      </c>
      <c r="L3087" s="53">
        <v>-245.5</v>
      </c>
      <c r="M3087" s="53">
        <v>-1279.25</v>
      </c>
      <c r="N3087" s="53">
        <v>6450</v>
      </c>
      <c r="O3087" s="53">
        <v>-1459.25</v>
      </c>
      <c r="P3087" s="53">
        <v>6270</v>
      </c>
      <c r="Q3087" s="53">
        <v>-1639.25</v>
      </c>
      <c r="R3087" s="53">
        <v>6901</v>
      </c>
      <c r="S3087" s="53">
        <v>-1008.25</v>
      </c>
    </row>
    <row r="3088" spans="1:19">
      <c r="A3088" s="432">
        <v>43824</v>
      </c>
      <c r="B3088" s="53">
        <v>2090</v>
      </c>
      <c r="E3088" s="53">
        <v>5100</v>
      </c>
      <c r="F3088" s="53">
        <v>2805</v>
      </c>
      <c r="G3088" s="53">
        <v>5434</v>
      </c>
      <c r="H3088" s="53">
        <v>6934</v>
      </c>
      <c r="I3088" s="53">
        <v>6479</v>
      </c>
      <c r="J3088" s="53">
        <v>7979</v>
      </c>
      <c r="K3088" s="53">
        <v>6630</v>
      </c>
      <c r="L3088" s="53">
        <v>-304</v>
      </c>
      <c r="M3088" s="53">
        <v>-1349</v>
      </c>
      <c r="N3088" s="53">
        <v>6450</v>
      </c>
      <c r="O3088" s="53">
        <v>-1529</v>
      </c>
      <c r="P3088" s="53">
        <v>6170</v>
      </c>
      <c r="Q3088" s="53">
        <v>-1809</v>
      </c>
      <c r="R3088" s="53">
        <v>6901</v>
      </c>
      <c r="S3088" s="53">
        <v>-1078</v>
      </c>
    </row>
    <row r="3089" spans="1:19">
      <c r="A3089" s="432">
        <v>43825</v>
      </c>
      <c r="B3089" s="53">
        <v>2115</v>
      </c>
      <c r="C3089" s="53">
        <v>7775</v>
      </c>
      <c r="D3089" s="53">
        <v>3498.75</v>
      </c>
      <c r="E3089" s="53">
        <v>4940</v>
      </c>
      <c r="F3089" s="53">
        <v>2717</v>
      </c>
      <c r="G3089" s="53">
        <v>5499</v>
      </c>
      <c r="H3089" s="53">
        <v>6999</v>
      </c>
      <c r="I3089" s="53">
        <v>6556.5</v>
      </c>
      <c r="J3089" s="53">
        <v>8056.5</v>
      </c>
      <c r="K3089" s="53">
        <v>6530</v>
      </c>
      <c r="L3089" s="53">
        <v>-469</v>
      </c>
      <c r="M3089" s="53">
        <v>-1526.5</v>
      </c>
      <c r="N3089" s="53">
        <v>6450</v>
      </c>
      <c r="O3089" s="53">
        <v>-1606.5</v>
      </c>
      <c r="P3089" s="53">
        <v>6070</v>
      </c>
      <c r="Q3089" s="53">
        <v>-1986.5</v>
      </c>
      <c r="R3089" s="53">
        <v>6800</v>
      </c>
      <c r="S3089" s="53">
        <v>-1256.5</v>
      </c>
    </row>
    <row r="3090" spans="1:19">
      <c r="A3090" s="432">
        <v>43826</v>
      </c>
      <c r="B3090" s="53">
        <v>2162.5</v>
      </c>
      <c r="C3090" s="53">
        <v>7750</v>
      </c>
      <c r="D3090" s="53">
        <v>3487.5</v>
      </c>
      <c r="E3090" s="53">
        <v>4975</v>
      </c>
      <c r="F3090" s="53">
        <v>2736.25</v>
      </c>
      <c r="G3090" s="53">
        <v>5622.5</v>
      </c>
      <c r="H3090" s="53">
        <v>7122.5</v>
      </c>
      <c r="I3090" s="53">
        <v>6703.75</v>
      </c>
      <c r="J3090" s="53">
        <v>8203.75</v>
      </c>
      <c r="K3090" s="53">
        <v>6500</v>
      </c>
      <c r="L3090" s="53">
        <v>-622.5</v>
      </c>
      <c r="M3090" s="53">
        <v>-1703.75</v>
      </c>
      <c r="N3090" s="53">
        <v>6450</v>
      </c>
      <c r="O3090" s="53">
        <v>-1753.75</v>
      </c>
      <c r="P3090" s="53">
        <v>6070</v>
      </c>
      <c r="Q3090" s="53">
        <v>-2133.75</v>
      </c>
      <c r="R3090" s="53">
        <v>6800</v>
      </c>
      <c r="S3090" s="53">
        <v>-1403.75</v>
      </c>
    </row>
    <row r="3091" spans="1:19">
      <c r="A3091" s="432">
        <v>43829</v>
      </c>
      <c r="B3091" s="53">
        <v>2220</v>
      </c>
      <c r="C3091" s="53">
        <v>7750</v>
      </c>
      <c r="D3091" s="53">
        <v>3487.5</v>
      </c>
      <c r="E3091" s="53">
        <v>5065</v>
      </c>
      <c r="F3091" s="53">
        <v>2785.75</v>
      </c>
      <c r="G3091" s="53">
        <v>5772</v>
      </c>
      <c r="H3091" s="53">
        <v>7272</v>
      </c>
      <c r="I3091" s="53">
        <v>6882</v>
      </c>
      <c r="J3091" s="53">
        <v>8382</v>
      </c>
      <c r="K3091" s="53">
        <v>6600</v>
      </c>
      <c r="L3091" s="53">
        <v>-672</v>
      </c>
      <c r="M3091" s="53">
        <v>-1782</v>
      </c>
      <c r="N3091" s="53">
        <v>6450</v>
      </c>
      <c r="O3091" s="53">
        <v>-1932</v>
      </c>
      <c r="P3091" s="53">
        <v>6120</v>
      </c>
      <c r="Q3091" s="53">
        <v>-2262</v>
      </c>
      <c r="R3091" s="53">
        <v>6800</v>
      </c>
      <c r="S3091" s="53">
        <v>-1582</v>
      </c>
    </row>
    <row r="3092" spans="1:19">
      <c r="A3092" s="432">
        <v>43830</v>
      </c>
      <c r="B3092" s="53">
        <v>2212.5</v>
      </c>
      <c r="C3092" s="53">
        <v>7750</v>
      </c>
      <c r="D3092" s="53">
        <v>3487.5</v>
      </c>
      <c r="E3092" s="53">
        <v>4960</v>
      </c>
      <c r="F3092" s="53">
        <v>2728</v>
      </c>
      <c r="G3092" s="53">
        <v>5752.5</v>
      </c>
      <c r="H3092" s="53">
        <v>7252.5</v>
      </c>
      <c r="I3092" s="53">
        <v>6858.75</v>
      </c>
      <c r="J3092" s="53">
        <v>8358.75</v>
      </c>
      <c r="K3092" s="53">
        <v>6650</v>
      </c>
      <c r="L3092" s="53">
        <v>-602.5</v>
      </c>
      <c r="M3092" s="53">
        <v>-1708.75</v>
      </c>
      <c r="N3092" s="53">
        <v>6450</v>
      </c>
      <c r="O3092" s="53">
        <v>-1908.75</v>
      </c>
      <c r="P3092" s="53">
        <v>6170</v>
      </c>
      <c r="Q3092" s="53">
        <v>-2188.75</v>
      </c>
      <c r="R3092" s="53">
        <v>6800</v>
      </c>
      <c r="S3092" s="53">
        <v>-1558.75</v>
      </c>
    </row>
    <row r="3093" spans="1:19">
      <c r="A3093" s="432">
        <v>43831</v>
      </c>
      <c r="B3093" s="53">
        <v>2212.5</v>
      </c>
      <c r="G3093" s="53">
        <v>5752.5</v>
      </c>
      <c r="H3093" s="53">
        <v>7252.5</v>
      </c>
      <c r="I3093" s="53">
        <v>6858.75</v>
      </c>
      <c r="J3093" s="53">
        <v>8358.75</v>
      </c>
      <c r="P3093" s="53">
        <v>6170</v>
      </c>
      <c r="Q3093" s="53">
        <v>-2188.75</v>
      </c>
      <c r="R3093" s="53">
        <v>6800</v>
      </c>
      <c r="S3093" s="53">
        <v>-1558.75</v>
      </c>
    </row>
    <row r="3094" spans="1:19">
      <c r="A3094" s="432">
        <v>43832</v>
      </c>
      <c r="B3094" s="53">
        <v>2207.5</v>
      </c>
      <c r="C3094" s="53">
        <v>7675</v>
      </c>
      <c r="D3094" s="53">
        <v>3453.75</v>
      </c>
      <c r="E3094" s="53">
        <v>5010</v>
      </c>
      <c r="F3094" s="53">
        <v>2755.5</v>
      </c>
      <c r="G3094" s="53">
        <v>5739.5</v>
      </c>
      <c r="H3094" s="53">
        <v>7239.5</v>
      </c>
      <c r="I3094" s="53">
        <v>6843.25</v>
      </c>
      <c r="J3094" s="53">
        <v>8343.25</v>
      </c>
      <c r="K3094" s="53">
        <v>6720</v>
      </c>
      <c r="L3094" s="53">
        <v>-519.5</v>
      </c>
      <c r="M3094" s="53">
        <v>-1623.25</v>
      </c>
      <c r="N3094" s="53">
        <v>6550</v>
      </c>
      <c r="O3094" s="53">
        <v>-1793.25</v>
      </c>
      <c r="P3094" s="53">
        <v>6320</v>
      </c>
      <c r="Q3094" s="53">
        <v>-2023.25</v>
      </c>
      <c r="R3094" s="53">
        <v>6850</v>
      </c>
      <c r="S3094" s="53">
        <v>-1493.25</v>
      </c>
    </row>
    <row r="3095" spans="1:19">
      <c r="A3095" s="432">
        <v>43833</v>
      </c>
      <c r="B3095" s="53">
        <v>2212.5</v>
      </c>
      <c r="C3095" s="53">
        <v>7625</v>
      </c>
      <c r="D3095" s="53">
        <v>3431.25</v>
      </c>
      <c r="E3095" s="53">
        <v>5090</v>
      </c>
      <c r="F3095" s="53">
        <v>2799.5</v>
      </c>
      <c r="G3095" s="53">
        <v>5752.5</v>
      </c>
      <c r="H3095" s="53">
        <v>7252.5</v>
      </c>
      <c r="I3095" s="53">
        <v>6858.75</v>
      </c>
      <c r="J3095" s="53">
        <v>8358.75</v>
      </c>
      <c r="K3095" s="53">
        <v>6770</v>
      </c>
      <c r="L3095" s="53">
        <v>-482.5</v>
      </c>
      <c r="M3095" s="53">
        <v>-1588.75</v>
      </c>
      <c r="N3095" s="53">
        <v>6550</v>
      </c>
      <c r="O3095" s="53">
        <v>-1808.75</v>
      </c>
      <c r="P3095" s="53">
        <v>6420</v>
      </c>
      <c r="Q3095" s="53">
        <v>-1938.75</v>
      </c>
      <c r="R3095" s="53">
        <v>7001</v>
      </c>
      <c r="S3095" s="53">
        <v>-1357.75</v>
      </c>
    </row>
    <row r="3096" spans="1:19">
      <c r="A3096" s="432">
        <v>43836</v>
      </c>
      <c r="B3096" s="53">
        <v>2322.5</v>
      </c>
      <c r="C3096" s="53">
        <v>7600</v>
      </c>
      <c r="D3096" s="53">
        <v>3420</v>
      </c>
      <c r="E3096" s="53">
        <v>5275</v>
      </c>
      <c r="F3096" s="53">
        <v>2901.2500000000005</v>
      </c>
      <c r="G3096" s="53">
        <v>6038.5</v>
      </c>
      <c r="H3096" s="53">
        <v>7538.5</v>
      </c>
      <c r="I3096" s="53">
        <v>7199.75</v>
      </c>
      <c r="J3096" s="53">
        <v>8699.75</v>
      </c>
      <c r="K3096" s="53">
        <v>6700</v>
      </c>
      <c r="L3096" s="53">
        <v>-838.5</v>
      </c>
      <c r="M3096" s="53">
        <v>-1999.75</v>
      </c>
      <c r="N3096" s="53">
        <v>6650</v>
      </c>
      <c r="O3096" s="53">
        <v>-2049.75</v>
      </c>
      <c r="P3096" s="53">
        <v>6470</v>
      </c>
      <c r="Q3096" s="53">
        <v>-2229.75</v>
      </c>
      <c r="R3096" s="53">
        <v>7051</v>
      </c>
      <c r="S3096" s="53">
        <v>-1648.75</v>
      </c>
    </row>
    <row r="3097" spans="1:19">
      <c r="A3097" s="432">
        <v>43837</v>
      </c>
      <c r="B3097" s="53">
        <v>2335</v>
      </c>
      <c r="C3097" s="53">
        <v>7575</v>
      </c>
      <c r="D3097" s="53">
        <v>3408.75</v>
      </c>
      <c r="E3097" s="53">
        <v>5250</v>
      </c>
      <c r="F3097" s="53">
        <v>2887.5000000000005</v>
      </c>
      <c r="G3097" s="53">
        <v>6071</v>
      </c>
      <c r="H3097" s="53">
        <v>7571</v>
      </c>
      <c r="I3097" s="53">
        <v>7238.5</v>
      </c>
      <c r="J3097" s="53">
        <v>8738.5</v>
      </c>
      <c r="K3097" s="53">
        <v>6730</v>
      </c>
      <c r="L3097" s="53">
        <v>-841</v>
      </c>
      <c r="M3097" s="53">
        <v>-2008.5</v>
      </c>
      <c r="N3097" s="53">
        <v>6650</v>
      </c>
      <c r="O3097" s="53">
        <v>-2088.5</v>
      </c>
      <c r="P3097" s="53">
        <v>6520</v>
      </c>
      <c r="Q3097" s="53">
        <v>-2218.5</v>
      </c>
      <c r="R3097" s="53">
        <v>7101</v>
      </c>
      <c r="S3097" s="53">
        <v>-1637.5</v>
      </c>
    </row>
    <row r="3098" spans="1:19">
      <c r="A3098" s="432">
        <v>43838</v>
      </c>
      <c r="B3098" s="53">
        <v>2405</v>
      </c>
      <c r="C3098" s="53">
        <v>7575</v>
      </c>
      <c r="D3098" s="53">
        <v>3408.75</v>
      </c>
      <c r="E3098" s="53">
        <v>5390</v>
      </c>
      <c r="F3098" s="53">
        <v>2964.5000000000005</v>
      </c>
      <c r="G3098" s="53">
        <v>6253</v>
      </c>
      <c r="H3098" s="53">
        <v>7753</v>
      </c>
      <c r="I3098" s="53">
        <v>7455.5</v>
      </c>
      <c r="J3098" s="53">
        <v>8955.5</v>
      </c>
      <c r="K3098" s="53">
        <v>6800</v>
      </c>
      <c r="L3098" s="53">
        <v>-953</v>
      </c>
      <c r="M3098" s="53">
        <v>-2155.5</v>
      </c>
      <c r="N3098" s="53">
        <v>6650</v>
      </c>
      <c r="O3098" s="53">
        <v>-2305.5</v>
      </c>
      <c r="P3098" s="53">
        <v>6570</v>
      </c>
      <c r="Q3098" s="53">
        <v>-2385.5</v>
      </c>
      <c r="R3098" s="53">
        <v>7101</v>
      </c>
      <c r="S3098" s="53">
        <v>-1854.5</v>
      </c>
    </row>
    <row r="3099" spans="1:19">
      <c r="A3099" s="432">
        <v>43839</v>
      </c>
      <c r="B3099" s="53">
        <v>2355</v>
      </c>
      <c r="C3099" s="53">
        <v>7575</v>
      </c>
      <c r="D3099" s="53">
        <v>3408.75</v>
      </c>
      <c r="E3099" s="53">
        <v>5290</v>
      </c>
      <c r="F3099" s="53">
        <v>2909.5000000000005</v>
      </c>
      <c r="G3099" s="53">
        <v>6123</v>
      </c>
      <c r="H3099" s="53">
        <v>7623</v>
      </c>
      <c r="I3099" s="53">
        <v>7300.5</v>
      </c>
      <c r="J3099" s="53">
        <v>8800.5</v>
      </c>
      <c r="K3099" s="53">
        <v>6800</v>
      </c>
      <c r="L3099" s="53">
        <v>-823</v>
      </c>
      <c r="M3099" s="53">
        <v>-2000.5</v>
      </c>
      <c r="N3099" s="53">
        <v>6650</v>
      </c>
      <c r="O3099" s="53">
        <v>-2150.5</v>
      </c>
      <c r="P3099" s="53">
        <v>6570</v>
      </c>
      <c r="Q3099" s="53">
        <v>-2230.5</v>
      </c>
      <c r="R3099" s="53">
        <v>7101</v>
      </c>
      <c r="S3099" s="53">
        <v>-1699.5</v>
      </c>
    </row>
    <row r="3100" spans="1:19">
      <c r="A3100" s="432">
        <v>43840</v>
      </c>
      <c r="B3100" s="53">
        <v>2305</v>
      </c>
      <c r="C3100" s="53">
        <v>7575</v>
      </c>
      <c r="D3100" s="53">
        <v>3408.75</v>
      </c>
      <c r="E3100" s="53">
        <v>5440</v>
      </c>
      <c r="F3100" s="53">
        <v>2992.0000000000005</v>
      </c>
      <c r="G3100" s="53">
        <v>5993</v>
      </c>
      <c r="H3100" s="53">
        <v>7493</v>
      </c>
      <c r="I3100" s="53">
        <v>7145.5</v>
      </c>
      <c r="J3100" s="53">
        <v>8645.5</v>
      </c>
      <c r="K3100" s="53">
        <v>6830</v>
      </c>
      <c r="L3100" s="53">
        <v>-663</v>
      </c>
      <c r="M3100" s="53">
        <v>-1815.5</v>
      </c>
      <c r="N3100" s="53">
        <v>6650</v>
      </c>
      <c r="O3100" s="53">
        <v>-1995.5</v>
      </c>
      <c r="P3100" s="53">
        <v>6620</v>
      </c>
      <c r="Q3100" s="53">
        <v>-2025.5</v>
      </c>
      <c r="R3100" s="53">
        <v>7151</v>
      </c>
      <c r="S3100" s="53">
        <v>-1494.5</v>
      </c>
    </row>
    <row r="3101" spans="1:19">
      <c r="A3101" s="432">
        <v>43843</v>
      </c>
      <c r="B3101" s="53">
        <v>2445</v>
      </c>
      <c r="C3101" s="53">
        <v>7575</v>
      </c>
      <c r="D3101" s="53">
        <v>3408.75</v>
      </c>
      <c r="E3101" s="53">
        <v>5475</v>
      </c>
      <c r="F3101" s="53">
        <v>3011.2500000000005</v>
      </c>
      <c r="G3101" s="53">
        <v>6357</v>
      </c>
      <c r="H3101" s="53">
        <v>7857</v>
      </c>
      <c r="I3101" s="53">
        <v>7579.5</v>
      </c>
      <c r="J3101" s="53">
        <v>9079.5</v>
      </c>
      <c r="K3101" s="53">
        <v>6930</v>
      </c>
      <c r="L3101" s="53">
        <v>-927</v>
      </c>
      <c r="M3101" s="53">
        <v>-2149.5</v>
      </c>
      <c r="N3101" s="53">
        <v>6750</v>
      </c>
      <c r="O3101" s="53">
        <v>-2329.5</v>
      </c>
      <c r="P3101" s="53">
        <v>6770</v>
      </c>
      <c r="Q3101" s="53">
        <v>-2309.5</v>
      </c>
      <c r="R3101" s="53">
        <v>7305</v>
      </c>
      <c r="S3101" s="53">
        <v>-1774.5</v>
      </c>
    </row>
    <row r="3102" spans="1:19">
      <c r="A3102" s="432">
        <v>43844</v>
      </c>
      <c r="B3102" s="53">
        <v>2510</v>
      </c>
      <c r="E3102" s="53">
        <v>5425</v>
      </c>
      <c r="F3102" s="53">
        <v>2983.7500000000005</v>
      </c>
      <c r="G3102" s="53">
        <v>6526</v>
      </c>
      <c r="H3102" s="53">
        <v>8026</v>
      </c>
      <c r="I3102" s="53">
        <v>7781</v>
      </c>
      <c r="J3102" s="53">
        <v>9281</v>
      </c>
      <c r="K3102" s="53">
        <v>6930</v>
      </c>
      <c r="L3102" s="53">
        <v>-1096</v>
      </c>
      <c r="M3102" s="53">
        <v>-2351</v>
      </c>
      <c r="N3102" s="53">
        <v>6750</v>
      </c>
      <c r="O3102" s="53">
        <v>-2531</v>
      </c>
      <c r="P3102" s="53">
        <v>6770</v>
      </c>
      <c r="Q3102" s="53">
        <v>-2511</v>
      </c>
      <c r="R3102" s="53">
        <v>7305</v>
      </c>
      <c r="S3102" s="53">
        <v>-1976</v>
      </c>
    </row>
    <row r="3103" spans="1:19">
      <c r="A3103" s="432">
        <v>43845</v>
      </c>
      <c r="B3103" s="53">
        <v>2497.5</v>
      </c>
      <c r="E3103" s="53">
        <v>5315</v>
      </c>
      <c r="F3103" s="53">
        <v>2923.2500000000005</v>
      </c>
      <c r="G3103" s="53">
        <v>6493.5</v>
      </c>
      <c r="H3103" s="53">
        <v>7993.5</v>
      </c>
      <c r="I3103" s="53">
        <v>7742.25</v>
      </c>
      <c r="J3103" s="53">
        <v>9242.25</v>
      </c>
      <c r="K3103" s="53">
        <v>6930</v>
      </c>
      <c r="L3103" s="53">
        <v>-1063.5</v>
      </c>
      <c r="M3103" s="53">
        <v>-2312.25</v>
      </c>
      <c r="N3103" s="53">
        <v>6750</v>
      </c>
      <c r="O3103" s="53">
        <v>-2492.25</v>
      </c>
      <c r="P3103" s="53">
        <v>6770</v>
      </c>
      <c r="Q3103" s="53">
        <v>-2472.25</v>
      </c>
      <c r="R3103" s="53">
        <v>7305</v>
      </c>
      <c r="S3103" s="53">
        <v>-1937.25</v>
      </c>
    </row>
    <row r="3104" spans="1:19">
      <c r="A3104" s="432">
        <v>43846</v>
      </c>
      <c r="B3104" s="53">
        <v>2477.5</v>
      </c>
      <c r="C3104" s="53">
        <v>7550</v>
      </c>
      <c r="D3104" s="53">
        <v>3397.5</v>
      </c>
      <c r="E3104" s="53">
        <v>5240</v>
      </c>
      <c r="F3104" s="53">
        <v>2882.0000000000005</v>
      </c>
      <c r="G3104" s="53">
        <v>6441.5</v>
      </c>
      <c r="H3104" s="53">
        <v>7941.5</v>
      </c>
      <c r="I3104" s="53">
        <v>7680.25</v>
      </c>
      <c r="J3104" s="53">
        <v>9180.25</v>
      </c>
      <c r="K3104" s="53">
        <v>6930</v>
      </c>
      <c r="L3104" s="53">
        <v>-1011.5</v>
      </c>
      <c r="M3104" s="53">
        <v>-2250.25</v>
      </c>
      <c r="N3104" s="53">
        <v>6750</v>
      </c>
      <c r="O3104" s="53">
        <v>-2430.25</v>
      </c>
      <c r="P3104" s="53">
        <v>6770</v>
      </c>
      <c r="Q3104" s="53">
        <v>-2410.25</v>
      </c>
      <c r="R3104" s="53">
        <v>7305</v>
      </c>
      <c r="S3104" s="53">
        <v>-1875.25</v>
      </c>
    </row>
    <row r="3105" spans="1:19">
      <c r="A3105" s="432">
        <v>43847</v>
      </c>
      <c r="B3105" s="53">
        <v>2465</v>
      </c>
      <c r="C3105" s="53">
        <v>7525</v>
      </c>
      <c r="D3105" s="53">
        <v>3386.25</v>
      </c>
      <c r="E3105" s="53">
        <v>5235</v>
      </c>
      <c r="F3105" s="53">
        <v>2879.2500000000005</v>
      </c>
      <c r="G3105" s="53">
        <v>6409</v>
      </c>
      <c r="H3105" s="53">
        <v>7909</v>
      </c>
      <c r="I3105" s="53">
        <v>7641.5</v>
      </c>
      <c r="J3105" s="53">
        <v>9141.5</v>
      </c>
      <c r="K3105" s="53">
        <v>6930</v>
      </c>
      <c r="L3105" s="53">
        <v>-979</v>
      </c>
      <c r="M3105" s="53">
        <v>-2211.5</v>
      </c>
      <c r="N3105" s="53">
        <v>6750</v>
      </c>
      <c r="O3105" s="53">
        <v>-2391.5</v>
      </c>
      <c r="P3105" s="53">
        <v>6720</v>
      </c>
      <c r="Q3105" s="53">
        <v>-2421.5</v>
      </c>
      <c r="R3105" s="53">
        <v>7305</v>
      </c>
      <c r="S3105" s="53">
        <v>-1836.5</v>
      </c>
    </row>
    <row r="3106" spans="1:19">
      <c r="A3106" s="432">
        <v>43849</v>
      </c>
      <c r="B3106" s="53">
        <v>2460</v>
      </c>
      <c r="C3106" s="53">
        <v>7525</v>
      </c>
      <c r="D3106" s="53">
        <v>3386.25</v>
      </c>
      <c r="E3106" s="53">
        <v>5215</v>
      </c>
      <c r="F3106" s="53">
        <v>2868.2500000000005</v>
      </c>
      <c r="G3106" s="53">
        <v>6396</v>
      </c>
      <c r="H3106" s="53">
        <v>7896</v>
      </c>
      <c r="I3106" s="53">
        <v>7626</v>
      </c>
      <c r="J3106" s="53">
        <v>9126</v>
      </c>
      <c r="K3106" s="53">
        <v>6900</v>
      </c>
      <c r="L3106" s="53">
        <v>-996</v>
      </c>
      <c r="M3106" s="53">
        <v>-2226</v>
      </c>
      <c r="N3106" s="53">
        <v>6750</v>
      </c>
      <c r="O3106" s="53">
        <v>-2376</v>
      </c>
      <c r="P3106" s="53">
        <v>6570</v>
      </c>
      <c r="Q3106" s="53">
        <v>-2556</v>
      </c>
      <c r="R3106" s="53">
        <v>7151</v>
      </c>
      <c r="S3106" s="53">
        <v>-1975</v>
      </c>
    </row>
    <row r="3107" spans="1:19">
      <c r="A3107" s="432">
        <v>43850</v>
      </c>
      <c r="B3107" s="53">
        <v>2485</v>
      </c>
      <c r="C3107" s="53">
        <v>7525</v>
      </c>
      <c r="D3107" s="53">
        <v>3386.25</v>
      </c>
      <c r="E3107" s="53">
        <v>5120</v>
      </c>
      <c r="F3107" s="53">
        <v>2816</v>
      </c>
      <c r="G3107" s="53">
        <v>6461</v>
      </c>
      <c r="H3107" s="53">
        <v>7961</v>
      </c>
      <c r="I3107" s="53">
        <v>7703.5</v>
      </c>
      <c r="J3107" s="53">
        <v>9203.5</v>
      </c>
      <c r="K3107" s="53">
        <v>6850</v>
      </c>
      <c r="L3107" s="53">
        <v>-1111</v>
      </c>
      <c r="M3107" s="53">
        <v>-2353.5</v>
      </c>
      <c r="N3107" s="53">
        <v>6750</v>
      </c>
      <c r="O3107" s="53">
        <v>-2453.5</v>
      </c>
      <c r="P3107" s="53">
        <v>6520</v>
      </c>
      <c r="Q3107" s="53">
        <v>-2683.5</v>
      </c>
      <c r="R3107" s="53">
        <v>7151</v>
      </c>
      <c r="S3107" s="53">
        <v>-2052.5</v>
      </c>
    </row>
    <row r="3108" spans="1:19">
      <c r="A3108" s="432">
        <v>43851</v>
      </c>
      <c r="B3108" s="53">
        <v>2470</v>
      </c>
      <c r="C3108" s="53">
        <v>7525</v>
      </c>
      <c r="D3108" s="53">
        <v>3386.25</v>
      </c>
      <c r="E3108" s="53">
        <v>5085</v>
      </c>
      <c r="F3108" s="53">
        <v>2796.75</v>
      </c>
      <c r="G3108" s="53">
        <v>6422</v>
      </c>
      <c r="H3108" s="53">
        <v>7922</v>
      </c>
      <c r="I3108" s="53">
        <v>7657</v>
      </c>
      <c r="J3108" s="53">
        <v>9157</v>
      </c>
      <c r="K3108" s="53">
        <v>6800</v>
      </c>
      <c r="L3108" s="53">
        <v>-1122</v>
      </c>
      <c r="M3108" s="53">
        <v>-2357</v>
      </c>
      <c r="N3108" s="53">
        <v>6750</v>
      </c>
      <c r="O3108" s="53">
        <v>-2407</v>
      </c>
      <c r="P3108" s="53">
        <v>6420</v>
      </c>
      <c r="Q3108" s="53">
        <v>-2737</v>
      </c>
      <c r="R3108" s="53">
        <v>7151</v>
      </c>
      <c r="S3108" s="53">
        <v>-2006</v>
      </c>
    </row>
    <row r="3109" spans="1:19">
      <c r="A3109" s="432">
        <v>43852</v>
      </c>
      <c r="B3109" s="53">
        <v>2425</v>
      </c>
      <c r="C3109" s="53">
        <v>7525</v>
      </c>
      <c r="D3109" s="53">
        <v>3386.25</v>
      </c>
      <c r="E3109" s="53">
        <v>5025</v>
      </c>
      <c r="F3109" s="53">
        <v>2763.75</v>
      </c>
      <c r="G3109" s="53">
        <v>6305</v>
      </c>
      <c r="H3109" s="53">
        <v>7805</v>
      </c>
      <c r="I3109" s="53">
        <v>7517.5</v>
      </c>
      <c r="J3109" s="53">
        <v>9017.5</v>
      </c>
      <c r="K3109" s="53">
        <v>6800</v>
      </c>
      <c r="L3109" s="53">
        <v>-1005</v>
      </c>
      <c r="M3109" s="53">
        <v>-2217.5</v>
      </c>
      <c r="N3109" s="53">
        <v>6750</v>
      </c>
      <c r="O3109" s="53">
        <v>-2267.5</v>
      </c>
      <c r="P3109" s="53">
        <v>6420</v>
      </c>
      <c r="Q3109" s="53">
        <v>-2597.5</v>
      </c>
      <c r="R3109" s="53">
        <v>7151</v>
      </c>
      <c r="S3109" s="53">
        <v>-1866.5</v>
      </c>
    </row>
    <row r="3110" spans="1:19">
      <c r="A3110" s="432">
        <v>43853</v>
      </c>
      <c r="B3110" s="53">
        <v>2425</v>
      </c>
      <c r="G3110" s="53">
        <v>6305</v>
      </c>
      <c r="H3110" s="53">
        <v>7805</v>
      </c>
      <c r="I3110" s="53">
        <v>7517.5</v>
      </c>
      <c r="J3110" s="53">
        <v>9017.5</v>
      </c>
      <c r="K3110" s="53">
        <v>6800</v>
      </c>
      <c r="L3110" s="53">
        <v>-1005</v>
      </c>
      <c r="M3110" s="53">
        <v>-2217.5</v>
      </c>
      <c r="N3110" s="53">
        <v>6750</v>
      </c>
      <c r="O3110" s="53">
        <v>-2267.5</v>
      </c>
      <c r="P3110" s="53">
        <v>6420</v>
      </c>
      <c r="Q3110" s="53">
        <v>-2597.5</v>
      </c>
      <c r="R3110" s="53">
        <v>7151</v>
      </c>
      <c r="S3110" s="53">
        <v>-1866.5</v>
      </c>
    </row>
    <row r="3111" spans="1:19">
      <c r="A3111" s="432">
        <v>43854</v>
      </c>
      <c r="B3111" s="53">
        <v>2425</v>
      </c>
      <c r="G3111" s="53">
        <v>6305</v>
      </c>
      <c r="H3111" s="53">
        <v>7805</v>
      </c>
      <c r="I3111" s="53">
        <v>7517.5</v>
      </c>
      <c r="J3111" s="53">
        <v>9017.5</v>
      </c>
      <c r="P3111" s="53">
        <v>6420</v>
      </c>
      <c r="Q3111" s="53">
        <v>-2597.5</v>
      </c>
      <c r="R3111" s="53">
        <v>7151</v>
      </c>
      <c r="S3111" s="53">
        <v>-1866.5</v>
      </c>
    </row>
    <row r="3112" spans="1:19">
      <c r="A3112" s="432">
        <v>43857</v>
      </c>
      <c r="B3112" s="53">
        <v>2425</v>
      </c>
      <c r="G3112" s="53">
        <v>6305</v>
      </c>
      <c r="H3112" s="53">
        <v>7805</v>
      </c>
      <c r="I3112" s="53">
        <v>7517.5</v>
      </c>
      <c r="J3112" s="53">
        <v>9017.5</v>
      </c>
      <c r="P3112" s="53">
        <v>6420</v>
      </c>
      <c r="Q3112" s="53">
        <v>-2597.5</v>
      </c>
      <c r="R3112" s="53">
        <v>7151</v>
      </c>
      <c r="S3112" s="53">
        <v>-1866.5</v>
      </c>
    </row>
    <row r="3113" spans="1:19">
      <c r="A3113" s="432">
        <v>43858</v>
      </c>
      <c r="B3113" s="53">
        <v>2425</v>
      </c>
      <c r="G3113" s="53">
        <v>6305</v>
      </c>
      <c r="H3113" s="53">
        <v>7805</v>
      </c>
      <c r="I3113" s="53">
        <v>7517.5</v>
      </c>
      <c r="J3113" s="53">
        <v>9017.5</v>
      </c>
      <c r="P3113" s="53">
        <v>6420</v>
      </c>
      <c r="Q3113" s="53">
        <v>-2597.5</v>
      </c>
      <c r="R3113" s="53">
        <v>7151</v>
      </c>
      <c r="S3113" s="53">
        <v>-1866.5</v>
      </c>
    </row>
    <row r="3114" spans="1:19">
      <c r="A3114" s="432">
        <v>43859</v>
      </c>
      <c r="B3114" s="53">
        <v>2425</v>
      </c>
      <c r="G3114" s="53">
        <v>6305</v>
      </c>
      <c r="H3114" s="53">
        <v>7805</v>
      </c>
      <c r="I3114" s="53">
        <v>7517.5</v>
      </c>
      <c r="J3114" s="53">
        <v>9017.5</v>
      </c>
      <c r="P3114" s="53">
        <v>6420</v>
      </c>
      <c r="Q3114" s="53">
        <v>-2597.5</v>
      </c>
      <c r="R3114" s="53">
        <v>7151</v>
      </c>
      <c r="S3114" s="53">
        <v>-1866.5</v>
      </c>
    </row>
    <row r="3115" spans="1:19">
      <c r="A3115" s="432">
        <v>43860</v>
      </c>
      <c r="B3115" s="53">
        <v>2425</v>
      </c>
      <c r="G3115" s="53">
        <v>6305</v>
      </c>
      <c r="H3115" s="53">
        <v>7805</v>
      </c>
      <c r="I3115" s="53">
        <v>7517.5</v>
      </c>
      <c r="J3115" s="53">
        <v>9017.5</v>
      </c>
      <c r="P3115" s="53">
        <v>6420</v>
      </c>
      <c r="Q3115" s="53">
        <v>-2597.5</v>
      </c>
      <c r="R3115" s="53">
        <v>7151</v>
      </c>
      <c r="S3115" s="53">
        <v>-1866.5</v>
      </c>
    </row>
    <row r="3116" spans="1:19">
      <c r="A3116" s="432">
        <v>43861</v>
      </c>
      <c r="B3116" s="53">
        <v>2425</v>
      </c>
      <c r="G3116" s="53">
        <v>6305</v>
      </c>
      <c r="H3116" s="53">
        <v>7805</v>
      </c>
      <c r="I3116" s="53">
        <v>7517.5</v>
      </c>
      <c r="J3116" s="53">
        <v>9017.5</v>
      </c>
      <c r="P3116" s="53">
        <v>6420</v>
      </c>
      <c r="Q3116" s="53">
        <v>-2597.5</v>
      </c>
      <c r="R3116" s="53">
        <v>7151</v>
      </c>
      <c r="S3116" s="53">
        <v>-1866.5</v>
      </c>
    </row>
    <row r="3117" spans="1:19">
      <c r="A3117" s="432">
        <v>43862</v>
      </c>
      <c r="K3117" s="53">
        <v>6450</v>
      </c>
      <c r="N3117" s="53">
        <v>6750</v>
      </c>
    </row>
    <row r="3118" spans="1:19">
      <c r="A3118" s="432">
        <v>43863</v>
      </c>
      <c r="K3118" s="53">
        <v>6450</v>
      </c>
      <c r="N3118" s="53">
        <v>6750</v>
      </c>
    </row>
    <row r="3119" spans="1:19">
      <c r="A3119" s="432">
        <v>43864</v>
      </c>
      <c r="B3119" s="53">
        <v>2225</v>
      </c>
      <c r="E3119" s="53">
        <v>4250</v>
      </c>
      <c r="F3119" s="53">
        <v>2337.5</v>
      </c>
      <c r="G3119" s="53">
        <v>5785</v>
      </c>
      <c r="H3119" s="53">
        <v>7285</v>
      </c>
      <c r="I3119" s="53">
        <v>6897.5</v>
      </c>
      <c r="J3119" s="53">
        <v>8397.5</v>
      </c>
      <c r="K3119" s="53">
        <v>6450</v>
      </c>
      <c r="L3119" s="53">
        <v>-835</v>
      </c>
      <c r="M3119" s="53">
        <v>-1947.5</v>
      </c>
      <c r="N3119" s="53">
        <v>6600</v>
      </c>
      <c r="O3119" s="53">
        <v>-1797.5</v>
      </c>
      <c r="P3119" s="53">
        <v>5720</v>
      </c>
      <c r="Q3119" s="53">
        <v>-2677.5</v>
      </c>
      <c r="R3119" s="53">
        <v>6750</v>
      </c>
      <c r="S3119" s="53">
        <v>-1647.5</v>
      </c>
    </row>
    <row r="3120" spans="1:19">
      <c r="A3120" s="432">
        <v>43865</v>
      </c>
      <c r="B3120" s="53">
        <v>2195</v>
      </c>
      <c r="E3120" s="53">
        <v>4380</v>
      </c>
      <c r="F3120" s="53">
        <v>2409</v>
      </c>
      <c r="G3120" s="53">
        <v>5707</v>
      </c>
      <c r="H3120" s="53">
        <v>7207</v>
      </c>
      <c r="I3120" s="53">
        <v>6804.5</v>
      </c>
      <c r="J3120" s="53">
        <v>8304.5</v>
      </c>
      <c r="K3120" s="53">
        <v>6450</v>
      </c>
      <c r="L3120" s="53">
        <v>-757</v>
      </c>
      <c r="M3120" s="53">
        <v>-1854.5</v>
      </c>
      <c r="N3120" s="53">
        <v>6600</v>
      </c>
      <c r="O3120" s="53">
        <v>-1704.5</v>
      </c>
      <c r="P3120" s="53">
        <v>5720</v>
      </c>
      <c r="Q3120" s="53">
        <v>-2584.5</v>
      </c>
      <c r="R3120" s="53">
        <v>6750</v>
      </c>
      <c r="S3120" s="53">
        <v>-1554.5</v>
      </c>
    </row>
    <row r="3121" spans="1:19">
      <c r="A3121" s="432">
        <v>43866</v>
      </c>
      <c r="B3121" s="53">
        <v>2212.5</v>
      </c>
      <c r="C3121" s="53">
        <v>7050</v>
      </c>
      <c r="D3121" s="53">
        <v>3172.5</v>
      </c>
      <c r="E3121" s="53">
        <v>4375</v>
      </c>
      <c r="F3121" s="53">
        <v>2406.25</v>
      </c>
      <c r="G3121" s="53">
        <v>5752.5</v>
      </c>
      <c r="H3121" s="53">
        <v>7252.5</v>
      </c>
      <c r="I3121" s="53">
        <v>6858.75</v>
      </c>
      <c r="J3121" s="53">
        <v>8358.75</v>
      </c>
      <c r="K3121" s="53">
        <v>6450</v>
      </c>
      <c r="L3121" s="53">
        <v>-802.5</v>
      </c>
      <c r="M3121" s="53">
        <v>-1908.75</v>
      </c>
      <c r="N3121" s="53">
        <v>6600</v>
      </c>
      <c r="O3121" s="53">
        <v>-1758.75</v>
      </c>
      <c r="P3121" s="53">
        <v>5720</v>
      </c>
      <c r="Q3121" s="53">
        <v>-2638.75</v>
      </c>
      <c r="R3121" s="53">
        <v>6750</v>
      </c>
      <c r="S3121" s="53">
        <v>-1608.75</v>
      </c>
    </row>
    <row r="3122" spans="1:19">
      <c r="A3122" s="432">
        <v>43867</v>
      </c>
      <c r="B3122" s="53">
        <v>2215</v>
      </c>
      <c r="C3122" s="53">
        <v>7000</v>
      </c>
      <c r="D3122" s="53">
        <v>3150</v>
      </c>
      <c r="E3122" s="53">
        <v>4395</v>
      </c>
      <c r="F3122" s="53">
        <v>2417.25</v>
      </c>
      <c r="G3122" s="53">
        <v>5759</v>
      </c>
      <c r="H3122" s="53">
        <v>7259</v>
      </c>
      <c r="I3122" s="53">
        <v>6866.5</v>
      </c>
      <c r="J3122" s="53">
        <v>8366.5</v>
      </c>
      <c r="K3122" s="53">
        <v>6350</v>
      </c>
      <c r="L3122" s="53">
        <v>-909</v>
      </c>
      <c r="M3122" s="53">
        <v>-2016.5</v>
      </c>
      <c r="N3122" s="53">
        <v>6600</v>
      </c>
      <c r="O3122" s="53">
        <v>-1766.5</v>
      </c>
      <c r="P3122" s="53">
        <v>5770</v>
      </c>
      <c r="Q3122" s="53">
        <v>-2596.5</v>
      </c>
      <c r="R3122" s="53">
        <v>6750</v>
      </c>
      <c r="S3122" s="53">
        <v>-1616.5</v>
      </c>
    </row>
    <row r="3123" spans="1:19">
      <c r="A3123" s="432">
        <v>43868</v>
      </c>
      <c r="B3123" s="53">
        <v>2225</v>
      </c>
      <c r="C3123" s="53">
        <v>7000</v>
      </c>
      <c r="D3123" s="53">
        <v>3150</v>
      </c>
      <c r="E3123" s="53">
        <v>4385</v>
      </c>
      <c r="F3123" s="53">
        <v>2411.75</v>
      </c>
      <c r="G3123" s="53">
        <v>5785</v>
      </c>
      <c r="H3123" s="53">
        <v>7285</v>
      </c>
      <c r="I3123" s="53">
        <v>6897.5</v>
      </c>
      <c r="J3123" s="53">
        <v>8397.5</v>
      </c>
      <c r="K3123" s="53">
        <v>6000</v>
      </c>
      <c r="L3123" s="53">
        <v>-1285</v>
      </c>
      <c r="M3123" s="53">
        <v>-2397.5</v>
      </c>
      <c r="N3123" s="53">
        <v>6600</v>
      </c>
      <c r="O3123" s="53">
        <v>-1797.5</v>
      </c>
      <c r="P3123" s="53">
        <v>5820</v>
      </c>
      <c r="Q3123" s="53">
        <v>-2577.5</v>
      </c>
      <c r="R3123" s="53">
        <v>6600</v>
      </c>
      <c r="S3123" s="53">
        <v>-1797.5</v>
      </c>
    </row>
    <row r="3124" spans="1:19">
      <c r="A3124" s="432">
        <v>43871</v>
      </c>
      <c r="B3124" s="53">
        <v>2220</v>
      </c>
      <c r="C3124" s="53">
        <v>6900</v>
      </c>
      <c r="D3124" s="53">
        <v>3105</v>
      </c>
      <c r="E3124" s="53">
        <v>4382.5</v>
      </c>
      <c r="F3124" s="53">
        <v>2410.375</v>
      </c>
      <c r="G3124" s="53">
        <v>5772</v>
      </c>
      <c r="H3124" s="53">
        <v>7272</v>
      </c>
      <c r="I3124" s="53">
        <v>6882</v>
      </c>
      <c r="J3124" s="53">
        <v>8382</v>
      </c>
      <c r="K3124" s="53">
        <v>5800</v>
      </c>
      <c r="L3124" s="53">
        <v>-1472</v>
      </c>
      <c r="M3124" s="53">
        <v>-2582</v>
      </c>
      <c r="N3124" s="53">
        <v>6300</v>
      </c>
      <c r="O3124" s="53">
        <v>-2082</v>
      </c>
      <c r="P3124" s="53">
        <v>5720</v>
      </c>
      <c r="Q3124" s="53">
        <v>-2662</v>
      </c>
      <c r="R3124" s="53">
        <v>6251</v>
      </c>
      <c r="S3124" s="53">
        <v>-2131</v>
      </c>
    </row>
    <row r="3125" spans="1:19">
      <c r="A3125" s="432">
        <v>43872</v>
      </c>
      <c r="B3125" s="53">
        <v>2175</v>
      </c>
      <c r="C3125" s="53">
        <v>6850</v>
      </c>
      <c r="D3125" s="53">
        <v>3082.5</v>
      </c>
      <c r="E3125" s="53">
        <v>4377.5</v>
      </c>
      <c r="F3125" s="53">
        <v>2407.625</v>
      </c>
      <c r="G3125" s="53">
        <v>5655</v>
      </c>
      <c r="H3125" s="53">
        <v>7155</v>
      </c>
      <c r="I3125" s="53">
        <v>6742.5</v>
      </c>
      <c r="J3125" s="53">
        <v>8242.5</v>
      </c>
      <c r="K3125" s="53">
        <v>5800</v>
      </c>
      <c r="L3125" s="53">
        <v>-1355</v>
      </c>
      <c r="M3125" s="53">
        <v>-2442.5</v>
      </c>
      <c r="N3125" s="53">
        <v>6300</v>
      </c>
      <c r="O3125" s="53">
        <v>-1942.5</v>
      </c>
      <c r="P3125" s="53">
        <v>5570</v>
      </c>
      <c r="Q3125" s="53">
        <v>-2672.5</v>
      </c>
      <c r="R3125" s="53">
        <v>6050</v>
      </c>
      <c r="S3125" s="53">
        <v>-2192.5</v>
      </c>
    </row>
    <row r="3126" spans="1:19">
      <c r="A3126" s="432">
        <v>43873</v>
      </c>
      <c r="B3126" s="53">
        <v>2150</v>
      </c>
      <c r="C3126" s="53">
        <v>6800</v>
      </c>
      <c r="D3126" s="53">
        <v>3060</v>
      </c>
      <c r="E3126" s="53">
        <v>4325</v>
      </c>
      <c r="F3126" s="53">
        <v>2378.75</v>
      </c>
      <c r="G3126" s="53">
        <v>5590</v>
      </c>
      <c r="H3126" s="53">
        <v>7090</v>
      </c>
      <c r="I3126" s="53">
        <v>6665</v>
      </c>
      <c r="J3126" s="53">
        <v>8165</v>
      </c>
      <c r="K3126" s="53">
        <v>5800</v>
      </c>
      <c r="L3126" s="53">
        <v>-1290</v>
      </c>
      <c r="M3126" s="53">
        <v>-2365</v>
      </c>
      <c r="N3126" s="53">
        <v>6100</v>
      </c>
      <c r="O3126" s="53">
        <v>-2065</v>
      </c>
      <c r="P3126" s="53">
        <v>5470</v>
      </c>
      <c r="Q3126" s="53">
        <v>-2695</v>
      </c>
      <c r="R3126" s="53">
        <v>6050</v>
      </c>
      <c r="S3126" s="53">
        <v>-2115</v>
      </c>
    </row>
    <row r="3127" spans="1:19">
      <c r="A3127" s="432">
        <v>43874</v>
      </c>
      <c r="B3127" s="53">
        <v>2127.5</v>
      </c>
      <c r="C3127" s="53">
        <v>6750</v>
      </c>
      <c r="D3127" s="53">
        <v>3037.5</v>
      </c>
      <c r="E3127" s="53">
        <v>4335</v>
      </c>
      <c r="F3127" s="53">
        <v>2384.25</v>
      </c>
      <c r="G3127" s="53">
        <v>5531.5</v>
      </c>
      <c r="H3127" s="53">
        <v>7031.5</v>
      </c>
      <c r="I3127" s="53">
        <v>6595.25</v>
      </c>
      <c r="J3127" s="53">
        <v>8095.25</v>
      </c>
      <c r="K3127" s="53">
        <v>5800</v>
      </c>
      <c r="L3127" s="53">
        <v>-1231.5</v>
      </c>
      <c r="M3127" s="53">
        <v>-2295.25</v>
      </c>
      <c r="N3127" s="53">
        <v>6100</v>
      </c>
      <c r="O3127" s="53">
        <v>-1995.25</v>
      </c>
      <c r="P3127" s="53">
        <v>5370</v>
      </c>
      <c r="Q3127" s="53">
        <v>-2725.25</v>
      </c>
      <c r="R3127" s="53">
        <v>6050</v>
      </c>
      <c r="S3127" s="53">
        <v>-2045.25</v>
      </c>
    </row>
    <row r="3128" spans="1:19">
      <c r="A3128" s="432">
        <v>43875</v>
      </c>
      <c r="B3128" s="53">
        <v>2087.5</v>
      </c>
      <c r="C3128" s="53">
        <v>6650</v>
      </c>
      <c r="D3128" s="53">
        <v>2992.5</v>
      </c>
      <c r="E3128" s="53">
        <v>4325</v>
      </c>
      <c r="F3128" s="53">
        <v>2378.75</v>
      </c>
      <c r="G3128" s="53">
        <v>5427.5</v>
      </c>
      <c r="H3128" s="53">
        <v>6927.5</v>
      </c>
      <c r="I3128" s="53">
        <v>6471.25</v>
      </c>
      <c r="J3128" s="53">
        <v>7971.25</v>
      </c>
      <c r="K3128" s="53">
        <v>5800</v>
      </c>
      <c r="L3128" s="53">
        <v>-1127.5</v>
      </c>
      <c r="M3128" s="53">
        <v>-2171.25</v>
      </c>
      <c r="N3128" s="53">
        <v>6000</v>
      </c>
      <c r="O3128" s="53">
        <v>-1971.25</v>
      </c>
      <c r="P3128" s="53">
        <v>5370</v>
      </c>
      <c r="Q3128" s="53">
        <v>-2601.25</v>
      </c>
      <c r="R3128" s="53">
        <v>6151</v>
      </c>
      <c r="S3128" s="53">
        <v>-1820.25</v>
      </c>
    </row>
    <row r="3129" spans="1:19">
      <c r="A3129" s="432">
        <v>43878</v>
      </c>
      <c r="B3129" s="53">
        <v>2107.5</v>
      </c>
      <c r="C3129" s="53">
        <v>6625</v>
      </c>
      <c r="D3129" s="53">
        <v>2981.25</v>
      </c>
      <c r="E3129" s="53">
        <v>4375</v>
      </c>
      <c r="F3129" s="53">
        <v>2406.25</v>
      </c>
      <c r="G3129" s="53">
        <v>5479.5</v>
      </c>
      <c r="H3129" s="53">
        <v>6979.5</v>
      </c>
      <c r="I3129" s="53">
        <v>6533.25</v>
      </c>
      <c r="J3129" s="53">
        <v>8033.25</v>
      </c>
      <c r="K3129" s="53">
        <v>5800</v>
      </c>
      <c r="L3129" s="53">
        <v>-1179.5</v>
      </c>
      <c r="M3129" s="53">
        <v>-2233.25</v>
      </c>
      <c r="N3129" s="53">
        <v>6000</v>
      </c>
      <c r="O3129" s="53">
        <v>-2033.25</v>
      </c>
      <c r="P3129" s="53">
        <v>5470</v>
      </c>
      <c r="Q3129" s="53">
        <v>-2563.25</v>
      </c>
      <c r="R3129" s="53">
        <v>6151</v>
      </c>
      <c r="S3129" s="53">
        <v>-1882.25</v>
      </c>
    </row>
    <row r="3130" spans="1:19">
      <c r="A3130" s="432">
        <v>43879</v>
      </c>
      <c r="B3130" s="53">
        <v>2097.5</v>
      </c>
      <c r="C3130" s="53">
        <v>6625</v>
      </c>
      <c r="D3130" s="53">
        <v>2981.25</v>
      </c>
      <c r="E3130" s="53">
        <v>4355</v>
      </c>
      <c r="F3130" s="53">
        <v>2395.25</v>
      </c>
      <c r="G3130" s="53">
        <v>5453.5</v>
      </c>
      <c r="H3130" s="53">
        <v>6953.5</v>
      </c>
      <c r="I3130" s="53">
        <v>6502.25</v>
      </c>
      <c r="J3130" s="53">
        <v>8002.25</v>
      </c>
      <c r="K3130" s="53">
        <v>5800</v>
      </c>
      <c r="L3130" s="53">
        <v>-1153.5</v>
      </c>
      <c r="M3130" s="53">
        <v>-2202.25</v>
      </c>
      <c r="N3130" s="53">
        <v>6000</v>
      </c>
      <c r="O3130" s="53">
        <v>-2002.25</v>
      </c>
      <c r="P3130" s="53">
        <v>5620</v>
      </c>
      <c r="Q3130" s="53">
        <v>-2382.25</v>
      </c>
      <c r="R3130" s="53">
        <v>6251</v>
      </c>
      <c r="S3130" s="53">
        <v>-1751.25</v>
      </c>
    </row>
    <row r="3131" spans="1:19">
      <c r="A3131" s="432">
        <v>43880</v>
      </c>
      <c r="B3131" s="53">
        <v>2097.5</v>
      </c>
      <c r="C3131" s="53">
        <v>6700</v>
      </c>
      <c r="D3131" s="53">
        <v>3015</v>
      </c>
      <c r="E3131" s="53">
        <v>4370</v>
      </c>
      <c r="F3131" s="53">
        <v>2403.5</v>
      </c>
      <c r="G3131" s="53">
        <v>5453.5</v>
      </c>
      <c r="H3131" s="53">
        <v>6953.5</v>
      </c>
      <c r="I3131" s="53">
        <v>6502.25</v>
      </c>
      <c r="J3131" s="53">
        <v>8002.25</v>
      </c>
      <c r="K3131" s="53">
        <v>5900</v>
      </c>
      <c r="L3131" s="53">
        <v>-1053.5</v>
      </c>
      <c r="M3131" s="53">
        <v>-2102.25</v>
      </c>
      <c r="N3131" s="53">
        <v>6000</v>
      </c>
      <c r="O3131" s="53">
        <v>-2002.25</v>
      </c>
      <c r="P3131" s="53">
        <v>5920</v>
      </c>
      <c r="Q3131" s="53">
        <v>-2082.25</v>
      </c>
      <c r="R3131" s="53">
        <v>6500</v>
      </c>
      <c r="S3131" s="53">
        <v>-1502.25</v>
      </c>
    </row>
    <row r="3132" spans="1:19">
      <c r="A3132" s="432">
        <v>43881</v>
      </c>
      <c r="B3132" s="53">
        <v>2110</v>
      </c>
      <c r="C3132" s="53">
        <v>6975</v>
      </c>
      <c r="D3132" s="53">
        <v>3138.75</v>
      </c>
      <c r="E3132" s="53">
        <v>4390</v>
      </c>
      <c r="F3132" s="53">
        <v>2414.5</v>
      </c>
      <c r="G3132" s="53">
        <v>5486</v>
      </c>
      <c r="H3132" s="53">
        <v>6986</v>
      </c>
      <c r="I3132" s="53">
        <v>6541</v>
      </c>
      <c r="J3132" s="53">
        <v>8041</v>
      </c>
      <c r="K3132" s="53">
        <v>6150</v>
      </c>
      <c r="L3132" s="53">
        <v>-836</v>
      </c>
      <c r="M3132" s="53">
        <v>-1891</v>
      </c>
      <c r="N3132" s="53">
        <v>6000</v>
      </c>
      <c r="O3132" s="53">
        <v>-2041</v>
      </c>
      <c r="P3132" s="53">
        <v>6120</v>
      </c>
      <c r="Q3132" s="53">
        <v>-1921</v>
      </c>
      <c r="R3132" s="53">
        <v>6600</v>
      </c>
      <c r="S3132" s="53">
        <v>-1441</v>
      </c>
    </row>
    <row r="3133" spans="1:19">
      <c r="A3133" s="432">
        <v>43882</v>
      </c>
      <c r="B3133" s="53">
        <v>2092.5</v>
      </c>
      <c r="C3133" s="53">
        <v>7000</v>
      </c>
      <c r="D3133" s="53">
        <v>3150</v>
      </c>
      <c r="E3133" s="53">
        <v>4430</v>
      </c>
      <c r="F3133" s="53">
        <v>2436.5</v>
      </c>
      <c r="G3133" s="53">
        <v>5440.5</v>
      </c>
      <c r="H3133" s="53">
        <v>6940.5</v>
      </c>
      <c r="I3133" s="53">
        <v>6486.75</v>
      </c>
      <c r="J3133" s="53">
        <v>7986.75</v>
      </c>
      <c r="K3133" s="53">
        <v>6400</v>
      </c>
      <c r="L3133" s="53">
        <v>-540.5</v>
      </c>
      <c r="M3133" s="53">
        <v>-1586.75</v>
      </c>
      <c r="N3133" s="53">
        <v>6000</v>
      </c>
      <c r="O3133" s="53">
        <v>-1986.75</v>
      </c>
      <c r="P3133" s="53">
        <v>6320</v>
      </c>
      <c r="Q3133" s="53">
        <v>-1666.75</v>
      </c>
      <c r="R3133" s="53">
        <v>6800</v>
      </c>
      <c r="S3133" s="53">
        <v>-1186.75</v>
      </c>
    </row>
    <row r="3134" spans="1:19">
      <c r="A3134" s="432">
        <v>43885</v>
      </c>
      <c r="B3134" s="53">
        <v>2072.5</v>
      </c>
      <c r="C3134" s="53">
        <v>7025</v>
      </c>
      <c r="D3134" s="53">
        <v>3161.25</v>
      </c>
      <c r="E3134" s="53">
        <v>4385</v>
      </c>
      <c r="F3134" s="53">
        <v>2411.75</v>
      </c>
      <c r="G3134" s="53">
        <v>5388.5</v>
      </c>
      <c r="H3134" s="53">
        <v>6888.5</v>
      </c>
      <c r="I3134" s="53">
        <v>6424.75</v>
      </c>
      <c r="J3134" s="53">
        <v>7924.75</v>
      </c>
      <c r="K3134" s="53">
        <v>6400</v>
      </c>
      <c r="L3134" s="53">
        <v>-488.5</v>
      </c>
      <c r="M3134" s="53">
        <v>-1524.75</v>
      </c>
      <c r="N3134" s="53">
        <v>6000</v>
      </c>
      <c r="O3134" s="53">
        <v>-1924.75</v>
      </c>
      <c r="P3134" s="53">
        <v>6320</v>
      </c>
      <c r="Q3134" s="53">
        <v>-1604.75</v>
      </c>
      <c r="R3134" s="53">
        <v>6800</v>
      </c>
      <c r="S3134" s="53">
        <v>-1124.75</v>
      </c>
    </row>
    <row r="3135" spans="1:19">
      <c r="A3135" s="432">
        <v>43886</v>
      </c>
      <c r="B3135" s="53">
        <v>2060</v>
      </c>
      <c r="C3135" s="53">
        <v>7025</v>
      </c>
      <c r="D3135" s="53">
        <v>3161.25</v>
      </c>
      <c r="E3135" s="53">
        <v>4380</v>
      </c>
      <c r="F3135" s="53">
        <v>2409</v>
      </c>
      <c r="G3135" s="53">
        <v>5356</v>
      </c>
      <c r="H3135" s="53">
        <v>6856</v>
      </c>
      <c r="I3135" s="53">
        <v>6386</v>
      </c>
      <c r="J3135" s="53">
        <v>7886</v>
      </c>
      <c r="K3135" s="53">
        <v>6350</v>
      </c>
      <c r="L3135" s="53">
        <v>-506</v>
      </c>
      <c r="M3135" s="53">
        <v>-1536</v>
      </c>
      <c r="N3135" s="53">
        <v>6000</v>
      </c>
      <c r="O3135" s="53">
        <v>-1886</v>
      </c>
      <c r="P3135" s="53">
        <v>6220</v>
      </c>
      <c r="Q3135" s="53">
        <v>-1666</v>
      </c>
      <c r="R3135" s="53">
        <v>6800</v>
      </c>
      <c r="S3135" s="53">
        <v>-1086</v>
      </c>
    </row>
    <row r="3136" spans="1:19">
      <c r="A3136" s="432">
        <v>43887</v>
      </c>
      <c r="B3136" s="53">
        <v>2072.5</v>
      </c>
      <c r="E3136" s="53">
        <v>4340</v>
      </c>
      <c r="F3136" s="53">
        <v>2387</v>
      </c>
      <c r="G3136" s="53">
        <v>5388.5</v>
      </c>
      <c r="H3136" s="53">
        <v>6888.5</v>
      </c>
      <c r="I3136" s="53">
        <v>6424.75</v>
      </c>
      <c r="J3136" s="53">
        <v>7924.75</v>
      </c>
      <c r="K3136" s="53">
        <v>6200</v>
      </c>
      <c r="L3136" s="53">
        <v>-688.5</v>
      </c>
      <c r="M3136" s="53">
        <v>-1724.75</v>
      </c>
      <c r="N3136" s="53">
        <v>6000</v>
      </c>
      <c r="O3136" s="53">
        <v>-1924.75</v>
      </c>
      <c r="P3136" s="53">
        <v>6120</v>
      </c>
      <c r="Q3136" s="53">
        <v>-1804.75</v>
      </c>
      <c r="R3136" s="53">
        <v>6800</v>
      </c>
      <c r="S3136" s="53">
        <v>-1124.75</v>
      </c>
    </row>
    <row r="3137" spans="1:19">
      <c r="A3137" s="432">
        <v>43888</v>
      </c>
      <c r="B3137" s="53">
        <v>2050</v>
      </c>
      <c r="C3137" s="53">
        <v>7000</v>
      </c>
      <c r="D3137" s="53">
        <v>3150</v>
      </c>
      <c r="E3137" s="53">
        <v>4325</v>
      </c>
      <c r="F3137" s="53">
        <v>2378.75</v>
      </c>
      <c r="G3137" s="53">
        <v>5330</v>
      </c>
      <c r="H3137" s="53">
        <v>6830</v>
      </c>
      <c r="I3137" s="53">
        <v>6355</v>
      </c>
      <c r="J3137" s="53">
        <v>7855</v>
      </c>
      <c r="K3137" s="53">
        <v>6200</v>
      </c>
      <c r="L3137" s="53">
        <v>-630</v>
      </c>
      <c r="M3137" s="53">
        <v>-1655</v>
      </c>
      <c r="N3137" s="53">
        <v>6000</v>
      </c>
      <c r="O3137" s="53">
        <v>-1855</v>
      </c>
      <c r="P3137" s="53">
        <v>5970</v>
      </c>
      <c r="Q3137" s="53">
        <v>-1885</v>
      </c>
      <c r="R3137" s="53">
        <v>6800</v>
      </c>
      <c r="S3137" s="53">
        <v>-1055</v>
      </c>
    </row>
    <row r="3138" spans="1:19">
      <c r="A3138" s="432">
        <v>43889</v>
      </c>
      <c r="B3138" s="53">
        <v>2027.5</v>
      </c>
      <c r="C3138" s="53">
        <v>6975</v>
      </c>
      <c r="D3138" s="53">
        <v>3138.75</v>
      </c>
      <c r="E3138" s="53">
        <v>4255</v>
      </c>
      <c r="F3138" s="53">
        <v>2340.25</v>
      </c>
      <c r="G3138" s="53">
        <v>5271.5</v>
      </c>
      <c r="H3138" s="53">
        <v>6771.5</v>
      </c>
      <c r="I3138" s="53">
        <v>6285.25</v>
      </c>
      <c r="J3138" s="53">
        <v>7785.25</v>
      </c>
      <c r="K3138" s="53">
        <v>6200</v>
      </c>
      <c r="L3138" s="53">
        <v>-571.5</v>
      </c>
      <c r="M3138" s="53">
        <v>-1585.25</v>
      </c>
      <c r="N3138" s="53">
        <v>6000</v>
      </c>
      <c r="O3138" s="53">
        <v>-1785.25</v>
      </c>
      <c r="P3138" s="53">
        <v>5920</v>
      </c>
      <c r="Q3138" s="53">
        <v>-1865.25</v>
      </c>
      <c r="R3138" s="53">
        <v>6600</v>
      </c>
      <c r="S3138" s="53">
        <v>-1185.25</v>
      </c>
    </row>
    <row r="3139" spans="1:19">
      <c r="A3139" s="432">
        <v>43892</v>
      </c>
      <c r="B3139" s="53">
        <v>2027.5</v>
      </c>
      <c r="C3139" s="53">
        <v>6975</v>
      </c>
      <c r="D3139" s="53">
        <v>3138.75</v>
      </c>
      <c r="E3139" s="53">
        <v>4285</v>
      </c>
      <c r="F3139" s="53">
        <v>2356.75</v>
      </c>
      <c r="G3139" s="53">
        <v>5271.5</v>
      </c>
      <c r="H3139" s="53">
        <v>6771.5</v>
      </c>
      <c r="I3139" s="53">
        <v>6285.25</v>
      </c>
      <c r="J3139" s="53">
        <v>7785.25</v>
      </c>
      <c r="K3139" s="53">
        <v>6200</v>
      </c>
      <c r="L3139" s="53">
        <v>-571.5</v>
      </c>
      <c r="M3139" s="53">
        <v>-1585.25</v>
      </c>
      <c r="N3139" s="53">
        <v>6100</v>
      </c>
      <c r="O3139" s="53">
        <v>-1685.25</v>
      </c>
      <c r="P3139" s="53">
        <v>6070</v>
      </c>
      <c r="Q3139" s="53">
        <v>-1715.25</v>
      </c>
      <c r="R3139" s="53">
        <v>6600</v>
      </c>
      <c r="S3139" s="53">
        <v>-1185.25</v>
      </c>
    </row>
    <row r="3140" spans="1:19">
      <c r="A3140" s="432">
        <v>43893</v>
      </c>
      <c r="B3140" s="53">
        <v>2017.5</v>
      </c>
      <c r="C3140" s="53">
        <v>7000</v>
      </c>
      <c r="D3140" s="53">
        <v>3150</v>
      </c>
      <c r="E3140" s="53">
        <v>4287.5</v>
      </c>
      <c r="F3140" s="53">
        <v>2358.125</v>
      </c>
      <c r="G3140" s="53">
        <v>5245.5</v>
      </c>
      <c r="H3140" s="53">
        <v>6745.5</v>
      </c>
      <c r="I3140" s="53">
        <v>6254.25</v>
      </c>
      <c r="J3140" s="53">
        <v>7754.25</v>
      </c>
      <c r="K3140" s="53">
        <v>6350</v>
      </c>
      <c r="L3140" s="53">
        <v>-395.5</v>
      </c>
      <c r="M3140" s="53">
        <v>-1404.25</v>
      </c>
      <c r="N3140" s="53">
        <v>6100</v>
      </c>
      <c r="O3140" s="53">
        <v>-1654.25</v>
      </c>
      <c r="P3140" s="53">
        <v>6220</v>
      </c>
      <c r="Q3140" s="53">
        <v>-1534.25</v>
      </c>
      <c r="R3140" s="53">
        <v>6702</v>
      </c>
      <c r="S3140" s="53">
        <v>-1052.25</v>
      </c>
    </row>
    <row r="3141" spans="1:19">
      <c r="A3141" s="432">
        <v>43894</v>
      </c>
      <c r="B3141" s="53">
        <v>2007.5</v>
      </c>
      <c r="C3141" s="53">
        <v>7000</v>
      </c>
      <c r="D3141" s="53">
        <v>3150</v>
      </c>
      <c r="E3141" s="53">
        <v>4275</v>
      </c>
      <c r="F3141" s="53">
        <v>2351.25</v>
      </c>
      <c r="G3141" s="53">
        <v>5219.5</v>
      </c>
      <c r="H3141" s="53">
        <v>6719.5</v>
      </c>
      <c r="I3141" s="53">
        <v>6223.25</v>
      </c>
      <c r="J3141" s="53">
        <v>7723.25</v>
      </c>
      <c r="K3141" s="53">
        <v>6450</v>
      </c>
      <c r="L3141" s="53">
        <v>-269.5</v>
      </c>
      <c r="M3141" s="53">
        <v>-1273.25</v>
      </c>
      <c r="N3141" s="53">
        <v>6300</v>
      </c>
      <c r="O3141" s="53">
        <v>-1423.25</v>
      </c>
      <c r="P3141" s="53">
        <v>6320</v>
      </c>
      <c r="Q3141" s="53">
        <v>-1403.25</v>
      </c>
      <c r="R3141" s="53">
        <v>6800</v>
      </c>
      <c r="S3141" s="53">
        <v>-923.25</v>
      </c>
    </row>
    <row r="3142" spans="1:19">
      <c r="A3142" s="432">
        <v>43895</v>
      </c>
      <c r="B3142" s="53">
        <v>1997.5</v>
      </c>
      <c r="C3142" s="53">
        <v>7075</v>
      </c>
      <c r="D3142" s="53">
        <v>3183.75</v>
      </c>
      <c r="E3142" s="53">
        <v>4250</v>
      </c>
      <c r="F3142" s="53">
        <v>2337.5</v>
      </c>
      <c r="G3142" s="53">
        <v>5193.5</v>
      </c>
      <c r="H3142" s="53">
        <v>6693.5</v>
      </c>
      <c r="I3142" s="53">
        <v>6192.25</v>
      </c>
      <c r="J3142" s="53">
        <v>7692.25</v>
      </c>
      <c r="K3142" s="53">
        <v>6450</v>
      </c>
      <c r="L3142" s="53">
        <v>-243.5</v>
      </c>
      <c r="M3142" s="53">
        <v>-1242.25</v>
      </c>
      <c r="N3142" s="53">
        <v>6300</v>
      </c>
      <c r="O3142" s="53">
        <v>-1392.25</v>
      </c>
      <c r="P3142" s="53">
        <v>6370</v>
      </c>
      <c r="Q3142" s="53">
        <v>-1322.25</v>
      </c>
      <c r="R3142" s="53">
        <v>6800</v>
      </c>
      <c r="S3142" s="53">
        <v>-892.25</v>
      </c>
    </row>
    <row r="3143" spans="1:19">
      <c r="A3143" s="432">
        <v>43896</v>
      </c>
      <c r="B3143" s="53">
        <v>1982.5</v>
      </c>
      <c r="C3143" s="53">
        <v>7075</v>
      </c>
      <c r="D3143" s="53">
        <v>3183.75</v>
      </c>
      <c r="E3143" s="53">
        <v>4180</v>
      </c>
      <c r="F3143" s="53">
        <v>2299</v>
      </c>
      <c r="G3143" s="53">
        <v>5154.5</v>
      </c>
      <c r="H3143" s="53">
        <v>6654.5</v>
      </c>
      <c r="I3143" s="53">
        <v>6145.75</v>
      </c>
      <c r="J3143" s="53">
        <v>7645.75</v>
      </c>
      <c r="K3143" s="53">
        <v>6450</v>
      </c>
      <c r="L3143" s="53">
        <v>-204.5</v>
      </c>
      <c r="M3143" s="53">
        <v>-1195.75</v>
      </c>
      <c r="N3143" s="53">
        <v>6300</v>
      </c>
      <c r="O3143" s="53">
        <v>-1345.75</v>
      </c>
      <c r="P3143" s="53">
        <v>6370</v>
      </c>
      <c r="Q3143" s="53">
        <v>-1275.75</v>
      </c>
      <c r="R3143" s="53">
        <v>6800</v>
      </c>
      <c r="S3143" s="53">
        <v>-845.75</v>
      </c>
    </row>
    <row r="3144" spans="1:19">
      <c r="A3144" s="432">
        <v>43899</v>
      </c>
      <c r="B3144" s="53">
        <v>1795</v>
      </c>
      <c r="C3144" s="53">
        <v>6925</v>
      </c>
      <c r="D3144" s="53">
        <v>3116.25</v>
      </c>
      <c r="E3144" s="53">
        <v>3735</v>
      </c>
      <c r="F3144" s="53">
        <v>2054.25</v>
      </c>
      <c r="G3144" s="53">
        <v>4667</v>
      </c>
      <c r="H3144" s="53">
        <v>6167</v>
      </c>
      <c r="I3144" s="53">
        <v>5564.5</v>
      </c>
      <c r="J3144" s="53">
        <v>7064.5</v>
      </c>
      <c r="K3144" s="53">
        <v>6250</v>
      </c>
      <c r="L3144" s="53">
        <v>83</v>
      </c>
      <c r="M3144" s="53">
        <v>-814.5</v>
      </c>
      <c r="N3144" s="53">
        <v>6300</v>
      </c>
      <c r="O3144" s="53">
        <v>-764.5</v>
      </c>
      <c r="P3144" s="53">
        <v>6220</v>
      </c>
      <c r="Q3144" s="53">
        <v>-844.5</v>
      </c>
      <c r="R3144" s="53">
        <v>6800</v>
      </c>
      <c r="S3144" s="53">
        <v>-264.5</v>
      </c>
    </row>
    <row r="3145" spans="1:19">
      <c r="A3145" s="432">
        <v>43900</v>
      </c>
      <c r="B3145" s="53">
        <v>1825</v>
      </c>
      <c r="C3145" s="53">
        <v>6900</v>
      </c>
      <c r="D3145" s="53">
        <v>3105</v>
      </c>
      <c r="E3145" s="53">
        <v>4020</v>
      </c>
      <c r="F3145" s="53">
        <v>2211</v>
      </c>
      <c r="G3145" s="53">
        <v>4745</v>
      </c>
      <c r="H3145" s="53">
        <v>6245</v>
      </c>
      <c r="I3145" s="53">
        <v>5657.5</v>
      </c>
      <c r="J3145" s="53">
        <v>7157.5</v>
      </c>
      <c r="K3145" s="53">
        <v>6250</v>
      </c>
      <c r="L3145" s="53">
        <v>5</v>
      </c>
      <c r="M3145" s="53">
        <v>-907.5</v>
      </c>
      <c r="N3145" s="53">
        <v>6300</v>
      </c>
      <c r="O3145" s="53">
        <v>-857.5</v>
      </c>
      <c r="P3145" s="53">
        <v>6120</v>
      </c>
      <c r="Q3145" s="53">
        <v>-1037.5</v>
      </c>
      <c r="R3145" s="53">
        <v>6702</v>
      </c>
      <c r="S3145" s="53">
        <v>-455.5</v>
      </c>
    </row>
    <row r="3146" spans="1:19">
      <c r="A3146" s="432">
        <v>43901</v>
      </c>
      <c r="B3146" s="53">
        <v>1852.5</v>
      </c>
      <c r="C3146" s="53">
        <v>7025</v>
      </c>
      <c r="D3146" s="53">
        <v>3161.25</v>
      </c>
      <c r="E3146" s="53">
        <v>3955</v>
      </c>
      <c r="F3146" s="53">
        <v>2175.25</v>
      </c>
      <c r="G3146" s="53">
        <v>4816.5</v>
      </c>
      <c r="H3146" s="53">
        <v>6316.5</v>
      </c>
      <c r="I3146" s="53">
        <v>5742.75</v>
      </c>
      <c r="J3146" s="53">
        <v>7242.75</v>
      </c>
      <c r="K3146" s="53">
        <v>6250</v>
      </c>
      <c r="L3146" s="53">
        <v>-66.5</v>
      </c>
      <c r="M3146" s="53">
        <v>-992.75</v>
      </c>
      <c r="N3146" s="53">
        <v>6300</v>
      </c>
      <c r="O3146" s="53">
        <v>-942.75</v>
      </c>
      <c r="P3146" s="53">
        <v>6120</v>
      </c>
      <c r="Q3146" s="53">
        <v>-1122.75</v>
      </c>
      <c r="R3146" s="53">
        <v>6551</v>
      </c>
      <c r="S3146" s="53">
        <v>-691.75</v>
      </c>
    </row>
    <row r="3147" spans="1:19">
      <c r="A3147" s="432">
        <v>43902</v>
      </c>
      <c r="B3147" s="53">
        <v>1810</v>
      </c>
      <c r="C3147" s="53">
        <v>7025</v>
      </c>
      <c r="D3147" s="53">
        <v>3161.25</v>
      </c>
      <c r="E3147" s="53">
        <v>3912.5</v>
      </c>
      <c r="F3147" s="53">
        <v>2151.875</v>
      </c>
      <c r="G3147" s="53">
        <v>4706</v>
      </c>
      <c r="H3147" s="53">
        <v>6206</v>
      </c>
      <c r="I3147" s="53">
        <v>5611</v>
      </c>
      <c r="J3147" s="53">
        <v>7111</v>
      </c>
      <c r="K3147" s="53">
        <v>6250</v>
      </c>
      <c r="L3147" s="53">
        <v>44</v>
      </c>
      <c r="M3147" s="53">
        <v>-861</v>
      </c>
      <c r="N3147" s="53">
        <v>6300</v>
      </c>
      <c r="O3147" s="53">
        <v>-811</v>
      </c>
      <c r="P3147" s="53">
        <v>6120</v>
      </c>
      <c r="Q3147" s="53">
        <v>-991</v>
      </c>
      <c r="R3147" s="53">
        <v>6450</v>
      </c>
      <c r="S3147" s="53">
        <v>-661</v>
      </c>
    </row>
    <row r="3148" spans="1:19">
      <c r="A3148" s="432">
        <v>43903</v>
      </c>
      <c r="B3148" s="53">
        <v>1810</v>
      </c>
      <c r="C3148" s="53">
        <v>6900</v>
      </c>
      <c r="D3148" s="53">
        <v>3105</v>
      </c>
      <c r="E3148" s="53">
        <v>3945</v>
      </c>
      <c r="F3148" s="53">
        <v>2169.75</v>
      </c>
      <c r="G3148" s="53">
        <v>4706</v>
      </c>
      <c r="H3148" s="53">
        <v>6206</v>
      </c>
      <c r="I3148" s="53">
        <v>5611</v>
      </c>
      <c r="J3148" s="53">
        <v>7111</v>
      </c>
      <c r="K3148" s="53">
        <v>6200</v>
      </c>
      <c r="L3148" s="53">
        <v>-6</v>
      </c>
      <c r="M3148" s="53">
        <v>-911</v>
      </c>
      <c r="N3148" s="53">
        <v>6300</v>
      </c>
      <c r="O3148" s="53">
        <v>-811</v>
      </c>
      <c r="P3148" s="53">
        <v>5920</v>
      </c>
      <c r="Q3148" s="53">
        <v>-1191</v>
      </c>
      <c r="R3148" s="53">
        <v>6301</v>
      </c>
      <c r="S3148" s="53">
        <v>-810</v>
      </c>
    </row>
    <row r="3149" spans="1:19">
      <c r="A3149" s="432">
        <v>43906</v>
      </c>
      <c r="B3149" s="53">
        <v>1820</v>
      </c>
      <c r="C3149" s="53">
        <v>6900</v>
      </c>
      <c r="D3149" s="53">
        <v>3105</v>
      </c>
      <c r="E3149" s="53">
        <v>3835</v>
      </c>
      <c r="F3149" s="53">
        <v>2109.25</v>
      </c>
      <c r="G3149" s="53">
        <v>4732</v>
      </c>
      <c r="H3149" s="53">
        <v>6232</v>
      </c>
      <c r="I3149" s="53">
        <v>5642</v>
      </c>
      <c r="J3149" s="53">
        <v>7142</v>
      </c>
      <c r="K3149" s="53">
        <v>5900</v>
      </c>
      <c r="L3149" s="53">
        <v>-332</v>
      </c>
      <c r="M3149" s="53">
        <v>-1242</v>
      </c>
      <c r="N3149" s="53">
        <v>6150</v>
      </c>
      <c r="O3149" s="53">
        <v>-992</v>
      </c>
      <c r="P3149" s="53">
        <v>5720</v>
      </c>
      <c r="Q3149" s="53">
        <v>-1422</v>
      </c>
      <c r="R3149" s="53">
        <v>6050</v>
      </c>
      <c r="S3149" s="53">
        <v>-1092</v>
      </c>
    </row>
    <row r="3150" spans="1:19">
      <c r="A3150" s="432">
        <v>43907</v>
      </c>
      <c r="B3150" s="53">
        <v>1820</v>
      </c>
      <c r="C3150" s="53">
        <v>6875</v>
      </c>
      <c r="D3150" s="53">
        <v>3093.75</v>
      </c>
      <c r="E3150" s="53">
        <v>3775</v>
      </c>
      <c r="F3150" s="53">
        <v>2076.25</v>
      </c>
      <c r="G3150" s="53">
        <v>4732</v>
      </c>
      <c r="H3150" s="53">
        <v>6232</v>
      </c>
      <c r="I3150" s="53">
        <v>5642</v>
      </c>
      <c r="J3150" s="53">
        <v>7142</v>
      </c>
      <c r="K3150" s="53">
        <v>5800</v>
      </c>
      <c r="L3150" s="53">
        <v>-432</v>
      </c>
      <c r="M3150" s="53">
        <v>-1342</v>
      </c>
      <c r="N3150" s="53">
        <v>6150</v>
      </c>
      <c r="O3150" s="53">
        <v>-992</v>
      </c>
      <c r="P3150" s="53">
        <v>5620</v>
      </c>
      <c r="Q3150" s="53">
        <v>-1522</v>
      </c>
      <c r="R3150" s="53">
        <v>6000</v>
      </c>
      <c r="S3150" s="53">
        <v>-1142</v>
      </c>
    </row>
    <row r="3151" spans="1:19">
      <c r="A3151" s="432">
        <v>43908</v>
      </c>
      <c r="B3151" s="53">
        <v>1807.5</v>
      </c>
      <c r="C3151" s="53">
        <v>6825</v>
      </c>
      <c r="D3151" s="53">
        <v>3071.25</v>
      </c>
      <c r="E3151" s="53">
        <v>3635</v>
      </c>
      <c r="F3151" s="53">
        <v>1999.2500000000002</v>
      </c>
      <c r="G3151" s="53">
        <v>4699.5</v>
      </c>
      <c r="H3151" s="53">
        <v>6199.5</v>
      </c>
      <c r="I3151" s="53">
        <v>5603.25</v>
      </c>
      <c r="J3151" s="53">
        <v>7103.25</v>
      </c>
      <c r="K3151" s="53">
        <v>5700</v>
      </c>
      <c r="L3151" s="53">
        <v>-499.5</v>
      </c>
      <c r="M3151" s="53">
        <v>-1403.25</v>
      </c>
      <c r="N3151" s="53">
        <v>6000</v>
      </c>
      <c r="O3151" s="53">
        <v>-1103.25</v>
      </c>
      <c r="P3151" s="53">
        <v>5520</v>
      </c>
      <c r="Q3151" s="53">
        <v>-1583.25</v>
      </c>
      <c r="R3151" s="53">
        <v>5850</v>
      </c>
      <c r="S3151" s="53">
        <v>-1253.25</v>
      </c>
    </row>
    <row r="3152" spans="1:19">
      <c r="A3152" s="432">
        <v>43909</v>
      </c>
      <c r="B3152" s="53">
        <v>1747.5</v>
      </c>
      <c r="C3152" s="53">
        <v>6725</v>
      </c>
      <c r="D3152" s="53">
        <v>3026.25</v>
      </c>
      <c r="E3152" s="53">
        <v>3515</v>
      </c>
      <c r="F3152" s="53">
        <v>1933.2500000000002</v>
      </c>
      <c r="G3152" s="53">
        <v>4543.5</v>
      </c>
      <c r="H3152" s="53">
        <v>6043.5</v>
      </c>
      <c r="I3152" s="53">
        <v>5417.25</v>
      </c>
      <c r="J3152" s="53">
        <v>6917.25</v>
      </c>
      <c r="K3152" s="53">
        <v>5600</v>
      </c>
      <c r="L3152" s="53">
        <v>-443.5</v>
      </c>
      <c r="M3152" s="53">
        <v>-1317.25</v>
      </c>
      <c r="N3152" s="53">
        <v>6000</v>
      </c>
      <c r="O3152" s="53">
        <v>-917.25</v>
      </c>
      <c r="P3152" s="53">
        <v>5370</v>
      </c>
      <c r="Q3152" s="53">
        <v>-1547.25</v>
      </c>
      <c r="R3152" s="53">
        <v>5750</v>
      </c>
      <c r="S3152" s="53">
        <v>-1167.25</v>
      </c>
    </row>
    <row r="3153" spans="1:19">
      <c r="A3153" s="432">
        <v>43910</v>
      </c>
      <c r="B3153" s="53">
        <v>1772.5</v>
      </c>
      <c r="C3153" s="53">
        <v>6725</v>
      </c>
      <c r="D3153" s="53">
        <v>3026.25</v>
      </c>
      <c r="E3153" s="53">
        <v>3605</v>
      </c>
      <c r="F3153" s="53">
        <v>1982.7500000000002</v>
      </c>
      <c r="G3153" s="53">
        <v>4608.5</v>
      </c>
      <c r="H3153" s="53">
        <v>6108.5</v>
      </c>
      <c r="I3153" s="53">
        <v>5494.75</v>
      </c>
      <c r="J3153" s="53">
        <v>6994.75</v>
      </c>
      <c r="K3153" s="53">
        <v>5650</v>
      </c>
      <c r="L3153" s="53">
        <v>-458.5</v>
      </c>
      <c r="M3153" s="53">
        <v>-1344.75</v>
      </c>
      <c r="N3153" s="53">
        <v>5800</v>
      </c>
      <c r="O3153" s="53">
        <v>-1194.75</v>
      </c>
      <c r="P3153" s="53">
        <v>5370</v>
      </c>
      <c r="Q3153" s="53">
        <v>-1624.75</v>
      </c>
      <c r="R3153" s="53">
        <v>5700</v>
      </c>
      <c r="S3153" s="53">
        <v>-1294.75</v>
      </c>
    </row>
    <row r="3154" spans="1:19">
      <c r="A3154" s="432">
        <v>43913</v>
      </c>
      <c r="B3154" s="53">
        <v>1762.5</v>
      </c>
      <c r="C3154" s="53">
        <v>6675</v>
      </c>
      <c r="D3154" s="53">
        <v>3003.75</v>
      </c>
      <c r="E3154" s="53">
        <v>3435</v>
      </c>
      <c r="F3154" s="53">
        <v>1889.2500000000002</v>
      </c>
      <c r="G3154" s="53">
        <v>4582.5</v>
      </c>
      <c r="H3154" s="53">
        <v>6082.5</v>
      </c>
      <c r="I3154" s="53">
        <v>5463.75</v>
      </c>
      <c r="J3154" s="53">
        <v>6963.75</v>
      </c>
      <c r="K3154" s="53">
        <v>5650</v>
      </c>
      <c r="L3154" s="53">
        <v>-432.5</v>
      </c>
      <c r="M3154" s="53">
        <v>-1313.75</v>
      </c>
      <c r="N3154" s="53">
        <v>5800</v>
      </c>
      <c r="O3154" s="53">
        <v>-1163.75</v>
      </c>
      <c r="P3154" s="53">
        <v>5470</v>
      </c>
      <c r="Q3154" s="53">
        <v>-1493.75</v>
      </c>
      <c r="R3154" s="53">
        <v>5700</v>
      </c>
      <c r="S3154" s="53">
        <v>-1263.75</v>
      </c>
    </row>
    <row r="3155" spans="1:19">
      <c r="A3155" s="432">
        <v>43914</v>
      </c>
      <c r="B3155" s="53">
        <v>1750</v>
      </c>
      <c r="C3155" s="53">
        <v>6625</v>
      </c>
      <c r="D3155" s="53">
        <v>2981.25</v>
      </c>
      <c r="E3155" s="53">
        <v>3330</v>
      </c>
      <c r="F3155" s="53">
        <v>1831.5000000000002</v>
      </c>
      <c r="G3155" s="53">
        <v>4550</v>
      </c>
      <c r="H3155" s="53">
        <v>6050</v>
      </c>
      <c r="I3155" s="53">
        <v>5425</v>
      </c>
      <c r="J3155" s="53">
        <v>6925</v>
      </c>
      <c r="K3155" s="53">
        <v>5700</v>
      </c>
      <c r="L3155" s="53">
        <v>-350</v>
      </c>
      <c r="M3155" s="53">
        <v>-1225</v>
      </c>
      <c r="N3155" s="53">
        <v>5800</v>
      </c>
      <c r="O3155" s="53">
        <v>-1125</v>
      </c>
      <c r="P3155" s="53">
        <v>5570</v>
      </c>
      <c r="Q3155" s="53">
        <v>-1355</v>
      </c>
      <c r="R3155" s="53">
        <v>5750</v>
      </c>
      <c r="S3155" s="53">
        <v>-1175</v>
      </c>
    </row>
    <row r="3156" spans="1:19">
      <c r="A3156" s="432">
        <v>43915</v>
      </c>
      <c r="B3156" s="53">
        <v>1730</v>
      </c>
      <c r="C3156" s="53">
        <v>6575</v>
      </c>
      <c r="D3156" s="53">
        <v>2958.75</v>
      </c>
      <c r="E3156" s="53">
        <v>3265</v>
      </c>
      <c r="F3156" s="53">
        <v>1795.7500000000002</v>
      </c>
      <c r="G3156" s="53">
        <v>4498</v>
      </c>
      <c r="H3156" s="53">
        <v>5998</v>
      </c>
      <c r="I3156" s="53">
        <v>5363</v>
      </c>
      <c r="J3156" s="53">
        <v>6863</v>
      </c>
      <c r="K3156" s="53">
        <v>5750</v>
      </c>
      <c r="L3156" s="53">
        <v>-248</v>
      </c>
      <c r="M3156" s="53">
        <v>-1113</v>
      </c>
      <c r="N3156" s="53">
        <v>5800</v>
      </c>
      <c r="O3156" s="53">
        <v>-1063</v>
      </c>
      <c r="P3156" s="53">
        <v>5670</v>
      </c>
      <c r="Q3156" s="53">
        <v>-1193</v>
      </c>
      <c r="R3156" s="53">
        <v>5850</v>
      </c>
      <c r="S3156" s="53">
        <v>-1013</v>
      </c>
    </row>
    <row r="3157" spans="1:19">
      <c r="A3157" s="432">
        <v>43916</v>
      </c>
      <c r="B3157" s="53">
        <v>1705</v>
      </c>
      <c r="C3157" s="53">
        <v>6500</v>
      </c>
      <c r="D3157" s="53">
        <v>2925</v>
      </c>
      <c r="E3157" s="53">
        <v>3220</v>
      </c>
      <c r="F3157" s="53">
        <v>1771.0000000000002</v>
      </c>
      <c r="G3157" s="53">
        <v>4433</v>
      </c>
      <c r="H3157" s="53">
        <v>5933</v>
      </c>
      <c r="I3157" s="53">
        <v>5285.5</v>
      </c>
      <c r="J3157" s="53">
        <v>6785.5</v>
      </c>
      <c r="K3157" s="53">
        <v>5800</v>
      </c>
      <c r="L3157" s="53">
        <v>-133</v>
      </c>
      <c r="M3157" s="53">
        <v>-985.5</v>
      </c>
      <c r="N3157" s="53">
        <v>5800</v>
      </c>
      <c r="O3157" s="53">
        <v>-985.5</v>
      </c>
      <c r="P3157" s="53">
        <v>5820</v>
      </c>
      <c r="Q3157" s="53">
        <v>-965.5</v>
      </c>
      <c r="R3157" s="53">
        <v>5900</v>
      </c>
      <c r="S3157" s="53">
        <v>-885.5</v>
      </c>
    </row>
    <row r="3158" spans="1:19">
      <c r="A3158" s="432">
        <v>43917</v>
      </c>
      <c r="B3158" s="53">
        <v>1645</v>
      </c>
      <c r="C3158" s="53">
        <v>6450</v>
      </c>
      <c r="D3158" s="53">
        <v>2902.5</v>
      </c>
      <c r="E3158" s="53">
        <v>3080</v>
      </c>
      <c r="F3158" s="53">
        <v>1694.0000000000002</v>
      </c>
      <c r="G3158" s="53">
        <v>4277</v>
      </c>
      <c r="H3158" s="53">
        <v>5777</v>
      </c>
      <c r="I3158" s="53">
        <v>5099.5</v>
      </c>
      <c r="J3158" s="53">
        <v>6599.5</v>
      </c>
      <c r="K3158" s="53">
        <v>5800</v>
      </c>
      <c r="L3158" s="53">
        <v>23</v>
      </c>
      <c r="M3158" s="53">
        <v>-799.5</v>
      </c>
      <c r="N3158" s="53">
        <v>5500</v>
      </c>
      <c r="O3158" s="53">
        <v>-1099.5</v>
      </c>
      <c r="P3158" s="53">
        <v>5820</v>
      </c>
      <c r="Q3158" s="53">
        <v>-779.5</v>
      </c>
      <c r="R3158" s="53">
        <v>5900</v>
      </c>
      <c r="S3158" s="53">
        <v>-699.5</v>
      </c>
    </row>
    <row r="3159" spans="1:19">
      <c r="A3159" s="432">
        <v>43920</v>
      </c>
      <c r="B3159" s="53">
        <v>1605</v>
      </c>
      <c r="C3159" s="53">
        <v>6150</v>
      </c>
      <c r="D3159" s="53">
        <v>2767.5</v>
      </c>
      <c r="E3159" s="53">
        <v>2875</v>
      </c>
      <c r="F3159" s="53">
        <v>1581.2500000000002</v>
      </c>
      <c r="G3159" s="53">
        <v>4173</v>
      </c>
      <c r="H3159" s="53">
        <v>5673</v>
      </c>
      <c r="I3159" s="53">
        <v>4975.5</v>
      </c>
      <c r="J3159" s="53">
        <v>6475.5</v>
      </c>
      <c r="K3159" s="53">
        <v>5350</v>
      </c>
      <c r="L3159" s="53">
        <v>-323</v>
      </c>
      <c r="M3159" s="53">
        <v>-1125.5</v>
      </c>
      <c r="N3159" s="53">
        <v>5500</v>
      </c>
      <c r="O3159" s="53">
        <v>-975.5</v>
      </c>
      <c r="P3159" s="53">
        <v>5220</v>
      </c>
      <c r="Q3159" s="53">
        <v>-1255.5</v>
      </c>
      <c r="R3159" s="53">
        <v>5700</v>
      </c>
      <c r="S3159" s="53">
        <v>-775.5</v>
      </c>
    </row>
    <row r="3160" spans="1:19">
      <c r="A3160" s="432">
        <v>43921</v>
      </c>
      <c r="B3160" s="53">
        <v>1620</v>
      </c>
      <c r="C3160" s="53">
        <v>6150</v>
      </c>
      <c r="D3160" s="53">
        <v>2767.5</v>
      </c>
      <c r="E3160" s="53">
        <v>3075</v>
      </c>
      <c r="F3160" s="53">
        <v>1691.2500000000002</v>
      </c>
      <c r="G3160" s="53">
        <v>4212</v>
      </c>
      <c r="H3160" s="53">
        <v>5712</v>
      </c>
      <c r="I3160" s="53">
        <v>5022</v>
      </c>
      <c r="J3160" s="53">
        <v>6522</v>
      </c>
      <c r="K3160" s="53">
        <v>5350</v>
      </c>
      <c r="L3160" s="53">
        <v>-362</v>
      </c>
      <c r="M3160" s="53">
        <v>-1172</v>
      </c>
      <c r="N3160" s="53">
        <v>5500</v>
      </c>
      <c r="O3160" s="53">
        <v>-1022</v>
      </c>
      <c r="P3160" s="53">
        <v>5020</v>
      </c>
      <c r="Q3160" s="53">
        <v>-1502</v>
      </c>
      <c r="R3160" s="53">
        <v>5505</v>
      </c>
      <c r="S3160" s="53">
        <v>-1017</v>
      </c>
    </row>
    <row r="3161" spans="1:19">
      <c r="A3161" s="432">
        <v>43922</v>
      </c>
      <c r="B3161" s="53">
        <v>1595</v>
      </c>
      <c r="C3161" s="53">
        <v>6150</v>
      </c>
      <c r="D3161" s="53">
        <v>2767.5</v>
      </c>
      <c r="E3161" s="53">
        <v>3055</v>
      </c>
      <c r="F3161" s="53">
        <v>1680.2500000000002</v>
      </c>
      <c r="G3161" s="53">
        <v>4147</v>
      </c>
      <c r="H3161" s="53">
        <v>5647</v>
      </c>
      <c r="I3161" s="53">
        <v>4944.5</v>
      </c>
      <c r="J3161" s="53">
        <v>6444.5</v>
      </c>
      <c r="K3161" s="53">
        <v>5250</v>
      </c>
      <c r="L3161" s="53">
        <v>-397</v>
      </c>
      <c r="M3161" s="53">
        <v>-1194.5</v>
      </c>
      <c r="N3161" s="53">
        <v>5200</v>
      </c>
      <c r="O3161" s="53">
        <v>-1244.5</v>
      </c>
      <c r="P3161" s="53">
        <v>4920</v>
      </c>
      <c r="Q3161" s="53">
        <v>-1524.5</v>
      </c>
      <c r="R3161" s="53">
        <v>5301</v>
      </c>
      <c r="S3161" s="53">
        <v>-1143.5</v>
      </c>
    </row>
    <row r="3162" spans="1:19">
      <c r="A3162" s="432">
        <v>43923</v>
      </c>
      <c r="B3162" s="53">
        <v>1605</v>
      </c>
      <c r="C3162" s="53">
        <v>6150</v>
      </c>
      <c r="D3162" s="53">
        <v>2767.5</v>
      </c>
      <c r="E3162" s="53">
        <v>3295</v>
      </c>
      <c r="F3162" s="53">
        <v>1812.2500000000002</v>
      </c>
      <c r="G3162" s="53">
        <v>4173</v>
      </c>
      <c r="H3162" s="53">
        <v>5673</v>
      </c>
      <c r="I3162" s="53">
        <v>4975.5</v>
      </c>
      <c r="J3162" s="53">
        <v>6475.5</v>
      </c>
      <c r="K3162" s="53">
        <v>5200</v>
      </c>
      <c r="L3162" s="53">
        <v>-473</v>
      </c>
      <c r="M3162" s="53">
        <v>-1275.5</v>
      </c>
      <c r="N3162" s="53">
        <v>5200</v>
      </c>
      <c r="O3162" s="53">
        <v>-1275.5</v>
      </c>
      <c r="P3162" s="53">
        <v>4820</v>
      </c>
      <c r="Q3162" s="53">
        <v>-1655.5</v>
      </c>
      <c r="R3162" s="53">
        <v>5251</v>
      </c>
      <c r="S3162" s="53">
        <v>-1224.5</v>
      </c>
    </row>
    <row r="3163" spans="1:19">
      <c r="A3163" s="432">
        <v>43924</v>
      </c>
      <c r="B3163" s="53">
        <v>1657.5</v>
      </c>
      <c r="C3163" s="53">
        <v>6375</v>
      </c>
      <c r="D3163" s="53">
        <v>2868.75</v>
      </c>
      <c r="E3163" s="53">
        <v>3325</v>
      </c>
      <c r="F3163" s="53">
        <v>1828.7500000000002</v>
      </c>
      <c r="G3163" s="53">
        <v>4309.5</v>
      </c>
      <c r="H3163" s="53">
        <v>5809.5</v>
      </c>
      <c r="I3163" s="53">
        <v>5138.25</v>
      </c>
      <c r="J3163" s="53">
        <v>6638.25</v>
      </c>
      <c r="K3163" s="53">
        <v>5300</v>
      </c>
      <c r="L3163" s="53">
        <v>-509.5</v>
      </c>
      <c r="M3163" s="53">
        <v>-1338.25</v>
      </c>
      <c r="N3163" s="53">
        <v>5000</v>
      </c>
      <c r="O3163" s="53">
        <v>-1638.25</v>
      </c>
      <c r="P3163" s="53">
        <v>4920</v>
      </c>
      <c r="Q3163" s="53">
        <v>-1718.25</v>
      </c>
      <c r="R3163" s="53">
        <v>5251</v>
      </c>
      <c r="S3163" s="53">
        <v>-1387.25</v>
      </c>
    </row>
    <row r="3164" spans="1:19">
      <c r="A3164" s="432">
        <v>43927</v>
      </c>
      <c r="B3164" s="53">
        <v>1657.5</v>
      </c>
      <c r="G3164" s="53">
        <v>4309.5</v>
      </c>
      <c r="H3164" s="53">
        <v>5809.5</v>
      </c>
      <c r="I3164" s="53">
        <v>5138.25</v>
      </c>
      <c r="J3164" s="53">
        <v>6638.25</v>
      </c>
      <c r="P3164" s="53">
        <v>4920</v>
      </c>
      <c r="Q3164" s="53">
        <v>-1718.25</v>
      </c>
      <c r="R3164" s="53">
        <v>5251</v>
      </c>
      <c r="S3164" s="53">
        <v>-1387.25</v>
      </c>
    </row>
    <row r="3165" spans="1:19">
      <c r="A3165" s="432">
        <v>43928</v>
      </c>
      <c r="B3165" s="53">
        <v>1717.5</v>
      </c>
      <c r="C3165" s="53">
        <v>6850</v>
      </c>
      <c r="D3165" s="53">
        <v>3082.5</v>
      </c>
      <c r="E3165" s="53">
        <v>3335</v>
      </c>
      <c r="F3165" s="53">
        <v>1834.2500000000002</v>
      </c>
      <c r="G3165" s="53">
        <v>4465.5</v>
      </c>
      <c r="H3165" s="53">
        <v>5965.5</v>
      </c>
      <c r="I3165" s="53">
        <v>5324.25</v>
      </c>
      <c r="J3165" s="53">
        <v>6824.25</v>
      </c>
      <c r="K3165" s="53">
        <v>5600</v>
      </c>
      <c r="L3165" s="53">
        <v>-365.5</v>
      </c>
      <c r="M3165" s="53">
        <v>-1224.25</v>
      </c>
      <c r="N3165" s="53">
        <v>5000</v>
      </c>
      <c r="O3165" s="53">
        <v>-1824.25</v>
      </c>
      <c r="P3165" s="53">
        <v>5320</v>
      </c>
      <c r="Q3165" s="53">
        <v>-1504.25</v>
      </c>
      <c r="R3165" s="53">
        <v>5651</v>
      </c>
      <c r="S3165" s="53">
        <v>-1173.25</v>
      </c>
    </row>
    <row r="3166" spans="1:19">
      <c r="A3166" s="432">
        <v>43929</v>
      </c>
      <c r="B3166" s="53">
        <v>1715</v>
      </c>
      <c r="C3166" s="53">
        <v>6900</v>
      </c>
      <c r="D3166" s="53">
        <v>3105</v>
      </c>
      <c r="E3166" s="53">
        <v>3330</v>
      </c>
      <c r="F3166" s="53">
        <v>1831.5000000000002</v>
      </c>
      <c r="G3166" s="53">
        <v>4459</v>
      </c>
      <c r="H3166" s="53">
        <v>5959</v>
      </c>
      <c r="I3166" s="53">
        <v>5316.5</v>
      </c>
      <c r="J3166" s="53">
        <v>6816.5</v>
      </c>
      <c r="K3166" s="53">
        <v>5600</v>
      </c>
      <c r="L3166" s="53">
        <v>-359</v>
      </c>
      <c r="M3166" s="53">
        <v>-1216.5</v>
      </c>
      <c r="N3166" s="53">
        <v>5000</v>
      </c>
      <c r="O3166" s="53">
        <v>-1816.5</v>
      </c>
      <c r="P3166" s="53">
        <v>5420</v>
      </c>
      <c r="Q3166" s="53">
        <v>-1396.5</v>
      </c>
      <c r="R3166" s="53">
        <v>5750</v>
      </c>
      <c r="S3166" s="53">
        <v>-1066.5</v>
      </c>
    </row>
    <row r="3167" spans="1:19">
      <c r="A3167" s="432">
        <v>43930</v>
      </c>
      <c r="B3167" s="53">
        <v>1745</v>
      </c>
      <c r="C3167" s="53">
        <v>7150</v>
      </c>
      <c r="D3167" s="53">
        <v>3217.5</v>
      </c>
      <c r="E3167" s="53">
        <v>3405</v>
      </c>
      <c r="F3167" s="53">
        <v>1872.7500000000002</v>
      </c>
      <c r="G3167" s="53">
        <v>4537</v>
      </c>
      <c r="H3167" s="53">
        <v>6037</v>
      </c>
      <c r="I3167" s="53">
        <v>5409.5</v>
      </c>
      <c r="J3167" s="53">
        <v>6909.5</v>
      </c>
      <c r="K3167" s="53">
        <v>5650</v>
      </c>
      <c r="L3167" s="53">
        <v>-387</v>
      </c>
      <c r="M3167" s="53">
        <v>-1259.5</v>
      </c>
      <c r="N3167" s="53">
        <v>5300</v>
      </c>
      <c r="O3167" s="53">
        <v>-1609.5</v>
      </c>
      <c r="P3167" s="53">
        <v>5520</v>
      </c>
      <c r="Q3167" s="53">
        <v>-1389.5</v>
      </c>
      <c r="R3167" s="53">
        <v>5750</v>
      </c>
      <c r="S3167" s="53">
        <v>-1159.5</v>
      </c>
    </row>
    <row r="3168" spans="1:19">
      <c r="A3168" s="432">
        <v>43931</v>
      </c>
      <c r="B3168" s="53">
        <v>1795</v>
      </c>
      <c r="C3168" s="53">
        <v>7400</v>
      </c>
      <c r="D3168" s="53">
        <v>3330</v>
      </c>
      <c r="E3168" s="53">
        <v>3435</v>
      </c>
      <c r="F3168" s="53">
        <v>1889.2500000000002</v>
      </c>
      <c r="G3168" s="53">
        <v>4667</v>
      </c>
      <c r="H3168" s="53">
        <v>6167</v>
      </c>
      <c r="I3168" s="53">
        <v>5564.5</v>
      </c>
      <c r="J3168" s="53">
        <v>7064.5</v>
      </c>
      <c r="K3168" s="53">
        <v>5900</v>
      </c>
      <c r="L3168" s="53">
        <v>-267</v>
      </c>
      <c r="M3168" s="53">
        <v>-1164.5</v>
      </c>
      <c r="N3168" s="53">
        <v>5300</v>
      </c>
      <c r="O3168" s="53">
        <v>-1764.5</v>
      </c>
      <c r="P3168" s="53">
        <v>5720</v>
      </c>
      <c r="Q3168" s="53">
        <v>-1344.5</v>
      </c>
      <c r="R3168" s="53">
        <v>5950</v>
      </c>
      <c r="S3168" s="53">
        <v>-1114.5</v>
      </c>
    </row>
    <row r="3169" spans="1:19">
      <c r="A3169" s="432">
        <v>43934</v>
      </c>
      <c r="B3169" s="53">
        <v>1810</v>
      </c>
      <c r="C3169" s="53">
        <v>9250</v>
      </c>
      <c r="D3169" s="53">
        <v>4162.5</v>
      </c>
      <c r="E3169" s="53">
        <v>3325</v>
      </c>
      <c r="F3169" s="53">
        <v>1828.7500000000002</v>
      </c>
      <c r="G3169" s="53">
        <v>4706</v>
      </c>
      <c r="H3169" s="53">
        <v>6206</v>
      </c>
      <c r="I3169" s="53">
        <v>5611</v>
      </c>
      <c r="J3169" s="53">
        <v>7111</v>
      </c>
      <c r="K3169" s="53">
        <v>8000</v>
      </c>
      <c r="L3169" s="53">
        <v>1794</v>
      </c>
      <c r="M3169" s="53">
        <v>889</v>
      </c>
      <c r="N3169" s="53">
        <v>6300</v>
      </c>
      <c r="O3169" s="53">
        <v>-811</v>
      </c>
      <c r="P3169" s="53">
        <v>7520</v>
      </c>
      <c r="Q3169" s="53">
        <v>409</v>
      </c>
      <c r="R3169" s="53">
        <v>8001</v>
      </c>
      <c r="S3169" s="53">
        <v>890</v>
      </c>
    </row>
    <row r="3170" spans="1:19">
      <c r="A3170" s="432">
        <v>43935</v>
      </c>
      <c r="B3170" s="53">
        <v>1750</v>
      </c>
      <c r="C3170" s="53">
        <v>8750</v>
      </c>
      <c r="D3170" s="53">
        <v>3937.5</v>
      </c>
      <c r="E3170" s="53">
        <v>3375</v>
      </c>
      <c r="F3170" s="53">
        <v>1856.2500000000002</v>
      </c>
      <c r="G3170" s="53">
        <v>4550</v>
      </c>
      <c r="H3170" s="53">
        <v>6050</v>
      </c>
      <c r="I3170" s="53">
        <v>5425</v>
      </c>
      <c r="J3170" s="53">
        <v>6925</v>
      </c>
      <c r="K3170" s="53">
        <v>7000</v>
      </c>
      <c r="L3170" s="53">
        <v>950</v>
      </c>
      <c r="M3170" s="53">
        <v>75</v>
      </c>
      <c r="N3170" s="53">
        <v>7500</v>
      </c>
      <c r="O3170" s="53">
        <v>575</v>
      </c>
      <c r="P3170" s="53">
        <v>7020</v>
      </c>
      <c r="Q3170" s="53">
        <v>95</v>
      </c>
      <c r="R3170" s="53">
        <v>7000</v>
      </c>
      <c r="S3170" s="53">
        <v>75</v>
      </c>
    </row>
    <row r="3171" spans="1:19">
      <c r="A3171" s="432">
        <v>43936</v>
      </c>
      <c r="B3171" s="53">
        <v>1710</v>
      </c>
      <c r="C3171" s="53">
        <v>8150</v>
      </c>
      <c r="D3171" s="53">
        <v>3667.5</v>
      </c>
      <c r="E3171" s="53">
        <v>3355</v>
      </c>
      <c r="F3171" s="53">
        <v>1845.2500000000002</v>
      </c>
      <c r="G3171" s="53">
        <v>4446</v>
      </c>
      <c r="H3171" s="53">
        <v>5946</v>
      </c>
      <c r="I3171" s="53">
        <v>5301</v>
      </c>
      <c r="J3171" s="53">
        <v>6801</v>
      </c>
      <c r="K3171" s="53">
        <v>6200</v>
      </c>
      <c r="L3171" s="53">
        <v>254</v>
      </c>
      <c r="M3171" s="53">
        <v>-601</v>
      </c>
      <c r="N3171" s="53">
        <v>7500</v>
      </c>
      <c r="O3171" s="53">
        <v>699</v>
      </c>
      <c r="P3171" s="53">
        <v>6220</v>
      </c>
      <c r="Q3171" s="53">
        <v>-581</v>
      </c>
      <c r="R3171" s="53">
        <v>7000</v>
      </c>
      <c r="S3171" s="53">
        <v>199</v>
      </c>
    </row>
    <row r="3172" spans="1:19">
      <c r="A3172" s="432">
        <v>43937</v>
      </c>
      <c r="B3172" s="53">
        <v>1687.5</v>
      </c>
      <c r="C3172" s="53">
        <v>7800</v>
      </c>
      <c r="D3172" s="53">
        <v>3510</v>
      </c>
      <c r="E3172" s="53">
        <v>3345</v>
      </c>
      <c r="F3172" s="53">
        <v>1839.7500000000002</v>
      </c>
      <c r="G3172" s="53">
        <v>4387.5</v>
      </c>
      <c r="H3172" s="53">
        <v>5887.5</v>
      </c>
      <c r="I3172" s="53">
        <v>5231.25</v>
      </c>
      <c r="J3172" s="53">
        <v>6731.25</v>
      </c>
      <c r="K3172" s="53">
        <v>6200</v>
      </c>
      <c r="L3172" s="53">
        <v>312.5</v>
      </c>
      <c r="M3172" s="53">
        <v>-531.25</v>
      </c>
      <c r="N3172" s="53">
        <v>6800</v>
      </c>
      <c r="O3172" s="53">
        <v>68.75</v>
      </c>
      <c r="P3172" s="53">
        <v>5620</v>
      </c>
      <c r="Q3172" s="53">
        <v>-1111.25</v>
      </c>
      <c r="R3172" s="53">
        <v>6500</v>
      </c>
      <c r="S3172" s="53">
        <v>-231.25</v>
      </c>
    </row>
    <row r="3173" spans="1:19">
      <c r="A3173" s="432">
        <v>43938</v>
      </c>
      <c r="B3173" s="53">
        <v>1690</v>
      </c>
      <c r="C3173" s="53">
        <v>7575</v>
      </c>
      <c r="D3173" s="53">
        <v>3408.75</v>
      </c>
      <c r="E3173" s="53">
        <v>3405</v>
      </c>
      <c r="F3173" s="53">
        <v>1872.7500000000002</v>
      </c>
      <c r="G3173" s="53">
        <v>4394</v>
      </c>
      <c r="H3173" s="53">
        <v>5894</v>
      </c>
      <c r="I3173" s="53">
        <v>5239</v>
      </c>
      <c r="J3173" s="53">
        <v>6739</v>
      </c>
      <c r="K3173" s="53">
        <v>6000</v>
      </c>
      <c r="L3173" s="53">
        <v>106</v>
      </c>
      <c r="M3173" s="53">
        <v>-739</v>
      </c>
      <c r="N3173" s="53">
        <v>6800</v>
      </c>
      <c r="O3173" s="53">
        <v>61</v>
      </c>
      <c r="P3173" s="53">
        <v>5620</v>
      </c>
      <c r="Q3173" s="53">
        <v>-1119</v>
      </c>
      <c r="R3173" s="53">
        <v>6500</v>
      </c>
      <c r="S3173" s="53">
        <v>-239</v>
      </c>
    </row>
    <row r="3174" spans="1:19">
      <c r="A3174" s="432">
        <v>43941</v>
      </c>
      <c r="B3174" s="53">
        <v>1690</v>
      </c>
      <c r="C3174" s="53">
        <v>7500</v>
      </c>
      <c r="D3174" s="53">
        <v>3375</v>
      </c>
      <c r="E3174" s="53">
        <v>3495</v>
      </c>
      <c r="F3174" s="53">
        <v>1922.2500000000002</v>
      </c>
      <c r="G3174" s="53">
        <v>4394</v>
      </c>
      <c r="H3174" s="53">
        <v>5894</v>
      </c>
      <c r="I3174" s="53">
        <v>5239</v>
      </c>
      <c r="J3174" s="53">
        <v>6739</v>
      </c>
      <c r="K3174" s="53">
        <v>5850</v>
      </c>
      <c r="L3174" s="53">
        <v>-44</v>
      </c>
      <c r="M3174" s="53">
        <v>-889</v>
      </c>
      <c r="N3174" s="53">
        <v>6200</v>
      </c>
      <c r="O3174" s="53">
        <v>-539</v>
      </c>
      <c r="P3174" s="53">
        <v>5620</v>
      </c>
      <c r="Q3174" s="53">
        <v>-1119</v>
      </c>
      <c r="R3174" s="53">
        <v>6101</v>
      </c>
      <c r="S3174" s="53">
        <v>-638</v>
      </c>
    </row>
    <row r="3175" spans="1:19">
      <c r="A3175" s="432">
        <v>43942</v>
      </c>
      <c r="B3175" s="53">
        <v>1635</v>
      </c>
      <c r="C3175" s="53">
        <v>7350</v>
      </c>
      <c r="D3175" s="53">
        <v>3307.5</v>
      </c>
      <c r="E3175" s="53">
        <v>3315</v>
      </c>
      <c r="F3175" s="53">
        <v>1823.2500000000002</v>
      </c>
      <c r="G3175" s="53">
        <v>4251</v>
      </c>
      <c r="H3175" s="53">
        <v>5751</v>
      </c>
      <c r="I3175" s="53">
        <v>5068.5</v>
      </c>
      <c r="J3175" s="53">
        <v>6568.5</v>
      </c>
      <c r="K3175" s="53">
        <v>5850</v>
      </c>
      <c r="L3175" s="53">
        <v>99</v>
      </c>
      <c r="M3175" s="53">
        <v>-718.5</v>
      </c>
      <c r="N3175" s="53">
        <v>6200</v>
      </c>
      <c r="O3175" s="53">
        <v>-368.5</v>
      </c>
      <c r="P3175" s="53">
        <v>5620</v>
      </c>
      <c r="Q3175" s="53">
        <v>-948.5</v>
      </c>
      <c r="R3175" s="53">
        <v>6101</v>
      </c>
      <c r="S3175" s="53">
        <v>-467.5</v>
      </c>
    </row>
    <row r="3176" spans="1:19">
      <c r="A3176" s="432">
        <v>43943</v>
      </c>
      <c r="B3176" s="53">
        <v>1605</v>
      </c>
      <c r="C3176" s="53">
        <v>7050</v>
      </c>
      <c r="D3176" s="53">
        <v>3172.5</v>
      </c>
      <c r="E3176" s="53">
        <v>3145</v>
      </c>
      <c r="F3176" s="53">
        <v>1729.7500000000002</v>
      </c>
      <c r="G3176" s="53">
        <v>4173</v>
      </c>
      <c r="H3176" s="53">
        <v>5673</v>
      </c>
      <c r="I3176" s="53">
        <v>4975.5</v>
      </c>
      <c r="J3176" s="53">
        <v>6475.5</v>
      </c>
      <c r="K3176" s="53">
        <v>5850</v>
      </c>
      <c r="L3176" s="53">
        <v>177</v>
      </c>
      <c r="M3176" s="53">
        <v>-625.5</v>
      </c>
      <c r="N3176" s="53">
        <v>6000</v>
      </c>
      <c r="O3176" s="53">
        <v>-475.5</v>
      </c>
      <c r="P3176" s="53">
        <v>5520</v>
      </c>
      <c r="Q3176" s="53">
        <v>-955.5</v>
      </c>
      <c r="R3176" s="53">
        <v>6101</v>
      </c>
      <c r="S3176" s="53">
        <v>-374.5</v>
      </c>
    </row>
    <row r="3177" spans="1:19">
      <c r="A3177" s="432">
        <v>43944</v>
      </c>
      <c r="B3177" s="53">
        <v>1657.5</v>
      </c>
      <c r="C3177" s="53">
        <v>7100</v>
      </c>
      <c r="D3177" s="53">
        <v>3195</v>
      </c>
      <c r="E3177" s="53">
        <v>3315</v>
      </c>
      <c r="F3177" s="53">
        <v>1823.2500000000002</v>
      </c>
      <c r="G3177" s="53">
        <v>4309.5</v>
      </c>
      <c r="H3177" s="53">
        <v>5809.5</v>
      </c>
      <c r="I3177" s="53">
        <v>5138.25</v>
      </c>
      <c r="J3177" s="53">
        <v>6638.25</v>
      </c>
      <c r="K3177" s="53">
        <v>5850</v>
      </c>
      <c r="L3177" s="53">
        <v>40.5</v>
      </c>
      <c r="M3177" s="53">
        <v>-788.25</v>
      </c>
      <c r="N3177" s="53">
        <v>6000</v>
      </c>
      <c r="O3177" s="53">
        <v>-638.25</v>
      </c>
      <c r="P3177" s="53">
        <v>5520</v>
      </c>
      <c r="Q3177" s="53">
        <v>-1118.25</v>
      </c>
      <c r="R3177" s="53">
        <v>6000</v>
      </c>
      <c r="S3177" s="53">
        <v>-638.25</v>
      </c>
    </row>
    <row r="3178" spans="1:19">
      <c r="A3178" s="432">
        <v>43945</v>
      </c>
      <c r="B3178" s="53">
        <v>1700</v>
      </c>
      <c r="C3178" s="53">
        <v>7175</v>
      </c>
      <c r="D3178" s="53">
        <v>3228.75</v>
      </c>
      <c r="E3178" s="53">
        <v>3225</v>
      </c>
      <c r="F3178" s="53">
        <v>1773.7500000000002</v>
      </c>
      <c r="G3178" s="53">
        <v>4420</v>
      </c>
      <c r="H3178" s="53">
        <v>5920</v>
      </c>
      <c r="I3178" s="53">
        <v>5270</v>
      </c>
      <c r="J3178" s="53">
        <v>6770</v>
      </c>
      <c r="K3178" s="53">
        <v>5850</v>
      </c>
      <c r="L3178" s="53">
        <v>-70</v>
      </c>
      <c r="M3178" s="53">
        <v>-920</v>
      </c>
      <c r="N3178" s="53">
        <v>6000</v>
      </c>
      <c r="O3178" s="53">
        <v>-770</v>
      </c>
      <c r="P3178" s="53">
        <v>5520</v>
      </c>
      <c r="Q3178" s="53">
        <v>-1250</v>
      </c>
      <c r="R3178" s="53">
        <v>5950</v>
      </c>
      <c r="S3178" s="53">
        <v>-820</v>
      </c>
    </row>
    <row r="3179" spans="1:19">
      <c r="A3179" s="432">
        <v>43947</v>
      </c>
      <c r="B3179" s="53">
        <v>1667.5</v>
      </c>
      <c r="E3179" s="53">
        <v>3235</v>
      </c>
      <c r="F3179" s="53">
        <v>1779.2500000000002</v>
      </c>
      <c r="G3179" s="53">
        <v>4335.5</v>
      </c>
      <c r="H3179" s="53">
        <v>5835.5</v>
      </c>
      <c r="I3179" s="53">
        <v>5169.25</v>
      </c>
      <c r="J3179" s="53">
        <v>6669.25</v>
      </c>
      <c r="K3179" s="53">
        <v>5850</v>
      </c>
      <c r="L3179" s="53">
        <v>14.5</v>
      </c>
      <c r="M3179" s="53">
        <v>-819.25</v>
      </c>
      <c r="N3179" s="53">
        <v>6000</v>
      </c>
      <c r="O3179" s="53">
        <v>-669.25</v>
      </c>
      <c r="P3179" s="53">
        <v>5520</v>
      </c>
      <c r="Q3179" s="53">
        <v>-1149.25</v>
      </c>
      <c r="R3179" s="53">
        <v>5950</v>
      </c>
      <c r="S3179" s="53">
        <v>-719.25</v>
      </c>
    </row>
    <row r="3180" spans="1:19">
      <c r="A3180" s="432">
        <v>43948</v>
      </c>
      <c r="B3180" s="53">
        <v>1665</v>
      </c>
      <c r="C3180" s="53">
        <v>7375</v>
      </c>
      <c r="D3180" s="53">
        <v>3318.75</v>
      </c>
      <c r="E3180" s="53">
        <v>3265</v>
      </c>
      <c r="F3180" s="53">
        <v>1795.7500000000002</v>
      </c>
      <c r="G3180" s="53">
        <v>4329</v>
      </c>
      <c r="H3180" s="53">
        <v>5829</v>
      </c>
      <c r="I3180" s="53">
        <v>5161.5</v>
      </c>
      <c r="J3180" s="53">
        <v>6661.5</v>
      </c>
      <c r="K3180" s="53">
        <v>5850</v>
      </c>
      <c r="L3180" s="53">
        <v>21</v>
      </c>
      <c r="M3180" s="53">
        <v>-811.5</v>
      </c>
      <c r="N3180" s="53">
        <v>6000</v>
      </c>
      <c r="O3180" s="53">
        <v>-661.5</v>
      </c>
      <c r="P3180" s="53">
        <v>5520</v>
      </c>
      <c r="Q3180" s="53">
        <v>-1141.5</v>
      </c>
      <c r="R3180" s="53">
        <v>5950</v>
      </c>
      <c r="S3180" s="53">
        <v>-711.5</v>
      </c>
    </row>
    <row r="3181" spans="1:19">
      <c r="A3181" s="432">
        <v>43949</v>
      </c>
      <c r="B3181" s="53">
        <v>1650</v>
      </c>
      <c r="C3181" s="53">
        <v>7375</v>
      </c>
      <c r="D3181" s="53">
        <v>3318.75</v>
      </c>
      <c r="E3181" s="53">
        <v>3305</v>
      </c>
      <c r="F3181" s="53">
        <v>1817.7500000000002</v>
      </c>
      <c r="G3181" s="53">
        <v>4290</v>
      </c>
      <c r="H3181" s="53">
        <v>5790</v>
      </c>
      <c r="I3181" s="53">
        <v>5115</v>
      </c>
      <c r="J3181" s="53">
        <v>6615</v>
      </c>
      <c r="K3181" s="53">
        <v>5850</v>
      </c>
      <c r="L3181" s="53">
        <v>60</v>
      </c>
      <c r="M3181" s="53">
        <v>-765</v>
      </c>
      <c r="N3181" s="53">
        <v>6000</v>
      </c>
      <c r="O3181" s="53">
        <v>-615</v>
      </c>
      <c r="P3181" s="53">
        <v>5520</v>
      </c>
      <c r="Q3181" s="53">
        <v>-1095</v>
      </c>
      <c r="R3181" s="53">
        <v>5950</v>
      </c>
      <c r="S3181" s="53">
        <v>-665</v>
      </c>
    </row>
    <row r="3182" spans="1:19">
      <c r="A3182" s="432">
        <v>43950</v>
      </c>
      <c r="B3182" s="53">
        <v>1660</v>
      </c>
      <c r="C3182" s="53">
        <v>7450</v>
      </c>
      <c r="D3182" s="53">
        <v>3352.5</v>
      </c>
      <c r="E3182" s="53">
        <v>3435</v>
      </c>
      <c r="F3182" s="53">
        <v>1889.2500000000002</v>
      </c>
      <c r="G3182" s="53">
        <v>4316</v>
      </c>
      <c r="H3182" s="53">
        <v>5816</v>
      </c>
      <c r="I3182" s="53">
        <v>5146</v>
      </c>
      <c r="J3182" s="53">
        <v>6646</v>
      </c>
      <c r="K3182" s="53">
        <v>5850</v>
      </c>
      <c r="L3182" s="53">
        <v>34</v>
      </c>
      <c r="M3182" s="53">
        <v>-796</v>
      </c>
      <c r="N3182" s="53">
        <v>6000</v>
      </c>
      <c r="O3182" s="53">
        <v>-646</v>
      </c>
      <c r="P3182" s="53">
        <v>5520</v>
      </c>
      <c r="Q3182" s="53">
        <v>-1126</v>
      </c>
      <c r="R3182" s="53">
        <v>5950</v>
      </c>
      <c r="S3182" s="53">
        <v>-696</v>
      </c>
    </row>
    <row r="3183" spans="1:19">
      <c r="A3183" s="432">
        <v>43951</v>
      </c>
      <c r="B3183" s="53">
        <v>1677.5</v>
      </c>
      <c r="C3183" s="53">
        <v>7475</v>
      </c>
      <c r="D3183" s="53">
        <v>3363.75</v>
      </c>
      <c r="E3183" s="53">
        <v>3475</v>
      </c>
      <c r="F3183" s="53">
        <v>1911.2500000000002</v>
      </c>
      <c r="G3183" s="53">
        <v>4361.5</v>
      </c>
      <c r="H3183" s="53">
        <v>5861.5</v>
      </c>
      <c r="I3183" s="53">
        <v>5200.25</v>
      </c>
      <c r="J3183" s="53">
        <v>6700.25</v>
      </c>
      <c r="K3183" s="53">
        <v>5600</v>
      </c>
      <c r="L3183" s="53">
        <v>-261.5</v>
      </c>
      <c r="M3183" s="53">
        <v>-1100.25</v>
      </c>
      <c r="N3183" s="53">
        <v>6000</v>
      </c>
      <c r="O3183" s="53">
        <v>-700.25</v>
      </c>
      <c r="P3183" s="53">
        <v>5570</v>
      </c>
      <c r="Q3183" s="53">
        <v>-1130.25</v>
      </c>
      <c r="R3183" s="53">
        <v>6000</v>
      </c>
      <c r="S3183" s="53">
        <v>-700.25</v>
      </c>
    </row>
    <row r="3184" spans="1:19">
      <c r="A3184" s="432">
        <v>43952</v>
      </c>
      <c r="B3184" s="53">
        <v>1677.5</v>
      </c>
      <c r="G3184" s="53">
        <v>4361.5</v>
      </c>
      <c r="H3184" s="53">
        <v>5861.5</v>
      </c>
      <c r="I3184" s="53">
        <v>5200.25</v>
      </c>
      <c r="J3184" s="53">
        <v>6700.25</v>
      </c>
      <c r="P3184" s="53">
        <v>5570</v>
      </c>
      <c r="Q3184" s="53">
        <v>-1130.25</v>
      </c>
      <c r="R3184" s="53">
        <v>6000</v>
      </c>
      <c r="S3184" s="53">
        <v>-700.25</v>
      </c>
    </row>
    <row r="3185" spans="1:19">
      <c r="A3185" s="432">
        <v>43955</v>
      </c>
      <c r="B3185" s="53">
        <v>1677.5</v>
      </c>
      <c r="G3185" s="53">
        <v>4361.5</v>
      </c>
      <c r="H3185" s="53">
        <v>5861.5</v>
      </c>
      <c r="I3185" s="53">
        <v>5200.25</v>
      </c>
      <c r="J3185" s="53">
        <v>6700.25</v>
      </c>
      <c r="P3185" s="53">
        <v>5570</v>
      </c>
      <c r="Q3185" s="53">
        <v>-1130.25</v>
      </c>
      <c r="R3185" s="53">
        <v>6000</v>
      </c>
      <c r="S3185" s="53">
        <v>-700.25</v>
      </c>
    </row>
    <row r="3186" spans="1:19">
      <c r="A3186" s="432">
        <v>43956</v>
      </c>
      <c r="B3186" s="53">
        <v>1677.5</v>
      </c>
      <c r="G3186" s="53">
        <v>4361.5</v>
      </c>
      <c r="H3186" s="53">
        <v>5861.5</v>
      </c>
      <c r="I3186" s="53">
        <v>5200.25</v>
      </c>
      <c r="J3186" s="53">
        <v>6700.25</v>
      </c>
      <c r="P3186" s="53">
        <v>5570</v>
      </c>
      <c r="Q3186" s="53">
        <v>-1130.25</v>
      </c>
      <c r="R3186" s="53">
        <v>6000</v>
      </c>
      <c r="S3186" s="53">
        <v>-700.25</v>
      </c>
    </row>
    <row r="3187" spans="1:19">
      <c r="A3187" s="432">
        <v>43957</v>
      </c>
      <c r="B3187" s="53">
        <v>1745</v>
      </c>
      <c r="C3187" s="53">
        <v>7650</v>
      </c>
      <c r="D3187" s="53">
        <v>3442.5</v>
      </c>
      <c r="E3187" s="53">
        <v>3525</v>
      </c>
      <c r="F3187" s="53">
        <v>1938.7500000000002</v>
      </c>
      <c r="G3187" s="53">
        <v>4537</v>
      </c>
      <c r="H3187" s="53">
        <v>6037</v>
      </c>
      <c r="I3187" s="53">
        <v>5409.5</v>
      </c>
      <c r="J3187" s="53">
        <v>6909.5</v>
      </c>
      <c r="K3187" s="53">
        <v>5900</v>
      </c>
      <c r="L3187" s="53">
        <v>-137</v>
      </c>
      <c r="M3187" s="53">
        <v>-1009.5</v>
      </c>
      <c r="N3187" s="53">
        <v>6000</v>
      </c>
      <c r="O3187" s="53">
        <v>-909.5</v>
      </c>
      <c r="P3187" s="53">
        <v>5720</v>
      </c>
      <c r="Q3187" s="53">
        <v>-1189.5</v>
      </c>
      <c r="R3187" s="53">
        <v>6251</v>
      </c>
      <c r="S3187" s="53">
        <v>-658.5</v>
      </c>
    </row>
    <row r="3188" spans="1:19">
      <c r="A3188" s="432">
        <v>43958</v>
      </c>
      <c r="B3188" s="53">
        <v>1727.5</v>
      </c>
      <c r="C3188" s="53">
        <v>7650</v>
      </c>
      <c r="D3188" s="53">
        <v>3442.5</v>
      </c>
      <c r="E3188" s="53">
        <v>3515</v>
      </c>
      <c r="F3188" s="53">
        <v>1933.2500000000002</v>
      </c>
      <c r="G3188" s="53">
        <v>4491.5</v>
      </c>
      <c r="H3188" s="53">
        <v>5991.5</v>
      </c>
      <c r="I3188" s="53">
        <v>5355.25</v>
      </c>
      <c r="J3188" s="53">
        <v>6855.25</v>
      </c>
      <c r="K3188" s="53">
        <v>5950</v>
      </c>
      <c r="L3188" s="53">
        <v>-41.5</v>
      </c>
      <c r="M3188" s="53">
        <v>-905.25</v>
      </c>
      <c r="N3188" s="53">
        <v>6000</v>
      </c>
      <c r="O3188" s="53">
        <v>-855.25</v>
      </c>
      <c r="P3188" s="53">
        <v>5770</v>
      </c>
      <c r="Q3188" s="53">
        <v>-1085.25</v>
      </c>
      <c r="R3188" s="53">
        <v>6251</v>
      </c>
      <c r="S3188" s="53">
        <v>-604.25</v>
      </c>
    </row>
    <row r="3189" spans="1:19">
      <c r="A3189" s="432">
        <v>43959</v>
      </c>
      <c r="B3189" s="53">
        <v>1697.5</v>
      </c>
      <c r="C3189" s="53">
        <v>7600</v>
      </c>
      <c r="D3189" s="53">
        <v>3420</v>
      </c>
      <c r="E3189" s="53">
        <v>3485</v>
      </c>
      <c r="F3189" s="53">
        <v>1916.7500000000002</v>
      </c>
      <c r="G3189" s="53">
        <v>4413.5</v>
      </c>
      <c r="H3189" s="53">
        <v>5913.5</v>
      </c>
      <c r="I3189" s="53">
        <v>5262.25</v>
      </c>
      <c r="J3189" s="53">
        <v>6762.25</v>
      </c>
      <c r="K3189" s="53">
        <v>6000</v>
      </c>
      <c r="L3189" s="53">
        <v>86.5</v>
      </c>
      <c r="M3189" s="53">
        <v>-762.25</v>
      </c>
      <c r="N3189" s="53">
        <v>6000</v>
      </c>
      <c r="O3189" s="53">
        <v>-762.25</v>
      </c>
      <c r="P3189" s="53">
        <v>5820</v>
      </c>
      <c r="Q3189" s="53">
        <v>-942.25</v>
      </c>
      <c r="R3189" s="53">
        <v>6251</v>
      </c>
      <c r="S3189" s="53">
        <v>-511.25</v>
      </c>
    </row>
    <row r="3190" spans="1:19">
      <c r="A3190" s="432">
        <v>43960</v>
      </c>
      <c r="B3190" s="53">
        <v>1715</v>
      </c>
      <c r="C3190" s="53">
        <v>7600</v>
      </c>
      <c r="D3190" s="53">
        <v>3420</v>
      </c>
      <c r="E3190" s="53">
        <v>3465</v>
      </c>
      <c r="F3190" s="53">
        <v>1905.7500000000002</v>
      </c>
      <c r="G3190" s="53">
        <v>4459</v>
      </c>
      <c r="H3190" s="53">
        <v>5959</v>
      </c>
      <c r="I3190" s="53">
        <v>5316.5</v>
      </c>
      <c r="J3190" s="53">
        <v>6816.5</v>
      </c>
      <c r="K3190" s="53">
        <v>5950</v>
      </c>
      <c r="L3190" s="53">
        <v>-9</v>
      </c>
      <c r="M3190" s="53">
        <v>-866.5</v>
      </c>
      <c r="N3190" s="53">
        <v>6000</v>
      </c>
      <c r="O3190" s="53">
        <v>-816.5</v>
      </c>
      <c r="P3190" s="53">
        <v>5870</v>
      </c>
      <c r="Q3190" s="53">
        <v>-946.5</v>
      </c>
      <c r="R3190" s="53">
        <v>6301</v>
      </c>
      <c r="S3190" s="53">
        <v>-515.5</v>
      </c>
    </row>
    <row r="3191" spans="1:19">
      <c r="A3191" s="432">
        <v>43962</v>
      </c>
      <c r="B3191" s="53">
        <v>1700</v>
      </c>
      <c r="C3191" s="53">
        <v>7500</v>
      </c>
      <c r="D3191" s="53">
        <v>3375</v>
      </c>
      <c r="E3191" s="53">
        <v>3445</v>
      </c>
      <c r="F3191" s="53">
        <v>1894.7500000000002</v>
      </c>
      <c r="G3191" s="53">
        <v>4420</v>
      </c>
      <c r="H3191" s="53">
        <v>5920</v>
      </c>
      <c r="I3191" s="53">
        <v>5270</v>
      </c>
      <c r="J3191" s="53">
        <v>6770</v>
      </c>
      <c r="K3191" s="53">
        <v>6100</v>
      </c>
      <c r="L3191" s="53">
        <v>180</v>
      </c>
      <c r="M3191" s="53">
        <v>-670</v>
      </c>
      <c r="N3191" s="53">
        <v>6000</v>
      </c>
      <c r="O3191" s="53">
        <v>-770</v>
      </c>
      <c r="P3191" s="53">
        <v>5970</v>
      </c>
      <c r="Q3191" s="53">
        <v>-800</v>
      </c>
      <c r="R3191" s="53">
        <v>6351</v>
      </c>
      <c r="S3191" s="53">
        <v>-419</v>
      </c>
    </row>
    <row r="3192" spans="1:19">
      <c r="A3192" s="432">
        <v>43963</v>
      </c>
      <c r="B3192" s="53">
        <v>1660</v>
      </c>
      <c r="C3192" s="53">
        <v>7450</v>
      </c>
      <c r="D3192" s="53">
        <v>3352.5</v>
      </c>
      <c r="E3192" s="53">
        <v>3425</v>
      </c>
      <c r="F3192" s="53">
        <v>1883.7500000000002</v>
      </c>
      <c r="G3192" s="53">
        <v>4316</v>
      </c>
      <c r="H3192" s="53">
        <v>5816</v>
      </c>
      <c r="I3192" s="53">
        <v>5146</v>
      </c>
      <c r="J3192" s="53">
        <v>6646</v>
      </c>
      <c r="K3192" s="53">
        <v>6200</v>
      </c>
      <c r="L3192" s="53">
        <v>384</v>
      </c>
      <c r="M3192" s="53">
        <v>-446</v>
      </c>
      <c r="N3192" s="53">
        <v>6150</v>
      </c>
      <c r="O3192" s="53">
        <v>-496</v>
      </c>
      <c r="P3192" s="53">
        <v>6070</v>
      </c>
      <c r="Q3192" s="53">
        <v>-576</v>
      </c>
      <c r="R3192" s="53">
        <v>6451</v>
      </c>
      <c r="S3192" s="53">
        <v>-195</v>
      </c>
    </row>
    <row r="3193" spans="1:19">
      <c r="A3193" s="432">
        <v>43964</v>
      </c>
      <c r="B3193" s="53">
        <v>1652.5</v>
      </c>
      <c r="E3193" s="53">
        <v>3430</v>
      </c>
      <c r="F3193" s="53">
        <v>1886.5000000000002</v>
      </c>
      <c r="G3193" s="53">
        <v>4296.5</v>
      </c>
      <c r="H3193" s="53">
        <v>5796.5</v>
      </c>
      <c r="I3193" s="53">
        <v>5122.75</v>
      </c>
      <c r="J3193" s="53">
        <v>6622.75</v>
      </c>
      <c r="K3193" s="53">
        <v>6300</v>
      </c>
      <c r="L3193" s="53">
        <v>503.5</v>
      </c>
      <c r="M3193" s="53">
        <v>-322.75</v>
      </c>
      <c r="N3193" s="53">
        <v>6150</v>
      </c>
      <c r="O3193" s="53">
        <v>-472.75</v>
      </c>
      <c r="P3193" s="53">
        <v>6170</v>
      </c>
      <c r="Q3193" s="53">
        <v>-452.75</v>
      </c>
      <c r="R3193" s="53">
        <v>6650</v>
      </c>
      <c r="S3193" s="53">
        <v>27.25</v>
      </c>
    </row>
    <row r="3194" spans="1:19">
      <c r="A3194" s="432">
        <v>43965</v>
      </c>
      <c r="B3194" s="53">
        <v>1665</v>
      </c>
      <c r="C3194" s="53">
        <v>7400</v>
      </c>
      <c r="D3194" s="53">
        <v>3330</v>
      </c>
      <c r="E3194" s="53">
        <v>3490</v>
      </c>
      <c r="F3194" s="53">
        <v>1919.5000000000002</v>
      </c>
      <c r="G3194" s="53">
        <v>4329</v>
      </c>
      <c r="H3194" s="53">
        <v>5829</v>
      </c>
      <c r="I3194" s="53">
        <v>5161.5</v>
      </c>
      <c r="J3194" s="53">
        <v>6661.5</v>
      </c>
      <c r="K3194" s="53">
        <v>6350</v>
      </c>
      <c r="L3194" s="53">
        <v>521</v>
      </c>
      <c r="M3194" s="53">
        <v>-311.5</v>
      </c>
      <c r="N3194" s="53">
        <v>6150</v>
      </c>
      <c r="O3194" s="53">
        <v>-511.5</v>
      </c>
      <c r="P3194" s="53">
        <v>6220</v>
      </c>
      <c r="Q3194" s="53">
        <v>-441.5</v>
      </c>
      <c r="R3194" s="53">
        <v>6650</v>
      </c>
      <c r="S3194" s="53">
        <v>-11.5</v>
      </c>
    </row>
    <row r="3195" spans="1:19">
      <c r="A3195" s="432">
        <v>43966</v>
      </c>
      <c r="B3195" s="53">
        <v>1695</v>
      </c>
      <c r="C3195" s="53">
        <v>7400</v>
      </c>
      <c r="D3195" s="53">
        <v>3330</v>
      </c>
      <c r="E3195" s="53">
        <v>3550</v>
      </c>
      <c r="F3195" s="53">
        <v>1952.5000000000002</v>
      </c>
      <c r="G3195" s="53">
        <v>4407</v>
      </c>
      <c r="H3195" s="53">
        <v>5907</v>
      </c>
      <c r="I3195" s="53">
        <v>5254.5</v>
      </c>
      <c r="J3195" s="53">
        <v>6754.5</v>
      </c>
      <c r="K3195" s="53">
        <v>6400</v>
      </c>
      <c r="L3195" s="53">
        <v>493</v>
      </c>
      <c r="M3195" s="53">
        <v>-354.5</v>
      </c>
      <c r="N3195" s="53">
        <v>6150</v>
      </c>
      <c r="O3195" s="53">
        <v>-604.5</v>
      </c>
      <c r="P3195" s="53">
        <v>6220</v>
      </c>
      <c r="Q3195" s="53">
        <v>-534.5</v>
      </c>
      <c r="R3195" s="53">
        <v>6702</v>
      </c>
      <c r="S3195" s="53">
        <v>-52.5</v>
      </c>
    </row>
    <row r="3196" spans="1:19">
      <c r="A3196" s="432">
        <v>43969</v>
      </c>
      <c r="B3196" s="53">
        <v>1677.5</v>
      </c>
      <c r="C3196" s="53">
        <v>7400</v>
      </c>
      <c r="D3196" s="53">
        <v>3330</v>
      </c>
      <c r="E3196" s="53">
        <v>3530</v>
      </c>
      <c r="F3196" s="53">
        <v>1941.5000000000002</v>
      </c>
      <c r="G3196" s="53">
        <v>4361.5</v>
      </c>
      <c r="H3196" s="53">
        <v>5861.5</v>
      </c>
      <c r="I3196" s="53">
        <v>5200.25</v>
      </c>
      <c r="J3196" s="53">
        <v>6700.25</v>
      </c>
      <c r="K3196" s="53">
        <v>6500</v>
      </c>
      <c r="L3196" s="53">
        <v>638.5</v>
      </c>
      <c r="M3196" s="53">
        <v>-200.25</v>
      </c>
      <c r="N3196" s="53">
        <v>6250</v>
      </c>
      <c r="O3196" s="53">
        <v>-450.25</v>
      </c>
      <c r="P3196" s="53">
        <v>6420</v>
      </c>
      <c r="Q3196" s="53">
        <v>-280.25</v>
      </c>
      <c r="R3196" s="53">
        <v>6850</v>
      </c>
      <c r="S3196" s="53">
        <v>149.75</v>
      </c>
    </row>
    <row r="3197" spans="1:19">
      <c r="A3197" s="432">
        <v>43970</v>
      </c>
      <c r="B3197" s="53">
        <v>1650</v>
      </c>
      <c r="C3197" s="53">
        <v>7525</v>
      </c>
      <c r="D3197" s="53">
        <v>3386.25</v>
      </c>
      <c r="E3197" s="53">
        <v>3525</v>
      </c>
      <c r="F3197" s="53">
        <v>1938.7500000000002</v>
      </c>
      <c r="G3197" s="53">
        <v>4290</v>
      </c>
      <c r="H3197" s="53">
        <v>5790</v>
      </c>
      <c r="I3197" s="53">
        <v>5115</v>
      </c>
      <c r="J3197" s="53">
        <v>6615</v>
      </c>
      <c r="K3197" s="53">
        <v>6600</v>
      </c>
      <c r="L3197" s="53">
        <v>810</v>
      </c>
      <c r="M3197" s="53">
        <v>-15</v>
      </c>
      <c r="N3197" s="53">
        <v>6250</v>
      </c>
      <c r="O3197" s="53">
        <v>-365</v>
      </c>
      <c r="P3197" s="53">
        <v>6470</v>
      </c>
      <c r="Q3197" s="53">
        <v>-145</v>
      </c>
      <c r="R3197" s="53">
        <v>6901</v>
      </c>
      <c r="S3197" s="53">
        <v>286</v>
      </c>
    </row>
    <row r="3198" spans="1:19">
      <c r="A3198" s="432">
        <v>43971</v>
      </c>
      <c r="B3198" s="53">
        <v>1660</v>
      </c>
      <c r="C3198" s="53">
        <v>7525</v>
      </c>
      <c r="D3198" s="53">
        <v>3386.25</v>
      </c>
      <c r="E3198" s="53">
        <v>3570</v>
      </c>
      <c r="F3198" s="53">
        <v>1963.5000000000002</v>
      </c>
      <c r="G3198" s="53">
        <v>4316</v>
      </c>
      <c r="H3198" s="53">
        <v>5816</v>
      </c>
      <c r="I3198" s="53">
        <v>5146</v>
      </c>
      <c r="J3198" s="53">
        <v>6646</v>
      </c>
      <c r="K3198" s="53">
        <v>6650</v>
      </c>
      <c r="L3198" s="53">
        <v>834</v>
      </c>
      <c r="M3198" s="53">
        <v>4</v>
      </c>
      <c r="N3198" s="53">
        <v>6400</v>
      </c>
      <c r="O3198" s="53">
        <v>-246</v>
      </c>
      <c r="P3198" s="53">
        <v>6520</v>
      </c>
      <c r="Q3198" s="53">
        <v>-126</v>
      </c>
      <c r="R3198" s="53">
        <v>6951</v>
      </c>
      <c r="S3198" s="53">
        <v>305</v>
      </c>
    </row>
    <row r="3199" spans="1:19">
      <c r="A3199" s="432">
        <v>43972</v>
      </c>
      <c r="B3199" s="53">
        <v>1667.5</v>
      </c>
      <c r="C3199" s="53">
        <v>7650</v>
      </c>
      <c r="D3199" s="53">
        <v>3442.5</v>
      </c>
      <c r="E3199" s="53">
        <v>3625</v>
      </c>
      <c r="F3199" s="53">
        <v>1993.7500000000002</v>
      </c>
      <c r="G3199" s="53">
        <v>4335.5</v>
      </c>
      <c r="H3199" s="53">
        <v>5835.5</v>
      </c>
      <c r="I3199" s="53">
        <v>5169.25</v>
      </c>
      <c r="J3199" s="53">
        <v>6669.25</v>
      </c>
      <c r="K3199" s="53">
        <v>6650</v>
      </c>
      <c r="L3199" s="53">
        <v>814.5</v>
      </c>
      <c r="M3199" s="53">
        <v>-19.25</v>
      </c>
      <c r="N3199" s="53">
        <v>6400</v>
      </c>
      <c r="O3199" s="53">
        <v>-269.25</v>
      </c>
      <c r="P3199" s="53">
        <v>6570</v>
      </c>
      <c r="Q3199" s="53">
        <v>-99.25</v>
      </c>
      <c r="R3199" s="53">
        <v>7001</v>
      </c>
      <c r="S3199" s="53">
        <v>331.75</v>
      </c>
    </row>
    <row r="3200" spans="1:19">
      <c r="A3200" s="432">
        <v>43973</v>
      </c>
      <c r="B3200" s="53">
        <v>1630</v>
      </c>
      <c r="C3200" s="53">
        <v>7600</v>
      </c>
      <c r="D3200" s="53">
        <v>3420</v>
      </c>
      <c r="E3200" s="53">
        <v>3535</v>
      </c>
      <c r="F3200" s="53">
        <v>1944.2500000000002</v>
      </c>
      <c r="G3200" s="53">
        <v>4238</v>
      </c>
      <c r="H3200" s="53">
        <v>5738</v>
      </c>
      <c r="I3200" s="53">
        <v>5053</v>
      </c>
      <c r="J3200" s="53">
        <v>6553</v>
      </c>
      <c r="K3200" s="53">
        <v>6700</v>
      </c>
      <c r="L3200" s="53">
        <v>962</v>
      </c>
      <c r="M3200" s="53">
        <v>147</v>
      </c>
      <c r="N3200" s="53">
        <v>6400</v>
      </c>
      <c r="O3200" s="53">
        <v>-153</v>
      </c>
      <c r="P3200" s="53">
        <v>6570</v>
      </c>
      <c r="Q3200" s="53">
        <v>17</v>
      </c>
      <c r="R3200" s="53">
        <v>7001</v>
      </c>
      <c r="S3200" s="53">
        <v>448</v>
      </c>
    </row>
    <row r="3201" spans="1:19">
      <c r="A3201" s="432">
        <v>43977</v>
      </c>
      <c r="B3201" s="53">
        <v>1590</v>
      </c>
      <c r="C3201" s="53">
        <v>7600</v>
      </c>
      <c r="D3201" s="53">
        <v>3420</v>
      </c>
      <c r="E3201" s="53">
        <v>3575</v>
      </c>
      <c r="F3201" s="53">
        <v>1966.2500000000002</v>
      </c>
      <c r="G3201" s="53">
        <v>4134</v>
      </c>
      <c r="H3201" s="53">
        <v>5634</v>
      </c>
      <c r="I3201" s="53">
        <v>4929</v>
      </c>
      <c r="J3201" s="53">
        <v>6429</v>
      </c>
      <c r="K3201" s="53">
        <v>6550</v>
      </c>
      <c r="L3201" s="53">
        <v>916</v>
      </c>
      <c r="M3201" s="53">
        <v>121</v>
      </c>
      <c r="N3201" s="53">
        <v>6500</v>
      </c>
      <c r="O3201" s="53">
        <v>71</v>
      </c>
      <c r="P3201" s="53">
        <v>6370</v>
      </c>
      <c r="Q3201" s="53">
        <v>-59</v>
      </c>
      <c r="R3201" s="53">
        <v>6850</v>
      </c>
      <c r="S3201" s="53">
        <v>421</v>
      </c>
    </row>
    <row r="3202" spans="1:19">
      <c r="A3202" s="432">
        <v>43978</v>
      </c>
      <c r="B3202" s="53">
        <v>1600</v>
      </c>
      <c r="C3202" s="53">
        <v>7575</v>
      </c>
      <c r="D3202" s="53">
        <v>3408.75</v>
      </c>
      <c r="E3202" s="53">
        <v>3585</v>
      </c>
      <c r="F3202" s="53">
        <v>1971.7500000000002</v>
      </c>
      <c r="G3202" s="53">
        <v>4160</v>
      </c>
      <c r="H3202" s="53">
        <v>5660</v>
      </c>
      <c r="I3202" s="53">
        <v>4960</v>
      </c>
      <c r="J3202" s="53">
        <v>6460</v>
      </c>
      <c r="K3202" s="53">
        <v>6500</v>
      </c>
      <c r="L3202" s="53">
        <v>840</v>
      </c>
      <c r="M3202" s="53">
        <v>40</v>
      </c>
      <c r="N3202" s="53">
        <v>6500</v>
      </c>
      <c r="O3202" s="53">
        <v>40</v>
      </c>
      <c r="P3202" s="53">
        <v>6270</v>
      </c>
      <c r="Q3202" s="53">
        <v>-190</v>
      </c>
      <c r="R3202" s="53">
        <v>6702</v>
      </c>
      <c r="S3202" s="53">
        <v>242</v>
      </c>
    </row>
    <row r="3203" spans="1:19">
      <c r="A3203" s="432">
        <v>43979</v>
      </c>
      <c r="B3203" s="53">
        <v>1580</v>
      </c>
      <c r="C3203" s="53">
        <v>7575</v>
      </c>
      <c r="D3203" s="53">
        <v>3408.75</v>
      </c>
      <c r="E3203" s="53">
        <v>3585</v>
      </c>
      <c r="F3203" s="53">
        <v>1971.7500000000002</v>
      </c>
      <c r="G3203" s="53">
        <v>4108</v>
      </c>
      <c r="H3203" s="53">
        <v>5608</v>
      </c>
      <c r="I3203" s="53">
        <v>4898</v>
      </c>
      <c r="J3203" s="53">
        <v>6398</v>
      </c>
      <c r="K3203" s="53">
        <v>6500</v>
      </c>
      <c r="L3203" s="53">
        <v>892</v>
      </c>
      <c r="M3203" s="53">
        <v>102</v>
      </c>
      <c r="N3203" s="53">
        <v>6500</v>
      </c>
      <c r="O3203" s="53">
        <v>102</v>
      </c>
      <c r="P3203" s="53">
        <v>6170</v>
      </c>
      <c r="Q3203" s="53">
        <v>-228</v>
      </c>
      <c r="R3203" s="53">
        <v>6551</v>
      </c>
      <c r="S3203" s="53">
        <v>153</v>
      </c>
    </row>
    <row r="3204" spans="1:19">
      <c r="A3204" s="432">
        <v>43980</v>
      </c>
      <c r="B3204" s="53">
        <v>1550</v>
      </c>
      <c r="C3204" s="53">
        <v>7600</v>
      </c>
      <c r="D3204" s="53">
        <v>3420</v>
      </c>
      <c r="E3204" s="53">
        <v>3575</v>
      </c>
      <c r="F3204" s="53">
        <v>1966.2500000000002</v>
      </c>
      <c r="G3204" s="53">
        <v>4030</v>
      </c>
      <c r="H3204" s="53">
        <v>5530</v>
      </c>
      <c r="I3204" s="53">
        <v>4805</v>
      </c>
      <c r="J3204" s="53">
        <v>6305</v>
      </c>
      <c r="K3204" s="53">
        <v>6400</v>
      </c>
      <c r="L3204" s="53">
        <v>870</v>
      </c>
      <c r="M3204" s="53">
        <v>95</v>
      </c>
      <c r="N3204" s="53">
        <v>6500</v>
      </c>
      <c r="O3204" s="53">
        <v>195</v>
      </c>
      <c r="P3204" s="53">
        <v>6170</v>
      </c>
      <c r="Q3204" s="53">
        <v>-135</v>
      </c>
      <c r="R3204" s="53">
        <v>6551</v>
      </c>
      <c r="S3204" s="53">
        <v>246</v>
      </c>
    </row>
    <row r="3205" spans="1:19">
      <c r="A3205" s="432">
        <v>43984</v>
      </c>
      <c r="B3205" s="53">
        <v>1515</v>
      </c>
      <c r="C3205" s="53">
        <v>7900</v>
      </c>
      <c r="D3205" s="53">
        <v>3555</v>
      </c>
      <c r="E3205" s="53">
        <v>3625</v>
      </c>
      <c r="F3205" s="53">
        <v>1993.7500000000002</v>
      </c>
      <c r="G3205" s="53">
        <v>3939</v>
      </c>
      <c r="H3205" s="53">
        <v>5439</v>
      </c>
      <c r="I3205" s="53">
        <v>4696.5</v>
      </c>
      <c r="J3205" s="53">
        <v>6196.5</v>
      </c>
      <c r="K3205" s="53">
        <v>6600</v>
      </c>
      <c r="L3205" s="53">
        <v>1161</v>
      </c>
      <c r="M3205" s="53">
        <v>403.5</v>
      </c>
      <c r="N3205" s="53">
        <v>6500</v>
      </c>
      <c r="O3205" s="53">
        <v>303.5</v>
      </c>
      <c r="P3205" s="53">
        <v>6370</v>
      </c>
      <c r="Q3205" s="53">
        <v>173.5</v>
      </c>
      <c r="R3205" s="53">
        <v>6750</v>
      </c>
      <c r="S3205" s="53">
        <v>553.5</v>
      </c>
    </row>
    <row r="3206" spans="1:19">
      <c r="A3206" s="432">
        <v>43985</v>
      </c>
      <c r="B3206" s="53">
        <v>1515</v>
      </c>
      <c r="C3206" s="53">
        <v>7900</v>
      </c>
      <c r="D3206" s="53">
        <v>3555</v>
      </c>
      <c r="E3206" s="53">
        <v>3675</v>
      </c>
      <c r="F3206" s="53">
        <v>2021.2500000000002</v>
      </c>
      <c r="G3206" s="53">
        <v>3939</v>
      </c>
      <c r="H3206" s="53">
        <v>5439</v>
      </c>
      <c r="I3206" s="53">
        <v>4696.5</v>
      </c>
      <c r="J3206" s="53">
        <v>6196.5</v>
      </c>
      <c r="K3206" s="53">
        <v>6700</v>
      </c>
      <c r="L3206" s="53">
        <v>1261</v>
      </c>
      <c r="M3206" s="53">
        <v>503.5</v>
      </c>
      <c r="N3206" s="53">
        <v>6500</v>
      </c>
      <c r="O3206" s="53">
        <v>303.5</v>
      </c>
      <c r="P3206" s="53">
        <v>6470</v>
      </c>
      <c r="Q3206" s="53">
        <v>273.5</v>
      </c>
      <c r="R3206" s="53">
        <v>6900</v>
      </c>
      <c r="S3206" s="53">
        <v>703.5</v>
      </c>
    </row>
    <row r="3207" spans="1:19">
      <c r="A3207" s="432">
        <v>43986</v>
      </c>
      <c r="B3207" s="53">
        <v>1525</v>
      </c>
      <c r="C3207" s="53">
        <v>7875</v>
      </c>
      <c r="D3207" s="53">
        <v>3543.75</v>
      </c>
      <c r="E3207" s="53">
        <v>3625</v>
      </c>
      <c r="F3207" s="53">
        <v>1993.7500000000002</v>
      </c>
      <c r="G3207" s="53">
        <v>3965</v>
      </c>
      <c r="H3207" s="53">
        <v>5465</v>
      </c>
      <c r="I3207" s="53">
        <v>4727.5</v>
      </c>
      <c r="J3207" s="53">
        <v>6227.5</v>
      </c>
      <c r="K3207" s="53">
        <v>6750</v>
      </c>
      <c r="L3207" s="53">
        <v>1285</v>
      </c>
      <c r="M3207" s="53">
        <v>522.5</v>
      </c>
      <c r="N3207" s="53">
        <v>6500</v>
      </c>
      <c r="O3207" s="53">
        <v>272.5</v>
      </c>
      <c r="P3207" s="53">
        <v>6470</v>
      </c>
      <c r="Q3207" s="53">
        <v>242.5</v>
      </c>
      <c r="R3207" s="53">
        <v>7001</v>
      </c>
      <c r="S3207" s="53">
        <v>773.5</v>
      </c>
    </row>
    <row r="3208" spans="1:19">
      <c r="A3208" s="432">
        <v>43987</v>
      </c>
      <c r="B3208" s="53">
        <v>1540</v>
      </c>
      <c r="C3208" s="53">
        <v>7825</v>
      </c>
      <c r="D3208" s="53">
        <v>3521.25</v>
      </c>
      <c r="E3208" s="53">
        <v>3605</v>
      </c>
      <c r="F3208" s="53">
        <v>1982.7500000000002</v>
      </c>
      <c r="G3208" s="53">
        <v>4004</v>
      </c>
      <c r="H3208" s="53">
        <v>5504</v>
      </c>
      <c r="I3208" s="53">
        <v>4774</v>
      </c>
      <c r="J3208" s="53">
        <v>6274</v>
      </c>
      <c r="K3208" s="53">
        <v>6650</v>
      </c>
      <c r="L3208" s="53">
        <v>1146</v>
      </c>
      <c r="M3208" s="53">
        <v>376</v>
      </c>
      <c r="N3208" s="53">
        <v>6500</v>
      </c>
      <c r="O3208" s="53">
        <v>226</v>
      </c>
      <c r="P3208" s="53">
        <v>6470</v>
      </c>
      <c r="Q3208" s="53">
        <v>196</v>
      </c>
      <c r="R3208" s="53">
        <v>7001</v>
      </c>
      <c r="S3208" s="53">
        <v>727</v>
      </c>
    </row>
    <row r="3209" spans="1:19">
      <c r="A3209" s="432">
        <v>43990</v>
      </c>
      <c r="B3209" s="53">
        <v>1550</v>
      </c>
      <c r="C3209" s="53">
        <v>7800</v>
      </c>
      <c r="D3209" s="53">
        <v>3510</v>
      </c>
      <c r="E3209" s="53">
        <v>3645</v>
      </c>
      <c r="F3209" s="53">
        <v>2004.7500000000002</v>
      </c>
      <c r="G3209" s="53">
        <v>4030</v>
      </c>
      <c r="H3209" s="53">
        <v>5530</v>
      </c>
      <c r="I3209" s="53">
        <v>4805</v>
      </c>
      <c r="J3209" s="53">
        <v>6305</v>
      </c>
      <c r="K3209" s="53">
        <v>6450</v>
      </c>
      <c r="L3209" s="53">
        <v>920</v>
      </c>
      <c r="M3209" s="53">
        <v>145</v>
      </c>
      <c r="N3209" s="53">
        <v>6650</v>
      </c>
      <c r="O3209" s="53">
        <v>345</v>
      </c>
      <c r="P3209" s="53">
        <v>6470</v>
      </c>
      <c r="Q3209" s="53">
        <v>165</v>
      </c>
      <c r="R3209" s="53">
        <v>6901</v>
      </c>
      <c r="S3209" s="53">
        <v>596</v>
      </c>
    </row>
    <row r="3210" spans="1:19">
      <c r="A3210" s="432">
        <v>43991</v>
      </c>
      <c r="B3210" s="53">
        <v>1532.5</v>
      </c>
      <c r="C3210" s="53">
        <v>7800</v>
      </c>
      <c r="D3210" s="53">
        <v>3510</v>
      </c>
      <c r="E3210" s="53">
        <v>3595</v>
      </c>
      <c r="F3210" s="53">
        <v>1977.2500000000002</v>
      </c>
      <c r="G3210" s="53">
        <v>3984.5</v>
      </c>
      <c r="H3210" s="53">
        <v>5484.5</v>
      </c>
      <c r="I3210" s="53">
        <v>4750.75</v>
      </c>
      <c r="J3210" s="53">
        <v>6250.75</v>
      </c>
      <c r="K3210" s="53">
        <v>6500</v>
      </c>
      <c r="L3210" s="53">
        <v>1015.5</v>
      </c>
      <c r="M3210" s="53">
        <v>249.25</v>
      </c>
      <c r="N3210" s="53">
        <v>6650</v>
      </c>
      <c r="O3210" s="53">
        <v>399.25</v>
      </c>
      <c r="P3210" s="53">
        <v>6370</v>
      </c>
      <c r="Q3210" s="53">
        <v>119.25</v>
      </c>
      <c r="R3210" s="53">
        <v>6901</v>
      </c>
      <c r="S3210" s="53">
        <v>650.25</v>
      </c>
    </row>
    <row r="3211" spans="1:19">
      <c r="A3211" s="432">
        <v>43993</v>
      </c>
      <c r="B3211" s="53">
        <v>1510</v>
      </c>
      <c r="C3211" s="53">
        <v>7750</v>
      </c>
      <c r="D3211" s="53">
        <v>3487.5</v>
      </c>
      <c r="E3211" s="53">
        <v>3560</v>
      </c>
      <c r="F3211" s="53">
        <v>1958.0000000000002</v>
      </c>
      <c r="G3211" s="53">
        <v>3926</v>
      </c>
      <c r="H3211" s="53">
        <v>5426</v>
      </c>
      <c r="I3211" s="53">
        <v>4681</v>
      </c>
      <c r="J3211" s="53">
        <v>6181</v>
      </c>
      <c r="K3211" s="53">
        <v>6500</v>
      </c>
      <c r="L3211" s="53">
        <v>1074</v>
      </c>
      <c r="M3211" s="53">
        <v>319</v>
      </c>
      <c r="N3211" s="53">
        <v>6650</v>
      </c>
      <c r="O3211" s="53">
        <v>469</v>
      </c>
      <c r="P3211" s="53">
        <v>6220</v>
      </c>
      <c r="Q3211" s="53">
        <v>39</v>
      </c>
      <c r="R3211" s="53">
        <v>6702</v>
      </c>
      <c r="S3211" s="53">
        <v>521</v>
      </c>
    </row>
    <row r="3212" spans="1:19">
      <c r="A3212" s="432">
        <v>43994</v>
      </c>
      <c r="B3212" s="53">
        <v>1500</v>
      </c>
      <c r="C3212" s="53">
        <v>7725</v>
      </c>
      <c r="D3212" s="53">
        <v>3476.25</v>
      </c>
      <c r="E3212" s="53">
        <v>3500</v>
      </c>
      <c r="F3212" s="53">
        <v>1925.0000000000002</v>
      </c>
      <c r="G3212" s="53">
        <v>3900</v>
      </c>
      <c r="H3212" s="53">
        <v>5400</v>
      </c>
      <c r="I3212" s="53">
        <v>4650</v>
      </c>
      <c r="J3212" s="53">
        <v>6150</v>
      </c>
      <c r="K3212" s="53">
        <v>6500</v>
      </c>
      <c r="L3212" s="53">
        <v>1100</v>
      </c>
      <c r="M3212" s="53">
        <v>350</v>
      </c>
      <c r="N3212" s="53">
        <v>6650</v>
      </c>
      <c r="O3212" s="53">
        <v>500</v>
      </c>
      <c r="P3212" s="53">
        <v>6120</v>
      </c>
      <c r="Q3212" s="53">
        <v>-30</v>
      </c>
      <c r="R3212" s="53">
        <v>6650</v>
      </c>
      <c r="S3212" s="53">
        <v>500</v>
      </c>
    </row>
    <row r="3213" spans="1:19">
      <c r="A3213" s="432">
        <v>43997</v>
      </c>
      <c r="B3213" s="53">
        <v>1515</v>
      </c>
      <c r="C3213" s="53">
        <v>7725</v>
      </c>
      <c r="D3213" s="53">
        <v>3476.25</v>
      </c>
      <c r="E3213" s="53">
        <v>3470</v>
      </c>
      <c r="F3213" s="53">
        <v>1908.5000000000002</v>
      </c>
      <c r="G3213" s="53">
        <v>3939</v>
      </c>
      <c r="H3213" s="53">
        <v>5439</v>
      </c>
      <c r="I3213" s="53">
        <v>4696.5</v>
      </c>
      <c r="J3213" s="53">
        <v>6196.5</v>
      </c>
      <c r="K3213" s="53">
        <v>6650</v>
      </c>
      <c r="L3213" s="53">
        <v>1211</v>
      </c>
      <c r="M3213" s="53">
        <v>453.5</v>
      </c>
      <c r="N3213" s="53">
        <v>6650</v>
      </c>
      <c r="O3213" s="53">
        <v>453.5</v>
      </c>
      <c r="P3213" s="53">
        <v>6270</v>
      </c>
      <c r="Q3213" s="53">
        <v>73.5</v>
      </c>
      <c r="R3213" s="53">
        <v>6650</v>
      </c>
      <c r="S3213" s="53">
        <v>453.5</v>
      </c>
    </row>
    <row r="3214" spans="1:19">
      <c r="A3214" s="432">
        <v>43998</v>
      </c>
      <c r="B3214" s="53">
        <v>1507.5</v>
      </c>
      <c r="C3214" s="53">
        <v>7725</v>
      </c>
      <c r="D3214" s="53">
        <v>3476.25</v>
      </c>
      <c r="E3214" s="53">
        <v>3510</v>
      </c>
      <c r="F3214" s="53">
        <v>1930.5000000000002</v>
      </c>
      <c r="G3214" s="53">
        <v>3919.5</v>
      </c>
      <c r="H3214" s="53">
        <v>5419.5</v>
      </c>
      <c r="I3214" s="53">
        <v>4673.25</v>
      </c>
      <c r="J3214" s="53">
        <v>6173.25</v>
      </c>
      <c r="K3214" s="53">
        <v>6700</v>
      </c>
      <c r="L3214" s="53">
        <v>1280.5</v>
      </c>
      <c r="M3214" s="53">
        <v>526.75</v>
      </c>
      <c r="N3214" s="53">
        <v>6650</v>
      </c>
      <c r="O3214" s="53">
        <v>476.75</v>
      </c>
      <c r="P3214" s="53">
        <v>6370</v>
      </c>
      <c r="Q3214" s="53">
        <v>196.75</v>
      </c>
      <c r="R3214" s="53">
        <v>6702</v>
      </c>
      <c r="S3214" s="53">
        <v>528.75</v>
      </c>
    </row>
    <row r="3215" spans="1:19">
      <c r="A3215" s="432">
        <v>43999</v>
      </c>
      <c r="B3215" s="53">
        <v>1515</v>
      </c>
      <c r="C3215" s="53">
        <v>7725</v>
      </c>
      <c r="D3215" s="53">
        <v>3476.25</v>
      </c>
      <c r="E3215" s="53">
        <v>3505</v>
      </c>
      <c r="F3215" s="53">
        <v>1927.7500000000002</v>
      </c>
      <c r="G3215" s="53">
        <v>3939</v>
      </c>
      <c r="H3215" s="53">
        <v>5439</v>
      </c>
      <c r="I3215" s="53">
        <v>4696.5</v>
      </c>
      <c r="J3215" s="53">
        <v>6196.5</v>
      </c>
      <c r="K3215" s="53">
        <v>6800</v>
      </c>
      <c r="L3215" s="53">
        <v>1361</v>
      </c>
      <c r="M3215" s="53">
        <v>603.5</v>
      </c>
      <c r="N3215" s="53">
        <v>6650</v>
      </c>
      <c r="O3215" s="53">
        <v>453.5</v>
      </c>
      <c r="P3215" s="53">
        <v>6470</v>
      </c>
      <c r="Q3215" s="53">
        <v>273.5</v>
      </c>
      <c r="R3215" s="53">
        <v>6800</v>
      </c>
      <c r="S3215" s="53">
        <v>603.5</v>
      </c>
    </row>
    <row r="3216" spans="1:19">
      <c r="A3216" s="432">
        <v>44000</v>
      </c>
      <c r="B3216" s="53">
        <v>1530</v>
      </c>
      <c r="C3216" s="53">
        <v>7775</v>
      </c>
      <c r="D3216" s="53">
        <v>3498.75</v>
      </c>
      <c r="E3216" s="53">
        <v>3535</v>
      </c>
      <c r="F3216" s="53">
        <v>1944.2500000000002</v>
      </c>
      <c r="G3216" s="53">
        <v>3978</v>
      </c>
      <c r="H3216" s="53">
        <v>5478</v>
      </c>
      <c r="I3216" s="53">
        <v>4743</v>
      </c>
      <c r="J3216" s="53">
        <v>6243</v>
      </c>
      <c r="K3216" s="53">
        <v>6850</v>
      </c>
      <c r="L3216" s="53">
        <v>1372</v>
      </c>
      <c r="M3216" s="53">
        <v>607</v>
      </c>
      <c r="N3216" s="53">
        <v>6650</v>
      </c>
      <c r="O3216" s="53">
        <v>407</v>
      </c>
      <c r="P3216" s="53">
        <v>6520</v>
      </c>
      <c r="Q3216" s="53">
        <v>277</v>
      </c>
      <c r="R3216" s="53">
        <v>6850</v>
      </c>
      <c r="S3216" s="53">
        <v>607</v>
      </c>
    </row>
    <row r="3217" spans="1:19">
      <c r="A3217" s="432">
        <v>44001</v>
      </c>
      <c r="B3217" s="53">
        <v>1570</v>
      </c>
      <c r="C3217" s="53">
        <v>7775</v>
      </c>
      <c r="D3217" s="53">
        <v>3498.75</v>
      </c>
      <c r="E3217" s="53">
        <v>3585</v>
      </c>
      <c r="F3217" s="53">
        <v>1971.7500000000002</v>
      </c>
      <c r="G3217" s="53">
        <v>4082</v>
      </c>
      <c r="H3217" s="53">
        <v>5582</v>
      </c>
      <c r="I3217" s="53">
        <v>4867</v>
      </c>
      <c r="J3217" s="53">
        <v>6367</v>
      </c>
      <c r="K3217" s="53">
        <v>6850</v>
      </c>
      <c r="L3217" s="53">
        <v>1268</v>
      </c>
      <c r="M3217" s="53">
        <v>483</v>
      </c>
      <c r="N3217" s="53">
        <v>6800</v>
      </c>
      <c r="O3217" s="53">
        <v>433</v>
      </c>
      <c r="P3217" s="53">
        <v>6570</v>
      </c>
      <c r="Q3217" s="53">
        <v>203</v>
      </c>
      <c r="R3217" s="53">
        <v>6901</v>
      </c>
      <c r="S3217" s="53">
        <v>534</v>
      </c>
    </row>
    <row r="3218" spans="1:19">
      <c r="A3218" s="432">
        <v>44004</v>
      </c>
      <c r="B3218" s="53">
        <v>1590</v>
      </c>
      <c r="C3218" s="53">
        <v>7775</v>
      </c>
      <c r="D3218" s="53">
        <v>3498.75</v>
      </c>
      <c r="E3218" s="53">
        <v>3570</v>
      </c>
      <c r="F3218" s="53">
        <v>1963.5000000000002</v>
      </c>
      <c r="G3218" s="53">
        <v>4134</v>
      </c>
      <c r="H3218" s="53">
        <v>5634</v>
      </c>
      <c r="I3218" s="53">
        <v>4929</v>
      </c>
      <c r="J3218" s="53">
        <v>6429</v>
      </c>
      <c r="K3218" s="53">
        <v>6800</v>
      </c>
      <c r="L3218" s="53">
        <v>1166</v>
      </c>
      <c r="M3218" s="53">
        <v>371</v>
      </c>
      <c r="N3218" s="53">
        <v>6800</v>
      </c>
      <c r="O3218" s="53">
        <v>371</v>
      </c>
      <c r="P3218" s="53">
        <v>6470</v>
      </c>
      <c r="Q3218" s="53">
        <v>41</v>
      </c>
      <c r="R3218" s="53">
        <v>6850</v>
      </c>
      <c r="S3218" s="53">
        <v>421</v>
      </c>
    </row>
    <row r="3219" spans="1:19">
      <c r="A3219" s="432">
        <v>44005</v>
      </c>
      <c r="B3219" s="53">
        <v>1610</v>
      </c>
      <c r="C3219" s="53">
        <v>7775</v>
      </c>
      <c r="D3219" s="53">
        <v>3498.75</v>
      </c>
      <c r="E3219" s="53">
        <v>3560</v>
      </c>
      <c r="F3219" s="53">
        <v>1958.0000000000002</v>
      </c>
      <c r="G3219" s="53">
        <v>4186</v>
      </c>
      <c r="H3219" s="53">
        <v>5686</v>
      </c>
      <c r="I3219" s="53">
        <v>4991</v>
      </c>
      <c r="J3219" s="53">
        <v>6491</v>
      </c>
      <c r="K3219" s="53">
        <v>6750</v>
      </c>
      <c r="L3219" s="53">
        <v>1064</v>
      </c>
      <c r="M3219" s="53">
        <v>259</v>
      </c>
      <c r="N3219" s="53">
        <v>6800</v>
      </c>
      <c r="O3219" s="53">
        <v>309</v>
      </c>
      <c r="P3219" s="53">
        <v>6420</v>
      </c>
      <c r="Q3219" s="53">
        <v>-71</v>
      </c>
      <c r="R3219" s="53">
        <v>6800</v>
      </c>
      <c r="S3219" s="53">
        <v>309</v>
      </c>
    </row>
    <row r="3220" spans="1:19">
      <c r="A3220" s="432">
        <v>44006</v>
      </c>
      <c r="B3220" s="53">
        <v>1625</v>
      </c>
      <c r="C3220" s="53">
        <v>7750</v>
      </c>
      <c r="D3220" s="53">
        <v>3487.5</v>
      </c>
      <c r="E3220" s="53">
        <v>3535</v>
      </c>
      <c r="F3220" s="53">
        <v>1944.2500000000002</v>
      </c>
      <c r="G3220" s="53">
        <v>4225</v>
      </c>
      <c r="H3220" s="53">
        <v>5725</v>
      </c>
      <c r="I3220" s="53">
        <v>5037.5</v>
      </c>
      <c r="J3220" s="53">
        <v>6537.5</v>
      </c>
      <c r="K3220" s="53">
        <v>6650</v>
      </c>
      <c r="L3220" s="53">
        <v>925</v>
      </c>
      <c r="M3220" s="53">
        <v>112.5</v>
      </c>
      <c r="N3220" s="53">
        <v>6800</v>
      </c>
      <c r="O3220" s="53">
        <v>262.5</v>
      </c>
      <c r="P3220" s="53">
        <v>6320</v>
      </c>
      <c r="Q3220" s="53">
        <v>-217.5</v>
      </c>
      <c r="R3220" s="53">
        <v>6750</v>
      </c>
      <c r="S3220" s="53">
        <v>212.5</v>
      </c>
    </row>
    <row r="3221" spans="1:19">
      <c r="A3221" s="432">
        <v>44010</v>
      </c>
      <c r="B3221" s="53">
        <v>1600</v>
      </c>
      <c r="C3221" s="53">
        <v>7725</v>
      </c>
      <c r="D3221" s="53">
        <v>3476.25</v>
      </c>
      <c r="E3221" s="53">
        <v>3515</v>
      </c>
      <c r="F3221" s="53">
        <v>1933.2500000000002</v>
      </c>
      <c r="G3221" s="53">
        <v>4160</v>
      </c>
      <c r="H3221" s="53">
        <v>5660</v>
      </c>
      <c r="I3221" s="53">
        <v>4960</v>
      </c>
      <c r="J3221" s="53">
        <v>6460</v>
      </c>
      <c r="K3221" s="53">
        <v>6700</v>
      </c>
      <c r="L3221" s="53">
        <v>1040</v>
      </c>
      <c r="M3221" s="53">
        <v>240</v>
      </c>
      <c r="N3221" s="53">
        <v>6800</v>
      </c>
      <c r="O3221" s="53">
        <v>340</v>
      </c>
      <c r="P3221" s="53">
        <v>6420</v>
      </c>
      <c r="Q3221" s="53">
        <v>-40</v>
      </c>
      <c r="R3221" s="53">
        <v>6850</v>
      </c>
      <c r="S3221" s="53">
        <v>390</v>
      </c>
    </row>
    <row r="3222" spans="1:19">
      <c r="A3222" s="432">
        <v>44011</v>
      </c>
      <c r="B3222" s="53">
        <v>1592.5</v>
      </c>
      <c r="C3222" s="53">
        <v>7700</v>
      </c>
      <c r="D3222" s="53">
        <v>3465</v>
      </c>
      <c r="E3222" s="53">
        <v>3480</v>
      </c>
      <c r="F3222" s="53">
        <v>1914.0000000000002</v>
      </c>
      <c r="G3222" s="53">
        <v>4140.5</v>
      </c>
      <c r="H3222" s="53">
        <v>5640.5</v>
      </c>
      <c r="I3222" s="53">
        <v>4936.75</v>
      </c>
      <c r="J3222" s="53">
        <v>6436.75</v>
      </c>
      <c r="K3222" s="53">
        <v>6750</v>
      </c>
      <c r="L3222" s="53">
        <v>1109.5</v>
      </c>
      <c r="M3222" s="53">
        <v>313.25</v>
      </c>
      <c r="N3222" s="53">
        <v>6800</v>
      </c>
      <c r="O3222" s="53">
        <v>363.25</v>
      </c>
      <c r="P3222" s="53">
        <v>6470</v>
      </c>
      <c r="Q3222" s="53">
        <v>33.25</v>
      </c>
      <c r="R3222" s="53">
        <v>6901</v>
      </c>
      <c r="S3222" s="53">
        <v>464.25</v>
      </c>
    </row>
    <row r="3223" spans="1:19">
      <c r="A3223" s="432">
        <v>44012</v>
      </c>
      <c r="B3223" s="53">
        <v>1610</v>
      </c>
      <c r="C3223" s="53">
        <v>7700</v>
      </c>
      <c r="D3223" s="53">
        <v>3465</v>
      </c>
      <c r="E3223" s="53">
        <v>3485</v>
      </c>
      <c r="F3223" s="53">
        <v>1916.7500000000002</v>
      </c>
      <c r="G3223" s="53">
        <v>4186</v>
      </c>
      <c r="H3223" s="53">
        <v>5686</v>
      </c>
      <c r="I3223" s="53">
        <v>4991</v>
      </c>
      <c r="J3223" s="53">
        <v>6491</v>
      </c>
      <c r="K3223" s="53">
        <v>6800</v>
      </c>
      <c r="L3223" s="53">
        <v>1114</v>
      </c>
      <c r="M3223" s="53">
        <v>309</v>
      </c>
      <c r="N3223" s="53">
        <v>6800</v>
      </c>
      <c r="O3223" s="53">
        <v>309</v>
      </c>
      <c r="P3223" s="53">
        <v>6520</v>
      </c>
      <c r="Q3223" s="53">
        <v>29</v>
      </c>
      <c r="R3223" s="53">
        <v>6901</v>
      </c>
      <c r="S3223" s="53">
        <v>410</v>
      </c>
    </row>
    <row r="3224" spans="1:19">
      <c r="A3224" s="432">
        <v>44013</v>
      </c>
      <c r="B3224" s="53">
        <v>1602.5</v>
      </c>
      <c r="C3224" s="53">
        <v>7700</v>
      </c>
      <c r="D3224" s="53">
        <v>3465</v>
      </c>
      <c r="E3224" s="53">
        <v>3485</v>
      </c>
      <c r="F3224" s="53">
        <v>1916.7500000000002</v>
      </c>
      <c r="G3224" s="53">
        <v>4166.5</v>
      </c>
      <c r="H3224" s="53">
        <v>5666.5</v>
      </c>
      <c r="I3224" s="53">
        <v>4967.75</v>
      </c>
      <c r="J3224" s="53">
        <v>6467.75</v>
      </c>
      <c r="K3224" s="53">
        <v>6800</v>
      </c>
      <c r="L3224" s="53">
        <v>1133.5</v>
      </c>
      <c r="M3224" s="53">
        <v>332.25</v>
      </c>
      <c r="N3224" s="53">
        <v>6800</v>
      </c>
      <c r="O3224" s="53">
        <v>332.25</v>
      </c>
      <c r="P3224" s="53">
        <v>6520</v>
      </c>
      <c r="Q3224" s="53">
        <v>52.25</v>
      </c>
      <c r="R3224" s="53">
        <v>6901</v>
      </c>
      <c r="S3224" s="53">
        <v>433.25</v>
      </c>
    </row>
    <row r="3225" spans="1:19">
      <c r="A3225" s="432">
        <v>44014</v>
      </c>
      <c r="B3225" s="53">
        <v>1612.5</v>
      </c>
      <c r="C3225" s="53">
        <v>7700</v>
      </c>
      <c r="D3225" s="53">
        <v>3465</v>
      </c>
      <c r="E3225" s="53">
        <v>3490</v>
      </c>
      <c r="F3225" s="53">
        <v>1919.5000000000002</v>
      </c>
      <c r="G3225" s="53">
        <v>4192.5</v>
      </c>
      <c r="H3225" s="53">
        <v>5692.5</v>
      </c>
      <c r="I3225" s="53">
        <v>4998.75</v>
      </c>
      <c r="J3225" s="53">
        <v>6498.75</v>
      </c>
      <c r="K3225" s="53">
        <v>6800</v>
      </c>
      <c r="L3225" s="53">
        <v>1107.5</v>
      </c>
      <c r="M3225" s="53">
        <v>301.25</v>
      </c>
      <c r="N3225" s="53">
        <v>6800</v>
      </c>
      <c r="O3225" s="53">
        <v>301.25</v>
      </c>
      <c r="P3225" s="53">
        <v>6470</v>
      </c>
      <c r="Q3225" s="53">
        <v>-28.75</v>
      </c>
      <c r="R3225" s="53">
        <v>6901</v>
      </c>
      <c r="S3225" s="53">
        <v>402.25</v>
      </c>
    </row>
    <row r="3226" spans="1:19">
      <c r="A3226" s="432">
        <v>44015</v>
      </c>
      <c r="B3226" s="53">
        <v>1635</v>
      </c>
      <c r="C3226" s="53">
        <v>7800</v>
      </c>
      <c r="D3226" s="53">
        <v>3510</v>
      </c>
      <c r="E3226" s="53">
        <v>3490</v>
      </c>
      <c r="F3226" s="53">
        <v>1919.5000000000002</v>
      </c>
      <c r="G3226" s="53">
        <v>4251</v>
      </c>
      <c r="H3226" s="53">
        <v>5751</v>
      </c>
      <c r="I3226" s="53">
        <v>5068.5</v>
      </c>
      <c r="J3226" s="53">
        <v>6568.5</v>
      </c>
      <c r="K3226" s="53">
        <v>6700</v>
      </c>
      <c r="L3226" s="53">
        <v>949</v>
      </c>
      <c r="M3226" s="53">
        <v>131.5</v>
      </c>
      <c r="N3226" s="53">
        <v>6800</v>
      </c>
      <c r="O3226" s="53">
        <v>231.5</v>
      </c>
      <c r="P3226" s="53">
        <v>6420</v>
      </c>
      <c r="Q3226" s="53">
        <v>-148.5</v>
      </c>
      <c r="R3226" s="53">
        <v>6800</v>
      </c>
      <c r="S3226" s="53">
        <v>231.5</v>
      </c>
    </row>
    <row r="3227" spans="1:19">
      <c r="A3227" s="432">
        <v>44018</v>
      </c>
      <c r="B3227" s="53">
        <v>1635</v>
      </c>
      <c r="C3227" s="53">
        <v>7875</v>
      </c>
      <c r="D3227" s="53">
        <v>3543.75</v>
      </c>
      <c r="E3227" s="53">
        <v>3515</v>
      </c>
      <c r="F3227" s="53">
        <v>1933.2500000000002</v>
      </c>
      <c r="G3227" s="53">
        <v>4251</v>
      </c>
      <c r="H3227" s="53">
        <v>5751</v>
      </c>
      <c r="I3227" s="53">
        <v>5068.5</v>
      </c>
      <c r="J3227" s="53">
        <v>6568.5</v>
      </c>
      <c r="K3227" s="53">
        <v>6700</v>
      </c>
      <c r="L3227" s="53">
        <v>949</v>
      </c>
      <c r="M3227" s="53">
        <v>131.5</v>
      </c>
      <c r="N3227" s="53">
        <v>6800</v>
      </c>
      <c r="O3227" s="53">
        <v>231.5</v>
      </c>
      <c r="P3227" s="53">
        <v>6420</v>
      </c>
      <c r="Q3227" s="53">
        <v>-148.5</v>
      </c>
      <c r="R3227" s="53">
        <v>6800</v>
      </c>
      <c r="S3227" s="53">
        <v>231.5</v>
      </c>
    </row>
    <row r="3228" spans="1:19">
      <c r="A3228" s="432">
        <v>44019</v>
      </c>
      <c r="B3228" s="53">
        <v>1625</v>
      </c>
      <c r="C3228" s="53">
        <v>7900</v>
      </c>
      <c r="D3228" s="53">
        <v>3555</v>
      </c>
      <c r="E3228" s="53">
        <v>3440</v>
      </c>
      <c r="F3228" s="53">
        <v>1892.0000000000002</v>
      </c>
      <c r="G3228" s="53">
        <v>4225</v>
      </c>
      <c r="H3228" s="53">
        <v>5725</v>
      </c>
      <c r="I3228" s="53">
        <v>5037.5</v>
      </c>
      <c r="J3228" s="53">
        <v>6537.5</v>
      </c>
      <c r="K3228" s="53">
        <v>6750</v>
      </c>
      <c r="L3228" s="53">
        <v>1025</v>
      </c>
      <c r="M3228" s="53">
        <v>212.5</v>
      </c>
      <c r="N3228" s="53">
        <v>6800</v>
      </c>
      <c r="O3228" s="53">
        <v>262.5</v>
      </c>
      <c r="P3228" s="53">
        <v>6470</v>
      </c>
      <c r="Q3228" s="53">
        <v>-67.5</v>
      </c>
      <c r="R3228" s="53">
        <v>6901</v>
      </c>
      <c r="S3228" s="53">
        <v>363.5</v>
      </c>
    </row>
    <row r="3229" spans="1:19">
      <c r="A3229" s="432">
        <v>44020</v>
      </c>
      <c r="B3229" s="53">
        <v>1630</v>
      </c>
      <c r="C3229" s="53">
        <v>7925</v>
      </c>
      <c r="D3229" s="53">
        <v>3566.25</v>
      </c>
      <c r="E3229" s="53">
        <v>3460</v>
      </c>
      <c r="F3229" s="53">
        <v>1903.0000000000002</v>
      </c>
      <c r="G3229" s="53">
        <v>4238</v>
      </c>
      <c r="H3229" s="53">
        <v>5738</v>
      </c>
      <c r="I3229" s="53">
        <v>5053</v>
      </c>
      <c r="J3229" s="53">
        <v>6553</v>
      </c>
      <c r="K3229" s="53">
        <v>6800</v>
      </c>
      <c r="L3229" s="53">
        <v>1062</v>
      </c>
      <c r="M3229" s="53">
        <v>247</v>
      </c>
      <c r="N3229" s="53">
        <v>6800</v>
      </c>
      <c r="O3229" s="53">
        <v>247</v>
      </c>
      <c r="P3229" s="53">
        <v>6520</v>
      </c>
      <c r="Q3229" s="53">
        <v>-33</v>
      </c>
      <c r="R3229" s="53">
        <v>6951</v>
      </c>
      <c r="S3229" s="53">
        <v>398</v>
      </c>
    </row>
    <row r="3247" spans="1:1">
      <c r="A3247" s="433" t="s">
        <v>708</v>
      </c>
    </row>
    <row r="3248" spans="1:1">
      <c r="A3248" s="433" t="s">
        <v>709</v>
      </c>
    </row>
    <row r="3250" spans="1:1" ht="17.25">
      <c r="A3250" s="422" t="s">
        <v>698</v>
      </c>
    </row>
    <row r="3251" spans="1:1" ht="17.25">
      <c r="A3251" s="202"/>
    </row>
  </sheetData>
  <phoneticPr fontId="3"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FF00"/>
  </sheetPr>
  <dimension ref="A1:B319"/>
  <sheetViews>
    <sheetView zoomScale="85" zoomScaleNormal="85" workbookViewId="0">
      <pane ySplit="1" topLeftCell="A296" activePane="bottomLeft" state="frozen"/>
      <selection pane="bottomLeft" activeCell="M316" sqref="M316"/>
    </sheetView>
  </sheetViews>
  <sheetFormatPr defaultColWidth="9.125" defaultRowHeight="16.5"/>
  <cols>
    <col min="1" max="1" width="11.125" style="49" bestFit="1" customWidth="1"/>
    <col min="2" max="2" width="18.625" style="51" bestFit="1" customWidth="1"/>
    <col min="3" max="16384" width="9.125" style="49"/>
  </cols>
  <sheetData>
    <row r="1" spans="1:2" s="176" customFormat="1" ht="33">
      <c r="A1" s="79"/>
      <c r="B1" s="532" t="s">
        <v>811</v>
      </c>
    </row>
    <row r="2" spans="1:2">
      <c r="A2" s="493">
        <v>42006</v>
      </c>
      <c r="B2" s="99">
        <v>452.8</v>
      </c>
    </row>
    <row r="3" spans="1:2">
      <c r="A3" s="493">
        <v>42013</v>
      </c>
      <c r="B3" s="99">
        <v>302.8</v>
      </c>
    </row>
    <row r="4" spans="1:2">
      <c r="A4" s="493">
        <v>42020</v>
      </c>
      <c r="B4" s="99">
        <v>325.60000000000002</v>
      </c>
    </row>
    <row r="5" spans="1:2">
      <c r="A5" s="493">
        <v>42027</v>
      </c>
      <c r="B5" s="99">
        <v>325.60000000000002</v>
      </c>
    </row>
    <row r="6" spans="1:2">
      <c r="A6" s="493">
        <v>42034</v>
      </c>
      <c r="B6" s="99">
        <v>325.60000000000002</v>
      </c>
    </row>
    <row r="7" spans="1:2">
      <c r="A7" s="493">
        <v>42041</v>
      </c>
      <c r="B7" s="99">
        <v>275.60000000000002</v>
      </c>
    </row>
    <row r="8" spans="1:2">
      <c r="A8" s="493">
        <v>42048</v>
      </c>
      <c r="B8" s="99">
        <v>325.60000000000002</v>
      </c>
    </row>
    <row r="9" spans="1:2">
      <c r="A9" s="493">
        <v>42055</v>
      </c>
      <c r="B9" s="99">
        <v>325.60000000000002</v>
      </c>
    </row>
    <row r="10" spans="1:2">
      <c r="A10" s="493">
        <v>42062</v>
      </c>
      <c r="B10" s="99">
        <v>325.60000000000002</v>
      </c>
    </row>
    <row r="11" spans="1:2">
      <c r="A11" s="493">
        <v>42069</v>
      </c>
      <c r="B11" s="99">
        <v>475.6</v>
      </c>
    </row>
    <row r="12" spans="1:2">
      <c r="A12" s="493">
        <v>42076</v>
      </c>
      <c r="B12" s="99">
        <v>625.6</v>
      </c>
    </row>
    <row r="13" spans="1:2">
      <c r="A13" s="493">
        <v>42083</v>
      </c>
      <c r="B13" s="99">
        <v>583.20000000000005</v>
      </c>
    </row>
    <row r="14" spans="1:2">
      <c r="A14" s="493">
        <v>42090</v>
      </c>
      <c r="B14" s="99">
        <v>628.4</v>
      </c>
    </row>
    <row r="15" spans="1:2">
      <c r="A15" s="493">
        <v>42097</v>
      </c>
      <c r="B15" s="99">
        <v>606</v>
      </c>
    </row>
    <row r="16" spans="1:2">
      <c r="A16" s="493">
        <v>42104</v>
      </c>
      <c r="B16" s="99">
        <v>606</v>
      </c>
    </row>
    <row r="17" spans="1:2">
      <c r="A17" s="493">
        <v>42111</v>
      </c>
      <c r="B17" s="99">
        <v>706</v>
      </c>
    </row>
    <row r="18" spans="1:2">
      <c r="A18" s="493">
        <v>42118</v>
      </c>
      <c r="B18" s="99">
        <v>806</v>
      </c>
    </row>
    <row r="19" spans="1:2">
      <c r="A19" s="493">
        <v>42125</v>
      </c>
      <c r="B19" s="99">
        <v>856</v>
      </c>
    </row>
    <row r="20" spans="1:2">
      <c r="A20" s="493">
        <v>42132</v>
      </c>
      <c r="B20" s="99">
        <v>856</v>
      </c>
    </row>
    <row r="21" spans="1:2">
      <c r="A21" s="493">
        <v>42139</v>
      </c>
      <c r="B21" s="99">
        <v>856</v>
      </c>
    </row>
    <row r="22" spans="1:2">
      <c r="A22" s="493">
        <v>42146</v>
      </c>
      <c r="B22" s="99">
        <v>906</v>
      </c>
    </row>
    <row r="23" spans="1:2">
      <c r="A23" s="493">
        <v>42153</v>
      </c>
      <c r="B23" s="99">
        <v>856</v>
      </c>
    </row>
    <row r="24" spans="1:2">
      <c r="A24" s="493">
        <v>42160</v>
      </c>
      <c r="B24" s="99">
        <v>856</v>
      </c>
    </row>
    <row r="25" spans="1:2">
      <c r="A25" s="493">
        <v>42167</v>
      </c>
      <c r="B25" s="99">
        <v>856</v>
      </c>
    </row>
    <row r="26" spans="1:2">
      <c r="A26" s="493">
        <v>42174</v>
      </c>
      <c r="B26" s="99">
        <v>826</v>
      </c>
    </row>
    <row r="27" spans="1:2">
      <c r="A27" s="493">
        <v>42181</v>
      </c>
      <c r="B27" s="99">
        <v>826</v>
      </c>
    </row>
    <row r="28" spans="1:2">
      <c r="A28" s="493">
        <v>42188</v>
      </c>
      <c r="B28" s="99">
        <v>859.8</v>
      </c>
    </row>
    <row r="29" spans="1:2">
      <c r="A29" s="493">
        <v>42195</v>
      </c>
      <c r="B29" s="99">
        <v>809.8</v>
      </c>
    </row>
    <row r="30" spans="1:2">
      <c r="A30" s="493">
        <v>42202</v>
      </c>
      <c r="B30" s="99">
        <v>789.8</v>
      </c>
    </row>
    <row r="31" spans="1:2">
      <c r="A31" s="493">
        <v>42209</v>
      </c>
      <c r="B31" s="99">
        <v>749.8</v>
      </c>
    </row>
    <row r="32" spans="1:2">
      <c r="A32" s="493">
        <v>42216</v>
      </c>
      <c r="B32" s="99">
        <v>689.8</v>
      </c>
    </row>
    <row r="33" spans="1:2">
      <c r="A33" s="493">
        <v>42223</v>
      </c>
      <c r="B33" s="99">
        <v>459.8</v>
      </c>
    </row>
    <row r="34" spans="1:2">
      <c r="A34" s="493">
        <v>42230</v>
      </c>
      <c r="B34" s="99">
        <v>509.8</v>
      </c>
    </row>
    <row r="35" spans="1:2">
      <c r="A35" s="493">
        <v>42237</v>
      </c>
      <c r="B35" s="99">
        <v>509.8</v>
      </c>
    </row>
    <row r="36" spans="1:2">
      <c r="A36" s="493">
        <v>42244</v>
      </c>
      <c r="B36" s="99">
        <v>409.8</v>
      </c>
    </row>
    <row r="37" spans="1:2">
      <c r="A37" s="493">
        <v>42251</v>
      </c>
      <c r="B37" s="99">
        <v>409.8</v>
      </c>
    </row>
    <row r="38" spans="1:2">
      <c r="A38" s="493">
        <v>42258</v>
      </c>
      <c r="B38" s="99">
        <v>409.8</v>
      </c>
    </row>
    <row r="39" spans="1:2">
      <c r="A39" s="493">
        <v>42265</v>
      </c>
      <c r="B39" s="99">
        <v>459.8</v>
      </c>
    </row>
    <row r="40" spans="1:2">
      <c r="A40" s="493">
        <v>42272</v>
      </c>
      <c r="B40" s="99">
        <v>459.8</v>
      </c>
    </row>
    <row r="41" spans="1:2">
      <c r="A41" s="493">
        <v>42279</v>
      </c>
      <c r="B41" s="99">
        <v>459.8</v>
      </c>
    </row>
    <row r="42" spans="1:2">
      <c r="A42" s="493">
        <v>42286</v>
      </c>
      <c r="B42" s="99">
        <v>459.8</v>
      </c>
    </row>
    <row r="43" spans="1:2">
      <c r="A43" s="493">
        <v>42293</v>
      </c>
      <c r="B43" s="99">
        <v>479.8</v>
      </c>
    </row>
    <row r="44" spans="1:2">
      <c r="A44" s="493">
        <v>42300</v>
      </c>
      <c r="B44" s="99">
        <v>479.8</v>
      </c>
    </row>
    <row r="45" spans="1:2">
      <c r="A45" s="493">
        <v>42307</v>
      </c>
      <c r="B45" s="99">
        <v>429.8</v>
      </c>
    </row>
    <row r="46" spans="1:2">
      <c r="A46" s="493">
        <v>42314</v>
      </c>
      <c r="B46" s="99">
        <v>429.8</v>
      </c>
    </row>
    <row r="47" spans="1:2">
      <c r="A47" s="493">
        <v>42321</v>
      </c>
      <c r="B47" s="99">
        <v>359.8</v>
      </c>
    </row>
    <row r="48" spans="1:2">
      <c r="A48" s="493">
        <v>42328</v>
      </c>
      <c r="B48" s="99">
        <v>359.8</v>
      </c>
    </row>
    <row r="49" spans="1:2">
      <c r="A49" s="493">
        <v>42335</v>
      </c>
      <c r="B49" s="99">
        <v>289.8</v>
      </c>
    </row>
    <row r="50" spans="1:2">
      <c r="A50" s="493">
        <v>42342</v>
      </c>
      <c r="B50" s="99">
        <v>269.8</v>
      </c>
    </row>
    <row r="51" spans="1:2">
      <c r="A51" s="493">
        <v>42349</v>
      </c>
      <c r="B51" s="99">
        <v>209.8</v>
      </c>
    </row>
    <row r="52" spans="1:2">
      <c r="A52" s="493">
        <v>42356</v>
      </c>
      <c r="B52" s="99">
        <v>189.8</v>
      </c>
    </row>
    <row r="53" spans="1:2">
      <c r="A53" s="493">
        <v>42363</v>
      </c>
      <c r="B53" s="99">
        <v>129.80000000000001</v>
      </c>
    </row>
    <row r="54" spans="1:2">
      <c r="A54" s="493">
        <v>42370</v>
      </c>
      <c r="B54" s="99">
        <v>-90.2</v>
      </c>
    </row>
    <row r="55" spans="1:2">
      <c r="A55" s="493">
        <v>42377</v>
      </c>
      <c r="B55" s="99">
        <v>-90.2</v>
      </c>
    </row>
    <row r="56" spans="1:2">
      <c r="A56" s="493">
        <v>42384</v>
      </c>
      <c r="B56" s="99">
        <v>-170.2</v>
      </c>
    </row>
    <row r="57" spans="1:2">
      <c r="A57" s="493">
        <v>42391</v>
      </c>
      <c r="B57" s="99">
        <v>-160.19999999999999</v>
      </c>
    </row>
    <row r="58" spans="1:2">
      <c r="A58" s="493">
        <v>42398</v>
      </c>
      <c r="B58" s="99">
        <v>-160.19999999999999</v>
      </c>
    </row>
    <row r="59" spans="1:2">
      <c r="A59" s="493">
        <v>42405</v>
      </c>
      <c r="B59" s="99">
        <v>-70.2</v>
      </c>
    </row>
    <row r="60" spans="1:2">
      <c r="A60" s="493">
        <v>42412</v>
      </c>
      <c r="B60" s="99">
        <v>-70.2</v>
      </c>
    </row>
    <row r="61" spans="1:2">
      <c r="A61" s="493">
        <v>42419</v>
      </c>
      <c r="B61" s="99">
        <v>9.8000000000000007</v>
      </c>
    </row>
    <row r="62" spans="1:2">
      <c r="A62" s="493">
        <v>42426</v>
      </c>
      <c r="B62" s="99">
        <v>9.8000000000000007</v>
      </c>
    </row>
    <row r="63" spans="1:2">
      <c r="A63" s="493">
        <v>42433</v>
      </c>
      <c r="B63" s="99">
        <v>-20.2</v>
      </c>
    </row>
    <row r="64" spans="1:2">
      <c r="A64" s="493">
        <v>42440</v>
      </c>
      <c r="B64" s="99">
        <v>29.8</v>
      </c>
    </row>
    <row r="65" spans="1:2">
      <c r="A65" s="493">
        <v>42447</v>
      </c>
      <c r="B65" s="99">
        <v>162.6</v>
      </c>
    </row>
    <row r="66" spans="1:2">
      <c r="A66" s="493">
        <v>42454</v>
      </c>
      <c r="B66" s="99">
        <v>162.6</v>
      </c>
    </row>
    <row r="67" spans="1:2">
      <c r="A67" s="493">
        <v>42461</v>
      </c>
      <c r="B67" s="99">
        <v>145</v>
      </c>
    </row>
    <row r="68" spans="1:2">
      <c r="A68" s="493">
        <v>42468</v>
      </c>
      <c r="B68" s="99">
        <v>125</v>
      </c>
    </row>
    <row r="69" spans="1:2">
      <c r="A69" s="493">
        <v>42475</v>
      </c>
      <c r="B69" s="99">
        <v>145</v>
      </c>
    </row>
    <row r="70" spans="1:2">
      <c r="A70" s="493">
        <v>42482</v>
      </c>
      <c r="B70" s="99">
        <v>185</v>
      </c>
    </row>
    <row r="71" spans="1:2">
      <c r="A71" s="493">
        <v>42489</v>
      </c>
      <c r="B71" s="99">
        <v>205</v>
      </c>
    </row>
    <row r="72" spans="1:2">
      <c r="A72" s="493">
        <v>42496</v>
      </c>
      <c r="B72" s="99">
        <v>197.4</v>
      </c>
    </row>
    <row r="73" spans="1:2">
      <c r="A73" s="493">
        <v>42503</v>
      </c>
      <c r="B73" s="99">
        <v>137.4</v>
      </c>
    </row>
    <row r="74" spans="1:2">
      <c r="A74" s="493">
        <v>42510</v>
      </c>
      <c r="B74" s="99">
        <v>39.799999999999997</v>
      </c>
    </row>
    <row r="75" spans="1:2">
      <c r="A75" s="493">
        <v>42517</v>
      </c>
      <c r="B75" s="99">
        <v>59.8</v>
      </c>
    </row>
    <row r="76" spans="1:2">
      <c r="A76" s="493">
        <v>42524</v>
      </c>
      <c r="B76" s="99">
        <v>129.80000000000001</v>
      </c>
    </row>
    <row r="77" spans="1:2">
      <c r="A77" s="493">
        <v>42531</v>
      </c>
      <c r="B77" s="99">
        <v>109.8</v>
      </c>
    </row>
    <row r="78" spans="1:2">
      <c r="A78" s="493">
        <v>42538</v>
      </c>
      <c r="B78" s="99">
        <v>29.8</v>
      </c>
    </row>
    <row r="79" spans="1:2">
      <c r="A79" s="493">
        <v>42545</v>
      </c>
      <c r="B79" s="99">
        <v>22.2</v>
      </c>
    </row>
    <row r="80" spans="1:2">
      <c r="A80" s="493">
        <v>42552</v>
      </c>
      <c r="B80" s="99">
        <v>42.2</v>
      </c>
    </row>
    <row r="81" spans="1:2">
      <c r="A81" s="493">
        <v>42559</v>
      </c>
      <c r="B81" s="99">
        <v>2.2000000000000002</v>
      </c>
    </row>
    <row r="82" spans="1:2">
      <c r="A82" s="493">
        <v>42566</v>
      </c>
      <c r="B82" s="99">
        <v>-35.4</v>
      </c>
    </row>
    <row r="83" spans="1:2">
      <c r="A83" s="493">
        <v>42573</v>
      </c>
      <c r="B83" s="99">
        <v>-35.4</v>
      </c>
    </row>
    <row r="84" spans="1:2">
      <c r="A84" s="493">
        <v>42580</v>
      </c>
      <c r="B84" s="99">
        <v>-5.4</v>
      </c>
    </row>
    <row r="85" spans="1:2">
      <c r="A85" s="493">
        <v>42587</v>
      </c>
      <c r="B85" s="99">
        <v>-13</v>
      </c>
    </row>
    <row r="86" spans="1:2">
      <c r="A86" s="493">
        <v>42594</v>
      </c>
      <c r="B86" s="99">
        <v>-23</v>
      </c>
    </row>
    <row r="87" spans="1:2">
      <c r="A87" s="493">
        <v>42601</v>
      </c>
      <c r="B87" s="99">
        <v>-45.8</v>
      </c>
    </row>
    <row r="88" spans="1:2">
      <c r="A88" s="493">
        <v>42608</v>
      </c>
      <c r="B88" s="99">
        <v>-35.799999999999997</v>
      </c>
    </row>
    <row r="89" spans="1:2">
      <c r="A89" s="493">
        <v>42615</v>
      </c>
      <c r="B89" s="99">
        <v>-35.799999999999997</v>
      </c>
    </row>
    <row r="90" spans="1:2">
      <c r="A90" s="493">
        <v>42622</v>
      </c>
      <c r="B90" s="99">
        <v>36.6</v>
      </c>
    </row>
    <row r="91" spans="1:2">
      <c r="A91" s="493">
        <v>42629</v>
      </c>
      <c r="B91" s="99">
        <v>106.6</v>
      </c>
    </row>
    <row r="92" spans="1:2">
      <c r="A92" s="493">
        <v>42636</v>
      </c>
      <c r="B92" s="99">
        <v>136.6</v>
      </c>
    </row>
    <row r="93" spans="1:2">
      <c r="A93" s="493">
        <v>42643</v>
      </c>
      <c r="B93" s="99">
        <v>121.4</v>
      </c>
    </row>
    <row r="94" spans="1:2">
      <c r="A94" s="493">
        <v>42650</v>
      </c>
      <c r="B94" s="99">
        <v>391.4</v>
      </c>
    </row>
    <row r="95" spans="1:2">
      <c r="A95" s="493">
        <v>42657</v>
      </c>
      <c r="B95" s="99">
        <v>402.88</v>
      </c>
    </row>
    <row r="96" spans="1:2">
      <c r="A96" s="493">
        <v>42664</v>
      </c>
      <c r="B96" s="99">
        <v>282.88</v>
      </c>
    </row>
    <row r="97" spans="1:2">
      <c r="A97" s="493">
        <v>42671</v>
      </c>
      <c r="B97" s="99">
        <v>332.88</v>
      </c>
    </row>
    <row r="98" spans="1:2">
      <c r="A98" s="493">
        <v>42678</v>
      </c>
      <c r="B98" s="99">
        <v>462.88</v>
      </c>
    </row>
    <row r="99" spans="1:2">
      <c r="A99" s="493">
        <v>42685</v>
      </c>
      <c r="B99" s="99">
        <v>462.88</v>
      </c>
    </row>
    <row r="100" spans="1:2">
      <c r="A100" s="493">
        <v>42692</v>
      </c>
      <c r="B100" s="99">
        <v>452.88</v>
      </c>
    </row>
    <row r="101" spans="1:2">
      <c r="A101" s="493">
        <v>42699</v>
      </c>
      <c r="B101" s="99">
        <v>532.88</v>
      </c>
    </row>
    <row r="102" spans="1:2">
      <c r="A102" s="493">
        <v>42706</v>
      </c>
      <c r="B102" s="99">
        <v>782.88</v>
      </c>
    </row>
    <row r="103" spans="1:2">
      <c r="A103" s="493">
        <v>42713</v>
      </c>
      <c r="B103" s="99">
        <v>882.88</v>
      </c>
    </row>
    <row r="104" spans="1:2">
      <c r="A104" s="493">
        <v>42720</v>
      </c>
      <c r="B104" s="99">
        <v>882.88</v>
      </c>
    </row>
    <row r="105" spans="1:2">
      <c r="A105" s="493">
        <v>42727</v>
      </c>
      <c r="B105" s="99">
        <v>888.2</v>
      </c>
    </row>
    <row r="106" spans="1:2">
      <c r="A106" s="493">
        <v>42734</v>
      </c>
      <c r="B106" s="99">
        <v>888.2</v>
      </c>
    </row>
    <row r="107" spans="1:2">
      <c r="A107" s="493">
        <v>42741</v>
      </c>
      <c r="B107" s="99">
        <v>448.2</v>
      </c>
    </row>
    <row r="108" spans="1:2">
      <c r="A108" s="493">
        <v>42748</v>
      </c>
      <c r="B108" s="99">
        <v>418.2</v>
      </c>
    </row>
    <row r="109" spans="1:2">
      <c r="A109" s="493">
        <v>42755</v>
      </c>
      <c r="B109" s="99">
        <v>498.2</v>
      </c>
    </row>
    <row r="110" spans="1:2">
      <c r="A110" s="493">
        <v>42762</v>
      </c>
      <c r="B110" s="99">
        <v>578.20000000000005</v>
      </c>
    </row>
    <row r="111" spans="1:2">
      <c r="A111" s="493">
        <v>42769</v>
      </c>
      <c r="B111" s="99">
        <v>578.20000000000005</v>
      </c>
    </row>
    <row r="112" spans="1:2">
      <c r="A112" s="493">
        <v>42776</v>
      </c>
      <c r="B112" s="99">
        <v>578.20000000000005</v>
      </c>
    </row>
    <row r="113" spans="1:2">
      <c r="A113" s="493">
        <v>42783</v>
      </c>
      <c r="B113" s="99">
        <v>598.20000000000005</v>
      </c>
    </row>
    <row r="114" spans="1:2">
      <c r="A114" s="493">
        <v>42790</v>
      </c>
      <c r="B114" s="99">
        <v>558.20000000000005</v>
      </c>
    </row>
    <row r="115" spans="1:2">
      <c r="A115" s="493">
        <v>42797</v>
      </c>
      <c r="B115" s="99">
        <v>520.44000000000005</v>
      </c>
    </row>
    <row r="116" spans="1:2">
      <c r="A116" s="493">
        <v>42804</v>
      </c>
      <c r="B116" s="99">
        <v>517.4</v>
      </c>
    </row>
    <row r="117" spans="1:2">
      <c r="A117" s="493">
        <v>42811</v>
      </c>
      <c r="B117" s="99">
        <v>357.4</v>
      </c>
    </row>
    <row r="118" spans="1:2">
      <c r="A118" s="493">
        <v>42818</v>
      </c>
      <c r="B118" s="99">
        <v>457.4</v>
      </c>
    </row>
    <row r="119" spans="1:2">
      <c r="A119" s="493">
        <v>42825</v>
      </c>
      <c r="B119" s="99">
        <v>507.4</v>
      </c>
    </row>
    <row r="120" spans="1:2">
      <c r="A120" s="493">
        <v>42832</v>
      </c>
      <c r="B120" s="99">
        <v>427.4</v>
      </c>
    </row>
    <row r="121" spans="1:2">
      <c r="A121" s="493">
        <v>42839</v>
      </c>
      <c r="B121" s="99">
        <v>237.4</v>
      </c>
    </row>
    <row r="122" spans="1:2">
      <c r="A122" s="493">
        <v>42846</v>
      </c>
      <c r="B122" s="99">
        <v>200.32</v>
      </c>
    </row>
    <row r="123" spans="1:2">
      <c r="A123" s="493">
        <v>42853</v>
      </c>
      <c r="B123" s="99">
        <v>90.6</v>
      </c>
    </row>
    <row r="124" spans="1:2">
      <c r="A124" s="493">
        <v>42860</v>
      </c>
      <c r="B124" s="99">
        <v>90.6</v>
      </c>
    </row>
    <row r="125" spans="1:2">
      <c r="A125" s="493">
        <v>42867</v>
      </c>
      <c r="B125" s="99">
        <v>130.6</v>
      </c>
    </row>
    <row r="126" spans="1:2">
      <c r="A126" s="493">
        <v>42874</v>
      </c>
      <c r="B126" s="99">
        <v>202</v>
      </c>
    </row>
    <row r="127" spans="1:2">
      <c r="A127" s="493">
        <v>42881</v>
      </c>
      <c r="B127" s="99">
        <v>202</v>
      </c>
    </row>
    <row r="128" spans="1:2">
      <c r="A128" s="493">
        <v>42888</v>
      </c>
      <c r="B128" s="99">
        <v>162</v>
      </c>
    </row>
    <row r="129" spans="1:2">
      <c r="A129" s="493">
        <v>42895</v>
      </c>
      <c r="B129" s="99">
        <v>173.4</v>
      </c>
    </row>
    <row r="130" spans="1:2">
      <c r="A130" s="493">
        <v>42902</v>
      </c>
      <c r="B130" s="99">
        <v>113.4</v>
      </c>
    </row>
    <row r="131" spans="1:2">
      <c r="A131" s="493">
        <v>42909</v>
      </c>
      <c r="B131" s="99">
        <v>63.4</v>
      </c>
    </row>
    <row r="132" spans="1:2">
      <c r="A132" s="493">
        <v>42916</v>
      </c>
      <c r="B132" s="99">
        <v>103.4</v>
      </c>
    </row>
    <row r="133" spans="1:2">
      <c r="A133" s="493">
        <v>42923</v>
      </c>
      <c r="B133" s="99">
        <v>163.4</v>
      </c>
    </row>
    <row r="134" spans="1:2">
      <c r="A134" s="493">
        <v>42930</v>
      </c>
      <c r="B134" s="99">
        <v>163.4</v>
      </c>
    </row>
    <row r="135" spans="1:2">
      <c r="A135" s="493">
        <v>42937</v>
      </c>
      <c r="B135" s="99">
        <v>123.4</v>
      </c>
    </row>
    <row r="136" spans="1:2">
      <c r="A136" s="493">
        <v>42944</v>
      </c>
      <c r="B136" s="99">
        <v>152</v>
      </c>
    </row>
    <row r="137" spans="1:2">
      <c r="A137" s="493">
        <v>42951</v>
      </c>
      <c r="B137" s="99">
        <v>232</v>
      </c>
    </row>
    <row r="138" spans="1:2">
      <c r="A138" s="493">
        <v>42958</v>
      </c>
      <c r="B138" s="99">
        <v>232</v>
      </c>
    </row>
    <row r="139" spans="1:2">
      <c r="A139" s="493">
        <v>42965</v>
      </c>
      <c r="B139" s="99">
        <v>262</v>
      </c>
    </row>
    <row r="140" spans="1:2">
      <c r="A140" s="493">
        <v>42972</v>
      </c>
      <c r="B140" s="99">
        <v>492</v>
      </c>
    </row>
    <row r="141" spans="1:2">
      <c r="A141" s="493">
        <v>42979</v>
      </c>
      <c r="B141" s="99">
        <v>602</v>
      </c>
    </row>
    <row r="142" spans="1:2">
      <c r="A142" s="493">
        <v>42986</v>
      </c>
      <c r="B142" s="99">
        <v>702</v>
      </c>
    </row>
    <row r="143" spans="1:2">
      <c r="A143" s="493">
        <v>42993</v>
      </c>
      <c r="B143" s="99">
        <v>752</v>
      </c>
    </row>
    <row r="144" spans="1:2">
      <c r="A144" s="493">
        <v>43000</v>
      </c>
      <c r="B144" s="99">
        <v>746.8</v>
      </c>
    </row>
    <row r="145" spans="1:2">
      <c r="A145" s="493">
        <v>43007</v>
      </c>
      <c r="B145" s="99">
        <v>726.8</v>
      </c>
    </row>
    <row r="146" spans="1:2">
      <c r="A146" s="493">
        <v>43014</v>
      </c>
      <c r="B146" s="99">
        <v>706.8</v>
      </c>
    </row>
    <row r="147" spans="1:2">
      <c r="A147" s="493">
        <v>43021</v>
      </c>
      <c r="B147" s="99">
        <v>536.79999999999995</v>
      </c>
    </row>
    <row r="148" spans="1:2">
      <c r="A148" s="493">
        <v>43028</v>
      </c>
      <c r="B148" s="99">
        <v>598.79999999999995</v>
      </c>
    </row>
    <row r="149" spans="1:2">
      <c r="A149" s="493">
        <v>43035</v>
      </c>
      <c r="B149" s="99">
        <v>621.20000000000005</v>
      </c>
    </row>
    <row r="150" spans="1:2">
      <c r="A150" s="493">
        <v>43042</v>
      </c>
      <c r="B150" s="99">
        <v>713.6</v>
      </c>
    </row>
    <row r="151" spans="1:2">
      <c r="A151" s="493">
        <v>43049</v>
      </c>
      <c r="B151" s="99">
        <v>928.8</v>
      </c>
    </row>
    <row r="152" spans="1:2">
      <c r="A152" s="493">
        <v>43056</v>
      </c>
      <c r="B152" s="99">
        <v>1079.2</v>
      </c>
    </row>
    <row r="153" spans="1:2">
      <c r="A153" s="493">
        <v>43063</v>
      </c>
      <c r="B153" s="99">
        <v>1009.2</v>
      </c>
    </row>
    <row r="154" spans="1:2">
      <c r="A154" s="493">
        <v>43070</v>
      </c>
      <c r="B154" s="99">
        <v>1086.8</v>
      </c>
    </row>
    <row r="155" spans="1:2">
      <c r="A155" s="493">
        <v>43077</v>
      </c>
      <c r="B155" s="99">
        <v>1209.2</v>
      </c>
    </row>
    <row r="156" spans="1:2">
      <c r="A156" s="493">
        <v>43084</v>
      </c>
      <c r="B156" s="99">
        <v>1259.2</v>
      </c>
    </row>
    <row r="157" spans="1:2">
      <c r="A157" s="493">
        <v>43091</v>
      </c>
      <c r="B157" s="99">
        <v>1029.2</v>
      </c>
    </row>
    <row r="158" spans="1:2">
      <c r="A158" s="493">
        <v>43098</v>
      </c>
      <c r="B158" s="99">
        <v>975</v>
      </c>
    </row>
    <row r="159" spans="1:2">
      <c r="A159" s="493">
        <v>43105</v>
      </c>
      <c r="B159" s="99">
        <v>1045</v>
      </c>
    </row>
    <row r="160" spans="1:2">
      <c r="A160" s="493">
        <v>43112</v>
      </c>
      <c r="B160" s="99">
        <v>845</v>
      </c>
    </row>
    <row r="161" spans="1:2">
      <c r="A161" s="493">
        <v>43119</v>
      </c>
      <c r="B161" s="99">
        <v>835</v>
      </c>
    </row>
    <row r="162" spans="1:2">
      <c r="A162" s="493">
        <v>43126</v>
      </c>
      <c r="B162" s="99">
        <v>687.4</v>
      </c>
    </row>
    <row r="163" spans="1:2">
      <c r="A163" s="493">
        <v>43133</v>
      </c>
      <c r="B163" s="99">
        <v>529.79999999999995</v>
      </c>
    </row>
    <row r="164" spans="1:2">
      <c r="A164" s="493">
        <v>43140</v>
      </c>
      <c r="B164" s="99">
        <v>522.20000000000005</v>
      </c>
    </row>
    <row r="165" spans="1:2">
      <c r="A165" s="493">
        <v>43147</v>
      </c>
      <c r="B165" s="99">
        <v>368.4</v>
      </c>
    </row>
    <row r="166" spans="1:2">
      <c r="A166" s="493">
        <v>43154</v>
      </c>
      <c r="B166" s="99">
        <v>168.4</v>
      </c>
    </row>
    <row r="167" spans="1:2">
      <c r="A167" s="493">
        <v>43161</v>
      </c>
      <c r="B167" s="99">
        <v>618.4</v>
      </c>
    </row>
    <row r="168" spans="1:2">
      <c r="A168" s="493">
        <v>43168</v>
      </c>
      <c r="B168" s="99">
        <v>596</v>
      </c>
    </row>
    <row r="169" spans="1:2">
      <c r="A169" s="493">
        <v>43175</v>
      </c>
      <c r="B169" s="99">
        <v>626</v>
      </c>
    </row>
    <row r="170" spans="1:2">
      <c r="A170" s="493">
        <v>43182</v>
      </c>
      <c r="B170" s="99">
        <v>637.4</v>
      </c>
    </row>
    <row r="171" spans="1:2">
      <c r="A171" s="493">
        <v>43189</v>
      </c>
      <c r="B171" s="99">
        <v>505</v>
      </c>
    </row>
    <row r="172" spans="1:2">
      <c r="A172" s="493">
        <v>43196</v>
      </c>
      <c r="B172" s="99">
        <v>498.8</v>
      </c>
    </row>
    <row r="173" spans="1:2">
      <c r="A173" s="493">
        <v>43203</v>
      </c>
      <c r="B173" s="99">
        <v>564</v>
      </c>
    </row>
    <row r="174" spans="1:2">
      <c r="A174" s="493">
        <v>43210</v>
      </c>
      <c r="B174" s="99">
        <v>771.6</v>
      </c>
    </row>
    <row r="175" spans="1:2">
      <c r="A175" s="493">
        <v>43217</v>
      </c>
      <c r="B175" s="99">
        <v>855.4</v>
      </c>
    </row>
    <row r="176" spans="1:2">
      <c r="A176" s="493">
        <v>43224</v>
      </c>
      <c r="B176" s="99">
        <v>725.4</v>
      </c>
    </row>
    <row r="177" spans="1:2">
      <c r="A177" s="493">
        <v>43231</v>
      </c>
      <c r="B177" s="99">
        <v>725.4</v>
      </c>
    </row>
    <row r="178" spans="1:2">
      <c r="A178" s="493">
        <v>43238</v>
      </c>
      <c r="B178" s="99">
        <v>967.8</v>
      </c>
    </row>
    <row r="179" spans="1:2">
      <c r="A179" s="493">
        <v>43245</v>
      </c>
      <c r="B179" s="99">
        <v>937.8</v>
      </c>
    </row>
    <row r="180" spans="1:2">
      <c r="A180" s="493">
        <v>43252</v>
      </c>
      <c r="B180" s="99">
        <v>830.2</v>
      </c>
    </row>
    <row r="181" spans="1:2">
      <c r="A181" s="493">
        <v>43259</v>
      </c>
      <c r="B181" s="99">
        <v>710.2</v>
      </c>
    </row>
    <row r="182" spans="1:2">
      <c r="A182" s="493">
        <v>43266</v>
      </c>
      <c r="B182" s="99">
        <v>702.6</v>
      </c>
    </row>
    <row r="183" spans="1:2">
      <c r="A183" s="493">
        <v>43273</v>
      </c>
      <c r="B183" s="99">
        <v>595</v>
      </c>
    </row>
    <row r="184" spans="1:2">
      <c r="A184" s="493">
        <v>43280</v>
      </c>
      <c r="B184" s="99">
        <v>525</v>
      </c>
    </row>
    <row r="185" spans="1:2">
      <c r="A185" s="493">
        <v>43287</v>
      </c>
      <c r="B185" s="99">
        <v>695</v>
      </c>
    </row>
    <row r="186" spans="1:2">
      <c r="A186" s="493">
        <v>43294</v>
      </c>
      <c r="B186" s="99">
        <v>575</v>
      </c>
    </row>
    <row r="187" spans="1:2">
      <c r="A187" s="493">
        <v>43301</v>
      </c>
      <c r="B187" s="99">
        <v>587.5</v>
      </c>
    </row>
    <row r="188" spans="1:2">
      <c r="A188" s="493">
        <v>43308</v>
      </c>
      <c r="B188" s="99">
        <v>602.6</v>
      </c>
    </row>
    <row r="189" spans="1:2">
      <c r="A189" s="493">
        <v>43315</v>
      </c>
      <c r="B189" s="99">
        <v>880.2</v>
      </c>
    </row>
    <row r="190" spans="1:2">
      <c r="A190" s="493">
        <v>43322</v>
      </c>
      <c r="B190" s="99">
        <v>760.2</v>
      </c>
    </row>
    <row r="191" spans="1:2">
      <c r="A191" s="493">
        <v>43329</v>
      </c>
      <c r="B191" s="99">
        <v>810.2</v>
      </c>
    </row>
    <row r="192" spans="1:2">
      <c r="A192" s="493">
        <v>43336</v>
      </c>
      <c r="B192" s="99">
        <v>840.2</v>
      </c>
    </row>
    <row r="193" spans="1:2">
      <c r="A193" s="493">
        <v>43343</v>
      </c>
      <c r="B193" s="99">
        <v>910.2</v>
      </c>
    </row>
    <row r="194" spans="1:2">
      <c r="A194" s="493">
        <v>43350</v>
      </c>
      <c r="B194" s="99">
        <v>980.2</v>
      </c>
    </row>
    <row r="195" spans="1:2">
      <c r="A195" s="493">
        <v>43357</v>
      </c>
      <c r="B195" s="99">
        <v>1060.2</v>
      </c>
    </row>
    <row r="196" spans="1:2">
      <c r="A196" s="493">
        <v>43364</v>
      </c>
      <c r="B196" s="99">
        <v>1060.2</v>
      </c>
    </row>
    <row r="197" spans="1:2">
      <c r="A197" s="493">
        <v>43371</v>
      </c>
      <c r="B197" s="99">
        <v>1106.4000000000001</v>
      </c>
    </row>
    <row r="198" spans="1:2">
      <c r="A198" s="493">
        <v>43378</v>
      </c>
      <c r="B198" s="99">
        <v>1206.4000000000001</v>
      </c>
    </row>
    <row r="199" spans="1:2">
      <c r="A199" s="493">
        <v>43385</v>
      </c>
      <c r="B199" s="99">
        <v>1256.4000000000001</v>
      </c>
    </row>
    <row r="200" spans="1:2">
      <c r="A200" s="493">
        <v>43392</v>
      </c>
      <c r="B200" s="99">
        <v>1152.5999999999999</v>
      </c>
    </row>
    <row r="201" spans="1:2">
      <c r="A201" s="493">
        <v>43399</v>
      </c>
      <c r="B201" s="99">
        <v>1102.5999999999999</v>
      </c>
    </row>
    <row r="202" spans="1:2">
      <c r="A202" s="493">
        <v>43406</v>
      </c>
      <c r="B202" s="99">
        <v>952.6</v>
      </c>
    </row>
    <row r="203" spans="1:2">
      <c r="A203" s="493">
        <v>43413</v>
      </c>
      <c r="B203" s="99">
        <v>702.6</v>
      </c>
    </row>
    <row r="204" spans="1:2">
      <c r="A204" s="493">
        <v>43420</v>
      </c>
      <c r="B204" s="99">
        <v>502.6</v>
      </c>
    </row>
    <row r="205" spans="1:2">
      <c r="A205" s="493">
        <v>43427</v>
      </c>
      <c r="B205" s="99">
        <v>452.6</v>
      </c>
    </row>
    <row r="206" spans="1:2">
      <c r="A206" s="493">
        <v>43434</v>
      </c>
      <c r="B206" s="99">
        <v>214</v>
      </c>
    </row>
    <row r="207" spans="1:2">
      <c r="A207" s="493">
        <v>43441</v>
      </c>
      <c r="B207" s="99">
        <v>214</v>
      </c>
    </row>
    <row r="208" spans="1:2">
      <c r="A208" s="493">
        <v>43448</v>
      </c>
      <c r="B208" s="99">
        <v>217.8</v>
      </c>
    </row>
    <row r="209" spans="1:2">
      <c r="A209" s="493">
        <v>43455</v>
      </c>
      <c r="B209" s="99">
        <v>167.8</v>
      </c>
    </row>
    <row r="210" spans="1:2">
      <c r="A210" s="493">
        <v>43462</v>
      </c>
      <c r="B210" s="99">
        <v>75.400000000000006</v>
      </c>
    </row>
    <row r="211" spans="1:2">
      <c r="A211" s="493">
        <v>43469</v>
      </c>
      <c r="B211" s="99">
        <v>125.4</v>
      </c>
    </row>
    <row r="212" spans="1:2">
      <c r="A212" s="493">
        <v>43476</v>
      </c>
      <c r="B212" s="99">
        <v>125.4</v>
      </c>
    </row>
    <row r="213" spans="1:2">
      <c r="A213" s="493">
        <v>43483</v>
      </c>
      <c r="B213" s="99">
        <v>117.8</v>
      </c>
    </row>
    <row r="214" spans="1:2">
      <c r="A214" s="493">
        <v>43490</v>
      </c>
      <c r="B214" s="99">
        <v>14</v>
      </c>
    </row>
    <row r="215" spans="1:2">
      <c r="A215" s="493">
        <v>43497</v>
      </c>
      <c r="B215" s="99">
        <v>14</v>
      </c>
    </row>
    <row r="216" spans="1:2">
      <c r="A216" s="493">
        <v>43504</v>
      </c>
      <c r="B216" s="99">
        <v>14</v>
      </c>
    </row>
    <row r="217" spans="1:2">
      <c r="A217" s="493">
        <v>43511</v>
      </c>
      <c r="B217" s="99">
        <v>94</v>
      </c>
    </row>
    <row r="218" spans="1:2">
      <c r="A218" s="493">
        <v>43518</v>
      </c>
      <c r="B218" s="99">
        <v>156.4</v>
      </c>
    </row>
    <row r="219" spans="1:2">
      <c r="A219" s="493">
        <v>43525</v>
      </c>
      <c r="B219" s="99">
        <v>302.60000000000002</v>
      </c>
    </row>
    <row r="220" spans="1:2">
      <c r="A220" s="493">
        <v>43532</v>
      </c>
      <c r="B220" s="99">
        <v>383.6</v>
      </c>
    </row>
    <row r="221" spans="1:2">
      <c r="A221" s="493">
        <v>43539</v>
      </c>
      <c r="B221" s="99">
        <v>233.6</v>
      </c>
    </row>
    <row r="222" spans="1:2">
      <c r="A222" s="493">
        <v>43546</v>
      </c>
      <c r="B222" s="99">
        <v>233.6</v>
      </c>
    </row>
    <row r="223" spans="1:2">
      <c r="A223" s="493">
        <v>43553</v>
      </c>
      <c r="B223" s="99">
        <v>233.6</v>
      </c>
    </row>
    <row r="224" spans="1:2">
      <c r="A224" s="493">
        <v>43560</v>
      </c>
      <c r="B224" s="99">
        <v>183.6</v>
      </c>
    </row>
    <row r="225" spans="1:2">
      <c r="A225" s="493">
        <v>43567</v>
      </c>
      <c r="B225" s="99">
        <v>213.6</v>
      </c>
    </row>
    <row r="226" spans="1:2">
      <c r="A226" s="493">
        <v>43574</v>
      </c>
      <c r="B226" s="99">
        <v>33.6</v>
      </c>
    </row>
    <row r="227" spans="1:2">
      <c r="A227" s="493">
        <v>43581</v>
      </c>
      <c r="B227" s="99">
        <v>-16.399999999999999</v>
      </c>
    </row>
    <row r="228" spans="1:2">
      <c r="A228" s="493">
        <v>43588</v>
      </c>
      <c r="B228" s="99">
        <v>-46.4</v>
      </c>
    </row>
    <row r="229" spans="1:2">
      <c r="A229" s="493">
        <v>43595</v>
      </c>
      <c r="B229" s="99">
        <v>83.6</v>
      </c>
    </row>
    <row r="230" spans="1:2">
      <c r="A230" s="493">
        <v>43602</v>
      </c>
      <c r="B230" s="99">
        <v>83.6</v>
      </c>
    </row>
    <row r="231" spans="1:2">
      <c r="A231" s="493">
        <v>43609</v>
      </c>
      <c r="B231" s="99">
        <v>183.6</v>
      </c>
    </row>
    <row r="232" spans="1:2">
      <c r="A232" s="493">
        <v>43616</v>
      </c>
      <c r="B232" s="99">
        <v>137.4</v>
      </c>
    </row>
    <row r="233" spans="1:2">
      <c r="A233" s="493">
        <v>43623</v>
      </c>
      <c r="B233" s="99">
        <v>-5</v>
      </c>
    </row>
    <row r="234" spans="1:2">
      <c r="A234" s="493">
        <v>43630</v>
      </c>
      <c r="B234" s="99">
        <v>-1.2</v>
      </c>
    </row>
    <row r="235" spans="1:2">
      <c r="A235" s="493">
        <v>43637</v>
      </c>
      <c r="B235" s="99">
        <v>-1.2</v>
      </c>
    </row>
    <row r="236" spans="1:2">
      <c r="A236" s="493">
        <v>43644</v>
      </c>
      <c r="B236" s="99">
        <v>-51.2</v>
      </c>
    </row>
    <row r="237" spans="1:2">
      <c r="A237" s="493">
        <v>43651</v>
      </c>
      <c r="B237" s="99">
        <v>-101.2</v>
      </c>
    </row>
    <row r="238" spans="1:2">
      <c r="A238" s="493">
        <v>43658</v>
      </c>
      <c r="B238" s="99">
        <v>-101.2</v>
      </c>
    </row>
    <row r="239" spans="1:2">
      <c r="A239" s="493">
        <v>43665</v>
      </c>
      <c r="B239" s="99">
        <v>-151.19999999999999</v>
      </c>
    </row>
    <row r="240" spans="1:2">
      <c r="A240" s="493">
        <v>43672</v>
      </c>
      <c r="B240" s="99">
        <v>-221.2</v>
      </c>
    </row>
    <row r="241" spans="1:2">
      <c r="A241" s="493">
        <v>43679</v>
      </c>
      <c r="B241" s="99">
        <v>-171.2</v>
      </c>
    </row>
    <row r="242" spans="1:2">
      <c r="A242" s="493">
        <v>43686</v>
      </c>
      <c r="B242" s="99">
        <v>-101.2</v>
      </c>
    </row>
    <row r="243" spans="1:2">
      <c r="A243" s="493">
        <v>43693</v>
      </c>
      <c r="B243" s="99">
        <v>-1.2</v>
      </c>
    </row>
    <row r="244" spans="1:2">
      <c r="A244" s="493">
        <v>43700</v>
      </c>
      <c r="B244" s="99">
        <v>-251.2</v>
      </c>
    </row>
    <row r="245" spans="1:2">
      <c r="A245" s="493">
        <v>43707</v>
      </c>
      <c r="B245" s="99">
        <v>-227.4</v>
      </c>
    </row>
    <row r="246" spans="1:2">
      <c r="A246" s="493">
        <v>43714</v>
      </c>
      <c r="B246" s="99">
        <v>-97.4</v>
      </c>
    </row>
    <row r="247" spans="1:2">
      <c r="A247" s="493">
        <v>43721</v>
      </c>
      <c r="B247" s="99">
        <v>-97.4</v>
      </c>
    </row>
    <row r="248" spans="1:2">
      <c r="A248" s="493">
        <v>43728</v>
      </c>
      <c r="B248" s="99">
        <v>227.6</v>
      </c>
    </row>
    <row r="249" spans="1:2">
      <c r="A249" s="493">
        <v>43735</v>
      </c>
      <c r="B249" s="99">
        <v>227.6</v>
      </c>
    </row>
    <row r="250" spans="1:2">
      <c r="A250" s="493">
        <v>43742</v>
      </c>
      <c r="B250" s="99">
        <v>227.6</v>
      </c>
    </row>
    <row r="251" spans="1:2">
      <c r="A251" s="493">
        <v>43749</v>
      </c>
      <c r="B251" s="99">
        <v>327.60000000000002</v>
      </c>
    </row>
    <row r="252" spans="1:2">
      <c r="A252" s="493">
        <v>43756</v>
      </c>
      <c r="B252" s="99">
        <v>102.6</v>
      </c>
    </row>
    <row r="253" spans="1:2">
      <c r="A253" s="493">
        <v>43763</v>
      </c>
      <c r="B253" s="99">
        <v>56.4</v>
      </c>
    </row>
    <row r="254" spans="1:2">
      <c r="A254" s="493">
        <v>43770</v>
      </c>
      <c r="B254" s="99">
        <v>75.2</v>
      </c>
    </row>
    <row r="255" spans="1:2">
      <c r="A255" s="493">
        <v>43777</v>
      </c>
      <c r="B255" s="99">
        <v>-14.8</v>
      </c>
    </row>
    <row r="256" spans="1:2">
      <c r="A256" s="493">
        <v>43784</v>
      </c>
      <c r="B256" s="99">
        <v>-114.8</v>
      </c>
    </row>
    <row r="257" spans="1:2">
      <c r="A257" s="493">
        <v>43791</v>
      </c>
      <c r="B257" s="99">
        <v>-64.8</v>
      </c>
    </row>
    <row r="258" spans="1:2">
      <c r="A258" s="493">
        <v>43798</v>
      </c>
      <c r="B258" s="99">
        <v>42.8</v>
      </c>
    </row>
    <row r="259" spans="1:2">
      <c r="A259" s="493">
        <v>43805</v>
      </c>
      <c r="B259" s="99">
        <v>46.6</v>
      </c>
    </row>
    <row r="260" spans="1:2">
      <c r="A260" s="493">
        <v>43812</v>
      </c>
      <c r="B260" s="99">
        <v>-3.4</v>
      </c>
    </row>
    <row r="261" spans="1:2">
      <c r="A261" s="493">
        <v>43819</v>
      </c>
      <c r="B261" s="99">
        <v>-103.4</v>
      </c>
    </row>
    <row r="262" spans="1:2">
      <c r="A262" s="493">
        <v>43826</v>
      </c>
      <c r="B262" s="99">
        <v>-114.6</v>
      </c>
    </row>
    <row r="263" spans="1:2">
      <c r="A263" s="493">
        <v>43833</v>
      </c>
      <c r="B263" s="99">
        <v>-44.6</v>
      </c>
    </row>
    <row r="264" spans="1:2">
      <c r="A264" s="493">
        <v>43840</v>
      </c>
      <c r="B264" s="99">
        <v>25.4</v>
      </c>
    </row>
    <row r="265" spans="1:2">
      <c r="A265" s="493">
        <v>43847</v>
      </c>
      <c r="B265" s="99">
        <v>75.400000000000006</v>
      </c>
    </row>
    <row r="266" spans="1:2">
      <c r="A266" s="493">
        <v>43854</v>
      </c>
      <c r="B266" s="99">
        <v>75.400000000000006</v>
      </c>
    </row>
    <row r="267" spans="1:2">
      <c r="A267" s="493">
        <v>43861</v>
      </c>
      <c r="B267" s="99">
        <v>75.400000000000006</v>
      </c>
    </row>
    <row r="268" spans="1:2">
      <c r="A268" s="493">
        <v>43868</v>
      </c>
      <c r="B268" s="99">
        <v>-124.6</v>
      </c>
    </row>
    <row r="269" spans="1:2">
      <c r="A269" s="493">
        <v>43875</v>
      </c>
      <c r="B269" s="99">
        <v>-286</v>
      </c>
    </row>
    <row r="270" spans="1:2">
      <c r="A270" s="493">
        <v>43882</v>
      </c>
      <c r="B270" s="99">
        <v>-218.6</v>
      </c>
    </row>
    <row r="271" spans="1:2">
      <c r="A271" s="493">
        <v>43889</v>
      </c>
      <c r="B271" s="99">
        <v>-186.2</v>
      </c>
    </row>
    <row r="272" spans="1:2">
      <c r="A272" s="493">
        <v>43896</v>
      </c>
      <c r="B272" s="99">
        <v>-187.4</v>
      </c>
    </row>
    <row r="273" spans="1:2">
      <c r="A273" s="493">
        <v>43903</v>
      </c>
      <c r="B273" s="99">
        <v>-393.6</v>
      </c>
    </row>
    <row r="274" spans="1:2">
      <c r="A274" s="493">
        <v>43910</v>
      </c>
      <c r="B274" s="99">
        <v>-474.6</v>
      </c>
    </row>
    <row r="275" spans="1:2">
      <c r="A275" s="493">
        <v>43917</v>
      </c>
      <c r="B275" s="99">
        <v>-547</v>
      </c>
    </row>
    <row r="276" spans="1:2">
      <c r="A276" s="493">
        <v>43924</v>
      </c>
      <c r="B276" s="99">
        <v>-539.4</v>
      </c>
    </row>
    <row r="277" spans="1:2">
      <c r="A277" s="493">
        <v>43931</v>
      </c>
      <c r="B277" s="99">
        <v>-333</v>
      </c>
    </row>
    <row r="278" spans="1:2">
      <c r="A278" s="493">
        <v>43938</v>
      </c>
      <c r="B278" s="99">
        <v>-434.2</v>
      </c>
    </row>
    <row r="279" spans="1:2">
      <c r="A279" s="493">
        <v>43945</v>
      </c>
      <c r="B279" s="99">
        <v>-511.6</v>
      </c>
    </row>
    <row r="280" spans="1:2">
      <c r="A280" s="493">
        <v>43952</v>
      </c>
      <c r="B280" s="99">
        <v>-451.6</v>
      </c>
    </row>
    <row r="281" spans="1:2">
      <c r="A281" s="493">
        <v>43959</v>
      </c>
      <c r="B281" s="99">
        <v>-369</v>
      </c>
    </row>
    <row r="282" spans="1:2">
      <c r="A282" s="493">
        <v>43966</v>
      </c>
      <c r="B282" s="99">
        <v>-514</v>
      </c>
    </row>
    <row r="283" spans="1:2">
      <c r="A283" s="493">
        <v>43973</v>
      </c>
      <c r="B283" s="99">
        <v>-497.8</v>
      </c>
    </row>
    <row r="284" spans="1:2">
      <c r="A284" s="493">
        <v>43980</v>
      </c>
      <c r="B284" s="99">
        <v>-500.5</v>
      </c>
    </row>
    <row r="285" spans="1:2">
      <c r="A285" s="493">
        <v>43987</v>
      </c>
      <c r="B285" s="99">
        <v>-505.85</v>
      </c>
    </row>
    <row r="286" spans="1:2">
      <c r="A286" s="493">
        <v>43994</v>
      </c>
      <c r="B286" s="99">
        <v>-465.25</v>
      </c>
    </row>
    <row r="287" spans="1:2">
      <c r="A287" s="493">
        <v>44001</v>
      </c>
      <c r="B287" s="99">
        <v>-503.2</v>
      </c>
    </row>
    <row r="288" spans="1:2">
      <c r="A288" s="493">
        <v>44008</v>
      </c>
      <c r="B288" s="99">
        <v>-482.24</v>
      </c>
    </row>
    <row r="289" spans="1:2">
      <c r="A289" s="493">
        <v>44015</v>
      </c>
      <c r="B289" s="99">
        <v>-469.25</v>
      </c>
    </row>
    <row r="290" spans="1:2">
      <c r="A290" s="493">
        <v>44022</v>
      </c>
      <c r="B290" s="99">
        <v>-481.6</v>
      </c>
    </row>
    <row r="291" spans="1:2">
      <c r="A291" s="493">
        <v>44029</v>
      </c>
      <c r="B291" s="99">
        <v>-489.8</v>
      </c>
    </row>
    <row r="292" spans="1:2">
      <c r="A292" s="493">
        <v>44036</v>
      </c>
      <c r="B292" s="99">
        <v>-525.70000000000005</v>
      </c>
    </row>
    <row r="293" spans="1:2">
      <c r="A293" s="493">
        <v>44043</v>
      </c>
      <c r="B293" s="99">
        <v>-568.5</v>
      </c>
    </row>
    <row r="294" spans="1:2">
      <c r="A294" s="493">
        <v>44050</v>
      </c>
      <c r="B294" s="99">
        <v>-552.25</v>
      </c>
    </row>
    <row r="295" spans="1:2">
      <c r="A295" s="493">
        <v>44057</v>
      </c>
      <c r="B295" s="99">
        <v>-536</v>
      </c>
    </row>
    <row r="296" spans="1:2">
      <c r="A296" s="493">
        <v>44064</v>
      </c>
      <c r="B296" s="99">
        <v>-526</v>
      </c>
    </row>
    <row r="297" spans="1:2">
      <c r="A297" s="493">
        <v>44071</v>
      </c>
      <c r="B297" s="99">
        <v>-528.5</v>
      </c>
    </row>
    <row r="298" spans="1:2">
      <c r="A298" s="493">
        <v>44078</v>
      </c>
      <c r="B298" s="99">
        <v>-502.3</v>
      </c>
    </row>
    <row r="299" spans="1:2">
      <c r="A299" s="493">
        <v>44085</v>
      </c>
      <c r="B299" s="99">
        <v>-395.8</v>
      </c>
    </row>
    <row r="300" spans="1:2">
      <c r="A300" s="493">
        <v>44092</v>
      </c>
      <c r="B300" s="99">
        <v>-331.1</v>
      </c>
    </row>
    <row r="301" spans="1:2">
      <c r="A301" s="493">
        <v>44099</v>
      </c>
      <c r="B301" s="99">
        <v>-389.3</v>
      </c>
    </row>
    <row r="302" spans="1:2">
      <c r="A302" s="493">
        <v>44106</v>
      </c>
      <c r="B302" s="99">
        <v>-362.9</v>
      </c>
    </row>
    <row r="303" spans="1:2">
      <c r="A303" s="493">
        <v>44113</v>
      </c>
      <c r="B303" s="99">
        <v>-347.6</v>
      </c>
    </row>
    <row r="304" spans="1:2">
      <c r="A304" s="493">
        <v>44120</v>
      </c>
      <c r="B304" s="99">
        <v>-256.60000000000002</v>
      </c>
    </row>
    <row r="305" spans="1:2">
      <c r="A305" s="493">
        <v>44127</v>
      </c>
      <c r="B305" s="99">
        <v>-212.6</v>
      </c>
    </row>
    <row r="306" spans="1:2">
      <c r="A306" s="493">
        <v>44134</v>
      </c>
      <c r="B306" s="99">
        <v>-226.1</v>
      </c>
    </row>
    <row r="307" spans="1:2">
      <c r="A307" s="493">
        <v>44141</v>
      </c>
      <c r="B307" s="99">
        <v>-212.6</v>
      </c>
    </row>
    <row r="308" spans="1:2">
      <c r="A308" s="493">
        <v>44148</v>
      </c>
      <c r="B308" s="99">
        <v>-10.7</v>
      </c>
    </row>
    <row r="309" spans="1:2">
      <c r="A309" s="493">
        <v>44155</v>
      </c>
      <c r="B309" s="99">
        <v>19.899999999999999</v>
      </c>
    </row>
    <row r="310" spans="1:2">
      <c r="A310" s="493">
        <v>44162</v>
      </c>
      <c r="B310" s="99">
        <v>-94.2</v>
      </c>
    </row>
    <row r="311" spans="1:2">
      <c r="A311" s="493">
        <v>44169</v>
      </c>
      <c r="B311" s="99">
        <v>-116.5</v>
      </c>
    </row>
    <row r="312" spans="1:2">
      <c r="A312" s="493">
        <v>44176</v>
      </c>
      <c r="B312" s="99">
        <v>-156.1</v>
      </c>
    </row>
    <row r="313" spans="1:2">
      <c r="A313" s="493">
        <v>44183</v>
      </c>
      <c r="B313" s="99">
        <v>-2.7</v>
      </c>
    </row>
    <row r="314" spans="1:2">
      <c r="A314" s="493">
        <v>44190</v>
      </c>
      <c r="B314" s="99">
        <v>151.19999999999999</v>
      </c>
    </row>
    <row r="315" spans="1:2">
      <c r="A315" s="493">
        <v>44197</v>
      </c>
      <c r="B315" s="99">
        <v>122.25</v>
      </c>
    </row>
    <row r="316" spans="1:2">
      <c r="A316" s="493">
        <v>44204</v>
      </c>
      <c r="B316" s="99">
        <v>36.450000000000003</v>
      </c>
    </row>
    <row r="317" spans="1:2">
      <c r="A317" s="493">
        <v>44211</v>
      </c>
      <c r="B317" s="99">
        <v>-44.45</v>
      </c>
    </row>
    <row r="318" spans="1:2">
      <c r="A318" s="493">
        <v>44218</v>
      </c>
      <c r="B318" s="99">
        <v>-9.85</v>
      </c>
    </row>
    <row r="319" spans="1:2">
      <c r="A319" s="493">
        <v>44225</v>
      </c>
      <c r="B319" s="99">
        <v>66.900000000000006</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FF00"/>
  </sheetPr>
  <dimension ref="A1:T2119"/>
  <sheetViews>
    <sheetView zoomScale="85" zoomScaleNormal="85" workbookViewId="0">
      <pane ySplit="1" topLeftCell="A2118" activePane="bottomLeft" state="frozen"/>
      <selection activeCell="F77" sqref="F77"/>
      <selection pane="bottomLeft" activeCell="P2108" sqref="P2108"/>
    </sheetView>
  </sheetViews>
  <sheetFormatPr defaultRowHeight="16.5"/>
  <cols>
    <col min="1" max="1" width="11.125" style="177" bestFit="1" customWidth="1"/>
    <col min="2" max="2" width="32.125" style="201" customWidth="1"/>
    <col min="3" max="3" width="11.5" style="202" bestFit="1" customWidth="1"/>
    <col min="4" max="4" width="15.375" style="202" customWidth="1"/>
    <col min="5" max="5" width="9.25" style="202" bestFit="1" customWidth="1"/>
    <col min="6" max="6" width="9.25" style="203" bestFit="1" customWidth="1"/>
    <col min="7" max="7" width="15.125" style="201" bestFit="1" customWidth="1"/>
    <col min="8" max="8" width="15.375" style="202" bestFit="1" customWidth="1"/>
    <col min="9" max="9" width="5.5" style="202" bestFit="1" customWidth="1"/>
    <col min="10" max="10" width="11.25" style="203" bestFit="1" customWidth="1"/>
    <col min="11" max="20" width="11.5" style="202" bestFit="1" customWidth="1"/>
  </cols>
  <sheetData>
    <row r="1" spans="1:20">
      <c r="A1" s="174"/>
      <c r="B1" s="198" t="s">
        <v>302</v>
      </c>
      <c r="C1" s="199" t="s">
        <v>303</v>
      </c>
      <c r="D1" s="199" t="s">
        <v>304</v>
      </c>
      <c r="E1" s="199" t="s">
        <v>305</v>
      </c>
      <c r="F1" s="200" t="s">
        <v>306</v>
      </c>
      <c r="G1" s="198" t="s">
        <v>307</v>
      </c>
      <c r="H1" s="199" t="s">
        <v>304</v>
      </c>
      <c r="I1" s="199" t="s">
        <v>308</v>
      </c>
      <c r="J1" s="200" t="s">
        <v>309</v>
      </c>
      <c r="K1" s="199"/>
      <c r="L1" s="199"/>
      <c r="M1" s="199"/>
      <c r="N1" s="199"/>
      <c r="O1" s="199"/>
      <c r="P1" s="199"/>
      <c r="Q1" s="199"/>
      <c r="R1" s="199"/>
      <c r="S1" s="199"/>
      <c r="T1" s="199"/>
    </row>
    <row r="2" spans="1:20">
      <c r="A2" s="177">
        <v>40844</v>
      </c>
    </row>
    <row r="3" spans="1:20">
      <c r="A3" s="177">
        <v>40847</v>
      </c>
    </row>
    <row r="4" spans="1:20">
      <c r="A4" s="177">
        <v>40848</v>
      </c>
    </row>
    <row r="5" spans="1:20">
      <c r="A5" s="177">
        <v>40849</v>
      </c>
    </row>
    <row r="6" spans="1:20">
      <c r="A6" s="177">
        <v>40850</v>
      </c>
    </row>
    <row r="7" spans="1:20">
      <c r="A7" s="177">
        <v>40851</v>
      </c>
    </row>
    <row r="8" spans="1:20">
      <c r="A8" s="177">
        <v>40854</v>
      </c>
    </row>
    <row r="9" spans="1:20">
      <c r="A9" s="177">
        <v>40855</v>
      </c>
    </row>
    <row r="10" spans="1:20">
      <c r="A10" s="177">
        <v>40856</v>
      </c>
    </row>
    <row r="11" spans="1:20">
      <c r="A11" s="177">
        <v>40857</v>
      </c>
    </row>
    <row r="12" spans="1:20">
      <c r="A12" s="177">
        <v>40858</v>
      </c>
    </row>
    <row r="13" spans="1:20">
      <c r="A13" s="177">
        <v>40861</v>
      </c>
    </row>
    <row r="14" spans="1:20">
      <c r="A14" s="177">
        <v>40862</v>
      </c>
    </row>
    <row r="15" spans="1:20">
      <c r="A15" s="177">
        <v>40863</v>
      </c>
    </row>
    <row r="16" spans="1:20">
      <c r="A16" s="177">
        <v>40864</v>
      </c>
    </row>
    <row r="17" spans="1:1">
      <c r="A17" s="177">
        <v>40865</v>
      </c>
    </row>
    <row r="18" spans="1:1">
      <c r="A18" s="177">
        <v>40868</v>
      </c>
    </row>
    <row r="19" spans="1:1">
      <c r="A19" s="177">
        <v>40869</v>
      </c>
    </row>
    <row r="20" spans="1:1">
      <c r="A20" s="177">
        <v>40870</v>
      </c>
    </row>
    <row r="21" spans="1:1">
      <c r="A21" s="177">
        <v>40871</v>
      </c>
    </row>
    <row r="22" spans="1:1">
      <c r="A22" s="177">
        <v>40872</v>
      </c>
    </row>
    <row r="23" spans="1:1">
      <c r="A23" s="177">
        <v>40875</v>
      </c>
    </row>
    <row r="24" spans="1:1">
      <c r="A24" s="177">
        <v>40876</v>
      </c>
    </row>
    <row r="25" spans="1:1">
      <c r="A25" s="177">
        <v>40877</v>
      </c>
    </row>
    <row r="26" spans="1:1">
      <c r="A26" s="177">
        <v>40878</v>
      </c>
    </row>
    <row r="27" spans="1:1">
      <c r="A27" s="177">
        <v>40879</v>
      </c>
    </row>
    <row r="28" spans="1:1">
      <c r="A28" s="177">
        <v>40882</v>
      </c>
    </row>
    <row r="29" spans="1:1">
      <c r="A29" s="177">
        <v>40883</v>
      </c>
    </row>
    <row r="30" spans="1:1">
      <c r="A30" s="177">
        <v>40884</v>
      </c>
    </row>
    <row r="31" spans="1:1">
      <c r="A31" s="177">
        <v>40885</v>
      </c>
    </row>
    <row r="32" spans="1:1">
      <c r="A32" s="177">
        <v>40886</v>
      </c>
    </row>
    <row r="33" spans="1:1">
      <c r="A33" s="177">
        <v>40889</v>
      </c>
    </row>
    <row r="34" spans="1:1">
      <c r="A34" s="177">
        <v>40890</v>
      </c>
    </row>
    <row r="35" spans="1:1">
      <c r="A35" s="177">
        <v>40891</v>
      </c>
    </row>
    <row r="36" spans="1:1">
      <c r="A36" s="177">
        <v>40892</v>
      </c>
    </row>
    <row r="37" spans="1:1">
      <c r="A37" s="177">
        <v>40893</v>
      </c>
    </row>
    <row r="38" spans="1:1">
      <c r="A38" s="177">
        <v>40896</v>
      </c>
    </row>
    <row r="39" spans="1:1">
      <c r="A39" s="177">
        <v>40897</v>
      </c>
    </row>
    <row r="40" spans="1:1">
      <c r="A40" s="177">
        <v>40898</v>
      </c>
    </row>
    <row r="41" spans="1:1">
      <c r="A41" s="177">
        <v>40899</v>
      </c>
    </row>
    <row r="42" spans="1:1">
      <c r="A42" s="177">
        <v>40900</v>
      </c>
    </row>
    <row r="43" spans="1:1">
      <c r="A43" s="177">
        <v>40903</v>
      </c>
    </row>
    <row r="44" spans="1:1">
      <c r="A44" s="177">
        <v>40904</v>
      </c>
    </row>
    <row r="45" spans="1:1">
      <c r="A45" s="177">
        <v>40905</v>
      </c>
    </row>
    <row r="46" spans="1:1">
      <c r="A46" s="177">
        <v>40906</v>
      </c>
    </row>
    <row r="47" spans="1:1">
      <c r="A47" s="177">
        <v>40907</v>
      </c>
    </row>
    <row r="48" spans="1:1">
      <c r="A48" s="177">
        <v>40912</v>
      </c>
    </row>
    <row r="49" spans="1:1">
      <c r="A49" s="177">
        <v>40913</v>
      </c>
    </row>
    <row r="50" spans="1:1">
      <c r="A50" s="177">
        <v>40914</v>
      </c>
    </row>
    <row r="51" spans="1:1">
      <c r="A51" s="177">
        <v>40917</v>
      </c>
    </row>
    <row r="52" spans="1:1">
      <c r="A52" s="177">
        <v>40918</v>
      </c>
    </row>
    <row r="53" spans="1:1">
      <c r="A53" s="177">
        <v>40919</v>
      </c>
    </row>
    <row r="54" spans="1:1">
      <c r="A54" s="177">
        <v>40920</v>
      </c>
    </row>
    <row r="55" spans="1:1">
      <c r="A55" s="177">
        <v>40921</v>
      </c>
    </row>
    <row r="56" spans="1:1">
      <c r="A56" s="177">
        <v>40924</v>
      </c>
    </row>
    <row r="57" spans="1:1">
      <c r="A57" s="177">
        <v>40925</v>
      </c>
    </row>
    <row r="58" spans="1:1">
      <c r="A58" s="177">
        <v>40926</v>
      </c>
    </row>
    <row r="59" spans="1:1">
      <c r="A59" s="177">
        <v>40927</v>
      </c>
    </row>
    <row r="60" spans="1:1">
      <c r="A60" s="177">
        <v>40928</v>
      </c>
    </row>
    <row r="61" spans="1:1">
      <c r="A61" s="177">
        <v>40938</v>
      </c>
    </row>
    <row r="62" spans="1:1">
      <c r="A62" s="177">
        <v>40939</v>
      </c>
    </row>
    <row r="63" spans="1:1">
      <c r="A63" s="177">
        <v>40940</v>
      </c>
    </row>
    <row r="64" spans="1:1">
      <c r="A64" s="177">
        <v>40941</v>
      </c>
    </row>
    <row r="65" spans="1:1">
      <c r="A65" s="177">
        <v>40942</v>
      </c>
    </row>
    <row r="66" spans="1:1">
      <c r="A66" s="177">
        <v>40945</v>
      </c>
    </row>
    <row r="67" spans="1:1">
      <c r="A67" s="177">
        <v>40946</v>
      </c>
    </row>
    <row r="68" spans="1:1">
      <c r="A68" s="177">
        <v>40947</v>
      </c>
    </row>
    <row r="69" spans="1:1">
      <c r="A69" s="177">
        <v>40948</v>
      </c>
    </row>
    <row r="70" spans="1:1">
      <c r="A70" s="177">
        <v>40949</v>
      </c>
    </row>
    <row r="71" spans="1:1">
      <c r="A71" s="177">
        <v>40952</v>
      </c>
    </row>
    <row r="72" spans="1:1">
      <c r="A72" s="177">
        <v>40953</v>
      </c>
    </row>
    <row r="73" spans="1:1">
      <c r="A73" s="177">
        <v>40954</v>
      </c>
    </row>
    <row r="74" spans="1:1">
      <c r="A74" s="177">
        <v>40955</v>
      </c>
    </row>
    <row r="75" spans="1:1">
      <c r="A75" s="177">
        <v>40956</v>
      </c>
    </row>
    <row r="76" spans="1:1">
      <c r="A76" s="177">
        <v>40959</v>
      </c>
    </row>
    <row r="77" spans="1:1">
      <c r="A77" s="177">
        <v>40960</v>
      </c>
    </row>
    <row r="78" spans="1:1">
      <c r="A78" s="177">
        <v>40961</v>
      </c>
    </row>
    <row r="79" spans="1:1">
      <c r="A79" s="177">
        <v>40962</v>
      </c>
    </row>
    <row r="80" spans="1:1">
      <c r="A80" s="177">
        <v>40963</v>
      </c>
    </row>
    <row r="81" spans="1:1">
      <c r="A81" s="177">
        <v>40966</v>
      </c>
    </row>
    <row r="82" spans="1:1">
      <c r="A82" s="177">
        <v>40967</v>
      </c>
    </row>
    <row r="83" spans="1:1">
      <c r="A83" s="177">
        <v>40968</v>
      </c>
    </row>
    <row r="84" spans="1:1">
      <c r="A84" s="177">
        <v>40969</v>
      </c>
    </row>
    <row r="85" spans="1:1">
      <c r="A85" s="177">
        <v>40970</v>
      </c>
    </row>
    <row r="86" spans="1:1">
      <c r="A86" s="177">
        <v>40973</v>
      </c>
    </row>
    <row r="87" spans="1:1">
      <c r="A87" s="177">
        <v>40974</v>
      </c>
    </row>
    <row r="88" spans="1:1">
      <c r="A88" s="177">
        <v>40975</v>
      </c>
    </row>
    <row r="89" spans="1:1">
      <c r="A89" s="177">
        <v>40976</v>
      </c>
    </row>
    <row r="90" spans="1:1">
      <c r="A90" s="177">
        <v>40977</v>
      </c>
    </row>
    <row r="91" spans="1:1">
      <c r="A91" s="177">
        <v>40980</v>
      </c>
    </row>
    <row r="92" spans="1:1">
      <c r="A92" s="177">
        <v>40981</v>
      </c>
    </row>
    <row r="93" spans="1:1">
      <c r="A93" s="177">
        <v>40982</v>
      </c>
    </row>
    <row r="94" spans="1:1">
      <c r="A94" s="177">
        <v>40983</v>
      </c>
    </row>
    <row r="95" spans="1:1">
      <c r="A95" s="177">
        <v>40984</v>
      </c>
    </row>
    <row r="96" spans="1:1">
      <c r="A96" s="177">
        <v>40987</v>
      </c>
    </row>
    <row r="97" spans="1:1">
      <c r="A97" s="177">
        <v>40988</v>
      </c>
    </row>
    <row r="98" spans="1:1">
      <c r="A98" s="177">
        <v>40989</v>
      </c>
    </row>
    <row r="99" spans="1:1">
      <c r="A99" s="177">
        <v>40990</v>
      </c>
    </row>
    <row r="100" spans="1:1">
      <c r="A100" s="177">
        <v>40991</v>
      </c>
    </row>
    <row r="101" spans="1:1">
      <c r="A101" s="177">
        <v>40994</v>
      </c>
    </row>
    <row r="102" spans="1:1">
      <c r="A102" s="177">
        <v>40995</v>
      </c>
    </row>
    <row r="103" spans="1:1">
      <c r="A103" s="177">
        <v>40996</v>
      </c>
    </row>
    <row r="104" spans="1:1">
      <c r="A104" s="177">
        <v>40997</v>
      </c>
    </row>
    <row r="105" spans="1:1">
      <c r="A105" s="177">
        <v>40998</v>
      </c>
    </row>
    <row r="106" spans="1:1">
      <c r="A106" s="177">
        <v>41004</v>
      </c>
    </row>
    <row r="107" spans="1:1">
      <c r="A107" s="177">
        <v>41005</v>
      </c>
    </row>
    <row r="108" spans="1:1">
      <c r="A108" s="177">
        <v>41008</v>
      </c>
    </row>
    <row r="109" spans="1:1">
      <c r="A109" s="177">
        <v>41009</v>
      </c>
    </row>
    <row r="110" spans="1:1">
      <c r="A110" s="177">
        <v>41010</v>
      </c>
    </row>
    <row r="111" spans="1:1">
      <c r="A111" s="177">
        <v>41011</v>
      </c>
    </row>
    <row r="112" spans="1:1">
      <c r="A112" s="177">
        <v>41012</v>
      </c>
    </row>
    <row r="113" spans="1:1">
      <c r="A113" s="177">
        <v>41015</v>
      </c>
    </row>
    <row r="114" spans="1:1">
      <c r="A114" s="177">
        <v>41016</v>
      </c>
    </row>
    <row r="115" spans="1:1">
      <c r="A115" s="177">
        <v>41017</v>
      </c>
    </row>
    <row r="116" spans="1:1">
      <c r="A116" s="177">
        <v>41018</v>
      </c>
    </row>
    <row r="117" spans="1:1">
      <c r="A117" s="177">
        <v>41019</v>
      </c>
    </row>
    <row r="118" spans="1:1">
      <c r="A118" s="177">
        <v>41022</v>
      </c>
    </row>
    <row r="119" spans="1:1">
      <c r="A119" s="177">
        <v>41023</v>
      </c>
    </row>
    <row r="120" spans="1:1">
      <c r="A120" s="177">
        <v>41024</v>
      </c>
    </row>
    <row r="121" spans="1:1">
      <c r="A121" s="177">
        <v>41025</v>
      </c>
    </row>
    <row r="122" spans="1:1">
      <c r="A122" s="177">
        <v>41026</v>
      </c>
    </row>
    <row r="123" spans="1:1">
      <c r="A123" s="177">
        <v>41031</v>
      </c>
    </row>
    <row r="124" spans="1:1">
      <c r="A124" s="177">
        <v>41032</v>
      </c>
    </row>
    <row r="125" spans="1:1">
      <c r="A125" s="177">
        <v>41033</v>
      </c>
    </row>
    <row r="126" spans="1:1">
      <c r="A126" s="177">
        <v>41036</v>
      </c>
    </row>
    <row r="127" spans="1:1">
      <c r="A127" s="177">
        <v>41037</v>
      </c>
    </row>
    <row r="128" spans="1:1">
      <c r="A128" s="177">
        <v>41038</v>
      </c>
    </row>
    <row r="129" spans="1:1">
      <c r="A129" s="177">
        <v>41039</v>
      </c>
    </row>
    <row r="130" spans="1:1">
      <c r="A130" s="177">
        <v>41040</v>
      </c>
    </row>
    <row r="131" spans="1:1">
      <c r="A131" s="177">
        <v>41043</v>
      </c>
    </row>
    <row r="132" spans="1:1">
      <c r="A132" s="177">
        <v>41044</v>
      </c>
    </row>
    <row r="133" spans="1:1">
      <c r="A133" s="177">
        <v>41045</v>
      </c>
    </row>
    <row r="134" spans="1:1">
      <c r="A134" s="177">
        <v>41046</v>
      </c>
    </row>
    <row r="135" spans="1:1">
      <c r="A135" s="177">
        <v>41047</v>
      </c>
    </row>
    <row r="136" spans="1:1">
      <c r="A136" s="177">
        <v>41050</v>
      </c>
    </row>
    <row r="137" spans="1:1">
      <c r="A137" s="177">
        <v>41051</v>
      </c>
    </row>
    <row r="138" spans="1:1">
      <c r="A138" s="177">
        <v>41052</v>
      </c>
    </row>
    <row r="139" spans="1:1">
      <c r="A139" s="177">
        <v>41053</v>
      </c>
    </row>
    <row r="140" spans="1:1">
      <c r="A140" s="177">
        <v>41054</v>
      </c>
    </row>
    <row r="141" spans="1:1">
      <c r="A141" s="177">
        <v>41057</v>
      </c>
    </row>
    <row r="142" spans="1:1">
      <c r="A142" s="177">
        <v>41058</v>
      </c>
    </row>
    <row r="143" spans="1:1">
      <c r="A143" s="177">
        <v>41059</v>
      </c>
    </row>
    <row r="144" spans="1:1">
      <c r="A144" s="177">
        <v>41060</v>
      </c>
    </row>
    <row r="145" spans="1:1">
      <c r="A145" s="177">
        <v>41061</v>
      </c>
    </row>
    <row r="146" spans="1:1">
      <c r="A146" s="177">
        <v>41064</v>
      </c>
    </row>
    <row r="147" spans="1:1">
      <c r="A147" s="177">
        <v>41065</v>
      </c>
    </row>
    <row r="148" spans="1:1">
      <c r="A148" s="177">
        <v>41066</v>
      </c>
    </row>
    <row r="149" spans="1:1">
      <c r="A149" s="177">
        <v>41067</v>
      </c>
    </row>
    <row r="150" spans="1:1">
      <c r="A150" s="177">
        <v>41068</v>
      </c>
    </row>
    <row r="151" spans="1:1">
      <c r="A151" s="177">
        <v>41071</v>
      </c>
    </row>
    <row r="152" spans="1:1">
      <c r="A152" s="177">
        <v>41072</v>
      </c>
    </row>
    <row r="153" spans="1:1">
      <c r="A153" s="177">
        <v>41073</v>
      </c>
    </row>
    <row r="154" spans="1:1">
      <c r="A154" s="177">
        <v>41074</v>
      </c>
    </row>
    <row r="155" spans="1:1">
      <c r="A155" s="177">
        <v>41075</v>
      </c>
    </row>
    <row r="156" spans="1:1">
      <c r="A156" s="177">
        <v>41078</v>
      </c>
    </row>
    <row r="157" spans="1:1">
      <c r="A157" s="177">
        <v>41079</v>
      </c>
    </row>
    <row r="158" spans="1:1">
      <c r="A158" s="177">
        <v>41080</v>
      </c>
    </row>
    <row r="159" spans="1:1">
      <c r="A159" s="177">
        <v>41081</v>
      </c>
    </row>
    <row r="160" spans="1:1">
      <c r="A160" s="177">
        <v>41085</v>
      </c>
    </row>
    <row r="161" spans="1:1">
      <c r="A161" s="177">
        <v>41086</v>
      </c>
    </row>
    <row r="162" spans="1:1">
      <c r="A162" s="177">
        <v>41087</v>
      </c>
    </row>
    <row r="163" spans="1:1">
      <c r="A163" s="177">
        <v>41088</v>
      </c>
    </row>
    <row r="164" spans="1:1">
      <c r="A164" s="177">
        <v>41089</v>
      </c>
    </row>
    <row r="165" spans="1:1">
      <c r="A165" s="177">
        <v>41092</v>
      </c>
    </row>
    <row r="166" spans="1:1">
      <c r="A166" s="177">
        <v>41093</v>
      </c>
    </row>
    <row r="167" spans="1:1">
      <c r="A167" s="177">
        <v>41094</v>
      </c>
    </row>
    <row r="168" spans="1:1">
      <c r="A168" s="177">
        <v>41095</v>
      </c>
    </row>
    <row r="169" spans="1:1">
      <c r="A169" s="177">
        <v>41096</v>
      </c>
    </row>
    <row r="170" spans="1:1">
      <c r="A170" s="177">
        <v>41099</v>
      </c>
    </row>
    <row r="171" spans="1:1">
      <c r="A171" s="177">
        <v>41100</v>
      </c>
    </row>
    <row r="172" spans="1:1">
      <c r="A172" s="177">
        <v>41101</v>
      </c>
    </row>
    <row r="173" spans="1:1">
      <c r="A173" s="177">
        <v>41102</v>
      </c>
    </row>
    <row r="174" spans="1:1">
      <c r="A174" s="177">
        <v>41103</v>
      </c>
    </row>
    <row r="175" spans="1:1">
      <c r="A175" s="177">
        <v>41106</v>
      </c>
    </row>
    <row r="176" spans="1:1">
      <c r="A176" s="177">
        <v>41107</v>
      </c>
    </row>
    <row r="177" spans="1:1">
      <c r="A177" s="177">
        <v>41108</v>
      </c>
    </row>
    <row r="178" spans="1:1">
      <c r="A178" s="177">
        <v>41109</v>
      </c>
    </row>
    <row r="179" spans="1:1">
      <c r="A179" s="177">
        <v>41110</v>
      </c>
    </row>
    <row r="180" spans="1:1">
      <c r="A180" s="177">
        <v>41113</v>
      </c>
    </row>
    <row r="181" spans="1:1">
      <c r="A181" s="177">
        <v>41114</v>
      </c>
    </row>
    <row r="182" spans="1:1">
      <c r="A182" s="177">
        <v>41115</v>
      </c>
    </row>
    <row r="183" spans="1:1">
      <c r="A183" s="177">
        <v>41116</v>
      </c>
    </row>
    <row r="184" spans="1:1">
      <c r="A184" s="177">
        <v>41117</v>
      </c>
    </row>
    <row r="185" spans="1:1">
      <c r="A185" s="177">
        <v>41120</v>
      </c>
    </row>
    <row r="186" spans="1:1">
      <c r="A186" s="177">
        <v>41121</v>
      </c>
    </row>
    <row r="187" spans="1:1">
      <c r="A187" s="177">
        <v>41122</v>
      </c>
    </row>
    <row r="188" spans="1:1">
      <c r="A188" s="177">
        <v>41123</v>
      </c>
    </row>
    <row r="189" spans="1:1">
      <c r="A189" s="177">
        <v>41124</v>
      </c>
    </row>
    <row r="190" spans="1:1">
      <c r="A190" s="177">
        <v>41127</v>
      </c>
    </row>
    <row r="191" spans="1:1">
      <c r="A191" s="177">
        <v>41128</v>
      </c>
    </row>
    <row r="192" spans="1:1">
      <c r="A192" s="177">
        <v>41129</v>
      </c>
    </row>
    <row r="193" spans="1:1">
      <c r="A193" s="177">
        <v>41130</v>
      </c>
    </row>
    <row r="194" spans="1:1">
      <c r="A194" s="177">
        <v>41131</v>
      </c>
    </row>
    <row r="195" spans="1:1">
      <c r="A195" s="177">
        <v>41134</v>
      </c>
    </row>
    <row r="196" spans="1:1">
      <c r="A196" s="177">
        <v>41135</v>
      </c>
    </row>
    <row r="197" spans="1:1">
      <c r="A197" s="177">
        <v>41136</v>
      </c>
    </row>
    <row r="198" spans="1:1">
      <c r="A198" s="177">
        <v>41137</v>
      </c>
    </row>
    <row r="199" spans="1:1">
      <c r="A199" s="177">
        <v>41138</v>
      </c>
    </row>
    <row r="200" spans="1:1">
      <c r="A200" s="177">
        <v>41141</v>
      </c>
    </row>
    <row r="201" spans="1:1">
      <c r="A201" s="177">
        <v>41142</v>
      </c>
    </row>
    <row r="202" spans="1:1">
      <c r="A202" s="177">
        <v>41143</v>
      </c>
    </row>
    <row r="203" spans="1:1">
      <c r="A203" s="177">
        <v>41144</v>
      </c>
    </row>
    <row r="204" spans="1:1">
      <c r="A204" s="177">
        <v>41145</v>
      </c>
    </row>
    <row r="205" spans="1:1">
      <c r="A205" s="177">
        <v>41148</v>
      </c>
    </row>
    <row r="206" spans="1:1">
      <c r="A206" s="177">
        <v>41149</v>
      </c>
    </row>
    <row r="207" spans="1:1">
      <c r="A207" s="177">
        <v>41150</v>
      </c>
    </row>
    <row r="208" spans="1:1">
      <c r="A208" s="177">
        <v>41151</v>
      </c>
    </row>
    <row r="209" spans="1:1">
      <c r="A209" s="177">
        <v>41152</v>
      </c>
    </row>
    <row r="210" spans="1:1">
      <c r="A210" s="177">
        <v>41155</v>
      </c>
    </row>
    <row r="211" spans="1:1">
      <c r="A211" s="177">
        <v>41156</v>
      </c>
    </row>
    <row r="212" spans="1:1">
      <c r="A212" s="177">
        <v>41157</v>
      </c>
    </row>
    <row r="213" spans="1:1">
      <c r="A213" s="177">
        <v>41158</v>
      </c>
    </row>
    <row r="214" spans="1:1">
      <c r="A214" s="177">
        <v>41159</v>
      </c>
    </row>
    <row r="215" spans="1:1">
      <c r="A215" s="177">
        <v>41162</v>
      </c>
    </row>
    <row r="216" spans="1:1">
      <c r="A216" s="177">
        <v>41163</v>
      </c>
    </row>
    <row r="217" spans="1:1">
      <c r="A217" s="177">
        <v>41164</v>
      </c>
    </row>
    <row r="218" spans="1:1">
      <c r="A218" s="177">
        <v>41165</v>
      </c>
    </row>
    <row r="219" spans="1:1">
      <c r="A219" s="177">
        <v>41166</v>
      </c>
    </row>
    <row r="220" spans="1:1">
      <c r="A220" s="177">
        <v>41169</v>
      </c>
    </row>
    <row r="221" spans="1:1">
      <c r="A221" s="177">
        <v>41170</v>
      </c>
    </row>
    <row r="222" spans="1:1">
      <c r="A222" s="177">
        <v>41171</v>
      </c>
    </row>
    <row r="223" spans="1:1">
      <c r="A223" s="177">
        <v>41172</v>
      </c>
    </row>
    <row r="224" spans="1:1">
      <c r="A224" s="177">
        <v>41173</v>
      </c>
    </row>
    <row r="225" spans="1:1">
      <c r="A225" s="177">
        <v>41176</v>
      </c>
    </row>
    <row r="226" spans="1:1">
      <c r="A226" s="177">
        <v>41177</v>
      </c>
    </row>
    <row r="227" spans="1:1">
      <c r="A227" s="177">
        <v>41178</v>
      </c>
    </row>
    <row r="228" spans="1:1">
      <c r="A228" s="177">
        <v>41179</v>
      </c>
    </row>
    <row r="229" spans="1:1">
      <c r="A229" s="177">
        <v>41180</v>
      </c>
    </row>
    <row r="230" spans="1:1">
      <c r="A230" s="177">
        <v>41190</v>
      </c>
    </row>
    <row r="231" spans="1:1">
      <c r="A231" s="177">
        <v>41191</v>
      </c>
    </row>
    <row r="232" spans="1:1">
      <c r="A232" s="177">
        <v>41192</v>
      </c>
    </row>
    <row r="233" spans="1:1">
      <c r="A233" s="177">
        <v>41193</v>
      </c>
    </row>
    <row r="234" spans="1:1">
      <c r="A234" s="177">
        <v>41194</v>
      </c>
    </row>
    <row r="235" spans="1:1">
      <c r="A235" s="177">
        <v>41197</v>
      </c>
    </row>
    <row r="236" spans="1:1">
      <c r="A236" s="177">
        <v>41198</v>
      </c>
    </row>
    <row r="237" spans="1:1">
      <c r="A237" s="177">
        <v>41199</v>
      </c>
    </row>
    <row r="238" spans="1:1">
      <c r="A238" s="177">
        <v>41200</v>
      </c>
    </row>
    <row r="239" spans="1:1">
      <c r="A239" s="177">
        <v>41201</v>
      </c>
    </row>
    <row r="240" spans="1:1">
      <c r="A240" s="177">
        <v>41204</v>
      </c>
    </row>
    <row r="241" spans="1:1">
      <c r="A241" s="177">
        <v>41205</v>
      </c>
    </row>
    <row r="242" spans="1:1">
      <c r="A242" s="177">
        <v>41206</v>
      </c>
    </row>
    <row r="243" spans="1:1">
      <c r="A243" s="177">
        <v>41207</v>
      </c>
    </row>
    <row r="244" spans="1:1">
      <c r="A244" s="177">
        <v>41208</v>
      </c>
    </row>
    <row r="245" spans="1:1">
      <c r="A245" s="177">
        <v>41211</v>
      </c>
    </row>
    <row r="246" spans="1:1">
      <c r="A246" s="177">
        <v>41212</v>
      </c>
    </row>
    <row r="247" spans="1:1">
      <c r="A247" s="177">
        <v>41213</v>
      </c>
    </row>
    <row r="248" spans="1:1">
      <c r="A248" s="177">
        <v>41214</v>
      </c>
    </row>
    <row r="249" spans="1:1">
      <c r="A249" s="177">
        <v>41215</v>
      </c>
    </row>
    <row r="250" spans="1:1">
      <c r="A250" s="177">
        <v>41218</v>
      </c>
    </row>
    <row r="251" spans="1:1">
      <c r="A251" s="177">
        <v>41219</v>
      </c>
    </row>
    <row r="252" spans="1:1">
      <c r="A252" s="177">
        <v>41220</v>
      </c>
    </row>
    <row r="253" spans="1:1">
      <c r="A253" s="177">
        <v>41221</v>
      </c>
    </row>
    <row r="254" spans="1:1">
      <c r="A254" s="177">
        <v>41222</v>
      </c>
    </row>
    <row r="255" spans="1:1">
      <c r="A255" s="177">
        <v>41225</v>
      </c>
    </row>
    <row r="256" spans="1:1">
      <c r="A256" s="177">
        <v>41226</v>
      </c>
    </row>
    <row r="257" spans="1:1">
      <c r="A257" s="177">
        <v>41227</v>
      </c>
    </row>
    <row r="258" spans="1:1">
      <c r="A258" s="177">
        <v>41228</v>
      </c>
    </row>
    <row r="259" spans="1:1">
      <c r="A259" s="177">
        <v>41229</v>
      </c>
    </row>
    <row r="260" spans="1:1">
      <c r="A260" s="177">
        <v>41232</v>
      </c>
    </row>
    <row r="261" spans="1:1">
      <c r="A261" s="177">
        <v>41233</v>
      </c>
    </row>
    <row r="262" spans="1:1">
      <c r="A262" s="177">
        <v>41234</v>
      </c>
    </row>
    <row r="263" spans="1:1">
      <c r="A263" s="177">
        <v>41235</v>
      </c>
    </row>
    <row r="264" spans="1:1">
      <c r="A264" s="177">
        <v>41236</v>
      </c>
    </row>
    <row r="265" spans="1:1">
      <c r="A265" s="177">
        <v>41239</v>
      </c>
    </row>
    <row r="266" spans="1:1">
      <c r="A266" s="177">
        <v>41240</v>
      </c>
    </row>
    <row r="267" spans="1:1">
      <c r="A267" s="177">
        <v>41241</v>
      </c>
    </row>
    <row r="268" spans="1:1">
      <c r="A268" s="177">
        <v>41242</v>
      </c>
    </row>
    <row r="269" spans="1:1">
      <c r="A269" s="177">
        <v>41243</v>
      </c>
    </row>
    <row r="270" spans="1:1">
      <c r="A270" s="177">
        <v>41246</v>
      </c>
    </row>
    <row r="271" spans="1:1">
      <c r="A271" s="177">
        <v>41247</v>
      </c>
    </row>
    <row r="272" spans="1:1">
      <c r="A272" s="177">
        <v>41248</v>
      </c>
    </row>
    <row r="273" spans="1:1">
      <c r="A273" s="177">
        <v>41249</v>
      </c>
    </row>
    <row r="274" spans="1:1">
      <c r="A274" s="177">
        <v>41250</v>
      </c>
    </row>
    <row r="275" spans="1:1">
      <c r="A275" s="177">
        <v>41253</v>
      </c>
    </row>
    <row r="276" spans="1:1">
      <c r="A276" s="177">
        <v>41254</v>
      </c>
    </row>
    <row r="277" spans="1:1">
      <c r="A277" s="177">
        <v>41255</v>
      </c>
    </row>
    <row r="278" spans="1:1">
      <c r="A278" s="177">
        <v>41256</v>
      </c>
    </row>
    <row r="279" spans="1:1">
      <c r="A279" s="177">
        <v>41257</v>
      </c>
    </row>
    <row r="280" spans="1:1">
      <c r="A280" s="177">
        <v>41260</v>
      </c>
    </row>
    <row r="281" spans="1:1">
      <c r="A281" s="177">
        <v>41261</v>
      </c>
    </row>
    <row r="282" spans="1:1">
      <c r="A282" s="177">
        <v>41262</v>
      </c>
    </row>
    <row r="283" spans="1:1">
      <c r="A283" s="177">
        <v>41263</v>
      </c>
    </row>
    <row r="284" spans="1:1">
      <c r="A284" s="177">
        <v>41264</v>
      </c>
    </row>
    <row r="285" spans="1:1">
      <c r="A285" s="177">
        <v>41267</v>
      </c>
    </row>
    <row r="286" spans="1:1">
      <c r="A286" s="177">
        <v>41268</v>
      </c>
    </row>
    <row r="287" spans="1:1">
      <c r="A287" s="177">
        <v>41269</v>
      </c>
    </row>
    <row r="288" spans="1:1">
      <c r="A288" s="177">
        <v>41270</v>
      </c>
    </row>
    <row r="289" spans="1:1">
      <c r="A289" s="177">
        <v>41271</v>
      </c>
    </row>
    <row r="290" spans="1:1">
      <c r="A290" s="177">
        <v>41274</v>
      </c>
    </row>
    <row r="291" spans="1:1">
      <c r="A291" s="177">
        <v>41278</v>
      </c>
    </row>
    <row r="292" spans="1:1">
      <c r="A292" s="177">
        <v>41281</v>
      </c>
    </row>
    <row r="293" spans="1:1">
      <c r="A293" s="177">
        <v>41282</v>
      </c>
    </row>
    <row r="294" spans="1:1">
      <c r="A294" s="177">
        <v>41283</v>
      </c>
    </row>
    <row r="295" spans="1:1">
      <c r="A295" s="177">
        <v>41284</v>
      </c>
    </row>
    <row r="296" spans="1:1">
      <c r="A296" s="177">
        <v>41285</v>
      </c>
    </row>
    <row r="297" spans="1:1">
      <c r="A297" s="177">
        <v>41288</v>
      </c>
    </row>
    <row r="298" spans="1:1">
      <c r="A298" s="177">
        <v>41289</v>
      </c>
    </row>
    <row r="299" spans="1:1">
      <c r="A299" s="177">
        <v>41290</v>
      </c>
    </row>
    <row r="300" spans="1:1">
      <c r="A300" s="177">
        <v>41291</v>
      </c>
    </row>
    <row r="301" spans="1:1">
      <c r="A301" s="177">
        <v>41292</v>
      </c>
    </row>
    <row r="302" spans="1:1">
      <c r="A302" s="177">
        <v>41295</v>
      </c>
    </row>
    <row r="303" spans="1:1">
      <c r="A303" s="177">
        <v>41296</v>
      </c>
    </row>
    <row r="304" spans="1:1">
      <c r="A304" s="177">
        <v>41297</v>
      </c>
    </row>
    <row r="305" spans="1:1">
      <c r="A305" s="177">
        <v>41298</v>
      </c>
    </row>
    <row r="306" spans="1:1">
      <c r="A306" s="177">
        <v>41299</v>
      </c>
    </row>
    <row r="307" spans="1:1">
      <c r="A307" s="177">
        <v>41302</v>
      </c>
    </row>
    <row r="308" spans="1:1">
      <c r="A308" s="177">
        <v>41303</v>
      </c>
    </row>
    <row r="309" spans="1:1">
      <c r="A309" s="177">
        <v>41304</v>
      </c>
    </row>
    <row r="310" spans="1:1">
      <c r="A310" s="177">
        <v>41305</v>
      </c>
    </row>
    <row r="311" spans="1:1">
      <c r="A311" s="177">
        <v>41306</v>
      </c>
    </row>
    <row r="312" spans="1:1">
      <c r="A312" s="177">
        <v>41309</v>
      </c>
    </row>
    <row r="313" spans="1:1">
      <c r="A313" s="177">
        <v>41310</v>
      </c>
    </row>
    <row r="314" spans="1:1">
      <c r="A314" s="177">
        <v>41311</v>
      </c>
    </row>
    <row r="315" spans="1:1">
      <c r="A315" s="177">
        <v>41312</v>
      </c>
    </row>
    <row r="316" spans="1:1">
      <c r="A316" s="177">
        <v>41313</v>
      </c>
    </row>
    <row r="317" spans="1:1">
      <c r="A317" s="177">
        <v>41323</v>
      </c>
    </row>
    <row r="318" spans="1:1">
      <c r="A318" s="177">
        <v>41324</v>
      </c>
    </row>
    <row r="319" spans="1:1">
      <c r="A319" s="177">
        <v>41325</v>
      </c>
    </row>
    <row r="320" spans="1:1">
      <c r="A320" s="177">
        <v>41326</v>
      </c>
    </row>
    <row r="321" spans="1:1">
      <c r="A321" s="177">
        <v>41327</v>
      </c>
    </row>
    <row r="322" spans="1:1">
      <c r="A322" s="177">
        <v>41330</v>
      </c>
    </row>
    <row r="323" spans="1:1">
      <c r="A323" s="177">
        <v>41331</v>
      </c>
    </row>
    <row r="324" spans="1:1">
      <c r="A324" s="177">
        <v>41332</v>
      </c>
    </row>
    <row r="325" spans="1:1">
      <c r="A325" s="177">
        <v>41333</v>
      </c>
    </row>
    <row r="326" spans="1:1">
      <c r="A326" s="177">
        <v>41334</v>
      </c>
    </row>
    <row r="327" spans="1:1">
      <c r="A327" s="177">
        <v>41337</v>
      </c>
    </row>
    <row r="328" spans="1:1">
      <c r="A328" s="177">
        <v>41338</v>
      </c>
    </row>
    <row r="329" spans="1:1">
      <c r="A329" s="177">
        <v>41339</v>
      </c>
    </row>
    <row r="330" spans="1:1">
      <c r="A330" s="177">
        <v>41340</v>
      </c>
    </row>
    <row r="331" spans="1:1">
      <c r="A331" s="177">
        <v>41341</v>
      </c>
    </row>
    <row r="332" spans="1:1">
      <c r="A332" s="177">
        <v>41344</v>
      </c>
    </row>
    <row r="333" spans="1:1">
      <c r="A333" s="177">
        <v>41345</v>
      </c>
    </row>
    <row r="334" spans="1:1">
      <c r="A334" s="177">
        <v>41346</v>
      </c>
    </row>
    <row r="335" spans="1:1">
      <c r="A335" s="177">
        <v>41347</v>
      </c>
    </row>
    <row r="336" spans="1:1">
      <c r="A336" s="177">
        <v>41348</v>
      </c>
    </row>
    <row r="337" spans="1:1">
      <c r="A337" s="177">
        <v>41351</v>
      </c>
    </row>
    <row r="338" spans="1:1">
      <c r="A338" s="177">
        <v>41352</v>
      </c>
    </row>
    <row r="339" spans="1:1">
      <c r="A339" s="177">
        <v>41353</v>
      </c>
    </row>
    <row r="340" spans="1:1">
      <c r="A340" s="177">
        <v>41354</v>
      </c>
    </row>
    <row r="341" spans="1:1">
      <c r="A341" s="177">
        <v>41355</v>
      </c>
    </row>
    <row r="342" spans="1:1">
      <c r="A342" s="177">
        <v>41358</v>
      </c>
    </row>
    <row r="343" spans="1:1">
      <c r="A343" s="177">
        <v>41359</v>
      </c>
    </row>
    <row r="344" spans="1:1">
      <c r="A344" s="177">
        <v>41360</v>
      </c>
    </row>
    <row r="345" spans="1:1">
      <c r="A345" s="177">
        <v>41361</v>
      </c>
    </row>
    <row r="346" spans="1:1">
      <c r="A346" s="177">
        <v>41362</v>
      </c>
    </row>
    <row r="347" spans="1:1">
      <c r="A347" s="177">
        <v>41365</v>
      </c>
    </row>
    <row r="348" spans="1:1">
      <c r="A348" s="177">
        <v>41366</v>
      </c>
    </row>
    <row r="349" spans="1:1">
      <c r="A349" s="177">
        <v>41367</v>
      </c>
    </row>
    <row r="350" spans="1:1">
      <c r="A350" s="177">
        <v>41372</v>
      </c>
    </row>
    <row r="351" spans="1:1">
      <c r="A351" s="177">
        <v>41373</v>
      </c>
    </row>
    <row r="352" spans="1:1">
      <c r="A352" s="177">
        <v>41374</v>
      </c>
    </row>
    <row r="353" spans="1:1">
      <c r="A353" s="177">
        <v>41375</v>
      </c>
    </row>
    <row r="354" spans="1:1">
      <c r="A354" s="177">
        <v>41376</v>
      </c>
    </row>
    <row r="355" spans="1:1">
      <c r="A355" s="177">
        <v>41379</v>
      </c>
    </row>
    <row r="356" spans="1:1">
      <c r="A356" s="177">
        <v>41380</v>
      </c>
    </row>
    <row r="357" spans="1:1">
      <c r="A357" s="177">
        <v>41381</v>
      </c>
    </row>
    <row r="358" spans="1:1">
      <c r="A358" s="177">
        <v>41382</v>
      </c>
    </row>
    <row r="359" spans="1:1">
      <c r="A359" s="177">
        <v>41383</v>
      </c>
    </row>
    <row r="360" spans="1:1">
      <c r="A360" s="177">
        <v>41386</v>
      </c>
    </row>
    <row r="361" spans="1:1">
      <c r="A361" s="177">
        <v>41387</v>
      </c>
    </row>
    <row r="362" spans="1:1">
      <c r="A362" s="177">
        <v>41388</v>
      </c>
    </row>
    <row r="363" spans="1:1">
      <c r="A363" s="177">
        <v>41389</v>
      </c>
    </row>
    <row r="364" spans="1:1">
      <c r="A364" s="177">
        <v>41390</v>
      </c>
    </row>
    <row r="365" spans="1:1">
      <c r="A365" s="177">
        <v>41396</v>
      </c>
    </row>
    <row r="366" spans="1:1">
      <c r="A366" s="177">
        <v>41397</v>
      </c>
    </row>
    <row r="367" spans="1:1">
      <c r="A367" s="177">
        <v>41400</v>
      </c>
    </row>
    <row r="368" spans="1:1">
      <c r="A368" s="177">
        <v>41401</v>
      </c>
    </row>
    <row r="369" spans="1:1">
      <c r="A369" s="177">
        <v>41402</v>
      </c>
    </row>
    <row r="370" spans="1:1">
      <c r="A370" s="177">
        <v>41403</v>
      </c>
    </row>
    <row r="371" spans="1:1">
      <c r="A371" s="177">
        <v>41404</v>
      </c>
    </row>
    <row r="372" spans="1:1">
      <c r="A372" s="177">
        <v>41407</v>
      </c>
    </row>
    <row r="373" spans="1:1">
      <c r="A373" s="177">
        <v>41408</v>
      </c>
    </row>
    <row r="374" spans="1:1">
      <c r="A374" s="177">
        <v>41409</v>
      </c>
    </row>
    <row r="375" spans="1:1">
      <c r="A375" s="177">
        <v>41410</v>
      </c>
    </row>
    <row r="376" spans="1:1">
      <c r="A376" s="177">
        <v>41411</v>
      </c>
    </row>
    <row r="377" spans="1:1">
      <c r="A377" s="177">
        <v>41414</v>
      </c>
    </row>
    <row r="378" spans="1:1">
      <c r="A378" s="177">
        <v>41415</v>
      </c>
    </row>
    <row r="379" spans="1:1">
      <c r="A379" s="177">
        <v>41416</v>
      </c>
    </row>
    <row r="380" spans="1:1">
      <c r="A380" s="177">
        <v>41417</v>
      </c>
    </row>
    <row r="381" spans="1:1">
      <c r="A381" s="177">
        <v>41418</v>
      </c>
    </row>
    <row r="382" spans="1:1">
      <c r="A382" s="177">
        <v>41421</v>
      </c>
    </row>
    <row r="383" spans="1:1">
      <c r="A383" s="177">
        <v>41422</v>
      </c>
    </row>
    <row r="384" spans="1:1">
      <c r="A384" s="177">
        <v>41423</v>
      </c>
    </row>
    <row r="385" spans="1:1">
      <c r="A385" s="177">
        <v>41424</v>
      </c>
    </row>
    <row r="386" spans="1:1">
      <c r="A386" s="177">
        <v>41425</v>
      </c>
    </row>
    <row r="387" spans="1:1">
      <c r="A387" s="177">
        <v>41428</v>
      </c>
    </row>
    <row r="388" spans="1:1">
      <c r="A388" s="177">
        <v>41429</v>
      </c>
    </row>
    <row r="389" spans="1:1">
      <c r="A389" s="177">
        <v>41430</v>
      </c>
    </row>
    <row r="390" spans="1:1">
      <c r="A390" s="177">
        <v>41431</v>
      </c>
    </row>
    <row r="391" spans="1:1">
      <c r="A391" s="177">
        <v>41432</v>
      </c>
    </row>
    <row r="392" spans="1:1">
      <c r="A392" s="177">
        <v>41438</v>
      </c>
    </row>
    <row r="393" spans="1:1">
      <c r="A393" s="177">
        <v>41439</v>
      </c>
    </row>
    <row r="394" spans="1:1">
      <c r="A394" s="177">
        <v>41442</v>
      </c>
    </row>
    <row r="395" spans="1:1">
      <c r="A395" s="177">
        <v>41443</v>
      </c>
    </row>
    <row r="396" spans="1:1">
      <c r="A396" s="177">
        <v>41444</v>
      </c>
    </row>
    <row r="397" spans="1:1">
      <c r="A397" s="177">
        <v>41445</v>
      </c>
    </row>
    <row r="398" spans="1:1">
      <c r="A398" s="177">
        <v>41446</v>
      </c>
    </row>
    <row r="399" spans="1:1">
      <c r="A399" s="177">
        <v>41449</v>
      </c>
    </row>
    <row r="400" spans="1:1">
      <c r="A400" s="177">
        <v>41450</v>
      </c>
    </row>
    <row r="401" spans="1:1">
      <c r="A401" s="177">
        <v>41451</v>
      </c>
    </row>
    <row r="402" spans="1:1">
      <c r="A402" s="177">
        <v>41452</v>
      </c>
    </row>
    <row r="403" spans="1:1">
      <c r="A403" s="177">
        <v>41453</v>
      </c>
    </row>
    <row r="404" spans="1:1">
      <c r="A404" s="177">
        <v>41456</v>
      </c>
    </row>
    <row r="405" spans="1:1">
      <c r="A405" s="177">
        <v>41457</v>
      </c>
    </row>
    <row r="406" spans="1:1">
      <c r="A406" s="177">
        <v>41458</v>
      </c>
    </row>
    <row r="407" spans="1:1">
      <c r="A407" s="177">
        <v>41459</v>
      </c>
    </row>
    <row r="408" spans="1:1">
      <c r="A408" s="177">
        <v>41460</v>
      </c>
    </row>
    <row r="409" spans="1:1">
      <c r="A409" s="177">
        <v>41463</v>
      </c>
    </row>
    <row r="410" spans="1:1">
      <c r="A410" s="177">
        <v>41464</v>
      </c>
    </row>
    <row r="411" spans="1:1">
      <c r="A411" s="177">
        <v>41465</v>
      </c>
    </row>
    <row r="412" spans="1:1">
      <c r="A412" s="177">
        <v>41466</v>
      </c>
    </row>
    <row r="413" spans="1:1">
      <c r="A413" s="177">
        <v>41467</v>
      </c>
    </row>
    <row r="414" spans="1:1">
      <c r="A414" s="177">
        <v>41470</v>
      </c>
    </row>
    <row r="415" spans="1:1">
      <c r="A415" s="177">
        <v>41471</v>
      </c>
    </row>
    <row r="416" spans="1:1">
      <c r="A416" s="177">
        <v>41472</v>
      </c>
    </row>
    <row r="417" spans="1:1">
      <c r="A417" s="177">
        <v>41473</v>
      </c>
    </row>
    <row r="418" spans="1:1">
      <c r="A418" s="177">
        <v>41474</v>
      </c>
    </row>
    <row r="419" spans="1:1">
      <c r="A419" s="177">
        <v>41477</v>
      </c>
    </row>
    <row r="420" spans="1:1">
      <c r="A420" s="177">
        <v>41478</v>
      </c>
    </row>
    <row r="421" spans="1:1">
      <c r="A421" s="177">
        <v>41479</v>
      </c>
    </row>
    <row r="422" spans="1:1">
      <c r="A422" s="177">
        <v>41480</v>
      </c>
    </row>
    <row r="423" spans="1:1">
      <c r="A423" s="177">
        <v>41481</v>
      </c>
    </row>
    <row r="424" spans="1:1">
      <c r="A424" s="177">
        <v>41484</v>
      </c>
    </row>
    <row r="425" spans="1:1">
      <c r="A425" s="177">
        <v>41485</v>
      </c>
    </row>
    <row r="426" spans="1:1">
      <c r="A426" s="177">
        <v>41486</v>
      </c>
    </row>
    <row r="427" spans="1:1">
      <c r="A427" s="177">
        <v>41487</v>
      </c>
    </row>
    <row r="428" spans="1:1">
      <c r="A428" s="177">
        <v>41488</v>
      </c>
    </row>
    <row r="429" spans="1:1">
      <c r="A429" s="177">
        <v>41491</v>
      </c>
    </row>
    <row r="430" spans="1:1">
      <c r="A430" s="177">
        <v>41492</v>
      </c>
    </row>
    <row r="431" spans="1:1">
      <c r="A431" s="177">
        <v>41493</v>
      </c>
    </row>
    <row r="432" spans="1:1">
      <c r="A432" s="177">
        <v>41494</v>
      </c>
    </row>
    <row r="433" spans="1:1">
      <c r="A433" s="177">
        <v>41495</v>
      </c>
    </row>
    <row r="434" spans="1:1">
      <c r="A434" s="177">
        <v>41498</v>
      </c>
    </row>
    <row r="435" spans="1:1">
      <c r="A435" s="177">
        <v>41499</v>
      </c>
    </row>
    <row r="436" spans="1:1">
      <c r="A436" s="177">
        <v>41500</v>
      </c>
    </row>
    <row r="437" spans="1:1">
      <c r="A437" s="177">
        <v>41501</v>
      </c>
    </row>
    <row r="438" spans="1:1">
      <c r="A438" s="177">
        <v>41502</v>
      </c>
    </row>
    <row r="439" spans="1:1">
      <c r="A439" s="177">
        <v>41505</v>
      </c>
    </row>
    <row r="440" spans="1:1">
      <c r="A440" s="177">
        <v>41506</v>
      </c>
    </row>
    <row r="441" spans="1:1">
      <c r="A441" s="177">
        <v>41507</v>
      </c>
    </row>
    <row r="442" spans="1:1">
      <c r="A442" s="177">
        <v>41508</v>
      </c>
    </row>
    <row r="443" spans="1:1">
      <c r="A443" s="177">
        <v>41509</v>
      </c>
    </row>
    <row r="444" spans="1:1">
      <c r="A444" s="177">
        <v>41512</v>
      </c>
    </row>
    <row r="445" spans="1:1">
      <c r="A445" s="177">
        <v>41513</v>
      </c>
    </row>
    <row r="446" spans="1:1">
      <c r="A446" s="177">
        <v>41514</v>
      </c>
    </row>
    <row r="447" spans="1:1">
      <c r="A447" s="177">
        <v>41515</v>
      </c>
    </row>
    <row r="448" spans="1:1">
      <c r="A448" s="177">
        <v>41516</v>
      </c>
    </row>
    <row r="449" spans="1:1">
      <c r="A449" s="177">
        <v>41519</v>
      </c>
    </row>
    <row r="450" spans="1:1">
      <c r="A450" s="177">
        <v>41520</v>
      </c>
    </row>
    <row r="451" spans="1:1">
      <c r="A451" s="177">
        <v>41521</v>
      </c>
    </row>
    <row r="452" spans="1:1">
      <c r="A452" s="177">
        <v>41522</v>
      </c>
    </row>
    <row r="453" spans="1:1">
      <c r="A453" s="177">
        <v>41523</v>
      </c>
    </row>
    <row r="454" spans="1:1">
      <c r="A454" s="177">
        <v>41526</v>
      </c>
    </row>
    <row r="455" spans="1:1">
      <c r="A455" s="177">
        <v>41527</v>
      </c>
    </row>
    <row r="456" spans="1:1">
      <c r="A456" s="177">
        <v>41528</v>
      </c>
    </row>
    <row r="457" spans="1:1">
      <c r="A457" s="177">
        <v>41529</v>
      </c>
    </row>
    <row r="458" spans="1:1">
      <c r="A458" s="177">
        <v>41530</v>
      </c>
    </row>
    <row r="459" spans="1:1">
      <c r="A459" s="177">
        <v>41533</v>
      </c>
    </row>
    <row r="460" spans="1:1">
      <c r="A460" s="177">
        <v>41534</v>
      </c>
    </row>
    <row r="461" spans="1:1">
      <c r="A461" s="177">
        <v>41535</v>
      </c>
    </row>
    <row r="462" spans="1:1">
      <c r="A462" s="177">
        <v>41540</v>
      </c>
    </row>
    <row r="463" spans="1:1">
      <c r="A463" s="177">
        <v>41541</v>
      </c>
    </row>
    <row r="464" spans="1:1">
      <c r="A464" s="177">
        <v>41542</v>
      </c>
    </row>
    <row r="465" spans="1:1">
      <c r="A465" s="177">
        <v>41543</v>
      </c>
    </row>
    <row r="466" spans="1:1">
      <c r="A466" s="177">
        <v>41544</v>
      </c>
    </row>
    <row r="467" spans="1:1">
      <c r="A467" s="177">
        <v>41547</v>
      </c>
    </row>
    <row r="468" spans="1:1">
      <c r="A468" s="177">
        <v>41555</v>
      </c>
    </row>
    <row r="469" spans="1:1">
      <c r="A469" s="177">
        <v>41556</v>
      </c>
    </row>
    <row r="470" spans="1:1">
      <c r="A470" s="177">
        <v>41557</v>
      </c>
    </row>
    <row r="471" spans="1:1">
      <c r="A471" s="177">
        <v>41558</v>
      </c>
    </row>
    <row r="472" spans="1:1">
      <c r="A472" s="177">
        <v>41561</v>
      </c>
    </row>
    <row r="473" spans="1:1">
      <c r="A473" s="177">
        <v>41562</v>
      </c>
    </row>
    <row r="474" spans="1:1">
      <c r="A474" s="177">
        <v>41563</v>
      </c>
    </row>
    <row r="475" spans="1:1">
      <c r="A475" s="177">
        <v>41564</v>
      </c>
    </row>
    <row r="476" spans="1:1">
      <c r="A476" s="177">
        <v>41565</v>
      </c>
    </row>
    <row r="477" spans="1:1">
      <c r="A477" s="177">
        <v>41568</v>
      </c>
    </row>
    <row r="478" spans="1:1">
      <c r="A478" s="177">
        <v>41569</v>
      </c>
    </row>
    <row r="479" spans="1:1">
      <c r="A479" s="177">
        <v>41570</v>
      </c>
    </row>
    <row r="480" spans="1:1">
      <c r="A480" s="177">
        <v>41571</v>
      </c>
    </row>
    <row r="481" spans="1:1">
      <c r="A481" s="177">
        <v>41572</v>
      </c>
    </row>
    <row r="482" spans="1:1">
      <c r="A482" s="177">
        <v>41575</v>
      </c>
    </row>
    <row r="483" spans="1:1">
      <c r="A483" s="177">
        <v>41576</v>
      </c>
    </row>
    <row r="484" spans="1:1">
      <c r="A484" s="177">
        <v>41577</v>
      </c>
    </row>
    <row r="485" spans="1:1">
      <c r="A485" s="177">
        <v>41578</v>
      </c>
    </row>
    <row r="486" spans="1:1">
      <c r="A486" s="177">
        <v>41579</v>
      </c>
    </row>
    <row r="487" spans="1:1">
      <c r="A487" s="177">
        <v>41582</v>
      </c>
    </row>
    <row r="488" spans="1:1">
      <c r="A488" s="177">
        <v>41583</v>
      </c>
    </row>
    <row r="489" spans="1:1">
      <c r="A489" s="177">
        <v>41584</v>
      </c>
    </row>
    <row r="490" spans="1:1">
      <c r="A490" s="177">
        <v>41585</v>
      </c>
    </row>
    <row r="491" spans="1:1">
      <c r="A491" s="177">
        <v>41586</v>
      </c>
    </row>
    <row r="492" spans="1:1">
      <c r="A492" s="177">
        <v>41589</v>
      </c>
    </row>
    <row r="493" spans="1:1">
      <c r="A493" s="177">
        <v>41590</v>
      </c>
    </row>
    <row r="494" spans="1:1">
      <c r="A494" s="177">
        <v>41591</v>
      </c>
    </row>
    <row r="495" spans="1:1">
      <c r="A495" s="177">
        <v>41592</v>
      </c>
    </row>
    <row r="496" spans="1:1">
      <c r="A496" s="177">
        <v>41593</v>
      </c>
    </row>
    <row r="497" spans="1:1">
      <c r="A497" s="177">
        <v>41596</v>
      </c>
    </row>
    <row r="498" spans="1:1">
      <c r="A498" s="177">
        <v>41597</v>
      </c>
    </row>
    <row r="499" spans="1:1">
      <c r="A499" s="177">
        <v>41598</v>
      </c>
    </row>
    <row r="500" spans="1:1">
      <c r="A500" s="177">
        <v>41599</v>
      </c>
    </row>
    <row r="501" spans="1:1">
      <c r="A501" s="177">
        <v>41600</v>
      </c>
    </row>
    <row r="502" spans="1:1">
      <c r="A502" s="177">
        <v>41603</v>
      </c>
    </row>
    <row r="503" spans="1:1">
      <c r="A503" s="177">
        <v>41604</v>
      </c>
    </row>
    <row r="504" spans="1:1">
      <c r="A504" s="177">
        <v>41605</v>
      </c>
    </row>
    <row r="505" spans="1:1">
      <c r="A505" s="177">
        <v>41606</v>
      </c>
    </row>
    <row r="506" spans="1:1">
      <c r="A506" s="177">
        <v>41607</v>
      </c>
    </row>
    <row r="507" spans="1:1">
      <c r="A507" s="177">
        <v>41610</v>
      </c>
    </row>
    <row r="508" spans="1:1">
      <c r="A508" s="177">
        <v>41611</v>
      </c>
    </row>
    <row r="509" spans="1:1">
      <c r="A509" s="177">
        <v>41612</v>
      </c>
    </row>
    <row r="510" spans="1:1">
      <c r="A510" s="177">
        <v>41613</v>
      </c>
    </row>
    <row r="511" spans="1:1">
      <c r="A511" s="177">
        <v>41614</v>
      </c>
    </row>
    <row r="512" spans="1:1">
      <c r="A512" s="177">
        <v>41617</v>
      </c>
    </row>
    <row r="513" spans="1:1">
      <c r="A513" s="177">
        <v>41618</v>
      </c>
    </row>
    <row r="514" spans="1:1">
      <c r="A514" s="177">
        <v>41619</v>
      </c>
    </row>
    <row r="515" spans="1:1">
      <c r="A515" s="177">
        <v>41620</v>
      </c>
    </row>
    <row r="516" spans="1:1">
      <c r="A516" s="177">
        <v>41621</v>
      </c>
    </row>
    <row r="517" spans="1:1">
      <c r="A517" s="177">
        <v>41624</v>
      </c>
    </row>
    <row r="518" spans="1:1">
      <c r="A518" s="177">
        <v>41625</v>
      </c>
    </row>
    <row r="519" spans="1:1">
      <c r="A519" s="177">
        <v>41626</v>
      </c>
    </row>
    <row r="520" spans="1:1">
      <c r="A520" s="177">
        <v>41627</v>
      </c>
    </row>
    <row r="521" spans="1:1">
      <c r="A521" s="177">
        <v>41628</v>
      </c>
    </row>
    <row r="522" spans="1:1">
      <c r="A522" s="177">
        <v>41631</v>
      </c>
    </row>
    <row r="523" spans="1:1">
      <c r="A523" s="177">
        <v>41632</v>
      </c>
    </row>
    <row r="524" spans="1:1">
      <c r="A524" s="177">
        <v>41633</v>
      </c>
    </row>
    <row r="525" spans="1:1">
      <c r="A525" s="177">
        <v>41634</v>
      </c>
    </row>
    <row r="526" spans="1:1">
      <c r="A526" s="177">
        <v>41635</v>
      </c>
    </row>
    <row r="527" spans="1:1">
      <c r="A527" s="177">
        <v>41638</v>
      </c>
    </row>
    <row r="528" spans="1:1">
      <c r="A528" s="177">
        <v>41639</v>
      </c>
    </row>
    <row r="529" spans="1:1">
      <c r="A529" s="177">
        <v>41641</v>
      </c>
    </row>
    <row r="530" spans="1:1">
      <c r="A530" s="177">
        <v>41642</v>
      </c>
    </row>
    <row r="531" spans="1:1">
      <c r="A531" s="177">
        <v>41645</v>
      </c>
    </row>
    <row r="532" spans="1:1">
      <c r="A532" s="177">
        <v>41646</v>
      </c>
    </row>
    <row r="533" spans="1:1">
      <c r="A533" s="177">
        <v>41647</v>
      </c>
    </row>
    <row r="534" spans="1:1">
      <c r="A534" s="177">
        <v>41648</v>
      </c>
    </row>
    <row r="535" spans="1:1">
      <c r="A535" s="177">
        <v>41649</v>
      </c>
    </row>
    <row r="536" spans="1:1">
      <c r="A536" s="177">
        <v>41652</v>
      </c>
    </row>
    <row r="537" spans="1:1">
      <c r="A537" s="177">
        <v>41653</v>
      </c>
    </row>
    <row r="538" spans="1:1">
      <c r="A538" s="177">
        <v>41654</v>
      </c>
    </row>
    <row r="539" spans="1:1">
      <c r="A539" s="177">
        <v>41655</v>
      </c>
    </row>
    <row r="540" spans="1:1">
      <c r="A540" s="177">
        <v>41656</v>
      </c>
    </row>
    <row r="541" spans="1:1">
      <c r="A541" s="177">
        <v>41659</v>
      </c>
    </row>
    <row r="542" spans="1:1">
      <c r="A542" s="177">
        <v>41660</v>
      </c>
    </row>
    <row r="543" spans="1:1">
      <c r="A543" s="177">
        <v>41661</v>
      </c>
    </row>
    <row r="544" spans="1:1">
      <c r="A544" s="177">
        <v>41662</v>
      </c>
    </row>
    <row r="545" spans="1:1">
      <c r="A545" s="177">
        <v>41663</v>
      </c>
    </row>
    <row r="546" spans="1:1">
      <c r="A546" s="177">
        <v>41666</v>
      </c>
    </row>
    <row r="547" spans="1:1">
      <c r="A547" s="177">
        <v>41667</v>
      </c>
    </row>
    <row r="548" spans="1:1">
      <c r="A548" s="177">
        <v>41668</v>
      </c>
    </row>
    <row r="549" spans="1:1">
      <c r="A549" s="177">
        <v>41669</v>
      </c>
    </row>
    <row r="550" spans="1:1">
      <c r="A550" s="177">
        <v>41677</v>
      </c>
    </row>
    <row r="551" spans="1:1">
      <c r="A551" s="177">
        <v>41680</v>
      </c>
    </row>
    <row r="552" spans="1:1">
      <c r="A552" s="177">
        <v>41681</v>
      </c>
    </row>
    <row r="553" spans="1:1">
      <c r="A553" s="177">
        <v>41682</v>
      </c>
    </row>
    <row r="554" spans="1:1">
      <c r="A554" s="177">
        <v>41683</v>
      </c>
    </row>
    <row r="555" spans="1:1">
      <c r="A555" s="177">
        <v>41684</v>
      </c>
    </row>
    <row r="556" spans="1:1">
      <c r="A556" s="177">
        <v>41687</v>
      </c>
    </row>
    <row r="557" spans="1:1">
      <c r="A557" s="177">
        <v>41688</v>
      </c>
    </row>
    <row r="558" spans="1:1">
      <c r="A558" s="177">
        <v>41689</v>
      </c>
    </row>
    <row r="559" spans="1:1">
      <c r="A559" s="177">
        <v>41690</v>
      </c>
    </row>
    <row r="560" spans="1:1">
      <c r="A560" s="177">
        <v>41691</v>
      </c>
    </row>
    <row r="561" spans="1:1">
      <c r="A561" s="177">
        <v>41694</v>
      </c>
    </row>
    <row r="562" spans="1:1">
      <c r="A562" s="177">
        <v>41695</v>
      </c>
    </row>
    <row r="563" spans="1:1">
      <c r="A563" s="177">
        <v>41696</v>
      </c>
    </row>
    <row r="564" spans="1:1">
      <c r="A564" s="177">
        <v>41697</v>
      </c>
    </row>
    <row r="565" spans="1:1">
      <c r="A565" s="177">
        <v>41698</v>
      </c>
    </row>
    <row r="566" spans="1:1">
      <c r="A566" s="177">
        <v>41701</v>
      </c>
    </row>
    <row r="567" spans="1:1">
      <c r="A567" s="177">
        <v>41702</v>
      </c>
    </row>
    <row r="568" spans="1:1">
      <c r="A568" s="177">
        <v>41703</v>
      </c>
    </row>
    <row r="569" spans="1:1">
      <c r="A569" s="177">
        <v>41704</v>
      </c>
    </row>
    <row r="570" spans="1:1">
      <c r="A570" s="177">
        <v>41705</v>
      </c>
    </row>
    <row r="571" spans="1:1">
      <c r="A571" s="177">
        <v>41708</v>
      </c>
    </row>
    <row r="572" spans="1:1">
      <c r="A572" s="177">
        <v>41709</v>
      </c>
    </row>
    <row r="573" spans="1:1">
      <c r="A573" s="177">
        <v>41710</v>
      </c>
    </row>
    <row r="574" spans="1:1">
      <c r="A574" s="177">
        <v>41711</v>
      </c>
    </row>
    <row r="575" spans="1:1">
      <c r="A575" s="177">
        <v>41712</v>
      </c>
    </row>
    <row r="576" spans="1:1">
      <c r="A576" s="177">
        <v>41715</v>
      </c>
    </row>
    <row r="577" spans="1:1">
      <c r="A577" s="177">
        <v>41716</v>
      </c>
    </row>
    <row r="578" spans="1:1">
      <c r="A578" s="177">
        <v>41717</v>
      </c>
    </row>
    <row r="579" spans="1:1">
      <c r="A579" s="177">
        <v>41718</v>
      </c>
    </row>
    <row r="580" spans="1:1">
      <c r="A580" s="177">
        <v>41719</v>
      </c>
    </row>
    <row r="581" spans="1:1">
      <c r="A581" s="177">
        <v>41722</v>
      </c>
    </row>
    <row r="582" spans="1:1">
      <c r="A582" s="177">
        <v>41723</v>
      </c>
    </row>
    <row r="583" spans="1:1">
      <c r="A583" s="177">
        <v>41724</v>
      </c>
    </row>
    <row r="584" spans="1:1">
      <c r="A584" s="177">
        <v>41725</v>
      </c>
    </row>
    <row r="585" spans="1:1">
      <c r="A585" s="177">
        <v>41726</v>
      </c>
    </row>
    <row r="586" spans="1:1">
      <c r="A586" s="177">
        <v>41729</v>
      </c>
    </row>
    <row r="587" spans="1:1">
      <c r="A587" s="177">
        <v>41730</v>
      </c>
    </row>
    <row r="588" spans="1:1">
      <c r="A588" s="177">
        <v>41731</v>
      </c>
    </row>
    <row r="589" spans="1:1">
      <c r="A589" s="177">
        <v>41732</v>
      </c>
    </row>
    <row r="590" spans="1:1">
      <c r="A590" s="177">
        <v>41733</v>
      </c>
    </row>
    <row r="591" spans="1:1">
      <c r="A591" s="177">
        <v>41737</v>
      </c>
    </row>
    <row r="592" spans="1:1">
      <c r="A592" s="177">
        <v>41738</v>
      </c>
    </row>
    <row r="593" spans="1:1">
      <c r="A593" s="177">
        <v>41739</v>
      </c>
    </row>
    <row r="594" spans="1:1">
      <c r="A594" s="177">
        <v>41740</v>
      </c>
    </row>
    <row r="595" spans="1:1">
      <c r="A595" s="177">
        <v>41743</v>
      </c>
    </row>
    <row r="596" spans="1:1">
      <c r="A596" s="177">
        <v>41744</v>
      </c>
    </row>
    <row r="597" spans="1:1">
      <c r="A597" s="177">
        <v>41745</v>
      </c>
    </row>
    <row r="598" spans="1:1">
      <c r="A598" s="177">
        <v>41746</v>
      </c>
    </row>
    <row r="599" spans="1:1">
      <c r="A599" s="177">
        <v>41747</v>
      </c>
    </row>
    <row r="600" spans="1:1">
      <c r="A600" s="177">
        <v>41750</v>
      </c>
    </row>
    <row r="601" spans="1:1">
      <c r="A601" s="177">
        <v>41751</v>
      </c>
    </row>
    <row r="602" spans="1:1">
      <c r="A602" s="177">
        <v>41752</v>
      </c>
    </row>
    <row r="603" spans="1:1">
      <c r="A603" s="177">
        <v>41753</v>
      </c>
    </row>
    <row r="604" spans="1:1">
      <c r="A604" s="177">
        <v>41754</v>
      </c>
    </row>
    <row r="605" spans="1:1">
      <c r="A605" s="177">
        <v>41757</v>
      </c>
    </row>
    <row r="606" spans="1:1">
      <c r="A606" s="177">
        <v>41758</v>
      </c>
    </row>
    <row r="607" spans="1:1">
      <c r="A607" s="177">
        <v>41759</v>
      </c>
    </row>
    <row r="608" spans="1:1">
      <c r="A608" s="177">
        <v>41764</v>
      </c>
    </row>
    <row r="609" spans="1:1">
      <c r="A609" s="177">
        <v>41765</v>
      </c>
    </row>
    <row r="610" spans="1:1">
      <c r="A610" s="177">
        <v>41766</v>
      </c>
    </row>
    <row r="611" spans="1:1">
      <c r="A611" s="177">
        <v>41767</v>
      </c>
    </row>
    <row r="612" spans="1:1">
      <c r="A612" s="177">
        <v>41768</v>
      </c>
    </row>
    <row r="613" spans="1:1">
      <c r="A613" s="177">
        <v>41771</v>
      </c>
    </row>
    <row r="614" spans="1:1">
      <c r="A614" s="177">
        <v>41772</v>
      </c>
    </row>
    <row r="615" spans="1:1">
      <c r="A615" s="177">
        <v>41773</v>
      </c>
    </row>
    <row r="616" spans="1:1">
      <c r="A616" s="177">
        <v>41774</v>
      </c>
    </row>
    <row r="617" spans="1:1">
      <c r="A617" s="177">
        <v>41775</v>
      </c>
    </row>
    <row r="618" spans="1:1">
      <c r="A618" s="177">
        <v>41778</v>
      </c>
    </row>
    <row r="619" spans="1:1">
      <c r="A619" s="177">
        <v>41779</v>
      </c>
    </row>
    <row r="620" spans="1:1">
      <c r="A620" s="177">
        <v>41780</v>
      </c>
    </row>
    <row r="621" spans="1:1">
      <c r="A621" s="177">
        <v>41781</v>
      </c>
    </row>
    <row r="622" spans="1:1">
      <c r="A622" s="177">
        <v>41782</v>
      </c>
    </row>
    <row r="623" spans="1:1">
      <c r="A623" s="177">
        <v>41785</v>
      </c>
    </row>
    <row r="624" spans="1:1">
      <c r="A624" s="177">
        <v>41786</v>
      </c>
    </row>
    <row r="625" spans="1:1">
      <c r="A625" s="177">
        <v>41787</v>
      </c>
    </row>
    <row r="626" spans="1:1">
      <c r="A626" s="177">
        <v>41788</v>
      </c>
    </row>
    <row r="627" spans="1:1">
      <c r="A627" s="177">
        <v>41789</v>
      </c>
    </row>
    <row r="628" spans="1:1">
      <c r="A628" s="177">
        <v>41793</v>
      </c>
    </row>
    <row r="629" spans="1:1">
      <c r="A629" s="177">
        <v>41794</v>
      </c>
    </row>
    <row r="630" spans="1:1">
      <c r="A630" s="177">
        <v>41795</v>
      </c>
    </row>
    <row r="631" spans="1:1">
      <c r="A631" s="177">
        <v>41796</v>
      </c>
    </row>
    <row r="632" spans="1:1">
      <c r="A632" s="177">
        <v>41799</v>
      </c>
    </row>
    <row r="633" spans="1:1">
      <c r="A633" s="177">
        <v>41800</v>
      </c>
    </row>
    <row r="634" spans="1:1">
      <c r="A634" s="177">
        <v>41801</v>
      </c>
    </row>
    <row r="635" spans="1:1">
      <c r="A635" s="177">
        <v>41802</v>
      </c>
    </row>
    <row r="636" spans="1:1">
      <c r="A636" s="177">
        <v>41803</v>
      </c>
    </row>
    <row r="637" spans="1:1">
      <c r="A637" s="177">
        <v>41806</v>
      </c>
    </row>
    <row r="638" spans="1:1">
      <c r="A638" s="177">
        <v>41807</v>
      </c>
    </row>
    <row r="639" spans="1:1">
      <c r="A639" s="177">
        <v>41808</v>
      </c>
    </row>
    <row r="640" spans="1:1">
      <c r="A640" s="177">
        <v>41809</v>
      </c>
    </row>
    <row r="641" spans="1:1">
      <c r="A641" s="177">
        <v>41810</v>
      </c>
    </row>
    <row r="642" spans="1:1">
      <c r="A642" s="177">
        <v>41813</v>
      </c>
    </row>
    <row r="643" spans="1:1">
      <c r="A643" s="177">
        <v>41814</v>
      </c>
    </row>
    <row r="644" spans="1:1">
      <c r="A644" s="177">
        <v>41815</v>
      </c>
    </row>
    <row r="645" spans="1:1">
      <c r="A645" s="177">
        <v>41816</v>
      </c>
    </row>
    <row r="646" spans="1:1">
      <c r="A646" s="177">
        <v>41817</v>
      </c>
    </row>
    <row r="647" spans="1:1">
      <c r="A647" s="177">
        <v>41820</v>
      </c>
    </row>
    <row r="648" spans="1:1">
      <c r="A648" s="177">
        <v>41821</v>
      </c>
    </row>
    <row r="649" spans="1:1">
      <c r="A649" s="177">
        <v>41822</v>
      </c>
    </row>
    <row r="650" spans="1:1">
      <c r="A650" s="177">
        <v>41823</v>
      </c>
    </row>
    <row r="651" spans="1:1">
      <c r="A651" s="177">
        <v>41824</v>
      </c>
    </row>
    <row r="652" spans="1:1">
      <c r="A652" s="177">
        <v>41827</v>
      </c>
    </row>
    <row r="653" spans="1:1">
      <c r="A653" s="177">
        <v>41828</v>
      </c>
    </row>
    <row r="654" spans="1:1">
      <c r="A654" s="177">
        <v>41829</v>
      </c>
    </row>
    <row r="655" spans="1:1">
      <c r="A655" s="177">
        <v>41830</v>
      </c>
    </row>
    <row r="656" spans="1:1">
      <c r="A656" s="177">
        <v>41831</v>
      </c>
    </row>
    <row r="657" spans="1:1">
      <c r="A657" s="177">
        <v>41834</v>
      </c>
    </row>
    <row r="658" spans="1:1">
      <c r="A658" s="177">
        <v>41835</v>
      </c>
    </row>
    <row r="659" spans="1:1">
      <c r="A659" s="177">
        <v>41836</v>
      </c>
    </row>
    <row r="660" spans="1:1">
      <c r="A660" s="177">
        <v>41837</v>
      </c>
    </row>
    <row r="661" spans="1:1">
      <c r="A661" s="177">
        <v>41838</v>
      </c>
    </row>
    <row r="662" spans="1:1">
      <c r="A662" s="177">
        <v>41841</v>
      </c>
    </row>
    <row r="663" spans="1:1">
      <c r="A663" s="177">
        <v>41842</v>
      </c>
    </row>
    <row r="664" spans="1:1">
      <c r="A664" s="177">
        <v>41843</v>
      </c>
    </row>
    <row r="665" spans="1:1">
      <c r="A665" s="177">
        <v>41844</v>
      </c>
    </row>
    <row r="666" spans="1:1">
      <c r="A666" s="177">
        <v>41845</v>
      </c>
    </row>
    <row r="667" spans="1:1">
      <c r="A667" s="177">
        <v>41848</v>
      </c>
    </row>
    <row r="668" spans="1:1">
      <c r="A668" s="177">
        <v>41849</v>
      </c>
    </row>
    <row r="669" spans="1:1">
      <c r="A669" s="177">
        <v>41850</v>
      </c>
    </row>
    <row r="670" spans="1:1">
      <c r="A670" s="177">
        <v>41851</v>
      </c>
    </row>
    <row r="671" spans="1:1">
      <c r="A671" s="177">
        <v>41852</v>
      </c>
    </row>
    <row r="672" spans="1:1">
      <c r="A672" s="177">
        <v>41855</v>
      </c>
    </row>
    <row r="673" spans="1:1">
      <c r="A673" s="177">
        <v>41856</v>
      </c>
    </row>
    <row r="674" spans="1:1">
      <c r="A674" s="177">
        <v>41857</v>
      </c>
    </row>
    <row r="675" spans="1:1">
      <c r="A675" s="177">
        <v>41858</v>
      </c>
    </row>
    <row r="676" spans="1:1">
      <c r="A676" s="177">
        <v>41859</v>
      </c>
    </row>
    <row r="677" spans="1:1">
      <c r="A677" s="177">
        <v>41862</v>
      </c>
    </row>
    <row r="678" spans="1:1">
      <c r="A678" s="177">
        <v>41863</v>
      </c>
    </row>
    <row r="679" spans="1:1">
      <c r="A679" s="177">
        <v>41864</v>
      </c>
    </row>
    <row r="680" spans="1:1">
      <c r="A680" s="177">
        <v>41865</v>
      </c>
    </row>
    <row r="681" spans="1:1">
      <c r="A681" s="177">
        <v>41866</v>
      </c>
    </row>
    <row r="682" spans="1:1">
      <c r="A682" s="177">
        <v>41869</v>
      </c>
    </row>
    <row r="683" spans="1:1">
      <c r="A683" s="177">
        <v>41870</v>
      </c>
    </row>
    <row r="684" spans="1:1">
      <c r="A684" s="177">
        <v>41871</v>
      </c>
    </row>
    <row r="685" spans="1:1">
      <c r="A685" s="177">
        <v>41872</v>
      </c>
    </row>
    <row r="686" spans="1:1">
      <c r="A686" s="177">
        <v>41873</v>
      </c>
    </row>
    <row r="687" spans="1:1">
      <c r="A687" s="177">
        <v>41876</v>
      </c>
    </row>
    <row r="688" spans="1:1">
      <c r="A688" s="177">
        <v>41877</v>
      </c>
    </row>
    <row r="689" spans="1:1">
      <c r="A689" s="177">
        <v>41878</v>
      </c>
    </row>
    <row r="690" spans="1:1">
      <c r="A690" s="177">
        <v>41879</v>
      </c>
    </row>
    <row r="691" spans="1:1">
      <c r="A691" s="177">
        <v>41880</v>
      </c>
    </row>
    <row r="692" spans="1:1">
      <c r="A692" s="177">
        <v>41883</v>
      </c>
    </row>
    <row r="693" spans="1:1">
      <c r="A693" s="177">
        <v>41884</v>
      </c>
    </row>
    <row r="694" spans="1:1">
      <c r="A694" s="177">
        <v>41885</v>
      </c>
    </row>
    <row r="695" spans="1:1">
      <c r="A695" s="177">
        <v>41886</v>
      </c>
    </row>
    <row r="696" spans="1:1">
      <c r="A696" s="177">
        <v>41887</v>
      </c>
    </row>
    <row r="697" spans="1:1">
      <c r="A697" s="177">
        <v>41891</v>
      </c>
    </row>
    <row r="698" spans="1:1">
      <c r="A698" s="177">
        <v>41892</v>
      </c>
    </row>
    <row r="699" spans="1:1">
      <c r="A699" s="177">
        <v>41893</v>
      </c>
    </row>
    <row r="700" spans="1:1">
      <c r="A700" s="177">
        <v>41894</v>
      </c>
    </row>
    <row r="701" spans="1:1">
      <c r="A701" s="177">
        <v>41897</v>
      </c>
    </row>
    <row r="702" spans="1:1">
      <c r="A702" s="177">
        <v>41898</v>
      </c>
    </row>
    <row r="703" spans="1:1">
      <c r="A703" s="177">
        <v>41899</v>
      </c>
    </row>
    <row r="704" spans="1:1">
      <c r="A704" s="177">
        <v>41900</v>
      </c>
    </row>
    <row r="705" spans="1:1">
      <c r="A705" s="177">
        <v>41901</v>
      </c>
    </row>
    <row r="706" spans="1:1">
      <c r="A706" s="177">
        <v>41904</v>
      </c>
    </row>
    <row r="707" spans="1:1">
      <c r="A707" s="177">
        <v>41905</v>
      </c>
    </row>
    <row r="708" spans="1:1">
      <c r="A708" s="177">
        <v>41906</v>
      </c>
    </row>
    <row r="709" spans="1:1">
      <c r="A709" s="177">
        <v>41907</v>
      </c>
    </row>
    <row r="710" spans="1:1">
      <c r="A710" s="177">
        <v>41908</v>
      </c>
    </row>
    <row r="711" spans="1:1">
      <c r="A711" s="177">
        <v>41911</v>
      </c>
    </row>
    <row r="712" spans="1:1">
      <c r="A712" s="177">
        <v>41912</v>
      </c>
    </row>
    <row r="713" spans="1:1">
      <c r="A713" s="177">
        <v>41920</v>
      </c>
    </row>
    <row r="714" spans="1:1">
      <c r="A714" s="177">
        <v>41921</v>
      </c>
    </row>
    <row r="715" spans="1:1">
      <c r="A715" s="177">
        <v>41922</v>
      </c>
    </row>
    <row r="716" spans="1:1">
      <c r="A716" s="177">
        <v>41925</v>
      </c>
    </row>
    <row r="717" spans="1:1">
      <c r="A717" s="177">
        <v>41926</v>
      </c>
    </row>
    <row r="718" spans="1:1">
      <c r="A718" s="177">
        <v>41927</v>
      </c>
    </row>
    <row r="719" spans="1:1">
      <c r="A719" s="177">
        <v>41928</v>
      </c>
    </row>
    <row r="720" spans="1:1">
      <c r="A720" s="177">
        <v>41929</v>
      </c>
    </row>
    <row r="721" spans="1:1">
      <c r="A721" s="177">
        <v>41932</v>
      </c>
    </row>
    <row r="722" spans="1:1">
      <c r="A722" s="177">
        <v>41933</v>
      </c>
    </row>
    <row r="723" spans="1:1">
      <c r="A723" s="177">
        <v>41934</v>
      </c>
    </row>
    <row r="724" spans="1:1">
      <c r="A724" s="177">
        <v>41935</v>
      </c>
    </row>
    <row r="725" spans="1:1">
      <c r="A725" s="177">
        <v>41936</v>
      </c>
    </row>
    <row r="726" spans="1:1">
      <c r="A726" s="177">
        <v>41939</v>
      </c>
    </row>
    <row r="727" spans="1:1">
      <c r="A727" s="177">
        <v>41940</v>
      </c>
    </row>
    <row r="728" spans="1:1">
      <c r="A728" s="177">
        <v>41941</v>
      </c>
    </row>
    <row r="729" spans="1:1">
      <c r="A729" s="177">
        <v>41942</v>
      </c>
    </row>
    <row r="730" spans="1:1">
      <c r="A730" s="177">
        <v>41943</v>
      </c>
    </row>
    <row r="731" spans="1:1">
      <c r="A731" s="177">
        <v>41946</v>
      </c>
    </row>
    <row r="732" spans="1:1">
      <c r="A732" s="177">
        <v>41947</v>
      </c>
    </row>
    <row r="733" spans="1:1">
      <c r="A733" s="177">
        <v>41948</v>
      </c>
    </row>
    <row r="734" spans="1:1">
      <c r="A734" s="177">
        <v>41949</v>
      </c>
    </row>
    <row r="735" spans="1:1">
      <c r="A735" s="177">
        <v>41950</v>
      </c>
    </row>
    <row r="736" spans="1:1">
      <c r="A736" s="177">
        <v>41953</v>
      </c>
    </row>
    <row r="737" spans="1:1">
      <c r="A737" s="177">
        <v>41954</v>
      </c>
    </row>
    <row r="738" spans="1:1">
      <c r="A738" s="177">
        <v>41955</v>
      </c>
    </row>
    <row r="739" spans="1:1">
      <c r="A739" s="177">
        <v>41956</v>
      </c>
    </row>
    <row r="740" spans="1:1">
      <c r="A740" s="177">
        <v>41957</v>
      </c>
    </row>
    <row r="741" spans="1:1">
      <c r="A741" s="177">
        <v>41960</v>
      </c>
    </row>
    <row r="742" spans="1:1">
      <c r="A742" s="177">
        <v>41961</v>
      </c>
    </row>
    <row r="743" spans="1:1">
      <c r="A743" s="177">
        <v>41962</v>
      </c>
    </row>
    <row r="744" spans="1:1">
      <c r="A744" s="177">
        <v>41963</v>
      </c>
    </row>
    <row r="745" spans="1:1">
      <c r="A745" s="177">
        <v>41964</v>
      </c>
    </row>
    <row r="746" spans="1:1">
      <c r="A746" s="177">
        <v>41967</v>
      </c>
    </row>
    <row r="747" spans="1:1">
      <c r="A747" s="177">
        <v>41968</v>
      </c>
    </row>
    <row r="748" spans="1:1">
      <c r="A748" s="177">
        <v>41969</v>
      </c>
    </row>
    <row r="749" spans="1:1">
      <c r="A749" s="177">
        <v>41970</v>
      </c>
    </row>
    <row r="750" spans="1:1">
      <c r="A750" s="177">
        <v>41971</v>
      </c>
    </row>
    <row r="751" spans="1:1">
      <c r="A751" s="177">
        <v>41974</v>
      </c>
    </row>
    <row r="752" spans="1:1">
      <c r="A752" s="177">
        <v>41975</v>
      </c>
    </row>
    <row r="753" spans="1:1">
      <c r="A753" s="177">
        <v>41976</v>
      </c>
    </row>
    <row r="754" spans="1:1">
      <c r="A754" s="177">
        <v>41977</v>
      </c>
    </row>
    <row r="755" spans="1:1">
      <c r="A755" s="177">
        <v>41978</v>
      </c>
    </row>
    <row r="756" spans="1:1">
      <c r="A756" s="177">
        <v>41981</v>
      </c>
    </row>
    <row r="757" spans="1:1">
      <c r="A757" s="177">
        <v>41982</v>
      </c>
    </row>
    <row r="758" spans="1:1">
      <c r="A758" s="177">
        <v>41983</v>
      </c>
    </row>
    <row r="759" spans="1:1">
      <c r="A759" s="177">
        <v>41984</v>
      </c>
    </row>
    <row r="760" spans="1:1">
      <c r="A760" s="177">
        <v>41985</v>
      </c>
    </row>
    <row r="761" spans="1:1">
      <c r="A761" s="177">
        <v>41988</v>
      </c>
    </row>
    <row r="762" spans="1:1">
      <c r="A762" s="177">
        <v>41989</v>
      </c>
    </row>
    <row r="763" spans="1:1">
      <c r="A763" s="177">
        <v>41990</v>
      </c>
    </row>
    <row r="764" spans="1:1">
      <c r="A764" s="177">
        <v>41991</v>
      </c>
    </row>
    <row r="765" spans="1:1">
      <c r="A765" s="177">
        <v>41992</v>
      </c>
    </row>
    <row r="766" spans="1:1">
      <c r="A766" s="177">
        <v>41995</v>
      </c>
    </row>
    <row r="767" spans="1:1">
      <c r="A767" s="177">
        <v>41996</v>
      </c>
    </row>
    <row r="768" spans="1:1">
      <c r="A768" s="177">
        <v>41997</v>
      </c>
    </row>
    <row r="769" spans="1:1">
      <c r="A769" s="177">
        <v>41998</v>
      </c>
    </row>
    <row r="770" spans="1:1">
      <c r="A770" s="177">
        <v>41999</v>
      </c>
    </row>
    <row r="771" spans="1:1">
      <c r="A771" s="177">
        <v>42002</v>
      </c>
    </row>
    <row r="772" spans="1:1">
      <c r="A772" s="177">
        <v>42003</v>
      </c>
    </row>
    <row r="773" spans="1:1">
      <c r="A773" s="177">
        <v>42004</v>
      </c>
    </row>
    <row r="774" spans="1:1">
      <c r="A774" s="177">
        <v>42009</v>
      </c>
    </row>
    <row r="775" spans="1:1">
      <c r="A775" s="177">
        <v>42010</v>
      </c>
    </row>
    <row r="776" spans="1:1">
      <c r="A776" s="177">
        <v>42011</v>
      </c>
    </row>
    <row r="777" spans="1:1">
      <c r="A777" s="177">
        <v>42012</v>
      </c>
    </row>
    <row r="778" spans="1:1">
      <c r="A778" s="177">
        <v>42013</v>
      </c>
    </row>
    <row r="779" spans="1:1">
      <c r="A779" s="177">
        <v>42016</v>
      </c>
    </row>
    <row r="780" spans="1:1">
      <c r="A780" s="177">
        <v>42017</v>
      </c>
    </row>
    <row r="781" spans="1:1">
      <c r="A781" s="177">
        <v>42018</v>
      </c>
    </row>
    <row r="782" spans="1:1">
      <c r="A782" s="177">
        <v>42019</v>
      </c>
    </row>
    <row r="783" spans="1:1">
      <c r="A783" s="177">
        <v>42020</v>
      </c>
    </row>
    <row r="784" spans="1:1">
      <c r="A784" s="177">
        <v>42023</v>
      </c>
    </row>
    <row r="785" spans="1:1">
      <c r="A785" s="177">
        <v>42024</v>
      </c>
    </row>
    <row r="786" spans="1:1">
      <c r="A786" s="177">
        <v>42025</v>
      </c>
    </row>
    <row r="787" spans="1:1">
      <c r="A787" s="177">
        <v>42026</v>
      </c>
    </row>
    <row r="788" spans="1:1">
      <c r="A788" s="177">
        <v>42027</v>
      </c>
    </row>
    <row r="789" spans="1:1">
      <c r="A789" s="177">
        <v>42030</v>
      </c>
    </row>
    <row r="790" spans="1:1">
      <c r="A790" s="177">
        <v>42031</v>
      </c>
    </row>
    <row r="791" spans="1:1">
      <c r="A791" s="177">
        <v>42032</v>
      </c>
    </row>
    <row r="792" spans="1:1">
      <c r="A792" s="177">
        <v>42033</v>
      </c>
    </row>
    <row r="793" spans="1:1">
      <c r="A793" s="177">
        <v>42034</v>
      </c>
    </row>
    <row r="794" spans="1:1">
      <c r="A794" s="177">
        <v>42037</v>
      </c>
    </row>
    <row r="795" spans="1:1">
      <c r="A795" s="177">
        <v>42038</v>
      </c>
    </row>
    <row r="796" spans="1:1">
      <c r="A796" s="177">
        <v>42039</v>
      </c>
    </row>
    <row r="797" spans="1:1">
      <c r="A797" s="177">
        <v>42040</v>
      </c>
    </row>
    <row r="798" spans="1:1">
      <c r="A798" s="177">
        <v>42041</v>
      </c>
    </row>
    <row r="799" spans="1:1">
      <c r="A799" s="177">
        <v>42044</v>
      </c>
    </row>
    <row r="800" spans="1:1">
      <c r="A800" s="177">
        <v>42045</v>
      </c>
    </row>
    <row r="801" spans="1:1">
      <c r="A801" s="177">
        <v>42046</v>
      </c>
    </row>
    <row r="802" spans="1:1">
      <c r="A802" s="177">
        <v>42047</v>
      </c>
    </row>
    <row r="803" spans="1:1">
      <c r="A803" s="177">
        <v>42048</v>
      </c>
    </row>
    <row r="804" spans="1:1">
      <c r="A804" s="177">
        <v>42051</v>
      </c>
    </row>
    <row r="805" spans="1:1">
      <c r="A805" s="177">
        <v>42052</v>
      </c>
    </row>
    <row r="806" spans="1:1">
      <c r="A806" s="177">
        <v>42060</v>
      </c>
    </row>
    <row r="807" spans="1:1">
      <c r="A807" s="177">
        <v>42061</v>
      </c>
    </row>
    <row r="808" spans="1:1">
      <c r="A808" s="177">
        <v>42062</v>
      </c>
    </row>
    <row r="809" spans="1:1">
      <c r="A809" s="177">
        <v>42065</v>
      </c>
    </row>
    <row r="810" spans="1:1">
      <c r="A810" s="177">
        <v>42066</v>
      </c>
    </row>
    <row r="811" spans="1:1">
      <c r="A811" s="177">
        <v>42067</v>
      </c>
    </row>
    <row r="812" spans="1:1">
      <c r="A812" s="177">
        <v>42068</v>
      </c>
    </row>
    <row r="813" spans="1:1">
      <c r="A813" s="177">
        <v>42069</v>
      </c>
    </row>
    <row r="814" spans="1:1">
      <c r="A814" s="177">
        <v>42072</v>
      </c>
    </row>
    <row r="815" spans="1:1">
      <c r="A815" s="177">
        <v>42073</v>
      </c>
    </row>
    <row r="816" spans="1:1">
      <c r="A816" s="177">
        <v>42074</v>
      </c>
    </row>
    <row r="817" spans="1:1">
      <c r="A817" s="177">
        <v>42075</v>
      </c>
    </row>
    <row r="818" spans="1:1">
      <c r="A818" s="177">
        <v>42076</v>
      </c>
    </row>
    <row r="819" spans="1:1">
      <c r="A819" s="177">
        <v>42079</v>
      </c>
    </row>
    <row r="820" spans="1:1">
      <c r="A820" s="177">
        <v>42080</v>
      </c>
    </row>
    <row r="821" spans="1:1">
      <c r="A821" s="177">
        <v>42081</v>
      </c>
    </row>
    <row r="822" spans="1:1">
      <c r="A822" s="177">
        <v>42082</v>
      </c>
    </row>
    <row r="823" spans="1:1">
      <c r="A823" s="177">
        <v>42083</v>
      </c>
    </row>
    <row r="824" spans="1:1">
      <c r="A824" s="177">
        <v>42086</v>
      </c>
    </row>
    <row r="825" spans="1:1">
      <c r="A825" s="177">
        <v>42087</v>
      </c>
    </row>
    <row r="826" spans="1:1">
      <c r="A826" s="177">
        <v>42088</v>
      </c>
    </row>
    <row r="827" spans="1:1">
      <c r="A827" s="177">
        <v>42089</v>
      </c>
    </row>
    <row r="828" spans="1:1">
      <c r="A828" s="177">
        <v>42090</v>
      </c>
    </row>
    <row r="829" spans="1:1">
      <c r="A829" s="177">
        <v>42093</v>
      </c>
    </row>
    <row r="830" spans="1:1">
      <c r="A830" s="177">
        <v>42094</v>
      </c>
    </row>
    <row r="831" spans="1:1">
      <c r="A831" s="177">
        <v>42095</v>
      </c>
    </row>
    <row r="832" spans="1:1">
      <c r="A832" s="177">
        <v>42096</v>
      </c>
    </row>
    <row r="833" spans="1:1">
      <c r="A833" s="177">
        <v>42097</v>
      </c>
    </row>
    <row r="834" spans="1:1">
      <c r="A834" s="177">
        <v>42101</v>
      </c>
    </row>
    <row r="835" spans="1:1">
      <c r="A835" s="177">
        <v>42102</v>
      </c>
    </row>
    <row r="836" spans="1:1">
      <c r="A836" s="177">
        <v>42103</v>
      </c>
    </row>
    <row r="837" spans="1:1">
      <c r="A837" s="177">
        <v>42104</v>
      </c>
    </row>
    <row r="838" spans="1:1">
      <c r="A838" s="177">
        <v>42107</v>
      </c>
    </row>
    <row r="839" spans="1:1">
      <c r="A839" s="177">
        <v>42108</v>
      </c>
    </row>
    <row r="840" spans="1:1">
      <c r="A840" s="177">
        <v>42109</v>
      </c>
    </row>
    <row r="841" spans="1:1">
      <c r="A841" s="177">
        <v>42110</v>
      </c>
    </row>
    <row r="842" spans="1:1">
      <c r="A842" s="177">
        <v>42111</v>
      </c>
    </row>
    <row r="843" spans="1:1">
      <c r="A843" s="177">
        <v>42114</v>
      </c>
    </row>
    <row r="844" spans="1:1">
      <c r="A844" s="177">
        <v>42115</v>
      </c>
    </row>
    <row r="845" spans="1:1">
      <c r="A845" s="177">
        <v>42116</v>
      </c>
    </row>
    <row r="846" spans="1:1">
      <c r="A846" s="177">
        <v>42117</v>
      </c>
    </row>
    <row r="847" spans="1:1">
      <c r="A847" s="177">
        <v>42118</v>
      </c>
    </row>
    <row r="848" spans="1:1">
      <c r="A848" s="177">
        <v>42121</v>
      </c>
    </row>
    <row r="849" spans="1:1">
      <c r="A849" s="177">
        <v>42122</v>
      </c>
    </row>
    <row r="850" spans="1:1">
      <c r="A850" s="177">
        <v>42123</v>
      </c>
    </row>
    <row r="851" spans="1:1">
      <c r="A851" s="177">
        <v>42124</v>
      </c>
    </row>
    <row r="852" spans="1:1">
      <c r="A852" s="177">
        <v>42128</v>
      </c>
    </row>
    <row r="853" spans="1:1">
      <c r="A853" s="177">
        <v>42129</v>
      </c>
    </row>
    <row r="854" spans="1:1">
      <c r="A854" s="177">
        <v>42130</v>
      </c>
    </row>
    <row r="855" spans="1:1">
      <c r="A855" s="177">
        <v>42131</v>
      </c>
    </row>
    <row r="856" spans="1:1">
      <c r="A856" s="177">
        <v>42132</v>
      </c>
    </row>
    <row r="857" spans="1:1">
      <c r="A857" s="177">
        <v>42135</v>
      </c>
    </row>
    <row r="858" spans="1:1">
      <c r="A858" s="177">
        <v>42136</v>
      </c>
    </row>
    <row r="859" spans="1:1">
      <c r="A859" s="177">
        <v>42137</v>
      </c>
    </row>
    <row r="860" spans="1:1">
      <c r="A860" s="177">
        <v>42138</v>
      </c>
    </row>
    <row r="861" spans="1:1">
      <c r="A861" s="177">
        <v>42139</v>
      </c>
    </row>
    <row r="862" spans="1:1">
      <c r="A862" s="177">
        <v>42142</v>
      </c>
    </row>
    <row r="863" spans="1:1">
      <c r="A863" s="177">
        <v>42143</v>
      </c>
    </row>
    <row r="864" spans="1:1">
      <c r="A864" s="177">
        <v>42144</v>
      </c>
    </row>
    <row r="865" spans="1:1">
      <c r="A865" s="177">
        <v>42145</v>
      </c>
    </row>
    <row r="866" spans="1:1">
      <c r="A866" s="177">
        <v>42146</v>
      </c>
    </row>
    <row r="867" spans="1:1">
      <c r="A867" s="177">
        <v>42149</v>
      </c>
    </row>
    <row r="868" spans="1:1">
      <c r="A868" s="177">
        <v>42150</v>
      </c>
    </row>
    <row r="869" spans="1:1">
      <c r="A869" s="177">
        <v>42151</v>
      </c>
    </row>
    <row r="870" spans="1:1">
      <c r="A870" s="177">
        <v>42152</v>
      </c>
    </row>
    <row r="871" spans="1:1">
      <c r="A871" s="177">
        <v>42153</v>
      </c>
    </row>
    <row r="872" spans="1:1">
      <c r="A872" s="177">
        <v>42156</v>
      </c>
    </row>
    <row r="873" spans="1:1">
      <c r="A873" s="177">
        <v>42157</v>
      </c>
    </row>
    <row r="874" spans="1:1">
      <c r="A874" s="177">
        <v>42158</v>
      </c>
    </row>
    <row r="875" spans="1:1">
      <c r="A875" s="177">
        <v>42159</v>
      </c>
    </row>
    <row r="876" spans="1:1">
      <c r="A876" s="177">
        <v>42160</v>
      </c>
    </row>
    <row r="877" spans="1:1">
      <c r="A877" s="177">
        <v>42163</v>
      </c>
    </row>
    <row r="878" spans="1:1">
      <c r="A878" s="177">
        <v>42164</v>
      </c>
    </row>
    <row r="879" spans="1:1">
      <c r="A879" s="177">
        <v>42165</v>
      </c>
    </row>
    <row r="880" spans="1:1">
      <c r="A880" s="177">
        <v>42166</v>
      </c>
    </row>
    <row r="881" spans="1:1">
      <c r="A881" s="177">
        <v>42167</v>
      </c>
    </row>
    <row r="882" spans="1:1">
      <c r="A882" s="177">
        <v>42170</v>
      </c>
    </row>
    <row r="883" spans="1:1">
      <c r="A883" s="177">
        <v>42171</v>
      </c>
    </row>
    <row r="884" spans="1:1">
      <c r="A884" s="177">
        <v>42172</v>
      </c>
    </row>
    <row r="885" spans="1:1">
      <c r="A885" s="177">
        <v>42173</v>
      </c>
    </row>
    <row r="886" spans="1:1">
      <c r="A886" s="177">
        <v>42174</v>
      </c>
    </row>
    <row r="887" spans="1:1">
      <c r="A887" s="177">
        <v>42178</v>
      </c>
    </row>
    <row r="888" spans="1:1">
      <c r="A888" s="177">
        <v>42179</v>
      </c>
    </row>
    <row r="889" spans="1:1">
      <c r="A889" s="177">
        <v>42180</v>
      </c>
    </row>
    <row r="890" spans="1:1">
      <c r="A890" s="177">
        <v>42181</v>
      </c>
    </row>
    <row r="891" spans="1:1">
      <c r="A891" s="177">
        <v>42184</v>
      </c>
    </row>
    <row r="892" spans="1:1">
      <c r="A892" s="177">
        <v>42185</v>
      </c>
    </row>
    <row r="893" spans="1:1">
      <c r="A893" s="177">
        <v>42186</v>
      </c>
    </row>
    <row r="894" spans="1:1">
      <c r="A894" s="177">
        <v>42187</v>
      </c>
    </row>
    <row r="895" spans="1:1">
      <c r="A895" s="177">
        <v>42188</v>
      </c>
    </row>
    <row r="896" spans="1:1">
      <c r="A896" s="177">
        <v>42191</v>
      </c>
    </row>
    <row r="897" spans="1:1">
      <c r="A897" s="177">
        <v>42192</v>
      </c>
    </row>
    <row r="898" spans="1:1">
      <c r="A898" s="177">
        <v>42193</v>
      </c>
    </row>
    <row r="899" spans="1:1">
      <c r="A899" s="177">
        <v>42194</v>
      </c>
    </row>
    <row r="900" spans="1:1">
      <c r="A900" s="177">
        <v>42195</v>
      </c>
    </row>
    <row r="901" spans="1:1">
      <c r="A901" s="177">
        <v>42198</v>
      </c>
    </row>
    <row r="902" spans="1:1">
      <c r="A902" s="177">
        <v>42199</v>
      </c>
    </row>
    <row r="903" spans="1:1">
      <c r="A903" s="177">
        <v>42200</v>
      </c>
    </row>
    <row r="904" spans="1:1">
      <c r="A904" s="177">
        <v>42201</v>
      </c>
    </row>
    <row r="905" spans="1:1">
      <c r="A905" s="177">
        <v>42202</v>
      </c>
    </row>
    <row r="906" spans="1:1">
      <c r="A906" s="177">
        <v>42205</v>
      </c>
    </row>
    <row r="907" spans="1:1">
      <c r="A907" s="177">
        <v>42206</v>
      </c>
    </row>
    <row r="908" spans="1:1">
      <c r="A908" s="177">
        <v>42207</v>
      </c>
    </row>
    <row r="909" spans="1:1">
      <c r="A909" s="177">
        <v>42208</v>
      </c>
    </row>
    <row r="910" spans="1:1">
      <c r="A910" s="177">
        <v>42209</v>
      </c>
    </row>
    <row r="911" spans="1:1">
      <c r="A911" s="177">
        <v>42212</v>
      </c>
    </row>
    <row r="912" spans="1:1">
      <c r="A912" s="177">
        <v>42213</v>
      </c>
    </row>
    <row r="913" spans="1:1">
      <c r="A913" s="177">
        <v>42214</v>
      </c>
    </row>
    <row r="914" spans="1:1">
      <c r="A914" s="177">
        <v>42215</v>
      </c>
    </row>
    <row r="915" spans="1:1">
      <c r="A915" s="177">
        <v>42216</v>
      </c>
    </row>
    <row r="916" spans="1:1">
      <c r="A916" s="177">
        <v>42219</v>
      </c>
    </row>
    <row r="917" spans="1:1">
      <c r="A917" s="177">
        <v>42220</v>
      </c>
    </row>
    <row r="918" spans="1:1">
      <c r="A918" s="177">
        <v>42221</v>
      </c>
    </row>
    <row r="919" spans="1:1">
      <c r="A919" s="177">
        <v>42222</v>
      </c>
    </row>
    <row r="920" spans="1:1">
      <c r="A920" s="177">
        <v>42223</v>
      </c>
    </row>
    <row r="921" spans="1:1">
      <c r="A921" s="177">
        <v>42226</v>
      </c>
    </row>
    <row r="922" spans="1:1">
      <c r="A922" s="177">
        <v>42227</v>
      </c>
    </row>
    <row r="923" spans="1:1">
      <c r="A923" s="177">
        <v>42228</v>
      </c>
    </row>
    <row r="924" spans="1:1">
      <c r="A924" s="177">
        <v>42229</v>
      </c>
    </row>
    <row r="925" spans="1:1">
      <c r="A925" s="177">
        <v>42230</v>
      </c>
    </row>
    <row r="926" spans="1:1">
      <c r="A926" s="177">
        <v>42233</v>
      </c>
    </row>
    <row r="927" spans="1:1">
      <c r="A927" s="177">
        <v>42234</v>
      </c>
    </row>
    <row r="928" spans="1:1">
      <c r="A928" s="177">
        <v>42235</v>
      </c>
    </row>
    <row r="929" spans="1:1">
      <c r="A929" s="177">
        <v>42236</v>
      </c>
    </row>
    <row r="930" spans="1:1">
      <c r="A930" s="177">
        <v>42237</v>
      </c>
    </row>
    <row r="931" spans="1:1">
      <c r="A931" s="177">
        <v>42240</v>
      </c>
    </row>
    <row r="932" spans="1:1">
      <c r="A932" s="177">
        <v>42241</v>
      </c>
    </row>
    <row r="933" spans="1:1">
      <c r="A933" s="177">
        <v>42242</v>
      </c>
    </row>
    <row r="934" spans="1:1">
      <c r="A934" s="177">
        <v>42243</v>
      </c>
    </row>
    <row r="935" spans="1:1">
      <c r="A935" s="177">
        <v>42244</v>
      </c>
    </row>
    <row r="936" spans="1:1">
      <c r="A936" s="177">
        <v>42247</v>
      </c>
    </row>
    <row r="937" spans="1:1">
      <c r="A937" s="177">
        <v>42248</v>
      </c>
    </row>
    <row r="938" spans="1:1">
      <c r="A938" s="177">
        <v>42249</v>
      </c>
    </row>
    <row r="939" spans="1:1">
      <c r="A939" s="177">
        <v>42254</v>
      </c>
    </row>
    <row r="940" spans="1:1">
      <c r="A940" s="177">
        <v>42255</v>
      </c>
    </row>
    <row r="941" spans="1:1">
      <c r="A941" s="177">
        <v>42256</v>
      </c>
    </row>
    <row r="942" spans="1:1">
      <c r="A942" s="177">
        <v>42257</v>
      </c>
    </row>
    <row r="943" spans="1:1">
      <c r="A943" s="177">
        <v>42258</v>
      </c>
    </row>
    <row r="944" spans="1:1">
      <c r="A944" s="177">
        <v>42261</v>
      </c>
    </row>
    <row r="945" spans="1:1">
      <c r="A945" s="177">
        <v>42262</v>
      </c>
    </row>
    <row r="946" spans="1:1">
      <c r="A946" s="177">
        <v>42263</v>
      </c>
    </row>
    <row r="947" spans="1:1">
      <c r="A947" s="177">
        <v>42264</v>
      </c>
    </row>
    <row r="948" spans="1:1">
      <c r="A948" s="177">
        <v>42265</v>
      </c>
    </row>
    <row r="949" spans="1:1">
      <c r="A949" s="177">
        <v>42268</v>
      </c>
    </row>
    <row r="950" spans="1:1">
      <c r="A950" s="177">
        <v>42269</v>
      </c>
    </row>
    <row r="951" spans="1:1">
      <c r="A951" s="177">
        <v>42270</v>
      </c>
    </row>
    <row r="952" spans="1:1">
      <c r="A952" s="177">
        <v>42271</v>
      </c>
    </row>
    <row r="953" spans="1:1">
      <c r="A953" s="177">
        <v>42272</v>
      </c>
    </row>
    <row r="954" spans="1:1">
      <c r="A954" s="177">
        <v>42275</v>
      </c>
    </row>
    <row r="955" spans="1:1">
      <c r="A955" s="177">
        <v>42276</v>
      </c>
    </row>
    <row r="956" spans="1:1">
      <c r="A956" s="177">
        <v>42277</v>
      </c>
    </row>
    <row r="957" spans="1:1">
      <c r="A957" s="177">
        <v>42285</v>
      </c>
    </row>
    <row r="958" spans="1:1">
      <c r="A958" s="177">
        <v>42286</v>
      </c>
    </row>
    <row r="959" spans="1:1">
      <c r="A959" s="177">
        <v>42289</v>
      </c>
    </row>
    <row r="960" spans="1:1">
      <c r="A960" s="177">
        <v>42290</v>
      </c>
    </row>
    <row r="961" spans="1:1">
      <c r="A961" s="177">
        <v>42291</v>
      </c>
    </row>
    <row r="962" spans="1:1">
      <c r="A962" s="177">
        <v>42292</v>
      </c>
    </row>
    <row r="963" spans="1:1">
      <c r="A963" s="177">
        <v>42293</v>
      </c>
    </row>
    <row r="964" spans="1:1">
      <c r="A964" s="177">
        <v>42296</v>
      </c>
    </row>
    <row r="965" spans="1:1">
      <c r="A965" s="177">
        <v>42297</v>
      </c>
    </row>
    <row r="966" spans="1:1">
      <c r="A966" s="177">
        <v>42298</v>
      </c>
    </row>
    <row r="967" spans="1:1">
      <c r="A967" s="177">
        <v>42299</v>
      </c>
    </row>
    <row r="968" spans="1:1">
      <c r="A968" s="177">
        <v>42300</v>
      </c>
    </row>
    <row r="969" spans="1:1">
      <c r="A969" s="177">
        <v>42303</v>
      </c>
    </row>
    <row r="970" spans="1:1">
      <c r="A970" s="177">
        <v>42304</v>
      </c>
    </row>
    <row r="971" spans="1:1">
      <c r="A971" s="177">
        <v>42305</v>
      </c>
    </row>
    <row r="972" spans="1:1">
      <c r="A972" s="177">
        <v>42306</v>
      </c>
    </row>
    <row r="973" spans="1:1">
      <c r="A973" s="177">
        <v>42307</v>
      </c>
    </row>
    <row r="974" spans="1:1">
      <c r="A974" s="177">
        <v>42310</v>
      </c>
    </row>
    <row r="975" spans="1:1">
      <c r="A975" s="177">
        <v>42311</v>
      </c>
    </row>
    <row r="976" spans="1:1">
      <c r="A976" s="177">
        <v>42312</v>
      </c>
    </row>
    <row r="977" spans="1:1">
      <c r="A977" s="177">
        <v>42313</v>
      </c>
    </row>
    <row r="978" spans="1:1">
      <c r="A978" s="177">
        <v>42314</v>
      </c>
    </row>
    <row r="979" spans="1:1">
      <c r="A979" s="177">
        <v>42317</v>
      </c>
    </row>
    <row r="980" spans="1:1">
      <c r="A980" s="177">
        <v>42318</v>
      </c>
    </row>
    <row r="981" spans="1:1">
      <c r="A981" s="177">
        <v>42319</v>
      </c>
    </row>
    <row r="982" spans="1:1">
      <c r="A982" s="177">
        <v>42320</v>
      </c>
    </row>
    <row r="983" spans="1:1">
      <c r="A983" s="177">
        <v>42321</v>
      </c>
    </row>
    <row r="984" spans="1:1">
      <c r="A984" s="177">
        <v>42324</v>
      </c>
    </row>
    <row r="985" spans="1:1">
      <c r="A985" s="177">
        <v>42325</v>
      </c>
    </row>
    <row r="986" spans="1:1">
      <c r="A986" s="177">
        <v>42326</v>
      </c>
    </row>
    <row r="987" spans="1:1">
      <c r="A987" s="177">
        <v>42327</v>
      </c>
    </row>
    <row r="988" spans="1:1">
      <c r="A988" s="177">
        <v>42328</v>
      </c>
    </row>
    <row r="989" spans="1:1">
      <c r="A989" s="177">
        <v>42331</v>
      </c>
    </row>
    <row r="990" spans="1:1">
      <c r="A990" s="177">
        <v>42332</v>
      </c>
    </row>
    <row r="991" spans="1:1">
      <c r="A991" s="177">
        <v>42333</v>
      </c>
    </row>
    <row r="992" spans="1:1">
      <c r="A992" s="177">
        <v>42334</v>
      </c>
    </row>
    <row r="993" spans="1:1">
      <c r="A993" s="177">
        <v>42335</v>
      </c>
    </row>
    <row r="994" spans="1:1">
      <c r="A994" s="177">
        <v>42338</v>
      </c>
    </row>
    <row r="995" spans="1:1">
      <c r="A995" s="177">
        <v>42339</v>
      </c>
    </row>
    <row r="996" spans="1:1">
      <c r="A996" s="177">
        <v>42340</v>
      </c>
    </row>
    <row r="997" spans="1:1">
      <c r="A997" s="177">
        <v>42341</v>
      </c>
    </row>
    <row r="998" spans="1:1">
      <c r="A998" s="177">
        <v>42342</v>
      </c>
    </row>
    <row r="999" spans="1:1">
      <c r="A999" s="177">
        <v>42345</v>
      </c>
    </row>
    <row r="1000" spans="1:1">
      <c r="A1000" s="177">
        <v>42346</v>
      </c>
    </row>
    <row r="1001" spans="1:1">
      <c r="A1001" s="177">
        <v>42347</v>
      </c>
    </row>
    <row r="1002" spans="1:1">
      <c r="A1002" s="177">
        <v>42348</v>
      </c>
    </row>
    <row r="1003" spans="1:1">
      <c r="A1003" s="177">
        <v>42349</v>
      </c>
    </row>
    <row r="1004" spans="1:1">
      <c r="A1004" s="177">
        <v>42352</v>
      </c>
    </row>
    <row r="1005" spans="1:1">
      <c r="A1005" s="177">
        <v>42353</v>
      </c>
    </row>
    <row r="1006" spans="1:1">
      <c r="A1006" s="177">
        <v>42354</v>
      </c>
    </row>
    <row r="1007" spans="1:1">
      <c r="A1007" s="177">
        <v>42355</v>
      </c>
    </row>
    <row r="1008" spans="1:1">
      <c r="A1008" s="177">
        <v>42356</v>
      </c>
    </row>
    <row r="1009" spans="1:1">
      <c r="A1009" s="177">
        <v>42359</v>
      </c>
    </row>
    <row r="1010" spans="1:1">
      <c r="A1010" s="177">
        <v>42360</v>
      </c>
    </row>
    <row r="1011" spans="1:1">
      <c r="A1011" s="177">
        <v>42361</v>
      </c>
    </row>
    <row r="1012" spans="1:1">
      <c r="A1012" s="177">
        <v>42362</v>
      </c>
    </row>
    <row r="1013" spans="1:1">
      <c r="A1013" s="177">
        <v>42363</v>
      </c>
    </row>
    <row r="1014" spans="1:1">
      <c r="A1014" s="177">
        <v>42366</v>
      </c>
    </row>
    <row r="1015" spans="1:1">
      <c r="A1015" s="177">
        <v>42367</v>
      </c>
    </row>
    <row r="1016" spans="1:1">
      <c r="A1016" s="177">
        <v>42368</v>
      </c>
    </row>
    <row r="1017" spans="1:1">
      <c r="A1017" s="177">
        <v>42369</v>
      </c>
    </row>
    <row r="1018" spans="1:1">
      <c r="A1018" s="177">
        <v>42373</v>
      </c>
    </row>
    <row r="1019" spans="1:1">
      <c r="A1019" s="177">
        <v>42374</v>
      </c>
    </row>
    <row r="1020" spans="1:1">
      <c r="A1020" s="177">
        <v>42375</v>
      </c>
    </row>
    <row r="1021" spans="1:1">
      <c r="A1021" s="177">
        <v>42376</v>
      </c>
    </row>
    <row r="1022" spans="1:1">
      <c r="A1022" s="177">
        <v>42377</v>
      </c>
    </row>
    <row r="1023" spans="1:1">
      <c r="A1023" s="177">
        <v>42380</v>
      </c>
    </row>
    <row r="1024" spans="1:1">
      <c r="A1024" s="177">
        <v>42381</v>
      </c>
    </row>
    <row r="1025" spans="1:1">
      <c r="A1025" s="177">
        <v>42382</v>
      </c>
    </row>
    <row r="1026" spans="1:1">
      <c r="A1026" s="177">
        <v>42383</v>
      </c>
    </row>
    <row r="1027" spans="1:1">
      <c r="A1027" s="177">
        <v>42384</v>
      </c>
    </row>
    <row r="1028" spans="1:1">
      <c r="A1028" s="177">
        <v>42387</v>
      </c>
    </row>
    <row r="1029" spans="1:1">
      <c r="A1029" s="177">
        <v>42388</v>
      </c>
    </row>
    <row r="1030" spans="1:1">
      <c r="A1030" s="177">
        <v>42389</v>
      </c>
    </row>
    <row r="1031" spans="1:1">
      <c r="A1031" s="177">
        <v>42390</v>
      </c>
    </row>
    <row r="1032" spans="1:1">
      <c r="A1032" s="177">
        <v>42391</v>
      </c>
    </row>
    <row r="1033" spans="1:1">
      <c r="A1033" s="177">
        <v>42394</v>
      </c>
    </row>
    <row r="1034" spans="1:1">
      <c r="A1034" s="177">
        <v>42395</v>
      </c>
    </row>
    <row r="1035" spans="1:1">
      <c r="A1035" s="177">
        <v>42396</v>
      </c>
    </row>
    <row r="1036" spans="1:1">
      <c r="A1036" s="177">
        <v>42397</v>
      </c>
    </row>
    <row r="1037" spans="1:1">
      <c r="A1037" s="177">
        <v>42398</v>
      </c>
    </row>
    <row r="1038" spans="1:1">
      <c r="A1038" s="177">
        <v>42401</v>
      </c>
    </row>
    <row r="1039" spans="1:1">
      <c r="A1039" s="177">
        <v>42402</v>
      </c>
    </row>
    <row r="1040" spans="1:1">
      <c r="A1040" s="177">
        <v>42403</v>
      </c>
    </row>
    <row r="1041" spans="1:1">
      <c r="A1041" s="177">
        <v>42404</v>
      </c>
    </row>
    <row r="1042" spans="1:1">
      <c r="A1042" s="177">
        <v>42405</v>
      </c>
    </row>
    <row r="1043" spans="1:1">
      <c r="A1043" s="177">
        <v>42415</v>
      </c>
    </row>
    <row r="1044" spans="1:1">
      <c r="A1044" s="177">
        <v>42416</v>
      </c>
    </row>
    <row r="1045" spans="1:1">
      <c r="A1045" s="177">
        <v>42417</v>
      </c>
    </row>
    <row r="1046" spans="1:1">
      <c r="A1046" s="177">
        <v>42418</v>
      </c>
    </row>
    <row r="1047" spans="1:1">
      <c r="A1047" s="177">
        <v>42419</v>
      </c>
    </row>
    <row r="1048" spans="1:1">
      <c r="A1048" s="177">
        <v>42422</v>
      </c>
    </row>
    <row r="1049" spans="1:1">
      <c r="A1049" s="177">
        <v>42423</v>
      </c>
    </row>
    <row r="1050" spans="1:1">
      <c r="A1050" s="177">
        <v>42424</v>
      </c>
    </row>
    <row r="1051" spans="1:1">
      <c r="A1051" s="177">
        <v>42425</v>
      </c>
    </row>
    <row r="1052" spans="1:1">
      <c r="A1052" s="177">
        <v>42426</v>
      </c>
    </row>
    <row r="1053" spans="1:1">
      <c r="A1053" s="177">
        <v>42429</v>
      </c>
    </row>
    <row r="1054" spans="1:1">
      <c r="A1054" s="177">
        <v>42430</v>
      </c>
    </row>
    <row r="1055" spans="1:1">
      <c r="A1055" s="177">
        <v>42431</v>
      </c>
    </row>
    <row r="1056" spans="1:1">
      <c r="A1056" s="177">
        <v>42432</v>
      </c>
    </row>
    <row r="1057" spans="1:1">
      <c r="A1057" s="177">
        <v>42433</v>
      </c>
    </row>
    <row r="1058" spans="1:1">
      <c r="A1058" s="177">
        <v>42436</v>
      </c>
    </row>
    <row r="1059" spans="1:1">
      <c r="A1059" s="177">
        <v>42437</v>
      </c>
    </row>
    <row r="1060" spans="1:1">
      <c r="A1060" s="177">
        <v>42438</v>
      </c>
    </row>
    <row r="1061" spans="1:1">
      <c r="A1061" s="177">
        <v>42439</v>
      </c>
    </row>
    <row r="1062" spans="1:1">
      <c r="A1062" s="177">
        <v>42440</v>
      </c>
    </row>
    <row r="1063" spans="1:1">
      <c r="A1063" s="177">
        <v>42443</v>
      </c>
    </row>
    <row r="1064" spans="1:1">
      <c r="A1064" s="177">
        <v>42444</v>
      </c>
    </row>
    <row r="1065" spans="1:1">
      <c r="A1065" s="177">
        <v>42445</v>
      </c>
    </row>
    <row r="1066" spans="1:1">
      <c r="A1066" s="177">
        <v>42446</v>
      </c>
    </row>
    <row r="1067" spans="1:1">
      <c r="A1067" s="177">
        <v>42447</v>
      </c>
    </row>
    <row r="1068" spans="1:1">
      <c r="A1068" s="177">
        <v>42450</v>
      </c>
    </row>
    <row r="1069" spans="1:1">
      <c r="A1069" s="177">
        <v>42451</v>
      </c>
    </row>
    <row r="1070" spans="1:1">
      <c r="A1070" s="177">
        <v>42452</v>
      </c>
    </row>
    <row r="1071" spans="1:1">
      <c r="A1071" s="177">
        <v>42453</v>
      </c>
    </row>
    <row r="1072" spans="1:1">
      <c r="A1072" s="177">
        <v>42454</v>
      </c>
    </row>
    <row r="1073" spans="1:1">
      <c r="A1073" s="177">
        <v>42457</v>
      </c>
    </row>
    <row r="1074" spans="1:1">
      <c r="A1074" s="177">
        <v>42458</v>
      </c>
    </row>
    <row r="1075" spans="1:1">
      <c r="A1075" s="177">
        <v>42459</v>
      </c>
    </row>
    <row r="1076" spans="1:1">
      <c r="A1076" s="177">
        <v>42460</v>
      </c>
    </row>
    <row r="1077" spans="1:1">
      <c r="A1077" s="177">
        <v>42461</v>
      </c>
    </row>
    <row r="1078" spans="1:1">
      <c r="A1078" s="177">
        <v>42465</v>
      </c>
    </row>
    <row r="1079" spans="1:1">
      <c r="A1079" s="177">
        <v>42466</v>
      </c>
    </row>
    <row r="1080" spans="1:1">
      <c r="A1080" s="177">
        <v>42467</v>
      </c>
    </row>
    <row r="1081" spans="1:1">
      <c r="A1081" s="177">
        <v>42468</v>
      </c>
    </row>
    <row r="1082" spans="1:1">
      <c r="A1082" s="177">
        <v>42471</v>
      </c>
    </row>
    <row r="1083" spans="1:1">
      <c r="A1083" s="177">
        <v>42472</v>
      </c>
    </row>
    <row r="1084" spans="1:1">
      <c r="A1084" s="177">
        <v>42473</v>
      </c>
    </row>
    <row r="1085" spans="1:1">
      <c r="A1085" s="177">
        <v>42474</v>
      </c>
    </row>
    <row r="1086" spans="1:1">
      <c r="A1086" s="177">
        <v>42475</v>
      </c>
    </row>
    <row r="1087" spans="1:1">
      <c r="A1087" s="177">
        <v>42478</v>
      </c>
    </row>
    <row r="1088" spans="1:1">
      <c r="A1088" s="177">
        <v>42479</v>
      </c>
    </row>
    <row r="1089" spans="1:1">
      <c r="A1089" s="177">
        <v>42480</v>
      </c>
    </row>
    <row r="1090" spans="1:1">
      <c r="A1090" s="177">
        <v>42481</v>
      </c>
    </row>
    <row r="1091" spans="1:1">
      <c r="A1091" s="177">
        <v>42482</v>
      </c>
    </row>
    <row r="1092" spans="1:1">
      <c r="A1092" s="177">
        <v>42485</v>
      </c>
    </row>
    <row r="1093" spans="1:1">
      <c r="A1093" s="177">
        <v>42486</v>
      </c>
    </row>
    <row r="1094" spans="1:1">
      <c r="A1094" s="177">
        <v>42487</v>
      </c>
    </row>
    <row r="1095" spans="1:1">
      <c r="A1095" s="177">
        <v>42488</v>
      </c>
    </row>
    <row r="1096" spans="1:1">
      <c r="A1096" s="177">
        <v>42489</v>
      </c>
    </row>
    <row r="1097" spans="1:1">
      <c r="A1097" s="177">
        <v>42493</v>
      </c>
    </row>
    <row r="1098" spans="1:1">
      <c r="A1098" s="177">
        <v>42494</v>
      </c>
    </row>
    <row r="1099" spans="1:1">
      <c r="A1099" s="177">
        <v>42495</v>
      </c>
    </row>
    <row r="1100" spans="1:1">
      <c r="A1100" s="177">
        <v>42496</v>
      </c>
    </row>
    <row r="1101" spans="1:1">
      <c r="A1101" s="177">
        <v>42499</v>
      </c>
    </row>
    <row r="1102" spans="1:1">
      <c r="A1102" s="177">
        <v>42500</v>
      </c>
    </row>
    <row r="1103" spans="1:1">
      <c r="A1103" s="177">
        <v>42501</v>
      </c>
    </row>
    <row r="1104" spans="1:1">
      <c r="A1104" s="177">
        <v>42502</v>
      </c>
    </row>
    <row r="1105" spans="1:1">
      <c r="A1105" s="177">
        <v>42503</v>
      </c>
    </row>
    <row r="1106" spans="1:1">
      <c r="A1106" s="177">
        <v>42506</v>
      </c>
    </row>
    <row r="1107" spans="1:1">
      <c r="A1107" s="177">
        <v>42507</v>
      </c>
    </row>
    <row r="1108" spans="1:1">
      <c r="A1108" s="177">
        <v>42508</v>
      </c>
    </row>
    <row r="1109" spans="1:1">
      <c r="A1109" s="177">
        <v>42509</v>
      </c>
    </row>
    <row r="1110" spans="1:1">
      <c r="A1110" s="177">
        <v>42510</v>
      </c>
    </row>
    <row r="1111" spans="1:1">
      <c r="A1111" s="177">
        <v>42513</v>
      </c>
    </row>
    <row r="1112" spans="1:1">
      <c r="A1112" s="177">
        <v>42514</v>
      </c>
    </row>
    <row r="1113" spans="1:1">
      <c r="A1113" s="177">
        <v>42515</v>
      </c>
    </row>
    <row r="1114" spans="1:1">
      <c r="A1114" s="177">
        <v>42516</v>
      </c>
    </row>
    <row r="1115" spans="1:1">
      <c r="A1115" s="177">
        <v>42517</v>
      </c>
    </row>
    <row r="1116" spans="1:1">
      <c r="A1116" s="177">
        <v>42520</v>
      </c>
    </row>
    <row r="1117" spans="1:1">
      <c r="A1117" s="177">
        <v>42521</v>
      </c>
    </row>
    <row r="1118" spans="1:1">
      <c r="A1118" s="177">
        <v>42522</v>
      </c>
    </row>
    <row r="1119" spans="1:1">
      <c r="A1119" s="177">
        <v>42523</v>
      </c>
    </row>
    <row r="1120" spans="1:1">
      <c r="A1120" s="177">
        <v>42524</v>
      </c>
    </row>
    <row r="1121" spans="1:1">
      <c r="A1121" s="177">
        <v>42527</v>
      </c>
    </row>
    <row r="1122" spans="1:1">
      <c r="A1122" s="177">
        <v>42528</v>
      </c>
    </row>
    <row r="1123" spans="1:1">
      <c r="A1123" s="177">
        <v>42529</v>
      </c>
    </row>
    <row r="1124" spans="1:1">
      <c r="A1124" s="177">
        <v>42534</v>
      </c>
    </row>
    <row r="1125" spans="1:1">
      <c r="A1125" s="177">
        <v>42535</v>
      </c>
    </row>
    <row r="1126" spans="1:1">
      <c r="A1126" s="177">
        <v>42536</v>
      </c>
    </row>
    <row r="1127" spans="1:1">
      <c r="A1127" s="177">
        <v>42537</v>
      </c>
    </row>
    <row r="1128" spans="1:1">
      <c r="A1128" s="177">
        <v>42538</v>
      </c>
    </row>
    <row r="1129" spans="1:1">
      <c r="A1129" s="177">
        <v>42541</v>
      </c>
    </row>
    <row r="1130" spans="1:1">
      <c r="A1130" s="177">
        <v>42542</v>
      </c>
    </row>
    <row r="1131" spans="1:1">
      <c r="A1131" s="177">
        <v>42543</v>
      </c>
    </row>
    <row r="1132" spans="1:1">
      <c r="A1132" s="177">
        <v>42544</v>
      </c>
    </row>
    <row r="1133" spans="1:1">
      <c r="A1133" s="177">
        <v>42545</v>
      </c>
    </row>
    <row r="1134" spans="1:1">
      <c r="A1134" s="177">
        <v>42548</v>
      </c>
    </row>
    <row r="1135" spans="1:1">
      <c r="A1135" s="177">
        <v>42549</v>
      </c>
    </row>
    <row r="1136" spans="1:1">
      <c r="A1136" s="177">
        <v>42550</v>
      </c>
    </row>
    <row r="1137" spans="1:1">
      <c r="A1137" s="177">
        <v>42551</v>
      </c>
    </row>
    <row r="1138" spans="1:1">
      <c r="A1138" s="177">
        <v>42552</v>
      </c>
    </row>
    <row r="1139" spans="1:1">
      <c r="A1139" s="177">
        <v>42555</v>
      </c>
    </row>
    <row r="1140" spans="1:1">
      <c r="A1140" s="177">
        <v>42556</v>
      </c>
    </row>
    <row r="1141" spans="1:1">
      <c r="A1141" s="177">
        <v>42557</v>
      </c>
    </row>
    <row r="1142" spans="1:1">
      <c r="A1142" s="177">
        <v>42558</v>
      </c>
    </row>
    <row r="1143" spans="1:1">
      <c r="A1143" s="177">
        <v>42559</v>
      </c>
    </row>
    <row r="1144" spans="1:1">
      <c r="A1144" s="177">
        <v>42562</v>
      </c>
    </row>
    <row r="1145" spans="1:1">
      <c r="A1145" s="177">
        <v>42563</v>
      </c>
    </row>
    <row r="1146" spans="1:1">
      <c r="A1146" s="177">
        <v>42564</v>
      </c>
    </row>
    <row r="1147" spans="1:1">
      <c r="A1147" s="177">
        <v>42565</v>
      </c>
    </row>
    <row r="1148" spans="1:1">
      <c r="A1148" s="177">
        <v>42566</v>
      </c>
    </row>
    <row r="1149" spans="1:1">
      <c r="A1149" s="177">
        <v>42569</v>
      </c>
    </row>
    <row r="1150" spans="1:1">
      <c r="A1150" s="177">
        <v>42570</v>
      </c>
    </row>
    <row r="1151" spans="1:1">
      <c r="A1151" s="177">
        <v>42571</v>
      </c>
    </row>
    <row r="1152" spans="1:1">
      <c r="A1152" s="177">
        <v>42572</v>
      </c>
    </row>
    <row r="1153" spans="1:1">
      <c r="A1153" s="177">
        <v>42573</v>
      </c>
    </row>
    <row r="1154" spans="1:1">
      <c r="A1154" s="177">
        <v>42576</v>
      </c>
    </row>
    <row r="1155" spans="1:1">
      <c r="A1155" s="177">
        <v>42577</v>
      </c>
    </row>
    <row r="1156" spans="1:1">
      <c r="A1156" s="177">
        <v>42578</v>
      </c>
    </row>
    <row r="1157" spans="1:1">
      <c r="A1157" s="177">
        <v>42579</v>
      </c>
    </row>
    <row r="1158" spans="1:1">
      <c r="A1158" s="177">
        <v>42580</v>
      </c>
    </row>
    <row r="1159" spans="1:1">
      <c r="A1159" s="177">
        <v>42583</v>
      </c>
    </row>
    <row r="1160" spans="1:1">
      <c r="A1160" s="177">
        <v>42584</v>
      </c>
    </row>
    <row r="1161" spans="1:1">
      <c r="A1161" s="177">
        <v>42585</v>
      </c>
    </row>
    <row r="1162" spans="1:1">
      <c r="A1162" s="177">
        <v>42586</v>
      </c>
    </row>
    <row r="1163" spans="1:1">
      <c r="A1163" s="177">
        <v>42587</v>
      </c>
    </row>
    <row r="1164" spans="1:1">
      <c r="A1164" s="177">
        <v>42590</v>
      </c>
    </row>
    <row r="1165" spans="1:1">
      <c r="A1165" s="177">
        <v>42591</v>
      </c>
    </row>
    <row r="1166" spans="1:1">
      <c r="A1166" s="177">
        <v>42592</v>
      </c>
    </row>
    <row r="1167" spans="1:1">
      <c r="A1167" s="177">
        <v>42593</v>
      </c>
    </row>
    <row r="1168" spans="1:1">
      <c r="A1168" s="177">
        <v>42594</v>
      </c>
    </row>
    <row r="1169" spans="1:1">
      <c r="A1169" s="177">
        <v>42597</v>
      </c>
    </row>
    <row r="1170" spans="1:1">
      <c r="A1170" s="177">
        <v>42598</v>
      </c>
    </row>
    <row r="1171" spans="1:1">
      <c r="A1171" s="177">
        <v>42599</v>
      </c>
    </row>
    <row r="1172" spans="1:1">
      <c r="A1172" s="177">
        <v>42600</v>
      </c>
    </row>
    <row r="1173" spans="1:1">
      <c r="A1173" s="177">
        <v>42601</v>
      </c>
    </row>
    <row r="1174" spans="1:1">
      <c r="A1174" s="177">
        <v>42604</v>
      </c>
    </row>
    <row r="1175" spans="1:1">
      <c r="A1175" s="177">
        <v>42605</v>
      </c>
    </row>
    <row r="1176" spans="1:1">
      <c r="A1176" s="177">
        <v>42606</v>
      </c>
    </row>
    <row r="1177" spans="1:1">
      <c r="A1177" s="177">
        <v>42607</v>
      </c>
    </row>
    <row r="1178" spans="1:1">
      <c r="A1178" s="177">
        <v>42608</v>
      </c>
    </row>
    <row r="1179" spans="1:1">
      <c r="A1179" s="177">
        <v>42611</v>
      </c>
    </row>
    <row r="1180" spans="1:1">
      <c r="A1180" s="177">
        <v>42612</v>
      </c>
    </row>
    <row r="1181" spans="1:1">
      <c r="A1181" s="177">
        <v>42613</v>
      </c>
    </row>
    <row r="1182" spans="1:1">
      <c r="A1182" s="177">
        <v>42614</v>
      </c>
    </row>
    <row r="1183" spans="1:1">
      <c r="A1183" s="177">
        <v>42615</v>
      </c>
    </row>
    <row r="1184" spans="1:1">
      <c r="A1184" s="177">
        <v>42618</v>
      </c>
    </row>
    <row r="1185" spans="1:1">
      <c r="A1185" s="177">
        <v>42619</v>
      </c>
    </row>
    <row r="1186" spans="1:1">
      <c r="A1186" s="177">
        <v>42620</v>
      </c>
    </row>
    <row r="1187" spans="1:1">
      <c r="A1187" s="177">
        <v>42621</v>
      </c>
    </row>
    <row r="1188" spans="1:1">
      <c r="A1188" s="177">
        <v>42622</v>
      </c>
    </row>
    <row r="1189" spans="1:1">
      <c r="A1189" s="177">
        <v>42625</v>
      </c>
    </row>
    <row r="1190" spans="1:1">
      <c r="A1190" s="177">
        <v>42626</v>
      </c>
    </row>
    <row r="1191" spans="1:1">
      <c r="A1191" s="177">
        <v>42627</v>
      </c>
    </row>
    <row r="1192" spans="1:1">
      <c r="A1192" s="177">
        <v>42631</v>
      </c>
    </row>
    <row r="1193" spans="1:1">
      <c r="A1193" s="177">
        <v>42632</v>
      </c>
    </row>
    <row r="1194" spans="1:1">
      <c r="A1194" s="177">
        <v>42633</v>
      </c>
    </row>
    <row r="1195" spans="1:1">
      <c r="A1195" s="177">
        <v>42634</v>
      </c>
    </row>
    <row r="1196" spans="1:1">
      <c r="A1196" s="177">
        <v>42635</v>
      </c>
    </row>
    <row r="1197" spans="1:1">
      <c r="A1197" s="177">
        <v>42636</v>
      </c>
    </row>
    <row r="1198" spans="1:1">
      <c r="A1198" s="177">
        <v>42639</v>
      </c>
    </row>
    <row r="1199" spans="1:1">
      <c r="A1199" s="177">
        <v>42640</v>
      </c>
    </row>
    <row r="1200" spans="1:1">
      <c r="A1200" s="177">
        <v>42641</v>
      </c>
    </row>
    <row r="1201" spans="1:1">
      <c r="A1201" s="177">
        <v>42642</v>
      </c>
    </row>
    <row r="1202" spans="1:1">
      <c r="A1202" s="177">
        <v>42643</v>
      </c>
    </row>
    <row r="1203" spans="1:1">
      <c r="A1203" s="177">
        <v>42651</v>
      </c>
    </row>
    <row r="1204" spans="1:1">
      <c r="A1204" s="177">
        <v>42652</v>
      </c>
    </row>
    <row r="1205" spans="1:1">
      <c r="A1205" s="177">
        <v>42653</v>
      </c>
    </row>
    <row r="1206" spans="1:1">
      <c r="A1206" s="177">
        <v>42654</v>
      </c>
    </row>
    <row r="1207" spans="1:1">
      <c r="A1207" s="177">
        <v>42655</v>
      </c>
    </row>
    <row r="1208" spans="1:1">
      <c r="A1208" s="177">
        <v>42656</v>
      </c>
    </row>
    <row r="1209" spans="1:1">
      <c r="A1209" s="177">
        <v>42657</v>
      </c>
    </row>
    <row r="1210" spans="1:1">
      <c r="A1210" s="177">
        <v>42660</v>
      </c>
    </row>
    <row r="1211" spans="1:1">
      <c r="A1211" s="177">
        <v>42661</v>
      </c>
    </row>
    <row r="1212" spans="1:1">
      <c r="A1212" s="177">
        <v>42662</v>
      </c>
    </row>
    <row r="1213" spans="1:1">
      <c r="A1213" s="177">
        <v>42663</v>
      </c>
    </row>
    <row r="1214" spans="1:1">
      <c r="A1214" s="177">
        <v>42664</v>
      </c>
    </row>
    <row r="1215" spans="1:1">
      <c r="A1215" s="177">
        <v>42667</v>
      </c>
    </row>
    <row r="1216" spans="1:1">
      <c r="A1216" s="177">
        <v>42668</v>
      </c>
    </row>
    <row r="1217" spans="1:1">
      <c r="A1217" s="177">
        <v>42669</v>
      </c>
    </row>
    <row r="1218" spans="1:1">
      <c r="A1218" s="177">
        <v>42670</v>
      </c>
    </row>
    <row r="1219" spans="1:1">
      <c r="A1219" s="177">
        <v>42671</v>
      </c>
    </row>
    <row r="1220" spans="1:1">
      <c r="A1220" s="177">
        <v>42674</v>
      </c>
    </row>
    <row r="1221" spans="1:1">
      <c r="A1221" s="177">
        <v>42675</v>
      </c>
    </row>
    <row r="1222" spans="1:1">
      <c r="A1222" s="177">
        <v>42676</v>
      </c>
    </row>
    <row r="1223" spans="1:1">
      <c r="A1223" s="177">
        <v>42677</v>
      </c>
    </row>
    <row r="1224" spans="1:1">
      <c r="A1224" s="177">
        <v>42678</v>
      </c>
    </row>
    <row r="1225" spans="1:1">
      <c r="A1225" s="177">
        <v>42681</v>
      </c>
    </row>
    <row r="1226" spans="1:1">
      <c r="A1226" s="177">
        <v>42682</v>
      </c>
    </row>
    <row r="1227" spans="1:1">
      <c r="A1227" s="177">
        <v>42683</v>
      </c>
    </row>
    <row r="1228" spans="1:1">
      <c r="A1228" s="177">
        <v>42684</v>
      </c>
    </row>
    <row r="1229" spans="1:1">
      <c r="A1229" s="177">
        <v>42685</v>
      </c>
    </row>
    <row r="1230" spans="1:1">
      <c r="A1230" s="177">
        <v>42688</v>
      </c>
    </row>
    <row r="1231" spans="1:1">
      <c r="A1231" s="177">
        <v>42689</v>
      </c>
    </row>
    <row r="1232" spans="1:1">
      <c r="A1232" s="177">
        <v>42690</v>
      </c>
    </row>
    <row r="1233" spans="1:1">
      <c r="A1233" s="177">
        <v>42691</v>
      </c>
    </row>
    <row r="1234" spans="1:1">
      <c r="A1234" s="177">
        <v>42692</v>
      </c>
    </row>
    <row r="1235" spans="1:1">
      <c r="A1235" s="177">
        <v>42695</v>
      </c>
    </row>
    <row r="1236" spans="1:1">
      <c r="A1236" s="177">
        <v>42696</v>
      </c>
    </row>
    <row r="1237" spans="1:1">
      <c r="A1237" s="177">
        <v>42697</v>
      </c>
    </row>
    <row r="1238" spans="1:1">
      <c r="A1238" s="177">
        <v>42698</v>
      </c>
    </row>
    <row r="1239" spans="1:1">
      <c r="A1239" s="177">
        <v>42699</v>
      </c>
    </row>
    <row r="1240" spans="1:1">
      <c r="A1240" s="177">
        <v>42702</v>
      </c>
    </row>
    <row r="1241" spans="1:1">
      <c r="A1241" s="177">
        <v>42703</v>
      </c>
    </row>
    <row r="1242" spans="1:1">
      <c r="A1242" s="177">
        <v>42704</v>
      </c>
    </row>
    <row r="1243" spans="1:1">
      <c r="A1243" s="177">
        <v>42705</v>
      </c>
    </row>
    <row r="1244" spans="1:1">
      <c r="A1244" s="177">
        <v>42706</v>
      </c>
    </row>
    <row r="1245" spans="1:1">
      <c r="A1245" s="177">
        <v>42709</v>
      </c>
    </row>
    <row r="1246" spans="1:1">
      <c r="A1246" s="177">
        <v>42710</v>
      </c>
    </row>
    <row r="1247" spans="1:1">
      <c r="A1247" s="177">
        <v>42711</v>
      </c>
    </row>
    <row r="1248" spans="1:1">
      <c r="A1248" s="177">
        <v>42712</v>
      </c>
    </row>
    <row r="1249" spans="1:1">
      <c r="A1249" s="177">
        <v>42713</v>
      </c>
    </row>
    <row r="1250" spans="1:1">
      <c r="A1250" s="177">
        <v>42716</v>
      </c>
    </row>
    <row r="1251" spans="1:1">
      <c r="A1251" s="177">
        <v>42717</v>
      </c>
    </row>
    <row r="1252" spans="1:1">
      <c r="A1252" s="177">
        <v>42718</v>
      </c>
    </row>
    <row r="1253" spans="1:1">
      <c r="A1253" s="177">
        <v>42719</v>
      </c>
    </row>
    <row r="1254" spans="1:1">
      <c r="A1254" s="177">
        <v>42720</v>
      </c>
    </row>
    <row r="1255" spans="1:1">
      <c r="A1255" s="177">
        <v>42723</v>
      </c>
    </row>
    <row r="1256" spans="1:1">
      <c r="A1256" s="177">
        <v>42724</v>
      </c>
    </row>
    <row r="1257" spans="1:1">
      <c r="A1257" s="177">
        <v>42725</v>
      </c>
    </row>
    <row r="1258" spans="1:1">
      <c r="A1258" s="177">
        <v>42726</v>
      </c>
    </row>
    <row r="1259" spans="1:1">
      <c r="A1259" s="177">
        <v>42727</v>
      </c>
    </row>
    <row r="1260" spans="1:1">
      <c r="A1260" s="177">
        <v>42730</v>
      </c>
    </row>
    <row r="1261" spans="1:1">
      <c r="A1261" s="177">
        <v>42731</v>
      </c>
    </row>
    <row r="1262" spans="1:1">
      <c r="A1262" s="177">
        <v>42732</v>
      </c>
    </row>
    <row r="1263" spans="1:1">
      <c r="A1263" s="177">
        <v>42733</v>
      </c>
    </row>
    <row r="1264" spans="1:1">
      <c r="A1264" s="177">
        <v>42734</v>
      </c>
    </row>
    <row r="1265" spans="1:1">
      <c r="A1265" s="177">
        <v>42738</v>
      </c>
    </row>
    <row r="1266" spans="1:1">
      <c r="A1266" s="177">
        <v>42739</v>
      </c>
    </row>
    <row r="1267" spans="1:1">
      <c r="A1267" s="177">
        <v>42740</v>
      </c>
    </row>
    <row r="1268" spans="1:1">
      <c r="A1268" s="177">
        <v>42741</v>
      </c>
    </row>
    <row r="1269" spans="1:1">
      <c r="A1269" s="177">
        <v>42744</v>
      </c>
    </row>
    <row r="1270" spans="1:1">
      <c r="A1270" s="177">
        <v>42745</v>
      </c>
    </row>
    <row r="1271" spans="1:1">
      <c r="A1271" s="177">
        <v>42746</v>
      </c>
    </row>
    <row r="1272" spans="1:1">
      <c r="A1272" s="177">
        <v>42747</v>
      </c>
    </row>
    <row r="1273" spans="1:1">
      <c r="A1273" s="177">
        <v>42748</v>
      </c>
    </row>
    <row r="1274" spans="1:1">
      <c r="A1274" s="177">
        <v>42751</v>
      </c>
    </row>
    <row r="1275" spans="1:1">
      <c r="A1275" s="177">
        <v>42752</v>
      </c>
    </row>
    <row r="1276" spans="1:1">
      <c r="A1276" s="177">
        <v>42753</v>
      </c>
    </row>
    <row r="1277" spans="1:1">
      <c r="A1277" s="177">
        <v>42754</v>
      </c>
    </row>
    <row r="1278" spans="1:1">
      <c r="A1278" s="177">
        <v>42755</v>
      </c>
    </row>
    <row r="1279" spans="1:1">
      <c r="A1279" s="177">
        <v>42757</v>
      </c>
    </row>
    <row r="1280" spans="1:1">
      <c r="A1280" s="177">
        <v>42758</v>
      </c>
    </row>
    <row r="1281" spans="1:1">
      <c r="A1281" s="177">
        <v>42759</v>
      </c>
    </row>
    <row r="1282" spans="1:1">
      <c r="A1282" s="177">
        <v>42760</v>
      </c>
    </row>
    <row r="1283" spans="1:1">
      <c r="A1283" s="177">
        <v>42761</v>
      </c>
    </row>
    <row r="1284" spans="1:1">
      <c r="A1284" s="177">
        <v>42769</v>
      </c>
    </row>
    <row r="1285" spans="1:1">
      <c r="A1285" s="177">
        <v>42770</v>
      </c>
    </row>
    <row r="1286" spans="1:1">
      <c r="A1286" s="177">
        <v>42772</v>
      </c>
    </row>
    <row r="1287" spans="1:1">
      <c r="A1287" s="177">
        <v>42773</v>
      </c>
    </row>
    <row r="1288" spans="1:1">
      <c r="A1288" s="177">
        <v>42774</v>
      </c>
    </row>
    <row r="1289" spans="1:1">
      <c r="A1289" s="177">
        <v>42775</v>
      </c>
    </row>
    <row r="1290" spans="1:1">
      <c r="A1290" s="177">
        <v>42776</v>
      </c>
    </row>
    <row r="1291" spans="1:1">
      <c r="A1291" s="177">
        <v>42779</v>
      </c>
    </row>
    <row r="1292" spans="1:1">
      <c r="A1292" s="177">
        <v>42780</v>
      </c>
    </row>
    <row r="1293" spans="1:1">
      <c r="A1293" s="177">
        <v>42781</v>
      </c>
    </row>
    <row r="1294" spans="1:1">
      <c r="A1294" s="177">
        <v>42782</v>
      </c>
    </row>
    <row r="1295" spans="1:1">
      <c r="A1295" s="177">
        <v>42783</v>
      </c>
    </row>
    <row r="1296" spans="1:1">
      <c r="A1296" s="177">
        <v>42786</v>
      </c>
    </row>
    <row r="1297" spans="1:1">
      <c r="A1297" s="177">
        <v>42787</v>
      </c>
    </row>
    <row r="1298" spans="1:1">
      <c r="A1298" s="177">
        <v>42788</v>
      </c>
    </row>
    <row r="1299" spans="1:1">
      <c r="A1299" s="177">
        <v>42789</v>
      </c>
    </row>
    <row r="1300" spans="1:1">
      <c r="A1300" s="177">
        <v>42790</v>
      </c>
    </row>
    <row r="1301" spans="1:1">
      <c r="A1301" s="177">
        <v>42793</v>
      </c>
    </row>
    <row r="1302" spans="1:1">
      <c r="A1302" s="177">
        <v>42794</v>
      </c>
    </row>
    <row r="1303" spans="1:1">
      <c r="A1303" s="177">
        <v>42795</v>
      </c>
    </row>
    <row r="1304" spans="1:1">
      <c r="A1304" s="177">
        <v>42796</v>
      </c>
    </row>
    <row r="1305" spans="1:1">
      <c r="A1305" s="177">
        <v>42797</v>
      </c>
    </row>
    <row r="1306" spans="1:1">
      <c r="A1306" s="177">
        <v>42800</v>
      </c>
    </row>
    <row r="1307" spans="1:1">
      <c r="A1307" s="177">
        <v>42801</v>
      </c>
    </row>
    <row r="1308" spans="1:1">
      <c r="A1308" s="177">
        <v>42802</v>
      </c>
    </row>
    <row r="1309" spans="1:1">
      <c r="A1309" s="177">
        <v>42803</v>
      </c>
    </row>
    <row r="1310" spans="1:1">
      <c r="A1310" s="177">
        <v>42804</v>
      </c>
    </row>
    <row r="1311" spans="1:1">
      <c r="A1311" s="177">
        <v>42807</v>
      </c>
    </row>
    <row r="1312" spans="1:1">
      <c r="A1312" s="177">
        <v>42808</v>
      </c>
    </row>
    <row r="1313" spans="1:1">
      <c r="A1313" s="177">
        <v>42809</v>
      </c>
    </row>
    <row r="1314" spans="1:1">
      <c r="A1314" s="177">
        <v>42810</v>
      </c>
    </row>
    <row r="1315" spans="1:1">
      <c r="A1315" s="177">
        <v>42811</v>
      </c>
    </row>
    <row r="1316" spans="1:1">
      <c r="A1316" s="177">
        <v>42814</v>
      </c>
    </row>
    <row r="1317" spans="1:1">
      <c r="A1317" s="177">
        <v>42815</v>
      </c>
    </row>
    <row r="1318" spans="1:1">
      <c r="A1318" s="177">
        <v>42816</v>
      </c>
    </row>
    <row r="1319" spans="1:1">
      <c r="A1319" s="177">
        <v>42817</v>
      </c>
    </row>
    <row r="1320" spans="1:1">
      <c r="A1320" s="177">
        <v>42818</v>
      </c>
    </row>
    <row r="1321" spans="1:1">
      <c r="A1321" s="177">
        <v>42821</v>
      </c>
    </row>
    <row r="1322" spans="1:1">
      <c r="A1322" s="177">
        <v>42822</v>
      </c>
    </row>
    <row r="1323" spans="1:1">
      <c r="A1323" s="177">
        <v>42823</v>
      </c>
    </row>
    <row r="1324" spans="1:1">
      <c r="A1324" s="177">
        <v>42824</v>
      </c>
    </row>
    <row r="1325" spans="1:1">
      <c r="A1325" s="177">
        <v>42825</v>
      </c>
    </row>
    <row r="1326" spans="1:1">
      <c r="A1326" s="177">
        <v>42826</v>
      </c>
    </row>
    <row r="1327" spans="1:1">
      <c r="A1327" s="177">
        <v>42830</v>
      </c>
    </row>
    <row r="1328" spans="1:1">
      <c r="A1328" s="177">
        <v>42831</v>
      </c>
    </row>
    <row r="1329" spans="1:1">
      <c r="A1329" s="177">
        <v>42832</v>
      </c>
    </row>
    <row r="1330" spans="1:1">
      <c r="A1330" s="177">
        <v>42835</v>
      </c>
    </row>
    <row r="1331" spans="1:1">
      <c r="A1331" s="177">
        <v>42836</v>
      </c>
    </row>
    <row r="1332" spans="1:1">
      <c r="A1332" s="177">
        <v>42837</v>
      </c>
    </row>
    <row r="1333" spans="1:1">
      <c r="A1333" s="177">
        <v>42838</v>
      </c>
    </row>
    <row r="1334" spans="1:1">
      <c r="A1334" s="177">
        <v>42839</v>
      </c>
    </row>
    <row r="1335" spans="1:1">
      <c r="A1335" s="177">
        <v>42842</v>
      </c>
    </row>
    <row r="1336" spans="1:1">
      <c r="A1336" s="177">
        <v>42843</v>
      </c>
    </row>
    <row r="1337" spans="1:1">
      <c r="A1337" s="177">
        <v>42844</v>
      </c>
    </row>
    <row r="1338" spans="1:1">
      <c r="A1338" s="177">
        <v>42845</v>
      </c>
    </row>
    <row r="1339" spans="1:1">
      <c r="A1339" s="177">
        <v>42846</v>
      </c>
    </row>
    <row r="1340" spans="1:1">
      <c r="A1340" s="177">
        <v>42849</v>
      </c>
    </row>
    <row r="1341" spans="1:1">
      <c r="A1341" s="177">
        <v>42850</v>
      </c>
    </row>
    <row r="1342" spans="1:1">
      <c r="A1342" s="177">
        <v>42851</v>
      </c>
    </row>
    <row r="1343" spans="1:1">
      <c r="A1343" s="177">
        <v>42852</v>
      </c>
    </row>
    <row r="1344" spans="1:1">
      <c r="A1344" s="177">
        <v>42853</v>
      </c>
    </row>
    <row r="1345" spans="1:1">
      <c r="A1345" s="177">
        <v>42857</v>
      </c>
    </row>
    <row r="1346" spans="1:1">
      <c r="A1346" s="177">
        <v>42858</v>
      </c>
    </row>
    <row r="1347" spans="1:1">
      <c r="A1347" s="177">
        <v>42859</v>
      </c>
    </row>
    <row r="1348" spans="1:1">
      <c r="A1348" s="177">
        <v>42860</v>
      </c>
    </row>
    <row r="1349" spans="1:1">
      <c r="A1349" s="177">
        <v>42863</v>
      </c>
    </row>
    <row r="1350" spans="1:1">
      <c r="A1350" s="177">
        <v>42864</v>
      </c>
    </row>
    <row r="1351" spans="1:1">
      <c r="A1351" s="177">
        <v>42865</v>
      </c>
    </row>
    <row r="1352" spans="1:1">
      <c r="A1352" s="177">
        <v>42866</v>
      </c>
    </row>
    <row r="1353" spans="1:1">
      <c r="A1353" s="177">
        <v>42867</v>
      </c>
    </row>
    <row r="1354" spans="1:1">
      <c r="A1354" s="177">
        <v>42870</v>
      </c>
    </row>
    <row r="1355" spans="1:1">
      <c r="A1355" s="177">
        <v>42871</v>
      </c>
    </row>
    <row r="1356" spans="1:1">
      <c r="A1356" s="177">
        <v>42872</v>
      </c>
    </row>
    <row r="1357" spans="1:1">
      <c r="A1357" s="177">
        <v>42873</v>
      </c>
    </row>
    <row r="1358" spans="1:1">
      <c r="A1358" s="177">
        <v>42874</v>
      </c>
    </row>
    <row r="1359" spans="1:1">
      <c r="A1359" s="177">
        <v>42877</v>
      </c>
    </row>
    <row r="1360" spans="1:1">
      <c r="A1360" s="177">
        <v>42878</v>
      </c>
    </row>
    <row r="1361" spans="1:1">
      <c r="A1361" s="177">
        <v>42879</v>
      </c>
    </row>
    <row r="1362" spans="1:1">
      <c r="A1362" s="177">
        <v>42880</v>
      </c>
    </row>
    <row r="1363" spans="1:1">
      <c r="A1363" s="177">
        <v>42881</v>
      </c>
    </row>
    <row r="1364" spans="1:1">
      <c r="A1364" s="177">
        <v>42882</v>
      </c>
    </row>
    <row r="1365" spans="1:1">
      <c r="A1365" s="177">
        <v>42886</v>
      </c>
    </row>
    <row r="1366" spans="1:1">
      <c r="A1366" s="177">
        <v>42887</v>
      </c>
    </row>
    <row r="1367" spans="1:1">
      <c r="A1367" s="177">
        <v>42888</v>
      </c>
    </row>
    <row r="1368" spans="1:1">
      <c r="A1368" s="177">
        <v>42891</v>
      </c>
    </row>
    <row r="1369" spans="1:1">
      <c r="A1369" s="177">
        <v>42892</v>
      </c>
    </row>
    <row r="1370" spans="1:1">
      <c r="A1370" s="177">
        <v>42893</v>
      </c>
    </row>
    <row r="1371" spans="1:1">
      <c r="A1371" s="177">
        <v>42894</v>
      </c>
    </row>
    <row r="1372" spans="1:1">
      <c r="A1372" s="177">
        <v>42895</v>
      </c>
    </row>
    <row r="1373" spans="1:1">
      <c r="A1373" s="177">
        <v>42898</v>
      </c>
    </row>
    <row r="1374" spans="1:1">
      <c r="A1374" s="177">
        <v>42899</v>
      </c>
    </row>
    <row r="1375" spans="1:1">
      <c r="A1375" s="177">
        <v>42900</v>
      </c>
    </row>
    <row r="1376" spans="1:1">
      <c r="A1376" s="177">
        <v>42901</v>
      </c>
    </row>
    <row r="1377" spans="1:1">
      <c r="A1377" s="177">
        <v>42902</v>
      </c>
    </row>
    <row r="1378" spans="1:1">
      <c r="A1378" s="177">
        <v>42905</v>
      </c>
    </row>
    <row r="1379" spans="1:1">
      <c r="A1379" s="177">
        <v>42906</v>
      </c>
    </row>
    <row r="1380" spans="1:1">
      <c r="A1380" s="177">
        <v>42907</v>
      </c>
    </row>
    <row r="1381" spans="1:1">
      <c r="A1381" s="177">
        <v>42908</v>
      </c>
    </row>
    <row r="1382" spans="1:1">
      <c r="A1382" s="177">
        <v>42909</v>
      </c>
    </row>
    <row r="1383" spans="1:1">
      <c r="A1383" s="177">
        <v>42912</v>
      </c>
    </row>
    <row r="1384" spans="1:1">
      <c r="A1384" s="177">
        <v>42913</v>
      </c>
    </row>
    <row r="1385" spans="1:1">
      <c r="A1385" s="177">
        <v>42914</v>
      </c>
    </row>
    <row r="1386" spans="1:1">
      <c r="A1386" s="177">
        <v>42915</v>
      </c>
    </row>
    <row r="1387" spans="1:1">
      <c r="A1387" s="177">
        <v>42916</v>
      </c>
    </row>
    <row r="1388" spans="1:1">
      <c r="A1388" s="177">
        <v>42919</v>
      </c>
    </row>
    <row r="1389" spans="1:1">
      <c r="A1389" s="177">
        <v>42920</v>
      </c>
    </row>
    <row r="1390" spans="1:1">
      <c r="A1390" s="177">
        <v>42921</v>
      </c>
    </row>
    <row r="1391" spans="1:1">
      <c r="A1391" s="177">
        <v>42922</v>
      </c>
    </row>
    <row r="1392" spans="1:1">
      <c r="A1392" s="177">
        <v>42923</v>
      </c>
    </row>
    <row r="1393" spans="1:1">
      <c r="A1393" s="177">
        <v>42926</v>
      </c>
    </row>
    <row r="1394" spans="1:1">
      <c r="A1394" s="177">
        <v>42927</v>
      </c>
    </row>
    <row r="1395" spans="1:1">
      <c r="A1395" s="177">
        <v>42928</v>
      </c>
    </row>
    <row r="1396" spans="1:1">
      <c r="A1396" s="177">
        <v>42929</v>
      </c>
    </row>
    <row r="1397" spans="1:1">
      <c r="A1397" s="177">
        <v>42930</v>
      </c>
    </row>
    <row r="1398" spans="1:1">
      <c r="A1398" s="177">
        <v>42933</v>
      </c>
    </row>
    <row r="1399" spans="1:1">
      <c r="A1399" s="177">
        <v>42934</v>
      </c>
    </row>
    <row r="1400" spans="1:1">
      <c r="A1400" s="177">
        <v>42935</v>
      </c>
    </row>
    <row r="1401" spans="1:1">
      <c r="A1401" s="177">
        <v>42936</v>
      </c>
    </row>
    <row r="1402" spans="1:1">
      <c r="A1402" s="177">
        <v>42937</v>
      </c>
    </row>
    <row r="1403" spans="1:1">
      <c r="A1403" s="177">
        <v>42940</v>
      </c>
    </row>
    <row r="1404" spans="1:1">
      <c r="A1404" s="177">
        <v>42941</v>
      </c>
    </row>
    <row r="1405" spans="1:1">
      <c r="A1405" s="177">
        <v>42942</v>
      </c>
    </row>
    <row r="1406" spans="1:1">
      <c r="A1406" s="177">
        <v>42943</v>
      </c>
    </row>
    <row r="1407" spans="1:1">
      <c r="A1407" s="177">
        <v>42944</v>
      </c>
    </row>
    <row r="1408" spans="1:1">
      <c r="A1408" s="177">
        <v>42947</v>
      </c>
    </row>
    <row r="1409" spans="1:1">
      <c r="A1409" s="177">
        <v>42948</v>
      </c>
    </row>
    <row r="1410" spans="1:1">
      <c r="A1410" s="177">
        <v>42949</v>
      </c>
    </row>
    <row r="1411" spans="1:1">
      <c r="A1411" s="177">
        <v>42950</v>
      </c>
    </row>
    <row r="1412" spans="1:1">
      <c r="A1412" s="177">
        <v>42951</v>
      </c>
    </row>
    <row r="1413" spans="1:1">
      <c r="A1413" s="177">
        <v>42954</v>
      </c>
    </row>
    <row r="1414" spans="1:1">
      <c r="A1414" s="177">
        <v>42955</v>
      </c>
    </row>
    <row r="1415" spans="1:1">
      <c r="A1415" s="177">
        <v>42956</v>
      </c>
    </row>
    <row r="1416" spans="1:1">
      <c r="A1416" s="177">
        <v>42957</v>
      </c>
    </row>
    <row r="1417" spans="1:1">
      <c r="A1417" s="177">
        <v>42958</v>
      </c>
    </row>
    <row r="1418" spans="1:1">
      <c r="A1418" s="177">
        <v>42961</v>
      </c>
    </row>
    <row r="1419" spans="1:1">
      <c r="A1419" s="177">
        <v>42962</v>
      </c>
    </row>
    <row r="1420" spans="1:1">
      <c r="A1420" s="177">
        <v>42963</v>
      </c>
    </row>
    <row r="1421" spans="1:1">
      <c r="A1421" s="177">
        <v>42964</v>
      </c>
    </row>
    <row r="1422" spans="1:1">
      <c r="A1422" s="177">
        <v>42965</v>
      </c>
    </row>
    <row r="1423" spans="1:1">
      <c r="A1423" s="177">
        <v>42968</v>
      </c>
    </row>
    <row r="1424" spans="1:1">
      <c r="A1424" s="177">
        <v>42969</v>
      </c>
    </row>
    <row r="1425" spans="1:1">
      <c r="A1425" s="177">
        <v>42970</v>
      </c>
    </row>
    <row r="1426" spans="1:1">
      <c r="A1426" s="177">
        <v>42971</v>
      </c>
    </row>
    <row r="1427" spans="1:1">
      <c r="A1427" s="177">
        <v>42972</v>
      </c>
    </row>
    <row r="1428" spans="1:1">
      <c r="A1428" s="177">
        <v>42975</v>
      </c>
    </row>
    <row r="1429" spans="1:1">
      <c r="A1429" s="177">
        <v>42976</v>
      </c>
    </row>
    <row r="1430" spans="1:1">
      <c r="A1430" s="177">
        <v>42977</v>
      </c>
    </row>
    <row r="1431" spans="1:1">
      <c r="A1431" s="177">
        <v>42978</v>
      </c>
    </row>
    <row r="1432" spans="1:1">
      <c r="A1432" s="177">
        <v>42979</v>
      </c>
    </row>
    <row r="1433" spans="1:1">
      <c r="A1433" s="177">
        <v>42982</v>
      </c>
    </row>
    <row r="1434" spans="1:1">
      <c r="A1434" s="177">
        <v>42983</v>
      </c>
    </row>
    <row r="1435" spans="1:1">
      <c r="A1435" s="177">
        <v>42984</v>
      </c>
    </row>
    <row r="1436" spans="1:1">
      <c r="A1436" s="177">
        <v>42985</v>
      </c>
    </row>
    <row r="1437" spans="1:1">
      <c r="A1437" s="177">
        <v>42986</v>
      </c>
    </row>
    <row r="1438" spans="1:1">
      <c r="A1438" s="177">
        <v>42989</v>
      </c>
    </row>
    <row r="1439" spans="1:1">
      <c r="A1439" s="177">
        <v>42990</v>
      </c>
    </row>
    <row r="1440" spans="1:1">
      <c r="A1440" s="177">
        <v>42991</v>
      </c>
    </row>
    <row r="1441" spans="1:1">
      <c r="A1441" s="177">
        <v>42992</v>
      </c>
    </row>
    <row r="1442" spans="1:1">
      <c r="A1442" s="177">
        <v>42993</v>
      </c>
    </row>
    <row r="1443" spans="1:1">
      <c r="A1443" s="177">
        <v>42996</v>
      </c>
    </row>
    <row r="1444" spans="1:1">
      <c r="A1444" s="177">
        <v>42997</v>
      </c>
    </row>
    <row r="1445" spans="1:1">
      <c r="A1445" s="177">
        <v>42998</v>
      </c>
    </row>
    <row r="1446" spans="1:1">
      <c r="A1446" s="177">
        <v>42999</v>
      </c>
    </row>
    <row r="1447" spans="1:1">
      <c r="A1447" s="177">
        <v>43000</v>
      </c>
    </row>
    <row r="1448" spans="1:1">
      <c r="A1448" s="177">
        <v>43003</v>
      </c>
    </row>
    <row r="1449" spans="1:1">
      <c r="A1449" s="177">
        <v>43004</v>
      </c>
    </row>
    <row r="1450" spans="1:1">
      <c r="A1450" s="177">
        <v>43005</v>
      </c>
    </row>
    <row r="1451" spans="1:1">
      <c r="A1451" s="177">
        <v>43006</v>
      </c>
    </row>
    <row r="1452" spans="1:1">
      <c r="A1452" s="177">
        <v>43007</v>
      </c>
    </row>
    <row r="1453" spans="1:1">
      <c r="A1453" s="177">
        <v>43008</v>
      </c>
    </row>
    <row r="1454" spans="1:1">
      <c r="A1454" s="177">
        <v>43017</v>
      </c>
    </row>
    <row r="1455" spans="1:1">
      <c r="A1455" s="177">
        <v>43018</v>
      </c>
    </row>
    <row r="1456" spans="1:1">
      <c r="A1456" s="177">
        <v>43019</v>
      </c>
    </row>
    <row r="1457" spans="1:1">
      <c r="A1457" s="177">
        <v>43020</v>
      </c>
    </row>
    <row r="1458" spans="1:1">
      <c r="A1458" s="177">
        <v>43021</v>
      </c>
    </row>
    <row r="1459" spans="1:1">
      <c r="A1459" s="177">
        <v>43024</v>
      </c>
    </row>
    <row r="1460" spans="1:1">
      <c r="A1460" s="177">
        <v>43025</v>
      </c>
    </row>
    <row r="1461" spans="1:1">
      <c r="A1461" s="177">
        <v>43026</v>
      </c>
    </row>
    <row r="1462" spans="1:1">
      <c r="A1462" s="177">
        <v>43027</v>
      </c>
    </row>
    <row r="1463" spans="1:1">
      <c r="A1463" s="177">
        <v>43028</v>
      </c>
    </row>
    <row r="1464" spans="1:1">
      <c r="A1464" s="177">
        <v>43031</v>
      </c>
    </row>
    <row r="1465" spans="1:1">
      <c r="A1465" s="177">
        <v>43032</v>
      </c>
    </row>
    <row r="1466" spans="1:1">
      <c r="A1466" s="177">
        <v>43033</v>
      </c>
    </row>
    <row r="1467" spans="1:1">
      <c r="A1467" s="177">
        <v>43034</v>
      </c>
    </row>
    <row r="1468" spans="1:1">
      <c r="A1468" s="177">
        <v>43035</v>
      </c>
    </row>
    <row r="1469" spans="1:1">
      <c r="A1469" s="177">
        <v>43038</v>
      </c>
    </row>
    <row r="1470" spans="1:1">
      <c r="A1470" s="177">
        <v>43039</v>
      </c>
    </row>
    <row r="1471" spans="1:1">
      <c r="A1471" s="177">
        <v>43040</v>
      </c>
    </row>
    <row r="1472" spans="1:1">
      <c r="A1472" s="177">
        <v>43041</v>
      </c>
    </row>
    <row r="1473" spans="1:1">
      <c r="A1473" s="177">
        <v>43042</v>
      </c>
    </row>
    <row r="1474" spans="1:1">
      <c r="A1474" s="177">
        <v>43045</v>
      </c>
    </row>
    <row r="1475" spans="1:1">
      <c r="A1475" s="177">
        <v>43046</v>
      </c>
    </row>
    <row r="1476" spans="1:1">
      <c r="A1476" s="177">
        <v>43047</v>
      </c>
    </row>
    <row r="1477" spans="1:1">
      <c r="A1477" s="177">
        <v>43048</v>
      </c>
    </row>
    <row r="1478" spans="1:1">
      <c r="A1478" s="177">
        <v>43049</v>
      </c>
    </row>
    <row r="1479" spans="1:1">
      <c r="A1479" s="177">
        <v>43052</v>
      </c>
    </row>
    <row r="1480" spans="1:1">
      <c r="A1480" s="177">
        <v>43053</v>
      </c>
    </row>
    <row r="1481" spans="1:1">
      <c r="A1481" s="177">
        <v>43054</v>
      </c>
    </row>
    <row r="1482" spans="1:1">
      <c r="A1482" s="177">
        <v>43055</v>
      </c>
    </row>
    <row r="1483" spans="1:1">
      <c r="A1483" s="177">
        <v>43056</v>
      </c>
    </row>
    <row r="1484" spans="1:1">
      <c r="A1484" s="177">
        <v>43059</v>
      </c>
    </row>
    <row r="1485" spans="1:1">
      <c r="A1485" s="177">
        <v>43060</v>
      </c>
    </row>
    <row r="1486" spans="1:1">
      <c r="A1486" s="177">
        <v>43061</v>
      </c>
    </row>
    <row r="1487" spans="1:1">
      <c r="A1487" s="177">
        <v>43062</v>
      </c>
    </row>
    <row r="1488" spans="1:1">
      <c r="A1488" s="177">
        <v>43063</v>
      </c>
    </row>
    <row r="1489" spans="1:1">
      <c r="A1489" s="177">
        <v>43066</v>
      </c>
    </row>
    <row r="1490" spans="1:1">
      <c r="A1490" s="177">
        <v>43067</v>
      </c>
    </row>
    <row r="1491" spans="1:1">
      <c r="A1491" s="177">
        <v>43068</v>
      </c>
    </row>
    <row r="1492" spans="1:1">
      <c r="A1492" s="177">
        <v>43069</v>
      </c>
    </row>
    <row r="1493" spans="1:1">
      <c r="A1493" s="177">
        <v>43070</v>
      </c>
    </row>
    <row r="1494" spans="1:1">
      <c r="A1494" s="177">
        <v>43073</v>
      </c>
    </row>
    <row r="1495" spans="1:1">
      <c r="A1495" s="177">
        <v>43074</v>
      </c>
    </row>
    <row r="1496" spans="1:1">
      <c r="A1496" s="177">
        <v>43075</v>
      </c>
    </row>
    <row r="1497" spans="1:1">
      <c r="A1497" s="177">
        <v>43076</v>
      </c>
    </row>
    <row r="1498" spans="1:1">
      <c r="A1498" s="177">
        <v>43077</v>
      </c>
    </row>
    <row r="1499" spans="1:1">
      <c r="A1499" s="177">
        <v>43080</v>
      </c>
    </row>
    <row r="1500" spans="1:1">
      <c r="A1500" s="177">
        <v>43081</v>
      </c>
    </row>
    <row r="1501" spans="1:1">
      <c r="A1501" s="177">
        <v>43082</v>
      </c>
    </row>
    <row r="1502" spans="1:1">
      <c r="A1502" s="177">
        <v>43083</v>
      </c>
    </row>
    <row r="1503" spans="1:1">
      <c r="A1503" s="177">
        <v>43084</v>
      </c>
    </row>
    <row r="1504" spans="1:1">
      <c r="A1504" s="177">
        <v>43087</v>
      </c>
    </row>
    <row r="1505" spans="1:1">
      <c r="A1505" s="177">
        <v>43088</v>
      </c>
    </row>
    <row r="1506" spans="1:1">
      <c r="A1506" s="177">
        <v>43089</v>
      </c>
    </row>
    <row r="1507" spans="1:1">
      <c r="A1507" s="177">
        <v>43090</v>
      </c>
    </row>
    <row r="1508" spans="1:1">
      <c r="A1508" s="177">
        <v>43091</v>
      </c>
    </row>
    <row r="1509" spans="1:1">
      <c r="A1509" s="177">
        <v>43094</v>
      </c>
    </row>
    <row r="1510" spans="1:1">
      <c r="A1510" s="177">
        <v>43095</v>
      </c>
    </row>
    <row r="1511" spans="1:1">
      <c r="A1511" s="177">
        <v>43096</v>
      </c>
    </row>
    <row r="1512" spans="1:1">
      <c r="A1512" s="177">
        <v>43097</v>
      </c>
    </row>
    <row r="1513" spans="1:1">
      <c r="A1513" s="177">
        <v>43098</v>
      </c>
    </row>
    <row r="1514" spans="1:1">
      <c r="A1514" s="177">
        <v>43102</v>
      </c>
    </row>
    <row r="1515" spans="1:1">
      <c r="A1515" s="177">
        <v>43103</v>
      </c>
    </row>
    <row r="1516" spans="1:1">
      <c r="A1516" s="177">
        <v>43104</v>
      </c>
    </row>
    <row r="1517" spans="1:1">
      <c r="A1517" s="177">
        <v>43105</v>
      </c>
    </row>
    <row r="1518" spans="1:1">
      <c r="A1518" s="177">
        <v>43108</v>
      </c>
    </row>
    <row r="1519" spans="1:1">
      <c r="A1519" s="177">
        <v>43109</v>
      </c>
    </row>
    <row r="1520" spans="1:1">
      <c r="A1520" s="177">
        <v>43110</v>
      </c>
    </row>
    <row r="1521" spans="1:1">
      <c r="A1521" s="177">
        <v>43111</v>
      </c>
    </row>
    <row r="1522" spans="1:1">
      <c r="A1522" s="177">
        <v>43112</v>
      </c>
    </row>
    <row r="1523" spans="1:1">
      <c r="A1523" s="177">
        <v>43115</v>
      </c>
    </row>
    <row r="1524" spans="1:1">
      <c r="A1524" s="177">
        <v>43116</v>
      </c>
    </row>
    <row r="1525" spans="1:1">
      <c r="A1525" s="177">
        <v>43117</v>
      </c>
    </row>
    <row r="1526" spans="1:1">
      <c r="A1526" s="177">
        <v>43118</v>
      </c>
    </row>
    <row r="1527" spans="1:1">
      <c r="A1527" s="177">
        <v>43119</v>
      </c>
    </row>
    <row r="1528" spans="1:1">
      <c r="A1528" s="177">
        <v>43122</v>
      </c>
    </row>
    <row r="1529" spans="1:1">
      <c r="A1529" s="177">
        <v>43123</v>
      </c>
    </row>
    <row r="1530" spans="1:1">
      <c r="A1530" s="177">
        <v>43124</v>
      </c>
    </row>
    <row r="1531" spans="1:1">
      <c r="A1531" s="177">
        <v>43125</v>
      </c>
    </row>
    <row r="1532" spans="1:1">
      <c r="A1532" s="177">
        <v>43126</v>
      </c>
    </row>
    <row r="1533" spans="1:1">
      <c r="A1533" s="177">
        <v>43129</v>
      </c>
    </row>
    <row r="1534" spans="1:1">
      <c r="A1534" s="177">
        <v>43130</v>
      </c>
    </row>
    <row r="1535" spans="1:1">
      <c r="A1535" s="177">
        <v>43131</v>
      </c>
    </row>
    <row r="1536" spans="1:1">
      <c r="A1536" s="177">
        <v>43132</v>
      </c>
    </row>
    <row r="1537" spans="1:1">
      <c r="A1537" s="177">
        <v>43133</v>
      </c>
    </row>
    <row r="1538" spans="1:1">
      <c r="A1538" s="177">
        <v>43136</v>
      </c>
    </row>
    <row r="1539" spans="1:1">
      <c r="A1539" s="177">
        <v>43137</v>
      </c>
    </row>
    <row r="1540" spans="1:1">
      <c r="A1540" s="177">
        <v>43138</v>
      </c>
    </row>
    <row r="1541" spans="1:1">
      <c r="A1541" s="177">
        <v>43139</v>
      </c>
    </row>
    <row r="1542" spans="1:1">
      <c r="A1542" s="177">
        <v>43140</v>
      </c>
    </row>
    <row r="1543" spans="1:1">
      <c r="A1543" s="177">
        <v>43142</v>
      </c>
    </row>
    <row r="1544" spans="1:1">
      <c r="A1544" s="177">
        <v>43143</v>
      </c>
    </row>
    <row r="1545" spans="1:1">
      <c r="A1545" s="177">
        <v>43144</v>
      </c>
    </row>
    <row r="1546" spans="1:1">
      <c r="A1546" s="177">
        <v>43145</v>
      </c>
    </row>
    <row r="1547" spans="1:1">
      <c r="A1547" s="177">
        <v>43153</v>
      </c>
    </row>
    <row r="1548" spans="1:1">
      <c r="A1548" s="177">
        <v>43154</v>
      </c>
    </row>
    <row r="1549" spans="1:1">
      <c r="A1549" s="177">
        <v>43155</v>
      </c>
    </row>
    <row r="1550" spans="1:1">
      <c r="A1550" s="177">
        <v>43157</v>
      </c>
    </row>
    <row r="1551" spans="1:1">
      <c r="A1551" s="177">
        <v>43158</v>
      </c>
    </row>
    <row r="1552" spans="1:1">
      <c r="A1552" s="177">
        <v>43159</v>
      </c>
    </row>
    <row r="1553" spans="1:1">
      <c r="A1553" s="177">
        <v>43160</v>
      </c>
    </row>
    <row r="1554" spans="1:1">
      <c r="A1554" s="177">
        <v>43161</v>
      </c>
    </row>
    <row r="1555" spans="1:1">
      <c r="A1555" s="177">
        <v>43164</v>
      </c>
    </row>
    <row r="1556" spans="1:1">
      <c r="A1556" s="177">
        <v>43165</v>
      </c>
    </row>
    <row r="1557" spans="1:1">
      <c r="A1557" s="177">
        <v>43166</v>
      </c>
    </row>
    <row r="1558" spans="1:1">
      <c r="A1558" s="177">
        <v>43167</v>
      </c>
    </row>
    <row r="1559" spans="1:1">
      <c r="A1559" s="177">
        <v>43168</v>
      </c>
    </row>
    <row r="1560" spans="1:1">
      <c r="A1560" s="177">
        <v>43171</v>
      </c>
    </row>
    <row r="1561" spans="1:1">
      <c r="A1561" s="177">
        <v>43172</v>
      </c>
    </row>
    <row r="1562" spans="1:1">
      <c r="A1562" s="177">
        <v>43173</v>
      </c>
    </row>
    <row r="1563" spans="1:1">
      <c r="A1563" s="177">
        <v>43174</v>
      </c>
    </row>
    <row r="1564" spans="1:1">
      <c r="A1564" s="177">
        <v>43175</v>
      </c>
    </row>
    <row r="1565" spans="1:1">
      <c r="A1565" s="177">
        <v>43178</v>
      </c>
    </row>
    <row r="1566" spans="1:1">
      <c r="A1566" s="177">
        <v>43179</v>
      </c>
    </row>
    <row r="1567" spans="1:1">
      <c r="A1567" s="177">
        <v>43180</v>
      </c>
    </row>
    <row r="1568" spans="1:1">
      <c r="A1568" s="177">
        <v>43181</v>
      </c>
    </row>
    <row r="1569" spans="1:1">
      <c r="A1569" s="177">
        <v>43182</v>
      </c>
    </row>
    <row r="1570" spans="1:1">
      <c r="A1570" s="177">
        <v>43185</v>
      </c>
    </row>
    <row r="1571" spans="1:1">
      <c r="A1571" s="177">
        <v>43186</v>
      </c>
    </row>
    <row r="1572" spans="1:1">
      <c r="A1572" s="177">
        <v>43187</v>
      </c>
    </row>
    <row r="1573" spans="1:1">
      <c r="A1573" s="177">
        <v>43188</v>
      </c>
    </row>
    <row r="1574" spans="1:1">
      <c r="A1574" s="177">
        <v>43189</v>
      </c>
    </row>
    <row r="1575" spans="1:1">
      <c r="A1575" s="177">
        <v>43192</v>
      </c>
    </row>
    <row r="1576" spans="1:1">
      <c r="A1576" s="177">
        <v>43193</v>
      </c>
    </row>
    <row r="1577" spans="1:1">
      <c r="A1577" s="177">
        <v>43194</v>
      </c>
    </row>
    <row r="1578" spans="1:1">
      <c r="A1578" s="177">
        <v>43198</v>
      </c>
    </row>
    <row r="1579" spans="1:1">
      <c r="A1579" s="177">
        <v>43199</v>
      </c>
    </row>
    <row r="1580" spans="1:1">
      <c r="A1580" s="177">
        <v>43200</v>
      </c>
    </row>
    <row r="1581" spans="1:1">
      <c r="A1581" s="177">
        <v>43201</v>
      </c>
    </row>
    <row r="1582" spans="1:1">
      <c r="A1582" s="177">
        <v>43202</v>
      </c>
    </row>
    <row r="1583" spans="1:1">
      <c r="A1583" s="177">
        <v>43203</v>
      </c>
    </row>
    <row r="1584" spans="1:1">
      <c r="A1584" s="177">
        <v>43206</v>
      </c>
    </row>
    <row r="1585" spans="1:1">
      <c r="A1585" s="177">
        <v>43207</v>
      </c>
    </row>
    <row r="1586" spans="1:1">
      <c r="A1586" s="177">
        <v>43208</v>
      </c>
    </row>
    <row r="1587" spans="1:1">
      <c r="A1587" s="177">
        <v>43209</v>
      </c>
    </row>
    <row r="1588" spans="1:1">
      <c r="A1588" s="177">
        <v>43210</v>
      </c>
    </row>
    <row r="1589" spans="1:1">
      <c r="A1589" s="177">
        <v>43213</v>
      </c>
    </row>
    <row r="1590" spans="1:1">
      <c r="A1590" s="177">
        <v>43214</v>
      </c>
    </row>
    <row r="1591" spans="1:1">
      <c r="A1591" s="177">
        <v>43215</v>
      </c>
    </row>
    <row r="1592" spans="1:1">
      <c r="A1592" s="177">
        <v>43216</v>
      </c>
    </row>
    <row r="1593" spans="1:1">
      <c r="A1593" s="177">
        <v>43217</v>
      </c>
    </row>
    <row r="1594" spans="1:1">
      <c r="A1594" s="177">
        <v>43218</v>
      </c>
    </row>
    <row r="1595" spans="1:1">
      <c r="A1595" s="177">
        <v>43222</v>
      </c>
    </row>
    <row r="1596" spans="1:1">
      <c r="A1596" s="177">
        <v>43223</v>
      </c>
    </row>
    <row r="1597" spans="1:1">
      <c r="A1597" s="177">
        <v>43224</v>
      </c>
    </row>
    <row r="1598" spans="1:1">
      <c r="A1598" s="177">
        <v>43227</v>
      </c>
    </row>
    <row r="1599" spans="1:1">
      <c r="A1599" s="177">
        <v>43228</v>
      </c>
    </row>
    <row r="1600" spans="1:1">
      <c r="A1600" s="177">
        <v>43229</v>
      </c>
    </row>
    <row r="1601" spans="1:1">
      <c r="A1601" s="177">
        <v>43230</v>
      </c>
    </row>
    <row r="1602" spans="1:1">
      <c r="A1602" s="177">
        <v>43231</v>
      </c>
    </row>
    <row r="1603" spans="1:1">
      <c r="A1603" s="177">
        <v>43234</v>
      </c>
    </row>
    <row r="1604" spans="1:1">
      <c r="A1604" s="177">
        <v>43235</v>
      </c>
    </row>
    <row r="1605" spans="1:1">
      <c r="A1605" s="177">
        <v>43236</v>
      </c>
    </row>
    <row r="1606" spans="1:1">
      <c r="A1606" s="177">
        <v>43237</v>
      </c>
    </row>
    <row r="1607" spans="1:1">
      <c r="A1607" s="177">
        <v>43238</v>
      </c>
    </row>
    <row r="1608" spans="1:1">
      <c r="A1608" s="177">
        <v>43241</v>
      </c>
    </row>
    <row r="1609" spans="1:1">
      <c r="A1609" s="177">
        <v>43242</v>
      </c>
    </row>
    <row r="1610" spans="1:1">
      <c r="A1610" s="177">
        <v>43243</v>
      </c>
    </row>
    <row r="1611" spans="1:1">
      <c r="A1611" s="177">
        <v>43244</v>
      </c>
    </row>
    <row r="1612" spans="1:1">
      <c r="A1612" s="177">
        <v>43245</v>
      </c>
    </row>
    <row r="1613" spans="1:1">
      <c r="A1613" s="177">
        <v>43248</v>
      </c>
    </row>
    <row r="1614" spans="1:1">
      <c r="A1614" s="177">
        <v>43249</v>
      </c>
    </row>
    <row r="1615" spans="1:1">
      <c r="A1615" s="177">
        <v>43250</v>
      </c>
    </row>
    <row r="1616" spans="1:1">
      <c r="A1616" s="177">
        <v>43251</v>
      </c>
    </row>
    <row r="1617" spans="1:1">
      <c r="A1617" s="177">
        <v>43252</v>
      </c>
    </row>
    <row r="1618" spans="1:1">
      <c r="A1618" s="177">
        <v>43255</v>
      </c>
    </row>
    <row r="1619" spans="1:1">
      <c r="A1619" s="177">
        <v>43256</v>
      </c>
    </row>
    <row r="1620" spans="1:1">
      <c r="A1620" s="177">
        <v>43257</v>
      </c>
    </row>
    <row r="1621" spans="1:1">
      <c r="A1621" s="177">
        <v>43258</v>
      </c>
    </row>
    <row r="1622" spans="1:1">
      <c r="A1622" s="177">
        <v>43259</v>
      </c>
    </row>
    <row r="1623" spans="1:1">
      <c r="A1623" s="177">
        <v>43262</v>
      </c>
    </row>
    <row r="1624" spans="1:1">
      <c r="A1624" s="177">
        <v>43263</v>
      </c>
    </row>
    <row r="1625" spans="1:1">
      <c r="A1625" s="177">
        <v>43264</v>
      </c>
    </row>
    <row r="1626" spans="1:1">
      <c r="A1626" s="177">
        <v>43265</v>
      </c>
    </row>
    <row r="1627" spans="1:1">
      <c r="A1627" s="177">
        <v>43266</v>
      </c>
    </row>
    <row r="1628" spans="1:1">
      <c r="A1628" s="177">
        <v>43270</v>
      </c>
    </row>
    <row r="1629" spans="1:1">
      <c r="A1629" s="177">
        <v>43271</v>
      </c>
    </row>
    <row r="1630" spans="1:1">
      <c r="A1630" s="177">
        <v>43272</v>
      </c>
    </row>
    <row r="1631" spans="1:1">
      <c r="A1631" s="177">
        <v>43273</v>
      </c>
    </row>
    <row r="1632" spans="1:1">
      <c r="A1632" s="177">
        <v>43276</v>
      </c>
    </row>
    <row r="1633" spans="1:1">
      <c r="A1633" s="177">
        <v>43277</v>
      </c>
    </row>
    <row r="1634" spans="1:1">
      <c r="A1634" s="177">
        <v>43278</v>
      </c>
    </row>
    <row r="1635" spans="1:1">
      <c r="A1635" s="177">
        <v>43279</v>
      </c>
    </row>
    <row r="1636" spans="1:1">
      <c r="A1636" s="177">
        <v>43280</v>
      </c>
    </row>
    <row r="1637" spans="1:1">
      <c r="A1637" s="177">
        <v>43283</v>
      </c>
    </row>
    <row r="1638" spans="1:1">
      <c r="A1638" s="177">
        <v>43284</v>
      </c>
    </row>
    <row r="1639" spans="1:1">
      <c r="A1639" s="177">
        <v>43285</v>
      </c>
    </row>
    <row r="1640" spans="1:1">
      <c r="A1640" s="177">
        <v>43286</v>
      </c>
    </row>
    <row r="1641" spans="1:1">
      <c r="A1641" s="177">
        <v>43287</v>
      </c>
    </row>
    <row r="1642" spans="1:1">
      <c r="A1642" s="177">
        <v>43290</v>
      </c>
    </row>
    <row r="1643" spans="1:1">
      <c r="A1643" s="177">
        <v>43291</v>
      </c>
    </row>
    <row r="1644" spans="1:1">
      <c r="A1644" s="177">
        <v>43292</v>
      </c>
    </row>
    <row r="1645" spans="1:1">
      <c r="A1645" s="177">
        <v>43293</v>
      </c>
    </row>
    <row r="1646" spans="1:1">
      <c r="A1646" s="177">
        <v>43294</v>
      </c>
    </row>
    <row r="1647" spans="1:1">
      <c r="A1647" s="177">
        <v>43297</v>
      </c>
    </row>
    <row r="1648" spans="1:1">
      <c r="A1648" s="177">
        <v>43298</v>
      </c>
    </row>
    <row r="1649" spans="1:1">
      <c r="A1649" s="177">
        <v>43299</v>
      </c>
    </row>
    <row r="1650" spans="1:1">
      <c r="A1650" s="177">
        <v>43300</v>
      </c>
    </row>
    <row r="1651" spans="1:1">
      <c r="A1651" s="177">
        <v>43301</v>
      </c>
    </row>
    <row r="1652" spans="1:1">
      <c r="A1652" s="177">
        <v>43304</v>
      </c>
    </row>
    <row r="1653" spans="1:1">
      <c r="A1653" s="177">
        <v>43305</v>
      </c>
    </row>
    <row r="1654" spans="1:1">
      <c r="A1654" s="177">
        <v>43306</v>
      </c>
    </row>
    <row r="1655" spans="1:1">
      <c r="A1655" s="177">
        <v>43307</v>
      </c>
    </row>
    <row r="1656" spans="1:1">
      <c r="A1656" s="177">
        <v>43308</v>
      </c>
    </row>
    <row r="1657" spans="1:1">
      <c r="A1657" s="177">
        <v>43311</v>
      </c>
    </row>
    <row r="1658" spans="1:1">
      <c r="A1658" s="177">
        <v>43312</v>
      </c>
    </row>
    <row r="1659" spans="1:1">
      <c r="A1659" s="177">
        <v>43313</v>
      </c>
    </row>
    <row r="1660" spans="1:1">
      <c r="A1660" s="177">
        <v>43314</v>
      </c>
    </row>
    <row r="1661" spans="1:1">
      <c r="A1661" s="177">
        <v>43315</v>
      </c>
    </row>
    <row r="1662" spans="1:1">
      <c r="A1662" s="177">
        <v>43318</v>
      </c>
    </row>
    <row r="1663" spans="1:1">
      <c r="A1663" s="177">
        <v>43319</v>
      </c>
    </row>
    <row r="1664" spans="1:1">
      <c r="A1664" s="177">
        <v>43320</v>
      </c>
    </row>
    <row r="1665" spans="1:1">
      <c r="A1665" s="177">
        <v>43321</v>
      </c>
    </row>
    <row r="1666" spans="1:1">
      <c r="A1666" s="177">
        <v>43322</v>
      </c>
    </row>
    <row r="1667" spans="1:1">
      <c r="A1667" s="177">
        <v>43325</v>
      </c>
    </row>
    <row r="1668" spans="1:1">
      <c r="A1668" s="177">
        <v>43326</v>
      </c>
    </row>
    <row r="1669" spans="1:1">
      <c r="A1669" s="177">
        <v>43327</v>
      </c>
    </row>
    <row r="1670" spans="1:1">
      <c r="A1670" s="177">
        <v>43328</v>
      </c>
    </row>
    <row r="1671" spans="1:1">
      <c r="A1671" s="177">
        <v>43329</v>
      </c>
    </row>
    <row r="1672" spans="1:1">
      <c r="A1672" s="177">
        <v>43332</v>
      </c>
    </row>
    <row r="1673" spans="1:1">
      <c r="A1673" s="177">
        <v>43333</v>
      </c>
    </row>
    <row r="1674" spans="1:1">
      <c r="A1674" s="177">
        <v>43334</v>
      </c>
    </row>
    <row r="1675" spans="1:1">
      <c r="A1675" s="177">
        <v>43335</v>
      </c>
    </row>
    <row r="1676" spans="1:1">
      <c r="A1676" s="177">
        <v>43336</v>
      </c>
    </row>
    <row r="1677" spans="1:1">
      <c r="A1677" s="177">
        <v>43339</v>
      </c>
    </row>
    <row r="1678" spans="1:1">
      <c r="A1678" s="177">
        <v>43340</v>
      </c>
    </row>
    <row r="1679" spans="1:1">
      <c r="A1679" s="177">
        <v>43341</v>
      </c>
    </row>
    <row r="1680" spans="1:1">
      <c r="A1680" s="177">
        <v>43342</v>
      </c>
    </row>
    <row r="1681" spans="1:1">
      <c r="A1681" s="177">
        <v>43343</v>
      </c>
    </row>
    <row r="1682" spans="1:1">
      <c r="A1682" s="177">
        <v>43346</v>
      </c>
    </row>
    <row r="1683" spans="1:1">
      <c r="A1683" s="177">
        <v>43347</v>
      </c>
    </row>
    <row r="1684" spans="1:1">
      <c r="A1684" s="177">
        <v>43348</v>
      </c>
    </row>
    <row r="1685" spans="1:1">
      <c r="A1685" s="177">
        <v>43349</v>
      </c>
    </row>
    <row r="1686" spans="1:1">
      <c r="A1686" s="177">
        <v>43350</v>
      </c>
    </row>
    <row r="1687" spans="1:1">
      <c r="A1687" s="177">
        <v>43353</v>
      </c>
    </row>
    <row r="1688" spans="1:1">
      <c r="A1688" s="177">
        <v>43354</v>
      </c>
    </row>
    <row r="1689" spans="1:1">
      <c r="A1689" s="177">
        <v>43355</v>
      </c>
    </row>
    <row r="1690" spans="1:1">
      <c r="A1690" s="177">
        <v>43356</v>
      </c>
    </row>
    <row r="1691" spans="1:1">
      <c r="A1691" s="177">
        <v>43357</v>
      </c>
    </row>
    <row r="1692" spans="1:1">
      <c r="A1692" s="177">
        <v>43360</v>
      </c>
    </row>
    <row r="1693" spans="1:1">
      <c r="A1693" s="177">
        <v>43361</v>
      </c>
    </row>
    <row r="1694" spans="1:1">
      <c r="A1694" s="177">
        <v>43362</v>
      </c>
    </row>
    <row r="1695" spans="1:1">
      <c r="A1695" s="177">
        <v>43363</v>
      </c>
    </row>
    <row r="1696" spans="1:1">
      <c r="A1696" s="177">
        <v>43364</v>
      </c>
    </row>
    <row r="1697" spans="1:1">
      <c r="A1697" s="177">
        <v>43368</v>
      </c>
    </row>
    <row r="1698" spans="1:1">
      <c r="A1698" s="177">
        <v>43369</v>
      </c>
    </row>
    <row r="1699" spans="1:1">
      <c r="A1699" s="177">
        <v>43370</v>
      </c>
    </row>
    <row r="1700" spans="1:1">
      <c r="A1700" s="177">
        <v>43371</v>
      </c>
    </row>
    <row r="1701" spans="1:1">
      <c r="A1701" s="177">
        <v>43372</v>
      </c>
    </row>
    <row r="1702" spans="1:1">
      <c r="A1702" s="177">
        <v>43373</v>
      </c>
    </row>
    <row r="1703" spans="1:1">
      <c r="A1703" s="177">
        <v>43381</v>
      </c>
    </row>
    <row r="1704" spans="1:1">
      <c r="A1704" s="177">
        <v>43382</v>
      </c>
    </row>
    <row r="1705" spans="1:1">
      <c r="A1705" s="177">
        <v>43383</v>
      </c>
    </row>
    <row r="1706" spans="1:1">
      <c r="A1706" s="177">
        <v>43384</v>
      </c>
    </row>
    <row r="1707" spans="1:1">
      <c r="A1707" s="177">
        <v>43385</v>
      </c>
    </row>
    <row r="1708" spans="1:1">
      <c r="A1708" s="177">
        <v>43388</v>
      </c>
    </row>
    <row r="1709" spans="1:1">
      <c r="A1709" s="177">
        <v>43389</v>
      </c>
    </row>
    <row r="1710" spans="1:1">
      <c r="A1710" s="177">
        <v>43390</v>
      </c>
    </row>
    <row r="1711" spans="1:1">
      <c r="A1711" s="177">
        <v>43391</v>
      </c>
    </row>
    <row r="1712" spans="1:1">
      <c r="A1712" s="177">
        <v>43392</v>
      </c>
    </row>
    <row r="1713" spans="1:1">
      <c r="A1713" s="177">
        <v>43395</v>
      </c>
    </row>
    <row r="1714" spans="1:1">
      <c r="A1714" s="177">
        <v>43396</v>
      </c>
    </row>
    <row r="1715" spans="1:1">
      <c r="A1715" s="177">
        <v>43397</v>
      </c>
    </row>
    <row r="1716" spans="1:1">
      <c r="A1716" s="177">
        <v>43398</v>
      </c>
    </row>
    <row r="1717" spans="1:1">
      <c r="A1717" s="177">
        <v>43399</v>
      </c>
    </row>
    <row r="1718" spans="1:1">
      <c r="A1718" s="177">
        <v>43402</v>
      </c>
    </row>
    <row r="1719" spans="1:1">
      <c r="A1719" s="177">
        <v>43403</v>
      </c>
    </row>
    <row r="1720" spans="1:1">
      <c r="A1720" s="177">
        <v>43404</v>
      </c>
    </row>
    <row r="1721" spans="1:1">
      <c r="A1721" s="177">
        <v>43405</v>
      </c>
    </row>
    <row r="1722" spans="1:1">
      <c r="A1722" s="177">
        <v>43406</v>
      </c>
    </row>
    <row r="1723" spans="1:1">
      <c r="A1723" s="177">
        <v>43409</v>
      </c>
    </row>
    <row r="1724" spans="1:1">
      <c r="A1724" s="177">
        <v>43410</v>
      </c>
    </row>
    <row r="1725" spans="1:1">
      <c r="A1725" s="177">
        <v>43411</v>
      </c>
    </row>
    <row r="1726" spans="1:1">
      <c r="A1726" s="177">
        <v>43412</v>
      </c>
    </row>
    <row r="1727" spans="1:1">
      <c r="A1727" s="177">
        <v>43413</v>
      </c>
    </row>
    <row r="1728" spans="1:1">
      <c r="A1728" s="177">
        <v>43416</v>
      </c>
    </row>
    <row r="1729" spans="1:1">
      <c r="A1729" s="177">
        <v>43417</v>
      </c>
    </row>
    <row r="1730" spans="1:1">
      <c r="A1730" s="177">
        <v>43418</v>
      </c>
    </row>
    <row r="1731" spans="1:1">
      <c r="A1731" s="177">
        <v>43419</v>
      </c>
    </row>
    <row r="1732" spans="1:1">
      <c r="A1732" s="177">
        <v>43420</v>
      </c>
    </row>
    <row r="1733" spans="1:1">
      <c r="A1733" s="177">
        <v>43423</v>
      </c>
    </row>
    <row r="1734" spans="1:1">
      <c r="A1734" s="177">
        <v>43424</v>
      </c>
    </row>
    <row r="1735" spans="1:1">
      <c r="A1735" s="177">
        <v>43425</v>
      </c>
    </row>
    <row r="1736" spans="1:1">
      <c r="A1736" s="177">
        <v>43426</v>
      </c>
    </row>
    <row r="1737" spans="1:1">
      <c r="A1737" s="177">
        <v>43427</v>
      </c>
    </row>
    <row r="1738" spans="1:1">
      <c r="A1738" s="177">
        <v>43430</v>
      </c>
    </row>
    <row r="1739" spans="1:1">
      <c r="A1739" s="177">
        <v>43431</v>
      </c>
    </row>
    <row r="1740" spans="1:1">
      <c r="A1740" s="177">
        <v>43432</v>
      </c>
    </row>
    <row r="1741" spans="1:1">
      <c r="A1741" s="177">
        <v>43433</v>
      </c>
    </row>
    <row r="1742" spans="1:1">
      <c r="A1742" s="177">
        <v>43434</v>
      </c>
    </row>
    <row r="1743" spans="1:1">
      <c r="A1743" s="177">
        <v>43437</v>
      </c>
    </row>
    <row r="1744" spans="1:1">
      <c r="A1744" s="177">
        <v>43438</v>
      </c>
    </row>
    <row r="1745" spans="1:1">
      <c r="A1745" s="177">
        <v>43439</v>
      </c>
    </row>
    <row r="1746" spans="1:1">
      <c r="A1746" s="177">
        <v>43440</v>
      </c>
    </row>
    <row r="1747" spans="1:1">
      <c r="A1747" s="177">
        <v>43441</v>
      </c>
    </row>
    <row r="1748" spans="1:1">
      <c r="A1748" s="177">
        <v>43444</v>
      </c>
    </row>
    <row r="1749" spans="1:1">
      <c r="A1749" s="177">
        <v>43445</v>
      </c>
    </row>
    <row r="1750" spans="1:1">
      <c r="A1750" s="177">
        <v>43446</v>
      </c>
    </row>
    <row r="1751" spans="1:1">
      <c r="A1751" s="177">
        <v>43447</v>
      </c>
    </row>
    <row r="1752" spans="1:1">
      <c r="A1752" s="177">
        <v>43448</v>
      </c>
    </row>
    <row r="1753" spans="1:1">
      <c r="A1753" s="177">
        <v>43451</v>
      </c>
    </row>
    <row r="1754" spans="1:1">
      <c r="A1754" s="177">
        <v>43452</v>
      </c>
    </row>
    <row r="1755" spans="1:1">
      <c r="A1755" s="177">
        <v>43453</v>
      </c>
    </row>
    <row r="1756" spans="1:1">
      <c r="A1756" s="177">
        <v>43454</v>
      </c>
    </row>
    <row r="1757" spans="1:1">
      <c r="A1757" s="177">
        <v>43455</v>
      </c>
    </row>
    <row r="1758" spans="1:1">
      <c r="A1758" s="177">
        <v>43458</v>
      </c>
    </row>
    <row r="1759" spans="1:1">
      <c r="A1759" s="177">
        <v>43459</v>
      </c>
    </row>
    <row r="1760" spans="1:1">
      <c r="A1760" s="177">
        <v>43460</v>
      </c>
    </row>
    <row r="1761" spans="1:20">
      <c r="A1761" s="177">
        <v>43461</v>
      </c>
    </row>
    <row r="1762" spans="1:20">
      <c r="A1762" s="177">
        <v>43462</v>
      </c>
    </row>
    <row r="1763" spans="1:20" ht="17.25" thickBot="1">
      <c r="A1763" s="177">
        <v>43463</v>
      </c>
    </row>
    <row r="1764" spans="1:20">
      <c r="A1764" s="179">
        <v>43467</v>
      </c>
      <c r="B1764" s="204"/>
      <c r="C1764" s="205"/>
      <c r="D1764" s="205"/>
      <c r="E1764" s="205"/>
      <c r="F1764" s="206"/>
      <c r="G1764" s="204"/>
      <c r="H1764" s="205"/>
      <c r="I1764" s="205"/>
      <c r="J1764" s="206"/>
      <c r="K1764" s="205"/>
      <c r="L1764" s="205"/>
      <c r="M1764" s="205"/>
      <c r="N1764" s="205"/>
      <c r="O1764" s="205"/>
      <c r="P1764" s="205"/>
      <c r="Q1764" s="205"/>
      <c r="R1764" s="205"/>
      <c r="S1764" s="205"/>
      <c r="T1764" s="205"/>
    </row>
    <row r="1765" spans="1:20">
      <c r="A1765" s="177">
        <v>43468</v>
      </c>
    </row>
    <row r="1766" spans="1:20">
      <c r="A1766" s="177">
        <v>43469</v>
      </c>
    </row>
    <row r="1767" spans="1:20">
      <c r="A1767" s="177">
        <v>43472</v>
      </c>
    </row>
    <row r="1768" spans="1:20">
      <c r="A1768" s="177">
        <v>43473</v>
      </c>
    </row>
    <row r="1769" spans="1:20">
      <c r="A1769" s="177">
        <v>43474</v>
      </c>
    </row>
    <row r="1770" spans="1:20">
      <c r="A1770" s="177">
        <v>43475</v>
      </c>
    </row>
    <row r="1771" spans="1:20">
      <c r="A1771" s="177">
        <v>43476</v>
      </c>
    </row>
    <row r="1772" spans="1:20">
      <c r="A1772" s="177">
        <v>43479</v>
      </c>
    </row>
    <row r="1773" spans="1:20">
      <c r="A1773" s="177">
        <v>43480</v>
      </c>
    </row>
    <row r="1774" spans="1:20">
      <c r="A1774" s="177">
        <v>43481</v>
      </c>
    </row>
    <row r="1775" spans="1:20">
      <c r="A1775" s="177">
        <v>43482</v>
      </c>
    </row>
    <row r="1776" spans="1:20">
      <c r="A1776" s="177">
        <v>43483</v>
      </c>
    </row>
    <row r="1777" spans="1:1">
      <c r="A1777" s="177">
        <v>43486</v>
      </c>
    </row>
    <row r="1778" spans="1:1">
      <c r="A1778" s="177">
        <v>43487</v>
      </c>
    </row>
    <row r="1779" spans="1:1">
      <c r="A1779" s="177">
        <v>43488</v>
      </c>
    </row>
    <row r="1780" spans="1:1">
      <c r="A1780" s="177">
        <v>43489</v>
      </c>
    </row>
    <row r="1781" spans="1:1">
      <c r="A1781" s="177">
        <v>43490</v>
      </c>
    </row>
    <row r="1782" spans="1:1">
      <c r="A1782" s="177">
        <v>43493</v>
      </c>
    </row>
    <row r="1783" spans="1:1">
      <c r="A1783" s="177">
        <v>43494</v>
      </c>
    </row>
    <row r="1784" spans="1:1">
      <c r="A1784" s="177">
        <v>43495</v>
      </c>
    </row>
    <row r="1785" spans="1:1">
      <c r="A1785" s="177">
        <v>43496</v>
      </c>
    </row>
    <row r="1786" spans="1:1">
      <c r="A1786" s="177">
        <v>43497</v>
      </c>
    </row>
    <row r="1787" spans="1:1">
      <c r="A1787" s="177">
        <v>43498</v>
      </c>
    </row>
    <row r="1788" spans="1:1">
      <c r="A1788" s="177">
        <v>43507</v>
      </c>
    </row>
    <row r="1789" spans="1:1">
      <c r="A1789" s="177">
        <v>43508</v>
      </c>
    </row>
    <row r="1790" spans="1:1">
      <c r="A1790" s="177">
        <v>43509</v>
      </c>
    </row>
    <row r="1791" spans="1:1">
      <c r="A1791" s="177">
        <v>43510</v>
      </c>
    </row>
    <row r="1792" spans="1:1">
      <c r="A1792" s="177">
        <v>43511</v>
      </c>
    </row>
    <row r="1793" spans="1:1">
      <c r="A1793" s="177">
        <v>43514</v>
      </c>
    </row>
    <row r="1794" spans="1:1">
      <c r="A1794" s="177">
        <v>43515</v>
      </c>
    </row>
    <row r="1795" spans="1:1">
      <c r="A1795" s="177">
        <v>43516</v>
      </c>
    </row>
    <row r="1796" spans="1:1">
      <c r="A1796" s="177">
        <v>43517</v>
      </c>
    </row>
    <row r="1797" spans="1:1">
      <c r="A1797" s="177">
        <v>43518</v>
      </c>
    </row>
    <row r="1798" spans="1:1">
      <c r="A1798" s="177">
        <v>43521</v>
      </c>
    </row>
    <row r="1799" spans="1:1">
      <c r="A1799" s="177">
        <v>43522</v>
      </c>
    </row>
    <row r="1800" spans="1:1">
      <c r="A1800" s="177">
        <v>43523</v>
      </c>
    </row>
    <row r="1801" spans="1:1">
      <c r="A1801" s="177">
        <v>43524</v>
      </c>
    </row>
    <row r="1802" spans="1:1">
      <c r="A1802" s="177">
        <v>43525</v>
      </c>
    </row>
    <row r="1803" spans="1:1">
      <c r="A1803" s="177">
        <v>43528</v>
      </c>
    </row>
    <row r="1804" spans="1:1">
      <c r="A1804" s="177">
        <v>43529</v>
      </c>
    </row>
    <row r="1805" spans="1:1">
      <c r="A1805" s="177">
        <v>43530</v>
      </c>
    </row>
    <row r="1806" spans="1:1">
      <c r="A1806" s="177">
        <v>43531</v>
      </c>
    </row>
    <row r="1807" spans="1:1">
      <c r="A1807" s="177">
        <v>43532</v>
      </c>
    </row>
    <row r="1808" spans="1:1">
      <c r="A1808" s="177">
        <v>43535</v>
      </c>
    </row>
    <row r="1809" spans="1:1">
      <c r="A1809" s="177">
        <v>43536</v>
      </c>
    </row>
    <row r="1810" spans="1:1">
      <c r="A1810" s="177">
        <v>43537</v>
      </c>
    </row>
    <row r="1811" spans="1:1">
      <c r="A1811" s="177">
        <v>43538</v>
      </c>
    </row>
    <row r="1812" spans="1:1">
      <c r="A1812" s="177">
        <v>43539</v>
      </c>
    </row>
    <row r="1813" spans="1:1">
      <c r="A1813" s="177">
        <v>43542</v>
      </c>
    </row>
    <row r="1814" spans="1:1">
      <c r="A1814" s="177">
        <v>43543</v>
      </c>
    </row>
    <row r="1815" spans="1:1">
      <c r="A1815" s="177">
        <v>43544</v>
      </c>
    </row>
    <row r="1816" spans="1:1">
      <c r="A1816" s="177">
        <v>43545</v>
      </c>
    </row>
    <row r="1817" spans="1:1">
      <c r="A1817" s="177">
        <v>43546</v>
      </c>
    </row>
    <row r="1818" spans="1:1">
      <c r="A1818" s="177">
        <v>43549</v>
      </c>
    </row>
    <row r="1819" spans="1:1">
      <c r="A1819" s="177">
        <v>43550</v>
      </c>
    </row>
    <row r="1820" spans="1:1">
      <c r="A1820" s="177">
        <v>43551</v>
      </c>
    </row>
    <row r="1821" spans="1:1">
      <c r="A1821" s="177">
        <v>43552</v>
      </c>
    </row>
    <row r="1822" spans="1:1">
      <c r="A1822" s="177">
        <v>43553</v>
      </c>
    </row>
    <row r="1823" spans="1:1">
      <c r="A1823" s="177">
        <v>43556</v>
      </c>
    </row>
    <row r="1824" spans="1:1">
      <c r="A1824" s="177">
        <v>43557</v>
      </c>
    </row>
    <row r="1825" spans="1:1">
      <c r="A1825" s="177">
        <v>43558</v>
      </c>
    </row>
    <row r="1826" spans="1:1">
      <c r="A1826" s="177">
        <v>43559</v>
      </c>
    </row>
    <row r="1827" spans="1:1">
      <c r="A1827" s="177">
        <v>43563</v>
      </c>
    </row>
    <row r="1828" spans="1:1">
      <c r="A1828" s="177">
        <v>43564</v>
      </c>
    </row>
    <row r="1829" spans="1:1">
      <c r="A1829" s="177">
        <v>43565</v>
      </c>
    </row>
    <row r="1830" spans="1:1">
      <c r="A1830" s="177">
        <v>43566</v>
      </c>
    </row>
    <row r="1831" spans="1:1">
      <c r="A1831" s="177">
        <v>43567</v>
      </c>
    </row>
    <row r="1832" spans="1:1">
      <c r="A1832" s="177">
        <v>43570</v>
      </c>
    </row>
    <row r="1833" spans="1:1">
      <c r="A1833" s="177">
        <v>43571</v>
      </c>
    </row>
    <row r="1834" spans="1:1">
      <c r="A1834" s="177">
        <v>43572</v>
      </c>
    </row>
    <row r="1835" spans="1:1">
      <c r="A1835" s="177">
        <v>43573</v>
      </c>
    </row>
    <row r="1836" spans="1:1">
      <c r="A1836" s="177">
        <v>43574</v>
      </c>
    </row>
    <row r="1837" spans="1:1">
      <c r="A1837" s="177">
        <v>43577</v>
      </c>
    </row>
    <row r="1838" spans="1:1">
      <c r="A1838" s="177">
        <v>43578</v>
      </c>
    </row>
    <row r="1839" spans="1:1">
      <c r="A1839" s="177">
        <v>43579</v>
      </c>
    </row>
    <row r="1840" spans="1:1">
      <c r="A1840" s="177">
        <v>43580</v>
      </c>
    </row>
    <row r="1841" spans="1:1">
      <c r="A1841" s="177">
        <v>43581</v>
      </c>
    </row>
    <row r="1842" spans="1:1">
      <c r="A1842" s="177">
        <v>43583</v>
      </c>
    </row>
    <row r="1843" spans="1:1">
      <c r="A1843" s="177">
        <v>43584</v>
      </c>
    </row>
    <row r="1844" spans="1:1">
      <c r="A1844" s="177">
        <v>43585</v>
      </c>
    </row>
    <row r="1845" spans="1:1">
      <c r="A1845" s="177">
        <v>43590</v>
      </c>
    </row>
    <row r="1846" spans="1:1">
      <c r="A1846" s="177">
        <v>43591</v>
      </c>
    </row>
    <row r="1847" spans="1:1">
      <c r="A1847" s="177">
        <v>43592</v>
      </c>
    </row>
    <row r="1848" spans="1:1">
      <c r="A1848" s="177">
        <v>43593</v>
      </c>
    </row>
    <row r="1849" spans="1:1">
      <c r="A1849" s="177">
        <v>43594</v>
      </c>
    </row>
    <row r="1850" spans="1:1">
      <c r="A1850" s="177">
        <v>43595</v>
      </c>
    </row>
    <row r="1851" spans="1:1">
      <c r="A1851" s="177">
        <v>43598</v>
      </c>
    </row>
    <row r="1852" spans="1:1">
      <c r="A1852" s="177">
        <v>43599</v>
      </c>
    </row>
    <row r="1853" spans="1:1">
      <c r="A1853" s="177">
        <v>43600</v>
      </c>
    </row>
    <row r="1854" spans="1:1">
      <c r="A1854" s="177">
        <v>43601</v>
      </c>
    </row>
    <row r="1855" spans="1:1">
      <c r="A1855" s="177">
        <v>43602</v>
      </c>
    </row>
    <row r="1856" spans="1:1">
      <c r="A1856" s="177">
        <v>43605</v>
      </c>
    </row>
    <row r="1857" spans="1:1">
      <c r="A1857" s="177">
        <v>43606</v>
      </c>
    </row>
    <row r="1858" spans="1:1">
      <c r="A1858" s="177">
        <v>43607</v>
      </c>
    </row>
    <row r="1859" spans="1:1">
      <c r="A1859" s="177">
        <v>43608</v>
      </c>
    </row>
    <row r="1860" spans="1:1">
      <c r="A1860" s="177">
        <v>43609</v>
      </c>
    </row>
    <row r="1861" spans="1:1">
      <c r="A1861" s="177">
        <v>43612</v>
      </c>
    </row>
    <row r="1862" spans="1:1">
      <c r="A1862" s="177">
        <v>43613</v>
      </c>
    </row>
    <row r="1863" spans="1:1">
      <c r="A1863" s="177">
        <v>43614</v>
      </c>
    </row>
    <row r="1864" spans="1:1">
      <c r="A1864" s="177">
        <v>43615</v>
      </c>
    </row>
    <row r="1865" spans="1:1">
      <c r="A1865" s="177">
        <v>43616</v>
      </c>
    </row>
    <row r="1866" spans="1:1">
      <c r="A1866" s="177">
        <v>43619</v>
      </c>
    </row>
    <row r="1867" spans="1:1">
      <c r="A1867" s="177">
        <v>43620</v>
      </c>
    </row>
    <row r="1868" spans="1:1">
      <c r="A1868" s="177">
        <v>43621</v>
      </c>
    </row>
    <row r="1869" spans="1:1">
      <c r="A1869" s="177">
        <v>43622</v>
      </c>
    </row>
    <row r="1870" spans="1:1">
      <c r="A1870" s="177">
        <v>43626</v>
      </c>
    </row>
    <row r="1871" spans="1:1">
      <c r="A1871" s="177">
        <v>43627</v>
      </c>
    </row>
    <row r="1872" spans="1:1">
      <c r="A1872" s="177">
        <v>43628</v>
      </c>
    </row>
    <row r="1873" spans="1:1">
      <c r="A1873" s="177">
        <v>43629</v>
      </c>
    </row>
    <row r="1874" spans="1:1">
      <c r="A1874" s="177">
        <v>43630</v>
      </c>
    </row>
    <row r="1875" spans="1:1">
      <c r="A1875" s="177">
        <v>43633</v>
      </c>
    </row>
    <row r="1876" spans="1:1">
      <c r="A1876" s="177">
        <v>43634</v>
      </c>
    </row>
    <row r="1877" spans="1:1">
      <c r="A1877" s="177">
        <v>43635</v>
      </c>
    </row>
    <row r="1878" spans="1:1">
      <c r="A1878" s="177">
        <v>43636</v>
      </c>
    </row>
    <row r="1879" spans="1:1">
      <c r="A1879" s="177">
        <v>43637</v>
      </c>
    </row>
    <row r="1880" spans="1:1">
      <c r="A1880" s="177">
        <v>43640</v>
      </c>
    </row>
    <row r="1881" spans="1:1">
      <c r="A1881" s="177">
        <v>43641</v>
      </c>
    </row>
    <row r="1882" spans="1:1">
      <c r="A1882" s="177">
        <v>43642</v>
      </c>
    </row>
    <row r="1883" spans="1:1">
      <c r="A1883" s="177">
        <v>43643</v>
      </c>
    </row>
    <row r="1884" spans="1:1">
      <c r="A1884" s="177">
        <v>43644</v>
      </c>
    </row>
    <row r="1885" spans="1:1">
      <c r="A1885" s="177">
        <v>43647</v>
      </c>
    </row>
    <row r="1886" spans="1:1">
      <c r="A1886" s="177">
        <v>43648</v>
      </c>
    </row>
    <row r="1887" spans="1:1">
      <c r="A1887" s="177">
        <v>43649</v>
      </c>
    </row>
    <row r="1888" spans="1:1">
      <c r="A1888" s="177">
        <v>43650</v>
      </c>
    </row>
    <row r="1889" spans="1:1">
      <c r="A1889" s="177">
        <v>43651</v>
      </c>
    </row>
    <row r="1890" spans="1:1">
      <c r="A1890" s="177">
        <v>43654</v>
      </c>
    </row>
    <row r="1891" spans="1:1">
      <c r="A1891" s="177">
        <v>43655</v>
      </c>
    </row>
    <row r="1892" spans="1:1">
      <c r="A1892" s="177">
        <v>43656</v>
      </c>
    </row>
    <row r="1893" spans="1:1">
      <c r="A1893" s="177">
        <v>43657</v>
      </c>
    </row>
    <row r="1894" spans="1:1">
      <c r="A1894" s="177">
        <v>43658</v>
      </c>
    </row>
    <row r="1895" spans="1:1">
      <c r="A1895" s="177">
        <v>43661</v>
      </c>
    </row>
    <row r="1896" spans="1:1">
      <c r="A1896" s="177">
        <v>43662</v>
      </c>
    </row>
    <row r="1897" spans="1:1">
      <c r="A1897" s="177">
        <v>43663</v>
      </c>
    </row>
    <row r="1898" spans="1:1">
      <c r="A1898" s="177">
        <v>43664</v>
      </c>
    </row>
    <row r="1899" spans="1:1">
      <c r="A1899" s="177">
        <v>43665</v>
      </c>
    </row>
    <row r="1900" spans="1:1">
      <c r="A1900" s="177">
        <v>43668</v>
      </c>
    </row>
    <row r="1901" spans="1:1">
      <c r="A1901" s="177">
        <v>43669</v>
      </c>
    </row>
    <row r="1902" spans="1:1">
      <c r="A1902" s="177">
        <v>43670</v>
      </c>
    </row>
    <row r="1903" spans="1:1">
      <c r="A1903" s="177">
        <v>43671</v>
      </c>
    </row>
    <row r="1904" spans="1:1">
      <c r="A1904" s="177">
        <v>43672</v>
      </c>
    </row>
    <row r="1905" spans="1:1">
      <c r="A1905" s="177">
        <v>43675</v>
      </c>
    </row>
    <row r="1906" spans="1:1">
      <c r="A1906" s="177">
        <v>43676</v>
      </c>
    </row>
    <row r="1907" spans="1:1">
      <c r="A1907" s="177">
        <v>43677</v>
      </c>
    </row>
    <row r="1908" spans="1:1">
      <c r="A1908" s="177">
        <v>43678</v>
      </c>
    </row>
    <row r="1909" spans="1:1">
      <c r="A1909" s="177">
        <v>43679</v>
      </c>
    </row>
    <row r="1910" spans="1:1">
      <c r="A1910" s="177">
        <v>43682</v>
      </c>
    </row>
    <row r="1911" spans="1:1">
      <c r="A1911" s="177">
        <v>43683</v>
      </c>
    </row>
    <row r="1912" spans="1:1">
      <c r="A1912" s="177">
        <v>43684</v>
      </c>
    </row>
    <row r="1913" spans="1:1">
      <c r="A1913" s="177">
        <v>43685</v>
      </c>
    </row>
    <row r="1914" spans="1:1">
      <c r="A1914" s="177">
        <v>43686</v>
      </c>
    </row>
    <row r="1915" spans="1:1">
      <c r="A1915" s="177">
        <v>43689</v>
      </c>
    </row>
    <row r="1916" spans="1:1">
      <c r="A1916" s="177">
        <v>43690</v>
      </c>
    </row>
    <row r="1917" spans="1:1">
      <c r="A1917" s="177">
        <v>43691</v>
      </c>
    </row>
    <row r="1918" spans="1:1">
      <c r="A1918" s="177">
        <v>43692</v>
      </c>
    </row>
    <row r="1919" spans="1:1">
      <c r="A1919" s="177">
        <v>43693</v>
      </c>
    </row>
    <row r="1920" spans="1:1">
      <c r="A1920" s="177">
        <v>43696</v>
      </c>
    </row>
    <row r="1921" spans="1:1">
      <c r="A1921" s="177">
        <v>43697</v>
      </c>
    </row>
    <row r="1922" spans="1:1">
      <c r="A1922" s="177">
        <v>43698</v>
      </c>
    </row>
    <row r="1923" spans="1:1">
      <c r="A1923" s="177">
        <v>43699</v>
      </c>
    </row>
    <row r="1924" spans="1:1">
      <c r="A1924" s="177">
        <v>43700</v>
      </c>
    </row>
    <row r="1925" spans="1:1">
      <c r="A1925" s="177">
        <v>43703</v>
      </c>
    </row>
    <row r="1926" spans="1:1">
      <c r="A1926" s="177">
        <v>43704</v>
      </c>
    </row>
    <row r="1927" spans="1:1">
      <c r="A1927" s="177">
        <v>43705</v>
      </c>
    </row>
    <row r="1928" spans="1:1">
      <c r="A1928" s="177">
        <v>43706</v>
      </c>
    </row>
    <row r="1929" spans="1:1">
      <c r="A1929" s="177">
        <v>43707</v>
      </c>
    </row>
    <row r="1930" spans="1:1">
      <c r="A1930" s="177">
        <v>43710</v>
      </c>
    </row>
    <row r="1931" spans="1:1">
      <c r="A1931" s="177">
        <v>43711</v>
      </c>
    </row>
    <row r="1932" spans="1:1">
      <c r="A1932" s="177">
        <v>43712</v>
      </c>
    </row>
    <row r="1933" spans="1:1">
      <c r="A1933" s="177">
        <v>43713</v>
      </c>
    </row>
    <row r="1934" spans="1:1">
      <c r="A1934" s="177">
        <v>43714</v>
      </c>
    </row>
    <row r="1935" spans="1:1">
      <c r="A1935" s="177">
        <v>43717</v>
      </c>
    </row>
    <row r="1936" spans="1:1">
      <c r="A1936" s="177">
        <v>43718</v>
      </c>
    </row>
    <row r="1937" spans="1:1">
      <c r="A1937" s="177">
        <v>43719</v>
      </c>
    </row>
    <row r="1938" spans="1:1">
      <c r="A1938" s="177">
        <v>43720</v>
      </c>
    </row>
    <row r="1939" spans="1:1">
      <c r="A1939" s="177">
        <v>43724</v>
      </c>
    </row>
    <row r="1940" spans="1:1">
      <c r="A1940" s="177">
        <v>43725</v>
      </c>
    </row>
    <row r="1941" spans="1:1">
      <c r="A1941" s="177">
        <v>43726</v>
      </c>
    </row>
    <row r="1942" spans="1:1">
      <c r="A1942" s="177">
        <v>43727</v>
      </c>
    </row>
    <row r="1943" spans="1:1">
      <c r="A1943" s="177">
        <v>43728</v>
      </c>
    </row>
    <row r="1944" spans="1:1">
      <c r="A1944" s="177">
        <v>43731</v>
      </c>
    </row>
    <row r="1945" spans="1:1">
      <c r="A1945" s="177">
        <v>43732</v>
      </c>
    </row>
    <row r="1946" spans="1:1">
      <c r="A1946" s="177">
        <v>43733</v>
      </c>
    </row>
    <row r="1947" spans="1:1">
      <c r="A1947" s="177">
        <v>43734</v>
      </c>
    </row>
    <row r="1948" spans="1:1">
      <c r="A1948" s="177">
        <v>43735</v>
      </c>
    </row>
    <row r="1949" spans="1:1">
      <c r="A1949" s="177">
        <v>43737</v>
      </c>
    </row>
    <row r="1950" spans="1:1">
      <c r="A1950" s="177">
        <v>43738</v>
      </c>
    </row>
    <row r="1951" spans="1:1">
      <c r="A1951" s="177">
        <v>43746</v>
      </c>
    </row>
    <row r="1952" spans="1:1">
      <c r="A1952" s="177">
        <v>43747</v>
      </c>
    </row>
    <row r="1953" spans="1:1">
      <c r="A1953" s="177">
        <v>43748</v>
      </c>
    </row>
    <row r="1954" spans="1:1">
      <c r="A1954" s="177">
        <v>43749</v>
      </c>
    </row>
    <row r="1955" spans="1:1">
      <c r="A1955" s="177">
        <v>43750</v>
      </c>
    </row>
    <row r="1956" spans="1:1">
      <c r="A1956" s="177">
        <v>43752</v>
      </c>
    </row>
    <row r="1957" spans="1:1">
      <c r="A1957" s="177">
        <v>43753</v>
      </c>
    </row>
    <row r="1958" spans="1:1">
      <c r="A1958" s="177">
        <v>43754</v>
      </c>
    </row>
    <row r="1959" spans="1:1">
      <c r="A1959" s="177">
        <v>43755</v>
      </c>
    </row>
    <row r="1960" spans="1:1">
      <c r="A1960" s="177">
        <v>43756</v>
      </c>
    </row>
    <row r="1961" spans="1:1">
      <c r="A1961" s="177">
        <v>43759</v>
      </c>
    </row>
    <row r="1962" spans="1:1">
      <c r="A1962" s="177">
        <v>43760</v>
      </c>
    </row>
    <row r="1963" spans="1:1">
      <c r="A1963" s="177">
        <v>43761</v>
      </c>
    </row>
    <row r="1964" spans="1:1">
      <c r="A1964" s="177">
        <v>43762</v>
      </c>
    </row>
    <row r="1965" spans="1:1">
      <c r="A1965" s="177">
        <v>43763</v>
      </c>
    </row>
    <row r="1966" spans="1:1">
      <c r="A1966" s="177">
        <v>43766</v>
      </c>
    </row>
    <row r="1967" spans="1:1">
      <c r="A1967" s="177">
        <v>43767</v>
      </c>
    </row>
    <row r="1968" spans="1:1">
      <c r="A1968" s="177">
        <v>43768</v>
      </c>
    </row>
    <row r="1969" spans="1:1">
      <c r="A1969" s="177">
        <v>43769</v>
      </c>
    </row>
    <row r="1970" spans="1:1">
      <c r="A1970" s="177">
        <v>43770</v>
      </c>
    </row>
    <row r="1971" spans="1:1">
      <c r="A1971" s="177">
        <v>43773</v>
      </c>
    </row>
    <row r="1972" spans="1:1">
      <c r="A1972" s="177">
        <v>43774</v>
      </c>
    </row>
    <row r="1973" spans="1:1">
      <c r="A1973" s="177">
        <v>43775</v>
      </c>
    </row>
    <row r="1974" spans="1:1">
      <c r="A1974" s="177">
        <v>43776</v>
      </c>
    </row>
    <row r="1975" spans="1:1">
      <c r="A1975" s="177">
        <v>43777</v>
      </c>
    </row>
    <row r="1976" spans="1:1">
      <c r="A1976" s="177">
        <v>43780</v>
      </c>
    </row>
    <row r="1977" spans="1:1">
      <c r="A1977" s="177">
        <v>43781</v>
      </c>
    </row>
    <row r="1978" spans="1:1">
      <c r="A1978" s="177">
        <v>43782</v>
      </c>
    </row>
    <row r="1979" spans="1:1">
      <c r="A1979" s="177">
        <v>43783</v>
      </c>
    </row>
    <row r="1980" spans="1:1">
      <c r="A1980" s="177">
        <v>43784</v>
      </c>
    </row>
    <row r="1981" spans="1:1">
      <c r="A1981" s="177">
        <v>43787</v>
      </c>
    </row>
    <row r="1982" spans="1:1">
      <c r="A1982" s="177">
        <v>43788</v>
      </c>
    </row>
    <row r="1983" spans="1:1">
      <c r="A1983" s="177">
        <v>43789</v>
      </c>
    </row>
    <row r="1984" spans="1:1">
      <c r="A1984" s="177">
        <v>43790</v>
      </c>
    </row>
    <row r="1985" spans="1:1">
      <c r="A1985" s="177">
        <v>43791</v>
      </c>
    </row>
    <row r="1986" spans="1:1">
      <c r="A1986" s="177">
        <v>43794</v>
      </c>
    </row>
    <row r="1987" spans="1:1">
      <c r="A1987" s="177">
        <v>43795</v>
      </c>
    </row>
    <row r="1988" spans="1:1">
      <c r="A1988" s="177">
        <v>43796</v>
      </c>
    </row>
    <row r="1989" spans="1:1">
      <c r="A1989" s="177">
        <v>43797</v>
      </c>
    </row>
    <row r="1990" spans="1:1">
      <c r="A1990" s="177">
        <v>43798</v>
      </c>
    </row>
    <row r="1991" spans="1:1">
      <c r="A1991" s="177">
        <v>43801</v>
      </c>
    </row>
    <row r="1992" spans="1:1">
      <c r="A1992" s="177">
        <v>43802</v>
      </c>
    </row>
    <row r="1993" spans="1:1">
      <c r="A1993" s="177">
        <v>43803</v>
      </c>
    </row>
    <row r="1994" spans="1:1">
      <c r="A1994" s="177">
        <v>43804</v>
      </c>
    </row>
    <row r="1995" spans="1:1">
      <c r="A1995" s="177">
        <v>43805</v>
      </c>
    </row>
    <row r="1996" spans="1:1">
      <c r="A1996" s="177">
        <v>43808</v>
      </c>
    </row>
    <row r="1997" spans="1:1">
      <c r="A1997" s="177">
        <v>43809</v>
      </c>
    </row>
    <row r="1998" spans="1:1">
      <c r="A1998" s="177">
        <v>43810</v>
      </c>
    </row>
    <row r="1999" spans="1:1">
      <c r="A1999" s="177">
        <v>43811</v>
      </c>
    </row>
    <row r="2000" spans="1:1">
      <c r="A2000" s="177">
        <v>43812</v>
      </c>
    </row>
    <row r="2001" spans="1:20">
      <c r="A2001" s="177">
        <v>43815</v>
      </c>
    </row>
    <row r="2002" spans="1:20">
      <c r="A2002" s="177">
        <v>43816</v>
      </c>
    </row>
    <row r="2003" spans="1:20">
      <c r="A2003" s="177">
        <v>43817</v>
      </c>
    </row>
    <row r="2004" spans="1:20">
      <c r="A2004" s="177">
        <v>43818</v>
      </c>
    </row>
    <row r="2005" spans="1:20">
      <c r="A2005" s="177">
        <v>43819</v>
      </c>
    </row>
    <row r="2006" spans="1:20">
      <c r="A2006" s="177">
        <v>43822</v>
      </c>
    </row>
    <row r="2007" spans="1:20">
      <c r="A2007" s="177">
        <v>43823</v>
      </c>
    </row>
    <row r="2008" spans="1:20">
      <c r="A2008" s="177">
        <v>43824</v>
      </c>
    </row>
    <row r="2009" spans="1:20">
      <c r="A2009" s="177">
        <v>43825</v>
      </c>
    </row>
    <row r="2010" spans="1:20">
      <c r="A2010" s="177">
        <v>43826</v>
      </c>
    </row>
    <row r="2011" spans="1:20">
      <c r="A2011" s="177">
        <v>43829</v>
      </c>
    </row>
    <row r="2012" spans="1:20" ht="17.25" thickBot="1">
      <c r="A2012" s="181">
        <v>43830</v>
      </c>
      <c r="B2012" s="207"/>
      <c r="C2012" s="208"/>
      <c r="D2012" s="208"/>
      <c r="E2012" s="208"/>
      <c r="F2012" s="209"/>
      <c r="G2012" s="207"/>
      <c r="H2012" s="208"/>
      <c r="I2012" s="208"/>
      <c r="J2012" s="209"/>
      <c r="K2012" s="208"/>
      <c r="L2012" s="208"/>
      <c r="M2012" s="208"/>
      <c r="N2012" s="208"/>
      <c r="O2012" s="208"/>
      <c r="P2012" s="208"/>
      <c r="Q2012" s="208"/>
      <c r="R2012" s="208"/>
      <c r="S2012" s="208"/>
      <c r="T2012" s="208"/>
    </row>
    <row r="2013" spans="1:20">
      <c r="A2013" s="177">
        <v>43832</v>
      </c>
    </row>
    <row r="2014" spans="1:20">
      <c r="A2014" s="177">
        <v>43833</v>
      </c>
    </row>
    <row r="2015" spans="1:20">
      <c r="A2015" s="177">
        <v>43836</v>
      </c>
    </row>
    <row r="2016" spans="1:20">
      <c r="A2016" s="177">
        <v>43837</v>
      </c>
    </row>
    <row r="2017" spans="1:1">
      <c r="A2017" s="177">
        <v>43838</v>
      </c>
    </row>
    <row r="2018" spans="1:1">
      <c r="A2018" s="177">
        <v>43839</v>
      </c>
    </row>
    <row r="2019" spans="1:1">
      <c r="A2019" s="177">
        <v>43840</v>
      </c>
    </row>
    <row r="2020" spans="1:1">
      <c r="A2020" s="177">
        <v>43843</v>
      </c>
    </row>
    <row r="2021" spans="1:1">
      <c r="A2021" s="177">
        <v>43844</v>
      </c>
    </row>
    <row r="2022" spans="1:1">
      <c r="A2022" s="177">
        <v>43845</v>
      </c>
    </row>
    <row r="2023" spans="1:1">
      <c r="A2023" s="177">
        <v>43846</v>
      </c>
    </row>
    <row r="2024" spans="1:1">
      <c r="A2024" s="177">
        <v>43847</v>
      </c>
    </row>
    <row r="2025" spans="1:1">
      <c r="A2025" s="177">
        <v>43849</v>
      </c>
    </row>
    <row r="2026" spans="1:1">
      <c r="A2026" s="177">
        <v>43850</v>
      </c>
    </row>
    <row r="2027" spans="1:1">
      <c r="A2027" s="177">
        <v>43851</v>
      </c>
    </row>
    <row r="2028" spans="1:1">
      <c r="A2028" s="177">
        <v>43852</v>
      </c>
    </row>
    <row r="2029" spans="1:1">
      <c r="A2029" s="177">
        <v>43853</v>
      </c>
    </row>
    <row r="2030" spans="1:1">
      <c r="A2030" s="177">
        <v>43864</v>
      </c>
    </row>
    <row r="2031" spans="1:1">
      <c r="A2031" s="177">
        <v>43865</v>
      </c>
    </row>
    <row r="2032" spans="1:1">
      <c r="A2032" s="177">
        <v>43866</v>
      </c>
    </row>
    <row r="2033" spans="1:1">
      <c r="A2033" s="177">
        <v>43867</v>
      </c>
    </row>
    <row r="2034" spans="1:1">
      <c r="A2034" s="177">
        <v>43868</v>
      </c>
    </row>
    <row r="2035" spans="1:1">
      <c r="A2035" s="177">
        <v>43871</v>
      </c>
    </row>
    <row r="2036" spans="1:1">
      <c r="A2036" s="177">
        <v>43872</v>
      </c>
    </row>
    <row r="2037" spans="1:1">
      <c r="A2037" s="177">
        <v>43873</v>
      </c>
    </row>
    <row r="2038" spans="1:1">
      <c r="A2038" s="177">
        <v>43874</v>
      </c>
    </row>
    <row r="2039" spans="1:1">
      <c r="A2039" s="177">
        <v>43875</v>
      </c>
    </row>
    <row r="2040" spans="1:1">
      <c r="A2040" s="177">
        <v>43878</v>
      </c>
    </row>
    <row r="2041" spans="1:1">
      <c r="A2041" s="177">
        <v>43879</v>
      </c>
    </row>
    <row r="2042" spans="1:1">
      <c r="A2042" s="177">
        <v>43880</v>
      </c>
    </row>
    <row r="2043" spans="1:1">
      <c r="A2043" s="177">
        <v>43881</v>
      </c>
    </row>
    <row r="2044" spans="1:1">
      <c r="A2044" s="177">
        <v>43882</v>
      </c>
    </row>
    <row r="2045" spans="1:1">
      <c r="A2045" s="177">
        <v>43885</v>
      </c>
    </row>
    <row r="2046" spans="1:1">
      <c r="A2046" s="177">
        <v>43886</v>
      </c>
    </row>
    <row r="2047" spans="1:1">
      <c r="A2047" s="177">
        <v>43887</v>
      </c>
    </row>
    <row r="2048" spans="1:1">
      <c r="A2048" s="177">
        <v>43888</v>
      </c>
    </row>
    <row r="2049" spans="1:1">
      <c r="A2049" s="177">
        <v>43889</v>
      </c>
    </row>
    <row r="2050" spans="1:1">
      <c r="A2050" s="177">
        <v>43892</v>
      </c>
    </row>
    <row r="2051" spans="1:1">
      <c r="A2051" s="177">
        <v>43893</v>
      </c>
    </row>
    <row r="2052" spans="1:1">
      <c r="A2052" s="177">
        <v>43894</v>
      </c>
    </row>
    <row r="2053" spans="1:1">
      <c r="A2053" s="177">
        <v>43895</v>
      </c>
    </row>
    <row r="2054" spans="1:1">
      <c r="A2054" s="177">
        <v>43896</v>
      </c>
    </row>
    <row r="2055" spans="1:1">
      <c r="A2055" s="177">
        <v>43899</v>
      </c>
    </row>
    <row r="2056" spans="1:1">
      <c r="A2056" s="177">
        <v>43900</v>
      </c>
    </row>
    <row r="2057" spans="1:1">
      <c r="A2057" s="177">
        <v>43901</v>
      </c>
    </row>
    <row r="2058" spans="1:1">
      <c r="A2058" s="177">
        <v>43902</v>
      </c>
    </row>
    <row r="2059" spans="1:1">
      <c r="A2059" s="177">
        <v>43903</v>
      </c>
    </row>
    <row r="2060" spans="1:1">
      <c r="A2060" s="177">
        <v>43906</v>
      </c>
    </row>
    <row r="2061" spans="1:1">
      <c r="A2061" s="177">
        <v>43907</v>
      </c>
    </row>
    <row r="2062" spans="1:1">
      <c r="A2062" s="177">
        <v>43908</v>
      </c>
    </row>
    <row r="2063" spans="1:1">
      <c r="A2063" s="177">
        <v>43909</v>
      </c>
    </row>
    <row r="2064" spans="1:1">
      <c r="A2064" s="177">
        <v>43910</v>
      </c>
    </row>
    <row r="2065" spans="1:1">
      <c r="A2065" s="177">
        <v>43913</v>
      </c>
    </row>
    <row r="2066" spans="1:1">
      <c r="A2066" s="177">
        <v>43914</v>
      </c>
    </row>
    <row r="2067" spans="1:1">
      <c r="A2067" s="177">
        <v>43915</v>
      </c>
    </row>
    <row r="2068" spans="1:1">
      <c r="A2068" s="177">
        <v>43916</v>
      </c>
    </row>
    <row r="2069" spans="1:1">
      <c r="A2069" s="177">
        <v>43917</v>
      </c>
    </row>
    <row r="2070" spans="1:1">
      <c r="A2070" s="177">
        <v>43920</v>
      </c>
    </row>
    <row r="2071" spans="1:1">
      <c r="A2071" s="177">
        <v>43921</v>
      </c>
    </row>
    <row r="2072" spans="1:1">
      <c r="A2072" s="177">
        <v>43922</v>
      </c>
    </row>
    <row r="2073" spans="1:1">
      <c r="A2073" s="177">
        <v>43923</v>
      </c>
    </row>
    <row r="2074" spans="1:1">
      <c r="A2074" s="177">
        <v>43924</v>
      </c>
    </row>
    <row r="2075" spans="1:1">
      <c r="A2075" s="177">
        <v>43928</v>
      </c>
    </row>
    <row r="2076" spans="1:1">
      <c r="A2076" s="177">
        <v>43929</v>
      </c>
    </row>
    <row r="2077" spans="1:1">
      <c r="A2077" s="177">
        <v>43930</v>
      </c>
    </row>
    <row r="2078" spans="1:1">
      <c r="A2078" s="177">
        <v>43931</v>
      </c>
    </row>
    <row r="2079" spans="1:1">
      <c r="A2079" s="177">
        <v>43934</v>
      </c>
    </row>
    <row r="2080" spans="1:1">
      <c r="A2080" s="177">
        <v>43935</v>
      </c>
    </row>
    <row r="2081" spans="1:1">
      <c r="A2081" s="177">
        <v>43936</v>
      </c>
    </row>
    <row r="2082" spans="1:1">
      <c r="A2082" s="177">
        <v>43937</v>
      </c>
    </row>
    <row r="2083" spans="1:1">
      <c r="A2083" s="177">
        <v>43938</v>
      </c>
    </row>
    <row r="2084" spans="1:1">
      <c r="A2084" s="177">
        <v>43941</v>
      </c>
    </row>
    <row r="2085" spans="1:1">
      <c r="A2085" s="177">
        <v>43942</v>
      </c>
    </row>
    <row r="2086" spans="1:1">
      <c r="A2086" s="177">
        <v>43943</v>
      </c>
    </row>
    <row r="2087" spans="1:1">
      <c r="A2087" s="177">
        <v>43944</v>
      </c>
    </row>
    <row r="2088" spans="1:1">
      <c r="A2088" s="177">
        <v>43945</v>
      </c>
    </row>
    <row r="2089" spans="1:1">
      <c r="A2089" s="177">
        <v>43948</v>
      </c>
    </row>
    <row r="2090" spans="1:1">
      <c r="A2090" s="177">
        <v>43949</v>
      </c>
    </row>
    <row r="2091" spans="1:1">
      <c r="A2091" s="177">
        <v>43950</v>
      </c>
    </row>
    <row r="2092" spans="1:1">
      <c r="A2092" s="177">
        <v>43951</v>
      </c>
    </row>
    <row r="2093" spans="1:1">
      <c r="A2093" s="177">
        <v>43957</v>
      </c>
    </row>
    <row r="2094" spans="1:1">
      <c r="A2094" s="177">
        <v>43958</v>
      </c>
    </row>
    <row r="2095" spans="1:1">
      <c r="A2095" s="177">
        <v>43959</v>
      </c>
    </row>
    <row r="2096" spans="1:1">
      <c r="A2096" s="177">
        <v>43962</v>
      </c>
    </row>
    <row r="2097" spans="1:9">
      <c r="A2097" s="177">
        <v>43963</v>
      </c>
    </row>
    <row r="2098" spans="1:9">
      <c r="A2098" s="177">
        <v>43964</v>
      </c>
    </row>
    <row r="2099" spans="1:9">
      <c r="A2099" s="177">
        <v>43965</v>
      </c>
    </row>
    <row r="2100" spans="1:9">
      <c r="A2100" s="177">
        <v>43966</v>
      </c>
    </row>
    <row r="2101" spans="1:9">
      <c r="A2101" s="177">
        <v>43969</v>
      </c>
    </row>
    <row r="2102" spans="1:9">
      <c r="A2102" s="177">
        <v>43970</v>
      </c>
    </row>
    <row r="2103" spans="1:9">
      <c r="A2103" s="177">
        <v>43971</v>
      </c>
    </row>
    <row r="2104" spans="1:9">
      <c r="A2104" s="177">
        <v>43972</v>
      </c>
    </row>
    <row r="2105" spans="1:9">
      <c r="A2105" s="177">
        <v>43973</v>
      </c>
    </row>
    <row r="2106" spans="1:9">
      <c r="A2106" s="177">
        <v>43976</v>
      </c>
    </row>
    <row r="2107" spans="1:9">
      <c r="A2107" s="177">
        <v>43977</v>
      </c>
    </row>
    <row r="2108" spans="1:9">
      <c r="A2108" s="177">
        <v>43978</v>
      </c>
      <c r="G2108" s="201" t="s">
        <v>759</v>
      </c>
      <c r="I2108" s="202">
        <v>170</v>
      </c>
    </row>
    <row r="2109" spans="1:9">
      <c r="A2109" s="177">
        <v>43979</v>
      </c>
      <c r="D2109" s="202">
        <v>265</v>
      </c>
      <c r="E2109" s="202">
        <v>170</v>
      </c>
    </row>
    <row r="2110" spans="1:9">
      <c r="B2110" s="210"/>
      <c r="G2110" s="201" t="s">
        <v>760</v>
      </c>
    </row>
    <row r="2111" spans="1:9">
      <c r="G2111" s="201" t="s">
        <v>761</v>
      </c>
      <c r="H2111" s="422"/>
    </row>
    <row r="2113" spans="2:20">
      <c r="G2113" s="210"/>
    </row>
    <row r="2114" spans="2:20">
      <c r="K2114" s="422"/>
    </row>
    <row r="2115" spans="2:20">
      <c r="B2115" s="210" t="s">
        <v>763</v>
      </c>
    </row>
    <row r="2116" spans="2:20">
      <c r="B2116" s="210" t="s">
        <v>764</v>
      </c>
      <c r="C2116" s="211"/>
      <c r="K2116" s="211"/>
      <c r="L2116" s="211"/>
      <c r="M2116" s="211"/>
      <c r="N2116" s="211"/>
      <c r="O2116" s="211"/>
      <c r="P2116" s="211"/>
      <c r="Q2116" s="211"/>
      <c r="R2116" s="211"/>
      <c r="S2116" s="211"/>
      <c r="T2116" s="211"/>
    </row>
    <row r="2117" spans="2:20">
      <c r="C2117" s="211"/>
      <c r="K2117" s="211"/>
      <c r="L2117" s="211"/>
      <c r="M2117" s="211"/>
      <c r="N2117" s="211"/>
      <c r="O2117" s="211"/>
      <c r="P2117" s="211"/>
      <c r="Q2117" s="211"/>
      <c r="R2117" s="211"/>
      <c r="S2117" s="211"/>
      <c r="T2117" s="211"/>
    </row>
    <row r="2118" spans="2:20">
      <c r="B2118" s="211" t="s">
        <v>310</v>
      </c>
    </row>
    <row r="2119" spans="2:20">
      <c r="B2119" s="211" t="s">
        <v>311</v>
      </c>
    </row>
  </sheetData>
  <phoneticPr fontId="3"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FF00"/>
  </sheetPr>
  <dimension ref="A1:AC87"/>
  <sheetViews>
    <sheetView zoomScaleNormal="100" workbookViewId="0">
      <pane ySplit="1" topLeftCell="A11" activePane="bottomLeft" state="frozen"/>
      <selection activeCell="B66" sqref="B66"/>
      <selection pane="bottomLeft" activeCell="I44" sqref="I44"/>
    </sheetView>
  </sheetViews>
  <sheetFormatPr defaultColWidth="9" defaultRowHeight="16.5"/>
  <cols>
    <col min="1" max="1" width="28.25" style="49" bestFit="1" customWidth="1"/>
    <col min="2" max="2" width="9.25" style="49" bestFit="1" customWidth="1"/>
    <col min="3" max="3" width="15" style="49" bestFit="1" customWidth="1"/>
    <col min="4" max="4" width="26.375" style="313" bestFit="1" customWidth="1"/>
    <col min="5" max="5" width="9.375" style="49" customWidth="1"/>
    <col min="6" max="23" width="9" style="2"/>
    <col min="24" max="24" width="14.875" style="54" bestFit="1" customWidth="1"/>
    <col min="25" max="16384" width="9" style="2"/>
  </cols>
  <sheetData>
    <row r="1" spans="1:29" s="176" customFormat="1" ht="17.25" thickBot="1">
      <c r="A1" s="273" t="s">
        <v>373</v>
      </c>
      <c r="B1" s="273" t="s">
        <v>374</v>
      </c>
      <c r="C1" s="273" t="s">
        <v>375</v>
      </c>
      <c r="D1" s="274" t="s">
        <v>376</v>
      </c>
      <c r="E1" s="273" t="s">
        <v>377</v>
      </c>
      <c r="X1" s="275" t="s">
        <v>376</v>
      </c>
      <c r="Y1" s="275"/>
      <c r="Z1" s="275"/>
      <c r="AA1" s="275"/>
      <c r="AB1" s="275"/>
      <c r="AC1" s="276" t="s">
        <v>378</v>
      </c>
    </row>
    <row r="2" spans="1:29" s="29" customFormat="1">
      <c r="A2" s="277" t="s">
        <v>379</v>
      </c>
      <c r="B2" s="180">
        <v>60</v>
      </c>
      <c r="C2" s="180" t="s">
        <v>380</v>
      </c>
      <c r="D2" s="278"/>
      <c r="E2" s="180"/>
      <c r="F2" s="29" t="s">
        <v>381</v>
      </c>
      <c r="X2" s="279" t="s">
        <v>382</v>
      </c>
    </row>
    <row r="3" spans="1:29" s="30" customFormat="1">
      <c r="A3" s="280" t="s">
        <v>383</v>
      </c>
      <c r="B3" s="43">
        <v>46</v>
      </c>
      <c r="C3" s="43" t="s">
        <v>380</v>
      </c>
      <c r="D3" s="281" t="s">
        <v>384</v>
      </c>
      <c r="E3" s="43"/>
      <c r="F3" s="30" t="s">
        <v>385</v>
      </c>
      <c r="X3" s="282">
        <v>40969</v>
      </c>
    </row>
    <row r="4" spans="1:29" s="30" customFormat="1">
      <c r="A4" s="280" t="s">
        <v>386</v>
      </c>
      <c r="B4" s="43">
        <v>60</v>
      </c>
      <c r="C4" s="43" t="s">
        <v>387</v>
      </c>
      <c r="D4" s="283"/>
      <c r="E4" s="43"/>
      <c r="F4" s="30" t="s">
        <v>388</v>
      </c>
      <c r="X4" s="55"/>
    </row>
    <row r="5" spans="1:29" s="284" customFormat="1">
      <c r="A5" s="280" t="s">
        <v>389</v>
      </c>
      <c r="B5" s="43">
        <v>60</v>
      </c>
      <c r="C5" s="43" t="s">
        <v>390</v>
      </c>
      <c r="D5" s="281">
        <v>43544</v>
      </c>
      <c r="E5" s="43"/>
      <c r="F5" s="284" t="s">
        <v>391</v>
      </c>
      <c r="X5" s="55"/>
    </row>
    <row r="6" spans="1:29" s="30" customFormat="1">
      <c r="A6" s="280"/>
      <c r="B6" s="43"/>
      <c r="C6" s="43"/>
      <c r="D6" s="283"/>
      <c r="E6" s="43"/>
      <c r="F6" s="30" t="s">
        <v>392</v>
      </c>
      <c r="X6" s="55"/>
    </row>
    <row r="7" spans="1:29" s="30" customFormat="1">
      <c r="A7" s="280"/>
      <c r="B7" s="43"/>
      <c r="C7" s="43"/>
      <c r="D7" s="283"/>
      <c r="E7" s="43"/>
      <c r="F7" s="30" t="s">
        <v>393</v>
      </c>
      <c r="X7" s="55"/>
    </row>
    <row r="8" spans="1:29" s="30" customFormat="1">
      <c r="A8" s="280" t="s">
        <v>394</v>
      </c>
      <c r="B8" s="43">
        <v>60</v>
      </c>
      <c r="C8" s="43" t="s">
        <v>380</v>
      </c>
      <c r="D8" s="283"/>
      <c r="E8" s="43"/>
      <c r="F8" s="30" t="s">
        <v>395</v>
      </c>
      <c r="X8" s="55" t="s">
        <v>396</v>
      </c>
    </row>
    <row r="9" spans="1:29" s="30" customFormat="1">
      <c r="A9" s="280" t="s">
        <v>397</v>
      </c>
      <c r="B9" s="43">
        <v>77</v>
      </c>
      <c r="C9" s="43" t="s">
        <v>380</v>
      </c>
      <c r="D9" s="283"/>
      <c r="E9" s="43"/>
      <c r="F9" s="30" t="s">
        <v>398</v>
      </c>
      <c r="X9" s="55"/>
    </row>
    <row r="10" spans="1:29" s="42" customFormat="1" ht="17.25" thickBot="1">
      <c r="A10" s="285"/>
      <c r="B10" s="286"/>
      <c r="C10" s="286"/>
      <c r="D10" s="287"/>
      <c r="E10" s="286"/>
      <c r="F10" s="42" t="s">
        <v>399</v>
      </c>
      <c r="X10" s="288"/>
    </row>
    <row r="11" spans="1:29" s="292" customFormat="1" ht="17.25" thickBot="1">
      <c r="A11" s="289" t="s">
        <v>400</v>
      </c>
      <c r="B11" s="290">
        <v>60</v>
      </c>
      <c r="C11" s="290" t="s">
        <v>380</v>
      </c>
      <c r="D11" s="291"/>
      <c r="E11" s="290"/>
      <c r="F11" s="292" t="s">
        <v>401</v>
      </c>
      <c r="X11" s="293"/>
    </row>
    <row r="12" spans="1:29" s="29" customFormat="1">
      <c r="A12" s="277" t="s">
        <v>402</v>
      </c>
      <c r="B12" s="180">
        <v>33</v>
      </c>
      <c r="C12" s="180" t="s">
        <v>380</v>
      </c>
      <c r="D12" s="278"/>
      <c r="E12" s="180"/>
      <c r="F12" s="29" t="s">
        <v>403</v>
      </c>
      <c r="X12" s="279"/>
    </row>
    <row r="13" spans="1:29" s="30" customFormat="1">
      <c r="A13" s="280" t="s">
        <v>404</v>
      </c>
      <c r="B13" s="43">
        <v>70</v>
      </c>
      <c r="C13" s="43"/>
      <c r="D13" s="283"/>
      <c r="E13" s="43"/>
      <c r="F13" s="30" t="s">
        <v>405</v>
      </c>
      <c r="X13" s="55"/>
    </row>
    <row r="14" spans="1:29" s="42" customFormat="1" ht="17.25" thickBot="1">
      <c r="A14" s="285"/>
      <c r="B14" s="44"/>
      <c r="C14" s="44"/>
      <c r="D14" s="294"/>
      <c r="E14" s="44"/>
      <c r="F14" s="42" t="s">
        <v>406</v>
      </c>
      <c r="X14" s="288"/>
    </row>
    <row r="15" spans="1:29" s="29" customFormat="1">
      <c r="A15" s="277" t="s">
        <v>407</v>
      </c>
      <c r="B15" s="180">
        <v>60</v>
      </c>
      <c r="C15" s="180"/>
      <c r="D15" s="278">
        <v>41943</v>
      </c>
      <c r="E15" s="180"/>
      <c r="F15" s="29" t="s">
        <v>408</v>
      </c>
      <c r="X15" s="279" t="s">
        <v>409</v>
      </c>
      <c r="AC15" s="29" t="s">
        <v>410</v>
      </c>
    </row>
    <row r="16" spans="1:29" s="30" customFormat="1">
      <c r="A16" s="280" t="s">
        <v>411</v>
      </c>
      <c r="B16" s="43">
        <v>60</v>
      </c>
      <c r="C16" s="43" t="s">
        <v>412</v>
      </c>
      <c r="D16" s="281">
        <v>43720</v>
      </c>
      <c r="E16" s="43"/>
      <c r="F16" s="30" t="s">
        <v>413</v>
      </c>
      <c r="X16" s="55"/>
    </row>
    <row r="17" spans="1:24" s="30" customFormat="1">
      <c r="A17" s="280"/>
      <c r="B17" s="43"/>
      <c r="C17" s="43"/>
      <c r="D17" s="283"/>
      <c r="E17" s="43"/>
      <c r="F17" s="30" t="s">
        <v>414</v>
      </c>
      <c r="X17" s="55"/>
    </row>
    <row r="18" spans="1:24" s="30" customFormat="1">
      <c r="A18" s="280"/>
      <c r="B18" s="43"/>
      <c r="C18" s="43"/>
      <c r="D18" s="283"/>
      <c r="E18" s="43"/>
      <c r="F18" s="30" t="s">
        <v>415</v>
      </c>
      <c r="X18" s="55"/>
    </row>
    <row r="19" spans="1:24" s="30" customFormat="1">
      <c r="A19" s="280"/>
      <c r="B19" s="43"/>
      <c r="C19" s="43"/>
      <c r="D19" s="283"/>
      <c r="E19" s="43"/>
      <c r="F19" s="30" t="s">
        <v>416</v>
      </c>
      <c r="X19" s="55"/>
    </row>
    <row r="20" spans="1:24" s="30" customFormat="1" ht="17.25" customHeight="1">
      <c r="A20" s="280" t="s">
        <v>417</v>
      </c>
      <c r="B20" s="295">
        <v>50</v>
      </c>
      <c r="C20" s="295" t="s">
        <v>380</v>
      </c>
      <c r="D20" s="281"/>
      <c r="E20" s="295"/>
      <c r="F20" s="30" t="s">
        <v>418</v>
      </c>
      <c r="X20" s="296">
        <v>38735</v>
      </c>
    </row>
    <row r="21" spans="1:24" s="30" customFormat="1" ht="17.25" customHeight="1">
      <c r="A21" s="280"/>
      <c r="B21" s="295"/>
      <c r="C21" s="295"/>
      <c r="D21" s="281"/>
      <c r="E21" s="295"/>
      <c r="F21" s="30" t="s">
        <v>419</v>
      </c>
      <c r="X21" s="296"/>
    </row>
    <row r="22" spans="1:24" s="30" customFormat="1" ht="17.25" customHeight="1">
      <c r="A22" s="280"/>
      <c r="B22" s="43"/>
      <c r="C22" s="43"/>
      <c r="D22" s="283"/>
      <c r="E22" s="43"/>
      <c r="F22" s="30" t="s">
        <v>420</v>
      </c>
      <c r="X22" s="296"/>
    </row>
    <row r="23" spans="1:24" s="30" customFormat="1">
      <c r="A23" s="280" t="s">
        <v>421</v>
      </c>
      <c r="B23" s="295">
        <v>50</v>
      </c>
      <c r="C23" s="295" t="s">
        <v>380</v>
      </c>
      <c r="D23" s="281"/>
      <c r="E23" s="295"/>
      <c r="F23" s="30" t="s">
        <v>422</v>
      </c>
      <c r="X23" s="296"/>
    </row>
    <row r="24" spans="1:24" s="30" customFormat="1">
      <c r="A24" s="280"/>
      <c r="B24" s="295"/>
      <c r="C24" s="295"/>
      <c r="D24" s="281"/>
      <c r="E24" s="295"/>
      <c r="F24" s="30" t="s">
        <v>423</v>
      </c>
      <c r="X24" s="296"/>
    </row>
    <row r="25" spans="1:24" s="42" customFormat="1" ht="17.25" thickBot="1">
      <c r="A25" s="285"/>
      <c r="B25" s="286"/>
      <c r="C25" s="286"/>
      <c r="D25" s="287"/>
      <c r="E25" s="286"/>
      <c r="F25" s="42" t="s">
        <v>424</v>
      </c>
      <c r="X25" s="297"/>
    </row>
    <row r="26" spans="1:24" s="292" customFormat="1" ht="17.25" thickBot="1">
      <c r="A26" s="289" t="s">
        <v>425</v>
      </c>
      <c r="B26" s="290">
        <v>20</v>
      </c>
      <c r="C26" s="290" t="s">
        <v>380</v>
      </c>
      <c r="D26" s="291"/>
      <c r="E26" s="290"/>
      <c r="F26" s="292" t="s">
        <v>426</v>
      </c>
      <c r="X26" s="293"/>
    </row>
    <row r="27" spans="1:24" s="29" customFormat="1">
      <c r="A27" s="277" t="s">
        <v>427</v>
      </c>
      <c r="B27" s="180">
        <v>70</v>
      </c>
      <c r="C27" s="180" t="s">
        <v>380</v>
      </c>
      <c r="D27" s="278"/>
      <c r="E27" s="180"/>
      <c r="F27" s="29" t="s">
        <v>428</v>
      </c>
      <c r="X27" s="279"/>
    </row>
    <row r="28" spans="1:24" s="30" customFormat="1" ht="15.75" customHeight="1">
      <c r="A28" s="280" t="s">
        <v>429</v>
      </c>
      <c r="B28" s="43">
        <v>60</v>
      </c>
      <c r="C28" s="43" t="s">
        <v>387</v>
      </c>
      <c r="D28" s="283"/>
      <c r="E28" s="43"/>
      <c r="F28" s="30" t="s">
        <v>430</v>
      </c>
      <c r="X28" s="55"/>
    </row>
    <row r="29" spans="1:24" s="30" customFormat="1">
      <c r="A29" s="280" t="s">
        <v>431</v>
      </c>
      <c r="B29" s="43">
        <v>60</v>
      </c>
      <c r="C29" s="43" t="s">
        <v>380</v>
      </c>
      <c r="D29" s="283"/>
      <c r="E29" s="43"/>
      <c r="F29" s="30" t="s">
        <v>432</v>
      </c>
      <c r="X29" s="55"/>
    </row>
    <row r="30" spans="1:24" s="30" customFormat="1">
      <c r="A30" s="280"/>
      <c r="B30" s="43"/>
      <c r="C30" s="43"/>
      <c r="D30" s="283"/>
      <c r="E30" s="43"/>
      <c r="F30" s="30" t="s">
        <v>433</v>
      </c>
      <c r="X30" s="55"/>
    </row>
    <row r="31" spans="1:24" s="30" customFormat="1">
      <c r="A31" s="280"/>
      <c r="B31" s="43"/>
      <c r="C31" s="43"/>
      <c r="D31" s="283"/>
      <c r="E31" s="43"/>
      <c r="F31" s="30" t="s">
        <v>434</v>
      </c>
      <c r="X31" s="55"/>
    </row>
    <row r="32" spans="1:24" s="30" customFormat="1">
      <c r="A32" s="280"/>
      <c r="B32" s="43"/>
      <c r="C32" s="43"/>
      <c r="D32" s="283"/>
      <c r="E32" s="43"/>
      <c r="F32" s="30" t="s">
        <v>435</v>
      </c>
      <c r="X32" s="55"/>
    </row>
    <row r="33" spans="1:29" s="30" customFormat="1">
      <c r="A33" s="280"/>
      <c r="B33" s="43"/>
      <c r="C33" s="43"/>
      <c r="D33" s="283"/>
      <c r="E33" s="43"/>
      <c r="F33" s="30" t="s">
        <v>436</v>
      </c>
      <c r="X33" s="55"/>
    </row>
    <row r="34" spans="1:29" s="42" customFormat="1" ht="17.25" thickBot="1">
      <c r="A34" s="285"/>
      <c r="B34" s="44"/>
      <c r="C34" s="44"/>
      <c r="D34" s="294"/>
      <c r="E34" s="44"/>
      <c r="F34" s="42" t="s">
        <v>437</v>
      </c>
      <c r="X34" s="288"/>
    </row>
    <row r="35" spans="1:29" s="302" customFormat="1" ht="50.25" thickBot="1">
      <c r="A35" s="298" t="s">
        <v>438</v>
      </c>
      <c r="B35" s="299">
        <v>70</v>
      </c>
      <c r="C35" s="300" t="s">
        <v>439</v>
      </c>
      <c r="D35" s="301" t="s">
        <v>440</v>
      </c>
      <c r="E35" s="299"/>
      <c r="F35" s="302" t="s">
        <v>441</v>
      </c>
      <c r="X35" s="303"/>
    </row>
    <row r="36" spans="1:29" s="29" customFormat="1">
      <c r="A36" s="277" t="s">
        <v>442</v>
      </c>
      <c r="B36" s="180">
        <v>20</v>
      </c>
      <c r="C36" s="180" t="s">
        <v>387</v>
      </c>
      <c r="D36" s="278"/>
      <c r="E36" s="180"/>
      <c r="F36" s="29" t="s">
        <v>443</v>
      </c>
      <c r="X36" s="279"/>
    </row>
    <row r="37" spans="1:29" s="42" customFormat="1" ht="17.25" thickBot="1">
      <c r="A37" s="285"/>
      <c r="B37" s="44"/>
      <c r="C37" s="44"/>
      <c r="D37" s="294"/>
      <c r="E37" s="44"/>
      <c r="F37" s="42" t="s">
        <v>444</v>
      </c>
      <c r="X37" s="288"/>
    </row>
    <row r="38" spans="1:29" s="29" customFormat="1">
      <c r="A38" s="277" t="s">
        <v>445</v>
      </c>
      <c r="B38" s="180">
        <v>10</v>
      </c>
      <c r="C38" s="180" t="s">
        <v>387</v>
      </c>
      <c r="D38" s="278"/>
      <c r="E38" s="180"/>
      <c r="F38" s="29" t="s">
        <v>446</v>
      </c>
      <c r="X38" s="279"/>
    </row>
    <row r="39" spans="1:29" s="30" customFormat="1">
      <c r="A39" s="280"/>
      <c r="B39" s="43"/>
      <c r="C39" s="43"/>
      <c r="D39" s="283"/>
      <c r="E39" s="43"/>
      <c r="F39" s="30" t="s">
        <v>447</v>
      </c>
      <c r="X39" s="55"/>
    </row>
    <row r="40" spans="1:29" s="30" customFormat="1">
      <c r="A40" s="280"/>
      <c r="B40" s="43"/>
      <c r="C40" s="43"/>
      <c r="D40" s="283"/>
      <c r="E40" s="43"/>
      <c r="F40" s="30" t="s">
        <v>448</v>
      </c>
      <c r="X40" s="55"/>
    </row>
    <row r="41" spans="1:29" s="42" customFormat="1" ht="17.25" thickBot="1">
      <c r="A41" s="285"/>
      <c r="D41" s="304"/>
      <c r="F41" s="42" t="s">
        <v>449</v>
      </c>
      <c r="X41" s="288"/>
    </row>
    <row r="42" spans="1:29" s="29" customFormat="1">
      <c r="A42" s="277" t="s">
        <v>450</v>
      </c>
      <c r="B42" s="180">
        <v>60</v>
      </c>
      <c r="C42" s="180" t="s">
        <v>387</v>
      </c>
      <c r="D42" s="278"/>
      <c r="E42" s="180"/>
      <c r="F42" s="29" t="s">
        <v>451</v>
      </c>
      <c r="X42" s="279" t="s">
        <v>452</v>
      </c>
      <c r="AC42" s="29" t="s">
        <v>453</v>
      </c>
    </row>
    <row r="43" spans="1:29" s="42" customFormat="1" ht="17.25" thickBot="1">
      <c r="A43" s="285" t="s">
        <v>454</v>
      </c>
      <c r="B43" s="44">
        <v>69</v>
      </c>
      <c r="C43" s="44" t="s">
        <v>387</v>
      </c>
      <c r="D43" s="294"/>
      <c r="E43" s="44"/>
      <c r="F43" s="42" t="s">
        <v>455</v>
      </c>
      <c r="X43" s="305">
        <v>42095</v>
      </c>
      <c r="AC43" s="42" t="s">
        <v>453</v>
      </c>
    </row>
    <row r="44" spans="1:29" s="29" customFormat="1">
      <c r="A44" s="277" t="s">
        <v>456</v>
      </c>
      <c r="B44" s="306">
        <v>30</v>
      </c>
      <c r="C44" s="306" t="s">
        <v>457</v>
      </c>
      <c r="D44" s="278">
        <v>41543</v>
      </c>
      <c r="E44" s="306"/>
      <c r="F44" s="29" t="s">
        <v>458</v>
      </c>
      <c r="X44" s="279" t="s">
        <v>459</v>
      </c>
      <c r="AC44" s="29" t="s">
        <v>460</v>
      </c>
    </row>
    <row r="45" spans="1:29" s="310" customFormat="1" ht="33">
      <c r="A45" s="307" t="s">
        <v>461</v>
      </c>
      <c r="B45" s="115">
        <v>60</v>
      </c>
      <c r="C45" s="308" t="s">
        <v>462</v>
      </c>
      <c r="D45" s="309">
        <v>43642</v>
      </c>
      <c r="E45" s="115"/>
      <c r="F45" s="310" t="s">
        <v>463</v>
      </c>
      <c r="X45" s="160"/>
    </row>
    <row r="46" spans="1:29" s="30" customFormat="1">
      <c r="A46" s="55"/>
      <c r="B46" s="43"/>
      <c r="C46" s="43"/>
      <c r="D46" s="283"/>
      <c r="E46" s="43"/>
      <c r="F46" s="30" t="s">
        <v>464</v>
      </c>
      <c r="X46" s="55"/>
    </row>
    <row r="47" spans="1:29" s="30" customFormat="1">
      <c r="A47" s="55" t="s">
        <v>465</v>
      </c>
      <c r="B47" s="43">
        <v>90</v>
      </c>
      <c r="C47" s="43" t="s">
        <v>387</v>
      </c>
      <c r="D47" s="283"/>
      <c r="E47" s="43"/>
      <c r="F47" s="30" t="s">
        <v>466</v>
      </c>
      <c r="X47" s="55" t="s">
        <v>467</v>
      </c>
      <c r="AC47" s="30" t="s">
        <v>468</v>
      </c>
    </row>
    <row r="48" spans="1:29" s="30" customFormat="1">
      <c r="A48" s="280" t="s">
        <v>469</v>
      </c>
      <c r="B48" s="43">
        <v>30</v>
      </c>
      <c r="C48" s="43" t="s">
        <v>387</v>
      </c>
      <c r="D48" s="283" t="s">
        <v>470</v>
      </c>
      <c r="E48" s="43"/>
      <c r="F48" s="30" t="s">
        <v>471</v>
      </c>
      <c r="X48" s="296">
        <v>42729</v>
      </c>
      <c r="AC48" s="30" t="s">
        <v>453</v>
      </c>
    </row>
    <row r="49" spans="1:29" s="42" customFormat="1" ht="17.25" thickBot="1">
      <c r="A49" s="285"/>
      <c r="B49" s="44"/>
      <c r="C49" s="44"/>
      <c r="D49" s="294"/>
      <c r="E49" s="44"/>
      <c r="F49" s="42" t="s">
        <v>472</v>
      </c>
      <c r="X49" s="297"/>
    </row>
    <row r="50" spans="1:29" s="29" customFormat="1">
      <c r="A50" s="277" t="s">
        <v>473</v>
      </c>
      <c r="B50" s="180">
        <v>40</v>
      </c>
      <c r="C50" s="180"/>
      <c r="D50" s="278">
        <v>41972</v>
      </c>
      <c r="E50" s="180"/>
      <c r="F50" s="29" t="s">
        <v>474</v>
      </c>
      <c r="X50" s="279"/>
    </row>
    <row r="51" spans="1:29" s="30" customFormat="1">
      <c r="A51" s="280" t="s">
        <v>475</v>
      </c>
      <c r="B51" s="43">
        <v>40</v>
      </c>
      <c r="C51" s="43" t="s">
        <v>387</v>
      </c>
      <c r="D51" s="283">
        <v>43709</v>
      </c>
      <c r="E51" s="43"/>
      <c r="F51" s="30" t="s">
        <v>476</v>
      </c>
      <c r="X51" s="282">
        <v>41944</v>
      </c>
      <c r="AC51" s="30" t="s">
        <v>477</v>
      </c>
    </row>
    <row r="52" spans="1:29" s="30" customFormat="1" ht="15.75" customHeight="1">
      <c r="A52" s="280"/>
      <c r="B52" s="43"/>
      <c r="C52" s="43"/>
      <c r="D52" s="283"/>
      <c r="E52" s="43"/>
      <c r="F52" s="30" t="s">
        <v>478</v>
      </c>
      <c r="X52" s="282">
        <v>41974</v>
      </c>
      <c r="AC52" s="30" t="s">
        <v>479</v>
      </c>
    </row>
    <row r="53" spans="1:29" s="30" customFormat="1">
      <c r="A53" s="280" t="s">
        <v>480</v>
      </c>
      <c r="B53" s="43">
        <v>30</v>
      </c>
      <c r="C53" s="43" t="s">
        <v>481</v>
      </c>
      <c r="D53" s="283"/>
      <c r="E53" s="43"/>
      <c r="F53" s="30" t="s">
        <v>482</v>
      </c>
      <c r="X53" s="55" t="s">
        <v>483</v>
      </c>
      <c r="AC53" s="30" t="s">
        <v>477</v>
      </c>
    </row>
    <row r="54" spans="1:29" s="30" customFormat="1">
      <c r="A54" s="280" t="s">
        <v>484</v>
      </c>
      <c r="B54" s="43">
        <v>20</v>
      </c>
      <c r="C54" s="43"/>
      <c r="D54" s="283"/>
      <c r="E54" s="43"/>
      <c r="F54" s="30" t="s">
        <v>485</v>
      </c>
      <c r="X54" s="55"/>
    </row>
    <row r="55" spans="1:29" s="30" customFormat="1">
      <c r="A55" s="280"/>
      <c r="B55" s="43"/>
      <c r="C55" s="43"/>
      <c r="D55" s="283"/>
      <c r="E55" s="43"/>
      <c r="F55" s="30" t="s">
        <v>486</v>
      </c>
      <c r="X55" s="55"/>
    </row>
    <row r="56" spans="1:29" s="30" customFormat="1">
      <c r="A56" s="280" t="s">
        <v>487</v>
      </c>
      <c r="B56" s="43">
        <v>30</v>
      </c>
      <c r="C56" s="43" t="s">
        <v>387</v>
      </c>
      <c r="D56" s="281">
        <v>43800</v>
      </c>
      <c r="E56" s="43"/>
      <c r="F56" s="30" t="s">
        <v>488</v>
      </c>
      <c r="X56" s="55"/>
    </row>
    <row r="57" spans="1:29" s="30" customFormat="1">
      <c r="A57" s="280"/>
      <c r="B57" s="43"/>
      <c r="C57" s="43"/>
      <c r="D57" s="283"/>
      <c r="E57" s="43"/>
      <c r="F57" s="30" t="s">
        <v>489</v>
      </c>
      <c r="X57" s="55"/>
    </row>
    <row r="58" spans="1:29" s="30" customFormat="1">
      <c r="A58" s="280"/>
      <c r="B58" s="43"/>
      <c r="C58" s="43"/>
      <c r="D58" s="283"/>
      <c r="E58" s="43"/>
      <c r="F58" s="30" t="s">
        <v>490</v>
      </c>
      <c r="X58" s="55"/>
    </row>
    <row r="59" spans="1:29" s="30" customFormat="1">
      <c r="A59" s="280"/>
      <c r="B59" s="43"/>
      <c r="C59" s="43"/>
      <c r="D59" s="283"/>
      <c r="E59" s="43"/>
      <c r="F59" s="30" t="s">
        <v>491</v>
      </c>
      <c r="X59" s="55"/>
    </row>
    <row r="60" spans="1:29" s="42" customFormat="1" ht="17.25" thickBot="1">
      <c r="A60" s="285" t="s">
        <v>492</v>
      </c>
      <c r="B60" s="44">
        <v>10</v>
      </c>
      <c r="C60" s="44"/>
      <c r="D60" s="294"/>
      <c r="E60" s="44"/>
      <c r="F60" s="42" t="s">
        <v>493</v>
      </c>
      <c r="X60" s="288"/>
    </row>
    <row r="62" spans="1:29">
      <c r="A62" s="311" t="s">
        <v>494</v>
      </c>
      <c r="B62" s="311">
        <f>SUM(B2:B60)</f>
        <v>1565</v>
      </c>
      <c r="C62" s="311"/>
      <c r="D62" s="312"/>
      <c r="E62" s="311">
        <f>B62*3</f>
        <v>4695</v>
      </c>
    </row>
    <row r="63" spans="1:29">
      <c r="A63" s="311"/>
      <c r="B63" s="311"/>
      <c r="C63" s="311"/>
      <c r="D63" s="312"/>
      <c r="E63" s="311"/>
    </row>
    <row r="64" spans="1:29">
      <c r="A64" s="311"/>
      <c r="B64" s="311"/>
      <c r="C64" s="311"/>
      <c r="D64" s="312"/>
      <c r="E64" s="311"/>
    </row>
    <row r="65" spans="1:6">
      <c r="A65" s="311"/>
      <c r="B65" s="311"/>
      <c r="C65" s="311"/>
      <c r="D65" s="312"/>
      <c r="E65" s="311"/>
    </row>
    <row r="66" spans="1:6">
      <c r="A66" s="311"/>
      <c r="B66" s="311"/>
      <c r="C66" s="311"/>
      <c r="D66" s="312"/>
      <c r="E66" s="311"/>
    </row>
    <row r="67" spans="1:6">
      <c r="A67" s="311"/>
      <c r="B67" s="311"/>
      <c r="C67" s="311"/>
      <c r="D67" s="312"/>
      <c r="E67" s="311"/>
    </row>
    <row r="68" spans="1:6">
      <c r="A68" s="311"/>
      <c r="B68" s="311"/>
      <c r="C68" s="311"/>
      <c r="D68" s="312"/>
      <c r="E68" s="311"/>
    </row>
    <row r="69" spans="1:6">
      <c r="A69" s="311"/>
      <c r="B69" s="311"/>
      <c r="C69" s="311"/>
      <c r="D69" s="312"/>
      <c r="E69" s="311"/>
    </row>
    <row r="70" spans="1:6">
      <c r="A70" s="311"/>
      <c r="B70" s="311"/>
      <c r="C70" s="311"/>
      <c r="D70" s="312"/>
      <c r="E70" s="311"/>
    </row>
    <row r="74" spans="1:6">
      <c r="A74" s="311" t="s">
        <v>495</v>
      </c>
    </row>
    <row r="75" spans="1:6">
      <c r="A75" s="49" t="s">
        <v>496</v>
      </c>
      <c r="B75" s="49">
        <v>30</v>
      </c>
    </row>
    <row r="76" spans="1:6">
      <c r="A76" s="49" t="s">
        <v>497</v>
      </c>
      <c r="B76" s="49">
        <v>60</v>
      </c>
    </row>
    <row r="77" spans="1:6">
      <c r="A77" s="49" t="s">
        <v>498</v>
      </c>
      <c r="B77" s="49">
        <v>60</v>
      </c>
      <c r="F77" s="2" t="s">
        <v>499</v>
      </c>
    </row>
    <row r="78" spans="1:6">
      <c r="A78" s="49" t="s">
        <v>500</v>
      </c>
      <c r="B78" s="49">
        <v>64</v>
      </c>
      <c r="F78" s="2" t="s">
        <v>501</v>
      </c>
    </row>
    <row r="79" spans="1:6">
      <c r="A79" s="49" t="s">
        <v>502</v>
      </c>
      <c r="B79" s="49">
        <v>60</v>
      </c>
      <c r="F79" s="2" t="s">
        <v>503</v>
      </c>
    </row>
    <row r="80" spans="1:6">
      <c r="A80" s="49" t="s">
        <v>504</v>
      </c>
      <c r="B80" s="49">
        <v>60</v>
      </c>
      <c r="F80" s="2" t="s">
        <v>505</v>
      </c>
    </row>
    <row r="81" spans="1:6">
      <c r="A81" s="49" t="s">
        <v>506</v>
      </c>
      <c r="B81" s="49">
        <v>120</v>
      </c>
      <c r="F81" s="2" t="s">
        <v>507</v>
      </c>
    </row>
    <row r="85" spans="1:6">
      <c r="A85" s="54" t="s">
        <v>508</v>
      </c>
    </row>
    <row r="86" spans="1:6">
      <c r="A86" s="54" t="s">
        <v>509</v>
      </c>
    </row>
    <row r="87" spans="1:6">
      <c r="A87" s="54" t="s">
        <v>510</v>
      </c>
    </row>
  </sheetData>
  <phoneticPr fontId="3"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FF00"/>
  </sheetPr>
  <dimension ref="A1:Q15"/>
  <sheetViews>
    <sheetView workbookViewId="0">
      <selection activeCell="C13" sqref="C13"/>
    </sheetView>
  </sheetViews>
  <sheetFormatPr defaultColWidth="9" defaultRowHeight="16.5"/>
  <cols>
    <col min="1" max="1" width="9" style="49"/>
    <col min="2" max="2" width="12.25" style="98" bestFit="1" customWidth="1"/>
    <col min="3" max="3" width="115.875" style="263" customWidth="1"/>
    <col min="4" max="16384" width="9" style="49"/>
  </cols>
  <sheetData>
    <row r="1" spans="1:17" ht="17.25" thickBot="1">
      <c r="A1" s="49" t="s">
        <v>353</v>
      </c>
      <c r="B1" s="98" t="s">
        <v>354</v>
      </c>
      <c r="C1" s="263" t="s">
        <v>355</v>
      </c>
      <c r="D1" s="49" t="s">
        <v>356</v>
      </c>
    </row>
    <row r="2" spans="1:17" s="113" customFormat="1" ht="49.5">
      <c r="A2" s="264" t="s">
        <v>357</v>
      </c>
      <c r="B2" s="265">
        <v>43252</v>
      </c>
      <c r="C2" s="266" t="s">
        <v>358</v>
      </c>
      <c r="D2" s="113" t="s">
        <v>359</v>
      </c>
    </row>
    <row r="3" spans="1:17" s="43" customFormat="1" ht="49.5">
      <c r="A3" s="243"/>
      <c r="B3" s="115" t="s">
        <v>360</v>
      </c>
      <c r="C3" s="267" t="s">
        <v>361</v>
      </c>
      <c r="D3" s="43" t="s">
        <v>362</v>
      </c>
    </row>
    <row r="4" spans="1:17" s="43" customFormat="1" ht="49.5">
      <c r="A4" s="243"/>
      <c r="B4" s="115" t="s">
        <v>363</v>
      </c>
      <c r="C4" s="267" t="s">
        <v>364</v>
      </c>
      <c r="D4" s="43" t="s">
        <v>365</v>
      </c>
    </row>
    <row r="5" spans="1:17" s="44" customFormat="1" ht="50.25" thickBot="1">
      <c r="A5" s="268"/>
      <c r="B5" s="129" t="s">
        <v>366</v>
      </c>
      <c r="C5" s="269" t="s">
        <v>367</v>
      </c>
      <c r="D5" s="44" t="s">
        <v>368</v>
      </c>
    </row>
    <row r="6" spans="1:17">
      <c r="A6" s="49" t="s">
        <v>369</v>
      </c>
      <c r="B6" s="270">
        <v>43497</v>
      </c>
      <c r="C6" s="263" t="s">
        <v>370</v>
      </c>
      <c r="D6" s="49">
        <v>230</v>
      </c>
    </row>
    <row r="7" spans="1:17">
      <c r="B7" s="271">
        <v>43770</v>
      </c>
      <c r="C7" s="272" t="s">
        <v>371</v>
      </c>
      <c r="D7" s="49">
        <v>165</v>
      </c>
    </row>
    <row r="8" spans="1:17">
      <c r="C8" s="272" t="s">
        <v>372</v>
      </c>
      <c r="D8" s="49">
        <v>165</v>
      </c>
    </row>
    <row r="9" spans="1:17">
      <c r="C9" s="272"/>
    </row>
    <row r="10" spans="1:17">
      <c r="C10" s="272"/>
    </row>
    <row r="11" spans="1:17">
      <c r="C11" s="272"/>
    </row>
    <row r="12" spans="1:17">
      <c r="C12" s="272"/>
    </row>
    <row r="13" spans="1:17">
      <c r="C13" s="272"/>
    </row>
    <row r="15" spans="1:17">
      <c r="Q15" s="49" t="s">
        <v>357</v>
      </c>
    </row>
  </sheetData>
  <phoneticPr fontId="3"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0000"/>
  </sheetPr>
  <dimension ref="A1:AJ202"/>
  <sheetViews>
    <sheetView zoomScale="85" zoomScaleNormal="85" workbookViewId="0">
      <pane ySplit="1" topLeftCell="A76" activePane="bottomLeft" state="frozen"/>
      <selection activeCell="Q65" sqref="Q65"/>
      <selection pane="bottomLeft" activeCell="U100" sqref="U100:U101"/>
    </sheetView>
  </sheetViews>
  <sheetFormatPr defaultRowHeight="16.5"/>
  <cols>
    <col min="1" max="1" width="10.875" style="258" bestFit="1" customWidth="1"/>
    <col min="2" max="2" width="8.5" style="349" bestFit="1" customWidth="1"/>
    <col min="3" max="3" width="8.125" style="371" bestFit="1" customWidth="1"/>
    <col min="4" max="4" width="6.75" style="349" bestFit="1" customWidth="1"/>
    <col min="5" max="5" width="8.5" style="349" bestFit="1" customWidth="1"/>
    <col min="6" max="6" width="8.875" style="346" bestFit="1" customWidth="1"/>
    <col min="7" max="7" width="8.125" style="346" bestFit="1" customWidth="1"/>
    <col min="8" max="8" width="8.375" style="370" bestFit="1" customWidth="1"/>
    <col min="9" max="9" width="8.5" style="370" bestFit="1" customWidth="1"/>
    <col min="10" max="10" width="8.5" style="378" bestFit="1" customWidth="1"/>
    <col min="11" max="11" width="8.125" style="346" bestFit="1" customWidth="1"/>
    <col min="12" max="13" width="7.375" style="346" bestFit="1" customWidth="1"/>
    <col min="14" max="14" width="7.625" style="346" bestFit="1" customWidth="1"/>
    <col min="15" max="15" width="6.75" style="346" bestFit="1" customWidth="1"/>
    <col min="16" max="16" width="9.5" style="346" customWidth="1"/>
    <col min="17" max="17" width="8.5" style="346" bestFit="1" customWidth="1"/>
    <col min="18" max="18" width="6.375" style="346" bestFit="1" customWidth="1"/>
    <col min="19" max="19" width="10.875" style="258" bestFit="1" customWidth="1"/>
    <col min="20" max="20" width="8.875" style="379" bestFit="1" customWidth="1"/>
    <col min="21" max="21" width="8.125" style="379" bestFit="1" customWidth="1"/>
    <col min="22" max="22" width="6.75" style="381" bestFit="1" customWidth="1"/>
    <col min="23" max="23" width="8.5" style="382" bestFit="1" customWidth="1"/>
    <col min="24" max="24" width="7.375" style="379" bestFit="1" customWidth="1"/>
    <col min="25" max="25" width="7.125" style="379" bestFit="1" customWidth="1"/>
    <col min="26" max="26" width="7.375" style="379" customWidth="1"/>
    <col min="27" max="27" width="9.25" style="379" bestFit="1" customWidth="1"/>
    <col min="28" max="28" width="8.5" style="379" bestFit="1" customWidth="1"/>
    <col min="29" max="29" width="7.875" style="379" bestFit="1" customWidth="1"/>
    <col min="30" max="31" width="7.375" style="379" bestFit="1" customWidth="1"/>
    <col min="32" max="32" width="6.125" style="379" bestFit="1" customWidth="1"/>
    <col min="33" max="33" width="8.5" style="379" bestFit="1" customWidth="1"/>
    <col min="34" max="34" width="8.125" style="379" bestFit="1" customWidth="1"/>
    <col min="35" max="35" width="7.375" style="379" bestFit="1" customWidth="1"/>
    <col min="36" max="36" width="9.5" style="379" bestFit="1" customWidth="1"/>
  </cols>
  <sheetData>
    <row r="1" spans="1:36" s="526" customFormat="1" ht="50.25" thickBot="1">
      <c r="A1" s="212" t="s">
        <v>530</v>
      </c>
      <c r="B1" s="213" t="s">
        <v>572</v>
      </c>
      <c r="C1" s="214" t="s">
        <v>573</v>
      </c>
      <c r="D1" s="213" t="s">
        <v>547</v>
      </c>
      <c r="E1" s="213" t="s">
        <v>532</v>
      </c>
      <c r="F1" s="315" t="s">
        <v>576</v>
      </c>
      <c r="G1" s="315" t="s">
        <v>573</v>
      </c>
      <c r="H1" s="214" t="s">
        <v>575</v>
      </c>
      <c r="I1" s="214" t="s">
        <v>574</v>
      </c>
      <c r="J1" s="315" t="s">
        <v>577</v>
      </c>
      <c r="K1" s="315" t="s">
        <v>578</v>
      </c>
      <c r="L1" s="315" t="s">
        <v>579</v>
      </c>
      <c r="M1" s="315" t="s">
        <v>580</v>
      </c>
      <c r="N1" s="315" t="s">
        <v>581</v>
      </c>
      <c r="O1" s="315" t="s">
        <v>582</v>
      </c>
      <c r="P1" s="315" t="s">
        <v>583</v>
      </c>
      <c r="Q1" s="315" t="s">
        <v>584</v>
      </c>
      <c r="R1" s="315" t="s">
        <v>585</v>
      </c>
      <c r="S1" s="212" t="s">
        <v>571</v>
      </c>
      <c r="T1" s="315" t="s">
        <v>586</v>
      </c>
      <c r="U1" s="315" t="s">
        <v>573</v>
      </c>
      <c r="V1" s="214" t="s">
        <v>575</v>
      </c>
      <c r="W1" s="315" t="s">
        <v>574</v>
      </c>
      <c r="X1" s="315" t="s">
        <v>582</v>
      </c>
      <c r="Y1" s="315" t="s">
        <v>587</v>
      </c>
      <c r="Z1" s="315" t="s">
        <v>588</v>
      </c>
      <c r="AA1" s="315" t="s">
        <v>589</v>
      </c>
      <c r="AB1" s="315" t="s">
        <v>534</v>
      </c>
      <c r="AC1" s="315" t="s">
        <v>590</v>
      </c>
      <c r="AD1" s="315" t="s">
        <v>579</v>
      </c>
      <c r="AE1" s="315" t="s">
        <v>591</v>
      </c>
      <c r="AF1" s="315" t="s">
        <v>592</v>
      </c>
      <c r="AG1" s="315" t="s">
        <v>535</v>
      </c>
      <c r="AH1" s="315" t="s">
        <v>578</v>
      </c>
      <c r="AI1" s="315" t="s">
        <v>577</v>
      </c>
      <c r="AJ1" s="315" t="s">
        <v>583</v>
      </c>
    </row>
    <row r="2" spans="1:36">
      <c r="A2" s="220">
        <v>42005</v>
      </c>
      <c r="B2" s="342">
        <f t="shared" ref="B2:B12" si="0">D2-E2</f>
        <v>0</v>
      </c>
      <c r="C2" s="343"/>
      <c r="D2" s="345"/>
      <c r="E2" s="344"/>
      <c r="F2" s="339">
        <f t="shared" ref="F2:F61" si="1">I2-H2</f>
        <v>144147.66399999999</v>
      </c>
      <c r="G2" s="340"/>
      <c r="H2" s="372">
        <v>31.937000000000001</v>
      </c>
      <c r="I2" s="372">
        <v>144179.601</v>
      </c>
      <c r="J2" s="373"/>
      <c r="K2" s="373"/>
      <c r="L2" s="373"/>
      <c r="M2" s="373"/>
      <c r="N2" s="373"/>
      <c r="O2" s="373"/>
      <c r="P2" s="373"/>
      <c r="Q2" s="373"/>
      <c r="R2" s="373"/>
      <c r="S2" s="220">
        <v>42005</v>
      </c>
      <c r="T2" s="374">
        <f t="shared" ref="T2:T60" si="2">W2-V2</f>
        <v>135634.10700000002</v>
      </c>
      <c r="U2" s="375"/>
      <c r="V2" s="376">
        <v>1.512</v>
      </c>
      <c r="W2" s="377">
        <v>135635.61900000001</v>
      </c>
      <c r="X2" s="377">
        <v>4010.95</v>
      </c>
      <c r="Y2" s="377"/>
      <c r="Z2" s="377"/>
      <c r="AA2" s="377">
        <v>3993.97</v>
      </c>
      <c r="AB2" s="377">
        <v>5873.38</v>
      </c>
      <c r="AC2" s="377">
        <v>26853.9</v>
      </c>
      <c r="AD2" s="377"/>
      <c r="AE2" s="377"/>
      <c r="AF2" s="377">
        <v>2979.95</v>
      </c>
      <c r="AG2" s="377">
        <v>91921.9</v>
      </c>
      <c r="AH2" s="377"/>
      <c r="AI2" s="377">
        <v>1.2</v>
      </c>
      <c r="AJ2" s="377"/>
    </row>
    <row r="3" spans="1:36">
      <c r="A3" s="225">
        <v>42036</v>
      </c>
      <c r="B3" s="349">
        <f t="shared" si="0"/>
        <v>0</v>
      </c>
      <c r="C3" s="350"/>
      <c r="D3" s="352"/>
      <c r="E3" s="351"/>
      <c r="F3" s="346">
        <f t="shared" si="1"/>
        <v>127854.24299999999</v>
      </c>
      <c r="G3" s="347"/>
      <c r="H3" s="370">
        <v>29.35</v>
      </c>
      <c r="I3" s="370">
        <v>127883.59299999999</v>
      </c>
      <c r="K3" s="378"/>
      <c r="L3" s="378"/>
      <c r="M3" s="378"/>
      <c r="N3" s="378"/>
      <c r="O3" s="378"/>
      <c r="P3" s="378"/>
      <c r="Q3" s="378"/>
      <c r="R3" s="378"/>
      <c r="S3" s="225">
        <v>42036</v>
      </c>
      <c r="T3" s="379">
        <f t="shared" si="2"/>
        <v>106290.41500000001</v>
      </c>
      <c r="U3" s="380"/>
      <c r="V3" s="381">
        <v>5.5359999999999996</v>
      </c>
      <c r="W3" s="382">
        <v>106295.951</v>
      </c>
      <c r="X3" s="382"/>
      <c r="Y3" s="382"/>
      <c r="Z3" s="382"/>
      <c r="AA3" s="382"/>
      <c r="AB3" s="382">
        <v>9883.09</v>
      </c>
      <c r="AC3" s="382">
        <v>21733</v>
      </c>
      <c r="AD3" s="382"/>
      <c r="AE3" s="382">
        <v>10442.5</v>
      </c>
      <c r="AF3" s="382">
        <v>2985.86</v>
      </c>
      <c r="AG3" s="382">
        <v>61248.800000000003</v>
      </c>
      <c r="AH3" s="382"/>
      <c r="AI3" s="382">
        <v>2.4</v>
      </c>
      <c r="AJ3" s="382"/>
    </row>
    <row r="4" spans="1:36">
      <c r="A4" s="225">
        <v>42064</v>
      </c>
      <c r="B4" s="349">
        <f t="shared" si="0"/>
        <v>0</v>
      </c>
      <c r="C4" s="350"/>
      <c r="D4" s="352"/>
      <c r="E4" s="351"/>
      <c r="F4" s="346">
        <f t="shared" si="1"/>
        <v>132971.783</v>
      </c>
      <c r="G4" s="347"/>
      <c r="H4" s="370">
        <v>29.591999999999999</v>
      </c>
      <c r="I4" s="370">
        <v>133001.375</v>
      </c>
      <c r="K4" s="378"/>
      <c r="L4" s="378"/>
      <c r="M4" s="378"/>
      <c r="N4" s="378"/>
      <c r="O4" s="378"/>
      <c r="P4" s="378"/>
      <c r="Q4" s="378"/>
      <c r="R4" s="378"/>
      <c r="S4" s="225">
        <v>42064</v>
      </c>
      <c r="T4" s="379">
        <f t="shared" si="2"/>
        <v>183334.95300000001</v>
      </c>
      <c r="U4" s="380"/>
      <c r="V4" s="381">
        <v>1.802</v>
      </c>
      <c r="W4" s="382">
        <v>183336.755</v>
      </c>
      <c r="X4" s="382"/>
      <c r="Y4" s="382"/>
      <c r="Z4" s="382"/>
      <c r="AA4" s="382">
        <v>9947.07</v>
      </c>
      <c r="AB4" s="382">
        <v>9780.74</v>
      </c>
      <c r="AC4" s="382">
        <v>14816.5</v>
      </c>
      <c r="AD4" s="382"/>
      <c r="AE4" s="382">
        <v>10441.4</v>
      </c>
      <c r="AF4" s="382">
        <v>5971.46</v>
      </c>
      <c r="AG4" s="382">
        <v>132375</v>
      </c>
      <c r="AH4" s="382"/>
      <c r="AI4" s="382">
        <v>2.76</v>
      </c>
      <c r="AJ4" s="382"/>
    </row>
    <row r="5" spans="1:36">
      <c r="A5" s="225">
        <v>42095</v>
      </c>
      <c r="B5" s="349">
        <f t="shared" si="0"/>
        <v>0</v>
      </c>
      <c r="C5" s="350"/>
      <c r="D5" s="352"/>
      <c r="E5" s="351"/>
      <c r="F5" s="346">
        <f t="shared" si="1"/>
        <v>103252.18000000001</v>
      </c>
      <c r="G5" s="347"/>
      <c r="H5" s="370">
        <v>32.779000000000003</v>
      </c>
      <c r="I5" s="370">
        <v>103284.959</v>
      </c>
      <c r="K5" s="378"/>
      <c r="L5" s="378"/>
      <c r="M5" s="378"/>
      <c r="N5" s="378"/>
      <c r="O5" s="378"/>
      <c r="P5" s="378"/>
      <c r="Q5" s="378"/>
      <c r="R5" s="378"/>
      <c r="S5" s="225">
        <v>42095</v>
      </c>
      <c r="T5" s="379">
        <f t="shared" si="2"/>
        <v>153580.22200000001</v>
      </c>
      <c r="U5" s="380"/>
      <c r="V5" s="381">
        <v>8.5239999999999991</v>
      </c>
      <c r="W5" s="382">
        <v>153588.74600000001</v>
      </c>
      <c r="X5" s="382"/>
      <c r="Y5" s="382"/>
      <c r="Z5" s="382"/>
      <c r="AA5" s="382">
        <v>5251.73</v>
      </c>
      <c r="AB5" s="382">
        <v>8000</v>
      </c>
      <c r="AC5" s="382">
        <v>35125.599999999999</v>
      </c>
      <c r="AD5" s="382"/>
      <c r="AE5" s="382"/>
      <c r="AF5" s="382">
        <v>5964.02</v>
      </c>
      <c r="AG5" s="382">
        <v>99239.7</v>
      </c>
      <c r="AH5" s="382"/>
      <c r="AI5" s="382">
        <v>6.9269999999999996</v>
      </c>
      <c r="AJ5" s="382"/>
    </row>
    <row r="6" spans="1:36">
      <c r="A6" s="225">
        <v>42125</v>
      </c>
      <c r="B6" s="349">
        <f t="shared" si="0"/>
        <v>0</v>
      </c>
      <c r="C6" s="350"/>
      <c r="D6" s="352"/>
      <c r="E6" s="351"/>
      <c r="F6" s="346">
        <f t="shared" si="1"/>
        <v>122313.683</v>
      </c>
      <c r="G6" s="347"/>
      <c r="H6" s="370">
        <v>59.042000000000002</v>
      </c>
      <c r="I6" s="370">
        <v>122372.72500000001</v>
      </c>
      <c r="K6" s="378"/>
      <c r="L6" s="378"/>
      <c r="M6" s="378"/>
      <c r="N6" s="378"/>
      <c r="O6" s="378"/>
      <c r="P6" s="378"/>
      <c r="Q6" s="378"/>
      <c r="R6" s="378"/>
      <c r="S6" s="225">
        <v>42125</v>
      </c>
      <c r="T6" s="379">
        <f t="shared" si="2"/>
        <v>112019.796</v>
      </c>
      <c r="U6" s="380"/>
      <c r="V6" s="381">
        <v>7.9930000000000003</v>
      </c>
      <c r="W6" s="382">
        <v>112027.789</v>
      </c>
      <c r="X6" s="382"/>
      <c r="Y6" s="382"/>
      <c r="Z6" s="382"/>
      <c r="AA6" s="382">
        <v>6029.03</v>
      </c>
      <c r="AB6" s="382">
        <v>35059.1</v>
      </c>
      <c r="AC6" s="382">
        <v>21309.8</v>
      </c>
      <c r="AD6" s="382"/>
      <c r="AE6" s="382"/>
      <c r="AF6" s="382">
        <v>5979.09</v>
      </c>
      <c r="AG6" s="382">
        <v>43650.1</v>
      </c>
      <c r="AH6" s="382"/>
      <c r="AI6" s="382"/>
      <c r="AJ6" s="382"/>
    </row>
    <row r="7" spans="1:36">
      <c r="A7" s="225">
        <v>42156</v>
      </c>
      <c r="B7" s="349">
        <f t="shared" si="0"/>
        <v>0</v>
      </c>
      <c r="C7" s="350"/>
      <c r="D7" s="352"/>
      <c r="E7" s="351"/>
      <c r="F7" s="346">
        <f t="shared" si="1"/>
        <v>152875.72699999998</v>
      </c>
      <c r="G7" s="347"/>
      <c r="H7" s="370">
        <v>43.235999999999997</v>
      </c>
      <c r="I7" s="370">
        <v>152918.96299999999</v>
      </c>
      <c r="K7" s="378"/>
      <c r="L7" s="378"/>
      <c r="M7" s="378"/>
      <c r="N7" s="378"/>
      <c r="O7" s="378"/>
      <c r="P7" s="378"/>
      <c r="Q7" s="378"/>
      <c r="R7" s="378"/>
      <c r="S7" s="225">
        <v>42156</v>
      </c>
      <c r="T7" s="379">
        <f t="shared" si="2"/>
        <v>156219.38</v>
      </c>
      <c r="U7" s="380"/>
      <c r="V7" s="381">
        <v>8.6059999999999999</v>
      </c>
      <c r="W7" s="382">
        <v>156227.986</v>
      </c>
      <c r="X7" s="382"/>
      <c r="Y7" s="382"/>
      <c r="Z7" s="382"/>
      <c r="AA7" s="382"/>
      <c r="AB7" s="382">
        <v>9137.7199999999993</v>
      </c>
      <c r="AC7" s="382">
        <v>18961.2</v>
      </c>
      <c r="AD7" s="382"/>
      <c r="AE7" s="382"/>
      <c r="AF7" s="382">
        <v>2708.53</v>
      </c>
      <c r="AG7" s="382">
        <v>125417</v>
      </c>
      <c r="AH7" s="382"/>
      <c r="AI7" s="382">
        <v>2.76</v>
      </c>
      <c r="AJ7" s="382"/>
    </row>
    <row r="8" spans="1:36">
      <c r="A8" s="225">
        <v>42186</v>
      </c>
      <c r="B8" s="349">
        <f t="shared" si="0"/>
        <v>0</v>
      </c>
      <c r="C8" s="350"/>
      <c r="D8" s="352"/>
      <c r="E8" s="351"/>
      <c r="F8" s="346">
        <f t="shared" si="1"/>
        <v>149489.052</v>
      </c>
      <c r="G8" s="347"/>
      <c r="H8" s="370">
        <v>37.479999999999997</v>
      </c>
      <c r="I8" s="370">
        <v>149526.53200000001</v>
      </c>
      <c r="K8" s="378"/>
      <c r="L8" s="378"/>
      <c r="M8" s="378"/>
      <c r="N8" s="378"/>
      <c r="O8" s="378"/>
      <c r="P8" s="378"/>
      <c r="Q8" s="378"/>
      <c r="R8" s="378"/>
      <c r="S8" s="225">
        <v>42186</v>
      </c>
      <c r="T8" s="379">
        <f t="shared" si="2"/>
        <v>165299.36499999999</v>
      </c>
      <c r="U8" s="380"/>
      <c r="V8" s="381">
        <v>372.06</v>
      </c>
      <c r="W8" s="382">
        <v>165671.42499999999</v>
      </c>
      <c r="X8" s="382"/>
      <c r="Y8" s="382"/>
      <c r="Z8" s="382"/>
      <c r="AA8" s="382">
        <v>5249.13</v>
      </c>
      <c r="AB8" s="382">
        <v>22309.8</v>
      </c>
      <c r="AC8" s="382">
        <v>22195.200000000001</v>
      </c>
      <c r="AD8" s="382">
        <v>17020.400000000001</v>
      </c>
      <c r="AE8" s="382"/>
      <c r="AF8" s="382">
        <v>5986.49</v>
      </c>
      <c r="AG8" s="382">
        <v>92451.199999999997</v>
      </c>
      <c r="AH8" s="382">
        <v>455.25</v>
      </c>
      <c r="AI8" s="382">
        <v>3.073</v>
      </c>
      <c r="AJ8" s="382"/>
    </row>
    <row r="9" spans="1:36">
      <c r="A9" s="225">
        <v>42217</v>
      </c>
      <c r="B9" s="349">
        <f t="shared" si="0"/>
        <v>0</v>
      </c>
      <c r="C9" s="350"/>
      <c r="D9" s="352"/>
      <c r="E9" s="351"/>
      <c r="F9" s="346">
        <f t="shared" si="1"/>
        <v>128055.605</v>
      </c>
      <c r="G9" s="347"/>
      <c r="H9" s="370">
        <v>23.242000000000001</v>
      </c>
      <c r="I9" s="370">
        <v>128078.84699999999</v>
      </c>
      <c r="K9" s="378"/>
      <c r="L9" s="378"/>
      <c r="M9" s="378"/>
      <c r="N9" s="378"/>
      <c r="O9" s="378"/>
      <c r="P9" s="378"/>
      <c r="Q9" s="378"/>
      <c r="R9" s="378"/>
      <c r="S9" s="225">
        <v>42217</v>
      </c>
      <c r="T9" s="379">
        <f t="shared" si="2"/>
        <v>127342.64</v>
      </c>
      <c r="U9" s="380"/>
      <c r="V9" s="381">
        <v>8.2040000000000006</v>
      </c>
      <c r="W9" s="382">
        <v>127350.844</v>
      </c>
      <c r="X9" s="382"/>
      <c r="Y9" s="382"/>
      <c r="Z9" s="382"/>
      <c r="AA9" s="382"/>
      <c r="AB9" s="382">
        <v>30211.4</v>
      </c>
      <c r="AC9" s="382">
        <v>9309.2900000000009</v>
      </c>
      <c r="AD9" s="382">
        <v>9997.2800000000007</v>
      </c>
      <c r="AE9" s="382"/>
      <c r="AF9" s="382">
        <v>5985.02</v>
      </c>
      <c r="AG9" s="382">
        <v>38966.199999999997</v>
      </c>
      <c r="AH9" s="382">
        <v>32876.400000000001</v>
      </c>
      <c r="AI9" s="382">
        <v>4.0510000000000002</v>
      </c>
      <c r="AJ9" s="382"/>
    </row>
    <row r="10" spans="1:36">
      <c r="A10" s="225">
        <v>42248</v>
      </c>
      <c r="B10" s="349">
        <f t="shared" si="0"/>
        <v>0</v>
      </c>
      <c r="C10" s="350"/>
      <c r="D10" s="352"/>
      <c r="E10" s="351"/>
      <c r="F10" s="346">
        <f t="shared" si="1"/>
        <v>147934.27799999999</v>
      </c>
      <c r="G10" s="347"/>
      <c r="H10" s="370">
        <v>28.888000000000002</v>
      </c>
      <c r="I10" s="370">
        <v>147963.166</v>
      </c>
      <c r="K10" s="378"/>
      <c r="L10" s="378"/>
      <c r="M10" s="378"/>
      <c r="N10" s="378"/>
      <c r="O10" s="378"/>
      <c r="P10" s="378"/>
      <c r="Q10" s="378"/>
      <c r="R10" s="378"/>
      <c r="S10" s="225">
        <v>42248</v>
      </c>
      <c r="T10" s="379">
        <f t="shared" si="2"/>
        <v>184348.299</v>
      </c>
      <c r="U10" s="380"/>
      <c r="V10" s="381">
        <v>5.3150000000000004</v>
      </c>
      <c r="W10" s="382">
        <v>184353.614</v>
      </c>
      <c r="X10" s="382">
        <v>9739.2199999999993</v>
      </c>
      <c r="Y10" s="382"/>
      <c r="Z10" s="382"/>
      <c r="AA10" s="382"/>
      <c r="AB10" s="382"/>
      <c r="AC10" s="382">
        <v>26473.3</v>
      </c>
      <c r="AD10" s="382">
        <v>6875.95</v>
      </c>
      <c r="AE10" s="382"/>
      <c r="AF10" s="382">
        <v>2992</v>
      </c>
      <c r="AG10" s="382">
        <v>137918</v>
      </c>
      <c r="AH10" s="382">
        <v>353.27100000000002</v>
      </c>
      <c r="AI10" s="382">
        <v>1.2350000000000001</v>
      </c>
      <c r="AJ10" s="382"/>
    </row>
    <row r="11" spans="1:36">
      <c r="A11" s="225">
        <v>42278</v>
      </c>
      <c r="B11" s="349">
        <f t="shared" si="0"/>
        <v>0</v>
      </c>
      <c r="C11" s="350"/>
      <c r="D11" s="352"/>
      <c r="E11" s="351"/>
      <c r="F11" s="346">
        <f t="shared" si="1"/>
        <v>137510.43399999998</v>
      </c>
      <c r="G11" s="347"/>
      <c r="H11" s="370">
        <v>42.976999999999997</v>
      </c>
      <c r="I11" s="370">
        <v>137553.41099999999</v>
      </c>
      <c r="K11" s="378"/>
      <c r="L11" s="378"/>
      <c r="M11" s="378"/>
      <c r="N11" s="378"/>
      <c r="O11" s="378"/>
      <c r="P11" s="378"/>
      <c r="Q11" s="378"/>
      <c r="R11" s="378"/>
      <c r="S11" s="225">
        <v>42278</v>
      </c>
      <c r="T11" s="379">
        <f t="shared" si="2"/>
        <v>69965.381000000008</v>
      </c>
      <c r="U11" s="380"/>
      <c r="V11" s="381">
        <v>10.544</v>
      </c>
      <c r="W11" s="382">
        <v>69975.925000000003</v>
      </c>
      <c r="X11" s="382">
        <v>5513.67</v>
      </c>
      <c r="Y11" s="382"/>
      <c r="Z11" s="382"/>
      <c r="AA11" s="382"/>
      <c r="AB11" s="382">
        <v>4293.41</v>
      </c>
      <c r="AC11" s="382">
        <v>21669.200000000001</v>
      </c>
      <c r="AD11" s="382"/>
      <c r="AE11" s="382"/>
      <c r="AF11" s="382">
        <v>2987.01</v>
      </c>
      <c r="AG11" s="382">
        <v>35508</v>
      </c>
      <c r="AH11" s="382">
        <v>0.379</v>
      </c>
      <c r="AI11" s="382">
        <v>4.2359999999999998</v>
      </c>
      <c r="AJ11" s="382"/>
    </row>
    <row r="12" spans="1:36">
      <c r="A12" s="225">
        <v>42309</v>
      </c>
      <c r="B12" s="349">
        <f t="shared" si="0"/>
        <v>0</v>
      </c>
      <c r="C12" s="350"/>
      <c r="D12" s="352"/>
      <c r="E12" s="351"/>
      <c r="F12" s="346">
        <f t="shared" si="1"/>
        <v>131768.274</v>
      </c>
      <c r="G12" s="347"/>
      <c r="H12" s="370">
        <v>42.76</v>
      </c>
      <c r="I12" s="370">
        <v>131811.03400000001</v>
      </c>
      <c r="K12" s="378"/>
      <c r="L12" s="378"/>
      <c r="M12" s="378"/>
      <c r="N12" s="378"/>
      <c r="O12" s="378"/>
      <c r="P12" s="378"/>
      <c r="Q12" s="378"/>
      <c r="R12" s="378"/>
      <c r="S12" s="225">
        <v>42309</v>
      </c>
      <c r="T12" s="379">
        <f t="shared" si="2"/>
        <v>182102.065</v>
      </c>
      <c r="U12" s="380"/>
      <c r="V12" s="381">
        <v>5592.4059999999999</v>
      </c>
      <c r="W12" s="382">
        <v>187694.47099999999</v>
      </c>
      <c r="X12" s="382"/>
      <c r="Y12" s="382"/>
      <c r="Z12" s="382"/>
      <c r="AA12" s="382"/>
      <c r="AB12" s="382">
        <v>24875.599999999999</v>
      </c>
      <c r="AC12" s="382">
        <v>33771.300000000003</v>
      </c>
      <c r="AD12" s="382"/>
      <c r="AE12" s="382"/>
      <c r="AF12" s="382">
        <v>6021.6</v>
      </c>
      <c r="AG12" s="382">
        <v>123021</v>
      </c>
      <c r="AH12" s="382"/>
      <c r="AI12" s="382">
        <v>5.117</v>
      </c>
      <c r="AJ12" s="382"/>
    </row>
    <row r="13" spans="1:36" ht="17.25" thickBot="1">
      <c r="A13" s="230">
        <v>42339</v>
      </c>
      <c r="B13" s="356"/>
      <c r="C13" s="357"/>
      <c r="D13" s="359"/>
      <c r="E13" s="358"/>
      <c r="F13" s="353">
        <f t="shared" si="1"/>
        <v>143082.29800000001</v>
      </c>
      <c r="G13" s="354"/>
      <c r="H13" s="383">
        <v>3038.395</v>
      </c>
      <c r="I13" s="383">
        <v>146120.693</v>
      </c>
      <c r="J13" s="384"/>
      <c r="K13" s="384"/>
      <c r="L13" s="384"/>
      <c r="M13" s="384"/>
      <c r="N13" s="384"/>
      <c r="O13" s="384"/>
      <c r="P13" s="384"/>
      <c r="Q13" s="384"/>
      <c r="R13" s="384"/>
      <c r="S13" s="230">
        <v>42339</v>
      </c>
      <c r="T13" s="385">
        <f t="shared" si="2"/>
        <v>115262.17199999999</v>
      </c>
      <c r="U13" s="386"/>
      <c r="V13" s="387">
        <v>7.9180000000000001</v>
      </c>
      <c r="W13" s="388">
        <v>115270.09</v>
      </c>
      <c r="X13" s="382">
        <v>2979.4</v>
      </c>
      <c r="Y13" s="388"/>
      <c r="Z13" s="388"/>
      <c r="AA13" s="382">
        <v>7957.85</v>
      </c>
      <c r="AB13" s="388"/>
      <c r="AC13" s="388">
        <v>21909.599999999999</v>
      </c>
      <c r="AD13" s="382">
        <v>9493.9500000000007</v>
      </c>
      <c r="AE13" s="388"/>
      <c r="AF13" s="388">
        <v>2992.32</v>
      </c>
      <c r="AG13" s="388">
        <v>42005</v>
      </c>
      <c r="AH13" s="382">
        <v>27928.3</v>
      </c>
      <c r="AI13" s="382">
        <v>3.0339999999999998</v>
      </c>
      <c r="AJ13" s="388"/>
    </row>
    <row r="14" spans="1:36">
      <c r="A14" s="220">
        <v>42370</v>
      </c>
      <c r="B14" s="342"/>
      <c r="C14" s="343"/>
      <c r="D14" s="345"/>
      <c r="E14" s="344"/>
      <c r="F14" s="339">
        <f t="shared" si="1"/>
        <v>119132.315</v>
      </c>
      <c r="G14" s="340">
        <f>(SUM(F14)/SUM(F2))-1</f>
        <v>-0.17353974602044187</v>
      </c>
      <c r="H14" s="372">
        <v>34.847000000000001</v>
      </c>
      <c r="I14" s="372">
        <v>119167.162</v>
      </c>
      <c r="J14" s="373">
        <v>11.807</v>
      </c>
      <c r="K14" s="373">
        <v>37076.218000000001</v>
      </c>
      <c r="L14" s="373">
        <v>10000</v>
      </c>
      <c r="M14" s="373">
        <v>14182.464</v>
      </c>
      <c r="N14" s="373"/>
      <c r="O14" s="373">
        <v>15186.130999999999</v>
      </c>
      <c r="P14" s="373"/>
      <c r="Q14" s="373"/>
      <c r="R14" s="373"/>
      <c r="S14" s="220">
        <v>42370</v>
      </c>
      <c r="T14" s="374">
        <f t="shared" si="2"/>
        <v>147151.00899999999</v>
      </c>
      <c r="U14" s="375">
        <f>(SUM(T14)/SUM(T2))-1</f>
        <v>8.4911548096084477E-2</v>
      </c>
      <c r="V14" s="376">
        <v>2.3340000000000001</v>
      </c>
      <c r="W14" s="377">
        <v>147153.34299999999</v>
      </c>
      <c r="X14" s="377">
        <v>5995.93</v>
      </c>
      <c r="Y14" s="377"/>
      <c r="Z14" s="377"/>
      <c r="AA14" s="377"/>
      <c r="AB14" s="377">
        <v>9920.32</v>
      </c>
      <c r="AC14" s="377">
        <v>11399.2</v>
      </c>
      <c r="AD14" s="377"/>
      <c r="AE14" s="377">
        <v>11499.2</v>
      </c>
      <c r="AF14" s="377">
        <v>6008.28</v>
      </c>
      <c r="AG14" s="377">
        <v>91805.4</v>
      </c>
      <c r="AH14" s="377">
        <v>10522.2</v>
      </c>
      <c r="AI14" s="377">
        <v>2.76</v>
      </c>
      <c r="AJ14" s="377"/>
    </row>
    <row r="15" spans="1:36">
      <c r="A15" s="225">
        <v>42401</v>
      </c>
      <c r="C15" s="350"/>
      <c r="D15" s="352"/>
      <c r="E15" s="351"/>
      <c r="F15" s="346">
        <f t="shared" si="1"/>
        <v>115751.978</v>
      </c>
      <c r="G15" s="347">
        <f>(SUM(F14:F15)/SUM(F2:F3))-1</f>
        <v>-0.13646085944537145</v>
      </c>
      <c r="H15" s="370">
        <v>24.257999999999999</v>
      </c>
      <c r="I15" s="370">
        <v>115776.236</v>
      </c>
      <c r="J15" s="378">
        <v>5.2270000000000003</v>
      </c>
      <c r="K15" s="378">
        <v>50229.847999999998</v>
      </c>
      <c r="L15" s="378">
        <v>9000</v>
      </c>
      <c r="M15" s="378">
        <v>6994.973</v>
      </c>
      <c r="N15" s="378"/>
      <c r="O15" s="378">
        <v>11985.323</v>
      </c>
      <c r="P15" s="378"/>
      <c r="Q15" s="378"/>
      <c r="R15" s="378"/>
      <c r="S15" s="225">
        <v>42401</v>
      </c>
      <c r="T15" s="379">
        <f t="shared" si="2"/>
        <v>151342.37600000002</v>
      </c>
      <c r="U15" s="380">
        <f>(SUM(T14:T15)/SUM(T2:T3))-1</f>
        <v>0.23382856162055354</v>
      </c>
      <c r="V15" s="381">
        <v>17.648</v>
      </c>
      <c r="W15" s="382">
        <v>151360.024</v>
      </c>
      <c r="X15" s="382">
        <v>11295.8</v>
      </c>
      <c r="Y15" s="382"/>
      <c r="Z15" s="382"/>
      <c r="AA15" s="382"/>
      <c r="AB15" s="382">
        <v>11969.9</v>
      </c>
      <c r="AC15" s="382">
        <v>34837.300000000003</v>
      </c>
      <c r="AD15" s="382"/>
      <c r="AE15" s="382"/>
      <c r="AF15" s="382"/>
      <c r="AG15" s="382">
        <v>89313.600000000006</v>
      </c>
      <c r="AH15" s="382">
        <v>3942.09</v>
      </c>
      <c r="AI15" s="382">
        <v>0.92200000000000004</v>
      </c>
      <c r="AJ15" s="382"/>
    </row>
    <row r="16" spans="1:36">
      <c r="A16" s="225">
        <v>42430</v>
      </c>
      <c r="C16" s="350"/>
      <c r="D16" s="352"/>
      <c r="E16" s="351"/>
      <c r="F16" s="346">
        <f t="shared" si="1"/>
        <v>144397.35499999998</v>
      </c>
      <c r="G16" s="347">
        <f>(SUM(F14:F16)/SUM(F2:F4))-1</f>
        <v>-6.3441262073099192E-2</v>
      </c>
      <c r="H16" s="370">
        <v>52.012999999999998</v>
      </c>
      <c r="I16" s="370">
        <v>144449.36799999999</v>
      </c>
      <c r="J16" s="378">
        <v>13591.406999999999</v>
      </c>
      <c r="K16" s="378">
        <v>59331.597000000002</v>
      </c>
      <c r="L16" s="378">
        <v>18999.864000000001</v>
      </c>
      <c r="M16" s="378">
        <v>9893.8279999999995</v>
      </c>
      <c r="N16" s="378"/>
      <c r="O16" s="378">
        <v>17367.225999999999</v>
      </c>
      <c r="P16" s="378"/>
      <c r="Q16" s="378"/>
      <c r="R16" s="378"/>
      <c r="S16" s="225">
        <v>42430</v>
      </c>
      <c r="T16" s="379">
        <f t="shared" si="2"/>
        <v>103535.99</v>
      </c>
      <c r="U16" s="380">
        <f>(SUM(T14:T16)/SUM(T2:T4))-1</f>
        <v>-5.4625708222021507E-2</v>
      </c>
      <c r="V16" s="381">
        <v>5.3170000000000002</v>
      </c>
      <c r="W16" s="382">
        <v>103541.307</v>
      </c>
      <c r="X16" s="382"/>
      <c r="Y16" s="382"/>
      <c r="Z16" s="382"/>
      <c r="AA16" s="382">
        <v>6948.24</v>
      </c>
      <c r="AB16" s="382">
        <v>3479.8</v>
      </c>
      <c r="AC16" s="382">
        <v>12871.6</v>
      </c>
      <c r="AD16" s="382">
        <v>15752.9</v>
      </c>
      <c r="AE16" s="382">
        <v>13572.9</v>
      </c>
      <c r="AF16" s="382">
        <v>6011.06</v>
      </c>
      <c r="AG16" s="382">
        <v>44899.3</v>
      </c>
      <c r="AH16" s="382"/>
      <c r="AI16" s="382">
        <v>2.968</v>
      </c>
      <c r="AJ16" s="382"/>
    </row>
    <row r="17" spans="1:36">
      <c r="A17" s="225">
        <v>42461</v>
      </c>
      <c r="C17" s="350"/>
      <c r="D17" s="352"/>
      <c r="E17" s="351"/>
      <c r="F17" s="346">
        <f t="shared" si="1"/>
        <v>124489.37300000001</v>
      </c>
      <c r="G17" s="347">
        <f>(SUM(F14:F17)/SUM(F2:F5))-1</f>
        <v>-8.7654904304654835E-3</v>
      </c>
      <c r="H17" s="370">
        <v>94.823999999999998</v>
      </c>
      <c r="I17" s="370">
        <v>124584.197</v>
      </c>
      <c r="J17" s="378">
        <v>4980.4260000000004</v>
      </c>
      <c r="K17" s="378">
        <v>30301.759999999998</v>
      </c>
      <c r="L17" s="378">
        <v>27770</v>
      </c>
      <c r="M17" s="378">
        <v>17812.848000000002</v>
      </c>
      <c r="N17" s="378"/>
      <c r="O17" s="378"/>
      <c r="P17" s="378"/>
      <c r="Q17" s="378"/>
      <c r="R17" s="378"/>
      <c r="S17" s="225">
        <v>42461</v>
      </c>
      <c r="T17" s="379">
        <f t="shared" si="2"/>
        <v>159941.82</v>
      </c>
      <c r="U17" s="380">
        <f>(SUM(T14:T17)/SUM(T2:T5))-1</f>
        <v>-2.9141923208490628E-2</v>
      </c>
      <c r="V17" s="381">
        <v>2.16</v>
      </c>
      <c r="W17" s="382">
        <v>159943.98000000001</v>
      </c>
      <c r="X17" s="382">
        <v>4750.75</v>
      </c>
      <c r="Y17" s="382"/>
      <c r="Z17" s="382"/>
      <c r="AA17" s="382"/>
      <c r="AB17" s="382">
        <v>6442.52</v>
      </c>
      <c r="AC17" s="382">
        <v>1614.81</v>
      </c>
      <c r="AD17" s="382">
        <v>20715.599999999999</v>
      </c>
      <c r="AE17" s="382"/>
      <c r="AF17" s="382"/>
      <c r="AG17" s="382">
        <v>99537.4</v>
      </c>
      <c r="AH17" s="382">
        <v>26881.200000000001</v>
      </c>
      <c r="AI17" s="382">
        <v>1.27</v>
      </c>
      <c r="AJ17" s="382"/>
    </row>
    <row r="18" spans="1:36">
      <c r="A18" s="225">
        <v>42491</v>
      </c>
      <c r="C18" s="350"/>
      <c r="D18" s="352"/>
      <c r="E18" s="351"/>
      <c r="F18" s="346">
        <f t="shared" si="1"/>
        <v>138460.473</v>
      </c>
      <c r="G18" s="347">
        <f>(SUM(F14:F18)/SUM(F2:F6))-1</f>
        <v>1.8542755873714345E-2</v>
      </c>
      <c r="H18" s="370">
        <v>3080.297</v>
      </c>
      <c r="I18" s="370">
        <v>141540.76999999999</v>
      </c>
      <c r="J18" s="378">
        <v>9164.9560000000001</v>
      </c>
      <c r="K18" s="378">
        <v>34805.862000000001</v>
      </c>
      <c r="L18" s="378">
        <v>29649.513999999999</v>
      </c>
      <c r="M18" s="378">
        <v>16577.922999999999</v>
      </c>
      <c r="N18" s="378"/>
      <c r="O18" s="378"/>
      <c r="P18" s="378"/>
      <c r="Q18" s="378"/>
      <c r="R18" s="378"/>
      <c r="S18" s="225">
        <v>42491</v>
      </c>
      <c r="T18" s="379">
        <f t="shared" si="2"/>
        <v>158790.45000000001</v>
      </c>
      <c r="U18" s="380">
        <f>(SUM(T14:T18)/SUM(T2:T6))-1</f>
        <v>4.3282537625925155E-2</v>
      </c>
      <c r="V18" s="381">
        <v>5.242</v>
      </c>
      <c r="W18" s="382">
        <v>158795.69200000001</v>
      </c>
      <c r="X18" s="382">
        <v>2997.2</v>
      </c>
      <c r="Y18" s="382"/>
      <c r="Z18" s="382"/>
      <c r="AA18" s="382"/>
      <c r="AB18" s="382">
        <v>21723.5</v>
      </c>
      <c r="AC18" s="382">
        <v>11783</v>
      </c>
      <c r="AD18" s="382"/>
      <c r="AE18" s="382"/>
      <c r="AF18" s="382">
        <v>9093.7000000000007</v>
      </c>
      <c r="AG18" s="382">
        <v>95081.2</v>
      </c>
      <c r="AH18" s="382"/>
      <c r="AI18" s="382">
        <v>9989.3799999999992</v>
      </c>
      <c r="AJ18" s="382">
        <v>8126.84</v>
      </c>
    </row>
    <row r="19" spans="1:36">
      <c r="A19" s="225">
        <v>42522</v>
      </c>
      <c r="C19" s="350"/>
      <c r="D19" s="352"/>
      <c r="E19" s="351"/>
      <c r="F19" s="346">
        <f t="shared" si="1"/>
        <v>140983.21600000001</v>
      </c>
      <c r="G19" s="347">
        <f>(SUM(F14:F19)/SUM(F2:F7))-1</f>
        <v>-2.5602002554758752E-4</v>
      </c>
      <c r="H19" s="370">
        <v>54.74</v>
      </c>
      <c r="I19" s="370">
        <v>141037.95600000001</v>
      </c>
      <c r="J19" s="378">
        <v>35247.356</v>
      </c>
      <c r="K19" s="378">
        <v>12010.264999999999</v>
      </c>
      <c r="L19" s="378">
        <v>11750.058999999999</v>
      </c>
      <c r="M19" s="378">
        <v>61236.680999999997</v>
      </c>
      <c r="N19" s="378"/>
      <c r="O19" s="378"/>
      <c r="P19" s="378"/>
      <c r="Q19" s="378"/>
      <c r="R19" s="378"/>
      <c r="S19" s="225">
        <v>42522</v>
      </c>
      <c r="T19" s="379">
        <f t="shared" si="2"/>
        <v>108917.811</v>
      </c>
      <c r="U19" s="380">
        <f>(SUM(T14:T19)/SUM(T2:T7))-1</f>
        <v>-2.0540492219311979E-2</v>
      </c>
      <c r="V19" s="381">
        <v>5000.5060000000003</v>
      </c>
      <c r="W19" s="382">
        <v>113918.317</v>
      </c>
      <c r="X19" s="382">
        <v>5026.8</v>
      </c>
      <c r="Y19" s="382"/>
      <c r="Z19" s="382"/>
      <c r="AA19" s="382"/>
      <c r="AB19" s="382">
        <v>9824.3700000000008</v>
      </c>
      <c r="AC19" s="382">
        <v>14751.1</v>
      </c>
      <c r="AD19" s="382"/>
      <c r="AE19" s="382"/>
      <c r="AF19" s="382"/>
      <c r="AG19" s="382">
        <v>65926.5</v>
      </c>
      <c r="AH19" s="382"/>
      <c r="AI19" s="382">
        <v>18362.900000000001</v>
      </c>
      <c r="AJ19" s="382"/>
    </row>
    <row r="20" spans="1:36">
      <c r="A20" s="225">
        <v>42552</v>
      </c>
      <c r="C20" s="350"/>
      <c r="D20" s="352"/>
      <c r="E20" s="351"/>
      <c r="F20" s="346">
        <f t="shared" si="1"/>
        <v>133350.79199999999</v>
      </c>
      <c r="G20" s="347">
        <f>(SUM(F14:F20)/SUM(F2:F8))-1</f>
        <v>-1.7513939467911022E-2</v>
      </c>
      <c r="H20" s="370">
        <v>32.982999999999997</v>
      </c>
      <c r="I20" s="370">
        <v>133383.77499999999</v>
      </c>
      <c r="J20" s="378">
        <v>51014.04</v>
      </c>
      <c r="K20" s="378">
        <v>33706.381999999998</v>
      </c>
      <c r="L20" s="378">
        <v>20500</v>
      </c>
      <c r="M20" s="378">
        <v>17905.626</v>
      </c>
      <c r="N20" s="378"/>
      <c r="O20" s="378"/>
      <c r="P20" s="378"/>
      <c r="Q20" s="378"/>
      <c r="R20" s="378"/>
      <c r="S20" s="225">
        <v>42552</v>
      </c>
      <c r="T20" s="379">
        <f t="shared" si="2"/>
        <v>138836.25099999999</v>
      </c>
      <c r="U20" s="380">
        <f>(SUM(T14:T20)/SUM(T2:T8))-1</f>
        <v>-4.3326228630370944E-2</v>
      </c>
      <c r="V20" s="381">
        <v>4.3479999999999999</v>
      </c>
      <c r="W20" s="382">
        <v>138840.59899999999</v>
      </c>
      <c r="X20" s="382"/>
      <c r="Y20" s="382"/>
      <c r="Z20" s="382"/>
      <c r="AA20" s="382"/>
      <c r="AB20" s="382">
        <v>24193.1</v>
      </c>
      <c r="AC20" s="382">
        <v>2992.41</v>
      </c>
      <c r="AD20" s="382"/>
      <c r="AE20" s="382"/>
      <c r="AF20" s="382"/>
      <c r="AG20" s="382">
        <v>80754.7</v>
      </c>
      <c r="AH20" s="382">
        <v>2997.95</v>
      </c>
      <c r="AI20" s="382">
        <v>27902.400000000001</v>
      </c>
      <c r="AJ20" s="382"/>
    </row>
    <row r="21" spans="1:36">
      <c r="A21" s="225">
        <v>42583</v>
      </c>
      <c r="C21" s="350"/>
      <c r="D21" s="352"/>
      <c r="E21" s="351"/>
      <c r="F21" s="346">
        <f t="shared" si="1"/>
        <v>131332.44400000002</v>
      </c>
      <c r="G21" s="347">
        <f>(SUM(F14:F21)/SUM(F2:F9))-1</f>
        <v>-1.2311483727589501E-2</v>
      </c>
      <c r="H21" s="370">
        <v>57.273000000000003</v>
      </c>
      <c r="I21" s="370">
        <v>131389.717</v>
      </c>
      <c r="J21" s="378">
        <v>70847.441999999995</v>
      </c>
      <c r="K21" s="378">
        <v>7085.3270000000002</v>
      </c>
      <c r="L21" s="378">
        <v>8950</v>
      </c>
      <c r="M21" s="378">
        <v>31472.839</v>
      </c>
      <c r="N21" s="378"/>
      <c r="O21" s="378"/>
      <c r="P21" s="378"/>
      <c r="Q21" s="378"/>
      <c r="R21" s="378"/>
      <c r="S21" s="225">
        <v>42583</v>
      </c>
      <c r="T21" s="379">
        <f t="shared" si="2"/>
        <v>132586.56400000001</v>
      </c>
      <c r="U21" s="380">
        <f>(SUM(T14:T21)/SUM(T2:T9))-1</f>
        <v>-3.3884267407445101E-2</v>
      </c>
      <c r="V21" s="381">
        <v>4.742</v>
      </c>
      <c r="W21" s="382">
        <v>132591.30600000001</v>
      </c>
      <c r="X21" s="382">
        <v>6291.06</v>
      </c>
      <c r="Y21" s="382">
        <v>3000</v>
      </c>
      <c r="Z21" s="382"/>
      <c r="AA21" s="382"/>
      <c r="AB21" s="382">
        <v>15100.7</v>
      </c>
      <c r="AC21" s="382">
        <v>3094.67</v>
      </c>
      <c r="AD21" s="382"/>
      <c r="AE21" s="382"/>
      <c r="AF21" s="382">
        <v>3016.91</v>
      </c>
      <c r="AG21" s="382">
        <v>77924.2</v>
      </c>
      <c r="AH21" s="382">
        <v>13055.3</v>
      </c>
      <c r="AI21" s="382">
        <v>11093.6</v>
      </c>
      <c r="AJ21" s="382"/>
    </row>
    <row r="22" spans="1:36">
      <c r="A22" s="225">
        <v>42614</v>
      </c>
      <c r="C22" s="350"/>
      <c r="D22" s="352"/>
      <c r="E22" s="351"/>
      <c r="F22" s="346">
        <f t="shared" si="1"/>
        <v>120678.18399999999</v>
      </c>
      <c r="G22" s="347">
        <f>(SUM(F14:F22)/SUM(F2:F10))-1</f>
        <v>-3.3351210138763077E-2</v>
      </c>
      <c r="H22" s="370">
        <v>35.667000000000002</v>
      </c>
      <c r="I22" s="370">
        <v>120713.851</v>
      </c>
      <c r="J22" s="378">
        <v>36791.529000000002</v>
      </c>
      <c r="K22" s="378">
        <v>39674.54</v>
      </c>
      <c r="L22" s="378">
        <v>10000</v>
      </c>
      <c r="M22" s="378">
        <v>22208.651999999998</v>
      </c>
      <c r="N22" s="378"/>
      <c r="O22" s="378">
        <v>10226.870999999999</v>
      </c>
      <c r="P22" s="378"/>
      <c r="Q22" s="378"/>
      <c r="R22" s="378"/>
      <c r="S22" s="225">
        <v>42614</v>
      </c>
      <c r="T22" s="379">
        <f t="shared" si="2"/>
        <v>156450.62299999999</v>
      </c>
      <c r="U22" s="380">
        <f>(SUM(T14:T22)/SUM(T2:T10))-1</f>
        <v>-5.0236259672405525E-2</v>
      </c>
      <c r="V22" s="381">
        <v>2.6240000000000001</v>
      </c>
      <c r="W22" s="382">
        <v>156453.247</v>
      </c>
      <c r="X22" s="382"/>
      <c r="Y22" s="382">
        <v>13465.1</v>
      </c>
      <c r="Z22" s="382"/>
      <c r="AA22" s="382">
        <v>4281.54</v>
      </c>
      <c r="AB22" s="382">
        <v>22658.6</v>
      </c>
      <c r="AC22" s="382">
        <v>3986.32</v>
      </c>
      <c r="AD22" s="382"/>
      <c r="AE22" s="382"/>
      <c r="AF22" s="382"/>
      <c r="AG22" s="382">
        <v>76976.7</v>
      </c>
      <c r="AH22" s="382">
        <v>3098.46</v>
      </c>
      <c r="AI22" s="382">
        <v>31972.5</v>
      </c>
      <c r="AJ22" s="382"/>
    </row>
    <row r="23" spans="1:36">
      <c r="A23" s="225">
        <v>42644</v>
      </c>
      <c r="C23" s="350"/>
      <c r="D23" s="352"/>
      <c r="E23" s="351"/>
      <c r="F23" s="346">
        <f t="shared" si="1"/>
        <v>125129.999</v>
      </c>
      <c r="G23" s="347">
        <f>(SUM(F14:F23)/SUM(F2:F11))-1</f>
        <v>-3.9140179766268601E-2</v>
      </c>
      <c r="H23" s="370">
        <v>67.778000000000006</v>
      </c>
      <c r="I23" s="370">
        <v>125197.777</v>
      </c>
      <c r="J23" s="378">
        <v>81738.262000000002</v>
      </c>
      <c r="K23" s="378"/>
      <c r="L23" s="378">
        <v>17200</v>
      </c>
      <c r="M23" s="378">
        <v>17996.666000000001</v>
      </c>
      <c r="N23" s="378"/>
      <c r="O23" s="378">
        <v>2090.0889999999999</v>
      </c>
      <c r="P23" s="378"/>
      <c r="Q23" s="378"/>
      <c r="R23" s="378"/>
      <c r="S23" s="225">
        <v>42644</v>
      </c>
      <c r="T23" s="379">
        <f t="shared" si="2"/>
        <v>79706.62000000001</v>
      </c>
      <c r="U23" s="380">
        <f>(SUM(T14:T23)/SUM(T2:T11))-1</f>
        <v>-4.0727142432863683E-2</v>
      </c>
      <c r="V23" s="381">
        <v>5.4</v>
      </c>
      <c r="W23" s="382">
        <v>79712.02</v>
      </c>
      <c r="X23" s="382"/>
      <c r="Y23" s="382">
        <v>13465.1</v>
      </c>
      <c r="Z23" s="382"/>
      <c r="AA23" s="382"/>
      <c r="AB23" s="382">
        <v>9852.18</v>
      </c>
      <c r="AC23" s="382">
        <v>4987.49</v>
      </c>
      <c r="AD23" s="382"/>
      <c r="AE23" s="382"/>
      <c r="AF23" s="382"/>
      <c r="AG23" s="382">
        <v>27470.3</v>
      </c>
      <c r="AH23" s="382">
        <v>7893.87</v>
      </c>
      <c r="AI23" s="382">
        <v>16004.4</v>
      </c>
      <c r="AJ23" s="382"/>
    </row>
    <row r="24" spans="1:36">
      <c r="A24" s="225">
        <v>42675</v>
      </c>
      <c r="C24" s="350"/>
      <c r="D24" s="352"/>
      <c r="E24" s="351"/>
      <c r="F24" s="346">
        <f t="shared" si="1"/>
        <v>114853.50200000001</v>
      </c>
      <c r="G24" s="347">
        <f>(SUM(F14:F24)/SUM(F2:F12))-1</f>
        <v>-4.7094146372751333E-2</v>
      </c>
      <c r="H24" s="370">
        <v>47.487000000000002</v>
      </c>
      <c r="I24" s="370">
        <v>114900.989</v>
      </c>
      <c r="J24" s="378">
        <v>14412.933999999999</v>
      </c>
      <c r="K24" s="378">
        <v>40367.055999999997</v>
      </c>
      <c r="L24" s="378">
        <v>8071.5240000000003</v>
      </c>
      <c r="M24" s="378">
        <v>38875.451000000001</v>
      </c>
      <c r="N24" s="378"/>
      <c r="O24" s="378"/>
      <c r="P24" s="378"/>
      <c r="Q24" s="378"/>
      <c r="R24" s="378"/>
      <c r="S24" s="225">
        <v>42675</v>
      </c>
      <c r="T24" s="379">
        <f t="shared" si="2"/>
        <v>159435.31600000002</v>
      </c>
      <c r="U24" s="380">
        <f>(SUM(T14:T24)/SUM(T2:T12))-1</f>
        <v>-5.0402859651082488E-2</v>
      </c>
      <c r="V24" s="381">
        <v>22308.780999999999</v>
      </c>
      <c r="W24" s="382">
        <v>181744.09700000001</v>
      </c>
      <c r="X24" s="382"/>
      <c r="Y24" s="382">
        <v>11476.6</v>
      </c>
      <c r="Z24" s="382"/>
      <c r="AA24" s="382"/>
      <c r="AB24" s="382">
        <v>20960</v>
      </c>
      <c r="AC24" s="382">
        <v>3098.22</v>
      </c>
      <c r="AD24" s="382"/>
      <c r="AE24" s="382"/>
      <c r="AF24" s="382"/>
      <c r="AG24" s="382">
        <v>97079.7</v>
      </c>
      <c r="AH24" s="382">
        <v>33049.5</v>
      </c>
      <c r="AI24" s="382">
        <v>16079.4</v>
      </c>
      <c r="AJ24" s="382"/>
    </row>
    <row r="25" spans="1:36" ht="17.25" thickBot="1">
      <c r="A25" s="230">
        <v>42705</v>
      </c>
      <c r="B25" s="356"/>
      <c r="C25" s="357"/>
      <c r="D25" s="359"/>
      <c r="E25" s="358"/>
      <c r="F25" s="353">
        <f t="shared" si="1"/>
        <v>158314.57999999999</v>
      </c>
      <c r="G25" s="354">
        <f>(SUM(F14:F25)/SUM(F2:F13))-1</f>
        <v>-3.3542535003499907E-2</v>
      </c>
      <c r="H25" s="383">
        <v>31.401</v>
      </c>
      <c r="I25" s="383">
        <v>158345.981</v>
      </c>
      <c r="J25" s="384">
        <v>75313.861999999994</v>
      </c>
      <c r="K25" s="384">
        <v>11992.146000000001</v>
      </c>
      <c r="L25" s="384">
        <v>18796.948</v>
      </c>
      <c r="M25" s="384">
        <v>33183.836000000003</v>
      </c>
      <c r="N25" s="384"/>
      <c r="O25" s="384">
        <v>6294.2070000000003</v>
      </c>
      <c r="P25" s="384"/>
      <c r="Q25" s="384"/>
      <c r="R25" s="384"/>
      <c r="S25" s="230">
        <v>42705</v>
      </c>
      <c r="T25" s="385">
        <f t="shared" si="2"/>
        <v>99302.175000000003</v>
      </c>
      <c r="U25" s="386">
        <f>(SUM(T14:T25)/SUM(T2:T13))-1</f>
        <v>-5.6404078258788126E-2</v>
      </c>
      <c r="V25" s="387">
        <v>4709.5720000000001</v>
      </c>
      <c r="W25" s="388">
        <v>104011.747</v>
      </c>
      <c r="X25" s="388"/>
      <c r="Y25" s="388"/>
      <c r="Z25" s="388"/>
      <c r="AA25" s="388"/>
      <c r="AB25" s="388">
        <v>9720.32</v>
      </c>
      <c r="AC25" s="388">
        <v>3995.27</v>
      </c>
      <c r="AD25" s="388"/>
      <c r="AE25" s="388"/>
      <c r="AF25" s="388"/>
      <c r="AG25" s="388">
        <v>45226</v>
      </c>
      <c r="AH25" s="388"/>
      <c r="AI25" s="388">
        <v>45006.2</v>
      </c>
      <c r="AJ25" s="388"/>
    </row>
    <row r="26" spans="1:36">
      <c r="A26" s="225">
        <v>42736</v>
      </c>
      <c r="B26" s="342"/>
      <c r="C26" s="343"/>
      <c r="D26" s="345"/>
      <c r="E26" s="344"/>
      <c r="F26" s="339">
        <f t="shared" si="1"/>
        <v>144732.85699999999</v>
      </c>
      <c r="G26" s="340">
        <f>(SUM(F26)/SUM(F14))-1</f>
        <v>0.21489166898166956</v>
      </c>
      <c r="H26" s="372">
        <v>34.215000000000003</v>
      </c>
      <c r="I26" s="372">
        <v>144767.07199999999</v>
      </c>
      <c r="J26" s="373">
        <v>58595.188999999998</v>
      </c>
      <c r="K26" s="373">
        <v>11511.352999999999</v>
      </c>
      <c r="L26" s="373">
        <v>32998.457999999999</v>
      </c>
      <c r="M26" s="373">
        <v>14182.464</v>
      </c>
      <c r="N26" s="373"/>
      <c r="O26" s="373">
        <v>4594.2569999999996</v>
      </c>
      <c r="P26" s="373"/>
      <c r="Q26" s="373"/>
      <c r="R26" s="373"/>
      <c r="S26" s="225">
        <v>42736</v>
      </c>
      <c r="T26" s="374">
        <f t="shared" si="2"/>
        <v>171842.20600000001</v>
      </c>
      <c r="U26" s="375">
        <f>(SUM(T26)/SUM(T14))-1</f>
        <v>0.16779495545287104</v>
      </c>
      <c r="V26" s="376">
        <v>0.34</v>
      </c>
      <c r="W26" s="377">
        <v>171842.546</v>
      </c>
      <c r="X26" s="377">
        <v>9619.25</v>
      </c>
      <c r="Y26" s="377"/>
      <c r="Z26" s="377">
        <v>12020.6</v>
      </c>
      <c r="AA26" s="377"/>
      <c r="AB26" s="377">
        <v>3979.36</v>
      </c>
      <c r="AC26" s="377">
        <v>4499.03</v>
      </c>
      <c r="AD26" s="377"/>
      <c r="AE26" s="377">
        <v>10527.1</v>
      </c>
      <c r="AF26" s="377"/>
      <c r="AG26" s="377">
        <v>113793</v>
      </c>
      <c r="AH26" s="377">
        <v>6896.6</v>
      </c>
      <c r="AI26" s="377">
        <v>10507.1</v>
      </c>
      <c r="AJ26" s="377"/>
    </row>
    <row r="27" spans="1:36">
      <c r="A27" s="225">
        <v>42767</v>
      </c>
      <c r="C27" s="350"/>
      <c r="D27" s="352"/>
      <c r="E27" s="351"/>
      <c r="F27" s="346">
        <f t="shared" si="1"/>
        <v>130616.86900000001</v>
      </c>
      <c r="G27" s="347">
        <f>(SUM(F26:F27)/SUM(F14:F15))-1</f>
        <v>0.17227815654748801</v>
      </c>
      <c r="H27" s="370">
        <v>30.594000000000001</v>
      </c>
      <c r="I27" s="370">
        <v>130647.463</v>
      </c>
      <c r="J27" s="378">
        <v>57966.826999999997</v>
      </c>
      <c r="K27" s="378">
        <v>8429.518</v>
      </c>
      <c r="L27" s="378">
        <v>15749.888000000001</v>
      </c>
      <c r="M27" s="378">
        <v>6994.973</v>
      </c>
      <c r="N27" s="378"/>
      <c r="O27" s="378">
        <v>4522.9830000000002</v>
      </c>
      <c r="P27" s="378"/>
      <c r="Q27" s="378"/>
      <c r="R27" s="378"/>
      <c r="S27" s="225">
        <v>42767</v>
      </c>
      <c r="T27" s="379">
        <f t="shared" si="2"/>
        <v>125665.52499999999</v>
      </c>
      <c r="U27" s="380">
        <f>(SUM(T26:T27)/SUM(T14:T15))-1</f>
        <v>-3.3020966277024222E-3</v>
      </c>
      <c r="V27" s="381">
        <v>4.9249999999999998</v>
      </c>
      <c r="W27" s="382">
        <v>125670.45</v>
      </c>
      <c r="X27" s="382"/>
      <c r="Y27" s="382"/>
      <c r="Z27" s="382"/>
      <c r="AA27" s="382"/>
      <c r="AB27" s="382">
        <v>7486.07</v>
      </c>
      <c r="AC27" s="382"/>
      <c r="AD27" s="382"/>
      <c r="AE27" s="382"/>
      <c r="AF27" s="382"/>
      <c r="AG27" s="382">
        <v>89813.7</v>
      </c>
      <c r="AH27" s="382">
        <v>15395.2</v>
      </c>
      <c r="AI27" s="382">
        <v>12975.3</v>
      </c>
      <c r="AJ27" s="382"/>
    </row>
    <row r="28" spans="1:36">
      <c r="A28" s="225">
        <v>42795</v>
      </c>
      <c r="C28" s="350"/>
      <c r="D28" s="352"/>
      <c r="E28" s="351"/>
      <c r="F28" s="346">
        <f t="shared" si="1"/>
        <v>154971.53900000002</v>
      </c>
      <c r="G28" s="347">
        <f>(SUM(F26:F28)/SUM(F14:F16))-1</f>
        <v>0.13456917114007072</v>
      </c>
      <c r="H28" s="370">
        <v>52.139000000000003</v>
      </c>
      <c r="I28" s="370">
        <v>155023.67800000001</v>
      </c>
      <c r="J28" s="378">
        <v>41472.279000000002</v>
      </c>
      <c r="K28" s="378">
        <v>22767.406999999999</v>
      </c>
      <c r="L28" s="378">
        <v>27799.543000000001</v>
      </c>
      <c r="M28" s="378">
        <v>9893.8279999999995</v>
      </c>
      <c r="N28" s="378"/>
      <c r="O28" s="378">
        <v>15189.394</v>
      </c>
      <c r="P28" s="378"/>
      <c r="Q28" s="378"/>
      <c r="R28" s="378"/>
      <c r="S28" s="225">
        <v>42795</v>
      </c>
      <c r="T28" s="379">
        <f t="shared" si="2"/>
        <v>137104.049</v>
      </c>
      <c r="U28" s="380">
        <f>(SUM(T26:T28)/SUM(T14:T16))-1</f>
        <v>8.1044836586878777E-2</v>
      </c>
      <c r="V28" s="381">
        <v>5.3760000000000003</v>
      </c>
      <c r="W28" s="382">
        <v>137109.42499999999</v>
      </c>
      <c r="X28" s="382">
        <v>4291.83</v>
      </c>
      <c r="Y28" s="382"/>
      <c r="Z28" s="382"/>
      <c r="AA28" s="382"/>
      <c r="AB28" s="382">
        <v>11765.6</v>
      </c>
      <c r="AC28" s="382">
        <v>3995.31</v>
      </c>
      <c r="AD28" s="382"/>
      <c r="AE28" s="382"/>
      <c r="AF28" s="382"/>
      <c r="AG28" s="382">
        <v>64299.4</v>
      </c>
      <c r="AH28" s="382">
        <v>52748.1</v>
      </c>
      <c r="AI28" s="382">
        <v>7.6</v>
      </c>
      <c r="AJ28" s="382"/>
    </row>
    <row r="29" spans="1:36">
      <c r="A29" s="225">
        <v>42826</v>
      </c>
      <c r="C29" s="350"/>
      <c r="D29" s="352"/>
      <c r="E29" s="351"/>
      <c r="F29" s="346">
        <f t="shared" si="1"/>
        <v>137129.726</v>
      </c>
      <c r="G29" s="347">
        <f>(SUM(F26:F29)/SUM(F14:F17))-1</f>
        <v>0.12640657629252572</v>
      </c>
      <c r="H29" s="370">
        <v>41.551000000000002</v>
      </c>
      <c r="I29" s="370">
        <v>137171.277</v>
      </c>
      <c r="J29" s="378">
        <v>42152.586000000003</v>
      </c>
      <c r="K29" s="378">
        <v>21659.620999999999</v>
      </c>
      <c r="L29" s="378">
        <v>21550</v>
      </c>
      <c r="M29" s="378">
        <v>17812.848000000002</v>
      </c>
      <c r="N29" s="378"/>
      <c r="O29" s="378"/>
      <c r="P29" s="378"/>
      <c r="Q29" s="378"/>
      <c r="R29" s="378"/>
      <c r="S29" s="225">
        <v>42826</v>
      </c>
      <c r="T29" s="379">
        <f t="shared" si="2"/>
        <v>176035.753</v>
      </c>
      <c r="U29" s="380">
        <f>(SUM(T26:T29)/SUM(T14:T17))-1</f>
        <v>8.6617140581378038E-2</v>
      </c>
      <c r="V29" s="381">
        <v>4711.3819999999996</v>
      </c>
      <c r="W29" s="382">
        <v>180747.13500000001</v>
      </c>
      <c r="X29" s="382">
        <v>7021.73</v>
      </c>
      <c r="Y29" s="382"/>
      <c r="Z29" s="382"/>
      <c r="AA29" s="382">
        <v>9990.35</v>
      </c>
      <c r="AB29" s="382">
        <v>11651.8</v>
      </c>
      <c r="AC29" s="382"/>
      <c r="AD29" s="382"/>
      <c r="AE29" s="382">
        <v>10440.700000000001</v>
      </c>
      <c r="AF29" s="382"/>
      <c r="AG29" s="382">
        <v>119538</v>
      </c>
      <c r="AH29" s="382">
        <v>9422.94</v>
      </c>
      <c r="AI29" s="382">
        <v>12681.8</v>
      </c>
      <c r="AJ29" s="382"/>
    </row>
    <row r="30" spans="1:36">
      <c r="A30" s="225">
        <v>42856</v>
      </c>
      <c r="C30" s="350"/>
      <c r="D30" s="352"/>
      <c r="E30" s="351"/>
      <c r="F30" s="346">
        <f t="shared" si="1"/>
        <v>137929.70600000001</v>
      </c>
      <c r="G30" s="347">
        <f>(SUM(F26:F30)/SUM(F14:F18))-1</f>
        <v>9.8327789262854237E-2</v>
      </c>
      <c r="H30" s="370">
        <v>66.183000000000007</v>
      </c>
      <c r="I30" s="370">
        <v>137995.889</v>
      </c>
      <c r="J30" s="378">
        <v>55984.417999999998</v>
      </c>
      <c r="K30" s="378">
        <v>3390.4290000000001</v>
      </c>
      <c r="L30" s="378">
        <v>36722.103000000003</v>
      </c>
      <c r="M30" s="378">
        <v>16577.922999999999</v>
      </c>
      <c r="N30" s="378">
        <v>4194.5889999999999</v>
      </c>
      <c r="O30" s="378"/>
      <c r="P30" s="378"/>
      <c r="Q30" s="378"/>
      <c r="R30" s="378"/>
      <c r="S30" s="225">
        <v>42856</v>
      </c>
      <c r="T30" s="379">
        <f t="shared" si="2"/>
        <v>161311.446</v>
      </c>
      <c r="U30" s="380">
        <f>(SUM(T26:T30)/SUM(T14:T18))-1</f>
        <v>7.1032267539707927E-2</v>
      </c>
      <c r="V30" s="381">
        <v>3.9E-2</v>
      </c>
      <c r="W30" s="382">
        <v>161311.48499999999</v>
      </c>
      <c r="X30" s="382"/>
      <c r="Y30" s="382"/>
      <c r="Z30" s="382"/>
      <c r="AA30" s="382"/>
      <c r="AB30" s="382">
        <v>28333.599999999999</v>
      </c>
      <c r="AC30" s="382">
        <v>5899.1</v>
      </c>
      <c r="AD30" s="382">
        <v>16796.599999999999</v>
      </c>
      <c r="AE30" s="382">
        <v>14758.3</v>
      </c>
      <c r="AF30" s="382"/>
      <c r="AG30" s="382">
        <v>62735.6</v>
      </c>
      <c r="AH30" s="382">
        <v>32781.4</v>
      </c>
      <c r="AI30" s="382">
        <v>5.6379999999999999</v>
      </c>
      <c r="AJ30" s="382"/>
    </row>
    <row r="31" spans="1:36">
      <c r="A31" s="225">
        <v>42887</v>
      </c>
      <c r="C31" s="350"/>
      <c r="D31" s="352"/>
      <c r="E31" s="351"/>
      <c r="F31" s="346">
        <f t="shared" si="1"/>
        <v>128691.136</v>
      </c>
      <c r="G31" s="347">
        <f>(SUM(F26:F31)/SUM(F14:F19))-1</f>
        <v>6.4933819999371645E-2</v>
      </c>
      <c r="H31" s="370">
        <v>3011.674</v>
      </c>
      <c r="I31" s="370">
        <v>131702.81</v>
      </c>
      <c r="J31" s="378">
        <v>38755.326999999997</v>
      </c>
      <c r="K31" s="378">
        <v>13751.454</v>
      </c>
      <c r="L31" s="378">
        <v>30607.874</v>
      </c>
      <c r="M31" s="378">
        <v>61236.680999999997</v>
      </c>
      <c r="N31" s="378">
        <v>2096.0259999999998</v>
      </c>
      <c r="O31" s="378"/>
      <c r="P31" s="378"/>
      <c r="Q31" s="378"/>
      <c r="R31" s="378"/>
      <c r="S31" s="225">
        <v>42887</v>
      </c>
      <c r="T31" s="379">
        <f t="shared" si="2"/>
        <v>159817.25099999999</v>
      </c>
      <c r="U31" s="380">
        <f>(SUM(T26:T31)/SUM(T14:T19))-1</f>
        <v>0.12305568525490873</v>
      </c>
      <c r="V31" s="381">
        <v>8.5109999999999992</v>
      </c>
      <c r="W31" s="382">
        <v>159825.76199999999</v>
      </c>
      <c r="X31" s="382"/>
      <c r="Y31" s="382"/>
      <c r="Z31" s="382">
        <v>15738.1</v>
      </c>
      <c r="AA31" s="382"/>
      <c r="AB31" s="382">
        <v>11962.3</v>
      </c>
      <c r="AC31" s="382">
        <v>4593.01</v>
      </c>
      <c r="AD31" s="382"/>
      <c r="AE31" s="382"/>
      <c r="AF31" s="382"/>
      <c r="AG31" s="382">
        <v>100686</v>
      </c>
      <c r="AH31" s="382">
        <v>10355</v>
      </c>
      <c r="AI31" s="382">
        <v>13636.9</v>
      </c>
      <c r="AJ31" s="382"/>
    </row>
    <row r="32" spans="1:36">
      <c r="A32" s="225">
        <v>42917</v>
      </c>
      <c r="C32" s="350"/>
      <c r="D32" s="352"/>
      <c r="E32" s="351"/>
      <c r="F32" s="346">
        <f t="shared" si="1"/>
        <v>131065.77099999999</v>
      </c>
      <c r="G32" s="347">
        <f>(SUM(F26:F32)/SUM(F14:F20))-1</f>
        <v>5.2993596086709394E-2</v>
      </c>
      <c r="H32" s="370">
        <v>60.433</v>
      </c>
      <c r="I32" s="370">
        <v>131126.204</v>
      </c>
      <c r="J32" s="378">
        <v>55664.394999999997</v>
      </c>
      <c r="K32" s="378">
        <v>13283.289000000001</v>
      </c>
      <c r="L32" s="378">
        <v>21050</v>
      </c>
      <c r="M32" s="378">
        <v>17905.626</v>
      </c>
      <c r="N32" s="378"/>
      <c r="O32" s="378"/>
      <c r="P32" s="378"/>
      <c r="Q32" s="378"/>
      <c r="R32" s="378"/>
      <c r="S32" s="225">
        <v>42917</v>
      </c>
      <c r="T32" s="379">
        <f t="shared" si="2"/>
        <v>152575.73800000001</v>
      </c>
      <c r="U32" s="380">
        <f>(SUM(T26:T32)/SUM(T14:T20))-1</f>
        <v>0.1196018403860537</v>
      </c>
      <c r="V32" s="381">
        <v>8.1739999999999995</v>
      </c>
      <c r="W32" s="382">
        <v>152583.91200000001</v>
      </c>
      <c r="X32" s="382">
        <v>4984.42</v>
      </c>
      <c r="Y32" s="382"/>
      <c r="Z32" s="382"/>
      <c r="AA32" s="382"/>
      <c r="AB32" s="382"/>
      <c r="AC32" s="382">
        <v>4982.17</v>
      </c>
      <c r="AD32" s="382"/>
      <c r="AE32" s="382"/>
      <c r="AF32" s="382"/>
      <c r="AG32" s="382">
        <v>92275.9</v>
      </c>
      <c r="AH32" s="382">
        <v>21426.5</v>
      </c>
      <c r="AI32" s="382">
        <v>13201.5</v>
      </c>
      <c r="AJ32" s="382">
        <v>15713</v>
      </c>
    </row>
    <row r="33" spans="1:36">
      <c r="A33" s="225">
        <v>42948</v>
      </c>
      <c r="C33" s="350"/>
      <c r="D33" s="352"/>
      <c r="E33" s="351"/>
      <c r="F33" s="346">
        <f t="shared" si="1"/>
        <v>135893.88200000001</v>
      </c>
      <c r="G33" s="347">
        <f>(SUM(F26:F33)/SUM(F14:F21))-1</f>
        <v>5.0704880377731021E-2</v>
      </c>
      <c r="H33" s="370">
        <v>64.935000000000002</v>
      </c>
      <c r="I33" s="370">
        <v>135958.81700000001</v>
      </c>
      <c r="J33" s="378">
        <v>41274.292999999998</v>
      </c>
      <c r="K33" s="378">
        <v>23751.237000000001</v>
      </c>
      <c r="L33" s="378">
        <v>22695.376</v>
      </c>
      <c r="M33" s="378">
        <v>31472.839</v>
      </c>
      <c r="N33" s="378"/>
      <c r="O33" s="378"/>
      <c r="P33" s="378"/>
      <c r="Q33" s="378"/>
      <c r="R33" s="378"/>
      <c r="S33" s="225">
        <v>42948</v>
      </c>
      <c r="T33" s="379">
        <f t="shared" si="2"/>
        <v>127401.60699999999</v>
      </c>
      <c r="U33" s="380">
        <f>(SUM(T26:T33)/SUM(T14:T21))-1</f>
        <v>0.10049139568071963</v>
      </c>
      <c r="V33" s="381">
        <v>5250.0320000000002</v>
      </c>
      <c r="W33" s="382">
        <v>132651.639</v>
      </c>
      <c r="X33" s="382"/>
      <c r="Y33" s="382"/>
      <c r="Z33" s="382"/>
      <c r="AA33" s="382"/>
      <c r="AB33" s="382"/>
      <c r="AC33" s="382"/>
      <c r="AD33" s="382">
        <v>16581.3</v>
      </c>
      <c r="AE33" s="382"/>
      <c r="AF33" s="382"/>
      <c r="AG33" s="382">
        <v>71130.7</v>
      </c>
      <c r="AH33" s="382">
        <v>26133.7</v>
      </c>
      <c r="AI33" s="382">
        <v>18791.900000000001</v>
      </c>
      <c r="AJ33" s="382"/>
    </row>
    <row r="34" spans="1:36">
      <c r="A34" s="225">
        <v>42979</v>
      </c>
      <c r="C34" s="350"/>
      <c r="D34" s="352"/>
      <c r="E34" s="351"/>
      <c r="F34" s="346">
        <f t="shared" si="1"/>
        <v>174661.41899999999</v>
      </c>
      <c r="G34" s="347">
        <f>(SUM(F26:F34)/SUM(F14:F22))-1</f>
        <v>9.1664353096105211E-2</v>
      </c>
      <c r="H34" s="370">
        <v>87.76</v>
      </c>
      <c r="I34" s="370">
        <v>174749.179</v>
      </c>
      <c r="J34" s="378">
        <v>46815.269</v>
      </c>
      <c r="K34" s="378">
        <v>11050</v>
      </c>
      <c r="L34" s="378">
        <v>55386.6</v>
      </c>
      <c r="M34" s="378">
        <v>22208.651999999998</v>
      </c>
      <c r="N34" s="378">
        <v>11163.046</v>
      </c>
      <c r="O34" s="378">
        <v>2492.8270000000002</v>
      </c>
      <c r="P34" s="378"/>
      <c r="Q34" s="378"/>
      <c r="R34" s="378"/>
      <c r="S34" s="225">
        <v>42979</v>
      </c>
      <c r="T34" s="379">
        <f t="shared" si="2"/>
        <v>148414.658</v>
      </c>
      <c r="U34" s="380">
        <f>(SUM(T26:T34)/SUM(T14:T22))-1</f>
        <v>8.1599222974711783E-2</v>
      </c>
      <c r="V34" s="381">
        <v>4.3559999999999999</v>
      </c>
      <c r="W34" s="382">
        <v>148419.014</v>
      </c>
      <c r="X34" s="382">
        <v>4496.21</v>
      </c>
      <c r="Y34" s="382"/>
      <c r="Z34" s="382"/>
      <c r="AA34" s="382"/>
      <c r="AB34" s="382">
        <v>12262</v>
      </c>
      <c r="AC34" s="382">
        <v>3095.83</v>
      </c>
      <c r="AD34" s="382"/>
      <c r="AE34" s="382"/>
      <c r="AF34" s="382"/>
      <c r="AG34" s="382">
        <v>83719.899999999994</v>
      </c>
      <c r="AH34" s="382">
        <v>8617.32</v>
      </c>
      <c r="AI34" s="382">
        <v>36227.800000000003</v>
      </c>
      <c r="AJ34" s="382"/>
    </row>
    <row r="35" spans="1:36">
      <c r="A35" s="225">
        <v>43009</v>
      </c>
      <c r="C35" s="350"/>
      <c r="D35" s="352"/>
      <c r="E35" s="351"/>
      <c r="F35" s="346">
        <f t="shared" si="1"/>
        <v>128267.383</v>
      </c>
      <c r="G35" s="347">
        <f>(SUM(F26:F35)/SUM(F14:F23))-1</f>
        <v>8.5223495914967584E-2</v>
      </c>
      <c r="H35" s="370">
        <v>36.442</v>
      </c>
      <c r="I35" s="370">
        <v>128303.825</v>
      </c>
      <c r="J35" s="378">
        <v>44377.385000000002</v>
      </c>
      <c r="K35" s="378">
        <v>20860.955999999998</v>
      </c>
      <c r="L35" s="378">
        <v>14748.638999999999</v>
      </c>
      <c r="M35" s="378">
        <v>17996.666000000001</v>
      </c>
      <c r="N35" s="378">
        <v>1653.3889999999999</v>
      </c>
      <c r="O35" s="378"/>
      <c r="P35" s="378"/>
      <c r="Q35" s="378"/>
      <c r="R35" s="378"/>
      <c r="S35" s="225">
        <v>43009</v>
      </c>
      <c r="T35" s="379">
        <f t="shared" si="2"/>
        <v>131206.54599999997</v>
      </c>
      <c r="U35" s="380">
        <f>(SUM(T26:T35)/SUM(T14:T23))-1</f>
        <v>0.11524708808315887</v>
      </c>
      <c r="V35" s="381">
        <v>3.0259999999999998</v>
      </c>
      <c r="W35" s="382">
        <v>131209.57199999999</v>
      </c>
      <c r="X35" s="382"/>
      <c r="Y35" s="382"/>
      <c r="Z35" s="382"/>
      <c r="AA35" s="382">
        <v>4991.38</v>
      </c>
      <c r="AB35" s="382">
        <v>14819.8</v>
      </c>
      <c r="AC35" s="382">
        <v>5093.5200000000004</v>
      </c>
      <c r="AD35" s="382"/>
      <c r="AE35" s="382"/>
      <c r="AF35" s="382"/>
      <c r="AG35" s="382">
        <v>72418.399999999994</v>
      </c>
      <c r="AH35" s="382">
        <v>8876.8700000000008</v>
      </c>
      <c r="AI35" s="382">
        <v>24971.1</v>
      </c>
      <c r="AJ35" s="382"/>
    </row>
    <row r="36" spans="1:36">
      <c r="A36" s="225">
        <v>43040</v>
      </c>
      <c r="C36" s="350"/>
      <c r="D36" s="352"/>
      <c r="E36" s="351"/>
      <c r="F36" s="346">
        <f t="shared" si="1"/>
        <v>127588.88499999999</v>
      </c>
      <c r="G36" s="347">
        <f>(SUM(F26:F36)/SUM(F14:F24))-1</f>
        <v>8.7315821988085851E-2</v>
      </c>
      <c r="H36" s="370">
        <v>75.61</v>
      </c>
      <c r="I36" s="370">
        <v>127664.495</v>
      </c>
      <c r="J36" s="378">
        <v>69061.432000000001</v>
      </c>
      <c r="K36" s="378">
        <v>13001.675999999999</v>
      </c>
      <c r="L36" s="378">
        <v>14265.457</v>
      </c>
      <c r="M36" s="378">
        <v>38875.451000000001</v>
      </c>
      <c r="N36" s="378">
        <v>6100</v>
      </c>
      <c r="O36" s="378"/>
      <c r="P36" s="378"/>
      <c r="Q36" s="378"/>
      <c r="R36" s="378"/>
      <c r="S36" s="225">
        <v>43040</v>
      </c>
      <c r="T36" s="379">
        <f t="shared" si="2"/>
        <v>78817.008000000002</v>
      </c>
      <c r="U36" s="380">
        <f>(SUM(T26:T36)/SUM(T14:T24))-1</f>
        <v>4.9106174169118999E-2</v>
      </c>
      <c r="V36" s="381">
        <v>7307.6229999999996</v>
      </c>
      <c r="W36" s="382">
        <v>86124.630999999994</v>
      </c>
      <c r="X36" s="382"/>
      <c r="Y36" s="382"/>
      <c r="Z36" s="382"/>
      <c r="AA36" s="382">
        <v>3983.72</v>
      </c>
      <c r="AB36" s="382"/>
      <c r="AC36" s="382"/>
      <c r="AD36" s="382"/>
      <c r="AE36" s="382"/>
      <c r="AF36" s="382"/>
      <c r="AG36" s="382">
        <v>50010.1</v>
      </c>
      <c r="AH36" s="382">
        <v>19156.5</v>
      </c>
      <c r="AI36" s="382">
        <v>12974.3</v>
      </c>
      <c r="AJ36" s="382"/>
    </row>
    <row r="37" spans="1:36" ht="17.25" thickBot="1">
      <c r="A37" s="230">
        <v>43070</v>
      </c>
      <c r="B37" s="356"/>
      <c r="C37" s="357"/>
      <c r="D37" s="359"/>
      <c r="E37" s="358"/>
      <c r="F37" s="353">
        <f t="shared" si="1"/>
        <v>156864.63799999998</v>
      </c>
      <c r="G37" s="354">
        <f>(SUM(F26:F37)/SUM(F14:F25))-1</f>
        <v>7.756819223058864E-2</v>
      </c>
      <c r="H37" s="383">
        <v>42.411999999999999</v>
      </c>
      <c r="I37" s="383">
        <v>156907.04999999999</v>
      </c>
      <c r="J37" s="384">
        <v>52402.421000000002</v>
      </c>
      <c r="K37" s="384">
        <v>21721.188999999998</v>
      </c>
      <c r="L37" s="384">
        <v>33055.654999999999</v>
      </c>
      <c r="M37" s="384">
        <v>33183.836000000003</v>
      </c>
      <c r="N37" s="384">
        <v>1312.8019999999999</v>
      </c>
      <c r="O37" s="384">
        <v>2499.1039999999998</v>
      </c>
      <c r="P37" s="384">
        <v>6300</v>
      </c>
      <c r="Q37" s="384"/>
      <c r="R37" s="384"/>
      <c r="S37" s="230">
        <v>43070</v>
      </c>
      <c r="T37" s="385">
        <f t="shared" si="2"/>
        <v>172913.88800000001</v>
      </c>
      <c r="U37" s="386">
        <f>(SUM(T26:T37)/SUM(T14:T25))-1</f>
        <v>9.2173525100067488E-2</v>
      </c>
      <c r="V37" s="387">
        <v>4.6260000000000003</v>
      </c>
      <c r="W37" s="388">
        <v>172918.514</v>
      </c>
      <c r="X37" s="382">
        <v>5030.47</v>
      </c>
      <c r="Y37" s="382"/>
      <c r="Z37" s="388"/>
      <c r="AA37" s="388"/>
      <c r="AB37" s="382">
        <v>26539</v>
      </c>
      <c r="AC37" s="382">
        <v>3095.02</v>
      </c>
      <c r="AD37" s="382">
        <v>15987.1</v>
      </c>
      <c r="AE37" s="388"/>
      <c r="AF37" s="388"/>
      <c r="AG37" s="388">
        <v>87763</v>
      </c>
      <c r="AH37" s="388">
        <v>15054.8</v>
      </c>
      <c r="AI37" s="388">
        <v>19423.5</v>
      </c>
      <c r="AJ37" s="388"/>
    </row>
    <row r="38" spans="1:36">
      <c r="A38" s="220">
        <v>43101</v>
      </c>
      <c r="B38" s="342">
        <f>E38-D38</f>
        <v>119935</v>
      </c>
      <c r="C38" s="343"/>
      <c r="D38" s="345">
        <v>156</v>
      </c>
      <c r="E38" s="344">
        <v>120091</v>
      </c>
      <c r="F38" s="339">
        <f t="shared" si="1"/>
        <v>144863.66500000001</v>
      </c>
      <c r="G38" s="340">
        <f>(SUM(F38)/SUM(F26))-1</f>
        <v>9.0378924807676952E-4</v>
      </c>
      <c r="H38" s="372">
        <v>67.492000000000004</v>
      </c>
      <c r="I38" s="372">
        <v>144931.15700000001</v>
      </c>
      <c r="J38" s="373">
        <v>25802.492999999999</v>
      </c>
      <c r="K38" s="373">
        <v>71639.232000000004</v>
      </c>
      <c r="L38" s="373">
        <v>12249.749</v>
      </c>
      <c r="M38" s="373">
        <v>11955.705</v>
      </c>
      <c r="N38" s="373"/>
      <c r="O38" s="373"/>
      <c r="P38" s="373">
        <v>0.01</v>
      </c>
      <c r="Q38" s="373">
        <v>7301.165</v>
      </c>
      <c r="R38" s="373">
        <v>195.62</v>
      </c>
      <c r="S38" s="220">
        <v>43101</v>
      </c>
      <c r="T38" s="374">
        <f t="shared" si="2"/>
        <v>134850.04399999999</v>
      </c>
      <c r="U38" s="375">
        <f>(SUM(T38)/SUM(T26))-1</f>
        <v>-0.21526819784890339</v>
      </c>
      <c r="V38" s="376">
        <v>2.4E-2</v>
      </c>
      <c r="W38" s="377">
        <v>134850.068</v>
      </c>
      <c r="X38" s="377">
        <v>17586</v>
      </c>
      <c r="Y38" s="377"/>
      <c r="Z38" s="377"/>
      <c r="AA38" s="377"/>
      <c r="AB38" s="377"/>
      <c r="AC38" s="377">
        <v>6090</v>
      </c>
      <c r="AD38" s="377"/>
      <c r="AE38" s="377">
        <v>10429.200000000001</v>
      </c>
      <c r="AF38" s="377"/>
      <c r="AG38" s="377">
        <v>56869.9</v>
      </c>
      <c r="AH38" s="377"/>
      <c r="AI38" s="377">
        <v>43848.7</v>
      </c>
      <c r="AJ38" s="377"/>
    </row>
    <row r="39" spans="1:36">
      <c r="A39" s="225">
        <v>43132</v>
      </c>
      <c r="B39" s="349">
        <f t="shared" ref="B39:B80" si="3">E39-D39</f>
        <v>129138</v>
      </c>
      <c r="C39" s="350"/>
      <c r="D39" s="352">
        <v>33</v>
      </c>
      <c r="E39" s="351">
        <v>129171</v>
      </c>
      <c r="F39" s="346">
        <f t="shared" si="1"/>
        <v>148436.057</v>
      </c>
      <c r="G39" s="347">
        <f>(SUM(F38:F39)/SUM(F26:F27))-1</f>
        <v>6.5189808832422758E-2</v>
      </c>
      <c r="H39" s="370">
        <v>53.686</v>
      </c>
      <c r="I39" s="370">
        <v>148489.74299999999</v>
      </c>
      <c r="J39" s="378">
        <v>60732.53</v>
      </c>
      <c r="K39" s="378">
        <v>21536.762999999999</v>
      </c>
      <c r="L39" s="378">
        <v>30702.15</v>
      </c>
      <c r="M39" s="378">
        <v>20106.089</v>
      </c>
      <c r="N39" s="378"/>
      <c r="O39" s="378"/>
      <c r="P39" s="378">
        <v>1.532</v>
      </c>
      <c r="Q39" s="378"/>
      <c r="R39" s="378"/>
      <c r="S39" s="225">
        <v>43132</v>
      </c>
      <c r="T39" s="379">
        <f t="shared" si="2"/>
        <v>188616.64800000002</v>
      </c>
      <c r="U39" s="380">
        <f>(SUM(T38:T39)/SUM(T26:T27))-1</f>
        <v>8.7254744314526844E-2</v>
      </c>
      <c r="V39" s="381">
        <v>2006.4079999999999</v>
      </c>
      <c r="W39" s="382">
        <v>190623.05600000001</v>
      </c>
      <c r="X39" s="382">
        <v>4991.3100000000004</v>
      </c>
      <c r="Y39" s="382"/>
      <c r="Z39" s="382"/>
      <c r="AA39" s="382"/>
      <c r="AB39" s="382">
        <v>11640.1</v>
      </c>
      <c r="AC39" s="382">
        <v>13824.3</v>
      </c>
      <c r="AD39" s="382"/>
      <c r="AE39" s="382">
        <v>6359.95</v>
      </c>
      <c r="AF39" s="382"/>
      <c r="AG39" s="382">
        <v>109650</v>
      </c>
      <c r="AH39" s="382">
        <v>5477.28</v>
      </c>
      <c r="AI39" s="382">
        <v>14856.1</v>
      </c>
      <c r="AJ39" s="382">
        <v>23823</v>
      </c>
    </row>
    <row r="40" spans="1:36">
      <c r="A40" s="225">
        <v>43160</v>
      </c>
      <c r="B40" s="349">
        <f t="shared" si="3"/>
        <v>139634</v>
      </c>
      <c r="C40" s="350"/>
      <c r="D40" s="352">
        <v>143</v>
      </c>
      <c r="E40" s="351">
        <v>139777</v>
      </c>
      <c r="F40" s="346">
        <f t="shared" si="1"/>
        <v>144267.74500000002</v>
      </c>
      <c r="G40" s="347">
        <f>(SUM(F38:F40)/SUM(F26:F28))-1</f>
        <v>1.6839051632737911E-2</v>
      </c>
      <c r="H40" s="370">
        <v>45.792000000000002</v>
      </c>
      <c r="I40" s="370">
        <v>144313.53700000001</v>
      </c>
      <c r="J40" s="378">
        <v>50316.51</v>
      </c>
      <c r="K40" s="378">
        <v>6500.2749999999996</v>
      </c>
      <c r="L40" s="378">
        <v>35263.519</v>
      </c>
      <c r="M40" s="378">
        <v>32944.052000000003</v>
      </c>
      <c r="N40" s="378"/>
      <c r="O40" s="378"/>
      <c r="P40" s="378">
        <v>7.0000000000000001E-3</v>
      </c>
      <c r="Q40" s="378">
        <v>7274.78</v>
      </c>
      <c r="R40" s="378">
        <v>4.32</v>
      </c>
      <c r="S40" s="225">
        <v>43160</v>
      </c>
      <c r="T40" s="379">
        <f t="shared" si="2"/>
        <v>187704.87000000002</v>
      </c>
      <c r="U40" s="380">
        <f>(SUM(T38:T40)/SUM(T26:T28))-1</f>
        <v>0.17615671162893931</v>
      </c>
      <c r="V40" s="381">
        <v>9.0500000000000007</v>
      </c>
      <c r="W40" s="382">
        <v>187713.92000000001</v>
      </c>
      <c r="X40" s="382"/>
      <c r="Y40" s="382"/>
      <c r="Z40" s="382">
        <v>20964.599999999999</v>
      </c>
      <c r="AA40" s="382"/>
      <c r="AB40" s="382">
        <v>20499.8</v>
      </c>
      <c r="AC40" s="382"/>
      <c r="AD40" s="382"/>
      <c r="AE40" s="382"/>
      <c r="AF40" s="382"/>
      <c r="AG40" s="382">
        <v>107699</v>
      </c>
      <c r="AH40" s="382">
        <v>27950.9</v>
      </c>
      <c r="AI40" s="382">
        <v>5410.38</v>
      </c>
      <c r="AJ40" s="382">
        <v>5189.0600000000004</v>
      </c>
    </row>
    <row r="41" spans="1:36">
      <c r="A41" s="225">
        <v>43191</v>
      </c>
      <c r="B41" s="349">
        <f t="shared" si="3"/>
        <v>103830</v>
      </c>
      <c r="C41" s="350"/>
      <c r="D41" s="352">
        <v>123</v>
      </c>
      <c r="E41" s="351">
        <v>103953</v>
      </c>
      <c r="F41" s="346">
        <f t="shared" si="1"/>
        <v>156850.34299999999</v>
      </c>
      <c r="G41" s="347">
        <f>(SUM(F38:F41)/SUM(F26:F29))-1</f>
        <v>4.7522727826199151E-2</v>
      </c>
      <c r="H41" s="370">
        <v>66.718000000000004</v>
      </c>
      <c r="I41" s="370">
        <v>156917.06099999999</v>
      </c>
      <c r="J41" s="378">
        <v>72507.570000000007</v>
      </c>
      <c r="K41" s="378">
        <v>8418.3289999999997</v>
      </c>
      <c r="L41" s="378">
        <v>19007.776999999998</v>
      </c>
      <c r="M41" s="378">
        <v>22303.217000000001</v>
      </c>
      <c r="N41" s="378"/>
      <c r="O41" s="378"/>
      <c r="P41" s="378">
        <v>4.0000000000000001E-3</v>
      </c>
      <c r="Q41" s="378">
        <v>18507.241000000002</v>
      </c>
      <c r="R41" s="378"/>
      <c r="S41" s="225">
        <v>43191</v>
      </c>
      <c r="T41" s="379">
        <f t="shared" si="2"/>
        <v>115379.018</v>
      </c>
      <c r="U41" s="380">
        <f>(SUM(T38:T41)/SUM(T26:T29))-1</f>
        <v>2.6042923520662065E-2</v>
      </c>
      <c r="V41" s="381">
        <v>6.2759999999999998</v>
      </c>
      <c r="W41" s="382">
        <v>115385.29399999999</v>
      </c>
      <c r="X41" s="382">
        <v>5021.29</v>
      </c>
      <c r="Y41" s="382"/>
      <c r="Z41" s="382"/>
      <c r="AA41" s="382"/>
      <c r="AB41" s="382"/>
      <c r="AC41" s="382">
        <v>3994.88</v>
      </c>
      <c r="AD41" s="382"/>
      <c r="AE41" s="382"/>
      <c r="AF41" s="382"/>
      <c r="AG41" s="382">
        <v>61101.9</v>
      </c>
      <c r="AH41" s="382"/>
      <c r="AI41" s="382">
        <v>45266.1</v>
      </c>
      <c r="AJ41" s="382"/>
    </row>
    <row r="42" spans="1:36">
      <c r="A42" s="225">
        <v>43221</v>
      </c>
      <c r="B42" s="349">
        <f t="shared" si="3"/>
        <v>124351</v>
      </c>
      <c r="C42" s="350"/>
      <c r="D42" s="352">
        <v>109</v>
      </c>
      <c r="E42" s="351">
        <v>124460</v>
      </c>
      <c r="F42" s="346">
        <f t="shared" si="1"/>
        <v>163553.405</v>
      </c>
      <c r="G42" s="347">
        <f>(SUM(F38:F42)/SUM(F26:F30))-1</f>
        <v>7.4556219391413325E-2</v>
      </c>
      <c r="H42" s="370">
        <v>58.29</v>
      </c>
      <c r="I42" s="370">
        <v>163611.69500000001</v>
      </c>
      <c r="J42" s="378">
        <v>65068.65</v>
      </c>
      <c r="K42" s="378">
        <v>0.128</v>
      </c>
      <c r="L42" s="378">
        <v>58523.85</v>
      </c>
      <c r="M42" s="378">
        <v>26792.929</v>
      </c>
      <c r="N42" s="378"/>
      <c r="O42" s="378"/>
      <c r="P42" s="378">
        <v>3.6970000000000001</v>
      </c>
      <c r="Q42" s="378">
        <v>5192.1909999999998</v>
      </c>
      <c r="R42" s="378">
        <v>2.88</v>
      </c>
      <c r="S42" s="225">
        <v>43221</v>
      </c>
      <c r="T42" s="379">
        <f t="shared" si="2"/>
        <v>205447.171</v>
      </c>
      <c r="U42" s="380">
        <f>(SUM(T38:T42)/SUM(T26:T30))-1</f>
        <v>7.7774562681782067E-2</v>
      </c>
      <c r="V42" s="381">
        <v>1.234</v>
      </c>
      <c r="W42" s="382">
        <v>205448.405</v>
      </c>
      <c r="X42" s="382"/>
      <c r="Y42" s="382"/>
      <c r="Z42" s="382">
        <v>20985.599999999999</v>
      </c>
      <c r="AA42" s="382"/>
      <c r="AB42" s="382">
        <v>9885.1</v>
      </c>
      <c r="AC42" s="382">
        <v>4490.33</v>
      </c>
      <c r="AD42" s="382"/>
      <c r="AE42" s="382">
        <v>5987.41</v>
      </c>
      <c r="AF42" s="382"/>
      <c r="AG42" s="382">
        <v>125132</v>
      </c>
      <c r="AH42" s="382">
        <v>23082.3</v>
      </c>
      <c r="AI42" s="382">
        <v>15885.6</v>
      </c>
      <c r="AJ42" s="382"/>
    </row>
    <row r="43" spans="1:36">
      <c r="A43" s="225">
        <v>43252</v>
      </c>
      <c r="B43" s="349">
        <f t="shared" si="3"/>
        <v>109863</v>
      </c>
      <c r="C43" s="350"/>
      <c r="D43" s="352">
        <v>115</v>
      </c>
      <c r="E43" s="351">
        <v>109978</v>
      </c>
      <c r="F43" s="346">
        <f t="shared" si="1"/>
        <v>136669.389</v>
      </c>
      <c r="G43" s="347">
        <f>(SUM(F38:F43)/SUM(F26:F31))-1</f>
        <v>7.2618171005901733E-2</v>
      </c>
      <c r="H43" s="370">
        <v>66.864000000000004</v>
      </c>
      <c r="I43" s="370">
        <v>136736.253</v>
      </c>
      <c r="J43" s="378">
        <v>50145.398999999998</v>
      </c>
      <c r="K43" s="378">
        <v>33073.082999999999</v>
      </c>
      <c r="L43" s="378">
        <v>18230.798999999999</v>
      </c>
      <c r="M43" s="378">
        <v>21879.601999999999</v>
      </c>
      <c r="N43" s="378"/>
      <c r="O43" s="378"/>
      <c r="P43" s="378"/>
      <c r="Q43" s="378">
        <v>8145.3819999999996</v>
      </c>
      <c r="R43" s="378"/>
      <c r="S43" s="225">
        <v>43252</v>
      </c>
      <c r="T43" s="379">
        <f t="shared" si="2"/>
        <v>99696.111999999994</v>
      </c>
      <c r="U43" s="380">
        <f>(SUM(T38:T43)/SUM(T26:T31))-1</f>
        <v>-8.8397833458375707E-5</v>
      </c>
      <c r="V43" s="381">
        <v>8.0839999999999996</v>
      </c>
      <c r="W43" s="382">
        <v>99704.195999999996</v>
      </c>
      <c r="X43" s="382"/>
      <c r="Y43" s="382"/>
      <c r="Z43" s="382"/>
      <c r="AA43" s="382"/>
      <c r="AB43" s="382">
        <v>11721.1</v>
      </c>
      <c r="AC43" s="382"/>
      <c r="AD43" s="382"/>
      <c r="AE43" s="382"/>
      <c r="AF43" s="382"/>
      <c r="AG43" s="382">
        <v>58987.7</v>
      </c>
      <c r="AH43" s="382">
        <v>24004.9</v>
      </c>
      <c r="AI43" s="382">
        <v>4990.53</v>
      </c>
      <c r="AJ43" s="382"/>
    </row>
    <row r="44" spans="1:36">
      <c r="A44" s="225">
        <v>43282</v>
      </c>
      <c r="B44" s="349">
        <f t="shared" si="3"/>
        <v>105004</v>
      </c>
      <c r="C44" s="350"/>
      <c r="D44" s="352">
        <v>75</v>
      </c>
      <c r="E44" s="351">
        <v>105079</v>
      </c>
      <c r="F44" s="346">
        <f t="shared" si="1"/>
        <v>168996.54</v>
      </c>
      <c r="G44" s="347">
        <f>(SUM(F38:F44)/SUM(F26:F32))-1</f>
        <v>0.10205750930413449</v>
      </c>
      <c r="H44" s="370">
        <v>60.947000000000003</v>
      </c>
      <c r="I44" s="370">
        <v>169057.48699999999</v>
      </c>
      <c r="J44" s="378">
        <v>68111.853000000003</v>
      </c>
      <c r="K44" s="378">
        <v>42735.182000000001</v>
      </c>
      <c r="L44" s="378">
        <v>32494.635999999999</v>
      </c>
      <c r="M44" s="378">
        <v>18469.698</v>
      </c>
      <c r="N44" s="378"/>
      <c r="O44" s="378"/>
      <c r="P44" s="378">
        <v>1.728</v>
      </c>
      <c r="Q44" s="378">
        <v>5473.2709999999997</v>
      </c>
      <c r="R44" s="378"/>
      <c r="S44" s="225">
        <v>43282</v>
      </c>
      <c r="T44" s="379">
        <f t="shared" si="2"/>
        <v>162802.18699999998</v>
      </c>
      <c r="U44" s="380">
        <f>(SUM(T38:T44)/SUM(T26:T32))-1</f>
        <v>9.3549717244578723E-3</v>
      </c>
      <c r="V44" s="381">
        <v>3.7080000000000002</v>
      </c>
      <c r="W44" s="382">
        <v>162805.89499999999</v>
      </c>
      <c r="X44" s="382"/>
      <c r="Y44" s="382"/>
      <c r="Z44" s="382">
        <v>26575</v>
      </c>
      <c r="AA44" s="382"/>
      <c r="AB44" s="382">
        <v>26220.1</v>
      </c>
      <c r="AC44" s="382"/>
      <c r="AD44" s="382"/>
      <c r="AE44" s="382"/>
      <c r="AF44" s="382"/>
      <c r="AG44" s="382">
        <v>76747.8</v>
      </c>
      <c r="AH44" s="382">
        <v>26595.8</v>
      </c>
      <c r="AI44" s="382">
        <v>6666.99</v>
      </c>
      <c r="AJ44" s="382"/>
    </row>
    <row r="45" spans="1:36">
      <c r="A45" s="225">
        <v>43313</v>
      </c>
      <c r="B45" s="349">
        <f t="shared" si="3"/>
        <v>135325</v>
      </c>
      <c r="C45" s="350"/>
      <c r="D45" s="352">
        <v>185</v>
      </c>
      <c r="E45" s="351">
        <v>135510</v>
      </c>
      <c r="F45" s="346">
        <f t="shared" si="1"/>
        <v>164919.22500000001</v>
      </c>
      <c r="G45" s="347">
        <f>(SUM(F38:F45)/SUM(F26:F33))-1</f>
        <v>0.11582310280997743</v>
      </c>
      <c r="H45" s="370">
        <v>137.47</v>
      </c>
      <c r="I45" s="370">
        <v>165056.69500000001</v>
      </c>
      <c r="J45" s="378">
        <v>66485.736000000004</v>
      </c>
      <c r="K45" s="378">
        <v>32398.799999999999</v>
      </c>
      <c r="L45" s="378">
        <v>16319.505999999999</v>
      </c>
      <c r="M45" s="378">
        <v>32695.713</v>
      </c>
      <c r="N45" s="378"/>
      <c r="O45" s="378"/>
      <c r="P45" s="378">
        <v>1E-3</v>
      </c>
      <c r="Q45" s="378">
        <v>11701.574000000001</v>
      </c>
      <c r="R45" s="378">
        <v>14.183999999999999</v>
      </c>
      <c r="S45" s="225">
        <v>43313</v>
      </c>
      <c r="T45" s="379">
        <f t="shared" si="2"/>
        <v>127699.409</v>
      </c>
      <c r="U45" s="380">
        <f>(SUM(T38:T45)/SUM(T26:T33))-1</f>
        <v>8.6171678924076289E-3</v>
      </c>
      <c r="V45" s="381">
        <v>4901.5200000000004</v>
      </c>
      <c r="W45" s="382">
        <v>132600.929</v>
      </c>
      <c r="X45" s="382"/>
      <c r="Y45" s="382"/>
      <c r="Z45" s="382"/>
      <c r="AA45" s="382"/>
      <c r="AB45" s="382">
        <v>9643.7900000000009</v>
      </c>
      <c r="AC45" s="382"/>
      <c r="AD45" s="382">
        <v>16768.3</v>
      </c>
      <c r="AE45" s="382"/>
      <c r="AF45" s="382"/>
      <c r="AG45" s="382">
        <v>56086.400000000001</v>
      </c>
      <c r="AH45" s="382">
        <v>17066.099999999999</v>
      </c>
      <c r="AI45" s="382">
        <v>33035.599999999999</v>
      </c>
      <c r="AJ45" s="382"/>
    </row>
    <row r="46" spans="1:36">
      <c r="A46" s="225">
        <v>43344</v>
      </c>
      <c r="B46" s="349">
        <f t="shared" si="3"/>
        <v>109391</v>
      </c>
      <c r="C46" s="350"/>
      <c r="D46" s="352">
        <v>114</v>
      </c>
      <c r="E46" s="351">
        <v>109505</v>
      </c>
      <c r="F46" s="346">
        <f t="shared" si="1"/>
        <v>157102.66500000001</v>
      </c>
      <c r="G46" s="347">
        <f>(SUM(F38:F46)/SUM(F26:F34))-1</f>
        <v>8.6201097904515134E-2</v>
      </c>
      <c r="H46" s="370">
        <v>34.613999999999997</v>
      </c>
      <c r="I46" s="370">
        <v>157137.27900000001</v>
      </c>
      <c r="J46" s="378">
        <v>79818.259000000005</v>
      </c>
      <c r="K46" s="378">
        <v>21175.404999999999</v>
      </c>
      <c r="L46" s="378">
        <v>26766.286</v>
      </c>
      <c r="M46" s="378">
        <v>12499.123</v>
      </c>
      <c r="N46" s="378"/>
      <c r="O46" s="378"/>
      <c r="P46" s="378">
        <v>9061.7199999999993</v>
      </c>
      <c r="Q46" s="378">
        <v>3000</v>
      </c>
      <c r="R46" s="378"/>
      <c r="S46" s="225">
        <v>43344</v>
      </c>
      <c r="T46" s="379">
        <f t="shared" si="2"/>
        <v>121796.167</v>
      </c>
      <c r="U46" s="380">
        <f>(SUM(T38:T46)/SUM(T26:T34))-1</f>
        <v>-1.1893092786265713E-2</v>
      </c>
      <c r="V46" s="381">
        <v>11.532999999999999</v>
      </c>
      <c r="W46" s="382">
        <v>121807.7</v>
      </c>
      <c r="X46" s="382"/>
      <c r="Y46" s="382"/>
      <c r="Z46" s="382"/>
      <c r="AA46" s="382"/>
      <c r="AB46" s="382"/>
      <c r="AC46" s="382"/>
      <c r="AD46" s="382"/>
      <c r="AE46" s="382">
        <v>6059.27</v>
      </c>
      <c r="AF46" s="382"/>
      <c r="AG46" s="382">
        <v>83935</v>
      </c>
      <c r="AH46" s="382">
        <v>15756.3</v>
      </c>
      <c r="AI46" s="382">
        <v>16043.7</v>
      </c>
      <c r="AJ46" s="382"/>
    </row>
    <row r="47" spans="1:36">
      <c r="A47" s="225">
        <v>43374</v>
      </c>
      <c r="B47" s="349">
        <f t="shared" si="3"/>
        <v>129180</v>
      </c>
      <c r="C47" s="350"/>
      <c r="D47" s="352">
        <v>205</v>
      </c>
      <c r="E47" s="351">
        <v>129385</v>
      </c>
      <c r="F47" s="346">
        <f t="shared" si="1"/>
        <v>171976.95600000001</v>
      </c>
      <c r="G47" s="347">
        <f>(SUM(F38:F47)/SUM(F26:F35))-1</f>
        <v>0.10945872423422864</v>
      </c>
      <c r="H47" s="370">
        <v>72.62</v>
      </c>
      <c r="I47" s="370">
        <v>172049.576</v>
      </c>
      <c r="J47" s="378">
        <v>109646.83199999999</v>
      </c>
      <c r="K47" s="378">
        <v>1E-3</v>
      </c>
      <c r="L47" s="378">
        <v>26045.936000000002</v>
      </c>
      <c r="M47" s="378">
        <v>17176.66</v>
      </c>
      <c r="N47" s="378"/>
      <c r="O47" s="378"/>
      <c r="P47" s="378">
        <v>7661.1459999999997</v>
      </c>
      <c r="Q47" s="378">
        <v>5517.375</v>
      </c>
      <c r="R47" s="378">
        <v>5000</v>
      </c>
      <c r="S47" s="225">
        <v>43374</v>
      </c>
      <c r="T47" s="379">
        <f t="shared" si="2"/>
        <v>183115.40300000002</v>
      </c>
      <c r="U47" s="380">
        <f>(SUM(T38:T47)/SUM(T26:T35))-1</f>
        <v>2.3959269328638566E-2</v>
      </c>
      <c r="V47" s="381">
        <v>4453.1099999999997</v>
      </c>
      <c r="W47" s="382">
        <v>187568.51300000001</v>
      </c>
      <c r="X47" s="382">
        <v>9597.93</v>
      </c>
      <c r="Y47" s="382"/>
      <c r="Z47" s="382">
        <v>26416.400000000001</v>
      </c>
      <c r="AA47" s="382"/>
      <c r="AB47" s="382"/>
      <c r="AC47" s="382">
        <v>10238.1</v>
      </c>
      <c r="AD47" s="382"/>
      <c r="AE47" s="382"/>
      <c r="AF47" s="382"/>
      <c r="AG47" s="382">
        <v>113117</v>
      </c>
      <c r="AH47" s="382"/>
      <c r="AI47" s="382">
        <v>28185.200000000001</v>
      </c>
      <c r="AJ47" s="382"/>
    </row>
    <row r="48" spans="1:36">
      <c r="A48" s="225">
        <v>43405</v>
      </c>
      <c r="B48" s="349">
        <f t="shared" si="3"/>
        <v>127970</v>
      </c>
      <c r="C48" s="350"/>
      <c r="D48" s="352">
        <v>193</v>
      </c>
      <c r="E48" s="351">
        <v>128163</v>
      </c>
      <c r="F48" s="346">
        <f t="shared" si="1"/>
        <v>178705.64799999999</v>
      </c>
      <c r="G48" s="347">
        <f>(SUM(F38:F48)/SUM(F26:F36))-1</f>
        <v>0.13371589277728035</v>
      </c>
      <c r="H48" s="370">
        <v>51.552999999999997</v>
      </c>
      <c r="I48" s="370">
        <v>178757.201</v>
      </c>
      <c r="J48" s="378">
        <v>82739.679999999993</v>
      </c>
      <c r="K48" s="378">
        <v>14227.200999999999</v>
      </c>
      <c r="L48" s="378">
        <v>20909.772000000001</v>
      </c>
      <c r="M48" s="378">
        <v>36901.241999999998</v>
      </c>
      <c r="N48" s="378"/>
      <c r="O48" s="378"/>
      <c r="P48" s="378">
        <v>2E-3</v>
      </c>
      <c r="Q48" s="378">
        <v>10500.15</v>
      </c>
      <c r="R48" s="378">
        <v>2E-3</v>
      </c>
      <c r="S48" s="225">
        <v>43405</v>
      </c>
      <c r="T48" s="379">
        <f t="shared" si="2"/>
        <v>101671.371</v>
      </c>
      <c r="U48" s="380">
        <f>(SUM(T38:T48)/SUM(T26:T36))-1</f>
        <v>3.7311756108427518E-2</v>
      </c>
      <c r="V48" s="381">
        <v>5002.8209999999999</v>
      </c>
      <c r="W48" s="382">
        <v>106674.192</v>
      </c>
      <c r="X48" s="382"/>
      <c r="Y48" s="382"/>
      <c r="Z48" s="382"/>
      <c r="AA48" s="382"/>
      <c r="AB48" s="382">
        <v>11751.2</v>
      </c>
      <c r="AC48" s="382">
        <v>869.11599999999999</v>
      </c>
      <c r="AD48" s="382">
        <v>16696.099999999999</v>
      </c>
      <c r="AE48" s="382"/>
      <c r="AF48" s="382"/>
      <c r="AG48" s="382">
        <v>53959.8</v>
      </c>
      <c r="AH48" s="382">
        <v>13279</v>
      </c>
      <c r="AI48" s="382">
        <v>10066.1</v>
      </c>
      <c r="AJ48" s="382"/>
    </row>
    <row r="49" spans="1:36" ht="17.25" thickBot="1">
      <c r="A49" s="225">
        <v>43435</v>
      </c>
      <c r="B49" s="356">
        <f t="shared" si="3"/>
        <v>113653</v>
      </c>
      <c r="C49" s="357"/>
      <c r="D49" s="359">
        <v>123</v>
      </c>
      <c r="E49" s="358">
        <v>113776</v>
      </c>
      <c r="F49" s="353">
        <f t="shared" si="1"/>
        <v>156007.541</v>
      </c>
      <c r="G49" s="354">
        <f>(SUM(F38:F49)/SUM(F26:F37))-1</f>
        <v>0.12078518113945957</v>
      </c>
      <c r="H49" s="383">
        <v>86.370999999999995</v>
      </c>
      <c r="I49" s="383">
        <v>156093.91200000001</v>
      </c>
      <c r="J49" s="384">
        <v>85788.070999999996</v>
      </c>
      <c r="K49" s="384">
        <v>12000.013999999999</v>
      </c>
      <c r="L49" s="384">
        <v>14652.572</v>
      </c>
      <c r="M49" s="384">
        <v>24215.194</v>
      </c>
      <c r="N49" s="384"/>
      <c r="O49" s="384"/>
      <c r="P49" s="384">
        <v>7253.1509999999998</v>
      </c>
      <c r="Q49" s="384">
        <v>7150.87</v>
      </c>
      <c r="R49" s="384"/>
      <c r="S49" s="225">
        <v>43435</v>
      </c>
      <c r="T49" s="385">
        <f t="shared" si="2"/>
        <v>205546.79399999999</v>
      </c>
      <c r="U49" s="386">
        <f>(SUM(T38:T49)/SUM(T26:T37))-1</f>
        <v>5.2331605770258305E-2</v>
      </c>
      <c r="V49" s="387">
        <v>8.4280000000000008</v>
      </c>
      <c r="W49" s="388">
        <v>205555.22200000001</v>
      </c>
      <c r="X49" s="388"/>
      <c r="Y49" s="388"/>
      <c r="Z49" s="388"/>
      <c r="AA49" s="388"/>
      <c r="AB49" s="382">
        <v>21690.7</v>
      </c>
      <c r="AC49" s="382">
        <v>6211.43</v>
      </c>
      <c r="AD49" s="388"/>
      <c r="AE49" s="388"/>
      <c r="AF49" s="388"/>
      <c r="AG49" s="388">
        <v>127299</v>
      </c>
      <c r="AH49" s="382">
        <v>9385.31</v>
      </c>
      <c r="AI49" s="388">
        <v>35704.300000000003</v>
      </c>
      <c r="AJ49" s="382">
        <v>5238.22</v>
      </c>
    </row>
    <row r="50" spans="1:36">
      <c r="A50" s="220">
        <v>43466</v>
      </c>
      <c r="B50" s="342">
        <f t="shared" si="3"/>
        <v>99112</v>
      </c>
      <c r="C50" s="343">
        <f>(SUM(B50)/SUM(B38))-1</f>
        <v>-0.173619043648643</v>
      </c>
      <c r="D50" s="345">
        <v>2095</v>
      </c>
      <c r="E50" s="344">
        <v>101207</v>
      </c>
      <c r="F50" s="339">
        <f t="shared" si="1"/>
        <v>172121.913</v>
      </c>
      <c r="G50" s="340">
        <f>(SUM(F50)/SUM(F38))-1</f>
        <v>0.18816483760782932</v>
      </c>
      <c r="H50" s="372">
        <v>49.491999999999997</v>
      </c>
      <c r="I50" s="372">
        <v>172171.405</v>
      </c>
      <c r="J50" s="373">
        <v>104097.023</v>
      </c>
      <c r="K50" s="373">
        <v>7.0000000000000001E-3</v>
      </c>
      <c r="L50" s="373">
        <v>27546.173999999999</v>
      </c>
      <c r="M50" s="373">
        <v>11568.361999999999</v>
      </c>
      <c r="N50" s="373"/>
      <c r="O50" s="373"/>
      <c r="P50" s="373">
        <v>1000.28</v>
      </c>
      <c r="Q50" s="373">
        <v>23760.346000000001</v>
      </c>
      <c r="R50" s="373">
        <v>6.9119999999999999</v>
      </c>
      <c r="S50" s="220">
        <v>43466</v>
      </c>
      <c r="T50" s="374">
        <f t="shared" si="2"/>
        <v>181207.34400000001</v>
      </c>
      <c r="U50" s="375">
        <f>(SUM(T50)/SUM(T38))-1</f>
        <v>0.34376926120988149</v>
      </c>
      <c r="V50" s="376">
        <v>4.4539999999999997</v>
      </c>
      <c r="W50" s="377">
        <v>181211.79800000001</v>
      </c>
      <c r="X50" s="377">
        <v>13108.3</v>
      </c>
      <c r="Y50" s="377"/>
      <c r="Z50" s="377"/>
      <c r="AA50" s="377"/>
      <c r="AB50" s="377">
        <v>14281.9</v>
      </c>
      <c r="AC50" s="377"/>
      <c r="AD50" s="377"/>
      <c r="AE50" s="377"/>
      <c r="AF50" s="377"/>
      <c r="AG50" s="377">
        <v>108910</v>
      </c>
      <c r="AH50" s="377">
        <v>44882.2</v>
      </c>
      <c r="AI50" s="377">
        <v>3.899</v>
      </c>
      <c r="AJ50" s="377"/>
    </row>
    <row r="51" spans="1:36">
      <c r="A51" s="225">
        <v>43497</v>
      </c>
      <c r="B51" s="349">
        <f t="shared" si="3"/>
        <v>123578</v>
      </c>
      <c r="C51" s="350">
        <f>(SUM(B50:B51)/SUM(B38:B39))-1</f>
        <v>-0.1059247690436137</v>
      </c>
      <c r="D51" s="352">
        <v>74</v>
      </c>
      <c r="E51" s="351">
        <v>123652</v>
      </c>
      <c r="F51" s="346">
        <f t="shared" si="1"/>
        <v>167333.59700000001</v>
      </c>
      <c r="G51" s="347">
        <f>(SUM(F50:F51)/SUM(F38:F39))-1</f>
        <v>0.15736730906277496</v>
      </c>
      <c r="H51" s="370">
        <v>55.783000000000001</v>
      </c>
      <c r="I51" s="370">
        <v>167389.38</v>
      </c>
      <c r="J51" s="378">
        <v>71288.093999999997</v>
      </c>
      <c r="K51" s="378">
        <v>72371.392999999996</v>
      </c>
      <c r="L51" s="378">
        <v>7350</v>
      </c>
      <c r="M51" s="378">
        <v>13294.798000000001</v>
      </c>
      <c r="N51" s="378"/>
      <c r="O51" s="378"/>
      <c r="P51" s="378">
        <v>481.63799999999998</v>
      </c>
      <c r="Q51" s="378">
        <v>2600</v>
      </c>
      <c r="R51" s="378"/>
      <c r="S51" s="225">
        <v>43497</v>
      </c>
      <c r="T51" s="379">
        <f t="shared" si="2"/>
        <v>108987.54999999999</v>
      </c>
      <c r="U51" s="380">
        <f>(SUM(T50:T51)/SUM(T38:T39))-1</f>
        <v>-0.10286004346932898</v>
      </c>
      <c r="V51" s="381">
        <v>5003.3159999999998</v>
      </c>
      <c r="W51" s="382">
        <v>113990.86599999999</v>
      </c>
      <c r="X51" s="382"/>
      <c r="Y51" s="382"/>
      <c r="Z51" s="382"/>
      <c r="AA51" s="382"/>
      <c r="AB51" s="382">
        <v>9566.5</v>
      </c>
      <c r="AC51" s="382"/>
      <c r="AD51" s="382"/>
      <c r="AE51" s="382"/>
      <c r="AF51" s="382"/>
      <c r="AG51" s="382">
        <v>67541.899999999994</v>
      </c>
      <c r="AH51" s="382">
        <v>20010.8</v>
      </c>
      <c r="AI51" s="382"/>
      <c r="AJ51" s="382">
        <v>16845</v>
      </c>
    </row>
    <row r="52" spans="1:36">
      <c r="A52" s="225">
        <v>43525</v>
      </c>
      <c r="B52" s="349">
        <f t="shared" si="3"/>
        <v>91237</v>
      </c>
      <c r="C52" s="350">
        <f>(SUM(B50:B52)/SUM(B38:B40))-1</f>
        <v>-0.19238140810430482</v>
      </c>
      <c r="D52" s="352">
        <v>95</v>
      </c>
      <c r="E52" s="351">
        <v>91332</v>
      </c>
      <c r="F52" s="346">
        <f t="shared" si="1"/>
        <v>128129.53</v>
      </c>
      <c r="G52" s="347">
        <f>(SUM(F50:F52)/SUM(F38:F40))-1</f>
        <v>6.8601016446224961E-2</v>
      </c>
      <c r="H52" s="370">
        <v>73.638999999999996</v>
      </c>
      <c r="I52" s="370">
        <v>128203.16899999999</v>
      </c>
      <c r="J52" s="378">
        <v>20488.45</v>
      </c>
      <c r="K52" s="378">
        <v>39668.141000000003</v>
      </c>
      <c r="L52" s="378">
        <v>16229.428</v>
      </c>
      <c r="M52" s="378">
        <v>43789.978000000003</v>
      </c>
      <c r="N52" s="378"/>
      <c r="O52" s="378"/>
      <c r="P52" s="378">
        <v>22.266999999999999</v>
      </c>
      <c r="Q52" s="378"/>
      <c r="R52" s="378">
        <v>4.55</v>
      </c>
      <c r="S52" s="225">
        <v>43525</v>
      </c>
      <c r="T52" s="379">
        <f t="shared" si="2"/>
        <v>185212.245</v>
      </c>
      <c r="U52" s="380">
        <f>(SUM(T50:T52)/SUM(T38:T40))-1</f>
        <v>-6.9965596012557696E-2</v>
      </c>
      <c r="V52" s="381">
        <v>5025.4219999999996</v>
      </c>
      <c r="W52" s="382">
        <v>190237.66699999999</v>
      </c>
      <c r="X52" s="382"/>
      <c r="Y52" s="382"/>
      <c r="Z52" s="382"/>
      <c r="AA52" s="382">
        <v>4996.8</v>
      </c>
      <c r="AB52" s="382">
        <v>3975.97</v>
      </c>
      <c r="AC52" s="382"/>
      <c r="AD52" s="382"/>
      <c r="AE52" s="382">
        <v>19505.599999999999</v>
      </c>
      <c r="AF52" s="382"/>
      <c r="AG52" s="382">
        <v>105394</v>
      </c>
      <c r="AH52" s="382">
        <v>33257.300000000003</v>
      </c>
      <c r="AI52" s="382">
        <v>12621.2</v>
      </c>
      <c r="AJ52" s="382">
        <v>10483.799999999999</v>
      </c>
    </row>
    <row r="53" spans="1:36">
      <c r="A53" s="225">
        <v>43556</v>
      </c>
      <c r="B53" s="349">
        <f t="shared" si="3"/>
        <v>82580</v>
      </c>
      <c r="C53" s="350">
        <f>(SUM(B50:B53)/SUM(B38:B41))-1</f>
        <v>-0.19497012407189718</v>
      </c>
      <c r="D53" s="352">
        <v>89</v>
      </c>
      <c r="E53" s="351">
        <v>82669</v>
      </c>
      <c r="F53" s="346">
        <f t="shared" si="1"/>
        <v>122003.363</v>
      </c>
      <c r="G53" s="347">
        <f>(SUM(F50:F53)/SUM(F38:F41))-1</f>
        <v>-8.1246001024094516E-3</v>
      </c>
      <c r="H53" s="370">
        <v>75.578999999999994</v>
      </c>
      <c r="I53" s="370">
        <v>122078.942</v>
      </c>
      <c r="J53" s="378">
        <v>60480.868999999999</v>
      </c>
      <c r="K53" s="378">
        <v>27064.985000000001</v>
      </c>
      <c r="L53" s="378"/>
      <c r="M53" s="378">
        <v>26370.784</v>
      </c>
      <c r="N53" s="378">
        <v>8149.6729999999998</v>
      </c>
      <c r="O53" s="378"/>
      <c r="P53" s="378">
        <v>2.157</v>
      </c>
      <c r="Q53" s="378"/>
      <c r="R53" s="378">
        <v>2.2200000000000002</v>
      </c>
      <c r="S53" s="225">
        <v>43556</v>
      </c>
      <c r="T53" s="379">
        <f t="shared" si="2"/>
        <v>90806.143000000011</v>
      </c>
      <c r="U53" s="380">
        <f>(SUM(T50:T53)/SUM(T38:T41))-1</f>
        <v>-9.6300761544263591E-2</v>
      </c>
      <c r="V53" s="381">
        <v>3.544</v>
      </c>
      <c r="W53" s="382">
        <v>90809.687000000005</v>
      </c>
      <c r="X53" s="382">
        <v>3981.98</v>
      </c>
      <c r="Y53" s="382"/>
      <c r="Z53" s="382"/>
      <c r="AA53" s="382"/>
      <c r="AB53" s="382"/>
      <c r="AC53" s="382"/>
      <c r="AD53" s="382"/>
      <c r="AE53" s="382"/>
      <c r="AF53" s="382"/>
      <c r="AG53" s="382">
        <v>56623.9</v>
      </c>
      <c r="AH53" s="382">
        <v>19035.400000000001</v>
      </c>
      <c r="AI53" s="382">
        <v>11154.3</v>
      </c>
      <c r="AJ53" s="382"/>
    </row>
    <row r="54" spans="1:36">
      <c r="A54" s="225">
        <v>43586</v>
      </c>
      <c r="B54" s="349">
        <f t="shared" si="3"/>
        <v>99843</v>
      </c>
      <c r="C54" s="350">
        <f>(SUM(B50:B54)/SUM(B38:B42))-1</f>
        <v>-0.1953968953845755</v>
      </c>
      <c r="D54" s="352">
        <v>159</v>
      </c>
      <c r="E54" s="351">
        <v>100002</v>
      </c>
      <c r="F54" s="346">
        <f t="shared" si="1"/>
        <v>118186.065</v>
      </c>
      <c r="G54" s="347">
        <f>(SUM(F50:F54)/SUM(F38:F42))-1</f>
        <v>-6.6225136267212936E-2</v>
      </c>
      <c r="H54" s="370">
        <v>10970.174999999999</v>
      </c>
      <c r="I54" s="370">
        <v>129156.24</v>
      </c>
      <c r="J54" s="378">
        <v>50411.978000000003</v>
      </c>
      <c r="K54" s="378">
        <v>17961.191999999999</v>
      </c>
      <c r="L54" s="378">
        <v>30604.295999999998</v>
      </c>
      <c r="M54" s="378">
        <v>21795.787</v>
      </c>
      <c r="N54" s="378">
        <v>2367.5940000000001</v>
      </c>
      <c r="O54" s="378"/>
      <c r="P54" s="378">
        <v>2.2789999999999999</v>
      </c>
      <c r="Q54" s="378">
        <v>6000</v>
      </c>
      <c r="R54" s="378">
        <v>2.5920000000000001</v>
      </c>
      <c r="S54" s="225">
        <v>43586</v>
      </c>
      <c r="T54" s="379">
        <f t="shared" si="2"/>
        <v>173880.08799999999</v>
      </c>
      <c r="U54" s="380">
        <f>(SUM(T50:T54)/SUM(T38:T42))-1</f>
        <v>-0.11046229498762195</v>
      </c>
      <c r="V54" s="381">
        <v>0</v>
      </c>
      <c r="W54" s="382">
        <v>173880.08799999999</v>
      </c>
      <c r="X54" s="382">
        <v>4980.76</v>
      </c>
      <c r="Y54" s="382"/>
      <c r="Z54" s="382"/>
      <c r="AA54" s="382"/>
      <c r="AB54" s="382">
        <v>10199.700000000001</v>
      </c>
      <c r="AC54" s="382"/>
      <c r="AD54" s="382">
        <v>16929</v>
      </c>
      <c r="AE54" s="382"/>
      <c r="AF54" s="382"/>
      <c r="AG54" s="382">
        <v>83918.9</v>
      </c>
      <c r="AH54" s="382">
        <v>1596.31</v>
      </c>
      <c r="AI54" s="382">
        <v>38980.300000000003</v>
      </c>
      <c r="AJ54" s="382">
        <v>17273.7</v>
      </c>
    </row>
    <row r="55" spans="1:36">
      <c r="A55" s="225">
        <v>43617</v>
      </c>
      <c r="B55" s="349">
        <f t="shared" si="3"/>
        <v>97373</v>
      </c>
      <c r="C55" s="350">
        <f>(SUM(B50:B55)/SUM(B38:B43))-1</f>
        <v>-0.18304481177184484</v>
      </c>
      <c r="D55" s="352">
        <v>82</v>
      </c>
      <c r="E55" s="351">
        <v>97455</v>
      </c>
      <c r="F55" s="346">
        <f t="shared" si="1"/>
        <v>127418.70600000001</v>
      </c>
      <c r="G55" s="347">
        <f>(SUM(F50:F55)/SUM(F38:F43))-1</f>
        <v>-6.6448392498849707E-2</v>
      </c>
      <c r="H55" s="370">
        <v>66.192999999999998</v>
      </c>
      <c r="I55" s="370">
        <v>127484.899</v>
      </c>
      <c r="J55" s="378">
        <v>72883.858999999997</v>
      </c>
      <c r="K55" s="378">
        <v>6148.4790000000003</v>
      </c>
      <c r="L55" s="378">
        <v>15995.062</v>
      </c>
      <c r="M55" s="378">
        <v>13903.522999999999</v>
      </c>
      <c r="N55" s="378">
        <v>13550.124</v>
      </c>
      <c r="O55" s="378"/>
      <c r="P55" s="378">
        <v>2E-3</v>
      </c>
      <c r="Q55" s="378"/>
      <c r="R55" s="378"/>
      <c r="S55" s="225">
        <v>43617</v>
      </c>
      <c r="T55" s="379">
        <f t="shared" si="2"/>
        <v>78850.226999999999</v>
      </c>
      <c r="U55" s="380">
        <f>(SUM(T50:T55)/SUM(T38:T43))-1</f>
        <v>-0.12101643090891545</v>
      </c>
      <c r="V55" s="381">
        <v>5014.6059999999998</v>
      </c>
      <c r="W55" s="382">
        <v>83864.832999999999</v>
      </c>
      <c r="X55" s="382"/>
      <c r="Y55" s="382"/>
      <c r="Z55" s="382"/>
      <c r="AA55" s="382"/>
      <c r="AB55" s="382">
        <v>11959.2</v>
      </c>
      <c r="AC55" s="382"/>
      <c r="AD55" s="382"/>
      <c r="AE55" s="382">
        <v>15707.4</v>
      </c>
      <c r="AF55" s="382"/>
      <c r="AG55" s="382">
        <v>19024.3</v>
      </c>
      <c r="AH55" s="382">
        <v>19387.5</v>
      </c>
      <c r="AI55" s="382">
        <v>17770.400000000001</v>
      </c>
      <c r="AJ55" s="382"/>
    </row>
    <row r="56" spans="1:36">
      <c r="A56" s="225">
        <v>43647</v>
      </c>
      <c r="B56" s="349">
        <f t="shared" si="3"/>
        <v>117687</v>
      </c>
      <c r="C56" s="350">
        <f>(SUM(B50:B56)/SUM(B38:B44))-1</f>
        <v>-0.14468803914614281</v>
      </c>
      <c r="D56" s="352">
        <v>95</v>
      </c>
      <c r="E56" s="351">
        <v>117782</v>
      </c>
      <c r="F56" s="346">
        <f t="shared" si="1"/>
        <v>143754.75200000001</v>
      </c>
      <c r="G56" s="347">
        <f>(SUM(F50:F56)/SUM(F38:F44))-1</f>
        <v>-7.962228329250598E-2</v>
      </c>
      <c r="H56" s="370">
        <v>3917.2779999999998</v>
      </c>
      <c r="I56" s="370">
        <v>147672.03</v>
      </c>
      <c r="J56" s="378">
        <v>82933.207999999999</v>
      </c>
      <c r="K56" s="378">
        <v>11301.987999999999</v>
      </c>
      <c r="L56" s="378">
        <v>8100.6940000000004</v>
      </c>
      <c r="M56" s="378">
        <v>14755.513000000001</v>
      </c>
      <c r="N56" s="378">
        <v>480.2</v>
      </c>
      <c r="O56" s="378"/>
      <c r="P56" s="378">
        <v>1.827</v>
      </c>
      <c r="Q56" s="378">
        <v>11268.117</v>
      </c>
      <c r="R56" s="378">
        <v>19.902999999999999</v>
      </c>
      <c r="S56" s="225">
        <v>43647</v>
      </c>
      <c r="T56" s="379">
        <f t="shared" si="2"/>
        <v>132577.837</v>
      </c>
      <c r="U56" s="380">
        <f>(SUM(T50:T56)/SUM(T38:T44))-1</f>
        <v>-0.13063054544600705</v>
      </c>
      <c r="V56" s="381">
        <v>4.4080000000000004</v>
      </c>
      <c r="W56" s="382">
        <v>132582.245</v>
      </c>
      <c r="X56" s="382"/>
      <c r="Y56" s="382"/>
      <c r="Z56" s="382"/>
      <c r="AA56" s="382"/>
      <c r="AB56" s="382">
        <v>22329.4</v>
      </c>
      <c r="AC56" s="382"/>
      <c r="AD56" s="382"/>
      <c r="AE56" s="382"/>
      <c r="AF56" s="382"/>
      <c r="AG56" s="382">
        <v>74962.600000000006</v>
      </c>
      <c r="AH56" s="382"/>
      <c r="AI56" s="382">
        <v>35287.599999999999</v>
      </c>
      <c r="AJ56" s="382"/>
    </row>
    <row r="57" spans="1:36">
      <c r="A57" s="225">
        <v>43678</v>
      </c>
      <c r="B57" s="349">
        <f t="shared" si="3"/>
        <v>102703</v>
      </c>
      <c r="C57" s="350">
        <f>(SUM(B50:B57)/SUM(B38:B45))-1</f>
        <v>-0.15817409107829761</v>
      </c>
      <c r="D57" s="352">
        <v>148</v>
      </c>
      <c r="E57" s="351">
        <v>102851</v>
      </c>
      <c r="F57" s="346">
        <f t="shared" si="1"/>
        <v>165443.46900000001</v>
      </c>
      <c r="G57" s="347">
        <f>(SUM(F50:F57)/SUM(F38:F45))-1</f>
        <v>-6.8507213933136302E-2</v>
      </c>
      <c r="H57" s="370">
        <v>4840.183</v>
      </c>
      <c r="I57" s="370">
        <v>170283.652</v>
      </c>
      <c r="J57" s="378">
        <v>70399.267999999996</v>
      </c>
      <c r="K57" s="378">
        <v>51077.754999999997</v>
      </c>
      <c r="L57" s="378">
        <v>32249.975999999999</v>
      </c>
      <c r="M57" s="378">
        <v>10119.214</v>
      </c>
      <c r="N57" s="378">
        <v>2226.953</v>
      </c>
      <c r="O57" s="378"/>
      <c r="P57" s="378">
        <v>0.20699999999999999</v>
      </c>
      <c r="Q57" s="378">
        <v>2716.8409999999999</v>
      </c>
      <c r="R57" s="378">
        <v>17.760000000000002</v>
      </c>
      <c r="S57" s="225">
        <v>43678</v>
      </c>
      <c r="T57" s="379">
        <f t="shared" si="2"/>
        <v>146517.10399999999</v>
      </c>
      <c r="U57" s="380">
        <f>(SUM(T50:T57)/SUM(T38:T45))-1</f>
        <v>-0.10158515979235039</v>
      </c>
      <c r="V57" s="381">
        <v>7.42</v>
      </c>
      <c r="W57" s="382">
        <v>146524.524</v>
      </c>
      <c r="X57" s="382">
        <v>4747.8</v>
      </c>
      <c r="Y57" s="382"/>
      <c r="Z57" s="382"/>
      <c r="AA57" s="382"/>
      <c r="AB57" s="382"/>
      <c r="AC57" s="382"/>
      <c r="AD57" s="382"/>
      <c r="AE57" s="382">
        <v>14900.8</v>
      </c>
      <c r="AF57" s="382"/>
      <c r="AG57" s="382">
        <v>93373.9</v>
      </c>
      <c r="AH57" s="382"/>
      <c r="AI57" s="382">
        <v>28792.9</v>
      </c>
      <c r="AJ57" s="382">
        <v>4691</v>
      </c>
    </row>
    <row r="58" spans="1:36">
      <c r="A58" s="225">
        <v>43709</v>
      </c>
      <c r="B58" s="349">
        <f t="shared" si="3"/>
        <v>109696</v>
      </c>
      <c r="C58" s="350">
        <f>(SUM(B50:B58)/SUM(B38:B46))-1</f>
        <v>-0.14181710422296556</v>
      </c>
      <c r="D58" s="352">
        <v>76</v>
      </c>
      <c r="E58" s="351">
        <v>109772</v>
      </c>
      <c r="F58" s="346">
        <f t="shared" si="1"/>
        <v>143089.98199999999</v>
      </c>
      <c r="G58" s="347">
        <f>(SUM(F50:F58)/SUM(F38:F46))-1</f>
        <v>-7.0852680631388387E-2</v>
      </c>
      <c r="H58" s="370">
        <v>30.059000000000001</v>
      </c>
      <c r="I58" s="370">
        <v>143120.041</v>
      </c>
      <c r="J58" s="378">
        <v>75508.536999999997</v>
      </c>
      <c r="K58" s="378">
        <v>32519.308000000001</v>
      </c>
      <c r="L58" s="378">
        <v>7258.3419999999996</v>
      </c>
      <c r="M58" s="378">
        <v>14735.721</v>
      </c>
      <c r="N58" s="378">
        <v>13092.369000000001</v>
      </c>
      <c r="O58" s="378"/>
      <c r="P58" s="378">
        <v>1.9279999999999999</v>
      </c>
      <c r="Q58" s="378"/>
      <c r="R58" s="378"/>
      <c r="S58" s="225">
        <v>43709</v>
      </c>
      <c r="T58" s="379">
        <f t="shared" si="2"/>
        <v>181946.39799999999</v>
      </c>
      <c r="U58" s="380">
        <f>(SUM(T50:T58)/SUM(T38:T46))-1</f>
        <v>-4.7624322028327892E-2</v>
      </c>
      <c r="V58" s="381">
        <v>4.3250000000000002</v>
      </c>
      <c r="W58" s="382">
        <v>181950.723</v>
      </c>
      <c r="X58" s="382"/>
      <c r="Y58" s="382"/>
      <c r="Z58" s="382"/>
      <c r="AA58" s="382"/>
      <c r="AB58" s="382"/>
      <c r="AC58" s="382"/>
      <c r="AD58" s="382"/>
      <c r="AE58" s="382"/>
      <c r="AF58" s="382"/>
      <c r="AG58" s="382"/>
      <c r="AH58" s="382"/>
      <c r="AI58" s="382"/>
      <c r="AJ58" s="382"/>
    </row>
    <row r="59" spans="1:36">
      <c r="A59" s="225">
        <v>43739</v>
      </c>
      <c r="B59" s="349">
        <f t="shared" si="3"/>
        <v>105491</v>
      </c>
      <c r="C59" s="350">
        <f>(SUM(B50:B59)/SUM(B38:B47))-1</f>
        <v>-0.14627035518570464</v>
      </c>
      <c r="D59" s="352">
        <v>95</v>
      </c>
      <c r="E59" s="351">
        <v>105586</v>
      </c>
      <c r="F59" s="346">
        <f t="shared" si="1"/>
        <v>158305.799</v>
      </c>
      <c r="G59" s="347">
        <f>(SUM(F50:F59)/SUM(F38:F47))-1</f>
        <v>-7.1806773031740434E-2</v>
      </c>
      <c r="H59" s="370">
        <v>48.731999999999999</v>
      </c>
      <c r="I59" s="370">
        <v>158354.53099999999</v>
      </c>
      <c r="J59" s="378">
        <v>96084.964000000007</v>
      </c>
      <c r="K59" s="378">
        <v>22680.476999999999</v>
      </c>
      <c r="L59" s="378">
        <v>18246.810000000001</v>
      </c>
      <c r="M59" s="378">
        <v>12341.996999999999</v>
      </c>
      <c r="N59" s="378">
        <v>8991.1830000000009</v>
      </c>
      <c r="O59" s="378"/>
      <c r="P59" s="378">
        <v>3.0000000000000001E-3</v>
      </c>
      <c r="Q59" s="378">
        <v>5.0000000000000001E-3</v>
      </c>
      <c r="R59" s="378">
        <v>2.2749999999999999</v>
      </c>
      <c r="S59" s="225">
        <v>43739</v>
      </c>
      <c r="T59" s="379">
        <f t="shared" si="2"/>
        <v>127376.85800000001</v>
      </c>
      <c r="U59" s="380">
        <f>(SUM(T50:T59)/SUM(T38:T47))-1</f>
        <v>-7.8413125423443919E-2</v>
      </c>
      <c r="V59" s="381">
        <v>3.9089999999999998</v>
      </c>
      <c r="W59" s="379">
        <v>127380.76700000001</v>
      </c>
      <c r="X59" s="382"/>
      <c r="Y59" s="382"/>
      <c r="Z59" s="382"/>
      <c r="AA59" s="382"/>
      <c r="AB59" s="382"/>
      <c r="AC59" s="382"/>
      <c r="AD59" s="382"/>
      <c r="AE59" s="382"/>
      <c r="AF59" s="382"/>
      <c r="AG59" s="382"/>
      <c r="AH59" s="382"/>
      <c r="AI59" s="382"/>
      <c r="AJ59" s="382"/>
    </row>
    <row r="60" spans="1:36">
      <c r="A60" s="225">
        <v>43770</v>
      </c>
      <c r="B60" s="349">
        <f t="shared" si="3"/>
        <v>112073</v>
      </c>
      <c r="C60" s="350">
        <f>(SUM(B50:B60)/SUM(B38:B48))-1</f>
        <v>-0.14415489858063124</v>
      </c>
      <c r="D60" s="352">
        <v>152</v>
      </c>
      <c r="E60" s="351">
        <v>112225</v>
      </c>
      <c r="F60" s="346">
        <f t="shared" si="1"/>
        <v>152896.18700000001</v>
      </c>
      <c r="G60" s="347">
        <f>(SUM(F50:F60)/SUM(F38:F48))-1</f>
        <v>-7.928063924019102E-2</v>
      </c>
      <c r="H60" s="370">
        <v>76.578999999999994</v>
      </c>
      <c r="I60" s="370">
        <v>152972.766</v>
      </c>
      <c r="K60" s="378"/>
      <c r="L60" s="378"/>
      <c r="M60" s="378"/>
      <c r="N60" s="378"/>
      <c r="O60" s="378"/>
      <c r="P60" s="378"/>
      <c r="Q60" s="378"/>
      <c r="R60" s="378"/>
      <c r="S60" s="225">
        <v>43770</v>
      </c>
      <c r="T60" s="379">
        <f t="shared" si="2"/>
        <v>137603.15399999998</v>
      </c>
      <c r="U60" s="380">
        <f>(SUM(T50:T60)/SUM(T38:T48))-1</f>
        <v>-5.1457860688722379E-2</v>
      </c>
      <c r="V60" s="381">
        <v>3.57</v>
      </c>
      <c r="W60" s="379">
        <v>137606.72399999999</v>
      </c>
      <c r="X60" s="382"/>
      <c r="Y60" s="382"/>
      <c r="Z60" s="382"/>
      <c r="AA60" s="382"/>
      <c r="AB60" s="382"/>
      <c r="AC60" s="382"/>
      <c r="AD60" s="382"/>
      <c r="AE60" s="382"/>
      <c r="AF60" s="382"/>
      <c r="AG60" s="382"/>
      <c r="AH60" s="382"/>
      <c r="AI60" s="382"/>
      <c r="AJ60" s="382"/>
    </row>
    <row r="61" spans="1:36" ht="17.25" thickBot="1">
      <c r="A61" s="225">
        <v>43800</v>
      </c>
      <c r="B61" s="356">
        <f t="shared" si="3"/>
        <v>128413</v>
      </c>
      <c r="C61" s="357">
        <f>(SUM(B50:B61)/SUM(B38:B49))-1</f>
        <v>-0.1226360730587297</v>
      </c>
      <c r="D61" s="352">
        <v>114</v>
      </c>
      <c r="E61" s="351">
        <v>128527</v>
      </c>
      <c r="F61" s="346">
        <f t="shared" si="1"/>
        <v>156426.39600000001</v>
      </c>
      <c r="G61" s="354">
        <f>(SUM(F50:F61)/SUM(F38:F49))-1</f>
        <v>-7.2523306757013906E-2</v>
      </c>
      <c r="H61" s="370">
        <v>72.418999999999997</v>
      </c>
      <c r="I61" s="370">
        <v>156498.815</v>
      </c>
      <c r="K61" s="378"/>
      <c r="L61" s="378"/>
      <c r="M61" s="378"/>
      <c r="N61" s="378"/>
      <c r="O61" s="378"/>
      <c r="P61" s="378"/>
      <c r="Q61" s="378"/>
      <c r="R61" s="378"/>
      <c r="S61" s="225">
        <v>43800</v>
      </c>
      <c r="U61" s="380"/>
      <c r="X61" s="382"/>
      <c r="Y61" s="382"/>
      <c r="Z61" s="382"/>
      <c r="AA61" s="382"/>
      <c r="AB61" s="382"/>
      <c r="AC61" s="382"/>
      <c r="AD61" s="382"/>
      <c r="AE61" s="382"/>
      <c r="AF61" s="382"/>
      <c r="AG61" s="382"/>
      <c r="AH61" s="382"/>
      <c r="AI61" s="382"/>
      <c r="AJ61" s="382"/>
    </row>
    <row r="62" spans="1:36" s="224" customFormat="1">
      <c r="A62" s="220">
        <v>43831</v>
      </c>
      <c r="B62" s="342">
        <f t="shared" si="3"/>
        <v>97175</v>
      </c>
      <c r="C62" s="343">
        <f>(SUM(B62)/SUM(B50))-1</f>
        <v>-1.9543546694648528E-2</v>
      </c>
      <c r="D62" s="345">
        <v>62</v>
      </c>
      <c r="E62" s="344">
        <v>97237</v>
      </c>
      <c r="F62" s="339">
        <f t="shared" ref="F62:F79" si="4">I62-H62</f>
        <v>158447.61199999999</v>
      </c>
      <c r="G62" s="340">
        <f>(SUM(F62)/SUM(F50))-1</f>
        <v>-7.9445439349724256E-2</v>
      </c>
      <c r="H62" s="372">
        <v>49.991</v>
      </c>
      <c r="I62" s="372">
        <v>158497.603</v>
      </c>
      <c r="J62" s="373"/>
      <c r="K62" s="373"/>
      <c r="L62" s="373"/>
      <c r="M62" s="373"/>
      <c r="N62" s="373"/>
      <c r="O62" s="373"/>
      <c r="P62" s="373"/>
      <c r="Q62" s="373"/>
      <c r="R62" s="373"/>
      <c r="S62" s="220">
        <v>43831</v>
      </c>
      <c r="T62" s="374">
        <f t="shared" ref="T62:T73" si="5">W62-V62</f>
        <v>152936.01</v>
      </c>
      <c r="U62" s="375">
        <f>(SUM(T62)/SUM(T50))-1</f>
        <v>-0.15601649125214267</v>
      </c>
      <c r="V62" s="376">
        <v>1.2E-2</v>
      </c>
      <c r="W62" s="377">
        <v>152936.022</v>
      </c>
      <c r="X62" s="377"/>
      <c r="Y62" s="377"/>
      <c r="Z62" s="377"/>
      <c r="AA62" s="377"/>
      <c r="AB62" s="377"/>
      <c r="AC62" s="377"/>
      <c r="AD62" s="377"/>
      <c r="AE62" s="377"/>
      <c r="AF62" s="377"/>
      <c r="AG62" s="377"/>
      <c r="AH62" s="377"/>
      <c r="AI62" s="377"/>
      <c r="AJ62" s="377"/>
    </row>
    <row r="63" spans="1:36" s="229" customFormat="1">
      <c r="A63" s="225">
        <v>43862</v>
      </c>
      <c r="B63" s="349">
        <f t="shared" si="3"/>
        <v>118344</v>
      </c>
      <c r="C63" s="350">
        <f>(SUM(B62:B63)/SUM(B50:B51))-1</f>
        <v>-3.2201715389105878E-2</v>
      </c>
      <c r="D63" s="352">
        <v>147</v>
      </c>
      <c r="E63" s="351">
        <v>118491</v>
      </c>
      <c r="F63" s="346">
        <f t="shared" si="4"/>
        <v>117382.962</v>
      </c>
      <c r="G63" s="347">
        <f>(SUM(F62:F63)/SUM(F50:F51))-1</f>
        <v>-0.18743232655142339</v>
      </c>
      <c r="H63" s="370">
        <v>43.152000000000001</v>
      </c>
      <c r="I63" s="370">
        <v>117426.114</v>
      </c>
      <c r="J63" s="378"/>
      <c r="K63" s="378"/>
      <c r="L63" s="378"/>
      <c r="M63" s="378"/>
      <c r="N63" s="378"/>
      <c r="O63" s="378"/>
      <c r="P63" s="378"/>
      <c r="Q63" s="378"/>
      <c r="R63" s="378"/>
      <c r="S63" s="225">
        <v>43862</v>
      </c>
      <c r="T63" s="379">
        <f t="shared" si="5"/>
        <v>82301.240000000005</v>
      </c>
      <c r="U63" s="380">
        <f>(SUM(T62:T63)/SUM(T50:T51))-1</f>
        <v>-0.18938184349997544</v>
      </c>
      <c r="V63" s="381">
        <v>11454.210999999999</v>
      </c>
      <c r="W63" s="382">
        <v>93755.451000000001</v>
      </c>
      <c r="X63" s="382"/>
      <c r="Y63" s="382"/>
      <c r="Z63" s="382"/>
      <c r="AA63" s="382"/>
      <c r="AB63" s="382"/>
      <c r="AC63" s="382"/>
      <c r="AD63" s="382"/>
      <c r="AE63" s="382"/>
      <c r="AF63" s="382"/>
      <c r="AG63" s="382"/>
      <c r="AH63" s="382"/>
      <c r="AI63" s="382"/>
      <c r="AJ63" s="382"/>
    </row>
    <row r="64" spans="1:36" s="229" customFormat="1">
      <c r="A64" s="225">
        <v>43891</v>
      </c>
      <c r="B64" s="349">
        <f t="shared" si="3"/>
        <v>132948</v>
      </c>
      <c r="C64" s="350">
        <f>(SUM(B62:B64)/SUM(B50:B52))-1</f>
        <v>0.1100255791951632</v>
      </c>
      <c r="D64" s="352">
        <v>62</v>
      </c>
      <c r="E64" s="351">
        <v>133010</v>
      </c>
      <c r="F64" s="346">
        <f t="shared" si="4"/>
        <v>166317.55900000001</v>
      </c>
      <c r="G64" s="347">
        <f>(SUM(F62:F64)/SUM(F50:F52))-1</f>
        <v>-5.4400600583799696E-2</v>
      </c>
      <c r="H64" s="370">
        <v>66.13</v>
      </c>
      <c r="I64" s="370">
        <v>166383.68900000001</v>
      </c>
      <c r="J64" s="378"/>
      <c r="K64" s="378"/>
      <c r="L64" s="378"/>
      <c r="M64" s="378"/>
      <c r="N64" s="378"/>
      <c r="O64" s="378"/>
      <c r="P64" s="378"/>
      <c r="Q64" s="378"/>
      <c r="R64" s="378"/>
      <c r="S64" s="225">
        <v>43891</v>
      </c>
      <c r="T64" s="379">
        <f t="shared" si="5"/>
        <v>204521.05900000001</v>
      </c>
      <c r="U64" s="380">
        <f>(SUM(T62:T64)/SUM(T50:T52))-1</f>
        <v>-7.4985895405327407E-2</v>
      </c>
      <c r="V64" s="381">
        <v>1.786</v>
      </c>
      <c r="W64" s="382">
        <v>204522.845</v>
      </c>
      <c r="X64" s="382"/>
      <c r="Y64" s="382"/>
      <c r="Z64" s="382"/>
      <c r="AA64" s="382"/>
      <c r="AB64" s="382"/>
      <c r="AC64" s="382"/>
      <c r="AD64" s="382"/>
      <c r="AE64" s="382"/>
      <c r="AF64" s="382"/>
      <c r="AG64" s="382"/>
      <c r="AH64" s="382"/>
      <c r="AI64" s="382"/>
      <c r="AJ64" s="382"/>
    </row>
    <row r="65" spans="1:36" s="229" customFormat="1">
      <c r="A65" s="225">
        <v>43922</v>
      </c>
      <c r="B65" s="349">
        <f t="shared" si="3"/>
        <v>99856</v>
      </c>
      <c r="C65" s="350">
        <f>(SUM(B62:B65)/SUM(B50:B53))-1</f>
        <v>0.13068117334624607</v>
      </c>
      <c r="D65" s="352">
        <v>68</v>
      </c>
      <c r="E65" s="351">
        <v>99924</v>
      </c>
      <c r="F65" s="346">
        <f t="shared" si="4"/>
        <v>152611.80299999999</v>
      </c>
      <c r="G65" s="347">
        <f>(SUM(F62:F65)/SUM(F50:F53))-1</f>
        <v>8.7714293118481557E-3</v>
      </c>
      <c r="H65" s="370">
        <v>40.091999999999999</v>
      </c>
      <c r="I65" s="370">
        <v>152651.89499999999</v>
      </c>
      <c r="J65" s="378"/>
      <c r="K65" s="378"/>
      <c r="L65" s="378"/>
      <c r="M65" s="378"/>
      <c r="N65" s="378"/>
      <c r="O65" s="378"/>
      <c r="P65" s="378"/>
      <c r="Q65" s="378"/>
      <c r="R65" s="378"/>
      <c r="S65" s="225">
        <v>43922</v>
      </c>
      <c r="T65" s="379">
        <f t="shared" si="5"/>
        <v>131085.67600000001</v>
      </c>
      <c r="U65" s="380">
        <f>(SUM(T62:T65)/SUM(T50:T53))-1</f>
        <v>8.178372262203526E-3</v>
      </c>
      <c r="V65" s="381">
        <v>5.6440000000000001</v>
      </c>
      <c r="W65" s="382">
        <v>131091.32</v>
      </c>
      <c r="X65" s="382"/>
      <c r="Y65" s="382"/>
      <c r="Z65" s="382"/>
      <c r="AA65" s="382"/>
      <c r="AB65" s="382"/>
      <c r="AC65" s="382"/>
      <c r="AD65" s="382"/>
      <c r="AE65" s="382"/>
      <c r="AF65" s="382"/>
      <c r="AG65" s="382"/>
      <c r="AH65" s="382"/>
      <c r="AI65" s="382"/>
      <c r="AJ65" s="382"/>
    </row>
    <row r="66" spans="1:36" s="229" customFormat="1">
      <c r="A66" s="225">
        <v>43952</v>
      </c>
      <c r="B66" s="349">
        <f t="shared" si="3"/>
        <v>113113</v>
      </c>
      <c r="C66" s="350">
        <f>(SUM(B62:B66)/SUM(B50:B54))-1</f>
        <v>0.13112924347738497</v>
      </c>
      <c r="D66" s="352">
        <v>68</v>
      </c>
      <c r="E66" s="351">
        <v>113181</v>
      </c>
      <c r="F66" s="346">
        <f t="shared" si="4"/>
        <v>129323.80100000001</v>
      </c>
      <c r="G66" s="347">
        <f>(SUM(F62:F66)/SUM(F50:F54))-1</f>
        <v>2.3043030989922331E-2</v>
      </c>
      <c r="H66" s="370">
        <v>39.521000000000001</v>
      </c>
      <c r="I66" s="370">
        <v>129363.322</v>
      </c>
      <c r="J66" s="378"/>
      <c r="K66" s="378"/>
      <c r="L66" s="378"/>
      <c r="M66" s="378"/>
      <c r="N66" s="378"/>
      <c r="O66" s="378"/>
      <c r="P66" s="378"/>
      <c r="Q66" s="378"/>
      <c r="R66" s="378"/>
      <c r="S66" s="225">
        <v>43952</v>
      </c>
      <c r="T66" s="379">
        <f t="shared" si="5"/>
        <v>137178.52100000001</v>
      </c>
      <c r="U66" s="380">
        <f>(SUM(T62:T66)/SUM(T50:T54))-1</f>
        <v>-4.3333537766998109E-2</v>
      </c>
      <c r="V66" s="381">
        <v>14986.984</v>
      </c>
      <c r="W66" s="382">
        <v>152165.505</v>
      </c>
      <c r="X66" s="382"/>
      <c r="Y66" s="382"/>
      <c r="Z66" s="382"/>
      <c r="AA66" s="382"/>
      <c r="AB66" s="382"/>
      <c r="AC66" s="382"/>
      <c r="AD66" s="382"/>
      <c r="AE66" s="382"/>
      <c r="AF66" s="382"/>
      <c r="AG66" s="382"/>
      <c r="AH66" s="382"/>
      <c r="AI66" s="382"/>
      <c r="AJ66" s="382"/>
    </row>
    <row r="67" spans="1:36" s="229" customFormat="1">
      <c r="A67" s="225">
        <v>43983</v>
      </c>
      <c r="B67" s="349">
        <f t="shared" si="3"/>
        <v>82068</v>
      </c>
      <c r="C67" s="350">
        <f>(SUM(B62:B67)/SUM(B50:B55))-1</f>
        <v>8.3845496974178202E-2</v>
      </c>
      <c r="D67" s="352">
        <v>87</v>
      </c>
      <c r="E67" s="351">
        <v>82155</v>
      </c>
      <c r="F67" s="346">
        <f t="shared" si="4"/>
        <v>147748.223</v>
      </c>
      <c r="G67" s="347">
        <f>(SUM(F62:F67)/SUM(F50:F55))-1</f>
        <v>4.3868636790367121E-2</v>
      </c>
      <c r="H67" s="370">
        <v>70.605000000000004</v>
      </c>
      <c r="I67" s="370">
        <v>147818.82800000001</v>
      </c>
      <c r="J67" s="378"/>
      <c r="K67" s="378"/>
      <c r="L67" s="378"/>
      <c r="M67" s="378"/>
      <c r="N67" s="378"/>
      <c r="O67" s="378"/>
      <c r="P67" s="378"/>
      <c r="Q67" s="378"/>
      <c r="R67" s="378"/>
      <c r="S67" s="225">
        <v>43983</v>
      </c>
      <c r="T67" s="379">
        <f t="shared" si="5"/>
        <v>106201.609</v>
      </c>
      <c r="U67" s="380">
        <f>(SUM(T62:T67)/SUM(T50:T55))-1</f>
        <v>-5.7628901639730223E-3</v>
      </c>
      <c r="V67" s="381">
        <v>10.624000000000001</v>
      </c>
      <c r="W67" s="382">
        <v>106212.23299999999</v>
      </c>
      <c r="X67" s="382"/>
      <c r="Y67" s="382"/>
      <c r="Z67" s="382"/>
      <c r="AA67" s="382"/>
      <c r="AB67" s="382"/>
      <c r="AC67" s="382"/>
      <c r="AD67" s="382"/>
      <c r="AE67" s="382"/>
      <c r="AF67" s="382"/>
      <c r="AG67" s="382"/>
      <c r="AH67" s="382"/>
      <c r="AI67" s="382"/>
      <c r="AJ67" s="382"/>
    </row>
    <row r="68" spans="1:36" s="229" customFormat="1">
      <c r="A68" s="225">
        <v>44013</v>
      </c>
      <c r="B68" s="349">
        <f t="shared" si="3"/>
        <v>108301</v>
      </c>
      <c r="C68" s="350">
        <f>(SUM(B62:B68)/SUM(B50:B56))-1</f>
        <v>5.6781602732601355E-2</v>
      </c>
      <c r="D68" s="352">
        <v>55</v>
      </c>
      <c r="E68" s="351">
        <v>108356</v>
      </c>
      <c r="F68" s="346">
        <f t="shared" si="4"/>
        <v>147455.97500000001</v>
      </c>
      <c r="G68" s="347">
        <f>(SUM(F62:F68)/SUM(F50:F56))-1</f>
        <v>4.1207512604710228E-2</v>
      </c>
      <c r="H68" s="370">
        <v>1055.462</v>
      </c>
      <c r="I68" s="370">
        <v>148511.43700000001</v>
      </c>
      <c r="J68" s="378"/>
      <c r="K68" s="378"/>
      <c r="L68" s="378"/>
      <c r="M68" s="378"/>
      <c r="N68" s="378"/>
      <c r="O68" s="378"/>
      <c r="P68" s="378"/>
      <c r="Q68" s="378"/>
      <c r="R68" s="378"/>
      <c r="S68" s="225">
        <v>44013</v>
      </c>
      <c r="T68" s="379">
        <f t="shared" si="5"/>
        <v>124444.48</v>
      </c>
      <c r="U68" s="380">
        <f>(SUM(T62:T68)/SUM(T50:T56))-1</f>
        <v>-1.3507671546576949E-2</v>
      </c>
      <c r="V68" s="381">
        <v>3.0350000000000001</v>
      </c>
      <c r="W68" s="382">
        <v>124447.515</v>
      </c>
      <c r="X68" s="382"/>
      <c r="Y68" s="382"/>
      <c r="Z68" s="382"/>
      <c r="AA68" s="382"/>
      <c r="AB68" s="382"/>
      <c r="AC68" s="382"/>
      <c r="AD68" s="382"/>
      <c r="AE68" s="382"/>
      <c r="AF68" s="382"/>
      <c r="AG68" s="382"/>
      <c r="AH68" s="382"/>
      <c r="AI68" s="382"/>
      <c r="AJ68" s="382"/>
    </row>
    <row r="69" spans="1:36" s="229" customFormat="1">
      <c r="A69" s="225">
        <v>44044</v>
      </c>
      <c r="B69" s="349">
        <f t="shared" si="3"/>
        <v>79653</v>
      </c>
      <c r="C69" s="350">
        <f>(SUM(B62:B69)/SUM(B50:B57))-1</f>
        <v>2.1305396179645886E-2</v>
      </c>
      <c r="D69" s="352">
        <v>104</v>
      </c>
      <c r="E69" s="351">
        <v>79757</v>
      </c>
      <c r="F69" s="346">
        <f t="shared" si="4"/>
        <v>125099.93399999999</v>
      </c>
      <c r="G69" s="347">
        <f>(SUM(F62:F69)/SUM(F50:F57))-1</f>
        <v>-3.0811136954023155E-6</v>
      </c>
      <c r="H69" s="370">
        <v>1514.066</v>
      </c>
      <c r="I69" s="370">
        <v>126614</v>
      </c>
      <c r="J69" s="378"/>
      <c r="K69" s="378"/>
      <c r="L69" s="378"/>
      <c r="M69" s="378"/>
      <c r="N69" s="378"/>
      <c r="O69" s="378"/>
      <c r="P69" s="378"/>
      <c r="Q69" s="378"/>
      <c r="R69" s="378"/>
      <c r="S69" s="225">
        <v>44044</v>
      </c>
      <c r="T69" s="379">
        <f t="shared" si="5"/>
        <v>80741.239000000001</v>
      </c>
      <c r="U69" s="380">
        <f>(SUM(T62:T69)/SUM(T50:T57))-1</f>
        <v>-7.1608328195125637E-2</v>
      </c>
      <c r="V69" s="381">
        <v>11404.424000000001</v>
      </c>
      <c r="W69" s="382">
        <v>92145.663</v>
      </c>
      <c r="X69" s="382"/>
      <c r="Y69" s="382"/>
      <c r="Z69" s="382"/>
      <c r="AA69" s="382"/>
      <c r="AB69" s="382"/>
      <c r="AC69" s="382"/>
      <c r="AD69" s="382"/>
      <c r="AE69" s="382"/>
      <c r="AF69" s="382"/>
      <c r="AG69" s="382"/>
      <c r="AH69" s="382"/>
      <c r="AI69" s="382"/>
      <c r="AJ69" s="382"/>
    </row>
    <row r="70" spans="1:36" s="229" customFormat="1">
      <c r="A70" s="225">
        <v>44075</v>
      </c>
      <c r="B70" s="349">
        <f t="shared" si="3"/>
        <v>135583</v>
      </c>
      <c r="C70" s="350">
        <f>(SUM(B62:B70)/SUM(B50:B58))-1</f>
        <v>4.6797552307890511E-2</v>
      </c>
      <c r="D70" s="352">
        <v>71</v>
      </c>
      <c r="E70" s="351">
        <v>135654</v>
      </c>
      <c r="F70" s="346">
        <f t="shared" si="4"/>
        <v>183100.64499999999</v>
      </c>
      <c r="G70" s="347">
        <f>(SUM(F62:F70)/SUM(F50:F58))-1</f>
        <v>3.1073953934170007E-2</v>
      </c>
      <c r="H70" s="370">
        <v>1043.8019999999999</v>
      </c>
      <c r="I70" s="370">
        <v>184144.44699999999</v>
      </c>
      <c r="J70" s="378"/>
      <c r="K70" s="378"/>
      <c r="L70" s="378"/>
      <c r="M70" s="378"/>
      <c r="N70" s="378"/>
      <c r="O70" s="378"/>
      <c r="P70" s="378"/>
      <c r="Q70" s="378"/>
      <c r="R70" s="378"/>
      <c r="S70" s="225">
        <v>44075</v>
      </c>
      <c r="T70" s="379">
        <f t="shared" si="5"/>
        <v>131229.98300000001</v>
      </c>
      <c r="U70" s="380">
        <f>(SUM(T62:T70)/SUM(T50:T58))-1</f>
        <v>-0.101052063475222</v>
      </c>
      <c r="V70" s="381">
        <v>5.6740000000000004</v>
      </c>
      <c r="W70" s="382">
        <v>131235.65700000001</v>
      </c>
      <c r="X70" s="382"/>
      <c r="Y70" s="382"/>
      <c r="Z70" s="382"/>
      <c r="AA70" s="382"/>
      <c r="AB70" s="382"/>
      <c r="AC70" s="382"/>
      <c r="AD70" s="382"/>
      <c r="AE70" s="382"/>
      <c r="AF70" s="382"/>
      <c r="AG70" s="382"/>
      <c r="AH70" s="382"/>
      <c r="AI70" s="382"/>
      <c r="AJ70" s="382"/>
    </row>
    <row r="71" spans="1:36" s="229" customFormat="1">
      <c r="A71" s="225">
        <v>44105</v>
      </c>
      <c r="B71" s="349">
        <f t="shared" si="3"/>
        <v>112019</v>
      </c>
      <c r="C71" s="350">
        <f>(SUM(B62:B71)/SUM(B50:B59))-1</f>
        <v>4.8343534440882241E-2</v>
      </c>
      <c r="D71" s="352">
        <v>84</v>
      </c>
      <c r="E71" s="351">
        <v>112103</v>
      </c>
      <c r="F71" s="346">
        <f t="shared" si="4"/>
        <v>133774.01</v>
      </c>
      <c r="G71" s="347">
        <f>(SUM(F62:F71)/SUM(F50:F59))-1</f>
        <v>1.0703752431125535E-2</v>
      </c>
      <c r="H71" s="370">
        <v>35.487000000000002</v>
      </c>
      <c r="I71" s="370">
        <v>133809.497</v>
      </c>
      <c r="J71" s="378"/>
      <c r="K71" s="378"/>
      <c r="L71" s="378"/>
      <c r="M71" s="378"/>
      <c r="N71" s="378"/>
      <c r="O71" s="378"/>
      <c r="P71" s="378"/>
      <c r="Q71" s="378"/>
      <c r="R71" s="378"/>
      <c r="S71" s="225">
        <v>44105</v>
      </c>
      <c r="T71" s="379">
        <f t="shared" si="5"/>
        <v>123274.186</v>
      </c>
      <c r="U71" s="380">
        <f>(SUM(T62:T71)/SUM(T50:T59))-1</f>
        <v>-9.4821240400959739E-2</v>
      </c>
      <c r="V71" s="381">
        <v>25520.386999999999</v>
      </c>
      <c r="W71" s="382">
        <v>148794.573</v>
      </c>
      <c r="X71" s="382"/>
      <c r="Y71" s="382"/>
      <c r="Z71" s="382"/>
      <c r="AA71" s="382"/>
      <c r="AB71" s="382"/>
      <c r="AC71" s="382"/>
      <c r="AD71" s="382"/>
      <c r="AE71" s="382"/>
      <c r="AF71" s="382"/>
      <c r="AG71" s="382"/>
      <c r="AH71" s="382"/>
      <c r="AI71" s="382"/>
      <c r="AJ71" s="382"/>
    </row>
    <row r="72" spans="1:36" s="229" customFormat="1">
      <c r="A72" s="225">
        <v>44136</v>
      </c>
      <c r="B72" s="349">
        <f t="shared" si="3"/>
        <v>95842</v>
      </c>
      <c r="C72" s="350">
        <f>(SUM(B62:B72)/SUM(B50:B60))-1</f>
        <v>2.9376023438437704E-2</v>
      </c>
      <c r="D72" s="352">
        <v>124</v>
      </c>
      <c r="E72" s="351">
        <v>95966</v>
      </c>
      <c r="F72" s="346">
        <f t="shared" si="4"/>
        <v>143494.508</v>
      </c>
      <c r="G72" s="347">
        <f>(SUM(F62:F72)/SUM(F50:F60))-1</f>
        <v>3.7991694544206034E-3</v>
      </c>
      <c r="H72" s="370">
        <v>1008.696</v>
      </c>
      <c r="I72" s="370">
        <v>144503.204</v>
      </c>
      <c r="J72" s="378"/>
      <c r="K72" s="378"/>
      <c r="L72" s="378"/>
      <c r="M72" s="378"/>
      <c r="N72" s="378"/>
      <c r="O72" s="378"/>
      <c r="P72" s="378"/>
      <c r="Q72" s="378"/>
      <c r="R72" s="378"/>
      <c r="S72" s="225">
        <v>44136</v>
      </c>
      <c r="T72" s="379">
        <f t="shared" si="5"/>
        <v>163425.315</v>
      </c>
      <c r="U72" s="380">
        <f>(SUM(T62:T72)/SUM(T50:T60))-1</f>
        <v>-6.9662182394056416E-2</v>
      </c>
      <c r="V72" s="381">
        <v>1.911</v>
      </c>
      <c r="W72" s="382">
        <v>163427.226</v>
      </c>
      <c r="X72" s="382"/>
      <c r="Y72" s="382"/>
      <c r="Z72" s="382"/>
      <c r="AA72" s="382"/>
      <c r="AB72" s="382"/>
      <c r="AC72" s="382"/>
      <c r="AD72" s="382"/>
      <c r="AE72" s="382"/>
      <c r="AF72" s="382"/>
      <c r="AG72" s="382"/>
      <c r="AH72" s="382"/>
      <c r="AI72" s="382"/>
      <c r="AJ72" s="382"/>
    </row>
    <row r="73" spans="1:36" s="235" customFormat="1" ht="17.25" thickBot="1">
      <c r="A73" s="230">
        <v>44166</v>
      </c>
      <c r="B73" s="356">
        <f t="shared" si="3"/>
        <v>126078</v>
      </c>
      <c r="C73" s="357">
        <f>(SUM(B62:B73)/SUM(B50:B61))-1</f>
        <v>2.4566344250133376E-2</v>
      </c>
      <c r="D73" s="359">
        <v>142</v>
      </c>
      <c r="E73" s="358">
        <v>126220</v>
      </c>
      <c r="F73" s="353">
        <f t="shared" si="4"/>
        <v>174042.20599999998</v>
      </c>
      <c r="G73" s="354">
        <f>(SUM(F62:F73)/SUM(F50:F61))-1</f>
        <v>1.3497434492927285E-2</v>
      </c>
      <c r="H73" s="383">
        <v>87.518000000000001</v>
      </c>
      <c r="I73" s="383">
        <v>174129.72399999999</v>
      </c>
      <c r="J73" s="384"/>
      <c r="K73" s="384"/>
      <c r="L73" s="384"/>
      <c r="M73" s="384"/>
      <c r="N73" s="384"/>
      <c r="O73" s="384"/>
      <c r="P73" s="384"/>
      <c r="Q73" s="384"/>
      <c r="R73" s="384"/>
      <c r="S73" s="230">
        <v>44166</v>
      </c>
      <c r="T73" s="385">
        <f t="shared" si="5"/>
        <v>81551.156999999992</v>
      </c>
      <c r="U73" s="386">
        <f>(SUM(T62:T73)/SUM(T50:T61))-1</f>
        <v>-1.6877064449749568E-2</v>
      </c>
      <c r="V73" s="387">
        <v>14299.496999999999</v>
      </c>
      <c r="W73" s="388">
        <v>95850.653999999995</v>
      </c>
      <c r="X73" s="388"/>
      <c r="Y73" s="388"/>
      <c r="Z73" s="388"/>
      <c r="AA73" s="388"/>
      <c r="AB73" s="388"/>
      <c r="AC73" s="388"/>
      <c r="AD73" s="388"/>
      <c r="AE73" s="388"/>
      <c r="AF73" s="388"/>
      <c r="AG73" s="388"/>
      <c r="AH73" s="388"/>
      <c r="AI73" s="388"/>
      <c r="AJ73" s="388"/>
    </row>
    <row r="74" spans="1:36">
      <c r="A74" s="225">
        <v>44197</v>
      </c>
      <c r="B74" s="342">
        <f t="shared" si="3"/>
        <v>155708</v>
      </c>
      <c r="C74" s="343">
        <f>(SUM(B74)/SUM(B62))-1</f>
        <v>0.60234628248006183</v>
      </c>
      <c r="D74" s="352">
        <v>134</v>
      </c>
      <c r="E74" s="351">
        <v>155842</v>
      </c>
      <c r="F74" s="346">
        <f t="shared" si="4"/>
        <v>153407.75399999999</v>
      </c>
      <c r="G74" s="340">
        <f>(SUM(F74)/SUM(F62))-1</f>
        <v>-3.180772456198333E-2</v>
      </c>
      <c r="H74" s="370">
        <v>1986.98</v>
      </c>
      <c r="I74" s="370">
        <v>155394.734</v>
      </c>
      <c r="K74" s="378"/>
      <c r="L74" s="378"/>
      <c r="M74" s="378"/>
      <c r="N74" s="378"/>
      <c r="O74" s="378"/>
      <c r="P74" s="378"/>
      <c r="Q74" s="378"/>
      <c r="R74" s="378"/>
      <c r="S74" s="225">
        <v>44197</v>
      </c>
      <c r="T74" s="374">
        <f t="shared" ref="T74:T79" si="6">W74-V74</f>
        <v>136700.31599999999</v>
      </c>
      <c r="U74" s="375">
        <f>(SUM(T74)/SUM(T62))-1</f>
        <v>-0.10616004693727799</v>
      </c>
      <c r="V74" s="381">
        <v>9842.4150000000009</v>
      </c>
      <c r="W74" s="382">
        <v>146542.731</v>
      </c>
      <c r="X74" s="382"/>
      <c r="Y74" s="382"/>
      <c r="Z74" s="382"/>
      <c r="AA74" s="382"/>
      <c r="AB74" s="382"/>
      <c r="AC74" s="382"/>
      <c r="AD74" s="382"/>
      <c r="AE74" s="382"/>
      <c r="AF74" s="382"/>
      <c r="AG74" s="382"/>
      <c r="AH74" s="382"/>
      <c r="AI74" s="382"/>
      <c r="AJ74" s="382"/>
    </row>
    <row r="75" spans="1:36">
      <c r="A75" s="225">
        <v>44228</v>
      </c>
      <c r="B75" s="349">
        <f t="shared" si="3"/>
        <v>132900</v>
      </c>
      <c r="C75" s="350">
        <f>(SUM(B74:B75)/SUM(B62:B63))-1</f>
        <v>0.33913019269762756</v>
      </c>
      <c r="D75" s="352">
        <v>44</v>
      </c>
      <c r="E75" s="351">
        <v>132944</v>
      </c>
      <c r="F75" s="346">
        <f t="shared" si="4"/>
        <v>139771.06400000001</v>
      </c>
      <c r="G75" s="347">
        <f>(SUM(F74:F75)/SUM(F62:F63))-1</f>
        <v>6.2894565125329205E-2</v>
      </c>
      <c r="H75" s="370">
        <v>4062.84</v>
      </c>
      <c r="I75" s="370">
        <v>143833.90400000001</v>
      </c>
      <c r="K75" s="378"/>
      <c r="L75" s="378"/>
      <c r="M75" s="378"/>
      <c r="N75" s="378"/>
      <c r="O75" s="378"/>
      <c r="P75" s="378"/>
      <c r="Q75" s="378"/>
      <c r="R75" s="378"/>
      <c r="S75" s="225">
        <v>44228</v>
      </c>
      <c r="T75" s="379">
        <f t="shared" si="6"/>
        <v>120304.40000000001</v>
      </c>
      <c r="U75" s="380">
        <f>(SUM(T74:T75)/SUM(T62:T63))-1</f>
        <v>9.2534094834045177E-2</v>
      </c>
      <c r="V75" s="381">
        <v>2.8660000000000001</v>
      </c>
      <c r="W75" s="382">
        <v>120307.266</v>
      </c>
      <c r="X75" s="382"/>
      <c r="Y75" s="382"/>
      <c r="Z75" s="382"/>
      <c r="AA75" s="382"/>
      <c r="AB75" s="382"/>
      <c r="AC75" s="382"/>
      <c r="AD75" s="382"/>
      <c r="AE75" s="382"/>
      <c r="AF75" s="382"/>
      <c r="AG75" s="382"/>
      <c r="AH75" s="382"/>
      <c r="AI75" s="382"/>
      <c r="AJ75" s="382"/>
    </row>
    <row r="76" spans="1:36">
      <c r="A76" s="225">
        <v>44256</v>
      </c>
      <c r="B76" s="349">
        <f t="shared" si="3"/>
        <v>130100</v>
      </c>
      <c r="C76" s="350">
        <f>(SUM(B74:B76)/SUM(B62:B64))-1</f>
        <v>0.20157145439883828</v>
      </c>
      <c r="D76" s="352">
        <v>1115</v>
      </c>
      <c r="E76" s="351">
        <v>131215</v>
      </c>
      <c r="F76" s="346">
        <f t="shared" si="4"/>
        <v>149534.89800000002</v>
      </c>
      <c r="G76" s="347">
        <f>(SUM(F74:F76)/SUM(F62:F64))-1</f>
        <v>1.279170842953592E-3</v>
      </c>
      <c r="H76" s="370">
        <v>1080.0029999999999</v>
      </c>
      <c r="I76" s="370">
        <v>150614.90100000001</v>
      </c>
      <c r="K76" s="378"/>
      <c r="L76" s="378"/>
      <c r="M76" s="378"/>
      <c r="N76" s="378"/>
      <c r="O76" s="378"/>
      <c r="P76" s="378"/>
      <c r="Q76" s="378"/>
      <c r="R76" s="378"/>
      <c r="S76" s="225">
        <v>44256</v>
      </c>
      <c r="T76" s="379">
        <f t="shared" si="6"/>
        <v>186699.20300000001</v>
      </c>
      <c r="U76" s="380">
        <f>(SUM(T74:T76)/SUM(T62:T64))-1</f>
        <v>8.9722238767295792E-3</v>
      </c>
      <c r="V76" s="381">
        <v>5.9820000000000002</v>
      </c>
      <c r="W76" s="382">
        <v>186705.185</v>
      </c>
      <c r="X76" s="382"/>
      <c r="Y76" s="382"/>
      <c r="Z76" s="382"/>
      <c r="AA76" s="382"/>
      <c r="AB76" s="382"/>
      <c r="AC76" s="382"/>
      <c r="AD76" s="382"/>
      <c r="AE76" s="382"/>
      <c r="AF76" s="382"/>
      <c r="AG76" s="382"/>
      <c r="AH76" s="382"/>
      <c r="AI76" s="382"/>
      <c r="AJ76" s="382"/>
    </row>
    <row r="77" spans="1:36">
      <c r="A77" s="225">
        <v>44287</v>
      </c>
      <c r="B77" s="349">
        <f t="shared" si="3"/>
        <v>113034</v>
      </c>
      <c r="C77" s="350">
        <f>(SUM(B74:B77)/SUM(B62:B65))-1</f>
        <v>0.18606897259342037</v>
      </c>
      <c r="D77" s="352">
        <v>92</v>
      </c>
      <c r="E77" s="351">
        <v>113126</v>
      </c>
      <c r="F77" s="346">
        <f t="shared" si="4"/>
        <v>167445.70200000002</v>
      </c>
      <c r="G77" s="347">
        <f>(SUM(F74:F77)/SUM(F62:F65))-1</f>
        <v>2.5891928941225828E-2</v>
      </c>
      <c r="H77" s="370">
        <v>1991.61</v>
      </c>
      <c r="I77" s="370">
        <v>169437.31200000001</v>
      </c>
      <c r="K77" s="378"/>
      <c r="L77" s="378"/>
      <c r="M77" s="378"/>
      <c r="N77" s="378"/>
      <c r="O77" s="378"/>
      <c r="P77" s="378"/>
      <c r="Q77" s="378"/>
      <c r="R77" s="378"/>
      <c r="S77" s="225">
        <v>44287</v>
      </c>
      <c r="T77" s="379">
        <f t="shared" si="6"/>
        <v>157274.663</v>
      </c>
      <c r="U77" s="380">
        <f>(SUM(T74:T77)/SUM(T62:T65))-1</f>
        <v>5.2789549845217332E-2</v>
      </c>
      <c r="V77" s="381">
        <v>6.5419999999999998</v>
      </c>
      <c r="W77" s="382">
        <v>157281.20499999999</v>
      </c>
      <c r="X77" s="382"/>
      <c r="Y77" s="382"/>
      <c r="Z77" s="382"/>
      <c r="AA77" s="382"/>
      <c r="AB77" s="382"/>
      <c r="AC77" s="382"/>
      <c r="AD77" s="382"/>
      <c r="AE77" s="382"/>
      <c r="AF77" s="382"/>
      <c r="AG77" s="382"/>
      <c r="AH77" s="382"/>
      <c r="AI77" s="382"/>
      <c r="AJ77" s="382"/>
    </row>
    <row r="78" spans="1:36">
      <c r="A78" s="225">
        <v>44317</v>
      </c>
      <c r="B78" s="349">
        <f t="shared" si="3"/>
        <v>122734</v>
      </c>
      <c r="C78" s="350">
        <f>(SUM(B74:B78)/SUM(B62:B66))-1</f>
        <v>0.16571790907601214</v>
      </c>
      <c r="D78" s="352">
        <v>78</v>
      </c>
      <c r="E78" s="351">
        <v>122812</v>
      </c>
      <c r="F78" s="346">
        <f t="shared" si="4"/>
        <v>145024.31399999998</v>
      </c>
      <c r="G78" s="347">
        <f>(SUM(F74:F78)/SUM(F62:F66))-1</f>
        <v>4.2950826556128252E-2</v>
      </c>
      <c r="H78" s="370">
        <v>1078.5129999999999</v>
      </c>
      <c r="I78" s="370">
        <v>146102.82699999999</v>
      </c>
      <c r="K78" s="378"/>
      <c r="L78" s="378"/>
      <c r="M78" s="378"/>
      <c r="N78" s="378"/>
      <c r="O78" s="378"/>
      <c r="P78" s="378"/>
      <c r="Q78" s="378"/>
      <c r="R78" s="378"/>
      <c r="S78" s="225">
        <v>44317</v>
      </c>
      <c r="T78" s="379">
        <f t="shared" si="6"/>
        <v>123624.993</v>
      </c>
      <c r="U78" s="380">
        <f>(SUM(T74:T78)/SUM(T62:T66))-1</f>
        <v>2.3418844541645001E-2</v>
      </c>
      <c r="V78" s="381">
        <v>12.452</v>
      </c>
      <c r="W78" s="382">
        <v>123637.44500000001</v>
      </c>
      <c r="X78" s="382"/>
      <c r="Y78" s="382"/>
      <c r="Z78" s="382"/>
      <c r="AA78" s="382"/>
      <c r="AB78" s="382"/>
      <c r="AC78" s="382"/>
      <c r="AD78" s="382"/>
      <c r="AE78" s="382"/>
      <c r="AF78" s="382"/>
      <c r="AG78" s="382"/>
      <c r="AH78" s="382"/>
      <c r="AI78" s="382"/>
      <c r="AJ78" s="382"/>
    </row>
    <row r="79" spans="1:36">
      <c r="A79" s="225">
        <v>44348</v>
      </c>
      <c r="B79" s="349">
        <f t="shared" si="3"/>
        <v>122785</v>
      </c>
      <c r="C79" s="350">
        <f>(SUM(B74:B79)/SUM(B62:B67))-1</f>
        <v>0.20785729381635543</v>
      </c>
      <c r="D79" s="352">
        <v>53</v>
      </c>
      <c r="E79" s="351">
        <v>122838</v>
      </c>
      <c r="F79" s="346">
        <f t="shared" si="4"/>
        <v>189824.89500000002</v>
      </c>
      <c r="G79" s="347">
        <f>(SUM(F74:F79)/SUM(F62:F67))-1</f>
        <v>8.3934370793197433E-2</v>
      </c>
      <c r="H79" s="370">
        <v>1602.7829999999999</v>
      </c>
      <c r="I79" s="370">
        <v>191427.67800000001</v>
      </c>
      <c r="K79" s="378"/>
      <c r="L79" s="378"/>
      <c r="M79" s="378"/>
      <c r="N79" s="378"/>
      <c r="O79" s="378"/>
      <c r="P79" s="378"/>
      <c r="Q79" s="378"/>
      <c r="R79" s="378"/>
      <c r="S79" s="225">
        <v>44348</v>
      </c>
      <c r="T79" s="379">
        <f t="shared" si="6"/>
        <v>166025.21099999998</v>
      </c>
      <c r="U79" s="380">
        <f>(SUM(T74:T79)/SUM(T62:T67))-1</f>
        <v>9.383739635370536E-2</v>
      </c>
      <c r="V79" s="381">
        <v>10506.218999999999</v>
      </c>
      <c r="W79" s="382">
        <v>176531.43</v>
      </c>
      <c r="X79" s="382"/>
      <c r="Y79" s="382"/>
      <c r="Z79" s="382"/>
      <c r="AA79" s="382"/>
      <c r="AB79" s="382"/>
      <c r="AC79" s="382"/>
      <c r="AD79" s="382"/>
      <c r="AE79" s="382"/>
      <c r="AF79" s="382"/>
      <c r="AG79" s="382"/>
      <c r="AH79" s="382"/>
      <c r="AI79" s="382"/>
      <c r="AJ79" s="382"/>
    </row>
    <row r="80" spans="1:36">
      <c r="A80" s="225">
        <v>44378</v>
      </c>
      <c r="B80" s="349">
        <f t="shared" si="3"/>
        <v>126302</v>
      </c>
      <c r="C80" s="350">
        <f>(SUM(B74:B80)/SUM(B62:B68))-1</f>
        <v>0.20185819461163468</v>
      </c>
      <c r="D80" s="352">
        <v>71</v>
      </c>
      <c r="E80" s="351">
        <v>126373</v>
      </c>
      <c r="G80" s="347"/>
      <c r="K80" s="378"/>
      <c r="L80" s="378"/>
      <c r="M80" s="378"/>
      <c r="N80" s="378"/>
      <c r="O80" s="378"/>
      <c r="P80" s="378"/>
      <c r="Q80" s="378"/>
      <c r="R80" s="378"/>
      <c r="S80" s="225">
        <v>44378</v>
      </c>
      <c r="U80" s="380"/>
      <c r="X80" s="382"/>
      <c r="Y80" s="382"/>
      <c r="Z80" s="382"/>
      <c r="AA80" s="382"/>
      <c r="AB80" s="382"/>
      <c r="AC80" s="382"/>
      <c r="AD80" s="382"/>
      <c r="AE80" s="382"/>
      <c r="AF80" s="382"/>
      <c r="AG80" s="382"/>
      <c r="AH80" s="382"/>
      <c r="AI80" s="382"/>
      <c r="AJ80" s="382"/>
    </row>
    <row r="81" spans="1:36">
      <c r="A81" s="225">
        <v>44409</v>
      </c>
      <c r="C81" s="350"/>
      <c r="D81" s="352"/>
      <c r="E81" s="351"/>
      <c r="G81" s="347"/>
      <c r="K81" s="378"/>
      <c r="L81" s="378"/>
      <c r="M81" s="378"/>
      <c r="N81" s="378"/>
      <c r="O81" s="378"/>
      <c r="P81" s="378"/>
      <c r="Q81" s="378"/>
      <c r="R81" s="378"/>
      <c r="S81" s="225">
        <v>44409</v>
      </c>
      <c r="U81" s="380"/>
      <c r="X81" s="382"/>
      <c r="Y81" s="382"/>
      <c r="Z81" s="382"/>
      <c r="AA81" s="382"/>
      <c r="AB81" s="382"/>
      <c r="AC81" s="382"/>
      <c r="AD81" s="382"/>
      <c r="AE81" s="382"/>
      <c r="AF81" s="382"/>
      <c r="AG81" s="382"/>
      <c r="AH81" s="382"/>
      <c r="AI81" s="382"/>
      <c r="AJ81" s="382"/>
    </row>
    <row r="82" spans="1:36">
      <c r="A82" s="225">
        <v>44440</v>
      </c>
      <c r="C82" s="350"/>
      <c r="D82" s="352"/>
      <c r="E82" s="351"/>
      <c r="G82" s="347"/>
      <c r="K82" s="378"/>
      <c r="L82" s="378"/>
      <c r="M82" s="378"/>
      <c r="N82" s="378"/>
      <c r="O82" s="378"/>
      <c r="P82" s="378"/>
      <c r="Q82" s="378"/>
      <c r="R82" s="378"/>
      <c r="S82" s="225">
        <v>44440</v>
      </c>
      <c r="U82" s="380"/>
      <c r="X82" s="382"/>
      <c r="Y82" s="382"/>
      <c r="Z82" s="382"/>
      <c r="AA82" s="382"/>
      <c r="AB82" s="382"/>
      <c r="AC82" s="382"/>
      <c r="AD82" s="382"/>
      <c r="AE82" s="382"/>
      <c r="AF82" s="382"/>
      <c r="AG82" s="382"/>
      <c r="AH82" s="382"/>
      <c r="AI82" s="382"/>
      <c r="AJ82" s="382"/>
    </row>
    <row r="83" spans="1:36">
      <c r="A83" s="225"/>
      <c r="C83" s="350"/>
      <c r="D83" s="352"/>
      <c r="E83" s="351"/>
      <c r="G83" s="347"/>
      <c r="K83" s="378"/>
      <c r="L83" s="378"/>
      <c r="M83" s="378"/>
      <c r="N83" s="378"/>
      <c r="O83" s="378"/>
      <c r="P83" s="378"/>
      <c r="Q83" s="378"/>
      <c r="R83" s="378"/>
      <c r="S83" s="225"/>
      <c r="U83" s="380"/>
      <c r="X83" s="382"/>
      <c r="Y83" s="382"/>
      <c r="Z83" s="382"/>
      <c r="AA83" s="382"/>
      <c r="AB83" s="382"/>
      <c r="AC83" s="382"/>
      <c r="AD83" s="382"/>
      <c r="AE83" s="382"/>
      <c r="AF83" s="382"/>
      <c r="AG83" s="382"/>
      <c r="AH83" s="382"/>
      <c r="AI83" s="382"/>
      <c r="AJ83" s="382"/>
    </row>
    <row r="84" spans="1:36">
      <c r="A84" s="225"/>
      <c r="C84" s="350"/>
      <c r="D84" s="352"/>
      <c r="E84" s="351"/>
      <c r="G84" s="347"/>
      <c r="K84" s="378"/>
      <c r="L84" s="378"/>
      <c r="M84" s="378"/>
      <c r="N84" s="378"/>
      <c r="O84" s="378"/>
      <c r="P84" s="378"/>
      <c r="Q84" s="378"/>
      <c r="R84" s="378"/>
      <c r="S84" s="225"/>
      <c r="U84" s="380"/>
      <c r="X84" s="382"/>
      <c r="Y84" s="382"/>
      <c r="Z84" s="382"/>
      <c r="AA84" s="382"/>
      <c r="AB84" s="382"/>
      <c r="AC84" s="382"/>
      <c r="AD84" s="382"/>
      <c r="AE84" s="382"/>
      <c r="AF84" s="382"/>
      <c r="AG84" s="382"/>
      <c r="AH84" s="382"/>
      <c r="AI84" s="382"/>
      <c r="AJ84" s="382"/>
    </row>
    <row r="85" spans="1:36">
      <c r="A85" s="225"/>
      <c r="C85" s="350"/>
      <c r="D85" s="352"/>
      <c r="E85" s="351"/>
      <c r="G85" s="347"/>
      <c r="K85" s="378"/>
      <c r="L85" s="378"/>
      <c r="M85" s="378"/>
      <c r="N85" s="378"/>
      <c r="O85" s="378"/>
      <c r="P85" s="378"/>
      <c r="Q85" s="378"/>
      <c r="R85" s="378"/>
      <c r="S85" s="225"/>
      <c r="U85" s="380"/>
      <c r="X85" s="382"/>
      <c r="Y85" s="382"/>
      <c r="Z85" s="382"/>
      <c r="AA85" s="382"/>
      <c r="AB85" s="382"/>
      <c r="AC85" s="382"/>
      <c r="AD85" s="382"/>
      <c r="AE85" s="382"/>
      <c r="AF85" s="382"/>
      <c r="AG85" s="382"/>
      <c r="AH85" s="382"/>
      <c r="AI85" s="382"/>
      <c r="AJ85" s="382"/>
    </row>
    <row r="86" spans="1:36">
      <c r="A86" s="225"/>
      <c r="C86" s="350"/>
      <c r="D86" s="352"/>
      <c r="E86" s="351"/>
      <c r="G86" s="347"/>
      <c r="K86" s="378"/>
      <c r="L86" s="378"/>
      <c r="M86" s="378"/>
      <c r="N86" s="378"/>
      <c r="O86" s="378"/>
      <c r="P86" s="378"/>
      <c r="Q86" s="378"/>
      <c r="R86" s="378"/>
      <c r="S86" s="225"/>
      <c r="U86" s="380"/>
      <c r="X86" s="382"/>
      <c r="Y86" s="382"/>
      <c r="Z86" s="382"/>
      <c r="AA86" s="382"/>
      <c r="AB86" s="382"/>
      <c r="AC86" s="382"/>
      <c r="AD86" s="382"/>
      <c r="AE86" s="382"/>
      <c r="AF86" s="382"/>
      <c r="AG86" s="382"/>
      <c r="AH86" s="382"/>
      <c r="AI86" s="382"/>
      <c r="AJ86" s="382"/>
    </row>
    <row r="87" spans="1:36">
      <c r="A87" s="225"/>
      <c r="C87" s="350"/>
      <c r="D87" s="352"/>
      <c r="E87" s="351"/>
      <c r="G87" s="347"/>
      <c r="K87" s="378"/>
      <c r="L87" s="378"/>
      <c r="M87" s="378"/>
      <c r="N87" s="378"/>
      <c r="O87" s="378"/>
      <c r="P87" s="378"/>
      <c r="Q87" s="378"/>
      <c r="R87" s="378"/>
      <c r="S87" s="225"/>
      <c r="U87" s="380"/>
      <c r="X87" s="382"/>
      <c r="Y87" s="382"/>
      <c r="Z87" s="382"/>
      <c r="AA87" s="382"/>
      <c r="AB87" s="382"/>
      <c r="AC87" s="382"/>
      <c r="AD87" s="382"/>
      <c r="AE87" s="382"/>
      <c r="AF87" s="382"/>
      <c r="AG87" s="382"/>
      <c r="AH87" s="382"/>
      <c r="AI87" s="382"/>
      <c r="AJ87" s="382"/>
    </row>
    <row r="88" spans="1:36">
      <c r="A88" s="225"/>
      <c r="C88" s="350"/>
      <c r="D88" s="352"/>
      <c r="E88" s="351"/>
      <c r="G88" s="347"/>
      <c r="K88" s="378"/>
      <c r="L88" s="378"/>
      <c r="M88" s="378"/>
      <c r="N88" s="378"/>
      <c r="O88" s="378"/>
      <c r="P88" s="378"/>
      <c r="Q88" s="378"/>
      <c r="R88" s="378"/>
      <c r="S88" s="225"/>
      <c r="U88" s="380"/>
      <c r="X88" s="382"/>
      <c r="Y88" s="382"/>
      <c r="Z88" s="382"/>
      <c r="AA88" s="382"/>
      <c r="AB88" s="382"/>
      <c r="AC88" s="382"/>
      <c r="AD88" s="382"/>
      <c r="AE88" s="382"/>
      <c r="AF88" s="382"/>
      <c r="AG88" s="382"/>
      <c r="AH88" s="382"/>
      <c r="AI88" s="382"/>
      <c r="AJ88" s="382"/>
    </row>
    <row r="89" spans="1:36">
      <c r="A89" s="225"/>
      <c r="B89" s="349">
        <f>SUM(B62:B73)-SUM(B50:B61)</f>
        <v>31194</v>
      </c>
      <c r="C89" s="350"/>
      <c r="D89" s="352"/>
      <c r="E89" s="351"/>
      <c r="F89" s="346">
        <f>SUM(F62:F73)-SUM(F50:F61)</f>
        <v>23689.47900000005</v>
      </c>
      <c r="G89" s="347"/>
      <c r="K89" s="378"/>
      <c r="L89" s="378"/>
      <c r="M89" s="378"/>
      <c r="N89" s="378"/>
      <c r="O89" s="378"/>
      <c r="P89" s="378"/>
      <c r="Q89" s="378"/>
      <c r="R89" s="378"/>
      <c r="S89" s="225"/>
      <c r="T89" s="379">
        <f>SUM(T50:T60)-SUM(T38:T48)</f>
        <v>-83813.452000000048</v>
      </c>
      <c r="U89" s="380"/>
      <c r="X89" s="382"/>
      <c r="Y89" s="382"/>
      <c r="Z89" s="382"/>
      <c r="AA89" s="382"/>
      <c r="AB89" s="382"/>
      <c r="AC89" s="382"/>
      <c r="AD89" s="382"/>
      <c r="AE89" s="382"/>
      <c r="AF89" s="382"/>
      <c r="AG89" s="382"/>
      <c r="AH89" s="382"/>
      <c r="AI89" s="382"/>
      <c r="AJ89" s="382"/>
    </row>
    <row r="90" spans="1:36">
      <c r="A90" s="225"/>
      <c r="C90" s="350"/>
      <c r="D90" s="352"/>
      <c r="E90" s="351"/>
      <c r="G90" s="347"/>
      <c r="K90" s="378"/>
      <c r="L90" s="378"/>
      <c r="M90" s="378"/>
      <c r="N90" s="378"/>
      <c r="O90" s="378"/>
      <c r="P90" s="378"/>
      <c r="Q90" s="378"/>
      <c r="R90" s="378"/>
      <c r="S90" s="225"/>
      <c r="T90" s="379">
        <f>SUM(T62:T72)-SUM(T50:T60)</f>
        <v>-107625.62999999989</v>
      </c>
      <c r="U90" s="380"/>
      <c r="X90" s="382"/>
      <c r="Y90" s="382"/>
      <c r="Z90" s="382"/>
      <c r="AA90" s="382"/>
      <c r="AB90" s="382"/>
      <c r="AC90" s="382"/>
      <c r="AD90" s="382"/>
      <c r="AE90" s="382"/>
      <c r="AF90" s="382"/>
      <c r="AG90" s="382"/>
      <c r="AH90" s="382"/>
      <c r="AI90" s="382"/>
      <c r="AJ90" s="382"/>
    </row>
    <row r="91" spans="1:36">
      <c r="A91" s="225"/>
      <c r="C91" s="350"/>
      <c r="D91" s="352"/>
      <c r="E91" s="351"/>
      <c r="G91" s="347"/>
      <c r="K91" s="378"/>
      <c r="L91" s="378"/>
      <c r="M91" s="378"/>
      <c r="N91" s="378"/>
      <c r="O91" s="378"/>
      <c r="P91" s="378"/>
      <c r="Q91" s="378"/>
      <c r="R91" s="378"/>
      <c r="S91" s="225"/>
      <c r="U91" s="380"/>
      <c r="X91" s="382"/>
      <c r="Y91" s="382"/>
      <c r="Z91" s="382"/>
      <c r="AA91" s="382"/>
      <c r="AB91" s="382"/>
      <c r="AC91" s="382"/>
      <c r="AD91" s="382"/>
      <c r="AE91" s="382"/>
      <c r="AF91" s="382"/>
      <c r="AG91" s="382"/>
      <c r="AH91" s="382"/>
      <c r="AI91" s="382"/>
      <c r="AJ91" s="382"/>
    </row>
    <row r="92" spans="1:36">
      <c r="A92" s="225"/>
      <c r="C92" s="350"/>
      <c r="D92" s="352"/>
      <c r="E92" s="351"/>
      <c r="G92" s="347"/>
      <c r="K92" s="378"/>
      <c r="L92" s="378"/>
      <c r="M92" s="378"/>
      <c r="N92" s="378"/>
      <c r="O92" s="378"/>
      <c r="P92" s="378"/>
      <c r="Q92" s="378"/>
      <c r="R92" s="378"/>
      <c r="S92" s="225"/>
      <c r="U92" s="380"/>
      <c r="X92" s="382"/>
      <c r="Y92" s="382"/>
      <c r="Z92" s="382"/>
      <c r="AA92" s="382"/>
      <c r="AB92" s="382"/>
      <c r="AC92" s="382"/>
      <c r="AD92" s="382"/>
      <c r="AE92" s="382"/>
      <c r="AF92" s="382"/>
      <c r="AG92" s="382"/>
      <c r="AH92" s="382"/>
      <c r="AI92" s="382"/>
      <c r="AJ92" s="382"/>
    </row>
    <row r="93" spans="1:36">
      <c r="A93" s="225"/>
      <c r="C93" s="350"/>
      <c r="D93" s="352"/>
      <c r="E93" s="351"/>
      <c r="G93" s="347"/>
      <c r="K93" s="378"/>
      <c r="L93" s="378"/>
      <c r="M93" s="378"/>
      <c r="N93" s="378"/>
      <c r="O93" s="378"/>
      <c r="P93" s="378"/>
      <c r="Q93" s="378"/>
      <c r="R93" s="378"/>
      <c r="S93" s="225"/>
      <c r="U93" s="380"/>
      <c r="X93" s="382"/>
      <c r="Y93" s="382"/>
      <c r="Z93" s="382"/>
      <c r="AA93" s="382"/>
      <c r="AB93" s="382"/>
      <c r="AC93" s="382"/>
      <c r="AD93" s="382"/>
      <c r="AE93" s="382"/>
      <c r="AF93" s="382"/>
      <c r="AG93" s="382"/>
      <c r="AH93" s="382"/>
      <c r="AI93" s="382"/>
      <c r="AJ93" s="382"/>
    </row>
    <row r="94" spans="1:36">
      <c r="A94" s="225"/>
      <c r="C94" s="350"/>
      <c r="D94" s="352"/>
      <c r="E94" s="351"/>
      <c r="G94" s="347"/>
      <c r="K94" s="378"/>
      <c r="L94" s="378"/>
      <c r="M94" s="378"/>
      <c r="N94" s="378"/>
      <c r="O94" s="378"/>
      <c r="P94" s="378"/>
      <c r="Q94" s="378"/>
      <c r="R94" s="378"/>
      <c r="S94" s="225"/>
      <c r="U94" s="380"/>
      <c r="X94" s="382"/>
      <c r="Y94" s="382"/>
      <c r="Z94" s="382"/>
      <c r="AA94" s="382"/>
      <c r="AB94" s="382"/>
      <c r="AC94" s="382"/>
      <c r="AD94" s="382"/>
      <c r="AE94" s="382"/>
      <c r="AF94" s="382"/>
      <c r="AG94" s="382"/>
      <c r="AH94" s="382"/>
      <c r="AI94" s="382"/>
      <c r="AJ94" s="382"/>
    </row>
    <row r="95" spans="1:36">
      <c r="A95" s="225"/>
      <c r="C95" s="350"/>
      <c r="D95" s="352"/>
      <c r="E95" s="351"/>
      <c r="G95" s="347"/>
      <c r="K95" s="378"/>
      <c r="L95" s="378"/>
      <c r="M95" s="378"/>
      <c r="N95" s="378"/>
      <c r="O95" s="378"/>
      <c r="P95" s="378"/>
      <c r="Q95" s="378"/>
      <c r="R95" s="378"/>
      <c r="S95" s="225"/>
      <c r="U95" s="380"/>
      <c r="X95" s="382"/>
      <c r="Y95" s="382"/>
      <c r="Z95" s="382"/>
      <c r="AA95" s="382"/>
      <c r="AB95" s="382"/>
      <c r="AC95" s="382"/>
      <c r="AD95" s="382"/>
      <c r="AE95" s="382"/>
      <c r="AF95" s="382"/>
      <c r="AG95" s="382"/>
      <c r="AH95" s="382"/>
      <c r="AI95" s="382"/>
      <c r="AJ95" s="382"/>
    </row>
    <row r="96" spans="1:36">
      <c r="A96" s="225"/>
      <c r="C96" s="350"/>
      <c r="D96" s="352"/>
      <c r="E96" s="351"/>
      <c r="G96" s="347"/>
      <c r="K96" s="378"/>
      <c r="L96" s="378"/>
      <c r="M96" s="378"/>
      <c r="N96" s="378"/>
      <c r="O96" s="378"/>
      <c r="P96" s="378"/>
      <c r="Q96" s="378"/>
      <c r="R96" s="378"/>
      <c r="S96" s="225"/>
      <c r="U96" s="380"/>
      <c r="X96" s="382"/>
      <c r="Y96" s="382"/>
      <c r="Z96" s="382"/>
      <c r="AA96" s="382"/>
      <c r="AB96" s="382"/>
      <c r="AC96" s="382"/>
      <c r="AD96" s="382"/>
      <c r="AE96" s="382"/>
      <c r="AF96" s="382"/>
      <c r="AG96" s="382"/>
      <c r="AH96" s="382"/>
      <c r="AI96" s="382"/>
      <c r="AJ96" s="382"/>
    </row>
    <row r="97" spans="1:36">
      <c r="A97" s="225"/>
      <c r="C97" s="350"/>
      <c r="D97" s="352"/>
      <c r="E97" s="351"/>
      <c r="G97" s="347"/>
      <c r="K97" s="378"/>
      <c r="L97" s="378"/>
      <c r="M97" s="378"/>
      <c r="N97" s="378"/>
      <c r="O97" s="378"/>
      <c r="P97" s="378"/>
      <c r="Q97" s="378"/>
      <c r="R97" s="378"/>
      <c r="S97" s="225"/>
      <c r="U97" s="380"/>
      <c r="X97" s="382"/>
      <c r="Y97" s="382"/>
      <c r="Z97" s="382"/>
      <c r="AA97" s="382"/>
      <c r="AB97" s="382"/>
      <c r="AC97" s="382"/>
      <c r="AD97" s="382"/>
      <c r="AE97" s="382"/>
      <c r="AF97" s="382"/>
      <c r="AG97" s="382"/>
      <c r="AH97" s="382"/>
      <c r="AI97" s="382"/>
      <c r="AJ97" s="382"/>
    </row>
    <row r="98" spans="1:36">
      <c r="A98" s="225"/>
      <c r="C98" s="350"/>
      <c r="D98" s="352"/>
      <c r="E98" s="351"/>
      <c r="G98" s="347"/>
      <c r="K98" s="378"/>
      <c r="L98" s="378"/>
      <c r="M98" s="378"/>
      <c r="N98" s="378"/>
      <c r="O98" s="378"/>
      <c r="P98" s="378"/>
      <c r="Q98" s="378"/>
      <c r="R98" s="378"/>
      <c r="S98" s="225"/>
      <c r="U98" s="380"/>
      <c r="X98" s="382"/>
      <c r="Y98" s="382"/>
      <c r="Z98" s="382"/>
      <c r="AA98" s="382"/>
      <c r="AB98" s="382"/>
      <c r="AC98" s="382"/>
      <c r="AD98" s="382"/>
      <c r="AE98" s="382"/>
      <c r="AF98" s="382"/>
      <c r="AG98" s="382"/>
      <c r="AH98" s="382"/>
      <c r="AI98" s="382"/>
      <c r="AJ98" s="382"/>
    </row>
    <row r="99" spans="1:36">
      <c r="A99" s="225"/>
      <c r="C99" s="350"/>
      <c r="D99" s="352"/>
      <c r="E99" s="351"/>
      <c r="G99" s="347"/>
      <c r="K99" s="378"/>
      <c r="L99" s="378"/>
      <c r="M99" s="378"/>
      <c r="N99" s="378"/>
      <c r="O99" s="378"/>
      <c r="P99" s="378"/>
      <c r="Q99" s="378"/>
      <c r="R99" s="378"/>
      <c r="S99" s="225"/>
      <c r="U99" s="380"/>
      <c r="X99" s="382"/>
      <c r="Y99" s="382"/>
      <c r="Z99" s="382"/>
      <c r="AA99" s="382"/>
      <c r="AB99" s="382"/>
      <c r="AC99" s="382"/>
      <c r="AD99" s="382"/>
      <c r="AE99" s="382"/>
      <c r="AF99" s="382"/>
      <c r="AG99" s="382"/>
      <c r="AH99" s="382"/>
      <c r="AI99" s="382"/>
      <c r="AJ99" s="382"/>
    </row>
    <row r="100" spans="1:36">
      <c r="A100" s="225"/>
      <c r="C100" s="350"/>
      <c r="D100" s="352"/>
      <c r="E100" s="351"/>
      <c r="G100" s="347"/>
      <c r="K100" s="378"/>
      <c r="L100" s="378"/>
      <c r="M100" s="378"/>
      <c r="N100" s="378"/>
      <c r="O100" s="378"/>
      <c r="P100" s="378"/>
      <c r="Q100" s="378"/>
      <c r="R100" s="378"/>
      <c r="S100" s="225"/>
      <c r="U100" s="380"/>
      <c r="X100" s="382"/>
      <c r="Y100" s="382"/>
      <c r="Z100" s="382"/>
      <c r="AA100" s="382"/>
      <c r="AB100" s="382"/>
      <c r="AC100" s="382"/>
      <c r="AD100" s="382"/>
      <c r="AE100" s="382"/>
      <c r="AF100" s="382"/>
      <c r="AG100" s="382"/>
      <c r="AH100" s="382"/>
      <c r="AI100" s="382"/>
      <c r="AJ100" s="382"/>
    </row>
    <row r="101" spans="1:36">
      <c r="A101" s="225"/>
      <c r="C101" s="350"/>
      <c r="D101" s="352"/>
      <c r="E101" s="351"/>
      <c r="G101" s="347"/>
      <c r="K101" s="378"/>
      <c r="L101" s="378"/>
      <c r="M101" s="378"/>
      <c r="N101" s="378"/>
      <c r="O101" s="378"/>
      <c r="P101" s="378"/>
      <c r="Q101" s="378"/>
      <c r="R101" s="378"/>
      <c r="S101" s="225"/>
      <c r="U101" s="380"/>
      <c r="X101" s="382"/>
      <c r="Y101" s="382"/>
      <c r="Z101" s="382"/>
      <c r="AA101" s="382"/>
      <c r="AB101" s="382"/>
      <c r="AC101" s="382"/>
      <c r="AD101" s="382"/>
      <c r="AE101" s="382"/>
      <c r="AF101" s="382"/>
      <c r="AG101" s="382"/>
      <c r="AH101" s="382"/>
      <c r="AI101" s="382"/>
      <c r="AJ101" s="382"/>
    </row>
    <row r="102" spans="1:36">
      <c r="A102" s="225"/>
      <c r="C102" s="350"/>
      <c r="D102" s="352"/>
      <c r="E102" s="351"/>
      <c r="G102" s="347"/>
      <c r="K102" s="378"/>
      <c r="L102" s="378"/>
      <c r="M102" s="378"/>
      <c r="N102" s="378"/>
      <c r="O102" s="378"/>
      <c r="P102" s="378"/>
      <c r="Q102" s="378"/>
      <c r="R102" s="378"/>
      <c r="S102" s="225"/>
      <c r="U102" s="380"/>
      <c r="X102" s="382"/>
      <c r="Y102" s="382"/>
      <c r="Z102" s="382"/>
      <c r="AA102" s="382"/>
      <c r="AB102" s="382"/>
      <c r="AC102" s="382"/>
      <c r="AD102" s="382"/>
      <c r="AE102" s="382"/>
      <c r="AF102" s="382"/>
      <c r="AG102" s="382"/>
      <c r="AH102" s="382"/>
      <c r="AI102" s="382"/>
      <c r="AJ102" s="382"/>
    </row>
    <row r="103" spans="1:36">
      <c r="A103" s="225"/>
      <c r="C103" s="350"/>
      <c r="D103" s="352"/>
      <c r="E103" s="351"/>
      <c r="G103" s="347"/>
      <c r="K103" s="378"/>
      <c r="L103" s="378"/>
      <c r="M103" s="378"/>
      <c r="N103" s="378"/>
      <c r="O103" s="378"/>
      <c r="P103" s="378"/>
      <c r="Q103" s="378"/>
      <c r="R103" s="378"/>
      <c r="S103" s="225"/>
      <c r="U103" s="380"/>
      <c r="X103" s="382"/>
      <c r="Y103" s="382"/>
      <c r="Z103" s="382"/>
      <c r="AA103" s="382"/>
      <c r="AB103" s="382"/>
      <c r="AC103" s="382"/>
      <c r="AD103" s="382"/>
      <c r="AE103" s="382"/>
      <c r="AF103" s="382"/>
      <c r="AG103" s="382"/>
      <c r="AH103" s="382"/>
      <c r="AI103" s="382"/>
      <c r="AJ103" s="382"/>
    </row>
    <row r="104" spans="1:36">
      <c r="A104" s="225"/>
      <c r="C104" s="350"/>
      <c r="D104" s="352"/>
      <c r="E104" s="351"/>
      <c r="G104" s="347"/>
      <c r="K104" s="378"/>
      <c r="L104" s="378"/>
      <c r="M104" s="378"/>
      <c r="N104" s="378"/>
      <c r="O104" s="378"/>
      <c r="P104" s="378"/>
      <c r="Q104" s="378"/>
      <c r="R104" s="378"/>
      <c r="S104" s="225"/>
      <c r="U104" s="380"/>
      <c r="X104" s="382"/>
      <c r="Y104" s="382"/>
      <c r="Z104" s="382"/>
      <c r="AA104" s="382"/>
      <c r="AB104" s="382"/>
      <c r="AC104" s="382"/>
      <c r="AD104" s="382"/>
      <c r="AE104" s="382"/>
      <c r="AF104" s="382"/>
      <c r="AG104" s="382"/>
      <c r="AH104" s="382"/>
      <c r="AI104" s="382"/>
      <c r="AJ104" s="382"/>
    </row>
    <row r="105" spans="1:36">
      <c r="A105" s="225"/>
      <c r="C105" s="350"/>
      <c r="D105" s="352"/>
      <c r="E105" s="351"/>
      <c r="G105" s="347"/>
      <c r="K105" s="378"/>
      <c r="L105" s="378"/>
      <c r="M105" s="378"/>
      <c r="N105" s="378"/>
      <c r="O105" s="378"/>
      <c r="P105" s="378"/>
      <c r="Q105" s="378"/>
      <c r="R105" s="378"/>
      <c r="S105" s="225"/>
      <c r="U105" s="380"/>
      <c r="X105" s="382"/>
      <c r="Y105" s="382"/>
      <c r="Z105" s="382"/>
      <c r="AA105" s="382"/>
      <c r="AB105" s="382"/>
      <c r="AC105" s="382"/>
      <c r="AD105" s="382"/>
      <c r="AE105" s="382"/>
      <c r="AF105" s="382"/>
      <c r="AG105" s="382"/>
      <c r="AH105" s="382"/>
      <c r="AI105" s="382"/>
      <c r="AJ105" s="382"/>
    </row>
    <row r="106" spans="1:36">
      <c r="A106" s="225"/>
      <c r="C106" s="350"/>
      <c r="D106" s="352"/>
      <c r="E106" s="351"/>
      <c r="G106" s="347"/>
      <c r="K106" s="378"/>
      <c r="L106" s="378"/>
      <c r="M106" s="378"/>
      <c r="N106" s="378"/>
      <c r="O106" s="378"/>
      <c r="P106" s="378"/>
      <c r="Q106" s="378"/>
      <c r="R106" s="378"/>
      <c r="S106" s="225"/>
      <c r="U106" s="380"/>
      <c r="X106" s="382"/>
      <c r="Y106" s="382"/>
      <c r="Z106" s="382"/>
      <c r="AA106" s="382"/>
      <c r="AB106" s="382"/>
      <c r="AC106" s="382"/>
      <c r="AD106" s="382"/>
      <c r="AE106" s="382"/>
      <c r="AF106" s="382"/>
      <c r="AG106" s="382"/>
      <c r="AH106" s="382"/>
      <c r="AI106" s="382"/>
      <c r="AJ106" s="382"/>
    </row>
    <row r="107" spans="1:36">
      <c r="A107" s="225"/>
      <c r="C107" s="350"/>
      <c r="D107" s="352"/>
      <c r="E107" s="351"/>
      <c r="G107" s="347"/>
      <c r="K107" s="378"/>
      <c r="L107" s="378"/>
      <c r="M107" s="378"/>
      <c r="N107" s="378"/>
      <c r="O107" s="378"/>
      <c r="P107" s="378"/>
      <c r="Q107" s="378"/>
      <c r="R107" s="378"/>
      <c r="S107" s="225"/>
      <c r="U107" s="380"/>
      <c r="X107" s="382"/>
      <c r="Y107" s="382"/>
      <c r="Z107" s="382"/>
      <c r="AA107" s="382"/>
      <c r="AB107" s="382"/>
      <c r="AC107" s="382"/>
      <c r="AD107" s="382"/>
      <c r="AE107" s="382"/>
      <c r="AF107" s="382"/>
      <c r="AG107" s="382"/>
      <c r="AH107" s="382"/>
      <c r="AI107" s="382"/>
      <c r="AJ107" s="382"/>
    </row>
    <row r="108" spans="1:36">
      <c r="A108" s="225"/>
      <c r="C108" s="350"/>
      <c r="D108" s="352"/>
      <c r="E108" s="351"/>
      <c r="G108" s="347"/>
      <c r="K108" s="378"/>
      <c r="L108" s="378"/>
      <c r="M108" s="378"/>
      <c r="N108" s="378"/>
      <c r="O108" s="378"/>
      <c r="P108" s="378"/>
      <c r="Q108" s="378"/>
      <c r="R108" s="378"/>
      <c r="S108" s="225"/>
      <c r="U108" s="380"/>
      <c r="X108" s="382"/>
      <c r="Y108" s="382"/>
      <c r="Z108" s="382"/>
      <c r="AA108" s="382"/>
      <c r="AB108" s="382"/>
      <c r="AC108" s="382"/>
      <c r="AD108" s="382"/>
      <c r="AE108" s="382"/>
      <c r="AF108" s="382"/>
      <c r="AG108" s="382"/>
      <c r="AH108" s="382"/>
      <c r="AI108" s="382"/>
      <c r="AJ108" s="382"/>
    </row>
    <row r="109" spans="1:36">
      <c r="A109" s="225"/>
      <c r="C109" s="350"/>
      <c r="D109" s="352"/>
      <c r="E109" s="351"/>
      <c r="G109" s="347"/>
      <c r="K109" s="378"/>
      <c r="L109" s="378"/>
      <c r="M109" s="378"/>
      <c r="N109" s="378"/>
      <c r="O109" s="378"/>
      <c r="P109" s="378"/>
      <c r="Q109" s="378"/>
      <c r="R109" s="378"/>
      <c r="S109" s="225"/>
      <c r="U109" s="380"/>
      <c r="X109" s="382"/>
      <c r="Y109" s="382"/>
      <c r="Z109" s="382"/>
      <c r="AA109" s="382"/>
      <c r="AB109" s="382"/>
      <c r="AC109" s="382"/>
      <c r="AD109" s="382"/>
      <c r="AE109" s="382"/>
      <c r="AF109" s="382"/>
      <c r="AG109" s="382"/>
      <c r="AH109" s="382"/>
      <c r="AI109" s="382"/>
      <c r="AJ109" s="382"/>
    </row>
    <row r="110" spans="1:36">
      <c r="A110" s="225"/>
      <c r="C110" s="350"/>
      <c r="D110" s="352"/>
      <c r="E110" s="351"/>
      <c r="G110" s="347"/>
      <c r="K110" s="378"/>
      <c r="L110" s="378"/>
      <c r="M110" s="378"/>
      <c r="N110" s="378"/>
      <c r="O110" s="378"/>
      <c r="P110" s="378"/>
      <c r="Q110" s="378"/>
      <c r="R110" s="378"/>
      <c r="S110" s="225"/>
      <c r="U110" s="380"/>
      <c r="X110" s="382"/>
      <c r="Y110" s="382"/>
      <c r="Z110" s="382"/>
      <c r="AA110" s="382"/>
      <c r="AB110" s="382"/>
      <c r="AC110" s="382"/>
      <c r="AD110" s="382"/>
      <c r="AE110" s="382"/>
      <c r="AF110" s="382"/>
      <c r="AG110" s="382"/>
      <c r="AH110" s="382"/>
      <c r="AI110" s="382"/>
      <c r="AJ110" s="382"/>
    </row>
    <row r="111" spans="1:36">
      <c r="A111" s="225"/>
      <c r="C111" s="350"/>
      <c r="D111" s="352"/>
      <c r="E111" s="351"/>
      <c r="G111" s="347"/>
      <c r="K111" s="378"/>
      <c r="L111" s="378"/>
      <c r="M111" s="378"/>
      <c r="N111" s="378"/>
      <c r="O111" s="378"/>
      <c r="P111" s="378"/>
      <c r="Q111" s="378"/>
      <c r="R111" s="378"/>
      <c r="S111" s="225"/>
      <c r="U111" s="380"/>
      <c r="X111" s="382"/>
      <c r="Y111" s="382"/>
      <c r="Z111" s="382"/>
      <c r="AA111" s="382"/>
      <c r="AB111" s="382"/>
      <c r="AC111" s="382"/>
      <c r="AD111" s="382"/>
      <c r="AE111" s="382"/>
      <c r="AF111" s="382"/>
      <c r="AG111" s="382"/>
      <c r="AH111" s="382"/>
      <c r="AI111" s="382"/>
      <c r="AJ111" s="382"/>
    </row>
    <row r="112" spans="1:36">
      <c r="A112" s="225"/>
      <c r="C112" s="350"/>
      <c r="D112" s="352"/>
      <c r="E112" s="351"/>
      <c r="G112" s="347"/>
      <c r="K112" s="378"/>
      <c r="L112" s="378"/>
      <c r="M112" s="378"/>
      <c r="N112" s="378"/>
      <c r="O112" s="378"/>
      <c r="P112" s="378"/>
      <c r="Q112" s="378"/>
      <c r="R112" s="378"/>
      <c r="S112" s="225"/>
      <c r="U112" s="380"/>
      <c r="X112" s="382"/>
      <c r="Y112" s="382"/>
      <c r="Z112" s="382"/>
      <c r="AA112" s="382"/>
      <c r="AB112" s="382"/>
      <c r="AC112" s="382"/>
      <c r="AD112" s="382"/>
      <c r="AE112" s="382"/>
      <c r="AF112" s="382"/>
      <c r="AG112" s="382"/>
      <c r="AH112" s="382"/>
      <c r="AI112" s="382"/>
      <c r="AJ112" s="382"/>
    </row>
    <row r="113" spans="1:36">
      <c r="A113" s="225"/>
      <c r="C113" s="350"/>
      <c r="D113" s="352"/>
      <c r="E113" s="351"/>
      <c r="G113" s="347"/>
      <c r="K113" s="378"/>
      <c r="L113" s="378"/>
      <c r="M113" s="378"/>
      <c r="N113" s="378"/>
      <c r="O113" s="378"/>
      <c r="P113" s="378"/>
      <c r="Q113" s="378"/>
      <c r="R113" s="378"/>
      <c r="S113" s="225"/>
      <c r="U113" s="380"/>
      <c r="X113" s="382"/>
      <c r="Y113" s="382"/>
      <c r="Z113" s="382"/>
      <c r="AA113" s="382"/>
      <c r="AB113" s="382"/>
      <c r="AC113" s="382"/>
      <c r="AD113" s="382"/>
      <c r="AE113" s="382"/>
      <c r="AF113" s="382"/>
      <c r="AG113" s="382"/>
      <c r="AH113" s="382"/>
      <c r="AI113" s="382"/>
      <c r="AJ113" s="382"/>
    </row>
    <row r="114" spans="1:36">
      <c r="A114" s="225"/>
      <c r="C114" s="350"/>
      <c r="D114" s="352"/>
      <c r="E114" s="351"/>
      <c r="G114" s="347"/>
      <c r="K114" s="378"/>
      <c r="L114" s="378"/>
      <c r="M114" s="378"/>
      <c r="N114" s="378"/>
      <c r="O114" s="378"/>
      <c r="P114" s="378"/>
      <c r="Q114" s="378"/>
      <c r="R114" s="378"/>
      <c r="S114" s="225"/>
      <c r="U114" s="380"/>
      <c r="X114" s="382"/>
      <c r="Y114" s="382"/>
      <c r="Z114" s="382"/>
      <c r="AA114" s="382"/>
      <c r="AB114" s="382"/>
      <c r="AC114" s="382"/>
      <c r="AD114" s="382"/>
      <c r="AE114" s="382"/>
      <c r="AF114" s="382"/>
      <c r="AG114" s="382"/>
      <c r="AH114" s="382"/>
      <c r="AI114" s="382"/>
      <c r="AJ114" s="382"/>
    </row>
    <row r="115" spans="1:36">
      <c r="A115" s="225"/>
      <c r="C115" s="350"/>
      <c r="D115" s="352"/>
      <c r="E115" s="351"/>
      <c r="G115" s="347"/>
      <c r="K115" s="378"/>
      <c r="L115" s="378"/>
      <c r="M115" s="378"/>
      <c r="N115" s="378"/>
      <c r="O115" s="378"/>
      <c r="P115" s="378"/>
      <c r="Q115" s="378"/>
      <c r="R115" s="378"/>
      <c r="S115" s="225"/>
      <c r="U115" s="380"/>
      <c r="X115" s="382"/>
      <c r="Y115" s="382"/>
      <c r="Z115" s="382"/>
      <c r="AA115" s="382"/>
      <c r="AB115" s="382"/>
      <c r="AC115" s="382"/>
      <c r="AD115" s="382"/>
      <c r="AE115" s="382"/>
      <c r="AF115" s="382"/>
      <c r="AG115" s="382"/>
      <c r="AH115" s="382"/>
      <c r="AI115" s="382"/>
      <c r="AJ115" s="382"/>
    </row>
    <row r="116" spans="1:36">
      <c r="A116" s="225"/>
      <c r="C116" s="350"/>
      <c r="D116" s="352"/>
      <c r="E116" s="351"/>
      <c r="G116" s="347"/>
      <c r="K116" s="378"/>
      <c r="L116" s="378"/>
      <c r="M116" s="378"/>
      <c r="N116" s="378"/>
      <c r="O116" s="378"/>
      <c r="P116" s="378"/>
      <c r="Q116" s="378"/>
      <c r="R116" s="378"/>
      <c r="S116" s="225"/>
      <c r="U116" s="380"/>
      <c r="X116" s="382"/>
      <c r="Y116" s="382"/>
      <c r="Z116" s="382"/>
      <c r="AA116" s="382"/>
      <c r="AB116" s="382"/>
      <c r="AC116" s="382"/>
      <c r="AD116" s="382"/>
      <c r="AE116" s="382"/>
      <c r="AF116" s="382"/>
      <c r="AG116" s="382"/>
      <c r="AH116" s="382"/>
      <c r="AI116" s="382"/>
      <c r="AJ116" s="382"/>
    </row>
    <row r="117" spans="1:36">
      <c r="A117" s="225"/>
      <c r="C117" s="350"/>
      <c r="D117" s="352"/>
      <c r="E117" s="351"/>
      <c r="G117" s="347"/>
      <c r="K117" s="378"/>
      <c r="L117" s="378"/>
      <c r="M117" s="378"/>
      <c r="N117" s="378"/>
      <c r="O117" s="378"/>
      <c r="P117" s="378"/>
      <c r="Q117" s="378"/>
      <c r="R117" s="378"/>
      <c r="S117" s="225"/>
      <c r="U117" s="380"/>
      <c r="X117" s="382"/>
      <c r="Y117" s="382"/>
      <c r="Z117" s="382"/>
      <c r="AA117" s="382"/>
      <c r="AB117" s="382"/>
      <c r="AC117" s="382"/>
      <c r="AD117" s="382"/>
      <c r="AE117" s="382"/>
      <c r="AF117" s="382"/>
      <c r="AG117" s="382"/>
      <c r="AH117" s="382"/>
      <c r="AI117" s="382"/>
      <c r="AJ117" s="382"/>
    </row>
    <row r="118" spans="1:36">
      <c r="A118" s="225"/>
      <c r="C118" s="350"/>
      <c r="D118" s="352"/>
      <c r="E118" s="351"/>
      <c r="G118" s="347"/>
      <c r="K118" s="378"/>
      <c r="L118" s="378"/>
      <c r="M118" s="378"/>
      <c r="N118" s="378"/>
      <c r="O118" s="378"/>
      <c r="P118" s="378"/>
      <c r="Q118" s="378"/>
      <c r="R118" s="378"/>
      <c r="S118" s="225"/>
      <c r="U118" s="380"/>
      <c r="X118" s="382"/>
      <c r="Y118" s="382"/>
      <c r="Z118" s="382"/>
      <c r="AA118" s="382"/>
      <c r="AB118" s="382"/>
      <c r="AC118" s="382"/>
      <c r="AD118" s="382"/>
      <c r="AE118" s="382"/>
      <c r="AF118" s="382"/>
      <c r="AG118" s="382"/>
      <c r="AH118" s="382"/>
      <c r="AI118" s="382"/>
      <c r="AJ118" s="382"/>
    </row>
    <row r="119" spans="1:36">
      <c r="A119" s="225"/>
      <c r="C119" s="350"/>
      <c r="D119" s="352"/>
      <c r="E119" s="351"/>
      <c r="G119" s="347"/>
      <c r="K119" s="378"/>
      <c r="L119" s="378"/>
      <c r="M119" s="378"/>
      <c r="N119" s="378"/>
      <c r="O119" s="378"/>
      <c r="P119" s="378"/>
      <c r="Q119" s="378"/>
      <c r="R119" s="378"/>
      <c r="S119" s="225"/>
      <c r="U119" s="380"/>
      <c r="X119" s="382"/>
      <c r="Y119" s="382"/>
      <c r="Z119" s="382"/>
      <c r="AA119" s="382"/>
      <c r="AB119" s="382"/>
      <c r="AC119" s="382"/>
      <c r="AD119" s="382"/>
      <c r="AE119" s="382"/>
      <c r="AF119" s="382"/>
      <c r="AG119" s="382"/>
      <c r="AH119" s="382"/>
      <c r="AI119" s="382"/>
      <c r="AJ119" s="382"/>
    </row>
    <row r="120" spans="1:36">
      <c r="A120" s="225"/>
      <c r="C120" s="350"/>
      <c r="D120" s="352"/>
      <c r="E120" s="351"/>
      <c r="G120" s="347"/>
      <c r="K120" s="378"/>
      <c r="L120" s="378"/>
      <c r="M120" s="378"/>
      <c r="N120" s="378"/>
      <c r="O120" s="378"/>
      <c r="P120" s="378"/>
      <c r="Q120" s="378"/>
      <c r="R120" s="378"/>
      <c r="S120" s="225"/>
      <c r="U120" s="380"/>
      <c r="X120" s="382"/>
      <c r="Y120" s="382"/>
      <c r="Z120" s="382"/>
      <c r="AA120" s="382"/>
      <c r="AB120" s="382"/>
      <c r="AC120" s="382"/>
      <c r="AD120" s="382"/>
      <c r="AE120" s="382"/>
      <c r="AF120" s="382"/>
      <c r="AG120" s="382"/>
      <c r="AH120" s="382"/>
      <c r="AI120" s="382"/>
      <c r="AJ120" s="382"/>
    </row>
    <row r="121" spans="1:36">
      <c r="A121" s="225"/>
      <c r="C121" s="350"/>
      <c r="D121" s="352"/>
      <c r="E121" s="351"/>
      <c r="G121" s="347"/>
      <c r="K121" s="378"/>
      <c r="L121" s="378"/>
      <c r="M121" s="378"/>
      <c r="N121" s="378"/>
      <c r="O121" s="378"/>
      <c r="P121" s="378"/>
      <c r="Q121" s="378"/>
      <c r="R121" s="378"/>
      <c r="S121" s="225"/>
      <c r="U121" s="380"/>
      <c r="X121" s="382"/>
      <c r="Y121" s="382"/>
      <c r="Z121" s="382"/>
      <c r="AA121" s="382"/>
      <c r="AB121" s="382"/>
      <c r="AC121" s="382"/>
      <c r="AD121" s="382"/>
      <c r="AE121" s="382"/>
      <c r="AF121" s="382"/>
      <c r="AG121" s="382"/>
      <c r="AH121" s="382"/>
      <c r="AI121" s="382"/>
      <c r="AJ121" s="382"/>
    </row>
    <row r="122" spans="1:36">
      <c r="A122" s="225"/>
      <c r="C122" s="350"/>
      <c r="D122" s="352"/>
      <c r="E122" s="351"/>
      <c r="G122" s="347"/>
      <c r="K122" s="378"/>
      <c r="L122" s="378"/>
      <c r="M122" s="378"/>
      <c r="N122" s="378"/>
      <c r="O122" s="378"/>
      <c r="P122" s="378"/>
      <c r="Q122" s="378"/>
      <c r="R122" s="378"/>
      <c r="S122" s="225"/>
      <c r="U122" s="380"/>
      <c r="X122" s="382"/>
      <c r="Y122" s="382"/>
      <c r="Z122" s="382"/>
      <c r="AA122" s="382"/>
      <c r="AB122" s="382"/>
      <c r="AC122" s="382"/>
      <c r="AD122" s="382"/>
      <c r="AE122" s="382"/>
      <c r="AF122" s="382"/>
      <c r="AG122" s="382"/>
      <c r="AH122" s="382"/>
      <c r="AI122" s="382"/>
      <c r="AJ122" s="382"/>
    </row>
    <row r="123" spans="1:36">
      <c r="A123" s="225"/>
      <c r="C123" s="350"/>
      <c r="D123" s="352"/>
      <c r="E123" s="351"/>
      <c r="G123" s="347"/>
      <c r="K123" s="378"/>
      <c r="L123" s="378"/>
      <c r="M123" s="378"/>
      <c r="N123" s="378"/>
      <c r="O123" s="378"/>
      <c r="P123" s="378"/>
      <c r="Q123" s="378"/>
      <c r="R123" s="378"/>
      <c r="S123" s="225"/>
      <c r="U123" s="380"/>
      <c r="X123" s="382"/>
      <c r="Y123" s="382"/>
      <c r="Z123" s="382"/>
      <c r="AA123" s="382"/>
      <c r="AB123" s="382"/>
      <c r="AC123" s="382"/>
      <c r="AD123" s="382"/>
      <c r="AE123" s="382"/>
      <c r="AF123" s="382"/>
      <c r="AG123" s="382"/>
      <c r="AH123" s="382"/>
      <c r="AI123" s="382"/>
      <c r="AJ123" s="382"/>
    </row>
    <row r="124" spans="1:36">
      <c r="A124" s="225"/>
      <c r="C124" s="350"/>
      <c r="D124" s="352"/>
      <c r="E124" s="351"/>
      <c r="G124" s="347"/>
      <c r="K124" s="378"/>
      <c r="L124" s="378"/>
      <c r="M124" s="378"/>
      <c r="N124" s="378"/>
      <c r="O124" s="378"/>
      <c r="P124" s="378"/>
      <c r="Q124" s="378"/>
      <c r="R124" s="378"/>
      <c r="S124" s="225"/>
      <c r="U124" s="380"/>
      <c r="X124" s="382"/>
      <c r="Y124" s="382"/>
      <c r="Z124" s="382"/>
      <c r="AA124" s="382"/>
      <c r="AB124" s="382"/>
      <c r="AC124" s="382"/>
      <c r="AD124" s="382"/>
      <c r="AE124" s="382"/>
      <c r="AF124" s="382"/>
      <c r="AG124" s="382"/>
      <c r="AH124" s="382"/>
      <c r="AI124" s="382"/>
      <c r="AJ124" s="382"/>
    </row>
    <row r="125" spans="1:36">
      <c r="A125" s="225"/>
      <c r="C125" s="350"/>
      <c r="D125" s="352"/>
      <c r="E125" s="351"/>
      <c r="G125" s="347"/>
      <c r="K125" s="378"/>
      <c r="L125" s="378"/>
      <c r="M125" s="378"/>
      <c r="N125" s="378"/>
      <c r="O125" s="378"/>
      <c r="P125" s="378"/>
      <c r="Q125" s="378"/>
      <c r="R125" s="378"/>
      <c r="S125" s="225"/>
      <c r="U125" s="380"/>
      <c r="X125" s="382"/>
      <c r="Y125" s="382"/>
      <c r="Z125" s="382"/>
      <c r="AA125" s="382"/>
      <c r="AB125" s="382"/>
      <c r="AC125" s="382"/>
      <c r="AD125" s="382"/>
      <c r="AE125" s="382"/>
      <c r="AF125" s="382"/>
      <c r="AG125" s="382"/>
      <c r="AH125" s="382"/>
      <c r="AI125" s="382"/>
      <c r="AJ125" s="382"/>
    </row>
    <row r="126" spans="1:36">
      <c r="A126" s="225"/>
      <c r="C126" s="350"/>
      <c r="D126" s="352"/>
      <c r="E126" s="351"/>
      <c r="G126" s="347"/>
      <c r="K126" s="378"/>
      <c r="L126" s="378"/>
      <c r="M126" s="378"/>
      <c r="N126" s="378"/>
      <c r="O126" s="378"/>
      <c r="P126" s="378"/>
      <c r="Q126" s="378"/>
      <c r="R126" s="378"/>
      <c r="S126" s="225"/>
      <c r="U126" s="380"/>
      <c r="X126" s="382"/>
      <c r="Y126" s="382"/>
      <c r="Z126" s="382"/>
      <c r="AA126" s="382"/>
      <c r="AB126" s="382"/>
      <c r="AC126" s="382"/>
      <c r="AD126" s="382"/>
      <c r="AE126" s="382"/>
      <c r="AF126" s="382"/>
      <c r="AG126" s="382"/>
      <c r="AH126" s="382"/>
      <c r="AI126" s="382"/>
      <c r="AJ126" s="382"/>
    </row>
    <row r="127" spans="1:36">
      <c r="A127" s="225"/>
      <c r="C127" s="350"/>
      <c r="D127" s="352"/>
      <c r="E127" s="351"/>
      <c r="G127" s="347"/>
      <c r="K127" s="378"/>
      <c r="L127" s="378"/>
      <c r="M127" s="378"/>
      <c r="N127" s="378"/>
      <c r="O127" s="378"/>
      <c r="P127" s="378"/>
      <c r="Q127" s="378"/>
      <c r="R127" s="378"/>
      <c r="S127" s="225"/>
      <c r="U127" s="380"/>
      <c r="X127" s="382"/>
      <c r="Y127" s="382"/>
      <c r="Z127" s="382"/>
      <c r="AA127" s="382"/>
      <c r="AB127" s="382"/>
      <c r="AC127" s="382"/>
      <c r="AD127" s="382"/>
      <c r="AE127" s="382"/>
      <c r="AF127" s="382"/>
      <c r="AG127" s="382"/>
      <c r="AH127" s="382"/>
      <c r="AI127" s="382"/>
      <c r="AJ127" s="382"/>
    </row>
    <row r="128" spans="1:36">
      <c r="A128" s="225"/>
      <c r="C128" s="350"/>
      <c r="D128" s="352"/>
      <c r="E128" s="351"/>
      <c r="G128" s="347"/>
      <c r="K128" s="378"/>
      <c r="L128" s="378"/>
      <c r="M128" s="378"/>
      <c r="N128" s="378"/>
      <c r="O128" s="378"/>
      <c r="P128" s="378"/>
      <c r="Q128" s="378"/>
      <c r="R128" s="378"/>
      <c r="S128" s="225"/>
      <c r="U128" s="380"/>
      <c r="X128" s="382"/>
      <c r="Y128" s="382"/>
      <c r="Z128" s="382"/>
      <c r="AA128" s="382"/>
      <c r="AB128" s="382"/>
      <c r="AC128" s="382"/>
      <c r="AD128" s="382"/>
      <c r="AE128" s="382"/>
      <c r="AF128" s="382"/>
      <c r="AG128" s="382"/>
      <c r="AH128" s="382"/>
      <c r="AI128" s="382"/>
      <c r="AJ128" s="382"/>
    </row>
    <row r="129" spans="1:36">
      <c r="A129" s="225"/>
      <c r="C129" s="350"/>
      <c r="D129" s="352"/>
      <c r="E129" s="351"/>
      <c r="G129" s="347"/>
      <c r="K129" s="378"/>
      <c r="L129" s="378"/>
      <c r="M129" s="378"/>
      <c r="N129" s="378"/>
      <c r="O129" s="378"/>
      <c r="P129" s="378"/>
      <c r="Q129" s="378"/>
      <c r="R129" s="378"/>
      <c r="S129" s="225"/>
      <c r="U129" s="380"/>
      <c r="X129" s="382"/>
      <c r="Y129" s="382"/>
      <c r="Z129" s="382"/>
      <c r="AA129" s="382"/>
      <c r="AB129" s="382"/>
      <c r="AC129" s="382"/>
      <c r="AD129" s="382"/>
      <c r="AE129" s="382"/>
      <c r="AF129" s="382"/>
      <c r="AG129" s="382"/>
      <c r="AH129" s="382"/>
      <c r="AI129" s="382"/>
      <c r="AJ129" s="382"/>
    </row>
    <row r="130" spans="1:36">
      <c r="A130" s="225"/>
      <c r="C130" s="350"/>
      <c r="D130" s="352"/>
      <c r="E130" s="351"/>
      <c r="G130" s="347"/>
      <c r="K130" s="378"/>
      <c r="L130" s="378"/>
      <c r="M130" s="378"/>
      <c r="N130" s="378"/>
      <c r="O130" s="378"/>
      <c r="P130" s="378"/>
      <c r="Q130" s="378"/>
      <c r="R130" s="378"/>
      <c r="S130" s="225"/>
      <c r="U130" s="380"/>
      <c r="X130" s="382"/>
      <c r="Y130" s="382"/>
      <c r="Z130" s="382"/>
      <c r="AA130" s="382"/>
      <c r="AB130" s="382"/>
      <c r="AC130" s="382"/>
      <c r="AD130" s="382"/>
      <c r="AE130" s="382"/>
      <c r="AF130" s="382"/>
      <c r="AG130" s="382"/>
      <c r="AH130" s="382"/>
      <c r="AI130" s="382"/>
      <c r="AJ130" s="382"/>
    </row>
    <row r="131" spans="1:36">
      <c r="A131" s="225"/>
      <c r="C131" s="350"/>
      <c r="D131" s="352"/>
      <c r="E131" s="351"/>
      <c r="G131" s="347"/>
      <c r="K131" s="378"/>
      <c r="L131" s="378"/>
      <c r="M131" s="378"/>
      <c r="N131" s="378"/>
      <c r="O131" s="378"/>
      <c r="P131" s="378"/>
      <c r="Q131" s="378"/>
      <c r="R131" s="378"/>
      <c r="S131" s="225"/>
      <c r="U131" s="380"/>
      <c r="X131" s="382"/>
      <c r="Y131" s="382"/>
      <c r="Z131" s="382"/>
      <c r="AA131" s="382"/>
      <c r="AB131" s="382"/>
      <c r="AC131" s="382"/>
      <c r="AD131" s="382"/>
      <c r="AE131" s="382"/>
      <c r="AF131" s="382"/>
      <c r="AG131" s="382"/>
      <c r="AH131" s="382"/>
      <c r="AI131" s="382"/>
      <c r="AJ131" s="382"/>
    </row>
    <row r="132" spans="1:36">
      <c r="A132" s="225"/>
      <c r="C132" s="350"/>
      <c r="D132" s="352"/>
      <c r="E132" s="351"/>
      <c r="G132" s="347"/>
      <c r="K132" s="378"/>
      <c r="L132" s="378"/>
      <c r="M132" s="378"/>
      <c r="N132" s="378"/>
      <c r="O132" s="378"/>
      <c r="P132" s="378"/>
      <c r="Q132" s="378"/>
      <c r="R132" s="378"/>
      <c r="S132" s="225"/>
      <c r="U132" s="380"/>
      <c r="X132" s="382"/>
      <c r="Y132" s="382"/>
      <c r="Z132" s="382"/>
      <c r="AA132" s="382"/>
      <c r="AB132" s="382"/>
      <c r="AC132" s="382"/>
      <c r="AD132" s="382"/>
      <c r="AE132" s="382"/>
      <c r="AF132" s="382"/>
      <c r="AG132" s="382"/>
      <c r="AH132" s="382"/>
      <c r="AI132" s="382"/>
      <c r="AJ132" s="382"/>
    </row>
    <row r="133" spans="1:36">
      <c r="A133" s="225"/>
      <c r="C133" s="350"/>
      <c r="D133" s="352"/>
      <c r="E133" s="351"/>
      <c r="G133" s="347"/>
      <c r="K133" s="378"/>
      <c r="L133" s="378"/>
      <c r="M133" s="378"/>
      <c r="N133" s="378"/>
      <c r="O133" s="378"/>
      <c r="P133" s="378"/>
      <c r="Q133" s="378"/>
      <c r="R133" s="378"/>
      <c r="S133" s="225"/>
      <c r="U133" s="380"/>
      <c r="X133" s="382"/>
      <c r="Y133" s="382"/>
      <c r="Z133" s="382"/>
      <c r="AA133" s="382"/>
      <c r="AB133" s="382"/>
      <c r="AC133" s="382"/>
      <c r="AD133" s="382"/>
      <c r="AE133" s="382"/>
      <c r="AF133" s="382"/>
      <c r="AG133" s="382"/>
      <c r="AH133" s="382"/>
      <c r="AI133" s="382"/>
      <c r="AJ133" s="382"/>
    </row>
    <row r="134" spans="1:36">
      <c r="A134" s="225"/>
      <c r="C134" s="350"/>
      <c r="D134" s="352"/>
      <c r="E134" s="351"/>
      <c r="G134" s="347"/>
      <c r="K134" s="378"/>
      <c r="L134" s="378"/>
      <c r="M134" s="378"/>
      <c r="N134" s="378"/>
      <c r="O134" s="378"/>
      <c r="P134" s="378"/>
      <c r="Q134" s="378"/>
      <c r="R134" s="378"/>
      <c r="S134" s="225"/>
      <c r="U134" s="380"/>
      <c r="X134" s="382"/>
      <c r="Y134" s="382"/>
      <c r="Z134" s="382"/>
      <c r="AA134" s="382"/>
      <c r="AB134" s="382"/>
      <c r="AC134" s="382"/>
      <c r="AD134" s="382"/>
      <c r="AE134" s="382"/>
      <c r="AF134" s="382"/>
      <c r="AG134" s="382"/>
      <c r="AH134" s="382"/>
      <c r="AI134" s="382"/>
      <c r="AJ134" s="382"/>
    </row>
    <row r="135" spans="1:36">
      <c r="A135" s="225"/>
      <c r="C135" s="350"/>
      <c r="D135" s="352"/>
      <c r="E135" s="351"/>
      <c r="G135" s="347"/>
      <c r="K135" s="378"/>
      <c r="L135" s="378"/>
      <c r="M135" s="378"/>
      <c r="N135" s="378"/>
      <c r="O135" s="378"/>
      <c r="P135" s="378"/>
      <c r="Q135" s="378"/>
      <c r="R135" s="378"/>
      <c r="S135" s="225"/>
      <c r="U135" s="380"/>
      <c r="X135" s="382"/>
      <c r="Y135" s="382"/>
      <c r="Z135" s="382"/>
      <c r="AA135" s="382"/>
      <c r="AB135" s="382"/>
      <c r="AC135" s="382"/>
      <c r="AD135" s="382"/>
      <c r="AE135" s="382"/>
      <c r="AF135" s="382"/>
      <c r="AG135" s="382"/>
      <c r="AH135" s="382"/>
      <c r="AI135" s="382"/>
      <c r="AJ135" s="382"/>
    </row>
    <row r="136" spans="1:36">
      <c r="A136" s="225"/>
      <c r="C136" s="350"/>
      <c r="D136" s="352"/>
      <c r="E136" s="351"/>
      <c r="G136" s="347"/>
      <c r="K136" s="378"/>
      <c r="L136" s="378"/>
      <c r="M136" s="378"/>
      <c r="N136" s="378"/>
      <c r="O136" s="378"/>
      <c r="P136" s="378"/>
      <c r="Q136" s="378"/>
      <c r="R136" s="378"/>
      <c r="S136" s="225"/>
      <c r="U136" s="380"/>
      <c r="X136" s="382"/>
      <c r="Y136" s="382"/>
      <c r="Z136" s="382"/>
      <c r="AA136" s="382"/>
      <c r="AB136" s="382"/>
      <c r="AC136" s="382"/>
      <c r="AD136" s="382"/>
      <c r="AE136" s="382"/>
      <c r="AF136" s="382"/>
      <c r="AG136" s="382"/>
      <c r="AH136" s="382"/>
      <c r="AI136" s="382"/>
      <c r="AJ136" s="382"/>
    </row>
    <row r="137" spans="1:36">
      <c r="A137" s="225"/>
      <c r="C137" s="350"/>
      <c r="D137" s="352"/>
      <c r="E137" s="351"/>
      <c r="G137" s="347"/>
      <c r="K137" s="378"/>
      <c r="L137" s="378"/>
      <c r="M137" s="378"/>
      <c r="N137" s="378"/>
      <c r="O137" s="378"/>
      <c r="P137" s="378"/>
      <c r="Q137" s="378"/>
      <c r="R137" s="378"/>
      <c r="S137" s="225"/>
      <c r="U137" s="380"/>
      <c r="X137" s="382"/>
      <c r="Y137" s="382"/>
      <c r="Z137" s="382"/>
      <c r="AA137" s="382"/>
      <c r="AB137" s="382"/>
      <c r="AC137" s="382"/>
      <c r="AD137" s="382"/>
      <c r="AE137" s="382"/>
      <c r="AF137" s="382"/>
      <c r="AG137" s="382"/>
      <c r="AH137" s="382"/>
      <c r="AI137" s="382"/>
      <c r="AJ137" s="382"/>
    </row>
    <row r="138" spans="1:36">
      <c r="A138" s="225"/>
      <c r="C138" s="350"/>
      <c r="D138" s="352"/>
      <c r="E138" s="351"/>
      <c r="G138" s="347"/>
      <c r="K138" s="378"/>
      <c r="L138" s="378"/>
      <c r="M138" s="378"/>
      <c r="N138" s="378"/>
      <c r="O138" s="378"/>
      <c r="P138" s="378"/>
      <c r="Q138" s="378"/>
      <c r="R138" s="378"/>
      <c r="S138" s="225"/>
      <c r="U138" s="380"/>
      <c r="X138" s="382"/>
      <c r="Y138" s="382"/>
      <c r="Z138" s="382"/>
      <c r="AA138" s="382"/>
      <c r="AB138" s="382"/>
      <c r="AC138" s="382"/>
      <c r="AD138" s="382"/>
      <c r="AE138" s="382"/>
      <c r="AF138" s="382"/>
      <c r="AG138" s="382"/>
      <c r="AH138" s="382"/>
      <c r="AI138" s="382"/>
      <c r="AJ138" s="382"/>
    </row>
    <row r="139" spans="1:36">
      <c r="A139" s="225"/>
      <c r="C139" s="350"/>
      <c r="D139" s="352"/>
      <c r="E139" s="351"/>
      <c r="G139" s="347"/>
      <c r="K139" s="378"/>
      <c r="L139" s="378"/>
      <c r="M139" s="378"/>
      <c r="N139" s="378"/>
      <c r="O139" s="378"/>
      <c r="P139" s="378"/>
      <c r="Q139" s="378"/>
      <c r="R139" s="378"/>
      <c r="S139" s="225"/>
      <c r="U139" s="380"/>
      <c r="X139" s="382"/>
      <c r="Y139" s="382"/>
      <c r="Z139" s="382"/>
      <c r="AA139" s="382"/>
      <c r="AB139" s="382"/>
      <c r="AC139" s="382"/>
      <c r="AD139" s="382"/>
      <c r="AE139" s="382"/>
      <c r="AF139" s="382"/>
      <c r="AG139" s="382"/>
      <c r="AH139" s="382"/>
      <c r="AI139" s="382"/>
      <c r="AJ139" s="382"/>
    </row>
    <row r="140" spans="1:36">
      <c r="A140" s="225"/>
      <c r="C140" s="350"/>
      <c r="D140" s="352"/>
      <c r="E140" s="351"/>
      <c r="G140" s="347"/>
      <c r="K140" s="378"/>
      <c r="L140" s="378"/>
      <c r="M140" s="378"/>
      <c r="N140" s="378"/>
      <c r="O140" s="378"/>
      <c r="P140" s="378"/>
      <c r="Q140" s="378"/>
      <c r="R140" s="378"/>
      <c r="S140" s="225"/>
      <c r="U140" s="380"/>
      <c r="X140" s="382"/>
      <c r="Y140" s="382"/>
      <c r="Z140" s="382"/>
      <c r="AA140" s="382"/>
      <c r="AB140" s="382"/>
      <c r="AC140" s="382"/>
      <c r="AD140" s="382"/>
      <c r="AE140" s="382"/>
      <c r="AF140" s="382"/>
      <c r="AG140" s="382"/>
      <c r="AH140" s="382"/>
      <c r="AI140" s="382"/>
      <c r="AJ140" s="382"/>
    </row>
    <row r="141" spans="1:36">
      <c r="A141" s="225"/>
      <c r="C141" s="350"/>
      <c r="D141" s="352"/>
      <c r="E141" s="351"/>
      <c r="G141" s="347"/>
      <c r="K141" s="378"/>
      <c r="L141" s="378"/>
      <c r="M141" s="378"/>
      <c r="N141" s="378"/>
      <c r="O141" s="378"/>
      <c r="P141" s="378"/>
      <c r="Q141" s="378"/>
      <c r="R141" s="378"/>
      <c r="S141" s="225"/>
      <c r="U141" s="380"/>
      <c r="X141" s="382"/>
      <c r="Y141" s="382"/>
      <c r="Z141" s="382"/>
      <c r="AA141" s="382"/>
      <c r="AB141" s="382"/>
      <c r="AC141" s="382"/>
      <c r="AD141" s="382"/>
      <c r="AE141" s="382"/>
      <c r="AF141" s="382"/>
      <c r="AG141" s="382"/>
      <c r="AH141" s="382"/>
      <c r="AI141" s="382"/>
      <c r="AJ141" s="382"/>
    </row>
    <row r="142" spans="1:36">
      <c r="A142" s="225"/>
      <c r="C142" s="350"/>
      <c r="D142" s="352"/>
      <c r="E142" s="351"/>
      <c r="G142" s="347"/>
      <c r="K142" s="378"/>
      <c r="L142" s="378"/>
      <c r="M142" s="378"/>
      <c r="N142" s="378"/>
      <c r="O142" s="378"/>
      <c r="P142" s="378"/>
      <c r="Q142" s="378"/>
      <c r="R142" s="378"/>
      <c r="S142" s="225"/>
      <c r="U142" s="380"/>
      <c r="X142" s="382"/>
      <c r="Y142" s="382"/>
      <c r="Z142" s="382"/>
      <c r="AA142" s="382"/>
      <c r="AB142" s="382"/>
      <c r="AC142" s="382"/>
      <c r="AD142" s="382"/>
      <c r="AE142" s="382"/>
      <c r="AF142" s="382"/>
      <c r="AG142" s="382"/>
      <c r="AH142" s="382"/>
      <c r="AI142" s="382"/>
      <c r="AJ142" s="382"/>
    </row>
    <row r="143" spans="1:36">
      <c r="A143" s="225"/>
      <c r="C143" s="350"/>
      <c r="D143" s="352"/>
      <c r="E143" s="351"/>
      <c r="G143" s="347"/>
      <c r="K143" s="378"/>
      <c r="L143" s="378"/>
      <c r="M143" s="378"/>
      <c r="N143" s="378"/>
      <c r="O143" s="378"/>
      <c r="P143" s="378"/>
      <c r="Q143" s="378"/>
      <c r="R143" s="378"/>
      <c r="S143" s="225"/>
      <c r="U143" s="380"/>
      <c r="X143" s="382"/>
      <c r="Y143" s="382"/>
      <c r="Z143" s="382"/>
      <c r="AA143" s="382"/>
      <c r="AB143" s="382"/>
      <c r="AC143" s="382"/>
      <c r="AD143" s="382"/>
      <c r="AE143" s="382"/>
      <c r="AF143" s="382"/>
      <c r="AG143" s="382"/>
      <c r="AH143" s="382"/>
      <c r="AI143" s="382"/>
      <c r="AJ143" s="382"/>
    </row>
    <row r="144" spans="1:36">
      <c r="A144" s="225"/>
      <c r="C144" s="350"/>
      <c r="D144" s="352"/>
      <c r="E144" s="351"/>
      <c r="G144" s="347"/>
      <c r="K144" s="378"/>
      <c r="L144" s="378"/>
      <c r="M144" s="378"/>
      <c r="N144" s="378"/>
      <c r="O144" s="378"/>
      <c r="P144" s="378"/>
      <c r="Q144" s="378"/>
      <c r="R144" s="378"/>
      <c r="S144" s="225"/>
      <c r="U144" s="380"/>
      <c r="X144" s="382"/>
      <c r="Y144" s="382"/>
      <c r="Z144" s="382"/>
      <c r="AA144" s="382"/>
      <c r="AB144" s="382"/>
      <c r="AC144" s="382"/>
      <c r="AD144" s="382"/>
      <c r="AE144" s="382"/>
      <c r="AF144" s="382"/>
      <c r="AG144" s="382"/>
      <c r="AH144" s="382"/>
      <c r="AI144" s="382"/>
      <c r="AJ144" s="382"/>
    </row>
    <row r="145" spans="1:36">
      <c r="A145" s="225"/>
      <c r="C145" s="350"/>
      <c r="D145" s="352"/>
      <c r="E145" s="351"/>
      <c r="G145" s="347"/>
      <c r="K145" s="378"/>
      <c r="L145" s="378"/>
      <c r="M145" s="378"/>
      <c r="N145" s="378"/>
      <c r="O145" s="378"/>
      <c r="P145" s="378"/>
      <c r="Q145" s="378"/>
      <c r="R145" s="378"/>
      <c r="S145" s="225"/>
      <c r="U145" s="380"/>
      <c r="X145" s="382"/>
      <c r="Y145" s="382"/>
      <c r="Z145" s="382"/>
      <c r="AA145" s="382"/>
      <c r="AB145" s="382"/>
      <c r="AC145" s="382"/>
      <c r="AD145" s="382"/>
      <c r="AE145" s="382"/>
      <c r="AF145" s="382"/>
      <c r="AG145" s="382"/>
      <c r="AH145" s="382"/>
      <c r="AI145" s="382"/>
      <c r="AJ145" s="382"/>
    </row>
    <row r="146" spans="1:36">
      <c r="A146" s="225"/>
      <c r="C146" s="350"/>
      <c r="D146" s="352"/>
      <c r="E146" s="351"/>
      <c r="G146" s="347"/>
      <c r="K146" s="378"/>
      <c r="L146" s="378"/>
      <c r="M146" s="378"/>
      <c r="N146" s="378"/>
      <c r="O146" s="378"/>
      <c r="P146" s="378"/>
      <c r="Q146" s="378"/>
      <c r="R146" s="378"/>
      <c r="S146" s="225"/>
      <c r="U146" s="380"/>
      <c r="X146" s="382"/>
      <c r="Y146" s="382"/>
      <c r="Z146" s="382"/>
      <c r="AA146" s="382"/>
      <c r="AB146" s="382"/>
      <c r="AC146" s="382"/>
      <c r="AD146" s="382"/>
      <c r="AE146" s="382"/>
      <c r="AF146" s="382"/>
      <c r="AG146" s="382"/>
      <c r="AH146" s="382"/>
      <c r="AI146" s="382"/>
      <c r="AJ146" s="382"/>
    </row>
    <row r="147" spans="1:36">
      <c r="A147" s="225"/>
      <c r="C147" s="350"/>
      <c r="D147" s="352"/>
      <c r="E147" s="351"/>
      <c r="G147" s="347"/>
      <c r="K147" s="378"/>
      <c r="L147" s="378"/>
      <c r="M147" s="378"/>
      <c r="N147" s="378"/>
      <c r="O147" s="378"/>
      <c r="P147" s="378"/>
      <c r="Q147" s="378"/>
      <c r="R147" s="378"/>
      <c r="S147" s="225"/>
      <c r="U147" s="380"/>
      <c r="X147" s="382"/>
      <c r="Y147" s="382"/>
      <c r="Z147" s="382"/>
      <c r="AA147" s="382"/>
      <c r="AB147" s="382"/>
      <c r="AC147" s="382"/>
      <c r="AD147" s="382"/>
      <c r="AE147" s="382"/>
      <c r="AF147" s="382"/>
      <c r="AG147" s="382"/>
      <c r="AH147" s="382"/>
      <c r="AI147" s="382"/>
      <c r="AJ147" s="382"/>
    </row>
    <row r="148" spans="1:36">
      <c r="A148" s="225"/>
      <c r="C148" s="350"/>
      <c r="D148" s="352"/>
      <c r="E148" s="351"/>
      <c r="G148" s="347"/>
      <c r="K148" s="378"/>
      <c r="L148" s="378"/>
      <c r="M148" s="378"/>
      <c r="N148" s="378"/>
      <c r="O148" s="378"/>
      <c r="P148" s="378"/>
      <c r="Q148" s="378"/>
      <c r="R148" s="378"/>
      <c r="S148" s="225"/>
      <c r="U148" s="380"/>
      <c r="X148" s="382"/>
      <c r="Y148" s="382"/>
      <c r="Z148" s="382"/>
      <c r="AA148" s="382"/>
      <c r="AB148" s="382"/>
      <c r="AC148" s="382"/>
      <c r="AD148" s="382"/>
      <c r="AE148" s="382"/>
      <c r="AF148" s="382"/>
      <c r="AG148" s="382"/>
      <c r="AH148" s="382"/>
      <c r="AI148" s="382"/>
      <c r="AJ148" s="382"/>
    </row>
    <row r="149" spans="1:36">
      <c r="A149" s="225"/>
      <c r="C149" s="350"/>
      <c r="D149" s="352"/>
      <c r="E149" s="351"/>
      <c r="G149" s="347"/>
      <c r="K149" s="378"/>
      <c r="L149" s="378"/>
      <c r="M149" s="378"/>
      <c r="N149" s="378"/>
      <c r="O149" s="378"/>
      <c r="P149" s="378"/>
      <c r="Q149" s="378"/>
      <c r="R149" s="378"/>
      <c r="S149" s="225"/>
      <c r="U149" s="380"/>
      <c r="X149" s="382"/>
      <c r="Y149" s="382"/>
      <c r="Z149" s="382"/>
      <c r="AA149" s="382"/>
      <c r="AB149" s="382"/>
      <c r="AC149" s="382"/>
      <c r="AD149" s="382"/>
      <c r="AE149" s="382"/>
      <c r="AF149" s="382"/>
      <c r="AG149" s="382"/>
      <c r="AH149" s="382"/>
      <c r="AI149" s="382"/>
      <c r="AJ149" s="382"/>
    </row>
    <row r="150" spans="1:36">
      <c r="A150" s="225"/>
      <c r="C150" s="350"/>
      <c r="D150" s="352"/>
      <c r="E150" s="351"/>
      <c r="G150" s="347"/>
      <c r="K150" s="378"/>
      <c r="L150" s="378"/>
      <c r="M150" s="378"/>
      <c r="N150" s="378"/>
      <c r="O150" s="378"/>
      <c r="P150" s="378"/>
      <c r="Q150" s="378"/>
      <c r="R150" s="378"/>
      <c r="S150" s="225"/>
      <c r="U150" s="380"/>
      <c r="X150" s="382"/>
      <c r="Y150" s="382"/>
      <c r="Z150" s="382"/>
      <c r="AA150" s="382"/>
      <c r="AB150" s="382"/>
      <c r="AC150" s="382"/>
      <c r="AD150" s="382"/>
      <c r="AE150" s="382"/>
      <c r="AF150" s="382"/>
      <c r="AG150" s="382"/>
      <c r="AH150" s="382"/>
      <c r="AI150" s="382"/>
      <c r="AJ150" s="382"/>
    </row>
    <row r="151" spans="1:36">
      <c r="A151" s="225"/>
      <c r="C151" s="350"/>
      <c r="D151" s="352"/>
      <c r="E151" s="351"/>
      <c r="G151" s="347"/>
      <c r="K151" s="378"/>
      <c r="L151" s="378"/>
      <c r="M151" s="378"/>
      <c r="N151" s="378"/>
      <c r="O151" s="378"/>
      <c r="P151" s="378"/>
      <c r="Q151" s="378"/>
      <c r="R151" s="378"/>
      <c r="S151" s="225"/>
      <c r="U151" s="380"/>
      <c r="X151" s="382"/>
      <c r="Y151" s="382"/>
      <c r="Z151" s="382"/>
      <c r="AA151" s="382"/>
      <c r="AB151" s="382"/>
      <c r="AC151" s="382"/>
      <c r="AD151" s="382"/>
      <c r="AE151" s="382"/>
      <c r="AF151" s="382"/>
      <c r="AG151" s="382"/>
      <c r="AH151" s="382"/>
      <c r="AI151" s="382"/>
      <c r="AJ151" s="382"/>
    </row>
    <row r="152" spans="1:36">
      <c r="A152" s="225"/>
      <c r="C152" s="350"/>
      <c r="D152" s="352"/>
      <c r="E152" s="351"/>
      <c r="G152" s="347"/>
      <c r="K152" s="378"/>
      <c r="L152" s="378"/>
      <c r="M152" s="378"/>
      <c r="N152" s="378"/>
      <c r="O152" s="378"/>
      <c r="P152" s="378"/>
      <c r="Q152" s="378"/>
      <c r="R152" s="378"/>
      <c r="S152" s="225"/>
      <c r="U152" s="380"/>
      <c r="X152" s="382"/>
      <c r="Y152" s="382"/>
      <c r="Z152" s="382"/>
      <c r="AA152" s="382"/>
      <c r="AB152" s="382"/>
      <c r="AC152" s="382"/>
      <c r="AD152" s="382"/>
      <c r="AE152" s="382"/>
      <c r="AF152" s="382"/>
      <c r="AG152" s="382"/>
      <c r="AH152" s="382"/>
      <c r="AI152" s="382"/>
      <c r="AJ152" s="382"/>
    </row>
    <row r="153" spans="1:36">
      <c r="A153" s="225"/>
      <c r="C153" s="350"/>
      <c r="D153" s="352"/>
      <c r="E153" s="351"/>
      <c r="G153" s="347"/>
      <c r="K153" s="378"/>
      <c r="L153" s="378"/>
      <c r="M153" s="378"/>
      <c r="N153" s="378"/>
      <c r="O153" s="378"/>
      <c r="P153" s="378"/>
      <c r="Q153" s="378"/>
      <c r="R153" s="378"/>
      <c r="S153" s="225"/>
      <c r="U153" s="380"/>
      <c r="X153" s="382"/>
      <c r="Y153" s="382"/>
      <c r="Z153" s="382"/>
      <c r="AA153" s="382"/>
      <c r="AB153" s="382"/>
      <c r="AC153" s="382"/>
      <c r="AD153" s="382"/>
      <c r="AE153" s="382"/>
      <c r="AF153" s="382"/>
      <c r="AG153" s="382"/>
      <c r="AH153" s="382"/>
      <c r="AI153" s="382"/>
      <c r="AJ153" s="382"/>
    </row>
    <row r="154" spans="1:36">
      <c r="A154" s="225"/>
      <c r="C154" s="350"/>
      <c r="D154" s="352"/>
      <c r="E154" s="351"/>
      <c r="G154" s="347"/>
      <c r="K154" s="378"/>
      <c r="L154" s="378"/>
      <c r="M154" s="378"/>
      <c r="N154" s="378"/>
      <c r="O154" s="378"/>
      <c r="P154" s="378"/>
      <c r="Q154" s="378"/>
      <c r="R154" s="378"/>
      <c r="S154" s="225"/>
      <c r="U154" s="380"/>
      <c r="X154" s="382"/>
      <c r="Y154" s="382"/>
      <c r="Z154" s="382"/>
      <c r="AA154" s="382"/>
      <c r="AB154" s="382"/>
      <c r="AC154" s="382"/>
      <c r="AD154" s="382"/>
      <c r="AE154" s="382"/>
      <c r="AF154" s="382"/>
      <c r="AG154" s="382"/>
      <c r="AH154" s="382"/>
      <c r="AI154" s="382"/>
      <c r="AJ154" s="382"/>
    </row>
    <row r="155" spans="1:36">
      <c r="A155" s="225"/>
      <c r="C155" s="350"/>
      <c r="D155" s="352"/>
      <c r="E155" s="351"/>
      <c r="G155" s="347"/>
      <c r="K155" s="378"/>
      <c r="L155" s="378"/>
      <c r="M155" s="378"/>
      <c r="N155" s="378"/>
      <c r="O155" s="378"/>
      <c r="P155" s="378"/>
      <c r="Q155" s="378"/>
      <c r="R155" s="378"/>
      <c r="S155" s="225"/>
      <c r="U155" s="380"/>
      <c r="X155" s="382"/>
      <c r="Y155" s="382"/>
      <c r="Z155" s="382"/>
      <c r="AA155" s="382"/>
      <c r="AB155" s="382"/>
      <c r="AC155" s="382"/>
      <c r="AD155" s="382"/>
      <c r="AE155" s="382"/>
      <c r="AF155" s="382"/>
      <c r="AG155" s="382"/>
      <c r="AH155" s="382"/>
      <c r="AI155" s="382"/>
      <c r="AJ155" s="382"/>
    </row>
    <row r="156" spans="1:36">
      <c r="A156" s="225"/>
      <c r="C156" s="350"/>
      <c r="D156" s="352"/>
      <c r="E156" s="351"/>
      <c r="G156" s="347"/>
      <c r="K156" s="378"/>
      <c r="L156" s="378"/>
      <c r="M156" s="378"/>
      <c r="N156" s="378"/>
      <c r="O156" s="378"/>
      <c r="P156" s="378"/>
      <c r="Q156" s="378"/>
      <c r="R156" s="378"/>
      <c r="S156" s="225"/>
      <c r="U156" s="380"/>
      <c r="X156" s="382"/>
      <c r="Y156" s="382"/>
      <c r="Z156" s="382"/>
      <c r="AA156" s="382"/>
      <c r="AB156" s="382"/>
      <c r="AC156" s="382"/>
      <c r="AD156" s="382"/>
      <c r="AE156" s="382"/>
      <c r="AF156" s="382"/>
      <c r="AG156" s="382"/>
      <c r="AH156" s="382"/>
      <c r="AI156" s="382"/>
      <c r="AJ156" s="382"/>
    </row>
    <row r="157" spans="1:36">
      <c r="A157" s="225"/>
      <c r="C157" s="350"/>
      <c r="D157" s="352"/>
      <c r="E157" s="351"/>
      <c r="G157" s="347"/>
      <c r="K157" s="378"/>
      <c r="L157" s="378"/>
      <c r="M157" s="378"/>
      <c r="N157" s="378"/>
      <c r="O157" s="378"/>
      <c r="P157" s="378"/>
      <c r="Q157" s="378"/>
      <c r="R157" s="378"/>
      <c r="S157" s="225"/>
      <c r="U157" s="380"/>
      <c r="X157" s="382"/>
      <c r="Y157" s="382"/>
      <c r="Z157" s="382"/>
      <c r="AA157" s="382"/>
      <c r="AB157" s="382"/>
      <c r="AC157" s="382"/>
      <c r="AD157" s="382"/>
      <c r="AE157" s="382"/>
      <c r="AF157" s="382"/>
      <c r="AG157" s="382"/>
      <c r="AH157" s="382"/>
      <c r="AI157" s="382"/>
      <c r="AJ157" s="382"/>
    </row>
    <row r="158" spans="1:36">
      <c r="A158" s="225"/>
      <c r="C158" s="350"/>
      <c r="D158" s="352"/>
      <c r="E158" s="351"/>
      <c r="G158" s="347"/>
      <c r="K158" s="378"/>
      <c r="L158" s="378"/>
      <c r="M158" s="378"/>
      <c r="N158" s="378"/>
      <c r="O158" s="378"/>
      <c r="P158" s="378"/>
      <c r="Q158" s="378"/>
      <c r="R158" s="378"/>
      <c r="S158" s="225"/>
      <c r="U158" s="380"/>
      <c r="X158" s="382"/>
      <c r="Y158" s="382"/>
      <c r="Z158" s="382"/>
      <c r="AA158" s="382"/>
      <c r="AB158" s="382"/>
      <c r="AC158" s="382"/>
      <c r="AD158" s="382"/>
      <c r="AE158" s="382"/>
      <c r="AF158" s="382"/>
      <c r="AG158" s="382"/>
      <c r="AH158" s="382"/>
      <c r="AI158" s="382"/>
      <c r="AJ158" s="382"/>
    </row>
    <row r="159" spans="1:36">
      <c r="A159" s="225"/>
      <c r="C159" s="350"/>
      <c r="D159" s="352"/>
      <c r="E159" s="351"/>
      <c r="G159" s="347"/>
      <c r="K159" s="378"/>
      <c r="L159" s="378"/>
      <c r="M159" s="378"/>
      <c r="N159" s="378"/>
      <c r="O159" s="378"/>
      <c r="P159" s="378"/>
      <c r="Q159" s="378"/>
      <c r="R159" s="378"/>
      <c r="S159" s="225"/>
      <c r="U159" s="380"/>
      <c r="X159" s="382"/>
      <c r="Y159" s="382"/>
      <c r="Z159" s="382"/>
      <c r="AA159" s="382"/>
      <c r="AB159" s="382"/>
      <c r="AC159" s="382"/>
      <c r="AD159" s="382"/>
      <c r="AE159" s="382"/>
      <c r="AF159" s="382"/>
      <c r="AG159" s="382"/>
      <c r="AH159" s="382"/>
      <c r="AI159" s="382"/>
      <c r="AJ159" s="382"/>
    </row>
    <row r="160" spans="1:36">
      <c r="A160" s="225"/>
      <c r="C160" s="350"/>
      <c r="D160" s="352"/>
      <c r="E160" s="351"/>
      <c r="G160" s="347"/>
      <c r="K160" s="378"/>
      <c r="L160" s="378"/>
      <c r="M160" s="378"/>
      <c r="N160" s="378"/>
      <c r="O160" s="378"/>
      <c r="P160" s="378"/>
      <c r="Q160" s="378"/>
      <c r="R160" s="378"/>
      <c r="S160" s="225"/>
      <c r="U160" s="380"/>
      <c r="X160" s="382"/>
      <c r="Y160" s="382"/>
      <c r="Z160" s="382"/>
      <c r="AA160" s="382"/>
      <c r="AB160" s="382"/>
      <c r="AC160" s="382"/>
      <c r="AD160" s="382"/>
      <c r="AE160" s="382"/>
      <c r="AF160" s="382"/>
      <c r="AG160" s="382"/>
      <c r="AH160" s="382"/>
      <c r="AI160" s="382"/>
      <c r="AJ160" s="382"/>
    </row>
    <row r="161" spans="1:36">
      <c r="A161" s="225"/>
      <c r="C161" s="350"/>
      <c r="D161" s="352"/>
      <c r="E161" s="351"/>
      <c r="G161" s="347"/>
      <c r="K161" s="378"/>
      <c r="L161" s="378"/>
      <c r="M161" s="378"/>
      <c r="N161" s="378"/>
      <c r="O161" s="378"/>
      <c r="P161" s="378"/>
      <c r="Q161" s="378"/>
      <c r="R161" s="378"/>
      <c r="S161" s="225"/>
      <c r="U161" s="380"/>
      <c r="X161" s="382"/>
      <c r="Y161" s="382"/>
      <c r="Z161" s="382"/>
      <c r="AA161" s="382"/>
      <c r="AB161" s="382"/>
      <c r="AC161" s="382"/>
      <c r="AD161" s="382"/>
      <c r="AE161" s="382"/>
      <c r="AF161" s="382"/>
      <c r="AG161" s="382"/>
      <c r="AH161" s="382"/>
      <c r="AI161" s="382"/>
      <c r="AJ161" s="382"/>
    </row>
    <row r="162" spans="1:36">
      <c r="A162" s="225"/>
      <c r="C162" s="350"/>
      <c r="D162" s="352"/>
      <c r="E162" s="351"/>
      <c r="G162" s="347"/>
      <c r="K162" s="378"/>
      <c r="L162" s="378"/>
      <c r="M162" s="378"/>
      <c r="N162" s="378"/>
      <c r="O162" s="378"/>
      <c r="P162" s="378"/>
      <c r="Q162" s="378"/>
      <c r="R162" s="378"/>
      <c r="S162" s="225"/>
      <c r="U162" s="380"/>
      <c r="X162" s="382"/>
      <c r="Y162" s="382"/>
      <c r="Z162" s="382"/>
      <c r="AA162" s="382"/>
      <c r="AB162" s="382"/>
      <c r="AC162" s="382"/>
      <c r="AD162" s="382"/>
      <c r="AE162" s="382"/>
      <c r="AF162" s="382"/>
      <c r="AG162" s="382"/>
      <c r="AH162" s="382"/>
      <c r="AI162" s="382"/>
      <c r="AJ162" s="382"/>
    </row>
    <row r="163" spans="1:36">
      <c r="A163" s="225"/>
      <c r="C163" s="350"/>
      <c r="D163" s="352"/>
      <c r="E163" s="351"/>
      <c r="G163" s="347"/>
      <c r="K163" s="378"/>
      <c r="L163" s="378"/>
      <c r="M163" s="378"/>
      <c r="N163" s="378"/>
      <c r="O163" s="378"/>
      <c r="P163" s="378"/>
      <c r="Q163" s="378"/>
      <c r="R163" s="378"/>
      <c r="S163" s="225"/>
      <c r="U163" s="380"/>
      <c r="X163" s="382"/>
      <c r="Y163" s="382"/>
      <c r="Z163" s="382"/>
      <c r="AA163" s="382"/>
      <c r="AB163" s="382"/>
      <c r="AC163" s="382"/>
      <c r="AD163" s="382"/>
      <c r="AE163" s="382"/>
      <c r="AF163" s="382"/>
      <c r="AG163" s="382"/>
      <c r="AH163" s="382"/>
      <c r="AI163" s="382"/>
      <c r="AJ163" s="382"/>
    </row>
    <row r="164" spans="1:36">
      <c r="A164" s="225"/>
      <c r="C164" s="350"/>
      <c r="D164" s="352"/>
      <c r="E164" s="351"/>
      <c r="G164" s="347"/>
      <c r="K164" s="378"/>
      <c r="L164" s="378"/>
      <c r="M164" s="378"/>
      <c r="N164" s="378"/>
      <c r="O164" s="378"/>
      <c r="P164" s="378"/>
      <c r="Q164" s="378"/>
      <c r="R164" s="378"/>
      <c r="S164" s="225"/>
      <c r="U164" s="380"/>
      <c r="X164" s="382"/>
      <c r="Y164" s="382"/>
      <c r="Z164" s="382"/>
      <c r="AA164" s="382"/>
      <c r="AB164" s="382"/>
      <c r="AC164" s="382"/>
      <c r="AD164" s="382"/>
      <c r="AE164" s="382"/>
      <c r="AF164" s="382"/>
      <c r="AG164" s="382"/>
      <c r="AH164" s="382"/>
      <c r="AI164" s="382"/>
      <c r="AJ164" s="382"/>
    </row>
    <row r="165" spans="1:36">
      <c r="A165" s="225"/>
      <c r="C165" s="350"/>
      <c r="D165" s="352"/>
      <c r="E165" s="351"/>
      <c r="G165" s="347"/>
      <c r="K165" s="378"/>
      <c r="L165" s="378"/>
      <c r="M165" s="378"/>
      <c r="N165" s="378"/>
      <c r="O165" s="378"/>
      <c r="P165" s="378"/>
      <c r="Q165" s="378"/>
      <c r="R165" s="378"/>
      <c r="S165" s="225"/>
      <c r="U165" s="380"/>
      <c r="X165" s="382"/>
      <c r="Y165" s="382"/>
      <c r="Z165" s="382"/>
      <c r="AA165" s="382"/>
      <c r="AB165" s="382"/>
      <c r="AC165" s="382"/>
      <c r="AD165" s="382"/>
      <c r="AE165" s="382"/>
      <c r="AF165" s="382"/>
      <c r="AG165" s="382"/>
      <c r="AH165" s="382"/>
      <c r="AI165" s="382"/>
      <c r="AJ165" s="382"/>
    </row>
    <row r="166" spans="1:36">
      <c r="A166" s="225"/>
      <c r="C166" s="350"/>
      <c r="D166" s="352"/>
      <c r="E166" s="351"/>
      <c r="G166" s="347"/>
      <c r="K166" s="378"/>
      <c r="L166" s="378"/>
      <c r="M166" s="378"/>
      <c r="N166" s="378"/>
      <c r="O166" s="378"/>
      <c r="P166" s="378"/>
      <c r="Q166" s="378"/>
      <c r="R166" s="378"/>
      <c r="S166" s="225"/>
      <c r="U166" s="380"/>
      <c r="X166" s="382"/>
      <c r="Y166" s="382"/>
      <c r="Z166" s="382"/>
      <c r="AA166" s="382"/>
      <c r="AB166" s="382"/>
      <c r="AC166" s="382"/>
      <c r="AD166" s="382"/>
      <c r="AE166" s="382"/>
      <c r="AF166" s="382"/>
      <c r="AG166" s="382"/>
      <c r="AH166" s="382"/>
      <c r="AI166" s="382"/>
      <c r="AJ166" s="382"/>
    </row>
    <row r="167" spans="1:36">
      <c r="A167" s="225"/>
      <c r="C167" s="350"/>
      <c r="D167" s="352"/>
      <c r="E167" s="351"/>
      <c r="G167" s="347"/>
      <c r="K167" s="378"/>
      <c r="L167" s="378"/>
      <c r="M167" s="378"/>
      <c r="N167" s="378"/>
      <c r="O167" s="378"/>
      <c r="P167" s="378"/>
      <c r="Q167" s="378"/>
      <c r="R167" s="378"/>
      <c r="S167" s="225"/>
      <c r="U167" s="380"/>
      <c r="X167" s="382"/>
      <c r="Y167" s="382"/>
      <c r="Z167" s="382"/>
      <c r="AA167" s="382"/>
      <c r="AB167" s="382"/>
      <c r="AC167" s="382"/>
      <c r="AD167" s="382"/>
      <c r="AE167" s="382"/>
      <c r="AF167" s="382"/>
      <c r="AG167" s="382"/>
      <c r="AH167" s="382"/>
      <c r="AI167" s="382"/>
      <c r="AJ167" s="382"/>
    </row>
    <row r="168" spans="1:36">
      <c r="A168" s="225"/>
      <c r="C168" s="350"/>
      <c r="D168" s="352"/>
      <c r="E168" s="351"/>
      <c r="G168" s="347"/>
      <c r="K168" s="378"/>
      <c r="L168" s="378"/>
      <c r="M168" s="378"/>
      <c r="N168" s="378"/>
      <c r="O168" s="378"/>
      <c r="P168" s="378"/>
      <c r="Q168" s="378"/>
      <c r="R168" s="378"/>
      <c r="S168" s="225"/>
      <c r="U168" s="380"/>
      <c r="X168" s="382"/>
      <c r="Y168" s="382"/>
      <c r="Z168" s="382"/>
      <c r="AA168" s="382"/>
      <c r="AB168" s="382"/>
      <c r="AC168" s="382"/>
      <c r="AD168" s="382"/>
      <c r="AE168" s="382"/>
      <c r="AF168" s="382"/>
      <c r="AG168" s="382"/>
      <c r="AH168" s="382"/>
      <c r="AI168" s="382"/>
      <c r="AJ168" s="382"/>
    </row>
    <row r="169" spans="1:36">
      <c r="A169" s="225"/>
      <c r="C169" s="350"/>
      <c r="D169" s="352"/>
      <c r="E169" s="351"/>
      <c r="G169" s="347"/>
      <c r="K169" s="378"/>
      <c r="L169" s="378"/>
      <c r="M169" s="378"/>
      <c r="N169" s="378"/>
      <c r="O169" s="378"/>
      <c r="P169" s="378"/>
      <c r="Q169" s="378"/>
      <c r="R169" s="378"/>
      <c r="S169" s="225"/>
      <c r="U169" s="380"/>
      <c r="X169" s="382"/>
      <c r="Y169" s="382"/>
      <c r="Z169" s="382"/>
      <c r="AA169" s="382"/>
      <c r="AB169" s="382"/>
      <c r="AC169" s="382"/>
      <c r="AD169" s="382"/>
      <c r="AE169" s="382"/>
      <c r="AF169" s="382"/>
      <c r="AG169" s="382"/>
      <c r="AH169" s="382"/>
      <c r="AI169" s="382"/>
      <c r="AJ169" s="382"/>
    </row>
    <row r="170" spans="1:36">
      <c r="A170" s="225"/>
      <c r="C170" s="350"/>
      <c r="D170" s="352"/>
      <c r="E170" s="351"/>
      <c r="G170" s="347"/>
      <c r="K170" s="378"/>
      <c r="L170" s="378"/>
      <c r="M170" s="378"/>
      <c r="N170" s="378"/>
      <c r="O170" s="378"/>
      <c r="P170" s="378"/>
      <c r="Q170" s="378"/>
      <c r="R170" s="378"/>
      <c r="S170" s="225"/>
      <c r="U170" s="380"/>
      <c r="X170" s="382"/>
      <c r="Y170" s="382"/>
      <c r="Z170" s="382"/>
      <c r="AA170" s="382"/>
      <c r="AB170" s="382"/>
      <c r="AC170" s="382"/>
      <c r="AD170" s="382"/>
      <c r="AE170" s="382"/>
      <c r="AF170" s="382"/>
      <c r="AG170" s="382"/>
      <c r="AH170" s="382"/>
      <c r="AI170" s="382"/>
      <c r="AJ170" s="382"/>
    </row>
    <row r="171" spans="1:36">
      <c r="A171" s="225"/>
      <c r="C171" s="350"/>
      <c r="D171" s="352"/>
      <c r="E171" s="351"/>
      <c r="G171" s="347"/>
      <c r="K171" s="378"/>
      <c r="L171" s="378"/>
      <c r="M171" s="378"/>
      <c r="N171" s="378"/>
      <c r="O171" s="378"/>
      <c r="P171" s="378"/>
      <c r="Q171" s="378"/>
      <c r="R171" s="378"/>
      <c r="S171" s="225"/>
      <c r="U171" s="380"/>
      <c r="X171" s="382"/>
      <c r="Y171" s="382"/>
      <c r="Z171" s="382"/>
      <c r="AA171" s="382"/>
      <c r="AB171" s="382"/>
      <c r="AC171" s="382"/>
      <c r="AD171" s="382"/>
      <c r="AE171" s="382"/>
      <c r="AF171" s="382"/>
      <c r="AG171" s="382"/>
      <c r="AH171" s="382"/>
      <c r="AI171" s="382"/>
      <c r="AJ171" s="382"/>
    </row>
    <row r="172" spans="1:36">
      <c r="A172" s="225"/>
      <c r="C172" s="350"/>
      <c r="D172" s="352"/>
      <c r="E172" s="351"/>
      <c r="G172" s="347"/>
      <c r="K172" s="378"/>
      <c r="L172" s="378"/>
      <c r="M172" s="378"/>
      <c r="N172" s="378"/>
      <c r="O172" s="378"/>
      <c r="P172" s="378"/>
      <c r="Q172" s="378"/>
      <c r="R172" s="378"/>
      <c r="S172" s="225"/>
      <c r="U172" s="380"/>
      <c r="X172" s="382"/>
      <c r="Y172" s="382"/>
      <c r="Z172" s="382"/>
      <c r="AA172" s="382"/>
      <c r="AB172" s="382"/>
      <c r="AC172" s="382"/>
      <c r="AD172" s="382"/>
      <c r="AE172" s="382"/>
      <c r="AF172" s="382"/>
      <c r="AG172" s="382"/>
      <c r="AH172" s="382"/>
      <c r="AI172" s="382"/>
      <c r="AJ172" s="382"/>
    </row>
    <row r="173" spans="1:36">
      <c r="A173" s="225"/>
      <c r="C173" s="350"/>
      <c r="D173" s="352"/>
      <c r="E173" s="351"/>
      <c r="G173" s="347"/>
      <c r="K173" s="378"/>
      <c r="L173" s="378"/>
      <c r="M173" s="378"/>
      <c r="N173" s="378"/>
      <c r="O173" s="378"/>
      <c r="P173" s="378"/>
      <c r="Q173" s="378"/>
      <c r="R173" s="378"/>
      <c r="S173" s="225"/>
      <c r="U173" s="380"/>
      <c r="X173" s="382"/>
      <c r="Y173" s="382"/>
      <c r="Z173" s="382"/>
      <c r="AA173" s="382"/>
      <c r="AB173" s="382"/>
      <c r="AC173" s="382"/>
      <c r="AD173" s="382"/>
      <c r="AE173" s="382"/>
      <c r="AF173" s="382"/>
      <c r="AG173" s="382"/>
      <c r="AH173" s="382"/>
      <c r="AI173" s="382"/>
      <c r="AJ173" s="382"/>
    </row>
    <row r="174" spans="1:36">
      <c r="A174" s="225"/>
      <c r="C174" s="350"/>
      <c r="D174" s="352"/>
      <c r="E174" s="351"/>
      <c r="G174" s="347"/>
      <c r="K174" s="378"/>
      <c r="L174" s="378"/>
      <c r="M174" s="378"/>
      <c r="N174" s="378"/>
      <c r="O174" s="378"/>
      <c r="P174" s="378"/>
      <c r="Q174" s="378"/>
      <c r="R174" s="378"/>
      <c r="S174" s="225"/>
      <c r="U174" s="380"/>
      <c r="X174" s="382"/>
      <c r="Y174" s="382"/>
      <c r="Z174" s="382"/>
      <c r="AA174" s="382"/>
      <c r="AB174" s="382"/>
      <c r="AC174" s="382"/>
      <c r="AD174" s="382"/>
      <c r="AE174" s="382"/>
      <c r="AF174" s="382"/>
      <c r="AG174" s="382"/>
      <c r="AH174" s="382"/>
      <c r="AI174" s="382"/>
      <c r="AJ174" s="382"/>
    </row>
    <row r="175" spans="1:36">
      <c r="A175" s="225"/>
      <c r="C175" s="350"/>
      <c r="D175" s="352"/>
      <c r="E175" s="351"/>
      <c r="G175" s="347"/>
      <c r="K175" s="378"/>
      <c r="L175" s="378"/>
      <c r="M175" s="378"/>
      <c r="N175" s="378"/>
      <c r="O175" s="378"/>
      <c r="P175" s="378"/>
      <c r="Q175" s="378"/>
      <c r="R175" s="378"/>
      <c r="S175" s="225"/>
      <c r="U175" s="380"/>
      <c r="X175" s="382"/>
      <c r="Y175" s="382"/>
      <c r="Z175" s="382"/>
      <c r="AA175" s="382"/>
      <c r="AB175" s="382"/>
      <c r="AC175" s="382"/>
      <c r="AD175" s="382"/>
      <c r="AE175" s="382"/>
      <c r="AF175" s="382"/>
      <c r="AG175" s="382"/>
      <c r="AH175" s="382"/>
      <c r="AI175" s="382"/>
      <c r="AJ175" s="382"/>
    </row>
    <row r="176" spans="1:36">
      <c r="A176" s="225"/>
      <c r="C176" s="350"/>
      <c r="D176" s="352"/>
      <c r="E176" s="351"/>
      <c r="G176" s="347"/>
      <c r="K176" s="378"/>
      <c r="L176" s="378"/>
      <c r="M176" s="378"/>
      <c r="N176" s="378"/>
      <c r="O176" s="378"/>
      <c r="P176" s="378"/>
      <c r="Q176" s="378"/>
      <c r="R176" s="378"/>
      <c r="S176" s="225"/>
      <c r="U176" s="380"/>
      <c r="X176" s="382"/>
      <c r="Y176" s="382"/>
      <c r="Z176" s="382"/>
      <c r="AA176" s="382"/>
      <c r="AB176" s="382"/>
      <c r="AC176" s="382"/>
      <c r="AD176" s="382"/>
      <c r="AE176" s="382"/>
      <c r="AF176" s="382"/>
      <c r="AG176" s="382"/>
      <c r="AH176" s="382"/>
      <c r="AI176" s="382"/>
      <c r="AJ176" s="382"/>
    </row>
    <row r="177" spans="1:36">
      <c r="A177" s="225"/>
      <c r="C177" s="350"/>
      <c r="D177" s="352"/>
      <c r="E177" s="351"/>
      <c r="G177" s="347"/>
      <c r="K177" s="378"/>
      <c r="L177" s="378"/>
      <c r="M177" s="378"/>
      <c r="N177" s="378"/>
      <c r="O177" s="378"/>
      <c r="P177" s="378"/>
      <c r="Q177" s="378"/>
      <c r="R177" s="378"/>
      <c r="S177" s="225"/>
      <c r="U177" s="380"/>
      <c r="X177" s="382"/>
      <c r="Y177" s="382"/>
      <c r="Z177" s="382"/>
      <c r="AA177" s="382"/>
      <c r="AB177" s="382"/>
      <c r="AC177" s="382"/>
      <c r="AD177" s="382"/>
      <c r="AE177" s="382"/>
      <c r="AF177" s="382"/>
      <c r="AG177" s="382"/>
      <c r="AH177" s="382"/>
      <c r="AI177" s="382"/>
      <c r="AJ177" s="382"/>
    </row>
    <row r="178" spans="1:36">
      <c r="A178" s="225"/>
      <c r="C178" s="350"/>
      <c r="D178" s="352"/>
      <c r="E178" s="351"/>
      <c r="G178" s="347"/>
      <c r="K178" s="378"/>
      <c r="L178" s="378"/>
      <c r="M178" s="378"/>
      <c r="N178" s="378"/>
      <c r="O178" s="378"/>
      <c r="P178" s="378"/>
      <c r="Q178" s="378"/>
      <c r="R178" s="378"/>
      <c r="S178" s="225"/>
      <c r="U178" s="380"/>
      <c r="X178" s="382"/>
      <c r="Y178" s="382"/>
      <c r="Z178" s="382"/>
      <c r="AA178" s="382"/>
      <c r="AB178" s="382"/>
      <c r="AC178" s="382"/>
      <c r="AD178" s="382"/>
      <c r="AE178" s="382"/>
      <c r="AF178" s="382"/>
      <c r="AG178" s="382"/>
      <c r="AH178" s="382"/>
      <c r="AI178" s="382"/>
      <c r="AJ178" s="382"/>
    </row>
    <row r="179" spans="1:36">
      <c r="A179" s="225"/>
      <c r="C179" s="350"/>
      <c r="D179" s="352"/>
      <c r="E179" s="351"/>
      <c r="G179" s="347"/>
      <c r="K179" s="378"/>
      <c r="L179" s="378"/>
      <c r="M179" s="378"/>
      <c r="N179" s="378"/>
      <c r="O179" s="378"/>
      <c r="P179" s="378"/>
      <c r="Q179" s="378"/>
      <c r="R179" s="378"/>
      <c r="S179" s="225"/>
      <c r="U179" s="380"/>
      <c r="X179" s="382"/>
      <c r="Y179" s="382"/>
      <c r="Z179" s="382"/>
      <c r="AA179" s="382"/>
      <c r="AB179" s="382"/>
      <c r="AC179" s="382"/>
      <c r="AD179" s="382"/>
      <c r="AE179" s="382"/>
      <c r="AF179" s="382"/>
      <c r="AG179" s="382"/>
      <c r="AH179" s="382"/>
      <c r="AI179" s="382"/>
      <c r="AJ179" s="382"/>
    </row>
    <row r="180" spans="1:36">
      <c r="A180" s="225"/>
      <c r="C180" s="350"/>
      <c r="D180" s="352"/>
      <c r="E180" s="351"/>
      <c r="G180" s="347"/>
      <c r="K180" s="378"/>
      <c r="L180" s="378"/>
      <c r="M180" s="378"/>
      <c r="N180" s="378"/>
      <c r="O180" s="378"/>
      <c r="P180" s="378"/>
      <c r="Q180" s="378"/>
      <c r="R180" s="378"/>
      <c r="S180" s="225"/>
      <c r="U180" s="380"/>
      <c r="X180" s="382"/>
      <c r="Y180" s="382"/>
      <c r="Z180" s="382"/>
      <c r="AA180" s="382"/>
      <c r="AB180" s="382"/>
      <c r="AC180" s="382"/>
      <c r="AD180" s="382"/>
      <c r="AE180" s="382"/>
      <c r="AF180" s="382"/>
      <c r="AG180" s="382"/>
      <c r="AH180" s="382"/>
      <c r="AI180" s="382"/>
      <c r="AJ180" s="382"/>
    </row>
    <row r="181" spans="1:36">
      <c r="A181" s="225"/>
      <c r="C181" s="350"/>
      <c r="D181" s="352"/>
      <c r="E181" s="351"/>
      <c r="G181" s="347"/>
      <c r="K181" s="378"/>
      <c r="L181" s="378"/>
      <c r="M181" s="378"/>
      <c r="N181" s="378"/>
      <c r="O181" s="378"/>
      <c r="P181" s="378"/>
      <c r="Q181" s="378"/>
      <c r="R181" s="378"/>
      <c r="S181" s="225"/>
      <c r="U181" s="380"/>
      <c r="X181" s="382"/>
      <c r="Y181" s="382"/>
      <c r="Z181" s="382"/>
      <c r="AA181" s="382"/>
      <c r="AB181" s="382"/>
      <c r="AC181" s="382"/>
      <c r="AD181" s="382"/>
      <c r="AE181" s="382"/>
      <c r="AF181" s="382"/>
      <c r="AG181" s="382"/>
      <c r="AH181" s="382"/>
      <c r="AI181" s="382"/>
      <c r="AJ181" s="382"/>
    </row>
    <row r="182" spans="1:36">
      <c r="A182" s="225"/>
      <c r="C182" s="350"/>
      <c r="D182" s="352"/>
      <c r="E182" s="351"/>
      <c r="G182" s="347"/>
      <c r="K182" s="378"/>
      <c r="L182" s="378"/>
      <c r="M182" s="378"/>
      <c r="N182" s="378"/>
      <c r="O182" s="378"/>
      <c r="P182" s="378"/>
      <c r="Q182" s="378"/>
      <c r="R182" s="378"/>
      <c r="S182" s="225"/>
      <c r="U182" s="380"/>
      <c r="X182" s="382"/>
      <c r="Y182" s="382"/>
      <c r="Z182" s="382"/>
      <c r="AA182" s="382"/>
      <c r="AB182" s="382"/>
      <c r="AC182" s="382"/>
      <c r="AD182" s="382"/>
      <c r="AE182" s="382"/>
      <c r="AF182" s="382"/>
      <c r="AG182" s="382"/>
      <c r="AH182" s="382"/>
      <c r="AI182" s="382"/>
      <c r="AJ182" s="382"/>
    </row>
    <row r="183" spans="1:36">
      <c r="A183" s="225"/>
      <c r="C183" s="350"/>
      <c r="D183" s="352"/>
      <c r="E183" s="351"/>
      <c r="G183" s="347"/>
      <c r="K183" s="378"/>
      <c r="L183" s="378"/>
      <c r="M183" s="378"/>
      <c r="N183" s="378"/>
      <c r="O183" s="378"/>
      <c r="P183" s="378"/>
      <c r="Q183" s="378"/>
      <c r="R183" s="378"/>
      <c r="S183" s="225"/>
      <c r="U183" s="380"/>
      <c r="X183" s="382"/>
      <c r="Y183" s="382"/>
      <c r="Z183" s="382"/>
      <c r="AA183" s="382"/>
      <c r="AB183" s="382"/>
      <c r="AC183" s="382"/>
      <c r="AD183" s="382"/>
      <c r="AE183" s="382"/>
      <c r="AF183" s="382"/>
      <c r="AG183" s="382"/>
      <c r="AH183" s="382"/>
      <c r="AI183" s="382"/>
      <c r="AJ183" s="382"/>
    </row>
    <row r="184" spans="1:36">
      <c r="A184" s="225"/>
      <c r="C184" s="350"/>
      <c r="D184" s="352"/>
      <c r="E184" s="351"/>
      <c r="G184" s="347"/>
      <c r="K184" s="378"/>
      <c r="L184" s="378"/>
      <c r="M184" s="378"/>
      <c r="N184" s="378"/>
      <c r="O184" s="378"/>
      <c r="P184" s="378"/>
      <c r="Q184" s="378"/>
      <c r="R184" s="378"/>
      <c r="S184" s="225"/>
      <c r="U184" s="380"/>
      <c r="X184" s="382"/>
      <c r="Y184" s="382"/>
      <c r="Z184" s="382"/>
      <c r="AA184" s="382"/>
      <c r="AB184" s="382"/>
      <c r="AC184" s="382"/>
      <c r="AD184" s="382"/>
      <c r="AE184" s="382"/>
      <c r="AF184" s="382"/>
      <c r="AG184" s="382"/>
      <c r="AH184" s="382"/>
      <c r="AI184" s="382"/>
      <c r="AJ184" s="382"/>
    </row>
    <row r="185" spans="1:36">
      <c r="A185" s="225"/>
      <c r="C185" s="350"/>
      <c r="D185" s="352"/>
      <c r="E185" s="351"/>
      <c r="G185" s="347"/>
      <c r="K185" s="378"/>
      <c r="L185" s="378"/>
      <c r="M185" s="378"/>
      <c r="N185" s="378"/>
      <c r="O185" s="378"/>
      <c r="P185" s="378"/>
      <c r="Q185" s="378"/>
      <c r="R185" s="378"/>
      <c r="S185" s="225"/>
      <c r="U185" s="380"/>
      <c r="X185" s="382"/>
      <c r="Y185" s="382"/>
      <c r="Z185" s="382"/>
      <c r="AA185" s="382"/>
      <c r="AB185" s="382"/>
      <c r="AC185" s="382"/>
      <c r="AD185" s="382"/>
      <c r="AE185" s="382"/>
      <c r="AF185" s="382"/>
      <c r="AG185" s="382"/>
      <c r="AH185" s="382"/>
      <c r="AI185" s="382"/>
      <c r="AJ185" s="382"/>
    </row>
    <row r="186" spans="1:36">
      <c r="A186" s="225"/>
      <c r="C186" s="350"/>
      <c r="D186" s="352"/>
      <c r="E186" s="351"/>
      <c r="G186" s="347"/>
      <c r="K186" s="378"/>
      <c r="L186" s="378"/>
      <c r="M186" s="378"/>
      <c r="N186" s="378"/>
      <c r="O186" s="378"/>
      <c r="P186" s="378"/>
      <c r="Q186" s="378"/>
      <c r="R186" s="378"/>
      <c r="S186" s="225"/>
      <c r="U186" s="380"/>
      <c r="X186" s="382"/>
      <c r="Y186" s="382"/>
      <c r="Z186" s="382"/>
      <c r="AA186" s="382"/>
      <c r="AB186" s="382"/>
      <c r="AC186" s="382"/>
      <c r="AD186" s="382"/>
      <c r="AE186" s="382"/>
      <c r="AF186" s="382"/>
      <c r="AG186" s="382"/>
      <c r="AH186" s="382"/>
      <c r="AI186" s="382"/>
      <c r="AJ186" s="382"/>
    </row>
    <row r="187" spans="1:36">
      <c r="A187" s="225"/>
      <c r="C187" s="350"/>
      <c r="D187" s="352"/>
      <c r="E187" s="351"/>
      <c r="G187" s="347"/>
      <c r="K187" s="378"/>
      <c r="L187" s="378"/>
      <c r="M187" s="378"/>
      <c r="N187" s="378"/>
      <c r="O187" s="378"/>
      <c r="P187" s="378"/>
      <c r="Q187" s="378"/>
      <c r="R187" s="378"/>
      <c r="S187" s="225"/>
      <c r="U187" s="380"/>
      <c r="X187" s="382"/>
      <c r="Y187" s="382"/>
      <c r="Z187" s="382"/>
      <c r="AA187" s="382"/>
      <c r="AB187" s="382"/>
      <c r="AC187" s="382"/>
      <c r="AD187" s="382"/>
      <c r="AE187" s="382"/>
      <c r="AF187" s="382"/>
      <c r="AG187" s="382"/>
      <c r="AH187" s="382"/>
      <c r="AI187" s="382"/>
      <c r="AJ187" s="382"/>
    </row>
    <row r="188" spans="1:36">
      <c r="A188" s="225"/>
      <c r="C188" s="350"/>
      <c r="D188" s="352"/>
      <c r="E188" s="351"/>
      <c r="G188" s="347"/>
      <c r="K188" s="378"/>
      <c r="L188" s="378"/>
      <c r="M188" s="378"/>
      <c r="N188" s="378"/>
      <c r="O188" s="378"/>
      <c r="P188" s="378"/>
      <c r="Q188" s="378"/>
      <c r="R188" s="378"/>
      <c r="S188" s="225"/>
      <c r="U188" s="380"/>
      <c r="X188" s="382"/>
      <c r="Y188" s="382"/>
      <c r="Z188" s="382"/>
      <c r="AA188" s="382"/>
      <c r="AB188" s="382"/>
      <c r="AC188" s="382"/>
      <c r="AD188" s="382"/>
      <c r="AE188" s="382"/>
      <c r="AF188" s="382"/>
      <c r="AG188" s="382"/>
      <c r="AH188" s="382"/>
      <c r="AI188" s="382"/>
      <c r="AJ188" s="382"/>
    </row>
    <row r="189" spans="1:36">
      <c r="A189" s="225"/>
      <c r="C189" s="350"/>
      <c r="D189" s="352"/>
      <c r="E189" s="351"/>
      <c r="G189" s="347"/>
      <c r="K189" s="378"/>
      <c r="L189" s="378"/>
      <c r="M189" s="378"/>
      <c r="N189" s="378"/>
      <c r="O189" s="378"/>
      <c r="P189" s="378"/>
      <c r="Q189" s="378"/>
      <c r="R189" s="378"/>
      <c r="S189" s="225"/>
      <c r="U189" s="380"/>
      <c r="X189" s="382"/>
      <c r="Y189" s="382"/>
      <c r="Z189" s="382"/>
      <c r="AA189" s="382"/>
      <c r="AB189" s="382"/>
      <c r="AC189" s="382"/>
      <c r="AD189" s="382"/>
      <c r="AE189" s="382"/>
      <c r="AF189" s="382"/>
      <c r="AG189" s="382"/>
      <c r="AH189" s="382"/>
      <c r="AI189" s="382"/>
      <c r="AJ189" s="382"/>
    </row>
    <row r="190" spans="1:36">
      <c r="A190" s="225"/>
      <c r="C190" s="350"/>
      <c r="D190" s="352"/>
      <c r="E190" s="351"/>
      <c r="G190" s="347"/>
      <c r="K190" s="378"/>
      <c r="L190" s="378"/>
      <c r="M190" s="378"/>
      <c r="N190" s="378"/>
      <c r="O190" s="378"/>
      <c r="P190" s="378"/>
      <c r="Q190" s="378"/>
      <c r="R190" s="378"/>
      <c r="S190" s="225"/>
      <c r="U190" s="380"/>
      <c r="X190" s="382"/>
      <c r="Y190" s="382"/>
      <c r="Z190" s="382"/>
      <c r="AA190" s="382"/>
      <c r="AB190" s="382"/>
      <c r="AC190" s="382"/>
      <c r="AD190" s="382"/>
      <c r="AE190" s="382"/>
      <c r="AF190" s="382"/>
      <c r="AG190" s="382"/>
      <c r="AH190" s="382"/>
      <c r="AI190" s="382"/>
      <c r="AJ190" s="382"/>
    </row>
    <row r="191" spans="1:36">
      <c r="A191" s="225"/>
      <c r="C191" s="350"/>
      <c r="D191" s="352"/>
      <c r="E191" s="351"/>
      <c r="G191" s="347"/>
      <c r="K191" s="378"/>
      <c r="L191" s="378"/>
      <c r="M191" s="378"/>
      <c r="N191" s="378"/>
      <c r="O191" s="378"/>
      <c r="P191" s="378"/>
      <c r="Q191" s="378"/>
      <c r="R191" s="378"/>
      <c r="S191" s="225"/>
      <c r="U191" s="380"/>
      <c r="X191" s="382"/>
      <c r="Y191" s="382"/>
      <c r="Z191" s="382"/>
      <c r="AA191" s="382"/>
      <c r="AB191" s="382"/>
      <c r="AC191" s="382"/>
      <c r="AD191" s="382"/>
      <c r="AE191" s="382"/>
      <c r="AF191" s="382"/>
      <c r="AG191" s="382"/>
      <c r="AH191" s="382"/>
      <c r="AI191" s="382"/>
      <c r="AJ191" s="382"/>
    </row>
    <row r="192" spans="1:36">
      <c r="A192" s="225"/>
      <c r="C192" s="350"/>
      <c r="D192" s="352"/>
      <c r="E192" s="351"/>
      <c r="G192" s="347"/>
      <c r="K192" s="378"/>
      <c r="L192" s="378"/>
      <c r="M192" s="378"/>
      <c r="N192" s="378"/>
      <c r="O192" s="378"/>
      <c r="P192" s="378"/>
      <c r="Q192" s="378"/>
      <c r="R192" s="378"/>
      <c r="S192" s="225"/>
      <c r="U192" s="380"/>
      <c r="X192" s="382"/>
      <c r="Y192" s="382"/>
      <c r="Z192" s="382"/>
      <c r="AA192" s="382"/>
      <c r="AB192" s="382"/>
      <c r="AC192" s="382"/>
      <c r="AD192" s="382"/>
      <c r="AE192" s="382"/>
      <c r="AF192" s="382"/>
      <c r="AG192" s="382"/>
      <c r="AH192" s="382"/>
      <c r="AI192" s="382"/>
      <c r="AJ192" s="382"/>
    </row>
    <row r="193" spans="1:36">
      <c r="A193" s="225"/>
      <c r="C193" s="350"/>
      <c r="D193" s="352"/>
      <c r="E193" s="351"/>
      <c r="G193" s="347"/>
      <c r="K193" s="378"/>
      <c r="L193" s="378"/>
      <c r="M193" s="378"/>
      <c r="N193" s="378"/>
      <c r="O193" s="378"/>
      <c r="P193" s="378"/>
      <c r="Q193" s="378"/>
      <c r="R193" s="378"/>
      <c r="S193" s="225"/>
      <c r="U193" s="380"/>
      <c r="X193" s="382"/>
      <c r="Y193" s="382"/>
      <c r="Z193" s="382"/>
      <c r="AA193" s="382"/>
      <c r="AB193" s="382"/>
      <c r="AC193" s="382"/>
      <c r="AD193" s="382"/>
      <c r="AE193" s="382"/>
      <c r="AF193" s="382"/>
      <c r="AG193" s="382"/>
      <c r="AH193" s="382"/>
      <c r="AI193" s="382"/>
      <c r="AJ193" s="382"/>
    </row>
    <row r="194" spans="1:36">
      <c r="A194" s="225"/>
      <c r="C194" s="350"/>
      <c r="D194" s="352"/>
      <c r="E194" s="351"/>
      <c r="G194" s="347"/>
      <c r="K194" s="378"/>
      <c r="L194" s="378"/>
      <c r="M194" s="378"/>
      <c r="N194" s="378"/>
      <c r="O194" s="378"/>
      <c r="P194" s="378"/>
      <c r="Q194" s="378"/>
      <c r="R194" s="378"/>
      <c r="S194" s="225"/>
      <c r="U194" s="380"/>
      <c r="X194" s="382"/>
      <c r="Y194" s="382"/>
      <c r="Z194" s="382"/>
      <c r="AA194" s="382"/>
      <c r="AB194" s="382"/>
      <c r="AC194" s="382"/>
      <c r="AD194" s="382"/>
      <c r="AE194" s="382"/>
      <c r="AF194" s="382"/>
      <c r="AG194" s="382"/>
      <c r="AH194" s="382"/>
      <c r="AI194" s="382"/>
      <c r="AJ194" s="382"/>
    </row>
    <row r="195" spans="1:36">
      <c r="A195" s="225"/>
      <c r="C195" s="350"/>
      <c r="D195" s="352"/>
      <c r="E195" s="351"/>
      <c r="G195" s="347"/>
      <c r="K195" s="378"/>
      <c r="L195" s="378"/>
      <c r="M195" s="378"/>
      <c r="N195" s="378"/>
      <c r="O195" s="378"/>
      <c r="P195" s="378"/>
      <c r="Q195" s="378"/>
      <c r="R195" s="378"/>
      <c r="S195" s="225"/>
      <c r="U195" s="380"/>
      <c r="X195" s="382"/>
      <c r="Y195" s="382"/>
      <c r="Z195" s="382"/>
      <c r="AA195" s="382"/>
      <c r="AB195" s="382"/>
      <c r="AC195" s="382"/>
      <c r="AD195" s="382"/>
      <c r="AE195" s="382"/>
      <c r="AF195" s="382"/>
      <c r="AG195" s="382"/>
      <c r="AH195" s="382"/>
      <c r="AI195" s="382"/>
      <c r="AJ195" s="382"/>
    </row>
    <row r="196" spans="1:36">
      <c r="A196" s="225"/>
      <c r="C196" s="350"/>
      <c r="D196" s="352"/>
      <c r="E196" s="351"/>
      <c r="G196" s="347"/>
      <c r="K196" s="378"/>
      <c r="L196" s="378"/>
      <c r="M196" s="378"/>
      <c r="N196" s="378"/>
      <c r="O196" s="378"/>
      <c r="P196" s="378"/>
      <c r="Q196" s="378"/>
      <c r="R196" s="378"/>
      <c r="S196" s="225"/>
      <c r="U196" s="380"/>
      <c r="X196" s="382"/>
      <c r="Y196" s="382"/>
      <c r="Z196" s="382"/>
      <c r="AA196" s="382"/>
      <c r="AB196" s="382"/>
      <c r="AC196" s="382"/>
      <c r="AD196" s="382"/>
      <c r="AE196" s="382"/>
      <c r="AF196" s="382"/>
      <c r="AG196" s="382"/>
      <c r="AH196" s="382"/>
      <c r="AI196" s="382"/>
      <c r="AJ196" s="382"/>
    </row>
    <row r="197" spans="1:36">
      <c r="A197" s="225"/>
      <c r="C197" s="350"/>
      <c r="D197" s="352"/>
      <c r="E197" s="351"/>
      <c r="G197" s="347"/>
      <c r="K197" s="378"/>
      <c r="L197" s="378"/>
      <c r="M197" s="378"/>
      <c r="N197" s="378"/>
      <c r="O197" s="378"/>
      <c r="P197" s="378"/>
      <c r="Q197" s="378"/>
      <c r="R197" s="378"/>
      <c r="S197" s="225"/>
      <c r="U197" s="380"/>
      <c r="X197" s="382"/>
      <c r="Y197" s="382"/>
      <c r="Z197" s="382"/>
      <c r="AA197" s="382"/>
      <c r="AB197" s="382"/>
      <c r="AC197" s="382"/>
      <c r="AD197" s="382"/>
      <c r="AE197" s="382"/>
      <c r="AF197" s="382"/>
      <c r="AG197" s="382"/>
      <c r="AH197" s="382"/>
      <c r="AI197" s="382"/>
      <c r="AJ197" s="382"/>
    </row>
    <row r="198" spans="1:36">
      <c r="A198" s="225"/>
      <c r="C198" s="350"/>
      <c r="D198" s="352"/>
      <c r="E198" s="351"/>
      <c r="G198" s="347"/>
      <c r="K198" s="378"/>
      <c r="L198" s="378"/>
      <c r="M198" s="378"/>
      <c r="N198" s="378"/>
      <c r="O198" s="378"/>
      <c r="P198" s="378"/>
      <c r="Q198" s="378"/>
      <c r="R198" s="378"/>
      <c r="S198" s="225"/>
      <c r="U198" s="380"/>
      <c r="X198" s="382"/>
      <c r="Y198" s="382"/>
      <c r="Z198" s="382"/>
      <c r="AA198" s="382"/>
      <c r="AB198" s="382"/>
      <c r="AC198" s="382"/>
      <c r="AD198" s="382"/>
      <c r="AE198" s="382"/>
      <c r="AF198" s="382"/>
      <c r="AG198" s="382"/>
      <c r="AH198" s="382"/>
      <c r="AI198" s="382"/>
      <c r="AJ198" s="382"/>
    </row>
    <row r="199" spans="1:36">
      <c r="A199" s="225"/>
      <c r="C199" s="350"/>
      <c r="D199" s="352"/>
      <c r="E199" s="351"/>
      <c r="G199" s="347"/>
      <c r="K199" s="378"/>
      <c r="L199" s="378"/>
      <c r="M199" s="378"/>
      <c r="N199" s="378"/>
      <c r="O199" s="378"/>
      <c r="P199" s="378"/>
      <c r="Q199" s="378"/>
      <c r="R199" s="378"/>
      <c r="S199" s="225"/>
      <c r="U199" s="380"/>
      <c r="X199" s="382"/>
      <c r="Y199" s="382"/>
      <c r="Z199" s="382"/>
      <c r="AA199" s="382"/>
      <c r="AB199" s="382"/>
      <c r="AC199" s="382"/>
      <c r="AD199" s="382"/>
      <c r="AE199" s="382"/>
      <c r="AF199" s="382"/>
      <c r="AG199" s="382"/>
      <c r="AH199" s="382"/>
      <c r="AI199" s="382"/>
      <c r="AJ199" s="382"/>
    </row>
    <row r="200" spans="1:36">
      <c r="A200" s="225"/>
      <c r="C200" s="350"/>
      <c r="D200" s="352"/>
      <c r="E200" s="351"/>
      <c r="G200" s="347"/>
      <c r="K200" s="378"/>
      <c r="L200" s="378"/>
      <c r="M200" s="378"/>
      <c r="N200" s="378"/>
      <c r="O200" s="378"/>
      <c r="P200" s="378"/>
      <c r="Q200" s="378"/>
      <c r="R200" s="378"/>
      <c r="S200" s="225"/>
      <c r="U200" s="380"/>
      <c r="X200" s="382"/>
      <c r="Y200" s="382"/>
      <c r="Z200" s="382"/>
      <c r="AA200" s="382"/>
      <c r="AB200" s="382"/>
      <c r="AC200" s="382"/>
      <c r="AD200" s="382"/>
      <c r="AE200" s="382"/>
      <c r="AF200" s="382"/>
      <c r="AG200" s="382"/>
      <c r="AH200" s="382"/>
      <c r="AI200" s="382"/>
      <c r="AJ200" s="382"/>
    </row>
    <row r="201" spans="1:36">
      <c r="A201" s="225"/>
      <c r="C201" s="350"/>
      <c r="D201" s="352"/>
      <c r="E201" s="351"/>
      <c r="G201" s="347"/>
      <c r="K201" s="378"/>
      <c r="L201" s="378"/>
      <c r="M201" s="378"/>
      <c r="N201" s="378"/>
      <c r="O201" s="378"/>
      <c r="P201" s="378"/>
      <c r="Q201" s="378"/>
      <c r="R201" s="378"/>
      <c r="S201" s="225"/>
      <c r="U201" s="380"/>
      <c r="X201" s="382"/>
      <c r="Y201" s="382"/>
      <c r="Z201" s="382"/>
      <c r="AA201" s="382"/>
      <c r="AB201" s="382"/>
      <c r="AC201" s="382"/>
      <c r="AD201" s="382"/>
      <c r="AE201" s="382"/>
      <c r="AF201" s="382"/>
      <c r="AG201" s="382"/>
      <c r="AH201" s="382"/>
      <c r="AI201" s="382"/>
      <c r="AJ201" s="382"/>
    </row>
    <row r="202" spans="1:36">
      <c r="A202" s="225"/>
      <c r="C202" s="350"/>
      <c r="D202" s="352"/>
      <c r="E202" s="351"/>
      <c r="G202" s="347"/>
      <c r="K202" s="378"/>
      <c r="L202" s="378"/>
      <c r="M202" s="378"/>
      <c r="N202" s="378"/>
      <c r="O202" s="378"/>
      <c r="P202" s="378"/>
      <c r="Q202" s="378"/>
      <c r="R202" s="378"/>
      <c r="S202" s="225"/>
      <c r="U202" s="380"/>
      <c r="X202" s="382"/>
      <c r="Y202" s="382"/>
      <c r="Z202" s="382"/>
      <c r="AA202" s="382"/>
      <c r="AB202" s="382"/>
      <c r="AC202" s="382"/>
      <c r="AD202" s="382"/>
      <c r="AE202" s="382"/>
      <c r="AF202" s="382"/>
      <c r="AG202" s="382"/>
      <c r="AH202" s="382"/>
      <c r="AI202" s="382"/>
      <c r="AJ202" s="382"/>
    </row>
  </sheetData>
  <sortState ref="C83:H94">
    <sortCondition ref="C83:C94"/>
  </sortState>
  <phoneticPr fontId="3"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FF0000"/>
  </sheetPr>
  <dimension ref="A1:AP99"/>
  <sheetViews>
    <sheetView zoomScale="85" zoomScaleNormal="85" workbookViewId="0">
      <pane ySplit="1" topLeftCell="A59" activePane="bottomLeft" state="frozen"/>
      <selection pane="bottomLeft" activeCell="U95" sqref="U95"/>
    </sheetView>
  </sheetViews>
  <sheetFormatPr defaultRowHeight="13.5"/>
  <cols>
    <col min="1" max="1" width="11.125" bestFit="1" customWidth="1"/>
    <col min="4" max="4" width="9" style="256"/>
    <col min="5" max="5" width="9" style="257"/>
    <col min="6" max="6" width="9.375" bestFit="1" customWidth="1"/>
    <col min="7" max="7" width="7.375" bestFit="1" customWidth="1"/>
    <col min="8" max="8" width="6.75" bestFit="1" customWidth="1"/>
    <col min="9" max="9" width="11.75" bestFit="1" customWidth="1"/>
    <col min="10" max="10" width="6.375" bestFit="1" customWidth="1"/>
    <col min="11" max="11" width="9.5" bestFit="1" customWidth="1"/>
    <col min="12" max="12" width="8.625" bestFit="1" customWidth="1"/>
    <col min="13" max="13" width="7.125" customWidth="1"/>
    <col min="14" max="14" width="7.125" bestFit="1" customWidth="1"/>
    <col min="15" max="15" width="9.5" bestFit="1" customWidth="1"/>
    <col min="16" max="16" width="7.125" bestFit="1" customWidth="1"/>
    <col min="17" max="17" width="6" bestFit="1" customWidth="1"/>
    <col min="18" max="18" width="10" bestFit="1" customWidth="1"/>
    <col min="19" max="19" width="7.625" bestFit="1" customWidth="1"/>
    <col min="20" max="20" width="8.125" bestFit="1" customWidth="1"/>
    <col min="21" max="21" width="7.5" bestFit="1" customWidth="1"/>
    <col min="22" max="22" width="6.125" bestFit="1" customWidth="1"/>
    <col min="23" max="23" width="8.625" bestFit="1" customWidth="1"/>
    <col min="24" max="24" width="6.125" bestFit="1" customWidth="1"/>
    <col min="25" max="25" width="6.875" bestFit="1" customWidth="1"/>
    <col min="26" max="26" width="7.125" bestFit="1" customWidth="1"/>
    <col min="27" max="27" width="5.625" bestFit="1" customWidth="1"/>
    <col min="28" max="28" width="5.75" bestFit="1" customWidth="1"/>
    <col min="29" max="29" width="6.375" bestFit="1" customWidth="1"/>
    <col min="30" max="30" width="6.125" bestFit="1" customWidth="1"/>
    <col min="31" max="31" width="5.875" bestFit="1" customWidth="1"/>
    <col min="32" max="32" width="11.5" bestFit="1" customWidth="1"/>
    <col min="33" max="33" width="6.625" bestFit="1" customWidth="1"/>
    <col min="34" max="34" width="9.5" bestFit="1" customWidth="1"/>
    <col min="35" max="35" width="6.25" bestFit="1" customWidth="1"/>
    <col min="36" max="36" width="10.75" bestFit="1" customWidth="1"/>
    <col min="37" max="37" width="7.125" bestFit="1" customWidth="1"/>
    <col min="38" max="38" width="8.375" bestFit="1" customWidth="1"/>
    <col min="39" max="39" width="6.375" bestFit="1" customWidth="1"/>
    <col min="40" max="40" width="4" bestFit="1" customWidth="1"/>
    <col min="41" max="42" width="5" bestFit="1" customWidth="1"/>
  </cols>
  <sheetData>
    <row r="1" spans="1:42" ht="33.75" thickBot="1">
      <c r="A1" s="212" t="s">
        <v>530</v>
      </c>
      <c r="B1" s="213" t="s">
        <v>836</v>
      </c>
      <c r="C1" s="213" t="s">
        <v>12</v>
      </c>
      <c r="D1" s="213" t="s">
        <v>547</v>
      </c>
      <c r="E1" s="316" t="s">
        <v>532</v>
      </c>
      <c r="F1" s="317" t="s">
        <v>606</v>
      </c>
      <c r="G1" s="317" t="s">
        <v>656</v>
      </c>
      <c r="H1" s="317" t="s">
        <v>535</v>
      </c>
      <c r="I1" s="317" t="s">
        <v>578</v>
      </c>
      <c r="J1" s="317" t="s">
        <v>577</v>
      </c>
      <c r="K1" s="317" t="s">
        <v>537</v>
      </c>
      <c r="L1" s="317" t="s">
        <v>841</v>
      </c>
      <c r="M1" s="317" t="s">
        <v>676</v>
      </c>
      <c r="N1" s="317" t="s">
        <v>837</v>
      </c>
      <c r="O1" s="317" t="s">
        <v>840</v>
      </c>
      <c r="P1" s="317" t="s">
        <v>844</v>
      </c>
      <c r="Q1" s="317" t="s">
        <v>651</v>
      </c>
      <c r="R1" s="317" t="s">
        <v>654</v>
      </c>
      <c r="S1" s="317" t="s">
        <v>838</v>
      </c>
      <c r="T1" s="317" t="s">
        <v>612</v>
      </c>
      <c r="U1" s="317" t="s">
        <v>533</v>
      </c>
      <c r="V1" s="317" t="s">
        <v>536</v>
      </c>
      <c r="W1" s="317" t="s">
        <v>839</v>
      </c>
      <c r="X1" s="317" t="s">
        <v>618</v>
      </c>
      <c r="Y1" s="317" t="s">
        <v>619</v>
      </c>
      <c r="Z1" s="317" t="s">
        <v>842</v>
      </c>
      <c r="AA1" s="317" t="s">
        <v>621</v>
      </c>
      <c r="AB1" s="317" t="s">
        <v>843</v>
      </c>
      <c r="AC1" s="317" t="s">
        <v>623</v>
      </c>
      <c r="AD1" s="317" t="s">
        <v>625</v>
      </c>
      <c r="AE1" s="317" t="s">
        <v>539</v>
      </c>
      <c r="AF1" s="317" t="s">
        <v>633</v>
      </c>
      <c r="AG1" s="317" t="s">
        <v>845</v>
      </c>
      <c r="AH1" s="317" t="s">
        <v>640</v>
      </c>
      <c r="AI1" s="317" t="s">
        <v>846</v>
      </c>
      <c r="AJ1" s="317" t="s">
        <v>552</v>
      </c>
      <c r="AK1" s="317" t="s">
        <v>847</v>
      </c>
      <c r="AL1" s="317" t="s">
        <v>568</v>
      </c>
      <c r="AM1" s="317" t="s">
        <v>603</v>
      </c>
      <c r="AN1" s="317" t="s">
        <v>686</v>
      </c>
      <c r="AO1" s="317"/>
      <c r="AP1" s="317"/>
    </row>
    <row r="2" spans="1:42" ht="16.5">
      <c r="A2" s="220">
        <v>42005</v>
      </c>
      <c r="B2" s="389">
        <f t="shared" ref="B2:B49" si="0">E2-D2</f>
        <v>67767.26400000001</v>
      </c>
      <c r="C2" s="390"/>
      <c r="D2" s="389">
        <v>19.43</v>
      </c>
      <c r="E2" s="398">
        <v>67786.694000000003</v>
      </c>
      <c r="F2" s="391">
        <v>0</v>
      </c>
      <c r="G2" s="391">
        <v>8508.8379999999997</v>
      </c>
      <c r="H2" s="391">
        <v>5672.6589999999997</v>
      </c>
      <c r="I2" s="391">
        <v>51583.877999999997</v>
      </c>
      <c r="J2" s="391">
        <v>2.7440000000000002</v>
      </c>
      <c r="K2" s="391">
        <v>0</v>
      </c>
      <c r="L2" s="391">
        <v>9.93</v>
      </c>
      <c r="M2" s="391">
        <v>8.5660000000000007</v>
      </c>
      <c r="N2" s="391"/>
      <c r="O2" s="391"/>
      <c r="P2" s="391"/>
      <c r="Q2" s="391"/>
      <c r="R2" s="391"/>
      <c r="S2" s="391"/>
      <c r="T2" s="391"/>
      <c r="U2" s="391"/>
      <c r="V2" s="391"/>
      <c r="W2" s="391"/>
      <c r="X2" s="391"/>
      <c r="Y2" s="391"/>
      <c r="Z2" s="391"/>
      <c r="AA2" s="391"/>
      <c r="AB2" s="391"/>
      <c r="AC2" s="391"/>
      <c r="AD2" s="391"/>
      <c r="AE2" s="391"/>
      <c r="AF2" s="391"/>
      <c r="AG2" s="391"/>
      <c r="AH2" s="391">
        <v>2000</v>
      </c>
      <c r="AI2" s="391"/>
      <c r="AJ2" s="391"/>
      <c r="AK2" s="391"/>
      <c r="AL2" s="391"/>
      <c r="AM2" s="391"/>
      <c r="AN2" s="391"/>
      <c r="AO2" s="391"/>
      <c r="AP2" s="391"/>
    </row>
    <row r="3" spans="1:42" ht="16.5">
      <c r="A3" s="225">
        <v>42036</v>
      </c>
      <c r="B3" s="392">
        <f t="shared" si="0"/>
        <v>70864.368000000002</v>
      </c>
      <c r="C3" s="393"/>
      <c r="D3" s="392">
        <v>19.18</v>
      </c>
      <c r="E3" s="403">
        <v>70883.547999999995</v>
      </c>
      <c r="F3" s="394">
        <v>3577.3409999999999</v>
      </c>
      <c r="G3" s="394">
        <v>1055.5830000000001</v>
      </c>
      <c r="H3" s="394">
        <v>820.49199999999996</v>
      </c>
      <c r="I3" s="394">
        <v>13860.924000000001</v>
      </c>
      <c r="J3" s="394">
        <v>12.372999999999999</v>
      </c>
      <c r="K3" s="394">
        <v>26164.606</v>
      </c>
      <c r="L3" s="394">
        <v>2.0419999999999998</v>
      </c>
      <c r="M3" s="394">
        <v>4.4240000000000004</v>
      </c>
      <c r="N3" s="394"/>
      <c r="O3" s="394"/>
      <c r="P3" s="394"/>
      <c r="Q3" s="394"/>
      <c r="R3" s="394"/>
      <c r="S3" s="394"/>
      <c r="T3" s="394"/>
      <c r="U3" s="394"/>
      <c r="V3" s="394"/>
      <c r="W3" s="394"/>
      <c r="X3" s="394">
        <v>18400</v>
      </c>
      <c r="Y3" s="394"/>
      <c r="Z3" s="394"/>
      <c r="AA3" s="394"/>
      <c r="AB3" s="394"/>
      <c r="AC3" s="394"/>
      <c r="AD3" s="394"/>
      <c r="AE3" s="394"/>
      <c r="AF3" s="394">
        <v>3.84</v>
      </c>
      <c r="AG3" s="394"/>
      <c r="AH3" s="394">
        <v>6979.5640000000003</v>
      </c>
      <c r="AI3" s="394"/>
      <c r="AJ3" s="394"/>
      <c r="AK3" s="394"/>
      <c r="AL3" s="394"/>
      <c r="AM3" s="394"/>
      <c r="AN3" s="394"/>
      <c r="AO3" s="394"/>
      <c r="AP3" s="394"/>
    </row>
    <row r="4" spans="1:42" ht="16.5">
      <c r="A4" s="225">
        <v>42064</v>
      </c>
      <c r="B4" s="392">
        <f t="shared" si="0"/>
        <v>62620.802000000003</v>
      </c>
      <c r="C4" s="393"/>
      <c r="D4" s="392">
        <v>37.5</v>
      </c>
      <c r="E4" s="403">
        <v>62658.302000000003</v>
      </c>
      <c r="F4" s="394">
        <v>7269.393</v>
      </c>
      <c r="G4" s="394">
        <v>13329.945</v>
      </c>
      <c r="H4" s="394">
        <v>0</v>
      </c>
      <c r="I4" s="394">
        <v>24337.795999999998</v>
      </c>
      <c r="J4" s="394">
        <v>0.17100000000000001</v>
      </c>
      <c r="K4" s="394">
        <v>10846.999</v>
      </c>
      <c r="L4" s="394">
        <v>20.039000000000001</v>
      </c>
      <c r="M4" s="394">
        <v>5.2930000000000001</v>
      </c>
      <c r="N4" s="394"/>
      <c r="O4" s="394"/>
      <c r="P4" s="394"/>
      <c r="Q4" s="394"/>
      <c r="R4" s="394"/>
      <c r="S4" s="394"/>
      <c r="T4" s="394"/>
      <c r="U4" s="394"/>
      <c r="V4" s="394"/>
      <c r="W4" s="394"/>
      <c r="X4" s="394">
        <v>6848.6450000000004</v>
      </c>
      <c r="Y4" s="394"/>
      <c r="Z4" s="394"/>
      <c r="AA4" s="394"/>
      <c r="AB4" s="394"/>
      <c r="AC4" s="394"/>
      <c r="AD4" s="394"/>
      <c r="AE4" s="394"/>
      <c r="AF4" s="394"/>
      <c r="AG4" s="394"/>
      <c r="AH4" s="394"/>
      <c r="AI4" s="394"/>
      <c r="AJ4" s="394"/>
      <c r="AK4" s="394"/>
      <c r="AL4" s="394"/>
      <c r="AM4" s="394"/>
      <c r="AN4" s="394"/>
      <c r="AO4" s="394"/>
      <c r="AP4" s="394"/>
    </row>
    <row r="5" spans="1:42" ht="16.5">
      <c r="A5" s="225">
        <v>42095</v>
      </c>
      <c r="B5" s="392">
        <f t="shared" si="0"/>
        <v>100667.81599999999</v>
      </c>
      <c r="C5" s="393"/>
      <c r="D5" s="392">
        <v>19.079999999999998</v>
      </c>
      <c r="E5" s="403">
        <v>100686.89599999999</v>
      </c>
      <c r="F5" s="394">
        <v>15954.963</v>
      </c>
      <c r="G5" s="394">
        <v>36598.436000000002</v>
      </c>
      <c r="H5" s="394">
        <v>3642.1970000000001</v>
      </c>
      <c r="I5" s="394">
        <v>24110.798999999999</v>
      </c>
      <c r="J5" s="394">
        <v>3.58</v>
      </c>
      <c r="K5" s="394">
        <v>20360.842000000001</v>
      </c>
      <c r="L5" s="394">
        <v>15.821999999999999</v>
      </c>
      <c r="M5" s="394">
        <v>0</v>
      </c>
      <c r="N5" s="394"/>
      <c r="O5" s="394"/>
      <c r="P5" s="394"/>
      <c r="Q5" s="394"/>
      <c r="R5" s="394"/>
      <c r="S5" s="394"/>
      <c r="T5" s="394"/>
      <c r="U5" s="394"/>
      <c r="V5" s="394"/>
      <c r="W5" s="394"/>
      <c r="X5" s="394"/>
      <c r="Y5" s="394"/>
      <c r="Z5" s="394"/>
      <c r="AA5" s="394"/>
      <c r="AB5" s="394"/>
      <c r="AC5" s="394"/>
      <c r="AD5" s="394"/>
      <c r="AE5" s="394"/>
      <c r="AF5" s="394">
        <v>0</v>
      </c>
      <c r="AG5" s="394"/>
      <c r="AH5" s="394"/>
      <c r="AI5" s="394"/>
      <c r="AJ5" s="394"/>
      <c r="AK5" s="394"/>
      <c r="AL5" s="394"/>
      <c r="AM5" s="394"/>
      <c r="AN5" s="394"/>
      <c r="AO5" s="394"/>
      <c r="AP5" s="394"/>
    </row>
    <row r="6" spans="1:42" ht="16.5">
      <c r="A6" s="225">
        <v>42125</v>
      </c>
      <c r="B6" s="392">
        <f t="shared" si="0"/>
        <v>82561.702999999994</v>
      </c>
      <c r="C6" s="393"/>
      <c r="D6" s="392">
        <v>0</v>
      </c>
      <c r="E6" s="403">
        <v>82561.702999999994</v>
      </c>
      <c r="F6" s="394">
        <v>16394.907999999999</v>
      </c>
      <c r="G6" s="394">
        <v>5671.0889999999999</v>
      </c>
      <c r="H6" s="394">
        <v>4637.7830000000004</v>
      </c>
      <c r="I6" s="394">
        <v>39555.837</v>
      </c>
      <c r="J6" s="394">
        <v>19.385000000000002</v>
      </c>
      <c r="K6" s="394">
        <v>16252.903</v>
      </c>
      <c r="L6" s="394">
        <v>22.619</v>
      </c>
      <c r="M6" s="394">
        <v>1.694</v>
      </c>
      <c r="N6" s="394"/>
      <c r="O6" s="394"/>
      <c r="P6" s="394"/>
      <c r="Q6" s="394"/>
      <c r="R6" s="394"/>
      <c r="S6" s="394"/>
      <c r="T6" s="394"/>
      <c r="U6" s="394"/>
      <c r="V6" s="394"/>
      <c r="W6" s="394"/>
      <c r="X6" s="394"/>
      <c r="Y6" s="394"/>
      <c r="Z6" s="394"/>
      <c r="AA6" s="394"/>
      <c r="AB6" s="394"/>
      <c r="AC6" s="394"/>
      <c r="AD6" s="394"/>
      <c r="AE6" s="394"/>
      <c r="AF6" s="394">
        <v>3.84</v>
      </c>
      <c r="AG6" s="394"/>
      <c r="AH6" s="394"/>
      <c r="AI6" s="394"/>
      <c r="AJ6" s="394"/>
      <c r="AK6" s="394"/>
      <c r="AL6" s="394"/>
      <c r="AM6" s="394"/>
      <c r="AN6" s="394"/>
      <c r="AO6" s="394"/>
      <c r="AP6" s="394"/>
    </row>
    <row r="7" spans="1:42" ht="16.5">
      <c r="A7" s="225">
        <v>42156</v>
      </c>
      <c r="B7" s="392">
        <f t="shared" si="0"/>
        <v>58717.095999999998</v>
      </c>
      <c r="C7" s="393"/>
      <c r="D7" s="392">
        <v>0</v>
      </c>
      <c r="E7" s="403">
        <v>58717.095999999998</v>
      </c>
      <c r="F7" s="394">
        <v>10988.214</v>
      </c>
      <c r="G7" s="394">
        <v>1000</v>
      </c>
      <c r="H7" s="394">
        <v>12993.254000000001</v>
      </c>
      <c r="I7" s="394">
        <v>13823.683999999999</v>
      </c>
      <c r="J7" s="394">
        <v>7.2949999999999999</v>
      </c>
      <c r="K7" s="394">
        <v>19883.463</v>
      </c>
      <c r="L7" s="394">
        <v>12.129</v>
      </c>
      <c r="M7" s="394">
        <v>3.4990000000000001</v>
      </c>
      <c r="N7" s="394"/>
      <c r="O7" s="394"/>
      <c r="P7" s="394"/>
      <c r="Q7" s="394"/>
      <c r="R7" s="394"/>
      <c r="S7" s="394"/>
      <c r="T7" s="394"/>
      <c r="U7" s="394"/>
      <c r="V7" s="394"/>
      <c r="W7" s="394"/>
      <c r="X7" s="394"/>
      <c r="Y7" s="394"/>
      <c r="Z7" s="394"/>
      <c r="AA7" s="394"/>
      <c r="AB7" s="394"/>
      <c r="AC7" s="394"/>
      <c r="AD7" s="394"/>
      <c r="AE7" s="394"/>
      <c r="AF7" s="394"/>
      <c r="AG7" s="394"/>
      <c r="AH7" s="394"/>
      <c r="AI7" s="394"/>
      <c r="AJ7" s="394"/>
      <c r="AK7" s="394"/>
      <c r="AL7" s="394"/>
      <c r="AM7" s="394"/>
      <c r="AN7" s="394"/>
      <c r="AO7" s="394"/>
      <c r="AP7" s="394"/>
    </row>
    <row r="8" spans="1:42" ht="16.5">
      <c r="A8" s="225">
        <v>42186</v>
      </c>
      <c r="B8" s="392">
        <f t="shared" si="0"/>
        <v>66407.344999999987</v>
      </c>
      <c r="C8" s="393"/>
      <c r="D8" s="392">
        <v>18.195</v>
      </c>
      <c r="E8" s="403">
        <v>66425.539999999994</v>
      </c>
      <c r="F8" s="394">
        <v>19285.89</v>
      </c>
      <c r="G8" s="394">
        <v>5501.4409999999998</v>
      </c>
      <c r="H8" s="394">
        <v>2412.9659999999999</v>
      </c>
      <c r="I8" s="394">
        <v>30273.734</v>
      </c>
      <c r="J8" s="394">
        <v>0.13</v>
      </c>
      <c r="K8" s="394">
        <v>8938.4220000000005</v>
      </c>
      <c r="L8" s="394">
        <v>3.7930000000000001</v>
      </c>
      <c r="M8" s="394">
        <v>8.0000000000000002E-3</v>
      </c>
      <c r="N8" s="394"/>
      <c r="O8" s="394"/>
      <c r="P8" s="394"/>
      <c r="Q8" s="394"/>
      <c r="R8" s="394"/>
      <c r="S8" s="394"/>
      <c r="T8" s="394"/>
      <c r="U8" s="394"/>
      <c r="V8" s="394"/>
      <c r="W8" s="394"/>
      <c r="X8" s="394"/>
      <c r="Y8" s="394"/>
      <c r="Z8" s="394"/>
      <c r="AA8" s="394"/>
      <c r="AB8" s="394"/>
      <c r="AC8" s="394"/>
      <c r="AD8" s="394"/>
      <c r="AE8" s="394"/>
      <c r="AF8" s="394"/>
      <c r="AG8" s="394"/>
      <c r="AH8" s="394"/>
      <c r="AI8" s="394"/>
      <c r="AJ8" s="394"/>
      <c r="AK8" s="394"/>
      <c r="AL8" s="394"/>
      <c r="AM8" s="394"/>
      <c r="AN8" s="394"/>
      <c r="AO8" s="394"/>
      <c r="AP8" s="394"/>
    </row>
    <row r="9" spans="1:42" ht="16.5">
      <c r="A9" s="225">
        <v>42217</v>
      </c>
      <c r="B9" s="392">
        <f t="shared" si="0"/>
        <v>70783.724000000002</v>
      </c>
      <c r="C9" s="393"/>
      <c r="D9" s="392">
        <v>0</v>
      </c>
      <c r="E9" s="403">
        <v>70783.724000000002</v>
      </c>
      <c r="F9" s="394">
        <v>4685.67</v>
      </c>
      <c r="G9" s="394">
        <v>6925.7910000000002</v>
      </c>
      <c r="H9" s="394">
        <v>15124.733</v>
      </c>
      <c r="I9" s="394">
        <v>23017.337</v>
      </c>
      <c r="J9" s="394">
        <v>0.11700000000000001</v>
      </c>
      <c r="K9" s="394">
        <v>21010.606</v>
      </c>
      <c r="L9" s="394">
        <v>14.528</v>
      </c>
      <c r="M9" s="394">
        <v>4.9420000000000002</v>
      </c>
      <c r="N9" s="394"/>
      <c r="O9" s="394"/>
      <c r="P9" s="394"/>
      <c r="Q9" s="394"/>
      <c r="R9" s="394"/>
      <c r="S9" s="394"/>
      <c r="T9" s="394"/>
      <c r="U9" s="394"/>
      <c r="V9" s="394"/>
      <c r="W9" s="394"/>
      <c r="X9" s="394"/>
      <c r="Y9" s="394"/>
      <c r="Z9" s="394"/>
      <c r="AA9" s="394"/>
      <c r="AB9" s="394"/>
      <c r="AC9" s="394"/>
      <c r="AD9" s="394"/>
      <c r="AE9" s="394"/>
      <c r="AF9" s="394"/>
      <c r="AG9" s="394"/>
      <c r="AH9" s="394"/>
      <c r="AI9" s="394"/>
      <c r="AJ9" s="394"/>
      <c r="AK9" s="394"/>
      <c r="AL9" s="394"/>
      <c r="AM9" s="394"/>
      <c r="AN9" s="394"/>
      <c r="AO9" s="394"/>
      <c r="AP9" s="394"/>
    </row>
    <row r="10" spans="1:42" ht="16.5">
      <c r="A10" s="225">
        <v>42248</v>
      </c>
      <c r="B10" s="392">
        <f t="shared" si="0"/>
        <v>52545.192999999999</v>
      </c>
      <c r="C10" s="393"/>
      <c r="D10" s="392">
        <v>0</v>
      </c>
      <c r="E10" s="403">
        <v>52545.192999999999</v>
      </c>
      <c r="F10" s="394">
        <v>4192.0870000000004</v>
      </c>
      <c r="G10" s="394">
        <v>11005.566999999999</v>
      </c>
      <c r="H10" s="394">
        <v>322</v>
      </c>
      <c r="I10" s="394">
        <v>36793.148000000001</v>
      </c>
      <c r="J10" s="394">
        <v>0.27600000000000002</v>
      </c>
      <c r="K10" s="394">
        <v>200</v>
      </c>
      <c r="L10" s="394">
        <v>23.297999999999998</v>
      </c>
      <c r="M10" s="394">
        <v>5.6219999999999999</v>
      </c>
      <c r="N10" s="394"/>
      <c r="O10" s="394"/>
      <c r="P10" s="394"/>
      <c r="Q10" s="394"/>
      <c r="R10" s="394"/>
      <c r="S10" s="394"/>
      <c r="T10" s="394"/>
      <c r="U10" s="394"/>
      <c r="V10" s="394"/>
      <c r="W10" s="394"/>
      <c r="X10" s="394"/>
      <c r="Y10" s="394"/>
      <c r="Z10" s="394"/>
      <c r="AA10" s="394"/>
      <c r="AB10" s="394"/>
      <c r="AC10" s="394"/>
      <c r="AD10" s="394"/>
      <c r="AE10" s="394"/>
      <c r="AF10" s="394">
        <v>2.68</v>
      </c>
      <c r="AG10" s="394"/>
      <c r="AH10" s="394"/>
      <c r="AI10" s="394"/>
      <c r="AJ10" s="394"/>
      <c r="AK10" s="394"/>
      <c r="AL10" s="394"/>
      <c r="AM10" s="394"/>
      <c r="AN10" s="394"/>
      <c r="AO10" s="394"/>
      <c r="AP10" s="394"/>
    </row>
    <row r="11" spans="1:42" ht="16.5">
      <c r="A11" s="225">
        <v>42278</v>
      </c>
      <c r="B11" s="392">
        <f t="shared" si="0"/>
        <v>80471.100999999995</v>
      </c>
      <c r="C11" s="393"/>
      <c r="D11" s="392">
        <v>0</v>
      </c>
      <c r="E11" s="403">
        <v>80471.100999999995</v>
      </c>
      <c r="F11" s="394">
        <v>3150</v>
      </c>
      <c r="G11" s="394">
        <v>18842.832999999999</v>
      </c>
      <c r="H11" s="394">
        <v>7560.951</v>
      </c>
      <c r="I11" s="394">
        <v>28708.364000000001</v>
      </c>
      <c r="J11" s="394">
        <v>2.1709999999999998</v>
      </c>
      <c r="K11" s="394">
        <v>22187.893</v>
      </c>
      <c r="L11" s="394">
        <v>15.584</v>
      </c>
      <c r="M11" s="394">
        <v>3.3050000000000002</v>
      </c>
      <c r="N11" s="394"/>
      <c r="O11" s="394"/>
      <c r="P11" s="394"/>
      <c r="Q11" s="394"/>
      <c r="R11" s="394"/>
      <c r="S11" s="394"/>
      <c r="T11" s="394"/>
      <c r="U11" s="394"/>
      <c r="V11" s="394"/>
      <c r="W11" s="394"/>
      <c r="X11" s="394"/>
      <c r="Y11" s="394"/>
      <c r="Z11" s="394"/>
      <c r="AA11" s="394"/>
      <c r="AB11" s="394"/>
      <c r="AC11" s="394"/>
      <c r="AD11" s="394"/>
      <c r="AE11" s="394"/>
      <c r="AF11" s="394"/>
      <c r="AG11" s="394"/>
      <c r="AH11" s="394"/>
      <c r="AI11" s="394"/>
      <c r="AJ11" s="394"/>
      <c r="AK11" s="394"/>
      <c r="AL11" s="394"/>
      <c r="AM11" s="394"/>
      <c r="AN11" s="394"/>
      <c r="AO11" s="394"/>
      <c r="AP11" s="394"/>
    </row>
    <row r="12" spans="1:42" ht="16.5">
      <c r="A12" s="225">
        <v>42309</v>
      </c>
      <c r="B12" s="392">
        <f t="shared" si="0"/>
        <v>75067.108999999997</v>
      </c>
      <c r="C12" s="393"/>
      <c r="D12" s="392">
        <v>0</v>
      </c>
      <c r="E12" s="403">
        <v>75067.108999999997</v>
      </c>
      <c r="F12" s="394">
        <v>6200.2060000000001</v>
      </c>
      <c r="G12" s="394">
        <v>11325.564</v>
      </c>
      <c r="H12" s="394">
        <v>8739.9809999999998</v>
      </c>
      <c r="I12" s="394">
        <v>42282.446000000004</v>
      </c>
      <c r="J12" s="394">
        <v>4.1000000000000002E-2</v>
      </c>
      <c r="K12" s="394">
        <v>6478.9830000000002</v>
      </c>
      <c r="L12" s="394">
        <v>33.668999999999997</v>
      </c>
      <c r="M12" s="394">
        <v>6.1520000000000001</v>
      </c>
      <c r="N12" s="394"/>
      <c r="O12" s="394"/>
      <c r="P12" s="394"/>
      <c r="Q12" s="394"/>
      <c r="R12" s="394"/>
      <c r="S12" s="394"/>
      <c r="T12" s="394"/>
      <c r="U12" s="394"/>
      <c r="V12" s="394"/>
      <c r="W12" s="394"/>
      <c r="X12" s="394"/>
      <c r="Y12" s="394"/>
      <c r="Z12" s="394"/>
      <c r="AA12" s="394"/>
      <c r="AB12" s="394"/>
      <c r="AC12" s="394"/>
      <c r="AD12" s="394"/>
      <c r="AE12" s="394"/>
      <c r="AF12" s="394"/>
      <c r="AG12" s="394"/>
      <c r="AH12" s="394"/>
      <c r="AI12" s="394"/>
      <c r="AJ12" s="394"/>
      <c r="AK12" s="394"/>
      <c r="AL12" s="394"/>
      <c r="AM12" s="394"/>
      <c r="AN12" s="394"/>
      <c r="AO12" s="394"/>
      <c r="AP12" s="394"/>
    </row>
    <row r="13" spans="1:42" ht="17.25" thickBot="1">
      <c r="A13" s="230">
        <v>42339</v>
      </c>
      <c r="B13" s="395">
        <f t="shared" si="0"/>
        <v>52238.493000000002</v>
      </c>
      <c r="C13" s="396"/>
      <c r="D13" s="395">
        <v>0.126</v>
      </c>
      <c r="E13" s="409">
        <v>52238.618999999999</v>
      </c>
      <c r="F13" s="397">
        <v>0</v>
      </c>
      <c r="G13" s="397">
        <v>23983.906999999999</v>
      </c>
      <c r="H13" s="397">
        <v>3992.9229999999998</v>
      </c>
      <c r="I13" s="397">
        <v>24226.97</v>
      </c>
      <c r="J13" s="397">
        <v>27.632000000000001</v>
      </c>
      <c r="K13" s="397">
        <v>0</v>
      </c>
      <c r="L13" s="397">
        <v>1.3839999999999999</v>
      </c>
      <c r="M13" s="397">
        <v>5.7560000000000002</v>
      </c>
      <c r="N13" s="397"/>
      <c r="O13" s="397"/>
      <c r="P13" s="397"/>
      <c r="Q13" s="397"/>
      <c r="R13" s="397"/>
      <c r="S13" s="397"/>
      <c r="T13" s="397"/>
      <c r="U13" s="397"/>
      <c r="V13" s="397"/>
      <c r="W13" s="397"/>
      <c r="X13" s="397"/>
      <c r="Y13" s="397"/>
      <c r="Z13" s="397"/>
      <c r="AA13" s="397"/>
      <c r="AB13" s="397"/>
      <c r="AC13" s="397"/>
      <c r="AD13" s="397"/>
      <c r="AE13" s="397"/>
      <c r="AF13" s="397"/>
      <c r="AG13" s="397"/>
      <c r="AH13" s="397"/>
      <c r="AI13" s="397"/>
      <c r="AJ13" s="397"/>
      <c r="AK13" s="397"/>
      <c r="AL13" s="397"/>
      <c r="AM13" s="397"/>
      <c r="AN13" s="397"/>
      <c r="AO13" s="397"/>
      <c r="AP13" s="397"/>
    </row>
    <row r="14" spans="1:42" ht="16.5">
      <c r="A14" s="220">
        <v>42370</v>
      </c>
      <c r="B14" s="389">
        <f t="shared" si="0"/>
        <v>86079.024999999994</v>
      </c>
      <c r="C14" s="390">
        <f>(SUM(B14)/SUM(B2))-1</f>
        <v>0.27021543912411716</v>
      </c>
      <c r="D14" s="389">
        <v>0</v>
      </c>
      <c r="E14" s="398">
        <v>86079.024999999994</v>
      </c>
      <c r="F14" s="391"/>
      <c r="G14" s="391">
        <v>10895.619000000001</v>
      </c>
      <c r="H14" s="391">
        <v>4198.9970000000003</v>
      </c>
      <c r="I14" s="391">
        <v>36741.976000000002</v>
      </c>
      <c r="J14" s="391">
        <v>0.35599999999999998</v>
      </c>
      <c r="K14" s="391">
        <v>31220.603999999999</v>
      </c>
      <c r="L14" s="391">
        <v>10.3</v>
      </c>
      <c r="M14" s="391">
        <v>11.173</v>
      </c>
      <c r="N14" s="391"/>
      <c r="O14" s="391"/>
      <c r="P14" s="391"/>
      <c r="Q14" s="391">
        <v>0</v>
      </c>
      <c r="R14" s="391"/>
      <c r="S14" s="391"/>
      <c r="T14" s="391"/>
      <c r="U14" s="391"/>
      <c r="V14" s="391"/>
      <c r="W14" s="391"/>
      <c r="X14" s="391"/>
      <c r="Y14" s="391"/>
      <c r="Z14" s="391"/>
      <c r="AA14" s="391"/>
      <c r="AB14" s="391"/>
      <c r="AC14" s="391"/>
      <c r="AD14" s="391"/>
      <c r="AE14" s="391"/>
      <c r="AF14" s="391"/>
      <c r="AG14" s="391">
        <v>3000</v>
      </c>
      <c r="AH14" s="391"/>
      <c r="AI14" s="391"/>
      <c r="AJ14" s="391"/>
      <c r="AK14" s="391"/>
      <c r="AL14" s="391"/>
      <c r="AM14" s="391"/>
      <c r="AN14" s="391"/>
      <c r="AO14" s="391"/>
      <c r="AP14" s="391"/>
    </row>
    <row r="15" spans="1:42" ht="16.5">
      <c r="A15" s="225">
        <v>42401</v>
      </c>
      <c r="B15" s="392">
        <f t="shared" si="0"/>
        <v>81573.870999999999</v>
      </c>
      <c r="C15" s="393">
        <f>(SUM(B14:B15)/SUM(B2:B3))-1</f>
        <v>0.20934085230995469</v>
      </c>
      <c r="D15" s="392">
        <v>0</v>
      </c>
      <c r="E15" s="403">
        <v>81573.870999999999</v>
      </c>
      <c r="F15" s="394"/>
      <c r="G15" s="394">
        <v>13469.728999999999</v>
      </c>
      <c r="H15" s="394">
        <v>0</v>
      </c>
      <c r="I15" s="394">
        <v>26362.108</v>
      </c>
      <c r="J15" s="394">
        <v>4.8000000000000001E-2</v>
      </c>
      <c r="K15" s="394">
        <v>31627.398000000001</v>
      </c>
      <c r="L15" s="394">
        <v>12.064</v>
      </c>
      <c r="M15" s="394">
        <v>19.204000000000001</v>
      </c>
      <c r="N15" s="394"/>
      <c r="O15" s="394"/>
      <c r="P15" s="394"/>
      <c r="Q15" s="394">
        <v>0.74199999999999999</v>
      </c>
      <c r="R15" s="394"/>
      <c r="S15" s="394">
        <v>2300</v>
      </c>
      <c r="T15" s="394"/>
      <c r="U15" s="394"/>
      <c r="V15" s="394"/>
      <c r="W15" s="394"/>
      <c r="X15" s="394"/>
      <c r="Y15" s="394"/>
      <c r="Z15" s="394"/>
      <c r="AA15" s="394"/>
      <c r="AB15" s="394"/>
      <c r="AC15" s="394"/>
      <c r="AD15" s="394"/>
      <c r="AE15" s="394"/>
      <c r="AF15" s="394"/>
      <c r="AG15" s="394">
        <v>7782.5780000000004</v>
      </c>
      <c r="AH15" s="394"/>
      <c r="AI15" s="394"/>
      <c r="AJ15" s="394"/>
      <c r="AK15" s="394"/>
      <c r="AL15" s="394"/>
      <c r="AM15" s="394"/>
      <c r="AN15" s="394"/>
      <c r="AO15" s="394"/>
      <c r="AP15" s="394"/>
    </row>
    <row r="16" spans="1:42" ht="16.5">
      <c r="A16" s="225">
        <v>42430</v>
      </c>
      <c r="B16" s="392">
        <f t="shared" si="0"/>
        <v>90111.565000000002</v>
      </c>
      <c r="C16" s="393">
        <f>(SUM(B14:B16)/SUM(B2:B4))-1</f>
        <v>0.28080170697463469</v>
      </c>
      <c r="D16" s="392">
        <v>0</v>
      </c>
      <c r="E16" s="403">
        <v>90111.565000000002</v>
      </c>
      <c r="F16" s="394"/>
      <c r="G16" s="394">
        <v>15738.009</v>
      </c>
      <c r="H16" s="394">
        <v>1499.4169999999999</v>
      </c>
      <c r="I16" s="394">
        <v>40884.491000000002</v>
      </c>
      <c r="J16" s="394">
        <v>6.6079999999999997</v>
      </c>
      <c r="K16" s="394">
        <v>25313.168000000001</v>
      </c>
      <c r="L16" s="394">
        <v>14.664999999999999</v>
      </c>
      <c r="M16" s="394">
        <v>2.84</v>
      </c>
      <c r="N16" s="394"/>
      <c r="O16" s="394"/>
      <c r="P16" s="394"/>
      <c r="Q16" s="394">
        <v>0</v>
      </c>
      <c r="R16" s="394"/>
      <c r="S16" s="394">
        <v>1749.26</v>
      </c>
      <c r="T16" s="394"/>
      <c r="U16" s="394"/>
      <c r="V16" s="394"/>
      <c r="W16" s="394"/>
      <c r="X16" s="394"/>
      <c r="Y16" s="394"/>
      <c r="Z16" s="394"/>
      <c r="AA16" s="394"/>
      <c r="AB16" s="394"/>
      <c r="AC16" s="394"/>
      <c r="AD16" s="394"/>
      <c r="AE16" s="394"/>
      <c r="AF16" s="394"/>
      <c r="AG16" s="394">
        <v>4903.0469999999996</v>
      </c>
      <c r="AH16" s="394"/>
      <c r="AI16" s="394"/>
      <c r="AJ16" s="394"/>
      <c r="AK16" s="394"/>
      <c r="AL16" s="394"/>
      <c r="AM16" s="394"/>
      <c r="AN16" s="394"/>
      <c r="AO16" s="394"/>
      <c r="AP16" s="394"/>
    </row>
    <row r="17" spans="1:42" ht="16.5">
      <c r="A17" s="225">
        <v>42461</v>
      </c>
      <c r="B17" s="392">
        <f t="shared" si="0"/>
        <v>73230.357000000004</v>
      </c>
      <c r="C17" s="393">
        <f>(SUM(B14:B17)/SUM(B2:B5))-1</f>
        <v>9.6298833880801293E-2</v>
      </c>
      <c r="D17" s="392">
        <v>0</v>
      </c>
      <c r="E17" s="403">
        <v>73230.357000000004</v>
      </c>
      <c r="F17" s="394"/>
      <c r="G17" s="394">
        <v>14775.995000000001</v>
      </c>
      <c r="H17" s="394">
        <v>1499.4169999999999</v>
      </c>
      <c r="I17" s="394">
        <v>37397.061000000002</v>
      </c>
      <c r="J17" s="394">
        <v>3.3719999999999999</v>
      </c>
      <c r="K17" s="394">
        <v>19343.521000000001</v>
      </c>
      <c r="L17" s="394">
        <v>10.89</v>
      </c>
      <c r="M17" s="394">
        <v>0.10100000000000001</v>
      </c>
      <c r="N17" s="394"/>
      <c r="O17" s="394"/>
      <c r="P17" s="394"/>
      <c r="Q17" s="394">
        <v>0</v>
      </c>
      <c r="R17" s="394"/>
      <c r="S17" s="394"/>
      <c r="T17" s="394"/>
      <c r="U17" s="394"/>
      <c r="V17" s="394"/>
      <c r="W17" s="394"/>
      <c r="X17" s="394"/>
      <c r="Y17" s="394"/>
      <c r="Z17" s="394"/>
      <c r="AA17" s="394"/>
      <c r="AB17" s="394"/>
      <c r="AC17" s="394">
        <v>200</v>
      </c>
      <c r="AD17" s="394"/>
      <c r="AE17" s="394"/>
      <c r="AF17" s="394"/>
      <c r="AG17" s="394"/>
      <c r="AH17" s="394"/>
      <c r="AI17" s="394"/>
      <c r="AJ17" s="394"/>
      <c r="AK17" s="394"/>
      <c r="AL17" s="394"/>
      <c r="AM17" s="394"/>
      <c r="AN17" s="394"/>
      <c r="AO17" s="394"/>
      <c r="AP17" s="394"/>
    </row>
    <row r="18" spans="1:42" ht="16.5">
      <c r="A18" s="225">
        <v>42491</v>
      </c>
      <c r="B18" s="392">
        <f t="shared" si="0"/>
        <v>80763.114000000001</v>
      </c>
      <c r="C18" s="393">
        <f>(SUM(B14:B18)/SUM(B2:B6))-1</f>
        <v>7.0942156809113088E-2</v>
      </c>
      <c r="D18" s="392">
        <v>0</v>
      </c>
      <c r="E18" s="403">
        <v>80763.114000000001</v>
      </c>
      <c r="F18" s="394"/>
      <c r="G18" s="394">
        <v>40248.519999999997</v>
      </c>
      <c r="H18" s="394">
        <v>0</v>
      </c>
      <c r="I18" s="394">
        <v>16185.007</v>
      </c>
      <c r="J18" s="394">
        <v>14.355</v>
      </c>
      <c r="K18" s="394">
        <v>20038.663</v>
      </c>
      <c r="L18" s="394">
        <v>21.367999999999999</v>
      </c>
      <c r="M18" s="394">
        <v>0.23799999999999999</v>
      </c>
      <c r="N18" s="394"/>
      <c r="O18" s="394"/>
      <c r="P18" s="394"/>
      <c r="Q18" s="394">
        <v>0</v>
      </c>
      <c r="R18" s="394"/>
      <c r="S18" s="394"/>
      <c r="T18" s="394"/>
      <c r="U18" s="394"/>
      <c r="V18" s="394"/>
      <c r="W18" s="394"/>
      <c r="X18" s="394"/>
      <c r="Y18" s="394"/>
      <c r="Z18" s="394"/>
      <c r="AA18" s="394"/>
      <c r="AB18" s="394"/>
      <c r="AC18" s="394">
        <v>4252.9629999999997</v>
      </c>
      <c r="AD18" s="394"/>
      <c r="AE18" s="394"/>
      <c r="AF18" s="394"/>
      <c r="AG18" s="394"/>
      <c r="AH18" s="394"/>
      <c r="AI18" s="394"/>
      <c r="AJ18" s="394"/>
      <c r="AK18" s="394"/>
      <c r="AL18" s="394"/>
      <c r="AM18" s="394"/>
      <c r="AN18" s="394"/>
      <c r="AO18" s="394"/>
      <c r="AP18" s="394"/>
    </row>
    <row r="19" spans="1:42" ht="16.5">
      <c r="A19" s="225">
        <v>42522</v>
      </c>
      <c r="B19" s="392">
        <f t="shared" si="0"/>
        <v>92543.557000000001</v>
      </c>
      <c r="C19" s="393">
        <f>(SUM(B14:B19)/SUM(B2:B7))-1</f>
        <v>0.13786681207431939</v>
      </c>
      <c r="D19" s="392">
        <v>0</v>
      </c>
      <c r="E19" s="403">
        <v>92543.557000000001</v>
      </c>
      <c r="F19" s="394"/>
      <c r="G19" s="394">
        <v>36530.5</v>
      </c>
      <c r="H19" s="394">
        <v>4176.2290000000003</v>
      </c>
      <c r="I19" s="394">
        <v>27614.811000000002</v>
      </c>
      <c r="J19" s="394">
        <v>14.683999999999999</v>
      </c>
      <c r="K19" s="394">
        <v>23689.546999999999</v>
      </c>
      <c r="L19" s="394">
        <v>16.582999999999998</v>
      </c>
      <c r="M19" s="394">
        <v>9.5000000000000001E-2</v>
      </c>
      <c r="N19" s="394"/>
      <c r="O19" s="394"/>
      <c r="P19" s="394"/>
      <c r="Q19" s="394">
        <v>1.07</v>
      </c>
      <c r="R19" s="394"/>
      <c r="S19" s="394"/>
      <c r="T19" s="394"/>
      <c r="U19" s="394"/>
      <c r="V19" s="394"/>
      <c r="W19" s="394"/>
      <c r="X19" s="394"/>
      <c r="Y19" s="394"/>
      <c r="Z19" s="394"/>
      <c r="AA19" s="394"/>
      <c r="AB19" s="394"/>
      <c r="AC19" s="394">
        <v>500</v>
      </c>
      <c r="AD19" s="394"/>
      <c r="AE19" s="394"/>
      <c r="AF19" s="394"/>
      <c r="AG19" s="394"/>
      <c r="AH19" s="394"/>
      <c r="AI19" s="394"/>
      <c r="AJ19" s="394"/>
      <c r="AK19" s="394"/>
      <c r="AL19" s="394"/>
      <c r="AM19" s="394"/>
      <c r="AN19" s="394"/>
      <c r="AO19" s="394"/>
      <c r="AP19" s="394"/>
    </row>
    <row r="20" spans="1:42" ht="16.5">
      <c r="A20" s="225">
        <v>42552</v>
      </c>
      <c r="B20" s="392">
        <f t="shared" si="0"/>
        <v>79390.607000000004</v>
      </c>
      <c r="C20" s="393">
        <f>(SUM(B14:B20)/SUM(B2:B8))-1</f>
        <v>0.14537828189023871</v>
      </c>
      <c r="D20" s="392">
        <v>1.0999999999999999E-2</v>
      </c>
      <c r="E20" s="403">
        <v>79390.618000000002</v>
      </c>
      <c r="F20" s="394"/>
      <c r="G20" s="394">
        <v>35216.03</v>
      </c>
      <c r="H20" s="394">
        <v>3650.4430000000002</v>
      </c>
      <c r="I20" s="394">
        <v>22677.350999999999</v>
      </c>
      <c r="J20" s="394">
        <v>1.7999999999999999E-2</v>
      </c>
      <c r="K20" s="394">
        <v>17830.448</v>
      </c>
      <c r="L20" s="394">
        <v>10.292999999999999</v>
      </c>
      <c r="M20" s="394">
        <v>2.0659999999999998</v>
      </c>
      <c r="N20" s="394"/>
      <c r="O20" s="394"/>
      <c r="P20" s="394"/>
      <c r="Q20" s="394">
        <v>0</v>
      </c>
      <c r="R20" s="394"/>
      <c r="S20" s="394"/>
      <c r="T20" s="394"/>
      <c r="U20" s="394"/>
      <c r="V20" s="394"/>
      <c r="W20" s="394"/>
      <c r="X20" s="394"/>
      <c r="Y20" s="394"/>
      <c r="Z20" s="394"/>
      <c r="AA20" s="394"/>
      <c r="AB20" s="394"/>
      <c r="AC20" s="394"/>
      <c r="AD20" s="394"/>
      <c r="AE20" s="394"/>
      <c r="AF20" s="394"/>
      <c r="AG20" s="394"/>
      <c r="AH20" s="394"/>
      <c r="AI20" s="394"/>
      <c r="AJ20" s="394"/>
      <c r="AK20" s="394"/>
      <c r="AL20" s="394"/>
      <c r="AM20" s="394"/>
      <c r="AN20" s="394"/>
      <c r="AO20" s="394"/>
      <c r="AP20" s="394"/>
    </row>
    <row r="21" spans="1:42" ht="16.5">
      <c r="A21" s="225">
        <v>42583</v>
      </c>
      <c r="B21" s="392">
        <f t="shared" si="0"/>
        <v>104271.26300000001</v>
      </c>
      <c r="C21" s="393">
        <f>(SUM(B14:B21)/SUM(B2:B9))-1</f>
        <v>0.18534643796261197</v>
      </c>
      <c r="D21" s="392">
        <v>4.0000000000000001E-3</v>
      </c>
      <c r="E21" s="403">
        <v>104271.26700000001</v>
      </c>
      <c r="F21" s="394"/>
      <c r="G21" s="394">
        <v>38440.409</v>
      </c>
      <c r="H21" s="394">
        <v>2410.67</v>
      </c>
      <c r="I21" s="394">
        <v>31349.16</v>
      </c>
      <c r="J21" s="394">
        <v>6.6120000000000001</v>
      </c>
      <c r="K21" s="394">
        <v>32037.379000000001</v>
      </c>
      <c r="L21" s="394">
        <v>19.832000000000001</v>
      </c>
      <c r="M21" s="394">
        <v>3.7450000000000001</v>
      </c>
      <c r="N21" s="394"/>
      <c r="O21" s="394"/>
      <c r="P21" s="394"/>
      <c r="Q21" s="394">
        <v>4.9000000000000002E-2</v>
      </c>
      <c r="R21" s="394"/>
      <c r="S21" s="394"/>
      <c r="T21" s="394"/>
      <c r="U21" s="394"/>
      <c r="V21" s="394"/>
      <c r="W21" s="394"/>
      <c r="X21" s="394"/>
      <c r="Y21" s="394"/>
      <c r="Z21" s="394"/>
      <c r="AA21" s="394"/>
      <c r="AB21" s="394"/>
      <c r="AC21" s="394"/>
      <c r="AD21" s="394"/>
      <c r="AE21" s="394"/>
      <c r="AF21" s="394"/>
      <c r="AG21" s="394"/>
      <c r="AH21" s="394"/>
      <c r="AI21" s="394"/>
      <c r="AJ21" s="394"/>
      <c r="AK21" s="394"/>
      <c r="AL21" s="394"/>
      <c r="AM21" s="394"/>
      <c r="AN21" s="394"/>
      <c r="AO21" s="394"/>
      <c r="AP21" s="394"/>
    </row>
    <row r="22" spans="1:42" ht="16.5">
      <c r="A22" s="225">
        <v>42614</v>
      </c>
      <c r="B22" s="392">
        <f t="shared" si="0"/>
        <v>95400.365000000005</v>
      </c>
      <c r="C22" s="393">
        <f>(SUM(B14:B22)/SUM(B2:B10))-1</f>
        <v>0.23766791074167148</v>
      </c>
      <c r="D22" s="392">
        <v>1.4E-2</v>
      </c>
      <c r="E22" s="403">
        <v>95400.379000000001</v>
      </c>
      <c r="F22" s="394"/>
      <c r="G22" s="394">
        <v>36381.360999999997</v>
      </c>
      <c r="H22" s="394">
        <v>0</v>
      </c>
      <c r="I22" s="394">
        <v>23937.758999999998</v>
      </c>
      <c r="J22" s="394">
        <v>5.415</v>
      </c>
      <c r="K22" s="394">
        <v>35075.364000000001</v>
      </c>
      <c r="L22" s="394">
        <v>0.48</v>
      </c>
      <c r="M22" s="394">
        <v>0</v>
      </c>
      <c r="N22" s="394"/>
      <c r="O22" s="394"/>
      <c r="P22" s="394"/>
      <c r="Q22" s="394">
        <v>0</v>
      </c>
      <c r="R22" s="394"/>
      <c r="S22" s="394"/>
      <c r="T22" s="394"/>
      <c r="U22" s="394"/>
      <c r="V22" s="394"/>
      <c r="W22" s="394"/>
      <c r="X22" s="394"/>
      <c r="Y22" s="394"/>
      <c r="Z22" s="394"/>
      <c r="AA22" s="394"/>
      <c r="AB22" s="394"/>
      <c r="AC22" s="394"/>
      <c r="AD22" s="394"/>
      <c r="AE22" s="394"/>
      <c r="AF22" s="394"/>
      <c r="AG22" s="394"/>
      <c r="AH22" s="394"/>
      <c r="AI22" s="394"/>
      <c r="AJ22" s="394"/>
      <c r="AK22" s="394"/>
      <c r="AL22" s="394"/>
      <c r="AM22" s="394"/>
      <c r="AN22" s="394"/>
      <c r="AO22" s="394"/>
      <c r="AP22" s="394"/>
    </row>
    <row r="23" spans="1:42" ht="16.5">
      <c r="A23" s="225">
        <v>42644</v>
      </c>
      <c r="B23" s="392">
        <f t="shared" si="0"/>
        <v>96157.236000000004</v>
      </c>
      <c r="C23" s="393">
        <f>(SUM(B14:B23)/SUM(B2:B11))-1</f>
        <v>0.23284700726799756</v>
      </c>
      <c r="D23" s="392">
        <v>0</v>
      </c>
      <c r="E23" s="403">
        <v>96157.236000000004</v>
      </c>
      <c r="F23" s="394"/>
      <c r="G23" s="394">
        <v>41035.502</v>
      </c>
      <c r="H23" s="394">
        <v>6297.7359999999999</v>
      </c>
      <c r="I23" s="394">
        <v>20841.704000000002</v>
      </c>
      <c r="J23" s="394">
        <v>1.907</v>
      </c>
      <c r="K23" s="394">
        <v>25946.082999999999</v>
      </c>
      <c r="L23" s="394">
        <v>32.329000000000001</v>
      </c>
      <c r="M23" s="394">
        <v>1.956</v>
      </c>
      <c r="N23" s="394"/>
      <c r="O23" s="394"/>
      <c r="P23" s="394"/>
      <c r="Q23" s="394">
        <v>0</v>
      </c>
      <c r="R23" s="394"/>
      <c r="S23" s="394"/>
      <c r="T23" s="394"/>
      <c r="U23" s="394"/>
      <c r="V23" s="394"/>
      <c r="W23" s="394"/>
      <c r="X23" s="394"/>
      <c r="Y23" s="394"/>
      <c r="Z23" s="394"/>
      <c r="AA23" s="394"/>
      <c r="AB23" s="394"/>
      <c r="AC23" s="394"/>
      <c r="AD23" s="394"/>
      <c r="AE23" s="394"/>
      <c r="AF23" s="394"/>
      <c r="AG23" s="394"/>
      <c r="AH23" s="394"/>
      <c r="AI23" s="394"/>
      <c r="AJ23" s="394"/>
      <c r="AK23" s="394"/>
      <c r="AL23" s="394"/>
      <c r="AM23" s="394">
        <v>2000</v>
      </c>
      <c r="AN23" s="394"/>
      <c r="AO23" s="394"/>
      <c r="AP23" s="394"/>
    </row>
    <row r="24" spans="1:42" ht="16.5">
      <c r="A24" s="225">
        <v>42675</v>
      </c>
      <c r="B24" s="392">
        <f t="shared" si="0"/>
        <v>101440.079</v>
      </c>
      <c r="C24" s="393">
        <f>(SUM(B14:B24)/SUM(B2:B12))-1</f>
        <v>0.24412680054984381</v>
      </c>
      <c r="D24" s="392">
        <v>0</v>
      </c>
      <c r="E24" s="403">
        <v>101440.079</v>
      </c>
      <c r="F24" s="394"/>
      <c r="G24" s="394">
        <v>33928.856</v>
      </c>
      <c r="H24" s="394">
        <v>0</v>
      </c>
      <c r="I24" s="394">
        <v>30083.255000000001</v>
      </c>
      <c r="J24" s="394">
        <v>21.606000000000002</v>
      </c>
      <c r="K24" s="394">
        <v>31830.495999999999</v>
      </c>
      <c r="L24" s="394">
        <v>4.5640000000000001</v>
      </c>
      <c r="M24" s="394">
        <v>11.055</v>
      </c>
      <c r="N24" s="394"/>
      <c r="O24" s="394"/>
      <c r="P24" s="394"/>
      <c r="Q24" s="394">
        <v>8.2000000000000003E-2</v>
      </c>
      <c r="R24" s="394"/>
      <c r="S24" s="394"/>
      <c r="T24" s="394"/>
      <c r="U24" s="394"/>
      <c r="V24" s="394"/>
      <c r="W24" s="394"/>
      <c r="X24" s="394"/>
      <c r="Y24" s="394"/>
      <c r="Z24" s="394"/>
      <c r="AA24" s="394"/>
      <c r="AB24" s="394"/>
      <c r="AC24" s="394"/>
      <c r="AD24" s="394"/>
      <c r="AE24" s="394"/>
      <c r="AF24" s="394"/>
      <c r="AG24" s="394"/>
      <c r="AH24" s="394"/>
      <c r="AI24" s="394"/>
      <c r="AJ24" s="394"/>
      <c r="AK24" s="394"/>
      <c r="AL24" s="394"/>
      <c r="AM24" s="394">
        <v>5560</v>
      </c>
      <c r="AN24" s="394"/>
      <c r="AO24" s="394"/>
      <c r="AP24" s="394"/>
    </row>
    <row r="25" spans="1:42" ht="17.25" thickBot="1">
      <c r="A25" s="230">
        <v>42705</v>
      </c>
      <c r="B25" s="395">
        <f t="shared" si="0"/>
        <v>77357.092000000004</v>
      </c>
      <c r="C25" s="396">
        <f>(SUM(B14:B25)/SUM(B2:B13))-1</f>
        <v>0.25883550297403035</v>
      </c>
      <c r="D25" s="395">
        <v>3.0000000000000001E-3</v>
      </c>
      <c r="E25" s="409">
        <v>77357.095000000001</v>
      </c>
      <c r="F25" s="397"/>
      <c r="G25" s="397">
        <v>30189.155999999999</v>
      </c>
      <c r="H25" s="397">
        <v>7025.7550000000001</v>
      </c>
      <c r="I25" s="397">
        <v>21678.677</v>
      </c>
      <c r="J25" s="397">
        <v>6.5330000000000004</v>
      </c>
      <c r="K25" s="397">
        <v>9291.8230000000003</v>
      </c>
      <c r="L25" s="397">
        <v>0.53100000000000003</v>
      </c>
      <c r="M25" s="397">
        <v>4.077</v>
      </c>
      <c r="N25" s="397"/>
      <c r="O25" s="397"/>
      <c r="P25" s="397"/>
      <c r="Q25" s="397">
        <v>0</v>
      </c>
      <c r="R25" s="397"/>
      <c r="S25" s="397"/>
      <c r="T25" s="397"/>
      <c r="U25" s="397"/>
      <c r="V25" s="397"/>
      <c r="W25" s="397"/>
      <c r="X25" s="397"/>
      <c r="Y25" s="397"/>
      <c r="Z25" s="397"/>
      <c r="AA25" s="397"/>
      <c r="AB25" s="397"/>
      <c r="AC25" s="397"/>
      <c r="AD25" s="397"/>
      <c r="AE25" s="397"/>
      <c r="AF25" s="397"/>
      <c r="AG25" s="397"/>
      <c r="AH25" s="397"/>
      <c r="AI25" s="397"/>
      <c r="AJ25" s="397"/>
      <c r="AK25" s="397"/>
      <c r="AL25" s="397"/>
      <c r="AM25" s="397">
        <v>9160</v>
      </c>
      <c r="AN25" s="397"/>
      <c r="AO25" s="397"/>
      <c r="AP25" s="397"/>
    </row>
    <row r="26" spans="1:42" ht="16.5">
      <c r="A26" s="220">
        <v>42736</v>
      </c>
      <c r="B26" s="389">
        <f t="shared" si="0"/>
        <v>102143.933</v>
      </c>
      <c r="C26" s="390">
        <f>(SUM(B26)/SUM(B14))-1</f>
        <v>0.18662976259315212</v>
      </c>
      <c r="D26" s="389">
        <v>0</v>
      </c>
      <c r="E26" s="398">
        <v>102143.933</v>
      </c>
      <c r="F26" s="391"/>
      <c r="G26" s="391">
        <v>33860.423000000003</v>
      </c>
      <c r="H26" s="391">
        <v>8546.7929999999997</v>
      </c>
      <c r="I26" s="391">
        <v>24907.688999999998</v>
      </c>
      <c r="J26" s="391">
        <v>2.3E-2</v>
      </c>
      <c r="K26" s="391">
        <v>26073.067999999999</v>
      </c>
      <c r="L26" s="391">
        <v>1.022</v>
      </c>
      <c r="M26" s="391">
        <v>1.2999999999999999E-2</v>
      </c>
      <c r="N26" s="391">
        <v>3600</v>
      </c>
      <c r="O26" s="391">
        <v>2202.44</v>
      </c>
      <c r="P26" s="391"/>
      <c r="Q26" s="391">
        <v>1.9219999999999999</v>
      </c>
      <c r="R26" s="391"/>
      <c r="S26" s="391"/>
      <c r="T26" s="391"/>
      <c r="U26" s="391"/>
      <c r="V26" s="391"/>
      <c r="W26" s="391"/>
      <c r="X26" s="391"/>
      <c r="Y26" s="391"/>
      <c r="Z26" s="391"/>
      <c r="AA26" s="391"/>
      <c r="AB26" s="391"/>
      <c r="AC26" s="391"/>
      <c r="AD26" s="391"/>
      <c r="AE26" s="391"/>
      <c r="AF26" s="391"/>
      <c r="AG26" s="391"/>
      <c r="AH26" s="391"/>
      <c r="AI26" s="391"/>
      <c r="AJ26" s="391"/>
      <c r="AK26" s="391"/>
      <c r="AL26" s="391"/>
      <c r="AM26" s="391">
        <v>2950.538</v>
      </c>
      <c r="AN26" s="391"/>
      <c r="AO26" s="391"/>
      <c r="AP26" s="391"/>
    </row>
    <row r="27" spans="1:42" ht="16.5">
      <c r="A27" s="225">
        <v>42767</v>
      </c>
      <c r="B27" s="392">
        <f t="shared" si="0"/>
        <v>80036.657000000007</v>
      </c>
      <c r="C27" s="393">
        <f>(SUM(B26:B27)/SUM(B14:B15))-1</f>
        <v>8.6653403231400361E-2</v>
      </c>
      <c r="D27" s="392">
        <v>0</v>
      </c>
      <c r="E27" s="403">
        <v>80036.657000000007</v>
      </c>
      <c r="F27" s="394"/>
      <c r="G27" s="394">
        <v>35351.413999999997</v>
      </c>
      <c r="H27" s="394">
        <v>3308.6469999999999</v>
      </c>
      <c r="I27" s="394">
        <v>22791.932000000001</v>
      </c>
      <c r="J27" s="394">
        <v>23.341999999999999</v>
      </c>
      <c r="K27" s="394">
        <v>13440.087</v>
      </c>
      <c r="L27" s="394">
        <v>29.756</v>
      </c>
      <c r="M27" s="394">
        <v>2.2810000000000001</v>
      </c>
      <c r="N27" s="394">
        <v>2087.2109999999998</v>
      </c>
      <c r="O27" s="394"/>
      <c r="P27" s="394"/>
      <c r="Q27" s="394">
        <v>0.40600000000000003</v>
      </c>
      <c r="R27" s="394"/>
      <c r="S27" s="394"/>
      <c r="T27" s="394"/>
      <c r="U27" s="394"/>
      <c r="V27" s="394"/>
      <c r="W27" s="394"/>
      <c r="X27" s="394"/>
      <c r="Y27" s="394"/>
      <c r="Z27" s="394"/>
      <c r="AA27" s="394"/>
      <c r="AB27" s="394"/>
      <c r="AC27" s="394"/>
      <c r="AD27" s="394"/>
      <c r="AE27" s="394"/>
      <c r="AF27" s="394"/>
      <c r="AG27" s="394"/>
      <c r="AH27" s="394"/>
      <c r="AI27" s="394"/>
      <c r="AJ27" s="394"/>
      <c r="AK27" s="394"/>
      <c r="AL27" s="394"/>
      <c r="AM27" s="394"/>
      <c r="AN27" s="394"/>
      <c r="AO27" s="394"/>
      <c r="AP27" s="394"/>
    </row>
    <row r="28" spans="1:42" ht="16.5">
      <c r="A28" s="225">
        <v>42795</v>
      </c>
      <c r="B28" s="392">
        <f t="shared" si="0"/>
        <v>92727.981</v>
      </c>
      <c r="C28" s="393">
        <f>(SUM(B26:B28)/SUM(B14:B16))-1</f>
        <v>6.6510759215949511E-2</v>
      </c>
      <c r="D28" s="392">
        <v>7.0000000000000001E-3</v>
      </c>
      <c r="E28" s="403">
        <v>92727.987999999998</v>
      </c>
      <c r="F28" s="394"/>
      <c r="G28" s="394">
        <v>36128.991000000002</v>
      </c>
      <c r="H28" s="394">
        <v>10425.746999999999</v>
      </c>
      <c r="I28" s="394">
        <v>15083.994000000001</v>
      </c>
      <c r="J28" s="394">
        <v>0.106</v>
      </c>
      <c r="K28" s="394">
        <v>27412.534</v>
      </c>
      <c r="L28" s="394">
        <v>14.539</v>
      </c>
      <c r="M28" s="394">
        <v>0</v>
      </c>
      <c r="N28" s="394">
        <v>859.59</v>
      </c>
      <c r="O28" s="394">
        <v>2802.4160000000002</v>
      </c>
      <c r="P28" s="394"/>
      <c r="Q28" s="394">
        <v>0</v>
      </c>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4"/>
      <c r="AP28" s="394"/>
    </row>
    <row r="29" spans="1:42" ht="16.5">
      <c r="A29" s="225">
        <v>42826</v>
      </c>
      <c r="B29" s="392">
        <f t="shared" si="0"/>
        <v>83563.596999999994</v>
      </c>
      <c r="C29" s="393">
        <f>(SUM(B26:B29)/SUM(B14:B17))-1</f>
        <v>8.3014441633947111E-2</v>
      </c>
      <c r="D29" s="392">
        <v>4.0000000000000001E-3</v>
      </c>
      <c r="E29" s="403">
        <v>83563.600999999995</v>
      </c>
      <c r="F29" s="394"/>
      <c r="G29" s="394">
        <v>43474.105000000003</v>
      </c>
      <c r="H29" s="394">
        <v>3673.1909999999998</v>
      </c>
      <c r="I29" s="394">
        <v>9100.4050000000007</v>
      </c>
      <c r="J29" s="394">
        <v>8.968</v>
      </c>
      <c r="K29" s="394">
        <v>23879.154999999999</v>
      </c>
      <c r="L29" s="394">
        <v>10.884</v>
      </c>
      <c r="M29" s="394">
        <v>3.2759999999999998</v>
      </c>
      <c r="N29" s="394">
        <v>3410.3760000000002</v>
      </c>
      <c r="O29" s="394"/>
      <c r="P29" s="394"/>
      <c r="Q29" s="394">
        <v>3.2330000000000001</v>
      </c>
      <c r="R29" s="394"/>
      <c r="S29" s="394"/>
      <c r="T29" s="394"/>
      <c r="U29" s="394"/>
      <c r="V29" s="394"/>
      <c r="W29" s="394"/>
      <c r="X29" s="394"/>
      <c r="Y29" s="394"/>
      <c r="Z29" s="394"/>
      <c r="AA29" s="394"/>
      <c r="AB29" s="394"/>
      <c r="AC29" s="394"/>
      <c r="AD29" s="394"/>
      <c r="AE29" s="394"/>
      <c r="AF29" s="394"/>
      <c r="AG29" s="394"/>
      <c r="AH29" s="394"/>
      <c r="AI29" s="394"/>
      <c r="AJ29" s="394"/>
      <c r="AK29" s="394"/>
      <c r="AL29" s="394"/>
      <c r="AM29" s="394"/>
      <c r="AN29" s="394"/>
      <c r="AO29" s="394"/>
      <c r="AP29" s="394"/>
    </row>
    <row r="30" spans="1:42" ht="16.5">
      <c r="A30" s="225">
        <v>42856</v>
      </c>
      <c r="B30" s="392">
        <f t="shared" si="0"/>
        <v>106086.572</v>
      </c>
      <c r="C30" s="393">
        <f>(SUM(B26:B30)/SUM(B14:B18))-1</f>
        <v>0.12823264325118089</v>
      </c>
      <c r="D30" s="392">
        <v>0</v>
      </c>
      <c r="E30" s="403">
        <v>106086.572</v>
      </c>
      <c r="F30" s="394"/>
      <c r="G30" s="394">
        <v>43874.671000000002</v>
      </c>
      <c r="H30" s="394">
        <v>0</v>
      </c>
      <c r="I30" s="394">
        <v>24174.127</v>
      </c>
      <c r="J30" s="394">
        <v>5.952</v>
      </c>
      <c r="K30" s="394">
        <v>38008.120000000003</v>
      </c>
      <c r="L30" s="394">
        <v>23.468</v>
      </c>
      <c r="M30" s="394">
        <v>0.19700000000000001</v>
      </c>
      <c r="N30" s="394"/>
      <c r="O30" s="394"/>
      <c r="P30" s="394"/>
      <c r="Q30" s="394">
        <v>0</v>
      </c>
      <c r="R30" s="394"/>
      <c r="S30" s="394"/>
      <c r="T30" s="394"/>
      <c r="U30" s="394"/>
      <c r="V30" s="394"/>
      <c r="W30" s="394"/>
      <c r="X30" s="394"/>
      <c r="Y30" s="394"/>
      <c r="Z30" s="394"/>
      <c r="AA30" s="394"/>
      <c r="AB30" s="394"/>
      <c r="AC30" s="394"/>
      <c r="AD30" s="394"/>
      <c r="AE30" s="394"/>
      <c r="AF30" s="394"/>
      <c r="AG30" s="394"/>
      <c r="AH30" s="394"/>
      <c r="AI30" s="394"/>
      <c r="AJ30" s="394"/>
      <c r="AK30" s="394"/>
      <c r="AL30" s="394"/>
      <c r="AM30" s="394"/>
      <c r="AN30" s="394"/>
      <c r="AO30" s="394"/>
      <c r="AP30" s="394"/>
    </row>
    <row r="31" spans="1:42" ht="16.5">
      <c r="A31" s="225">
        <v>42887</v>
      </c>
      <c r="B31" s="392">
        <f t="shared" si="0"/>
        <v>105369.67</v>
      </c>
      <c r="C31" s="393">
        <f>(SUM(B26:B31)/SUM(B14:B19))-1</f>
        <v>0.1301342994844894</v>
      </c>
      <c r="D31" s="392">
        <v>0</v>
      </c>
      <c r="E31" s="403">
        <v>105369.67</v>
      </c>
      <c r="F31" s="394"/>
      <c r="G31" s="394">
        <v>37688.071000000004</v>
      </c>
      <c r="H31" s="394">
        <v>2624.1640000000002</v>
      </c>
      <c r="I31" s="394">
        <v>32444.386999999999</v>
      </c>
      <c r="J31" s="394">
        <v>3.1789999999999998</v>
      </c>
      <c r="K31" s="394">
        <v>32588.003000000001</v>
      </c>
      <c r="L31" s="394">
        <v>11.428000000000001</v>
      </c>
      <c r="M31" s="394">
        <v>9.7550000000000008</v>
      </c>
      <c r="N31" s="394"/>
      <c r="O31" s="394"/>
      <c r="P31" s="394"/>
      <c r="Q31" s="394">
        <v>0.68300000000000005</v>
      </c>
      <c r="R31" s="394"/>
      <c r="S31" s="394"/>
      <c r="T31" s="394"/>
      <c r="U31" s="394"/>
      <c r="V31" s="394"/>
      <c r="W31" s="394"/>
      <c r="X31" s="394"/>
      <c r="Y31" s="394"/>
      <c r="Z31" s="394"/>
      <c r="AA31" s="394"/>
      <c r="AB31" s="394"/>
      <c r="AC31" s="394"/>
      <c r="AD31" s="394"/>
      <c r="AE31" s="394"/>
      <c r="AF31" s="394"/>
      <c r="AG31" s="394"/>
      <c r="AH31" s="394"/>
      <c r="AI31" s="394"/>
      <c r="AJ31" s="394"/>
      <c r="AK31" s="394"/>
      <c r="AL31" s="394"/>
      <c r="AM31" s="394"/>
      <c r="AN31" s="394"/>
      <c r="AO31" s="394"/>
      <c r="AP31" s="394"/>
    </row>
    <row r="32" spans="1:42" ht="16.5">
      <c r="A32" s="225">
        <v>42917</v>
      </c>
      <c r="B32" s="392">
        <f t="shared" si="0"/>
        <v>87719.367999999988</v>
      </c>
      <c r="C32" s="393">
        <f>(SUM(B26:B32)/SUM(B14:B20))-1</f>
        <v>0.12670324389659027</v>
      </c>
      <c r="D32" s="392">
        <v>4.7E-2</v>
      </c>
      <c r="E32" s="403">
        <v>87719.414999999994</v>
      </c>
      <c r="F32" s="394"/>
      <c r="G32" s="394">
        <v>28595.913</v>
      </c>
      <c r="H32" s="394">
        <v>0</v>
      </c>
      <c r="I32" s="394">
        <v>31928.955000000002</v>
      </c>
      <c r="J32" s="394">
        <v>4.8879999999999999</v>
      </c>
      <c r="K32" s="394">
        <v>27184.34</v>
      </c>
      <c r="L32" s="394">
        <v>3.5390000000000001</v>
      </c>
      <c r="M32" s="394">
        <v>3.4000000000000002E-2</v>
      </c>
      <c r="N32" s="394"/>
      <c r="O32" s="394"/>
      <c r="P32" s="394"/>
      <c r="Q32" s="394">
        <v>1.746</v>
      </c>
      <c r="R32" s="394"/>
      <c r="S32" s="394"/>
      <c r="T32" s="394"/>
      <c r="U32" s="394"/>
      <c r="V32" s="394"/>
      <c r="W32" s="394"/>
      <c r="X32" s="394"/>
      <c r="Y32" s="394"/>
      <c r="Z32" s="394"/>
      <c r="AA32" s="394"/>
      <c r="AB32" s="394"/>
      <c r="AC32" s="394"/>
      <c r="AD32" s="394"/>
      <c r="AE32" s="394"/>
      <c r="AF32" s="394"/>
      <c r="AG32" s="394"/>
      <c r="AH32" s="394"/>
      <c r="AI32" s="394"/>
      <c r="AJ32" s="394"/>
      <c r="AK32" s="394"/>
      <c r="AL32" s="394"/>
      <c r="AM32" s="394"/>
      <c r="AN32" s="394"/>
      <c r="AO32" s="394"/>
      <c r="AP32" s="394"/>
    </row>
    <row r="33" spans="1:42" ht="16.5">
      <c r="A33" s="225">
        <v>42948</v>
      </c>
      <c r="B33" s="392">
        <f t="shared" si="0"/>
        <v>92353.1</v>
      </c>
      <c r="C33" s="393">
        <f>(SUM(B26:B33)/SUM(B14:B21))-1</f>
        <v>9.0175615006845122E-2</v>
      </c>
      <c r="D33" s="392">
        <v>0</v>
      </c>
      <c r="E33" s="403">
        <v>92353.1</v>
      </c>
      <c r="F33" s="394"/>
      <c r="G33" s="394">
        <v>28085.636999999999</v>
      </c>
      <c r="H33" s="394">
        <v>6923.1390000000001</v>
      </c>
      <c r="I33" s="394">
        <v>32580.579000000002</v>
      </c>
      <c r="J33" s="394">
        <v>4.1269999999999998</v>
      </c>
      <c r="K33" s="394">
        <v>24748.370999999999</v>
      </c>
      <c r="L33" s="394">
        <v>4.34</v>
      </c>
      <c r="M33" s="394">
        <v>2.573</v>
      </c>
      <c r="N33" s="394"/>
      <c r="O33" s="394"/>
      <c r="P33" s="394"/>
      <c r="Q33" s="394">
        <v>0</v>
      </c>
      <c r="R33" s="394"/>
      <c r="S33" s="394"/>
      <c r="T33" s="394"/>
      <c r="U33" s="394"/>
      <c r="V33" s="394"/>
      <c r="W33" s="394"/>
      <c r="X33" s="394"/>
      <c r="Y33" s="394"/>
      <c r="Z33" s="394"/>
      <c r="AA33" s="394"/>
      <c r="AB33" s="394"/>
      <c r="AC33" s="394"/>
      <c r="AD33" s="394"/>
      <c r="AE33" s="394"/>
      <c r="AF33" s="394"/>
      <c r="AG33" s="394"/>
      <c r="AH33" s="394"/>
      <c r="AI33" s="394"/>
      <c r="AJ33" s="394"/>
      <c r="AK33" s="394"/>
      <c r="AL33" s="394"/>
      <c r="AM33" s="394"/>
      <c r="AN33" s="394"/>
      <c r="AO33" s="394"/>
      <c r="AP33" s="394"/>
    </row>
    <row r="34" spans="1:42" ht="16.5">
      <c r="A34" s="225">
        <v>42979</v>
      </c>
      <c r="B34" s="392">
        <f t="shared" si="0"/>
        <v>113831.571</v>
      </c>
      <c r="C34" s="393">
        <f>(SUM(B26:B34)/SUM(B14:B22))-1</f>
        <v>0.10272204664917561</v>
      </c>
      <c r="D34" s="392">
        <v>0</v>
      </c>
      <c r="E34" s="403">
        <v>113831.571</v>
      </c>
      <c r="F34" s="394"/>
      <c r="G34" s="394">
        <v>29181.744999999999</v>
      </c>
      <c r="H34" s="394">
        <v>0</v>
      </c>
      <c r="I34" s="394">
        <v>39106.442999999999</v>
      </c>
      <c r="J34" s="394">
        <v>6.7409999999999997</v>
      </c>
      <c r="K34" s="394">
        <v>40518.228999999999</v>
      </c>
      <c r="L34" s="394">
        <v>0.96</v>
      </c>
      <c r="M34" s="394">
        <v>6.0759999999999996</v>
      </c>
      <c r="N34" s="394"/>
      <c r="O34" s="394"/>
      <c r="P34" s="394"/>
      <c r="Q34" s="394">
        <v>2.4950000000000001</v>
      </c>
      <c r="R34" s="394"/>
      <c r="S34" s="394"/>
      <c r="T34" s="394"/>
      <c r="U34" s="394"/>
      <c r="V34" s="394"/>
      <c r="W34" s="394"/>
      <c r="X34" s="394"/>
      <c r="Y34" s="394"/>
      <c r="Z34" s="394"/>
      <c r="AA34" s="394"/>
      <c r="AB34" s="394"/>
      <c r="AC34" s="394"/>
      <c r="AD34" s="394"/>
      <c r="AE34" s="394">
        <v>5008.835</v>
      </c>
      <c r="AF34" s="394"/>
      <c r="AG34" s="394"/>
      <c r="AH34" s="394"/>
      <c r="AI34" s="394"/>
      <c r="AJ34" s="394"/>
      <c r="AK34" s="394"/>
      <c r="AL34" s="394"/>
      <c r="AM34" s="394"/>
      <c r="AN34" s="394"/>
      <c r="AO34" s="394"/>
      <c r="AP34" s="394"/>
    </row>
    <row r="35" spans="1:42" ht="16.5">
      <c r="A35" s="225">
        <v>43009</v>
      </c>
      <c r="B35" s="392">
        <f t="shared" si="0"/>
        <v>86965.085000000006</v>
      </c>
      <c r="C35" s="393">
        <f>(SUM(B26:B35)/SUM(B14:B23))-1</f>
        <v>8.1040222168212939E-2</v>
      </c>
      <c r="D35" s="392">
        <v>0</v>
      </c>
      <c r="E35" s="403">
        <v>86965.085000000006</v>
      </c>
      <c r="F35" s="394"/>
      <c r="G35" s="394">
        <v>26159.446</v>
      </c>
      <c r="H35" s="394">
        <v>3098.462</v>
      </c>
      <c r="I35" s="394">
        <v>43094.42</v>
      </c>
      <c r="J35" s="394">
        <v>6.78</v>
      </c>
      <c r="K35" s="394">
        <v>12570.101000000001</v>
      </c>
      <c r="L35" s="394">
        <v>31.312999999999999</v>
      </c>
      <c r="M35" s="394">
        <v>2.3420000000000001</v>
      </c>
      <c r="N35" s="394"/>
      <c r="O35" s="394"/>
      <c r="P35" s="394"/>
      <c r="Q35" s="394">
        <v>0</v>
      </c>
      <c r="R35" s="394"/>
      <c r="S35" s="394"/>
      <c r="T35" s="394"/>
      <c r="U35" s="394"/>
      <c r="V35" s="394"/>
      <c r="W35" s="394"/>
      <c r="X35" s="394"/>
      <c r="Y35" s="394"/>
      <c r="Z35" s="394"/>
      <c r="AA35" s="394"/>
      <c r="AB35" s="394"/>
      <c r="AC35" s="394"/>
      <c r="AD35" s="394"/>
      <c r="AE35" s="394">
        <v>2002.2080000000001</v>
      </c>
      <c r="AF35" s="394"/>
      <c r="AG35" s="394"/>
      <c r="AH35" s="394"/>
      <c r="AI35" s="394"/>
      <c r="AJ35" s="394"/>
      <c r="AK35" s="394"/>
      <c r="AL35" s="394"/>
      <c r="AM35" s="394"/>
      <c r="AN35" s="394"/>
      <c r="AO35" s="394"/>
      <c r="AP35" s="394"/>
    </row>
    <row r="36" spans="1:42" ht="16.5">
      <c r="A36" s="225">
        <v>43040</v>
      </c>
      <c r="B36" s="392">
        <f t="shared" si="0"/>
        <v>93783.471000000005</v>
      </c>
      <c r="C36" s="393">
        <f>(SUM(B26:B36)/SUM(B14:B24))-1</f>
        <v>6.4854732727055664E-2</v>
      </c>
      <c r="D36" s="392">
        <v>0</v>
      </c>
      <c r="E36" s="403">
        <v>93783.471000000005</v>
      </c>
      <c r="F36" s="394"/>
      <c r="G36" s="394">
        <v>34736.072</v>
      </c>
      <c r="H36" s="394">
        <v>3400.893</v>
      </c>
      <c r="I36" s="394">
        <v>30831.168000000001</v>
      </c>
      <c r="J36" s="394">
        <v>7.2999999999999995E-2</v>
      </c>
      <c r="K36" s="394">
        <v>23449.998</v>
      </c>
      <c r="L36" s="394">
        <v>24.422000000000001</v>
      </c>
      <c r="M36" s="394">
        <v>3.2770000000000001</v>
      </c>
      <c r="N36" s="394"/>
      <c r="O36" s="394"/>
      <c r="P36" s="394"/>
      <c r="Q36" s="394">
        <v>0</v>
      </c>
      <c r="R36" s="394"/>
      <c r="S36" s="394"/>
      <c r="T36" s="394"/>
      <c r="U36" s="394"/>
      <c r="V36" s="394"/>
      <c r="W36" s="394"/>
      <c r="X36" s="394"/>
      <c r="Y36" s="394"/>
      <c r="Z36" s="394"/>
      <c r="AA36" s="394"/>
      <c r="AB36" s="394"/>
      <c r="AC36" s="394"/>
      <c r="AD36" s="394"/>
      <c r="AE36" s="394">
        <v>1337.568</v>
      </c>
      <c r="AF36" s="394"/>
      <c r="AG36" s="394"/>
      <c r="AH36" s="394"/>
      <c r="AI36" s="394"/>
      <c r="AJ36" s="394"/>
      <c r="AK36" s="394"/>
      <c r="AL36" s="394"/>
      <c r="AM36" s="394"/>
      <c r="AN36" s="394"/>
      <c r="AO36" s="394"/>
      <c r="AP36" s="394"/>
    </row>
    <row r="37" spans="1:42" ht="17.25" thickBot="1">
      <c r="A37" s="230">
        <v>43070</v>
      </c>
      <c r="B37" s="395">
        <f t="shared" si="0"/>
        <v>113413.212</v>
      </c>
      <c r="C37" s="396">
        <f>(SUM(B26:B37)/SUM(B14:B25))-1</f>
        <v>9.4183481394026991E-2</v>
      </c>
      <c r="D37" s="395">
        <v>0</v>
      </c>
      <c r="E37" s="409">
        <v>113413.212</v>
      </c>
      <c r="F37" s="397"/>
      <c r="G37" s="397">
        <v>30433.94</v>
      </c>
      <c r="H37" s="397">
        <v>5433.95</v>
      </c>
      <c r="I37" s="397">
        <v>41092.294000000002</v>
      </c>
      <c r="J37" s="397">
        <v>10.923</v>
      </c>
      <c r="K37" s="397">
        <v>36435.089</v>
      </c>
      <c r="L37" s="397">
        <v>1.665</v>
      </c>
      <c r="M37" s="397">
        <v>5.1360000000000001</v>
      </c>
      <c r="N37" s="397"/>
      <c r="O37" s="397"/>
      <c r="P37" s="397"/>
      <c r="Q37" s="397">
        <v>0</v>
      </c>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row>
    <row r="38" spans="1:42" ht="16.5">
      <c r="A38" s="220">
        <v>43101</v>
      </c>
      <c r="B38" s="389">
        <f t="shared" si="0"/>
        <v>89384.608999999997</v>
      </c>
      <c r="C38" s="390">
        <f>(SUM(B38)/SUM(B26))-1</f>
        <v>-0.12491514302665441</v>
      </c>
      <c r="D38" s="389">
        <v>0</v>
      </c>
      <c r="E38" s="398">
        <v>89384.608999999997</v>
      </c>
      <c r="F38" s="391">
        <v>0</v>
      </c>
      <c r="G38" s="391">
        <v>40965.343000000001</v>
      </c>
      <c r="H38" s="391">
        <v>3230.4110000000001</v>
      </c>
      <c r="I38" s="391">
        <v>39036.557000000001</v>
      </c>
      <c r="J38" s="391">
        <v>28.901</v>
      </c>
      <c r="K38" s="391">
        <v>6103.4660000000003</v>
      </c>
      <c r="L38" s="391">
        <v>10.666</v>
      </c>
      <c r="M38" s="391">
        <v>6.8000000000000005E-2</v>
      </c>
      <c r="N38" s="391">
        <v>0</v>
      </c>
      <c r="O38" s="391"/>
      <c r="P38" s="391"/>
      <c r="Q38" s="391">
        <v>4.8000000000000001E-2</v>
      </c>
      <c r="R38" s="391"/>
      <c r="S38" s="391"/>
      <c r="T38" s="391"/>
      <c r="U38" s="391"/>
      <c r="V38" s="391"/>
      <c r="W38" s="391"/>
      <c r="X38" s="391"/>
      <c r="Y38" s="391"/>
      <c r="Z38" s="391"/>
      <c r="AA38" s="391"/>
      <c r="AB38" s="391"/>
      <c r="AC38" s="391"/>
      <c r="AD38" s="391"/>
      <c r="AE38" s="391"/>
      <c r="AF38" s="391"/>
      <c r="AG38" s="391"/>
      <c r="AH38" s="391"/>
      <c r="AI38" s="391">
        <v>9.1010000000000009</v>
      </c>
      <c r="AJ38" s="391"/>
      <c r="AK38" s="391"/>
      <c r="AL38" s="391"/>
      <c r="AM38" s="391"/>
      <c r="AN38" s="391"/>
      <c r="AO38" s="391"/>
      <c r="AP38" s="391"/>
    </row>
    <row r="39" spans="1:42" ht="16.5">
      <c r="A39" s="225">
        <v>43132</v>
      </c>
      <c r="B39" s="392">
        <f t="shared" si="0"/>
        <v>68966.028000000006</v>
      </c>
      <c r="C39" s="393">
        <f>(SUM(B38:B39)/SUM(B26:B27))-1</f>
        <v>-0.13080401704704125</v>
      </c>
      <c r="D39" s="392">
        <v>0</v>
      </c>
      <c r="E39" s="403">
        <v>68966.028000000006</v>
      </c>
      <c r="F39" s="394">
        <v>0</v>
      </c>
      <c r="G39" s="394">
        <v>24519.483</v>
      </c>
      <c r="H39" s="394">
        <v>0</v>
      </c>
      <c r="I39" s="394">
        <v>28287.825000000001</v>
      </c>
      <c r="J39" s="394">
        <v>0.17100000000000001</v>
      </c>
      <c r="K39" s="394">
        <v>16142.21</v>
      </c>
      <c r="L39" s="394">
        <v>16.295999999999999</v>
      </c>
      <c r="M39" s="394">
        <v>0</v>
      </c>
      <c r="N39" s="394">
        <v>0</v>
      </c>
      <c r="O39" s="394"/>
      <c r="P39" s="394"/>
      <c r="Q39" s="394">
        <v>3.7999999999999999E-2</v>
      </c>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row>
    <row r="40" spans="1:42" ht="16.5">
      <c r="A40" s="225">
        <v>43160</v>
      </c>
      <c r="B40" s="392">
        <f t="shared" si="0"/>
        <v>121813.88900000001</v>
      </c>
      <c r="C40" s="393">
        <f>(SUM(B38:B40)/SUM(B26:B28))-1</f>
        <v>1.9118920086343971E-2</v>
      </c>
      <c r="D40" s="392">
        <v>2.5000000000000001E-2</v>
      </c>
      <c r="E40" s="403">
        <v>121813.914</v>
      </c>
      <c r="F40" s="394">
        <v>10044.788</v>
      </c>
      <c r="G40" s="394">
        <v>38674.887999999999</v>
      </c>
      <c r="H40" s="394">
        <v>3012.8159999999998</v>
      </c>
      <c r="I40" s="394">
        <v>45802.675999999999</v>
      </c>
      <c r="J40" s="394">
        <v>0.124</v>
      </c>
      <c r="K40" s="394">
        <v>21764.723000000002</v>
      </c>
      <c r="L40" s="394">
        <v>14.516</v>
      </c>
      <c r="M40" s="394">
        <v>0</v>
      </c>
      <c r="N40" s="394">
        <v>2499.0230000000001</v>
      </c>
      <c r="O40" s="394"/>
      <c r="P40" s="394"/>
      <c r="Q40" s="394">
        <v>0.32700000000000001</v>
      </c>
      <c r="R40" s="394"/>
      <c r="S40" s="394"/>
      <c r="T40" s="394"/>
      <c r="U40" s="394"/>
      <c r="V40" s="394"/>
      <c r="W40" s="394"/>
      <c r="X40" s="394"/>
      <c r="Y40" s="394"/>
      <c r="Z40" s="394"/>
      <c r="AA40" s="394"/>
      <c r="AB40" s="394"/>
      <c r="AC40" s="394"/>
      <c r="AD40" s="394"/>
      <c r="AE40" s="394"/>
      <c r="AF40" s="394"/>
      <c r="AG40" s="394"/>
      <c r="AH40" s="394"/>
      <c r="AI40" s="394"/>
      <c r="AJ40" s="394"/>
      <c r="AK40" s="394"/>
      <c r="AL40" s="394"/>
      <c r="AM40" s="394"/>
      <c r="AN40" s="394"/>
      <c r="AO40" s="394"/>
      <c r="AP40" s="394"/>
    </row>
    <row r="41" spans="1:42" ht="16.5">
      <c r="A41" s="225">
        <v>43191</v>
      </c>
      <c r="B41" s="392">
        <f t="shared" si="0"/>
        <v>102442.7</v>
      </c>
      <c r="C41" s="393">
        <f>(SUM(B38:B41)/SUM(B26:B29))-1</f>
        <v>6.7327564465200052E-2</v>
      </c>
      <c r="D41" s="392">
        <v>0</v>
      </c>
      <c r="E41" s="403">
        <v>102442.7</v>
      </c>
      <c r="F41" s="394">
        <v>2494.6559999999999</v>
      </c>
      <c r="G41" s="394">
        <v>42930.987000000001</v>
      </c>
      <c r="H41" s="394">
        <v>5774.73</v>
      </c>
      <c r="I41" s="394">
        <v>28391.266</v>
      </c>
      <c r="J41" s="394">
        <v>19.803999999999998</v>
      </c>
      <c r="K41" s="394">
        <v>20026.268</v>
      </c>
      <c r="L41" s="394">
        <v>9.4870000000000001</v>
      </c>
      <c r="M41" s="394">
        <v>3.84</v>
      </c>
      <c r="N41" s="394">
        <v>2791.6619999999998</v>
      </c>
      <c r="O41" s="394"/>
      <c r="P41" s="394"/>
      <c r="Q41" s="394">
        <v>0</v>
      </c>
      <c r="R41" s="394"/>
      <c r="S41" s="394"/>
      <c r="T41" s="394"/>
      <c r="U41" s="394"/>
      <c r="V41" s="394"/>
      <c r="W41" s="394"/>
      <c r="X41" s="394"/>
      <c r="Y41" s="394"/>
      <c r="Z41" s="394"/>
      <c r="AA41" s="394"/>
      <c r="AB41" s="394"/>
      <c r="AC41" s="394"/>
      <c r="AD41" s="394"/>
      <c r="AE41" s="394"/>
      <c r="AF41" s="394"/>
      <c r="AG41" s="394"/>
      <c r="AH41" s="394"/>
      <c r="AI41" s="394"/>
      <c r="AJ41" s="394"/>
      <c r="AK41" s="394"/>
      <c r="AL41" s="394"/>
      <c r="AM41" s="394"/>
      <c r="AN41" s="394"/>
      <c r="AO41" s="394"/>
      <c r="AP41" s="394"/>
    </row>
    <row r="42" spans="1:42" ht="16.5">
      <c r="A42" s="225">
        <v>43221</v>
      </c>
      <c r="B42" s="392">
        <f t="shared" si="0"/>
        <v>93131.421000000002</v>
      </c>
      <c r="C42" s="393">
        <f>(SUM(B38:B42)/SUM(B26:B30))-1</f>
        <v>2.4065647758559017E-2</v>
      </c>
      <c r="D42" s="392">
        <v>0</v>
      </c>
      <c r="E42" s="403">
        <v>93131.421000000002</v>
      </c>
      <c r="F42" s="394">
        <v>17520.600999999999</v>
      </c>
      <c r="G42" s="394">
        <v>17962.665000000001</v>
      </c>
      <c r="H42" s="394">
        <v>3797.8020000000001</v>
      </c>
      <c r="I42" s="394">
        <v>37369.56</v>
      </c>
      <c r="J42" s="394">
        <v>0.152</v>
      </c>
      <c r="K42" s="394">
        <v>15472.666999999999</v>
      </c>
      <c r="L42" s="394">
        <v>8.625</v>
      </c>
      <c r="M42" s="394">
        <v>0</v>
      </c>
      <c r="N42" s="394">
        <v>999.34900000000005</v>
      </c>
      <c r="O42" s="394"/>
      <c r="P42" s="394"/>
      <c r="Q42" s="394">
        <v>0</v>
      </c>
      <c r="R42" s="394"/>
      <c r="S42" s="394"/>
      <c r="T42" s="394"/>
      <c r="U42" s="394"/>
      <c r="V42" s="394"/>
      <c r="W42" s="394"/>
      <c r="X42" s="394"/>
      <c r="Y42" s="394"/>
      <c r="Z42" s="394"/>
      <c r="AA42" s="394"/>
      <c r="AB42" s="394"/>
      <c r="AC42" s="394"/>
      <c r="AD42" s="394"/>
      <c r="AE42" s="394"/>
      <c r="AF42" s="394"/>
      <c r="AG42" s="394"/>
      <c r="AH42" s="394"/>
      <c r="AI42" s="394"/>
      <c r="AJ42" s="394"/>
      <c r="AK42" s="394"/>
      <c r="AL42" s="394"/>
      <c r="AM42" s="394"/>
      <c r="AN42" s="394"/>
      <c r="AO42" s="394"/>
      <c r="AP42" s="394"/>
    </row>
    <row r="43" spans="1:42" ht="16.5">
      <c r="A43" s="225">
        <v>43252</v>
      </c>
      <c r="B43" s="392">
        <f t="shared" si="0"/>
        <v>97168.695999999996</v>
      </c>
      <c r="C43" s="393">
        <f>(SUM(B38:B43)/SUM(B26:B31))-1</f>
        <v>5.2268547202269922E-3</v>
      </c>
      <c r="D43" s="392">
        <v>0</v>
      </c>
      <c r="E43" s="403">
        <v>97168.695999999996</v>
      </c>
      <c r="F43" s="394">
        <v>1490.73</v>
      </c>
      <c r="G43" s="394">
        <v>47434.372000000003</v>
      </c>
      <c r="H43" s="394">
        <v>7879.4530000000004</v>
      </c>
      <c r="I43" s="394">
        <v>31841.001</v>
      </c>
      <c r="J43" s="394">
        <v>4.1970000000000001</v>
      </c>
      <c r="K43" s="394">
        <v>8486.8539999999994</v>
      </c>
      <c r="L43" s="394">
        <v>28.591999999999999</v>
      </c>
      <c r="M43" s="394">
        <v>3.39</v>
      </c>
      <c r="N43" s="394"/>
      <c r="O43" s="394"/>
      <c r="P43" s="394"/>
      <c r="Q43" s="394">
        <v>3.5999999999999997E-2</v>
      </c>
      <c r="R43" s="394"/>
      <c r="S43" s="394"/>
      <c r="T43" s="394"/>
      <c r="U43" s="394"/>
      <c r="V43" s="394"/>
      <c r="W43" s="394"/>
      <c r="X43" s="394"/>
      <c r="Y43" s="394"/>
      <c r="Z43" s="394"/>
      <c r="AA43" s="394"/>
      <c r="AB43" s="394"/>
      <c r="AC43" s="394"/>
      <c r="AD43" s="394"/>
      <c r="AE43" s="394"/>
      <c r="AF43" s="394"/>
      <c r="AG43" s="394"/>
      <c r="AH43" s="394"/>
      <c r="AI43" s="394"/>
      <c r="AJ43" s="394"/>
      <c r="AK43" s="394"/>
      <c r="AL43" s="394"/>
      <c r="AM43" s="394"/>
      <c r="AN43" s="394"/>
      <c r="AO43" s="394"/>
      <c r="AP43" s="394"/>
    </row>
    <row r="44" spans="1:42" ht="16.5">
      <c r="A44" s="225">
        <v>43282</v>
      </c>
      <c r="B44" s="392">
        <f t="shared" si="0"/>
        <v>101235.70600000001</v>
      </c>
      <c r="C44" s="393">
        <f>(SUM(B38:B44)/SUM(B26:B32))-1</f>
        <v>2.508222722224418E-2</v>
      </c>
      <c r="D44" s="392">
        <v>6.0000000000000001E-3</v>
      </c>
      <c r="E44" s="403">
        <v>101235.712</v>
      </c>
      <c r="F44" s="394">
        <v>999.72199999999998</v>
      </c>
      <c r="G44" s="394">
        <v>23149.235000000001</v>
      </c>
      <c r="H44" s="394">
        <v>2006.46</v>
      </c>
      <c r="I44" s="394">
        <v>46616.400999999998</v>
      </c>
      <c r="J44" s="394">
        <v>13.468</v>
      </c>
      <c r="K44" s="394">
        <v>5479.2449999999999</v>
      </c>
      <c r="L44" s="394">
        <v>1.2170000000000001</v>
      </c>
      <c r="M44" s="394">
        <v>4.16</v>
      </c>
      <c r="N44" s="394"/>
      <c r="O44" s="394">
        <v>22964.766</v>
      </c>
      <c r="P44" s="394"/>
      <c r="Q44" s="394">
        <v>0.98799999999999999</v>
      </c>
      <c r="R44" s="394"/>
      <c r="S44" s="394"/>
      <c r="T44" s="394"/>
      <c r="U44" s="394"/>
      <c r="V44" s="394"/>
      <c r="W44" s="394"/>
      <c r="X44" s="394"/>
      <c r="Y44" s="394"/>
      <c r="Z44" s="394"/>
      <c r="AA44" s="394"/>
      <c r="AB44" s="394"/>
      <c r="AC44" s="394"/>
      <c r="AD44" s="394"/>
      <c r="AE44" s="394"/>
      <c r="AF44" s="394"/>
      <c r="AG44" s="394"/>
      <c r="AH44" s="394"/>
      <c r="AI44" s="394"/>
      <c r="AJ44" s="394"/>
      <c r="AK44" s="394"/>
      <c r="AL44" s="394"/>
      <c r="AM44" s="394"/>
      <c r="AN44" s="394"/>
      <c r="AO44" s="394"/>
      <c r="AP44" s="394"/>
    </row>
    <row r="45" spans="1:42" ht="16.5">
      <c r="A45" s="225">
        <v>43313</v>
      </c>
      <c r="B45" s="392">
        <f t="shared" si="0"/>
        <v>98328.528999999995</v>
      </c>
      <c r="C45" s="393">
        <f>(SUM(B38:B45)/SUM(B26:B33))-1</f>
        <v>2.9960898259108415E-2</v>
      </c>
      <c r="D45" s="392">
        <v>0</v>
      </c>
      <c r="E45" s="403">
        <v>98328.528999999995</v>
      </c>
      <c r="F45" s="394">
        <v>4493.9179999999997</v>
      </c>
      <c r="G45" s="394">
        <v>34382.184999999998</v>
      </c>
      <c r="H45" s="394">
        <v>0</v>
      </c>
      <c r="I45" s="394">
        <v>43398.605000000003</v>
      </c>
      <c r="J45" s="394">
        <v>7.0000000000000007E-2</v>
      </c>
      <c r="K45" s="394">
        <v>16038.039000000001</v>
      </c>
      <c r="L45" s="394">
        <v>15.702999999999999</v>
      </c>
      <c r="M45" s="394">
        <v>0</v>
      </c>
      <c r="N45" s="394"/>
      <c r="O45" s="394"/>
      <c r="P45" s="394"/>
      <c r="Q45" s="394">
        <v>5.0000000000000001E-3</v>
      </c>
      <c r="R45" s="394"/>
      <c r="S45" s="394"/>
      <c r="T45" s="394"/>
      <c r="U45" s="394"/>
      <c r="V45" s="394"/>
      <c r="W45" s="394"/>
      <c r="X45" s="394"/>
      <c r="Y45" s="394"/>
      <c r="Z45" s="394"/>
      <c r="AA45" s="394"/>
      <c r="AB45" s="394"/>
      <c r="AC45" s="394"/>
      <c r="AD45" s="394"/>
      <c r="AE45" s="394"/>
      <c r="AF45" s="394"/>
      <c r="AG45" s="394"/>
      <c r="AH45" s="394"/>
      <c r="AI45" s="394"/>
      <c r="AJ45" s="394"/>
      <c r="AK45" s="394"/>
      <c r="AL45" s="394"/>
      <c r="AM45" s="394"/>
      <c r="AN45" s="394"/>
      <c r="AO45" s="394"/>
      <c r="AP45" s="394"/>
    </row>
    <row r="46" spans="1:42" ht="16.5">
      <c r="A46" s="225">
        <v>43344</v>
      </c>
      <c r="B46" s="392">
        <f t="shared" si="0"/>
        <v>113524.073</v>
      </c>
      <c r="C46" s="393">
        <f>(SUM(B38:B46)/SUM(B26:B34))-1</f>
        <v>2.5656829661419689E-2</v>
      </c>
      <c r="D46" s="392">
        <v>0</v>
      </c>
      <c r="E46" s="403">
        <v>113524.073</v>
      </c>
      <c r="F46" s="394">
        <v>4880.1400000000003</v>
      </c>
      <c r="G46" s="394">
        <v>29657.348000000002</v>
      </c>
      <c r="H46" s="394">
        <v>4747.3010000000004</v>
      </c>
      <c r="I46" s="394">
        <v>44286.49</v>
      </c>
      <c r="J46" s="394">
        <v>8.5000000000000006E-2</v>
      </c>
      <c r="K46" s="394">
        <v>29907.521000000001</v>
      </c>
      <c r="L46" s="394">
        <v>43.767000000000003</v>
      </c>
      <c r="M46" s="394">
        <v>2E-3</v>
      </c>
      <c r="N46" s="394"/>
      <c r="O46" s="394"/>
      <c r="P46" s="394"/>
      <c r="Q46" s="394">
        <v>1.292</v>
      </c>
      <c r="R46" s="394"/>
      <c r="S46" s="394"/>
      <c r="T46" s="394"/>
      <c r="U46" s="394"/>
      <c r="V46" s="394"/>
      <c r="W46" s="394"/>
      <c r="X46" s="394"/>
      <c r="Y46" s="394"/>
      <c r="Z46" s="394"/>
      <c r="AA46" s="394"/>
      <c r="AB46" s="394"/>
      <c r="AC46" s="394"/>
      <c r="AD46" s="394"/>
      <c r="AE46" s="394"/>
      <c r="AF46" s="394"/>
      <c r="AG46" s="394"/>
      <c r="AH46" s="394"/>
      <c r="AI46" s="394"/>
      <c r="AJ46" s="394"/>
      <c r="AK46" s="394"/>
      <c r="AL46" s="394"/>
      <c r="AM46" s="394"/>
      <c r="AN46" s="394"/>
      <c r="AO46" s="394"/>
      <c r="AP46" s="394"/>
    </row>
    <row r="47" spans="1:42" ht="16.5">
      <c r="A47" s="225">
        <v>43374</v>
      </c>
      <c r="B47" s="392">
        <f t="shared" si="0"/>
        <v>124345.936</v>
      </c>
      <c r="C47" s="393">
        <f>(SUM(B38:B47)/SUM(B26:B35))-1</f>
        <v>6.2625375929929561E-2</v>
      </c>
      <c r="D47" s="392">
        <v>0</v>
      </c>
      <c r="E47" s="403">
        <v>124345.936</v>
      </c>
      <c r="F47" s="394">
        <v>14544.053</v>
      </c>
      <c r="G47" s="394">
        <v>33140.898999999998</v>
      </c>
      <c r="H47" s="394">
        <v>4198.9049999999997</v>
      </c>
      <c r="I47" s="394">
        <v>37208.317999999999</v>
      </c>
      <c r="J47" s="394">
        <v>7.7110000000000003</v>
      </c>
      <c r="K47" s="394">
        <v>35230.103000000003</v>
      </c>
      <c r="L47" s="394">
        <v>11.44</v>
      </c>
      <c r="M47" s="394">
        <v>2.56</v>
      </c>
      <c r="N47" s="394"/>
      <c r="O47" s="394"/>
      <c r="P47" s="394"/>
      <c r="Q47" s="394">
        <v>1.9470000000000001</v>
      </c>
      <c r="R47" s="394"/>
      <c r="S47" s="394"/>
      <c r="T47" s="394"/>
      <c r="U47" s="394"/>
      <c r="V47" s="394"/>
      <c r="W47" s="394"/>
      <c r="X47" s="394"/>
      <c r="Y47" s="394"/>
      <c r="Z47" s="394"/>
      <c r="AA47" s="394"/>
      <c r="AB47" s="394"/>
      <c r="AC47" s="394"/>
      <c r="AD47" s="394"/>
      <c r="AE47" s="394"/>
      <c r="AF47" s="394"/>
      <c r="AG47" s="394"/>
      <c r="AH47" s="394"/>
      <c r="AI47" s="394"/>
      <c r="AJ47" s="394"/>
      <c r="AK47" s="394"/>
      <c r="AL47" s="394"/>
      <c r="AM47" s="394"/>
      <c r="AN47" s="394"/>
      <c r="AO47" s="394"/>
      <c r="AP47" s="394"/>
    </row>
    <row r="48" spans="1:42" ht="16.5">
      <c r="A48" s="225">
        <v>43405</v>
      </c>
      <c r="B48" s="392">
        <f t="shared" si="0"/>
        <v>92558.815000000002</v>
      </c>
      <c r="C48" s="393">
        <f>(SUM(B38:B48)/SUM(B26:B36))-1</f>
        <v>5.5830420734100938E-2</v>
      </c>
      <c r="D48" s="392">
        <v>0</v>
      </c>
      <c r="E48" s="403">
        <v>92558.815000000002</v>
      </c>
      <c r="F48" s="394">
        <v>17583.565999999999</v>
      </c>
      <c r="G48" s="394">
        <v>33641.587</v>
      </c>
      <c r="H48" s="394">
        <v>0</v>
      </c>
      <c r="I48" s="394">
        <v>32230.662</v>
      </c>
      <c r="J48" s="394">
        <v>2.282</v>
      </c>
      <c r="K48" s="394">
        <v>9061.9539999999997</v>
      </c>
      <c r="L48" s="394">
        <v>33.960999999999999</v>
      </c>
      <c r="M48" s="394">
        <v>2.927</v>
      </c>
      <c r="N48" s="394"/>
      <c r="O48" s="394"/>
      <c r="P48" s="394"/>
      <c r="Q48" s="394">
        <v>1.851</v>
      </c>
      <c r="R48" s="394"/>
      <c r="S48" s="394"/>
      <c r="T48" s="394"/>
      <c r="U48" s="394"/>
      <c r="V48" s="394"/>
      <c r="W48" s="394"/>
      <c r="X48" s="394"/>
      <c r="Y48" s="394"/>
      <c r="Z48" s="394"/>
      <c r="AA48" s="394"/>
      <c r="AB48" s="394"/>
      <c r="AC48" s="394"/>
      <c r="AD48" s="394"/>
      <c r="AE48" s="394"/>
      <c r="AF48" s="394"/>
      <c r="AG48" s="394"/>
      <c r="AH48" s="394"/>
      <c r="AI48" s="394"/>
      <c r="AJ48" s="394"/>
      <c r="AK48" s="394"/>
      <c r="AL48" s="394"/>
      <c r="AM48" s="394"/>
      <c r="AN48" s="394"/>
      <c r="AO48" s="394"/>
      <c r="AP48" s="394"/>
    </row>
    <row r="49" spans="1:42" ht="17.25" thickBot="1">
      <c r="A49" s="230">
        <v>43435</v>
      </c>
      <c r="B49" s="395">
        <f t="shared" si="0"/>
        <v>103275.38500000001</v>
      </c>
      <c r="C49" s="396">
        <f>(SUM(B38:B49)/SUM(B26:B37))-1</f>
        <v>4.160778118980879E-2</v>
      </c>
      <c r="D49" s="395">
        <v>2E-3</v>
      </c>
      <c r="E49" s="409">
        <v>103275.387</v>
      </c>
      <c r="F49" s="397">
        <v>15993.93</v>
      </c>
      <c r="G49" s="397">
        <v>37480.269</v>
      </c>
      <c r="H49" s="397">
        <v>0</v>
      </c>
      <c r="I49" s="397">
        <v>24066.323</v>
      </c>
      <c r="J49" s="397">
        <v>0.7</v>
      </c>
      <c r="K49" s="397">
        <v>25724.633000000002</v>
      </c>
      <c r="L49" s="397">
        <v>9.5269999999999992</v>
      </c>
      <c r="M49" s="397">
        <v>0</v>
      </c>
      <c r="N49" s="397"/>
      <c r="O49" s="397"/>
      <c r="P49" s="397"/>
      <c r="Q49" s="397">
        <v>0</v>
      </c>
      <c r="R49" s="397"/>
      <c r="S49" s="397"/>
      <c r="T49" s="397"/>
      <c r="U49" s="397"/>
      <c r="V49" s="397"/>
      <c r="W49" s="397"/>
      <c r="X49" s="397"/>
      <c r="Y49" s="397"/>
      <c r="Z49" s="397"/>
      <c r="AA49" s="397"/>
      <c r="AB49" s="397"/>
      <c r="AC49" s="397"/>
      <c r="AD49" s="397"/>
      <c r="AE49" s="397"/>
      <c r="AF49" s="397"/>
      <c r="AG49" s="397"/>
      <c r="AH49" s="397"/>
      <c r="AI49" s="397"/>
      <c r="AJ49" s="397"/>
      <c r="AK49" s="397"/>
      <c r="AL49" s="397"/>
      <c r="AM49" s="397"/>
      <c r="AN49" s="397"/>
      <c r="AO49" s="397"/>
      <c r="AP49" s="397"/>
    </row>
    <row r="50" spans="1:42" ht="16.5">
      <c r="A50" s="220">
        <v>43466</v>
      </c>
      <c r="B50" s="389">
        <f t="shared" ref="B50:B73" si="1">E50-D50</f>
        <v>122423.40300000001</v>
      </c>
      <c r="C50" s="390">
        <f>(SUM(B50)/SUM(B38))-1</f>
        <v>0.36962508836392649</v>
      </c>
      <c r="D50" s="389">
        <v>6.0000000000000001E-3</v>
      </c>
      <c r="E50" s="398">
        <v>122423.409</v>
      </c>
      <c r="F50" s="391">
        <v>8388.009</v>
      </c>
      <c r="G50" s="391">
        <v>50527.296000000002</v>
      </c>
      <c r="H50" s="391">
        <v>5805.8149999999996</v>
      </c>
      <c r="I50" s="391">
        <v>40220.661999999997</v>
      </c>
      <c r="J50" s="391">
        <v>11.843999999999999</v>
      </c>
      <c r="K50" s="391">
        <v>17460.112000000001</v>
      </c>
      <c r="L50" s="391">
        <v>9.4160000000000004</v>
      </c>
      <c r="M50" s="391">
        <v>0</v>
      </c>
      <c r="N50" s="391"/>
      <c r="O50" s="391"/>
      <c r="P50" s="391"/>
      <c r="Q50" s="391">
        <v>0.247</v>
      </c>
      <c r="R50" s="391"/>
      <c r="S50" s="391"/>
      <c r="T50" s="391"/>
      <c r="U50" s="391"/>
      <c r="V50" s="391"/>
      <c r="W50" s="391"/>
      <c r="X50" s="391"/>
      <c r="Y50" s="391"/>
      <c r="Z50" s="391"/>
      <c r="AA50" s="391"/>
      <c r="AB50" s="391"/>
      <c r="AC50" s="391"/>
      <c r="AD50" s="391"/>
      <c r="AE50" s="391"/>
      <c r="AF50" s="391"/>
      <c r="AG50" s="391"/>
      <c r="AH50" s="391"/>
      <c r="AI50" s="391"/>
      <c r="AJ50" s="391"/>
      <c r="AK50" s="391"/>
      <c r="AL50" s="391"/>
      <c r="AM50" s="391"/>
      <c r="AN50" s="391"/>
      <c r="AO50" s="391"/>
      <c r="AP50" s="391"/>
    </row>
    <row r="51" spans="1:42" ht="16.5">
      <c r="A51" s="225">
        <v>43497</v>
      </c>
      <c r="B51" s="392">
        <f t="shared" si="1"/>
        <v>89313.040000000008</v>
      </c>
      <c r="C51" s="393">
        <f>(SUM(B50:B51)/SUM(B38:B39))-1</f>
        <v>0.33713666715467672</v>
      </c>
      <c r="D51" s="392">
        <v>4.3999999999999997E-2</v>
      </c>
      <c r="E51" s="403">
        <v>89313.084000000003</v>
      </c>
      <c r="F51" s="394">
        <v>3640.7629999999999</v>
      </c>
      <c r="G51" s="394">
        <v>40733.317000000003</v>
      </c>
      <c r="H51" s="394">
        <v>600</v>
      </c>
      <c r="I51" s="394">
        <v>30817.651999999998</v>
      </c>
      <c r="J51" s="394">
        <v>6.2E-2</v>
      </c>
      <c r="K51" s="394">
        <v>13508.415000000001</v>
      </c>
      <c r="L51" s="394">
        <v>10.943</v>
      </c>
      <c r="M51" s="394">
        <v>1.8560000000000001</v>
      </c>
      <c r="N51" s="394"/>
      <c r="O51" s="394"/>
      <c r="P51" s="394"/>
      <c r="Q51" s="394">
        <v>0</v>
      </c>
      <c r="R51" s="394"/>
      <c r="S51" s="394"/>
      <c r="T51" s="394"/>
      <c r="U51" s="394"/>
      <c r="V51" s="394"/>
      <c r="W51" s="394"/>
      <c r="X51" s="394"/>
      <c r="Y51" s="394"/>
      <c r="Z51" s="394"/>
      <c r="AA51" s="394"/>
      <c r="AB51" s="394"/>
      <c r="AC51" s="394"/>
      <c r="AD51" s="394"/>
      <c r="AE51" s="394"/>
      <c r="AF51" s="394"/>
      <c r="AG51" s="394"/>
      <c r="AH51" s="394"/>
      <c r="AI51" s="394"/>
      <c r="AJ51" s="394"/>
      <c r="AK51" s="394"/>
      <c r="AL51" s="394"/>
      <c r="AM51" s="394"/>
      <c r="AN51" s="394"/>
      <c r="AO51" s="394"/>
      <c r="AP51" s="394"/>
    </row>
    <row r="52" spans="1:42" ht="16.5">
      <c r="A52" s="225">
        <v>43525</v>
      </c>
      <c r="B52" s="392">
        <f t="shared" si="1"/>
        <v>115796.575</v>
      </c>
      <c r="C52" s="393">
        <f>(SUM(B50:B52)/SUM(B38:B40))-1</f>
        <v>0.16907383913408092</v>
      </c>
      <c r="D52" s="392">
        <v>0</v>
      </c>
      <c r="E52" s="403">
        <v>115796.575</v>
      </c>
      <c r="F52" s="394">
        <v>4666.8280000000004</v>
      </c>
      <c r="G52" s="394">
        <v>51596.065000000002</v>
      </c>
      <c r="H52" s="394">
        <v>0</v>
      </c>
      <c r="I52" s="394">
        <v>25474.381000000001</v>
      </c>
      <c r="J52" s="394">
        <v>18.614999999999998</v>
      </c>
      <c r="K52" s="394">
        <v>34023.381999999998</v>
      </c>
      <c r="L52" s="394">
        <v>13.22</v>
      </c>
      <c r="M52" s="394">
        <v>0</v>
      </c>
      <c r="N52" s="394"/>
      <c r="O52" s="394"/>
      <c r="P52" s="394"/>
      <c r="Q52" s="394">
        <v>4.0330000000000004</v>
      </c>
      <c r="R52" s="394"/>
      <c r="S52" s="394"/>
      <c r="T52" s="394"/>
      <c r="U52" s="394"/>
      <c r="V52" s="394"/>
      <c r="W52" s="394"/>
      <c r="X52" s="394"/>
      <c r="Y52" s="394"/>
      <c r="Z52" s="394"/>
      <c r="AA52" s="394"/>
      <c r="AB52" s="394"/>
      <c r="AC52" s="394"/>
      <c r="AD52" s="394"/>
      <c r="AE52" s="394"/>
      <c r="AF52" s="394"/>
      <c r="AG52" s="394"/>
      <c r="AH52" s="394"/>
      <c r="AI52" s="394"/>
      <c r="AJ52" s="394"/>
      <c r="AK52" s="394"/>
      <c r="AL52" s="394"/>
      <c r="AM52" s="394"/>
      <c r="AN52" s="394"/>
      <c r="AO52" s="394"/>
      <c r="AP52" s="394"/>
    </row>
    <row r="53" spans="1:42" ht="16.5">
      <c r="A53" s="225">
        <v>43556</v>
      </c>
      <c r="B53" s="392">
        <f t="shared" si="1"/>
        <v>91980.960999999996</v>
      </c>
      <c r="C53" s="393">
        <f>(SUM(B50:B53)/SUM(B38:B41))-1</f>
        <v>9.6461202225176956E-2</v>
      </c>
      <c r="D53" s="392">
        <v>0.06</v>
      </c>
      <c r="E53" s="403">
        <v>91981.020999999993</v>
      </c>
      <c r="F53" s="394">
        <v>8025.0140000000001</v>
      </c>
      <c r="G53" s="394">
        <v>37626.983</v>
      </c>
      <c r="H53" s="394">
        <v>0</v>
      </c>
      <c r="I53" s="394">
        <v>30828.821</v>
      </c>
      <c r="J53" s="394">
        <v>0.01</v>
      </c>
      <c r="K53" s="394">
        <v>15485.916999999999</v>
      </c>
      <c r="L53" s="394">
        <v>14.257</v>
      </c>
      <c r="M53" s="394">
        <v>0</v>
      </c>
      <c r="N53" s="394"/>
      <c r="O53" s="394"/>
      <c r="P53" s="394"/>
      <c r="Q53" s="394">
        <v>0</v>
      </c>
      <c r="R53" s="394"/>
      <c r="S53" s="394"/>
      <c r="T53" s="394"/>
      <c r="U53" s="394"/>
      <c r="V53" s="394"/>
      <c r="W53" s="394"/>
      <c r="X53" s="394"/>
      <c r="Y53" s="394"/>
      <c r="Z53" s="394"/>
      <c r="AA53" s="394"/>
      <c r="AB53" s="394"/>
      <c r="AC53" s="394"/>
      <c r="AD53" s="394"/>
      <c r="AE53" s="394"/>
      <c r="AF53" s="394"/>
      <c r="AG53" s="394"/>
      <c r="AH53" s="394"/>
      <c r="AI53" s="394"/>
      <c r="AJ53" s="394"/>
      <c r="AK53" s="394"/>
      <c r="AL53" s="394"/>
      <c r="AM53" s="394"/>
      <c r="AN53" s="394"/>
      <c r="AO53" s="394"/>
      <c r="AP53" s="394"/>
    </row>
    <row r="54" spans="1:42" ht="16.5">
      <c r="A54" s="225">
        <v>43586</v>
      </c>
      <c r="B54" s="392">
        <f t="shared" si="1"/>
        <v>98709.310999999987</v>
      </c>
      <c r="C54" s="393">
        <f>(SUM(B50:B54)/SUM(B38:B42))-1</f>
        <v>8.9302484185187492E-2</v>
      </c>
      <c r="D54" s="392">
        <v>0.1</v>
      </c>
      <c r="E54" s="403">
        <v>98709.410999999993</v>
      </c>
      <c r="F54" s="394">
        <v>10168.266</v>
      </c>
      <c r="G54" s="394">
        <v>59238.203999999998</v>
      </c>
      <c r="H54" s="394">
        <v>0</v>
      </c>
      <c r="I54" s="394">
        <v>20651.425999999999</v>
      </c>
      <c r="J54" s="394">
        <v>150.15100000000001</v>
      </c>
      <c r="K54" s="394">
        <v>8480.6110000000008</v>
      </c>
      <c r="L54" s="394">
        <v>20.666</v>
      </c>
      <c r="M54" s="394">
        <v>0</v>
      </c>
      <c r="N54" s="394"/>
      <c r="O54" s="394"/>
      <c r="P54" s="394"/>
      <c r="Q54" s="394">
        <v>1.7999999999999999E-2</v>
      </c>
      <c r="R54" s="394"/>
      <c r="S54" s="394"/>
      <c r="T54" s="394"/>
      <c r="U54" s="394"/>
      <c r="V54" s="394"/>
      <c r="W54" s="394"/>
      <c r="X54" s="394"/>
      <c r="Y54" s="394"/>
      <c r="Z54" s="394"/>
      <c r="AA54" s="394"/>
      <c r="AB54" s="394"/>
      <c r="AC54" s="394"/>
      <c r="AD54" s="394"/>
      <c r="AE54" s="394"/>
      <c r="AF54" s="394"/>
      <c r="AG54" s="394"/>
      <c r="AH54" s="394"/>
      <c r="AI54" s="394"/>
      <c r="AJ54" s="394"/>
      <c r="AK54" s="394"/>
      <c r="AL54" s="394"/>
      <c r="AM54" s="394"/>
      <c r="AN54" s="394"/>
      <c r="AO54" s="394"/>
      <c r="AP54" s="394"/>
    </row>
    <row r="55" spans="1:42" ht="16.5">
      <c r="A55" s="225">
        <v>43617</v>
      </c>
      <c r="B55" s="392">
        <f t="shared" si="1"/>
        <v>79187.459000000003</v>
      </c>
      <c r="C55" s="393">
        <f>(SUM(B50:B55)/SUM(B38:B43))-1</f>
        <v>4.2770277426868342E-2</v>
      </c>
      <c r="D55" s="392">
        <v>25.64</v>
      </c>
      <c r="E55" s="403">
        <v>79213.099000000002</v>
      </c>
      <c r="F55" s="394">
        <v>2354.7649999999999</v>
      </c>
      <c r="G55" s="394">
        <v>47139.993000000002</v>
      </c>
      <c r="H55" s="394">
        <v>0</v>
      </c>
      <c r="I55" s="394">
        <v>4200.107</v>
      </c>
      <c r="J55" s="394">
        <v>15495.02</v>
      </c>
      <c r="K55" s="394">
        <v>9989.9979999999996</v>
      </c>
      <c r="L55" s="394">
        <v>33.156999999999996</v>
      </c>
      <c r="M55" s="394">
        <v>0</v>
      </c>
      <c r="N55" s="394"/>
      <c r="O55" s="394"/>
      <c r="P55" s="394"/>
      <c r="Q55" s="394">
        <v>1E-3</v>
      </c>
      <c r="R55" s="394"/>
      <c r="S55" s="394"/>
      <c r="T55" s="394"/>
      <c r="U55" s="394"/>
      <c r="V55" s="394"/>
      <c r="W55" s="394"/>
      <c r="X55" s="394"/>
      <c r="Y55" s="394"/>
      <c r="Z55" s="394"/>
      <c r="AA55" s="394"/>
      <c r="AB55" s="394"/>
      <c r="AC55" s="394"/>
      <c r="AD55" s="394"/>
      <c r="AE55" s="394"/>
      <c r="AF55" s="394"/>
      <c r="AG55" s="394"/>
      <c r="AH55" s="394"/>
      <c r="AI55" s="394"/>
      <c r="AJ55" s="394"/>
      <c r="AK55" s="394"/>
      <c r="AL55" s="394"/>
      <c r="AM55" s="394"/>
      <c r="AN55" s="394"/>
      <c r="AO55" s="394"/>
      <c r="AP55" s="394"/>
    </row>
    <row r="56" spans="1:42" ht="16.5">
      <c r="A56" s="225">
        <v>43647</v>
      </c>
      <c r="B56" s="392">
        <f t="shared" si="1"/>
        <v>95869.354000000007</v>
      </c>
      <c r="C56" s="393">
        <f>(SUM(B50:B56)/SUM(B38:B44))-1</f>
        <v>2.8387230319124823E-2</v>
      </c>
      <c r="D56" s="392">
        <v>25.76</v>
      </c>
      <c r="E56" s="403">
        <v>95895.114000000001</v>
      </c>
      <c r="F56" s="394">
        <v>2340.4929999999999</v>
      </c>
      <c r="G56" s="394">
        <v>47861.290999999997</v>
      </c>
      <c r="H56" s="394">
        <v>0</v>
      </c>
      <c r="I56" s="394">
        <v>15807.037</v>
      </c>
      <c r="J56" s="394">
        <v>14042.937</v>
      </c>
      <c r="K56" s="394">
        <v>6891.1809999999996</v>
      </c>
      <c r="L56" s="394">
        <v>5.7030000000000003</v>
      </c>
      <c r="M56" s="394">
        <v>0</v>
      </c>
      <c r="N56" s="394"/>
      <c r="O56" s="394">
        <v>8945.0550000000003</v>
      </c>
      <c r="P56" s="394"/>
      <c r="Q56" s="394">
        <v>1.3779999999999999</v>
      </c>
      <c r="R56" s="394"/>
      <c r="S56" s="394"/>
      <c r="T56" s="394"/>
      <c r="U56" s="394"/>
      <c r="V56" s="394"/>
      <c r="W56" s="394"/>
      <c r="X56" s="394"/>
      <c r="Y56" s="394"/>
      <c r="Z56" s="394"/>
      <c r="AA56" s="394"/>
      <c r="AB56" s="394"/>
      <c r="AC56" s="394"/>
      <c r="AD56" s="394"/>
      <c r="AE56" s="394"/>
      <c r="AF56" s="394"/>
      <c r="AG56" s="394"/>
      <c r="AH56" s="394"/>
      <c r="AI56" s="394"/>
      <c r="AJ56" s="394"/>
      <c r="AK56" s="394"/>
      <c r="AL56" s="394"/>
      <c r="AM56" s="394"/>
      <c r="AN56" s="394"/>
      <c r="AO56" s="394"/>
      <c r="AP56" s="394"/>
    </row>
    <row r="57" spans="1:42" ht="16.5">
      <c r="A57" s="225">
        <v>43678</v>
      </c>
      <c r="B57" s="392">
        <f t="shared" si="1"/>
        <v>114565.046</v>
      </c>
      <c r="C57" s="393">
        <f>(SUM(B50:B57)/SUM(B38:B45))-1</f>
        <v>4.5792715236961268E-2</v>
      </c>
      <c r="D57" s="392">
        <v>0</v>
      </c>
      <c r="E57" s="403">
        <v>114565.046</v>
      </c>
      <c r="F57" s="394">
        <v>7700</v>
      </c>
      <c r="G57" s="394">
        <v>51693.178</v>
      </c>
      <c r="H57" s="394">
        <v>2072.87</v>
      </c>
      <c r="I57" s="394">
        <v>22119.53</v>
      </c>
      <c r="J57" s="394">
        <v>1251.54</v>
      </c>
      <c r="K57" s="394">
        <v>15715.135</v>
      </c>
      <c r="L57" s="394">
        <v>10.134</v>
      </c>
      <c r="M57" s="394">
        <v>5.8360000000000003</v>
      </c>
      <c r="N57" s="394"/>
      <c r="O57" s="394">
        <v>13995.246999999999</v>
      </c>
      <c r="P57" s="394"/>
      <c r="Q57" s="394">
        <v>1.5109999999999999</v>
      </c>
      <c r="R57" s="394"/>
      <c r="S57" s="394"/>
      <c r="T57" s="394"/>
      <c r="U57" s="394"/>
      <c r="V57" s="394"/>
      <c r="W57" s="394"/>
      <c r="X57" s="394"/>
      <c r="Y57" s="394"/>
      <c r="Z57" s="394"/>
      <c r="AA57" s="394"/>
      <c r="AB57" s="394"/>
      <c r="AC57" s="394"/>
      <c r="AD57" s="394"/>
      <c r="AE57" s="394"/>
      <c r="AF57" s="394"/>
      <c r="AG57" s="394"/>
      <c r="AH57" s="394"/>
      <c r="AI57" s="394"/>
      <c r="AJ57" s="394"/>
      <c r="AK57" s="394"/>
      <c r="AL57" s="394"/>
      <c r="AM57" s="394"/>
      <c r="AN57" s="394"/>
      <c r="AO57" s="394"/>
      <c r="AP57" s="394"/>
    </row>
    <row r="58" spans="1:42" ht="16.5">
      <c r="A58" s="225">
        <v>43709</v>
      </c>
      <c r="B58" s="392">
        <f t="shared" si="1"/>
        <v>101859.876</v>
      </c>
      <c r="C58" s="393">
        <f>(SUM(B50:B58)/SUM(B38:B46))-1</f>
        <v>2.6760147155620917E-2</v>
      </c>
      <c r="D58" s="392">
        <v>103.57599999999999</v>
      </c>
      <c r="E58" s="403">
        <v>101963.452</v>
      </c>
      <c r="F58" s="394">
        <v>2151.2739999999999</v>
      </c>
      <c r="G58" s="394">
        <v>44421.885000000002</v>
      </c>
      <c r="H58" s="394">
        <v>0</v>
      </c>
      <c r="I58" s="394">
        <v>21595.018</v>
      </c>
      <c r="J58" s="394">
        <v>1005.183</v>
      </c>
      <c r="K58" s="394">
        <v>32768.370000000003</v>
      </c>
      <c r="L58" s="394">
        <v>21.606000000000002</v>
      </c>
      <c r="M58" s="394">
        <v>0</v>
      </c>
      <c r="N58" s="394"/>
      <c r="O58" s="394"/>
      <c r="P58" s="394"/>
      <c r="Q58" s="394">
        <v>0</v>
      </c>
      <c r="R58" s="394"/>
      <c r="S58" s="394"/>
      <c r="T58" s="394"/>
      <c r="U58" s="394"/>
      <c r="V58" s="394"/>
      <c r="W58" s="394"/>
      <c r="X58" s="394"/>
      <c r="Y58" s="394"/>
      <c r="Z58" s="394"/>
      <c r="AA58" s="394"/>
      <c r="AB58" s="394"/>
      <c r="AC58" s="394"/>
      <c r="AD58" s="394"/>
      <c r="AE58" s="394"/>
      <c r="AF58" s="394"/>
      <c r="AG58" s="394"/>
      <c r="AH58" s="394"/>
      <c r="AI58" s="394"/>
      <c r="AJ58" s="394"/>
      <c r="AK58" s="394"/>
      <c r="AL58" s="394"/>
      <c r="AM58" s="394"/>
      <c r="AN58" s="394"/>
      <c r="AO58" s="394"/>
      <c r="AP58" s="394"/>
    </row>
    <row r="59" spans="1:42" ht="16.5">
      <c r="A59" s="225">
        <v>43739</v>
      </c>
      <c r="B59" s="392">
        <f t="shared" si="1"/>
        <v>107578.711</v>
      </c>
      <c r="C59" s="393">
        <f>(SUM(B50:B59)/SUM(B38:B47))-1</f>
        <v>6.8710910144889059E-3</v>
      </c>
      <c r="D59" s="392">
        <v>24.32</v>
      </c>
      <c r="E59" s="403">
        <v>107603.031</v>
      </c>
      <c r="F59" s="394">
        <v>0</v>
      </c>
      <c r="G59" s="394">
        <v>69443.524000000005</v>
      </c>
      <c r="H59" s="394">
        <v>0</v>
      </c>
      <c r="I59" s="394">
        <v>30155.984</v>
      </c>
      <c r="J59" s="394">
        <v>11.932</v>
      </c>
      <c r="K59" s="394">
        <v>7953.7250000000004</v>
      </c>
      <c r="L59" s="394">
        <v>33.695999999999998</v>
      </c>
      <c r="M59" s="394">
        <v>3.96</v>
      </c>
      <c r="N59" s="394"/>
      <c r="O59" s="394"/>
      <c r="P59" s="394"/>
      <c r="Q59" s="394">
        <v>0</v>
      </c>
      <c r="R59" s="394"/>
      <c r="S59" s="394"/>
      <c r="T59" s="394"/>
      <c r="U59" s="394"/>
      <c r="V59" s="394"/>
      <c r="W59" s="394"/>
      <c r="X59" s="394"/>
      <c r="Y59" s="394"/>
      <c r="Z59" s="394"/>
      <c r="AA59" s="394"/>
      <c r="AB59" s="394"/>
      <c r="AC59" s="394"/>
      <c r="AD59" s="394"/>
      <c r="AE59" s="394"/>
      <c r="AF59" s="394"/>
      <c r="AG59" s="394"/>
      <c r="AH59" s="394"/>
      <c r="AI59" s="394"/>
      <c r="AJ59" s="394"/>
      <c r="AK59" s="394"/>
      <c r="AL59" s="394"/>
      <c r="AM59" s="394"/>
      <c r="AN59" s="394"/>
      <c r="AO59" s="394"/>
      <c r="AP59" s="394"/>
    </row>
    <row r="60" spans="1:42" ht="16.5">
      <c r="A60" s="225">
        <v>43770</v>
      </c>
      <c r="B60" s="392">
        <f t="shared" si="1"/>
        <v>98836.20199999999</v>
      </c>
      <c r="C60" s="393">
        <f>(SUM(B50:B60)/SUM(B38:B48))-1</f>
        <v>1.1986155754434291E-2</v>
      </c>
      <c r="D60" s="392">
        <v>0.3</v>
      </c>
      <c r="E60" s="403">
        <v>98836.501999999993</v>
      </c>
      <c r="F60" s="394">
        <v>2000</v>
      </c>
      <c r="G60" s="394">
        <v>59871.417000000001</v>
      </c>
      <c r="H60" s="394">
        <v>470</v>
      </c>
      <c r="I60" s="394">
        <v>26488.717000000001</v>
      </c>
      <c r="J60" s="394">
        <v>8.4000000000000005E-2</v>
      </c>
      <c r="K60" s="394">
        <v>9993.8359999999993</v>
      </c>
      <c r="L60" s="394">
        <v>6.6219999999999999</v>
      </c>
      <c r="M60" s="394">
        <v>5.76</v>
      </c>
      <c r="N60" s="394"/>
      <c r="O60" s="394"/>
      <c r="P60" s="394"/>
      <c r="Q60" s="394">
        <v>0</v>
      </c>
      <c r="R60" s="394"/>
      <c r="S60" s="394"/>
      <c r="T60" s="394"/>
      <c r="U60" s="394"/>
      <c r="V60" s="394"/>
      <c r="W60" s="394"/>
      <c r="X60" s="394"/>
      <c r="Y60" s="394"/>
      <c r="Z60" s="394"/>
      <c r="AA60" s="394"/>
      <c r="AB60" s="394"/>
      <c r="AC60" s="394"/>
      <c r="AD60" s="394"/>
      <c r="AE60" s="394"/>
      <c r="AF60" s="394"/>
      <c r="AG60" s="394"/>
      <c r="AH60" s="394"/>
      <c r="AI60" s="394"/>
      <c r="AJ60" s="394"/>
      <c r="AK60" s="394"/>
      <c r="AL60" s="394"/>
      <c r="AM60" s="394"/>
      <c r="AN60" s="394"/>
      <c r="AO60" s="394"/>
      <c r="AP60" s="394"/>
    </row>
    <row r="61" spans="1:42" ht="17.25" thickBot="1">
      <c r="A61" s="225">
        <v>43800</v>
      </c>
      <c r="B61" s="395">
        <f t="shared" si="1"/>
        <v>107979.186</v>
      </c>
      <c r="C61" s="396">
        <f>(SUM(B50:B61)/SUM(B38:B49))-1</f>
        <v>1.4859639194531482E-2</v>
      </c>
      <c r="D61" s="392">
        <v>0.04</v>
      </c>
      <c r="E61" s="403">
        <v>107979.226</v>
      </c>
      <c r="F61" s="394">
        <v>1500</v>
      </c>
      <c r="G61" s="394">
        <v>59881.296000000002</v>
      </c>
      <c r="H61" s="394">
        <v>0</v>
      </c>
      <c r="I61" s="394">
        <v>25053.416000000001</v>
      </c>
      <c r="J61" s="394">
        <v>5.407</v>
      </c>
      <c r="K61" s="394">
        <v>21525.295999999998</v>
      </c>
      <c r="L61" s="394">
        <v>7.6050000000000004</v>
      </c>
      <c r="M61" s="394">
        <v>5.984</v>
      </c>
      <c r="N61" s="394"/>
      <c r="O61" s="394"/>
      <c r="P61" s="394"/>
      <c r="Q61" s="394">
        <v>0.16300000000000001</v>
      </c>
      <c r="R61" s="394"/>
      <c r="S61" s="394"/>
      <c r="T61" s="394"/>
      <c r="U61" s="394"/>
      <c r="V61" s="394"/>
      <c r="W61" s="394"/>
      <c r="X61" s="394"/>
      <c r="Y61" s="394"/>
      <c r="Z61" s="394"/>
      <c r="AA61" s="394"/>
      <c r="AB61" s="394"/>
      <c r="AC61" s="394"/>
      <c r="AD61" s="394"/>
      <c r="AE61" s="394"/>
      <c r="AF61" s="394"/>
      <c r="AG61" s="394"/>
      <c r="AH61" s="394"/>
      <c r="AI61" s="394"/>
      <c r="AJ61" s="394"/>
      <c r="AK61" s="394"/>
      <c r="AL61" s="394"/>
      <c r="AM61" s="394"/>
      <c r="AN61" s="394"/>
      <c r="AO61" s="394"/>
      <c r="AP61" s="394"/>
    </row>
    <row r="62" spans="1:42" s="224" customFormat="1" ht="16.5">
      <c r="A62" s="220">
        <v>43831</v>
      </c>
      <c r="B62" s="389">
        <f t="shared" si="1"/>
        <v>97803.793999999994</v>
      </c>
      <c r="C62" s="390">
        <f>(SUM(B62)/SUM(B50))-1</f>
        <v>-0.20110214547785454</v>
      </c>
      <c r="D62" s="389">
        <v>0</v>
      </c>
      <c r="E62" s="398">
        <v>97803.793999999994</v>
      </c>
      <c r="F62" s="391">
        <v>210</v>
      </c>
      <c r="G62" s="391">
        <v>56894.167000000001</v>
      </c>
      <c r="H62" s="391">
        <v>0</v>
      </c>
      <c r="I62" s="391">
        <v>21703.101999999999</v>
      </c>
      <c r="J62" s="391">
        <v>0.252</v>
      </c>
      <c r="K62" s="391">
        <v>5970.7839999999997</v>
      </c>
      <c r="L62" s="391">
        <v>35.302</v>
      </c>
      <c r="M62" s="391">
        <v>0</v>
      </c>
      <c r="N62" s="391"/>
      <c r="O62" s="391">
        <v>12989.947</v>
      </c>
      <c r="P62" s="391"/>
      <c r="Q62" s="391">
        <v>0</v>
      </c>
      <c r="R62" s="391"/>
      <c r="S62" s="391"/>
      <c r="T62" s="391"/>
      <c r="U62" s="391"/>
      <c r="V62" s="391"/>
      <c r="W62" s="391"/>
      <c r="X62" s="391"/>
      <c r="Y62" s="391"/>
      <c r="Z62" s="391"/>
      <c r="AA62" s="391"/>
      <c r="AB62" s="391"/>
      <c r="AC62" s="391"/>
      <c r="AD62" s="391"/>
      <c r="AE62" s="391"/>
      <c r="AF62" s="391"/>
      <c r="AG62" s="391"/>
      <c r="AH62" s="391"/>
      <c r="AI62" s="391"/>
      <c r="AJ62" s="391"/>
      <c r="AK62" s="391"/>
      <c r="AL62" s="391"/>
      <c r="AM62" s="391"/>
      <c r="AN62" s="391"/>
      <c r="AO62" s="391"/>
      <c r="AP62" s="391"/>
    </row>
    <row r="63" spans="1:42" s="229" customFormat="1" ht="16.5">
      <c r="A63" s="225">
        <v>43862</v>
      </c>
      <c r="B63" s="392">
        <f t="shared" si="1"/>
        <v>75342.194999999992</v>
      </c>
      <c r="C63" s="393">
        <f>(SUM(B62:B63)/SUM(B50:B51))-1</f>
        <v>-0.18225702412503464</v>
      </c>
      <c r="D63" s="392">
        <v>3136.3339999999998</v>
      </c>
      <c r="E63" s="403">
        <v>78478.528999999995</v>
      </c>
      <c r="F63" s="394">
        <v>3519.6509999999998</v>
      </c>
      <c r="G63" s="394">
        <v>45608.186000000002</v>
      </c>
      <c r="H63" s="394">
        <v>770</v>
      </c>
      <c r="I63" s="394">
        <v>22070.355</v>
      </c>
      <c r="J63" s="394">
        <v>3.9609999999999999</v>
      </c>
      <c r="K63" s="394">
        <v>6491.5450000000001</v>
      </c>
      <c r="L63" s="394">
        <v>14.818</v>
      </c>
      <c r="M63" s="394">
        <v>0</v>
      </c>
      <c r="N63" s="394"/>
      <c r="O63" s="394"/>
      <c r="P63" s="394"/>
      <c r="Q63" s="394">
        <v>0</v>
      </c>
      <c r="R63" s="394"/>
      <c r="S63" s="394"/>
      <c r="T63" s="394"/>
      <c r="U63" s="394"/>
      <c r="V63" s="394"/>
      <c r="W63" s="394"/>
      <c r="X63" s="394"/>
      <c r="Y63" s="394"/>
      <c r="Z63" s="394"/>
      <c r="AA63" s="394"/>
      <c r="AB63" s="394"/>
      <c r="AC63" s="394"/>
      <c r="AD63" s="394"/>
      <c r="AE63" s="394"/>
      <c r="AF63" s="394"/>
      <c r="AG63" s="394"/>
      <c r="AH63" s="394"/>
      <c r="AI63" s="394"/>
      <c r="AJ63" s="394"/>
      <c r="AK63" s="394"/>
      <c r="AL63" s="394"/>
      <c r="AM63" s="394"/>
      <c r="AN63" s="394"/>
      <c r="AO63" s="394"/>
      <c r="AP63" s="394"/>
    </row>
    <row r="64" spans="1:42" s="229" customFormat="1" ht="16.5">
      <c r="A64" s="225">
        <v>43891</v>
      </c>
      <c r="B64" s="392">
        <f t="shared" si="1"/>
        <v>128629.833</v>
      </c>
      <c r="C64" s="393">
        <f>(SUM(B62:B64)/SUM(B50:B52))-1</f>
        <v>-7.8639998364989472E-2</v>
      </c>
      <c r="D64" s="392">
        <v>4.4999999999999998E-2</v>
      </c>
      <c r="E64" s="403">
        <v>128629.878</v>
      </c>
      <c r="F64" s="394">
        <v>1600</v>
      </c>
      <c r="G64" s="394">
        <v>67837.297000000006</v>
      </c>
      <c r="H64" s="394">
        <v>1170</v>
      </c>
      <c r="I64" s="394">
        <v>27940.175999999999</v>
      </c>
      <c r="J64" s="394">
        <v>4.8040000000000003</v>
      </c>
      <c r="K64" s="394">
        <v>23054.732</v>
      </c>
      <c r="L64" s="394">
        <v>20.2</v>
      </c>
      <c r="M64" s="394">
        <v>0</v>
      </c>
      <c r="N64" s="394"/>
      <c r="O64" s="394">
        <v>7000.9210000000003</v>
      </c>
      <c r="P64" s="394"/>
      <c r="Q64" s="394">
        <v>1.74</v>
      </c>
      <c r="R64" s="394"/>
      <c r="S64" s="394"/>
      <c r="T64" s="394"/>
      <c r="U64" s="394"/>
      <c r="V64" s="394"/>
      <c r="W64" s="394"/>
      <c r="X64" s="394"/>
      <c r="Y64" s="394"/>
      <c r="Z64" s="394"/>
      <c r="AA64" s="394"/>
      <c r="AB64" s="394"/>
      <c r="AC64" s="394"/>
      <c r="AD64" s="394"/>
      <c r="AE64" s="394"/>
      <c r="AF64" s="394"/>
      <c r="AG64" s="394"/>
      <c r="AH64" s="394"/>
      <c r="AI64" s="394"/>
      <c r="AJ64" s="394"/>
      <c r="AK64" s="394"/>
      <c r="AL64" s="394"/>
      <c r="AM64" s="394"/>
      <c r="AN64" s="394"/>
      <c r="AO64" s="394"/>
      <c r="AP64" s="394"/>
    </row>
    <row r="65" spans="1:42" s="229" customFormat="1" ht="16.5">
      <c r="A65" s="225">
        <v>43922</v>
      </c>
      <c r="B65" s="392">
        <f t="shared" si="1"/>
        <v>67718.622000000003</v>
      </c>
      <c r="C65" s="393">
        <f>(SUM(B62:B65)/SUM(B50:B53))-1</f>
        <v>-0.11923210549319985</v>
      </c>
      <c r="D65" s="392">
        <v>14.08</v>
      </c>
      <c r="E65" s="403">
        <v>67732.702000000005</v>
      </c>
      <c r="F65" s="394">
        <v>900</v>
      </c>
      <c r="G65" s="394">
        <v>44107.25</v>
      </c>
      <c r="H65" s="394">
        <v>2890</v>
      </c>
      <c r="I65" s="394">
        <v>10052.786</v>
      </c>
      <c r="J65" s="394">
        <v>2.6080000000000001</v>
      </c>
      <c r="K65" s="394">
        <v>9756.7880000000005</v>
      </c>
      <c r="L65" s="394">
        <v>22.986999999999998</v>
      </c>
      <c r="M65" s="394">
        <v>0</v>
      </c>
      <c r="N65" s="394"/>
      <c r="O65" s="394"/>
      <c r="P65" s="394"/>
      <c r="Q65" s="394">
        <v>0</v>
      </c>
      <c r="R65" s="394"/>
      <c r="S65" s="394"/>
      <c r="T65" s="394"/>
      <c r="U65" s="394"/>
      <c r="V65" s="394"/>
      <c r="W65" s="394"/>
      <c r="X65" s="394"/>
      <c r="Y65" s="394"/>
      <c r="Z65" s="394"/>
      <c r="AA65" s="394"/>
      <c r="AB65" s="394"/>
      <c r="AC65" s="394"/>
      <c r="AD65" s="394"/>
      <c r="AE65" s="394"/>
      <c r="AF65" s="394"/>
      <c r="AG65" s="394"/>
      <c r="AH65" s="394"/>
      <c r="AI65" s="394"/>
      <c r="AJ65" s="394"/>
      <c r="AK65" s="394"/>
      <c r="AL65" s="394"/>
      <c r="AM65" s="394"/>
      <c r="AN65" s="394"/>
      <c r="AO65" s="394"/>
      <c r="AP65" s="394"/>
    </row>
    <row r="66" spans="1:42" s="229" customFormat="1" ht="16.5">
      <c r="A66" s="225">
        <v>43952</v>
      </c>
      <c r="B66" s="392">
        <f t="shared" si="1"/>
        <v>70880.129000000001</v>
      </c>
      <c r="C66" s="393">
        <f>(SUM(B62:B66)/SUM(B50:B54))-1</f>
        <v>-0.1502223433454718</v>
      </c>
      <c r="D66" s="392">
        <v>28.844999999999999</v>
      </c>
      <c r="E66" s="403">
        <v>70908.974000000002</v>
      </c>
      <c r="F66" s="394">
        <v>1224.9949999999999</v>
      </c>
      <c r="G66" s="394">
        <v>31854.698</v>
      </c>
      <c r="H66" s="394">
        <v>557.49300000000005</v>
      </c>
      <c r="I66" s="394">
        <v>19982.780999999999</v>
      </c>
      <c r="J66" s="394">
        <v>5.1879999999999997</v>
      </c>
      <c r="K66" s="394">
        <v>17240.305</v>
      </c>
      <c r="L66" s="394">
        <v>40.790999999999997</v>
      </c>
      <c r="M66" s="394">
        <v>0</v>
      </c>
      <c r="N66" s="394"/>
      <c r="O66" s="394"/>
      <c r="P66" s="394"/>
      <c r="Q66" s="394">
        <v>0</v>
      </c>
      <c r="R66" s="394"/>
      <c r="S66" s="394"/>
      <c r="T66" s="394"/>
      <c r="U66" s="394"/>
      <c r="V66" s="394"/>
      <c r="W66" s="394"/>
      <c r="X66" s="394"/>
      <c r="Y66" s="394"/>
      <c r="Z66" s="394"/>
      <c r="AA66" s="394"/>
      <c r="AB66" s="394"/>
      <c r="AC66" s="394"/>
      <c r="AD66" s="394"/>
      <c r="AE66" s="394"/>
      <c r="AF66" s="394"/>
      <c r="AG66" s="394"/>
      <c r="AH66" s="394"/>
      <c r="AI66" s="394"/>
      <c r="AJ66" s="394"/>
      <c r="AK66" s="394"/>
      <c r="AL66" s="394"/>
      <c r="AM66" s="394"/>
      <c r="AN66" s="394"/>
      <c r="AO66" s="394"/>
      <c r="AP66" s="394"/>
    </row>
    <row r="67" spans="1:42" s="229" customFormat="1" ht="16.5">
      <c r="A67" s="225">
        <v>43983</v>
      </c>
      <c r="B67" s="392">
        <f t="shared" si="1"/>
        <v>96239.180000000008</v>
      </c>
      <c r="C67" s="393">
        <f>(SUM(B62:B67)/SUM(B50:B55))-1</f>
        <v>-0.10176749598457602</v>
      </c>
      <c r="D67" s="392">
        <v>53.76</v>
      </c>
      <c r="E67" s="403">
        <v>96292.94</v>
      </c>
      <c r="F67" s="394">
        <v>2030</v>
      </c>
      <c r="G67" s="394">
        <v>52003.343999999997</v>
      </c>
      <c r="H67" s="394">
        <v>1950</v>
      </c>
      <c r="I67" s="394">
        <v>20293.623</v>
      </c>
      <c r="J67" s="394">
        <v>0.376</v>
      </c>
      <c r="K67" s="394">
        <v>19987.124</v>
      </c>
      <c r="L67" s="394">
        <v>27.893999999999998</v>
      </c>
      <c r="M67" s="394">
        <v>0</v>
      </c>
      <c r="N67" s="394"/>
      <c r="O67" s="394"/>
      <c r="P67" s="394"/>
      <c r="Q67" s="394">
        <v>0.13200000000000001</v>
      </c>
      <c r="R67" s="394"/>
      <c r="S67" s="394"/>
      <c r="T67" s="394"/>
      <c r="U67" s="394"/>
      <c r="V67" s="394"/>
      <c r="W67" s="394"/>
      <c r="X67" s="394"/>
      <c r="Y67" s="394"/>
      <c r="Z67" s="394"/>
      <c r="AA67" s="394"/>
      <c r="AB67" s="394"/>
      <c r="AC67" s="394"/>
      <c r="AD67" s="394"/>
      <c r="AE67" s="394"/>
      <c r="AF67" s="394"/>
      <c r="AG67" s="394"/>
      <c r="AH67" s="394"/>
      <c r="AI67" s="394"/>
      <c r="AJ67" s="394"/>
      <c r="AK67" s="394"/>
      <c r="AL67" s="394"/>
      <c r="AM67" s="394"/>
      <c r="AN67" s="394"/>
      <c r="AO67" s="394"/>
      <c r="AP67" s="394"/>
    </row>
    <row r="68" spans="1:42" s="229" customFormat="1" ht="16.5">
      <c r="A68" s="225">
        <v>44013</v>
      </c>
      <c r="B68" s="392">
        <f t="shared" si="1"/>
        <v>130554.35899999998</v>
      </c>
      <c r="C68" s="393">
        <f>(SUM(B62:B68)/SUM(B50:B56))-1</f>
        <v>-3.7664417148288165E-2</v>
      </c>
      <c r="D68" s="392">
        <v>1063.107</v>
      </c>
      <c r="E68" s="403">
        <v>131617.46599999999</v>
      </c>
      <c r="F68" s="394">
        <v>2200</v>
      </c>
      <c r="G68" s="394">
        <v>65615.063999999998</v>
      </c>
      <c r="H68" s="394">
        <v>2940</v>
      </c>
      <c r="I68" s="394">
        <v>30507.785</v>
      </c>
      <c r="J68" s="394">
        <v>3800.0419999999999</v>
      </c>
      <c r="K68" s="394">
        <v>26528.093000000001</v>
      </c>
      <c r="L68" s="394">
        <v>25.681000000000001</v>
      </c>
      <c r="M68" s="394">
        <v>0</v>
      </c>
      <c r="N68" s="394"/>
      <c r="O68" s="394"/>
      <c r="P68" s="394"/>
      <c r="Q68" s="394">
        <v>0</v>
      </c>
      <c r="R68" s="394"/>
      <c r="S68" s="394"/>
      <c r="T68" s="394"/>
      <c r="U68" s="394"/>
      <c r="V68" s="394"/>
      <c r="W68" s="394"/>
      <c r="X68" s="394"/>
      <c r="Y68" s="394"/>
      <c r="Z68" s="394"/>
      <c r="AA68" s="394"/>
      <c r="AB68" s="394"/>
      <c r="AC68" s="394"/>
      <c r="AD68" s="394"/>
      <c r="AE68" s="394"/>
      <c r="AF68" s="394"/>
      <c r="AG68" s="394"/>
      <c r="AH68" s="394"/>
      <c r="AI68" s="394"/>
      <c r="AJ68" s="394"/>
      <c r="AK68" s="394"/>
      <c r="AL68" s="394"/>
      <c r="AM68" s="394"/>
      <c r="AN68" s="394"/>
      <c r="AO68" s="394"/>
      <c r="AP68" s="394"/>
    </row>
    <row r="69" spans="1:42" s="229" customFormat="1" ht="16.5">
      <c r="A69" s="225">
        <v>44044</v>
      </c>
      <c r="B69" s="392">
        <f t="shared" si="1"/>
        <v>106295.24299999999</v>
      </c>
      <c r="C69" s="393">
        <f>(SUM(B62:B69)/SUM(B50:B57))-1</f>
        <v>-4.2559881732978089E-2</v>
      </c>
      <c r="D69" s="392">
        <v>2439.873</v>
      </c>
      <c r="E69" s="403">
        <v>108735.11599999999</v>
      </c>
      <c r="F69" s="394">
        <v>0</v>
      </c>
      <c r="G69" s="394">
        <v>43238.302000000003</v>
      </c>
      <c r="H69" s="394">
        <v>721.88099999999997</v>
      </c>
      <c r="I69" s="394">
        <v>26432.821</v>
      </c>
      <c r="J69" s="394">
        <v>29892.284</v>
      </c>
      <c r="K69" s="394">
        <v>8444.2139999999999</v>
      </c>
      <c r="L69" s="394">
        <v>1.3919999999999999</v>
      </c>
      <c r="M69" s="394">
        <v>3.8730000000000002</v>
      </c>
      <c r="N69" s="394"/>
      <c r="O69" s="394"/>
      <c r="P69" s="394"/>
      <c r="Q69" s="394">
        <v>0.20300000000000001</v>
      </c>
      <c r="R69" s="394"/>
      <c r="S69" s="394"/>
      <c r="T69" s="394"/>
      <c r="U69" s="394"/>
      <c r="V69" s="394"/>
      <c r="W69" s="394"/>
      <c r="X69" s="394"/>
      <c r="Y69" s="394"/>
      <c r="Z69" s="394"/>
      <c r="AA69" s="394"/>
      <c r="AB69" s="394"/>
      <c r="AC69" s="394"/>
      <c r="AD69" s="394"/>
      <c r="AE69" s="394"/>
      <c r="AF69" s="394"/>
      <c r="AG69" s="394"/>
      <c r="AH69" s="394"/>
      <c r="AI69" s="394"/>
      <c r="AJ69" s="394"/>
      <c r="AK69" s="394"/>
      <c r="AL69" s="394"/>
      <c r="AM69" s="394"/>
      <c r="AN69" s="394"/>
      <c r="AO69" s="394"/>
      <c r="AP69" s="394"/>
    </row>
    <row r="70" spans="1:42" s="229" customFormat="1" ht="16.5">
      <c r="A70" s="225">
        <v>44075</v>
      </c>
      <c r="B70" s="392">
        <f t="shared" si="1"/>
        <v>127180.38099999999</v>
      </c>
      <c r="C70" s="393">
        <f>(SUM(B62:B70)/SUM(B50:B58))-1</f>
        <v>-9.9606891805397169E-3</v>
      </c>
      <c r="D70" s="392">
        <v>26.251000000000001</v>
      </c>
      <c r="E70" s="403">
        <v>127206.632</v>
      </c>
      <c r="F70" s="394">
        <v>0</v>
      </c>
      <c r="G70" s="394">
        <v>22592.172999999999</v>
      </c>
      <c r="H70" s="394">
        <v>0</v>
      </c>
      <c r="I70" s="394">
        <v>61328.156000000003</v>
      </c>
      <c r="J70" s="394">
        <v>23180.435000000001</v>
      </c>
      <c r="K70" s="394">
        <v>20067.68</v>
      </c>
      <c r="L70" s="394">
        <v>28.591000000000001</v>
      </c>
      <c r="M70" s="394">
        <v>7.7130000000000001</v>
      </c>
      <c r="N70" s="394"/>
      <c r="O70" s="394"/>
      <c r="P70" s="394"/>
      <c r="Q70" s="394">
        <v>1.738</v>
      </c>
      <c r="R70" s="394"/>
      <c r="S70" s="394"/>
      <c r="T70" s="394"/>
      <c r="U70" s="394"/>
      <c r="V70" s="394"/>
      <c r="W70" s="394"/>
      <c r="X70" s="394"/>
      <c r="Y70" s="394"/>
      <c r="Z70" s="394"/>
      <c r="AA70" s="394"/>
      <c r="AB70" s="394"/>
      <c r="AC70" s="394"/>
      <c r="AD70" s="394"/>
      <c r="AE70" s="394"/>
      <c r="AF70" s="394"/>
      <c r="AG70" s="394"/>
      <c r="AH70" s="394"/>
      <c r="AI70" s="394"/>
      <c r="AJ70" s="394"/>
      <c r="AK70" s="394"/>
      <c r="AL70" s="394"/>
      <c r="AM70" s="394"/>
      <c r="AN70" s="394"/>
      <c r="AO70" s="394"/>
      <c r="AP70" s="394"/>
    </row>
    <row r="71" spans="1:42" s="229" customFormat="1" ht="16.5">
      <c r="A71" s="225">
        <v>44105</v>
      </c>
      <c r="B71" s="392">
        <f t="shared" si="1"/>
        <v>126020.66</v>
      </c>
      <c r="C71" s="393">
        <f>(SUM(B62:B71)/SUM(B50:B59))-1</f>
        <v>9.2212817997907592E-3</v>
      </c>
      <c r="D71" s="392">
        <v>53.66</v>
      </c>
      <c r="E71" s="403">
        <v>126074.32</v>
      </c>
      <c r="F71" s="394">
        <v>268.48700000000002</v>
      </c>
      <c r="G71" s="394">
        <v>57755.476000000002</v>
      </c>
      <c r="H71" s="394">
        <v>0</v>
      </c>
      <c r="I71" s="394">
        <v>46563.995000000003</v>
      </c>
      <c r="J71" s="394">
        <v>5041.625</v>
      </c>
      <c r="K71" s="394">
        <v>16438.237000000001</v>
      </c>
      <c r="L71" s="394">
        <v>6.3540000000000001</v>
      </c>
      <c r="M71" s="394">
        <v>0</v>
      </c>
      <c r="N71" s="394"/>
      <c r="O71" s="394"/>
      <c r="P71" s="394"/>
      <c r="Q71" s="394">
        <v>0</v>
      </c>
      <c r="R71" s="394"/>
      <c r="S71" s="394"/>
      <c r="T71" s="394"/>
      <c r="U71" s="394"/>
      <c r="V71" s="394"/>
      <c r="W71" s="394"/>
      <c r="X71" s="394"/>
      <c r="Y71" s="394"/>
      <c r="Z71" s="394"/>
      <c r="AA71" s="394"/>
      <c r="AB71" s="394"/>
      <c r="AC71" s="394"/>
      <c r="AD71" s="394"/>
      <c r="AE71" s="394"/>
      <c r="AF71" s="394"/>
      <c r="AG71" s="394"/>
      <c r="AH71" s="394"/>
      <c r="AI71" s="394"/>
      <c r="AJ71" s="394"/>
      <c r="AK71" s="394"/>
      <c r="AL71" s="394"/>
      <c r="AM71" s="394"/>
      <c r="AN71" s="394"/>
      <c r="AO71" s="394"/>
      <c r="AP71" s="394"/>
    </row>
    <row r="72" spans="1:42" s="229" customFormat="1" ht="16.5">
      <c r="A72" s="225">
        <v>44136</v>
      </c>
      <c r="B72" s="392">
        <f t="shared" si="1"/>
        <v>119649.283</v>
      </c>
      <c r="C72" s="393">
        <f>(SUM(B62:B72)/SUM(B50:B60))-1</f>
        <v>2.70524161176664E-2</v>
      </c>
      <c r="D72" s="392">
        <v>3.1E-2</v>
      </c>
      <c r="E72" s="403">
        <v>119649.314</v>
      </c>
      <c r="F72" s="394">
        <v>0</v>
      </c>
      <c r="G72" s="394">
        <v>59939.415000000001</v>
      </c>
      <c r="H72" s="394">
        <v>0</v>
      </c>
      <c r="I72" s="394">
        <v>31760.026999999998</v>
      </c>
      <c r="J72" s="394">
        <v>2140.0450000000001</v>
      </c>
      <c r="K72" s="394">
        <v>25781</v>
      </c>
      <c r="L72" s="394">
        <v>20.279</v>
      </c>
      <c r="M72" s="394">
        <v>8.3859999999999992</v>
      </c>
      <c r="N72" s="394"/>
      <c r="O72" s="394"/>
      <c r="P72" s="394"/>
      <c r="Q72" s="394">
        <v>0</v>
      </c>
      <c r="R72" s="394"/>
      <c r="S72" s="394"/>
      <c r="T72" s="394"/>
      <c r="U72" s="394"/>
      <c r="V72" s="394"/>
      <c r="W72" s="394"/>
      <c r="X72" s="394"/>
      <c r="Y72" s="394"/>
      <c r="Z72" s="394"/>
      <c r="AA72" s="394"/>
      <c r="AB72" s="394"/>
      <c r="AC72" s="394"/>
      <c r="AD72" s="394"/>
      <c r="AE72" s="394"/>
      <c r="AF72" s="394"/>
      <c r="AG72" s="394"/>
      <c r="AH72" s="394"/>
      <c r="AI72" s="394"/>
      <c r="AJ72" s="394"/>
      <c r="AK72" s="394"/>
      <c r="AL72" s="394"/>
      <c r="AM72" s="394"/>
      <c r="AN72" s="394"/>
      <c r="AO72" s="394"/>
      <c r="AP72" s="394"/>
    </row>
    <row r="73" spans="1:42" s="235" customFormat="1" ht="17.25" thickBot="1">
      <c r="A73" s="230">
        <v>44166</v>
      </c>
      <c r="B73" s="395">
        <f t="shared" si="1"/>
        <v>111881.077</v>
      </c>
      <c r="C73" s="396">
        <f>(SUM(B62:B73)/SUM(B50:B61))-1</f>
        <v>2.7853652805979845E-2</v>
      </c>
      <c r="D73" s="395">
        <v>3.605</v>
      </c>
      <c r="E73" s="409">
        <v>111884.682</v>
      </c>
      <c r="F73" s="397">
        <v>0</v>
      </c>
      <c r="G73" s="397">
        <v>36711.392999999996</v>
      </c>
      <c r="H73" s="397">
        <v>0</v>
      </c>
      <c r="I73" s="397">
        <v>54438.688000000002</v>
      </c>
      <c r="J73" s="397">
        <v>27.327999999999999</v>
      </c>
      <c r="K73" s="397">
        <v>20706.129000000001</v>
      </c>
      <c r="L73" s="397">
        <v>0.115</v>
      </c>
      <c r="M73" s="397">
        <v>0</v>
      </c>
      <c r="N73" s="397"/>
      <c r="O73" s="397"/>
      <c r="P73" s="397"/>
      <c r="Q73" s="397">
        <v>0</v>
      </c>
      <c r="R73" s="397"/>
      <c r="S73" s="397"/>
      <c r="T73" s="397"/>
      <c r="U73" s="397"/>
      <c r="V73" s="397"/>
      <c r="W73" s="397"/>
      <c r="X73" s="397"/>
      <c r="Y73" s="397"/>
      <c r="Z73" s="397"/>
      <c r="AA73" s="397"/>
      <c r="AB73" s="397"/>
      <c r="AC73" s="397"/>
      <c r="AD73" s="397"/>
      <c r="AE73" s="397"/>
      <c r="AF73" s="397"/>
      <c r="AG73" s="397"/>
      <c r="AH73" s="397"/>
      <c r="AI73" s="397"/>
      <c r="AJ73" s="397"/>
      <c r="AK73" s="397"/>
      <c r="AL73" s="397"/>
      <c r="AM73" s="397"/>
      <c r="AN73" s="397"/>
      <c r="AO73" s="397"/>
      <c r="AP73" s="397"/>
    </row>
    <row r="74" spans="1:42" s="224" customFormat="1" ht="16.5">
      <c r="A74" s="220">
        <v>44197</v>
      </c>
      <c r="B74" s="389">
        <f t="shared" ref="B74:B80" si="2">E74-D74</f>
        <v>94773.237999999998</v>
      </c>
      <c r="C74" s="390">
        <f>(SUM(B74)/SUM(B62))-1</f>
        <v>-3.0986078106540527E-2</v>
      </c>
      <c r="D74" s="389">
        <v>53</v>
      </c>
      <c r="E74" s="398">
        <v>94826.237999999998</v>
      </c>
      <c r="F74" s="391">
        <v>0</v>
      </c>
      <c r="G74" s="391">
        <v>30772.583999999999</v>
      </c>
      <c r="H74" s="391"/>
      <c r="I74" s="391">
        <v>33974.942999999999</v>
      </c>
      <c r="J74" s="391">
        <v>8504.1470000000008</v>
      </c>
      <c r="K74" s="391">
        <v>17631.848000000002</v>
      </c>
      <c r="L74" s="391">
        <v>39.561</v>
      </c>
      <c r="M74" s="391"/>
      <c r="N74" s="391"/>
      <c r="O74" s="391"/>
      <c r="P74" s="391">
        <v>293</v>
      </c>
      <c r="Q74" s="391">
        <v>54</v>
      </c>
      <c r="R74" s="391">
        <v>3902.806</v>
      </c>
      <c r="S74" s="391"/>
      <c r="T74" s="391"/>
      <c r="U74" s="391"/>
      <c r="V74" s="391"/>
      <c r="W74" s="391"/>
      <c r="X74" s="391"/>
      <c r="Y74" s="391"/>
      <c r="Z74" s="391"/>
      <c r="AA74" s="391"/>
      <c r="AB74" s="391"/>
      <c r="AC74" s="391"/>
      <c r="AD74" s="391"/>
      <c r="AE74" s="391"/>
      <c r="AF74" s="391"/>
      <c r="AG74" s="391"/>
      <c r="AH74" s="391"/>
      <c r="AI74" s="391"/>
      <c r="AJ74" s="391"/>
      <c r="AK74" s="391"/>
      <c r="AL74" s="391"/>
      <c r="AM74" s="391"/>
      <c r="AN74" s="391"/>
      <c r="AO74" s="391"/>
      <c r="AP74" s="391"/>
    </row>
    <row r="75" spans="1:42" s="229" customFormat="1" ht="16.5">
      <c r="A75" s="225">
        <v>44228</v>
      </c>
      <c r="B75" s="392">
        <f t="shared" si="2"/>
        <v>115694.81299999999</v>
      </c>
      <c r="C75" s="393">
        <f>(SUM(B74:B75)/SUM(B62:B63))-1</f>
        <v>0.21555256472039885</v>
      </c>
      <c r="D75" s="392">
        <v>34.905000000000001</v>
      </c>
      <c r="E75" s="403">
        <v>115729.71799999999</v>
      </c>
      <c r="F75" s="394">
        <v>19738.285</v>
      </c>
      <c r="G75" s="394">
        <v>38978.303999999996</v>
      </c>
      <c r="H75" s="394"/>
      <c r="I75" s="394">
        <v>35896.731</v>
      </c>
      <c r="J75" s="394">
        <v>4460.4859999999999</v>
      </c>
      <c r="K75" s="394">
        <v>16636.920999999998</v>
      </c>
      <c r="L75" s="394">
        <v>13.396000000000001</v>
      </c>
      <c r="M75" s="394">
        <v>5154</v>
      </c>
      <c r="N75" s="394"/>
      <c r="O75" s="394"/>
      <c r="P75" s="394">
        <v>439</v>
      </c>
      <c r="Q75" s="394"/>
      <c r="R75" s="394"/>
      <c r="S75" s="394"/>
      <c r="T75" s="394"/>
      <c r="U75" s="394"/>
      <c r="V75" s="394"/>
      <c r="W75" s="394"/>
      <c r="X75" s="394"/>
      <c r="Y75" s="394"/>
      <c r="Z75" s="394"/>
      <c r="AA75" s="394"/>
      <c r="AB75" s="394"/>
      <c r="AC75" s="394"/>
      <c r="AD75" s="394"/>
      <c r="AE75" s="394"/>
      <c r="AF75" s="394"/>
      <c r="AG75" s="394"/>
      <c r="AH75" s="394"/>
      <c r="AI75" s="394"/>
      <c r="AJ75" s="394"/>
      <c r="AK75" s="394"/>
      <c r="AL75" s="394"/>
      <c r="AM75" s="394"/>
      <c r="AN75" s="394"/>
      <c r="AO75" s="394"/>
      <c r="AP75" s="394"/>
    </row>
    <row r="76" spans="1:42" s="229" customFormat="1" ht="16.5">
      <c r="A76" s="225">
        <v>44256</v>
      </c>
      <c r="B76" s="392">
        <f t="shared" si="2"/>
        <v>124947.54700000001</v>
      </c>
      <c r="C76" s="393">
        <f>(SUM(B74:B76)/SUM(B62:B64))-1</f>
        <v>0.11147273422056991</v>
      </c>
      <c r="D76" s="392">
        <v>85.385000000000005</v>
      </c>
      <c r="E76" s="403">
        <v>125032.932</v>
      </c>
      <c r="F76" s="394">
        <v>15708.529</v>
      </c>
      <c r="G76" s="394">
        <v>54653.722999999998</v>
      </c>
      <c r="H76" s="394"/>
      <c r="I76" s="394">
        <v>37114.506999999998</v>
      </c>
      <c r="J76" s="394">
        <v>1399.3340000000001</v>
      </c>
      <c r="K76" s="394">
        <v>16134.790999999999</v>
      </c>
      <c r="L76" s="394">
        <v>12.707000000000001</v>
      </c>
      <c r="M76" s="394">
        <v>9189</v>
      </c>
      <c r="N76" s="394"/>
      <c r="O76" s="394"/>
      <c r="P76" s="394">
        <v>146</v>
      </c>
      <c r="Q76" s="394"/>
      <c r="R76" s="394"/>
      <c r="S76" s="394"/>
      <c r="T76" s="394"/>
      <c r="U76" s="394"/>
      <c r="V76" s="394"/>
      <c r="W76" s="394"/>
      <c r="X76" s="394"/>
      <c r="Y76" s="394"/>
      <c r="Z76" s="394"/>
      <c r="AA76" s="394"/>
      <c r="AB76" s="394"/>
      <c r="AC76" s="394"/>
      <c r="AD76" s="394"/>
      <c r="AE76" s="394"/>
      <c r="AF76" s="394"/>
      <c r="AG76" s="394"/>
      <c r="AH76" s="394"/>
      <c r="AI76" s="394"/>
      <c r="AJ76" s="394"/>
      <c r="AK76" s="394"/>
      <c r="AL76" s="394"/>
      <c r="AM76" s="394"/>
      <c r="AN76" s="394"/>
      <c r="AO76" s="394"/>
      <c r="AP76" s="394"/>
    </row>
    <row r="77" spans="1:42" s="229" customFormat="1" ht="16.5">
      <c r="A77" s="225">
        <v>44287</v>
      </c>
      <c r="B77" s="392">
        <f t="shared" si="2"/>
        <v>126020.16100000001</v>
      </c>
      <c r="C77" s="393">
        <f>(SUM(B74:B77)/SUM(B62:B65))-1</f>
        <v>0.24883003382860069</v>
      </c>
      <c r="D77" s="392">
        <v>53.7</v>
      </c>
      <c r="E77" s="403">
        <v>126073.861</v>
      </c>
      <c r="F77" s="394">
        <v>4822.2380000000003</v>
      </c>
      <c r="G77" s="394">
        <v>63406.616999999998</v>
      </c>
      <c r="H77" s="394"/>
      <c r="I77" s="394">
        <v>48105.561999999998</v>
      </c>
      <c r="J77" s="394">
        <v>9241.8449999999993</v>
      </c>
      <c r="K77" s="394">
        <v>472.40100000000001</v>
      </c>
      <c r="L77" s="394">
        <v>16.692</v>
      </c>
      <c r="M77" s="394">
        <v>8505</v>
      </c>
      <c r="N77" s="394"/>
      <c r="O77" s="394"/>
      <c r="P77" s="394"/>
      <c r="Q77" s="394"/>
      <c r="R77" s="394"/>
      <c r="S77" s="394"/>
      <c r="T77" s="394"/>
      <c r="U77" s="394"/>
      <c r="V77" s="394"/>
      <c r="W77" s="394"/>
      <c r="X77" s="394"/>
      <c r="Y77" s="394"/>
      <c r="Z77" s="394"/>
      <c r="AA77" s="394"/>
      <c r="AB77" s="394"/>
      <c r="AC77" s="394"/>
      <c r="AD77" s="394"/>
      <c r="AE77" s="394"/>
      <c r="AF77" s="394"/>
      <c r="AG77" s="394"/>
      <c r="AH77" s="394"/>
      <c r="AI77" s="394"/>
      <c r="AJ77" s="394"/>
      <c r="AK77" s="394"/>
      <c r="AL77" s="394"/>
      <c r="AM77" s="394"/>
      <c r="AN77" s="394"/>
      <c r="AO77" s="394"/>
      <c r="AP77" s="394"/>
    </row>
    <row r="78" spans="1:42" s="229" customFormat="1" ht="16.5">
      <c r="A78" s="225">
        <v>44317</v>
      </c>
      <c r="B78" s="392">
        <f t="shared" si="2"/>
        <v>108696.03200000001</v>
      </c>
      <c r="C78" s="393">
        <f>(SUM(B74:B78)/SUM(B62:B66))-1</f>
        <v>0.29465193032386972</v>
      </c>
      <c r="D78" s="392"/>
      <c r="E78" s="403">
        <v>108696.03200000001</v>
      </c>
      <c r="F78" s="394"/>
      <c r="G78" s="394"/>
      <c r="H78" s="394"/>
      <c r="I78" s="394"/>
      <c r="J78" s="394"/>
      <c r="K78" s="394"/>
      <c r="L78" s="394"/>
      <c r="M78" s="394"/>
      <c r="N78" s="394"/>
      <c r="O78" s="394"/>
      <c r="P78" s="394"/>
      <c r="Q78" s="394"/>
      <c r="R78" s="394"/>
      <c r="S78" s="394"/>
      <c r="T78" s="394"/>
      <c r="U78" s="394"/>
      <c r="V78" s="394"/>
      <c r="W78" s="394"/>
      <c r="X78" s="394"/>
      <c r="Y78" s="394"/>
      <c r="Z78" s="394"/>
      <c r="AA78" s="394"/>
      <c r="AB78" s="394"/>
      <c r="AC78" s="394"/>
      <c r="AD78" s="394"/>
      <c r="AE78" s="394"/>
      <c r="AF78" s="394"/>
      <c r="AG78" s="394"/>
      <c r="AH78" s="394"/>
      <c r="AI78" s="394"/>
      <c r="AJ78" s="394"/>
      <c r="AK78" s="394"/>
      <c r="AL78" s="394"/>
      <c r="AM78" s="394"/>
      <c r="AN78" s="394"/>
      <c r="AO78" s="394"/>
      <c r="AP78" s="394"/>
    </row>
    <row r="79" spans="1:42" s="229" customFormat="1" ht="16.5">
      <c r="A79" s="225">
        <v>44348</v>
      </c>
      <c r="B79" s="392">
        <f t="shared" si="2"/>
        <v>103672.232</v>
      </c>
      <c r="C79" s="393">
        <f>(SUM(B74:B79)/SUM(B62:B67))-1</f>
        <v>0.25565925068640549</v>
      </c>
      <c r="D79" s="392"/>
      <c r="E79" s="403">
        <v>103672.232</v>
      </c>
      <c r="F79" s="394"/>
      <c r="G79" s="394"/>
      <c r="H79" s="394"/>
      <c r="I79" s="394"/>
      <c r="J79" s="394"/>
      <c r="K79" s="394"/>
      <c r="L79" s="394"/>
      <c r="M79" s="394"/>
      <c r="N79" s="394"/>
      <c r="O79" s="394"/>
      <c r="P79" s="394"/>
      <c r="Q79" s="394"/>
      <c r="R79" s="394"/>
      <c r="S79" s="394"/>
      <c r="T79" s="394"/>
      <c r="U79" s="394"/>
      <c r="V79" s="394"/>
      <c r="W79" s="394"/>
      <c r="X79" s="394"/>
      <c r="Y79" s="394"/>
      <c r="Z79" s="394"/>
      <c r="AA79" s="394"/>
      <c r="AB79" s="394"/>
      <c r="AC79" s="394"/>
      <c r="AD79" s="394"/>
      <c r="AE79" s="394"/>
      <c r="AF79" s="394"/>
      <c r="AG79" s="394"/>
      <c r="AH79" s="394"/>
      <c r="AI79" s="394"/>
      <c r="AJ79" s="394"/>
      <c r="AK79" s="394"/>
      <c r="AL79" s="394"/>
      <c r="AM79" s="394"/>
      <c r="AN79" s="394"/>
      <c r="AO79" s="394"/>
      <c r="AP79" s="394"/>
    </row>
    <row r="80" spans="1:42" s="229" customFormat="1" ht="16.5">
      <c r="A80" s="225">
        <v>44378</v>
      </c>
      <c r="B80" s="392">
        <f t="shared" si="2"/>
        <v>117119.11599999999</v>
      </c>
      <c r="C80" s="393">
        <f>(SUM(B74:B80)/SUM(B62:B68))-1</f>
        <v>0.18549301858719525</v>
      </c>
      <c r="D80" s="392"/>
      <c r="E80" s="403">
        <v>117119.11599999999</v>
      </c>
      <c r="F80" s="394"/>
      <c r="G80" s="394"/>
      <c r="H80" s="394"/>
      <c r="I80" s="394"/>
      <c r="J80" s="394"/>
      <c r="K80" s="394"/>
      <c r="L80" s="394"/>
      <c r="M80" s="394"/>
      <c r="N80" s="394"/>
      <c r="O80" s="394"/>
      <c r="P80" s="394"/>
      <c r="Q80" s="394"/>
      <c r="R80" s="394"/>
      <c r="S80" s="394"/>
      <c r="T80" s="394"/>
      <c r="U80" s="394"/>
      <c r="V80" s="394"/>
      <c r="W80" s="394"/>
      <c r="X80" s="394"/>
      <c r="Y80" s="394"/>
      <c r="Z80" s="394"/>
      <c r="AA80" s="394"/>
      <c r="AB80" s="394"/>
      <c r="AC80" s="394"/>
      <c r="AD80" s="394"/>
      <c r="AE80" s="394"/>
      <c r="AF80" s="394"/>
      <c r="AG80" s="394"/>
      <c r="AH80" s="394"/>
      <c r="AI80" s="394"/>
      <c r="AJ80" s="394"/>
      <c r="AK80" s="394"/>
      <c r="AL80" s="394"/>
      <c r="AM80" s="394"/>
      <c r="AN80" s="394"/>
      <c r="AO80" s="394"/>
      <c r="AP80" s="394"/>
    </row>
    <row r="81" spans="1:42" s="229" customFormat="1" ht="16.5">
      <c r="A81" s="225">
        <v>44409</v>
      </c>
      <c r="B81" s="392"/>
      <c r="C81" s="393"/>
      <c r="D81" s="392"/>
      <c r="E81" s="403"/>
      <c r="F81" s="394"/>
      <c r="G81" s="394"/>
      <c r="H81" s="394"/>
      <c r="I81" s="394"/>
      <c r="J81" s="394"/>
      <c r="K81" s="394"/>
      <c r="L81" s="394"/>
      <c r="M81" s="394"/>
      <c r="N81" s="394"/>
      <c r="O81" s="394"/>
      <c r="P81" s="394"/>
      <c r="Q81" s="394"/>
      <c r="R81" s="394"/>
      <c r="S81" s="394"/>
      <c r="T81" s="394"/>
      <c r="U81" s="394"/>
      <c r="V81" s="394"/>
      <c r="W81" s="394"/>
      <c r="X81" s="394"/>
      <c r="Y81" s="394"/>
      <c r="Z81" s="394"/>
      <c r="AA81" s="394"/>
      <c r="AB81" s="394"/>
      <c r="AC81" s="394"/>
      <c r="AD81" s="394"/>
      <c r="AE81" s="394"/>
      <c r="AF81" s="394"/>
      <c r="AG81" s="394"/>
      <c r="AH81" s="394"/>
      <c r="AI81" s="394"/>
      <c r="AJ81" s="394"/>
      <c r="AK81" s="394"/>
      <c r="AL81" s="394"/>
      <c r="AM81" s="394"/>
      <c r="AN81" s="394"/>
      <c r="AO81" s="394"/>
      <c r="AP81" s="394"/>
    </row>
    <row r="82" spans="1:42" s="229" customFormat="1" ht="16.5">
      <c r="A82" s="225">
        <v>44440</v>
      </c>
      <c r="B82" s="392"/>
      <c r="C82" s="393"/>
      <c r="D82" s="392"/>
      <c r="E82" s="403"/>
      <c r="F82" s="394"/>
      <c r="G82" s="394"/>
      <c r="H82" s="394"/>
      <c r="I82" s="394"/>
      <c r="J82" s="394"/>
      <c r="K82" s="394"/>
      <c r="L82" s="394"/>
      <c r="M82" s="394"/>
      <c r="N82" s="394"/>
      <c r="O82" s="394"/>
      <c r="P82" s="394"/>
      <c r="Q82" s="394"/>
      <c r="R82" s="394"/>
      <c r="S82" s="394"/>
      <c r="T82" s="394"/>
      <c r="U82" s="394"/>
      <c r="V82" s="394"/>
      <c r="W82" s="394"/>
      <c r="X82" s="394"/>
      <c r="Y82" s="394"/>
      <c r="Z82" s="394"/>
      <c r="AA82" s="394"/>
      <c r="AB82" s="394"/>
      <c r="AC82" s="394"/>
      <c r="AD82" s="394"/>
      <c r="AE82" s="394"/>
      <c r="AF82" s="394"/>
      <c r="AG82" s="394"/>
      <c r="AH82" s="394"/>
      <c r="AI82" s="394"/>
      <c r="AJ82" s="394"/>
      <c r="AK82" s="394"/>
      <c r="AL82" s="394"/>
      <c r="AM82" s="394"/>
      <c r="AN82" s="394"/>
      <c r="AO82" s="394"/>
      <c r="AP82" s="394"/>
    </row>
    <row r="83" spans="1:42" s="229" customFormat="1" ht="16.5">
      <c r="A83" s="225">
        <v>44470</v>
      </c>
      <c r="B83" s="392"/>
      <c r="C83" s="393"/>
      <c r="D83" s="392"/>
      <c r="E83" s="403"/>
      <c r="F83" s="394"/>
      <c r="G83" s="394"/>
      <c r="H83" s="394"/>
      <c r="I83" s="394"/>
      <c r="J83" s="394"/>
      <c r="K83" s="394"/>
      <c r="L83" s="394"/>
      <c r="M83" s="394"/>
      <c r="N83" s="394"/>
      <c r="O83" s="394"/>
      <c r="P83" s="394"/>
      <c r="Q83" s="394"/>
      <c r="R83" s="394"/>
      <c r="S83" s="394"/>
      <c r="T83" s="394"/>
      <c r="U83" s="394"/>
      <c r="V83" s="394"/>
      <c r="W83" s="394"/>
      <c r="X83" s="394"/>
      <c r="Y83" s="394"/>
      <c r="Z83" s="394"/>
      <c r="AA83" s="394"/>
      <c r="AB83" s="394"/>
      <c r="AC83" s="394"/>
      <c r="AD83" s="394"/>
      <c r="AE83" s="394"/>
      <c r="AF83" s="394"/>
      <c r="AG83" s="394"/>
      <c r="AH83" s="394"/>
      <c r="AI83" s="394"/>
      <c r="AJ83" s="394"/>
      <c r="AK83" s="394"/>
      <c r="AL83" s="394"/>
      <c r="AM83" s="394"/>
      <c r="AN83" s="394"/>
      <c r="AO83" s="394"/>
      <c r="AP83" s="394"/>
    </row>
    <row r="84" spans="1:42" s="229" customFormat="1" ht="16.5">
      <c r="A84" s="225">
        <v>44501</v>
      </c>
      <c r="B84" s="392"/>
      <c r="C84" s="393"/>
      <c r="D84" s="392"/>
      <c r="E84" s="403"/>
      <c r="F84" s="394"/>
      <c r="G84" s="394"/>
      <c r="H84" s="394"/>
      <c r="I84" s="394"/>
      <c r="J84" s="394"/>
      <c r="K84" s="394"/>
      <c r="L84" s="394"/>
      <c r="M84" s="394"/>
      <c r="N84" s="394"/>
      <c r="O84" s="394"/>
      <c r="P84" s="394"/>
      <c r="Q84" s="394"/>
      <c r="R84" s="394"/>
      <c r="S84" s="394"/>
      <c r="T84" s="394"/>
      <c r="U84" s="394"/>
      <c r="V84" s="394"/>
      <c r="W84" s="394"/>
      <c r="X84" s="394"/>
      <c r="Y84" s="394"/>
      <c r="Z84" s="394"/>
      <c r="AA84" s="394"/>
      <c r="AB84" s="394"/>
      <c r="AC84" s="394"/>
      <c r="AD84" s="394"/>
      <c r="AE84" s="394"/>
      <c r="AF84" s="394"/>
      <c r="AG84" s="394"/>
      <c r="AH84" s="394"/>
      <c r="AI84" s="394"/>
      <c r="AJ84" s="394"/>
      <c r="AK84" s="394"/>
      <c r="AL84" s="394"/>
      <c r="AM84" s="394"/>
      <c r="AN84" s="394"/>
      <c r="AO84" s="394"/>
      <c r="AP84" s="394"/>
    </row>
    <row r="85" spans="1:42" s="235" customFormat="1" ht="17.25" thickBot="1">
      <c r="A85" s="230">
        <v>44531</v>
      </c>
      <c r="B85" s="395"/>
      <c r="C85" s="396"/>
      <c r="D85" s="395"/>
      <c r="E85" s="409"/>
      <c r="F85" s="397"/>
      <c r="G85" s="397"/>
      <c r="H85" s="397"/>
      <c r="I85" s="397"/>
      <c r="J85" s="397"/>
      <c r="K85" s="397"/>
      <c r="L85" s="397"/>
      <c r="M85" s="397"/>
      <c r="N85" s="397"/>
      <c r="O85" s="397"/>
      <c r="P85" s="397"/>
      <c r="Q85" s="397"/>
      <c r="R85" s="397"/>
      <c r="S85" s="397"/>
      <c r="T85" s="397"/>
      <c r="U85" s="397"/>
      <c r="V85" s="397"/>
      <c r="W85" s="397"/>
      <c r="X85" s="397"/>
      <c r="Y85" s="397"/>
      <c r="Z85" s="397"/>
      <c r="AA85" s="397"/>
      <c r="AB85" s="397"/>
      <c r="AC85" s="397"/>
      <c r="AD85" s="397"/>
      <c r="AE85" s="397"/>
      <c r="AF85" s="397"/>
      <c r="AG85" s="397"/>
      <c r="AH85" s="397"/>
      <c r="AI85" s="397"/>
      <c r="AJ85" s="397"/>
      <c r="AK85" s="397"/>
      <c r="AL85" s="397"/>
      <c r="AM85" s="397"/>
      <c r="AN85" s="397"/>
      <c r="AO85" s="397"/>
      <c r="AP85" s="397"/>
    </row>
    <row r="86" spans="1:42" ht="16.5">
      <c r="A86" s="225">
        <v>44562</v>
      </c>
      <c r="B86" s="392"/>
      <c r="C86" s="393"/>
      <c r="D86" s="392"/>
      <c r="E86" s="403"/>
      <c r="F86" s="394"/>
      <c r="G86" s="394"/>
      <c r="H86" s="394"/>
      <c r="I86" s="394"/>
      <c r="J86" s="394"/>
      <c r="K86" s="394"/>
      <c r="L86" s="394"/>
      <c r="M86" s="394"/>
      <c r="N86" s="394"/>
      <c r="O86" s="394"/>
      <c r="P86" s="394"/>
      <c r="Q86" s="394"/>
      <c r="R86" s="394"/>
      <c r="S86" s="394"/>
      <c r="T86" s="394"/>
      <c r="U86" s="394"/>
      <c r="V86" s="394"/>
      <c r="W86" s="394"/>
      <c r="X86" s="394"/>
      <c r="Y86" s="394"/>
      <c r="Z86" s="394"/>
      <c r="AA86" s="394"/>
      <c r="AB86" s="394"/>
      <c r="AC86" s="394"/>
      <c r="AD86" s="394"/>
      <c r="AE86" s="394"/>
      <c r="AF86" s="394"/>
      <c r="AG86" s="394"/>
      <c r="AH86" s="394"/>
      <c r="AI86" s="394"/>
      <c r="AJ86" s="394"/>
      <c r="AK86" s="394"/>
      <c r="AL86" s="394"/>
      <c r="AM86" s="394"/>
      <c r="AN86" s="394"/>
      <c r="AO86" s="394"/>
      <c r="AP86" s="394"/>
    </row>
    <row r="87" spans="1:42" ht="16.5">
      <c r="A87" s="225">
        <v>44593</v>
      </c>
      <c r="B87" s="392"/>
      <c r="C87" s="393"/>
      <c r="D87" s="392"/>
      <c r="E87" s="403"/>
      <c r="F87" s="394"/>
      <c r="G87" s="394"/>
      <c r="H87" s="394"/>
      <c r="I87" s="394"/>
      <c r="J87" s="394"/>
      <c r="K87" s="394"/>
      <c r="L87" s="394"/>
      <c r="M87" s="394"/>
      <c r="N87" s="394"/>
      <c r="O87" s="394"/>
      <c r="P87" s="394"/>
      <c r="Q87" s="394"/>
      <c r="R87" s="394"/>
      <c r="S87" s="394"/>
      <c r="T87" s="394"/>
      <c r="U87" s="394"/>
      <c r="V87" s="394"/>
      <c r="W87" s="394"/>
      <c r="X87" s="394"/>
      <c r="Y87" s="394"/>
      <c r="Z87" s="394"/>
      <c r="AA87" s="394"/>
      <c r="AB87" s="394"/>
      <c r="AC87" s="394"/>
      <c r="AD87" s="394"/>
      <c r="AE87" s="394"/>
      <c r="AF87" s="394"/>
      <c r="AG87" s="394"/>
      <c r="AH87" s="394"/>
      <c r="AI87" s="394"/>
      <c r="AJ87" s="394"/>
      <c r="AK87" s="394"/>
      <c r="AL87" s="394"/>
      <c r="AM87" s="394"/>
      <c r="AN87" s="394"/>
      <c r="AO87" s="394"/>
      <c r="AP87" s="394"/>
    </row>
    <row r="88" spans="1:42" ht="16.5">
      <c r="A88" s="225">
        <v>44621</v>
      </c>
      <c r="B88" s="392"/>
      <c r="C88" s="393"/>
      <c r="D88" s="392"/>
      <c r="E88" s="403"/>
      <c r="F88" s="394"/>
      <c r="G88" s="394"/>
      <c r="H88" s="394"/>
      <c r="I88" s="394"/>
      <c r="J88" s="394"/>
      <c r="K88" s="394"/>
      <c r="L88" s="394"/>
      <c r="M88" s="394"/>
      <c r="N88" s="394"/>
      <c r="O88" s="394"/>
      <c r="P88" s="394"/>
      <c r="Q88" s="394"/>
      <c r="R88" s="394"/>
      <c r="S88" s="394"/>
      <c r="T88" s="394"/>
      <c r="U88" s="394"/>
      <c r="V88" s="394"/>
      <c r="W88" s="394"/>
      <c r="X88" s="394"/>
      <c r="Y88" s="394"/>
      <c r="Z88" s="394"/>
      <c r="AA88" s="394"/>
      <c r="AB88" s="394"/>
      <c r="AC88" s="394"/>
      <c r="AD88" s="394"/>
      <c r="AE88" s="394"/>
      <c r="AF88" s="394"/>
      <c r="AG88" s="394"/>
      <c r="AH88" s="394"/>
      <c r="AI88" s="394"/>
      <c r="AJ88" s="394"/>
      <c r="AK88" s="394"/>
      <c r="AL88" s="394"/>
      <c r="AM88" s="394"/>
      <c r="AN88" s="394"/>
      <c r="AO88" s="394"/>
      <c r="AP88" s="394"/>
    </row>
    <row r="89" spans="1:42" ht="16.5">
      <c r="A89" s="225"/>
      <c r="B89" s="392"/>
      <c r="C89" s="393"/>
      <c r="D89" s="392"/>
      <c r="E89" s="403"/>
      <c r="F89" s="394"/>
      <c r="G89" s="394"/>
      <c r="H89" s="394"/>
      <c r="I89" s="394"/>
      <c r="J89" s="394"/>
      <c r="K89" s="394"/>
      <c r="L89" s="394"/>
      <c r="M89" s="394"/>
      <c r="N89" s="394"/>
      <c r="O89" s="394"/>
      <c r="P89" s="394"/>
      <c r="Q89" s="394"/>
      <c r="R89" s="394"/>
      <c r="S89" s="394"/>
      <c r="T89" s="394"/>
      <c r="U89" s="394"/>
      <c r="V89" s="394"/>
      <c r="W89" s="394"/>
      <c r="X89" s="394"/>
      <c r="Y89" s="394"/>
      <c r="Z89" s="394"/>
      <c r="AA89" s="394"/>
      <c r="AB89" s="394"/>
      <c r="AC89" s="394"/>
      <c r="AD89" s="394"/>
      <c r="AE89" s="394"/>
      <c r="AF89" s="394"/>
      <c r="AG89" s="394"/>
      <c r="AH89" s="394"/>
      <c r="AI89" s="394"/>
      <c r="AJ89" s="394"/>
      <c r="AK89" s="394"/>
      <c r="AL89" s="394"/>
      <c r="AM89" s="394"/>
      <c r="AN89" s="394"/>
      <c r="AO89" s="394"/>
      <c r="AP89" s="394"/>
    </row>
    <row r="90" spans="1:42" ht="16.5">
      <c r="A90" s="225"/>
      <c r="B90" s="392"/>
      <c r="C90" s="393"/>
      <c r="D90" s="392"/>
      <c r="E90" s="403"/>
      <c r="F90" s="394"/>
      <c r="G90" s="394"/>
      <c r="H90" s="394"/>
      <c r="I90" s="394"/>
      <c r="J90" s="394"/>
      <c r="K90" s="394"/>
      <c r="L90" s="394"/>
      <c r="M90" s="394"/>
      <c r="N90" s="394"/>
      <c r="O90" s="394"/>
      <c r="P90" s="394"/>
      <c r="Q90" s="394"/>
      <c r="R90" s="394"/>
      <c r="S90" s="394"/>
      <c r="T90" s="394"/>
      <c r="U90" s="394"/>
      <c r="V90" s="394"/>
      <c r="W90" s="394"/>
      <c r="X90" s="394"/>
      <c r="Y90" s="394"/>
      <c r="Z90" s="394"/>
      <c r="AA90" s="394"/>
      <c r="AB90" s="394"/>
      <c r="AC90" s="394"/>
      <c r="AD90" s="394"/>
      <c r="AE90" s="394"/>
      <c r="AF90" s="394"/>
      <c r="AG90" s="394"/>
      <c r="AH90" s="394"/>
      <c r="AI90" s="394"/>
      <c r="AJ90" s="394"/>
      <c r="AK90" s="394"/>
      <c r="AL90" s="394"/>
      <c r="AM90" s="394"/>
      <c r="AN90" s="394"/>
      <c r="AO90" s="394"/>
      <c r="AP90" s="394"/>
    </row>
    <row r="91" spans="1:42" ht="16.5">
      <c r="A91" s="225"/>
      <c r="B91" s="392"/>
      <c r="C91" s="393"/>
      <c r="D91" s="392"/>
      <c r="E91" s="403"/>
      <c r="F91" s="394"/>
      <c r="G91" s="394"/>
      <c r="H91" s="394"/>
      <c r="I91" s="394"/>
      <c r="J91" s="394"/>
      <c r="K91" s="394"/>
      <c r="L91" s="394"/>
      <c r="M91" s="394"/>
      <c r="N91" s="394"/>
      <c r="O91" s="394"/>
      <c r="P91" s="394"/>
      <c r="Q91" s="394"/>
      <c r="R91" s="394"/>
      <c r="S91" s="394"/>
      <c r="T91" s="394"/>
      <c r="U91" s="394"/>
      <c r="V91" s="394"/>
      <c r="W91" s="394"/>
      <c r="X91" s="394"/>
      <c r="Y91" s="394"/>
      <c r="Z91" s="394"/>
      <c r="AA91" s="394"/>
      <c r="AB91" s="394"/>
      <c r="AC91" s="394"/>
      <c r="AD91" s="394"/>
      <c r="AE91" s="394"/>
      <c r="AF91" s="394"/>
      <c r="AG91" s="394"/>
      <c r="AH91" s="394"/>
      <c r="AI91" s="394"/>
      <c r="AJ91" s="394"/>
      <c r="AK91" s="394"/>
      <c r="AL91" s="394"/>
      <c r="AM91" s="394"/>
      <c r="AN91" s="394"/>
      <c r="AO91" s="394"/>
      <c r="AP91" s="394"/>
    </row>
    <row r="92" spans="1:42" ht="16.5">
      <c r="A92" s="225"/>
      <c r="B92" s="392"/>
      <c r="C92" s="393"/>
      <c r="D92" s="392"/>
      <c r="E92" s="403"/>
      <c r="F92" s="394"/>
      <c r="G92" s="394"/>
      <c r="H92" s="394"/>
      <c r="I92" s="394"/>
      <c r="J92" s="394"/>
      <c r="K92" s="394"/>
      <c r="L92" s="394"/>
      <c r="M92" s="394"/>
      <c r="N92" s="394"/>
      <c r="O92" s="394"/>
      <c r="P92" s="394"/>
      <c r="Q92" s="394"/>
      <c r="R92" s="394"/>
      <c r="S92" s="394"/>
      <c r="T92" s="394"/>
      <c r="U92" s="394"/>
      <c r="V92" s="394"/>
      <c r="W92" s="394"/>
      <c r="X92" s="394"/>
      <c r="Y92" s="394"/>
      <c r="Z92" s="394"/>
      <c r="AA92" s="394"/>
      <c r="AB92" s="394"/>
      <c r="AC92" s="394"/>
      <c r="AD92" s="394"/>
      <c r="AE92" s="394"/>
      <c r="AF92" s="394"/>
      <c r="AG92" s="394"/>
      <c r="AH92" s="394"/>
      <c r="AI92" s="394"/>
      <c r="AJ92" s="394"/>
      <c r="AK92" s="394"/>
      <c r="AL92" s="394"/>
      <c r="AM92" s="394"/>
      <c r="AN92" s="394"/>
      <c r="AO92" s="394"/>
      <c r="AP92" s="394"/>
    </row>
    <row r="93" spans="1:42" ht="16.5">
      <c r="A93" s="225"/>
      <c r="B93" s="392"/>
      <c r="C93" s="393"/>
      <c r="D93" s="392"/>
      <c r="E93" s="403"/>
      <c r="F93" s="394"/>
      <c r="G93" s="394"/>
      <c r="H93" s="394"/>
      <c r="I93" s="394"/>
      <c r="J93" s="394"/>
      <c r="K93" s="394"/>
      <c r="L93" s="394"/>
      <c r="M93" s="394"/>
      <c r="N93" s="394"/>
      <c r="O93" s="394"/>
      <c r="P93" s="394"/>
      <c r="Q93" s="394"/>
      <c r="R93" s="394"/>
      <c r="S93" s="394"/>
      <c r="T93" s="394"/>
      <c r="U93" s="394"/>
      <c r="V93" s="394"/>
      <c r="W93" s="394"/>
      <c r="X93" s="394"/>
      <c r="Y93" s="394"/>
      <c r="Z93" s="394"/>
      <c r="AA93" s="394"/>
      <c r="AB93" s="394"/>
      <c r="AC93" s="394"/>
      <c r="AD93" s="394"/>
      <c r="AE93" s="394"/>
      <c r="AF93" s="394"/>
      <c r="AG93" s="394"/>
      <c r="AH93" s="394"/>
      <c r="AI93" s="394"/>
      <c r="AJ93" s="394"/>
      <c r="AK93" s="394"/>
      <c r="AL93" s="394"/>
      <c r="AM93" s="394"/>
      <c r="AN93" s="394"/>
      <c r="AO93" s="394"/>
      <c r="AP93" s="394"/>
    </row>
    <row r="94" spans="1:42" ht="16.5">
      <c r="A94" s="225"/>
      <c r="B94" s="392"/>
      <c r="C94" s="393"/>
      <c r="D94" s="392"/>
      <c r="E94" s="403"/>
      <c r="F94" s="394"/>
      <c r="G94" s="394"/>
      <c r="H94" s="394"/>
      <c r="I94" s="394"/>
      <c r="J94" s="394"/>
      <c r="K94" s="394"/>
      <c r="L94" s="394"/>
      <c r="M94" s="394"/>
      <c r="N94" s="394"/>
      <c r="O94" s="394"/>
      <c r="P94" s="394"/>
      <c r="Q94" s="394"/>
      <c r="R94" s="394"/>
      <c r="S94" s="394"/>
      <c r="T94" s="394"/>
      <c r="U94" s="394"/>
      <c r="V94" s="394"/>
      <c r="W94" s="394"/>
      <c r="X94" s="394"/>
      <c r="Y94" s="394"/>
      <c r="Z94" s="394"/>
      <c r="AA94" s="394"/>
      <c r="AB94" s="394"/>
      <c r="AC94" s="394"/>
      <c r="AD94" s="394"/>
      <c r="AE94" s="394"/>
      <c r="AF94" s="394"/>
      <c r="AG94" s="394"/>
      <c r="AH94" s="394"/>
      <c r="AI94" s="394"/>
      <c r="AJ94" s="394"/>
      <c r="AK94" s="394"/>
      <c r="AL94" s="394"/>
      <c r="AM94" s="394"/>
      <c r="AN94" s="394"/>
      <c r="AO94" s="394"/>
      <c r="AP94" s="394"/>
    </row>
    <row r="95" spans="1:42" ht="16.5">
      <c r="A95" s="225"/>
      <c r="B95" s="392"/>
      <c r="C95" s="393"/>
      <c r="D95" s="392"/>
      <c r="E95" s="403"/>
      <c r="F95" s="394"/>
      <c r="G95" s="394"/>
      <c r="H95" s="394"/>
      <c r="I95" s="394"/>
      <c r="J95" s="394"/>
      <c r="K95" s="394"/>
      <c r="L95" s="394"/>
      <c r="M95" s="394"/>
      <c r="N95" s="394"/>
      <c r="O95" s="394"/>
      <c r="P95" s="394"/>
      <c r="Q95" s="394"/>
      <c r="R95" s="394"/>
      <c r="S95" s="394"/>
      <c r="T95" s="394"/>
      <c r="U95" s="394"/>
      <c r="V95" s="394"/>
      <c r="W95" s="394"/>
      <c r="X95" s="394"/>
      <c r="Y95" s="394"/>
      <c r="Z95" s="394"/>
      <c r="AA95" s="394"/>
      <c r="AB95" s="394"/>
      <c r="AC95" s="394"/>
      <c r="AD95" s="394"/>
      <c r="AE95" s="394"/>
      <c r="AF95" s="394"/>
      <c r="AG95" s="394"/>
      <c r="AH95" s="394"/>
      <c r="AI95" s="394"/>
      <c r="AJ95" s="394"/>
      <c r="AK95" s="394"/>
      <c r="AL95" s="394"/>
      <c r="AM95" s="394"/>
      <c r="AN95" s="394"/>
      <c r="AO95" s="394"/>
      <c r="AP95" s="394"/>
    </row>
    <row r="96" spans="1:42" ht="16.5">
      <c r="A96" s="225"/>
      <c r="B96" s="392"/>
      <c r="C96" s="393"/>
      <c r="D96" s="392"/>
      <c r="E96" s="403"/>
      <c r="F96" s="394"/>
      <c r="G96" s="394"/>
      <c r="H96" s="394"/>
      <c r="I96" s="394"/>
      <c r="J96" s="394"/>
      <c r="K96" s="394"/>
      <c r="L96" s="394"/>
      <c r="M96" s="394"/>
      <c r="N96" s="394"/>
      <c r="O96" s="394"/>
      <c r="P96" s="394"/>
      <c r="Q96" s="394"/>
      <c r="R96" s="394"/>
      <c r="S96" s="394"/>
      <c r="T96" s="394"/>
      <c r="U96" s="394"/>
      <c r="V96" s="394"/>
      <c r="W96" s="394"/>
      <c r="X96" s="394"/>
      <c r="Y96" s="394"/>
      <c r="Z96" s="394"/>
      <c r="AA96" s="394"/>
      <c r="AB96" s="394"/>
      <c r="AC96" s="394"/>
      <c r="AD96" s="394"/>
      <c r="AE96" s="394"/>
      <c r="AF96" s="394"/>
      <c r="AG96" s="394"/>
      <c r="AH96" s="394"/>
      <c r="AI96" s="394"/>
      <c r="AJ96" s="394"/>
      <c r="AK96" s="394"/>
      <c r="AL96" s="394"/>
      <c r="AM96" s="394"/>
      <c r="AN96" s="394"/>
      <c r="AO96" s="394"/>
      <c r="AP96" s="394"/>
    </row>
    <row r="97" spans="1:42" ht="16.5">
      <c r="A97" s="225"/>
      <c r="B97" s="392"/>
      <c r="C97" s="393"/>
      <c r="D97" s="392"/>
      <c r="E97" s="403"/>
      <c r="F97" s="394"/>
      <c r="G97" s="394"/>
      <c r="H97" s="394"/>
      <c r="I97" s="394"/>
      <c r="J97" s="394"/>
      <c r="K97" s="394"/>
      <c r="L97" s="394"/>
      <c r="M97" s="394"/>
      <c r="N97" s="394"/>
      <c r="O97" s="394"/>
      <c r="P97" s="394"/>
      <c r="Q97" s="394"/>
      <c r="R97" s="394"/>
      <c r="S97" s="394"/>
      <c r="T97" s="394"/>
      <c r="U97" s="394"/>
      <c r="V97" s="394"/>
      <c r="W97" s="394"/>
      <c r="X97" s="394"/>
      <c r="Y97" s="394"/>
      <c r="Z97" s="394"/>
      <c r="AA97" s="394"/>
      <c r="AB97" s="394"/>
      <c r="AC97" s="394"/>
      <c r="AD97" s="394"/>
      <c r="AE97" s="394"/>
      <c r="AF97" s="394"/>
      <c r="AG97" s="394"/>
      <c r="AH97" s="394"/>
      <c r="AI97" s="394"/>
      <c r="AJ97" s="394"/>
      <c r="AK97" s="394"/>
      <c r="AL97" s="394"/>
      <c r="AM97" s="394"/>
      <c r="AN97" s="394"/>
      <c r="AO97" s="394"/>
      <c r="AP97" s="394"/>
    </row>
    <row r="98" spans="1:42" ht="16.5">
      <c r="A98" s="225"/>
      <c r="B98" s="392"/>
      <c r="C98" s="393"/>
      <c r="D98" s="392"/>
      <c r="E98" s="403"/>
      <c r="F98" s="394"/>
      <c r="G98" s="394"/>
      <c r="H98" s="394"/>
      <c r="I98" s="394"/>
      <c r="J98" s="394"/>
      <c r="K98" s="394"/>
      <c r="L98" s="394"/>
      <c r="M98" s="394"/>
      <c r="N98" s="394"/>
      <c r="O98" s="394"/>
      <c r="P98" s="394"/>
      <c r="Q98" s="394"/>
      <c r="R98" s="394"/>
      <c r="S98" s="394"/>
      <c r="T98" s="394"/>
      <c r="U98" s="394"/>
      <c r="V98" s="394"/>
      <c r="W98" s="394"/>
      <c r="X98" s="394"/>
      <c r="Y98" s="394"/>
      <c r="Z98" s="394"/>
      <c r="AA98" s="394"/>
      <c r="AB98" s="394"/>
      <c r="AC98" s="394"/>
      <c r="AD98" s="394"/>
      <c r="AE98" s="394"/>
      <c r="AF98" s="394"/>
      <c r="AG98" s="394"/>
      <c r="AH98" s="394"/>
      <c r="AI98" s="394"/>
      <c r="AJ98" s="394"/>
      <c r="AK98" s="394"/>
      <c r="AL98" s="394"/>
      <c r="AM98" s="394"/>
      <c r="AN98" s="394"/>
      <c r="AO98" s="394"/>
      <c r="AP98" s="394"/>
    </row>
    <row r="99" spans="1:42" ht="16.5">
      <c r="A99" s="225"/>
      <c r="B99" s="392"/>
      <c r="C99" s="393"/>
      <c r="D99" s="392"/>
      <c r="E99" s="403"/>
      <c r="F99" s="394"/>
      <c r="G99" s="394"/>
      <c r="H99" s="394"/>
      <c r="I99" s="394"/>
      <c r="J99" s="394"/>
      <c r="K99" s="394"/>
      <c r="L99" s="394"/>
      <c r="M99" s="394"/>
      <c r="N99" s="394"/>
      <c r="O99" s="394"/>
      <c r="P99" s="394"/>
      <c r="Q99" s="394"/>
      <c r="R99" s="394"/>
      <c r="S99" s="394"/>
      <c r="T99" s="394"/>
      <c r="U99" s="394"/>
      <c r="V99" s="394"/>
      <c r="W99" s="394"/>
      <c r="X99" s="394"/>
      <c r="Y99" s="394"/>
      <c r="Z99" s="394"/>
      <c r="AA99" s="394"/>
      <c r="AB99" s="394"/>
      <c r="AC99" s="394"/>
      <c r="AD99" s="394"/>
      <c r="AE99" s="394"/>
      <c r="AF99" s="394"/>
      <c r="AG99" s="394"/>
      <c r="AH99" s="394"/>
      <c r="AI99" s="394"/>
      <c r="AJ99" s="394"/>
      <c r="AK99" s="394"/>
      <c r="AL99" s="394"/>
      <c r="AM99" s="394"/>
      <c r="AN99" s="394"/>
      <c r="AO99" s="394"/>
      <c r="AP99" s="394"/>
    </row>
  </sheetData>
  <phoneticPr fontId="3"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F0000"/>
  </sheetPr>
  <dimension ref="A1:Q102"/>
  <sheetViews>
    <sheetView zoomScale="85" zoomScaleNormal="85" workbookViewId="0">
      <pane ySplit="1" topLeftCell="A62" activePane="bottomLeft" state="frozen"/>
      <selection activeCell="Q65" sqref="Q65"/>
      <selection pane="bottomLeft" activeCell="O76" sqref="O76"/>
    </sheetView>
  </sheetViews>
  <sheetFormatPr defaultRowHeight="16.5"/>
  <cols>
    <col min="1" max="1" width="10.875" style="258" bestFit="1" customWidth="1"/>
    <col min="2" max="2" width="8.375" style="392" bestFit="1" customWidth="1"/>
    <col min="3" max="3" width="8.125" style="392" bestFit="1" customWidth="1"/>
    <col min="4" max="4" width="7.375" style="392" bestFit="1" customWidth="1"/>
    <col min="5" max="5" width="8.375" style="403" bestFit="1" customWidth="1"/>
    <col min="6" max="17" width="8.375" style="394" bestFit="1" customWidth="1"/>
  </cols>
  <sheetData>
    <row r="1" spans="1:17" ht="50.25" thickBot="1">
      <c r="A1" s="212" t="s">
        <v>593</v>
      </c>
      <c r="B1" s="213" t="s">
        <v>594</v>
      </c>
      <c r="C1" s="213" t="s">
        <v>595</v>
      </c>
      <c r="D1" s="213" t="s">
        <v>596</v>
      </c>
      <c r="E1" s="316" t="s">
        <v>597</v>
      </c>
      <c r="F1" s="317"/>
      <c r="G1" s="317"/>
      <c r="H1" s="317"/>
      <c r="I1" s="317"/>
      <c r="J1" s="317"/>
      <c r="K1" s="317"/>
      <c r="L1" s="317"/>
      <c r="M1" s="317"/>
      <c r="N1" s="317"/>
      <c r="O1" s="317"/>
      <c r="P1" s="317"/>
      <c r="Q1" s="317"/>
    </row>
    <row r="2" spans="1:17" s="224" customFormat="1">
      <c r="A2" s="220">
        <v>42005</v>
      </c>
      <c r="B2" s="389">
        <f t="shared" ref="B2:B49" si="0">E2-D2</f>
        <v>24290.918000000001</v>
      </c>
      <c r="C2" s="390"/>
      <c r="D2" s="389">
        <v>358</v>
      </c>
      <c r="E2" s="398">
        <v>24648.918000000001</v>
      </c>
      <c r="F2" s="391"/>
      <c r="G2" s="391"/>
      <c r="H2" s="391"/>
      <c r="I2" s="391"/>
      <c r="J2" s="391"/>
      <c r="K2" s="391"/>
      <c r="L2" s="391"/>
      <c r="M2" s="391"/>
      <c r="N2" s="391"/>
      <c r="O2" s="391"/>
      <c r="P2" s="391"/>
      <c r="Q2" s="391"/>
    </row>
    <row r="3" spans="1:17" s="229" customFormat="1">
      <c r="A3" s="225">
        <v>42036</v>
      </c>
      <c r="B3" s="392">
        <f t="shared" si="0"/>
        <v>35440.182999999997</v>
      </c>
      <c r="C3" s="393"/>
      <c r="D3" s="392">
        <v>137.86199999999999</v>
      </c>
      <c r="E3" s="403">
        <v>35578.044999999998</v>
      </c>
      <c r="F3" s="394"/>
      <c r="G3" s="394"/>
      <c r="H3" s="394"/>
      <c r="I3" s="394"/>
      <c r="J3" s="394"/>
      <c r="K3" s="394"/>
      <c r="L3" s="394"/>
      <c r="M3" s="394"/>
      <c r="N3" s="394"/>
      <c r="O3" s="394"/>
      <c r="P3" s="394"/>
      <c r="Q3" s="394"/>
    </row>
    <row r="4" spans="1:17" s="229" customFormat="1">
      <c r="A4" s="225">
        <v>42064</v>
      </c>
      <c r="B4" s="392">
        <f t="shared" si="0"/>
        <v>48119.826999999997</v>
      </c>
      <c r="C4" s="393"/>
      <c r="D4" s="392">
        <v>202.464</v>
      </c>
      <c r="E4" s="403">
        <v>48322.290999999997</v>
      </c>
      <c r="F4" s="394"/>
      <c r="G4" s="394"/>
      <c r="H4" s="394"/>
      <c r="I4" s="394"/>
      <c r="J4" s="394"/>
      <c r="K4" s="394"/>
      <c r="L4" s="394"/>
      <c r="M4" s="394"/>
      <c r="N4" s="394"/>
      <c r="O4" s="394"/>
      <c r="P4" s="394"/>
      <c r="Q4" s="394"/>
    </row>
    <row r="5" spans="1:17" s="229" customFormat="1">
      <c r="A5" s="225">
        <v>42095</v>
      </c>
      <c r="B5" s="392">
        <f t="shared" si="0"/>
        <v>32734.638000000003</v>
      </c>
      <c r="C5" s="393"/>
      <c r="D5" s="392">
        <v>2245.8969999999999</v>
      </c>
      <c r="E5" s="403">
        <v>34980.535000000003</v>
      </c>
      <c r="F5" s="394"/>
      <c r="G5" s="394"/>
      <c r="H5" s="394"/>
      <c r="I5" s="394"/>
      <c r="J5" s="394"/>
      <c r="K5" s="394"/>
      <c r="L5" s="394"/>
      <c r="M5" s="394"/>
      <c r="N5" s="394"/>
      <c r="O5" s="394"/>
      <c r="P5" s="394"/>
      <c r="Q5" s="394"/>
    </row>
    <row r="6" spans="1:17" s="229" customFormat="1">
      <c r="A6" s="225">
        <v>42125</v>
      </c>
      <c r="B6" s="392">
        <f t="shared" si="0"/>
        <v>40624.455999999998</v>
      </c>
      <c r="C6" s="393"/>
      <c r="D6" s="392">
        <v>3345.92</v>
      </c>
      <c r="E6" s="403">
        <v>43970.375999999997</v>
      </c>
      <c r="F6" s="394"/>
      <c r="G6" s="394"/>
      <c r="H6" s="394"/>
      <c r="I6" s="394"/>
      <c r="J6" s="394"/>
      <c r="K6" s="394"/>
      <c r="L6" s="394"/>
      <c r="M6" s="394"/>
      <c r="N6" s="394"/>
      <c r="O6" s="394"/>
      <c r="P6" s="394"/>
      <c r="Q6" s="394"/>
    </row>
    <row r="7" spans="1:17" s="229" customFormat="1">
      <c r="A7" s="225">
        <v>42156</v>
      </c>
      <c r="B7" s="392">
        <f t="shared" si="0"/>
        <v>39104.230000000003</v>
      </c>
      <c r="C7" s="393"/>
      <c r="D7" s="392">
        <v>2103.02</v>
      </c>
      <c r="E7" s="403">
        <v>41207.25</v>
      </c>
      <c r="F7" s="394"/>
      <c r="G7" s="394"/>
      <c r="H7" s="394"/>
      <c r="I7" s="394"/>
      <c r="J7" s="394"/>
      <c r="K7" s="394"/>
      <c r="L7" s="394"/>
      <c r="M7" s="394"/>
      <c r="N7" s="394"/>
      <c r="O7" s="394"/>
      <c r="P7" s="394"/>
      <c r="Q7" s="394"/>
    </row>
    <row r="8" spans="1:17" s="229" customFormat="1">
      <c r="A8" s="225">
        <v>42186</v>
      </c>
      <c r="B8" s="392">
        <f t="shared" si="0"/>
        <v>50176.454000000005</v>
      </c>
      <c r="C8" s="393"/>
      <c r="D8" s="392">
        <v>4.7910000000000004</v>
      </c>
      <c r="E8" s="403">
        <v>50181.245000000003</v>
      </c>
      <c r="F8" s="394"/>
      <c r="G8" s="394"/>
      <c r="H8" s="394"/>
      <c r="I8" s="394"/>
      <c r="J8" s="394"/>
      <c r="K8" s="394"/>
      <c r="L8" s="394"/>
      <c r="M8" s="394"/>
      <c r="N8" s="394"/>
      <c r="O8" s="394"/>
      <c r="P8" s="394"/>
      <c r="Q8" s="394"/>
    </row>
    <row r="9" spans="1:17" s="229" customFormat="1">
      <c r="A9" s="225">
        <v>42217</v>
      </c>
      <c r="B9" s="392">
        <f t="shared" si="0"/>
        <v>43873.75</v>
      </c>
      <c r="C9" s="393"/>
      <c r="D9" s="392">
        <v>93.822999999999993</v>
      </c>
      <c r="E9" s="403">
        <v>43967.572999999997</v>
      </c>
      <c r="F9" s="394"/>
      <c r="G9" s="394"/>
      <c r="H9" s="394"/>
      <c r="I9" s="394"/>
      <c r="J9" s="394"/>
      <c r="K9" s="394"/>
      <c r="L9" s="394"/>
      <c r="M9" s="394"/>
      <c r="N9" s="394"/>
      <c r="O9" s="394"/>
      <c r="P9" s="394"/>
      <c r="Q9" s="394"/>
    </row>
    <row r="10" spans="1:17" s="229" customFormat="1">
      <c r="A10" s="225">
        <v>42248</v>
      </c>
      <c r="B10" s="392">
        <f t="shared" si="0"/>
        <v>51315.913999999997</v>
      </c>
      <c r="C10" s="393"/>
      <c r="D10" s="392">
        <v>119.43</v>
      </c>
      <c r="E10" s="403">
        <v>51435.343999999997</v>
      </c>
      <c r="F10" s="394"/>
      <c r="G10" s="394"/>
      <c r="H10" s="394"/>
      <c r="I10" s="394"/>
      <c r="J10" s="394"/>
      <c r="K10" s="394"/>
      <c r="L10" s="394"/>
      <c r="M10" s="394"/>
      <c r="N10" s="394"/>
      <c r="O10" s="394"/>
      <c r="P10" s="394"/>
      <c r="Q10" s="394"/>
    </row>
    <row r="11" spans="1:17" s="229" customFormat="1">
      <c r="A11" s="225">
        <v>42278</v>
      </c>
      <c r="B11" s="392">
        <f t="shared" si="0"/>
        <v>45701.594000000005</v>
      </c>
      <c r="C11" s="393"/>
      <c r="D11" s="392">
        <v>296.30799999999999</v>
      </c>
      <c r="E11" s="403">
        <v>45997.902000000002</v>
      </c>
      <c r="F11" s="394"/>
      <c r="G11" s="394"/>
      <c r="H11" s="394"/>
      <c r="I11" s="394"/>
      <c r="J11" s="394"/>
      <c r="K11" s="394"/>
      <c r="L11" s="394"/>
      <c r="M11" s="394"/>
      <c r="N11" s="394"/>
      <c r="O11" s="394"/>
      <c r="P11" s="394"/>
      <c r="Q11" s="394"/>
    </row>
    <row r="12" spans="1:17" s="229" customFormat="1">
      <c r="A12" s="225">
        <v>42309</v>
      </c>
      <c r="B12" s="392">
        <f t="shared" si="0"/>
        <v>40170.049000000006</v>
      </c>
      <c r="C12" s="393"/>
      <c r="D12" s="392">
        <v>4083.2170000000001</v>
      </c>
      <c r="E12" s="403">
        <v>44253.266000000003</v>
      </c>
      <c r="F12" s="394"/>
      <c r="G12" s="394"/>
      <c r="H12" s="394"/>
      <c r="I12" s="394"/>
      <c r="J12" s="394"/>
      <c r="K12" s="394"/>
      <c r="L12" s="394"/>
      <c r="M12" s="394"/>
      <c r="N12" s="394"/>
      <c r="O12" s="394"/>
      <c r="P12" s="394"/>
      <c r="Q12" s="394"/>
    </row>
    <row r="13" spans="1:17" s="235" customFormat="1" ht="17.25" thickBot="1">
      <c r="A13" s="230">
        <v>42339</v>
      </c>
      <c r="B13" s="395">
        <f t="shared" si="0"/>
        <v>57965.547999999995</v>
      </c>
      <c r="C13" s="396"/>
      <c r="D13" s="395">
        <v>3138.1030000000001</v>
      </c>
      <c r="E13" s="409">
        <v>61103.650999999998</v>
      </c>
      <c r="F13" s="397"/>
      <c r="G13" s="397"/>
      <c r="H13" s="397"/>
      <c r="I13" s="397"/>
      <c r="J13" s="397"/>
      <c r="K13" s="397"/>
      <c r="L13" s="397"/>
      <c r="M13" s="397"/>
      <c r="N13" s="397"/>
      <c r="O13" s="397"/>
      <c r="P13" s="397"/>
      <c r="Q13" s="397"/>
    </row>
    <row r="14" spans="1:17" s="224" customFormat="1">
      <c r="A14" s="220">
        <v>42370</v>
      </c>
      <c r="B14" s="389">
        <f t="shared" si="0"/>
        <v>32293.935000000001</v>
      </c>
      <c r="C14" s="390">
        <f>(SUM(B14)/SUM(B2))-1</f>
        <v>0.32946539937272035</v>
      </c>
      <c r="D14" s="389">
        <v>28.088999999999999</v>
      </c>
      <c r="E14" s="398">
        <v>32322.024000000001</v>
      </c>
      <c r="F14" s="391"/>
      <c r="G14" s="391"/>
      <c r="H14" s="391"/>
      <c r="I14" s="391"/>
      <c r="J14" s="391"/>
      <c r="K14" s="391"/>
      <c r="L14" s="391"/>
      <c r="M14" s="391"/>
      <c r="N14" s="391"/>
      <c r="O14" s="391"/>
      <c r="P14" s="391"/>
      <c r="Q14" s="391"/>
    </row>
    <row r="15" spans="1:17" s="229" customFormat="1">
      <c r="A15" s="225">
        <v>42401</v>
      </c>
      <c r="B15" s="392">
        <f t="shared" si="0"/>
        <v>40522.561000000002</v>
      </c>
      <c r="C15" s="393">
        <f>(SUM(B14:B15)/SUM(B2:B3))-1</f>
        <v>0.21907171943808645</v>
      </c>
      <c r="D15" s="392">
        <v>66.135999999999996</v>
      </c>
      <c r="E15" s="403">
        <v>40588.697</v>
      </c>
      <c r="F15" s="394"/>
      <c r="G15" s="394"/>
      <c r="H15" s="394"/>
      <c r="I15" s="394"/>
      <c r="J15" s="394"/>
      <c r="K15" s="394"/>
      <c r="L15" s="394"/>
      <c r="M15" s="394"/>
      <c r="N15" s="394"/>
      <c r="O15" s="394"/>
      <c r="P15" s="394"/>
      <c r="Q15" s="394"/>
    </row>
    <row r="16" spans="1:17" s="229" customFormat="1">
      <c r="A16" s="225">
        <v>42430</v>
      </c>
      <c r="B16" s="392">
        <f t="shared" si="0"/>
        <v>46242.995999999999</v>
      </c>
      <c r="C16" s="393">
        <f>(SUM(B14:B16)/SUM(B2:B4))-1</f>
        <v>0.10392644929304651</v>
      </c>
      <c r="D16" s="392">
        <v>1003.244</v>
      </c>
      <c r="E16" s="403">
        <v>47246.239999999998</v>
      </c>
      <c r="F16" s="394"/>
      <c r="G16" s="394"/>
      <c r="H16" s="394"/>
      <c r="I16" s="394"/>
      <c r="J16" s="394"/>
      <c r="K16" s="394"/>
      <c r="L16" s="394"/>
      <c r="M16" s="394"/>
      <c r="N16" s="394"/>
      <c r="O16" s="394"/>
      <c r="P16" s="394"/>
      <c r="Q16" s="394"/>
    </row>
    <row r="17" spans="1:17" s="229" customFormat="1">
      <c r="A17" s="225">
        <v>42461</v>
      </c>
      <c r="B17" s="392">
        <f t="shared" si="0"/>
        <v>42258.523000000001</v>
      </c>
      <c r="C17" s="393">
        <f>(SUM(B14:B17)/SUM(B2:B5))-1</f>
        <v>0.14747210250588605</v>
      </c>
      <c r="D17" s="392">
        <v>5.3620000000000001</v>
      </c>
      <c r="E17" s="403">
        <v>42263.885000000002</v>
      </c>
      <c r="F17" s="394"/>
      <c r="G17" s="394"/>
      <c r="H17" s="394"/>
      <c r="I17" s="394"/>
      <c r="J17" s="394"/>
      <c r="K17" s="394"/>
      <c r="L17" s="394"/>
      <c r="M17" s="394"/>
      <c r="N17" s="394"/>
      <c r="O17" s="394"/>
      <c r="P17" s="394"/>
      <c r="Q17" s="394"/>
    </row>
    <row r="18" spans="1:17" s="229" customFormat="1">
      <c r="A18" s="225">
        <v>42491</v>
      </c>
      <c r="B18" s="392">
        <f t="shared" si="0"/>
        <v>55445.567000000003</v>
      </c>
      <c r="C18" s="393">
        <f>(SUM(B14:B18)/SUM(B2:B6))-1</f>
        <v>0.19620084809658067</v>
      </c>
      <c r="D18" s="392">
        <v>0.432</v>
      </c>
      <c r="E18" s="403">
        <v>55445.999000000003</v>
      </c>
      <c r="F18" s="394"/>
      <c r="G18" s="394"/>
      <c r="H18" s="394"/>
      <c r="I18" s="394"/>
      <c r="J18" s="394"/>
      <c r="K18" s="394"/>
      <c r="L18" s="394"/>
      <c r="M18" s="394"/>
      <c r="N18" s="394"/>
      <c r="O18" s="394"/>
      <c r="P18" s="394"/>
      <c r="Q18" s="394"/>
    </row>
    <row r="19" spans="1:17" s="229" customFormat="1">
      <c r="A19" s="225">
        <v>42522</v>
      </c>
      <c r="B19" s="392">
        <f t="shared" si="0"/>
        <v>65628.528000000006</v>
      </c>
      <c r="C19" s="393">
        <f>(SUM(B14:B19)/SUM(B2:B7))-1</f>
        <v>0.28176959700273962</v>
      </c>
      <c r="D19" s="392">
        <v>94.167000000000002</v>
      </c>
      <c r="E19" s="403">
        <v>65722.695000000007</v>
      </c>
      <c r="F19" s="394"/>
      <c r="G19" s="394"/>
      <c r="H19" s="394"/>
      <c r="I19" s="394"/>
      <c r="J19" s="394"/>
      <c r="K19" s="394"/>
      <c r="L19" s="394"/>
      <c r="M19" s="394"/>
      <c r="N19" s="394"/>
      <c r="O19" s="394"/>
      <c r="P19" s="394"/>
      <c r="Q19" s="394"/>
    </row>
    <row r="20" spans="1:17" s="229" customFormat="1">
      <c r="A20" s="225">
        <v>42552</v>
      </c>
      <c r="B20" s="392">
        <f t="shared" si="0"/>
        <v>27128.926000000003</v>
      </c>
      <c r="C20" s="393">
        <f>(SUM(B14:B20)/SUM(B2:B8))-1</f>
        <v>0.14429453261880276</v>
      </c>
      <c r="D20" s="392">
        <v>748.08100000000002</v>
      </c>
      <c r="E20" s="403">
        <v>27877.007000000001</v>
      </c>
      <c r="F20" s="394"/>
      <c r="G20" s="394"/>
      <c r="H20" s="394"/>
      <c r="I20" s="394"/>
      <c r="J20" s="394"/>
      <c r="K20" s="394"/>
      <c r="L20" s="394"/>
      <c r="M20" s="394"/>
      <c r="N20" s="394"/>
      <c r="O20" s="394"/>
      <c r="P20" s="394"/>
      <c r="Q20" s="394"/>
    </row>
    <row r="21" spans="1:17" s="229" customFormat="1">
      <c r="A21" s="225">
        <v>42583</v>
      </c>
      <c r="B21" s="392">
        <f t="shared" si="0"/>
        <v>47677.875999999997</v>
      </c>
      <c r="C21" s="393">
        <f>(SUM(B14:B21)/SUM(B2:B9))-1</f>
        <v>0.13625731275421282</v>
      </c>
      <c r="D21" s="392">
        <v>22.622</v>
      </c>
      <c r="E21" s="403">
        <v>47700.498</v>
      </c>
      <c r="F21" s="394"/>
      <c r="G21" s="394"/>
      <c r="H21" s="394"/>
      <c r="I21" s="394"/>
      <c r="J21" s="394"/>
      <c r="K21" s="394"/>
      <c r="L21" s="394"/>
      <c r="M21" s="394"/>
      <c r="N21" s="394"/>
      <c r="O21" s="394"/>
      <c r="P21" s="394"/>
      <c r="Q21" s="394"/>
    </row>
    <row r="22" spans="1:17" s="229" customFormat="1">
      <c r="A22" s="225">
        <v>42614</v>
      </c>
      <c r="B22" s="392">
        <f t="shared" si="0"/>
        <v>51039.582000000002</v>
      </c>
      <c r="C22" s="393">
        <f>(SUM(B14:B22)/SUM(B2:B10))-1</f>
        <v>0.11638066325518115</v>
      </c>
      <c r="D22" s="392">
        <v>1090.28</v>
      </c>
      <c r="E22" s="403">
        <v>52129.862000000001</v>
      </c>
      <c r="F22" s="394"/>
      <c r="G22" s="394"/>
      <c r="H22" s="394"/>
      <c r="I22" s="394"/>
      <c r="J22" s="394"/>
      <c r="K22" s="394"/>
      <c r="L22" s="394"/>
      <c r="M22" s="394"/>
      <c r="N22" s="394"/>
      <c r="O22" s="394"/>
      <c r="P22" s="394"/>
      <c r="Q22" s="394"/>
    </row>
    <row r="23" spans="1:17" s="229" customFormat="1">
      <c r="A23" s="225">
        <v>42644</v>
      </c>
      <c r="B23" s="392">
        <f t="shared" si="0"/>
        <v>51225.439999999995</v>
      </c>
      <c r="C23" s="393">
        <f>(SUM(B14:B23)/SUM(B2:B11))-1</f>
        <v>0.11687913960175478</v>
      </c>
      <c r="D23" s="392">
        <v>80.974000000000004</v>
      </c>
      <c r="E23" s="403">
        <v>51306.413999999997</v>
      </c>
      <c r="F23" s="394"/>
      <c r="G23" s="394"/>
      <c r="H23" s="394"/>
      <c r="I23" s="394"/>
      <c r="J23" s="394"/>
      <c r="K23" s="394"/>
      <c r="L23" s="394"/>
      <c r="M23" s="394"/>
      <c r="N23" s="394"/>
      <c r="O23" s="394"/>
      <c r="P23" s="394"/>
      <c r="Q23" s="394"/>
    </row>
    <row r="24" spans="1:17" s="229" customFormat="1">
      <c r="A24" s="225">
        <v>42675</v>
      </c>
      <c r="B24" s="392">
        <f t="shared" si="0"/>
        <v>41482.33</v>
      </c>
      <c r="C24" s="393">
        <f>(SUM(B14:B24)/SUM(B2:B12))-1</f>
        <v>0.10938773292546489</v>
      </c>
      <c r="D24" s="392">
        <v>1008.941</v>
      </c>
      <c r="E24" s="403">
        <v>42491.271000000001</v>
      </c>
      <c r="F24" s="394"/>
      <c r="G24" s="394"/>
      <c r="H24" s="394"/>
      <c r="I24" s="394"/>
      <c r="J24" s="394"/>
      <c r="K24" s="394"/>
      <c r="L24" s="394"/>
      <c r="M24" s="394"/>
      <c r="N24" s="394"/>
      <c r="O24" s="394"/>
      <c r="P24" s="394"/>
      <c r="Q24" s="394"/>
    </row>
    <row r="25" spans="1:17" s="235" customFormat="1" ht="17.25" thickBot="1">
      <c r="A25" s="230">
        <v>42705</v>
      </c>
      <c r="B25" s="395">
        <f t="shared" si="0"/>
        <v>43024.904999999999</v>
      </c>
      <c r="C25" s="396">
        <f>(SUM(B14:B25)/SUM(B2:B13))-1</f>
        <v>6.7620059909966557E-2</v>
      </c>
      <c r="D25" s="395">
        <v>134.74700000000001</v>
      </c>
      <c r="E25" s="409">
        <v>43159.652000000002</v>
      </c>
      <c r="F25" s="397"/>
      <c r="G25" s="397"/>
      <c r="H25" s="397"/>
      <c r="I25" s="397"/>
      <c r="J25" s="397"/>
      <c r="K25" s="397"/>
      <c r="L25" s="397"/>
      <c r="M25" s="397"/>
      <c r="N25" s="397"/>
      <c r="O25" s="397"/>
      <c r="P25" s="397"/>
      <c r="Q25" s="397"/>
    </row>
    <row r="26" spans="1:17" s="224" customFormat="1">
      <c r="A26" s="220">
        <v>42736</v>
      </c>
      <c r="B26" s="389">
        <f t="shared" si="0"/>
        <v>49460.803999999996</v>
      </c>
      <c r="C26" s="390">
        <f>(SUM(B26)/SUM(B14))-1</f>
        <v>0.53158182798101228</v>
      </c>
      <c r="D26" s="389">
        <v>688.36</v>
      </c>
      <c r="E26" s="398">
        <v>50149.163999999997</v>
      </c>
      <c r="F26" s="391"/>
      <c r="G26" s="391"/>
      <c r="H26" s="391"/>
      <c r="I26" s="391"/>
      <c r="J26" s="391"/>
      <c r="K26" s="391"/>
      <c r="L26" s="391"/>
      <c r="M26" s="391"/>
      <c r="N26" s="391"/>
      <c r="O26" s="391"/>
      <c r="P26" s="391"/>
      <c r="Q26" s="391"/>
    </row>
    <row r="27" spans="1:17" s="229" customFormat="1">
      <c r="A27" s="225">
        <v>42767</v>
      </c>
      <c r="B27" s="392">
        <f t="shared" si="0"/>
        <v>44822.330999999998</v>
      </c>
      <c r="C27" s="393">
        <f>(SUM(B26:B27)/SUM(B14:B15))-1</f>
        <v>0.29480461405338687</v>
      </c>
      <c r="D27" s="392">
        <v>926.25</v>
      </c>
      <c r="E27" s="403">
        <v>45748.580999999998</v>
      </c>
      <c r="F27" s="394"/>
      <c r="G27" s="394"/>
      <c r="H27" s="394"/>
      <c r="I27" s="394"/>
      <c r="J27" s="394"/>
      <c r="K27" s="394"/>
      <c r="L27" s="394"/>
      <c r="M27" s="394"/>
      <c r="N27" s="394"/>
      <c r="O27" s="394"/>
      <c r="P27" s="394"/>
      <c r="Q27" s="394"/>
    </row>
    <row r="28" spans="1:17" s="229" customFormat="1">
      <c r="A28" s="225">
        <v>42795</v>
      </c>
      <c r="B28" s="392">
        <f t="shared" si="0"/>
        <v>48730.360999999997</v>
      </c>
      <c r="C28" s="393">
        <f>(SUM(B26:B28)/SUM(B14:B16))-1</f>
        <v>0.20119356800212107</v>
      </c>
      <c r="D28" s="392">
        <v>270.404</v>
      </c>
      <c r="E28" s="403">
        <v>49000.764999999999</v>
      </c>
      <c r="F28" s="394"/>
      <c r="G28" s="394"/>
      <c r="H28" s="394"/>
      <c r="I28" s="394"/>
      <c r="J28" s="394"/>
      <c r="K28" s="394"/>
      <c r="L28" s="394"/>
      <c r="M28" s="394"/>
      <c r="N28" s="394"/>
      <c r="O28" s="394"/>
      <c r="P28" s="394"/>
      <c r="Q28" s="394"/>
    </row>
    <row r="29" spans="1:17" s="229" customFormat="1">
      <c r="A29" s="225">
        <v>42826</v>
      </c>
      <c r="B29" s="392">
        <f t="shared" si="0"/>
        <v>43043.735000000001</v>
      </c>
      <c r="C29" s="393">
        <f>(SUM(B26:B29)/SUM(B14:B17))-1</f>
        <v>0.15335680890940773</v>
      </c>
      <c r="D29" s="392">
        <v>1003.244</v>
      </c>
      <c r="E29" s="403">
        <v>44046.978999999999</v>
      </c>
      <c r="F29" s="394"/>
      <c r="G29" s="394"/>
      <c r="H29" s="394"/>
      <c r="I29" s="394"/>
      <c r="J29" s="394"/>
      <c r="K29" s="394"/>
      <c r="L29" s="394"/>
      <c r="M29" s="394"/>
      <c r="N29" s="394"/>
      <c r="O29" s="394"/>
      <c r="P29" s="394"/>
      <c r="Q29" s="394"/>
    </row>
    <row r="30" spans="1:17" s="229" customFormat="1">
      <c r="A30" s="225">
        <v>42856</v>
      </c>
      <c r="B30" s="392">
        <f t="shared" si="0"/>
        <v>62138.128000000004</v>
      </c>
      <c r="C30" s="393">
        <f>(SUM(B26:B30)/SUM(B14:B18))-1</f>
        <v>0.14500487909449622</v>
      </c>
      <c r="D30" s="392">
        <v>1.645</v>
      </c>
      <c r="E30" s="403">
        <v>62139.773000000001</v>
      </c>
      <c r="F30" s="394"/>
      <c r="G30" s="394"/>
      <c r="H30" s="394"/>
      <c r="I30" s="394"/>
      <c r="J30" s="394"/>
      <c r="K30" s="394"/>
      <c r="L30" s="394"/>
      <c r="M30" s="394"/>
      <c r="N30" s="394"/>
      <c r="O30" s="394"/>
      <c r="P30" s="394"/>
      <c r="Q30" s="394"/>
    </row>
    <row r="31" spans="1:17" s="229" customFormat="1">
      <c r="A31" s="225">
        <v>42887</v>
      </c>
      <c r="B31" s="392">
        <f t="shared" si="0"/>
        <v>47149.581999999995</v>
      </c>
      <c r="C31" s="393">
        <f>(SUM(B26:B31)/SUM(B14:B19))-1</f>
        <v>4.5868246814686042E-2</v>
      </c>
      <c r="D31" s="392">
        <v>501.35700000000003</v>
      </c>
      <c r="E31" s="403">
        <v>47650.938999999998</v>
      </c>
      <c r="F31" s="394"/>
      <c r="G31" s="394"/>
      <c r="H31" s="394"/>
      <c r="I31" s="394"/>
      <c r="J31" s="394"/>
      <c r="K31" s="394"/>
      <c r="L31" s="394"/>
      <c r="M31" s="394"/>
      <c r="N31" s="394"/>
      <c r="O31" s="394"/>
      <c r="P31" s="394"/>
      <c r="Q31" s="394"/>
    </row>
    <row r="32" spans="1:17" s="229" customFormat="1">
      <c r="A32" s="225">
        <v>42917</v>
      </c>
      <c r="B32" s="392">
        <f t="shared" si="0"/>
        <v>58003.894999999997</v>
      </c>
      <c r="C32" s="393">
        <f>(SUM(B26:B32)/SUM(B14:B20))-1</f>
        <v>0.14159877650448283</v>
      </c>
      <c r="D32" s="392">
        <v>1.351</v>
      </c>
      <c r="E32" s="403">
        <v>58005.245999999999</v>
      </c>
      <c r="F32" s="394"/>
      <c r="G32" s="394"/>
      <c r="H32" s="394"/>
      <c r="I32" s="394"/>
      <c r="J32" s="394"/>
      <c r="K32" s="394"/>
      <c r="L32" s="394"/>
      <c r="M32" s="394"/>
      <c r="N32" s="394"/>
      <c r="O32" s="394"/>
      <c r="P32" s="394"/>
      <c r="Q32" s="394"/>
    </row>
    <row r="33" spans="1:17" s="229" customFormat="1">
      <c r="A33" s="225">
        <v>42948</v>
      </c>
      <c r="B33" s="392">
        <f t="shared" si="0"/>
        <v>47951.504000000001</v>
      </c>
      <c r="C33" s="393">
        <f>(SUM(B26:B33)/SUM(B14:B21))-1</f>
        <v>0.12346462018338955</v>
      </c>
      <c r="D33" s="392">
        <v>1000.324</v>
      </c>
      <c r="E33" s="403">
        <v>48951.828000000001</v>
      </c>
      <c r="F33" s="394"/>
      <c r="G33" s="394"/>
      <c r="H33" s="394"/>
      <c r="I33" s="394"/>
      <c r="J33" s="394"/>
      <c r="K33" s="394"/>
      <c r="L33" s="394"/>
      <c r="M33" s="394"/>
      <c r="N33" s="394"/>
      <c r="O33" s="394"/>
      <c r="P33" s="394"/>
      <c r="Q33" s="394"/>
    </row>
    <row r="34" spans="1:17" s="229" customFormat="1">
      <c r="A34" s="225">
        <v>42979</v>
      </c>
      <c r="B34" s="392">
        <f t="shared" si="0"/>
        <v>50644.3</v>
      </c>
      <c r="C34" s="393">
        <f>(SUM(B26:B34)/SUM(B14:B22))-1</f>
        <v>0.10706032537931121</v>
      </c>
      <c r="D34" s="392">
        <v>2.2570000000000001</v>
      </c>
      <c r="E34" s="403">
        <v>50646.557000000001</v>
      </c>
      <c r="F34" s="394"/>
      <c r="G34" s="394"/>
      <c r="H34" s="394"/>
      <c r="I34" s="394"/>
      <c r="J34" s="394"/>
      <c r="K34" s="394"/>
      <c r="L34" s="394"/>
      <c r="M34" s="394"/>
      <c r="N34" s="394"/>
      <c r="O34" s="394"/>
      <c r="P34" s="394"/>
      <c r="Q34" s="394"/>
    </row>
    <row r="35" spans="1:17" s="229" customFormat="1">
      <c r="A35" s="225">
        <v>43009</v>
      </c>
      <c r="B35" s="392">
        <f t="shared" si="0"/>
        <v>55171.497000000003</v>
      </c>
      <c r="C35" s="393">
        <f>(SUM(B26:B35)/SUM(B14:B23))-1</f>
        <v>0.10371260826752948</v>
      </c>
      <c r="D35" s="392">
        <v>471.98599999999999</v>
      </c>
      <c r="E35" s="403">
        <v>55643.483</v>
      </c>
      <c r="F35" s="394"/>
      <c r="G35" s="394"/>
      <c r="H35" s="394"/>
      <c r="I35" s="394"/>
      <c r="J35" s="394"/>
      <c r="K35" s="394"/>
      <c r="L35" s="394"/>
      <c r="M35" s="394"/>
      <c r="N35" s="394"/>
      <c r="O35" s="394"/>
      <c r="P35" s="394"/>
      <c r="Q35" s="394"/>
    </row>
    <row r="36" spans="1:17" s="229" customFormat="1">
      <c r="A36" s="225">
        <v>43040</v>
      </c>
      <c r="B36" s="392">
        <f t="shared" si="0"/>
        <v>54456.521999999997</v>
      </c>
      <c r="C36" s="393">
        <f>(SUM(B26:B36)/SUM(B14:B24))-1</f>
        <v>0.1210237491660382</v>
      </c>
      <c r="D36" s="392">
        <v>13.256</v>
      </c>
      <c r="E36" s="403">
        <v>54469.777999999998</v>
      </c>
      <c r="F36" s="394"/>
      <c r="G36" s="394"/>
      <c r="H36" s="394"/>
      <c r="I36" s="394"/>
      <c r="J36" s="394"/>
      <c r="K36" s="394"/>
      <c r="L36" s="394"/>
      <c r="M36" s="394"/>
      <c r="N36" s="394"/>
      <c r="O36" s="394"/>
      <c r="P36" s="394"/>
      <c r="Q36" s="394"/>
    </row>
    <row r="37" spans="1:17" s="235" customFormat="1" ht="17.25" thickBot="1">
      <c r="A37" s="230">
        <v>43070</v>
      </c>
      <c r="B37" s="395">
        <f t="shared" si="0"/>
        <v>46287.437999999995</v>
      </c>
      <c r="C37" s="396">
        <f>(SUM(B26:B37)/SUM(B14:B25))-1</f>
        <v>0.11744910693970989</v>
      </c>
      <c r="D37" s="395">
        <v>1623.904</v>
      </c>
      <c r="E37" s="409">
        <v>47911.341999999997</v>
      </c>
      <c r="F37" s="397"/>
      <c r="G37" s="397"/>
      <c r="H37" s="397"/>
      <c r="I37" s="397"/>
      <c r="J37" s="397"/>
      <c r="K37" s="397"/>
      <c r="L37" s="397"/>
      <c r="M37" s="397"/>
      <c r="N37" s="397"/>
      <c r="O37" s="397"/>
      <c r="P37" s="397"/>
      <c r="Q37" s="397"/>
    </row>
    <row r="38" spans="1:17" s="224" customFormat="1">
      <c r="A38" s="220">
        <v>43101</v>
      </c>
      <c r="B38" s="389">
        <f t="shared" si="0"/>
        <v>52361.387000000002</v>
      </c>
      <c r="C38" s="390">
        <f>(SUM(B38)/SUM(B26))-1</f>
        <v>5.8644072991615781E-2</v>
      </c>
      <c r="D38" s="389">
        <v>3650.2</v>
      </c>
      <c r="E38" s="398">
        <v>56011.587</v>
      </c>
      <c r="F38" s="391"/>
      <c r="G38" s="391"/>
      <c r="H38" s="391"/>
      <c r="I38" s="391"/>
      <c r="J38" s="391"/>
      <c r="K38" s="391"/>
      <c r="L38" s="391"/>
      <c r="M38" s="391"/>
      <c r="N38" s="391"/>
      <c r="O38" s="391"/>
      <c r="P38" s="391"/>
      <c r="Q38" s="391"/>
    </row>
    <row r="39" spans="1:17" s="229" customFormat="1">
      <c r="A39" s="225">
        <v>43132</v>
      </c>
      <c r="B39" s="392">
        <f t="shared" si="0"/>
        <v>34375.415999999997</v>
      </c>
      <c r="C39" s="393">
        <f>(SUM(B38:B39)/SUM(B26:B27))-1</f>
        <v>-8.0039044098395684E-2</v>
      </c>
      <c r="D39" s="392">
        <v>1.129</v>
      </c>
      <c r="E39" s="403">
        <v>34376.544999999998</v>
      </c>
      <c r="F39" s="394"/>
      <c r="G39" s="394"/>
      <c r="H39" s="394"/>
      <c r="I39" s="394"/>
      <c r="J39" s="394"/>
      <c r="K39" s="394"/>
      <c r="L39" s="394"/>
      <c r="M39" s="394"/>
      <c r="N39" s="394"/>
      <c r="O39" s="394"/>
      <c r="P39" s="394"/>
      <c r="Q39" s="394"/>
    </row>
    <row r="40" spans="1:17" s="229" customFormat="1">
      <c r="A40" s="225">
        <v>43160</v>
      </c>
      <c r="B40" s="392">
        <f t="shared" si="0"/>
        <v>41722.683000000005</v>
      </c>
      <c r="C40" s="393">
        <f>(SUM(B38:B40)/SUM(B26:B28))-1</f>
        <v>-0.10176668920812892</v>
      </c>
      <c r="D40" s="392">
        <v>837.16600000000005</v>
      </c>
      <c r="E40" s="403">
        <v>42559.849000000002</v>
      </c>
      <c r="F40" s="394"/>
      <c r="G40" s="394"/>
      <c r="H40" s="394"/>
      <c r="I40" s="394"/>
      <c r="J40" s="394"/>
      <c r="K40" s="394"/>
      <c r="L40" s="394"/>
      <c r="M40" s="394"/>
      <c r="N40" s="394"/>
      <c r="O40" s="394"/>
      <c r="P40" s="394"/>
      <c r="Q40" s="394"/>
    </row>
    <row r="41" spans="1:17" s="229" customFormat="1">
      <c r="A41" s="225">
        <v>43191</v>
      </c>
      <c r="B41" s="392">
        <f t="shared" si="0"/>
        <v>50066.832000000002</v>
      </c>
      <c r="C41" s="393">
        <f>(SUM(B38:B41)/SUM(B26:B29))-1</f>
        <v>-4.0476325265745627E-2</v>
      </c>
      <c r="D41" s="392">
        <v>250</v>
      </c>
      <c r="E41" s="403">
        <v>50316.832000000002</v>
      </c>
      <c r="F41" s="394"/>
      <c r="G41" s="394"/>
      <c r="H41" s="394"/>
      <c r="I41" s="394"/>
      <c r="J41" s="394"/>
      <c r="K41" s="394"/>
      <c r="L41" s="394"/>
      <c r="M41" s="394"/>
      <c r="N41" s="394"/>
      <c r="O41" s="394"/>
      <c r="P41" s="394"/>
      <c r="Q41" s="394"/>
    </row>
    <row r="42" spans="1:17" s="229" customFormat="1">
      <c r="A42" s="225">
        <v>43221</v>
      </c>
      <c r="B42" s="392">
        <f t="shared" si="0"/>
        <v>52692.735000000001</v>
      </c>
      <c r="C42" s="393">
        <f>(SUM(B38:B42)/SUM(B26:B30))-1</f>
        <v>-6.8398966315884935E-2</v>
      </c>
      <c r="D42" s="392">
        <v>0.38800000000000001</v>
      </c>
      <c r="E42" s="403">
        <v>52693.123</v>
      </c>
      <c r="F42" s="394"/>
      <c r="G42" s="394"/>
      <c r="H42" s="394"/>
      <c r="I42" s="394"/>
      <c r="J42" s="394"/>
      <c r="K42" s="394"/>
      <c r="L42" s="394"/>
      <c r="M42" s="394"/>
      <c r="N42" s="394"/>
      <c r="O42" s="394"/>
      <c r="P42" s="394"/>
      <c r="Q42" s="394"/>
    </row>
    <row r="43" spans="1:17" s="229" customFormat="1">
      <c r="A43" s="225">
        <v>43252</v>
      </c>
      <c r="B43" s="392">
        <f t="shared" si="0"/>
        <v>51338.010999999999</v>
      </c>
      <c r="C43" s="393">
        <f>(SUM(B38:B43)/SUM(B26:B31))-1</f>
        <v>-4.3298107483073389E-2</v>
      </c>
      <c r="D43" s="392">
        <v>0.39400000000000002</v>
      </c>
      <c r="E43" s="403">
        <v>51338.404999999999</v>
      </c>
      <c r="F43" s="394"/>
      <c r="G43" s="394"/>
      <c r="H43" s="394"/>
      <c r="I43" s="394"/>
      <c r="J43" s="394"/>
      <c r="K43" s="394"/>
      <c r="L43" s="394"/>
      <c r="M43" s="394"/>
      <c r="N43" s="394"/>
      <c r="O43" s="394"/>
      <c r="P43" s="394"/>
      <c r="Q43" s="394"/>
    </row>
    <row r="44" spans="1:17" s="229" customFormat="1">
      <c r="A44" s="225">
        <v>43282</v>
      </c>
      <c r="B44" s="392">
        <f t="shared" si="0"/>
        <v>65927.176999999996</v>
      </c>
      <c r="C44" s="393">
        <f>(SUM(B38:B44)/SUM(B26:B32))-1</f>
        <v>-1.3767117659331918E-2</v>
      </c>
      <c r="D44" s="392">
        <v>500.44099999999997</v>
      </c>
      <c r="E44" s="403">
        <v>66427.618000000002</v>
      </c>
      <c r="F44" s="394"/>
      <c r="G44" s="394"/>
      <c r="H44" s="394"/>
      <c r="I44" s="394"/>
      <c r="J44" s="394"/>
      <c r="K44" s="394"/>
      <c r="L44" s="394"/>
      <c r="M44" s="394"/>
      <c r="N44" s="394"/>
      <c r="O44" s="394"/>
      <c r="P44" s="394"/>
      <c r="Q44" s="394"/>
    </row>
    <row r="45" spans="1:17" s="229" customFormat="1">
      <c r="A45" s="225">
        <v>43313</v>
      </c>
      <c r="B45" s="392">
        <f t="shared" si="0"/>
        <v>40948.800000000003</v>
      </c>
      <c r="C45" s="393">
        <f>(SUM(B38:B45)/SUM(B26:B33))-1</f>
        <v>-2.9572112996465449E-2</v>
      </c>
      <c r="D45" s="392">
        <v>620.346</v>
      </c>
      <c r="E45" s="403">
        <v>41569.146000000001</v>
      </c>
      <c r="F45" s="394"/>
      <c r="G45" s="394"/>
      <c r="H45" s="394"/>
      <c r="I45" s="394"/>
      <c r="J45" s="394"/>
      <c r="K45" s="394"/>
      <c r="L45" s="394"/>
      <c r="M45" s="394"/>
      <c r="N45" s="394"/>
      <c r="O45" s="394"/>
      <c r="P45" s="394"/>
      <c r="Q45" s="394"/>
    </row>
    <row r="46" spans="1:17" s="229" customFormat="1">
      <c r="A46" s="225">
        <v>43344</v>
      </c>
      <c r="B46" s="392">
        <f t="shared" si="0"/>
        <v>44385.834000000003</v>
      </c>
      <c r="C46" s="393">
        <f>(SUM(B38:B46)/SUM(B26:B34))-1</f>
        <v>-4.0106162117554911E-2</v>
      </c>
      <c r="D46" s="392">
        <v>1.2</v>
      </c>
      <c r="E46" s="403">
        <v>44387.034</v>
      </c>
      <c r="F46" s="394"/>
      <c r="G46" s="394"/>
      <c r="H46" s="394"/>
      <c r="I46" s="394"/>
      <c r="J46" s="394"/>
      <c r="K46" s="394"/>
      <c r="L46" s="394"/>
      <c r="M46" s="394"/>
      <c r="N46" s="394"/>
      <c r="O46" s="394"/>
      <c r="P46" s="394"/>
      <c r="Q46" s="394"/>
    </row>
    <row r="47" spans="1:17" s="229" customFormat="1">
      <c r="A47" s="225">
        <v>43374</v>
      </c>
      <c r="B47" s="392">
        <f t="shared" si="0"/>
        <v>55887.346999999994</v>
      </c>
      <c r="C47" s="393">
        <f>(SUM(B38:B47)/SUM(B26:B35))-1</f>
        <v>-3.4331218688866127E-2</v>
      </c>
      <c r="D47" s="392">
        <v>600.48199999999997</v>
      </c>
      <c r="E47" s="403">
        <v>56487.828999999998</v>
      </c>
      <c r="F47" s="394"/>
      <c r="G47" s="394"/>
      <c r="H47" s="394"/>
      <c r="I47" s="394"/>
      <c r="J47" s="394"/>
      <c r="K47" s="394"/>
      <c r="L47" s="394"/>
      <c r="M47" s="394"/>
      <c r="N47" s="394"/>
      <c r="O47" s="394"/>
      <c r="P47" s="394"/>
      <c r="Q47" s="394"/>
    </row>
    <row r="48" spans="1:17" s="229" customFormat="1">
      <c r="A48" s="225">
        <v>43405</v>
      </c>
      <c r="B48" s="392">
        <f t="shared" si="0"/>
        <v>55976.614000000001</v>
      </c>
      <c r="C48" s="393">
        <f>(SUM(B38:B48)/SUM(B26:B36))-1</f>
        <v>-2.8295221901107448E-2</v>
      </c>
      <c r="D48" s="392">
        <v>840.11699999999996</v>
      </c>
      <c r="E48" s="403">
        <v>56816.731</v>
      </c>
      <c r="F48" s="394"/>
      <c r="G48" s="394"/>
      <c r="H48" s="394"/>
      <c r="I48" s="394"/>
      <c r="J48" s="394"/>
      <c r="K48" s="394"/>
      <c r="L48" s="394"/>
      <c r="M48" s="394"/>
      <c r="N48" s="394"/>
      <c r="O48" s="394"/>
      <c r="P48" s="394"/>
      <c r="Q48" s="394"/>
    </row>
    <row r="49" spans="1:17" s="235" customFormat="1" ht="17.25" thickBot="1">
      <c r="A49" s="230">
        <v>43435</v>
      </c>
      <c r="B49" s="395">
        <f t="shared" si="0"/>
        <v>43608.210999999996</v>
      </c>
      <c r="C49" s="396">
        <f>(SUM(B38:B49)/SUM(B26:B37))-1</f>
        <v>-3.0548229916134706E-2</v>
      </c>
      <c r="D49" s="395">
        <v>1.0880000000000001</v>
      </c>
      <c r="E49" s="409">
        <v>43609.298999999999</v>
      </c>
      <c r="F49" s="397"/>
      <c r="G49" s="397"/>
      <c r="H49" s="397"/>
      <c r="I49" s="397"/>
      <c r="J49" s="397"/>
      <c r="K49" s="397"/>
      <c r="L49" s="397"/>
      <c r="M49" s="397"/>
      <c r="N49" s="397"/>
      <c r="O49" s="397"/>
      <c r="P49" s="397"/>
      <c r="Q49" s="397"/>
    </row>
    <row r="50" spans="1:17" s="224" customFormat="1">
      <c r="A50" s="220">
        <v>43466</v>
      </c>
      <c r="B50" s="389">
        <f t="shared" ref="B50:B76" si="1">E50-D50</f>
        <v>38520.618999999999</v>
      </c>
      <c r="C50" s="390">
        <f>(SUM(B50)/SUM(B38))-1</f>
        <v>-0.26433157700730892</v>
      </c>
      <c r="D50" s="389">
        <v>441.81700000000001</v>
      </c>
      <c r="E50" s="398">
        <v>38962.436000000002</v>
      </c>
      <c r="F50" s="391"/>
      <c r="G50" s="391"/>
      <c r="H50" s="391"/>
      <c r="I50" s="391"/>
      <c r="J50" s="391"/>
      <c r="K50" s="391"/>
      <c r="L50" s="391"/>
      <c r="M50" s="391"/>
      <c r="N50" s="391"/>
      <c r="O50" s="391"/>
      <c r="P50" s="391"/>
      <c r="Q50" s="391"/>
    </row>
    <row r="51" spans="1:17" s="229" customFormat="1">
      <c r="A51" s="225">
        <v>43497</v>
      </c>
      <c r="B51" s="392">
        <f t="shared" si="1"/>
        <v>33320.236999999994</v>
      </c>
      <c r="C51" s="393">
        <f>(SUM(B50:B51)/SUM(B38:B39))-1</f>
        <v>-0.17173733046167261</v>
      </c>
      <c r="D51" s="392">
        <v>414.83800000000002</v>
      </c>
      <c r="E51" s="403">
        <v>33735.074999999997</v>
      </c>
      <c r="F51" s="394"/>
      <c r="G51" s="394"/>
      <c r="H51" s="394"/>
      <c r="I51" s="394"/>
      <c r="J51" s="394"/>
      <c r="K51" s="394"/>
      <c r="L51" s="394"/>
      <c r="M51" s="394"/>
      <c r="N51" s="394"/>
      <c r="O51" s="394"/>
      <c r="P51" s="394"/>
      <c r="Q51" s="394"/>
    </row>
    <row r="52" spans="1:17" s="229" customFormat="1">
      <c r="A52" s="225">
        <v>43525</v>
      </c>
      <c r="B52" s="392">
        <f t="shared" si="1"/>
        <v>33813.553</v>
      </c>
      <c r="C52" s="393">
        <f>(SUM(B50:B52)/SUM(B38:B40))-1</f>
        <v>-0.17752738789566702</v>
      </c>
      <c r="D52" s="392">
        <v>0.58299999999999996</v>
      </c>
      <c r="E52" s="403">
        <v>33814.135999999999</v>
      </c>
      <c r="F52" s="394"/>
      <c r="G52" s="394"/>
      <c r="H52" s="394"/>
      <c r="I52" s="394"/>
      <c r="J52" s="394"/>
      <c r="K52" s="394"/>
      <c r="L52" s="394"/>
      <c r="M52" s="394"/>
      <c r="N52" s="394"/>
      <c r="O52" s="394"/>
      <c r="P52" s="394"/>
      <c r="Q52" s="394"/>
    </row>
    <row r="53" spans="1:17" s="229" customFormat="1">
      <c r="A53" s="225">
        <v>43556</v>
      </c>
      <c r="B53" s="392">
        <f t="shared" si="1"/>
        <v>34851.474999999999</v>
      </c>
      <c r="C53" s="393">
        <f>(SUM(B50:B53)/SUM(B38:B41))-1</f>
        <v>-0.21296823026395473</v>
      </c>
      <c r="D53" s="392">
        <v>24</v>
      </c>
      <c r="E53" s="403">
        <v>34875.474999999999</v>
      </c>
      <c r="F53" s="394"/>
      <c r="G53" s="394"/>
      <c r="H53" s="394"/>
      <c r="I53" s="394"/>
      <c r="J53" s="394"/>
      <c r="K53" s="394"/>
      <c r="L53" s="394"/>
      <c r="M53" s="394"/>
      <c r="N53" s="394"/>
      <c r="O53" s="394"/>
      <c r="P53" s="394"/>
      <c r="Q53" s="394"/>
    </row>
    <row r="54" spans="1:17" s="229" customFormat="1">
      <c r="A54" s="225">
        <v>43586</v>
      </c>
      <c r="B54" s="392">
        <f t="shared" si="1"/>
        <v>52529.663</v>
      </c>
      <c r="C54" s="393">
        <f>(SUM(B50:B54)/SUM(B38:B42))-1</f>
        <v>-0.16513996361709871</v>
      </c>
      <c r="D54" s="392">
        <v>452.05799999999999</v>
      </c>
      <c r="E54" s="403">
        <v>52981.720999999998</v>
      </c>
      <c r="F54" s="394"/>
      <c r="G54" s="394"/>
      <c r="H54" s="394"/>
      <c r="I54" s="394"/>
      <c r="J54" s="394"/>
      <c r="K54" s="394"/>
      <c r="L54" s="394"/>
      <c r="M54" s="394"/>
      <c r="N54" s="394"/>
      <c r="O54" s="394"/>
      <c r="P54" s="394"/>
      <c r="Q54" s="394"/>
    </row>
    <row r="55" spans="1:17" s="229" customFormat="1">
      <c r="A55" s="225">
        <v>43617</v>
      </c>
      <c r="B55" s="392">
        <f t="shared" si="1"/>
        <v>21272.805</v>
      </c>
      <c r="C55" s="393">
        <f>(SUM(B50:B55)/SUM(B38:B43))-1</f>
        <v>-0.24153957092362777</v>
      </c>
      <c r="D55" s="392">
        <v>475</v>
      </c>
      <c r="E55" s="403">
        <v>21747.805</v>
      </c>
      <c r="F55" s="394"/>
      <c r="G55" s="394"/>
      <c r="H55" s="394"/>
      <c r="I55" s="394"/>
      <c r="J55" s="394"/>
      <c r="K55" s="394"/>
      <c r="L55" s="394"/>
      <c r="M55" s="394"/>
      <c r="N55" s="394"/>
      <c r="O55" s="394"/>
      <c r="P55" s="394"/>
      <c r="Q55" s="394"/>
    </row>
    <row r="56" spans="1:17" s="229" customFormat="1">
      <c r="A56" s="225">
        <v>43647</v>
      </c>
      <c r="B56" s="392">
        <f t="shared" si="1"/>
        <v>65933.293999999994</v>
      </c>
      <c r="C56" s="393">
        <f>(SUM(B50:B56)/SUM(B38:B44))-1</f>
        <v>-0.19582691832541166</v>
      </c>
      <c r="D56" s="392">
        <v>341.01600000000002</v>
      </c>
      <c r="E56" s="403">
        <v>66274.31</v>
      </c>
      <c r="F56" s="394"/>
      <c r="G56" s="394"/>
      <c r="H56" s="394"/>
      <c r="I56" s="394"/>
      <c r="J56" s="394"/>
      <c r="K56" s="394"/>
      <c r="L56" s="394"/>
      <c r="M56" s="394"/>
      <c r="N56" s="394"/>
      <c r="O56" s="394"/>
      <c r="P56" s="394"/>
      <c r="Q56" s="394"/>
    </row>
    <row r="57" spans="1:17" s="229" customFormat="1">
      <c r="A57" s="225">
        <v>43678</v>
      </c>
      <c r="B57" s="392">
        <f t="shared" si="1"/>
        <v>41902.235999999997</v>
      </c>
      <c r="C57" s="393">
        <f>(SUM(B50:B57)/SUM(B38:B45))-1</f>
        <v>-0.17278749339607291</v>
      </c>
      <c r="D57" s="392">
        <v>585.34900000000005</v>
      </c>
      <c r="E57" s="403">
        <v>42487.584999999999</v>
      </c>
      <c r="F57" s="394"/>
      <c r="G57" s="394"/>
      <c r="H57" s="394"/>
      <c r="I57" s="394"/>
      <c r="J57" s="394"/>
      <c r="K57" s="394"/>
      <c r="L57" s="394"/>
      <c r="M57" s="394"/>
      <c r="N57" s="394"/>
      <c r="O57" s="394"/>
      <c r="P57" s="394"/>
      <c r="Q57" s="394"/>
    </row>
    <row r="58" spans="1:17" s="229" customFormat="1">
      <c r="A58" s="225">
        <v>43709</v>
      </c>
      <c r="B58" s="392">
        <f t="shared" si="1"/>
        <v>55622.620999999999</v>
      </c>
      <c r="C58" s="393">
        <f>(SUM(B50:B58)/SUM(B38:B46))-1</f>
        <v>-0.12920685389726316</v>
      </c>
      <c r="D58" s="392">
        <v>4.1319999999999997</v>
      </c>
      <c r="E58" s="403">
        <v>55626.752999999997</v>
      </c>
      <c r="F58" s="394"/>
      <c r="G58" s="394"/>
      <c r="H58" s="394"/>
      <c r="I58" s="394"/>
      <c r="J58" s="394"/>
      <c r="K58" s="394"/>
      <c r="L58" s="394"/>
      <c r="M58" s="394"/>
      <c r="N58" s="394"/>
      <c r="O58" s="394"/>
      <c r="P58" s="394"/>
      <c r="Q58" s="394"/>
    </row>
    <row r="59" spans="1:17" s="229" customFormat="1">
      <c r="A59" s="225">
        <v>43739</v>
      </c>
      <c r="B59" s="392">
        <f t="shared" si="1"/>
        <v>44518.164999999994</v>
      </c>
      <c r="C59" s="393">
        <f>(SUM(B50:B59)/SUM(B38:B47))-1</f>
        <v>-0.13767755231829604</v>
      </c>
      <c r="D59" s="392">
        <v>81.16</v>
      </c>
      <c r="E59" s="403">
        <v>44599.324999999997</v>
      </c>
      <c r="F59" s="394"/>
      <c r="G59" s="394"/>
      <c r="H59" s="394"/>
      <c r="I59" s="394"/>
      <c r="J59" s="394"/>
      <c r="K59" s="394"/>
      <c r="L59" s="394"/>
      <c r="M59" s="394"/>
      <c r="N59" s="394"/>
      <c r="O59" s="394"/>
      <c r="P59" s="394"/>
      <c r="Q59" s="394"/>
    </row>
    <row r="60" spans="1:17" s="229" customFormat="1">
      <c r="A60" s="225">
        <v>43770</v>
      </c>
      <c r="B60" s="392">
        <f t="shared" si="1"/>
        <v>47554.101000000002</v>
      </c>
      <c r="C60" s="393">
        <f>(SUM(B50:B60)/SUM(B38:B48))-1</f>
        <v>-0.13898928461074067</v>
      </c>
      <c r="D60" s="392">
        <v>457.392</v>
      </c>
      <c r="E60" s="403">
        <v>48011.493000000002</v>
      </c>
      <c r="F60" s="394"/>
      <c r="G60" s="394"/>
      <c r="H60" s="394"/>
      <c r="I60" s="394"/>
      <c r="J60" s="394"/>
      <c r="K60" s="394"/>
      <c r="L60" s="394"/>
      <c r="M60" s="394"/>
      <c r="N60" s="394"/>
      <c r="O60" s="394"/>
      <c r="P60" s="394"/>
      <c r="Q60" s="394"/>
    </row>
    <row r="61" spans="1:17" s="235" customFormat="1" ht="17.25" thickBot="1">
      <c r="A61" s="230">
        <v>43800</v>
      </c>
      <c r="B61" s="395">
        <f t="shared" si="1"/>
        <v>60013.014999999999</v>
      </c>
      <c r="C61" s="396">
        <f>(SUM(B50:B61)/SUM(B38:B49))-1</f>
        <v>-0.10086571534150623</v>
      </c>
      <c r="D61" s="395">
        <v>97.596999999999994</v>
      </c>
      <c r="E61" s="409">
        <v>60110.612000000001</v>
      </c>
      <c r="F61" s="397"/>
      <c r="G61" s="397"/>
      <c r="H61" s="397"/>
      <c r="I61" s="397"/>
      <c r="J61" s="397"/>
      <c r="K61" s="397"/>
      <c r="L61" s="397"/>
      <c r="M61" s="397"/>
      <c r="N61" s="397"/>
      <c r="O61" s="397"/>
      <c r="P61" s="397"/>
      <c r="Q61" s="397"/>
    </row>
    <row r="62" spans="1:17" s="224" customFormat="1">
      <c r="A62" s="220">
        <v>43831</v>
      </c>
      <c r="B62" s="389">
        <f t="shared" si="1"/>
        <v>46677.570999999996</v>
      </c>
      <c r="C62" s="390">
        <f>(SUM(B62)/SUM(B50))-1</f>
        <v>0.21175547568433406</v>
      </c>
      <c r="D62" s="389">
        <v>906.16300000000001</v>
      </c>
      <c r="E62" s="398">
        <v>47583.733999999997</v>
      </c>
      <c r="F62" s="391"/>
      <c r="G62" s="391"/>
      <c r="H62" s="391"/>
      <c r="I62" s="391"/>
      <c r="J62" s="391"/>
      <c r="K62" s="391"/>
      <c r="L62" s="391"/>
      <c r="M62" s="391"/>
      <c r="N62" s="391"/>
      <c r="O62" s="391"/>
      <c r="P62" s="391"/>
      <c r="Q62" s="391"/>
    </row>
    <row r="63" spans="1:17" s="229" customFormat="1">
      <c r="A63" s="225">
        <v>43862</v>
      </c>
      <c r="B63" s="392">
        <f t="shared" si="1"/>
        <v>36321.762999999999</v>
      </c>
      <c r="C63" s="393">
        <f>(SUM(B62:B63)/SUM(B50:B51))-1</f>
        <v>0.15532217489167999</v>
      </c>
      <c r="D63" s="392">
        <v>450.745</v>
      </c>
      <c r="E63" s="403">
        <v>36772.508000000002</v>
      </c>
      <c r="F63" s="394"/>
      <c r="G63" s="394"/>
      <c r="H63" s="394"/>
      <c r="I63" s="394"/>
      <c r="J63" s="394"/>
      <c r="K63" s="394"/>
      <c r="L63" s="394"/>
      <c r="M63" s="394"/>
      <c r="N63" s="394"/>
      <c r="O63" s="394"/>
      <c r="P63" s="394"/>
      <c r="Q63" s="394"/>
    </row>
    <row r="64" spans="1:17" s="229" customFormat="1">
      <c r="A64" s="225">
        <v>43891</v>
      </c>
      <c r="B64" s="392">
        <f t="shared" si="1"/>
        <v>43611.316999999995</v>
      </c>
      <c r="C64" s="393">
        <f>(SUM(B62:B64)/SUM(B50:B52))-1</f>
        <v>0.19834706566765226</v>
      </c>
      <c r="D64" s="392">
        <v>20.684000000000001</v>
      </c>
      <c r="E64" s="403">
        <v>43632.000999999997</v>
      </c>
      <c r="F64" s="394"/>
      <c r="G64" s="394"/>
      <c r="H64" s="394"/>
      <c r="I64" s="394"/>
      <c r="J64" s="394"/>
      <c r="K64" s="394"/>
      <c r="L64" s="394"/>
      <c r="M64" s="394"/>
      <c r="N64" s="394"/>
      <c r="O64" s="394"/>
      <c r="P64" s="394"/>
      <c r="Q64" s="394"/>
    </row>
    <row r="65" spans="1:17" s="229" customFormat="1">
      <c r="A65" s="225">
        <v>43922</v>
      </c>
      <c r="B65" s="392">
        <f t="shared" si="1"/>
        <v>41082.356999999996</v>
      </c>
      <c r="C65" s="393">
        <f>(SUM(B62:B65)/SUM(B50:B53))-1</f>
        <v>0.19349455856240172</v>
      </c>
      <c r="D65" s="392">
        <v>707.83199999999999</v>
      </c>
      <c r="E65" s="403">
        <v>41790.188999999998</v>
      </c>
      <c r="F65" s="394"/>
      <c r="G65" s="394"/>
      <c r="H65" s="394"/>
      <c r="I65" s="394"/>
      <c r="J65" s="394"/>
      <c r="K65" s="394"/>
      <c r="L65" s="394"/>
      <c r="M65" s="394"/>
      <c r="N65" s="394"/>
      <c r="O65" s="394"/>
      <c r="P65" s="394"/>
      <c r="Q65" s="394"/>
    </row>
    <row r="66" spans="1:17" s="229" customFormat="1">
      <c r="A66" s="225">
        <v>43952</v>
      </c>
      <c r="B66" s="392">
        <f t="shared" si="1"/>
        <v>42683.222999999998</v>
      </c>
      <c r="C66" s="393">
        <f>(SUM(B62:B66)/SUM(B50:B54))-1</f>
        <v>8.9831558329513284E-2</v>
      </c>
      <c r="D66" s="392">
        <v>880.57</v>
      </c>
      <c r="E66" s="403">
        <v>43563.792999999998</v>
      </c>
      <c r="F66" s="394"/>
      <c r="G66" s="394"/>
      <c r="H66" s="394"/>
      <c r="I66" s="394"/>
      <c r="J66" s="394"/>
      <c r="K66" s="394"/>
      <c r="L66" s="394"/>
      <c r="M66" s="394"/>
      <c r="N66" s="394"/>
      <c r="O66" s="394"/>
      <c r="P66" s="394"/>
      <c r="Q66" s="394"/>
    </row>
    <row r="67" spans="1:17" s="229" customFormat="1">
      <c r="A67" s="225">
        <v>43983</v>
      </c>
      <c r="B67" s="392">
        <f t="shared" si="1"/>
        <v>46998.370999999999</v>
      </c>
      <c r="C67" s="393">
        <f>(SUM(B62:B67)/SUM(B50:B55))-1</f>
        <v>0.20095460395309295</v>
      </c>
      <c r="D67" s="392">
        <v>24.300999999999998</v>
      </c>
      <c r="E67" s="403">
        <v>47022.671999999999</v>
      </c>
      <c r="F67" s="394"/>
      <c r="G67" s="394"/>
      <c r="H67" s="394"/>
      <c r="I67" s="394"/>
      <c r="J67" s="394"/>
      <c r="K67" s="394"/>
      <c r="L67" s="394"/>
      <c r="M67" s="394"/>
      <c r="N67" s="394"/>
      <c r="O67" s="394"/>
      <c r="P67" s="394"/>
      <c r="Q67" s="394"/>
    </row>
    <row r="68" spans="1:17" s="229" customFormat="1">
      <c r="A68" s="225">
        <v>44013</v>
      </c>
      <c r="B68" s="392">
        <f t="shared" si="1"/>
        <v>52323.697</v>
      </c>
      <c r="C68" s="393">
        <f>(SUM(B62:B68)/SUM(B50:B56))-1</f>
        <v>0.10511161856364515</v>
      </c>
      <c r="D68" s="392">
        <v>1326.374</v>
      </c>
      <c r="E68" s="403">
        <v>53650.071000000004</v>
      </c>
      <c r="F68" s="394"/>
      <c r="G68" s="394"/>
      <c r="H68" s="394"/>
      <c r="I68" s="394"/>
      <c r="J68" s="394"/>
      <c r="K68" s="394"/>
      <c r="L68" s="394"/>
      <c r="M68" s="394"/>
      <c r="N68" s="394"/>
      <c r="O68" s="394"/>
      <c r="P68" s="394"/>
      <c r="Q68" s="394"/>
    </row>
    <row r="69" spans="1:17" s="229" customFormat="1">
      <c r="A69" s="225">
        <v>44044</v>
      </c>
      <c r="B69" s="392">
        <f t="shared" si="1"/>
        <v>45108.701999999997</v>
      </c>
      <c r="C69" s="393">
        <f>(SUM(B62:B69)/SUM(B50:B57))-1</f>
        <v>0.10139295148867689</v>
      </c>
      <c r="D69" s="392">
        <v>27.552</v>
      </c>
      <c r="E69" s="403">
        <v>45136.254000000001</v>
      </c>
      <c r="F69" s="394"/>
      <c r="G69" s="394"/>
      <c r="H69" s="394"/>
      <c r="I69" s="394"/>
      <c r="J69" s="394"/>
      <c r="K69" s="394"/>
      <c r="L69" s="394"/>
      <c r="M69" s="394"/>
      <c r="N69" s="394"/>
      <c r="O69" s="394"/>
      <c r="P69" s="394"/>
      <c r="Q69" s="394"/>
    </row>
    <row r="70" spans="1:17" s="229" customFormat="1">
      <c r="A70" s="225">
        <v>44075</v>
      </c>
      <c r="B70" s="392">
        <f t="shared" si="1"/>
        <v>50493.425999999999</v>
      </c>
      <c r="C70" s="393">
        <f>(SUM(B62:B70)/SUM(B50:B58))-1</f>
        <v>7.2886091755996807E-2</v>
      </c>
      <c r="D70" s="392">
        <v>0.24199999999999999</v>
      </c>
      <c r="E70" s="403">
        <v>50493.667999999998</v>
      </c>
      <c r="F70" s="394"/>
      <c r="G70" s="394"/>
      <c r="H70" s="394"/>
      <c r="I70" s="394"/>
      <c r="J70" s="394"/>
      <c r="K70" s="394"/>
      <c r="L70" s="394"/>
      <c r="M70" s="394"/>
      <c r="N70" s="394"/>
      <c r="O70" s="394"/>
      <c r="P70" s="394"/>
      <c r="Q70" s="394"/>
    </row>
    <row r="71" spans="1:17" s="229" customFormat="1">
      <c r="A71" s="225">
        <v>44105</v>
      </c>
      <c r="B71" s="392">
        <f t="shared" si="1"/>
        <v>48694.575000000004</v>
      </c>
      <c r="C71" s="393">
        <f>(SUM(B62:B71)/SUM(B50:B59))-1</f>
        <v>7.509231663603777E-2</v>
      </c>
      <c r="D71" s="392">
        <v>926.36900000000003</v>
      </c>
      <c r="E71" s="403">
        <v>49620.944000000003</v>
      </c>
      <c r="F71" s="394"/>
      <c r="G71" s="394"/>
      <c r="H71" s="394"/>
      <c r="I71" s="394"/>
      <c r="J71" s="394"/>
      <c r="K71" s="394"/>
      <c r="L71" s="394"/>
      <c r="M71" s="394"/>
      <c r="N71" s="394"/>
      <c r="O71" s="394"/>
      <c r="P71" s="394"/>
      <c r="Q71" s="394"/>
    </row>
    <row r="72" spans="1:17" s="229" customFormat="1">
      <c r="A72" s="225">
        <v>44136</v>
      </c>
      <c r="B72" s="392">
        <f t="shared" si="1"/>
        <v>63128.844000000005</v>
      </c>
      <c r="C72" s="393">
        <f>(SUM(B62:B72)/SUM(B50:B60))-1</f>
        <v>0.10064107119265864</v>
      </c>
      <c r="D72" s="392">
        <v>314.79500000000002</v>
      </c>
      <c r="E72" s="403">
        <v>63443.639000000003</v>
      </c>
      <c r="F72" s="394"/>
      <c r="G72" s="394"/>
      <c r="H72" s="394"/>
      <c r="I72" s="394"/>
      <c r="J72" s="394"/>
      <c r="K72" s="394"/>
      <c r="L72" s="394"/>
      <c r="M72" s="394"/>
      <c r="N72" s="394"/>
      <c r="O72" s="394"/>
      <c r="P72" s="394"/>
      <c r="Q72" s="394"/>
    </row>
    <row r="73" spans="1:17" s="235" customFormat="1" ht="17.25" thickBot="1">
      <c r="A73" s="230">
        <v>44166</v>
      </c>
      <c r="B73" s="395">
        <f t="shared" si="1"/>
        <v>39812.690999999999</v>
      </c>
      <c r="C73" s="396">
        <f>(SUM(B62:B73)/SUM(B50:B61))-1</f>
        <v>5.1117602729445766E-2</v>
      </c>
      <c r="D73" s="395">
        <v>1302.067</v>
      </c>
      <c r="E73" s="409">
        <v>41114.758000000002</v>
      </c>
      <c r="F73" s="397"/>
      <c r="G73" s="397"/>
      <c r="H73" s="397"/>
      <c r="I73" s="397"/>
      <c r="J73" s="397"/>
      <c r="K73" s="397"/>
      <c r="L73" s="397"/>
      <c r="M73" s="397"/>
      <c r="N73" s="397"/>
      <c r="O73" s="397"/>
      <c r="P73" s="397"/>
      <c r="Q73" s="397"/>
    </row>
    <row r="74" spans="1:17">
      <c r="A74" s="225">
        <v>44197</v>
      </c>
      <c r="B74" s="389">
        <f t="shared" si="1"/>
        <v>48728.37</v>
      </c>
      <c r="C74" s="390">
        <f>(SUM(B74)/SUM(B62))-1</f>
        <v>4.3935426717041537E-2</v>
      </c>
      <c r="D74" s="392">
        <v>73.468999999999994</v>
      </c>
      <c r="E74" s="403">
        <v>48801.839</v>
      </c>
    </row>
    <row r="75" spans="1:17">
      <c r="A75" s="225">
        <v>44228</v>
      </c>
      <c r="B75" s="392">
        <f t="shared" si="1"/>
        <v>50838.406000000003</v>
      </c>
      <c r="C75" s="393">
        <f>(SUM(B74:B75)/SUM(B62:B63))-1</f>
        <v>0.19960933662431568</v>
      </c>
      <c r="D75" s="392">
        <v>2625.049</v>
      </c>
      <c r="E75" s="403">
        <v>53463.455000000002</v>
      </c>
    </row>
    <row r="76" spans="1:17">
      <c r="A76" s="225">
        <v>44256</v>
      </c>
      <c r="B76" s="392">
        <f t="shared" si="1"/>
        <v>41243.345000000001</v>
      </c>
      <c r="C76" s="393">
        <f>(SUM(B74:B76)/SUM(B62:B64))-1</f>
        <v>0.11215067522241884</v>
      </c>
      <c r="D76" s="392">
        <v>562.53899999999999</v>
      </c>
      <c r="E76" s="403">
        <v>41805.883999999998</v>
      </c>
    </row>
    <row r="77" spans="1:17">
      <c r="A77" s="225">
        <v>44287</v>
      </c>
      <c r="C77" s="393"/>
    </row>
    <row r="78" spans="1:17">
      <c r="A78" s="225">
        <v>44317</v>
      </c>
      <c r="C78" s="393"/>
    </row>
    <row r="79" spans="1:17">
      <c r="A79" s="225">
        <v>44348</v>
      </c>
      <c r="C79" s="393"/>
    </row>
    <row r="80" spans="1:17">
      <c r="A80" s="225">
        <v>44378</v>
      </c>
      <c r="C80" s="393"/>
    </row>
    <row r="81" spans="1:3">
      <c r="A81" s="225">
        <v>44409</v>
      </c>
      <c r="C81" s="393"/>
    </row>
    <row r="82" spans="1:3">
      <c r="A82" s="225">
        <v>44440</v>
      </c>
      <c r="C82" s="393"/>
    </row>
    <row r="83" spans="1:3">
      <c r="A83" s="225">
        <v>44470</v>
      </c>
      <c r="C83" s="393"/>
    </row>
    <row r="84" spans="1:3">
      <c r="A84" s="225">
        <v>44501</v>
      </c>
      <c r="C84" s="393"/>
    </row>
    <row r="85" spans="1:3">
      <c r="A85" s="225">
        <v>44531</v>
      </c>
      <c r="C85" s="393"/>
    </row>
    <row r="86" spans="1:3">
      <c r="A86" s="225"/>
      <c r="C86" s="393"/>
    </row>
    <row r="87" spans="1:3">
      <c r="A87" s="225"/>
      <c r="C87" s="393"/>
    </row>
    <row r="88" spans="1:3">
      <c r="A88" s="225"/>
      <c r="C88" s="393"/>
    </row>
    <row r="89" spans="1:3">
      <c r="A89" s="225"/>
      <c r="C89" s="393"/>
    </row>
    <row r="90" spans="1:3">
      <c r="A90" s="225"/>
      <c r="C90" s="393"/>
    </row>
    <row r="91" spans="1:3">
      <c r="A91" s="225"/>
      <c r="C91" s="393"/>
    </row>
    <row r="92" spans="1:3">
      <c r="A92" s="225"/>
      <c r="C92" s="393"/>
    </row>
    <row r="93" spans="1:3">
      <c r="A93" s="225"/>
      <c r="C93" s="393"/>
    </row>
    <row r="94" spans="1:3">
      <c r="A94" s="225"/>
      <c r="C94" s="393"/>
    </row>
    <row r="95" spans="1:3">
      <c r="A95" s="225"/>
      <c r="C95" s="393"/>
    </row>
    <row r="96" spans="1:3">
      <c r="A96" s="225"/>
      <c r="C96" s="393"/>
    </row>
    <row r="97" spans="1:3">
      <c r="A97" s="225"/>
      <c r="C97" s="393"/>
    </row>
    <row r="98" spans="1:3">
      <c r="A98" s="225"/>
      <c r="C98" s="393"/>
    </row>
    <row r="99" spans="1:3">
      <c r="A99" s="225"/>
      <c r="C99" s="393"/>
    </row>
    <row r="100" spans="1:3">
      <c r="A100" s="225"/>
      <c r="C100" s="393"/>
    </row>
    <row r="101" spans="1:3">
      <c r="A101" s="225"/>
      <c r="C101" s="393"/>
    </row>
    <row r="102" spans="1:3">
      <c r="A102" s="225"/>
      <c r="C102" s="393"/>
    </row>
  </sheetData>
  <phoneticPr fontId="3"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0000"/>
  </sheetPr>
  <dimension ref="A1:BH121"/>
  <sheetViews>
    <sheetView zoomScale="85" zoomScaleNormal="85" workbookViewId="0">
      <pane ySplit="1" topLeftCell="A55" activePane="bottomLeft" state="frozen"/>
      <selection activeCell="Q65" sqref="Q65"/>
      <selection pane="bottomLeft" activeCell="Y93" sqref="Y93"/>
    </sheetView>
  </sheetViews>
  <sheetFormatPr defaultRowHeight="16.5"/>
  <cols>
    <col min="1" max="1" width="10.875" style="258" bestFit="1" customWidth="1"/>
    <col min="2" max="2" width="10.25" style="392" bestFit="1" customWidth="1"/>
    <col min="3" max="3" width="8.125" style="392" bestFit="1" customWidth="1"/>
    <col min="4" max="4" width="7.375" style="392" bestFit="1" customWidth="1"/>
    <col min="5" max="5" width="8.375" style="414" bestFit="1" customWidth="1"/>
    <col min="6" max="6" width="7.875" style="394" bestFit="1" customWidth="1"/>
    <col min="7" max="7" width="10" style="392" bestFit="1" customWidth="1"/>
    <col min="8" max="9" width="7.375" style="392" bestFit="1" customWidth="1"/>
    <col min="10" max="12" width="8.375" style="392" bestFit="1" customWidth="1"/>
    <col min="13" max="13" width="10" style="392" bestFit="1" customWidth="1"/>
    <col min="14" max="14" width="8.375" style="392" bestFit="1" customWidth="1"/>
    <col min="15" max="15" width="9.5" style="392" bestFit="1" customWidth="1"/>
    <col min="16" max="16" width="7.75" style="392" bestFit="1" customWidth="1"/>
    <col min="17" max="17" width="7.375" style="392" bestFit="1" customWidth="1"/>
    <col min="18" max="18" width="8.875" style="392" bestFit="1" customWidth="1"/>
    <col min="19" max="19" width="7.75" style="392" bestFit="1" customWidth="1"/>
    <col min="20" max="21" width="7.375" style="392" bestFit="1" customWidth="1"/>
    <col min="22" max="22" width="8.375" style="392" bestFit="1" customWidth="1"/>
    <col min="23" max="24" width="7.375" style="392" bestFit="1" customWidth="1"/>
    <col min="25" max="25" width="10.875" style="258" bestFit="1" customWidth="1"/>
    <col min="26" max="26" width="8.875" style="404" bestFit="1" customWidth="1"/>
    <col min="27" max="27" width="8.125" style="404" bestFit="1" customWidth="1"/>
    <col min="28" max="28" width="7.375" style="406" bestFit="1" customWidth="1"/>
    <col min="29" max="29" width="8.5" style="406" bestFit="1" customWidth="1"/>
    <col min="30" max="30" width="7.375" style="407" bestFit="1" customWidth="1"/>
    <col min="31" max="32" width="8.5" style="404" bestFit="1" customWidth="1"/>
    <col min="33" max="33" width="7.375" style="404" bestFit="1" customWidth="1"/>
    <col min="34" max="34" width="7.375" style="404" customWidth="1"/>
    <col min="35" max="35" width="7.375" style="404" bestFit="1" customWidth="1"/>
    <col min="36" max="36" width="9.5" style="404" bestFit="1" customWidth="1"/>
    <col min="37" max="37" width="7.375" style="404" bestFit="1" customWidth="1"/>
    <col min="38" max="38" width="7.375" style="406" bestFit="1" customWidth="1"/>
    <col min="56" max="56" width="8.25" style="227" customWidth="1"/>
    <col min="57" max="57" width="7.5" style="227" bestFit="1" customWidth="1"/>
    <col min="58" max="58" width="7.5" style="228" bestFit="1" customWidth="1"/>
    <col min="59" max="60" width="9.5" style="254" bestFit="1" customWidth="1"/>
  </cols>
  <sheetData>
    <row r="1" spans="1:60" ht="50.25" thickBot="1">
      <c r="A1" s="212" t="s">
        <v>571</v>
      </c>
      <c r="B1" s="213" t="s">
        <v>598</v>
      </c>
      <c r="C1" s="213" t="s">
        <v>573</v>
      </c>
      <c r="D1" s="213" t="s">
        <v>575</v>
      </c>
      <c r="E1" s="214" t="s">
        <v>574</v>
      </c>
      <c r="F1" s="315" t="s">
        <v>867</v>
      </c>
      <c r="G1" s="213" t="s">
        <v>868</v>
      </c>
      <c r="H1" s="213" t="s">
        <v>848</v>
      </c>
      <c r="I1" s="213" t="s">
        <v>849</v>
      </c>
      <c r="J1" s="213" t="s">
        <v>662</v>
      </c>
      <c r="K1" s="213" t="s">
        <v>546</v>
      </c>
      <c r="L1" s="213" t="s">
        <v>869</v>
      </c>
      <c r="M1" s="213" t="s">
        <v>850</v>
      </c>
      <c r="N1" s="213" t="s">
        <v>870</v>
      </c>
      <c r="O1" s="213" t="s">
        <v>871</v>
      </c>
      <c r="P1" s="213" t="s">
        <v>872</v>
      </c>
      <c r="Q1" s="213" t="s">
        <v>873</v>
      </c>
      <c r="R1" s="213" t="s">
        <v>580</v>
      </c>
      <c r="S1" s="213" t="s">
        <v>874</v>
      </c>
      <c r="T1" s="213" t="s">
        <v>875</v>
      </c>
      <c r="U1" s="213" t="s">
        <v>876</v>
      </c>
      <c r="V1" s="213" t="s">
        <v>577</v>
      </c>
      <c r="W1" s="213" t="s">
        <v>877</v>
      </c>
      <c r="X1" s="213" t="s">
        <v>878</v>
      </c>
      <c r="Y1" s="212" t="s">
        <v>773</v>
      </c>
      <c r="Z1" s="213" t="s">
        <v>601</v>
      </c>
      <c r="AA1" s="213" t="s">
        <v>573</v>
      </c>
      <c r="AB1" s="214" t="s">
        <v>575</v>
      </c>
      <c r="AC1" s="214" t="s">
        <v>574</v>
      </c>
      <c r="AD1" s="315" t="s">
        <v>599</v>
      </c>
      <c r="AE1" s="213" t="s">
        <v>588</v>
      </c>
      <c r="AF1" s="213" t="s">
        <v>579</v>
      </c>
      <c r="AG1" s="213" t="s">
        <v>591</v>
      </c>
      <c r="AH1" s="213" t="s">
        <v>600</v>
      </c>
      <c r="AI1" s="213" t="s">
        <v>580</v>
      </c>
      <c r="AJ1" s="213" t="s">
        <v>602</v>
      </c>
      <c r="AK1" s="213" t="s">
        <v>603</v>
      </c>
      <c r="AL1" s="214" t="s">
        <v>577</v>
      </c>
      <c r="BD1" s="217"/>
      <c r="BE1" s="217"/>
      <c r="BF1" s="218"/>
      <c r="BG1" s="69"/>
      <c r="BH1" s="69"/>
    </row>
    <row r="2" spans="1:60" s="224" customFormat="1">
      <c r="A2" s="220">
        <v>42005</v>
      </c>
      <c r="B2" s="389">
        <f t="shared" ref="B2:B49" si="0">E2-D2</f>
        <v>613029.70000000007</v>
      </c>
      <c r="C2" s="390"/>
      <c r="D2" s="389">
        <v>5710.2</v>
      </c>
      <c r="E2" s="398">
        <v>618739.9</v>
      </c>
      <c r="F2" s="391">
        <v>8099.3</v>
      </c>
      <c r="G2" s="391">
        <v>9974.6</v>
      </c>
      <c r="H2" s="391">
        <v>3260.3</v>
      </c>
      <c r="I2" s="391">
        <v>0</v>
      </c>
      <c r="J2" s="391">
        <v>82795.399999999994</v>
      </c>
      <c r="K2" s="391">
        <v>116773</v>
      </c>
      <c r="L2" s="391">
        <v>36260.400000000001</v>
      </c>
      <c r="M2" s="391">
        <v>93423.3</v>
      </c>
      <c r="N2" s="391">
        <v>75916.7</v>
      </c>
      <c r="O2" s="391">
        <v>34057.5</v>
      </c>
      <c r="P2" s="391">
        <v>48100.9</v>
      </c>
      <c r="Q2" s="391">
        <v>20186</v>
      </c>
      <c r="R2" s="391">
        <v>56093</v>
      </c>
      <c r="S2" s="391"/>
      <c r="T2" s="391"/>
      <c r="U2" s="391">
        <v>0</v>
      </c>
      <c r="V2" s="391">
        <v>63.5</v>
      </c>
      <c r="W2" s="391">
        <v>2993.6</v>
      </c>
      <c r="X2" s="391">
        <v>0</v>
      </c>
      <c r="Y2" s="220">
        <v>42005</v>
      </c>
      <c r="Z2" s="399">
        <f t="shared" ref="Z2:Z60" si="1">AC2-AB2</f>
        <v>169183.78</v>
      </c>
      <c r="AA2" s="400"/>
      <c r="AB2" s="399">
        <v>1136.03</v>
      </c>
      <c r="AC2" s="402">
        <v>170319.81</v>
      </c>
      <c r="AD2" s="401"/>
      <c r="AE2" s="401"/>
      <c r="AF2" s="401"/>
      <c r="AG2" s="401"/>
      <c r="AH2" s="401"/>
      <c r="AI2" s="401"/>
      <c r="AJ2" s="401"/>
      <c r="AK2" s="401"/>
      <c r="AL2" s="402"/>
      <c r="BD2" s="222"/>
      <c r="BE2" s="222"/>
      <c r="BF2" s="223"/>
      <c r="BG2" s="222"/>
      <c r="BH2" s="222"/>
    </row>
    <row r="3" spans="1:60" s="229" customFormat="1">
      <c r="A3" s="225">
        <v>42036</v>
      </c>
      <c r="B3" s="392">
        <f t="shared" si="0"/>
        <v>440493.6</v>
      </c>
      <c r="C3" s="393"/>
      <c r="D3" s="392">
        <v>11418.9</v>
      </c>
      <c r="E3" s="403">
        <v>451912.5</v>
      </c>
      <c r="F3" s="394">
        <v>7923.4</v>
      </c>
      <c r="G3" s="394">
        <v>8950.7999999999993</v>
      </c>
      <c r="H3" s="394">
        <v>2246.6</v>
      </c>
      <c r="I3" s="394">
        <v>0</v>
      </c>
      <c r="J3" s="394">
        <v>78100.600000000006</v>
      </c>
      <c r="K3" s="394">
        <v>86022.399999999994</v>
      </c>
      <c r="L3" s="394">
        <v>9659.9</v>
      </c>
      <c r="M3" s="394">
        <v>39691.9</v>
      </c>
      <c r="N3" s="394">
        <v>19498.8</v>
      </c>
      <c r="O3" s="394">
        <v>28144.3</v>
      </c>
      <c r="P3" s="394">
        <v>47849.4</v>
      </c>
      <c r="Q3" s="394">
        <v>67497.5</v>
      </c>
      <c r="R3" s="394">
        <v>28593.7</v>
      </c>
      <c r="S3" s="394"/>
      <c r="T3" s="394"/>
      <c r="U3" s="394">
        <v>4002.1</v>
      </c>
      <c r="V3" s="394">
        <v>116</v>
      </c>
      <c r="W3" s="394">
        <v>5282.4</v>
      </c>
      <c r="X3" s="394">
        <v>0</v>
      </c>
      <c r="Y3" s="225">
        <v>42036</v>
      </c>
      <c r="Z3" s="404">
        <f t="shared" si="1"/>
        <v>144407.56</v>
      </c>
      <c r="AA3" s="405"/>
      <c r="AB3" s="404">
        <v>6283.04</v>
      </c>
      <c r="AC3" s="408">
        <v>150690.6</v>
      </c>
      <c r="AD3" s="407"/>
      <c r="AE3" s="407"/>
      <c r="AF3" s="407"/>
      <c r="AG3" s="407"/>
      <c r="AH3" s="407"/>
      <c r="AI3" s="407"/>
      <c r="AJ3" s="407"/>
      <c r="AK3" s="407"/>
      <c r="AL3" s="408"/>
      <c r="BD3" s="227"/>
      <c r="BE3" s="227"/>
      <c r="BF3" s="228"/>
      <c r="BG3" s="227"/>
      <c r="BH3" s="227"/>
    </row>
    <row r="4" spans="1:60" s="229" customFormat="1">
      <c r="A4" s="225">
        <v>42064</v>
      </c>
      <c r="B4" s="392">
        <f t="shared" si="0"/>
        <v>703095.2</v>
      </c>
      <c r="C4" s="393"/>
      <c r="D4" s="392">
        <v>11546.4</v>
      </c>
      <c r="E4" s="403">
        <v>714641.6</v>
      </c>
      <c r="F4" s="394">
        <v>6970.3</v>
      </c>
      <c r="G4" s="394">
        <v>7982.1</v>
      </c>
      <c r="H4" s="394">
        <v>2906</v>
      </c>
      <c r="I4" s="394">
        <v>0</v>
      </c>
      <c r="J4" s="394">
        <v>154222.9</v>
      </c>
      <c r="K4" s="394">
        <v>90261.2</v>
      </c>
      <c r="L4" s="394">
        <v>10518.7</v>
      </c>
      <c r="M4" s="394">
        <v>155701.20000000001</v>
      </c>
      <c r="N4" s="394">
        <v>4000</v>
      </c>
      <c r="O4" s="394">
        <v>41973.599999999999</v>
      </c>
      <c r="P4" s="394">
        <v>31008.9</v>
      </c>
      <c r="Q4" s="394">
        <v>63178.9</v>
      </c>
      <c r="R4" s="394">
        <v>96415.3</v>
      </c>
      <c r="S4" s="394"/>
      <c r="T4" s="394"/>
      <c r="U4" s="394">
        <v>12991.1</v>
      </c>
      <c r="V4" s="394">
        <v>76.099999999999994</v>
      </c>
      <c r="W4" s="394">
        <v>25384.799999999999</v>
      </c>
      <c r="X4" s="394">
        <v>0</v>
      </c>
      <c r="Y4" s="225">
        <v>42064</v>
      </c>
      <c r="Z4" s="404">
        <f t="shared" si="1"/>
        <v>123848.42</v>
      </c>
      <c r="AA4" s="405"/>
      <c r="AB4" s="404">
        <v>778.66</v>
      </c>
      <c r="AC4" s="408">
        <v>124627.08</v>
      </c>
      <c r="AD4" s="407"/>
      <c r="AE4" s="407"/>
      <c r="AF4" s="407"/>
      <c r="AG4" s="407"/>
      <c r="AH4" s="407"/>
      <c r="AI4" s="407"/>
      <c r="AJ4" s="407"/>
      <c r="AK4" s="407"/>
      <c r="AL4" s="408"/>
      <c r="BD4" s="227"/>
      <c r="BE4" s="227"/>
      <c r="BF4" s="228"/>
      <c r="BG4" s="227"/>
      <c r="BH4" s="227"/>
    </row>
    <row r="5" spans="1:60" s="229" customFormat="1">
      <c r="A5" s="225">
        <v>42095</v>
      </c>
      <c r="B5" s="392">
        <f t="shared" si="0"/>
        <v>558022.79999999993</v>
      </c>
      <c r="C5" s="393"/>
      <c r="D5" s="392">
        <v>8716.4</v>
      </c>
      <c r="E5" s="403">
        <v>566739.19999999995</v>
      </c>
      <c r="F5" s="394">
        <v>9538.7999999999993</v>
      </c>
      <c r="G5" s="394">
        <v>8141.3</v>
      </c>
      <c r="H5" s="394">
        <v>3771.4</v>
      </c>
      <c r="I5" s="394">
        <v>0</v>
      </c>
      <c r="J5" s="394">
        <v>130465</v>
      </c>
      <c r="K5" s="394">
        <v>87916.3</v>
      </c>
      <c r="L5" s="394">
        <v>513</v>
      </c>
      <c r="M5" s="394">
        <v>67252.899999999994</v>
      </c>
      <c r="N5" s="394">
        <v>42678.7</v>
      </c>
      <c r="O5" s="394">
        <v>63868.3</v>
      </c>
      <c r="P5" s="394">
        <v>49559.199999999997</v>
      </c>
      <c r="Q5" s="394">
        <v>11464</v>
      </c>
      <c r="R5" s="394">
        <v>47905.4</v>
      </c>
      <c r="S5" s="394"/>
      <c r="T5" s="394"/>
      <c r="U5" s="394">
        <v>9008.5</v>
      </c>
      <c r="V5" s="394">
        <v>79.8</v>
      </c>
      <c r="W5" s="394">
        <v>28866</v>
      </c>
      <c r="X5" s="394">
        <v>0</v>
      </c>
      <c r="Y5" s="225">
        <v>42095</v>
      </c>
      <c r="Z5" s="404">
        <f t="shared" si="1"/>
        <v>75236.3</v>
      </c>
      <c r="AA5" s="405"/>
      <c r="AB5" s="404">
        <v>981.98</v>
      </c>
      <c r="AC5" s="408">
        <v>76218.28</v>
      </c>
      <c r="AD5" s="407"/>
      <c r="AE5" s="407"/>
      <c r="AF5" s="407"/>
      <c r="AG5" s="407"/>
      <c r="AH5" s="407"/>
      <c r="AI5" s="407"/>
      <c r="AJ5" s="407"/>
      <c r="AK5" s="407"/>
      <c r="AL5" s="408"/>
      <c r="BD5" s="227"/>
      <c r="BE5" s="227"/>
      <c r="BF5" s="228"/>
      <c r="BG5" s="227"/>
      <c r="BH5" s="227"/>
    </row>
    <row r="6" spans="1:60" s="229" customFormat="1">
      <c r="A6" s="225">
        <v>42125</v>
      </c>
      <c r="B6" s="392">
        <f t="shared" si="0"/>
        <v>448125.9</v>
      </c>
      <c r="C6" s="393"/>
      <c r="D6" s="392">
        <v>1209.5</v>
      </c>
      <c r="E6" s="403">
        <v>449335.4</v>
      </c>
      <c r="F6" s="394">
        <v>6249.8</v>
      </c>
      <c r="G6" s="394">
        <v>0</v>
      </c>
      <c r="H6" s="394">
        <v>1121.3</v>
      </c>
      <c r="I6" s="394">
        <v>0</v>
      </c>
      <c r="J6" s="394">
        <v>109054.8</v>
      </c>
      <c r="K6" s="394">
        <v>54963.7</v>
      </c>
      <c r="L6" s="394">
        <v>0</v>
      </c>
      <c r="M6" s="394">
        <v>64167.9</v>
      </c>
      <c r="N6" s="394">
        <v>34438.9</v>
      </c>
      <c r="O6" s="394">
        <v>0.7</v>
      </c>
      <c r="P6" s="394">
        <v>40083.300000000003</v>
      </c>
      <c r="Q6" s="394">
        <v>41264</v>
      </c>
      <c r="R6" s="394">
        <v>56250.9</v>
      </c>
      <c r="S6" s="394"/>
      <c r="T6" s="394"/>
      <c r="U6" s="394">
        <v>11010.2</v>
      </c>
      <c r="V6" s="394">
        <v>19607.599999999999</v>
      </c>
      <c r="W6" s="394">
        <v>6702.8</v>
      </c>
      <c r="X6" s="394">
        <v>0</v>
      </c>
      <c r="Y6" s="225">
        <v>42125</v>
      </c>
      <c r="Z6" s="404">
        <f t="shared" si="1"/>
        <v>113071</v>
      </c>
      <c r="AA6" s="405"/>
      <c r="AB6" s="404">
        <v>157.30000000000001</v>
      </c>
      <c r="AC6" s="408">
        <v>113228.3</v>
      </c>
      <c r="AD6" s="407"/>
      <c r="AE6" s="407"/>
      <c r="AF6" s="407"/>
      <c r="AG6" s="407"/>
      <c r="AH6" s="407"/>
      <c r="AI6" s="407"/>
      <c r="AJ6" s="407"/>
      <c r="AK6" s="407"/>
      <c r="AL6" s="408"/>
      <c r="BD6" s="227"/>
      <c r="BE6" s="227"/>
      <c r="BF6" s="228"/>
      <c r="BG6" s="227"/>
      <c r="BH6" s="227"/>
    </row>
    <row r="7" spans="1:60" s="229" customFormat="1">
      <c r="A7" s="225">
        <v>42156</v>
      </c>
      <c r="B7" s="392">
        <f t="shared" si="0"/>
        <v>691667.4</v>
      </c>
      <c r="C7" s="393"/>
      <c r="D7" s="392">
        <v>21110.1</v>
      </c>
      <c r="E7" s="403">
        <v>712777.5</v>
      </c>
      <c r="F7" s="394">
        <v>3992.3</v>
      </c>
      <c r="G7" s="394">
        <v>0</v>
      </c>
      <c r="H7" s="394">
        <v>2087.8000000000002</v>
      </c>
      <c r="I7" s="394">
        <v>0</v>
      </c>
      <c r="J7" s="394">
        <v>144339.20000000001</v>
      </c>
      <c r="K7" s="394">
        <v>105772</v>
      </c>
      <c r="L7" s="394">
        <v>0</v>
      </c>
      <c r="M7" s="394">
        <v>73515.3</v>
      </c>
      <c r="N7" s="394">
        <v>40462.9</v>
      </c>
      <c r="O7" s="394">
        <v>78820.3</v>
      </c>
      <c r="P7" s="394">
        <v>50537.3</v>
      </c>
      <c r="Q7" s="394">
        <v>79757.8</v>
      </c>
      <c r="R7" s="394">
        <v>69052.800000000003</v>
      </c>
      <c r="S7" s="394"/>
      <c r="T7" s="394"/>
      <c r="U7" s="394">
        <v>8807.4</v>
      </c>
      <c r="V7" s="394">
        <v>31958.5</v>
      </c>
      <c r="W7" s="394">
        <v>23565.599999999999</v>
      </c>
      <c r="X7" s="394">
        <v>0</v>
      </c>
      <c r="Y7" s="225">
        <v>42156</v>
      </c>
      <c r="Z7" s="404">
        <f t="shared" si="1"/>
        <v>133952.82999999999</v>
      </c>
      <c r="AA7" s="405"/>
      <c r="AB7" s="404">
        <v>439.73</v>
      </c>
      <c r="AC7" s="408">
        <v>134392.56</v>
      </c>
      <c r="AD7" s="407"/>
      <c r="AE7" s="407"/>
      <c r="AF7" s="407"/>
      <c r="AG7" s="407"/>
      <c r="AH7" s="407"/>
      <c r="AI7" s="407"/>
      <c r="AJ7" s="407"/>
      <c r="AK7" s="407"/>
      <c r="AL7" s="408"/>
      <c r="BD7" s="227"/>
      <c r="BE7" s="227"/>
      <c r="BF7" s="228"/>
      <c r="BG7" s="227"/>
      <c r="BH7" s="227"/>
    </row>
    <row r="8" spans="1:60" s="229" customFormat="1">
      <c r="A8" s="225">
        <v>42186</v>
      </c>
      <c r="B8" s="392">
        <f t="shared" si="0"/>
        <v>511943.4</v>
      </c>
      <c r="C8" s="393"/>
      <c r="D8" s="392">
        <v>9179.5</v>
      </c>
      <c r="E8" s="403">
        <v>521122.9</v>
      </c>
      <c r="F8" s="394">
        <v>15601.7</v>
      </c>
      <c r="G8" s="394">
        <v>0</v>
      </c>
      <c r="H8" s="394">
        <v>4036.2</v>
      </c>
      <c r="I8" s="394">
        <v>0</v>
      </c>
      <c r="J8" s="394">
        <v>82218.5</v>
      </c>
      <c r="K8" s="394">
        <v>69845.899999999994</v>
      </c>
      <c r="L8" s="394">
        <v>18.399999999999999</v>
      </c>
      <c r="M8" s="394">
        <v>59096.9</v>
      </c>
      <c r="N8" s="394">
        <v>39993.5</v>
      </c>
      <c r="O8" s="394">
        <v>43450.7</v>
      </c>
      <c r="P8" s="394">
        <v>46377.9</v>
      </c>
      <c r="Q8" s="394">
        <v>28223.4</v>
      </c>
      <c r="R8" s="394">
        <v>49347.3</v>
      </c>
      <c r="S8" s="394"/>
      <c r="T8" s="394"/>
      <c r="U8" s="394">
        <v>16092.4</v>
      </c>
      <c r="V8" s="394">
        <v>60224.9</v>
      </c>
      <c r="W8" s="394">
        <v>6302.9</v>
      </c>
      <c r="X8" s="394">
        <v>0</v>
      </c>
      <c r="Y8" s="225">
        <v>42186</v>
      </c>
      <c r="Z8" s="404">
        <f t="shared" si="1"/>
        <v>123150.45</v>
      </c>
      <c r="AA8" s="405"/>
      <c r="AB8" s="404">
        <v>4275.09</v>
      </c>
      <c r="AC8" s="408">
        <v>127425.54</v>
      </c>
      <c r="AD8" s="407"/>
      <c r="AE8" s="407"/>
      <c r="AF8" s="407"/>
      <c r="AG8" s="407"/>
      <c r="AH8" s="407"/>
      <c r="AI8" s="407"/>
      <c r="AJ8" s="407"/>
      <c r="AK8" s="407"/>
      <c r="AL8" s="408"/>
      <c r="BD8" s="227"/>
      <c r="BE8" s="227"/>
      <c r="BF8" s="228"/>
      <c r="BG8" s="227"/>
      <c r="BH8" s="227"/>
    </row>
    <row r="9" spans="1:60" s="229" customFormat="1">
      <c r="A9" s="225">
        <v>42217</v>
      </c>
      <c r="B9" s="392">
        <f t="shared" si="0"/>
        <v>586358.29999999993</v>
      </c>
      <c r="C9" s="393"/>
      <c r="D9" s="392">
        <v>9941.4</v>
      </c>
      <c r="E9" s="403">
        <v>596299.69999999995</v>
      </c>
      <c r="F9" s="394">
        <v>9552.1</v>
      </c>
      <c r="G9" s="394">
        <v>0</v>
      </c>
      <c r="H9" s="394">
        <v>2679.4</v>
      </c>
      <c r="I9" s="394">
        <v>0</v>
      </c>
      <c r="J9" s="394">
        <v>135964.70000000001</v>
      </c>
      <c r="K9" s="394">
        <v>79424.5</v>
      </c>
      <c r="L9" s="394">
        <v>0</v>
      </c>
      <c r="M9" s="394">
        <v>51869</v>
      </c>
      <c r="N9" s="394">
        <v>76102.899999999994</v>
      </c>
      <c r="O9" s="394">
        <v>31331.4</v>
      </c>
      <c r="P9" s="394">
        <v>42847.8</v>
      </c>
      <c r="Q9" s="394">
        <v>57989.8</v>
      </c>
      <c r="R9" s="394">
        <v>57232.1</v>
      </c>
      <c r="S9" s="394"/>
      <c r="T9" s="394"/>
      <c r="U9" s="394">
        <v>7500</v>
      </c>
      <c r="V9" s="394">
        <v>29070.1</v>
      </c>
      <c r="W9" s="394">
        <v>9046.5</v>
      </c>
      <c r="X9" s="394">
        <v>0</v>
      </c>
      <c r="Y9" s="225">
        <v>42217</v>
      </c>
      <c r="Z9" s="404">
        <f t="shared" si="1"/>
        <v>176956.68999999997</v>
      </c>
      <c r="AA9" s="405"/>
      <c r="AB9" s="404">
        <v>394.64</v>
      </c>
      <c r="AC9" s="408">
        <v>177351.33</v>
      </c>
      <c r="AD9" s="407"/>
      <c r="AE9" s="407"/>
      <c r="AF9" s="407"/>
      <c r="AG9" s="407"/>
      <c r="AH9" s="407"/>
      <c r="AI9" s="407"/>
      <c r="AJ9" s="407"/>
      <c r="AK9" s="407"/>
      <c r="AL9" s="408"/>
      <c r="BD9" s="227"/>
      <c r="BE9" s="227"/>
      <c r="BF9" s="228"/>
      <c r="BG9" s="227"/>
      <c r="BH9" s="227"/>
    </row>
    <row r="10" spans="1:60" s="229" customFormat="1">
      <c r="A10" s="225">
        <v>42248</v>
      </c>
      <c r="B10" s="392">
        <f t="shared" si="0"/>
        <v>496597.39999999997</v>
      </c>
      <c r="C10" s="393"/>
      <c r="D10" s="392">
        <v>9095.2000000000007</v>
      </c>
      <c r="E10" s="403">
        <v>505692.6</v>
      </c>
      <c r="F10" s="394">
        <v>7887.2</v>
      </c>
      <c r="G10" s="394">
        <v>5041.8</v>
      </c>
      <c r="H10" s="394">
        <v>3633</v>
      </c>
      <c r="I10" s="394">
        <v>0</v>
      </c>
      <c r="J10" s="394">
        <v>91320.2</v>
      </c>
      <c r="K10" s="394">
        <v>89279.2</v>
      </c>
      <c r="L10" s="394">
        <v>18</v>
      </c>
      <c r="M10" s="394">
        <v>80283.3</v>
      </c>
      <c r="N10" s="394">
        <v>42766.8</v>
      </c>
      <c r="O10" s="394">
        <v>35784.199999999997</v>
      </c>
      <c r="P10" s="394">
        <v>33325</v>
      </c>
      <c r="Q10" s="394">
        <v>18279</v>
      </c>
      <c r="R10" s="394">
        <v>39633.199999999997</v>
      </c>
      <c r="S10" s="394"/>
      <c r="T10" s="394"/>
      <c r="U10" s="394">
        <v>12449.8</v>
      </c>
      <c r="V10" s="394">
        <v>35227.9</v>
      </c>
      <c r="W10" s="394">
        <v>0</v>
      </c>
      <c r="X10" s="394">
        <v>0</v>
      </c>
      <c r="Y10" s="225">
        <v>42248</v>
      </c>
      <c r="Z10" s="404">
        <f t="shared" si="1"/>
        <v>262730.99</v>
      </c>
      <c r="AA10" s="405"/>
      <c r="AB10" s="404">
        <v>14584.67</v>
      </c>
      <c r="AC10" s="408">
        <v>277315.65999999997</v>
      </c>
      <c r="AD10" s="407"/>
      <c r="AE10" s="407"/>
      <c r="AF10" s="407"/>
      <c r="AG10" s="407"/>
      <c r="AH10" s="407"/>
      <c r="AI10" s="407"/>
      <c r="AJ10" s="407"/>
      <c r="AK10" s="407"/>
      <c r="AL10" s="408"/>
      <c r="BD10" s="227"/>
      <c r="BE10" s="227"/>
      <c r="BF10" s="228"/>
      <c r="BG10" s="227"/>
      <c r="BH10" s="227"/>
    </row>
    <row r="11" spans="1:60" s="229" customFormat="1">
      <c r="A11" s="225">
        <v>42278</v>
      </c>
      <c r="B11" s="392">
        <f t="shared" si="0"/>
        <v>554726.6</v>
      </c>
      <c r="C11" s="393"/>
      <c r="D11" s="392">
        <v>6292.1</v>
      </c>
      <c r="E11" s="403">
        <v>561018.69999999995</v>
      </c>
      <c r="F11" s="394">
        <v>3988.6</v>
      </c>
      <c r="G11" s="394">
        <v>0</v>
      </c>
      <c r="H11" s="394">
        <v>3186.1</v>
      </c>
      <c r="I11" s="394">
        <v>0</v>
      </c>
      <c r="J11" s="394">
        <v>109508.3</v>
      </c>
      <c r="K11" s="394">
        <v>72418.5</v>
      </c>
      <c r="L11" s="394">
        <v>0</v>
      </c>
      <c r="M11" s="394">
        <v>82942</v>
      </c>
      <c r="N11" s="394">
        <v>65630.600000000006</v>
      </c>
      <c r="O11" s="394">
        <v>37360.699999999997</v>
      </c>
      <c r="P11" s="394">
        <v>50989.7</v>
      </c>
      <c r="Q11" s="394">
        <v>19269.5</v>
      </c>
      <c r="R11" s="394">
        <v>53953.5</v>
      </c>
      <c r="S11" s="394"/>
      <c r="T11" s="394"/>
      <c r="U11" s="394">
        <v>14704.4</v>
      </c>
      <c r="V11" s="394">
        <v>35820.699999999997</v>
      </c>
      <c r="W11" s="394">
        <v>6814.5</v>
      </c>
      <c r="X11" s="394">
        <v>0</v>
      </c>
      <c r="Y11" s="225">
        <v>42278</v>
      </c>
      <c r="Z11" s="404">
        <f t="shared" si="1"/>
        <v>168465.22</v>
      </c>
      <c r="AA11" s="405"/>
      <c r="AB11" s="404">
        <v>9173.1200000000008</v>
      </c>
      <c r="AC11" s="408">
        <v>177638.34</v>
      </c>
      <c r="AD11" s="407"/>
      <c r="AE11" s="407"/>
      <c r="AF11" s="407"/>
      <c r="AG11" s="407"/>
      <c r="AH11" s="407"/>
      <c r="AI11" s="407"/>
      <c r="AJ11" s="407"/>
      <c r="AK11" s="407"/>
      <c r="AL11" s="408"/>
      <c r="BD11" s="227"/>
      <c r="BE11" s="227"/>
      <c r="BF11" s="228"/>
      <c r="BG11" s="227"/>
      <c r="BH11" s="227"/>
    </row>
    <row r="12" spans="1:60" s="229" customFormat="1">
      <c r="A12" s="225">
        <v>42309</v>
      </c>
      <c r="B12" s="392">
        <f t="shared" si="0"/>
        <v>621546.1</v>
      </c>
      <c r="C12" s="393"/>
      <c r="D12" s="392">
        <v>6853.6</v>
      </c>
      <c r="E12" s="403">
        <v>628399.69999999995</v>
      </c>
      <c r="F12" s="394">
        <v>2920.5</v>
      </c>
      <c r="G12" s="394">
        <v>4332</v>
      </c>
      <c r="H12" s="394">
        <v>3537.5</v>
      </c>
      <c r="I12" s="394">
        <v>2926.3</v>
      </c>
      <c r="J12" s="394">
        <v>187251.5</v>
      </c>
      <c r="K12" s="394">
        <v>106293.8</v>
      </c>
      <c r="L12" s="394">
        <v>12053</v>
      </c>
      <c r="M12" s="394">
        <v>61552.800000000003</v>
      </c>
      <c r="N12" s="394">
        <v>43459.7</v>
      </c>
      <c r="O12" s="394">
        <v>26721.4</v>
      </c>
      <c r="P12" s="394">
        <v>33707.699999999997</v>
      </c>
      <c r="Q12" s="394">
        <v>48764.4</v>
      </c>
      <c r="R12" s="394">
        <v>25224.400000000001</v>
      </c>
      <c r="S12" s="394"/>
      <c r="T12" s="394"/>
      <c r="U12" s="394">
        <v>8249.5</v>
      </c>
      <c r="V12" s="394">
        <v>28873.7</v>
      </c>
      <c r="W12" s="394">
        <v>25980.3</v>
      </c>
      <c r="X12" s="394">
        <v>0</v>
      </c>
      <c r="Y12" s="225">
        <v>42309</v>
      </c>
      <c r="Z12" s="404">
        <f t="shared" si="1"/>
        <v>117268.32</v>
      </c>
      <c r="AA12" s="405"/>
      <c r="AB12" s="404">
        <v>1109.03</v>
      </c>
      <c r="AC12" s="408">
        <v>118377.35</v>
      </c>
      <c r="AD12" s="407"/>
      <c r="AE12" s="407"/>
      <c r="AF12" s="407"/>
      <c r="AG12" s="407"/>
      <c r="AH12" s="407"/>
      <c r="AI12" s="407"/>
      <c r="AJ12" s="407"/>
      <c r="AK12" s="407"/>
      <c r="AL12" s="408"/>
      <c r="BD12" s="227"/>
      <c r="BE12" s="227"/>
      <c r="BF12" s="228"/>
      <c r="BG12" s="227"/>
      <c r="BH12" s="227"/>
    </row>
    <row r="13" spans="1:60" s="235" customFormat="1" ht="17.25" thickBot="1">
      <c r="A13" s="230">
        <v>42339</v>
      </c>
      <c r="B13" s="395">
        <f t="shared" si="0"/>
        <v>504201.1</v>
      </c>
      <c r="C13" s="396"/>
      <c r="D13" s="395">
        <v>10091.700000000001</v>
      </c>
      <c r="E13" s="409">
        <v>514292.8</v>
      </c>
      <c r="F13" s="397">
        <v>8997.7000000000007</v>
      </c>
      <c r="G13" s="397">
        <v>0</v>
      </c>
      <c r="H13" s="397">
        <v>3906</v>
      </c>
      <c r="I13" s="397">
        <v>5291.6</v>
      </c>
      <c r="J13" s="397">
        <v>84797</v>
      </c>
      <c r="K13" s="397">
        <v>98619</v>
      </c>
      <c r="L13" s="397">
        <v>39366.300000000003</v>
      </c>
      <c r="M13" s="397">
        <v>53543.7</v>
      </c>
      <c r="N13" s="397">
        <v>5005.3999999999996</v>
      </c>
      <c r="O13" s="397">
        <v>55699.8</v>
      </c>
      <c r="P13" s="397">
        <v>46381.8</v>
      </c>
      <c r="Q13" s="397">
        <v>22136.9</v>
      </c>
      <c r="R13" s="397">
        <v>35908.800000000003</v>
      </c>
      <c r="S13" s="397"/>
      <c r="T13" s="397"/>
      <c r="U13" s="397">
        <v>0</v>
      </c>
      <c r="V13" s="397">
        <v>42573</v>
      </c>
      <c r="W13" s="397">
        <v>379.3</v>
      </c>
      <c r="X13" s="397">
        <v>0</v>
      </c>
      <c r="Y13" s="230">
        <v>42339</v>
      </c>
      <c r="Z13" s="410">
        <f t="shared" si="1"/>
        <v>103699.06</v>
      </c>
      <c r="AA13" s="411"/>
      <c r="AB13" s="410">
        <v>6594.75</v>
      </c>
      <c r="AC13" s="413">
        <v>110293.81</v>
      </c>
      <c r="AD13" s="412"/>
      <c r="AE13" s="412"/>
      <c r="AF13" s="412"/>
      <c r="AG13" s="412"/>
      <c r="AH13" s="412"/>
      <c r="AI13" s="412"/>
      <c r="AJ13" s="412"/>
      <c r="AK13" s="412"/>
      <c r="AL13" s="413"/>
      <c r="BD13" s="233"/>
      <c r="BE13" s="233"/>
      <c r="BF13" s="234"/>
      <c r="BG13" s="233"/>
      <c r="BH13" s="233"/>
    </row>
    <row r="14" spans="1:60" s="224" customFormat="1">
      <c r="A14" s="220">
        <v>42370</v>
      </c>
      <c r="B14" s="389">
        <f t="shared" si="0"/>
        <v>496080.89999999997</v>
      </c>
      <c r="C14" s="390">
        <f>(SUM(B14)/SUM(B2))-1</f>
        <v>-0.19077183373007878</v>
      </c>
      <c r="D14" s="389">
        <v>14376.7</v>
      </c>
      <c r="E14" s="398">
        <v>510457.59999999998</v>
      </c>
      <c r="F14" s="391">
        <v>9079.2000000000007</v>
      </c>
      <c r="G14" s="391">
        <v>0</v>
      </c>
      <c r="H14" s="391">
        <v>3393.8</v>
      </c>
      <c r="I14" s="391">
        <v>8882.9</v>
      </c>
      <c r="J14" s="391">
        <v>54762.5</v>
      </c>
      <c r="K14" s="391">
        <v>96677.4</v>
      </c>
      <c r="L14" s="391">
        <v>24756.3</v>
      </c>
      <c r="M14" s="391">
        <v>84493.3</v>
      </c>
      <c r="N14" s="391">
        <v>40463.800000000003</v>
      </c>
      <c r="O14" s="391">
        <v>12.1</v>
      </c>
      <c r="P14" s="391">
        <v>20541.5</v>
      </c>
      <c r="Q14" s="391">
        <v>42060</v>
      </c>
      <c r="R14" s="391">
        <v>32231.200000000001</v>
      </c>
      <c r="S14" s="391"/>
      <c r="T14" s="391"/>
      <c r="U14" s="391">
        <v>16568.8</v>
      </c>
      <c r="V14" s="391">
        <v>76005.399999999994</v>
      </c>
      <c r="W14" s="391">
        <v>0</v>
      </c>
      <c r="X14" s="391">
        <v>0</v>
      </c>
      <c r="Y14" s="220">
        <v>42370</v>
      </c>
      <c r="Z14" s="399">
        <f t="shared" si="1"/>
        <v>103869.75999999999</v>
      </c>
      <c r="AA14" s="400">
        <f>(SUM(Z14)/SUM(Z2))-1</f>
        <v>-0.38605367488538211</v>
      </c>
      <c r="AB14" s="399">
        <v>2148.9699999999998</v>
      </c>
      <c r="AC14" s="402">
        <v>106018.73</v>
      </c>
      <c r="AD14" s="401"/>
      <c r="AE14" s="401">
        <v>85568</v>
      </c>
      <c r="AF14" s="401"/>
      <c r="AG14" s="401"/>
      <c r="AH14" s="401"/>
      <c r="AI14" s="401">
        <v>20270</v>
      </c>
      <c r="AJ14" s="401"/>
      <c r="AK14" s="401"/>
      <c r="AL14" s="402">
        <v>163.21299999999999</v>
      </c>
      <c r="BD14" s="222"/>
      <c r="BE14" s="222"/>
      <c r="BF14" s="223"/>
      <c r="BG14" s="222"/>
      <c r="BH14" s="222"/>
    </row>
    <row r="15" spans="1:60" s="229" customFormat="1">
      <c r="A15" s="225">
        <v>42401</v>
      </c>
      <c r="B15" s="392">
        <f t="shared" si="0"/>
        <v>506721.1</v>
      </c>
      <c r="C15" s="393">
        <f>(SUM(B14:B15)/SUM(B2:B3))-1</f>
        <v>-4.8144450151221152E-2</v>
      </c>
      <c r="D15" s="392">
        <v>10400.700000000001</v>
      </c>
      <c r="E15" s="403">
        <v>517121.8</v>
      </c>
      <c r="F15" s="394">
        <v>4999.7</v>
      </c>
      <c r="G15" s="394">
        <v>0</v>
      </c>
      <c r="H15" s="394">
        <v>4322.5</v>
      </c>
      <c r="I15" s="394">
        <v>9739.2000000000007</v>
      </c>
      <c r="J15" s="394">
        <v>54530.8</v>
      </c>
      <c r="K15" s="394">
        <v>62162.400000000001</v>
      </c>
      <c r="L15" s="394">
        <v>22498.7</v>
      </c>
      <c r="M15" s="394">
        <v>72918.600000000006</v>
      </c>
      <c r="N15" s="394">
        <v>66026.5</v>
      </c>
      <c r="O15" s="394">
        <v>13495.5</v>
      </c>
      <c r="P15" s="394">
        <v>38611.800000000003</v>
      </c>
      <c r="Q15" s="394">
        <v>30130.2</v>
      </c>
      <c r="R15" s="394">
        <v>30393.5</v>
      </c>
      <c r="S15" s="394"/>
      <c r="T15" s="394"/>
      <c r="U15" s="394">
        <v>0</v>
      </c>
      <c r="V15" s="394">
        <v>96707.9</v>
      </c>
      <c r="W15" s="394">
        <v>10191.700000000001</v>
      </c>
      <c r="X15" s="394">
        <v>0</v>
      </c>
      <c r="Y15" s="225">
        <v>42401</v>
      </c>
      <c r="Z15" s="404">
        <f t="shared" si="1"/>
        <v>143512.47</v>
      </c>
      <c r="AA15" s="405">
        <f>(SUM(Z14:Z15)/SUM(Z2:Z3))-1</f>
        <v>-0.21113181888249843</v>
      </c>
      <c r="AB15" s="404">
        <v>2520.3000000000002</v>
      </c>
      <c r="AC15" s="408">
        <v>146032.76999999999</v>
      </c>
      <c r="AD15" s="407"/>
      <c r="AE15" s="407">
        <v>106944</v>
      </c>
      <c r="AF15" s="407"/>
      <c r="AG15" s="407"/>
      <c r="AH15" s="407"/>
      <c r="AI15" s="407">
        <v>39063</v>
      </c>
      <c r="AJ15" s="407"/>
      <c r="AK15" s="407"/>
      <c r="AL15" s="408">
        <v>10.148999999999999</v>
      </c>
      <c r="BD15" s="227"/>
      <c r="BE15" s="227"/>
      <c r="BF15" s="228"/>
      <c r="BG15" s="227"/>
      <c r="BH15" s="227"/>
    </row>
    <row r="16" spans="1:60" s="229" customFormat="1">
      <c r="A16" s="225">
        <v>42430</v>
      </c>
      <c r="B16" s="392">
        <f t="shared" si="0"/>
        <v>557501.69999999995</v>
      </c>
      <c r="C16" s="393">
        <f>(SUM(B14:B16)/SUM(B2:B4))-1</f>
        <v>-0.11175721990859144</v>
      </c>
      <c r="D16" s="392">
        <v>23021</v>
      </c>
      <c r="E16" s="403">
        <v>580522.69999999995</v>
      </c>
      <c r="F16" s="394">
        <v>10201.700000000001</v>
      </c>
      <c r="G16" s="394">
        <v>0</v>
      </c>
      <c r="H16" s="394">
        <v>1740.6</v>
      </c>
      <c r="I16" s="394">
        <v>10732.4</v>
      </c>
      <c r="J16" s="394">
        <v>55860.6</v>
      </c>
      <c r="K16" s="394">
        <v>125156.4</v>
      </c>
      <c r="L16" s="394">
        <v>41196.6</v>
      </c>
      <c r="M16" s="394">
        <v>67054.600000000006</v>
      </c>
      <c r="N16" s="394">
        <v>65545.399999999994</v>
      </c>
      <c r="O16" s="394">
        <v>7009.4</v>
      </c>
      <c r="P16" s="394">
        <v>36863.300000000003</v>
      </c>
      <c r="Q16" s="394">
        <v>12709.4</v>
      </c>
      <c r="R16" s="394">
        <v>29843.7</v>
      </c>
      <c r="S16" s="394"/>
      <c r="T16" s="394"/>
      <c r="U16" s="394">
        <v>0</v>
      </c>
      <c r="V16" s="394">
        <v>91161.5</v>
      </c>
      <c r="W16" s="394">
        <v>21100.1</v>
      </c>
      <c r="X16" s="394">
        <v>0</v>
      </c>
      <c r="Y16" s="225">
        <v>42430</v>
      </c>
      <c r="Z16" s="404">
        <f t="shared" si="1"/>
        <v>145948.54999999999</v>
      </c>
      <c r="AA16" s="405">
        <f>(SUM(Z14:Z16)/SUM(Z2:Z4))-1</f>
        <v>-0.10083440974821312</v>
      </c>
      <c r="AB16" s="404">
        <v>1637.5</v>
      </c>
      <c r="AC16" s="408">
        <v>147586.04999999999</v>
      </c>
      <c r="AD16" s="407"/>
      <c r="AE16" s="407">
        <v>108216</v>
      </c>
      <c r="AF16" s="407"/>
      <c r="AG16" s="407"/>
      <c r="AH16" s="407"/>
      <c r="AI16" s="407">
        <v>30908</v>
      </c>
      <c r="AJ16" s="407"/>
      <c r="AK16" s="407"/>
      <c r="AL16" s="408">
        <v>52.972000000000001</v>
      </c>
      <c r="BD16" s="227"/>
      <c r="BE16" s="227"/>
      <c r="BF16" s="228"/>
      <c r="BG16" s="227"/>
      <c r="BH16" s="227"/>
    </row>
    <row r="17" spans="1:60" s="229" customFormat="1">
      <c r="A17" s="225">
        <v>42461</v>
      </c>
      <c r="B17" s="392">
        <f t="shared" si="0"/>
        <v>438612</v>
      </c>
      <c r="C17" s="393">
        <f>(SUM(B14:B17)/SUM(B2:B5))-1</f>
        <v>-0.13640368380189183</v>
      </c>
      <c r="D17" s="392">
        <v>4407.7</v>
      </c>
      <c r="E17" s="403">
        <v>443019.7</v>
      </c>
      <c r="F17" s="394">
        <v>7485.8</v>
      </c>
      <c r="G17" s="394">
        <v>0</v>
      </c>
      <c r="H17" s="394">
        <v>1325.9</v>
      </c>
      <c r="I17" s="394">
        <v>9591.7999999999993</v>
      </c>
      <c r="J17" s="394">
        <v>21122.5</v>
      </c>
      <c r="K17" s="394">
        <v>97824.7</v>
      </c>
      <c r="L17" s="394">
        <v>14513.2</v>
      </c>
      <c r="M17" s="394">
        <v>46552.2</v>
      </c>
      <c r="N17" s="394">
        <v>70578.8</v>
      </c>
      <c r="O17" s="394">
        <v>7610.5</v>
      </c>
      <c r="P17" s="394">
        <v>31752.799999999999</v>
      </c>
      <c r="Q17" s="394">
        <v>0</v>
      </c>
      <c r="R17" s="394">
        <v>41882.9</v>
      </c>
      <c r="S17" s="394"/>
      <c r="T17" s="394"/>
      <c r="U17" s="394">
        <v>12779</v>
      </c>
      <c r="V17" s="394">
        <v>78995.899999999994</v>
      </c>
      <c r="W17" s="394">
        <v>498.9</v>
      </c>
      <c r="X17" s="394">
        <v>0</v>
      </c>
      <c r="Y17" s="225">
        <v>42461</v>
      </c>
      <c r="Z17" s="404">
        <f t="shared" si="1"/>
        <v>108652.12</v>
      </c>
      <c r="AA17" s="405">
        <f>(SUM(Z14:Z17)/SUM(Z2:Z5))-1</f>
        <v>-2.0857537213654909E-2</v>
      </c>
      <c r="AB17" s="404">
        <v>844.11</v>
      </c>
      <c r="AC17" s="408">
        <v>109496.23</v>
      </c>
      <c r="AD17" s="407"/>
      <c r="AE17" s="407">
        <v>51096</v>
      </c>
      <c r="AF17" s="407"/>
      <c r="AG17" s="407"/>
      <c r="AH17" s="407"/>
      <c r="AI17" s="407">
        <v>58319</v>
      </c>
      <c r="AJ17" s="407"/>
      <c r="AK17" s="407"/>
      <c r="AL17" s="408">
        <v>67.906999999999996</v>
      </c>
      <c r="BD17" s="227"/>
      <c r="BE17" s="227"/>
      <c r="BF17" s="228"/>
      <c r="BG17" s="227"/>
      <c r="BH17" s="227"/>
    </row>
    <row r="18" spans="1:60" s="229" customFormat="1">
      <c r="A18" s="225">
        <v>42491</v>
      </c>
      <c r="B18" s="392">
        <f t="shared" si="0"/>
        <v>445633</v>
      </c>
      <c r="C18" s="393">
        <f>(SUM(B14:B18)/SUM(B2:B6))-1</f>
        <v>-0.11518107642221886</v>
      </c>
      <c r="D18" s="392">
        <v>13807.4</v>
      </c>
      <c r="E18" s="403">
        <v>459440.4</v>
      </c>
      <c r="F18" s="394">
        <v>16391.7</v>
      </c>
      <c r="G18" s="394">
        <v>0</v>
      </c>
      <c r="H18" s="394">
        <v>0</v>
      </c>
      <c r="I18" s="394">
        <v>8354.1</v>
      </c>
      <c r="J18" s="394">
        <v>63673</v>
      </c>
      <c r="K18" s="394">
        <v>113133.6</v>
      </c>
      <c r="L18" s="394">
        <v>5571.8</v>
      </c>
      <c r="M18" s="394">
        <v>67383.399999999994</v>
      </c>
      <c r="N18" s="394">
        <v>47631.199999999997</v>
      </c>
      <c r="O18" s="394">
        <v>11107.6</v>
      </c>
      <c r="P18" s="394">
        <v>24712.5</v>
      </c>
      <c r="Q18" s="394">
        <v>0</v>
      </c>
      <c r="R18" s="394">
        <v>35139</v>
      </c>
      <c r="S18" s="394"/>
      <c r="T18" s="394"/>
      <c r="U18" s="394">
        <v>4000</v>
      </c>
      <c r="V18" s="394">
        <v>57548.1</v>
      </c>
      <c r="W18" s="394">
        <v>4178.6000000000004</v>
      </c>
      <c r="X18" s="394">
        <v>0</v>
      </c>
      <c r="Y18" s="225">
        <v>42491</v>
      </c>
      <c r="Z18" s="404">
        <f t="shared" si="1"/>
        <v>160400.37999999998</v>
      </c>
      <c r="AA18" s="405">
        <f>(SUM(Z14:Z18)/SUM(Z2:Z6))-1</f>
        <v>5.8547969845835102E-2</v>
      </c>
      <c r="AB18" s="404">
        <v>1105.3900000000001</v>
      </c>
      <c r="AC18" s="408">
        <v>161505.76999999999</v>
      </c>
      <c r="AD18" s="407"/>
      <c r="AE18" s="407">
        <v>129090</v>
      </c>
      <c r="AF18" s="407"/>
      <c r="AG18" s="407"/>
      <c r="AH18" s="407"/>
      <c r="AI18" s="407">
        <v>32347</v>
      </c>
      <c r="AJ18" s="407"/>
      <c r="AK18" s="407"/>
      <c r="AL18" s="408">
        <v>56.14</v>
      </c>
      <c r="BD18" s="227"/>
      <c r="BE18" s="227"/>
      <c r="BF18" s="228"/>
      <c r="BG18" s="227"/>
      <c r="BH18" s="227"/>
    </row>
    <row r="19" spans="1:60" s="229" customFormat="1">
      <c r="A19" s="225">
        <v>42522</v>
      </c>
      <c r="B19" s="392">
        <f t="shared" si="0"/>
        <v>558746.5</v>
      </c>
      <c r="C19" s="393">
        <f>(SUM(B14:B19)/SUM(B2:B7))-1</f>
        <v>-0.13059717500513668</v>
      </c>
      <c r="D19" s="392">
        <v>3942.4</v>
      </c>
      <c r="E19" s="403">
        <v>562688.9</v>
      </c>
      <c r="F19" s="394">
        <v>5234.3</v>
      </c>
      <c r="G19" s="394">
        <v>0</v>
      </c>
      <c r="H19" s="394">
        <v>0</v>
      </c>
      <c r="I19" s="394">
        <v>9695.4</v>
      </c>
      <c r="J19" s="394">
        <v>90986.8</v>
      </c>
      <c r="K19" s="394">
        <v>89361.7</v>
      </c>
      <c r="L19" s="394">
        <v>23304.6</v>
      </c>
      <c r="M19" s="394">
        <v>40692.800000000003</v>
      </c>
      <c r="N19" s="394">
        <v>190467.9</v>
      </c>
      <c r="O19" s="394">
        <v>13118.4</v>
      </c>
      <c r="P19" s="394">
        <v>23885.5</v>
      </c>
      <c r="Q19" s="394">
        <v>0</v>
      </c>
      <c r="R19" s="394">
        <v>24256.799999999999</v>
      </c>
      <c r="S19" s="394"/>
      <c r="T19" s="394"/>
      <c r="U19" s="394">
        <v>0</v>
      </c>
      <c r="V19" s="394">
        <v>40987.5</v>
      </c>
      <c r="W19" s="394">
        <v>0</v>
      </c>
      <c r="X19" s="394">
        <v>0</v>
      </c>
      <c r="Y19" s="225">
        <v>42522</v>
      </c>
      <c r="Z19" s="404">
        <f t="shared" si="1"/>
        <v>193571.53</v>
      </c>
      <c r="AA19" s="405">
        <f>(SUM(Z14:Z19)/SUM(Z2:Z7))-1</f>
        <v>0.12670124251301407</v>
      </c>
      <c r="AB19" s="404">
        <v>1739.96</v>
      </c>
      <c r="AC19" s="408">
        <v>195311.49</v>
      </c>
      <c r="AD19" s="407"/>
      <c r="AE19" s="407">
        <v>139236.579</v>
      </c>
      <c r="AF19" s="407"/>
      <c r="AG19" s="407"/>
      <c r="AH19" s="407">
        <v>17494</v>
      </c>
      <c r="AI19" s="407">
        <v>38521</v>
      </c>
      <c r="AJ19" s="407"/>
      <c r="AK19" s="407"/>
      <c r="AL19" s="408">
        <v>50.496000000000002</v>
      </c>
      <c r="BD19" s="227"/>
      <c r="BE19" s="227"/>
      <c r="BF19" s="228"/>
      <c r="BG19" s="227"/>
      <c r="BH19" s="227"/>
    </row>
    <row r="20" spans="1:60" s="229" customFormat="1">
      <c r="A20" s="225">
        <v>42552</v>
      </c>
      <c r="B20" s="392">
        <f t="shared" si="0"/>
        <v>413172.2</v>
      </c>
      <c r="C20" s="393">
        <f>(SUM(B14:B20)/SUM(B2:B8))-1</f>
        <v>-0.13864301385294064</v>
      </c>
      <c r="D20" s="392">
        <v>12376.5</v>
      </c>
      <c r="E20" s="403">
        <v>425548.7</v>
      </c>
      <c r="F20" s="394">
        <v>8660.5</v>
      </c>
      <c r="G20" s="394">
        <v>0</v>
      </c>
      <c r="H20" s="394">
        <v>0</v>
      </c>
      <c r="I20" s="394">
        <v>10248.299999999999</v>
      </c>
      <c r="J20" s="394">
        <v>99406</v>
      </c>
      <c r="K20" s="394">
        <v>139423.5</v>
      </c>
      <c r="L20" s="394">
        <v>40512.6</v>
      </c>
      <c r="M20" s="394">
        <v>49691</v>
      </c>
      <c r="N20" s="394">
        <v>0</v>
      </c>
      <c r="O20" s="394">
        <v>3722</v>
      </c>
      <c r="P20" s="394">
        <v>12579.4</v>
      </c>
      <c r="Q20" s="394">
        <v>0</v>
      </c>
      <c r="R20" s="394">
        <v>37856.300000000003</v>
      </c>
      <c r="S20" s="394"/>
      <c r="T20" s="394"/>
      <c r="U20" s="394">
        <v>0</v>
      </c>
      <c r="V20" s="394">
        <v>22095.599999999999</v>
      </c>
      <c r="W20" s="394">
        <v>0</v>
      </c>
      <c r="X20" s="394">
        <v>0</v>
      </c>
      <c r="Y20" s="225">
        <v>42552</v>
      </c>
      <c r="Z20" s="404">
        <f t="shared" si="1"/>
        <v>119001.12</v>
      </c>
      <c r="AA20" s="405">
        <f>(SUM(Z14:Z20)/SUM(Z2:Z8))-1</f>
        <v>0.10432752396062983</v>
      </c>
      <c r="AB20" s="404">
        <v>1629.69</v>
      </c>
      <c r="AC20" s="408">
        <v>120630.81</v>
      </c>
      <c r="AD20" s="407"/>
      <c r="AE20" s="407">
        <v>77826</v>
      </c>
      <c r="AF20" s="407"/>
      <c r="AG20" s="407"/>
      <c r="AH20" s="407"/>
      <c r="AI20" s="407">
        <v>35426</v>
      </c>
      <c r="AJ20" s="407"/>
      <c r="AK20" s="407"/>
      <c r="AL20" s="408">
        <v>25.582999999999998</v>
      </c>
      <c r="BD20" s="227"/>
      <c r="BE20" s="227"/>
      <c r="BF20" s="228"/>
      <c r="BG20" s="227"/>
      <c r="BH20" s="227"/>
    </row>
    <row r="21" spans="1:60" s="229" customFormat="1">
      <c r="A21" s="225">
        <v>42583</v>
      </c>
      <c r="B21" s="392">
        <f t="shared" si="0"/>
        <v>558823.89999999991</v>
      </c>
      <c r="C21" s="393">
        <f>(SUM(B14:B21)/SUM(B2:B9))-1</f>
        <v>-0.12683471256615486</v>
      </c>
      <c r="D21" s="392">
        <v>8647.2999999999993</v>
      </c>
      <c r="E21" s="403">
        <v>567471.19999999995</v>
      </c>
      <c r="F21" s="394">
        <v>4943.6000000000004</v>
      </c>
      <c r="G21" s="394">
        <v>0</v>
      </c>
      <c r="H21" s="394">
        <v>1396.7</v>
      </c>
      <c r="I21" s="394">
        <v>7362.1</v>
      </c>
      <c r="J21" s="394">
        <v>63784.6</v>
      </c>
      <c r="K21" s="394">
        <v>87366.5</v>
      </c>
      <c r="L21" s="394">
        <v>65512.6</v>
      </c>
      <c r="M21" s="394">
        <v>74841.399999999994</v>
      </c>
      <c r="N21" s="394">
        <v>70943.8</v>
      </c>
      <c r="O21" s="394">
        <v>20182.099999999999</v>
      </c>
      <c r="P21" s="394">
        <v>25323.3</v>
      </c>
      <c r="Q21" s="394">
        <v>11776.5</v>
      </c>
      <c r="R21" s="394">
        <v>55536.4</v>
      </c>
      <c r="S21" s="394"/>
      <c r="T21" s="394"/>
      <c r="U21" s="394">
        <v>17735.099999999999</v>
      </c>
      <c r="V21" s="394">
        <v>41092.6</v>
      </c>
      <c r="W21" s="394">
        <v>18847.400000000001</v>
      </c>
      <c r="X21" s="394">
        <v>0</v>
      </c>
      <c r="Y21" s="225">
        <v>42583</v>
      </c>
      <c r="Z21" s="404">
        <f t="shared" si="1"/>
        <v>117347.61</v>
      </c>
      <c r="AA21" s="405">
        <f>(SUM(Z14:Z21)/SUM(Z2:Z9))-1</f>
        <v>3.0662666957399054E-2</v>
      </c>
      <c r="AB21" s="404">
        <v>1722.27</v>
      </c>
      <c r="AC21" s="408">
        <v>119069.88</v>
      </c>
      <c r="AD21" s="407"/>
      <c r="AE21" s="407">
        <v>96699</v>
      </c>
      <c r="AF21" s="407"/>
      <c r="AG21" s="407"/>
      <c r="AH21" s="407"/>
      <c r="AI21" s="407">
        <v>15306</v>
      </c>
      <c r="AJ21" s="407"/>
      <c r="AK21" s="407"/>
      <c r="AL21" s="408">
        <v>37.399000000000001</v>
      </c>
      <c r="BD21" s="227"/>
      <c r="BE21" s="227"/>
      <c r="BF21" s="228"/>
      <c r="BG21" s="227"/>
      <c r="BH21" s="227"/>
    </row>
    <row r="22" spans="1:60" s="229" customFormat="1">
      <c r="A22" s="225">
        <v>42614</v>
      </c>
      <c r="B22" s="392">
        <f t="shared" si="0"/>
        <v>526183</v>
      </c>
      <c r="C22" s="393">
        <f>(SUM(B14:B22)/SUM(B2:B10))-1</f>
        <v>-0.10850132563034987</v>
      </c>
      <c r="D22" s="392">
        <v>11962.4</v>
      </c>
      <c r="E22" s="403">
        <v>538145.4</v>
      </c>
      <c r="F22" s="394">
        <v>13992.2</v>
      </c>
      <c r="G22" s="394">
        <v>0</v>
      </c>
      <c r="H22" s="394">
        <v>1212.8</v>
      </c>
      <c r="I22" s="394">
        <v>4620.3999999999996</v>
      </c>
      <c r="J22" s="394">
        <v>116541.7</v>
      </c>
      <c r="K22" s="394">
        <v>69816</v>
      </c>
      <c r="L22" s="394">
        <v>5214.5</v>
      </c>
      <c r="M22" s="394">
        <v>69579.100000000006</v>
      </c>
      <c r="N22" s="394">
        <v>76833.399999999994</v>
      </c>
      <c r="O22" s="394">
        <v>16323.2</v>
      </c>
      <c r="P22" s="394">
        <v>58982.8</v>
      </c>
      <c r="Q22" s="394">
        <v>16017.7</v>
      </c>
      <c r="R22" s="394">
        <v>12366.5</v>
      </c>
      <c r="S22" s="394"/>
      <c r="T22" s="394"/>
      <c r="U22" s="394">
        <v>10776.5</v>
      </c>
      <c r="V22" s="394">
        <v>51893.9</v>
      </c>
      <c r="W22" s="394">
        <v>13305.6</v>
      </c>
      <c r="X22" s="394">
        <v>0</v>
      </c>
      <c r="Y22" s="225">
        <v>42614</v>
      </c>
      <c r="Z22" s="404">
        <f t="shared" si="1"/>
        <v>137583.04999999999</v>
      </c>
      <c r="AA22" s="405">
        <f>(SUM(Z14:Z22)/SUM(Z2:Z10))-1</f>
        <v>-7.0055778056195117E-2</v>
      </c>
      <c r="AB22" s="404">
        <v>962.19</v>
      </c>
      <c r="AC22" s="408">
        <v>138545.24</v>
      </c>
      <c r="AD22" s="407"/>
      <c r="AE22" s="407">
        <v>94507</v>
      </c>
      <c r="AF22" s="407"/>
      <c r="AG22" s="407"/>
      <c r="AH22" s="407"/>
      <c r="AI22" s="407">
        <v>43994</v>
      </c>
      <c r="AJ22" s="407"/>
      <c r="AK22" s="407"/>
      <c r="AL22" s="408">
        <v>41.790999999999997</v>
      </c>
      <c r="BD22" s="227"/>
      <c r="BE22" s="227"/>
      <c r="BF22" s="228"/>
      <c r="BG22" s="227"/>
      <c r="BH22" s="227"/>
    </row>
    <row r="23" spans="1:60" s="229" customFormat="1">
      <c r="A23" s="225">
        <v>42644</v>
      </c>
      <c r="B23" s="392">
        <f t="shared" si="0"/>
        <v>465381.39999999997</v>
      </c>
      <c r="C23" s="393">
        <f>(SUM(B14:B23)/SUM(B2:B11))-1</f>
        <v>-0.11370409415473259</v>
      </c>
      <c r="D23" s="392">
        <v>27684.400000000001</v>
      </c>
      <c r="E23" s="403">
        <v>493065.8</v>
      </c>
      <c r="F23" s="394">
        <v>6098.5</v>
      </c>
      <c r="G23" s="394">
        <v>13973.9</v>
      </c>
      <c r="H23" s="394">
        <v>1465.9</v>
      </c>
      <c r="I23" s="394">
        <v>5130.3999999999996</v>
      </c>
      <c r="J23" s="394">
        <v>34515.1</v>
      </c>
      <c r="K23" s="394">
        <v>63654.6</v>
      </c>
      <c r="L23" s="394">
        <v>36169.699999999997</v>
      </c>
      <c r="M23" s="394">
        <v>67685.399999999994</v>
      </c>
      <c r="N23" s="394">
        <v>85080.3</v>
      </c>
      <c r="O23" s="394">
        <v>10516</v>
      </c>
      <c r="P23" s="394">
        <v>47791.5</v>
      </c>
      <c r="Q23" s="394">
        <v>41061.199999999997</v>
      </c>
      <c r="R23" s="394">
        <v>36465.5</v>
      </c>
      <c r="S23" s="394"/>
      <c r="T23" s="394"/>
      <c r="U23" s="394">
        <v>5995.8</v>
      </c>
      <c r="V23" s="394">
        <v>26185.4</v>
      </c>
      <c r="W23" s="394">
        <v>5114.7</v>
      </c>
      <c r="X23" s="394">
        <v>0</v>
      </c>
      <c r="Y23" s="225">
        <v>42644</v>
      </c>
      <c r="Z23" s="404">
        <f t="shared" si="1"/>
        <v>128685.03</v>
      </c>
      <c r="AA23" s="405">
        <f>(SUM(Z14:Z23)/SUM(Z2:Z11))-1</f>
        <v>-8.8820477680517707E-2</v>
      </c>
      <c r="AB23" s="404">
        <v>407.65</v>
      </c>
      <c r="AC23" s="408">
        <v>129092.68</v>
      </c>
      <c r="AD23" s="407"/>
      <c r="AE23" s="407">
        <v>70439</v>
      </c>
      <c r="AF23" s="407"/>
      <c r="AG23" s="407"/>
      <c r="AH23" s="407"/>
      <c r="AI23" s="407">
        <v>41266</v>
      </c>
      <c r="AJ23" s="407"/>
      <c r="AK23" s="407"/>
      <c r="AL23" s="408">
        <v>32.290999999999997</v>
      </c>
      <c r="BD23" s="227"/>
      <c r="BE23" s="227"/>
      <c r="BF23" s="228"/>
      <c r="BG23" s="227"/>
      <c r="BH23" s="227"/>
    </row>
    <row r="24" spans="1:60" s="229" customFormat="1">
      <c r="A24" s="225">
        <v>42675</v>
      </c>
      <c r="B24" s="392">
        <f t="shared" si="0"/>
        <v>476729.2</v>
      </c>
      <c r="C24" s="393">
        <f>(SUM(B14:B24)/SUM(B2:B12))-1</f>
        <v>-0.12561370728480337</v>
      </c>
      <c r="D24" s="392">
        <v>6397.2</v>
      </c>
      <c r="E24" s="403">
        <v>483126.4</v>
      </c>
      <c r="F24" s="394">
        <v>3972.9</v>
      </c>
      <c r="G24" s="394">
        <v>0</v>
      </c>
      <c r="H24" s="394">
        <v>0</v>
      </c>
      <c r="I24" s="394">
        <v>5484.9</v>
      </c>
      <c r="J24" s="394">
        <v>110293.7</v>
      </c>
      <c r="K24" s="394">
        <v>90918.6</v>
      </c>
      <c r="L24" s="394">
        <v>23779.3</v>
      </c>
      <c r="M24" s="394">
        <v>64380.5</v>
      </c>
      <c r="N24" s="394">
        <v>30069.5</v>
      </c>
      <c r="O24" s="394">
        <v>10036.6</v>
      </c>
      <c r="P24" s="394">
        <v>59722.7</v>
      </c>
      <c r="Q24" s="394">
        <v>0</v>
      </c>
      <c r="R24" s="394">
        <v>31498.3</v>
      </c>
      <c r="S24" s="394"/>
      <c r="T24" s="394"/>
      <c r="U24" s="394">
        <v>16870.3</v>
      </c>
      <c r="V24" s="394">
        <v>26667.7</v>
      </c>
      <c r="W24" s="394">
        <v>9002.1</v>
      </c>
      <c r="X24" s="394">
        <v>0</v>
      </c>
      <c r="Y24" s="225">
        <v>42675</v>
      </c>
      <c r="Z24" s="404">
        <f t="shared" si="1"/>
        <v>165697.9</v>
      </c>
      <c r="AA24" s="405">
        <f>(SUM(Z14:Z24)/SUM(Z2:Z12))-1</f>
        <v>-5.223125378154414E-2</v>
      </c>
      <c r="AB24" s="404">
        <v>1091.72</v>
      </c>
      <c r="AC24" s="408">
        <v>166789.62</v>
      </c>
      <c r="AD24" s="407"/>
      <c r="AE24" s="407">
        <v>137734</v>
      </c>
      <c r="AF24" s="407"/>
      <c r="AG24" s="407"/>
      <c r="AH24" s="407"/>
      <c r="AI24" s="407">
        <v>28991</v>
      </c>
      <c r="AJ24" s="407"/>
      <c r="AK24" s="407"/>
      <c r="AL24" s="408">
        <v>42.292999999999999</v>
      </c>
      <c r="BD24" s="227"/>
      <c r="BE24" s="227"/>
      <c r="BF24" s="228"/>
      <c r="BG24" s="227"/>
      <c r="BH24" s="227"/>
    </row>
    <row r="25" spans="1:60" s="235" customFormat="1" ht="17.25" thickBot="1">
      <c r="A25" s="230">
        <v>42705</v>
      </c>
      <c r="B25" s="395">
        <f t="shared" si="0"/>
        <v>411524.2</v>
      </c>
      <c r="C25" s="396">
        <f>(SUM(B14:B25)/SUM(B2:B13))-1</f>
        <v>-0.1299737622510001</v>
      </c>
      <c r="D25" s="395">
        <v>43807.6</v>
      </c>
      <c r="E25" s="409">
        <v>455331.8</v>
      </c>
      <c r="F25" s="397">
        <v>4000.5</v>
      </c>
      <c r="G25" s="397">
        <v>0</v>
      </c>
      <c r="H25" s="397">
        <v>927.2</v>
      </c>
      <c r="I25" s="397">
        <v>10044.700000000001</v>
      </c>
      <c r="J25" s="397">
        <v>93982.3</v>
      </c>
      <c r="K25" s="397">
        <v>126087.4</v>
      </c>
      <c r="L25" s="397">
        <v>23327.200000000001</v>
      </c>
      <c r="M25" s="397">
        <v>67324.2</v>
      </c>
      <c r="N25" s="397">
        <v>44139</v>
      </c>
      <c r="O25" s="397">
        <v>15886.3</v>
      </c>
      <c r="P25" s="397">
        <v>37722.699999999997</v>
      </c>
      <c r="Q25" s="397">
        <v>4632</v>
      </c>
      <c r="R25" s="397">
        <v>10523.2</v>
      </c>
      <c r="S25" s="397"/>
      <c r="T25" s="397"/>
      <c r="U25" s="397">
        <v>5498.4</v>
      </c>
      <c r="V25" s="397">
        <v>147.19999999999999</v>
      </c>
      <c r="W25" s="397">
        <v>10211.9</v>
      </c>
      <c r="X25" s="397">
        <v>0</v>
      </c>
      <c r="Y25" s="230">
        <v>42705</v>
      </c>
      <c r="Z25" s="410">
        <f t="shared" si="1"/>
        <v>111411.14</v>
      </c>
      <c r="AA25" s="411">
        <f>(SUM(Z14:Z25)/SUM(Z2:Z13))-1</f>
        <v>-4.4562657272704809E-2</v>
      </c>
      <c r="AB25" s="410">
        <v>1403.71</v>
      </c>
      <c r="AC25" s="413">
        <v>112814.85</v>
      </c>
      <c r="AD25" s="412"/>
      <c r="AE25" s="412">
        <v>62604.99</v>
      </c>
      <c r="AF25" s="412"/>
      <c r="AG25" s="412"/>
      <c r="AH25" s="412"/>
      <c r="AI25" s="412">
        <v>43310</v>
      </c>
      <c r="AJ25" s="412"/>
      <c r="AK25" s="412"/>
      <c r="AL25" s="413">
        <v>56.168999999999997</v>
      </c>
      <c r="BD25" s="233"/>
      <c r="BE25" s="233"/>
      <c r="BF25" s="234"/>
      <c r="BG25" s="233"/>
      <c r="BH25" s="233"/>
    </row>
    <row r="26" spans="1:60" s="224" customFormat="1">
      <c r="A26" s="220">
        <v>42736</v>
      </c>
      <c r="B26" s="389">
        <f t="shared" si="0"/>
        <v>553784.29999999993</v>
      </c>
      <c r="C26" s="390">
        <f>(SUM(B26)/SUM(B14))-1</f>
        <v>0.11631852788527031</v>
      </c>
      <c r="D26" s="389">
        <v>10656.8</v>
      </c>
      <c r="E26" s="398">
        <v>564441.1</v>
      </c>
      <c r="F26" s="391">
        <v>0</v>
      </c>
      <c r="G26" s="391">
        <v>0</v>
      </c>
      <c r="H26" s="391">
        <v>1027.4000000000001</v>
      </c>
      <c r="I26" s="391">
        <v>8665</v>
      </c>
      <c r="J26" s="391">
        <v>70943.7</v>
      </c>
      <c r="K26" s="391">
        <v>107708</v>
      </c>
      <c r="L26" s="391">
        <v>79968.2</v>
      </c>
      <c r="M26" s="391">
        <v>121078.8</v>
      </c>
      <c r="N26" s="391">
        <v>2000</v>
      </c>
      <c r="O26" s="391">
        <v>3616.2</v>
      </c>
      <c r="P26" s="391">
        <v>51764.6</v>
      </c>
      <c r="Q26" s="391">
        <v>40120.199999999997</v>
      </c>
      <c r="R26" s="391">
        <v>24297.9</v>
      </c>
      <c r="S26" s="391"/>
      <c r="T26" s="391"/>
      <c r="U26" s="391">
        <v>14105.2</v>
      </c>
      <c r="V26" s="391">
        <v>28413.8</v>
      </c>
      <c r="W26" s="391">
        <v>9508.1</v>
      </c>
      <c r="X26" s="391">
        <v>0</v>
      </c>
      <c r="Y26" s="220">
        <v>42736</v>
      </c>
      <c r="Z26" s="399">
        <f t="shared" si="1"/>
        <v>110381.7</v>
      </c>
      <c r="AA26" s="400">
        <f>(SUM(Z26)/SUM(Z14))-1</f>
        <v>6.269331901797015E-2</v>
      </c>
      <c r="AB26" s="399">
        <v>1178.05</v>
      </c>
      <c r="AC26" s="402">
        <v>111559.75</v>
      </c>
      <c r="AD26" s="401"/>
      <c r="AE26" s="401">
        <v>63148</v>
      </c>
      <c r="AF26" s="401"/>
      <c r="AG26" s="401"/>
      <c r="AH26" s="401"/>
      <c r="AI26" s="401">
        <v>43993</v>
      </c>
      <c r="AJ26" s="401"/>
      <c r="AK26" s="401"/>
      <c r="AL26" s="402">
        <v>9.4120000000000008</v>
      </c>
      <c r="BD26" s="222"/>
      <c r="BE26" s="222"/>
      <c r="BF26" s="223"/>
      <c r="BG26" s="222"/>
      <c r="BH26" s="222"/>
    </row>
    <row r="27" spans="1:60" s="229" customFormat="1">
      <c r="A27" s="225">
        <v>42767</v>
      </c>
      <c r="B27" s="392">
        <f t="shared" si="0"/>
        <v>542970.4</v>
      </c>
      <c r="C27" s="393">
        <f>(SUM(B26:B27)/SUM(B14:B15))-1</f>
        <v>9.3690180115316934E-2</v>
      </c>
      <c r="D27" s="392">
        <v>7664.5</v>
      </c>
      <c r="E27" s="403">
        <v>550634.9</v>
      </c>
      <c r="F27" s="394">
        <v>3974.8</v>
      </c>
      <c r="G27" s="394">
        <v>0</v>
      </c>
      <c r="H27" s="394">
        <v>1121.2</v>
      </c>
      <c r="I27" s="394">
        <v>9257</v>
      </c>
      <c r="J27" s="394">
        <v>92427.8</v>
      </c>
      <c r="K27" s="394">
        <v>125936.7</v>
      </c>
      <c r="L27" s="394">
        <v>104918.8</v>
      </c>
      <c r="M27" s="394">
        <v>102105.7</v>
      </c>
      <c r="N27" s="394">
        <v>4530.2</v>
      </c>
      <c r="O27" s="394">
        <v>18000.400000000001</v>
      </c>
      <c r="P27" s="394">
        <v>54196.7</v>
      </c>
      <c r="Q27" s="394">
        <v>0</v>
      </c>
      <c r="R27" s="394">
        <v>23452.1</v>
      </c>
      <c r="S27" s="394"/>
      <c r="T27" s="394"/>
      <c r="U27" s="394">
        <v>9306.4</v>
      </c>
      <c r="V27" s="394">
        <v>106.7</v>
      </c>
      <c r="W27" s="394">
        <v>0</v>
      </c>
      <c r="X27" s="394">
        <v>0</v>
      </c>
      <c r="Y27" s="225">
        <v>42767</v>
      </c>
      <c r="Z27" s="404">
        <f t="shared" si="1"/>
        <v>119034.06</v>
      </c>
      <c r="AA27" s="405">
        <f>(SUM(Z26:Z27)/SUM(Z14:Z15))-1</f>
        <v>-7.2626356387845536E-2</v>
      </c>
      <c r="AB27" s="404">
        <v>307.88</v>
      </c>
      <c r="AC27" s="408">
        <v>119341.94</v>
      </c>
      <c r="AD27" s="407"/>
      <c r="AE27" s="407">
        <v>77379.199999999997</v>
      </c>
      <c r="AF27" s="407"/>
      <c r="AG27" s="407"/>
      <c r="AH27" s="407"/>
      <c r="AI27" s="407">
        <v>41868</v>
      </c>
      <c r="AJ27" s="407"/>
      <c r="AK27" s="407"/>
      <c r="AL27" s="408">
        <v>46.975000000000001</v>
      </c>
      <c r="BD27" s="227"/>
      <c r="BE27" s="227"/>
      <c r="BF27" s="228"/>
      <c r="BG27" s="227"/>
      <c r="BH27" s="227"/>
    </row>
    <row r="28" spans="1:60" s="229" customFormat="1">
      <c r="A28" s="225">
        <v>42795</v>
      </c>
      <c r="B28" s="392">
        <f t="shared" si="0"/>
        <v>515411.6</v>
      </c>
      <c r="C28" s="393">
        <f>(SUM(B26:B28)/SUM(B14:B16))-1</f>
        <v>3.3238785500540713E-2</v>
      </c>
      <c r="D28" s="392">
        <v>11773.9</v>
      </c>
      <c r="E28" s="403">
        <v>527185.5</v>
      </c>
      <c r="F28" s="394">
        <v>9206.9</v>
      </c>
      <c r="G28" s="394">
        <v>0</v>
      </c>
      <c r="H28" s="394">
        <v>116.9</v>
      </c>
      <c r="I28" s="394">
        <v>11061.5</v>
      </c>
      <c r="J28" s="394">
        <v>36998.5</v>
      </c>
      <c r="K28" s="394">
        <v>84223.1</v>
      </c>
      <c r="L28" s="394">
        <v>47403.4</v>
      </c>
      <c r="M28" s="394">
        <v>148421.5</v>
      </c>
      <c r="N28" s="394">
        <v>6811.2</v>
      </c>
      <c r="O28" s="394">
        <v>13739.4</v>
      </c>
      <c r="P28" s="394">
        <v>51371.1</v>
      </c>
      <c r="Q28" s="394">
        <v>41074.300000000003</v>
      </c>
      <c r="R28" s="394">
        <v>20716.2</v>
      </c>
      <c r="S28" s="394"/>
      <c r="T28" s="394"/>
      <c r="U28" s="394">
        <v>11017.5</v>
      </c>
      <c r="V28" s="394">
        <v>28308.9</v>
      </c>
      <c r="W28" s="394">
        <v>0</v>
      </c>
      <c r="X28" s="394">
        <v>0</v>
      </c>
      <c r="Y28" s="225">
        <v>42795</v>
      </c>
      <c r="Z28" s="404">
        <f t="shared" si="1"/>
        <v>153067.22</v>
      </c>
      <c r="AA28" s="405">
        <f>(SUM(Z26:Z28)/SUM(Z14:Z16))-1</f>
        <v>-2.7579331574304922E-2</v>
      </c>
      <c r="AB28" s="404">
        <v>231.83</v>
      </c>
      <c r="AC28" s="408">
        <v>153299.04999999999</v>
      </c>
      <c r="AD28" s="407"/>
      <c r="AE28" s="407">
        <v>80374</v>
      </c>
      <c r="AF28" s="407"/>
      <c r="AG28" s="407"/>
      <c r="AH28" s="407"/>
      <c r="AI28" s="407">
        <v>72914</v>
      </c>
      <c r="AJ28" s="407"/>
      <c r="AK28" s="407"/>
      <c r="AL28" s="408">
        <v>0.72299999999999998</v>
      </c>
      <c r="BD28" s="227"/>
      <c r="BE28" s="227"/>
      <c r="BF28" s="228"/>
      <c r="BG28" s="227"/>
      <c r="BH28" s="227"/>
    </row>
    <row r="29" spans="1:60" s="229" customFormat="1">
      <c r="A29" s="225">
        <v>42826</v>
      </c>
      <c r="B29" s="392">
        <f t="shared" si="0"/>
        <v>532787.1</v>
      </c>
      <c r="C29" s="393">
        <f>(SUM(B26:B29)/SUM(B14:B17))-1</f>
        <v>7.3058458643353363E-2</v>
      </c>
      <c r="D29" s="392">
        <v>7962.3</v>
      </c>
      <c r="E29" s="403">
        <v>540749.4</v>
      </c>
      <c r="F29" s="394">
        <v>4000.2</v>
      </c>
      <c r="G29" s="394">
        <v>0</v>
      </c>
      <c r="H29" s="394">
        <v>547.6</v>
      </c>
      <c r="I29" s="394">
        <v>11479.3</v>
      </c>
      <c r="J29" s="394">
        <v>126849.1</v>
      </c>
      <c r="K29" s="394">
        <v>93571.7</v>
      </c>
      <c r="L29" s="394">
        <v>62003.7</v>
      </c>
      <c r="M29" s="394">
        <v>126865.1</v>
      </c>
      <c r="N29" s="394">
        <v>3882.2</v>
      </c>
      <c r="O29" s="394">
        <v>15144</v>
      </c>
      <c r="P29" s="394">
        <v>41740.400000000001</v>
      </c>
      <c r="Q29" s="394">
        <v>1000</v>
      </c>
      <c r="R29" s="394">
        <v>3144.5</v>
      </c>
      <c r="S29" s="394"/>
      <c r="T29" s="394"/>
      <c r="U29" s="394">
        <v>18537.3</v>
      </c>
      <c r="V29" s="394">
        <v>30575</v>
      </c>
      <c r="W29" s="394">
        <v>1138.7</v>
      </c>
      <c r="X29" s="394">
        <v>0</v>
      </c>
      <c r="Y29" s="225">
        <v>42826</v>
      </c>
      <c r="Z29" s="404">
        <f t="shared" si="1"/>
        <v>159292.88</v>
      </c>
      <c r="AA29" s="405">
        <f>(SUM(Z26:Z29)/SUM(Z14:Z17))-1</f>
        <v>7.9271544907207003E-2</v>
      </c>
      <c r="AB29" s="404">
        <v>308.26</v>
      </c>
      <c r="AC29" s="408">
        <v>159601.14000000001</v>
      </c>
      <c r="AD29" s="407"/>
      <c r="AE29" s="407">
        <v>92717</v>
      </c>
      <c r="AF29" s="407"/>
      <c r="AG29" s="407"/>
      <c r="AH29" s="407"/>
      <c r="AI29" s="407">
        <v>58704</v>
      </c>
      <c r="AJ29" s="407"/>
      <c r="AK29" s="407"/>
      <c r="AL29" s="408">
        <v>21.878</v>
      </c>
      <c r="BD29" s="227"/>
      <c r="BE29" s="227"/>
      <c r="BF29" s="228"/>
      <c r="BG29" s="227"/>
      <c r="BH29" s="227"/>
    </row>
    <row r="30" spans="1:60" s="229" customFormat="1">
      <c r="A30" s="225">
        <v>42856</v>
      </c>
      <c r="B30" s="392">
        <f t="shared" si="0"/>
        <v>631072.29999999993</v>
      </c>
      <c r="C30" s="393">
        <f>(SUM(B26:B30)/SUM(B14:B18))-1</f>
        <v>0.13559844399909049</v>
      </c>
      <c r="D30" s="392">
        <v>1337.8</v>
      </c>
      <c r="E30" s="403">
        <v>632410.1</v>
      </c>
      <c r="F30" s="394">
        <v>8500.5</v>
      </c>
      <c r="G30" s="394">
        <v>1997.1</v>
      </c>
      <c r="H30" s="394">
        <v>0</v>
      </c>
      <c r="I30" s="394">
        <v>11723.4</v>
      </c>
      <c r="J30" s="394">
        <v>120451</v>
      </c>
      <c r="K30" s="394">
        <v>83991.1</v>
      </c>
      <c r="L30" s="394">
        <v>47704.800000000003</v>
      </c>
      <c r="M30" s="394">
        <v>157841.5</v>
      </c>
      <c r="N30" s="394">
        <v>9474.9</v>
      </c>
      <c r="O30" s="394">
        <v>28017.9</v>
      </c>
      <c r="P30" s="394">
        <v>45611.4</v>
      </c>
      <c r="Q30" s="394">
        <v>47730.1</v>
      </c>
      <c r="R30" s="394">
        <v>24067.3</v>
      </c>
      <c r="S30" s="394"/>
      <c r="T30" s="394"/>
      <c r="U30" s="394">
        <v>10680.5</v>
      </c>
      <c r="V30" s="394">
        <v>29289.7</v>
      </c>
      <c r="W30" s="394">
        <v>3918.5</v>
      </c>
      <c r="X30" s="394">
        <v>0</v>
      </c>
      <c r="Y30" s="225">
        <v>42856</v>
      </c>
      <c r="Z30" s="404">
        <f t="shared" si="1"/>
        <v>176838.49</v>
      </c>
      <c r="AA30" s="405">
        <f>(SUM(Z26:Z30)/SUM(Z14:Z18))-1</f>
        <v>8.4892043168722564E-2</v>
      </c>
      <c r="AB30" s="404">
        <v>1080.0899999999999</v>
      </c>
      <c r="AC30" s="408">
        <v>177918.58</v>
      </c>
      <c r="AD30" s="407"/>
      <c r="AE30" s="407">
        <v>131754</v>
      </c>
      <c r="AF30" s="407"/>
      <c r="AG30" s="407"/>
      <c r="AH30" s="407"/>
      <c r="AI30" s="407">
        <v>40995</v>
      </c>
      <c r="AJ30" s="407"/>
      <c r="AK30" s="407"/>
      <c r="AL30" s="408">
        <v>51.3</v>
      </c>
      <c r="BD30" s="227"/>
      <c r="BE30" s="227"/>
      <c r="BF30" s="228"/>
      <c r="BG30" s="227"/>
      <c r="BH30" s="227"/>
    </row>
    <row r="31" spans="1:60" s="229" customFormat="1">
      <c r="A31" s="225">
        <v>42887</v>
      </c>
      <c r="B31" s="392">
        <f t="shared" si="0"/>
        <v>472437.1</v>
      </c>
      <c r="C31" s="393">
        <f>(SUM(B26:B31)/SUM(B14:B19))-1</f>
        <v>8.1632867791351149E-2</v>
      </c>
      <c r="D31" s="392">
        <v>3481.9</v>
      </c>
      <c r="E31" s="403">
        <v>475919</v>
      </c>
      <c r="F31" s="394">
        <v>0</v>
      </c>
      <c r="G31" s="394">
        <v>2985.3</v>
      </c>
      <c r="H31" s="394">
        <v>0</v>
      </c>
      <c r="I31" s="394">
        <v>11205.7</v>
      </c>
      <c r="J31" s="394">
        <v>46573.2</v>
      </c>
      <c r="K31" s="394">
        <v>85615.2</v>
      </c>
      <c r="L31" s="394">
        <v>70471.199999999997</v>
      </c>
      <c r="M31" s="394">
        <v>105473.1</v>
      </c>
      <c r="N31" s="394">
        <v>2000</v>
      </c>
      <c r="O31" s="394">
        <v>17257.7</v>
      </c>
      <c r="P31" s="394">
        <v>36655.599999999999</v>
      </c>
      <c r="Q31" s="394">
        <v>20979.200000000001</v>
      </c>
      <c r="R31" s="394">
        <v>16355.6</v>
      </c>
      <c r="S31" s="394"/>
      <c r="T31" s="394"/>
      <c r="U31" s="394">
        <v>12910.3</v>
      </c>
      <c r="V31" s="394">
        <v>29242.3</v>
      </c>
      <c r="W31" s="394">
        <v>12031.7</v>
      </c>
      <c r="X31" s="394">
        <v>0</v>
      </c>
      <c r="Y31" s="225">
        <v>42887</v>
      </c>
      <c r="Z31" s="404">
        <f t="shared" si="1"/>
        <v>89920.61</v>
      </c>
      <c r="AA31" s="405">
        <f>(SUM(Z26:Z31)/SUM(Z14:Z19))-1</f>
        <v>-5.5399945705077558E-2</v>
      </c>
      <c r="AB31" s="404">
        <v>1614.37</v>
      </c>
      <c r="AC31" s="408">
        <v>91534.98</v>
      </c>
      <c r="AD31" s="407"/>
      <c r="AE31" s="407">
        <v>54573</v>
      </c>
      <c r="AF31" s="407"/>
      <c r="AG31" s="407"/>
      <c r="AH31" s="407"/>
      <c r="AI31" s="407">
        <v>36894</v>
      </c>
      <c r="AJ31" s="407"/>
      <c r="AK31" s="407"/>
      <c r="AL31" s="408">
        <v>42.091000000000001</v>
      </c>
      <c r="BD31" s="227"/>
      <c r="BE31" s="227"/>
      <c r="BF31" s="228"/>
      <c r="BG31" s="227"/>
      <c r="BH31" s="227"/>
    </row>
    <row r="32" spans="1:60" s="229" customFormat="1">
      <c r="A32" s="225">
        <v>42917</v>
      </c>
      <c r="B32" s="392">
        <f t="shared" si="0"/>
        <v>519711.5</v>
      </c>
      <c r="C32" s="393">
        <f>(SUM(B26:B32)/SUM(B14:B20))-1</f>
        <v>0.10294460880850176</v>
      </c>
      <c r="D32" s="392">
        <v>8024</v>
      </c>
      <c r="E32" s="403">
        <v>527735.5</v>
      </c>
      <c r="F32" s="394">
        <v>0</v>
      </c>
      <c r="G32" s="394">
        <v>11090.8</v>
      </c>
      <c r="H32" s="394">
        <v>391.5</v>
      </c>
      <c r="I32" s="394">
        <v>11130.2</v>
      </c>
      <c r="J32" s="394">
        <v>133145.60000000001</v>
      </c>
      <c r="K32" s="394">
        <v>98545.7</v>
      </c>
      <c r="L32" s="394">
        <v>12602.6</v>
      </c>
      <c r="M32" s="394">
        <v>155235.5</v>
      </c>
      <c r="N32" s="394">
        <v>4805.8999999999996</v>
      </c>
      <c r="O32" s="394">
        <v>4011.6</v>
      </c>
      <c r="P32" s="394">
        <v>47678.8</v>
      </c>
      <c r="Q32" s="394">
        <v>8276.5</v>
      </c>
      <c r="R32" s="394">
        <v>20427.900000000001</v>
      </c>
      <c r="S32" s="394"/>
      <c r="T32" s="394"/>
      <c r="U32" s="394">
        <v>11415.4</v>
      </c>
      <c r="V32" s="394">
        <v>88.5</v>
      </c>
      <c r="W32" s="394">
        <v>8347.7999999999993</v>
      </c>
      <c r="X32" s="394">
        <v>0</v>
      </c>
      <c r="Y32" s="225">
        <v>42917</v>
      </c>
      <c r="Z32" s="404">
        <f t="shared" si="1"/>
        <v>166906.18</v>
      </c>
      <c r="AA32" s="405">
        <f>(SUM(Z26:Z32)/SUM(Z14:Z20))-1</f>
        <v>4.9767377690601577E-4</v>
      </c>
      <c r="AB32" s="404">
        <v>1374.01</v>
      </c>
      <c r="AC32" s="408">
        <v>168280.19</v>
      </c>
      <c r="AD32" s="407"/>
      <c r="AE32" s="407">
        <v>123802</v>
      </c>
      <c r="AF32" s="407"/>
      <c r="AG32" s="407"/>
      <c r="AH32" s="407"/>
      <c r="AI32" s="407">
        <v>44409</v>
      </c>
      <c r="AJ32" s="407"/>
      <c r="AK32" s="407"/>
      <c r="AL32" s="408">
        <v>36.603999999999999</v>
      </c>
      <c r="BD32" s="227"/>
      <c r="BE32" s="227"/>
      <c r="BF32" s="228"/>
      <c r="BG32" s="227"/>
      <c r="BH32" s="227"/>
    </row>
    <row r="33" spans="1:60" s="229" customFormat="1">
      <c r="A33" s="225">
        <v>42948</v>
      </c>
      <c r="B33" s="392">
        <f t="shared" si="0"/>
        <v>522208.79999999993</v>
      </c>
      <c r="C33" s="393">
        <f>(SUM(B26:B33)/SUM(B14:B21))-1</f>
        <v>7.9262568758168506E-2</v>
      </c>
      <c r="D33" s="392">
        <v>9962.4</v>
      </c>
      <c r="E33" s="403">
        <v>532171.19999999995</v>
      </c>
      <c r="F33" s="394">
        <v>1996.1</v>
      </c>
      <c r="G33" s="394">
        <v>2200</v>
      </c>
      <c r="H33" s="394">
        <v>1504.3</v>
      </c>
      <c r="I33" s="394">
        <v>9662.2999999999993</v>
      </c>
      <c r="J33" s="394">
        <v>91174.1</v>
      </c>
      <c r="K33" s="394">
        <v>112148.5</v>
      </c>
      <c r="L33" s="394">
        <v>11822.8</v>
      </c>
      <c r="M33" s="394">
        <v>139229.20000000001</v>
      </c>
      <c r="N33" s="394">
        <v>13006.4</v>
      </c>
      <c r="O33" s="394">
        <v>16750.400000000001</v>
      </c>
      <c r="P33" s="394">
        <v>45627.8</v>
      </c>
      <c r="Q33" s="394">
        <v>20000</v>
      </c>
      <c r="R33" s="394">
        <v>31451.4</v>
      </c>
      <c r="S33" s="394"/>
      <c r="T33" s="394"/>
      <c r="U33" s="394">
        <v>10595.4</v>
      </c>
      <c r="V33" s="394">
        <v>12525.2</v>
      </c>
      <c r="W33" s="394">
        <v>10058.4</v>
      </c>
      <c r="X33" s="394">
        <v>0</v>
      </c>
      <c r="Y33" s="225">
        <v>42948</v>
      </c>
      <c r="Z33" s="404">
        <f t="shared" si="1"/>
        <v>116234.86</v>
      </c>
      <c r="AA33" s="405">
        <f>(SUM(Z26:Z33)/SUM(Z14:Z21))-1</f>
        <v>-5.7451063465385754E-4</v>
      </c>
      <c r="AB33" s="404">
        <v>1196</v>
      </c>
      <c r="AC33" s="408">
        <v>117430.86</v>
      </c>
      <c r="AD33" s="407"/>
      <c r="AE33" s="407">
        <v>77483</v>
      </c>
      <c r="AF33" s="407"/>
      <c r="AG33" s="407"/>
      <c r="AH33" s="407"/>
      <c r="AI33" s="407">
        <v>39826</v>
      </c>
      <c r="AJ33" s="407"/>
      <c r="AK33" s="407"/>
      <c r="AL33" s="408">
        <v>29.841999999999999</v>
      </c>
      <c r="BD33" s="227"/>
      <c r="BE33" s="227"/>
      <c r="BF33" s="228"/>
      <c r="BG33" s="227"/>
      <c r="BH33" s="227"/>
    </row>
    <row r="34" spans="1:60" s="229" customFormat="1">
      <c r="A34" s="225">
        <v>42979</v>
      </c>
      <c r="B34" s="392">
        <f t="shared" si="0"/>
        <v>493348.60000000003</v>
      </c>
      <c r="C34" s="393">
        <f>(SUM(B26:B34)/SUM(B14:B22))-1</f>
        <v>6.2703323664426769E-2</v>
      </c>
      <c r="D34" s="392">
        <v>7072.3</v>
      </c>
      <c r="E34" s="403">
        <v>500420.9</v>
      </c>
      <c r="F34" s="394">
        <v>13297</v>
      </c>
      <c r="G34" s="394">
        <v>7041.7</v>
      </c>
      <c r="H34" s="394">
        <v>4241.7</v>
      </c>
      <c r="I34" s="394">
        <v>7267.4</v>
      </c>
      <c r="J34" s="394">
        <v>89824.2</v>
      </c>
      <c r="K34" s="394">
        <v>106045.8</v>
      </c>
      <c r="L34" s="394">
        <v>26194.6</v>
      </c>
      <c r="M34" s="394">
        <v>122627.7</v>
      </c>
      <c r="N34" s="394">
        <v>4690.3999999999996</v>
      </c>
      <c r="O34" s="394">
        <v>22015.200000000001</v>
      </c>
      <c r="P34" s="394">
        <v>48138.7</v>
      </c>
      <c r="Q34" s="394">
        <v>0</v>
      </c>
      <c r="R34" s="394">
        <v>21652</v>
      </c>
      <c r="S34" s="394"/>
      <c r="T34" s="394"/>
      <c r="U34" s="394">
        <v>3945.4</v>
      </c>
      <c r="V34" s="394">
        <v>15764.2</v>
      </c>
      <c r="W34" s="394">
        <v>6238.9</v>
      </c>
      <c r="X34" s="394">
        <v>0</v>
      </c>
      <c r="Y34" s="225">
        <v>42979</v>
      </c>
      <c r="Z34" s="404">
        <f t="shared" si="1"/>
        <v>140908.07999999999</v>
      </c>
      <c r="AA34" s="405">
        <f>(SUM(Z26:Z34)/SUM(Z14:Z22))-1</f>
        <v>2.1932835286870844E-3</v>
      </c>
      <c r="AB34" s="404">
        <v>523.44000000000005</v>
      </c>
      <c r="AC34" s="408">
        <v>141431.51999999999</v>
      </c>
      <c r="AD34" s="407"/>
      <c r="AE34" s="407">
        <v>109266</v>
      </c>
      <c r="AF34" s="407"/>
      <c r="AG34" s="407"/>
      <c r="AH34" s="407"/>
      <c r="AI34" s="407">
        <v>24902</v>
      </c>
      <c r="AJ34" s="407"/>
      <c r="AK34" s="407"/>
      <c r="AL34" s="408">
        <v>14.161</v>
      </c>
      <c r="BD34" s="227"/>
      <c r="BE34" s="227"/>
      <c r="BF34" s="228"/>
      <c r="BG34" s="227"/>
      <c r="BH34" s="227"/>
    </row>
    <row r="35" spans="1:60" s="229" customFormat="1">
      <c r="A35" s="225">
        <v>43009</v>
      </c>
      <c r="B35" s="392">
        <f t="shared" si="0"/>
        <v>596171.4</v>
      </c>
      <c r="C35" s="393">
        <f>(SUM(B26:B35)/SUM(B14:B23))-1</f>
        <v>8.3160740908981623E-2</v>
      </c>
      <c r="D35" s="392">
        <v>3227.5</v>
      </c>
      <c r="E35" s="403">
        <v>599398.9</v>
      </c>
      <c r="F35" s="394">
        <v>822.2</v>
      </c>
      <c r="G35" s="394">
        <v>1195.8</v>
      </c>
      <c r="H35" s="394">
        <v>5276.5</v>
      </c>
      <c r="I35" s="394">
        <v>13950.4</v>
      </c>
      <c r="J35" s="394">
        <v>100260.4</v>
      </c>
      <c r="K35" s="394">
        <v>91817.8</v>
      </c>
      <c r="L35" s="394">
        <v>58433.1</v>
      </c>
      <c r="M35" s="394">
        <v>180964</v>
      </c>
      <c r="N35" s="394">
        <v>4500</v>
      </c>
      <c r="O35" s="394">
        <v>20239.5</v>
      </c>
      <c r="P35" s="394">
        <v>64611.8</v>
      </c>
      <c r="Q35" s="394">
        <v>0</v>
      </c>
      <c r="R35" s="394">
        <v>20982.5</v>
      </c>
      <c r="S35" s="394"/>
      <c r="T35" s="394"/>
      <c r="U35" s="394">
        <v>6499.9</v>
      </c>
      <c r="V35" s="394">
        <v>20520.099999999999</v>
      </c>
      <c r="W35" s="394">
        <v>8509</v>
      </c>
      <c r="X35" s="394">
        <v>0</v>
      </c>
      <c r="Y35" s="225">
        <v>43009</v>
      </c>
      <c r="Z35" s="404">
        <f t="shared" si="1"/>
        <v>182907.28</v>
      </c>
      <c r="AA35" s="405">
        <f>(SUM(Z26:Z35)/SUM(Z14:Z23))-1</f>
        <v>4.189675329740794E-2</v>
      </c>
      <c r="AB35" s="404">
        <v>288.79000000000002</v>
      </c>
      <c r="AC35" s="408">
        <v>183196.07</v>
      </c>
      <c r="AD35" s="407"/>
      <c r="AE35" s="407">
        <v>92041</v>
      </c>
      <c r="AF35" s="407">
        <v>28750</v>
      </c>
      <c r="AG35" s="407">
        <v>3000</v>
      </c>
      <c r="AH35" s="407"/>
      <c r="AI35" s="407">
        <v>58371</v>
      </c>
      <c r="AJ35" s="407"/>
      <c r="AK35" s="407"/>
      <c r="AL35" s="408">
        <v>16.381</v>
      </c>
      <c r="BD35" s="227"/>
      <c r="BE35" s="227"/>
      <c r="BF35" s="228"/>
      <c r="BG35" s="227"/>
      <c r="BH35" s="227"/>
    </row>
    <row r="36" spans="1:60" s="229" customFormat="1">
      <c r="A36" s="225">
        <v>43040</v>
      </c>
      <c r="B36" s="392">
        <f t="shared" si="0"/>
        <v>366970.89999999997</v>
      </c>
      <c r="C36" s="393">
        <f>(SUM(B26:B36)/SUM(B14:B24))-1</f>
        <v>5.5714957251791652E-2</v>
      </c>
      <c r="D36" s="392">
        <v>9379.7000000000007</v>
      </c>
      <c r="E36" s="403">
        <v>376350.6</v>
      </c>
      <c r="F36" s="394">
        <v>3943.8</v>
      </c>
      <c r="G36" s="394">
        <v>0</v>
      </c>
      <c r="H36" s="394">
        <v>2509.1999999999998</v>
      </c>
      <c r="I36" s="394">
        <v>10726.5</v>
      </c>
      <c r="J36" s="394">
        <v>33184.800000000003</v>
      </c>
      <c r="K36" s="394">
        <v>104430.1</v>
      </c>
      <c r="L36" s="394">
        <v>42431.4</v>
      </c>
      <c r="M36" s="394">
        <v>73101.7</v>
      </c>
      <c r="N36" s="394">
        <v>6802.5</v>
      </c>
      <c r="O36" s="394">
        <v>3007</v>
      </c>
      <c r="P36" s="394">
        <v>43517.2</v>
      </c>
      <c r="Q36" s="394">
        <v>3998.8</v>
      </c>
      <c r="R36" s="394">
        <v>23386.5</v>
      </c>
      <c r="S36" s="394"/>
      <c r="T36" s="394"/>
      <c r="U36" s="394">
        <v>15214.4</v>
      </c>
      <c r="V36" s="394">
        <v>8572.2999999999993</v>
      </c>
      <c r="W36" s="394">
        <v>991.5</v>
      </c>
      <c r="X36" s="394">
        <v>0</v>
      </c>
      <c r="Y36" s="225">
        <v>43040</v>
      </c>
      <c r="Z36" s="404">
        <f t="shared" si="1"/>
        <v>123749.87</v>
      </c>
      <c r="AA36" s="405">
        <f>(SUM(Z26:Z36)/SUM(Z14:Z24))-1</f>
        <v>9.8222196295048025E-3</v>
      </c>
      <c r="AB36" s="404">
        <v>552.22</v>
      </c>
      <c r="AC36" s="408">
        <v>124302.09</v>
      </c>
      <c r="AD36" s="407"/>
      <c r="AE36" s="407">
        <v>85907</v>
      </c>
      <c r="AF36" s="407"/>
      <c r="AG36" s="407"/>
      <c r="AH36" s="407">
        <v>17030</v>
      </c>
      <c r="AI36" s="407">
        <v>21180</v>
      </c>
      <c r="AJ36" s="407"/>
      <c r="AK36" s="407"/>
      <c r="AL36" s="408">
        <v>95.198999999999998</v>
      </c>
      <c r="BD36" s="227"/>
      <c r="BE36" s="227"/>
      <c r="BF36" s="228"/>
      <c r="BG36" s="227"/>
      <c r="BH36" s="227"/>
    </row>
    <row r="37" spans="1:60" s="235" customFormat="1" ht="17.25" thickBot="1">
      <c r="A37" s="230">
        <v>43070</v>
      </c>
      <c r="B37" s="395">
        <f t="shared" si="0"/>
        <v>465451.60000000003</v>
      </c>
      <c r="C37" s="396">
        <f>(SUM(B26:B37)/SUM(B14:B25))-1</f>
        <v>6.1009367015893545E-2</v>
      </c>
      <c r="D37" s="395">
        <v>22087.1</v>
      </c>
      <c r="E37" s="409">
        <v>487538.7</v>
      </c>
      <c r="F37" s="397">
        <v>0</v>
      </c>
      <c r="G37" s="397">
        <v>0</v>
      </c>
      <c r="H37" s="397">
        <v>1887.8</v>
      </c>
      <c r="I37" s="397">
        <v>14168.6</v>
      </c>
      <c r="J37" s="397">
        <v>141973.79999999999</v>
      </c>
      <c r="K37" s="397">
        <v>103755.5</v>
      </c>
      <c r="L37" s="397">
        <v>31987</v>
      </c>
      <c r="M37" s="397">
        <v>114267.2</v>
      </c>
      <c r="N37" s="397">
        <v>11285.6</v>
      </c>
      <c r="O37" s="397">
        <v>18000.7</v>
      </c>
      <c r="P37" s="397">
        <v>35434.5</v>
      </c>
      <c r="Q37" s="397">
        <v>0</v>
      </c>
      <c r="R37" s="397">
        <v>5998.2</v>
      </c>
      <c r="S37" s="397"/>
      <c r="T37" s="397"/>
      <c r="U37" s="397">
        <v>4713.2</v>
      </c>
      <c r="V37" s="397">
        <v>48</v>
      </c>
      <c r="W37" s="397">
        <v>3396.5</v>
      </c>
      <c r="X37" s="397">
        <v>0</v>
      </c>
      <c r="Y37" s="230">
        <v>43070</v>
      </c>
      <c r="Z37" s="410">
        <f t="shared" si="1"/>
        <v>143462.44</v>
      </c>
      <c r="AA37" s="411">
        <f>(SUM(Z26:Z37)/SUM(Z14:Z25))-1</f>
        <v>2.874828268740437E-2</v>
      </c>
      <c r="AB37" s="410">
        <v>481.85</v>
      </c>
      <c r="AC37" s="413">
        <v>143944.29</v>
      </c>
      <c r="AD37" s="412"/>
      <c r="AE37" s="412">
        <v>110529</v>
      </c>
      <c r="AF37" s="412"/>
      <c r="AG37" s="412"/>
      <c r="AH37" s="412"/>
      <c r="AI37" s="412">
        <v>32256</v>
      </c>
      <c r="AJ37" s="412"/>
      <c r="AK37" s="412"/>
      <c r="AL37" s="413">
        <v>71.399000000000001</v>
      </c>
      <c r="BD37" s="233"/>
      <c r="BE37" s="233"/>
      <c r="BF37" s="234"/>
      <c r="BG37" s="233"/>
      <c r="BH37" s="233"/>
    </row>
    <row r="38" spans="1:60" s="224" customFormat="1">
      <c r="A38" s="220">
        <v>43101</v>
      </c>
      <c r="B38" s="389">
        <f t="shared" si="0"/>
        <v>620415.30000000005</v>
      </c>
      <c r="C38" s="390">
        <f>(SUM(B38)/SUM(B26))-1</f>
        <v>0.12031940956072629</v>
      </c>
      <c r="D38" s="389">
        <v>14641.1</v>
      </c>
      <c r="E38" s="398">
        <v>635056.4</v>
      </c>
      <c r="F38" s="391">
        <v>6999.4</v>
      </c>
      <c r="G38" s="391">
        <v>0</v>
      </c>
      <c r="H38" s="391">
        <v>736.1</v>
      </c>
      <c r="I38" s="391">
        <v>9375.2999999999993</v>
      </c>
      <c r="J38" s="391">
        <v>163204.9</v>
      </c>
      <c r="K38" s="391">
        <v>106285.6</v>
      </c>
      <c r="L38" s="391">
        <v>91484.5</v>
      </c>
      <c r="M38" s="391">
        <v>70482.7</v>
      </c>
      <c r="N38" s="391">
        <v>63150.3</v>
      </c>
      <c r="O38" s="391">
        <v>37727</v>
      </c>
      <c r="P38" s="391">
        <v>47855.6</v>
      </c>
      <c r="Q38" s="391">
        <v>0</v>
      </c>
      <c r="R38" s="391">
        <v>16511.7</v>
      </c>
      <c r="S38" s="391">
        <v>0</v>
      </c>
      <c r="T38" s="391">
        <v>0</v>
      </c>
      <c r="U38" s="391">
        <v>12798.6</v>
      </c>
      <c r="V38" s="391">
        <v>38.4</v>
      </c>
      <c r="W38" s="391">
        <v>5125.6000000000004</v>
      </c>
      <c r="X38" s="391">
        <v>0</v>
      </c>
      <c r="Y38" s="220">
        <v>43101</v>
      </c>
      <c r="Z38" s="399">
        <f t="shared" si="1"/>
        <v>182367.78</v>
      </c>
      <c r="AA38" s="400">
        <f>(SUM(Z38)/SUM(Z26))-1</f>
        <v>0.65215592802067746</v>
      </c>
      <c r="AB38" s="399">
        <v>249.88</v>
      </c>
      <c r="AC38" s="402">
        <v>182617.66</v>
      </c>
      <c r="AD38" s="401"/>
      <c r="AE38" s="401">
        <v>102326</v>
      </c>
      <c r="AF38" s="401">
        <v>16828</v>
      </c>
      <c r="AG38" s="401">
        <v>10282</v>
      </c>
      <c r="AH38" s="401">
        <v>23483</v>
      </c>
      <c r="AI38" s="401">
        <v>26406</v>
      </c>
      <c r="AJ38" s="401"/>
      <c r="AK38" s="401"/>
      <c r="AL38" s="402">
        <v>48.271999999999998</v>
      </c>
      <c r="BD38" s="222"/>
      <c r="BE38" s="222"/>
      <c r="BF38" s="223"/>
      <c r="BG38" s="222"/>
      <c r="BH38" s="222"/>
    </row>
    <row r="39" spans="1:60" s="229" customFormat="1">
      <c r="A39" s="225">
        <v>43132</v>
      </c>
      <c r="B39" s="392">
        <f t="shared" si="0"/>
        <v>557069.19999999995</v>
      </c>
      <c r="C39" s="393">
        <f>(SUM(B38:B39)/SUM(B26:B27))-1</f>
        <v>7.3607890624950212E-2</v>
      </c>
      <c r="D39" s="392">
        <v>2311.4</v>
      </c>
      <c r="E39" s="403">
        <v>559380.6</v>
      </c>
      <c r="F39" s="394">
        <v>0</v>
      </c>
      <c r="G39" s="394">
        <v>0</v>
      </c>
      <c r="H39" s="394">
        <v>755.4</v>
      </c>
      <c r="I39" s="394">
        <v>8573.7000000000007</v>
      </c>
      <c r="J39" s="394">
        <v>125796.5</v>
      </c>
      <c r="K39" s="394">
        <v>131302.79999999999</v>
      </c>
      <c r="L39" s="394">
        <v>49707.9</v>
      </c>
      <c r="M39" s="394">
        <v>73586.2</v>
      </c>
      <c r="N39" s="394">
        <v>29086.6</v>
      </c>
      <c r="O39" s="394">
        <v>28817.9</v>
      </c>
      <c r="P39" s="394">
        <v>47557.8</v>
      </c>
      <c r="Q39" s="394">
        <v>33045.300000000003</v>
      </c>
      <c r="R39" s="394">
        <v>19042.5</v>
      </c>
      <c r="S39" s="394">
        <v>0</v>
      </c>
      <c r="T39" s="394">
        <v>0</v>
      </c>
      <c r="U39" s="394">
        <v>11787.2</v>
      </c>
      <c r="V39" s="394">
        <v>100.7</v>
      </c>
      <c r="W39" s="394">
        <v>0</v>
      </c>
      <c r="X39" s="394">
        <v>0</v>
      </c>
      <c r="Y39" s="225">
        <v>43132</v>
      </c>
      <c r="Z39" s="404">
        <f t="shared" si="1"/>
        <v>127131.87000000001</v>
      </c>
      <c r="AA39" s="405">
        <f>(SUM(Z38:Z39)/SUM(Z26:Z27))-1</f>
        <v>0.34907754375723798</v>
      </c>
      <c r="AB39" s="404">
        <v>605.76</v>
      </c>
      <c r="AC39" s="408">
        <v>127737.63</v>
      </c>
      <c r="AD39" s="407"/>
      <c r="AE39" s="407">
        <v>74442</v>
      </c>
      <c r="AF39" s="407"/>
      <c r="AG39" s="407">
        <v>11875</v>
      </c>
      <c r="AH39" s="407">
        <v>8400</v>
      </c>
      <c r="AI39" s="407">
        <v>32908</v>
      </c>
      <c r="AJ39" s="407"/>
      <c r="AK39" s="407"/>
      <c r="AL39" s="408">
        <v>21.864000000000001</v>
      </c>
      <c r="BD39" s="227"/>
      <c r="BE39" s="227"/>
      <c r="BF39" s="228"/>
      <c r="BG39" s="227"/>
      <c r="BH39" s="227"/>
    </row>
    <row r="40" spans="1:60" s="229" customFormat="1">
      <c r="A40" s="225">
        <v>43160</v>
      </c>
      <c r="B40" s="392">
        <f t="shared" si="0"/>
        <v>663509.1</v>
      </c>
      <c r="C40" s="393">
        <f>(SUM(B38:B40)/SUM(B26:B28))-1</f>
        <v>0.14193777651846484</v>
      </c>
      <c r="D40" s="392">
        <v>9597.4</v>
      </c>
      <c r="E40" s="403">
        <v>673106.5</v>
      </c>
      <c r="F40" s="394">
        <v>2277.1</v>
      </c>
      <c r="G40" s="394">
        <v>0</v>
      </c>
      <c r="H40" s="394">
        <v>181.8</v>
      </c>
      <c r="I40" s="394">
        <v>12672.1</v>
      </c>
      <c r="J40" s="394">
        <v>160625.4</v>
      </c>
      <c r="K40" s="394">
        <v>115733</v>
      </c>
      <c r="L40" s="394">
        <v>82057.2</v>
      </c>
      <c r="M40" s="394">
        <v>48330.9</v>
      </c>
      <c r="N40" s="394">
        <v>74496</v>
      </c>
      <c r="O40" s="394">
        <v>67631.399999999994</v>
      </c>
      <c r="P40" s="394">
        <v>40210.400000000001</v>
      </c>
      <c r="Q40" s="394">
        <v>41108</v>
      </c>
      <c r="R40" s="394">
        <v>7141.9</v>
      </c>
      <c r="S40" s="394">
        <v>0</v>
      </c>
      <c r="T40" s="394">
        <v>0</v>
      </c>
      <c r="U40" s="394">
        <v>10982.2</v>
      </c>
      <c r="V40" s="394">
        <v>59.1</v>
      </c>
      <c r="W40" s="394">
        <v>4844.1000000000004</v>
      </c>
      <c r="X40" s="394">
        <v>0</v>
      </c>
      <c r="Y40" s="225">
        <v>43160</v>
      </c>
      <c r="Z40" s="404">
        <f t="shared" si="1"/>
        <v>164105.95000000001</v>
      </c>
      <c r="AA40" s="405">
        <f>(SUM(Z38:Z40)/SUM(Z26:Z28))-1</f>
        <v>0.23823967278230285</v>
      </c>
      <c r="AB40" s="404">
        <v>1191.5899999999999</v>
      </c>
      <c r="AC40" s="408">
        <v>165297.54</v>
      </c>
      <c r="AD40" s="407"/>
      <c r="AE40" s="407">
        <v>119824</v>
      </c>
      <c r="AF40" s="407"/>
      <c r="AG40" s="407">
        <v>21602</v>
      </c>
      <c r="AH40" s="407"/>
      <c r="AI40" s="407">
        <v>23806</v>
      </c>
      <c r="AJ40" s="407"/>
      <c r="AK40" s="407"/>
      <c r="AL40" s="408">
        <v>48.366999999999997</v>
      </c>
      <c r="BD40" s="227"/>
      <c r="BE40" s="227"/>
      <c r="BF40" s="228"/>
      <c r="BG40" s="227"/>
      <c r="BH40" s="227"/>
    </row>
    <row r="41" spans="1:60" s="229" customFormat="1">
      <c r="A41" s="225">
        <v>43191</v>
      </c>
      <c r="B41" s="392">
        <f t="shared" si="0"/>
        <v>599450</v>
      </c>
      <c r="C41" s="393">
        <f>(SUM(B38:B41)/SUM(B26:B29))-1</f>
        <v>0.13776066184001956</v>
      </c>
      <c r="D41" s="392">
        <v>5711.8</v>
      </c>
      <c r="E41" s="403">
        <v>605161.80000000005</v>
      </c>
      <c r="F41" s="394">
        <v>0</v>
      </c>
      <c r="G41" s="394">
        <v>0</v>
      </c>
      <c r="H41" s="394">
        <v>795.4</v>
      </c>
      <c r="I41" s="394">
        <v>8552.7999999999993</v>
      </c>
      <c r="J41" s="394">
        <v>133475.9</v>
      </c>
      <c r="K41" s="394">
        <v>125691.7</v>
      </c>
      <c r="L41" s="394">
        <v>69498.2</v>
      </c>
      <c r="M41" s="394">
        <v>45161.3</v>
      </c>
      <c r="N41" s="394">
        <v>57987.7</v>
      </c>
      <c r="O41" s="394">
        <v>44982.400000000001</v>
      </c>
      <c r="P41" s="394">
        <v>53577.4</v>
      </c>
      <c r="Q41" s="394">
        <v>33504.400000000001</v>
      </c>
      <c r="R41" s="394">
        <v>21428.5</v>
      </c>
      <c r="S41" s="394">
        <v>0</v>
      </c>
      <c r="T41" s="394">
        <v>0</v>
      </c>
      <c r="U41" s="394">
        <v>5990.4</v>
      </c>
      <c r="V41" s="394">
        <v>88.1</v>
      </c>
      <c r="W41" s="394">
        <v>0</v>
      </c>
      <c r="X41" s="394">
        <v>0</v>
      </c>
      <c r="Y41" s="225">
        <v>43191</v>
      </c>
      <c r="Z41" s="404">
        <f t="shared" si="1"/>
        <v>115332.86</v>
      </c>
      <c r="AA41" s="405">
        <f>(SUM(Z38:Z41)/SUM(Z26:Z29))-1</f>
        <v>8.7051866799676247E-2</v>
      </c>
      <c r="AB41" s="404">
        <v>823.88</v>
      </c>
      <c r="AC41" s="408">
        <v>116156.74</v>
      </c>
      <c r="AD41" s="407"/>
      <c r="AE41" s="407">
        <v>67509</v>
      </c>
      <c r="AF41" s="407"/>
      <c r="AG41" s="407">
        <v>10710</v>
      </c>
      <c r="AH41" s="407"/>
      <c r="AI41" s="407">
        <v>33344</v>
      </c>
      <c r="AJ41" s="407"/>
      <c r="AK41" s="407">
        <v>4550</v>
      </c>
      <c r="AL41" s="408">
        <v>29.573</v>
      </c>
      <c r="BD41" s="227"/>
      <c r="BE41" s="227"/>
      <c r="BF41" s="228"/>
      <c r="BG41" s="227"/>
      <c r="BH41" s="227"/>
    </row>
    <row r="42" spans="1:60" s="229" customFormat="1">
      <c r="A42" s="225">
        <v>43221</v>
      </c>
      <c r="B42" s="392">
        <f t="shared" si="0"/>
        <v>542483.30000000005</v>
      </c>
      <c r="C42" s="393">
        <f>(SUM(B38:B42)/SUM(B26:B30))-1</f>
        <v>7.4531442558330996E-2</v>
      </c>
      <c r="D42" s="392">
        <v>24501.599999999999</v>
      </c>
      <c r="E42" s="403">
        <v>566984.9</v>
      </c>
      <c r="F42" s="394">
        <v>0</v>
      </c>
      <c r="G42" s="394">
        <v>1000.1</v>
      </c>
      <c r="H42" s="394">
        <v>0</v>
      </c>
      <c r="I42" s="394">
        <v>9890</v>
      </c>
      <c r="J42" s="394">
        <v>152637.9</v>
      </c>
      <c r="K42" s="394">
        <v>102192.3</v>
      </c>
      <c r="L42" s="394">
        <v>70445</v>
      </c>
      <c r="M42" s="394">
        <v>55613.8</v>
      </c>
      <c r="N42" s="394">
        <v>80079.399999999994</v>
      </c>
      <c r="O42" s="394">
        <v>25826.5</v>
      </c>
      <c r="P42" s="394">
        <v>33335.300000000003</v>
      </c>
      <c r="Q42" s="394">
        <v>0</v>
      </c>
      <c r="R42" s="394">
        <v>21031.9</v>
      </c>
      <c r="S42" s="394">
        <v>0</v>
      </c>
      <c r="T42" s="394">
        <v>0</v>
      </c>
      <c r="U42" s="394">
        <v>14727.7</v>
      </c>
      <c r="V42" s="394">
        <v>43.9</v>
      </c>
      <c r="W42" s="394">
        <v>0</v>
      </c>
      <c r="X42" s="394">
        <v>0</v>
      </c>
      <c r="Y42" s="225">
        <v>43221</v>
      </c>
      <c r="Z42" s="404">
        <f t="shared" si="1"/>
        <v>182238.68</v>
      </c>
      <c r="AA42" s="405">
        <f>(SUM(Z38:Z42)/SUM(Z26:Z30))-1</f>
        <v>7.3144642881122657E-2</v>
      </c>
      <c r="AB42" s="404">
        <v>792.38</v>
      </c>
      <c r="AC42" s="408">
        <v>183031.06</v>
      </c>
      <c r="AD42" s="407"/>
      <c r="AE42" s="407">
        <v>70140</v>
      </c>
      <c r="AF42" s="407"/>
      <c r="AG42" s="407">
        <v>36921</v>
      </c>
      <c r="AH42" s="407"/>
      <c r="AI42" s="407">
        <v>46662</v>
      </c>
      <c r="AJ42" s="407">
        <v>9890.9699999999993</v>
      </c>
      <c r="AK42" s="407">
        <v>4283</v>
      </c>
      <c r="AL42" s="408">
        <v>20.456</v>
      </c>
      <c r="BD42" s="227"/>
      <c r="BE42" s="227"/>
      <c r="BF42" s="228"/>
      <c r="BG42" s="227"/>
      <c r="BH42" s="227"/>
    </row>
    <row r="43" spans="1:60" s="229" customFormat="1">
      <c r="A43" s="225">
        <v>43252</v>
      </c>
      <c r="B43" s="392">
        <f t="shared" si="0"/>
        <v>480809.8</v>
      </c>
      <c r="C43" s="393">
        <f>(SUM(B38:B43)/SUM(B26:B31))-1</f>
        <v>6.6269467515527758E-2</v>
      </c>
      <c r="D43" s="392">
        <v>1897.5</v>
      </c>
      <c r="E43" s="403">
        <v>482707.3</v>
      </c>
      <c r="F43" s="394">
        <v>0</v>
      </c>
      <c r="G43" s="394">
        <v>0</v>
      </c>
      <c r="H43" s="394">
        <v>2989.2</v>
      </c>
      <c r="I43" s="394">
        <v>7411.6</v>
      </c>
      <c r="J43" s="394">
        <v>117941.2</v>
      </c>
      <c r="K43" s="394">
        <v>78663.3</v>
      </c>
      <c r="L43" s="394">
        <v>70474</v>
      </c>
      <c r="M43" s="394">
        <v>48605.5</v>
      </c>
      <c r="N43" s="394">
        <v>44672.6</v>
      </c>
      <c r="O43" s="394">
        <v>77700.3</v>
      </c>
      <c r="P43" s="394">
        <v>17266.400000000001</v>
      </c>
      <c r="Q43" s="394">
        <v>0</v>
      </c>
      <c r="R43" s="394">
        <v>6992.8</v>
      </c>
      <c r="S43" s="394">
        <v>0</v>
      </c>
      <c r="T43" s="394">
        <v>0</v>
      </c>
      <c r="U43" s="394">
        <v>9708.6</v>
      </c>
      <c r="V43" s="394">
        <v>46.4</v>
      </c>
      <c r="W43" s="394">
        <v>0</v>
      </c>
      <c r="X43" s="394">
        <v>0</v>
      </c>
      <c r="Y43" s="225">
        <v>43252</v>
      </c>
      <c r="Z43" s="404">
        <f t="shared" si="1"/>
        <v>127536.26999999999</v>
      </c>
      <c r="AA43" s="405">
        <f>(SUM(Z38:Z43)/SUM(Z26:Z31))-1</f>
        <v>0.11153314879544629</v>
      </c>
      <c r="AB43" s="404">
        <v>471.85</v>
      </c>
      <c r="AC43" s="408">
        <v>128008.12</v>
      </c>
      <c r="AD43" s="407"/>
      <c r="AE43" s="407">
        <v>80766</v>
      </c>
      <c r="AF43" s="407"/>
      <c r="AG43" s="407">
        <v>15738</v>
      </c>
      <c r="AH43" s="407"/>
      <c r="AI43" s="407">
        <v>25845</v>
      </c>
      <c r="AJ43" s="407"/>
      <c r="AK43" s="407">
        <v>5605</v>
      </c>
      <c r="AL43" s="408">
        <v>48.371000000000002</v>
      </c>
      <c r="BD43" s="227"/>
      <c r="BE43" s="227"/>
      <c r="BF43" s="228"/>
      <c r="BG43" s="227"/>
      <c r="BH43" s="227"/>
    </row>
    <row r="44" spans="1:60" s="229" customFormat="1">
      <c r="A44" s="225">
        <v>43282</v>
      </c>
      <c r="B44" s="392">
        <f t="shared" si="0"/>
        <v>682440</v>
      </c>
      <c r="C44" s="393">
        <f>(SUM(B38:B44)/SUM(B26:B32))-1</f>
        <v>0.1003144679374306</v>
      </c>
      <c r="D44" s="392">
        <v>7389.4</v>
      </c>
      <c r="E44" s="403">
        <v>689829.4</v>
      </c>
      <c r="F44" s="394">
        <v>2179.1</v>
      </c>
      <c r="G44" s="394">
        <v>5401.2</v>
      </c>
      <c r="H44" s="394">
        <v>345.5</v>
      </c>
      <c r="I44" s="394">
        <v>12440.2</v>
      </c>
      <c r="J44" s="394">
        <v>147353.29999999999</v>
      </c>
      <c r="K44" s="394">
        <v>130166.5</v>
      </c>
      <c r="L44" s="394">
        <v>66173.2</v>
      </c>
      <c r="M44" s="394">
        <v>37169.300000000003</v>
      </c>
      <c r="N44" s="394">
        <v>46872.6</v>
      </c>
      <c r="O44" s="394">
        <v>83524</v>
      </c>
      <c r="P44" s="394">
        <v>58960.1</v>
      </c>
      <c r="Q44" s="394">
        <v>21031.3</v>
      </c>
      <c r="R44" s="394">
        <v>23327.8</v>
      </c>
      <c r="S44" s="394">
        <v>0</v>
      </c>
      <c r="T44" s="394">
        <v>0</v>
      </c>
      <c r="U44" s="394">
        <v>16295.1</v>
      </c>
      <c r="V44" s="394">
        <v>6949.8</v>
      </c>
      <c r="W44" s="394">
        <v>0</v>
      </c>
      <c r="X44" s="394">
        <v>31469.200000000001</v>
      </c>
      <c r="Y44" s="225">
        <v>43282</v>
      </c>
      <c r="Z44" s="404">
        <f t="shared" si="1"/>
        <v>160901.17000000001</v>
      </c>
      <c r="AA44" s="405">
        <f>(SUM(Z38:Z44)/SUM(Z26:Z32))-1</f>
        <v>8.6292690095068458E-2</v>
      </c>
      <c r="AB44" s="404">
        <v>481.74</v>
      </c>
      <c r="AC44" s="408">
        <v>161382.91</v>
      </c>
      <c r="AD44" s="407"/>
      <c r="AE44" s="407">
        <v>123572</v>
      </c>
      <c r="AF44" s="407"/>
      <c r="AG44" s="407">
        <v>7350</v>
      </c>
      <c r="AH44" s="407"/>
      <c r="AI44" s="407">
        <v>21188</v>
      </c>
      <c r="AJ44" s="407"/>
      <c r="AK44" s="407">
        <v>9184</v>
      </c>
      <c r="AL44" s="408">
        <v>61.408999999999999</v>
      </c>
      <c r="BD44" s="227"/>
      <c r="BE44" s="227"/>
      <c r="BF44" s="228"/>
      <c r="BG44" s="227"/>
      <c r="BH44" s="227"/>
    </row>
    <row r="45" spans="1:60" s="229" customFormat="1">
      <c r="A45" s="225">
        <v>43313</v>
      </c>
      <c r="B45" s="392">
        <f t="shared" si="0"/>
        <v>502812.1</v>
      </c>
      <c r="C45" s="393">
        <f>(SUM(B38:B45)/SUM(B26:B33))-1</f>
        <v>8.3583608186411196E-2</v>
      </c>
      <c r="D45" s="392">
        <v>3010.2</v>
      </c>
      <c r="E45" s="403">
        <v>505822.3</v>
      </c>
      <c r="F45" s="394">
        <v>0</v>
      </c>
      <c r="G45" s="394">
        <v>0</v>
      </c>
      <c r="H45" s="394">
        <v>0</v>
      </c>
      <c r="I45" s="394">
        <v>10658.1</v>
      </c>
      <c r="J45" s="394">
        <v>88251.1</v>
      </c>
      <c r="K45" s="394">
        <v>90972.6</v>
      </c>
      <c r="L45" s="394">
        <v>59555.6</v>
      </c>
      <c r="M45" s="394">
        <v>56869.5</v>
      </c>
      <c r="N45" s="394">
        <v>76588.2</v>
      </c>
      <c r="O45" s="394">
        <v>2554.6999999999998</v>
      </c>
      <c r="P45" s="394">
        <v>52229.8</v>
      </c>
      <c r="Q45" s="394">
        <v>40970.400000000001</v>
      </c>
      <c r="R45" s="394">
        <v>13897.6</v>
      </c>
      <c r="S45" s="394">
        <v>0</v>
      </c>
      <c r="T45" s="394">
        <v>0</v>
      </c>
      <c r="U45" s="394">
        <v>11949.1</v>
      </c>
      <c r="V45" s="394">
        <v>984</v>
      </c>
      <c r="W45" s="394">
        <v>0</v>
      </c>
      <c r="X45" s="394">
        <v>0</v>
      </c>
      <c r="Y45" s="225">
        <v>43313</v>
      </c>
      <c r="Z45" s="404">
        <f t="shared" si="1"/>
        <v>189069.27000000002</v>
      </c>
      <c r="AA45" s="405">
        <f>(SUM(Z38:Z45)/SUM(Z26:Z33))-1</f>
        <v>0.14382275510316256</v>
      </c>
      <c r="AB45" s="404">
        <v>568.52</v>
      </c>
      <c r="AC45" s="408">
        <v>189637.79</v>
      </c>
      <c r="AD45" s="407"/>
      <c r="AE45" s="407">
        <v>112224</v>
      </c>
      <c r="AF45" s="407"/>
      <c r="AG45" s="407">
        <v>29206</v>
      </c>
      <c r="AH45" s="407"/>
      <c r="AI45" s="407">
        <v>32030</v>
      </c>
      <c r="AJ45" s="407"/>
      <c r="AK45" s="407">
        <v>15890</v>
      </c>
      <c r="AL45" s="408">
        <v>31.725999999999999</v>
      </c>
      <c r="BD45" s="227"/>
      <c r="BE45" s="227"/>
      <c r="BF45" s="228"/>
      <c r="BG45" s="227"/>
      <c r="BH45" s="227"/>
    </row>
    <row r="46" spans="1:60" s="229" customFormat="1">
      <c r="A46" s="225">
        <v>43344</v>
      </c>
      <c r="B46" s="392">
        <f t="shared" si="0"/>
        <v>543655</v>
      </c>
      <c r="C46" s="393">
        <f>(SUM(B38:B46)/SUM(B26:B34))-1</f>
        <v>8.5479731231582479E-2</v>
      </c>
      <c r="D46" s="392">
        <v>7286.4</v>
      </c>
      <c r="E46" s="403">
        <v>550941.4</v>
      </c>
      <c r="F46" s="394">
        <v>2300.9</v>
      </c>
      <c r="G46" s="394">
        <v>1200</v>
      </c>
      <c r="H46" s="394">
        <v>61.9</v>
      </c>
      <c r="I46" s="394">
        <v>10133.9</v>
      </c>
      <c r="J46" s="394">
        <v>124919.8</v>
      </c>
      <c r="K46" s="394">
        <v>103734.1</v>
      </c>
      <c r="L46" s="394">
        <v>34736.1</v>
      </c>
      <c r="M46" s="394">
        <v>60552.6</v>
      </c>
      <c r="N46" s="394">
        <v>41151.199999999997</v>
      </c>
      <c r="O46" s="394">
        <v>61689.5</v>
      </c>
      <c r="P46" s="394">
        <v>29819.9</v>
      </c>
      <c r="Q46" s="394">
        <v>40974.800000000003</v>
      </c>
      <c r="R46" s="394">
        <v>13193.7</v>
      </c>
      <c r="S46" s="394">
        <v>0</v>
      </c>
      <c r="T46" s="394">
        <v>0</v>
      </c>
      <c r="U46" s="394">
        <v>8166.8</v>
      </c>
      <c r="V46" s="394">
        <v>18027.8</v>
      </c>
      <c r="W46" s="394">
        <v>0</v>
      </c>
      <c r="X46" s="394">
        <v>0</v>
      </c>
      <c r="Y46" s="225">
        <v>43344</v>
      </c>
      <c r="Z46" s="404">
        <f t="shared" si="1"/>
        <v>158447</v>
      </c>
      <c r="AA46" s="405">
        <f>(SUM(Z38:Z46)/SUM(Z26:Z34))-1</f>
        <v>0.14161043683121388</v>
      </c>
      <c r="AB46" s="404">
        <v>1196.5</v>
      </c>
      <c r="AC46" s="408">
        <v>159643.5</v>
      </c>
      <c r="AD46" s="407"/>
      <c r="AE46" s="407">
        <v>115434</v>
      </c>
      <c r="AF46" s="407"/>
      <c r="AG46" s="407">
        <v>10490</v>
      </c>
      <c r="AH46" s="407"/>
      <c r="AI46" s="407">
        <v>8882</v>
      </c>
      <c r="AJ46" s="407"/>
      <c r="AK46" s="407">
        <v>13067</v>
      </c>
      <c r="AL46" s="408">
        <v>11578</v>
      </c>
      <c r="BD46" s="227"/>
      <c r="BE46" s="227"/>
      <c r="BF46" s="228"/>
      <c r="BG46" s="227"/>
      <c r="BH46" s="227"/>
    </row>
    <row r="47" spans="1:60" s="229" customFormat="1">
      <c r="A47" s="225">
        <v>43374</v>
      </c>
      <c r="B47" s="392">
        <f t="shared" si="0"/>
        <v>626700.4</v>
      </c>
      <c r="C47" s="393">
        <f>(SUM(B38:B47)/SUM(B26:B35))-1</f>
        <v>8.1681973045202305E-2</v>
      </c>
      <c r="D47" s="392">
        <v>17243</v>
      </c>
      <c r="E47" s="403">
        <v>643943.4</v>
      </c>
      <c r="F47" s="394">
        <v>0</v>
      </c>
      <c r="G47" s="394">
        <v>4173</v>
      </c>
      <c r="H47" s="394">
        <v>2856.8</v>
      </c>
      <c r="I47" s="394">
        <v>11283.2</v>
      </c>
      <c r="J47" s="394">
        <v>123521.2</v>
      </c>
      <c r="K47" s="394">
        <v>104796.2</v>
      </c>
      <c r="L47" s="394">
        <v>65357.2</v>
      </c>
      <c r="M47" s="394">
        <v>103893.3</v>
      </c>
      <c r="N47" s="394">
        <v>71736.5</v>
      </c>
      <c r="O47" s="394">
        <v>34384.300000000003</v>
      </c>
      <c r="P47" s="394">
        <v>63984.6</v>
      </c>
      <c r="Q47" s="394">
        <v>0</v>
      </c>
      <c r="R47" s="394">
        <v>12901</v>
      </c>
      <c r="S47" s="394">
        <v>4202.1000000000004</v>
      </c>
      <c r="T47" s="394">
        <v>0</v>
      </c>
      <c r="U47" s="394">
        <v>8283.1</v>
      </c>
      <c r="V47" s="394">
        <v>35525.5</v>
      </c>
      <c r="W47" s="394">
        <v>0</v>
      </c>
      <c r="X47" s="394">
        <v>0</v>
      </c>
      <c r="Y47" s="225">
        <v>43374</v>
      </c>
      <c r="Z47" s="404">
        <f t="shared" si="1"/>
        <v>181505.24000000002</v>
      </c>
      <c r="AA47" s="405">
        <f>(SUM(Z38:Z47)/SUM(Z26:Z35))-1</f>
        <v>0.12232129060823094</v>
      </c>
      <c r="AB47" s="404">
        <v>1238.8599999999999</v>
      </c>
      <c r="AC47" s="408">
        <v>182744.1</v>
      </c>
      <c r="AD47" s="407"/>
      <c r="AE47" s="407">
        <v>117762</v>
      </c>
      <c r="AF47" s="407"/>
      <c r="AG47" s="407">
        <v>6793</v>
      </c>
      <c r="AH47" s="407"/>
      <c r="AI47" s="407">
        <v>29621</v>
      </c>
      <c r="AJ47" s="407"/>
      <c r="AK47" s="407">
        <v>3981</v>
      </c>
      <c r="AL47" s="408">
        <v>24577.200000000001</v>
      </c>
      <c r="BD47" s="227"/>
      <c r="BE47" s="227"/>
      <c r="BF47" s="228"/>
      <c r="BG47" s="227"/>
      <c r="BH47" s="227"/>
    </row>
    <row r="48" spans="1:60" s="229" customFormat="1">
      <c r="A48" s="225">
        <v>43405</v>
      </c>
      <c r="B48" s="392">
        <f t="shared" si="0"/>
        <v>606495.9</v>
      </c>
      <c r="C48" s="393">
        <f>(SUM(B38:B48)/SUM(B26:B36))-1</f>
        <v>0.11814529081375391</v>
      </c>
      <c r="D48" s="392">
        <v>8198.5</v>
      </c>
      <c r="E48" s="403">
        <v>614694.40000000002</v>
      </c>
      <c r="F48" s="394">
        <v>0</v>
      </c>
      <c r="G48" s="394">
        <v>5018.6000000000004</v>
      </c>
      <c r="H48" s="394">
        <v>1900.4</v>
      </c>
      <c r="I48" s="394">
        <v>10945.4</v>
      </c>
      <c r="J48" s="394">
        <v>161024.6</v>
      </c>
      <c r="K48" s="394">
        <v>115681.5</v>
      </c>
      <c r="L48" s="394">
        <v>64292</v>
      </c>
      <c r="M48" s="394">
        <v>81129.8</v>
      </c>
      <c r="N48" s="394">
        <v>39682.199999999997</v>
      </c>
      <c r="O48" s="394">
        <v>44098.8</v>
      </c>
      <c r="P48" s="394">
        <v>46954.400000000001</v>
      </c>
      <c r="Q48" s="394">
        <v>0</v>
      </c>
      <c r="R48" s="394">
        <v>21526.7</v>
      </c>
      <c r="S48" s="394">
        <v>0</v>
      </c>
      <c r="T48" s="394">
        <v>0</v>
      </c>
      <c r="U48" s="394">
        <v>13826.9</v>
      </c>
      <c r="V48" s="394">
        <v>13467.4</v>
      </c>
      <c r="W48" s="394">
        <v>0</v>
      </c>
      <c r="X48" s="394">
        <v>0</v>
      </c>
      <c r="Y48" s="225">
        <v>43405</v>
      </c>
      <c r="Z48" s="404">
        <f t="shared" si="1"/>
        <v>150506.33000000002</v>
      </c>
      <c r="AA48" s="405">
        <f>(SUM(Z38:Z48)/SUM(Z26:Z36))-1</f>
        <v>0.12986995547150215</v>
      </c>
      <c r="AB48" s="404">
        <v>585.67999999999995</v>
      </c>
      <c r="AC48" s="408">
        <v>151092.01</v>
      </c>
      <c r="AD48" s="407"/>
      <c r="AE48" s="407">
        <v>112988</v>
      </c>
      <c r="AF48" s="407"/>
      <c r="AG48" s="407">
        <v>20290</v>
      </c>
      <c r="AH48" s="407"/>
      <c r="AI48" s="407">
        <v>10486</v>
      </c>
      <c r="AJ48" s="407"/>
      <c r="AK48" s="407">
        <v>7220</v>
      </c>
      <c r="AL48" s="408">
        <v>48.932000000000002</v>
      </c>
      <c r="BD48" s="227"/>
      <c r="BE48" s="227"/>
      <c r="BF48" s="228"/>
      <c r="BG48" s="227"/>
      <c r="BH48" s="227"/>
    </row>
    <row r="49" spans="1:60" s="235" customFormat="1" ht="17.25" thickBot="1">
      <c r="A49" s="230">
        <v>43435</v>
      </c>
      <c r="B49" s="395">
        <f t="shared" si="0"/>
        <v>607536.70000000007</v>
      </c>
      <c r="C49" s="396">
        <f>(SUM(B38:B49)/SUM(B26:B37))-1</f>
        <v>0.132164869143369</v>
      </c>
      <c r="D49" s="395">
        <v>3405.1</v>
      </c>
      <c r="E49" s="409">
        <v>610941.80000000005</v>
      </c>
      <c r="F49" s="397">
        <v>0</v>
      </c>
      <c r="G49" s="397">
        <v>0</v>
      </c>
      <c r="H49" s="397">
        <v>850.3</v>
      </c>
      <c r="I49" s="397">
        <v>9658</v>
      </c>
      <c r="J49" s="397">
        <v>124952.5</v>
      </c>
      <c r="K49" s="397">
        <v>98067.7</v>
      </c>
      <c r="L49" s="397">
        <v>52868.1</v>
      </c>
      <c r="M49" s="397">
        <v>41737.599999999999</v>
      </c>
      <c r="N49" s="397">
        <v>73629.8</v>
      </c>
      <c r="O49" s="397">
        <v>74777.8</v>
      </c>
      <c r="P49" s="397">
        <v>45770</v>
      </c>
      <c r="Q49" s="397">
        <v>28033.8</v>
      </c>
      <c r="R49" s="397">
        <v>19569.900000000001</v>
      </c>
      <c r="S49" s="397">
        <v>0</v>
      </c>
      <c r="T49" s="397">
        <v>0</v>
      </c>
      <c r="U49" s="397">
        <v>0</v>
      </c>
      <c r="V49" s="397">
        <v>48473.3</v>
      </c>
      <c r="W49" s="397">
        <v>0</v>
      </c>
      <c r="X49" s="397">
        <v>0</v>
      </c>
      <c r="Y49" s="230">
        <v>43435</v>
      </c>
      <c r="Z49" s="410">
        <f t="shared" si="1"/>
        <v>154417.31999999998</v>
      </c>
      <c r="AA49" s="411">
        <f>(SUM(Z38:Z49)/SUM(Z26:Z37))-1</f>
        <v>0.125307904035177</v>
      </c>
      <c r="AB49" s="410">
        <v>1795.67</v>
      </c>
      <c r="AC49" s="413">
        <v>156212.99</v>
      </c>
      <c r="AD49" s="412"/>
      <c r="AE49" s="412">
        <v>112264</v>
      </c>
      <c r="AF49" s="412">
        <v>2000</v>
      </c>
      <c r="AG49" s="412">
        <v>10489</v>
      </c>
      <c r="AH49" s="412"/>
      <c r="AI49" s="412">
        <v>17129</v>
      </c>
      <c r="AJ49" s="412"/>
      <c r="AK49" s="412">
        <v>14289</v>
      </c>
      <c r="AL49" s="413">
        <v>28.959</v>
      </c>
      <c r="BD49" s="233"/>
      <c r="BE49" s="233"/>
      <c r="BF49" s="234"/>
      <c r="BG49" s="233"/>
      <c r="BH49" s="233"/>
    </row>
    <row r="50" spans="1:60" s="224" customFormat="1">
      <c r="A50" s="220">
        <v>43466</v>
      </c>
      <c r="B50" s="389">
        <f t="shared" ref="B50:B61" si="2">E50-D50</f>
        <v>604284.4</v>
      </c>
      <c r="C50" s="390">
        <f>(SUM(B50)/SUM(B38))-1</f>
        <v>-2.6000164728368302E-2</v>
      </c>
      <c r="D50" s="389">
        <v>8258.5</v>
      </c>
      <c r="E50" s="398">
        <v>612542.9</v>
      </c>
      <c r="F50" s="391">
        <v>2300</v>
      </c>
      <c r="G50" s="391">
        <v>5156.8999999999996</v>
      </c>
      <c r="H50" s="391">
        <v>1167.4000000000001</v>
      </c>
      <c r="I50" s="391">
        <v>8211.7000000000007</v>
      </c>
      <c r="J50" s="391">
        <v>142588.29999999999</v>
      </c>
      <c r="K50" s="391">
        <v>116034.3</v>
      </c>
      <c r="L50" s="391">
        <v>68723.199999999997</v>
      </c>
      <c r="M50" s="391">
        <v>49708.2</v>
      </c>
      <c r="N50" s="391">
        <v>38949.599999999999</v>
      </c>
      <c r="O50" s="391">
        <v>58131.6</v>
      </c>
      <c r="P50" s="391">
        <v>11536</v>
      </c>
      <c r="Q50" s="391">
        <v>17009.7</v>
      </c>
      <c r="R50" s="391">
        <v>40150.300000000003</v>
      </c>
      <c r="S50" s="391">
        <v>8779</v>
      </c>
      <c r="T50" s="391">
        <v>0</v>
      </c>
      <c r="U50" s="391">
        <v>0</v>
      </c>
      <c r="V50" s="391">
        <v>43856.3</v>
      </c>
      <c r="W50" s="391">
        <v>0</v>
      </c>
      <c r="X50" s="391">
        <v>0</v>
      </c>
      <c r="Y50" s="220">
        <v>43466</v>
      </c>
      <c r="Z50" s="399">
        <f t="shared" si="1"/>
        <v>225870.91</v>
      </c>
      <c r="AA50" s="400">
        <f>(SUM(Z50)/SUM(Z38))-1</f>
        <v>0.23854614011312747</v>
      </c>
      <c r="AB50" s="399">
        <v>1409.15</v>
      </c>
      <c r="AC50" s="402">
        <v>227280.06</v>
      </c>
      <c r="AD50" s="401">
        <v>16794</v>
      </c>
      <c r="AE50" s="401">
        <v>162732</v>
      </c>
      <c r="AF50" s="401"/>
      <c r="AG50" s="401">
        <v>10492</v>
      </c>
      <c r="AH50" s="401"/>
      <c r="AI50" s="401">
        <v>33474</v>
      </c>
      <c r="AJ50" s="401">
        <v>0.373</v>
      </c>
      <c r="AK50" s="401">
        <v>3747</v>
      </c>
      <c r="AL50" s="402">
        <v>28.776</v>
      </c>
      <c r="BD50" s="222"/>
      <c r="BE50" s="222"/>
      <c r="BF50" s="223"/>
      <c r="BG50" s="222"/>
      <c r="BH50" s="222"/>
    </row>
    <row r="51" spans="1:60" s="229" customFormat="1">
      <c r="A51" s="225">
        <v>43497</v>
      </c>
      <c r="B51" s="392">
        <f t="shared" si="2"/>
        <v>585451</v>
      </c>
      <c r="C51" s="393">
        <f>(SUM(B50:B51)/SUM(B38:B39))-1</f>
        <v>1.0404298315604077E-2</v>
      </c>
      <c r="D51" s="392">
        <v>6421.8</v>
      </c>
      <c r="E51" s="403">
        <v>591872.80000000005</v>
      </c>
      <c r="F51" s="394">
        <v>0</v>
      </c>
      <c r="G51" s="394">
        <v>3988.6</v>
      </c>
      <c r="H51" s="394">
        <v>1064.2</v>
      </c>
      <c r="I51" s="394">
        <v>6108.8</v>
      </c>
      <c r="J51" s="394">
        <v>159879.9</v>
      </c>
      <c r="K51" s="394">
        <v>156176.79999999999</v>
      </c>
      <c r="L51" s="394">
        <v>58682.400000000001</v>
      </c>
      <c r="M51" s="394">
        <v>50058.7</v>
      </c>
      <c r="N51" s="394">
        <v>22231.4</v>
      </c>
      <c r="O51" s="394">
        <v>50572.5</v>
      </c>
      <c r="P51" s="394">
        <v>40844.699999999997</v>
      </c>
      <c r="Q51" s="394">
        <v>0</v>
      </c>
      <c r="R51" s="394">
        <v>37327.300000000003</v>
      </c>
      <c r="S51" s="394">
        <v>2542</v>
      </c>
      <c r="T51" s="394">
        <v>0</v>
      </c>
      <c r="U51" s="394">
        <v>0</v>
      </c>
      <c r="V51" s="394">
        <v>2131.8000000000002</v>
      </c>
      <c r="W51" s="394">
        <v>0</v>
      </c>
      <c r="X51" s="394">
        <v>0</v>
      </c>
      <c r="Y51" s="225">
        <v>43497</v>
      </c>
      <c r="Z51" s="404">
        <f t="shared" si="1"/>
        <v>142884.17000000001</v>
      </c>
      <c r="AA51" s="405">
        <f>(SUM(Z50:Z51)/SUM(Z38:Z39))-1</f>
        <v>0.19145556384312545</v>
      </c>
      <c r="AB51" s="404">
        <v>992.28</v>
      </c>
      <c r="AC51" s="408">
        <v>143876.45000000001</v>
      </c>
      <c r="AD51" s="407"/>
      <c r="AE51" s="407">
        <v>105374</v>
      </c>
      <c r="AF51" s="407">
        <v>17550</v>
      </c>
      <c r="AG51" s="407">
        <v>10489</v>
      </c>
      <c r="AH51" s="407"/>
      <c r="AI51" s="407">
        <v>4913</v>
      </c>
      <c r="AJ51" s="407">
        <v>2500</v>
      </c>
      <c r="AK51" s="407">
        <v>3000</v>
      </c>
      <c r="AL51" s="408">
        <v>25.183</v>
      </c>
      <c r="BD51" s="227"/>
      <c r="BE51" s="227"/>
      <c r="BF51" s="228"/>
      <c r="BG51" s="227"/>
      <c r="BH51" s="227"/>
    </row>
    <row r="52" spans="1:60" s="229" customFormat="1">
      <c r="A52" s="225">
        <v>43525</v>
      </c>
      <c r="B52" s="392">
        <f t="shared" si="2"/>
        <v>551987.70000000007</v>
      </c>
      <c r="C52" s="393">
        <f>(SUM(B50:B52)/SUM(B38:B40))-1</f>
        <v>-5.3922240685681855E-2</v>
      </c>
      <c r="D52" s="392">
        <v>41937.699999999997</v>
      </c>
      <c r="E52" s="403">
        <v>593925.4</v>
      </c>
      <c r="F52" s="394">
        <v>2018</v>
      </c>
      <c r="G52" s="394">
        <v>22501.200000000001</v>
      </c>
      <c r="H52" s="394">
        <v>1025.5999999999999</v>
      </c>
      <c r="I52" s="394">
        <v>12082.4</v>
      </c>
      <c r="J52" s="394">
        <v>75540.399999999994</v>
      </c>
      <c r="K52" s="394">
        <v>137934.70000000001</v>
      </c>
      <c r="L52" s="394">
        <v>53134.9</v>
      </c>
      <c r="M52" s="394">
        <v>41414.199999999997</v>
      </c>
      <c r="N52" s="394">
        <v>50095.8</v>
      </c>
      <c r="O52" s="394">
        <v>90694.7</v>
      </c>
      <c r="P52" s="394">
        <v>45979</v>
      </c>
      <c r="Q52" s="394">
        <v>10023.4</v>
      </c>
      <c r="R52" s="394">
        <v>23113.8</v>
      </c>
      <c r="S52" s="394">
        <v>1516.6</v>
      </c>
      <c r="T52" s="394">
        <v>0</v>
      </c>
      <c r="U52" s="394">
        <v>0</v>
      </c>
      <c r="V52" s="394">
        <v>24543.599999999999</v>
      </c>
      <c r="W52" s="394">
        <v>2050.3000000000002</v>
      </c>
      <c r="X52" s="394">
        <v>0</v>
      </c>
      <c r="Y52" s="225">
        <v>43525</v>
      </c>
      <c r="Z52" s="404">
        <f t="shared" si="1"/>
        <v>187008.74</v>
      </c>
      <c r="AA52" s="405">
        <f>(SUM(Z50:Z52)/SUM(Z38:Z40))-1</f>
        <v>0.17347392007189111</v>
      </c>
      <c r="AB52" s="404">
        <v>637.64</v>
      </c>
      <c r="AC52" s="408">
        <v>187646.38</v>
      </c>
      <c r="AD52" s="407">
        <v>16785.8</v>
      </c>
      <c r="AE52" s="407">
        <v>138671</v>
      </c>
      <c r="AF52" s="407">
        <v>100</v>
      </c>
      <c r="AG52" s="407"/>
      <c r="AH52" s="407"/>
      <c r="AI52" s="407">
        <v>32013</v>
      </c>
      <c r="AJ52" s="407">
        <v>25.635000000000002</v>
      </c>
      <c r="AK52" s="407"/>
      <c r="AL52" s="408">
        <v>48.148000000000003</v>
      </c>
      <c r="BD52" s="227"/>
      <c r="BE52" s="227"/>
      <c r="BF52" s="228"/>
      <c r="BG52" s="227"/>
      <c r="BH52" s="227"/>
    </row>
    <row r="53" spans="1:60" s="229" customFormat="1">
      <c r="A53" s="225">
        <v>43556</v>
      </c>
      <c r="B53" s="392">
        <f t="shared" si="2"/>
        <v>651805.20000000007</v>
      </c>
      <c r="C53" s="393">
        <f>(SUM(B50:B53)/SUM(B38:B41))-1</f>
        <v>-1.9224086965172971E-2</v>
      </c>
      <c r="D53" s="392">
        <v>31142.7</v>
      </c>
      <c r="E53" s="403">
        <v>682947.9</v>
      </c>
      <c r="F53" s="394">
        <v>0</v>
      </c>
      <c r="G53" s="394">
        <v>6073.4</v>
      </c>
      <c r="H53" s="394">
        <v>692.3</v>
      </c>
      <c r="I53" s="394">
        <v>5264</v>
      </c>
      <c r="J53" s="394">
        <v>103665.3</v>
      </c>
      <c r="K53" s="394">
        <v>159844.6</v>
      </c>
      <c r="L53" s="394">
        <v>55852.4</v>
      </c>
      <c r="M53" s="394">
        <v>40944.300000000003</v>
      </c>
      <c r="N53" s="394">
        <v>39469.4</v>
      </c>
      <c r="O53" s="394">
        <v>75428.5</v>
      </c>
      <c r="P53" s="394">
        <v>82618.8</v>
      </c>
      <c r="Q53" s="394">
        <v>10100.799999999999</v>
      </c>
      <c r="R53" s="394">
        <v>4885.7</v>
      </c>
      <c r="S53" s="394">
        <v>0</v>
      </c>
      <c r="T53" s="394">
        <v>0</v>
      </c>
      <c r="U53" s="394">
        <v>0</v>
      </c>
      <c r="V53" s="394">
        <v>96601.7</v>
      </c>
      <c r="W53" s="394">
        <v>1091.5</v>
      </c>
      <c r="X53" s="394">
        <v>0</v>
      </c>
      <c r="Y53" s="225">
        <v>43556</v>
      </c>
      <c r="Z53" s="404">
        <f t="shared" si="1"/>
        <v>191222.79</v>
      </c>
      <c r="AA53" s="405">
        <f>(SUM(Z50:Z53)/SUM(Z38:Z41))-1</f>
        <v>0.26836106101815793</v>
      </c>
      <c r="AB53" s="404">
        <v>362.52</v>
      </c>
      <c r="AC53" s="408">
        <v>191585.31</v>
      </c>
      <c r="AD53" s="407"/>
      <c r="AE53" s="407">
        <v>125697</v>
      </c>
      <c r="AF53" s="407">
        <v>42725.599999999999</v>
      </c>
      <c r="AG53" s="407"/>
      <c r="AH53" s="407"/>
      <c r="AI53" s="407">
        <v>23099</v>
      </c>
      <c r="AJ53" s="407">
        <v>13.000999999999999</v>
      </c>
      <c r="AK53" s="407"/>
      <c r="AL53" s="408">
        <v>42.494999999999997</v>
      </c>
      <c r="BD53" s="227"/>
      <c r="BE53" s="227"/>
      <c r="BF53" s="228"/>
      <c r="BG53" s="227"/>
      <c r="BH53" s="227"/>
    </row>
    <row r="54" spans="1:60" s="229" customFormat="1">
      <c r="A54" s="225">
        <v>43586</v>
      </c>
      <c r="B54" s="392">
        <f t="shared" si="2"/>
        <v>610144.9</v>
      </c>
      <c r="C54" s="393">
        <f>(SUM(B50:B54)/SUM(B38:B42))-1</f>
        <v>6.9550145529881924E-3</v>
      </c>
      <c r="D54" s="392">
        <v>11266.2</v>
      </c>
      <c r="E54" s="403">
        <v>621411.1</v>
      </c>
      <c r="F54" s="394">
        <v>6443.9</v>
      </c>
      <c r="G54" s="394">
        <v>20246.2</v>
      </c>
      <c r="H54" s="394">
        <v>543.20000000000005</v>
      </c>
      <c r="I54" s="394">
        <v>7872.4</v>
      </c>
      <c r="J54" s="394">
        <v>101886.39999999999</v>
      </c>
      <c r="K54" s="394">
        <v>147145.79999999999</v>
      </c>
      <c r="L54" s="394">
        <v>10423.1</v>
      </c>
      <c r="M54" s="394">
        <v>30914.3</v>
      </c>
      <c r="N54" s="394">
        <v>38082.699999999997</v>
      </c>
      <c r="O54" s="394">
        <v>14230.5</v>
      </c>
      <c r="P54" s="394">
        <v>79168.600000000006</v>
      </c>
      <c r="Q54" s="394">
        <v>4166</v>
      </c>
      <c r="R54" s="394">
        <v>13047.3</v>
      </c>
      <c r="S54" s="394">
        <v>0</v>
      </c>
      <c r="T54" s="394">
        <v>0</v>
      </c>
      <c r="U54" s="394">
        <v>0</v>
      </c>
      <c r="V54" s="394">
        <v>130753.3</v>
      </c>
      <c r="W54" s="394">
        <v>16252.3</v>
      </c>
      <c r="X54" s="394">
        <v>0</v>
      </c>
      <c r="Y54" s="225">
        <v>43586</v>
      </c>
      <c r="Z54" s="404">
        <f t="shared" si="1"/>
        <v>195820.34</v>
      </c>
      <c r="AA54" s="405">
        <f>(SUM(Z50:Z54)/SUM(Z38:Z42))-1</f>
        <v>0.22255562450930522</v>
      </c>
      <c r="AB54" s="404">
        <v>529.23</v>
      </c>
      <c r="AC54" s="408">
        <v>196349.57</v>
      </c>
      <c r="AD54" s="407"/>
      <c r="AE54" s="407">
        <v>101638</v>
      </c>
      <c r="AF54" s="407">
        <v>27550</v>
      </c>
      <c r="AG54" s="407">
        <v>5235</v>
      </c>
      <c r="AH54" s="407"/>
      <c r="AI54" s="407">
        <v>56968.9</v>
      </c>
      <c r="AJ54" s="407"/>
      <c r="AK54" s="407">
        <v>4900</v>
      </c>
      <c r="AL54" s="408">
        <v>37.94</v>
      </c>
      <c r="BD54" s="227"/>
      <c r="BE54" s="227"/>
      <c r="BF54" s="228"/>
      <c r="BG54" s="227"/>
      <c r="BH54" s="227"/>
    </row>
    <row r="55" spans="1:60" s="229" customFormat="1">
      <c r="A55" s="225">
        <v>43617</v>
      </c>
      <c r="B55" s="392">
        <f t="shared" si="2"/>
        <v>590772.19999999995</v>
      </c>
      <c r="C55" s="393">
        <f>(SUM(B50:B55)/SUM(B38:B43))-1</f>
        <v>3.7736326782575658E-2</v>
      </c>
      <c r="D55" s="392">
        <v>16232.3</v>
      </c>
      <c r="E55" s="403">
        <v>607004.5</v>
      </c>
      <c r="F55" s="394">
        <v>0</v>
      </c>
      <c r="G55" s="394">
        <v>10115.299999999999</v>
      </c>
      <c r="H55" s="394">
        <v>1000.4</v>
      </c>
      <c r="I55" s="394">
        <v>9164.2000000000007</v>
      </c>
      <c r="J55" s="394">
        <v>126517.6</v>
      </c>
      <c r="K55" s="394">
        <v>119184.6</v>
      </c>
      <c r="L55" s="394">
        <v>0</v>
      </c>
      <c r="M55" s="394">
        <v>54710.1</v>
      </c>
      <c r="N55" s="394">
        <v>72660.3</v>
      </c>
      <c r="O55" s="394">
        <v>56561.7</v>
      </c>
      <c r="P55" s="394">
        <v>32345.7</v>
      </c>
      <c r="Q55" s="394">
        <v>825.4</v>
      </c>
      <c r="R55" s="394">
        <v>33427.9</v>
      </c>
      <c r="S55" s="394">
        <v>0</v>
      </c>
      <c r="T55" s="394">
        <v>0</v>
      </c>
      <c r="U55" s="394">
        <v>0</v>
      </c>
      <c r="V55" s="394">
        <v>74913</v>
      </c>
      <c r="W55" s="394">
        <v>15425.4</v>
      </c>
      <c r="X55" s="394">
        <v>0</v>
      </c>
      <c r="Y55" s="225">
        <v>43617</v>
      </c>
      <c r="Z55" s="404">
        <f t="shared" si="1"/>
        <v>209466.66</v>
      </c>
      <c r="AA55" s="405">
        <f>(SUM(Z50:Z55)/SUM(Z38:Z43))-1</f>
        <v>0.2821368827688906</v>
      </c>
      <c r="AB55" s="404">
        <v>1052.8699999999999</v>
      </c>
      <c r="AC55" s="408">
        <v>210519.53</v>
      </c>
      <c r="AD55" s="407">
        <v>14985</v>
      </c>
      <c r="AE55" s="407">
        <v>59317</v>
      </c>
      <c r="AF55" s="407">
        <v>56896</v>
      </c>
      <c r="AG55" s="407">
        <v>23900</v>
      </c>
      <c r="AH55" s="407"/>
      <c r="AI55" s="407">
        <v>41425</v>
      </c>
      <c r="AJ55" s="407">
        <v>112</v>
      </c>
      <c r="AK55" s="407">
        <v>10000</v>
      </c>
      <c r="AL55" s="408">
        <v>18.821000000000002</v>
      </c>
      <c r="BD55" s="227"/>
      <c r="BE55" s="227"/>
      <c r="BF55" s="228"/>
      <c r="BG55" s="227"/>
      <c r="BH55" s="227"/>
    </row>
    <row r="56" spans="1:60" s="229" customFormat="1">
      <c r="A56" s="225">
        <v>43647</v>
      </c>
      <c r="B56" s="392">
        <f t="shared" si="2"/>
        <v>560492.9</v>
      </c>
      <c r="C56" s="393">
        <f>(SUM(B50:B56)/SUM(B38:B44))-1</f>
        <v>2.1131757360943748E-3</v>
      </c>
      <c r="D56" s="392">
        <v>8034.5</v>
      </c>
      <c r="E56" s="403">
        <v>568527.4</v>
      </c>
      <c r="F56" s="394">
        <v>2199.8000000000002</v>
      </c>
      <c r="G56" s="394">
        <v>7985.1</v>
      </c>
      <c r="H56" s="394">
        <v>2120.6999999999998</v>
      </c>
      <c r="I56" s="394">
        <v>8999.7000000000007</v>
      </c>
      <c r="J56" s="394">
        <v>92687.4</v>
      </c>
      <c r="K56" s="394">
        <v>149569.5</v>
      </c>
      <c r="L56" s="394">
        <v>0</v>
      </c>
      <c r="M56" s="394">
        <v>48979</v>
      </c>
      <c r="N56" s="394">
        <v>44158.400000000001</v>
      </c>
      <c r="O56" s="394">
        <v>34876.699999999997</v>
      </c>
      <c r="P56" s="394">
        <v>59430.8</v>
      </c>
      <c r="Q56" s="394">
        <v>10452.799999999999</v>
      </c>
      <c r="R56" s="394">
        <v>11434</v>
      </c>
      <c r="S56" s="394">
        <v>3693.4</v>
      </c>
      <c r="T56" s="394">
        <v>9479.2000000000007</v>
      </c>
      <c r="U56" s="394">
        <v>0</v>
      </c>
      <c r="V56" s="394">
        <v>82156.7</v>
      </c>
      <c r="W56" s="394">
        <v>0</v>
      </c>
      <c r="X56" s="394">
        <v>0</v>
      </c>
      <c r="Y56" s="225">
        <v>43647</v>
      </c>
      <c r="Z56" s="404">
        <f t="shared" si="1"/>
        <v>160230.32999999999</v>
      </c>
      <c r="AA56" s="405">
        <f>(SUM(Z50:Z56)/SUM(Z38:Z44))-1</f>
        <v>0.23866164619969665</v>
      </c>
      <c r="AB56" s="404">
        <v>824.32</v>
      </c>
      <c r="AC56" s="408">
        <v>161054.65</v>
      </c>
      <c r="AD56" s="407"/>
      <c r="AE56" s="407">
        <v>9400</v>
      </c>
      <c r="AF56" s="407">
        <v>117952</v>
      </c>
      <c r="AG56" s="407">
        <v>7331</v>
      </c>
      <c r="AH56" s="407"/>
      <c r="AI56" s="407">
        <v>21521</v>
      </c>
      <c r="AJ56" s="407"/>
      <c r="AK56" s="407"/>
      <c r="AL56" s="408">
        <v>54.180999999999997</v>
      </c>
      <c r="BD56" s="227"/>
      <c r="BE56" s="227"/>
      <c r="BF56" s="228"/>
      <c r="BG56" s="227"/>
      <c r="BH56" s="227"/>
    </row>
    <row r="57" spans="1:60" s="229" customFormat="1">
      <c r="A57" s="225">
        <v>43678</v>
      </c>
      <c r="B57" s="392">
        <f t="shared" si="2"/>
        <v>559961.10000000009</v>
      </c>
      <c r="C57" s="393">
        <f>(SUM(B50:B57)/SUM(B38:B45))-1</f>
        <v>1.4177405632812112E-2</v>
      </c>
      <c r="D57" s="392">
        <v>8579.2000000000007</v>
      </c>
      <c r="E57" s="403">
        <v>568540.30000000005</v>
      </c>
      <c r="F57" s="394">
        <v>7166.1</v>
      </c>
      <c r="G57" s="394">
        <v>9478.6</v>
      </c>
      <c r="H57" s="394">
        <v>1847</v>
      </c>
      <c r="I57" s="394">
        <v>7849.7</v>
      </c>
      <c r="J57" s="394">
        <v>97082.3</v>
      </c>
      <c r="K57" s="394">
        <v>107094.7</v>
      </c>
      <c r="L57" s="394">
        <v>0</v>
      </c>
      <c r="M57" s="394">
        <v>36920</v>
      </c>
      <c r="N57" s="394">
        <v>45153.4</v>
      </c>
      <c r="O57" s="394">
        <v>62269.4</v>
      </c>
      <c r="P57" s="394">
        <v>51752.4</v>
      </c>
      <c r="Q57" s="394">
        <v>7228.9</v>
      </c>
      <c r="R57" s="394">
        <v>11264.5</v>
      </c>
      <c r="S57" s="394">
        <v>0</v>
      </c>
      <c r="T57" s="394">
        <v>0</v>
      </c>
      <c r="U57" s="394">
        <v>0</v>
      </c>
      <c r="V57" s="394">
        <v>120839.9</v>
      </c>
      <c r="W57" s="394">
        <v>2432</v>
      </c>
      <c r="X57" s="394">
        <v>0</v>
      </c>
      <c r="Y57" s="225">
        <v>43678</v>
      </c>
      <c r="Z57" s="404">
        <f t="shared" si="1"/>
        <v>237854.63</v>
      </c>
      <c r="AA57" s="405">
        <f>(SUM(Z50:Z57)/SUM(Z38:Z45))-1</f>
        <v>0.24159415531801764</v>
      </c>
      <c r="AB57" s="404">
        <v>1764.32</v>
      </c>
      <c r="AC57" s="408">
        <v>239618.95</v>
      </c>
      <c r="AD57" s="407"/>
      <c r="AE57" s="407"/>
      <c r="AF57" s="407"/>
      <c r="AG57" s="407"/>
      <c r="AH57" s="407"/>
      <c r="AI57" s="407"/>
      <c r="AJ57" s="407"/>
      <c r="AK57" s="407"/>
      <c r="AL57" s="408"/>
      <c r="BD57" s="227"/>
      <c r="BE57" s="227"/>
      <c r="BF57" s="228"/>
      <c r="BG57" s="227"/>
      <c r="BH57" s="227"/>
    </row>
    <row r="58" spans="1:60" s="229" customFormat="1">
      <c r="A58" s="225">
        <v>43709</v>
      </c>
      <c r="B58" s="392">
        <f t="shared" si="2"/>
        <v>559488.6</v>
      </c>
      <c r="C58" s="393">
        <f>(SUM(B50:B58)/SUM(B38:B46))-1</f>
        <v>1.5742308378633663E-2</v>
      </c>
      <c r="D58" s="392">
        <v>21375.8</v>
      </c>
      <c r="E58" s="403">
        <v>580864.4</v>
      </c>
      <c r="F58" s="394">
        <v>0</v>
      </c>
      <c r="G58" s="394">
        <v>15700.2</v>
      </c>
      <c r="H58" s="394">
        <v>3792.8</v>
      </c>
      <c r="I58" s="394">
        <v>9321.6</v>
      </c>
      <c r="J58" s="394">
        <v>128355.4</v>
      </c>
      <c r="K58" s="394">
        <v>121657.2</v>
      </c>
      <c r="L58" s="394">
        <v>45716.4</v>
      </c>
      <c r="M58" s="394">
        <v>48124</v>
      </c>
      <c r="N58" s="394">
        <v>66446.5</v>
      </c>
      <c r="O58" s="394">
        <v>43401.2</v>
      </c>
      <c r="P58" s="394">
        <v>47685.5</v>
      </c>
      <c r="Q58" s="394">
        <v>0</v>
      </c>
      <c r="R58" s="394">
        <v>8388.2999999999993</v>
      </c>
      <c r="S58" s="394">
        <v>0</v>
      </c>
      <c r="T58" s="394">
        <v>0</v>
      </c>
      <c r="U58" s="394">
        <v>0</v>
      </c>
      <c r="V58" s="394">
        <v>39475.4</v>
      </c>
      <c r="W58" s="394">
        <v>2432</v>
      </c>
      <c r="X58" s="394">
        <v>0</v>
      </c>
      <c r="Y58" s="225">
        <v>43709</v>
      </c>
      <c r="Z58" s="404">
        <f t="shared" si="1"/>
        <v>320746.8</v>
      </c>
      <c r="AA58" s="405">
        <f>(SUM(Z50:Z58)/SUM(Z38:Z46))-1</f>
        <v>0.32973089887127438</v>
      </c>
      <c r="AB58" s="404">
        <v>1746.83</v>
      </c>
      <c r="AC58" s="408">
        <v>322493.63</v>
      </c>
      <c r="AD58" s="407"/>
      <c r="AE58" s="407"/>
      <c r="AF58" s="407"/>
      <c r="AG58" s="407"/>
      <c r="AH58" s="407"/>
      <c r="AI58" s="407"/>
      <c r="AJ58" s="407"/>
      <c r="AK58" s="407"/>
      <c r="AL58" s="408"/>
      <c r="BD58" s="227"/>
      <c r="BE58" s="227"/>
      <c r="BF58" s="228"/>
      <c r="BG58" s="227"/>
      <c r="BH58" s="227"/>
    </row>
    <row r="59" spans="1:60" s="229" customFormat="1">
      <c r="A59" s="225">
        <v>43739</v>
      </c>
      <c r="B59" s="392">
        <f t="shared" si="2"/>
        <v>510497.7</v>
      </c>
      <c r="C59" s="393">
        <f>(SUM(B50:B59)/SUM(B38:B47))-1</f>
        <v>-5.9213716899577662E-3</v>
      </c>
      <c r="D59" s="392">
        <v>9517</v>
      </c>
      <c r="E59" s="403">
        <v>520014.7</v>
      </c>
      <c r="F59" s="394">
        <v>2094.6</v>
      </c>
      <c r="G59" s="394">
        <v>20061</v>
      </c>
      <c r="H59" s="394">
        <v>1909.8</v>
      </c>
      <c r="I59" s="394">
        <v>6974.2</v>
      </c>
      <c r="J59" s="394">
        <v>109967.3</v>
      </c>
      <c r="K59" s="394">
        <v>121659.1</v>
      </c>
      <c r="L59" s="394">
        <v>58460</v>
      </c>
      <c r="M59" s="394">
        <v>27476.3</v>
      </c>
      <c r="N59" s="394">
        <v>66175.600000000006</v>
      </c>
      <c r="O59" s="394">
        <v>32568.2</v>
      </c>
      <c r="P59" s="394">
        <v>55559.6</v>
      </c>
      <c r="Q59" s="394">
        <v>2973.6</v>
      </c>
      <c r="R59" s="394">
        <v>8393.2999999999993</v>
      </c>
      <c r="S59" s="394">
        <v>1330</v>
      </c>
      <c r="T59" s="394">
        <v>0</v>
      </c>
      <c r="U59" s="394">
        <v>0</v>
      </c>
      <c r="V59" s="394">
        <v>4169.2</v>
      </c>
      <c r="W59" s="394">
        <v>0</v>
      </c>
      <c r="X59" s="394">
        <v>0</v>
      </c>
      <c r="Y59" s="225">
        <v>43739</v>
      </c>
      <c r="Z59" s="404">
        <f t="shared" si="1"/>
        <v>173390.35</v>
      </c>
      <c r="AA59" s="405">
        <f>(SUM(Z50:Z59)/SUM(Z38:Z47))-1</f>
        <v>0.28695031723722231</v>
      </c>
      <c r="AB59" s="404">
        <v>1335.15</v>
      </c>
      <c r="AC59" s="408">
        <v>174725.5</v>
      </c>
      <c r="AD59" s="407"/>
      <c r="AE59" s="407"/>
      <c r="AF59" s="407"/>
      <c r="AG59" s="407"/>
      <c r="AH59" s="407"/>
      <c r="AI59" s="407"/>
      <c r="AJ59" s="407"/>
      <c r="AK59" s="407"/>
      <c r="AL59" s="408"/>
      <c r="BD59" s="227"/>
      <c r="BE59" s="227"/>
      <c r="BF59" s="228"/>
      <c r="BG59" s="227"/>
      <c r="BH59" s="227"/>
    </row>
    <row r="60" spans="1:60" s="229" customFormat="1">
      <c r="A60" s="225">
        <v>43770</v>
      </c>
      <c r="B60" s="392">
        <f t="shared" si="2"/>
        <v>455974.69999999995</v>
      </c>
      <c r="C60" s="393">
        <f>(SUM(B50:B60)/SUM(B38:B48))-1</f>
        <v>-2.878685076524079E-2</v>
      </c>
      <c r="D60" s="392">
        <v>23070.9</v>
      </c>
      <c r="E60" s="403">
        <v>479045.6</v>
      </c>
      <c r="F60" s="394">
        <v>0</v>
      </c>
      <c r="G60" s="394">
        <v>21237.5</v>
      </c>
      <c r="H60" s="394">
        <v>5908.1</v>
      </c>
      <c r="I60" s="394">
        <v>9074.7000000000007</v>
      </c>
      <c r="J60" s="394">
        <v>97675</v>
      </c>
      <c r="K60" s="394">
        <v>109511.8</v>
      </c>
      <c r="L60" s="394">
        <v>60325.5</v>
      </c>
      <c r="M60" s="394">
        <v>35219.5</v>
      </c>
      <c r="N60" s="394">
        <v>18081.599999999999</v>
      </c>
      <c r="O60" s="394">
        <v>17033.2</v>
      </c>
      <c r="P60" s="394">
        <v>66034.899999999994</v>
      </c>
      <c r="Q60" s="394">
        <v>3948.6</v>
      </c>
      <c r="R60" s="394">
        <v>31414.5</v>
      </c>
      <c r="S60" s="394">
        <v>6.5</v>
      </c>
      <c r="T60" s="394">
        <v>0</v>
      </c>
      <c r="U60" s="394">
        <v>0</v>
      </c>
      <c r="V60" s="394">
        <v>56.8</v>
      </c>
      <c r="W60" s="394">
        <v>3139.3</v>
      </c>
      <c r="X60" s="394">
        <v>0</v>
      </c>
      <c r="Y60" s="225">
        <v>43770</v>
      </c>
      <c r="Z60" s="404">
        <f t="shared" si="1"/>
        <v>85708.38</v>
      </c>
      <c r="AA60" s="405"/>
      <c r="AB60" s="404">
        <v>1524.75</v>
      </c>
      <c r="AC60" s="408">
        <v>87233.13</v>
      </c>
      <c r="AD60" s="407"/>
      <c r="AE60" s="407"/>
      <c r="AF60" s="407"/>
      <c r="AG60" s="407"/>
      <c r="AH60" s="407"/>
      <c r="AI60" s="407"/>
      <c r="AJ60" s="407"/>
      <c r="AK60" s="407"/>
      <c r="AL60" s="408"/>
      <c r="BD60" s="227"/>
      <c r="BE60" s="227"/>
      <c r="BF60" s="228"/>
      <c r="BG60" s="227"/>
      <c r="BH60" s="227"/>
    </row>
    <row r="61" spans="1:60" s="235" customFormat="1" ht="17.25" thickBot="1">
      <c r="A61" s="230">
        <v>43800</v>
      </c>
      <c r="B61" s="395">
        <f t="shared" si="2"/>
        <v>492738</v>
      </c>
      <c r="C61" s="396">
        <f>(SUM(B50:B61)/SUM(B38:B49))-1</f>
        <v>-4.2622257917420359E-2</v>
      </c>
      <c r="D61" s="395">
        <v>7267.7</v>
      </c>
      <c r="E61" s="409">
        <v>500005.7</v>
      </c>
      <c r="F61" s="397">
        <v>0</v>
      </c>
      <c r="G61" s="397">
        <v>19683.7</v>
      </c>
      <c r="H61" s="397">
        <v>2335.6999999999998</v>
      </c>
      <c r="I61" s="397">
        <v>10379.1</v>
      </c>
      <c r="J61" s="397">
        <v>120656.5</v>
      </c>
      <c r="K61" s="397">
        <v>149289.29999999999</v>
      </c>
      <c r="L61" s="397">
        <v>30667</v>
      </c>
      <c r="M61" s="397">
        <v>20137.3</v>
      </c>
      <c r="N61" s="397">
        <v>31711.8</v>
      </c>
      <c r="O61" s="397">
        <v>34972.199999999997</v>
      </c>
      <c r="P61" s="397">
        <v>41863.4</v>
      </c>
      <c r="Q61" s="397">
        <v>0.2</v>
      </c>
      <c r="R61" s="397">
        <v>16923</v>
      </c>
      <c r="S61" s="397">
        <v>0</v>
      </c>
      <c r="T61" s="397">
        <v>0</v>
      </c>
      <c r="U61" s="397">
        <v>0</v>
      </c>
      <c r="V61" s="397">
        <v>21256.6</v>
      </c>
      <c r="W61" s="397">
        <v>0</v>
      </c>
      <c r="X61" s="397">
        <v>0</v>
      </c>
      <c r="Y61" s="230">
        <v>43800</v>
      </c>
      <c r="Z61" s="410"/>
      <c r="AA61" s="411"/>
      <c r="AB61" s="410"/>
      <c r="AC61" s="413">
        <v>180707.39</v>
      </c>
      <c r="AD61" s="412"/>
      <c r="AE61" s="412"/>
      <c r="AF61" s="412"/>
      <c r="AG61" s="412"/>
      <c r="AH61" s="412"/>
      <c r="AI61" s="412"/>
      <c r="AJ61" s="412"/>
      <c r="AK61" s="412"/>
      <c r="AL61" s="413"/>
      <c r="BD61" s="233"/>
      <c r="BE61" s="233"/>
      <c r="BF61" s="234"/>
      <c r="BG61" s="233"/>
      <c r="BH61" s="233"/>
    </row>
    <row r="62" spans="1:60" s="224" customFormat="1">
      <c r="A62" s="220">
        <v>43831</v>
      </c>
      <c r="B62" s="389">
        <f t="shared" ref="B62:B73" si="3">E62-D62</f>
        <v>508963.89999999997</v>
      </c>
      <c r="C62" s="390">
        <f>(SUM(B62)/SUM(B50))-1</f>
        <v>-0.15774112321946432</v>
      </c>
      <c r="D62" s="389">
        <v>39678.699999999997</v>
      </c>
      <c r="E62" s="398">
        <v>548642.6</v>
      </c>
      <c r="F62" s="391">
        <v>0</v>
      </c>
      <c r="G62" s="391">
        <v>6429.5</v>
      </c>
      <c r="H62" s="391">
        <v>1309</v>
      </c>
      <c r="I62" s="391">
        <v>9313.1</v>
      </c>
      <c r="J62" s="391">
        <v>75244.2</v>
      </c>
      <c r="K62" s="391">
        <v>155833.1</v>
      </c>
      <c r="L62" s="391">
        <v>68779.199999999997</v>
      </c>
      <c r="M62" s="391">
        <v>69006.5</v>
      </c>
      <c r="N62" s="391">
        <v>12998.2</v>
      </c>
      <c r="O62" s="391">
        <v>57048.1</v>
      </c>
      <c r="P62" s="391">
        <v>39245.4</v>
      </c>
      <c r="Q62" s="391">
        <v>13009.9</v>
      </c>
      <c r="R62" s="391">
        <v>4853.1000000000004</v>
      </c>
      <c r="S62" s="391">
        <v>0</v>
      </c>
      <c r="T62" s="391">
        <v>0</v>
      </c>
      <c r="U62" s="391">
        <v>0</v>
      </c>
      <c r="V62" s="391">
        <v>35307.300000000003</v>
      </c>
      <c r="W62" s="391">
        <v>0</v>
      </c>
      <c r="X62" s="391">
        <v>0</v>
      </c>
      <c r="Y62" s="220">
        <v>43831</v>
      </c>
      <c r="Z62" s="399">
        <f t="shared" ref="Z62:Z71" si="4">AC62-AB62</f>
        <v>291047.92000000004</v>
      </c>
      <c r="AA62" s="400">
        <f>(SUM(Z62)/SUM(Z50))-1</f>
        <v>0.28855867273922109</v>
      </c>
      <c r="AB62" s="399">
        <v>1165.4100000000001</v>
      </c>
      <c r="AC62" s="402">
        <v>292213.33</v>
      </c>
      <c r="AD62" s="401"/>
      <c r="AE62" s="401"/>
      <c r="AF62" s="401"/>
      <c r="AG62" s="401"/>
      <c r="AH62" s="401"/>
      <c r="AI62" s="401"/>
      <c r="AJ62" s="401"/>
      <c r="AK62" s="401"/>
      <c r="AL62" s="402"/>
      <c r="BD62" s="222"/>
      <c r="BE62" s="222"/>
      <c r="BF62" s="223"/>
      <c r="BG62" s="222"/>
      <c r="BH62" s="222"/>
    </row>
    <row r="63" spans="1:60" s="229" customFormat="1">
      <c r="A63" s="225">
        <v>43862</v>
      </c>
      <c r="B63" s="392">
        <f t="shared" si="3"/>
        <v>436154.80000000005</v>
      </c>
      <c r="C63" s="393">
        <f>(SUM(B62:B63)/SUM(B50:B51))-1</f>
        <v>-0.20560596919281382</v>
      </c>
      <c r="D63" s="392">
        <v>39105.599999999999</v>
      </c>
      <c r="E63" s="403">
        <v>475260.4</v>
      </c>
      <c r="F63" s="394">
        <v>2137.5</v>
      </c>
      <c r="G63" s="394">
        <v>15838.8</v>
      </c>
      <c r="H63" s="394">
        <v>1707.7</v>
      </c>
      <c r="I63" s="394">
        <v>11343.1</v>
      </c>
      <c r="J63" s="394">
        <v>113509.2</v>
      </c>
      <c r="K63" s="394">
        <v>118686.39999999999</v>
      </c>
      <c r="L63" s="394">
        <v>56693.7</v>
      </c>
      <c r="M63" s="394">
        <v>0</v>
      </c>
      <c r="N63" s="394">
        <v>18888.099999999999</v>
      </c>
      <c r="O63" s="394">
        <v>34424.1</v>
      </c>
      <c r="P63" s="394">
        <v>41074.9</v>
      </c>
      <c r="Q63" s="394">
        <v>975.5</v>
      </c>
      <c r="R63" s="394">
        <v>7801.5</v>
      </c>
      <c r="S63" s="394">
        <v>0</v>
      </c>
      <c r="T63" s="394">
        <v>0</v>
      </c>
      <c r="U63" s="394">
        <v>0</v>
      </c>
      <c r="V63" s="394">
        <v>50920</v>
      </c>
      <c r="W63" s="394">
        <v>0</v>
      </c>
      <c r="X63" s="394">
        <v>0</v>
      </c>
      <c r="Y63" s="225">
        <v>43862</v>
      </c>
      <c r="Z63" s="404">
        <f t="shared" si="4"/>
        <v>84952.51</v>
      </c>
      <c r="AA63" s="405">
        <f>(SUM(Z62:Z63)/SUM(Z50:Z51))-1</f>
        <v>1.964813610160987E-2</v>
      </c>
      <c r="AB63" s="404">
        <v>1124.25</v>
      </c>
      <c r="AC63" s="408">
        <v>86076.76</v>
      </c>
      <c r="AD63" s="407"/>
      <c r="AE63" s="407"/>
      <c r="AF63" s="407"/>
      <c r="AG63" s="407"/>
      <c r="AH63" s="407"/>
      <c r="AI63" s="407"/>
      <c r="AJ63" s="407"/>
      <c r="AK63" s="407"/>
      <c r="AL63" s="408"/>
      <c r="BD63" s="227"/>
      <c r="BE63" s="227"/>
      <c r="BF63" s="228"/>
      <c r="BG63" s="227"/>
      <c r="BH63" s="227"/>
    </row>
    <row r="64" spans="1:60" s="229" customFormat="1">
      <c r="A64" s="225">
        <v>43891</v>
      </c>
      <c r="B64" s="392">
        <f t="shared" si="3"/>
        <v>429990.30000000005</v>
      </c>
      <c r="C64" s="393">
        <f>(SUM(B62:B64)/SUM(B50:B52))-1</f>
        <v>-0.21048931371467716</v>
      </c>
      <c r="D64" s="392">
        <v>24742.1</v>
      </c>
      <c r="E64" s="403">
        <v>454732.4</v>
      </c>
      <c r="F64" s="394">
        <v>0</v>
      </c>
      <c r="G64" s="394">
        <v>9868</v>
      </c>
      <c r="H64" s="394">
        <v>2086.6</v>
      </c>
      <c r="I64" s="394">
        <v>7712.4</v>
      </c>
      <c r="J64" s="394">
        <v>105163.7</v>
      </c>
      <c r="K64" s="394">
        <v>123405.7</v>
      </c>
      <c r="L64" s="394">
        <v>48134.6</v>
      </c>
      <c r="M64" s="394">
        <v>0</v>
      </c>
      <c r="N64" s="394">
        <v>2000</v>
      </c>
      <c r="O64" s="394">
        <v>12606</v>
      </c>
      <c r="P64" s="394">
        <v>31474.6</v>
      </c>
      <c r="Q64" s="394">
        <v>0</v>
      </c>
      <c r="R64" s="394">
        <v>18588.7</v>
      </c>
      <c r="S64" s="394">
        <v>0</v>
      </c>
      <c r="T64" s="394">
        <v>0</v>
      </c>
      <c r="U64" s="394">
        <v>0</v>
      </c>
      <c r="V64" s="394">
        <v>92910.6</v>
      </c>
      <c r="W64" s="394">
        <v>0</v>
      </c>
      <c r="X64" s="394">
        <v>0</v>
      </c>
      <c r="Y64" s="225">
        <v>43891</v>
      </c>
      <c r="Z64" s="404">
        <f t="shared" si="4"/>
        <v>143460.97</v>
      </c>
      <c r="AA64" s="405">
        <f>(SUM(Z62:Z64)/SUM(Z50:Z52))-1</f>
        <v>-6.5319869148733112E-2</v>
      </c>
      <c r="AB64" s="404">
        <v>235.78</v>
      </c>
      <c r="AC64" s="408">
        <v>143696.75</v>
      </c>
      <c r="AD64" s="407"/>
      <c r="AE64" s="407"/>
      <c r="AF64" s="407"/>
      <c r="AG64" s="407"/>
      <c r="AH64" s="407"/>
      <c r="AI64" s="407"/>
      <c r="AJ64" s="407"/>
      <c r="AK64" s="407"/>
      <c r="AL64" s="408"/>
      <c r="BD64" s="227"/>
      <c r="BE64" s="227"/>
      <c r="BF64" s="228"/>
      <c r="BG64" s="227"/>
      <c r="BH64" s="227"/>
    </row>
    <row r="65" spans="1:60" s="229" customFormat="1">
      <c r="A65" s="225">
        <v>43922</v>
      </c>
      <c r="B65" s="392">
        <f t="shared" si="3"/>
        <v>446057.4</v>
      </c>
      <c r="C65" s="393">
        <f>(SUM(B62:B65)/SUM(B50:B53))-1</f>
        <v>-0.23912894616704561</v>
      </c>
      <c r="D65" s="392">
        <v>12978.8</v>
      </c>
      <c r="E65" s="403">
        <v>459036.2</v>
      </c>
      <c r="F65" s="394">
        <v>0</v>
      </c>
      <c r="G65" s="394">
        <v>3996.6</v>
      </c>
      <c r="H65" s="394">
        <v>0</v>
      </c>
      <c r="I65" s="394">
        <v>8979.6</v>
      </c>
      <c r="J65" s="394">
        <v>84686.7</v>
      </c>
      <c r="K65" s="394">
        <v>121811.8</v>
      </c>
      <c r="L65" s="394">
        <v>38925.4</v>
      </c>
      <c r="M65" s="394">
        <v>0</v>
      </c>
      <c r="N65" s="394">
        <v>2198.8000000000002</v>
      </c>
      <c r="O65" s="394">
        <v>28859.7</v>
      </c>
      <c r="P65" s="394">
        <v>35817.800000000003</v>
      </c>
      <c r="Q65" s="394">
        <v>23480.2</v>
      </c>
      <c r="R65" s="394">
        <v>12029</v>
      </c>
      <c r="S65" s="394">
        <v>0</v>
      </c>
      <c r="T65" s="394">
        <v>0</v>
      </c>
      <c r="U65" s="394">
        <v>0</v>
      </c>
      <c r="V65" s="394">
        <v>97443</v>
      </c>
      <c r="W65" s="394">
        <v>0</v>
      </c>
      <c r="X65" s="394">
        <v>0</v>
      </c>
      <c r="Y65" s="225">
        <v>43922</v>
      </c>
      <c r="Z65" s="404">
        <f t="shared" si="4"/>
        <v>89468.47</v>
      </c>
      <c r="AA65" s="405">
        <f>(SUM(Z62:Z65)/SUM(Z50:Z53))-1</f>
        <v>-0.18481822585815844</v>
      </c>
      <c r="AB65" s="404">
        <v>105.74</v>
      </c>
      <c r="AC65" s="408">
        <v>89574.21</v>
      </c>
      <c r="AD65" s="407"/>
      <c r="AE65" s="407"/>
      <c r="AF65" s="407"/>
      <c r="AG65" s="407"/>
      <c r="AH65" s="407"/>
      <c r="AI65" s="407"/>
      <c r="AJ65" s="407"/>
      <c r="AK65" s="407"/>
      <c r="AL65" s="408"/>
      <c r="BD65" s="227"/>
      <c r="BE65" s="227"/>
      <c r="BF65" s="228"/>
      <c r="BG65" s="227"/>
      <c r="BH65" s="227"/>
    </row>
    <row r="66" spans="1:60" s="229" customFormat="1">
      <c r="A66" s="225">
        <v>43952</v>
      </c>
      <c r="B66" s="392">
        <f t="shared" si="3"/>
        <v>337689.59999999998</v>
      </c>
      <c r="C66" s="393">
        <f>(SUM(B62:B66)/SUM(B50:B54))-1</f>
        <v>-0.28126135692791088</v>
      </c>
      <c r="D66" s="392">
        <v>27211.4</v>
      </c>
      <c r="E66" s="403">
        <v>364901</v>
      </c>
      <c r="F66" s="394">
        <v>1999.6</v>
      </c>
      <c r="G66" s="394">
        <v>11041</v>
      </c>
      <c r="H66" s="394">
        <v>713.8</v>
      </c>
      <c r="I66" s="394">
        <v>8165.8</v>
      </c>
      <c r="J66" s="394">
        <v>78643</v>
      </c>
      <c r="K66" s="394">
        <v>106509.5</v>
      </c>
      <c r="L66" s="394">
        <v>50455.7</v>
      </c>
      <c r="M66" s="394">
        <v>0</v>
      </c>
      <c r="N66" s="394">
        <v>16795.5</v>
      </c>
      <c r="O66" s="394">
        <v>11890.8</v>
      </c>
      <c r="P66" s="394">
        <v>55585</v>
      </c>
      <c r="Q66" s="394">
        <v>10681.1</v>
      </c>
      <c r="R66" s="394">
        <v>5273.2</v>
      </c>
      <c r="S66" s="394">
        <v>0</v>
      </c>
      <c r="T66" s="394">
        <v>0</v>
      </c>
      <c r="U66" s="394">
        <v>0</v>
      </c>
      <c r="V66" s="394">
        <v>6307.2</v>
      </c>
      <c r="W66" s="394">
        <v>0</v>
      </c>
      <c r="X66" s="394">
        <v>0</v>
      </c>
      <c r="Y66" s="225">
        <v>43952</v>
      </c>
      <c r="Z66" s="404">
        <f t="shared" si="4"/>
        <v>128077.83</v>
      </c>
      <c r="AA66" s="405">
        <f>(SUM(Z62:Z66)/SUM(Z50:Z54))-1</f>
        <v>-0.21828355211000527</v>
      </c>
      <c r="AB66" s="404">
        <v>736.5</v>
      </c>
      <c r="AC66" s="408">
        <v>128814.33</v>
      </c>
      <c r="AD66" s="407"/>
      <c r="AE66" s="407"/>
      <c r="AF66" s="407"/>
      <c r="AG66" s="407"/>
      <c r="AH66" s="407"/>
      <c r="AI66" s="407"/>
      <c r="AJ66" s="407"/>
      <c r="AK66" s="407"/>
      <c r="AL66" s="408"/>
      <c r="BD66" s="227"/>
      <c r="BE66" s="227"/>
      <c r="BF66" s="228"/>
      <c r="BG66" s="227"/>
      <c r="BH66" s="227"/>
    </row>
    <row r="67" spans="1:60" s="229" customFormat="1">
      <c r="A67" s="225">
        <v>43983</v>
      </c>
      <c r="B67" s="392">
        <f t="shared" si="3"/>
        <v>401856.60000000003</v>
      </c>
      <c r="C67" s="393">
        <f>(SUM(B62:B67)/SUM(B50:B55))-1</f>
        <v>-0.28759173807453031</v>
      </c>
      <c r="D67" s="392">
        <v>23775.1</v>
      </c>
      <c r="E67" s="403">
        <v>425631.7</v>
      </c>
      <c r="F67" s="394">
        <v>0</v>
      </c>
      <c r="G67" s="394">
        <v>18099.400000000001</v>
      </c>
      <c r="H67" s="394">
        <v>715</v>
      </c>
      <c r="I67" s="394">
        <v>10258.200000000001</v>
      </c>
      <c r="J67" s="394">
        <v>101067.6</v>
      </c>
      <c r="K67" s="394">
        <v>140466.4</v>
      </c>
      <c r="L67" s="394">
        <v>65755.100000000006</v>
      </c>
      <c r="M67" s="394">
        <v>0</v>
      </c>
      <c r="N67" s="394">
        <v>13735</v>
      </c>
      <c r="O67" s="394">
        <v>0.9</v>
      </c>
      <c r="P67" s="394">
        <v>49999</v>
      </c>
      <c r="Q67" s="394">
        <v>0</v>
      </c>
      <c r="R67" s="394">
        <v>8363.2000000000007</v>
      </c>
      <c r="S67" s="394">
        <v>0</v>
      </c>
      <c r="T67" s="394">
        <v>0</v>
      </c>
      <c r="U67" s="394">
        <v>0</v>
      </c>
      <c r="V67" s="394">
        <v>15688.3</v>
      </c>
      <c r="W67" s="394">
        <v>0</v>
      </c>
      <c r="X67" s="394">
        <v>0</v>
      </c>
      <c r="Y67" s="225">
        <v>43983</v>
      </c>
      <c r="Z67" s="404">
        <f t="shared" si="4"/>
        <v>174329.08</v>
      </c>
      <c r="AA67" s="405">
        <f>(SUM(Z62:Z67)/SUM(Z50:Z55))-1</f>
        <v>-0.20909689149263788</v>
      </c>
      <c r="AB67" s="404">
        <v>630.66</v>
      </c>
      <c r="AC67" s="408">
        <v>174959.74</v>
      </c>
      <c r="AD67" s="407"/>
      <c r="AE67" s="407"/>
      <c r="AF67" s="407"/>
      <c r="AG67" s="407"/>
      <c r="AH67" s="407"/>
      <c r="AI67" s="407"/>
      <c r="AJ67" s="407"/>
      <c r="AK67" s="407"/>
      <c r="AL67" s="408"/>
      <c r="BD67" s="227"/>
      <c r="BE67" s="227"/>
      <c r="BF67" s="228"/>
      <c r="BG67" s="227"/>
      <c r="BH67" s="227"/>
    </row>
    <row r="68" spans="1:60" s="229" customFormat="1">
      <c r="A68" s="225">
        <v>44013</v>
      </c>
      <c r="B68" s="392">
        <f t="shared" si="3"/>
        <v>357740.80000000005</v>
      </c>
      <c r="C68" s="393">
        <f>(SUM(B62:B68)/SUM(B50:B56))-1</f>
        <v>-0.29759404610171947</v>
      </c>
      <c r="D68" s="392">
        <v>41138.1</v>
      </c>
      <c r="E68" s="403">
        <v>398878.9</v>
      </c>
      <c r="F68" s="394">
        <v>0</v>
      </c>
      <c r="G68" s="394">
        <v>14023.1</v>
      </c>
      <c r="H68" s="394">
        <v>715</v>
      </c>
      <c r="I68" s="394">
        <v>8819.6</v>
      </c>
      <c r="J68" s="394">
        <v>46851.7</v>
      </c>
      <c r="K68" s="394">
        <v>136509.4</v>
      </c>
      <c r="L68" s="394">
        <v>66930.100000000006</v>
      </c>
      <c r="M68" s="394">
        <v>0</v>
      </c>
      <c r="N68" s="394">
        <v>4800</v>
      </c>
      <c r="O68" s="394">
        <v>0.5</v>
      </c>
      <c r="P68" s="394">
        <v>28032.6</v>
      </c>
      <c r="Q68" s="394">
        <v>9071.9</v>
      </c>
      <c r="R68" s="394">
        <v>4198.8</v>
      </c>
      <c r="S68" s="394">
        <v>0</v>
      </c>
      <c r="T68" s="394">
        <v>0</v>
      </c>
      <c r="U68" s="394">
        <v>0</v>
      </c>
      <c r="V68" s="394">
        <v>78176.2</v>
      </c>
      <c r="W68" s="394">
        <v>0</v>
      </c>
      <c r="X68" s="394">
        <v>0</v>
      </c>
      <c r="Y68" s="225">
        <v>44013</v>
      </c>
      <c r="Z68" s="404">
        <f t="shared" si="4"/>
        <v>224255.05</v>
      </c>
      <c r="AA68" s="405">
        <f>(SUM(Z62:Z68)/SUM(Z50:Z56))-1</f>
        <v>-0.1347897744215536</v>
      </c>
      <c r="AB68" s="404">
        <v>721.51</v>
      </c>
      <c r="AC68" s="408">
        <v>224976.56</v>
      </c>
      <c r="AD68" s="407"/>
      <c r="AE68" s="407"/>
      <c r="AF68" s="407"/>
      <c r="AG68" s="407"/>
      <c r="AH68" s="407"/>
      <c r="AI68" s="407"/>
      <c r="AJ68" s="407"/>
      <c r="AK68" s="407"/>
      <c r="AL68" s="408"/>
      <c r="BD68" s="227"/>
      <c r="BE68" s="227"/>
      <c r="BF68" s="228"/>
      <c r="BG68" s="227"/>
      <c r="BH68" s="227"/>
    </row>
    <row r="69" spans="1:60" s="229" customFormat="1">
      <c r="A69" s="225">
        <v>44044</v>
      </c>
      <c r="B69" s="392">
        <f t="shared" si="3"/>
        <v>297059</v>
      </c>
      <c r="C69" s="393">
        <f>(SUM(B62:B69)/SUM(B50:B57))-1</f>
        <v>-0.31801039063526992</v>
      </c>
      <c r="D69" s="392">
        <v>60819.4</v>
      </c>
      <c r="E69" s="403">
        <v>357878.4</v>
      </c>
      <c r="F69" s="394">
        <v>0</v>
      </c>
      <c r="G69" s="394">
        <v>13842.1</v>
      </c>
      <c r="H69" s="394">
        <v>700.2</v>
      </c>
      <c r="I69" s="394">
        <v>8093</v>
      </c>
      <c r="J69" s="394">
        <v>37948.1</v>
      </c>
      <c r="K69" s="394">
        <v>108137.7</v>
      </c>
      <c r="L69" s="394">
        <v>30312.6</v>
      </c>
      <c r="M69" s="394">
        <v>0</v>
      </c>
      <c r="N69" s="394">
        <v>7473</v>
      </c>
      <c r="O69" s="394">
        <v>25017.1</v>
      </c>
      <c r="P69" s="394">
        <v>52873</v>
      </c>
      <c r="Q69" s="394">
        <v>7012.4</v>
      </c>
      <c r="R69" s="394">
        <v>2990.6</v>
      </c>
      <c r="S69" s="394">
        <v>500.8</v>
      </c>
      <c r="T69" s="394">
        <v>0</v>
      </c>
      <c r="U69" s="394">
        <v>0</v>
      </c>
      <c r="V69" s="394">
        <v>62135.5</v>
      </c>
      <c r="W69" s="394">
        <v>0</v>
      </c>
      <c r="X69" s="394">
        <v>0</v>
      </c>
      <c r="Y69" s="225">
        <v>44044</v>
      </c>
      <c r="Z69" s="404">
        <f t="shared" si="4"/>
        <v>218154.31</v>
      </c>
      <c r="AA69" s="405">
        <f>(SUM(Z62:Z69)/SUM(Z50:Z57))-1</f>
        <v>-0.12681739166959316</v>
      </c>
      <c r="AB69" s="404">
        <v>648.74</v>
      </c>
      <c r="AC69" s="408">
        <v>218803.05</v>
      </c>
      <c r="AD69" s="407"/>
      <c r="AE69" s="407"/>
      <c r="AF69" s="407"/>
      <c r="AG69" s="407"/>
      <c r="AH69" s="407"/>
      <c r="AI69" s="407"/>
      <c r="AJ69" s="407"/>
      <c r="AK69" s="407"/>
      <c r="AL69" s="408"/>
      <c r="BD69" s="227"/>
      <c r="BE69" s="227"/>
      <c r="BF69" s="228"/>
      <c r="BG69" s="227"/>
      <c r="BH69" s="227"/>
    </row>
    <row r="70" spans="1:60" s="229" customFormat="1">
      <c r="A70" s="225">
        <v>44075</v>
      </c>
      <c r="B70" s="392">
        <f t="shared" si="3"/>
        <v>352293.3</v>
      </c>
      <c r="C70" s="393">
        <f>(SUM(B62:B70)/SUM(B50:B58))-1</f>
        <v>-0.32356025002332023</v>
      </c>
      <c r="D70" s="392">
        <v>81045.8</v>
      </c>
      <c r="E70" s="403">
        <v>433339.1</v>
      </c>
      <c r="F70" s="394">
        <v>2200.8000000000002</v>
      </c>
      <c r="G70" s="394">
        <v>13889.3</v>
      </c>
      <c r="H70" s="394">
        <v>3054.4</v>
      </c>
      <c r="I70" s="394">
        <v>12462.9</v>
      </c>
      <c r="J70" s="394">
        <v>36303.199999999997</v>
      </c>
      <c r="K70" s="394">
        <v>134226.20000000001</v>
      </c>
      <c r="L70" s="394">
        <v>64175</v>
      </c>
      <c r="M70" s="394">
        <v>0</v>
      </c>
      <c r="N70" s="394">
        <v>9745.2000000000007</v>
      </c>
      <c r="O70" s="394">
        <v>0</v>
      </c>
      <c r="P70" s="394">
        <v>47605.2</v>
      </c>
      <c r="Q70" s="394">
        <v>4414.3</v>
      </c>
      <c r="R70" s="394">
        <v>14199.4</v>
      </c>
      <c r="S70" s="394">
        <v>0</v>
      </c>
      <c r="T70" s="394">
        <v>0</v>
      </c>
      <c r="U70" s="394">
        <v>0</v>
      </c>
      <c r="V70" s="394">
        <v>89381.9</v>
      </c>
      <c r="W70" s="394">
        <v>0</v>
      </c>
      <c r="X70" s="394">
        <v>0</v>
      </c>
      <c r="Y70" s="225">
        <v>44075</v>
      </c>
      <c r="Z70" s="404">
        <f t="shared" si="4"/>
        <v>163896.56</v>
      </c>
      <c r="AA70" s="405">
        <f>(SUM(Z62:Z70)/SUM(Z50:Z58))-1</f>
        <v>-0.18890580705243787</v>
      </c>
      <c r="AB70" s="404">
        <v>1196.99</v>
      </c>
      <c r="AC70" s="408">
        <v>165093.54999999999</v>
      </c>
      <c r="AD70" s="407"/>
      <c r="AE70" s="407"/>
      <c r="AF70" s="407"/>
      <c r="AG70" s="407"/>
      <c r="AH70" s="407"/>
      <c r="AI70" s="407"/>
      <c r="AJ70" s="407"/>
      <c r="AK70" s="407"/>
      <c r="AL70" s="408"/>
      <c r="BD70" s="227"/>
      <c r="BE70" s="227"/>
      <c r="BF70" s="228"/>
      <c r="BG70" s="227"/>
      <c r="BH70" s="227"/>
    </row>
    <row r="71" spans="1:60" s="229" customFormat="1">
      <c r="A71" s="225">
        <v>44105</v>
      </c>
      <c r="B71" s="392">
        <f t="shared" si="3"/>
        <v>369405.1</v>
      </c>
      <c r="C71" s="393">
        <f>(SUM(B62:B71)/SUM(B50:B59))-1</f>
        <v>-0.31939695887163333</v>
      </c>
      <c r="D71" s="392">
        <v>47456</v>
      </c>
      <c r="E71" s="403">
        <v>416861.1</v>
      </c>
      <c r="F71" s="394">
        <v>0</v>
      </c>
      <c r="G71" s="394">
        <v>12864.2</v>
      </c>
      <c r="H71" s="394">
        <v>0</v>
      </c>
      <c r="I71" s="394">
        <v>15240</v>
      </c>
      <c r="J71" s="394">
        <v>53646.8</v>
      </c>
      <c r="K71" s="394">
        <v>139119.4</v>
      </c>
      <c r="L71" s="394">
        <v>45634.9</v>
      </c>
      <c r="M71" s="394">
        <v>0</v>
      </c>
      <c r="N71" s="394">
        <v>15484.5</v>
      </c>
      <c r="O71" s="394">
        <v>25016.5</v>
      </c>
      <c r="P71" s="394">
        <v>63649.2</v>
      </c>
      <c r="Q71" s="394">
        <v>3007.2</v>
      </c>
      <c r="R71" s="394">
        <v>17809.099999999999</v>
      </c>
      <c r="S71" s="394">
        <v>0</v>
      </c>
      <c r="T71" s="394">
        <v>0</v>
      </c>
      <c r="U71" s="394">
        <v>0</v>
      </c>
      <c r="V71" s="394">
        <v>24469.7</v>
      </c>
      <c r="W71" s="394">
        <v>0</v>
      </c>
      <c r="X71" s="394">
        <v>0</v>
      </c>
      <c r="Y71" s="225">
        <v>44105</v>
      </c>
      <c r="Z71" s="404">
        <f t="shared" si="4"/>
        <v>228788.12</v>
      </c>
      <c r="AA71" s="405">
        <f>(SUM(Z62:Z71)/SUM(Z50:Z59))-1</f>
        <v>-0.14578895767998989</v>
      </c>
      <c r="AB71" s="404">
        <v>697.72</v>
      </c>
      <c r="AC71" s="408">
        <v>229485.84</v>
      </c>
      <c r="AD71" s="407"/>
      <c r="AE71" s="407"/>
      <c r="AF71" s="407"/>
      <c r="AG71" s="407"/>
      <c r="AH71" s="407"/>
      <c r="AI71" s="407"/>
      <c r="AJ71" s="407"/>
      <c r="AK71" s="407"/>
      <c r="AL71" s="408"/>
      <c r="BD71" s="227"/>
      <c r="BE71" s="227"/>
      <c r="BF71" s="228"/>
      <c r="BG71" s="227"/>
      <c r="BH71" s="227"/>
    </row>
    <row r="72" spans="1:60" s="229" customFormat="1">
      <c r="A72" s="225">
        <v>44136</v>
      </c>
      <c r="B72" s="392">
        <f t="shared" si="3"/>
        <v>383748.10000000003</v>
      </c>
      <c r="C72" s="393">
        <f>(SUM(B62:B72)/SUM(B50:B60))-1</f>
        <v>-0.30763410442572947</v>
      </c>
      <c r="D72" s="392">
        <v>56449.3</v>
      </c>
      <c r="E72" s="403">
        <v>440197.4</v>
      </c>
      <c r="F72" s="394">
        <v>0</v>
      </c>
      <c r="G72" s="394">
        <v>27007.599999999999</v>
      </c>
      <c r="H72" s="394">
        <v>2094.6999999999998</v>
      </c>
      <c r="I72" s="394">
        <v>12725.1</v>
      </c>
      <c r="J72" s="394">
        <v>109995.1</v>
      </c>
      <c r="K72" s="394">
        <v>109600.4</v>
      </c>
      <c r="L72" s="394">
        <v>43455.5</v>
      </c>
      <c r="M72" s="394">
        <v>0</v>
      </c>
      <c r="N72" s="394">
        <v>5297.1</v>
      </c>
      <c r="O72" s="394">
        <v>27143.200000000001</v>
      </c>
      <c r="P72" s="394">
        <v>32549.7</v>
      </c>
      <c r="Q72" s="394">
        <v>7952.5</v>
      </c>
      <c r="R72" s="394">
        <v>5248.5</v>
      </c>
      <c r="S72" s="394">
        <v>0</v>
      </c>
      <c r="T72" s="394">
        <v>0</v>
      </c>
      <c r="U72" s="394">
        <v>0</v>
      </c>
      <c r="V72" s="394">
        <v>56192</v>
      </c>
      <c r="W72" s="394">
        <v>0</v>
      </c>
      <c r="X72" s="394">
        <v>0</v>
      </c>
      <c r="Y72" s="225">
        <v>44136</v>
      </c>
      <c r="Z72" s="404">
        <f t="shared" ref="Z72" si="5">AC72-AB72</f>
        <v>182959.89</v>
      </c>
      <c r="AA72" s="405">
        <f>(SUM(Z63:Z72)/SUM(Z51:Z60))-1</f>
        <v>-0.13967639770013163</v>
      </c>
      <c r="AB72" s="404">
        <v>680.3</v>
      </c>
      <c r="AC72" s="408">
        <v>183640.19</v>
      </c>
      <c r="AD72" s="407"/>
      <c r="AE72" s="407"/>
      <c r="AF72" s="407"/>
      <c r="AG72" s="407"/>
      <c r="AH72" s="407"/>
      <c r="AI72" s="407"/>
      <c r="AJ72" s="407"/>
      <c r="AK72" s="407"/>
      <c r="AL72" s="408"/>
      <c r="BD72" s="227"/>
      <c r="BE72" s="227"/>
      <c r="BF72" s="228"/>
      <c r="BG72" s="227"/>
      <c r="BH72" s="227"/>
    </row>
    <row r="73" spans="1:60" s="235" customFormat="1" ht="17.25" thickBot="1">
      <c r="A73" s="230">
        <v>44166</v>
      </c>
      <c r="B73" s="395">
        <f t="shared" si="3"/>
        <v>325614.3</v>
      </c>
      <c r="C73" s="396">
        <f>(SUM(B62:B73)/SUM(B50:B61))-1</f>
        <v>-0.30994203634122286</v>
      </c>
      <c r="D73" s="395">
        <v>101076.7</v>
      </c>
      <c r="E73" s="409">
        <v>426691</v>
      </c>
      <c r="F73" s="397">
        <v>0</v>
      </c>
      <c r="G73" s="397">
        <v>13458.3</v>
      </c>
      <c r="H73" s="397">
        <v>2991</v>
      </c>
      <c r="I73" s="397">
        <v>10037.799999999999</v>
      </c>
      <c r="J73" s="397">
        <v>85904.5</v>
      </c>
      <c r="K73" s="397">
        <v>97059.5</v>
      </c>
      <c r="L73" s="397">
        <v>67605.7</v>
      </c>
      <c r="M73" s="397">
        <v>0</v>
      </c>
      <c r="N73" s="397">
        <v>20005.900000000001</v>
      </c>
      <c r="O73" s="397">
        <v>17019.2</v>
      </c>
      <c r="P73" s="397">
        <v>27997.7</v>
      </c>
      <c r="Q73" s="397">
        <v>0</v>
      </c>
      <c r="R73" s="397">
        <v>11822</v>
      </c>
      <c r="S73" s="397">
        <v>0</v>
      </c>
      <c r="T73" s="397">
        <v>0</v>
      </c>
      <c r="U73" s="397">
        <v>0</v>
      </c>
      <c r="V73" s="397">
        <v>71915.199999999997</v>
      </c>
      <c r="W73" s="397">
        <v>0</v>
      </c>
      <c r="X73" s="397">
        <v>0</v>
      </c>
      <c r="Y73" s="230">
        <v>44166</v>
      </c>
      <c r="Z73" s="410"/>
      <c r="AA73" s="411"/>
      <c r="AB73" s="410"/>
      <c r="AC73" s="413"/>
      <c r="AD73" s="412"/>
      <c r="AE73" s="412"/>
      <c r="AF73" s="412"/>
      <c r="AG73" s="412"/>
      <c r="AH73" s="412"/>
      <c r="AI73" s="412"/>
      <c r="AJ73" s="412"/>
      <c r="AK73" s="412"/>
      <c r="AL73" s="413"/>
      <c r="BD73" s="233"/>
      <c r="BE73" s="233"/>
      <c r="BF73" s="234"/>
      <c r="BG73" s="233"/>
      <c r="BH73" s="233"/>
    </row>
    <row r="74" spans="1:60" s="229" customFormat="1">
      <c r="A74" s="225">
        <v>44197</v>
      </c>
      <c r="B74" s="389">
        <f t="shared" ref="B74:B78" si="6">E74-D74</f>
        <v>474086.40000000002</v>
      </c>
      <c r="C74" s="390">
        <f>(SUM(B74)/SUM(B62))-1</f>
        <v>-6.8526471130860078E-2</v>
      </c>
      <c r="D74" s="392">
        <v>62920.1</v>
      </c>
      <c r="E74" s="403">
        <v>537006.5</v>
      </c>
      <c r="F74" s="394">
        <v>0</v>
      </c>
      <c r="G74" s="394">
        <v>8692.7000000000007</v>
      </c>
      <c r="H74" s="394">
        <v>4152</v>
      </c>
      <c r="I74" s="394">
        <v>9088.7000000000007</v>
      </c>
      <c r="J74" s="394">
        <v>145406.9</v>
      </c>
      <c r="K74" s="394">
        <v>93211.3</v>
      </c>
      <c r="L74" s="394">
        <v>61260.6</v>
      </c>
      <c r="M74" s="394">
        <v>0</v>
      </c>
      <c r="N74" s="394">
        <v>18458.5</v>
      </c>
      <c r="O74" s="394">
        <v>55437.1</v>
      </c>
      <c r="P74" s="394">
        <v>17782.599999999999</v>
      </c>
      <c r="Q74" s="394">
        <v>33712.800000000003</v>
      </c>
      <c r="R74" s="394">
        <v>13110.2</v>
      </c>
      <c r="S74" s="394">
        <v>0</v>
      </c>
      <c r="T74" s="394">
        <v>16531.900000000001</v>
      </c>
      <c r="U74" s="394">
        <v>0</v>
      </c>
      <c r="V74" s="394">
        <v>59748.800000000003</v>
      </c>
      <c r="W74" s="394">
        <v>0</v>
      </c>
      <c r="X74" s="394">
        <v>0</v>
      </c>
      <c r="Y74" s="225">
        <v>44197</v>
      </c>
      <c r="Z74" s="404"/>
      <c r="AA74" s="405"/>
      <c r="AB74" s="404"/>
      <c r="AC74" s="408"/>
      <c r="AD74" s="407"/>
      <c r="AE74" s="407"/>
      <c r="AF74" s="407"/>
      <c r="AG74" s="407"/>
      <c r="AH74" s="407"/>
      <c r="AI74" s="407"/>
      <c r="AJ74" s="407"/>
      <c r="AK74" s="407"/>
      <c r="AL74" s="408"/>
      <c r="BD74" s="227"/>
      <c r="BE74" s="227"/>
      <c r="BF74" s="228"/>
      <c r="BG74" s="227"/>
      <c r="BH74" s="227"/>
    </row>
    <row r="75" spans="1:60" s="229" customFormat="1">
      <c r="A75" s="225">
        <v>44228</v>
      </c>
      <c r="B75" s="392">
        <f t="shared" si="6"/>
        <v>406571.8</v>
      </c>
      <c r="C75" s="393">
        <f>(SUM(B74:B75)/SUM(B62:B63))-1</f>
        <v>-6.8203602362327587E-2</v>
      </c>
      <c r="D75" s="392">
        <v>71038.8</v>
      </c>
      <c r="E75" s="403">
        <v>477610.6</v>
      </c>
      <c r="F75" s="394">
        <v>0</v>
      </c>
      <c r="G75" s="394">
        <v>518.9</v>
      </c>
      <c r="H75" s="394">
        <v>2439.6</v>
      </c>
      <c r="I75" s="394">
        <v>8991.1</v>
      </c>
      <c r="J75" s="394">
        <v>65159.4</v>
      </c>
      <c r="K75" s="394">
        <v>130178.7</v>
      </c>
      <c r="L75" s="394">
        <v>42283.7</v>
      </c>
      <c r="M75" s="394">
        <v>0</v>
      </c>
      <c r="N75" s="394">
        <v>31420.400000000001</v>
      </c>
      <c r="O75" s="394">
        <v>40038.6</v>
      </c>
      <c r="P75" s="394">
        <v>2298.1999999999998</v>
      </c>
      <c r="Q75" s="394">
        <v>26436.799999999999</v>
      </c>
      <c r="R75" s="394">
        <v>18646.5</v>
      </c>
      <c r="S75" s="394">
        <v>0</v>
      </c>
      <c r="T75" s="394">
        <v>14643.8</v>
      </c>
      <c r="U75" s="394">
        <v>0</v>
      </c>
      <c r="V75" s="394">
        <v>63311</v>
      </c>
      <c r="W75" s="394">
        <v>7245.5</v>
      </c>
      <c r="X75" s="394">
        <v>23439</v>
      </c>
      <c r="Y75" s="225">
        <v>44228</v>
      </c>
      <c r="Z75" s="404"/>
      <c r="AA75" s="405"/>
      <c r="AB75" s="404"/>
      <c r="AC75" s="408"/>
      <c r="AD75" s="407"/>
      <c r="AE75" s="407"/>
      <c r="AF75" s="407"/>
      <c r="AG75" s="407"/>
      <c r="AH75" s="407"/>
      <c r="AI75" s="407"/>
      <c r="AJ75" s="407"/>
      <c r="AK75" s="407"/>
      <c r="AL75" s="408"/>
      <c r="BD75" s="227"/>
      <c r="BE75" s="227"/>
      <c r="BF75" s="228"/>
      <c r="BG75" s="227"/>
      <c r="BH75" s="227"/>
    </row>
    <row r="76" spans="1:60" s="229" customFormat="1">
      <c r="A76" s="225">
        <v>44256</v>
      </c>
      <c r="B76" s="392">
        <f t="shared" si="6"/>
        <v>532238.20000000007</v>
      </c>
      <c r="C76" s="393">
        <f>(SUM(B74:B76)/SUM(B62:B64))-1</f>
        <v>2.7479567074319089E-2</v>
      </c>
      <c r="D76" s="392">
        <v>47213.2</v>
      </c>
      <c r="E76" s="403">
        <v>579451.4</v>
      </c>
      <c r="F76" s="394">
        <v>2498.8000000000002</v>
      </c>
      <c r="G76" s="394">
        <v>1585.1</v>
      </c>
      <c r="H76" s="394">
        <v>2246.1999999999998</v>
      </c>
      <c r="I76" s="394">
        <v>11140.1</v>
      </c>
      <c r="J76" s="394">
        <v>192170.6</v>
      </c>
      <c r="K76" s="394">
        <v>129241.3</v>
      </c>
      <c r="L76" s="394">
        <v>54479.199999999997</v>
      </c>
      <c r="M76" s="394">
        <v>0</v>
      </c>
      <c r="N76" s="394">
        <v>37660.6</v>
      </c>
      <c r="O76" s="394">
        <v>23.6</v>
      </c>
      <c r="P76" s="394">
        <v>28576.7</v>
      </c>
      <c r="Q76" s="394">
        <v>0</v>
      </c>
      <c r="R76" s="394">
        <v>14826.7</v>
      </c>
      <c r="S76" s="394">
        <v>0</v>
      </c>
      <c r="T76" s="394">
        <v>24981.200000000001</v>
      </c>
      <c r="U76" s="394">
        <v>0</v>
      </c>
      <c r="V76" s="394">
        <v>63956.9</v>
      </c>
      <c r="W76" s="394">
        <v>10444.4</v>
      </c>
      <c r="X76" s="394">
        <v>0</v>
      </c>
      <c r="Y76" s="225">
        <v>44256</v>
      </c>
      <c r="Z76" s="404"/>
      <c r="AA76" s="405"/>
      <c r="AB76" s="404"/>
      <c r="AC76" s="408"/>
      <c r="AD76" s="407"/>
      <c r="AE76" s="407"/>
      <c r="AF76" s="407"/>
      <c r="AG76" s="407"/>
      <c r="AH76" s="407"/>
      <c r="AI76" s="407"/>
      <c r="AJ76" s="407"/>
      <c r="AK76" s="407"/>
      <c r="AL76" s="408"/>
      <c r="BD76" s="227"/>
      <c r="BE76" s="227"/>
      <c r="BF76" s="228"/>
      <c r="BG76" s="227"/>
      <c r="BH76" s="227"/>
    </row>
    <row r="77" spans="1:60" s="229" customFormat="1">
      <c r="A77" s="225">
        <v>44287</v>
      </c>
      <c r="B77" s="392">
        <f t="shared" si="6"/>
        <v>419309.5</v>
      </c>
      <c r="C77" s="393">
        <f>(SUM(B74:B77)/SUM(B62:B65))-1</f>
        <v>6.0617744759621228E-3</v>
      </c>
      <c r="D77" s="392">
        <v>41378.400000000001</v>
      </c>
      <c r="E77" s="403">
        <v>460687.9</v>
      </c>
      <c r="F77" s="394">
        <v>0</v>
      </c>
      <c r="G77" s="394">
        <v>0</v>
      </c>
      <c r="H77" s="394">
        <v>1470.5</v>
      </c>
      <c r="I77" s="394">
        <v>8912.6</v>
      </c>
      <c r="J77" s="394">
        <v>139736.20000000001</v>
      </c>
      <c r="K77" s="394">
        <v>111243.8</v>
      </c>
      <c r="L77" s="394">
        <v>64515.5</v>
      </c>
      <c r="M77" s="394">
        <v>0</v>
      </c>
      <c r="N77" s="394">
        <v>16993.400000000001</v>
      </c>
      <c r="O77" s="394">
        <v>25174.2</v>
      </c>
      <c r="P77" s="394">
        <v>30150.6</v>
      </c>
      <c r="Q77" s="394">
        <v>17232.400000000001</v>
      </c>
      <c r="R77" s="394">
        <v>12055</v>
      </c>
      <c r="S77" s="394">
        <v>0</v>
      </c>
      <c r="T77" s="394"/>
      <c r="U77" s="394">
        <v>0</v>
      </c>
      <c r="V77" s="394">
        <v>31968.799999999999</v>
      </c>
      <c r="W77" s="394">
        <v>0</v>
      </c>
      <c r="X77" s="394">
        <v>490.1</v>
      </c>
      <c r="Y77" s="225">
        <v>44287</v>
      </c>
      <c r="Z77" s="404"/>
      <c r="AA77" s="405"/>
      <c r="AB77" s="404"/>
      <c r="AC77" s="408"/>
      <c r="AD77" s="407"/>
      <c r="AE77" s="407"/>
      <c r="AF77" s="407"/>
      <c r="AG77" s="407"/>
      <c r="AH77" s="407"/>
      <c r="AI77" s="407"/>
      <c r="AJ77" s="407"/>
      <c r="AK77" s="407"/>
      <c r="AL77" s="408"/>
      <c r="BD77" s="227"/>
      <c r="BE77" s="227"/>
      <c r="BF77" s="228"/>
      <c r="BG77" s="227"/>
      <c r="BH77" s="227"/>
    </row>
    <row r="78" spans="1:60" s="229" customFormat="1">
      <c r="A78" s="225">
        <v>44317</v>
      </c>
      <c r="B78" s="392">
        <f t="shared" si="6"/>
        <v>453449.5</v>
      </c>
      <c r="C78" s="393">
        <f>(SUM(B74:B78)/SUM(B62:B66))-1</f>
        <v>5.8734533475136796E-2</v>
      </c>
      <c r="D78" s="392">
        <v>22039</v>
      </c>
      <c r="E78" s="403">
        <v>475488.5</v>
      </c>
      <c r="F78" s="394">
        <v>0</v>
      </c>
      <c r="G78" s="394">
        <v>0</v>
      </c>
      <c r="H78" s="394">
        <v>1093.5999999999999</v>
      </c>
      <c r="I78" s="394">
        <v>10878.9</v>
      </c>
      <c r="J78" s="394">
        <v>196416.5</v>
      </c>
      <c r="K78" s="394">
        <v>126232.7</v>
      </c>
      <c r="L78" s="394">
        <v>16136.1</v>
      </c>
      <c r="M78" s="394">
        <v>0</v>
      </c>
      <c r="N78" s="394">
        <v>26491.4</v>
      </c>
      <c r="O78" s="394">
        <v>1600.2</v>
      </c>
      <c r="P78" s="394">
        <v>30306.5</v>
      </c>
      <c r="Q78" s="394">
        <v>0</v>
      </c>
      <c r="R78" s="394">
        <v>21993.200000000001</v>
      </c>
      <c r="S78" s="394">
        <v>0</v>
      </c>
      <c r="T78" s="394"/>
      <c r="U78" s="394">
        <v>0</v>
      </c>
      <c r="V78" s="394">
        <v>34909</v>
      </c>
      <c r="W78" s="394">
        <v>8308.7999999999993</v>
      </c>
      <c r="X78" s="394">
        <v>500</v>
      </c>
      <c r="Y78" s="225">
        <v>44317</v>
      </c>
      <c r="Z78" s="404"/>
      <c r="AA78" s="405"/>
      <c r="AB78" s="404"/>
      <c r="AC78" s="408"/>
      <c r="AD78" s="407"/>
      <c r="AE78" s="407"/>
      <c r="AF78" s="407"/>
      <c r="AG78" s="407"/>
      <c r="AH78" s="407"/>
      <c r="AI78" s="407"/>
      <c r="AJ78" s="407"/>
      <c r="AK78" s="407"/>
      <c r="AL78" s="408"/>
      <c r="BD78" s="227"/>
      <c r="BE78" s="227"/>
      <c r="BF78" s="228"/>
      <c r="BG78" s="227"/>
      <c r="BH78" s="227"/>
    </row>
    <row r="79" spans="1:60" s="229" customFormat="1">
      <c r="A79" s="225">
        <v>44348</v>
      </c>
      <c r="B79" s="392"/>
      <c r="C79" s="393"/>
      <c r="D79" s="392"/>
      <c r="E79" s="403"/>
      <c r="F79" s="394"/>
      <c r="G79" s="394"/>
      <c r="H79" s="394"/>
      <c r="I79" s="394"/>
      <c r="J79" s="394"/>
      <c r="K79" s="394"/>
      <c r="L79" s="394"/>
      <c r="M79" s="394"/>
      <c r="N79" s="394"/>
      <c r="O79" s="394"/>
      <c r="P79" s="394"/>
      <c r="Q79" s="394"/>
      <c r="R79" s="394"/>
      <c r="S79" s="394"/>
      <c r="T79" s="394"/>
      <c r="U79" s="394"/>
      <c r="V79" s="394"/>
      <c r="W79" s="394"/>
      <c r="X79" s="394"/>
      <c r="Y79" s="225">
        <v>44348</v>
      </c>
      <c r="Z79" s="404"/>
      <c r="AA79" s="405"/>
      <c r="AB79" s="404"/>
      <c r="AC79" s="408"/>
      <c r="AD79" s="407"/>
      <c r="AE79" s="407"/>
      <c r="AF79" s="407"/>
      <c r="AG79" s="407"/>
      <c r="AH79" s="407"/>
      <c r="AI79" s="407"/>
      <c r="AJ79" s="407"/>
      <c r="AK79" s="407"/>
      <c r="AL79" s="408"/>
      <c r="BD79" s="227"/>
      <c r="BE79" s="227"/>
      <c r="BF79" s="228"/>
      <c r="BG79" s="227"/>
      <c r="BH79" s="227"/>
    </row>
    <row r="80" spans="1:60" s="229" customFormat="1">
      <c r="A80" s="225">
        <v>44378</v>
      </c>
      <c r="B80" s="392"/>
      <c r="C80" s="393"/>
      <c r="D80" s="392"/>
      <c r="E80" s="403"/>
      <c r="F80" s="394"/>
      <c r="G80" s="394"/>
      <c r="H80" s="394"/>
      <c r="I80" s="394"/>
      <c r="J80" s="394"/>
      <c r="K80" s="394"/>
      <c r="L80" s="394"/>
      <c r="M80" s="394"/>
      <c r="N80" s="394"/>
      <c r="O80" s="394"/>
      <c r="P80" s="394"/>
      <c r="Q80" s="394"/>
      <c r="R80" s="394"/>
      <c r="S80" s="394"/>
      <c r="T80" s="394"/>
      <c r="U80" s="394"/>
      <c r="V80" s="394"/>
      <c r="W80" s="394"/>
      <c r="X80" s="394"/>
      <c r="Y80" s="225">
        <v>44378</v>
      </c>
      <c r="Z80" s="404"/>
      <c r="AA80" s="405"/>
      <c r="AB80" s="404"/>
      <c r="AC80" s="408"/>
      <c r="AD80" s="407"/>
      <c r="AE80" s="407"/>
      <c r="AF80" s="407"/>
      <c r="AG80" s="407"/>
      <c r="AH80" s="407"/>
      <c r="AI80" s="407"/>
      <c r="AJ80" s="407"/>
      <c r="AK80" s="407"/>
      <c r="AL80" s="408"/>
      <c r="BD80" s="227"/>
      <c r="BE80" s="227"/>
      <c r="BF80" s="228"/>
      <c r="BG80" s="227"/>
      <c r="BH80" s="227"/>
    </row>
    <row r="81" spans="1:60" s="229" customFormat="1">
      <c r="A81" s="225">
        <v>44409</v>
      </c>
      <c r="B81" s="392"/>
      <c r="C81" s="393"/>
      <c r="D81" s="392"/>
      <c r="E81" s="403"/>
      <c r="F81" s="394"/>
      <c r="G81" s="394"/>
      <c r="H81" s="394"/>
      <c r="I81" s="394"/>
      <c r="J81" s="394"/>
      <c r="K81" s="394"/>
      <c r="L81" s="394"/>
      <c r="M81" s="394"/>
      <c r="N81" s="394"/>
      <c r="O81" s="394"/>
      <c r="P81" s="394"/>
      <c r="Q81" s="394"/>
      <c r="R81" s="394"/>
      <c r="S81" s="394"/>
      <c r="T81" s="394"/>
      <c r="U81" s="394"/>
      <c r="V81" s="394"/>
      <c r="W81" s="394"/>
      <c r="X81" s="394"/>
      <c r="Y81" s="225">
        <v>44409</v>
      </c>
      <c r="Z81" s="404"/>
      <c r="AA81" s="405"/>
      <c r="AB81" s="404"/>
      <c r="AC81" s="408"/>
      <c r="AD81" s="407"/>
      <c r="AE81" s="407"/>
      <c r="AF81" s="407"/>
      <c r="AG81" s="407"/>
      <c r="AH81" s="407"/>
      <c r="AI81" s="407"/>
      <c r="AJ81" s="407"/>
      <c r="AK81" s="407"/>
      <c r="AL81" s="408"/>
      <c r="BD81" s="227"/>
      <c r="BE81" s="227"/>
      <c r="BF81" s="228"/>
      <c r="BG81" s="227"/>
      <c r="BH81" s="227"/>
    </row>
    <row r="82" spans="1:60" s="229" customFormat="1">
      <c r="A82" s="225"/>
      <c r="B82" s="392"/>
      <c r="C82" s="393"/>
      <c r="D82" s="392"/>
      <c r="E82" s="403"/>
      <c r="F82" s="394"/>
      <c r="G82" s="394"/>
      <c r="H82" s="394"/>
      <c r="I82" s="394"/>
      <c r="J82" s="394"/>
      <c r="K82" s="394"/>
      <c r="L82" s="394"/>
      <c r="M82" s="394"/>
      <c r="N82" s="394"/>
      <c r="O82" s="394"/>
      <c r="P82" s="394"/>
      <c r="Q82" s="394"/>
      <c r="R82" s="394"/>
      <c r="S82" s="394"/>
      <c r="T82" s="394"/>
      <c r="U82" s="394"/>
      <c r="V82" s="394"/>
      <c r="W82" s="394"/>
      <c r="X82" s="394"/>
      <c r="Y82" s="225"/>
      <c r="Z82" s="404"/>
      <c r="AA82" s="405"/>
      <c r="AB82" s="404"/>
      <c r="AC82" s="408"/>
      <c r="AD82" s="407"/>
      <c r="AE82" s="407"/>
      <c r="AF82" s="407"/>
      <c r="AG82" s="407"/>
      <c r="AH82" s="407"/>
      <c r="AI82" s="407"/>
      <c r="AJ82" s="407"/>
      <c r="AK82" s="407"/>
      <c r="AL82" s="408"/>
      <c r="BD82" s="227"/>
      <c r="BE82" s="227"/>
      <c r="BF82" s="228"/>
      <c r="BG82" s="227"/>
      <c r="BH82" s="227"/>
    </row>
    <row r="83" spans="1:60" s="229" customFormat="1">
      <c r="A83" s="225"/>
      <c r="B83" s="392"/>
      <c r="C83" s="393"/>
      <c r="D83" s="392"/>
      <c r="E83" s="403"/>
      <c r="F83" s="394"/>
      <c r="G83" s="394"/>
      <c r="H83" s="394"/>
      <c r="I83" s="394"/>
      <c r="J83" s="394"/>
      <c r="K83" s="394"/>
      <c r="L83" s="394"/>
      <c r="M83" s="394"/>
      <c r="N83" s="394"/>
      <c r="O83" s="394"/>
      <c r="P83" s="394"/>
      <c r="Q83" s="394"/>
      <c r="R83" s="394"/>
      <c r="S83" s="394"/>
      <c r="T83" s="394"/>
      <c r="U83" s="394"/>
      <c r="V83" s="394"/>
      <c r="W83" s="394"/>
      <c r="X83" s="394"/>
      <c r="Y83" s="225"/>
      <c r="Z83" s="404"/>
      <c r="AA83" s="405"/>
      <c r="AB83" s="404"/>
      <c r="AC83" s="408"/>
      <c r="AD83" s="407"/>
      <c r="AE83" s="407"/>
      <c r="AF83" s="407"/>
      <c r="AG83" s="407"/>
      <c r="AH83" s="407"/>
      <c r="AI83" s="407"/>
      <c r="AJ83" s="407"/>
      <c r="AK83" s="407"/>
      <c r="AL83" s="408"/>
      <c r="BD83" s="227"/>
      <c r="BE83" s="227"/>
      <c r="BF83" s="228"/>
      <c r="BG83" s="227"/>
      <c r="BH83" s="227"/>
    </row>
    <row r="84" spans="1:60" s="229" customFormat="1">
      <c r="A84" s="225"/>
      <c r="B84" s="392"/>
      <c r="C84" s="393"/>
      <c r="D84" s="392"/>
      <c r="E84" s="403"/>
      <c r="F84" s="394"/>
      <c r="G84" s="394"/>
      <c r="H84" s="394"/>
      <c r="I84" s="394"/>
      <c r="J84" s="394"/>
      <c r="K84" s="394"/>
      <c r="L84" s="394"/>
      <c r="M84" s="394"/>
      <c r="N84" s="394"/>
      <c r="O84" s="394"/>
      <c r="P84" s="394"/>
      <c r="Q84" s="394"/>
      <c r="R84" s="394"/>
      <c r="S84" s="394"/>
      <c r="T84" s="394"/>
      <c r="U84" s="394"/>
      <c r="V84" s="394"/>
      <c r="W84" s="394"/>
      <c r="X84" s="394"/>
      <c r="Y84" s="225"/>
      <c r="Z84" s="404"/>
      <c r="AA84" s="405"/>
      <c r="AB84" s="404"/>
      <c r="AC84" s="408"/>
      <c r="AD84" s="407"/>
      <c r="AE84" s="407"/>
      <c r="AF84" s="407"/>
      <c r="AG84" s="407"/>
      <c r="AH84" s="407"/>
      <c r="AI84" s="407"/>
      <c r="AJ84" s="407"/>
      <c r="AK84" s="407"/>
      <c r="AL84" s="408"/>
      <c r="BD84" s="227"/>
      <c r="BE84" s="227"/>
      <c r="BF84" s="228"/>
      <c r="BG84" s="227"/>
      <c r="BH84" s="227"/>
    </row>
    <row r="85" spans="1:60" s="229" customFormat="1">
      <c r="A85" s="225"/>
      <c r="B85" s="392"/>
      <c r="C85" s="393"/>
      <c r="D85" s="392"/>
      <c r="E85" s="403"/>
      <c r="F85" s="394"/>
      <c r="G85" s="394"/>
      <c r="H85" s="394"/>
      <c r="I85" s="394"/>
      <c r="J85" s="394"/>
      <c r="K85" s="394"/>
      <c r="L85" s="394"/>
      <c r="M85" s="394"/>
      <c r="N85" s="394"/>
      <c r="O85" s="394"/>
      <c r="P85" s="394"/>
      <c r="Q85" s="394"/>
      <c r="R85" s="394"/>
      <c r="S85" s="394"/>
      <c r="T85" s="394"/>
      <c r="U85" s="394"/>
      <c r="V85" s="394"/>
      <c r="W85" s="394"/>
      <c r="X85" s="394"/>
      <c r="Y85" s="225"/>
      <c r="Z85" s="404"/>
      <c r="AA85" s="405"/>
      <c r="AB85" s="404"/>
      <c r="AC85" s="408"/>
      <c r="AD85" s="407"/>
      <c r="AE85" s="407"/>
      <c r="AF85" s="407"/>
      <c r="AG85" s="407"/>
      <c r="AH85" s="407"/>
      <c r="AI85" s="407"/>
      <c r="AJ85" s="407"/>
      <c r="AK85" s="407"/>
      <c r="AL85" s="408"/>
      <c r="BD85" s="227"/>
      <c r="BE85" s="227"/>
      <c r="BF85" s="228"/>
      <c r="BG85" s="227"/>
      <c r="BH85" s="227"/>
    </row>
    <row r="86" spans="1:60" s="229" customFormat="1">
      <c r="A86" s="225"/>
      <c r="B86" s="392"/>
      <c r="C86" s="393"/>
      <c r="D86" s="392"/>
      <c r="E86" s="403"/>
      <c r="F86" s="394"/>
      <c r="G86" s="394"/>
      <c r="H86" s="394"/>
      <c r="I86" s="394"/>
      <c r="J86" s="394"/>
      <c r="K86" s="394"/>
      <c r="L86" s="394"/>
      <c r="M86" s="394"/>
      <c r="N86" s="394"/>
      <c r="O86" s="394"/>
      <c r="P86" s="394"/>
      <c r="Q86" s="394"/>
      <c r="R86" s="394"/>
      <c r="S86" s="394"/>
      <c r="T86" s="394"/>
      <c r="U86" s="394"/>
      <c r="V86" s="394"/>
      <c r="W86" s="394"/>
      <c r="X86" s="394"/>
      <c r="Y86" s="225"/>
      <c r="Z86" s="404"/>
      <c r="AA86" s="405"/>
      <c r="AB86" s="404"/>
      <c r="AC86" s="408"/>
      <c r="AD86" s="407"/>
      <c r="AE86" s="407"/>
      <c r="AF86" s="407"/>
      <c r="AG86" s="407"/>
      <c r="AH86" s="407"/>
      <c r="AI86" s="407"/>
      <c r="AJ86" s="407"/>
      <c r="AK86" s="407"/>
      <c r="AL86" s="408"/>
      <c r="BD86" s="227"/>
      <c r="BE86" s="227"/>
      <c r="BF86" s="228"/>
      <c r="BG86" s="227"/>
      <c r="BH86" s="227"/>
    </row>
    <row r="87" spans="1:60" s="229" customFormat="1">
      <c r="A87" s="225"/>
      <c r="B87" s="392"/>
      <c r="C87" s="393"/>
      <c r="D87" s="392"/>
      <c r="E87" s="403"/>
      <c r="F87" s="394"/>
      <c r="G87" s="394"/>
      <c r="H87" s="394"/>
      <c r="I87" s="394"/>
      <c r="J87" s="394"/>
      <c r="K87" s="394"/>
      <c r="L87" s="394"/>
      <c r="M87" s="394"/>
      <c r="N87" s="394"/>
      <c r="O87" s="394"/>
      <c r="P87" s="394"/>
      <c r="Q87" s="394"/>
      <c r="R87" s="394"/>
      <c r="S87" s="394"/>
      <c r="T87" s="394"/>
      <c r="U87" s="394"/>
      <c r="V87" s="394"/>
      <c r="W87" s="394"/>
      <c r="X87" s="394"/>
      <c r="Y87" s="225"/>
      <c r="Z87" s="404"/>
      <c r="AA87" s="405"/>
      <c r="AB87" s="404"/>
      <c r="AC87" s="408"/>
      <c r="AD87" s="407"/>
      <c r="AE87" s="407"/>
      <c r="AF87" s="407"/>
      <c r="AG87" s="407"/>
      <c r="AH87" s="407"/>
      <c r="AI87" s="407"/>
      <c r="AJ87" s="407"/>
      <c r="AK87" s="407"/>
      <c r="AL87" s="408"/>
      <c r="BD87" s="227"/>
      <c r="BE87" s="227"/>
      <c r="BF87" s="228"/>
      <c r="BG87" s="227"/>
      <c r="BH87" s="227"/>
    </row>
    <row r="88" spans="1:60" s="229" customFormat="1">
      <c r="A88" s="225"/>
      <c r="B88" s="392"/>
      <c r="C88" s="393"/>
      <c r="D88" s="392"/>
      <c r="E88" s="403"/>
      <c r="F88" s="394"/>
      <c r="G88" s="394"/>
      <c r="H88" s="394"/>
      <c r="I88" s="394"/>
      <c r="J88" s="394"/>
      <c r="K88" s="394"/>
      <c r="L88" s="394"/>
      <c r="M88" s="394"/>
      <c r="N88" s="394"/>
      <c r="O88" s="394"/>
      <c r="P88" s="394"/>
      <c r="Q88" s="394"/>
      <c r="R88" s="394"/>
      <c r="S88" s="394"/>
      <c r="T88" s="394"/>
      <c r="U88" s="394"/>
      <c r="V88" s="394"/>
      <c r="W88" s="394"/>
      <c r="X88" s="394"/>
      <c r="Y88" s="225"/>
      <c r="Z88" s="404"/>
      <c r="AA88" s="405"/>
      <c r="AB88" s="404"/>
      <c r="AC88" s="408"/>
      <c r="AD88" s="407"/>
      <c r="AE88" s="407"/>
      <c r="AF88" s="407"/>
      <c r="AG88" s="407"/>
      <c r="AH88" s="407"/>
      <c r="AI88" s="407"/>
      <c r="AJ88" s="407"/>
      <c r="AK88" s="407"/>
      <c r="AL88" s="408"/>
      <c r="BD88" s="227"/>
      <c r="BE88" s="227"/>
      <c r="BF88" s="228"/>
      <c r="BG88" s="227"/>
      <c r="BH88" s="227"/>
    </row>
    <row r="89" spans="1:60" s="229" customFormat="1">
      <c r="A89" s="225"/>
      <c r="B89" s="392"/>
      <c r="C89" s="393"/>
      <c r="D89" s="392"/>
      <c r="E89" s="403"/>
      <c r="F89" s="394">
        <f>SUM(F74:F78)-SUM(F62:F66)</f>
        <v>-1638.3000000000002</v>
      </c>
      <c r="G89" s="394">
        <f t="shared" ref="G89:X89" si="7">SUM(G74:G78)-SUM(G62:G66)</f>
        <v>-36377.199999999997</v>
      </c>
      <c r="H89" s="394">
        <f t="shared" si="7"/>
        <v>5584.8</v>
      </c>
      <c r="I89" s="394">
        <f t="shared" si="7"/>
        <v>3497.4000000000015</v>
      </c>
      <c r="J89" s="394">
        <f t="shared" si="7"/>
        <v>281642.8000000001</v>
      </c>
      <c r="K89" s="394">
        <f t="shared" si="7"/>
        <v>-36138.70000000007</v>
      </c>
      <c r="L89" s="394">
        <f t="shared" si="7"/>
        <v>-24313.499999999971</v>
      </c>
      <c r="M89" s="394">
        <f t="shared" si="7"/>
        <v>-69006.5</v>
      </c>
      <c r="N89" s="394">
        <f t="shared" si="7"/>
        <v>78143.699999999983</v>
      </c>
      <c r="O89" s="394">
        <f t="shared" si="7"/>
        <v>-22554.999999999985</v>
      </c>
      <c r="P89" s="394">
        <f t="shared" si="7"/>
        <v>-94083.1</v>
      </c>
      <c r="Q89" s="394">
        <f t="shared" si="7"/>
        <v>29235.300000000003</v>
      </c>
      <c r="R89" s="394">
        <f t="shared" si="7"/>
        <v>32086.100000000006</v>
      </c>
      <c r="S89" s="394">
        <f t="shared" si="7"/>
        <v>0</v>
      </c>
      <c r="T89" s="394">
        <f t="shared" si="7"/>
        <v>56156.9</v>
      </c>
      <c r="U89" s="394">
        <f t="shared" si="7"/>
        <v>0</v>
      </c>
      <c r="V89" s="394">
        <f t="shared" si="7"/>
        <v>-28993.600000000035</v>
      </c>
      <c r="W89" s="394">
        <f t="shared" si="7"/>
        <v>25998.7</v>
      </c>
      <c r="X89" s="394">
        <f t="shared" si="7"/>
        <v>24429.1</v>
      </c>
      <c r="Y89" s="225"/>
      <c r="Z89" s="404"/>
      <c r="AA89" s="405"/>
      <c r="AB89" s="404"/>
      <c r="AC89" s="408"/>
      <c r="AD89" s="407"/>
      <c r="AE89" s="407"/>
      <c r="AF89" s="407"/>
      <c r="AG89" s="407"/>
      <c r="AH89" s="407"/>
      <c r="AI89" s="407"/>
      <c r="AJ89" s="407"/>
      <c r="AK89" s="407"/>
      <c r="AL89" s="408"/>
      <c r="BD89" s="227"/>
      <c r="BE89" s="227"/>
      <c r="BF89" s="228"/>
      <c r="BG89" s="227"/>
      <c r="BH89" s="227"/>
    </row>
    <row r="90" spans="1:60" s="229" customFormat="1">
      <c r="A90" s="225"/>
      <c r="B90" s="392"/>
      <c r="C90" s="393"/>
      <c r="D90" s="392"/>
      <c r="E90" s="403"/>
      <c r="F90" s="394"/>
      <c r="G90" s="394"/>
      <c r="H90" s="394"/>
      <c r="I90" s="394"/>
      <c r="J90" s="394"/>
      <c r="K90" s="394"/>
      <c r="L90" s="394"/>
      <c r="M90" s="394"/>
      <c r="N90" s="394"/>
      <c r="O90" s="394"/>
      <c r="P90" s="394"/>
      <c r="Q90" s="394"/>
      <c r="R90" s="394"/>
      <c r="S90" s="394"/>
      <c r="T90" s="394"/>
      <c r="U90" s="394"/>
      <c r="V90" s="394"/>
      <c r="W90" s="394"/>
      <c r="X90" s="394"/>
      <c r="Y90" s="225"/>
      <c r="Z90" s="404"/>
      <c r="AA90" s="405"/>
      <c r="AB90" s="404"/>
      <c r="AC90" s="408"/>
      <c r="AD90" s="407"/>
      <c r="AE90" s="407"/>
      <c r="AF90" s="407"/>
      <c r="AG90" s="407"/>
      <c r="AH90" s="407"/>
      <c r="AI90" s="407"/>
      <c r="AJ90" s="407"/>
      <c r="AK90" s="407"/>
      <c r="AL90" s="408"/>
      <c r="BD90" s="227"/>
      <c r="BE90" s="227"/>
      <c r="BF90" s="228"/>
      <c r="BG90" s="227"/>
      <c r="BH90" s="227"/>
    </row>
    <row r="91" spans="1:60" s="229" customFormat="1">
      <c r="A91" s="225"/>
      <c r="B91" s="392"/>
      <c r="C91" s="393"/>
      <c r="D91" s="392"/>
      <c r="E91" s="403"/>
      <c r="F91" s="394"/>
      <c r="G91" s="394"/>
      <c r="H91" s="394"/>
      <c r="I91" s="394"/>
      <c r="J91" s="394"/>
      <c r="K91" s="394"/>
      <c r="L91" s="394"/>
      <c r="M91" s="394"/>
      <c r="N91" s="394"/>
      <c r="O91" s="394"/>
      <c r="P91" s="394"/>
      <c r="Q91" s="394"/>
      <c r="R91" s="394"/>
      <c r="S91" s="394"/>
      <c r="T91" s="394"/>
      <c r="U91" s="394"/>
      <c r="V91" s="394"/>
      <c r="W91" s="394"/>
      <c r="X91" s="394"/>
      <c r="Y91" s="225"/>
      <c r="Z91" s="404"/>
      <c r="AA91" s="405"/>
      <c r="AB91" s="404"/>
      <c r="AC91" s="408"/>
      <c r="AD91" s="407"/>
      <c r="AE91" s="407"/>
      <c r="AF91" s="407"/>
      <c r="AG91" s="407"/>
      <c r="AH91" s="407"/>
      <c r="AI91" s="407"/>
      <c r="AJ91" s="407"/>
      <c r="AK91" s="407"/>
      <c r="AL91" s="408"/>
      <c r="BD91" s="227"/>
      <c r="BE91" s="227"/>
      <c r="BF91" s="228"/>
      <c r="BG91" s="227"/>
      <c r="BH91" s="227"/>
    </row>
    <row r="92" spans="1:60" s="229" customFormat="1">
      <c r="A92" s="225"/>
      <c r="B92" s="392"/>
      <c r="C92" s="393"/>
      <c r="D92" s="392"/>
      <c r="E92" s="403"/>
      <c r="F92" s="394"/>
      <c r="G92" s="394"/>
      <c r="H92" s="394"/>
      <c r="I92" s="394"/>
      <c r="J92" s="394"/>
      <c r="K92" s="394"/>
      <c r="L92" s="394"/>
      <c r="M92" s="394"/>
      <c r="N92" s="394"/>
      <c r="O92" s="394"/>
      <c r="P92" s="394"/>
      <c r="Q92" s="394"/>
      <c r="R92" s="394"/>
      <c r="S92" s="394"/>
      <c r="T92" s="394"/>
      <c r="U92" s="394"/>
      <c r="V92" s="394"/>
      <c r="W92" s="394"/>
      <c r="X92" s="394"/>
      <c r="Y92" s="225"/>
      <c r="Z92" s="404"/>
      <c r="AA92" s="405"/>
      <c r="AB92" s="404"/>
      <c r="AC92" s="408"/>
      <c r="AD92" s="407"/>
      <c r="AE92" s="407"/>
      <c r="AF92" s="407"/>
      <c r="AG92" s="407"/>
      <c r="AH92" s="407"/>
      <c r="AI92" s="407"/>
      <c r="AJ92" s="407"/>
      <c r="AK92" s="407"/>
      <c r="AL92" s="408"/>
      <c r="BD92" s="227"/>
      <c r="BE92" s="227"/>
      <c r="BF92" s="228"/>
      <c r="BG92" s="227"/>
      <c r="BH92" s="227"/>
    </row>
    <row r="93" spans="1:60" s="229" customFormat="1">
      <c r="A93" s="225"/>
      <c r="B93" s="392"/>
      <c r="C93" s="393"/>
      <c r="D93" s="392"/>
      <c r="E93" s="403"/>
      <c r="F93" s="394"/>
      <c r="G93" s="394"/>
      <c r="H93" s="394"/>
      <c r="I93" s="394"/>
      <c r="J93" s="394"/>
      <c r="K93" s="394"/>
      <c r="L93" s="394"/>
      <c r="M93" s="394"/>
      <c r="N93" s="394"/>
      <c r="O93" s="394"/>
      <c r="P93" s="394"/>
      <c r="Q93" s="394"/>
      <c r="R93" s="394"/>
      <c r="S93" s="394"/>
      <c r="T93" s="394"/>
      <c r="U93" s="394"/>
      <c r="V93" s="394"/>
      <c r="W93" s="394"/>
      <c r="X93" s="394"/>
      <c r="Y93" s="225"/>
      <c r="Z93" s="404"/>
      <c r="AA93" s="405"/>
      <c r="AB93" s="404"/>
      <c r="AC93" s="408"/>
      <c r="AD93" s="407"/>
      <c r="AE93" s="407"/>
      <c r="AF93" s="407"/>
      <c r="AG93" s="407"/>
      <c r="AH93" s="407"/>
      <c r="AI93" s="407"/>
      <c r="AJ93" s="407"/>
      <c r="AK93" s="407"/>
      <c r="AL93" s="408"/>
      <c r="BD93" s="227"/>
      <c r="BE93" s="227"/>
      <c r="BF93" s="228"/>
      <c r="BG93" s="227"/>
      <c r="BH93" s="227"/>
    </row>
    <row r="94" spans="1:60" s="229" customFormat="1">
      <c r="A94" s="225"/>
      <c r="B94" s="392"/>
      <c r="C94" s="393"/>
      <c r="D94" s="392"/>
      <c r="E94" s="403"/>
      <c r="F94" s="394"/>
      <c r="G94" s="394"/>
      <c r="H94" s="394"/>
      <c r="I94" s="394"/>
      <c r="J94" s="394"/>
      <c r="K94" s="394"/>
      <c r="L94" s="394"/>
      <c r="M94" s="394"/>
      <c r="N94" s="394"/>
      <c r="O94" s="394"/>
      <c r="P94" s="394"/>
      <c r="Q94" s="394"/>
      <c r="R94" s="394"/>
      <c r="S94" s="394"/>
      <c r="T94" s="394"/>
      <c r="U94" s="394"/>
      <c r="V94" s="394"/>
      <c r="W94" s="394"/>
      <c r="X94" s="394"/>
      <c r="Y94" s="225"/>
      <c r="Z94" s="404"/>
      <c r="AA94" s="405"/>
      <c r="AB94" s="404"/>
      <c r="AC94" s="408"/>
      <c r="AD94" s="407"/>
      <c r="AE94" s="407"/>
      <c r="AF94" s="407"/>
      <c r="AG94" s="407"/>
      <c r="AH94" s="407"/>
      <c r="AI94" s="407"/>
      <c r="AJ94" s="407"/>
      <c r="AK94" s="407"/>
      <c r="AL94" s="408"/>
      <c r="BD94" s="227"/>
      <c r="BE94" s="227"/>
      <c r="BF94" s="228"/>
      <c r="BG94" s="227"/>
      <c r="BH94" s="227"/>
    </row>
    <row r="95" spans="1:60" s="229" customFormat="1">
      <c r="A95" s="225"/>
      <c r="B95" s="392"/>
      <c r="C95" s="393"/>
      <c r="D95" s="392"/>
      <c r="E95" s="403"/>
      <c r="F95" s="394"/>
      <c r="G95" s="394"/>
      <c r="H95" s="394"/>
      <c r="I95" s="394"/>
      <c r="J95" s="394"/>
      <c r="K95" s="394"/>
      <c r="L95" s="394"/>
      <c r="M95" s="394"/>
      <c r="N95" s="394"/>
      <c r="O95" s="394"/>
      <c r="P95" s="394"/>
      <c r="Q95" s="394"/>
      <c r="R95" s="394"/>
      <c r="S95" s="394"/>
      <c r="T95" s="394"/>
      <c r="U95" s="394"/>
      <c r="V95" s="394"/>
      <c r="W95" s="394"/>
      <c r="X95" s="394"/>
      <c r="Y95" s="225"/>
      <c r="Z95" s="404"/>
      <c r="AA95" s="405"/>
      <c r="AB95" s="404"/>
      <c r="AC95" s="408"/>
      <c r="AD95" s="407"/>
      <c r="AE95" s="407"/>
      <c r="AF95" s="407"/>
      <c r="AG95" s="407"/>
      <c r="AH95" s="407"/>
      <c r="AI95" s="407"/>
      <c r="AJ95" s="407"/>
      <c r="AK95" s="407"/>
      <c r="AL95" s="408"/>
      <c r="BD95" s="227"/>
      <c r="BE95" s="227"/>
      <c r="BF95" s="228"/>
      <c r="BG95" s="227"/>
      <c r="BH95" s="227"/>
    </row>
    <row r="96" spans="1:60" s="229" customFormat="1">
      <c r="A96" s="225"/>
      <c r="B96" s="392"/>
      <c r="C96" s="393"/>
      <c r="D96" s="392"/>
      <c r="E96" s="403"/>
      <c r="F96" s="394"/>
      <c r="G96" s="394"/>
      <c r="H96" s="394"/>
      <c r="I96" s="394"/>
      <c r="J96" s="394"/>
      <c r="K96" s="394"/>
      <c r="L96" s="394"/>
      <c r="M96" s="394"/>
      <c r="N96" s="394"/>
      <c r="O96" s="394"/>
      <c r="P96" s="394"/>
      <c r="Q96" s="394"/>
      <c r="R96" s="394"/>
      <c r="S96" s="394"/>
      <c r="T96" s="394"/>
      <c r="U96" s="394"/>
      <c r="V96" s="394"/>
      <c r="W96" s="394"/>
      <c r="X96" s="394"/>
      <c r="Y96" s="225"/>
      <c r="Z96" s="404"/>
      <c r="AA96" s="405"/>
      <c r="AB96" s="404"/>
      <c r="AC96" s="408"/>
      <c r="AD96" s="407"/>
      <c r="AE96" s="407"/>
      <c r="AF96" s="407"/>
      <c r="AG96" s="407"/>
      <c r="AH96" s="407"/>
      <c r="AI96" s="407"/>
      <c r="AJ96" s="407"/>
      <c r="AK96" s="407"/>
      <c r="AL96" s="408"/>
      <c r="BD96" s="227"/>
      <c r="BE96" s="227"/>
      <c r="BF96" s="228"/>
      <c r="BG96" s="227"/>
      <c r="BH96" s="227"/>
    </row>
    <row r="97" spans="1:60" s="229" customFormat="1">
      <c r="A97" s="225"/>
      <c r="B97" s="392">
        <f>SUM(B50:B61)-SUM(B38:B49)</f>
        <v>-299778.40000000037</v>
      </c>
      <c r="C97" s="393"/>
      <c r="D97" s="392"/>
      <c r="E97" s="403"/>
      <c r="F97" s="394"/>
      <c r="G97" s="394"/>
      <c r="H97" s="394"/>
      <c r="I97" s="394"/>
      <c r="J97" s="394"/>
      <c r="K97" s="394"/>
      <c r="L97" s="394"/>
      <c r="M97" s="394"/>
      <c r="N97" s="394"/>
      <c r="O97" s="394"/>
      <c r="P97" s="394"/>
      <c r="Q97" s="394"/>
      <c r="R97" s="394"/>
      <c r="S97" s="394"/>
      <c r="T97" s="394"/>
      <c r="U97" s="394"/>
      <c r="V97" s="394"/>
      <c r="W97" s="394"/>
      <c r="X97" s="394"/>
      <c r="Y97" s="225"/>
      <c r="Z97" s="404">
        <f>SUM(Z50:Z60)-SUM(Z38:Z48)</f>
        <v>391061.6800000004</v>
      </c>
      <c r="AA97" s="405"/>
      <c r="AB97" s="404"/>
      <c r="AC97" s="408"/>
      <c r="AD97" s="407"/>
      <c r="AE97" s="407"/>
      <c r="AF97" s="407"/>
      <c r="AG97" s="407"/>
      <c r="AH97" s="407"/>
      <c r="AI97" s="407"/>
      <c r="AJ97" s="407"/>
      <c r="AK97" s="407"/>
      <c r="AL97" s="408"/>
      <c r="BD97" s="227"/>
      <c r="BE97" s="227"/>
      <c r="BF97" s="228"/>
      <c r="BG97" s="227"/>
      <c r="BH97" s="227"/>
    </row>
    <row r="98" spans="1:60" s="229" customFormat="1">
      <c r="A98" s="225"/>
      <c r="B98" s="392">
        <f>SUM(B62:B71)-SUM(B50:B59)</f>
        <v>-1847674.9</v>
      </c>
      <c r="C98" s="393"/>
      <c r="D98" s="392"/>
      <c r="E98" s="403"/>
      <c r="F98" s="394"/>
      <c r="G98" s="394"/>
      <c r="H98" s="394"/>
      <c r="I98" s="394"/>
      <c r="J98" s="394"/>
      <c r="K98" s="394"/>
      <c r="L98" s="394"/>
      <c r="M98" s="394"/>
      <c r="N98" s="394"/>
      <c r="O98" s="394"/>
      <c r="P98" s="394"/>
      <c r="Q98" s="394"/>
      <c r="R98" s="394"/>
      <c r="S98" s="394"/>
      <c r="T98" s="394"/>
      <c r="U98" s="394"/>
      <c r="V98" s="394"/>
      <c r="W98" s="394"/>
      <c r="X98" s="394"/>
      <c r="Y98" s="225"/>
      <c r="Z98" s="404"/>
      <c r="AA98" s="405"/>
      <c r="AB98" s="404"/>
      <c r="AC98" s="408"/>
      <c r="AD98" s="407"/>
      <c r="AE98" s="407"/>
      <c r="AF98" s="407"/>
      <c r="AG98" s="407"/>
      <c r="AH98" s="407"/>
      <c r="AI98" s="407"/>
      <c r="AJ98" s="407"/>
      <c r="AK98" s="407"/>
      <c r="AL98" s="408"/>
      <c r="BD98" s="227"/>
      <c r="BE98" s="227"/>
      <c r="BF98" s="228"/>
      <c r="BG98" s="227"/>
      <c r="BH98" s="227"/>
    </row>
    <row r="99" spans="1:60" s="229" customFormat="1">
      <c r="A99" s="225"/>
      <c r="B99" s="392"/>
      <c r="C99" s="393"/>
      <c r="D99" s="392"/>
      <c r="E99" s="403"/>
      <c r="F99" s="394"/>
      <c r="G99" s="394"/>
      <c r="H99" s="394"/>
      <c r="I99" s="394"/>
      <c r="J99" s="394"/>
      <c r="K99" s="394"/>
      <c r="L99" s="394"/>
      <c r="M99" s="394"/>
      <c r="N99" s="394"/>
      <c r="O99" s="394"/>
      <c r="P99" s="394"/>
      <c r="Q99" s="394"/>
      <c r="R99" s="394"/>
      <c r="S99" s="394"/>
      <c r="T99" s="394"/>
      <c r="U99" s="394"/>
      <c r="V99" s="394"/>
      <c r="W99" s="394"/>
      <c r="X99" s="394"/>
      <c r="Y99" s="225"/>
      <c r="Z99" s="404"/>
      <c r="AA99" s="405"/>
      <c r="AB99" s="404"/>
      <c r="AC99" s="408"/>
      <c r="AD99" s="407"/>
      <c r="AE99" s="407"/>
      <c r="AF99" s="407"/>
      <c r="AG99" s="407"/>
      <c r="AH99" s="407"/>
      <c r="AI99" s="407"/>
      <c r="AJ99" s="407"/>
      <c r="AK99" s="407"/>
      <c r="AL99" s="408"/>
      <c r="BD99" s="227"/>
      <c r="BE99" s="227"/>
      <c r="BF99" s="228"/>
      <c r="BG99" s="227"/>
      <c r="BH99" s="227"/>
    </row>
    <row r="100" spans="1:60" s="229" customFormat="1">
      <c r="A100" s="225"/>
      <c r="B100" s="392"/>
      <c r="C100" s="393"/>
      <c r="D100" s="392"/>
      <c r="E100" s="403"/>
      <c r="F100" s="394"/>
      <c r="G100" s="394"/>
      <c r="H100" s="394"/>
      <c r="I100" s="394"/>
      <c r="J100" s="394"/>
      <c r="K100" s="394"/>
      <c r="L100" s="394"/>
      <c r="M100" s="394"/>
      <c r="N100" s="394"/>
      <c r="O100" s="394"/>
      <c r="P100" s="394"/>
      <c r="Q100" s="394"/>
      <c r="R100" s="394"/>
      <c r="S100" s="394"/>
      <c r="T100" s="394"/>
      <c r="U100" s="394"/>
      <c r="V100" s="394"/>
      <c r="W100" s="394"/>
      <c r="X100" s="394"/>
      <c r="Y100" s="225"/>
      <c r="Z100" s="404">
        <f>SUM(Z62:Z72)-SUM(Z50:Z60)</f>
        <v>-200813.3900000006</v>
      </c>
      <c r="AA100" s="405"/>
      <c r="AB100" s="404"/>
      <c r="AC100" s="408"/>
      <c r="AD100" s="407"/>
      <c r="AE100" s="407"/>
      <c r="AF100" s="407"/>
      <c r="AG100" s="407"/>
      <c r="AH100" s="407"/>
      <c r="AI100" s="407"/>
      <c r="AJ100" s="407"/>
      <c r="AK100" s="407"/>
      <c r="AL100" s="408"/>
      <c r="BD100" s="227"/>
      <c r="BE100" s="227"/>
      <c r="BF100" s="228"/>
      <c r="BG100" s="227"/>
      <c r="BH100" s="227"/>
    </row>
    <row r="101" spans="1:60" s="229" customFormat="1">
      <c r="A101" s="225"/>
      <c r="B101" s="392"/>
      <c r="C101" s="393"/>
      <c r="D101" s="392"/>
      <c r="E101" s="403"/>
      <c r="F101" s="394"/>
      <c r="G101" s="394"/>
      <c r="H101" s="394"/>
      <c r="I101" s="394"/>
      <c r="J101" s="394"/>
      <c r="K101" s="394"/>
      <c r="L101" s="394"/>
      <c r="M101" s="394"/>
      <c r="N101" s="394"/>
      <c r="O101" s="394"/>
      <c r="P101" s="394"/>
      <c r="Q101" s="394"/>
      <c r="R101" s="394"/>
      <c r="S101" s="394"/>
      <c r="T101" s="394"/>
      <c r="U101" s="394"/>
      <c r="V101" s="394"/>
      <c r="W101" s="394"/>
      <c r="X101" s="394"/>
      <c r="Y101" s="225"/>
      <c r="Z101" s="404"/>
      <c r="AA101" s="405"/>
      <c r="AB101" s="404"/>
      <c r="AC101" s="408"/>
      <c r="AD101" s="407"/>
      <c r="AE101" s="407"/>
      <c r="AF101" s="407"/>
      <c r="AG101" s="407"/>
      <c r="AH101" s="407"/>
      <c r="AI101" s="407"/>
      <c r="AJ101" s="407"/>
      <c r="AK101" s="407"/>
      <c r="AL101" s="408"/>
      <c r="BD101" s="227"/>
      <c r="BE101" s="227"/>
      <c r="BF101" s="228"/>
      <c r="BG101" s="227"/>
      <c r="BH101" s="227"/>
    </row>
    <row r="102" spans="1:60" s="229" customFormat="1">
      <c r="A102" s="225"/>
      <c r="B102" s="392"/>
      <c r="C102" s="393"/>
      <c r="D102" s="392"/>
      <c r="E102" s="403"/>
      <c r="F102" s="394"/>
      <c r="G102" s="394"/>
      <c r="H102" s="394"/>
      <c r="I102" s="394"/>
      <c r="J102" s="394"/>
      <c r="K102" s="394"/>
      <c r="L102" s="394"/>
      <c r="M102" s="394"/>
      <c r="N102" s="394"/>
      <c r="O102" s="394"/>
      <c r="P102" s="394"/>
      <c r="Q102" s="394"/>
      <c r="R102" s="394"/>
      <c r="S102" s="394"/>
      <c r="T102" s="394"/>
      <c r="U102" s="394"/>
      <c r="V102" s="394"/>
      <c r="W102" s="394"/>
      <c r="X102" s="394"/>
      <c r="Y102" s="225"/>
      <c r="Z102" s="404"/>
      <c r="AA102" s="405"/>
      <c r="AB102" s="404"/>
      <c r="AC102" s="408"/>
      <c r="AD102" s="407"/>
      <c r="AE102" s="407"/>
      <c r="AF102" s="407"/>
      <c r="AG102" s="407"/>
      <c r="AH102" s="407"/>
      <c r="AI102" s="407"/>
      <c r="AJ102" s="407"/>
      <c r="AK102" s="407"/>
      <c r="AL102" s="408"/>
      <c r="BD102" s="227"/>
      <c r="BE102" s="227"/>
      <c r="BF102" s="228"/>
      <c r="BG102" s="227"/>
      <c r="BH102" s="227"/>
    </row>
    <row r="103" spans="1:60" s="229" customFormat="1">
      <c r="A103" s="225"/>
      <c r="B103" s="392"/>
      <c r="C103" s="393"/>
      <c r="D103" s="392"/>
      <c r="E103" s="403"/>
      <c r="F103" s="394"/>
      <c r="G103" s="394"/>
      <c r="H103" s="394"/>
      <c r="I103" s="394"/>
      <c r="J103" s="394"/>
      <c r="K103" s="394"/>
      <c r="L103" s="394"/>
      <c r="M103" s="394"/>
      <c r="N103" s="394"/>
      <c r="O103" s="394"/>
      <c r="P103" s="394"/>
      <c r="Q103" s="394"/>
      <c r="R103" s="394"/>
      <c r="S103" s="394"/>
      <c r="T103" s="394"/>
      <c r="U103" s="394"/>
      <c r="V103" s="394"/>
      <c r="W103" s="394"/>
      <c r="X103" s="394"/>
      <c r="Y103" s="225"/>
      <c r="Z103" s="404"/>
      <c r="AA103" s="405"/>
      <c r="AB103" s="406"/>
      <c r="AC103" s="406"/>
      <c r="AD103" s="407"/>
      <c r="AE103" s="407"/>
      <c r="AF103" s="407"/>
      <c r="AG103" s="407"/>
      <c r="AH103" s="407"/>
      <c r="AI103" s="407"/>
      <c r="AJ103" s="407"/>
      <c r="AK103" s="407"/>
      <c r="AL103" s="408"/>
      <c r="BD103" s="227"/>
      <c r="BE103" s="227"/>
      <c r="BF103" s="228"/>
      <c r="BG103" s="227"/>
      <c r="BH103" s="227"/>
    </row>
    <row r="104" spans="1:60" s="229" customFormat="1">
      <c r="A104" s="225"/>
      <c r="B104" s="392"/>
      <c r="C104" s="393"/>
      <c r="D104" s="392"/>
      <c r="E104" s="403"/>
      <c r="F104" s="394"/>
      <c r="G104" s="394"/>
      <c r="H104" s="394"/>
      <c r="I104" s="394"/>
      <c r="J104" s="394"/>
      <c r="K104" s="394"/>
      <c r="L104" s="394"/>
      <c r="M104" s="394"/>
      <c r="N104" s="394"/>
      <c r="O104" s="394"/>
      <c r="P104" s="394"/>
      <c r="Q104" s="394"/>
      <c r="R104" s="394"/>
      <c r="S104" s="394"/>
      <c r="T104" s="394"/>
      <c r="U104" s="394"/>
      <c r="V104" s="394"/>
      <c r="W104" s="394"/>
      <c r="X104" s="394"/>
      <c r="Y104" s="225"/>
      <c r="Z104" s="404"/>
      <c r="AA104" s="405"/>
      <c r="AB104" s="406"/>
      <c r="AC104" s="406"/>
      <c r="AD104" s="407"/>
      <c r="AE104" s="407"/>
      <c r="AF104" s="407"/>
      <c r="AG104" s="407"/>
      <c r="AH104" s="407"/>
      <c r="AI104" s="407"/>
      <c r="AJ104" s="407"/>
      <c r="AK104" s="407"/>
      <c r="AL104" s="408"/>
      <c r="BD104" s="227"/>
      <c r="BE104" s="227"/>
      <c r="BF104" s="228"/>
      <c r="BG104" s="227"/>
      <c r="BH104" s="227"/>
    </row>
    <row r="105" spans="1:60" s="229" customFormat="1">
      <c r="A105" s="225"/>
      <c r="B105" s="392"/>
      <c r="C105" s="393"/>
      <c r="D105" s="392"/>
      <c r="E105" s="403"/>
      <c r="F105" s="394"/>
      <c r="G105" s="394"/>
      <c r="H105" s="394"/>
      <c r="I105" s="394"/>
      <c r="J105" s="394"/>
      <c r="K105" s="394"/>
      <c r="L105" s="394"/>
      <c r="M105" s="394"/>
      <c r="N105" s="394"/>
      <c r="O105" s="394"/>
      <c r="P105" s="394"/>
      <c r="Q105" s="394"/>
      <c r="R105" s="394"/>
      <c r="S105" s="394"/>
      <c r="T105" s="394"/>
      <c r="U105" s="394"/>
      <c r="V105" s="394"/>
      <c r="W105" s="394"/>
      <c r="X105" s="394"/>
      <c r="Y105" s="225"/>
      <c r="Z105" s="404"/>
      <c r="AA105" s="405"/>
      <c r="AB105" s="406"/>
      <c r="AC105" s="406"/>
      <c r="AD105" s="407"/>
      <c r="AE105" s="407"/>
      <c r="AF105" s="407"/>
      <c r="AG105" s="407"/>
      <c r="AH105" s="407"/>
      <c r="AI105" s="407"/>
      <c r="AJ105" s="407"/>
      <c r="AK105" s="407"/>
      <c r="AL105" s="408"/>
      <c r="BD105" s="227"/>
      <c r="BE105" s="227"/>
      <c r="BF105" s="228"/>
      <c r="BG105" s="227"/>
      <c r="BH105" s="227"/>
    </row>
    <row r="106" spans="1:60" s="229" customFormat="1">
      <c r="A106" s="225"/>
      <c r="B106" s="392"/>
      <c r="C106" s="393"/>
      <c r="D106" s="414"/>
      <c r="E106" s="403"/>
      <c r="F106" s="394"/>
      <c r="G106" s="394"/>
      <c r="H106" s="394"/>
      <c r="I106" s="394"/>
      <c r="J106" s="394"/>
      <c r="K106" s="394"/>
      <c r="L106" s="394"/>
      <c r="M106" s="394"/>
      <c r="N106" s="394"/>
      <c r="O106" s="394"/>
      <c r="P106" s="394"/>
      <c r="Q106" s="394"/>
      <c r="R106" s="394"/>
      <c r="S106" s="394"/>
      <c r="T106" s="394"/>
      <c r="U106" s="394"/>
      <c r="V106" s="394"/>
      <c r="W106" s="394"/>
      <c r="X106" s="394"/>
      <c r="Y106" s="225"/>
      <c r="Z106" s="404"/>
      <c r="AA106" s="405"/>
      <c r="AB106" s="406"/>
      <c r="AC106" s="406"/>
      <c r="AD106" s="407"/>
      <c r="AE106" s="407"/>
      <c r="AF106" s="407"/>
      <c r="AG106" s="407"/>
      <c r="AH106" s="407"/>
      <c r="AI106" s="407"/>
      <c r="AJ106" s="407"/>
      <c r="AK106" s="407"/>
      <c r="AL106" s="408"/>
      <c r="BD106" s="227"/>
      <c r="BE106" s="227"/>
      <c r="BF106" s="228"/>
      <c r="BG106" s="227"/>
      <c r="BH106" s="227"/>
    </row>
    <row r="107" spans="1:60" s="229" customFormat="1">
      <c r="A107" s="225"/>
      <c r="B107" s="392"/>
      <c r="C107" s="393"/>
      <c r="D107" s="414"/>
      <c r="E107" s="403"/>
      <c r="F107" s="394"/>
      <c r="G107" s="394"/>
      <c r="H107" s="394"/>
      <c r="I107" s="394"/>
      <c r="J107" s="394"/>
      <c r="K107" s="394"/>
      <c r="L107" s="394"/>
      <c r="M107" s="394"/>
      <c r="N107" s="394"/>
      <c r="O107" s="394"/>
      <c r="P107" s="394"/>
      <c r="Q107" s="394"/>
      <c r="R107" s="394"/>
      <c r="S107" s="394"/>
      <c r="T107" s="394"/>
      <c r="U107" s="394"/>
      <c r="V107" s="394"/>
      <c r="W107" s="394"/>
      <c r="X107" s="394"/>
      <c r="Y107" s="225"/>
      <c r="Z107" s="404"/>
      <c r="AA107" s="405"/>
      <c r="AB107" s="406"/>
      <c r="AC107" s="406"/>
      <c r="AD107" s="407"/>
      <c r="AE107" s="407"/>
      <c r="AF107" s="407"/>
      <c r="AG107" s="407"/>
      <c r="AH107" s="407"/>
      <c r="AI107" s="407"/>
      <c r="AJ107" s="407"/>
      <c r="AK107" s="407"/>
      <c r="AL107" s="408"/>
      <c r="BD107" s="227"/>
      <c r="BE107" s="227"/>
      <c r="BF107" s="228"/>
      <c r="BG107" s="227"/>
      <c r="BH107" s="227"/>
    </row>
    <row r="108" spans="1:60" s="229" customFormat="1">
      <c r="A108" s="225"/>
      <c r="B108" s="392"/>
      <c r="C108" s="393"/>
      <c r="D108" s="414"/>
      <c r="E108" s="403"/>
      <c r="F108" s="394"/>
      <c r="G108" s="394"/>
      <c r="H108" s="394"/>
      <c r="I108" s="394"/>
      <c r="J108" s="394"/>
      <c r="K108" s="394"/>
      <c r="L108" s="394"/>
      <c r="M108" s="394"/>
      <c r="N108" s="394"/>
      <c r="O108" s="394"/>
      <c r="P108" s="394"/>
      <c r="Q108" s="394"/>
      <c r="R108" s="394"/>
      <c r="S108" s="394"/>
      <c r="T108" s="394"/>
      <c r="U108" s="394"/>
      <c r="V108" s="394"/>
      <c r="W108" s="394"/>
      <c r="X108" s="394"/>
      <c r="Y108" s="225"/>
      <c r="Z108" s="404"/>
      <c r="AA108" s="405"/>
      <c r="AB108" s="406"/>
      <c r="AC108" s="406"/>
      <c r="AD108" s="407"/>
      <c r="AE108" s="407"/>
      <c r="AF108" s="407"/>
      <c r="AG108" s="407"/>
      <c r="AH108" s="407"/>
      <c r="AI108" s="407"/>
      <c r="AJ108" s="407"/>
      <c r="AK108" s="407"/>
      <c r="AL108" s="408"/>
      <c r="BD108" s="227"/>
      <c r="BE108" s="227"/>
      <c r="BF108" s="228"/>
      <c r="BG108" s="227"/>
      <c r="BH108" s="227"/>
    </row>
    <row r="109" spans="1:60" s="229" customFormat="1">
      <c r="A109" s="225"/>
      <c r="B109" s="392"/>
      <c r="C109" s="393"/>
      <c r="D109" s="414"/>
      <c r="E109" s="403"/>
      <c r="F109" s="394"/>
      <c r="G109" s="394"/>
      <c r="H109" s="394"/>
      <c r="I109" s="394"/>
      <c r="J109" s="394"/>
      <c r="K109" s="394"/>
      <c r="L109" s="394"/>
      <c r="M109" s="394"/>
      <c r="N109" s="394"/>
      <c r="O109" s="394"/>
      <c r="P109" s="394"/>
      <c r="Q109" s="394"/>
      <c r="R109" s="394"/>
      <c r="S109" s="394"/>
      <c r="T109" s="394"/>
      <c r="U109" s="394"/>
      <c r="V109" s="394"/>
      <c r="W109" s="394"/>
      <c r="X109" s="394"/>
      <c r="Y109" s="225"/>
      <c r="Z109" s="404"/>
      <c r="AA109" s="405"/>
      <c r="AB109" s="406"/>
      <c r="AC109" s="406"/>
      <c r="AD109" s="407"/>
      <c r="AE109" s="407"/>
      <c r="AF109" s="407"/>
      <c r="AG109" s="407"/>
      <c r="AH109" s="407"/>
      <c r="AI109" s="407"/>
      <c r="AJ109" s="407"/>
      <c r="AK109" s="407"/>
      <c r="AL109" s="408"/>
      <c r="BD109" s="227"/>
      <c r="BE109" s="227"/>
      <c r="BF109" s="228"/>
      <c r="BG109" s="227"/>
      <c r="BH109" s="227"/>
    </row>
    <row r="110" spans="1:60" s="229" customFormat="1">
      <c r="A110" s="225"/>
      <c r="B110" s="392"/>
      <c r="C110" s="393"/>
      <c r="D110" s="414"/>
      <c r="E110" s="403"/>
      <c r="F110" s="394"/>
      <c r="G110" s="394"/>
      <c r="H110" s="394"/>
      <c r="I110" s="394"/>
      <c r="J110" s="394"/>
      <c r="K110" s="394"/>
      <c r="L110" s="394"/>
      <c r="M110" s="394"/>
      <c r="N110" s="394"/>
      <c r="O110" s="394"/>
      <c r="P110" s="394"/>
      <c r="Q110" s="394"/>
      <c r="R110" s="394"/>
      <c r="S110" s="394"/>
      <c r="T110" s="394"/>
      <c r="U110" s="394"/>
      <c r="V110" s="394"/>
      <c r="W110" s="394"/>
      <c r="X110" s="394"/>
      <c r="Y110" s="225"/>
      <c r="Z110" s="404"/>
      <c r="AA110" s="405"/>
      <c r="AB110" s="406"/>
      <c r="AC110" s="406"/>
      <c r="AD110" s="407"/>
      <c r="AE110" s="407"/>
      <c r="AF110" s="407"/>
      <c r="AG110" s="407"/>
      <c r="AH110" s="407"/>
      <c r="AI110" s="407"/>
      <c r="AJ110" s="407"/>
      <c r="AK110" s="407"/>
      <c r="AL110" s="408"/>
      <c r="BD110" s="227"/>
      <c r="BE110" s="227"/>
      <c r="BF110" s="228"/>
      <c r="BG110" s="227"/>
      <c r="BH110" s="227"/>
    </row>
    <row r="111" spans="1:60" s="229" customFormat="1">
      <c r="A111" s="225"/>
      <c r="B111" s="392"/>
      <c r="C111" s="393"/>
      <c r="D111" s="414"/>
      <c r="E111" s="403"/>
      <c r="F111" s="394"/>
      <c r="G111" s="394"/>
      <c r="H111" s="394"/>
      <c r="I111" s="394"/>
      <c r="J111" s="394"/>
      <c r="K111" s="394"/>
      <c r="L111" s="394"/>
      <c r="M111" s="394"/>
      <c r="N111" s="394"/>
      <c r="O111" s="394"/>
      <c r="P111" s="394"/>
      <c r="Q111" s="394"/>
      <c r="R111" s="394"/>
      <c r="S111" s="394"/>
      <c r="T111" s="394"/>
      <c r="U111" s="394"/>
      <c r="V111" s="394"/>
      <c r="W111" s="394"/>
      <c r="X111" s="394"/>
      <c r="Y111" s="225"/>
      <c r="Z111" s="404"/>
      <c r="AA111" s="405"/>
      <c r="AB111" s="406"/>
      <c r="AC111" s="406"/>
      <c r="AD111" s="407"/>
      <c r="AE111" s="407"/>
      <c r="AF111" s="407"/>
      <c r="AG111" s="407"/>
      <c r="AH111" s="407"/>
      <c r="AI111" s="407"/>
      <c r="AJ111" s="407"/>
      <c r="AK111" s="407"/>
      <c r="AL111" s="408"/>
      <c r="BD111" s="227"/>
      <c r="BE111" s="227"/>
      <c r="BF111" s="228"/>
      <c r="BG111" s="227"/>
      <c r="BH111" s="227"/>
    </row>
    <row r="112" spans="1:60" s="229" customFormat="1">
      <c r="A112" s="225"/>
      <c r="B112" s="392"/>
      <c r="C112" s="393"/>
      <c r="D112" s="414"/>
      <c r="E112" s="403"/>
      <c r="F112" s="394"/>
      <c r="G112" s="394"/>
      <c r="H112" s="394"/>
      <c r="I112" s="394"/>
      <c r="J112" s="394"/>
      <c r="K112" s="394"/>
      <c r="L112" s="394"/>
      <c r="M112" s="394"/>
      <c r="N112" s="394"/>
      <c r="O112" s="394"/>
      <c r="P112" s="394"/>
      <c r="Q112" s="394"/>
      <c r="R112" s="394"/>
      <c r="S112" s="394"/>
      <c r="T112" s="394"/>
      <c r="U112" s="394"/>
      <c r="V112" s="394"/>
      <c r="W112" s="394"/>
      <c r="X112" s="394"/>
      <c r="Y112" s="225"/>
      <c r="Z112" s="404"/>
      <c r="AA112" s="405"/>
      <c r="AB112" s="406"/>
      <c r="AC112" s="406"/>
      <c r="AD112" s="407"/>
      <c r="AE112" s="407"/>
      <c r="AF112" s="407"/>
      <c r="AG112" s="407"/>
      <c r="AH112" s="407"/>
      <c r="AI112" s="407"/>
      <c r="AJ112" s="407"/>
      <c r="AK112" s="407"/>
      <c r="AL112" s="408"/>
      <c r="BD112" s="227"/>
      <c r="BE112" s="227"/>
      <c r="BF112" s="228"/>
      <c r="BG112" s="227"/>
      <c r="BH112" s="227"/>
    </row>
    <row r="113" spans="1:60" s="229" customFormat="1">
      <c r="A113" s="225"/>
      <c r="B113" s="392"/>
      <c r="C113" s="393"/>
      <c r="D113" s="414"/>
      <c r="E113" s="403"/>
      <c r="F113" s="394"/>
      <c r="G113" s="394"/>
      <c r="H113" s="394"/>
      <c r="I113" s="394"/>
      <c r="J113" s="394"/>
      <c r="K113" s="394"/>
      <c r="L113" s="394"/>
      <c r="M113" s="394"/>
      <c r="N113" s="394"/>
      <c r="O113" s="394"/>
      <c r="P113" s="394"/>
      <c r="Q113" s="394"/>
      <c r="R113" s="394"/>
      <c r="S113" s="394"/>
      <c r="T113" s="394"/>
      <c r="U113" s="394"/>
      <c r="V113" s="394"/>
      <c r="W113" s="394"/>
      <c r="X113" s="394"/>
      <c r="Y113" s="225"/>
      <c r="Z113" s="404"/>
      <c r="AA113" s="405"/>
      <c r="AB113" s="406"/>
      <c r="AC113" s="406"/>
      <c r="AD113" s="407"/>
      <c r="AE113" s="407"/>
      <c r="AF113" s="407"/>
      <c r="AG113" s="407"/>
      <c r="AH113" s="407"/>
      <c r="AI113" s="407"/>
      <c r="AJ113" s="407"/>
      <c r="AK113" s="407"/>
      <c r="AL113" s="408"/>
      <c r="BD113" s="227"/>
      <c r="BE113" s="227"/>
      <c r="BF113" s="228"/>
      <c r="BG113" s="227"/>
      <c r="BH113" s="227"/>
    </row>
    <row r="114" spans="1:60" s="229" customFormat="1">
      <c r="A114" s="225"/>
      <c r="B114" s="392"/>
      <c r="C114" s="393"/>
      <c r="D114" s="414"/>
      <c r="E114" s="403"/>
      <c r="F114" s="394"/>
      <c r="G114" s="394"/>
      <c r="H114" s="394"/>
      <c r="I114" s="394"/>
      <c r="J114" s="394"/>
      <c r="K114" s="394"/>
      <c r="L114" s="394"/>
      <c r="M114" s="394"/>
      <c r="N114" s="394"/>
      <c r="O114" s="394"/>
      <c r="P114" s="394"/>
      <c r="Q114" s="394"/>
      <c r="R114" s="394"/>
      <c r="S114" s="394"/>
      <c r="T114" s="394"/>
      <c r="U114" s="394"/>
      <c r="V114" s="394"/>
      <c r="W114" s="394"/>
      <c r="X114" s="394"/>
      <c r="Y114" s="225"/>
      <c r="Z114" s="404"/>
      <c r="AA114" s="405"/>
      <c r="AB114" s="406"/>
      <c r="AC114" s="406"/>
      <c r="AD114" s="407"/>
      <c r="AE114" s="407"/>
      <c r="AF114" s="407"/>
      <c r="AG114" s="407"/>
      <c r="AH114" s="407"/>
      <c r="AI114" s="407"/>
      <c r="AJ114" s="407"/>
      <c r="AK114" s="407"/>
      <c r="AL114" s="408"/>
      <c r="BD114" s="227"/>
      <c r="BE114" s="227"/>
      <c r="BF114" s="228"/>
      <c r="BG114" s="227"/>
      <c r="BH114" s="227"/>
    </row>
    <row r="115" spans="1:60" s="229" customFormat="1">
      <c r="A115" s="225"/>
      <c r="B115" s="392"/>
      <c r="C115" s="393"/>
      <c r="D115" s="414"/>
      <c r="E115" s="403"/>
      <c r="F115" s="394"/>
      <c r="G115" s="394"/>
      <c r="H115" s="394"/>
      <c r="I115" s="394"/>
      <c r="J115" s="394"/>
      <c r="K115" s="394"/>
      <c r="L115" s="394"/>
      <c r="M115" s="394"/>
      <c r="N115" s="394"/>
      <c r="O115" s="394"/>
      <c r="P115" s="394"/>
      <c r="Q115" s="394"/>
      <c r="R115" s="394"/>
      <c r="S115" s="394"/>
      <c r="T115" s="394"/>
      <c r="U115" s="394"/>
      <c r="V115" s="394"/>
      <c r="W115" s="394"/>
      <c r="X115" s="394"/>
      <c r="Y115" s="225"/>
      <c r="Z115" s="404"/>
      <c r="AA115" s="405"/>
      <c r="AB115" s="406"/>
      <c r="AC115" s="406"/>
      <c r="AD115" s="407"/>
      <c r="AE115" s="407"/>
      <c r="AF115" s="407"/>
      <c r="AG115" s="407"/>
      <c r="AH115" s="407"/>
      <c r="AI115" s="407"/>
      <c r="AJ115" s="407"/>
      <c r="AK115" s="407"/>
      <c r="AL115" s="408"/>
      <c r="BD115" s="227"/>
      <c r="BE115" s="227"/>
      <c r="BF115" s="228"/>
      <c r="BG115" s="227"/>
      <c r="BH115" s="227"/>
    </row>
    <row r="116" spans="1:60" s="229" customFormat="1">
      <c r="A116" s="225"/>
      <c r="B116" s="392"/>
      <c r="C116" s="393"/>
      <c r="D116" s="414"/>
      <c r="E116" s="403"/>
      <c r="F116" s="394"/>
      <c r="G116" s="394"/>
      <c r="H116" s="394"/>
      <c r="I116" s="394"/>
      <c r="J116" s="394"/>
      <c r="K116" s="394"/>
      <c r="L116" s="394"/>
      <c r="M116" s="394"/>
      <c r="N116" s="394"/>
      <c r="O116" s="394"/>
      <c r="P116" s="394"/>
      <c r="Q116" s="394"/>
      <c r="R116" s="394"/>
      <c r="S116" s="394"/>
      <c r="T116" s="394"/>
      <c r="U116" s="394"/>
      <c r="V116" s="394"/>
      <c r="W116" s="394"/>
      <c r="X116" s="394"/>
      <c r="Y116" s="225"/>
      <c r="Z116" s="404"/>
      <c r="AA116" s="405"/>
      <c r="AB116" s="406"/>
      <c r="AC116" s="406"/>
      <c r="AD116" s="407"/>
      <c r="AE116" s="407"/>
      <c r="AF116" s="407"/>
      <c r="AG116" s="407"/>
      <c r="AH116" s="407"/>
      <c r="AI116" s="407"/>
      <c r="AJ116" s="407"/>
      <c r="AK116" s="407"/>
      <c r="AL116" s="408"/>
      <c r="BD116" s="227"/>
      <c r="BE116" s="227"/>
      <c r="BF116" s="228"/>
      <c r="BG116" s="227"/>
      <c r="BH116" s="227"/>
    </row>
    <row r="117" spans="1:60" s="229" customFormat="1">
      <c r="A117" s="225"/>
      <c r="B117" s="392"/>
      <c r="C117" s="393"/>
      <c r="D117" s="414"/>
      <c r="E117" s="403"/>
      <c r="F117" s="394"/>
      <c r="G117" s="394"/>
      <c r="H117" s="394"/>
      <c r="I117" s="394"/>
      <c r="J117" s="394"/>
      <c r="K117" s="394"/>
      <c r="L117" s="394"/>
      <c r="M117" s="394"/>
      <c r="N117" s="394"/>
      <c r="O117" s="394"/>
      <c r="P117" s="394"/>
      <c r="Q117" s="394"/>
      <c r="R117" s="394"/>
      <c r="S117" s="394"/>
      <c r="T117" s="394"/>
      <c r="U117" s="394"/>
      <c r="V117" s="394"/>
      <c r="W117" s="394"/>
      <c r="X117" s="394"/>
      <c r="Y117" s="225"/>
      <c r="Z117" s="404"/>
      <c r="AA117" s="405"/>
      <c r="AB117" s="406"/>
      <c r="AC117" s="406"/>
      <c r="AD117" s="407"/>
      <c r="AE117" s="407"/>
      <c r="AF117" s="407"/>
      <c r="AG117" s="407"/>
      <c r="AH117" s="407"/>
      <c r="AI117" s="407"/>
      <c r="AJ117" s="407"/>
      <c r="AK117" s="407"/>
      <c r="AL117" s="408"/>
      <c r="BD117" s="227"/>
      <c r="BE117" s="227"/>
      <c r="BF117" s="228"/>
      <c r="BG117" s="227"/>
      <c r="BH117" s="227"/>
    </row>
    <row r="118" spans="1:60" s="229" customFormat="1">
      <c r="A118" s="225"/>
      <c r="B118" s="392"/>
      <c r="C118" s="393"/>
      <c r="D118" s="414"/>
      <c r="E118" s="403"/>
      <c r="F118" s="394"/>
      <c r="G118" s="394"/>
      <c r="H118" s="394"/>
      <c r="I118" s="394"/>
      <c r="J118" s="394"/>
      <c r="K118" s="394"/>
      <c r="L118" s="394"/>
      <c r="M118" s="394"/>
      <c r="N118" s="394"/>
      <c r="O118" s="394"/>
      <c r="P118" s="394"/>
      <c r="Q118" s="394"/>
      <c r="R118" s="394"/>
      <c r="S118" s="394"/>
      <c r="T118" s="394"/>
      <c r="U118" s="394"/>
      <c r="V118" s="394"/>
      <c r="W118" s="394"/>
      <c r="X118" s="394"/>
      <c r="Y118" s="225"/>
      <c r="Z118" s="404"/>
      <c r="AA118" s="405"/>
      <c r="AB118" s="406"/>
      <c r="AC118" s="406"/>
      <c r="AD118" s="407"/>
      <c r="AE118" s="407"/>
      <c r="AF118" s="407"/>
      <c r="AG118" s="407"/>
      <c r="AH118" s="407"/>
      <c r="AI118" s="407"/>
      <c r="AJ118" s="407"/>
      <c r="AK118" s="407"/>
      <c r="AL118" s="408"/>
      <c r="BD118" s="227"/>
      <c r="BE118" s="227"/>
      <c r="BF118" s="228"/>
      <c r="BG118" s="227"/>
      <c r="BH118" s="227"/>
    </row>
    <row r="119" spans="1:60" s="229" customFormat="1">
      <c r="A119" s="225"/>
      <c r="B119" s="392"/>
      <c r="C119" s="393"/>
      <c r="D119" s="414"/>
      <c r="E119" s="403"/>
      <c r="F119" s="394"/>
      <c r="G119" s="394"/>
      <c r="H119" s="394"/>
      <c r="I119" s="394"/>
      <c r="J119" s="394"/>
      <c r="K119" s="394"/>
      <c r="L119" s="394"/>
      <c r="M119" s="394"/>
      <c r="N119" s="394"/>
      <c r="O119" s="394"/>
      <c r="P119" s="394"/>
      <c r="Q119" s="394"/>
      <c r="R119" s="394"/>
      <c r="S119" s="394"/>
      <c r="T119" s="394"/>
      <c r="U119" s="394"/>
      <c r="V119" s="394"/>
      <c r="W119" s="394"/>
      <c r="X119" s="394"/>
      <c r="Y119" s="225"/>
      <c r="Z119" s="404"/>
      <c r="AA119" s="405"/>
      <c r="AB119" s="406"/>
      <c r="AC119" s="406"/>
      <c r="AD119" s="407"/>
      <c r="AE119" s="407"/>
      <c r="AF119" s="407"/>
      <c r="AG119" s="407"/>
      <c r="AH119" s="407"/>
      <c r="AI119" s="407"/>
      <c r="AJ119" s="407"/>
      <c r="AK119" s="407"/>
      <c r="AL119" s="408"/>
      <c r="BD119" s="227"/>
      <c r="BE119" s="227"/>
      <c r="BF119" s="228"/>
      <c r="BG119" s="227"/>
      <c r="BH119" s="227"/>
    </row>
    <row r="120" spans="1:60" s="229" customFormat="1">
      <c r="A120" s="225"/>
      <c r="B120" s="392"/>
      <c r="C120" s="393"/>
      <c r="D120" s="414"/>
      <c r="E120" s="403"/>
      <c r="F120" s="394"/>
      <c r="G120" s="394"/>
      <c r="H120" s="394"/>
      <c r="I120" s="394"/>
      <c r="J120" s="394"/>
      <c r="K120" s="394"/>
      <c r="L120" s="394"/>
      <c r="M120" s="394"/>
      <c r="N120" s="394"/>
      <c r="O120" s="394"/>
      <c r="P120" s="394"/>
      <c r="Q120" s="394"/>
      <c r="R120" s="394"/>
      <c r="S120" s="394"/>
      <c r="T120" s="394"/>
      <c r="U120" s="394"/>
      <c r="V120" s="394"/>
      <c r="W120" s="394"/>
      <c r="X120" s="394"/>
      <c r="Y120" s="225"/>
      <c r="Z120" s="404"/>
      <c r="AA120" s="405"/>
      <c r="AB120" s="406"/>
      <c r="AC120" s="406"/>
      <c r="AD120" s="407"/>
      <c r="AE120" s="407"/>
      <c r="AF120" s="407"/>
      <c r="AG120" s="407"/>
      <c r="AH120" s="407"/>
      <c r="AI120" s="407"/>
      <c r="AJ120" s="407"/>
      <c r="AK120" s="407"/>
      <c r="AL120" s="408"/>
      <c r="BD120" s="227"/>
      <c r="BE120" s="227"/>
      <c r="BF120" s="228"/>
      <c r="BG120" s="227"/>
      <c r="BH120" s="227"/>
    </row>
    <row r="121" spans="1:60" s="229" customFormat="1">
      <c r="A121" s="225"/>
      <c r="B121" s="392"/>
      <c r="C121" s="393"/>
      <c r="D121" s="414"/>
      <c r="E121" s="403"/>
      <c r="F121" s="394"/>
      <c r="G121" s="394"/>
      <c r="H121" s="394"/>
      <c r="I121" s="394"/>
      <c r="J121" s="394"/>
      <c r="K121" s="394"/>
      <c r="L121" s="394"/>
      <c r="M121" s="394"/>
      <c r="N121" s="394"/>
      <c r="O121" s="394"/>
      <c r="P121" s="394"/>
      <c r="Q121" s="394"/>
      <c r="R121" s="394"/>
      <c r="S121" s="394"/>
      <c r="T121" s="394"/>
      <c r="U121" s="394"/>
      <c r="V121" s="394"/>
      <c r="W121" s="394"/>
      <c r="X121" s="394"/>
      <c r="Y121" s="225"/>
      <c r="Z121" s="404"/>
      <c r="AA121" s="405"/>
      <c r="AB121" s="406"/>
      <c r="AC121" s="406"/>
      <c r="AD121" s="407"/>
      <c r="AE121" s="407"/>
      <c r="AF121" s="407"/>
      <c r="AG121" s="407"/>
      <c r="AH121" s="407"/>
      <c r="AI121" s="407"/>
      <c r="AJ121" s="407"/>
      <c r="AK121" s="407"/>
      <c r="AL121" s="408"/>
      <c r="BD121" s="227"/>
      <c r="BE121" s="227"/>
      <c r="BF121" s="228"/>
      <c r="BG121" s="227"/>
      <c r="BH121" s="227"/>
    </row>
  </sheetData>
  <phoneticPr fontId="3"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0000"/>
  </sheetPr>
  <dimension ref="A1:AV135"/>
  <sheetViews>
    <sheetView zoomScale="85" zoomScaleNormal="85" workbookViewId="0">
      <pane ySplit="1" topLeftCell="A49" activePane="bottomLeft" state="frozen"/>
      <selection activeCell="O1363" sqref="O1363"/>
      <selection pane="bottomLeft" activeCell="K70" sqref="K70"/>
    </sheetView>
  </sheetViews>
  <sheetFormatPr defaultRowHeight="16.5"/>
  <cols>
    <col min="1" max="1" width="10.875" style="258" bestFit="1" customWidth="1"/>
    <col min="2" max="2" width="10.5" style="190" bestFit="1" customWidth="1"/>
    <col min="3" max="3" width="8.375" style="190" bestFit="1" customWidth="1"/>
    <col min="4" max="4" width="8.375" style="259" bestFit="1" customWidth="1"/>
    <col min="5" max="5" width="7.5" style="16" bestFit="1" customWidth="1"/>
    <col min="6" max="6" width="8.5" style="190" bestFit="1" customWidth="1"/>
    <col min="7" max="8" width="7.375" style="190" bestFit="1" customWidth="1"/>
    <col min="9" max="9" width="9.5" style="190" bestFit="1" customWidth="1"/>
    <col min="10" max="10" width="7.625" style="190" bestFit="1" customWidth="1"/>
    <col min="11" max="12" width="7.375" style="190" bestFit="1" customWidth="1"/>
    <col min="13" max="13" width="8.375" style="190" customWidth="1"/>
    <col min="14" max="14" width="7.375" style="190" bestFit="1" customWidth="1"/>
    <col min="15" max="15" width="9.5" style="190" bestFit="1" customWidth="1"/>
    <col min="16" max="16" width="11.5" style="190" bestFit="1" customWidth="1"/>
    <col min="17" max="17" width="7.375" style="190" bestFit="1" customWidth="1"/>
    <col min="18" max="18" width="7.375" style="259" bestFit="1" customWidth="1"/>
    <col min="19" max="19" width="10.875" style="258" bestFit="1" customWidth="1"/>
    <col min="20" max="20" width="8.375" style="259" bestFit="1" customWidth="1"/>
    <col min="21" max="21" width="7.5" style="190" bestFit="1" customWidth="1"/>
    <col min="22" max="22" width="9.375" style="190" bestFit="1" customWidth="1"/>
    <col min="23" max="23" width="9.125" style="190" bestFit="1" customWidth="1"/>
    <col min="24" max="24" width="7.375" style="190" bestFit="1" customWidth="1"/>
    <col min="25" max="25" width="7.375" style="190" customWidth="1"/>
    <col min="26" max="26" width="10.125" style="190" bestFit="1" customWidth="1"/>
    <col min="27" max="27" width="9.375" style="190" bestFit="1" customWidth="1"/>
    <col min="28" max="28" width="7.375" style="190" bestFit="1" customWidth="1"/>
    <col min="29" max="29" width="7.5" style="259" bestFit="1" customWidth="1"/>
    <col min="30" max="30" width="7.375" style="16" bestFit="1" customWidth="1"/>
    <col min="31" max="31" width="7.375" style="190" bestFit="1" customWidth="1"/>
    <col min="32" max="32" width="9.5" style="190" bestFit="1" customWidth="1"/>
    <col min="33" max="33" width="8.5" style="190" bestFit="1" customWidth="1"/>
    <col min="34" max="34" width="7.375" style="259" bestFit="1" customWidth="1"/>
    <col min="35" max="35" width="7.375" style="190" bestFit="1" customWidth="1"/>
    <col min="36" max="36" width="10.75" style="190" bestFit="1" customWidth="1"/>
    <col min="37" max="37" width="8.125" style="190" bestFit="1" customWidth="1"/>
    <col min="38" max="38" width="8.125" style="190" customWidth="1"/>
    <col min="39" max="39" width="8.625" style="190" bestFit="1" customWidth="1"/>
    <col min="40" max="40" width="8.625" style="190" customWidth="1"/>
    <col min="41" max="41" width="8.375" style="190" bestFit="1" customWidth="1"/>
    <col min="42" max="44" width="7.375" style="190" bestFit="1" customWidth="1"/>
    <col min="45" max="45" width="11.5" style="190" bestFit="1" customWidth="1"/>
    <col min="46" max="46" width="7.375" style="259" bestFit="1" customWidth="1"/>
    <col min="47" max="47" width="8.375" style="16" bestFit="1" customWidth="1"/>
    <col min="48" max="48" width="8.375" style="190" bestFit="1" customWidth="1"/>
  </cols>
  <sheetData>
    <row r="1" spans="1:48" ht="33.75" thickBot="1">
      <c r="A1" s="212" t="s">
        <v>530</v>
      </c>
      <c r="B1" s="213" t="s">
        <v>858</v>
      </c>
      <c r="C1" s="213" t="s">
        <v>531</v>
      </c>
      <c r="D1" s="214" t="s">
        <v>532</v>
      </c>
      <c r="E1" s="315" t="s">
        <v>533</v>
      </c>
      <c r="F1" s="213" t="s">
        <v>534</v>
      </c>
      <c r="G1" s="213" t="s">
        <v>535</v>
      </c>
      <c r="H1" s="213" t="s">
        <v>536</v>
      </c>
      <c r="I1" s="213" t="s">
        <v>537</v>
      </c>
      <c r="J1" s="213" t="s">
        <v>538</v>
      </c>
      <c r="K1" s="213" t="s">
        <v>539</v>
      </c>
      <c r="L1" s="213" t="s">
        <v>540</v>
      </c>
      <c r="M1" s="213" t="s">
        <v>541</v>
      </c>
      <c r="N1" s="213" t="s">
        <v>542</v>
      </c>
      <c r="O1" s="213" t="s">
        <v>543</v>
      </c>
      <c r="P1" s="213" t="s">
        <v>544</v>
      </c>
      <c r="Q1" s="213" t="s">
        <v>545</v>
      </c>
      <c r="R1" s="214" t="s">
        <v>546</v>
      </c>
      <c r="S1" s="212" t="s">
        <v>530</v>
      </c>
      <c r="T1" s="214" t="s">
        <v>547</v>
      </c>
      <c r="U1" s="213" t="s">
        <v>548</v>
      </c>
      <c r="V1" s="213" t="s">
        <v>864</v>
      </c>
      <c r="W1" s="213" t="s">
        <v>863</v>
      </c>
      <c r="X1" s="213" t="s">
        <v>550</v>
      </c>
      <c r="Y1" s="213" t="s">
        <v>667</v>
      </c>
      <c r="Z1" s="213" t="s">
        <v>860</v>
      </c>
      <c r="AA1" s="213" t="s">
        <v>861</v>
      </c>
      <c r="AB1" s="213" t="s">
        <v>556</v>
      </c>
      <c r="AC1" s="214" t="s">
        <v>561</v>
      </c>
      <c r="AD1" s="315" t="s">
        <v>549</v>
      </c>
      <c r="AE1" s="213" t="s">
        <v>559</v>
      </c>
      <c r="AF1" s="213" t="s">
        <v>553</v>
      </c>
      <c r="AG1" s="213" t="s">
        <v>558</v>
      </c>
      <c r="AH1" s="214" t="s">
        <v>563</v>
      </c>
      <c r="AI1" s="213" t="s">
        <v>551</v>
      </c>
      <c r="AJ1" s="213" t="s">
        <v>552</v>
      </c>
      <c r="AK1" s="213" t="s">
        <v>554</v>
      </c>
      <c r="AL1" s="213" t="s">
        <v>866</v>
      </c>
      <c r="AM1" s="213" t="s">
        <v>859</v>
      </c>
      <c r="AN1" s="213" t="s">
        <v>865</v>
      </c>
      <c r="AO1" s="213" t="s">
        <v>555</v>
      </c>
      <c r="AP1" s="213" t="s">
        <v>557</v>
      </c>
      <c r="AQ1" s="213" t="s">
        <v>862</v>
      </c>
      <c r="AR1" s="213" t="s">
        <v>560</v>
      </c>
      <c r="AS1" s="213" t="s">
        <v>544</v>
      </c>
      <c r="AT1" s="214" t="s">
        <v>562</v>
      </c>
      <c r="AU1" s="315"/>
      <c r="AV1" s="213"/>
    </row>
    <row r="2" spans="1:48">
      <c r="A2" s="220">
        <v>42005</v>
      </c>
      <c r="B2" s="186">
        <f t="shared" ref="B2:B49" si="0">D2-T2</f>
        <v>529196.62</v>
      </c>
      <c r="C2" s="20"/>
      <c r="D2" s="527">
        <v>550972.35</v>
      </c>
      <c r="E2" s="28">
        <v>10495.97</v>
      </c>
      <c r="F2" s="28">
        <v>0</v>
      </c>
      <c r="G2" s="28">
        <v>13214.59</v>
      </c>
      <c r="H2" s="28">
        <v>0</v>
      </c>
      <c r="I2" s="28">
        <v>109610.4</v>
      </c>
      <c r="J2" s="28">
        <v>17396.759999999998</v>
      </c>
      <c r="K2" s="28">
        <v>0</v>
      </c>
      <c r="L2" s="28">
        <v>0</v>
      </c>
      <c r="M2" s="28">
        <v>400253.55</v>
      </c>
      <c r="N2" s="28">
        <v>0</v>
      </c>
      <c r="O2" s="28">
        <v>0</v>
      </c>
      <c r="P2" s="28"/>
      <c r="Q2" s="28">
        <v>0</v>
      </c>
      <c r="R2" s="187"/>
      <c r="S2" s="220">
        <v>42005</v>
      </c>
      <c r="T2" s="527">
        <v>21775.73</v>
      </c>
      <c r="U2" s="186">
        <v>17305.54</v>
      </c>
      <c r="V2" s="28"/>
      <c r="W2" s="28"/>
      <c r="X2" s="28"/>
      <c r="Y2" s="28"/>
      <c r="Z2" s="28"/>
      <c r="AA2" s="28"/>
      <c r="AB2" s="28">
        <v>18.11</v>
      </c>
      <c r="AC2" s="187">
        <v>2275.73</v>
      </c>
      <c r="AD2" s="28">
        <v>140.78</v>
      </c>
      <c r="AE2" s="28">
        <v>17.190000000000001</v>
      </c>
      <c r="AF2" s="28"/>
      <c r="AG2" s="28">
        <v>66.88</v>
      </c>
      <c r="AH2" s="187"/>
      <c r="AI2" s="186">
        <v>0</v>
      </c>
      <c r="AJ2" s="28"/>
      <c r="AK2" s="28">
        <v>0</v>
      </c>
      <c r="AL2" s="28"/>
      <c r="AM2" s="28"/>
      <c r="AN2" s="28"/>
      <c r="AO2" s="28">
        <v>0</v>
      </c>
      <c r="AP2" s="28">
        <v>0</v>
      </c>
      <c r="AQ2" s="28"/>
      <c r="AR2" s="28">
        <v>0</v>
      </c>
      <c r="AS2" s="28"/>
      <c r="AT2" s="187"/>
      <c r="AU2" s="28"/>
      <c r="AV2" s="28"/>
    </row>
    <row r="3" spans="1:48">
      <c r="A3" s="225">
        <v>42036</v>
      </c>
      <c r="B3" s="190">
        <f t="shared" si="0"/>
        <v>386602.68</v>
      </c>
      <c r="C3" s="8"/>
      <c r="D3" s="259">
        <v>396877.06</v>
      </c>
      <c r="E3" s="16">
        <v>16162.97</v>
      </c>
      <c r="F3" s="16">
        <v>0</v>
      </c>
      <c r="G3" s="16">
        <v>0</v>
      </c>
      <c r="H3" s="16">
        <v>0</v>
      </c>
      <c r="I3" s="16">
        <v>51609.04</v>
      </c>
      <c r="J3" s="16">
        <v>13341.22</v>
      </c>
      <c r="K3" s="16">
        <v>0</v>
      </c>
      <c r="L3" s="16">
        <v>0</v>
      </c>
      <c r="M3" s="16">
        <v>246204.73</v>
      </c>
      <c r="N3" s="16">
        <v>30001.11</v>
      </c>
      <c r="O3" s="16">
        <v>39540.449999999997</v>
      </c>
      <c r="P3" s="16"/>
      <c r="Q3" s="16">
        <v>0</v>
      </c>
      <c r="R3" s="191"/>
      <c r="S3" s="225">
        <v>42036</v>
      </c>
      <c r="T3" s="259">
        <v>10274.379999999999</v>
      </c>
      <c r="U3" s="190">
        <v>6619.99</v>
      </c>
      <c r="V3" s="16"/>
      <c r="W3" s="16"/>
      <c r="X3" s="16"/>
      <c r="Y3" s="16"/>
      <c r="Z3" s="16"/>
      <c r="AA3" s="16"/>
      <c r="AB3" s="16">
        <v>0</v>
      </c>
      <c r="AC3" s="191">
        <v>1865.17</v>
      </c>
      <c r="AD3" s="16">
        <v>92.99</v>
      </c>
      <c r="AE3" s="16">
        <v>23.7</v>
      </c>
      <c r="AF3" s="16"/>
      <c r="AG3" s="16">
        <v>55.56</v>
      </c>
      <c r="AH3" s="191"/>
      <c r="AI3" s="190">
        <v>0</v>
      </c>
      <c r="AJ3" s="16"/>
      <c r="AK3" s="16">
        <v>0</v>
      </c>
      <c r="AL3" s="16"/>
      <c r="AM3" s="16"/>
      <c r="AN3" s="16"/>
      <c r="AO3" s="16">
        <v>0</v>
      </c>
      <c r="AP3" s="16">
        <v>0</v>
      </c>
      <c r="AQ3" s="16"/>
      <c r="AR3" s="16">
        <v>0</v>
      </c>
      <c r="AS3" s="16"/>
      <c r="AT3" s="191"/>
      <c r="AV3" s="16"/>
    </row>
    <row r="4" spans="1:48">
      <c r="A4" s="225">
        <v>42064</v>
      </c>
      <c r="B4" s="190">
        <f t="shared" si="0"/>
        <v>490398.06</v>
      </c>
      <c r="C4" s="8"/>
      <c r="D4" s="259">
        <v>496881.48</v>
      </c>
      <c r="E4" s="16">
        <v>21919.8</v>
      </c>
      <c r="F4" s="16">
        <v>23545.23</v>
      </c>
      <c r="G4" s="16">
        <v>0</v>
      </c>
      <c r="H4" s="16">
        <v>12425.82</v>
      </c>
      <c r="I4" s="16">
        <v>106625.38</v>
      </c>
      <c r="J4" s="16">
        <v>4987.83</v>
      </c>
      <c r="K4" s="16">
        <v>0</v>
      </c>
      <c r="L4" s="16">
        <v>2172.64</v>
      </c>
      <c r="M4" s="16">
        <v>273571.27</v>
      </c>
      <c r="N4" s="16">
        <v>0</v>
      </c>
      <c r="O4" s="16">
        <v>0</v>
      </c>
      <c r="P4" s="16"/>
      <c r="Q4" s="16">
        <v>51586.31</v>
      </c>
      <c r="R4" s="191"/>
      <c r="S4" s="225">
        <v>42064</v>
      </c>
      <c r="T4" s="259">
        <v>6483.42</v>
      </c>
      <c r="U4" s="190">
        <v>3301.77</v>
      </c>
      <c r="V4" s="16"/>
      <c r="W4" s="16"/>
      <c r="X4" s="16"/>
      <c r="Y4" s="16"/>
      <c r="Z4" s="16"/>
      <c r="AA4" s="16"/>
      <c r="AB4" s="16">
        <v>22.07</v>
      </c>
      <c r="AC4" s="191">
        <v>1800.63</v>
      </c>
      <c r="AD4" s="16">
        <v>158.71</v>
      </c>
      <c r="AE4" s="16">
        <v>11.83</v>
      </c>
      <c r="AF4" s="16"/>
      <c r="AG4" s="16">
        <v>8.4700000000000006</v>
      </c>
      <c r="AH4" s="191"/>
      <c r="AI4" s="190">
        <v>0</v>
      </c>
      <c r="AJ4" s="16"/>
      <c r="AK4" s="16">
        <v>0</v>
      </c>
      <c r="AL4" s="16"/>
      <c r="AM4" s="16"/>
      <c r="AN4" s="16"/>
      <c r="AO4" s="16">
        <v>0</v>
      </c>
      <c r="AP4" s="16">
        <v>0</v>
      </c>
      <c r="AQ4" s="16"/>
      <c r="AR4" s="16">
        <v>0</v>
      </c>
      <c r="AS4" s="16"/>
      <c r="AT4" s="191"/>
      <c r="AV4" s="16"/>
    </row>
    <row r="5" spans="1:48">
      <c r="A5" s="225">
        <v>42095</v>
      </c>
      <c r="B5" s="190">
        <f t="shared" si="0"/>
        <v>328181.24</v>
      </c>
      <c r="C5" s="8"/>
      <c r="D5" s="259">
        <v>369240.98</v>
      </c>
      <c r="E5" s="16">
        <v>25489.81</v>
      </c>
      <c r="F5" s="16">
        <v>0</v>
      </c>
      <c r="G5" s="16">
        <v>6599.65</v>
      </c>
      <c r="H5" s="16">
        <v>0.84</v>
      </c>
      <c r="I5" s="16">
        <v>47148.86</v>
      </c>
      <c r="J5" s="16">
        <v>1496.35</v>
      </c>
      <c r="K5" s="16">
        <v>0</v>
      </c>
      <c r="L5" s="16">
        <v>543.61</v>
      </c>
      <c r="M5" s="16">
        <v>256478.09</v>
      </c>
      <c r="N5" s="16">
        <v>0</v>
      </c>
      <c r="O5" s="16">
        <v>0</v>
      </c>
      <c r="P5" s="16"/>
      <c r="Q5" s="16">
        <v>31424.54</v>
      </c>
      <c r="R5" s="191"/>
      <c r="S5" s="225">
        <v>42095</v>
      </c>
      <c r="T5" s="259">
        <v>41059.74</v>
      </c>
      <c r="U5" s="190">
        <v>2522.3000000000002</v>
      </c>
      <c r="V5" s="16"/>
      <c r="W5" s="16"/>
      <c r="X5" s="16"/>
      <c r="Y5" s="16"/>
      <c r="Z5" s="16"/>
      <c r="AA5" s="16"/>
      <c r="AB5" s="16">
        <v>1117.74</v>
      </c>
      <c r="AC5" s="191">
        <v>3033.52</v>
      </c>
      <c r="AD5" s="16">
        <v>36.14</v>
      </c>
      <c r="AE5" s="16">
        <v>34.35</v>
      </c>
      <c r="AF5" s="16"/>
      <c r="AG5" s="16">
        <v>0</v>
      </c>
      <c r="AH5" s="191"/>
      <c r="AI5" s="190">
        <v>11587.53</v>
      </c>
      <c r="AJ5" s="16"/>
      <c r="AK5" s="16">
        <v>0</v>
      </c>
      <c r="AL5" s="16"/>
      <c r="AM5" s="16"/>
      <c r="AN5" s="16"/>
      <c r="AO5" s="16">
        <v>0</v>
      </c>
      <c r="AP5" s="16">
        <v>6293.66</v>
      </c>
      <c r="AQ5" s="16"/>
      <c r="AR5" s="16">
        <v>13718.69</v>
      </c>
      <c r="AS5" s="16"/>
      <c r="AT5" s="191"/>
      <c r="AV5" s="16"/>
    </row>
    <row r="6" spans="1:48">
      <c r="A6" s="225">
        <v>42125</v>
      </c>
      <c r="B6" s="190">
        <f t="shared" si="0"/>
        <v>434496.03</v>
      </c>
      <c r="C6" s="8"/>
      <c r="D6" s="259">
        <v>457938.45</v>
      </c>
      <c r="E6" s="16">
        <v>13600.87</v>
      </c>
      <c r="F6" s="16">
        <v>0</v>
      </c>
      <c r="G6" s="16">
        <v>0</v>
      </c>
      <c r="H6" s="16">
        <v>0</v>
      </c>
      <c r="I6" s="16">
        <v>121133.87</v>
      </c>
      <c r="J6" s="16">
        <v>13792.78</v>
      </c>
      <c r="K6" s="16">
        <v>0</v>
      </c>
      <c r="L6" s="16">
        <v>1086.26</v>
      </c>
      <c r="M6" s="16">
        <v>256990.94</v>
      </c>
      <c r="N6" s="16">
        <v>0</v>
      </c>
      <c r="O6" s="16">
        <v>51305</v>
      </c>
      <c r="P6" s="16"/>
      <c r="Q6" s="16">
        <v>0</v>
      </c>
      <c r="R6" s="191"/>
      <c r="S6" s="225">
        <v>42125</v>
      </c>
      <c r="T6" s="259">
        <v>23442.42</v>
      </c>
      <c r="U6" s="190">
        <v>6837.99</v>
      </c>
      <c r="V6" s="16"/>
      <c r="W6" s="16"/>
      <c r="X6" s="16"/>
      <c r="Y6" s="16"/>
      <c r="Z6" s="16"/>
      <c r="AA6" s="16"/>
      <c r="AB6" s="16">
        <v>0</v>
      </c>
      <c r="AC6" s="191">
        <v>1841.79</v>
      </c>
      <c r="AD6" s="16">
        <v>341.23</v>
      </c>
      <c r="AE6" s="16">
        <v>17.190000000000001</v>
      </c>
      <c r="AF6" s="16"/>
      <c r="AG6" s="16">
        <v>4.33</v>
      </c>
      <c r="AH6" s="191"/>
      <c r="AI6" s="190">
        <v>0</v>
      </c>
      <c r="AJ6" s="16"/>
      <c r="AK6" s="16">
        <v>8248.4699999999993</v>
      </c>
      <c r="AL6" s="16"/>
      <c r="AM6" s="16"/>
      <c r="AN6" s="16"/>
      <c r="AO6" s="16">
        <v>0</v>
      </c>
      <c r="AP6" s="16">
        <v>0</v>
      </c>
      <c r="AQ6" s="16"/>
      <c r="AR6" s="16">
        <v>0</v>
      </c>
      <c r="AS6" s="16"/>
      <c r="AT6" s="191"/>
      <c r="AV6" s="16"/>
    </row>
    <row r="7" spans="1:48">
      <c r="A7" s="225">
        <v>42156</v>
      </c>
      <c r="B7" s="190">
        <f t="shared" si="0"/>
        <v>375026.6</v>
      </c>
      <c r="C7" s="8"/>
      <c r="D7" s="259">
        <v>465369.54</v>
      </c>
      <c r="E7" s="16">
        <v>7545.69</v>
      </c>
      <c r="F7" s="16">
        <v>0</v>
      </c>
      <c r="G7" s="16">
        <v>0</v>
      </c>
      <c r="H7" s="16">
        <v>0</v>
      </c>
      <c r="I7" s="16">
        <v>31814.880000000001</v>
      </c>
      <c r="J7" s="16">
        <v>24623.5</v>
      </c>
      <c r="K7" s="16">
        <v>0</v>
      </c>
      <c r="L7" s="16">
        <v>0</v>
      </c>
      <c r="M7" s="16">
        <v>349129.37</v>
      </c>
      <c r="N7" s="16">
        <v>0</v>
      </c>
      <c r="O7" s="16">
        <v>52254.07</v>
      </c>
      <c r="P7" s="16"/>
      <c r="Q7" s="16">
        <v>0</v>
      </c>
      <c r="R7" s="191"/>
      <c r="S7" s="225">
        <v>42156</v>
      </c>
      <c r="T7" s="259">
        <v>90342.94</v>
      </c>
      <c r="U7" s="190">
        <v>3008.77</v>
      </c>
      <c r="V7" s="16"/>
      <c r="W7" s="16"/>
      <c r="X7" s="16"/>
      <c r="Y7" s="16"/>
      <c r="Z7" s="16"/>
      <c r="AA7" s="16"/>
      <c r="AB7" s="16">
        <v>6591.53</v>
      </c>
      <c r="AC7" s="191">
        <v>1588.86</v>
      </c>
      <c r="AD7" s="16">
        <v>438.74</v>
      </c>
      <c r="AE7" s="16">
        <v>94.84</v>
      </c>
      <c r="AF7" s="16"/>
      <c r="AG7" s="16">
        <v>86.29</v>
      </c>
      <c r="AH7" s="191"/>
      <c r="AI7" s="190">
        <v>22027.75</v>
      </c>
      <c r="AJ7" s="16"/>
      <c r="AK7" s="16">
        <v>1450.39</v>
      </c>
      <c r="AL7" s="16"/>
      <c r="AM7" s="16"/>
      <c r="AN7" s="16"/>
      <c r="AO7" s="16">
        <v>14.04</v>
      </c>
      <c r="AP7" s="16">
        <v>6729.85</v>
      </c>
      <c r="AQ7" s="16"/>
      <c r="AR7" s="16">
        <v>45160.94</v>
      </c>
      <c r="AS7" s="16"/>
      <c r="AT7" s="191"/>
      <c r="AV7" s="16"/>
    </row>
    <row r="8" spans="1:48">
      <c r="A8" s="225">
        <v>42186</v>
      </c>
      <c r="B8" s="190">
        <f t="shared" si="0"/>
        <v>201004.69999999998</v>
      </c>
      <c r="C8" s="8"/>
      <c r="D8" s="259">
        <v>244892.08</v>
      </c>
      <c r="E8" s="16">
        <v>8714.01</v>
      </c>
      <c r="F8" s="16">
        <v>0</v>
      </c>
      <c r="G8" s="16">
        <v>0</v>
      </c>
      <c r="H8" s="16">
        <v>128.99</v>
      </c>
      <c r="I8" s="16">
        <v>51510.65</v>
      </c>
      <c r="J8" s="16">
        <v>3971.35</v>
      </c>
      <c r="K8" s="16">
        <v>0</v>
      </c>
      <c r="L8" s="16">
        <v>0</v>
      </c>
      <c r="M8" s="16">
        <v>161007.35999999999</v>
      </c>
      <c r="N8" s="16">
        <v>0</v>
      </c>
      <c r="O8" s="16">
        <v>19543.22</v>
      </c>
      <c r="P8" s="16"/>
      <c r="Q8" s="16">
        <v>0</v>
      </c>
      <c r="R8" s="191"/>
      <c r="S8" s="225">
        <v>42186</v>
      </c>
      <c r="T8" s="259">
        <v>43887.38</v>
      </c>
      <c r="U8" s="190">
        <v>3704.9</v>
      </c>
      <c r="V8" s="16"/>
      <c r="W8" s="16"/>
      <c r="X8" s="16"/>
      <c r="Y8" s="16"/>
      <c r="Z8" s="16"/>
      <c r="AA8" s="16"/>
      <c r="AB8" s="16">
        <v>31.23</v>
      </c>
      <c r="AC8" s="191">
        <v>1744.36</v>
      </c>
      <c r="AD8" s="16">
        <v>470.4</v>
      </c>
      <c r="AE8" s="16">
        <v>18.559999999999999</v>
      </c>
      <c r="AF8" s="16"/>
      <c r="AG8" s="16">
        <v>16.78</v>
      </c>
      <c r="AH8" s="191"/>
      <c r="AI8" s="190">
        <v>5664.28</v>
      </c>
      <c r="AJ8" s="16"/>
      <c r="AK8" s="16">
        <v>0</v>
      </c>
      <c r="AL8" s="16"/>
      <c r="AM8" s="16"/>
      <c r="AN8" s="16"/>
      <c r="AO8" s="16">
        <v>7552.37</v>
      </c>
      <c r="AP8" s="16">
        <v>9440.4699999999993</v>
      </c>
      <c r="AQ8" s="16"/>
      <c r="AR8" s="16">
        <v>13788.01</v>
      </c>
      <c r="AS8" s="16"/>
      <c r="AT8" s="191"/>
      <c r="AV8" s="16"/>
    </row>
    <row r="9" spans="1:48">
      <c r="A9" s="225">
        <v>42217</v>
      </c>
      <c r="B9" s="190">
        <f t="shared" si="0"/>
        <v>372262.41</v>
      </c>
      <c r="C9" s="8"/>
      <c r="D9" s="259">
        <v>393575.41</v>
      </c>
      <c r="E9" s="16">
        <v>23530.14</v>
      </c>
      <c r="F9" s="16">
        <v>0</v>
      </c>
      <c r="G9" s="16">
        <v>0</v>
      </c>
      <c r="H9" s="16">
        <v>0</v>
      </c>
      <c r="I9" s="16">
        <v>63650.38</v>
      </c>
      <c r="J9" s="16">
        <v>13030.77</v>
      </c>
      <c r="K9" s="16">
        <v>0</v>
      </c>
      <c r="L9" s="16">
        <v>1088.48</v>
      </c>
      <c r="M9" s="16">
        <v>245749.46</v>
      </c>
      <c r="N9" s="16">
        <v>0</v>
      </c>
      <c r="O9" s="16">
        <v>25133.9</v>
      </c>
      <c r="P9" s="16"/>
      <c r="Q9" s="16">
        <v>21378.74</v>
      </c>
      <c r="R9" s="191"/>
      <c r="S9" s="225">
        <v>42217</v>
      </c>
      <c r="T9" s="259">
        <v>21313</v>
      </c>
      <c r="U9" s="190">
        <v>6533.16</v>
      </c>
      <c r="V9" s="16"/>
      <c r="W9" s="16"/>
      <c r="X9" s="16"/>
      <c r="Y9" s="16"/>
      <c r="Z9" s="16"/>
      <c r="AA9" s="16"/>
      <c r="AB9" s="16">
        <v>0</v>
      </c>
      <c r="AC9" s="191">
        <v>11722.22</v>
      </c>
      <c r="AD9" s="16">
        <v>360.15</v>
      </c>
      <c r="AE9" s="16">
        <v>73.8</v>
      </c>
      <c r="AF9" s="16"/>
      <c r="AG9" s="16">
        <v>18.66</v>
      </c>
      <c r="AH9" s="191"/>
      <c r="AI9" s="190">
        <v>0</v>
      </c>
      <c r="AJ9" s="16"/>
      <c r="AK9" s="16">
        <v>0</v>
      </c>
      <c r="AL9" s="16"/>
      <c r="AM9" s="16"/>
      <c r="AN9" s="16"/>
      <c r="AO9" s="16">
        <v>0</v>
      </c>
      <c r="AP9" s="16">
        <v>0</v>
      </c>
      <c r="AQ9" s="16"/>
      <c r="AR9" s="16">
        <v>0</v>
      </c>
      <c r="AS9" s="16"/>
      <c r="AT9" s="191"/>
      <c r="AV9" s="16"/>
    </row>
    <row r="10" spans="1:48">
      <c r="A10" s="225">
        <v>42248</v>
      </c>
      <c r="B10" s="190">
        <f t="shared" si="0"/>
        <v>152122.78999999998</v>
      </c>
      <c r="C10" s="8"/>
      <c r="D10" s="259">
        <v>262699.74</v>
      </c>
      <c r="E10" s="16">
        <v>36860.54</v>
      </c>
      <c r="F10" s="16">
        <v>0</v>
      </c>
      <c r="G10" s="16">
        <v>0</v>
      </c>
      <c r="H10" s="16">
        <v>0</v>
      </c>
      <c r="I10" s="16">
        <v>10416.67</v>
      </c>
      <c r="J10" s="16">
        <v>9993.17</v>
      </c>
      <c r="K10" s="16">
        <v>0</v>
      </c>
      <c r="L10" s="16">
        <v>1736.83</v>
      </c>
      <c r="M10" s="16">
        <v>158922.98000000001</v>
      </c>
      <c r="N10" s="16">
        <v>0</v>
      </c>
      <c r="O10" s="16">
        <v>44644.6</v>
      </c>
      <c r="P10" s="16"/>
      <c r="Q10" s="16">
        <v>0</v>
      </c>
      <c r="R10" s="191"/>
      <c r="S10" s="225">
        <v>42248</v>
      </c>
      <c r="T10" s="259">
        <v>110576.95</v>
      </c>
      <c r="U10" s="190">
        <v>6583.09</v>
      </c>
      <c r="V10" s="16"/>
      <c r="W10" s="16"/>
      <c r="X10" s="16"/>
      <c r="Y10" s="16"/>
      <c r="Z10" s="16"/>
      <c r="AA10" s="16"/>
      <c r="AB10" s="16">
        <v>580.98</v>
      </c>
      <c r="AC10" s="191">
        <v>2050.21</v>
      </c>
      <c r="AD10" s="16">
        <v>488.96</v>
      </c>
      <c r="AE10" s="16">
        <v>32.04</v>
      </c>
      <c r="AF10" s="16"/>
      <c r="AG10" s="16">
        <v>11.19</v>
      </c>
      <c r="AH10" s="191"/>
      <c r="AI10" s="190">
        <v>20769.03</v>
      </c>
      <c r="AJ10" s="16"/>
      <c r="AK10" s="16">
        <v>12782.54</v>
      </c>
      <c r="AL10" s="16"/>
      <c r="AM10" s="16"/>
      <c r="AN10" s="16"/>
      <c r="AO10" s="16">
        <v>0</v>
      </c>
      <c r="AP10" s="16">
        <v>24170.799999999999</v>
      </c>
      <c r="AQ10" s="16"/>
      <c r="AR10" s="16">
        <v>34615.040000000001</v>
      </c>
      <c r="AS10" s="16"/>
      <c r="AT10" s="191"/>
      <c r="AV10" s="16"/>
    </row>
    <row r="11" spans="1:48">
      <c r="A11" s="225">
        <v>42278</v>
      </c>
      <c r="B11" s="190">
        <f t="shared" si="0"/>
        <v>257130.51</v>
      </c>
      <c r="C11" s="8"/>
      <c r="D11" s="259">
        <v>314832</v>
      </c>
      <c r="E11" s="16">
        <v>39540.980000000003</v>
      </c>
      <c r="F11" s="16">
        <v>0</v>
      </c>
      <c r="G11" s="16">
        <v>0</v>
      </c>
      <c r="H11" s="16">
        <v>0</v>
      </c>
      <c r="I11" s="16">
        <v>82320.66</v>
      </c>
      <c r="J11" s="16">
        <v>10474.44</v>
      </c>
      <c r="K11" s="16">
        <v>0</v>
      </c>
      <c r="L11" s="16">
        <v>0</v>
      </c>
      <c r="M11" s="16">
        <v>182313.64</v>
      </c>
      <c r="N11" s="16">
        <v>0</v>
      </c>
      <c r="O11" s="16">
        <v>0</v>
      </c>
      <c r="P11" s="16"/>
      <c r="Q11" s="16">
        <v>0</v>
      </c>
      <c r="R11" s="191"/>
      <c r="S11" s="225">
        <v>42278</v>
      </c>
      <c r="T11" s="259">
        <v>57701.49</v>
      </c>
      <c r="U11" s="190">
        <v>7783.5</v>
      </c>
      <c r="V11" s="16"/>
      <c r="W11" s="16"/>
      <c r="X11" s="16"/>
      <c r="Y11" s="16"/>
      <c r="Z11" s="16"/>
      <c r="AA11" s="16"/>
      <c r="AB11" s="16">
        <v>0</v>
      </c>
      <c r="AC11" s="191">
        <v>11591.03</v>
      </c>
      <c r="AD11" s="16">
        <v>677.85</v>
      </c>
      <c r="AE11" s="16">
        <v>9.49</v>
      </c>
      <c r="AF11" s="16"/>
      <c r="AG11" s="16">
        <v>7.5</v>
      </c>
      <c r="AH11" s="191"/>
      <c r="AI11" s="190">
        <v>0</v>
      </c>
      <c r="AJ11" s="16"/>
      <c r="AK11" s="16">
        <v>28128.7</v>
      </c>
      <c r="AL11" s="16"/>
      <c r="AM11" s="16"/>
      <c r="AN11" s="16"/>
      <c r="AO11" s="16">
        <v>0</v>
      </c>
      <c r="AP11" s="16">
        <v>0</v>
      </c>
      <c r="AQ11" s="16"/>
      <c r="AR11" s="16">
        <v>7552.37</v>
      </c>
      <c r="AS11" s="16"/>
      <c r="AT11" s="191"/>
      <c r="AV11" s="16"/>
    </row>
    <row r="12" spans="1:48">
      <c r="A12" s="225">
        <v>42309</v>
      </c>
      <c r="B12" s="190">
        <f t="shared" si="0"/>
        <v>248081.45</v>
      </c>
      <c r="C12" s="8"/>
      <c r="D12" s="259">
        <v>345445.03</v>
      </c>
      <c r="E12" s="16">
        <v>31118.6</v>
      </c>
      <c r="F12" s="16">
        <v>0</v>
      </c>
      <c r="G12" s="16">
        <v>0</v>
      </c>
      <c r="H12" s="16">
        <v>9.58</v>
      </c>
      <c r="I12" s="16">
        <v>100399.93</v>
      </c>
      <c r="J12" s="16">
        <v>0</v>
      </c>
      <c r="K12" s="16">
        <v>18816.21</v>
      </c>
      <c r="L12" s="16">
        <v>0</v>
      </c>
      <c r="M12" s="16">
        <v>142888.17000000001</v>
      </c>
      <c r="N12" s="16">
        <v>0</v>
      </c>
      <c r="O12" s="16">
        <v>52199.48</v>
      </c>
      <c r="P12" s="16"/>
      <c r="Q12" s="16">
        <v>0</v>
      </c>
      <c r="R12" s="191"/>
      <c r="S12" s="225">
        <v>42309</v>
      </c>
      <c r="T12" s="259">
        <v>97363.58</v>
      </c>
      <c r="U12" s="190">
        <v>4949.58</v>
      </c>
      <c r="V12" s="16"/>
      <c r="W12" s="16"/>
      <c r="X12" s="16"/>
      <c r="Y12" s="16"/>
      <c r="Z12" s="16"/>
      <c r="AA12" s="16"/>
      <c r="AB12" s="16">
        <v>13797.7</v>
      </c>
      <c r="AC12" s="191">
        <v>1869.97</v>
      </c>
      <c r="AD12" s="16">
        <v>1499.63</v>
      </c>
      <c r="AE12" s="16">
        <v>149.69999999999999</v>
      </c>
      <c r="AF12" s="16"/>
      <c r="AG12" s="16">
        <v>4.97</v>
      </c>
      <c r="AH12" s="191"/>
      <c r="AI12" s="190">
        <v>0</v>
      </c>
      <c r="AJ12" s="16"/>
      <c r="AK12" s="16">
        <v>63625.23</v>
      </c>
      <c r="AL12" s="16"/>
      <c r="AM12" s="16"/>
      <c r="AN12" s="16"/>
      <c r="AO12" s="16">
        <v>1.62</v>
      </c>
      <c r="AP12" s="16">
        <v>0</v>
      </c>
      <c r="AQ12" s="16"/>
      <c r="AR12" s="16">
        <v>8811.1</v>
      </c>
      <c r="AS12" s="16"/>
      <c r="AT12" s="191"/>
      <c r="AV12" s="16"/>
    </row>
    <row r="13" spans="1:48" ht="17.25" thickBot="1">
      <c r="A13" s="230">
        <v>42339</v>
      </c>
      <c r="B13" s="194">
        <f t="shared" si="0"/>
        <v>255051.21</v>
      </c>
      <c r="C13" s="33"/>
      <c r="D13" s="528">
        <v>337989.31</v>
      </c>
      <c r="E13" s="41">
        <v>18407.259999999998</v>
      </c>
      <c r="F13" s="41">
        <v>7151.7</v>
      </c>
      <c r="G13" s="41">
        <v>0</v>
      </c>
      <c r="H13" s="41">
        <v>4.01</v>
      </c>
      <c r="I13" s="41">
        <v>38342.269999999997</v>
      </c>
      <c r="J13" s="41">
        <v>19038.78</v>
      </c>
      <c r="K13" s="41">
        <v>0</v>
      </c>
      <c r="L13" s="41">
        <v>0</v>
      </c>
      <c r="M13" s="41">
        <v>210229.58</v>
      </c>
      <c r="N13" s="41">
        <v>0</v>
      </c>
      <c r="O13" s="41">
        <v>44637.72</v>
      </c>
      <c r="P13" s="41"/>
      <c r="Q13" s="41">
        <v>0</v>
      </c>
      <c r="R13" s="195"/>
      <c r="S13" s="230">
        <v>42339</v>
      </c>
      <c r="T13" s="528">
        <v>82938.100000000006</v>
      </c>
      <c r="U13" s="194">
        <v>6546.48</v>
      </c>
      <c r="V13" s="41"/>
      <c r="W13" s="41"/>
      <c r="X13" s="41"/>
      <c r="Y13" s="41"/>
      <c r="Z13" s="41"/>
      <c r="AA13" s="41"/>
      <c r="AB13" s="41">
        <v>37.340000000000003</v>
      </c>
      <c r="AC13" s="195">
        <v>2953.78</v>
      </c>
      <c r="AD13" s="41">
        <v>297.7</v>
      </c>
      <c r="AE13" s="41">
        <v>90.24</v>
      </c>
      <c r="AF13" s="41"/>
      <c r="AG13" s="41">
        <v>7.02</v>
      </c>
      <c r="AH13" s="195"/>
      <c r="AI13" s="194">
        <v>6929.93</v>
      </c>
      <c r="AJ13" s="41"/>
      <c r="AK13" s="41">
        <v>43352.02</v>
      </c>
      <c r="AL13" s="41"/>
      <c r="AM13" s="41"/>
      <c r="AN13" s="41"/>
      <c r="AO13" s="41">
        <v>10699.19</v>
      </c>
      <c r="AP13" s="41">
        <v>0</v>
      </c>
      <c r="AQ13" s="41"/>
      <c r="AR13" s="41">
        <v>10069.83</v>
      </c>
      <c r="AS13" s="41"/>
      <c r="AT13" s="195"/>
      <c r="AU13" s="41"/>
      <c r="AV13" s="41"/>
    </row>
    <row r="14" spans="1:48">
      <c r="A14" s="220">
        <v>42370</v>
      </c>
      <c r="B14" s="186">
        <f t="shared" si="0"/>
        <v>138751.32</v>
      </c>
      <c r="C14" s="20">
        <f>(SUM(B14)/SUM(B2))-1</f>
        <v>-0.73780762242963682</v>
      </c>
      <c r="D14" s="527">
        <v>310294.18</v>
      </c>
      <c r="E14" s="28">
        <v>20123.7</v>
      </c>
      <c r="F14" s="28"/>
      <c r="G14" s="28">
        <v>0</v>
      </c>
      <c r="H14" s="28"/>
      <c r="I14" s="28">
        <v>85507.520000000004</v>
      </c>
      <c r="J14" s="28">
        <v>12984.16</v>
      </c>
      <c r="K14" s="28"/>
      <c r="L14" s="28"/>
      <c r="M14" s="28">
        <v>139201.57</v>
      </c>
      <c r="N14" s="28"/>
      <c r="O14" s="28">
        <v>52292.93</v>
      </c>
      <c r="P14" s="28">
        <v>0</v>
      </c>
      <c r="Q14" s="28"/>
      <c r="R14" s="187">
        <v>0</v>
      </c>
      <c r="S14" s="220">
        <v>42370</v>
      </c>
      <c r="T14" s="527">
        <v>171542.86</v>
      </c>
      <c r="U14" s="186"/>
      <c r="V14" s="28"/>
      <c r="W14" s="28"/>
      <c r="X14" s="28"/>
      <c r="Y14" s="28"/>
      <c r="Z14" s="28"/>
      <c r="AA14" s="28"/>
      <c r="AB14" s="28"/>
      <c r="AC14" s="187"/>
      <c r="AD14" s="28"/>
      <c r="AE14" s="28"/>
      <c r="AF14" s="28"/>
      <c r="AG14" s="28"/>
      <c r="AH14" s="187"/>
      <c r="AI14" s="186"/>
      <c r="AJ14" s="28"/>
      <c r="AK14" s="28"/>
      <c r="AL14" s="28"/>
      <c r="AM14" s="28"/>
      <c r="AN14" s="28"/>
      <c r="AO14" s="28"/>
      <c r="AP14" s="28"/>
      <c r="AQ14" s="28"/>
      <c r="AR14" s="28"/>
      <c r="AS14" s="28"/>
      <c r="AT14" s="187"/>
      <c r="AU14" s="28"/>
      <c r="AV14" s="28"/>
    </row>
    <row r="15" spans="1:48">
      <c r="A15" s="225">
        <v>42401</v>
      </c>
      <c r="B15" s="190">
        <f t="shared" si="0"/>
        <v>126998.82</v>
      </c>
      <c r="C15" s="8">
        <f>(SUM(B14:B15)/SUM(B2:B3))-1</f>
        <v>-0.70981617915628459</v>
      </c>
      <c r="D15" s="259">
        <v>273099.21000000002</v>
      </c>
      <c r="E15" s="16">
        <v>24212.1</v>
      </c>
      <c r="F15" s="16"/>
      <c r="G15" s="16">
        <v>0</v>
      </c>
      <c r="H15" s="16"/>
      <c r="I15" s="16">
        <v>46718.84</v>
      </c>
      <c r="J15" s="16">
        <v>12578.11</v>
      </c>
      <c r="K15" s="16"/>
      <c r="L15" s="16"/>
      <c r="M15" s="16">
        <v>189439.18</v>
      </c>
      <c r="N15" s="16"/>
      <c r="O15" s="16">
        <v>0</v>
      </c>
      <c r="P15" s="16">
        <v>0</v>
      </c>
      <c r="Q15" s="16"/>
      <c r="R15" s="191">
        <v>0</v>
      </c>
      <c r="S15" s="225">
        <v>42401</v>
      </c>
      <c r="T15" s="259">
        <v>146100.39000000001</v>
      </c>
      <c r="V15" s="16"/>
      <c r="W15" s="16"/>
      <c r="X15" s="16"/>
      <c r="Y15" s="16"/>
      <c r="Z15" s="16"/>
      <c r="AA15" s="16"/>
      <c r="AB15" s="16"/>
      <c r="AC15" s="191"/>
      <c r="AE15" s="16"/>
      <c r="AF15" s="16"/>
      <c r="AG15" s="16"/>
      <c r="AH15" s="191"/>
      <c r="AJ15" s="16"/>
      <c r="AK15" s="16"/>
      <c r="AL15" s="16"/>
      <c r="AM15" s="16"/>
      <c r="AN15" s="16"/>
      <c r="AO15" s="16"/>
      <c r="AP15" s="16"/>
      <c r="AQ15" s="16"/>
      <c r="AR15" s="16"/>
      <c r="AS15" s="16"/>
      <c r="AT15" s="191"/>
      <c r="AV15" s="16"/>
    </row>
    <row r="16" spans="1:48">
      <c r="A16" s="225">
        <v>42430</v>
      </c>
      <c r="B16" s="190">
        <f t="shared" si="0"/>
        <v>128057.63</v>
      </c>
      <c r="C16" s="8">
        <f>(SUM(B14:B16)/SUM(B2:B4))-1</f>
        <v>-0.71994843597203162</v>
      </c>
      <c r="D16" s="259">
        <v>315338.64</v>
      </c>
      <c r="E16" s="16">
        <v>35079.550000000003</v>
      </c>
      <c r="F16" s="16"/>
      <c r="G16" s="16">
        <v>21.51</v>
      </c>
      <c r="H16" s="16"/>
      <c r="I16" s="16">
        <v>55251.59</v>
      </c>
      <c r="J16" s="16">
        <v>14302</v>
      </c>
      <c r="K16" s="16"/>
      <c r="L16" s="16"/>
      <c r="M16" s="16">
        <v>166252.15</v>
      </c>
      <c r="N16" s="16"/>
      <c r="O16" s="16">
        <v>44426.61</v>
      </c>
      <c r="P16" s="16">
        <v>0</v>
      </c>
      <c r="Q16" s="16"/>
      <c r="R16" s="191">
        <v>0</v>
      </c>
      <c r="S16" s="225">
        <v>42430</v>
      </c>
      <c r="T16" s="259">
        <v>187281.01</v>
      </c>
      <c r="V16" s="16"/>
      <c r="W16" s="16"/>
      <c r="X16" s="16"/>
      <c r="Y16" s="16"/>
      <c r="Z16" s="16"/>
      <c r="AA16" s="16"/>
      <c r="AB16" s="16"/>
      <c r="AC16" s="191"/>
      <c r="AE16" s="16"/>
      <c r="AF16" s="16"/>
      <c r="AG16" s="16"/>
      <c r="AH16" s="191"/>
      <c r="AJ16" s="16"/>
      <c r="AK16" s="16"/>
      <c r="AL16" s="16"/>
      <c r="AM16" s="16"/>
      <c r="AN16" s="16"/>
      <c r="AO16" s="16"/>
      <c r="AP16" s="16"/>
      <c r="AQ16" s="16"/>
      <c r="AR16" s="16"/>
      <c r="AS16" s="16"/>
      <c r="AT16" s="191"/>
      <c r="AV16" s="16"/>
    </row>
    <row r="17" spans="1:48">
      <c r="A17" s="225">
        <v>42461</v>
      </c>
      <c r="B17" s="190">
        <f t="shared" si="0"/>
        <v>272309.06</v>
      </c>
      <c r="C17" s="8">
        <f>(SUM(B14:B17)/SUM(B2:B5))-1</f>
        <v>-0.61593343575618376</v>
      </c>
      <c r="D17" s="259">
        <v>350711.38</v>
      </c>
      <c r="E17" s="16">
        <v>42538.64</v>
      </c>
      <c r="F17" s="16"/>
      <c r="G17" s="16">
        <v>0</v>
      </c>
      <c r="H17" s="16"/>
      <c r="I17" s="16">
        <v>65449.09</v>
      </c>
      <c r="J17" s="16">
        <v>5898.27</v>
      </c>
      <c r="K17" s="16"/>
      <c r="L17" s="16"/>
      <c r="M17" s="16">
        <v>210038.18</v>
      </c>
      <c r="N17" s="16"/>
      <c r="O17" s="16">
        <v>26672.06</v>
      </c>
      <c r="P17" s="16">
        <v>0</v>
      </c>
      <c r="Q17" s="16"/>
      <c r="R17" s="191">
        <v>0</v>
      </c>
      <c r="S17" s="225">
        <v>42461</v>
      </c>
      <c r="T17" s="259">
        <v>78402.320000000007</v>
      </c>
      <c r="V17" s="16"/>
      <c r="W17" s="16"/>
      <c r="X17" s="16"/>
      <c r="Y17" s="16"/>
      <c r="Z17" s="16"/>
      <c r="AA17" s="16"/>
      <c r="AB17" s="16"/>
      <c r="AC17" s="191"/>
      <c r="AE17" s="16"/>
      <c r="AF17" s="16"/>
      <c r="AG17" s="16"/>
      <c r="AH17" s="191"/>
      <c r="AJ17" s="16"/>
      <c r="AK17" s="16"/>
      <c r="AL17" s="16"/>
      <c r="AM17" s="16"/>
      <c r="AN17" s="16"/>
      <c r="AO17" s="16"/>
      <c r="AP17" s="16"/>
      <c r="AQ17" s="16"/>
      <c r="AR17" s="16"/>
      <c r="AS17" s="16"/>
      <c r="AT17" s="191"/>
      <c r="AV17" s="16"/>
    </row>
    <row r="18" spans="1:48">
      <c r="A18" s="225">
        <v>42491</v>
      </c>
      <c r="B18" s="190">
        <f t="shared" si="0"/>
        <v>229556.14999999997</v>
      </c>
      <c r="C18" s="8">
        <f>(SUM(B14:B18)/SUM(B2:B6))-1</f>
        <v>-0.58703330860576297</v>
      </c>
      <c r="D18" s="259">
        <v>275547.73</v>
      </c>
      <c r="E18" s="16">
        <v>31708.34</v>
      </c>
      <c r="F18" s="16"/>
      <c r="G18" s="16">
        <v>0</v>
      </c>
      <c r="H18" s="16"/>
      <c r="I18" s="16">
        <v>37509.1</v>
      </c>
      <c r="J18" s="16">
        <v>0</v>
      </c>
      <c r="K18" s="16"/>
      <c r="L18" s="16"/>
      <c r="M18" s="16">
        <v>136052.22</v>
      </c>
      <c r="N18" s="16"/>
      <c r="O18" s="16">
        <v>70241.25</v>
      </c>
      <c r="P18" s="16">
        <v>0</v>
      </c>
      <c r="Q18" s="16"/>
      <c r="R18" s="191">
        <v>0</v>
      </c>
      <c r="S18" s="225">
        <v>42491</v>
      </c>
      <c r="T18" s="259">
        <v>45991.58</v>
      </c>
      <c r="V18" s="16"/>
      <c r="W18" s="16"/>
      <c r="X18" s="16"/>
      <c r="Y18" s="16"/>
      <c r="Z18" s="16"/>
      <c r="AA18" s="16"/>
      <c r="AB18" s="16"/>
      <c r="AC18" s="191"/>
      <c r="AE18" s="16"/>
      <c r="AF18" s="16"/>
      <c r="AG18" s="16"/>
      <c r="AH18" s="191"/>
      <c r="AJ18" s="16"/>
      <c r="AK18" s="16"/>
      <c r="AL18" s="16"/>
      <c r="AM18" s="16"/>
      <c r="AN18" s="16"/>
      <c r="AO18" s="16"/>
      <c r="AP18" s="16"/>
      <c r="AQ18" s="16"/>
      <c r="AR18" s="16"/>
      <c r="AS18" s="16"/>
      <c r="AT18" s="191"/>
      <c r="AV18" s="16"/>
    </row>
    <row r="19" spans="1:48">
      <c r="A19" s="225">
        <v>42522</v>
      </c>
      <c r="B19" s="190">
        <f t="shared" si="0"/>
        <v>122657.49999999999</v>
      </c>
      <c r="C19" s="8">
        <f>(SUM(B14:B19)/SUM(B2:B7))-1</f>
        <v>-0.59969732000955078</v>
      </c>
      <c r="D19" s="259">
        <v>177030.11</v>
      </c>
      <c r="E19" s="16">
        <v>22308.7</v>
      </c>
      <c r="F19" s="16"/>
      <c r="G19" s="16">
        <v>6334.87</v>
      </c>
      <c r="H19" s="16"/>
      <c r="I19" s="16">
        <v>17638.07</v>
      </c>
      <c r="J19" s="16">
        <v>16602.12</v>
      </c>
      <c r="K19" s="16"/>
      <c r="L19" s="16"/>
      <c r="M19" s="16">
        <v>114129.98</v>
      </c>
      <c r="N19" s="16"/>
      <c r="O19" s="16">
        <v>0</v>
      </c>
      <c r="P19" s="16">
        <v>0.01</v>
      </c>
      <c r="Q19" s="16"/>
      <c r="R19" s="191">
        <v>0</v>
      </c>
      <c r="S19" s="225">
        <v>42522</v>
      </c>
      <c r="T19" s="259">
        <v>54372.61</v>
      </c>
      <c r="V19" s="16"/>
      <c r="W19" s="16"/>
      <c r="X19" s="16"/>
      <c r="Y19" s="16"/>
      <c r="Z19" s="16"/>
      <c r="AA19" s="16"/>
      <c r="AB19" s="16"/>
      <c r="AC19" s="191"/>
      <c r="AE19" s="16"/>
      <c r="AF19" s="16"/>
      <c r="AG19" s="16"/>
      <c r="AH19" s="191"/>
      <c r="AJ19" s="16"/>
      <c r="AK19" s="16"/>
      <c r="AL19" s="16"/>
      <c r="AM19" s="16"/>
      <c r="AN19" s="16"/>
      <c r="AO19" s="16"/>
      <c r="AP19" s="16"/>
      <c r="AQ19" s="16"/>
      <c r="AR19" s="16"/>
      <c r="AS19" s="16"/>
      <c r="AT19" s="191"/>
      <c r="AV19" s="16"/>
    </row>
    <row r="20" spans="1:48">
      <c r="A20" s="225">
        <v>42552</v>
      </c>
      <c r="B20" s="190">
        <f t="shared" si="0"/>
        <v>240190.22000000003</v>
      </c>
      <c r="C20" s="8">
        <f>(SUM(B14:B20)/SUM(B2:B8))-1</f>
        <v>-0.5415068012913653</v>
      </c>
      <c r="D20" s="259">
        <v>351938.01</v>
      </c>
      <c r="E20" s="16">
        <v>33071.58</v>
      </c>
      <c r="F20" s="16"/>
      <c r="G20" s="16">
        <v>0</v>
      </c>
      <c r="H20" s="16"/>
      <c r="I20" s="16">
        <v>120321.58</v>
      </c>
      <c r="J20" s="16">
        <v>0</v>
      </c>
      <c r="K20" s="16"/>
      <c r="L20" s="16"/>
      <c r="M20" s="16">
        <v>153889.35</v>
      </c>
      <c r="N20" s="16"/>
      <c r="O20" s="16">
        <v>44628.51</v>
      </c>
      <c r="P20" s="16">
        <v>0</v>
      </c>
      <c r="Q20" s="16"/>
      <c r="R20" s="191">
        <v>0</v>
      </c>
      <c r="S20" s="225">
        <v>42552</v>
      </c>
      <c r="T20" s="259">
        <v>111747.79</v>
      </c>
      <c r="V20" s="16"/>
      <c r="W20" s="16"/>
      <c r="X20" s="16"/>
      <c r="Y20" s="16"/>
      <c r="Z20" s="16"/>
      <c r="AA20" s="16"/>
      <c r="AB20" s="16"/>
      <c r="AC20" s="191"/>
      <c r="AE20" s="16"/>
      <c r="AF20" s="16"/>
      <c r="AG20" s="16"/>
      <c r="AH20" s="191"/>
      <c r="AJ20" s="16"/>
      <c r="AK20" s="16"/>
      <c r="AL20" s="16"/>
      <c r="AM20" s="16"/>
      <c r="AN20" s="16"/>
      <c r="AO20" s="16"/>
      <c r="AP20" s="16"/>
      <c r="AQ20" s="16"/>
      <c r="AR20" s="16"/>
      <c r="AS20" s="16"/>
      <c r="AT20" s="191"/>
      <c r="AV20" s="16"/>
    </row>
    <row r="21" spans="1:48">
      <c r="A21" s="225">
        <v>42583</v>
      </c>
      <c r="B21" s="190">
        <f t="shared" si="0"/>
        <v>155187.06999999998</v>
      </c>
      <c r="C21" s="8">
        <f>(SUM(B14:B21)/SUM(B2:B9))-1</f>
        <v>-0.54647692527250546</v>
      </c>
      <c r="D21" s="259">
        <v>316008.86</v>
      </c>
      <c r="E21" s="16">
        <v>37516.54</v>
      </c>
      <c r="F21" s="16"/>
      <c r="G21" s="16">
        <v>0</v>
      </c>
      <c r="H21" s="16"/>
      <c r="I21" s="16">
        <v>64900.26</v>
      </c>
      <c r="J21" s="16">
        <v>17847.939999999999</v>
      </c>
      <c r="K21" s="16"/>
      <c r="L21" s="16"/>
      <c r="M21" s="16">
        <v>151007.21</v>
      </c>
      <c r="N21" s="16"/>
      <c r="O21" s="16">
        <v>44670.23</v>
      </c>
      <c r="P21" s="16">
        <v>0</v>
      </c>
      <c r="Q21" s="16"/>
      <c r="R21" s="191">
        <v>0</v>
      </c>
      <c r="S21" s="225">
        <v>42583</v>
      </c>
      <c r="T21" s="259">
        <v>160821.79</v>
      </c>
      <c r="V21" s="16"/>
      <c r="W21" s="16"/>
      <c r="X21" s="16"/>
      <c r="Y21" s="16"/>
      <c r="Z21" s="16"/>
      <c r="AA21" s="16"/>
      <c r="AB21" s="16"/>
      <c r="AC21" s="191"/>
      <c r="AE21" s="16"/>
      <c r="AF21" s="16"/>
      <c r="AG21" s="16"/>
      <c r="AH21" s="191"/>
      <c r="AJ21" s="16"/>
      <c r="AK21" s="16"/>
      <c r="AL21" s="16"/>
      <c r="AM21" s="16"/>
      <c r="AN21" s="16"/>
      <c r="AO21" s="16"/>
      <c r="AP21" s="16"/>
      <c r="AQ21" s="16"/>
      <c r="AR21" s="16"/>
      <c r="AS21" s="16"/>
      <c r="AT21" s="191"/>
      <c r="AV21" s="16"/>
    </row>
    <row r="22" spans="1:48">
      <c r="A22" s="225">
        <v>42614</v>
      </c>
      <c r="B22" s="190">
        <f t="shared" si="0"/>
        <v>64078.630000000005</v>
      </c>
      <c r="C22" s="8">
        <f>(SUM(B14:B22)/SUM(B2:B10))-1</f>
        <v>-0.54797956460977526</v>
      </c>
      <c r="D22" s="259">
        <v>209500.45</v>
      </c>
      <c r="E22" s="16">
        <v>12843.93</v>
      </c>
      <c r="F22" s="16"/>
      <c r="G22" s="16">
        <v>0</v>
      </c>
      <c r="H22" s="16"/>
      <c r="I22" s="16">
        <v>107547.57</v>
      </c>
      <c r="J22" s="16">
        <v>12437.27</v>
      </c>
      <c r="K22" s="16"/>
      <c r="L22" s="16"/>
      <c r="M22" s="16">
        <v>76529.210000000006</v>
      </c>
      <c r="N22" s="16"/>
      <c r="O22" s="16">
        <v>0</v>
      </c>
      <c r="P22" s="16">
        <v>0</v>
      </c>
      <c r="Q22" s="16"/>
      <c r="R22" s="191">
        <v>0</v>
      </c>
      <c r="S22" s="225">
        <v>42614</v>
      </c>
      <c r="T22" s="259">
        <v>145421.82</v>
      </c>
      <c r="V22" s="16"/>
      <c r="W22" s="16"/>
      <c r="X22" s="16"/>
      <c r="Y22" s="16"/>
      <c r="Z22" s="16"/>
      <c r="AA22" s="16"/>
      <c r="AB22" s="16"/>
      <c r="AC22" s="191"/>
      <c r="AE22" s="16"/>
      <c r="AF22" s="16"/>
      <c r="AG22" s="16"/>
      <c r="AH22" s="191"/>
      <c r="AJ22" s="16"/>
      <c r="AK22" s="16"/>
      <c r="AL22" s="16"/>
      <c r="AM22" s="16"/>
      <c r="AN22" s="16"/>
      <c r="AO22" s="16"/>
      <c r="AP22" s="16"/>
      <c r="AQ22" s="16"/>
      <c r="AR22" s="16"/>
      <c r="AS22" s="16"/>
      <c r="AT22" s="191"/>
      <c r="AV22" s="16"/>
    </row>
    <row r="23" spans="1:48">
      <c r="A23" s="225">
        <v>42644</v>
      </c>
      <c r="B23" s="190">
        <f t="shared" si="0"/>
        <v>85209.68</v>
      </c>
      <c r="C23" s="8">
        <f>(SUM(B14:B23)/SUM(B2:B11))-1</f>
        <v>-0.55677561007707532</v>
      </c>
      <c r="D23" s="259">
        <v>235842.66</v>
      </c>
      <c r="E23" s="16">
        <v>14142.85</v>
      </c>
      <c r="F23" s="16"/>
      <c r="G23" s="16">
        <v>0</v>
      </c>
      <c r="H23" s="16"/>
      <c r="I23" s="16">
        <v>69423.25</v>
      </c>
      <c r="J23" s="16">
        <v>6577.47</v>
      </c>
      <c r="K23" s="16"/>
      <c r="L23" s="16"/>
      <c r="M23" s="16">
        <v>101041.84</v>
      </c>
      <c r="N23" s="16"/>
      <c r="O23" s="16">
        <v>44567.29</v>
      </c>
      <c r="P23" s="16">
        <v>0</v>
      </c>
      <c r="Q23" s="16"/>
      <c r="R23" s="191">
        <v>0</v>
      </c>
      <c r="S23" s="225">
        <v>42644</v>
      </c>
      <c r="T23" s="259">
        <v>150632.98000000001</v>
      </c>
      <c r="V23" s="16"/>
      <c r="W23" s="16"/>
      <c r="X23" s="16"/>
      <c r="Y23" s="16"/>
      <c r="Z23" s="16"/>
      <c r="AA23" s="16"/>
      <c r="AB23" s="16"/>
      <c r="AC23" s="191"/>
      <c r="AE23" s="16"/>
      <c r="AF23" s="16"/>
      <c r="AG23" s="16"/>
      <c r="AH23" s="191"/>
      <c r="AJ23" s="16"/>
      <c r="AK23" s="16"/>
      <c r="AL23" s="16"/>
      <c r="AM23" s="16"/>
      <c r="AN23" s="16"/>
      <c r="AO23" s="16"/>
      <c r="AP23" s="16"/>
      <c r="AQ23" s="16"/>
      <c r="AR23" s="16"/>
      <c r="AS23" s="16"/>
      <c r="AT23" s="191"/>
      <c r="AV23" s="16"/>
    </row>
    <row r="24" spans="1:48">
      <c r="A24" s="225">
        <v>42675</v>
      </c>
      <c r="B24" s="190">
        <f t="shared" si="0"/>
        <v>189948.18</v>
      </c>
      <c r="C24" s="8">
        <f>(SUM(B14:B24)/SUM(B2:B12))-1</f>
        <v>-0.53558277256569964</v>
      </c>
      <c r="D24" s="259">
        <v>290215.15999999997</v>
      </c>
      <c r="E24" s="16">
        <v>2895.81</v>
      </c>
      <c r="F24" s="16"/>
      <c r="G24" s="16">
        <v>0</v>
      </c>
      <c r="H24" s="16"/>
      <c r="I24" s="16">
        <v>74694.87</v>
      </c>
      <c r="J24" s="16">
        <v>7355.79</v>
      </c>
      <c r="K24" s="16"/>
      <c r="L24" s="16"/>
      <c r="M24" s="16">
        <v>132016.65</v>
      </c>
      <c r="N24" s="16"/>
      <c r="O24" s="16">
        <v>44710.71</v>
      </c>
      <c r="P24" s="16">
        <v>28517.09</v>
      </c>
      <c r="Q24" s="16"/>
      <c r="R24" s="191">
        <v>0</v>
      </c>
      <c r="S24" s="225">
        <v>42675</v>
      </c>
      <c r="T24" s="259">
        <v>100266.98</v>
      </c>
      <c r="V24" s="16"/>
      <c r="W24" s="16"/>
      <c r="X24" s="16"/>
      <c r="Y24" s="16"/>
      <c r="Z24" s="16"/>
      <c r="AA24" s="16"/>
      <c r="AB24" s="16"/>
      <c r="AC24" s="191"/>
      <c r="AE24" s="16"/>
      <c r="AF24" s="16"/>
      <c r="AG24" s="16"/>
      <c r="AH24" s="191"/>
      <c r="AJ24" s="16"/>
      <c r="AK24" s="16"/>
      <c r="AL24" s="16"/>
      <c r="AM24" s="16"/>
      <c r="AN24" s="16"/>
      <c r="AO24" s="16"/>
      <c r="AP24" s="16"/>
      <c r="AQ24" s="16"/>
      <c r="AR24" s="16"/>
      <c r="AS24" s="16"/>
      <c r="AT24" s="191"/>
      <c r="AV24" s="16"/>
    </row>
    <row r="25" spans="1:48" ht="17.25" thickBot="1">
      <c r="A25" s="230">
        <v>42705</v>
      </c>
      <c r="B25" s="194">
        <f t="shared" si="0"/>
        <v>37738.130000000005</v>
      </c>
      <c r="C25" s="33">
        <f>(SUM(B14:B25)/SUM(B2:B13))-1</f>
        <v>-0.55561279072477088</v>
      </c>
      <c r="D25" s="528">
        <v>199286.14</v>
      </c>
      <c r="E25" s="41">
        <v>10844</v>
      </c>
      <c r="F25" s="41"/>
      <c r="G25" s="41">
        <v>5941.3</v>
      </c>
      <c r="H25" s="41"/>
      <c r="I25" s="41">
        <v>58404.27</v>
      </c>
      <c r="J25" s="41">
        <v>10936.9</v>
      </c>
      <c r="K25" s="41"/>
      <c r="L25" s="41"/>
      <c r="M25" s="41">
        <v>86767.9</v>
      </c>
      <c r="N25" s="41"/>
      <c r="O25" s="41">
        <v>0</v>
      </c>
      <c r="P25" s="41">
        <v>13668.01</v>
      </c>
      <c r="Q25" s="41"/>
      <c r="R25" s="195">
        <v>12569.28</v>
      </c>
      <c r="S25" s="230">
        <v>42705</v>
      </c>
      <c r="T25" s="528">
        <v>161548.01</v>
      </c>
      <c r="U25" s="194"/>
      <c r="V25" s="41"/>
      <c r="W25" s="41"/>
      <c r="X25" s="41"/>
      <c r="Y25" s="41"/>
      <c r="Z25" s="41"/>
      <c r="AA25" s="41"/>
      <c r="AB25" s="41"/>
      <c r="AC25" s="195"/>
      <c r="AD25" s="41"/>
      <c r="AE25" s="41"/>
      <c r="AF25" s="41"/>
      <c r="AG25" s="41"/>
      <c r="AH25" s="195"/>
      <c r="AI25" s="194"/>
      <c r="AJ25" s="41"/>
      <c r="AK25" s="41"/>
      <c r="AL25" s="41"/>
      <c r="AM25" s="41"/>
      <c r="AN25" s="41"/>
      <c r="AO25" s="41"/>
      <c r="AP25" s="41"/>
      <c r="AQ25" s="41"/>
      <c r="AR25" s="41"/>
      <c r="AS25" s="41"/>
      <c r="AT25" s="195"/>
      <c r="AU25" s="41"/>
      <c r="AV25" s="41"/>
    </row>
    <row r="26" spans="1:48">
      <c r="A26" s="225">
        <v>42736</v>
      </c>
      <c r="B26" s="186">
        <f t="shared" si="0"/>
        <v>254266.26</v>
      </c>
      <c r="C26" s="20">
        <f>(SUM(B26)/SUM(B14))-1</f>
        <v>0.83253218780188898</v>
      </c>
      <c r="D26" s="527">
        <v>346226.27</v>
      </c>
      <c r="E26" s="28">
        <v>7688.17</v>
      </c>
      <c r="F26" s="28"/>
      <c r="G26" s="28">
        <v>0</v>
      </c>
      <c r="H26" s="28"/>
      <c r="I26" s="28">
        <v>113907.82</v>
      </c>
      <c r="J26" s="28">
        <v>5889.48</v>
      </c>
      <c r="K26" s="28"/>
      <c r="L26" s="28">
        <v>0</v>
      </c>
      <c r="M26" s="28">
        <v>112590.81</v>
      </c>
      <c r="N26" s="28"/>
      <c r="O26" s="28">
        <v>106142.98</v>
      </c>
      <c r="P26" s="28"/>
      <c r="Q26" s="28">
        <v>0</v>
      </c>
      <c r="R26" s="187"/>
      <c r="S26" s="225">
        <v>42736</v>
      </c>
      <c r="T26" s="527">
        <v>91960.01</v>
      </c>
      <c r="U26" s="186"/>
      <c r="V26" s="28"/>
      <c r="W26" s="28"/>
      <c r="X26" s="28"/>
      <c r="Y26" s="28"/>
      <c r="Z26" s="28"/>
      <c r="AA26" s="28"/>
      <c r="AB26" s="28"/>
      <c r="AC26" s="187"/>
      <c r="AD26" s="28"/>
      <c r="AE26" s="28"/>
      <c r="AF26" s="28"/>
      <c r="AG26" s="28"/>
      <c r="AH26" s="187"/>
      <c r="AI26" s="186"/>
      <c r="AJ26" s="28"/>
      <c r="AK26" s="28"/>
      <c r="AL26" s="28"/>
      <c r="AM26" s="28"/>
      <c r="AN26" s="28"/>
      <c r="AO26" s="28"/>
      <c r="AP26" s="28"/>
      <c r="AQ26" s="28"/>
      <c r="AR26" s="28"/>
      <c r="AS26" s="28"/>
      <c r="AT26" s="187"/>
      <c r="AU26" s="28"/>
      <c r="AV26" s="28"/>
    </row>
    <row r="27" spans="1:48">
      <c r="A27" s="225">
        <v>42767</v>
      </c>
      <c r="B27" s="190">
        <f t="shared" si="0"/>
        <v>143639.45000000001</v>
      </c>
      <c r="C27" s="8">
        <f>(SUM(B26:B27)/SUM(B14:B15))-1</f>
        <v>0.4972925696295023</v>
      </c>
      <c r="D27" s="259">
        <v>283527.13</v>
      </c>
      <c r="E27" s="16">
        <v>6325.35</v>
      </c>
      <c r="F27" s="16"/>
      <c r="G27" s="16">
        <v>0</v>
      </c>
      <c r="H27" s="16"/>
      <c r="I27" s="16">
        <v>69351.460000000006</v>
      </c>
      <c r="J27" s="16">
        <v>5890.67</v>
      </c>
      <c r="K27" s="16"/>
      <c r="L27" s="16">
        <v>0</v>
      </c>
      <c r="M27" s="16">
        <v>157613.34</v>
      </c>
      <c r="N27" s="16"/>
      <c r="O27" s="16">
        <v>44343.13</v>
      </c>
      <c r="P27" s="16"/>
      <c r="Q27" s="16">
        <v>0</v>
      </c>
      <c r="R27" s="191"/>
      <c r="S27" s="225">
        <v>42767</v>
      </c>
      <c r="T27" s="259">
        <v>139887.67999999999</v>
      </c>
      <c r="V27" s="16"/>
      <c r="W27" s="16"/>
      <c r="X27" s="16"/>
      <c r="Y27" s="16"/>
      <c r="Z27" s="16"/>
      <c r="AA27" s="16"/>
      <c r="AB27" s="16"/>
      <c r="AC27" s="191"/>
      <c r="AE27" s="16"/>
      <c r="AF27" s="16"/>
      <c r="AG27" s="16"/>
      <c r="AH27" s="191"/>
      <c r="AJ27" s="16"/>
      <c r="AK27" s="16"/>
      <c r="AL27" s="16"/>
      <c r="AM27" s="16"/>
      <c r="AN27" s="16"/>
      <c r="AO27" s="16"/>
      <c r="AP27" s="16"/>
      <c r="AQ27" s="16"/>
      <c r="AR27" s="16"/>
      <c r="AS27" s="16"/>
      <c r="AT27" s="191"/>
      <c r="AV27" s="16"/>
    </row>
    <row r="28" spans="1:48">
      <c r="A28" s="225">
        <v>42795</v>
      </c>
      <c r="B28" s="190">
        <f t="shared" si="0"/>
        <v>132554.78</v>
      </c>
      <c r="C28" s="8">
        <f>(SUM(B26:B28)/SUM(B14:B16))-1</f>
        <v>0.34700361549494052</v>
      </c>
      <c r="D28" s="259">
        <v>236667.87</v>
      </c>
      <c r="E28" s="16">
        <v>19287.349999999999</v>
      </c>
      <c r="F28" s="16"/>
      <c r="G28" s="16">
        <v>0</v>
      </c>
      <c r="H28" s="16"/>
      <c r="I28" s="16">
        <v>50386.98</v>
      </c>
      <c r="J28" s="16">
        <v>5494.6</v>
      </c>
      <c r="K28" s="16"/>
      <c r="L28" s="16">
        <v>0</v>
      </c>
      <c r="M28" s="16">
        <v>161486.98000000001</v>
      </c>
      <c r="N28" s="16"/>
      <c r="O28" s="16">
        <v>0</v>
      </c>
      <c r="P28" s="16"/>
      <c r="Q28" s="16">
        <v>0</v>
      </c>
      <c r="R28" s="191"/>
      <c r="S28" s="225">
        <v>42795</v>
      </c>
      <c r="T28" s="259">
        <v>104113.09</v>
      </c>
      <c r="V28" s="16"/>
      <c r="W28" s="16"/>
      <c r="X28" s="16"/>
      <c r="Y28" s="16"/>
      <c r="Z28" s="16"/>
      <c r="AA28" s="16"/>
      <c r="AB28" s="16"/>
      <c r="AC28" s="191"/>
      <c r="AE28" s="16"/>
      <c r="AF28" s="16"/>
      <c r="AG28" s="16"/>
      <c r="AH28" s="191"/>
      <c r="AJ28" s="16"/>
      <c r="AK28" s="16"/>
      <c r="AL28" s="16"/>
      <c r="AM28" s="16"/>
      <c r="AN28" s="16"/>
      <c r="AO28" s="16"/>
      <c r="AP28" s="16"/>
      <c r="AQ28" s="16"/>
      <c r="AR28" s="16"/>
      <c r="AS28" s="16"/>
      <c r="AT28" s="191"/>
      <c r="AV28" s="16"/>
    </row>
    <row r="29" spans="1:48">
      <c r="A29" s="225">
        <v>42826</v>
      </c>
      <c r="B29" s="190">
        <f t="shared" si="0"/>
        <v>194741.28000000003</v>
      </c>
      <c r="C29" s="8">
        <f>(SUM(B26:B29)/SUM(B14:B17))-1</f>
        <v>8.8700566235505374E-2</v>
      </c>
      <c r="D29" s="259">
        <v>287110.15000000002</v>
      </c>
      <c r="E29" s="16">
        <v>31444.639999999999</v>
      </c>
      <c r="F29" s="16"/>
      <c r="G29" s="16">
        <v>16451.34</v>
      </c>
      <c r="H29" s="16"/>
      <c r="I29" s="16">
        <v>67316.289999999994</v>
      </c>
      <c r="J29" s="16">
        <v>5236.42</v>
      </c>
      <c r="K29" s="16"/>
      <c r="L29" s="16">
        <v>22664.720000000001</v>
      </c>
      <c r="M29" s="16">
        <v>77653.320000000007</v>
      </c>
      <c r="N29" s="16"/>
      <c r="O29" s="16">
        <v>44576.63</v>
      </c>
      <c r="P29" s="16"/>
      <c r="Q29" s="16">
        <v>21745.040000000001</v>
      </c>
      <c r="R29" s="191"/>
      <c r="S29" s="225">
        <v>42826</v>
      </c>
      <c r="T29" s="259">
        <v>92368.87</v>
      </c>
      <c r="V29" s="16"/>
      <c r="W29" s="16"/>
      <c r="X29" s="16"/>
      <c r="Y29" s="16"/>
      <c r="Z29" s="16"/>
      <c r="AA29" s="16"/>
      <c r="AB29" s="16"/>
      <c r="AC29" s="191"/>
      <c r="AE29" s="16"/>
      <c r="AF29" s="16"/>
      <c r="AG29" s="16"/>
      <c r="AH29" s="191"/>
      <c r="AJ29" s="16"/>
      <c r="AK29" s="16"/>
      <c r="AL29" s="16"/>
      <c r="AM29" s="16"/>
      <c r="AN29" s="16"/>
      <c r="AO29" s="16"/>
      <c r="AP29" s="16"/>
      <c r="AQ29" s="16"/>
      <c r="AR29" s="16"/>
      <c r="AS29" s="16"/>
      <c r="AT29" s="191"/>
      <c r="AV29" s="16"/>
    </row>
    <row r="30" spans="1:48">
      <c r="A30" s="225">
        <v>42856</v>
      </c>
      <c r="B30" s="190">
        <f t="shared" si="0"/>
        <v>256971.55</v>
      </c>
      <c r="C30" s="8">
        <f>(SUM(B26:B30)/SUM(B14:B18))-1</f>
        <v>9.6575806049212343E-2</v>
      </c>
      <c r="D30" s="259">
        <v>376160.36</v>
      </c>
      <c r="E30" s="16">
        <v>35883.14</v>
      </c>
      <c r="F30" s="16"/>
      <c r="G30" s="16">
        <v>9601.18</v>
      </c>
      <c r="H30" s="16"/>
      <c r="I30" s="16">
        <v>74964.160000000003</v>
      </c>
      <c r="J30" s="16">
        <v>12504.41</v>
      </c>
      <c r="K30" s="16"/>
      <c r="L30" s="16">
        <v>12805.15</v>
      </c>
      <c r="M30" s="16">
        <v>176893.36</v>
      </c>
      <c r="N30" s="16"/>
      <c r="O30" s="16">
        <v>53095.83</v>
      </c>
      <c r="P30" s="16"/>
      <c r="Q30" s="16">
        <v>0</v>
      </c>
      <c r="R30" s="191"/>
      <c r="S30" s="225">
        <v>42856</v>
      </c>
      <c r="T30" s="259">
        <v>119188.81</v>
      </c>
      <c r="V30" s="16"/>
      <c r="W30" s="16"/>
      <c r="X30" s="16"/>
      <c r="Y30" s="16"/>
      <c r="Z30" s="16"/>
      <c r="AA30" s="16"/>
      <c r="AB30" s="16"/>
      <c r="AC30" s="191"/>
      <c r="AE30" s="16"/>
      <c r="AF30" s="16"/>
      <c r="AG30" s="16"/>
      <c r="AH30" s="191"/>
      <c r="AJ30" s="16"/>
      <c r="AK30" s="16"/>
      <c r="AL30" s="16"/>
      <c r="AM30" s="16"/>
      <c r="AN30" s="16"/>
      <c r="AO30" s="16"/>
      <c r="AP30" s="16"/>
      <c r="AQ30" s="16"/>
      <c r="AR30" s="16"/>
      <c r="AS30" s="16"/>
      <c r="AT30" s="191"/>
      <c r="AV30" s="16"/>
    </row>
    <row r="31" spans="1:48">
      <c r="A31" s="225">
        <v>42887</v>
      </c>
      <c r="B31" s="190">
        <f t="shared" si="0"/>
        <v>76235.119999999981</v>
      </c>
      <c r="C31" s="8">
        <f>(SUM(B26:B31)/SUM(B14:B19))-1</f>
        <v>3.9356535807511195E-2</v>
      </c>
      <c r="D31" s="259">
        <v>187414.61</v>
      </c>
      <c r="E31" s="16">
        <v>31010.959999999999</v>
      </c>
      <c r="F31" s="16"/>
      <c r="G31" s="16">
        <v>0</v>
      </c>
      <c r="H31" s="16"/>
      <c r="I31" s="16">
        <v>58656.94</v>
      </c>
      <c r="J31" s="16">
        <v>3579.16</v>
      </c>
      <c r="K31" s="16"/>
      <c r="L31" s="16">
        <v>0</v>
      </c>
      <c r="M31" s="16">
        <v>94147.83</v>
      </c>
      <c r="N31" s="16"/>
      <c r="O31" s="16">
        <v>0</v>
      </c>
      <c r="P31" s="16"/>
      <c r="Q31" s="16">
        <v>0</v>
      </c>
      <c r="R31" s="191"/>
      <c r="S31" s="225">
        <v>42887</v>
      </c>
      <c r="T31" s="259">
        <v>111179.49</v>
      </c>
      <c r="V31" s="16"/>
      <c r="W31" s="16"/>
      <c r="X31" s="16"/>
      <c r="Y31" s="16"/>
      <c r="Z31" s="16"/>
      <c r="AA31" s="16"/>
      <c r="AB31" s="16"/>
      <c r="AC31" s="191"/>
      <c r="AE31" s="16"/>
      <c r="AF31" s="16"/>
      <c r="AG31" s="16"/>
      <c r="AH31" s="191"/>
      <c r="AJ31" s="16"/>
      <c r="AK31" s="16"/>
      <c r="AL31" s="16"/>
      <c r="AM31" s="16"/>
      <c r="AN31" s="16"/>
      <c r="AO31" s="16"/>
      <c r="AP31" s="16"/>
      <c r="AQ31" s="16"/>
      <c r="AR31" s="16"/>
      <c r="AS31" s="16"/>
      <c r="AT31" s="191"/>
      <c r="AV31" s="16"/>
    </row>
    <row r="32" spans="1:48">
      <c r="A32" s="225">
        <v>42917</v>
      </c>
      <c r="B32" s="190">
        <f t="shared" si="0"/>
        <v>187716.7</v>
      </c>
      <c r="C32" s="8">
        <f>(SUM(B26:B32)/SUM(B14:B20))-1</f>
        <v>-9.8493095902197902E-3</v>
      </c>
      <c r="D32" s="259">
        <v>274451.82</v>
      </c>
      <c r="E32" s="16">
        <v>38090.49</v>
      </c>
      <c r="F32" s="16"/>
      <c r="G32" s="16">
        <v>0</v>
      </c>
      <c r="H32" s="16"/>
      <c r="I32" s="16">
        <v>19581.59</v>
      </c>
      <c r="J32" s="16">
        <v>0</v>
      </c>
      <c r="K32" s="16"/>
      <c r="L32" s="16">
        <v>0</v>
      </c>
      <c r="M32" s="16">
        <v>163746.15</v>
      </c>
      <c r="N32" s="16"/>
      <c r="O32" s="16">
        <v>53031.73</v>
      </c>
      <c r="P32" s="16"/>
      <c r="Q32" s="16">
        <v>0</v>
      </c>
      <c r="R32" s="191"/>
      <c r="S32" s="225">
        <v>42917</v>
      </c>
      <c r="T32" s="259">
        <v>86735.12</v>
      </c>
      <c r="V32" s="16"/>
      <c r="W32" s="16"/>
      <c r="X32" s="16"/>
      <c r="Y32" s="16"/>
      <c r="Z32" s="16"/>
      <c r="AA32" s="16"/>
      <c r="AB32" s="16"/>
      <c r="AC32" s="191"/>
      <c r="AE32" s="16"/>
      <c r="AF32" s="16"/>
      <c r="AG32" s="16"/>
      <c r="AH32" s="191"/>
      <c r="AJ32" s="16"/>
      <c r="AK32" s="16"/>
      <c r="AL32" s="16"/>
      <c r="AM32" s="16"/>
      <c r="AN32" s="16"/>
      <c r="AO32" s="16"/>
      <c r="AP32" s="16"/>
      <c r="AQ32" s="16"/>
      <c r="AR32" s="16"/>
      <c r="AS32" s="16"/>
      <c r="AT32" s="191"/>
      <c r="AV32" s="16"/>
    </row>
    <row r="33" spans="1:48">
      <c r="A33" s="225">
        <v>42948</v>
      </c>
      <c r="B33" s="190">
        <f t="shared" si="0"/>
        <v>123906.12000000002</v>
      </c>
      <c r="C33" s="8">
        <f>(SUM(B26:B33)/SUM(B14:B21))-1</f>
        <v>-3.0895005974254541E-2</v>
      </c>
      <c r="D33" s="259">
        <v>258271.98</v>
      </c>
      <c r="E33" s="16">
        <v>37462.29</v>
      </c>
      <c r="F33" s="16"/>
      <c r="G33" s="16">
        <v>2377.2600000000002</v>
      </c>
      <c r="H33" s="16"/>
      <c r="I33" s="16">
        <v>12583.85</v>
      </c>
      <c r="J33" s="16">
        <v>0</v>
      </c>
      <c r="K33" s="16"/>
      <c r="L33" s="16">
        <v>0</v>
      </c>
      <c r="M33" s="16">
        <v>152723.07999999999</v>
      </c>
      <c r="N33" s="16"/>
      <c r="O33" s="16">
        <v>53054.83</v>
      </c>
      <c r="P33" s="16"/>
      <c r="Q33" s="16">
        <v>0</v>
      </c>
      <c r="R33" s="191"/>
      <c r="S33" s="225">
        <v>42948</v>
      </c>
      <c r="T33" s="259">
        <v>134365.85999999999</v>
      </c>
      <c r="V33" s="16"/>
      <c r="W33" s="16"/>
      <c r="X33" s="16"/>
      <c r="Y33" s="16"/>
      <c r="Z33" s="16"/>
      <c r="AA33" s="16"/>
      <c r="AB33" s="16"/>
      <c r="AC33" s="191"/>
      <c r="AE33" s="16"/>
      <c r="AF33" s="16"/>
      <c r="AG33" s="16"/>
      <c r="AH33" s="191"/>
      <c r="AJ33" s="16"/>
      <c r="AK33" s="16"/>
      <c r="AL33" s="16"/>
      <c r="AM33" s="16"/>
      <c r="AN33" s="16"/>
      <c r="AO33" s="16"/>
      <c r="AP33" s="16"/>
      <c r="AQ33" s="16"/>
      <c r="AR33" s="16"/>
      <c r="AS33" s="16"/>
      <c r="AT33" s="191"/>
      <c r="AV33" s="16"/>
    </row>
    <row r="34" spans="1:48">
      <c r="A34" s="225">
        <v>42979</v>
      </c>
      <c r="B34" s="190">
        <f t="shared" si="0"/>
        <v>151650.02999999997</v>
      </c>
      <c r="C34" s="8">
        <f>(SUM(B26:B34)/SUM(B14:B22))-1</f>
        <v>2.970313571704275E-2</v>
      </c>
      <c r="D34" s="259">
        <v>270409.34999999998</v>
      </c>
      <c r="E34" s="16">
        <v>39675.26</v>
      </c>
      <c r="F34" s="16"/>
      <c r="G34" s="16">
        <v>6613.48</v>
      </c>
      <c r="H34" s="16"/>
      <c r="I34" s="16">
        <v>73468.070000000007</v>
      </c>
      <c r="J34" s="16">
        <v>0</v>
      </c>
      <c r="K34" s="16"/>
      <c r="L34" s="16">
        <v>0</v>
      </c>
      <c r="M34" s="16">
        <v>150528.26</v>
      </c>
      <c r="N34" s="16"/>
      <c r="O34" s="16">
        <v>0</v>
      </c>
      <c r="P34" s="16"/>
      <c r="Q34" s="16">
        <v>0</v>
      </c>
      <c r="R34" s="191"/>
      <c r="S34" s="225">
        <v>42979</v>
      </c>
      <c r="T34" s="259">
        <v>118759.32</v>
      </c>
      <c r="V34" s="16"/>
      <c r="W34" s="16"/>
      <c r="X34" s="16"/>
      <c r="Y34" s="16"/>
      <c r="Z34" s="16"/>
      <c r="AA34" s="16"/>
      <c r="AB34" s="16"/>
      <c r="AC34" s="191"/>
      <c r="AE34" s="16"/>
      <c r="AF34" s="16"/>
      <c r="AG34" s="16"/>
      <c r="AH34" s="191"/>
      <c r="AJ34" s="16"/>
      <c r="AK34" s="16"/>
      <c r="AL34" s="16"/>
      <c r="AM34" s="16"/>
      <c r="AN34" s="16"/>
      <c r="AO34" s="16"/>
      <c r="AP34" s="16"/>
      <c r="AQ34" s="16"/>
      <c r="AR34" s="16"/>
      <c r="AS34" s="16"/>
      <c r="AT34" s="191"/>
      <c r="AV34" s="16"/>
    </row>
    <row r="35" spans="1:48">
      <c r="A35" s="225">
        <v>43009</v>
      </c>
      <c r="B35" s="190">
        <f t="shared" si="0"/>
        <v>111380.43</v>
      </c>
      <c r="C35" s="8">
        <f>(SUM(B26:B35)/SUM(B14:B23))-1</f>
        <v>4.4827777175231454E-2</v>
      </c>
      <c r="D35" s="259">
        <v>302882.63</v>
      </c>
      <c r="E35" s="16">
        <v>30749.41</v>
      </c>
      <c r="F35" s="16"/>
      <c r="G35" s="16">
        <v>0</v>
      </c>
      <c r="H35" s="16"/>
      <c r="I35" s="16">
        <v>72878.69</v>
      </c>
      <c r="J35" s="16">
        <v>3117.63</v>
      </c>
      <c r="K35" s="16"/>
      <c r="L35" s="16">
        <v>0</v>
      </c>
      <c r="M35" s="16">
        <v>142927.79999999999</v>
      </c>
      <c r="N35" s="16"/>
      <c r="O35" s="16">
        <v>53046.66</v>
      </c>
      <c r="P35" s="16"/>
      <c r="Q35" s="16">
        <v>0</v>
      </c>
      <c r="R35" s="191"/>
      <c r="S35" s="225">
        <v>43009</v>
      </c>
      <c r="T35" s="259">
        <v>191502.2</v>
      </c>
      <c r="V35" s="16"/>
      <c r="W35" s="16"/>
      <c r="X35" s="16"/>
      <c r="Y35" s="16"/>
      <c r="Z35" s="16"/>
      <c r="AA35" s="16"/>
      <c r="AB35" s="16"/>
      <c r="AC35" s="191"/>
      <c r="AE35" s="16"/>
      <c r="AF35" s="16"/>
      <c r="AG35" s="16"/>
      <c r="AH35" s="191"/>
      <c r="AJ35" s="16"/>
      <c r="AK35" s="16"/>
      <c r="AL35" s="16"/>
      <c r="AM35" s="16"/>
      <c r="AN35" s="16"/>
      <c r="AO35" s="16"/>
      <c r="AP35" s="16"/>
      <c r="AQ35" s="16"/>
      <c r="AR35" s="16"/>
      <c r="AS35" s="16"/>
      <c r="AT35" s="191"/>
      <c r="AV35" s="16"/>
    </row>
    <row r="36" spans="1:48">
      <c r="A36" s="225">
        <v>43040</v>
      </c>
      <c r="B36" s="190">
        <f t="shared" si="0"/>
        <v>152708.44</v>
      </c>
      <c r="C36" s="8">
        <f>(SUM(B26:B36)/SUM(B14:B24))-1</f>
        <v>1.8726151623326581E-2</v>
      </c>
      <c r="D36" s="259">
        <v>279759.61</v>
      </c>
      <c r="E36" s="16">
        <v>23997.69</v>
      </c>
      <c r="F36" s="16"/>
      <c r="G36" s="16">
        <v>0</v>
      </c>
      <c r="H36" s="16"/>
      <c r="I36" s="16">
        <v>51521.57</v>
      </c>
      <c r="J36" s="16">
        <v>4994.62</v>
      </c>
      <c r="K36" s="16"/>
      <c r="L36" s="16">
        <v>0</v>
      </c>
      <c r="M36" s="16">
        <v>123289.76</v>
      </c>
      <c r="N36" s="16"/>
      <c r="O36" s="16">
        <v>44634.16</v>
      </c>
      <c r="P36" s="16"/>
      <c r="Q36" s="16">
        <v>4425.97</v>
      </c>
      <c r="R36" s="191"/>
      <c r="S36" s="225">
        <v>43040</v>
      </c>
      <c r="T36" s="259">
        <v>127051.17</v>
      </c>
      <c r="V36" s="16"/>
      <c r="W36" s="16"/>
      <c r="X36" s="16"/>
      <c r="Y36" s="16"/>
      <c r="Z36" s="16"/>
      <c r="AA36" s="16"/>
      <c r="AB36" s="16"/>
      <c r="AC36" s="191"/>
      <c r="AE36" s="16"/>
      <c r="AF36" s="16"/>
      <c r="AG36" s="16"/>
      <c r="AH36" s="191"/>
      <c r="AJ36" s="16"/>
      <c r="AK36" s="16"/>
      <c r="AL36" s="16"/>
      <c r="AM36" s="16"/>
      <c r="AN36" s="16"/>
      <c r="AO36" s="16"/>
      <c r="AP36" s="16"/>
      <c r="AQ36" s="16"/>
      <c r="AR36" s="16"/>
      <c r="AS36" s="16"/>
      <c r="AT36" s="191"/>
      <c r="AV36" s="16"/>
    </row>
    <row r="37" spans="1:48" ht="17.25" thickBot="1">
      <c r="A37" s="230">
        <v>43070</v>
      </c>
      <c r="B37" s="194">
        <f t="shared" si="0"/>
        <v>75105.5</v>
      </c>
      <c r="C37" s="33">
        <f>(SUM(B26:B37)/SUM(B14:B25))-1</f>
        <v>3.9199173673674315E-2</v>
      </c>
      <c r="D37" s="528">
        <v>238406.63</v>
      </c>
      <c r="E37" s="41">
        <v>12267.96</v>
      </c>
      <c r="F37" s="41"/>
      <c r="G37" s="41">
        <v>0</v>
      </c>
      <c r="H37" s="41"/>
      <c r="I37" s="41">
        <v>73200.070000000007</v>
      </c>
      <c r="J37" s="41">
        <v>6670.04</v>
      </c>
      <c r="K37" s="41"/>
      <c r="L37" s="41">
        <v>0</v>
      </c>
      <c r="M37" s="41">
        <v>146030.63</v>
      </c>
      <c r="N37" s="41"/>
      <c r="O37" s="41">
        <v>0</v>
      </c>
      <c r="P37" s="41"/>
      <c r="Q37" s="41">
        <v>0</v>
      </c>
      <c r="R37" s="195"/>
      <c r="S37" s="230">
        <v>43070</v>
      </c>
      <c r="T37" s="528">
        <v>163301.13</v>
      </c>
      <c r="U37" s="194"/>
      <c r="V37" s="41"/>
      <c r="W37" s="41"/>
      <c r="X37" s="41"/>
      <c r="Y37" s="41"/>
      <c r="Z37" s="41"/>
      <c r="AA37" s="41"/>
      <c r="AB37" s="41"/>
      <c r="AC37" s="195"/>
      <c r="AD37" s="41"/>
      <c r="AE37" s="41"/>
      <c r="AF37" s="41"/>
      <c r="AG37" s="41"/>
      <c r="AH37" s="195"/>
      <c r="AI37" s="194"/>
      <c r="AJ37" s="41"/>
      <c r="AK37" s="41"/>
      <c r="AL37" s="41"/>
      <c r="AM37" s="41"/>
      <c r="AN37" s="41"/>
      <c r="AO37" s="41"/>
      <c r="AP37" s="41"/>
      <c r="AQ37" s="41"/>
      <c r="AR37" s="41"/>
      <c r="AS37" s="41"/>
      <c r="AT37" s="195"/>
      <c r="AU37" s="41"/>
      <c r="AV37" s="41"/>
    </row>
    <row r="38" spans="1:48">
      <c r="A38" s="220">
        <v>43101</v>
      </c>
      <c r="B38" s="186">
        <f t="shared" si="0"/>
        <v>85191.81</v>
      </c>
      <c r="C38" s="20">
        <f>(SUM(B38)/SUM(B26))-1</f>
        <v>-0.66495039491279728</v>
      </c>
      <c r="D38" s="527">
        <v>198728.69</v>
      </c>
      <c r="E38" s="28">
        <v>18067.509999999998</v>
      </c>
      <c r="F38" s="28"/>
      <c r="G38" s="28">
        <v>0</v>
      </c>
      <c r="H38" s="28"/>
      <c r="I38" s="28">
        <v>28272.83</v>
      </c>
      <c r="J38" s="28">
        <v>9694.26</v>
      </c>
      <c r="K38" s="28"/>
      <c r="L38" s="28"/>
      <c r="M38" s="28">
        <v>89437.45</v>
      </c>
      <c r="N38" s="28"/>
      <c r="O38" s="28">
        <v>53003.040000000001</v>
      </c>
      <c r="P38" s="28"/>
      <c r="Q38" s="28">
        <v>0</v>
      </c>
      <c r="R38" s="187"/>
      <c r="S38" s="220">
        <v>43101</v>
      </c>
      <c r="T38" s="527">
        <v>113536.88</v>
      </c>
      <c r="U38" s="186">
        <v>1583.04</v>
      </c>
      <c r="V38" s="28"/>
      <c r="W38" s="28"/>
      <c r="X38" s="28"/>
      <c r="Y38" s="28"/>
      <c r="Z38" s="28"/>
      <c r="AA38" s="28"/>
      <c r="AB38" s="28"/>
      <c r="AC38" s="187">
        <v>12299.08</v>
      </c>
      <c r="AD38" s="28">
        <v>171.69</v>
      </c>
      <c r="AE38" s="28">
        <v>43.99</v>
      </c>
      <c r="AF38" s="28">
        <v>0</v>
      </c>
      <c r="AG38" s="28">
        <v>98602.38</v>
      </c>
      <c r="AH38" s="187">
        <v>2.59</v>
      </c>
      <c r="AI38" s="186"/>
      <c r="AJ38" s="28"/>
      <c r="AK38" s="28">
        <v>0</v>
      </c>
      <c r="AL38" s="28"/>
      <c r="AM38" s="28"/>
      <c r="AN38" s="28"/>
      <c r="AO38" s="28"/>
      <c r="AP38" s="28"/>
      <c r="AQ38" s="28"/>
      <c r="AR38" s="28">
        <v>23.2</v>
      </c>
      <c r="AS38" s="28">
        <v>0</v>
      </c>
      <c r="AT38" s="187"/>
      <c r="AU38" s="28"/>
      <c r="AV38" s="28"/>
    </row>
    <row r="39" spans="1:48">
      <c r="A39" s="225">
        <v>43132</v>
      </c>
      <c r="B39" s="190">
        <f t="shared" si="0"/>
        <v>175628.35</v>
      </c>
      <c r="C39" s="8">
        <f>(SUM(B38:B39)/SUM(B26:B27))-1</f>
        <v>-0.34451767480290751</v>
      </c>
      <c r="D39" s="259">
        <v>334156.01</v>
      </c>
      <c r="E39" s="16">
        <v>16719.240000000002</v>
      </c>
      <c r="F39" s="16"/>
      <c r="G39" s="16">
        <v>0</v>
      </c>
      <c r="H39" s="16"/>
      <c r="I39" s="16">
        <v>79010.89</v>
      </c>
      <c r="J39" s="16">
        <v>1962.83</v>
      </c>
      <c r="K39" s="16"/>
      <c r="L39" s="16"/>
      <c r="M39" s="16">
        <v>191607.63</v>
      </c>
      <c r="N39" s="16"/>
      <c r="O39" s="16">
        <v>44676.19</v>
      </c>
      <c r="P39" s="16"/>
      <c r="Q39" s="16">
        <v>0</v>
      </c>
      <c r="R39" s="191"/>
      <c r="S39" s="225">
        <v>43132</v>
      </c>
      <c r="T39" s="259">
        <v>158527.66</v>
      </c>
      <c r="U39" s="190">
        <v>1706.72</v>
      </c>
      <c r="V39" s="16"/>
      <c r="W39" s="16"/>
      <c r="X39" s="16"/>
      <c r="Y39" s="16"/>
      <c r="Z39" s="16"/>
      <c r="AA39" s="16"/>
      <c r="AB39" s="16"/>
      <c r="AC39" s="191">
        <v>429</v>
      </c>
      <c r="AD39" s="16">
        <v>119.07</v>
      </c>
      <c r="AE39" s="16">
        <v>21.11</v>
      </c>
      <c r="AF39" s="16">
        <v>6.68</v>
      </c>
      <c r="AG39" s="16">
        <v>155911.39000000001</v>
      </c>
      <c r="AH39" s="191">
        <v>28.9</v>
      </c>
      <c r="AJ39" s="16"/>
      <c r="AK39" s="16">
        <v>0</v>
      </c>
      <c r="AL39" s="16"/>
      <c r="AM39" s="16"/>
      <c r="AN39" s="16"/>
      <c r="AO39" s="16"/>
      <c r="AP39" s="16"/>
      <c r="AQ39" s="16"/>
      <c r="AR39" s="16">
        <v>0</v>
      </c>
      <c r="AS39" s="16">
        <v>0</v>
      </c>
      <c r="AT39" s="191"/>
      <c r="AV39" s="16"/>
    </row>
    <row r="40" spans="1:48">
      <c r="A40" s="225">
        <v>43160</v>
      </c>
      <c r="B40" s="190">
        <f t="shared" si="0"/>
        <v>122308.26000000001</v>
      </c>
      <c r="C40" s="8">
        <f>(SUM(B38:B40)/SUM(B26:B28))-1</f>
        <v>-0.27774372036643102</v>
      </c>
      <c r="D40" s="259">
        <v>286133.83</v>
      </c>
      <c r="E40" s="16">
        <v>30805.08</v>
      </c>
      <c r="F40" s="16"/>
      <c r="G40" s="16">
        <v>0</v>
      </c>
      <c r="H40" s="16"/>
      <c r="I40" s="16">
        <v>31864.06</v>
      </c>
      <c r="J40" s="16">
        <v>0</v>
      </c>
      <c r="K40" s="16"/>
      <c r="L40" s="16"/>
      <c r="M40" s="16">
        <v>201294.82</v>
      </c>
      <c r="N40" s="16"/>
      <c r="O40" s="16">
        <v>0</v>
      </c>
      <c r="P40" s="16"/>
      <c r="Q40" s="16">
        <v>0</v>
      </c>
      <c r="R40" s="191"/>
      <c r="S40" s="225">
        <v>43160</v>
      </c>
      <c r="T40" s="259">
        <v>163825.57</v>
      </c>
      <c r="U40" s="190">
        <v>847.55</v>
      </c>
      <c r="V40" s="16"/>
      <c r="W40" s="16"/>
      <c r="X40" s="16"/>
      <c r="Y40" s="16"/>
      <c r="Z40" s="16"/>
      <c r="AA40" s="16"/>
      <c r="AB40" s="16"/>
      <c r="AC40" s="191">
        <v>2700.86</v>
      </c>
      <c r="AD40" s="16">
        <v>91.66</v>
      </c>
      <c r="AE40" s="16">
        <v>43.01</v>
      </c>
      <c r="AF40" s="16">
        <v>1.27</v>
      </c>
      <c r="AG40" s="16">
        <v>120224.11</v>
      </c>
      <c r="AH40" s="191">
        <v>38016.589999999997</v>
      </c>
      <c r="AJ40" s="16"/>
      <c r="AK40" s="16">
        <v>0</v>
      </c>
      <c r="AL40" s="16"/>
      <c r="AM40" s="16"/>
      <c r="AN40" s="16"/>
      <c r="AO40" s="16"/>
      <c r="AP40" s="16"/>
      <c r="AQ40" s="16"/>
      <c r="AR40" s="16">
        <v>0</v>
      </c>
      <c r="AS40" s="16">
        <v>0.19</v>
      </c>
      <c r="AT40" s="191"/>
      <c r="AV40" s="16"/>
    </row>
    <row r="41" spans="1:48">
      <c r="A41" s="225">
        <v>43191</v>
      </c>
      <c r="B41" s="190">
        <f t="shared" si="0"/>
        <v>213194.93000000002</v>
      </c>
      <c r="C41" s="8">
        <f>(SUM(B38:B41)/SUM(B26:B29))-1</f>
        <v>-0.1777138795455504</v>
      </c>
      <c r="D41" s="259">
        <v>331845.27</v>
      </c>
      <c r="E41" s="16">
        <v>38641.300000000003</v>
      </c>
      <c r="F41" s="16"/>
      <c r="G41" s="16">
        <v>0</v>
      </c>
      <c r="H41" s="16"/>
      <c r="I41" s="16">
        <v>18307.419999999998</v>
      </c>
      <c r="J41" s="16">
        <v>0</v>
      </c>
      <c r="K41" s="16"/>
      <c r="L41" s="16"/>
      <c r="M41" s="16">
        <v>221780.39</v>
      </c>
      <c r="N41" s="16"/>
      <c r="O41" s="16">
        <v>53097.32</v>
      </c>
      <c r="P41" s="16"/>
      <c r="Q41" s="16">
        <v>0</v>
      </c>
      <c r="R41" s="191"/>
      <c r="S41" s="225">
        <v>43191</v>
      </c>
      <c r="T41" s="259">
        <v>118650.34</v>
      </c>
      <c r="U41" s="190">
        <v>876.09</v>
      </c>
      <c r="V41" s="16"/>
      <c r="W41" s="16"/>
      <c r="X41" s="16"/>
      <c r="Y41" s="16"/>
      <c r="Z41" s="16"/>
      <c r="AA41" s="16"/>
      <c r="AB41" s="16"/>
      <c r="AC41" s="191">
        <v>8474.74</v>
      </c>
      <c r="AD41" s="16">
        <v>32514.71</v>
      </c>
      <c r="AE41" s="16">
        <v>15.2</v>
      </c>
      <c r="AF41" s="16">
        <v>1.91</v>
      </c>
      <c r="AG41" s="16">
        <v>53161.26</v>
      </c>
      <c r="AH41" s="191">
        <v>22792.080000000002</v>
      </c>
      <c r="AJ41" s="16"/>
      <c r="AK41" s="16">
        <v>0.16</v>
      </c>
      <c r="AL41" s="16"/>
      <c r="AM41" s="16"/>
      <c r="AN41" s="16"/>
      <c r="AO41" s="16"/>
      <c r="AP41" s="16"/>
      <c r="AQ41" s="16"/>
      <c r="AR41" s="16">
        <v>18.62</v>
      </c>
      <c r="AS41" s="16">
        <v>0</v>
      </c>
      <c r="AT41" s="191"/>
      <c r="AV41" s="16"/>
    </row>
    <row r="42" spans="1:48">
      <c r="A42" s="225">
        <v>43221</v>
      </c>
      <c r="B42" s="190">
        <f t="shared" si="0"/>
        <v>222767.74999999997</v>
      </c>
      <c r="C42" s="8">
        <f>(SUM(B38:B42)/SUM(B26:B30))-1</f>
        <v>-0.16604220118705726</v>
      </c>
      <c r="D42" s="259">
        <v>340391.22</v>
      </c>
      <c r="E42" s="16">
        <v>36752.89</v>
      </c>
      <c r="F42" s="16"/>
      <c r="G42" s="16">
        <v>0</v>
      </c>
      <c r="H42" s="16"/>
      <c r="I42" s="16">
        <v>43063.88</v>
      </c>
      <c r="J42" s="16">
        <v>0</v>
      </c>
      <c r="K42" s="16"/>
      <c r="L42" s="16"/>
      <c r="M42" s="16">
        <v>195385.78</v>
      </c>
      <c r="N42" s="16"/>
      <c r="O42" s="16">
        <v>65150.93</v>
      </c>
      <c r="P42" s="16"/>
      <c r="Q42" s="16">
        <v>0</v>
      </c>
      <c r="R42" s="191"/>
      <c r="S42" s="225">
        <v>43221</v>
      </c>
      <c r="T42" s="259">
        <v>117623.47</v>
      </c>
      <c r="U42" s="190">
        <v>757.74</v>
      </c>
      <c r="V42" s="16"/>
      <c r="W42" s="16"/>
      <c r="X42" s="16"/>
      <c r="Y42" s="16"/>
      <c r="Z42" s="16"/>
      <c r="AA42" s="16"/>
      <c r="AB42" s="16"/>
      <c r="AC42" s="191">
        <v>7605.34</v>
      </c>
      <c r="AD42" s="16">
        <v>42531.76</v>
      </c>
      <c r="AE42" s="16">
        <v>73.97</v>
      </c>
      <c r="AF42" s="16">
        <v>9.9600000000000009</v>
      </c>
      <c r="AG42" s="16">
        <v>40284.660000000003</v>
      </c>
      <c r="AH42" s="191">
        <v>23964.17</v>
      </c>
      <c r="AJ42" s="16"/>
      <c r="AK42" s="16">
        <v>7.61</v>
      </c>
      <c r="AL42" s="16"/>
      <c r="AM42" s="16"/>
      <c r="AN42" s="16"/>
      <c r="AO42" s="16"/>
      <c r="AP42" s="16"/>
      <c r="AQ42" s="16"/>
      <c r="AR42" s="16">
        <v>0</v>
      </c>
      <c r="AS42" s="16">
        <v>401.64</v>
      </c>
      <c r="AT42" s="191"/>
      <c r="AV42" s="16"/>
    </row>
    <row r="43" spans="1:48">
      <c r="A43" s="225">
        <v>43252</v>
      </c>
      <c r="B43" s="190">
        <f t="shared" si="0"/>
        <v>-5235.0099999999802</v>
      </c>
      <c r="C43" s="8">
        <f>(SUM(B38:B43)/SUM(B26:B31))-1</f>
        <v>-0.23105668923048261</v>
      </c>
      <c r="D43" s="259">
        <v>185302.2</v>
      </c>
      <c r="E43" s="16">
        <v>31784.1</v>
      </c>
      <c r="F43" s="16"/>
      <c r="G43" s="16">
        <v>0</v>
      </c>
      <c r="H43" s="16"/>
      <c r="I43" s="16">
        <v>62805.38</v>
      </c>
      <c r="J43" s="16">
        <v>0</v>
      </c>
      <c r="K43" s="16"/>
      <c r="L43" s="16"/>
      <c r="M43" s="16">
        <v>62582.92</v>
      </c>
      <c r="N43" s="16"/>
      <c r="O43" s="16">
        <v>28105.15</v>
      </c>
      <c r="P43" s="16"/>
      <c r="Q43" s="16">
        <v>0</v>
      </c>
      <c r="R43" s="191"/>
      <c r="S43" s="225">
        <v>43252</v>
      </c>
      <c r="T43" s="259">
        <v>190537.21</v>
      </c>
      <c r="U43" s="190">
        <v>614.08000000000004</v>
      </c>
      <c r="V43" s="16"/>
      <c r="W43" s="16"/>
      <c r="X43" s="16"/>
      <c r="Y43" s="16"/>
      <c r="Z43" s="16"/>
      <c r="AA43" s="16"/>
      <c r="AB43" s="16"/>
      <c r="AC43" s="191">
        <v>8103.13</v>
      </c>
      <c r="AD43" s="16">
        <v>1403.58</v>
      </c>
      <c r="AE43" s="16">
        <v>20.39</v>
      </c>
      <c r="AF43" s="16">
        <v>2.66</v>
      </c>
      <c r="AG43" s="16">
        <v>180055.48</v>
      </c>
      <c r="AH43" s="191">
        <v>58.79</v>
      </c>
      <c r="AJ43" s="16"/>
      <c r="AK43" s="16">
        <v>0</v>
      </c>
      <c r="AL43" s="16"/>
      <c r="AM43" s="16"/>
      <c r="AN43" s="16"/>
      <c r="AO43" s="16"/>
      <c r="AP43" s="16"/>
      <c r="AQ43" s="16"/>
      <c r="AR43" s="16">
        <v>0</v>
      </c>
      <c r="AS43" s="16">
        <v>0</v>
      </c>
      <c r="AT43" s="191"/>
      <c r="AV43" s="16"/>
    </row>
    <row r="44" spans="1:48">
      <c r="A44" s="225">
        <v>43282</v>
      </c>
      <c r="B44" s="190">
        <f t="shared" si="0"/>
        <v>136664.21</v>
      </c>
      <c r="C44" s="8">
        <f>(SUM(B38:B44)/SUM(B26:B32))-1</f>
        <v>-0.2372192250290367</v>
      </c>
      <c r="D44" s="259">
        <v>255478.74</v>
      </c>
      <c r="E44" s="16">
        <v>33101.660000000003</v>
      </c>
      <c r="F44" s="16"/>
      <c r="G44" s="16">
        <v>0</v>
      </c>
      <c r="H44" s="16"/>
      <c r="I44" s="16">
        <v>65423.26</v>
      </c>
      <c r="J44" s="16">
        <v>0</v>
      </c>
      <c r="K44" s="16"/>
      <c r="L44" s="16"/>
      <c r="M44" s="16">
        <v>112217.88</v>
      </c>
      <c r="N44" s="16"/>
      <c r="O44" s="16">
        <v>44569.86</v>
      </c>
      <c r="P44" s="16"/>
      <c r="Q44" s="16">
        <v>0</v>
      </c>
      <c r="R44" s="191"/>
      <c r="S44" s="225">
        <v>43282</v>
      </c>
      <c r="T44" s="259">
        <v>118814.53</v>
      </c>
      <c r="U44" s="190">
        <v>1014.14</v>
      </c>
      <c r="V44" s="16"/>
      <c r="W44" s="16"/>
      <c r="X44" s="16"/>
      <c r="Y44" s="16"/>
      <c r="Z44" s="16"/>
      <c r="AA44" s="16"/>
      <c r="AB44" s="16"/>
      <c r="AC44" s="191">
        <v>8807.26</v>
      </c>
      <c r="AD44" s="16">
        <v>160.28</v>
      </c>
      <c r="AE44" s="16">
        <v>11.87</v>
      </c>
      <c r="AF44" s="16">
        <v>1.02</v>
      </c>
      <c r="AG44" s="16">
        <v>106530.44</v>
      </c>
      <c r="AH44" s="191">
        <v>24.17</v>
      </c>
      <c r="AJ44" s="16"/>
      <c r="AK44" s="16">
        <v>1.2</v>
      </c>
      <c r="AL44" s="16"/>
      <c r="AM44" s="16"/>
      <c r="AN44" s="16"/>
      <c r="AO44" s="16"/>
      <c r="AP44" s="16"/>
      <c r="AQ44" s="16"/>
      <c r="AR44" s="16">
        <v>0</v>
      </c>
      <c r="AS44" s="16">
        <v>0</v>
      </c>
      <c r="AT44" s="191"/>
      <c r="AV44" s="16"/>
    </row>
    <row r="45" spans="1:48">
      <c r="A45" s="225">
        <v>43313</v>
      </c>
      <c r="B45" s="190">
        <f t="shared" si="0"/>
        <v>-4333.2099999999919</v>
      </c>
      <c r="C45" s="8">
        <f>(SUM(B38:B45)/SUM(B26:B33))-1</f>
        <v>-0.30936824755370906</v>
      </c>
      <c r="D45" s="259">
        <v>249549.97</v>
      </c>
      <c r="E45" s="16">
        <v>35442.21</v>
      </c>
      <c r="F45" s="16"/>
      <c r="G45" s="16">
        <v>0</v>
      </c>
      <c r="H45" s="16"/>
      <c r="I45" s="16">
        <v>24895.8</v>
      </c>
      <c r="J45" s="16">
        <v>0</v>
      </c>
      <c r="K45" s="16"/>
      <c r="L45" s="16"/>
      <c r="M45" s="16">
        <v>138157.06</v>
      </c>
      <c r="N45" s="16"/>
      <c r="O45" s="16">
        <v>44637.07</v>
      </c>
      <c r="P45" s="16"/>
      <c r="Q45" s="16">
        <v>6154.54</v>
      </c>
      <c r="R45" s="191"/>
      <c r="S45" s="225">
        <v>43313</v>
      </c>
      <c r="T45" s="259">
        <v>253883.18</v>
      </c>
      <c r="U45" s="190">
        <v>987.3</v>
      </c>
      <c r="V45" s="16"/>
      <c r="W45" s="16"/>
      <c r="X45" s="16"/>
      <c r="Y45" s="16"/>
      <c r="Z45" s="16"/>
      <c r="AA45" s="16"/>
      <c r="AB45" s="16"/>
      <c r="AC45" s="191">
        <v>9937.19</v>
      </c>
      <c r="AD45" s="16">
        <v>194.44</v>
      </c>
      <c r="AE45" s="16">
        <v>21868.05</v>
      </c>
      <c r="AF45" s="16">
        <v>6.06</v>
      </c>
      <c r="AG45" s="16">
        <v>220181.56</v>
      </c>
      <c r="AH45" s="191">
        <v>31.22</v>
      </c>
      <c r="AJ45" s="16"/>
      <c r="AK45" s="16">
        <v>1.19</v>
      </c>
      <c r="AL45" s="16"/>
      <c r="AM45" s="16"/>
      <c r="AN45" s="16"/>
      <c r="AO45" s="16"/>
      <c r="AP45" s="16"/>
      <c r="AQ45" s="16"/>
      <c r="AR45" s="16">
        <v>0</v>
      </c>
      <c r="AS45" s="16">
        <v>0</v>
      </c>
      <c r="AT45" s="191"/>
      <c r="AV45" s="16"/>
    </row>
    <row r="46" spans="1:48">
      <c r="A46" s="225">
        <v>43344</v>
      </c>
      <c r="B46" s="190">
        <f t="shared" si="0"/>
        <v>-214495.94999999998</v>
      </c>
      <c r="C46" s="8">
        <f>(SUM(B38:B46)/SUM(B26:B34))-1</f>
        <v>-0.51915611711306497</v>
      </c>
      <c r="D46" s="259">
        <v>197230.97</v>
      </c>
      <c r="E46" s="16">
        <v>26065.05</v>
      </c>
      <c r="F46" s="16"/>
      <c r="G46" s="16">
        <v>0</v>
      </c>
      <c r="H46" s="16"/>
      <c r="I46" s="16">
        <v>107293.8</v>
      </c>
      <c r="J46" s="16">
        <v>0</v>
      </c>
      <c r="K46" s="16"/>
      <c r="L46" s="16"/>
      <c r="M46" s="16">
        <v>19111.060000000001</v>
      </c>
      <c r="N46" s="16"/>
      <c r="O46" s="16">
        <v>44580.47</v>
      </c>
      <c r="P46" s="16"/>
      <c r="Q46" s="16">
        <v>0</v>
      </c>
      <c r="R46" s="191"/>
      <c r="S46" s="225">
        <v>43344</v>
      </c>
      <c r="T46" s="259">
        <v>411726.92</v>
      </c>
      <c r="U46" s="190">
        <v>19773.64</v>
      </c>
      <c r="V46" s="16"/>
      <c r="W46" s="16"/>
      <c r="X46" s="16"/>
      <c r="Y46" s="16"/>
      <c r="Z46" s="16"/>
      <c r="AA46" s="16"/>
      <c r="AB46" s="16"/>
      <c r="AC46" s="191">
        <v>15222.35</v>
      </c>
      <c r="AD46" s="16">
        <v>436.51</v>
      </c>
      <c r="AE46" s="16">
        <v>13072.84</v>
      </c>
      <c r="AF46" s="16">
        <v>10003.82</v>
      </c>
      <c r="AG46" s="16">
        <v>226084.13</v>
      </c>
      <c r="AH46" s="191">
        <v>59027.74</v>
      </c>
      <c r="AJ46" s="16"/>
      <c r="AK46" s="16">
        <v>16364.57</v>
      </c>
      <c r="AL46" s="16"/>
      <c r="AM46" s="16"/>
      <c r="AN46" s="16"/>
      <c r="AO46" s="16"/>
      <c r="AP46" s="16"/>
      <c r="AQ46" s="16"/>
      <c r="AR46" s="16">
        <v>0</v>
      </c>
      <c r="AS46" s="16">
        <v>42213.47</v>
      </c>
      <c r="AT46" s="191"/>
      <c r="AV46" s="16"/>
    </row>
    <row r="47" spans="1:48">
      <c r="A47" s="225">
        <v>43374</v>
      </c>
      <c r="B47" s="190">
        <f t="shared" si="0"/>
        <v>-71922.790000000037</v>
      </c>
      <c r="C47" s="8">
        <f>(SUM(B38:B47)/SUM(B26:B35))-1</f>
        <v>-0.59599300998862426</v>
      </c>
      <c r="D47" s="259">
        <v>240095.99</v>
      </c>
      <c r="E47" s="16">
        <v>27831.54</v>
      </c>
      <c r="F47" s="16"/>
      <c r="G47" s="16">
        <v>0</v>
      </c>
      <c r="H47" s="16"/>
      <c r="I47" s="16">
        <v>66475.179999999993</v>
      </c>
      <c r="J47" s="16">
        <v>0</v>
      </c>
      <c r="K47" s="16"/>
      <c r="L47" s="16"/>
      <c r="M47" s="16">
        <v>145188.91</v>
      </c>
      <c r="N47" s="16"/>
      <c r="O47" s="16">
        <v>0</v>
      </c>
      <c r="P47" s="16"/>
      <c r="Q47" s="16">
        <v>0</v>
      </c>
      <c r="R47" s="191"/>
      <c r="S47" s="225">
        <v>43374</v>
      </c>
      <c r="T47" s="259">
        <v>312018.78000000003</v>
      </c>
      <c r="U47" s="190">
        <v>20857.07</v>
      </c>
      <c r="V47" s="16"/>
      <c r="W47" s="16"/>
      <c r="X47" s="16"/>
      <c r="Y47" s="16"/>
      <c r="Z47" s="16"/>
      <c r="AA47" s="16"/>
      <c r="AB47" s="16"/>
      <c r="AC47" s="191">
        <v>20662.91</v>
      </c>
      <c r="AD47" s="16">
        <v>184.46</v>
      </c>
      <c r="AE47" s="16">
        <v>4024.95</v>
      </c>
      <c r="AF47" s="16">
        <v>35.32</v>
      </c>
      <c r="AG47" s="16">
        <v>184922.91</v>
      </c>
      <c r="AH47" s="191">
        <v>32.9</v>
      </c>
      <c r="AJ47" s="16"/>
      <c r="AK47" s="16">
        <v>1.4</v>
      </c>
      <c r="AL47" s="16"/>
      <c r="AM47" s="16"/>
      <c r="AN47" s="16"/>
      <c r="AO47" s="16"/>
      <c r="AP47" s="16"/>
      <c r="AQ47" s="16"/>
      <c r="AR47" s="16">
        <v>0</v>
      </c>
      <c r="AS47" s="16">
        <v>79687.25</v>
      </c>
      <c r="AT47" s="191"/>
      <c r="AV47" s="16"/>
    </row>
    <row r="48" spans="1:48">
      <c r="A48" s="225">
        <v>43405</v>
      </c>
      <c r="B48" s="190">
        <f t="shared" si="0"/>
        <v>-43459.889999999985</v>
      </c>
      <c r="C48" s="8">
        <f>(SUM(B38:B48)/SUM(B26:B36))-1</f>
        <v>-0.65487806112741853</v>
      </c>
      <c r="D48" s="259">
        <v>156672.70000000001</v>
      </c>
      <c r="E48" s="16">
        <v>27029.599999999999</v>
      </c>
      <c r="F48" s="16"/>
      <c r="G48" s="16">
        <v>5591.56</v>
      </c>
      <c r="H48" s="16"/>
      <c r="I48" s="16">
        <v>63444.82</v>
      </c>
      <c r="J48" s="16">
        <v>0</v>
      </c>
      <c r="K48" s="16"/>
      <c r="L48" s="16"/>
      <c r="M48" s="16">
        <v>60212.97</v>
      </c>
      <c r="N48" s="16"/>
      <c r="O48" s="16">
        <v>0</v>
      </c>
      <c r="P48" s="16"/>
      <c r="Q48" s="16">
        <v>0</v>
      </c>
      <c r="R48" s="191"/>
      <c r="S48" s="225">
        <v>43405</v>
      </c>
      <c r="T48" s="259">
        <v>200132.59</v>
      </c>
      <c r="U48" s="190">
        <v>7037.12</v>
      </c>
      <c r="V48" s="16"/>
      <c r="W48" s="16"/>
      <c r="X48" s="16"/>
      <c r="Y48" s="16"/>
      <c r="Z48" s="16"/>
      <c r="AA48" s="16"/>
      <c r="AB48" s="16"/>
      <c r="AC48" s="191">
        <v>2001.19</v>
      </c>
      <c r="AD48" s="16">
        <v>126.71</v>
      </c>
      <c r="AE48" s="16">
        <v>1.92</v>
      </c>
      <c r="AF48" s="16">
        <v>19.809999999999999</v>
      </c>
      <c r="AG48" s="16">
        <v>116457.1</v>
      </c>
      <c r="AH48" s="191">
        <v>19199.04</v>
      </c>
      <c r="AJ48" s="16"/>
      <c r="AK48" s="16">
        <v>0.98</v>
      </c>
      <c r="AL48" s="16"/>
      <c r="AM48" s="16"/>
      <c r="AN48" s="16"/>
      <c r="AO48" s="16"/>
      <c r="AP48" s="16"/>
      <c r="AQ48" s="16"/>
      <c r="AR48" s="16">
        <v>4000</v>
      </c>
      <c r="AS48" s="16">
        <v>35883.79</v>
      </c>
      <c r="AT48" s="191"/>
      <c r="AV48" s="16"/>
    </row>
    <row r="49" spans="1:48" ht="17.25" thickBot="1">
      <c r="A49" s="225">
        <v>43435</v>
      </c>
      <c r="B49" s="194">
        <f t="shared" si="0"/>
        <v>165960.57</v>
      </c>
      <c r="C49" s="33">
        <f>(SUM(B38:B49)/SUM(B26:B37))-1</f>
        <v>-0.57962315977629575</v>
      </c>
      <c r="D49" s="528">
        <v>354470.88</v>
      </c>
      <c r="E49" s="41">
        <v>34290.480000000003</v>
      </c>
      <c r="F49" s="41"/>
      <c r="G49" s="41">
        <v>0</v>
      </c>
      <c r="H49" s="41"/>
      <c r="I49" s="41">
        <v>101981.41</v>
      </c>
      <c r="J49" s="41">
        <v>0</v>
      </c>
      <c r="K49" s="41"/>
      <c r="L49" s="41"/>
      <c r="M49" s="41">
        <v>173178.78</v>
      </c>
      <c r="N49" s="41"/>
      <c r="O49" s="41">
        <v>44627.95</v>
      </c>
      <c r="P49" s="41"/>
      <c r="Q49" s="41">
        <v>0</v>
      </c>
      <c r="R49" s="195"/>
      <c r="S49" s="225">
        <v>43435</v>
      </c>
      <c r="T49" s="528">
        <v>188510.31</v>
      </c>
      <c r="U49" s="194">
        <v>2374.52</v>
      </c>
      <c r="V49" s="41"/>
      <c r="W49" s="41"/>
      <c r="X49" s="41"/>
      <c r="Y49" s="41"/>
      <c r="Z49" s="41"/>
      <c r="AA49" s="41"/>
      <c r="AB49" s="41"/>
      <c r="AC49" s="195">
        <v>14691.03</v>
      </c>
      <c r="AD49" s="41">
        <v>646.15</v>
      </c>
      <c r="AE49" s="41">
        <v>10.75</v>
      </c>
      <c r="AF49" s="41">
        <v>27.41</v>
      </c>
      <c r="AG49" s="41">
        <v>102350.87</v>
      </c>
      <c r="AH49" s="195">
        <v>1135.7</v>
      </c>
      <c r="AI49" s="194"/>
      <c r="AJ49" s="41"/>
      <c r="AK49" s="41">
        <v>0.36</v>
      </c>
      <c r="AL49" s="41"/>
      <c r="AM49" s="41"/>
      <c r="AN49" s="41"/>
      <c r="AO49" s="41"/>
      <c r="AP49" s="41"/>
      <c r="AQ49" s="41"/>
      <c r="AR49" s="41">
        <v>5800</v>
      </c>
      <c r="AS49" s="41">
        <v>45320.35</v>
      </c>
      <c r="AT49" s="195"/>
      <c r="AU49" s="41"/>
      <c r="AV49" s="41"/>
    </row>
    <row r="50" spans="1:48">
      <c r="A50" s="220">
        <v>43466</v>
      </c>
      <c r="B50" s="186">
        <f t="shared" ref="B50:B61" si="1">D50-T50</f>
        <v>260417.4</v>
      </c>
      <c r="C50" s="20">
        <f>(SUM(B50)/SUM(B38))-1</f>
        <v>2.0568360972727309</v>
      </c>
      <c r="D50" s="527">
        <v>349496.24</v>
      </c>
      <c r="E50" s="28">
        <v>34811.07</v>
      </c>
      <c r="F50" s="28"/>
      <c r="G50" s="28">
        <v>0</v>
      </c>
      <c r="H50" s="28">
        <v>126.96</v>
      </c>
      <c r="I50" s="28">
        <v>115435.96</v>
      </c>
      <c r="J50" s="28"/>
      <c r="K50" s="28">
        <v>0</v>
      </c>
      <c r="L50" s="28"/>
      <c r="M50" s="28">
        <v>146003.54</v>
      </c>
      <c r="N50" s="28"/>
      <c r="O50" s="28" t="s">
        <v>564</v>
      </c>
      <c r="P50" s="28">
        <v>0</v>
      </c>
      <c r="Q50" s="28">
        <v>0</v>
      </c>
      <c r="R50" s="187">
        <v>0</v>
      </c>
      <c r="S50" s="220">
        <v>43466</v>
      </c>
      <c r="T50" s="527">
        <v>89078.84</v>
      </c>
      <c r="U50" s="186">
        <v>1784.62</v>
      </c>
      <c r="V50" s="28"/>
      <c r="W50" s="28"/>
      <c r="X50" s="28">
        <v>0</v>
      </c>
      <c r="Y50" s="28"/>
      <c r="Z50" s="28">
        <v>1236.6199999999999</v>
      </c>
      <c r="AA50" s="28">
        <v>100.69</v>
      </c>
      <c r="AB50" s="28">
        <v>3.08</v>
      </c>
      <c r="AC50" s="187">
        <v>10639.04</v>
      </c>
      <c r="AD50" s="28">
        <v>39.28</v>
      </c>
      <c r="AE50" s="28">
        <v>15.34</v>
      </c>
      <c r="AF50" s="28">
        <v>6.75</v>
      </c>
      <c r="AG50" s="28">
        <v>51688.58</v>
      </c>
      <c r="AH50" s="187">
        <v>6.78</v>
      </c>
      <c r="AI50" s="186">
        <v>0</v>
      </c>
      <c r="AJ50" s="28">
        <v>0</v>
      </c>
      <c r="AK50" s="28">
        <v>22523.86</v>
      </c>
      <c r="AL50" s="28"/>
      <c r="AM50" s="28">
        <v>12.52</v>
      </c>
      <c r="AN50" s="28"/>
      <c r="AO50" s="28">
        <v>0</v>
      </c>
      <c r="AP50" s="28">
        <v>0</v>
      </c>
      <c r="AQ50" s="28">
        <v>2.06</v>
      </c>
      <c r="AR50" s="28">
        <v>0</v>
      </c>
      <c r="AS50" s="28">
        <v>3.02</v>
      </c>
      <c r="AT50" s="187">
        <v>0</v>
      </c>
      <c r="AU50" s="28"/>
      <c r="AV50" s="28"/>
    </row>
    <row r="51" spans="1:48">
      <c r="A51" s="225">
        <v>43497</v>
      </c>
      <c r="B51" s="190">
        <f t="shared" si="1"/>
        <v>-17980</v>
      </c>
      <c r="C51" s="8">
        <f>(SUM(B50:B51)/SUM(B38:B39))-1</f>
        <v>-7.0480594751571424E-2</v>
      </c>
      <c r="D51" s="259">
        <v>137539.29</v>
      </c>
      <c r="E51" s="16">
        <v>23575.96</v>
      </c>
      <c r="F51" s="16"/>
      <c r="G51" s="16">
        <v>0</v>
      </c>
      <c r="H51" s="16">
        <v>519.20000000000005</v>
      </c>
      <c r="I51" s="16">
        <v>0</v>
      </c>
      <c r="J51" s="16"/>
      <c r="K51" s="16">
        <v>0</v>
      </c>
      <c r="L51" s="16"/>
      <c r="M51" s="16">
        <v>113430.71</v>
      </c>
      <c r="N51" s="16"/>
      <c r="O51" s="16">
        <v>53093.55</v>
      </c>
      <c r="P51" s="16">
        <v>0</v>
      </c>
      <c r="Q51" s="16">
        <v>0</v>
      </c>
      <c r="R51" s="191">
        <v>0</v>
      </c>
      <c r="S51" s="225">
        <v>43497</v>
      </c>
      <c r="T51" s="259">
        <v>155519.29</v>
      </c>
      <c r="U51" s="190">
        <v>1157.56</v>
      </c>
      <c r="V51" s="16"/>
      <c r="W51" s="16"/>
      <c r="X51" s="16">
        <v>0.2</v>
      </c>
      <c r="Y51" s="16"/>
      <c r="Z51" s="16">
        <v>109.68</v>
      </c>
      <c r="AA51" s="16">
        <v>41.5</v>
      </c>
      <c r="AB51" s="16">
        <v>0</v>
      </c>
      <c r="AC51" s="191">
        <v>3553.2</v>
      </c>
      <c r="AD51" s="16">
        <v>25.17</v>
      </c>
      <c r="AE51" s="16">
        <v>48.58</v>
      </c>
      <c r="AF51" s="16">
        <v>5.73</v>
      </c>
      <c r="AG51" s="16">
        <v>88084.03</v>
      </c>
      <c r="AH51" s="191">
        <v>15139.43</v>
      </c>
      <c r="AI51" s="190">
        <v>0</v>
      </c>
      <c r="AJ51" s="16">
        <v>0</v>
      </c>
      <c r="AK51" s="16">
        <v>0.86</v>
      </c>
      <c r="AL51" s="16"/>
      <c r="AM51" s="16">
        <v>27.25</v>
      </c>
      <c r="AN51" s="16"/>
      <c r="AO51" s="16">
        <v>0</v>
      </c>
      <c r="AP51" s="16">
        <v>0</v>
      </c>
      <c r="AQ51" s="16">
        <v>0</v>
      </c>
      <c r="AR51" s="16">
        <v>0</v>
      </c>
      <c r="AS51" s="16">
        <v>0</v>
      </c>
      <c r="AT51" s="191">
        <v>0</v>
      </c>
      <c r="AV51" s="16"/>
    </row>
    <row r="52" spans="1:48">
      <c r="A52" s="225">
        <v>43525</v>
      </c>
      <c r="B52" s="190">
        <f t="shared" si="1"/>
        <v>97893.69</v>
      </c>
      <c r="C52" s="8">
        <f>(SUM(B50:B52)/SUM(B38:B40))-1</f>
        <v>-0.11170492128983822</v>
      </c>
      <c r="D52" s="259">
        <v>362947.24</v>
      </c>
      <c r="E52" s="16">
        <v>35542.35</v>
      </c>
      <c r="F52" s="16"/>
      <c r="G52" s="16">
        <v>6037.24</v>
      </c>
      <c r="H52" s="16">
        <v>5.04</v>
      </c>
      <c r="I52" s="16">
        <v>13521.76</v>
      </c>
      <c r="J52" s="16"/>
      <c r="K52" s="16">
        <v>0</v>
      </c>
      <c r="L52" s="16"/>
      <c r="M52" s="16">
        <v>230252.83</v>
      </c>
      <c r="N52" s="16"/>
      <c r="O52" s="16">
        <v>0</v>
      </c>
      <c r="P52" s="16">
        <v>26519.23</v>
      </c>
      <c r="Q52" s="16">
        <v>0</v>
      </c>
      <c r="R52" s="191">
        <v>0</v>
      </c>
      <c r="S52" s="225">
        <v>43525</v>
      </c>
      <c r="T52" s="259">
        <v>265053.55</v>
      </c>
      <c r="U52" s="190">
        <v>1893.01</v>
      </c>
      <c r="V52" s="16"/>
      <c r="W52" s="16"/>
      <c r="X52" s="16">
        <v>0</v>
      </c>
      <c r="Y52" s="16"/>
      <c r="Z52" s="16">
        <v>376.02</v>
      </c>
      <c r="AA52" s="16">
        <v>125.87</v>
      </c>
      <c r="AB52" s="16">
        <v>0</v>
      </c>
      <c r="AC52" s="191">
        <v>10416.1</v>
      </c>
      <c r="AD52" s="16">
        <v>84.64</v>
      </c>
      <c r="AE52" s="16">
        <v>4.66</v>
      </c>
      <c r="AF52" s="16">
        <v>0</v>
      </c>
      <c r="AG52" s="16">
        <v>129727.6</v>
      </c>
      <c r="AH52" s="191">
        <v>19849.05</v>
      </c>
      <c r="AI52" s="190">
        <v>6000</v>
      </c>
      <c r="AJ52" s="16">
        <v>51356.55</v>
      </c>
      <c r="AK52" s="16">
        <v>21737.43</v>
      </c>
      <c r="AL52" s="16"/>
      <c r="AM52" s="16">
        <v>7.2</v>
      </c>
      <c r="AN52" s="16"/>
      <c r="AO52" s="16">
        <v>0</v>
      </c>
      <c r="AP52" s="16">
        <v>0</v>
      </c>
      <c r="AQ52" s="16">
        <v>12.96</v>
      </c>
      <c r="AR52" s="16">
        <v>6000</v>
      </c>
      <c r="AS52" s="16">
        <v>29628.67</v>
      </c>
      <c r="AT52" s="191">
        <v>0</v>
      </c>
      <c r="AV52" s="16"/>
    </row>
    <row r="53" spans="1:48">
      <c r="A53" s="225">
        <v>43556</v>
      </c>
      <c r="B53" s="190">
        <f t="shared" si="1"/>
        <v>-834.39000000001397</v>
      </c>
      <c r="C53" s="8">
        <f>(SUM(B50:B53)/SUM(B38:B41))-1</f>
        <v>-0.43068353771489931</v>
      </c>
      <c r="D53" s="259">
        <v>324899.39</v>
      </c>
      <c r="E53" s="16">
        <v>45287.05</v>
      </c>
      <c r="F53" s="16"/>
      <c r="G53" s="16">
        <v>0</v>
      </c>
      <c r="H53" s="16">
        <v>250.55</v>
      </c>
      <c r="I53" s="16">
        <v>10109.950000000001</v>
      </c>
      <c r="J53" s="16"/>
      <c r="K53" s="16">
        <v>12892.14</v>
      </c>
      <c r="L53" s="16"/>
      <c r="M53" s="16">
        <v>218642.22</v>
      </c>
      <c r="N53" s="16"/>
      <c r="O53" s="16">
        <v>37764.57</v>
      </c>
      <c r="P53" s="16">
        <v>0</v>
      </c>
      <c r="Q53" s="16">
        <v>0</v>
      </c>
      <c r="R53" s="191">
        <v>0</v>
      </c>
      <c r="S53" s="225">
        <v>43556</v>
      </c>
      <c r="T53" s="259">
        <v>325733.78000000003</v>
      </c>
      <c r="U53" s="190">
        <v>721.83</v>
      </c>
      <c r="V53" s="16"/>
      <c r="W53" s="16"/>
      <c r="X53" s="16">
        <v>0</v>
      </c>
      <c r="Y53" s="16"/>
      <c r="Z53" s="16">
        <v>0</v>
      </c>
      <c r="AA53" s="16">
        <v>0</v>
      </c>
      <c r="AB53" s="16">
        <v>31949.99</v>
      </c>
      <c r="AC53" s="191">
        <v>1328.71</v>
      </c>
      <c r="AD53" s="16">
        <v>66.09</v>
      </c>
      <c r="AE53" s="16">
        <v>43.01</v>
      </c>
      <c r="AF53" s="16">
        <v>4.18</v>
      </c>
      <c r="AG53" s="16">
        <v>83371.69</v>
      </c>
      <c r="AH53" s="191">
        <v>18913.150000000001</v>
      </c>
      <c r="AI53" s="190">
        <v>56540.72</v>
      </c>
      <c r="AJ53" s="16">
        <v>28581.35</v>
      </c>
      <c r="AK53" s="16">
        <v>10699.72</v>
      </c>
      <c r="AL53" s="16"/>
      <c r="AM53" s="16">
        <v>21.44</v>
      </c>
      <c r="AN53" s="16"/>
      <c r="AO53" s="16">
        <v>13800</v>
      </c>
      <c r="AP53" s="16">
        <v>8675.41</v>
      </c>
      <c r="AQ53" s="16">
        <v>13.24</v>
      </c>
      <c r="AR53" s="16">
        <v>12167.78</v>
      </c>
      <c r="AS53" s="16">
        <v>50816.36</v>
      </c>
      <c r="AT53" s="191">
        <v>7552.39</v>
      </c>
      <c r="AV53" s="16"/>
    </row>
    <row r="54" spans="1:48">
      <c r="A54" s="225">
        <v>43586</v>
      </c>
      <c r="B54" s="190">
        <f t="shared" si="1"/>
        <v>-99947.290000000037</v>
      </c>
      <c r="C54" s="8">
        <f>(SUM(B50:B54)/SUM(B38:B42))-1</f>
        <v>-0.70754240889688602</v>
      </c>
      <c r="D54" s="259">
        <v>272601.05</v>
      </c>
      <c r="E54" s="16">
        <v>43378.89</v>
      </c>
      <c r="F54" s="16"/>
      <c r="G54" s="16">
        <v>0</v>
      </c>
      <c r="H54" s="16">
        <v>193.91</v>
      </c>
      <c r="I54" s="16">
        <v>20854.16</v>
      </c>
      <c r="J54" s="16"/>
      <c r="K54" s="16">
        <v>0</v>
      </c>
      <c r="L54" s="16"/>
      <c r="M54" s="16">
        <v>123578.75</v>
      </c>
      <c r="N54" s="16"/>
      <c r="O54" s="16">
        <v>37704.519999999997</v>
      </c>
      <c r="P54" s="16">
        <v>0</v>
      </c>
      <c r="Q54" s="16">
        <v>19041.02</v>
      </c>
      <c r="R54" s="191">
        <v>12594.18</v>
      </c>
      <c r="S54" s="225">
        <v>43586</v>
      </c>
      <c r="T54" s="259">
        <v>372548.34</v>
      </c>
      <c r="U54" s="190">
        <v>616</v>
      </c>
      <c r="V54" s="16"/>
      <c r="W54" s="16"/>
      <c r="X54" s="16">
        <v>25638.400000000001</v>
      </c>
      <c r="Y54" s="16"/>
      <c r="Z54" s="16">
        <v>390.27</v>
      </c>
      <c r="AA54" s="16">
        <v>130</v>
      </c>
      <c r="AB54" s="16">
        <v>2.25</v>
      </c>
      <c r="AC54" s="191">
        <v>2376.6999999999998</v>
      </c>
      <c r="AD54" s="16">
        <v>67.069999999999993</v>
      </c>
      <c r="AE54" s="16">
        <v>27.73</v>
      </c>
      <c r="AF54" s="16">
        <v>0.27</v>
      </c>
      <c r="AG54" s="16">
        <v>137971</v>
      </c>
      <c r="AH54" s="191">
        <v>0</v>
      </c>
      <c r="AI54" s="190">
        <v>0</v>
      </c>
      <c r="AJ54" s="16">
        <v>52953.35</v>
      </c>
      <c r="AK54" s="16">
        <v>0</v>
      </c>
      <c r="AL54" s="16"/>
      <c r="AM54" s="16">
        <v>80.73</v>
      </c>
      <c r="AN54" s="16"/>
      <c r="AO54" s="16">
        <v>0</v>
      </c>
      <c r="AP54" s="16">
        <v>0</v>
      </c>
      <c r="AQ54" s="16">
        <v>14620</v>
      </c>
      <c r="AR54" s="16">
        <v>0</v>
      </c>
      <c r="AS54" s="16">
        <v>29302.82</v>
      </c>
      <c r="AT54" s="191">
        <v>0</v>
      </c>
      <c r="AV54" s="16"/>
    </row>
    <row r="55" spans="1:48">
      <c r="A55" s="225">
        <v>43617</v>
      </c>
      <c r="B55" s="190">
        <f t="shared" si="1"/>
        <v>-109493.21000000002</v>
      </c>
      <c r="C55" s="8">
        <f>(SUM(B50:B55)/SUM(B38:B43))-1</f>
        <v>-0.84019754647286615</v>
      </c>
      <c r="D55" s="259">
        <v>228541.81</v>
      </c>
      <c r="E55" s="16">
        <v>42703.29</v>
      </c>
      <c r="F55" s="16"/>
      <c r="G55" s="16">
        <v>0</v>
      </c>
      <c r="H55" s="16">
        <v>101.5</v>
      </c>
      <c r="I55" s="16">
        <v>4750.2299999999996</v>
      </c>
      <c r="J55" s="16"/>
      <c r="K55" s="16">
        <v>19497.62</v>
      </c>
      <c r="L55" s="16"/>
      <c r="M55" s="16">
        <v>154084.24</v>
      </c>
      <c r="N55" s="16"/>
      <c r="O55" s="16">
        <v>52945.36</v>
      </c>
      <c r="P55" s="16">
        <v>0</v>
      </c>
      <c r="Q55" s="16">
        <v>7398.3</v>
      </c>
      <c r="R55" s="191">
        <v>0</v>
      </c>
      <c r="S55" s="225">
        <v>43617</v>
      </c>
      <c r="T55" s="259">
        <v>338035.02</v>
      </c>
      <c r="U55" s="190">
        <v>784.74</v>
      </c>
      <c r="V55" s="16"/>
      <c r="W55" s="16"/>
      <c r="X55" s="16">
        <v>1189</v>
      </c>
      <c r="Y55" s="16"/>
      <c r="Z55" s="16">
        <v>400.49</v>
      </c>
      <c r="AA55" s="16">
        <v>251.05</v>
      </c>
      <c r="AB55" s="16">
        <v>9.01</v>
      </c>
      <c r="AC55" s="191">
        <v>9604.48</v>
      </c>
      <c r="AD55" s="16">
        <v>51</v>
      </c>
      <c r="AE55" s="16">
        <v>67.709999999999994</v>
      </c>
      <c r="AF55" s="16">
        <v>3.34</v>
      </c>
      <c r="AG55" s="16">
        <v>184735.66</v>
      </c>
      <c r="AH55" s="191">
        <v>74.23</v>
      </c>
      <c r="AI55" s="190">
        <v>19218.099999999999</v>
      </c>
      <c r="AJ55" s="16">
        <v>14775.11</v>
      </c>
      <c r="AK55" s="16">
        <v>1.05</v>
      </c>
      <c r="AL55" s="16"/>
      <c r="AM55" s="16">
        <v>67.69</v>
      </c>
      <c r="AN55" s="16"/>
      <c r="AO55" s="16">
        <v>7500</v>
      </c>
      <c r="AP55" s="16">
        <v>0</v>
      </c>
      <c r="AQ55" s="16">
        <v>1.51</v>
      </c>
      <c r="AR55" s="16">
        <v>1179.32</v>
      </c>
      <c r="AS55" s="16">
        <v>53238.89</v>
      </c>
      <c r="AT55" s="191">
        <v>26436.2</v>
      </c>
      <c r="AV55" s="16"/>
    </row>
    <row r="56" spans="1:48">
      <c r="A56" s="225">
        <v>43647</v>
      </c>
      <c r="B56" s="190">
        <f t="shared" si="1"/>
        <v>-20881.960000000021</v>
      </c>
      <c r="C56" s="8">
        <f>(SUM(B50:B56)/SUM(B38:B44))-1</f>
        <v>-0.88514265292387773</v>
      </c>
      <c r="D56" s="259">
        <v>259898.23999999999</v>
      </c>
      <c r="E56" s="16">
        <v>38713.339999999997</v>
      </c>
      <c r="F56" s="16"/>
      <c r="G56" s="16">
        <v>1637.7</v>
      </c>
      <c r="H56" s="16">
        <v>0</v>
      </c>
      <c r="I56" s="16">
        <v>0</v>
      </c>
      <c r="J56" s="16"/>
      <c r="K56" s="16">
        <v>10109.950000000001</v>
      </c>
      <c r="L56" s="16"/>
      <c r="M56" s="16">
        <v>166470.63</v>
      </c>
      <c r="N56" s="16"/>
      <c r="O56" s="16">
        <v>0</v>
      </c>
      <c r="P56" s="16">
        <v>0</v>
      </c>
      <c r="Q56" s="16">
        <v>0</v>
      </c>
      <c r="R56" s="191">
        <v>844.7</v>
      </c>
      <c r="S56" s="225">
        <v>43647</v>
      </c>
      <c r="T56" s="259">
        <v>280780.2</v>
      </c>
      <c r="U56" s="190">
        <v>554.16999999999996</v>
      </c>
      <c r="V56" s="16"/>
      <c r="W56" s="16"/>
      <c r="X56" s="16">
        <v>0</v>
      </c>
      <c r="Y56" s="16"/>
      <c r="Z56" s="16">
        <v>0.46</v>
      </c>
      <c r="AA56" s="16">
        <v>0</v>
      </c>
      <c r="AB56" s="16">
        <v>2.4</v>
      </c>
      <c r="AC56" s="191">
        <v>1940.69</v>
      </c>
      <c r="AD56" s="16">
        <v>18.84</v>
      </c>
      <c r="AE56" s="16">
        <v>21.5</v>
      </c>
      <c r="AF56" s="16">
        <v>3.02</v>
      </c>
      <c r="AG56" s="16">
        <v>101137.81</v>
      </c>
      <c r="AH56" s="191">
        <v>2072.65</v>
      </c>
      <c r="AI56" s="190">
        <v>1820.31</v>
      </c>
      <c r="AJ56" s="16">
        <v>0.09</v>
      </c>
      <c r="AK56" s="16">
        <v>18881.21</v>
      </c>
      <c r="AL56" s="16"/>
      <c r="AM56" s="16">
        <v>18.690000000000001</v>
      </c>
      <c r="AN56" s="16"/>
      <c r="AO56" s="16">
        <v>0</v>
      </c>
      <c r="AP56" s="16">
        <v>0</v>
      </c>
      <c r="AQ56" s="16">
        <v>0.02</v>
      </c>
      <c r="AR56" s="16">
        <v>444.98</v>
      </c>
      <c r="AS56" s="16">
        <v>80370.990000000005</v>
      </c>
      <c r="AT56" s="191">
        <v>1767.6</v>
      </c>
      <c r="AV56" s="16"/>
    </row>
    <row r="57" spans="1:48">
      <c r="A57" s="225">
        <v>43678</v>
      </c>
      <c r="B57" s="190">
        <f t="shared" si="1"/>
        <v>48900.010000000009</v>
      </c>
      <c r="C57" s="8">
        <f>(SUM(B50:B57)/SUM(B38:B45))-1</f>
        <v>-0.83293552441092822</v>
      </c>
      <c r="D57" s="259">
        <v>241800.35</v>
      </c>
      <c r="E57" s="16">
        <v>35267.64</v>
      </c>
      <c r="F57" s="16"/>
      <c r="G57" s="16">
        <v>0</v>
      </c>
      <c r="H57" s="16">
        <v>0</v>
      </c>
      <c r="I57" s="16">
        <v>0</v>
      </c>
      <c r="J57" s="16"/>
      <c r="K57" s="16">
        <v>9181</v>
      </c>
      <c r="L57" s="16"/>
      <c r="M57" s="16">
        <v>131708.48000000001</v>
      </c>
      <c r="N57" s="16"/>
      <c r="O57" s="16">
        <v>39424.089999999997</v>
      </c>
      <c r="P57" s="16">
        <v>12564.92</v>
      </c>
      <c r="Q57" s="16">
        <v>0</v>
      </c>
      <c r="R57" s="191">
        <v>0</v>
      </c>
      <c r="S57" s="225">
        <v>43678</v>
      </c>
      <c r="T57" s="259">
        <v>192900.34</v>
      </c>
      <c r="U57" s="190">
        <v>941.46</v>
      </c>
      <c r="V57" s="16"/>
      <c r="W57" s="16"/>
      <c r="X57" s="16">
        <v>1.74</v>
      </c>
      <c r="Y57" s="16"/>
      <c r="Z57" s="16">
        <v>549.54999999999995</v>
      </c>
      <c r="AA57" s="16">
        <v>216.03</v>
      </c>
      <c r="AB57" s="16">
        <v>0.43</v>
      </c>
      <c r="AC57" s="191">
        <v>3244.92</v>
      </c>
      <c r="AD57" s="16">
        <v>107.61</v>
      </c>
      <c r="AE57" s="16">
        <v>51.06</v>
      </c>
      <c r="AF57" s="16">
        <v>9.1199999999999992</v>
      </c>
      <c r="AG57" s="16">
        <v>91272.27</v>
      </c>
      <c r="AH57" s="191">
        <v>43.41</v>
      </c>
      <c r="AI57" s="190">
        <v>0</v>
      </c>
      <c r="AJ57" s="16">
        <v>5624.97</v>
      </c>
      <c r="AK57" s="16">
        <v>104.02</v>
      </c>
      <c r="AL57" s="16"/>
      <c r="AM57" s="16">
        <v>1235.1400000000001</v>
      </c>
      <c r="AN57" s="16"/>
      <c r="AO57" s="16">
        <v>510.32</v>
      </c>
      <c r="AP57" s="16">
        <v>0</v>
      </c>
      <c r="AQ57" s="16">
        <v>0</v>
      </c>
      <c r="AR57" s="16">
        <v>510.32</v>
      </c>
      <c r="AS57" s="16">
        <v>0</v>
      </c>
      <c r="AT57" s="191">
        <v>0</v>
      </c>
      <c r="AV57" s="16"/>
    </row>
    <row r="58" spans="1:48">
      <c r="A58" s="225">
        <v>43709</v>
      </c>
      <c r="B58" s="190">
        <f t="shared" si="1"/>
        <v>87093.63</v>
      </c>
      <c r="C58" s="8">
        <f>(SUM(B50:B58)/SUM(B38:B46))-1</f>
        <v>-0.66492982271180723</v>
      </c>
      <c r="D58" s="259">
        <v>184665.57</v>
      </c>
      <c r="E58" s="16">
        <v>30225.35</v>
      </c>
      <c r="F58" s="16"/>
      <c r="G58" s="16">
        <v>0</v>
      </c>
      <c r="H58" s="16">
        <v>0</v>
      </c>
      <c r="I58" s="16">
        <v>0</v>
      </c>
      <c r="J58" s="16"/>
      <c r="K58" s="16">
        <v>0</v>
      </c>
      <c r="L58" s="16"/>
      <c r="M58" s="16">
        <v>121910.12</v>
      </c>
      <c r="N58" s="16"/>
      <c r="O58" s="16">
        <v>53038.61</v>
      </c>
      <c r="P58" s="16">
        <v>4709.09</v>
      </c>
      <c r="Q58" s="16">
        <v>4760.53</v>
      </c>
      <c r="R58" s="191">
        <v>19522.52</v>
      </c>
      <c r="S58" s="225">
        <v>43709</v>
      </c>
      <c r="T58" s="259">
        <v>97571.94</v>
      </c>
      <c r="U58" s="190">
        <v>1262.01</v>
      </c>
      <c r="V58" s="16"/>
      <c r="W58" s="16"/>
      <c r="X58" s="16">
        <v>0</v>
      </c>
      <c r="Y58" s="16"/>
      <c r="Z58" s="16">
        <v>0</v>
      </c>
      <c r="AA58" s="16">
        <v>0</v>
      </c>
      <c r="AB58" s="16">
        <v>0</v>
      </c>
      <c r="AC58" s="191">
        <v>3083.99</v>
      </c>
      <c r="AD58" s="16">
        <v>111.21</v>
      </c>
      <c r="AE58" s="16">
        <v>55.29</v>
      </c>
      <c r="AF58" s="16">
        <v>16.82</v>
      </c>
      <c r="AG58" s="16">
        <v>51823.16</v>
      </c>
      <c r="AH58" s="191">
        <v>1.6</v>
      </c>
      <c r="AI58" s="190">
        <v>0</v>
      </c>
      <c r="AJ58" s="16">
        <v>0</v>
      </c>
      <c r="AK58" s="16">
        <v>0.75</v>
      </c>
      <c r="AL58" s="16"/>
      <c r="AM58" s="16">
        <v>40.89</v>
      </c>
      <c r="AN58" s="16"/>
      <c r="AO58" s="16">
        <v>0</v>
      </c>
      <c r="AP58" s="16">
        <v>0</v>
      </c>
      <c r="AQ58" s="16">
        <v>0</v>
      </c>
      <c r="AR58" s="16">
        <v>0</v>
      </c>
      <c r="AS58" s="16">
        <v>0</v>
      </c>
      <c r="AT58" s="191">
        <v>0</v>
      </c>
      <c r="AV58" s="16"/>
    </row>
    <row r="59" spans="1:48">
      <c r="A59" s="225">
        <v>43739</v>
      </c>
      <c r="B59" s="190">
        <f t="shared" si="1"/>
        <v>106446.95</v>
      </c>
      <c r="C59" s="8">
        <f>(SUM(B50:B59)/SUM(B38:B47))-1</f>
        <v>-0.46706320483545494</v>
      </c>
      <c r="D59" s="259">
        <v>218091.56</v>
      </c>
      <c r="F59" s="16"/>
      <c r="G59" s="16"/>
      <c r="H59" s="16"/>
      <c r="I59" s="16"/>
      <c r="J59" s="16"/>
      <c r="K59" s="16"/>
      <c r="L59" s="16"/>
      <c r="M59" s="16"/>
      <c r="N59" s="16"/>
      <c r="O59" s="16">
        <v>0</v>
      </c>
      <c r="P59" s="16"/>
      <c r="Q59" s="16"/>
      <c r="R59" s="191"/>
      <c r="S59" s="225">
        <v>43739</v>
      </c>
      <c r="T59" s="259">
        <v>111644.61</v>
      </c>
      <c r="U59" s="190">
        <v>1383.77</v>
      </c>
      <c r="V59" s="16"/>
      <c r="W59" s="16"/>
      <c r="X59" s="16">
        <v>1323.33</v>
      </c>
      <c r="Y59" s="16"/>
      <c r="Z59" s="16">
        <v>209.91</v>
      </c>
      <c r="AA59" s="16">
        <v>252.93</v>
      </c>
      <c r="AB59" s="16">
        <v>0</v>
      </c>
      <c r="AC59" s="191">
        <v>1899.93</v>
      </c>
      <c r="AD59" s="16">
        <v>364.57</v>
      </c>
      <c r="AE59" s="16">
        <v>56.46</v>
      </c>
      <c r="AF59" s="16">
        <v>11.51</v>
      </c>
      <c r="AG59" s="16">
        <v>29688.31</v>
      </c>
      <c r="AH59" s="191">
        <v>1425.12</v>
      </c>
      <c r="AI59" s="190">
        <v>0</v>
      </c>
      <c r="AJ59" s="16">
        <v>0</v>
      </c>
      <c r="AK59" s="16">
        <v>0.42</v>
      </c>
      <c r="AL59" s="16"/>
      <c r="AM59" s="16">
        <v>108.98</v>
      </c>
      <c r="AN59" s="16"/>
      <c r="AO59" s="16">
        <v>0</v>
      </c>
      <c r="AP59" s="16">
        <v>0</v>
      </c>
      <c r="AQ59" s="16">
        <v>0</v>
      </c>
      <c r="AR59" s="16">
        <v>0</v>
      </c>
      <c r="AS59" s="16">
        <v>0</v>
      </c>
      <c r="AT59" s="191">
        <v>0</v>
      </c>
      <c r="AV59" s="16"/>
    </row>
    <row r="60" spans="1:48">
      <c r="A60" s="225">
        <v>43770</v>
      </c>
      <c r="B60" s="190">
        <f t="shared" si="1"/>
        <v>50275.899999999994</v>
      </c>
      <c r="C60" s="8">
        <f>(SUM(B50:B60)/SUM(B38:B48))-1</f>
        <v>-0.34790651746042911</v>
      </c>
      <c r="D60" s="259">
        <v>230632.38</v>
      </c>
      <c r="F60" s="16"/>
      <c r="G60" s="16"/>
      <c r="H60" s="16"/>
      <c r="I60" s="16"/>
      <c r="J60" s="16"/>
      <c r="K60" s="16"/>
      <c r="L60" s="16"/>
      <c r="M60" s="16"/>
      <c r="N60" s="16"/>
      <c r="O60" s="16"/>
      <c r="P60" s="16"/>
      <c r="Q60" s="16"/>
      <c r="R60" s="191"/>
      <c r="S60" s="225">
        <v>43770</v>
      </c>
      <c r="T60" s="259">
        <v>180356.48000000001</v>
      </c>
      <c r="U60" s="190">
        <v>484.26</v>
      </c>
      <c r="V60" s="16"/>
      <c r="W60" s="16"/>
      <c r="X60" s="16">
        <v>0</v>
      </c>
      <c r="Y60" s="16"/>
      <c r="Z60" s="16">
        <v>149.28</v>
      </c>
      <c r="AA60" s="16">
        <v>100</v>
      </c>
      <c r="AB60" s="16">
        <v>4.51</v>
      </c>
      <c r="AC60" s="191">
        <v>1394.36</v>
      </c>
      <c r="AD60" s="16">
        <v>90.08</v>
      </c>
      <c r="AE60" s="16">
        <v>11.59</v>
      </c>
      <c r="AF60" s="16">
        <v>3.03</v>
      </c>
      <c r="AG60" s="16">
        <v>87009.32</v>
      </c>
      <c r="AH60" s="191">
        <v>38.08</v>
      </c>
      <c r="AI60" s="190">
        <v>0</v>
      </c>
      <c r="AJ60" s="16">
        <v>0</v>
      </c>
      <c r="AK60" s="16">
        <v>0.9</v>
      </c>
      <c r="AL60" s="16"/>
      <c r="AM60" s="16">
        <v>69.650000000000006</v>
      </c>
      <c r="AN60" s="16"/>
      <c r="AO60" s="16">
        <v>0</v>
      </c>
      <c r="AP60" s="16">
        <v>0</v>
      </c>
      <c r="AQ60" s="16">
        <v>0.1</v>
      </c>
      <c r="AR60" s="16">
        <v>0</v>
      </c>
      <c r="AS60" s="16">
        <v>0</v>
      </c>
      <c r="AT60" s="191">
        <v>0</v>
      </c>
      <c r="AV60" s="16"/>
    </row>
    <row r="61" spans="1:48" ht="17.25" thickBot="1">
      <c r="A61" s="225">
        <v>43800</v>
      </c>
      <c r="B61" s="190">
        <f t="shared" si="1"/>
        <v>129931.75000000003</v>
      </c>
      <c r="C61" s="8">
        <f>(SUM(B50:B61)/SUM(B38:B49))-1</f>
        <v>-0.32015398845586429</v>
      </c>
      <c r="D61" s="259">
        <v>291034.33</v>
      </c>
      <c r="F61" s="16"/>
      <c r="G61" s="16"/>
      <c r="H61" s="16"/>
      <c r="I61" s="16"/>
      <c r="J61" s="16"/>
      <c r="K61" s="16"/>
      <c r="L61" s="16"/>
      <c r="M61" s="16"/>
      <c r="N61" s="16"/>
      <c r="O61" s="16"/>
      <c r="P61" s="16"/>
      <c r="Q61" s="16"/>
      <c r="R61" s="191"/>
      <c r="S61" s="225">
        <v>43800</v>
      </c>
      <c r="T61" s="259">
        <v>161102.57999999999</v>
      </c>
      <c r="U61" s="190">
        <v>1041.73</v>
      </c>
      <c r="V61" s="16"/>
      <c r="W61" s="16"/>
      <c r="X61" s="16">
        <v>1.93</v>
      </c>
      <c r="Y61" s="16"/>
      <c r="Z61" s="16">
        <v>179.93</v>
      </c>
      <c r="AA61" s="16">
        <v>70</v>
      </c>
      <c r="AB61" s="16">
        <v>0</v>
      </c>
      <c r="AC61" s="191">
        <v>2720.52</v>
      </c>
      <c r="AD61" s="16">
        <v>132.72</v>
      </c>
      <c r="AE61" s="16">
        <v>7.02</v>
      </c>
      <c r="AF61" s="16">
        <v>1.07</v>
      </c>
      <c r="AG61" s="16">
        <v>83433.42</v>
      </c>
      <c r="AH61" s="191">
        <v>1157.06</v>
      </c>
      <c r="AI61" s="190">
        <v>990.93</v>
      </c>
      <c r="AJ61" s="16">
        <v>1573.44</v>
      </c>
      <c r="AK61" s="16">
        <v>23.97</v>
      </c>
      <c r="AL61" s="16"/>
      <c r="AM61" s="16">
        <v>56.48</v>
      </c>
      <c r="AN61" s="16"/>
      <c r="AO61" s="16">
        <v>0</v>
      </c>
      <c r="AP61" s="16">
        <v>0</v>
      </c>
      <c r="AQ61" s="16">
        <v>0</v>
      </c>
      <c r="AR61" s="16">
        <v>1637.65</v>
      </c>
      <c r="AS61" s="16">
        <v>1044.19</v>
      </c>
      <c r="AT61" s="191">
        <v>0</v>
      </c>
      <c r="AV61" s="16"/>
    </row>
    <row r="62" spans="1:48" s="224" customFormat="1">
      <c r="A62" s="220">
        <v>43831</v>
      </c>
      <c r="B62" s="186">
        <f t="shared" ref="B62:B73" si="2">D62-T62</f>
        <v>67615.149999999994</v>
      </c>
      <c r="C62" s="20">
        <f>(SUM(B62)/SUM(B50))-1</f>
        <v>-0.74035855515030868</v>
      </c>
      <c r="D62" s="527">
        <v>251274.74</v>
      </c>
      <c r="E62" s="28"/>
      <c r="F62" s="28"/>
      <c r="G62" s="28"/>
      <c r="H62" s="28"/>
      <c r="I62" s="28"/>
      <c r="J62" s="28"/>
      <c r="K62" s="28"/>
      <c r="L62" s="28"/>
      <c r="M62" s="28"/>
      <c r="N62" s="28"/>
      <c r="O62" s="28"/>
      <c r="P62" s="28"/>
      <c r="Q62" s="28"/>
      <c r="R62" s="187"/>
      <c r="S62" s="220">
        <v>43831</v>
      </c>
      <c r="T62" s="527">
        <v>183659.59</v>
      </c>
      <c r="U62" s="186">
        <v>758.31</v>
      </c>
      <c r="V62" s="28">
        <v>0</v>
      </c>
      <c r="W62" s="28">
        <v>102.15</v>
      </c>
      <c r="X62" s="28">
        <v>1319.83</v>
      </c>
      <c r="Y62" s="28"/>
      <c r="Z62" s="28">
        <v>0</v>
      </c>
      <c r="AA62" s="28">
        <v>0</v>
      </c>
      <c r="AB62" s="28">
        <v>0</v>
      </c>
      <c r="AC62" s="187">
        <v>1738.35</v>
      </c>
      <c r="AD62" s="28">
        <v>52.56</v>
      </c>
      <c r="AE62" s="28">
        <v>10.75</v>
      </c>
      <c r="AF62" s="28">
        <v>15.86</v>
      </c>
      <c r="AG62" s="28">
        <v>47879.98</v>
      </c>
      <c r="AH62" s="187">
        <v>1487.36</v>
      </c>
      <c r="AI62" s="186">
        <v>0</v>
      </c>
      <c r="AJ62" s="28">
        <v>0</v>
      </c>
      <c r="AK62" s="28">
        <v>1985.47</v>
      </c>
      <c r="AL62" s="28"/>
      <c r="AM62" s="28">
        <v>57.62</v>
      </c>
      <c r="AN62" s="28"/>
      <c r="AO62" s="28">
        <v>0</v>
      </c>
      <c r="AP62" s="28">
        <v>0</v>
      </c>
      <c r="AQ62" s="28">
        <v>0.1</v>
      </c>
      <c r="AR62" s="28">
        <v>0</v>
      </c>
      <c r="AS62" s="28">
        <v>22690.23</v>
      </c>
      <c r="AT62" s="187">
        <v>0</v>
      </c>
      <c r="AU62" s="28"/>
      <c r="AV62" s="28"/>
    </row>
    <row r="63" spans="1:48" s="229" customFormat="1">
      <c r="A63" s="225">
        <v>43862</v>
      </c>
      <c r="B63" s="190">
        <f t="shared" si="2"/>
        <v>43275.380000000005</v>
      </c>
      <c r="C63" s="8">
        <f>(SUM(B62:B63)/SUM(B50:B51))-1</f>
        <v>-0.54260138905960886</v>
      </c>
      <c r="D63" s="259">
        <v>185224.22</v>
      </c>
      <c r="E63" s="16"/>
      <c r="F63" s="16"/>
      <c r="G63" s="16"/>
      <c r="H63" s="16"/>
      <c r="I63" s="16"/>
      <c r="J63" s="16"/>
      <c r="K63" s="16"/>
      <c r="L63" s="16"/>
      <c r="M63" s="16"/>
      <c r="N63" s="16"/>
      <c r="O63" s="16"/>
      <c r="P63" s="16"/>
      <c r="Q63" s="16"/>
      <c r="R63" s="191"/>
      <c r="S63" s="225">
        <v>43862</v>
      </c>
      <c r="T63" s="259">
        <v>141948.84</v>
      </c>
      <c r="U63" s="190">
        <v>1242.3599999999999</v>
      </c>
      <c r="V63" s="16">
        <v>0</v>
      </c>
      <c r="W63" s="16">
        <v>40.35</v>
      </c>
      <c r="X63" s="16">
        <v>0.75</v>
      </c>
      <c r="Y63" s="16"/>
      <c r="Z63" s="16">
        <v>363.94</v>
      </c>
      <c r="AA63" s="16">
        <v>100</v>
      </c>
      <c r="AB63" s="16">
        <v>0</v>
      </c>
      <c r="AC63" s="191">
        <v>2306.84</v>
      </c>
      <c r="AD63" s="16">
        <v>6.62</v>
      </c>
      <c r="AE63" s="16">
        <v>26.62</v>
      </c>
      <c r="AF63" s="16">
        <v>0</v>
      </c>
      <c r="AG63" s="16">
        <v>44407.14</v>
      </c>
      <c r="AH63" s="191">
        <v>14.05</v>
      </c>
      <c r="AI63" s="190">
        <v>371.88</v>
      </c>
      <c r="AJ63" s="16">
        <v>0</v>
      </c>
      <c r="AK63" s="16">
        <v>47.16</v>
      </c>
      <c r="AL63" s="16"/>
      <c r="AM63" s="16">
        <v>27.63</v>
      </c>
      <c r="AN63" s="16"/>
      <c r="AO63" s="16">
        <v>1265.45</v>
      </c>
      <c r="AP63" s="16">
        <v>1761.75</v>
      </c>
      <c r="AQ63" s="16">
        <v>0</v>
      </c>
      <c r="AR63" s="16">
        <v>1658.25</v>
      </c>
      <c r="AS63" s="16">
        <v>4349.6099999999997</v>
      </c>
      <c r="AT63" s="191">
        <v>0</v>
      </c>
      <c r="AU63" s="16"/>
      <c r="AV63" s="16"/>
    </row>
    <row r="64" spans="1:48" s="229" customFormat="1">
      <c r="A64" s="225">
        <v>43891</v>
      </c>
      <c r="B64" s="190">
        <f t="shared" si="2"/>
        <v>55039.979999999981</v>
      </c>
      <c r="C64" s="8">
        <f>(SUM(B62:B64)/SUM(B50:B52))-1</f>
        <v>-0.51244386752911697</v>
      </c>
      <c r="D64" s="259">
        <v>434530.23</v>
      </c>
      <c r="E64" s="16"/>
      <c r="F64" s="16"/>
      <c r="G64" s="16"/>
      <c r="H64" s="16"/>
      <c r="I64" s="16"/>
      <c r="J64" s="16"/>
      <c r="K64" s="16"/>
      <c r="L64" s="16"/>
      <c r="M64" s="16"/>
      <c r="N64" s="16"/>
      <c r="O64" s="16"/>
      <c r="P64" s="16"/>
      <c r="Q64" s="16"/>
      <c r="R64" s="191"/>
      <c r="S64" s="225">
        <v>43891</v>
      </c>
      <c r="T64" s="259">
        <v>379490.25</v>
      </c>
      <c r="U64" s="190">
        <v>466.57</v>
      </c>
      <c r="V64" s="16">
        <v>0.01</v>
      </c>
      <c r="W64" s="16">
        <v>0</v>
      </c>
      <c r="X64" s="16">
        <v>0</v>
      </c>
      <c r="Y64" s="16"/>
      <c r="Z64" s="16">
        <v>525</v>
      </c>
      <c r="AA64" s="16">
        <v>220</v>
      </c>
      <c r="AB64" s="16">
        <v>1.65</v>
      </c>
      <c r="AC64" s="191">
        <v>436.09</v>
      </c>
      <c r="AD64" s="16">
        <v>992.97</v>
      </c>
      <c r="AE64" s="16">
        <v>0</v>
      </c>
      <c r="AF64" s="16">
        <v>6.47</v>
      </c>
      <c r="AG64" s="16">
        <v>149862.57</v>
      </c>
      <c r="AH64" s="191">
        <v>1700.39</v>
      </c>
      <c r="AI64" s="190">
        <v>1249.49</v>
      </c>
      <c r="AJ64" s="16">
        <v>0</v>
      </c>
      <c r="AK64" s="16">
        <v>4.1900000000000004</v>
      </c>
      <c r="AL64" s="16"/>
      <c r="AM64" s="16">
        <v>16.41</v>
      </c>
      <c r="AN64" s="16"/>
      <c r="AO64" s="16">
        <v>795.13</v>
      </c>
      <c r="AP64" s="16">
        <v>567.95000000000005</v>
      </c>
      <c r="AQ64" s="16">
        <v>1135.9000000000001</v>
      </c>
      <c r="AR64" s="16">
        <v>454.36</v>
      </c>
      <c r="AS64" s="16">
        <v>62484.3</v>
      </c>
      <c r="AT64" s="191">
        <v>0</v>
      </c>
      <c r="AU64" s="16"/>
      <c r="AV64" s="16"/>
    </row>
    <row r="65" spans="1:48" s="229" customFormat="1">
      <c r="A65" s="225">
        <v>43922</v>
      </c>
      <c r="B65" s="190">
        <f t="shared" si="2"/>
        <v>167566.90000000002</v>
      </c>
      <c r="C65" s="8">
        <f>(SUM(B62:B65)/SUM(B50:B53))-1</f>
        <v>-1.767112905662982E-2</v>
      </c>
      <c r="D65" s="259">
        <v>275253.59000000003</v>
      </c>
      <c r="E65" s="16"/>
      <c r="F65" s="16"/>
      <c r="G65" s="16"/>
      <c r="H65" s="16"/>
      <c r="I65" s="16"/>
      <c r="J65" s="16"/>
      <c r="K65" s="16"/>
      <c r="L65" s="16"/>
      <c r="M65" s="16"/>
      <c r="N65" s="16"/>
      <c r="O65" s="16"/>
      <c r="P65" s="16"/>
      <c r="Q65" s="16"/>
      <c r="R65" s="191"/>
      <c r="S65" s="225">
        <v>43922</v>
      </c>
      <c r="T65" s="259">
        <v>107686.69</v>
      </c>
      <c r="U65" s="190">
        <v>358.01</v>
      </c>
      <c r="V65" s="16">
        <v>0</v>
      </c>
      <c r="W65" s="16">
        <v>0</v>
      </c>
      <c r="X65" s="16">
        <v>0</v>
      </c>
      <c r="Y65" s="16"/>
      <c r="Z65" s="16">
        <v>0</v>
      </c>
      <c r="AA65" s="16">
        <v>100</v>
      </c>
      <c r="AB65" s="16">
        <v>2.4</v>
      </c>
      <c r="AC65" s="191">
        <v>2582.12</v>
      </c>
      <c r="AD65" s="16">
        <v>6.96</v>
      </c>
      <c r="AE65" s="16">
        <v>14.4</v>
      </c>
      <c r="AF65" s="16">
        <v>0.43</v>
      </c>
      <c r="AG65" s="16">
        <v>20993.77</v>
      </c>
      <c r="AH65" s="191">
        <v>12.91</v>
      </c>
      <c r="AI65" s="190">
        <v>0</v>
      </c>
      <c r="AJ65" s="16">
        <v>0</v>
      </c>
      <c r="AK65" s="16">
        <v>3539.04</v>
      </c>
      <c r="AL65" s="16"/>
      <c r="AM65" s="16">
        <v>39.36</v>
      </c>
      <c r="AN65" s="16"/>
      <c r="AO65" s="16">
        <v>0</v>
      </c>
      <c r="AP65" s="16">
        <v>0</v>
      </c>
      <c r="AQ65" s="16">
        <v>0</v>
      </c>
      <c r="AR65" s="16">
        <v>0</v>
      </c>
      <c r="AS65" s="16">
        <v>1547.64</v>
      </c>
      <c r="AT65" s="191">
        <v>16.64</v>
      </c>
      <c r="AU65" s="16"/>
      <c r="AV65" s="16"/>
    </row>
    <row r="66" spans="1:48" s="229" customFormat="1">
      <c r="A66" s="225">
        <v>43952</v>
      </c>
      <c r="B66" s="190">
        <f t="shared" si="2"/>
        <v>184768.97999999998</v>
      </c>
      <c r="C66" s="8">
        <f>(SUM(B62:B66)/SUM(B50:B54))-1</f>
        <v>1.1635051825007632</v>
      </c>
      <c r="D66" s="259">
        <v>292336.5</v>
      </c>
      <c r="E66" s="16"/>
      <c r="F66" s="16"/>
      <c r="G66" s="16"/>
      <c r="H66" s="16"/>
      <c r="I66" s="16"/>
      <c r="J66" s="16"/>
      <c r="K66" s="16"/>
      <c r="L66" s="16"/>
      <c r="M66" s="16"/>
      <c r="N66" s="16"/>
      <c r="O66" s="16"/>
      <c r="P66" s="16"/>
      <c r="Q66" s="16"/>
      <c r="R66" s="191"/>
      <c r="S66" s="225">
        <v>43952</v>
      </c>
      <c r="T66" s="259">
        <v>107567.52</v>
      </c>
      <c r="U66" s="190">
        <v>276.77999999999997</v>
      </c>
      <c r="V66" s="16">
        <v>25.25</v>
      </c>
      <c r="W66" s="16">
        <v>0</v>
      </c>
      <c r="X66" s="16">
        <v>0</v>
      </c>
      <c r="Y66" s="16"/>
      <c r="Z66" s="16">
        <v>0</v>
      </c>
      <c r="AA66" s="16">
        <v>2.79</v>
      </c>
      <c r="AB66" s="16">
        <v>0</v>
      </c>
      <c r="AC66" s="191">
        <v>2129.7800000000002</v>
      </c>
      <c r="AD66" s="16">
        <v>58.57</v>
      </c>
      <c r="AE66" s="16">
        <v>11.82</v>
      </c>
      <c r="AF66" s="16">
        <v>10.54</v>
      </c>
      <c r="AG66" s="16">
        <v>25394.03</v>
      </c>
      <c r="AH66" s="191">
        <v>1156.94</v>
      </c>
      <c r="AI66" s="190">
        <v>0</v>
      </c>
      <c r="AJ66" s="16">
        <v>0</v>
      </c>
      <c r="AK66" s="16">
        <v>0.35</v>
      </c>
      <c r="AL66" s="16"/>
      <c r="AM66" s="16">
        <v>5.26</v>
      </c>
      <c r="AN66" s="16"/>
      <c r="AO66" s="16">
        <v>493.79</v>
      </c>
      <c r="AP66" s="16">
        <v>0</v>
      </c>
      <c r="AQ66" s="16">
        <v>740.68</v>
      </c>
      <c r="AR66" s="16">
        <v>0</v>
      </c>
      <c r="AS66" s="16">
        <v>1090.44</v>
      </c>
      <c r="AT66" s="191">
        <v>0</v>
      </c>
      <c r="AU66" s="16"/>
      <c r="AV66" s="16"/>
    </row>
    <row r="67" spans="1:48" s="229" customFormat="1">
      <c r="A67" s="225">
        <v>43983</v>
      </c>
      <c r="B67" s="190">
        <f t="shared" si="2"/>
        <v>54538.48000000001</v>
      </c>
      <c r="C67" s="8">
        <f>(SUM(B62:B67)/SUM(B50:B55))-1</f>
        <v>3.4042873004132099</v>
      </c>
      <c r="D67" s="259">
        <v>226233.01</v>
      </c>
      <c r="E67" s="16"/>
      <c r="F67" s="16"/>
      <c r="G67" s="16"/>
      <c r="H67" s="16"/>
      <c r="I67" s="16"/>
      <c r="J67" s="16"/>
      <c r="K67" s="16"/>
      <c r="L67" s="16"/>
      <c r="M67" s="16"/>
      <c r="N67" s="16"/>
      <c r="O67" s="16"/>
      <c r="P67" s="16"/>
      <c r="Q67" s="16"/>
      <c r="R67" s="191"/>
      <c r="S67" s="225">
        <v>43983</v>
      </c>
      <c r="T67" s="259">
        <v>171694.53</v>
      </c>
      <c r="U67" s="190">
        <v>337.63</v>
      </c>
      <c r="V67" s="16">
        <v>0</v>
      </c>
      <c r="W67" s="16">
        <v>41.21</v>
      </c>
      <c r="X67" s="16">
        <v>0</v>
      </c>
      <c r="Y67" s="16"/>
      <c r="Z67" s="16">
        <v>18.399999999999999</v>
      </c>
      <c r="AA67" s="16">
        <v>170</v>
      </c>
      <c r="AB67" s="16">
        <v>39020.36</v>
      </c>
      <c r="AC67" s="191">
        <v>2064.4299999999998</v>
      </c>
      <c r="AD67" s="16">
        <v>89.18</v>
      </c>
      <c r="AE67" s="16">
        <v>21.37</v>
      </c>
      <c r="AF67" s="16">
        <v>7.93</v>
      </c>
      <c r="AG67" s="16">
        <v>95783.039999999994</v>
      </c>
      <c r="AH67" s="191">
        <v>1814.9</v>
      </c>
      <c r="AI67" s="190">
        <v>875.16</v>
      </c>
      <c r="AJ67" s="16">
        <v>0</v>
      </c>
      <c r="AK67" s="16">
        <v>35522.42</v>
      </c>
      <c r="AL67" s="16"/>
      <c r="AM67" s="16">
        <v>0</v>
      </c>
      <c r="AN67" s="16"/>
      <c r="AO67" s="16">
        <v>1217.6199999999999</v>
      </c>
      <c r="AP67" s="16">
        <v>365.29</v>
      </c>
      <c r="AQ67" s="16">
        <v>684.91</v>
      </c>
      <c r="AR67" s="16">
        <v>1372.1</v>
      </c>
      <c r="AS67" s="16">
        <v>421.35</v>
      </c>
      <c r="AT67" s="191">
        <v>0</v>
      </c>
      <c r="AU67" s="16"/>
      <c r="AV67" s="16"/>
    </row>
    <row r="68" spans="1:48" s="229" customFormat="1">
      <c r="A68" s="225">
        <v>44013</v>
      </c>
      <c r="B68" s="190">
        <f t="shared" si="2"/>
        <v>101445.03999999998</v>
      </c>
      <c r="C68" s="8">
        <f>(SUM(B62:B68)/SUM(B50:B56))-1</f>
        <v>5.1759066058073833</v>
      </c>
      <c r="D68" s="259">
        <v>244962.86</v>
      </c>
      <c r="E68" s="16"/>
      <c r="F68" s="16"/>
      <c r="G68" s="16"/>
      <c r="H68" s="16"/>
      <c r="I68" s="16"/>
      <c r="J68" s="16"/>
      <c r="K68" s="16"/>
      <c r="L68" s="16"/>
      <c r="M68" s="16"/>
      <c r="N68" s="16"/>
      <c r="O68" s="16"/>
      <c r="P68" s="16"/>
      <c r="Q68" s="16"/>
      <c r="R68" s="191"/>
      <c r="S68" s="225">
        <v>44013</v>
      </c>
      <c r="T68" s="259">
        <v>143517.82</v>
      </c>
      <c r="U68" s="190">
        <v>324.64999999999998</v>
      </c>
      <c r="V68" s="16">
        <v>22313.79</v>
      </c>
      <c r="W68" s="16">
        <v>235.77</v>
      </c>
      <c r="X68" s="16">
        <v>0</v>
      </c>
      <c r="Y68" s="16"/>
      <c r="Z68" s="16">
        <v>0</v>
      </c>
      <c r="AA68" s="16">
        <v>0</v>
      </c>
      <c r="AB68" s="16">
        <v>34433.15</v>
      </c>
      <c r="AC68" s="191">
        <v>813.72</v>
      </c>
      <c r="AD68" s="16">
        <v>345.95</v>
      </c>
      <c r="AE68" s="16">
        <v>7.0000000000000007E-2</v>
      </c>
      <c r="AF68" s="16">
        <v>913.92</v>
      </c>
      <c r="AG68" s="16">
        <v>19908.14</v>
      </c>
      <c r="AH68" s="191">
        <v>21.88</v>
      </c>
      <c r="AI68" s="190">
        <v>0</v>
      </c>
      <c r="AJ68" s="16">
        <v>0</v>
      </c>
      <c r="AK68" s="16">
        <v>3486.65</v>
      </c>
      <c r="AL68" s="16"/>
      <c r="AM68" s="16">
        <v>3.81</v>
      </c>
      <c r="AN68" s="16"/>
      <c r="AO68" s="16">
        <v>0</v>
      </c>
      <c r="AP68" s="16">
        <v>0</v>
      </c>
      <c r="AQ68" s="16">
        <v>5754.11</v>
      </c>
      <c r="AR68" s="16">
        <v>0</v>
      </c>
      <c r="AS68" s="16">
        <v>4321.0200000000004</v>
      </c>
      <c r="AT68" s="191">
        <v>16.64</v>
      </c>
      <c r="AU68" s="16"/>
      <c r="AV68" s="16"/>
    </row>
    <row r="69" spans="1:48" s="229" customFormat="1">
      <c r="A69" s="225">
        <v>44044</v>
      </c>
      <c r="B69" s="190">
        <f t="shared" si="2"/>
        <v>-26051.83</v>
      </c>
      <c r="C69" s="8">
        <f>(SUM(B62:B69)/SUM(B50:B57))-1</f>
        <v>3.1005924747389306</v>
      </c>
      <c r="D69" s="259">
        <v>75007.41</v>
      </c>
      <c r="E69" s="16"/>
      <c r="F69" s="16"/>
      <c r="G69" s="16"/>
      <c r="H69" s="16"/>
      <c r="I69" s="16"/>
      <c r="J69" s="16"/>
      <c r="K69" s="16"/>
      <c r="L69" s="16"/>
      <c r="M69" s="16"/>
      <c r="N69" s="16"/>
      <c r="O69" s="16"/>
      <c r="P69" s="16"/>
      <c r="Q69" s="16"/>
      <c r="R69" s="191"/>
      <c r="S69" s="225">
        <v>44044</v>
      </c>
      <c r="T69" s="259">
        <v>101059.24</v>
      </c>
      <c r="U69" s="190">
        <v>775.68</v>
      </c>
      <c r="V69" s="16">
        <v>0</v>
      </c>
      <c r="W69" s="16">
        <v>286.29000000000002</v>
      </c>
      <c r="X69" s="16">
        <v>2.2599999999999998</v>
      </c>
      <c r="Y69" s="16"/>
      <c r="Z69" s="16">
        <v>132</v>
      </c>
      <c r="AA69" s="16">
        <v>40</v>
      </c>
      <c r="AB69" s="16">
        <v>0</v>
      </c>
      <c r="AC69" s="191">
        <v>767.76</v>
      </c>
      <c r="AD69" s="16">
        <v>174.21</v>
      </c>
      <c r="AE69" s="16">
        <v>43.01</v>
      </c>
      <c r="AF69" s="16">
        <v>0.4</v>
      </c>
      <c r="AG69" s="16">
        <v>31973.39</v>
      </c>
      <c r="AH69" s="191">
        <v>1125.3399999999999</v>
      </c>
      <c r="AI69" s="190">
        <v>281.07</v>
      </c>
      <c r="AJ69" s="16">
        <v>0</v>
      </c>
      <c r="AK69" s="16">
        <v>0</v>
      </c>
      <c r="AL69" s="16"/>
      <c r="AM69" s="16">
        <v>1.6</v>
      </c>
      <c r="AN69" s="16"/>
      <c r="AO69" s="16">
        <v>517.75</v>
      </c>
      <c r="AP69" s="16">
        <v>295.87</v>
      </c>
      <c r="AQ69" s="16">
        <v>2327.64</v>
      </c>
      <c r="AR69" s="16">
        <v>739.66</v>
      </c>
      <c r="AS69" s="16">
        <v>31377.98</v>
      </c>
      <c r="AT69" s="191">
        <v>0</v>
      </c>
      <c r="AU69" s="16"/>
      <c r="AV69" s="16"/>
    </row>
    <row r="70" spans="1:48" s="229" customFormat="1">
      <c r="A70" s="225">
        <v>44075</v>
      </c>
      <c r="B70" s="190">
        <f t="shared" si="2"/>
        <v>69784.77</v>
      </c>
      <c r="C70" s="8">
        <f>(SUM(B62:B70)/SUM(B50:B58))-1</f>
        <v>1.9285355406262856</v>
      </c>
      <c r="D70" s="259">
        <v>169351.5</v>
      </c>
      <c r="E70" s="16"/>
      <c r="F70" s="16"/>
      <c r="G70" s="16"/>
      <c r="H70" s="16"/>
      <c r="I70" s="16"/>
      <c r="J70" s="16"/>
      <c r="K70" s="16"/>
      <c r="L70" s="16"/>
      <c r="M70" s="16"/>
      <c r="N70" s="16"/>
      <c r="O70" s="16"/>
      <c r="P70" s="16"/>
      <c r="Q70" s="16"/>
      <c r="R70" s="191"/>
      <c r="S70" s="225">
        <v>44075</v>
      </c>
      <c r="T70" s="259">
        <v>99566.73</v>
      </c>
      <c r="U70" s="190">
        <v>1336.44</v>
      </c>
      <c r="V70" s="16">
        <v>0</v>
      </c>
      <c r="W70" s="16">
        <v>40.82</v>
      </c>
      <c r="X70" s="16">
        <v>0</v>
      </c>
      <c r="Y70" s="16"/>
      <c r="Z70" s="16">
        <v>0</v>
      </c>
      <c r="AA70" s="16">
        <v>0</v>
      </c>
      <c r="AB70" s="16">
        <v>0</v>
      </c>
      <c r="AC70" s="191">
        <v>584.07000000000005</v>
      </c>
      <c r="AD70" s="16">
        <v>248.56</v>
      </c>
      <c r="AE70" s="16">
        <v>95.12</v>
      </c>
      <c r="AF70" s="16">
        <v>0.71</v>
      </c>
      <c r="AG70" s="16">
        <v>64784.97</v>
      </c>
      <c r="AH70" s="191">
        <v>1176.22</v>
      </c>
      <c r="AI70" s="190">
        <v>356.23</v>
      </c>
      <c r="AJ70" s="16">
        <v>0</v>
      </c>
      <c r="AK70" s="16">
        <v>1715.13</v>
      </c>
      <c r="AL70" s="16"/>
      <c r="AM70" s="16">
        <v>7.61</v>
      </c>
      <c r="AN70" s="16"/>
      <c r="AO70" s="16">
        <v>0</v>
      </c>
      <c r="AP70" s="16">
        <v>0</v>
      </c>
      <c r="AQ70" s="16">
        <v>0</v>
      </c>
      <c r="AR70" s="16">
        <v>615.30999999999995</v>
      </c>
      <c r="AS70" s="16">
        <v>311.8</v>
      </c>
      <c r="AT70" s="191">
        <v>2.25</v>
      </c>
      <c r="AU70" s="16"/>
      <c r="AV70" s="16"/>
    </row>
    <row r="71" spans="1:48" s="229" customFormat="1">
      <c r="A71" s="225">
        <v>44105</v>
      </c>
      <c r="B71" s="190">
        <f t="shared" si="2"/>
        <v>25847.890000000014</v>
      </c>
      <c r="C71" s="8">
        <f>(SUM(B62:B71)/SUM(B50:B59))-1</f>
        <v>1.1154703287116763</v>
      </c>
      <c r="D71" s="259">
        <v>147745.04</v>
      </c>
      <c r="E71" s="16"/>
      <c r="F71" s="16"/>
      <c r="G71" s="16"/>
      <c r="H71" s="16"/>
      <c r="I71" s="16"/>
      <c r="J71" s="16"/>
      <c r="K71" s="16"/>
      <c r="L71" s="16"/>
      <c r="M71" s="16"/>
      <c r="N71" s="16"/>
      <c r="O71" s="16"/>
      <c r="P71" s="16"/>
      <c r="Q71" s="16"/>
      <c r="R71" s="191"/>
      <c r="S71" s="225">
        <v>44105</v>
      </c>
      <c r="T71" s="259">
        <v>121897.15</v>
      </c>
      <c r="U71" s="190">
        <v>3441.44</v>
      </c>
      <c r="V71" s="16">
        <v>2.8</v>
      </c>
      <c r="W71" s="16">
        <v>0.7</v>
      </c>
      <c r="X71" s="16">
        <v>1.51</v>
      </c>
      <c r="Y71" s="16"/>
      <c r="Z71" s="16">
        <v>267.64</v>
      </c>
      <c r="AA71" s="16">
        <v>165.12</v>
      </c>
      <c r="AB71" s="16">
        <v>0</v>
      </c>
      <c r="AC71" s="191">
        <v>889.5</v>
      </c>
      <c r="AD71" s="16">
        <v>142.5</v>
      </c>
      <c r="AE71" s="16">
        <v>0</v>
      </c>
      <c r="AF71" s="16">
        <v>11.38</v>
      </c>
      <c r="AG71" s="16">
        <v>55594.75</v>
      </c>
      <c r="AH71" s="191">
        <v>17262.509999999998</v>
      </c>
      <c r="AI71" s="190">
        <v>0.21</v>
      </c>
      <c r="AJ71" s="16">
        <v>357.3</v>
      </c>
      <c r="AK71" s="16">
        <v>4662.92</v>
      </c>
      <c r="AL71" s="16"/>
      <c r="AM71" s="16">
        <v>5.51</v>
      </c>
      <c r="AN71" s="16"/>
      <c r="AO71" s="16">
        <v>0</v>
      </c>
      <c r="AP71" s="16">
        <v>0</v>
      </c>
      <c r="AQ71" s="16">
        <v>1480.22</v>
      </c>
      <c r="AR71" s="16">
        <v>0</v>
      </c>
      <c r="AS71" s="16">
        <v>365.4</v>
      </c>
      <c r="AT71" s="191">
        <v>0</v>
      </c>
      <c r="AU71" s="16"/>
      <c r="AV71" s="16"/>
    </row>
    <row r="72" spans="1:48" s="229" customFormat="1">
      <c r="A72" s="225">
        <v>44136</v>
      </c>
      <c r="B72" s="190">
        <f t="shared" si="2"/>
        <v>202041.52999999997</v>
      </c>
      <c r="C72" s="8">
        <f>(SUM(B62:B72)/SUM(B50:B60))-1</f>
        <v>1.3535558284710878</v>
      </c>
      <c r="D72" s="259">
        <v>264326.71999999997</v>
      </c>
      <c r="E72" s="16"/>
      <c r="F72" s="16"/>
      <c r="G72" s="16"/>
      <c r="H72" s="16"/>
      <c r="I72" s="16"/>
      <c r="J72" s="16"/>
      <c r="K72" s="16"/>
      <c r="L72" s="16"/>
      <c r="M72" s="16"/>
      <c r="N72" s="16"/>
      <c r="O72" s="16"/>
      <c r="P72" s="16"/>
      <c r="Q72" s="16"/>
      <c r="R72" s="191"/>
      <c r="S72" s="225">
        <v>44136</v>
      </c>
      <c r="T72" s="259">
        <v>62285.19</v>
      </c>
      <c r="U72" s="190">
        <v>1499.46</v>
      </c>
      <c r="V72" s="16">
        <v>1.47</v>
      </c>
      <c r="W72" s="16">
        <v>489.78</v>
      </c>
      <c r="X72" s="16">
        <v>0</v>
      </c>
      <c r="Y72" s="16"/>
      <c r="Z72" s="16">
        <v>150.47</v>
      </c>
      <c r="AA72" s="16">
        <v>234</v>
      </c>
      <c r="AB72" s="16">
        <v>16.68</v>
      </c>
      <c r="AC72" s="191">
        <v>2980.18</v>
      </c>
      <c r="AD72" s="16">
        <v>127.47</v>
      </c>
      <c r="AE72" s="16">
        <v>15.24</v>
      </c>
      <c r="AF72" s="16">
        <v>4.93</v>
      </c>
      <c r="AG72" s="16">
        <v>48053.64</v>
      </c>
      <c r="AH72" s="191">
        <v>45.48</v>
      </c>
      <c r="AI72" s="190">
        <v>0</v>
      </c>
      <c r="AJ72" s="16">
        <v>0</v>
      </c>
      <c r="AK72" s="16">
        <v>3602.09</v>
      </c>
      <c r="AL72" s="16"/>
      <c r="AM72" s="16">
        <v>1.83</v>
      </c>
      <c r="AN72" s="16"/>
      <c r="AO72" s="16">
        <v>0</v>
      </c>
      <c r="AP72" s="16">
        <v>0</v>
      </c>
      <c r="AQ72" s="16">
        <v>898.88</v>
      </c>
      <c r="AR72" s="16">
        <v>0</v>
      </c>
      <c r="AS72" s="16">
        <v>1101.21</v>
      </c>
      <c r="AT72" s="191">
        <v>0</v>
      </c>
      <c r="AU72" s="16"/>
      <c r="AV72" s="16"/>
    </row>
    <row r="73" spans="1:48" s="235" customFormat="1" ht="17.25" thickBot="1">
      <c r="A73" s="230">
        <v>44166</v>
      </c>
      <c r="B73" s="190">
        <f t="shared" si="2"/>
        <v>94137.440000000017</v>
      </c>
      <c r="C73" s="8">
        <f>(SUM(B62:B73)/SUM(B50:B61))-1</f>
        <v>0.95555800875510255</v>
      </c>
      <c r="D73" s="528">
        <v>206759.45</v>
      </c>
      <c r="E73" s="41"/>
      <c r="F73" s="41"/>
      <c r="G73" s="41"/>
      <c r="H73" s="41"/>
      <c r="I73" s="41"/>
      <c r="J73" s="41"/>
      <c r="K73" s="41"/>
      <c r="L73" s="41"/>
      <c r="M73" s="41"/>
      <c r="N73" s="41"/>
      <c r="O73" s="41"/>
      <c r="P73" s="41"/>
      <c r="Q73" s="41"/>
      <c r="R73" s="195"/>
      <c r="S73" s="230">
        <v>44166</v>
      </c>
      <c r="T73" s="528">
        <v>112622.01</v>
      </c>
      <c r="U73" s="194">
        <v>1302.69</v>
      </c>
      <c r="V73" s="41">
        <v>2.48</v>
      </c>
      <c r="W73" s="41">
        <v>2571.6799999999998</v>
      </c>
      <c r="X73" s="41">
        <v>0</v>
      </c>
      <c r="Y73" s="41"/>
      <c r="Z73" s="41">
        <v>360.4</v>
      </c>
      <c r="AA73" s="41">
        <v>130</v>
      </c>
      <c r="AB73" s="41">
        <v>0</v>
      </c>
      <c r="AC73" s="195">
        <v>2435.7399999999998</v>
      </c>
      <c r="AD73" s="41">
        <v>174.15</v>
      </c>
      <c r="AE73" s="41">
        <v>0</v>
      </c>
      <c r="AF73" s="41">
        <v>15.52</v>
      </c>
      <c r="AG73" s="41">
        <v>93991.95</v>
      </c>
      <c r="AH73" s="195">
        <v>22.3</v>
      </c>
      <c r="AI73" s="194">
        <v>4613.3900000000003</v>
      </c>
      <c r="AJ73" s="41">
        <v>0</v>
      </c>
      <c r="AK73" s="41">
        <v>4713.47</v>
      </c>
      <c r="AL73" s="41"/>
      <c r="AM73" s="41">
        <v>5.66</v>
      </c>
      <c r="AN73" s="41"/>
      <c r="AO73" s="41">
        <v>0</v>
      </c>
      <c r="AP73" s="41">
        <v>0</v>
      </c>
      <c r="AQ73" s="41">
        <v>0.65</v>
      </c>
      <c r="AR73" s="41">
        <v>0</v>
      </c>
      <c r="AS73" s="41">
        <v>0</v>
      </c>
      <c r="AT73" s="195">
        <v>0</v>
      </c>
      <c r="AU73" s="41"/>
      <c r="AV73" s="41"/>
    </row>
    <row r="74" spans="1:48">
      <c r="A74" s="225">
        <v>44197</v>
      </c>
      <c r="B74" s="186">
        <f t="shared" ref="B74:B79" si="3">D74-T74</f>
        <v>65781.159999999974</v>
      </c>
      <c r="C74" s="20">
        <f>(SUM(B74)/SUM(B62))-1</f>
        <v>-2.7123950771388072E-2</v>
      </c>
      <c r="D74" s="259">
        <v>375692.05</v>
      </c>
      <c r="F74" s="16"/>
      <c r="G74" s="16"/>
      <c r="H74" s="16"/>
      <c r="I74" s="16"/>
      <c r="J74" s="16"/>
      <c r="K74" s="16"/>
      <c r="L74" s="16"/>
      <c r="M74" s="16"/>
      <c r="N74" s="16"/>
      <c r="O74" s="16"/>
      <c r="P74" s="16"/>
      <c r="Q74" s="16"/>
      <c r="R74" s="191"/>
      <c r="S74" s="225">
        <v>44197</v>
      </c>
      <c r="T74" s="259">
        <v>309910.89</v>
      </c>
      <c r="U74" s="190">
        <v>1002.93</v>
      </c>
      <c r="V74" s="16"/>
      <c r="W74" s="16">
        <v>5113.0200000000004</v>
      </c>
      <c r="X74" s="16"/>
      <c r="Y74" s="16">
        <v>0.41</v>
      </c>
      <c r="Z74" s="16">
        <v>0</v>
      </c>
      <c r="AA74" s="16">
        <v>0</v>
      </c>
      <c r="AB74" s="16"/>
      <c r="AC74" s="191">
        <v>1717.58</v>
      </c>
      <c r="AD74" s="16">
        <v>29.96</v>
      </c>
      <c r="AE74" s="16">
        <v>27.46</v>
      </c>
      <c r="AF74" s="16">
        <v>5.12</v>
      </c>
      <c r="AG74" s="16">
        <v>149881.01</v>
      </c>
      <c r="AH74" s="191">
        <v>47934.559999999998</v>
      </c>
      <c r="AI74" s="190">
        <v>6041.88</v>
      </c>
      <c r="AJ74" s="16">
        <v>32453.96</v>
      </c>
      <c r="AK74" s="16">
        <v>19108.849999999999</v>
      </c>
      <c r="AL74" s="16">
        <v>0</v>
      </c>
      <c r="AM74" s="16">
        <v>3.75</v>
      </c>
      <c r="AN74" s="16">
        <v>0</v>
      </c>
      <c r="AO74" s="16">
        <v>5664.29</v>
      </c>
      <c r="AP74" s="16">
        <v>8181.71</v>
      </c>
      <c r="AQ74" s="16">
        <v>0.48</v>
      </c>
      <c r="AR74" s="16">
        <v>10699.19</v>
      </c>
      <c r="AS74" s="16">
        <v>20226.78</v>
      </c>
      <c r="AT74" s="191">
        <v>0</v>
      </c>
      <c r="AV74" s="16"/>
    </row>
    <row r="75" spans="1:48">
      <c r="A75" s="225">
        <v>44228</v>
      </c>
      <c r="B75" s="190">
        <f t="shared" si="3"/>
        <v>112229.56000000003</v>
      </c>
      <c r="C75" s="8">
        <f>(SUM(B74:B75)/SUM(B62:B63))-1</f>
        <v>0.60528333663839473</v>
      </c>
      <c r="D75" s="259">
        <v>306039.71000000002</v>
      </c>
      <c r="F75" s="16"/>
      <c r="G75" s="16"/>
      <c r="H75" s="16"/>
      <c r="I75" s="16"/>
      <c r="J75" s="16"/>
      <c r="K75" s="16"/>
      <c r="L75" s="16"/>
      <c r="M75" s="16"/>
      <c r="N75" s="16"/>
      <c r="O75" s="16"/>
      <c r="P75" s="16"/>
      <c r="Q75" s="16"/>
      <c r="R75" s="191"/>
      <c r="S75" s="225">
        <v>44228</v>
      </c>
      <c r="T75" s="259">
        <v>193810.15</v>
      </c>
      <c r="U75" s="190">
        <v>625.16</v>
      </c>
      <c r="V75" s="16"/>
      <c r="W75" s="16">
        <v>5072.78</v>
      </c>
      <c r="X75" s="16"/>
      <c r="Y75" s="16">
        <v>4842.1000000000004</v>
      </c>
      <c r="Z75" s="16">
        <v>371</v>
      </c>
      <c r="AA75" s="16">
        <v>100</v>
      </c>
      <c r="AB75" s="16"/>
      <c r="AC75" s="191">
        <v>7743.06</v>
      </c>
      <c r="AD75" s="16">
        <v>178.52</v>
      </c>
      <c r="AE75" s="16">
        <v>31.16</v>
      </c>
      <c r="AF75" s="16">
        <v>0.05</v>
      </c>
      <c r="AG75" s="16">
        <v>58580.3</v>
      </c>
      <c r="AH75" s="191">
        <v>41285.53</v>
      </c>
      <c r="AI75" s="190">
        <v>0</v>
      </c>
      <c r="AJ75" s="16">
        <v>0.02</v>
      </c>
      <c r="AK75" s="16">
        <v>38986.78</v>
      </c>
      <c r="AL75" s="16">
        <v>0</v>
      </c>
      <c r="AM75" s="16">
        <v>2.52</v>
      </c>
      <c r="AN75" s="16">
        <v>0</v>
      </c>
      <c r="AO75" s="16">
        <v>0</v>
      </c>
      <c r="AP75" s="16">
        <v>0</v>
      </c>
      <c r="AQ75" s="16">
        <v>0</v>
      </c>
      <c r="AR75" s="16">
        <v>0</v>
      </c>
      <c r="AS75" s="16">
        <v>35152.01</v>
      </c>
      <c r="AT75" s="191">
        <v>0</v>
      </c>
      <c r="AV75" s="16"/>
    </row>
    <row r="76" spans="1:48">
      <c r="A76" s="225">
        <v>44256</v>
      </c>
      <c r="B76" s="190">
        <f t="shared" si="3"/>
        <v>-76406.559999999998</v>
      </c>
      <c r="C76" s="8">
        <f>(SUM(B74:B76)/SUM(B62:B64))-1</f>
        <v>-0.38767041697153815</v>
      </c>
      <c r="D76" s="259">
        <v>147311.99</v>
      </c>
      <c r="F76" s="16"/>
      <c r="G76" s="16"/>
      <c r="H76" s="16"/>
      <c r="I76" s="16"/>
      <c r="J76" s="16"/>
      <c r="K76" s="16"/>
      <c r="L76" s="16"/>
      <c r="M76" s="16"/>
      <c r="N76" s="16"/>
      <c r="O76" s="16"/>
      <c r="P76" s="16"/>
      <c r="Q76" s="16"/>
      <c r="R76" s="191"/>
      <c r="S76" s="225">
        <v>44256</v>
      </c>
      <c r="T76" s="259">
        <v>223718.55</v>
      </c>
      <c r="U76" s="190">
        <v>807.39</v>
      </c>
      <c r="V76" s="16"/>
      <c r="W76" s="16">
        <v>41.1</v>
      </c>
      <c r="X76" s="16"/>
      <c r="Y76" s="16">
        <v>1.6</v>
      </c>
      <c r="Z76" s="16">
        <v>0.9</v>
      </c>
      <c r="AA76" s="16">
        <v>100</v>
      </c>
      <c r="AB76" s="16"/>
      <c r="AC76" s="191">
        <v>3869.42</v>
      </c>
      <c r="AD76" s="16">
        <v>45.73</v>
      </c>
      <c r="AE76" s="16">
        <v>18.899999999999999</v>
      </c>
      <c r="AF76" s="16">
        <v>16.71</v>
      </c>
      <c r="AG76" s="16">
        <v>110434.12</v>
      </c>
      <c r="AH76" s="191">
        <v>42230.06</v>
      </c>
      <c r="AI76" s="190">
        <v>5034.8999999999996</v>
      </c>
      <c r="AJ76" s="16">
        <v>0</v>
      </c>
      <c r="AK76" s="16">
        <v>15340</v>
      </c>
      <c r="AL76" s="16">
        <v>0</v>
      </c>
      <c r="AM76" s="16">
        <v>3.81</v>
      </c>
      <c r="AN76" s="16">
        <v>0</v>
      </c>
      <c r="AO76" s="16">
        <v>0</v>
      </c>
      <c r="AP76" s="16">
        <v>8181.71</v>
      </c>
      <c r="AQ76" s="16">
        <v>0</v>
      </c>
      <c r="AR76" s="16">
        <v>7570.56</v>
      </c>
      <c r="AS76" s="16">
        <v>29584.67</v>
      </c>
      <c r="AT76" s="191">
        <v>0</v>
      </c>
      <c r="AV76" s="16"/>
    </row>
    <row r="77" spans="1:48">
      <c r="A77" s="225">
        <v>44287</v>
      </c>
      <c r="B77" s="190">
        <f t="shared" si="3"/>
        <v>27614.949999999983</v>
      </c>
      <c r="C77" s="8">
        <f>(SUM(B74:B77)/SUM(B62:B65))-1</f>
        <v>-0.61253339268811713</v>
      </c>
      <c r="D77" s="259">
        <v>285571.90999999997</v>
      </c>
      <c r="F77" s="16"/>
      <c r="G77" s="16"/>
      <c r="H77" s="16"/>
      <c r="I77" s="16"/>
      <c r="J77" s="16"/>
      <c r="K77" s="16"/>
      <c r="L77" s="16"/>
      <c r="M77" s="16"/>
      <c r="N77" s="16"/>
      <c r="O77" s="16"/>
      <c r="P77" s="16"/>
      <c r="Q77" s="16"/>
      <c r="R77" s="191"/>
      <c r="S77" s="225">
        <v>44287</v>
      </c>
      <c r="T77" s="259">
        <v>257956.96</v>
      </c>
      <c r="U77" s="190">
        <v>553.5</v>
      </c>
      <c r="V77" s="16"/>
      <c r="W77" s="16">
        <v>0</v>
      </c>
      <c r="X77" s="16"/>
      <c r="Y77" s="16">
        <v>0</v>
      </c>
      <c r="Z77" s="16">
        <v>404.7</v>
      </c>
      <c r="AA77" s="16">
        <v>138.44</v>
      </c>
      <c r="AB77" s="16"/>
      <c r="AC77" s="191">
        <v>14035.88</v>
      </c>
      <c r="AD77" s="16">
        <v>239.51</v>
      </c>
      <c r="AE77" s="16">
        <v>1.78</v>
      </c>
      <c r="AF77" s="16">
        <v>0.57999999999999996</v>
      </c>
      <c r="AG77" s="16">
        <v>172287.54</v>
      </c>
      <c r="AH77" s="191">
        <v>24299.75</v>
      </c>
      <c r="AI77" s="190">
        <v>0</v>
      </c>
      <c r="AJ77" s="16">
        <v>0</v>
      </c>
      <c r="AK77" s="16">
        <v>0.61</v>
      </c>
      <c r="AL77" s="16">
        <v>0</v>
      </c>
      <c r="AM77" s="16">
        <v>2.72</v>
      </c>
      <c r="AN77" s="16">
        <v>2517.4499999999998</v>
      </c>
      <c r="AO77" s="16">
        <v>0</v>
      </c>
      <c r="AP77" s="16">
        <v>0</v>
      </c>
      <c r="AQ77" s="16">
        <v>32557.67</v>
      </c>
      <c r="AR77" s="16">
        <v>0</v>
      </c>
      <c r="AS77" s="16">
        <v>9566.31</v>
      </c>
      <c r="AT77" s="191">
        <v>0</v>
      </c>
      <c r="AV77" s="16"/>
    </row>
    <row r="78" spans="1:48">
      <c r="A78" s="225">
        <v>44317</v>
      </c>
      <c r="B78" s="190">
        <f t="shared" si="3"/>
        <v>-4996.390000000014</v>
      </c>
      <c r="C78" s="8">
        <f>(SUM(B74:B78)/SUM(B62:B66))-1</f>
        <v>-0.76031106319667008</v>
      </c>
      <c r="D78" s="259">
        <v>206520.58</v>
      </c>
      <c r="F78" s="16"/>
      <c r="G78" s="16"/>
      <c r="H78" s="16"/>
      <c r="I78" s="16"/>
      <c r="J78" s="16"/>
      <c r="K78" s="16"/>
      <c r="L78" s="16"/>
      <c r="M78" s="16"/>
      <c r="N78" s="16"/>
      <c r="O78" s="16"/>
      <c r="P78" s="16"/>
      <c r="Q78" s="16"/>
      <c r="R78" s="191"/>
      <c r="S78" s="225">
        <v>44317</v>
      </c>
      <c r="T78" s="259">
        <v>211516.97</v>
      </c>
      <c r="U78" s="190">
        <v>706.51</v>
      </c>
      <c r="V78" s="16"/>
      <c r="W78" s="16">
        <v>2607.29</v>
      </c>
      <c r="X78" s="16"/>
      <c r="Y78" s="16">
        <v>0</v>
      </c>
      <c r="Z78" s="16">
        <v>502.04</v>
      </c>
      <c r="AA78" s="16">
        <v>215</v>
      </c>
      <c r="AB78" s="16"/>
      <c r="AC78" s="191">
        <v>10127.18</v>
      </c>
      <c r="AD78" s="16">
        <v>279.27999999999997</v>
      </c>
      <c r="AE78" s="16">
        <v>0</v>
      </c>
      <c r="AF78" s="16">
        <v>39554.21</v>
      </c>
      <c r="AG78" s="16">
        <v>79724.28</v>
      </c>
      <c r="AH78" s="191">
        <v>64.12</v>
      </c>
      <c r="AI78" s="190">
        <v>14021.84</v>
      </c>
      <c r="AJ78" s="16">
        <v>0</v>
      </c>
      <c r="AK78" s="16">
        <v>1579.92</v>
      </c>
      <c r="AL78" s="16">
        <v>10069.799999999999</v>
      </c>
      <c r="AM78" s="16">
        <v>6299.38</v>
      </c>
      <c r="AN78" s="16">
        <v>0</v>
      </c>
      <c r="AO78" s="16">
        <v>7583.56</v>
      </c>
      <c r="AP78" s="16">
        <v>0.63</v>
      </c>
      <c r="AQ78" s="16">
        <v>0</v>
      </c>
      <c r="AR78" s="16">
        <v>6715.56</v>
      </c>
      <c r="AS78" s="16">
        <v>31229.78</v>
      </c>
      <c r="AT78" s="191">
        <v>0</v>
      </c>
      <c r="AV78" s="16"/>
    </row>
    <row r="79" spans="1:48">
      <c r="A79" s="225">
        <v>44348</v>
      </c>
      <c r="B79" s="190">
        <f t="shared" si="3"/>
        <v>-193677.45</v>
      </c>
      <c r="C79" s="8">
        <f>(SUM(B74:B79)/SUM(B62:B67))-1</f>
        <v>-1.1212537351506806</v>
      </c>
      <c r="D79" s="259">
        <v>230698</v>
      </c>
      <c r="F79" s="16"/>
      <c r="G79" s="16"/>
      <c r="H79" s="16"/>
      <c r="I79" s="16"/>
      <c r="J79" s="16"/>
      <c r="K79" s="16"/>
      <c r="L79" s="16"/>
      <c r="M79" s="16"/>
      <c r="N79" s="16"/>
      <c r="O79" s="16"/>
      <c r="P79" s="16"/>
      <c r="Q79" s="16"/>
      <c r="R79" s="191"/>
      <c r="S79" s="225">
        <v>44348</v>
      </c>
      <c r="T79" s="259">
        <v>424375.45</v>
      </c>
      <c r="U79" s="190">
        <v>576.98</v>
      </c>
      <c r="V79" s="16"/>
      <c r="W79" s="16">
        <v>9118.7199999999993</v>
      </c>
      <c r="X79" s="16"/>
      <c r="Y79" s="16">
        <v>1260.1300000000001</v>
      </c>
      <c r="Z79" s="16">
        <v>213.85</v>
      </c>
      <c r="AA79" s="16">
        <v>100</v>
      </c>
      <c r="AB79" s="16"/>
      <c r="AC79" s="191">
        <v>9101.07</v>
      </c>
      <c r="AD79" s="16">
        <v>465.51</v>
      </c>
      <c r="AE79" s="16">
        <v>10.75</v>
      </c>
      <c r="AF79" s="16">
        <v>13.33</v>
      </c>
      <c r="AG79" s="16">
        <v>317047.31</v>
      </c>
      <c r="AH79" s="191">
        <v>23.71</v>
      </c>
      <c r="AI79" s="190">
        <v>1653</v>
      </c>
      <c r="AJ79" s="16">
        <v>33614.22</v>
      </c>
      <c r="AK79" s="16">
        <v>0.23</v>
      </c>
      <c r="AL79" s="16">
        <v>10069.799999999999</v>
      </c>
      <c r="AM79" s="16">
        <v>2.61</v>
      </c>
      <c r="AN79" s="16">
        <v>3146.81</v>
      </c>
      <c r="AO79" s="16">
        <v>7552.35</v>
      </c>
      <c r="AP79" s="16">
        <v>0</v>
      </c>
      <c r="AQ79" s="16">
        <v>0</v>
      </c>
      <c r="AR79" s="16">
        <v>7552.35</v>
      </c>
      <c r="AS79" s="16">
        <v>19112.939999999999</v>
      </c>
      <c r="AT79" s="191">
        <v>16.64</v>
      </c>
      <c r="AV79" s="16"/>
    </row>
    <row r="80" spans="1:48">
      <c r="A80" s="225">
        <v>44378</v>
      </c>
      <c r="C80" s="8"/>
      <c r="F80" s="16"/>
      <c r="G80" s="16"/>
      <c r="H80" s="16"/>
      <c r="I80" s="16"/>
      <c r="J80" s="16"/>
      <c r="K80" s="16"/>
      <c r="L80" s="16"/>
      <c r="M80" s="16"/>
      <c r="N80" s="16"/>
      <c r="O80" s="16"/>
      <c r="P80" s="16"/>
      <c r="Q80" s="16"/>
      <c r="R80" s="191"/>
      <c r="S80" s="225">
        <v>44378</v>
      </c>
      <c r="V80" s="16"/>
      <c r="W80" s="16"/>
      <c r="X80" s="16"/>
      <c r="Y80" s="16"/>
      <c r="Z80" s="16"/>
      <c r="AA80" s="16"/>
      <c r="AB80" s="16"/>
      <c r="AC80" s="191"/>
      <c r="AE80" s="16"/>
      <c r="AF80" s="16"/>
      <c r="AG80" s="16"/>
      <c r="AH80" s="191"/>
      <c r="AJ80" s="16"/>
      <c r="AK80" s="16"/>
      <c r="AL80" s="16"/>
      <c r="AM80" s="16"/>
      <c r="AN80" s="16"/>
      <c r="AO80" s="16"/>
      <c r="AP80" s="16"/>
      <c r="AQ80" s="16"/>
      <c r="AR80" s="16"/>
      <c r="AS80" s="16"/>
      <c r="AT80" s="191"/>
      <c r="AV80" s="16"/>
    </row>
    <row r="81" spans="1:48">
      <c r="A81" s="225"/>
      <c r="C81" s="8"/>
      <c r="F81" s="16"/>
      <c r="G81" s="16"/>
      <c r="H81" s="16"/>
      <c r="I81" s="16"/>
      <c r="J81" s="16"/>
      <c r="K81" s="16"/>
      <c r="L81" s="16"/>
      <c r="M81" s="16"/>
      <c r="N81" s="16"/>
      <c r="O81" s="16"/>
      <c r="P81" s="16"/>
      <c r="Q81" s="16"/>
      <c r="R81" s="191"/>
      <c r="S81" s="225"/>
      <c r="V81" s="16"/>
      <c r="W81" s="16"/>
      <c r="X81" s="16"/>
      <c r="Y81" s="16"/>
      <c r="Z81" s="16"/>
      <c r="AA81" s="16"/>
      <c r="AB81" s="16"/>
      <c r="AC81" s="191"/>
      <c r="AE81" s="16"/>
      <c r="AF81" s="16"/>
      <c r="AG81" s="16"/>
      <c r="AH81" s="191"/>
      <c r="AJ81" s="16"/>
      <c r="AK81" s="16"/>
      <c r="AL81" s="16"/>
      <c r="AM81" s="16"/>
      <c r="AN81" s="16"/>
      <c r="AO81" s="16"/>
      <c r="AP81" s="16"/>
      <c r="AQ81" s="16"/>
      <c r="AR81" s="16"/>
      <c r="AS81" s="16"/>
      <c r="AT81" s="191"/>
      <c r="AV81" s="16"/>
    </row>
    <row r="82" spans="1:48">
      <c r="A82" s="225"/>
      <c r="C82" s="8"/>
      <c r="F82" s="16"/>
      <c r="G82" s="16"/>
      <c r="H82" s="16"/>
      <c r="I82" s="16"/>
      <c r="J82" s="16"/>
      <c r="K82" s="16"/>
      <c r="L82" s="16"/>
      <c r="M82" s="16"/>
      <c r="N82" s="16"/>
      <c r="O82" s="16"/>
      <c r="P82" s="16"/>
      <c r="Q82" s="16"/>
      <c r="R82" s="191"/>
      <c r="S82" s="225"/>
      <c r="V82" s="16"/>
      <c r="W82" s="16"/>
      <c r="X82" s="16"/>
      <c r="Y82" s="16"/>
      <c r="Z82" s="16"/>
      <c r="AA82" s="16"/>
      <c r="AB82" s="16"/>
      <c r="AC82" s="191"/>
      <c r="AE82" s="16"/>
      <c r="AF82" s="16"/>
      <c r="AG82" s="16"/>
      <c r="AH82" s="191"/>
      <c r="AJ82" s="16"/>
      <c r="AK82" s="16"/>
      <c r="AL82" s="16"/>
      <c r="AM82" s="16"/>
      <c r="AN82" s="16"/>
      <c r="AO82" s="16"/>
      <c r="AP82" s="16"/>
      <c r="AQ82" s="16"/>
      <c r="AR82" s="16"/>
      <c r="AS82" s="16"/>
      <c r="AT82" s="191"/>
      <c r="AV82" s="16"/>
    </row>
    <row r="83" spans="1:48">
      <c r="A83" s="225"/>
      <c r="C83" s="8"/>
      <c r="F83" s="16"/>
      <c r="G83" s="16"/>
      <c r="H83" s="16"/>
      <c r="I83" s="16"/>
      <c r="J83" s="16"/>
      <c r="K83" s="16"/>
      <c r="L83" s="16"/>
      <c r="M83" s="16"/>
      <c r="N83" s="16"/>
      <c r="O83" s="16"/>
      <c r="P83" s="16"/>
      <c r="Q83" s="16"/>
      <c r="R83" s="191"/>
      <c r="S83" s="225"/>
      <c r="V83" s="16"/>
      <c r="W83" s="16"/>
      <c r="X83" s="16"/>
      <c r="Y83" s="16"/>
      <c r="Z83" s="16"/>
      <c r="AA83" s="16"/>
      <c r="AB83" s="16"/>
      <c r="AC83" s="191"/>
      <c r="AE83" s="16"/>
      <c r="AF83" s="16"/>
      <c r="AG83" s="16"/>
      <c r="AH83" s="191"/>
      <c r="AJ83" s="16"/>
      <c r="AK83" s="16"/>
      <c r="AL83" s="16"/>
      <c r="AM83" s="16"/>
      <c r="AN83" s="16"/>
      <c r="AO83" s="16"/>
      <c r="AP83" s="16"/>
      <c r="AQ83" s="16"/>
      <c r="AR83" s="16"/>
      <c r="AS83" s="16"/>
      <c r="AT83" s="191"/>
      <c r="AV83" s="16"/>
    </row>
    <row r="84" spans="1:48">
      <c r="A84" s="225"/>
      <c r="B84" s="190">
        <f>SUM(B50:B61)-SUM(B38:B49)</f>
        <v>-250446.55000000016</v>
      </c>
      <c r="C84" s="8"/>
      <c r="F84" s="16"/>
      <c r="G84" s="16"/>
      <c r="H84" s="16"/>
      <c r="I84" s="16"/>
      <c r="J84" s="16"/>
      <c r="K84" s="16"/>
      <c r="L84" s="16"/>
      <c r="M84" s="16"/>
      <c r="N84" s="16"/>
      <c r="O84" s="16"/>
      <c r="P84" s="16"/>
      <c r="Q84" s="16"/>
      <c r="R84" s="191"/>
      <c r="S84" s="225"/>
      <c r="V84" s="16"/>
      <c r="W84" s="16"/>
      <c r="X84" s="16"/>
      <c r="Y84" s="16"/>
      <c r="Z84" s="16"/>
      <c r="AA84" s="16"/>
      <c r="AB84" s="16"/>
      <c r="AC84" s="191"/>
      <c r="AE84" s="16"/>
      <c r="AF84" s="16"/>
      <c r="AG84" s="16"/>
      <c r="AH84" s="191"/>
      <c r="AJ84" s="16"/>
      <c r="AK84" s="16"/>
      <c r="AL84" s="16"/>
      <c r="AM84" s="16"/>
      <c r="AN84" s="16"/>
      <c r="AO84" s="16"/>
      <c r="AP84" s="16"/>
      <c r="AQ84" s="16"/>
      <c r="AR84" s="16"/>
      <c r="AS84" s="16"/>
      <c r="AT84" s="191"/>
      <c r="AV84" s="16"/>
    </row>
    <row r="85" spans="1:48">
      <c r="A85" s="225"/>
      <c r="B85" s="190">
        <f>SUM(B62:B70)-SUM(B50:B58)</f>
        <v>472814.97000000009</v>
      </c>
      <c r="C85" s="8"/>
      <c r="F85" s="16"/>
      <c r="G85" s="16"/>
      <c r="H85" s="16"/>
      <c r="I85" s="16"/>
      <c r="J85" s="16"/>
      <c r="K85" s="16"/>
      <c r="L85" s="16"/>
      <c r="M85" s="16"/>
      <c r="N85" s="16"/>
      <c r="O85" s="16"/>
      <c r="P85" s="16"/>
      <c r="Q85" s="16"/>
      <c r="R85" s="191"/>
      <c r="S85" s="225"/>
      <c r="V85" s="16"/>
      <c r="W85" s="16"/>
      <c r="X85" s="16"/>
      <c r="Y85" s="16"/>
      <c r="Z85" s="16"/>
      <c r="AA85" s="16"/>
      <c r="AB85" s="16"/>
      <c r="AC85" s="191"/>
      <c r="AE85" s="16"/>
      <c r="AF85" s="16"/>
      <c r="AG85" s="16"/>
      <c r="AH85" s="191"/>
      <c r="AJ85" s="16"/>
      <c r="AK85" s="16"/>
      <c r="AL85" s="16"/>
      <c r="AM85" s="16"/>
      <c r="AN85" s="16"/>
      <c r="AO85" s="16"/>
      <c r="AP85" s="16"/>
      <c r="AQ85" s="16"/>
      <c r="AR85" s="16"/>
      <c r="AS85" s="16"/>
      <c r="AT85" s="191"/>
      <c r="AV85" s="16"/>
    </row>
    <row r="86" spans="1:48">
      <c r="A86" s="225"/>
      <c r="C86" s="8"/>
      <c r="F86" s="16"/>
      <c r="G86" s="16"/>
      <c r="H86" s="16"/>
      <c r="I86" s="16"/>
      <c r="J86" s="16"/>
      <c r="K86" s="16"/>
      <c r="L86" s="16"/>
      <c r="M86" s="16"/>
      <c r="N86" s="16"/>
      <c r="O86" s="16"/>
      <c r="P86" s="16"/>
      <c r="Q86" s="16"/>
      <c r="R86" s="191"/>
      <c r="S86" s="225"/>
      <c r="V86" s="16"/>
      <c r="W86" s="16"/>
      <c r="X86" s="16"/>
      <c r="Y86" s="16"/>
      <c r="Z86" s="16"/>
      <c r="AA86" s="16"/>
      <c r="AB86" s="16"/>
      <c r="AC86" s="191"/>
      <c r="AE86" s="16"/>
      <c r="AF86" s="16"/>
      <c r="AG86" s="16"/>
      <c r="AH86" s="191"/>
      <c r="AJ86" s="16"/>
      <c r="AK86" s="16"/>
      <c r="AL86" s="16"/>
      <c r="AM86" s="16"/>
      <c r="AN86" s="16"/>
      <c r="AO86" s="16"/>
      <c r="AP86" s="16"/>
      <c r="AQ86" s="16"/>
      <c r="AR86" s="16"/>
      <c r="AS86" s="16"/>
      <c r="AT86" s="191"/>
      <c r="AV86" s="16"/>
    </row>
    <row r="87" spans="1:48">
      <c r="A87" s="225"/>
      <c r="C87" s="8"/>
      <c r="F87" s="16"/>
      <c r="G87" s="16"/>
      <c r="H87" s="16"/>
      <c r="I87" s="16"/>
      <c r="J87" s="16"/>
      <c r="K87" s="16"/>
      <c r="L87" s="16"/>
      <c r="M87" s="16"/>
      <c r="N87" s="16"/>
      <c r="O87" s="16"/>
      <c r="P87" s="16"/>
      <c r="Q87" s="16"/>
      <c r="R87" s="191"/>
      <c r="S87" s="225"/>
      <c r="V87" s="16"/>
      <c r="W87" s="16"/>
      <c r="X87" s="16"/>
      <c r="Y87" s="16"/>
      <c r="Z87" s="16"/>
      <c r="AA87" s="16"/>
      <c r="AB87" s="16"/>
      <c r="AC87" s="191"/>
      <c r="AE87" s="16"/>
      <c r="AF87" s="16"/>
      <c r="AG87" s="16"/>
      <c r="AH87" s="191"/>
      <c r="AJ87" s="16"/>
      <c r="AK87" s="16"/>
      <c r="AL87" s="16"/>
      <c r="AM87" s="16"/>
      <c r="AN87" s="16"/>
      <c r="AO87" s="16"/>
      <c r="AP87" s="16"/>
      <c r="AQ87" s="16"/>
      <c r="AR87" s="16"/>
      <c r="AS87" s="16"/>
      <c r="AT87" s="191"/>
      <c r="AV87" s="16"/>
    </row>
    <row r="88" spans="1:48">
      <c r="A88" s="225"/>
      <c r="C88" s="8"/>
      <c r="F88" s="16"/>
      <c r="G88" s="16"/>
      <c r="H88" s="16"/>
      <c r="I88" s="16"/>
      <c r="J88" s="16"/>
      <c r="K88" s="16"/>
      <c r="L88" s="16"/>
      <c r="M88" s="16"/>
      <c r="N88" s="16"/>
      <c r="O88" s="16"/>
      <c r="P88" s="16"/>
      <c r="Q88" s="16"/>
      <c r="R88" s="191"/>
      <c r="S88" s="225"/>
      <c r="V88" s="16"/>
      <c r="W88" s="16"/>
      <c r="X88" s="16"/>
      <c r="Y88" s="16"/>
      <c r="Z88" s="16"/>
      <c r="AA88" s="16"/>
      <c r="AB88" s="16"/>
      <c r="AC88" s="191"/>
      <c r="AE88" s="16"/>
      <c r="AF88" s="16"/>
      <c r="AG88" s="16"/>
      <c r="AH88" s="191"/>
      <c r="AJ88" s="16"/>
      <c r="AK88" s="16"/>
      <c r="AL88" s="16"/>
      <c r="AM88" s="16"/>
      <c r="AN88" s="16"/>
      <c r="AO88" s="16"/>
      <c r="AP88" s="16"/>
      <c r="AQ88" s="16"/>
      <c r="AR88" s="16"/>
      <c r="AS88" s="16"/>
      <c r="AT88" s="191"/>
      <c r="AV88" s="16"/>
    </row>
    <row r="89" spans="1:48">
      <c r="A89" s="225"/>
      <c r="C89" s="8"/>
      <c r="F89" s="16"/>
      <c r="G89" s="16"/>
      <c r="H89" s="16"/>
      <c r="I89" s="16"/>
      <c r="J89" s="16"/>
      <c r="K89" s="16"/>
      <c r="L89" s="16"/>
      <c r="M89" s="16"/>
      <c r="N89" s="16"/>
      <c r="O89" s="16"/>
      <c r="P89" s="16"/>
      <c r="Q89" s="16"/>
      <c r="R89" s="191"/>
      <c r="S89" s="225"/>
      <c r="V89" s="16"/>
      <c r="W89" s="16"/>
      <c r="X89" s="16"/>
      <c r="Y89" s="16"/>
      <c r="Z89" s="16"/>
      <c r="AA89" s="16"/>
      <c r="AB89" s="16"/>
      <c r="AC89" s="191"/>
      <c r="AE89" s="16"/>
      <c r="AF89" s="16"/>
      <c r="AG89" s="16"/>
      <c r="AH89" s="191"/>
      <c r="AJ89" s="16"/>
      <c r="AK89" s="16"/>
      <c r="AL89" s="16"/>
      <c r="AM89" s="16"/>
      <c r="AN89" s="16"/>
      <c r="AO89" s="16"/>
      <c r="AP89" s="16"/>
      <c r="AQ89" s="16"/>
      <c r="AR89" s="16"/>
      <c r="AS89" s="16"/>
      <c r="AT89" s="191"/>
      <c r="AV89" s="16"/>
    </row>
    <row r="90" spans="1:48">
      <c r="A90" s="225"/>
      <c r="C90" s="8"/>
      <c r="F90" s="16"/>
      <c r="G90" s="16"/>
      <c r="H90" s="16"/>
      <c r="I90" s="16"/>
      <c r="J90" s="16"/>
      <c r="K90" s="16"/>
      <c r="L90" s="16"/>
      <c r="M90" s="16"/>
      <c r="N90" s="16"/>
      <c r="O90" s="16"/>
      <c r="P90" s="16"/>
      <c r="Q90" s="16"/>
      <c r="R90" s="191"/>
      <c r="S90" s="225"/>
      <c r="V90" s="16"/>
      <c r="W90" s="16"/>
      <c r="X90" s="16"/>
      <c r="Y90" s="16"/>
      <c r="Z90" s="16"/>
      <c r="AA90" s="16"/>
      <c r="AB90" s="16"/>
      <c r="AC90" s="191"/>
      <c r="AE90" s="16"/>
      <c r="AF90" s="16"/>
      <c r="AG90" s="16"/>
      <c r="AH90" s="191"/>
      <c r="AJ90" s="16"/>
      <c r="AK90" s="16"/>
      <c r="AL90" s="16"/>
      <c r="AM90" s="16"/>
      <c r="AN90" s="16"/>
      <c r="AO90" s="16"/>
      <c r="AP90" s="16"/>
      <c r="AQ90" s="16"/>
      <c r="AR90" s="16"/>
      <c r="AS90" s="16"/>
      <c r="AT90" s="191"/>
      <c r="AV90" s="16"/>
    </row>
    <row r="91" spans="1:48">
      <c r="A91" s="225"/>
      <c r="C91" s="8"/>
      <c r="F91" s="16"/>
      <c r="G91" s="16"/>
      <c r="H91" s="16"/>
      <c r="I91" s="16"/>
      <c r="J91" s="16"/>
      <c r="K91" s="16"/>
      <c r="L91" s="16"/>
      <c r="M91" s="16"/>
      <c r="N91" s="16"/>
      <c r="O91" s="16"/>
      <c r="P91" s="16"/>
      <c r="Q91" s="16"/>
      <c r="R91" s="191"/>
      <c r="S91" s="225"/>
      <c r="V91" s="16"/>
      <c r="W91" s="16"/>
      <c r="X91" s="16"/>
      <c r="Y91" s="16"/>
      <c r="Z91" s="16"/>
      <c r="AA91" s="16"/>
      <c r="AB91" s="16"/>
      <c r="AC91" s="191"/>
      <c r="AE91" s="16"/>
      <c r="AF91" s="16"/>
      <c r="AG91" s="16"/>
      <c r="AH91" s="191"/>
      <c r="AJ91" s="16"/>
      <c r="AK91" s="16"/>
      <c r="AL91" s="16"/>
      <c r="AM91" s="16"/>
      <c r="AN91" s="16"/>
      <c r="AO91" s="16"/>
      <c r="AP91" s="16"/>
      <c r="AQ91" s="16"/>
      <c r="AR91" s="16"/>
      <c r="AS91" s="16"/>
      <c r="AT91" s="191"/>
      <c r="AV91" s="16"/>
    </row>
    <row r="92" spans="1:48">
      <c r="A92" s="225"/>
      <c r="C92" s="8"/>
      <c r="F92" s="16"/>
      <c r="G92" s="16"/>
      <c r="H92" s="16"/>
      <c r="I92" s="16"/>
      <c r="J92" s="16"/>
      <c r="K92" s="16"/>
      <c r="L92" s="16"/>
      <c r="M92" s="16"/>
      <c r="N92" s="16"/>
      <c r="O92" s="16"/>
      <c r="P92" s="16"/>
      <c r="Q92" s="16"/>
      <c r="R92" s="191"/>
      <c r="S92" s="225"/>
      <c r="V92" s="16"/>
      <c r="W92" s="16"/>
      <c r="X92" s="16"/>
      <c r="Y92" s="16"/>
      <c r="Z92" s="16"/>
      <c r="AA92" s="16"/>
      <c r="AB92" s="16"/>
      <c r="AC92" s="191"/>
      <c r="AE92" s="16"/>
      <c r="AF92" s="16"/>
      <c r="AG92" s="16"/>
      <c r="AH92" s="191"/>
      <c r="AJ92" s="16"/>
      <c r="AK92" s="16"/>
      <c r="AL92" s="16"/>
      <c r="AM92" s="16"/>
      <c r="AN92" s="16"/>
      <c r="AO92" s="16"/>
      <c r="AP92" s="16"/>
      <c r="AQ92" s="16"/>
      <c r="AR92" s="16"/>
      <c r="AS92" s="16"/>
      <c r="AT92" s="191"/>
      <c r="AV92" s="16"/>
    </row>
    <row r="93" spans="1:48">
      <c r="A93" s="225"/>
      <c r="C93" s="8"/>
      <c r="F93" s="16"/>
      <c r="G93" s="16"/>
      <c r="H93" s="16"/>
      <c r="I93" s="16"/>
      <c r="J93" s="16"/>
      <c r="K93" s="16"/>
      <c r="L93" s="16"/>
      <c r="M93" s="16"/>
      <c r="N93" s="16"/>
      <c r="O93" s="16"/>
      <c r="P93" s="16"/>
      <c r="Q93" s="16"/>
      <c r="R93" s="191"/>
      <c r="S93" s="225"/>
      <c r="V93" s="16"/>
      <c r="W93" s="16"/>
      <c r="X93" s="16"/>
      <c r="Y93" s="16"/>
      <c r="Z93" s="16"/>
      <c r="AA93" s="16"/>
      <c r="AB93" s="16"/>
      <c r="AC93" s="191"/>
      <c r="AE93" s="16"/>
      <c r="AF93" s="16"/>
      <c r="AG93" s="16"/>
      <c r="AH93" s="191"/>
      <c r="AJ93" s="16"/>
      <c r="AK93" s="16"/>
      <c r="AL93" s="16"/>
      <c r="AM93" s="16"/>
      <c r="AN93" s="16"/>
      <c r="AO93" s="16"/>
      <c r="AP93" s="16"/>
      <c r="AQ93" s="16"/>
      <c r="AR93" s="16"/>
      <c r="AS93" s="16"/>
      <c r="AT93" s="191"/>
      <c r="AV93" s="16"/>
    </row>
    <row r="94" spans="1:48">
      <c r="A94" s="225"/>
      <c r="C94" s="8"/>
      <c r="F94" s="16"/>
      <c r="G94" s="16"/>
      <c r="H94" s="16"/>
      <c r="I94" s="16"/>
      <c r="J94" s="16"/>
      <c r="K94" s="16"/>
      <c r="L94" s="16"/>
      <c r="M94" s="16"/>
      <c r="N94" s="16"/>
      <c r="O94" s="16"/>
      <c r="P94" s="16"/>
      <c r="Q94" s="16"/>
      <c r="R94" s="191"/>
      <c r="S94" s="225"/>
      <c r="V94" s="16"/>
      <c r="W94" s="16"/>
      <c r="X94" s="16"/>
      <c r="Y94" s="16"/>
      <c r="Z94" s="16"/>
      <c r="AA94" s="16"/>
      <c r="AB94" s="16"/>
      <c r="AC94" s="191"/>
      <c r="AE94" s="16"/>
      <c r="AF94" s="16"/>
      <c r="AG94" s="16"/>
      <c r="AH94" s="191"/>
      <c r="AJ94" s="16"/>
      <c r="AK94" s="16"/>
      <c r="AL94" s="16"/>
      <c r="AM94" s="16"/>
      <c r="AN94" s="16"/>
      <c r="AO94" s="16"/>
      <c r="AP94" s="16"/>
      <c r="AQ94" s="16"/>
      <c r="AR94" s="16"/>
      <c r="AS94" s="16"/>
      <c r="AT94" s="191"/>
      <c r="AV94" s="16"/>
    </row>
    <row r="95" spans="1:48">
      <c r="A95" s="225"/>
      <c r="C95" s="8"/>
      <c r="F95" s="16"/>
      <c r="G95" s="16"/>
      <c r="H95" s="16"/>
      <c r="I95" s="16"/>
      <c r="J95" s="16"/>
      <c r="K95" s="16"/>
      <c r="L95" s="16"/>
      <c r="M95" s="16"/>
      <c r="N95" s="16"/>
      <c r="O95" s="16"/>
      <c r="P95" s="16"/>
      <c r="Q95" s="16"/>
      <c r="R95" s="191"/>
      <c r="S95" s="225"/>
      <c r="V95" s="16"/>
      <c r="W95" s="16"/>
      <c r="X95" s="16"/>
      <c r="Y95" s="16"/>
      <c r="Z95" s="16"/>
      <c r="AA95" s="16"/>
      <c r="AB95" s="16"/>
      <c r="AC95" s="191"/>
      <c r="AE95" s="16"/>
      <c r="AF95" s="16"/>
      <c r="AG95" s="16"/>
      <c r="AH95" s="191"/>
      <c r="AJ95" s="16"/>
      <c r="AK95" s="16"/>
      <c r="AL95" s="16"/>
      <c r="AM95" s="16"/>
      <c r="AN95" s="16"/>
      <c r="AO95" s="16"/>
      <c r="AP95" s="16"/>
      <c r="AQ95" s="16"/>
      <c r="AR95" s="16"/>
      <c r="AS95" s="16"/>
      <c r="AT95" s="191"/>
      <c r="AV95" s="16"/>
    </row>
    <row r="96" spans="1:48">
      <c r="A96" s="225"/>
      <c r="C96" s="8"/>
      <c r="F96" s="16"/>
      <c r="G96" s="16"/>
      <c r="H96" s="16"/>
      <c r="I96" s="16"/>
      <c r="J96" s="16"/>
      <c r="K96" s="16"/>
      <c r="L96" s="16"/>
      <c r="M96" s="16"/>
      <c r="N96" s="16"/>
      <c r="O96" s="16"/>
      <c r="P96" s="16"/>
      <c r="Q96" s="16"/>
      <c r="R96" s="191"/>
      <c r="S96" s="225"/>
      <c r="V96" s="16"/>
      <c r="W96" s="16"/>
      <c r="X96" s="16"/>
      <c r="Y96" s="16"/>
      <c r="Z96" s="16"/>
      <c r="AA96" s="16"/>
      <c r="AB96" s="16"/>
      <c r="AC96" s="191"/>
      <c r="AE96" s="16"/>
      <c r="AF96" s="16"/>
      <c r="AG96" s="16"/>
      <c r="AH96" s="191"/>
      <c r="AJ96" s="16"/>
      <c r="AK96" s="16"/>
      <c r="AL96" s="16"/>
      <c r="AM96" s="16"/>
      <c r="AN96" s="16"/>
      <c r="AO96" s="16"/>
      <c r="AP96" s="16"/>
      <c r="AQ96" s="16"/>
      <c r="AR96" s="16"/>
      <c r="AS96" s="16"/>
      <c r="AT96" s="191"/>
      <c r="AV96" s="16"/>
    </row>
    <row r="97" spans="1:48">
      <c r="A97" s="225"/>
      <c r="C97" s="8"/>
      <c r="F97" s="16"/>
      <c r="G97" s="16"/>
      <c r="H97" s="16"/>
      <c r="I97" s="16"/>
      <c r="J97" s="16"/>
      <c r="K97" s="16"/>
      <c r="L97" s="16"/>
      <c r="M97" s="16"/>
      <c r="N97" s="16"/>
      <c r="O97" s="16"/>
      <c r="P97" s="16"/>
      <c r="Q97" s="16"/>
      <c r="R97" s="191"/>
      <c r="S97" s="225"/>
      <c r="V97" s="16"/>
      <c r="W97" s="16"/>
      <c r="X97" s="16"/>
      <c r="Y97" s="16"/>
      <c r="Z97" s="16"/>
      <c r="AA97" s="16"/>
      <c r="AB97" s="16"/>
      <c r="AC97" s="191"/>
      <c r="AE97" s="16"/>
      <c r="AF97" s="16"/>
      <c r="AG97" s="16"/>
      <c r="AH97" s="191"/>
      <c r="AJ97" s="16"/>
      <c r="AK97" s="16"/>
      <c r="AL97" s="16"/>
      <c r="AM97" s="16"/>
      <c r="AN97" s="16"/>
      <c r="AO97" s="16"/>
      <c r="AP97" s="16"/>
      <c r="AQ97" s="16"/>
      <c r="AR97" s="16"/>
      <c r="AS97" s="16"/>
      <c r="AT97" s="191"/>
      <c r="AV97" s="16"/>
    </row>
    <row r="98" spans="1:48">
      <c r="A98" s="225"/>
      <c r="C98" s="8"/>
      <c r="F98" s="16"/>
      <c r="G98" s="16"/>
      <c r="H98" s="16"/>
      <c r="I98" s="16"/>
      <c r="J98" s="16"/>
      <c r="K98" s="16"/>
      <c r="L98" s="16"/>
      <c r="M98" s="16"/>
      <c r="N98" s="16"/>
      <c r="O98" s="16"/>
      <c r="P98" s="16"/>
      <c r="Q98" s="16"/>
      <c r="R98" s="191"/>
      <c r="S98" s="225"/>
      <c r="V98" s="16"/>
      <c r="W98" s="16"/>
      <c r="X98" s="16"/>
      <c r="Y98" s="16"/>
      <c r="Z98" s="16"/>
      <c r="AA98" s="16"/>
      <c r="AB98" s="16"/>
      <c r="AC98" s="191"/>
      <c r="AE98" s="16"/>
      <c r="AF98" s="16"/>
      <c r="AG98" s="16"/>
      <c r="AH98" s="191"/>
      <c r="AJ98" s="16"/>
      <c r="AK98" s="16"/>
      <c r="AL98" s="16"/>
      <c r="AM98" s="16"/>
      <c r="AN98" s="16"/>
      <c r="AO98" s="16"/>
      <c r="AP98" s="16"/>
      <c r="AQ98" s="16"/>
      <c r="AR98" s="16"/>
      <c r="AS98" s="16"/>
      <c r="AT98" s="191"/>
      <c r="AV98" s="16"/>
    </row>
    <row r="99" spans="1:48">
      <c r="A99" s="225"/>
      <c r="C99" s="8"/>
      <c r="F99" s="16"/>
      <c r="G99" s="16"/>
      <c r="H99" s="16"/>
      <c r="I99" s="16"/>
      <c r="J99" s="16"/>
      <c r="K99" s="16"/>
      <c r="L99" s="16"/>
      <c r="M99" s="16"/>
      <c r="N99" s="16"/>
      <c r="O99" s="16"/>
      <c r="P99" s="16"/>
      <c r="Q99" s="16"/>
      <c r="R99" s="191"/>
      <c r="S99" s="225"/>
      <c r="V99" s="16"/>
      <c r="W99" s="16"/>
      <c r="X99" s="16"/>
      <c r="Y99" s="16"/>
      <c r="Z99" s="16"/>
      <c r="AA99" s="16"/>
      <c r="AB99" s="16"/>
      <c r="AC99" s="191"/>
      <c r="AE99" s="16"/>
      <c r="AF99" s="16"/>
      <c r="AG99" s="16"/>
      <c r="AH99" s="191"/>
      <c r="AJ99" s="16"/>
      <c r="AK99" s="16"/>
      <c r="AL99" s="16"/>
      <c r="AM99" s="16"/>
      <c r="AN99" s="16"/>
      <c r="AO99" s="16"/>
      <c r="AP99" s="16"/>
      <c r="AQ99" s="16"/>
      <c r="AR99" s="16"/>
      <c r="AS99" s="16"/>
      <c r="AT99" s="191"/>
      <c r="AV99" s="16"/>
    </row>
    <row r="100" spans="1:48">
      <c r="A100" s="225"/>
      <c r="C100" s="8"/>
      <c r="F100" s="16"/>
      <c r="G100" s="16"/>
      <c r="H100" s="16"/>
      <c r="I100" s="16"/>
      <c r="J100" s="16"/>
      <c r="K100" s="16"/>
      <c r="L100" s="16"/>
      <c r="M100" s="16"/>
      <c r="N100" s="16"/>
      <c r="O100" s="16"/>
      <c r="P100" s="16"/>
      <c r="Q100" s="16"/>
      <c r="R100" s="191"/>
      <c r="S100" s="225"/>
      <c r="V100" s="16"/>
      <c r="W100" s="16"/>
      <c r="X100" s="16"/>
      <c r="Y100" s="16"/>
      <c r="Z100" s="16"/>
      <c r="AA100" s="16"/>
      <c r="AB100" s="16"/>
      <c r="AC100" s="191"/>
      <c r="AE100" s="16"/>
      <c r="AF100" s="16"/>
      <c r="AG100" s="16"/>
      <c r="AH100" s="191"/>
      <c r="AJ100" s="16"/>
      <c r="AK100" s="16"/>
      <c r="AL100" s="16"/>
      <c r="AM100" s="16"/>
      <c r="AN100" s="16"/>
      <c r="AO100" s="16"/>
      <c r="AP100" s="16"/>
      <c r="AQ100" s="16"/>
      <c r="AR100" s="16"/>
      <c r="AS100" s="16"/>
      <c r="AT100" s="191"/>
      <c r="AV100" s="16"/>
    </row>
    <row r="101" spans="1:48">
      <c r="A101" s="225"/>
      <c r="C101" s="8"/>
      <c r="F101" s="16"/>
      <c r="G101" s="16"/>
      <c r="H101" s="16"/>
      <c r="I101" s="16"/>
      <c r="J101" s="16"/>
      <c r="K101" s="16"/>
      <c r="L101" s="16"/>
      <c r="M101" s="16"/>
      <c r="N101" s="16"/>
      <c r="O101" s="16"/>
      <c r="P101" s="16"/>
      <c r="Q101" s="16"/>
      <c r="R101" s="191"/>
      <c r="S101" s="225"/>
      <c r="V101" s="16"/>
      <c r="W101" s="16"/>
      <c r="X101" s="16"/>
      <c r="Y101" s="16"/>
      <c r="Z101" s="16"/>
      <c r="AA101" s="16"/>
      <c r="AB101" s="16"/>
      <c r="AC101" s="191"/>
      <c r="AE101" s="16"/>
      <c r="AF101" s="16"/>
      <c r="AG101" s="16"/>
      <c r="AH101" s="191"/>
      <c r="AJ101" s="16"/>
      <c r="AK101" s="16"/>
      <c r="AL101" s="16"/>
      <c r="AM101" s="16"/>
      <c r="AN101" s="16"/>
      <c r="AO101" s="16"/>
      <c r="AP101" s="16"/>
      <c r="AQ101" s="16"/>
      <c r="AR101" s="16"/>
      <c r="AS101" s="16"/>
      <c r="AT101" s="191"/>
      <c r="AV101" s="16"/>
    </row>
    <row r="102" spans="1:48">
      <c r="A102" s="225"/>
      <c r="C102" s="8"/>
      <c r="F102" s="16"/>
      <c r="G102" s="16"/>
      <c r="H102" s="16"/>
      <c r="I102" s="16"/>
      <c r="J102" s="16"/>
      <c r="K102" s="16"/>
      <c r="L102" s="16"/>
      <c r="M102" s="16"/>
      <c r="N102" s="16"/>
      <c r="O102" s="16"/>
      <c r="P102" s="16"/>
      <c r="Q102" s="16"/>
      <c r="R102" s="191"/>
      <c r="S102" s="225"/>
      <c r="V102" s="16"/>
      <c r="W102" s="16"/>
      <c r="X102" s="16"/>
      <c r="Y102" s="16"/>
      <c r="Z102" s="16"/>
      <c r="AA102" s="16"/>
      <c r="AB102" s="16"/>
      <c r="AC102" s="191"/>
      <c r="AE102" s="16"/>
      <c r="AF102" s="16"/>
      <c r="AG102" s="16"/>
      <c r="AH102" s="191"/>
      <c r="AJ102" s="16"/>
      <c r="AK102" s="16"/>
      <c r="AL102" s="16"/>
      <c r="AM102" s="16"/>
      <c r="AN102" s="16"/>
      <c r="AO102" s="16"/>
      <c r="AP102" s="16"/>
      <c r="AQ102" s="16"/>
      <c r="AR102" s="16"/>
      <c r="AS102" s="16"/>
      <c r="AT102" s="191"/>
      <c r="AV102" s="16"/>
    </row>
    <row r="103" spans="1:48">
      <c r="A103" s="225"/>
      <c r="C103" s="8"/>
      <c r="F103" s="16"/>
      <c r="G103" s="16"/>
      <c r="H103" s="16"/>
      <c r="I103" s="16"/>
      <c r="J103" s="16"/>
      <c r="K103" s="16"/>
      <c r="L103" s="16"/>
      <c r="M103" s="16"/>
      <c r="N103" s="16"/>
      <c r="O103" s="16"/>
      <c r="P103" s="16"/>
      <c r="Q103" s="16"/>
      <c r="R103" s="191"/>
      <c r="S103" s="225"/>
      <c r="V103" s="16"/>
      <c r="W103" s="16"/>
      <c r="X103" s="16"/>
      <c r="Y103" s="16"/>
      <c r="Z103" s="16"/>
      <c r="AA103" s="16"/>
      <c r="AB103" s="16"/>
      <c r="AC103" s="191"/>
      <c r="AE103" s="16"/>
      <c r="AF103" s="16"/>
      <c r="AG103" s="16"/>
      <c r="AH103" s="191"/>
      <c r="AJ103" s="16"/>
      <c r="AK103" s="16"/>
      <c r="AL103" s="16"/>
      <c r="AM103" s="16"/>
      <c r="AN103" s="16"/>
      <c r="AO103" s="16"/>
      <c r="AP103" s="16"/>
      <c r="AQ103" s="16"/>
      <c r="AR103" s="16"/>
      <c r="AS103" s="16"/>
      <c r="AT103" s="191"/>
      <c r="AV103" s="16"/>
    </row>
    <row r="104" spans="1:48">
      <c r="A104" s="225"/>
      <c r="C104" s="8"/>
      <c r="F104" s="16"/>
      <c r="G104" s="16"/>
      <c r="H104" s="16"/>
      <c r="I104" s="16"/>
      <c r="J104" s="16"/>
      <c r="K104" s="16"/>
      <c r="L104" s="16"/>
      <c r="M104" s="16"/>
      <c r="N104" s="16"/>
      <c r="O104" s="16"/>
      <c r="P104" s="16"/>
      <c r="Q104" s="16"/>
      <c r="R104" s="191"/>
      <c r="S104" s="225"/>
      <c r="V104" s="16"/>
      <c r="W104" s="16"/>
      <c r="X104" s="16"/>
      <c r="Y104" s="16"/>
      <c r="Z104" s="16"/>
      <c r="AA104" s="16"/>
      <c r="AB104" s="16"/>
      <c r="AC104" s="191"/>
      <c r="AE104" s="16"/>
      <c r="AF104" s="16"/>
      <c r="AG104" s="16"/>
      <c r="AH104" s="191"/>
      <c r="AJ104" s="16"/>
      <c r="AK104" s="16"/>
      <c r="AL104" s="16"/>
      <c r="AM104" s="16"/>
      <c r="AN104" s="16"/>
      <c r="AO104" s="16"/>
      <c r="AP104" s="16"/>
      <c r="AQ104" s="16"/>
      <c r="AR104" s="16"/>
      <c r="AS104" s="16"/>
      <c r="AT104" s="191"/>
      <c r="AV104" s="16"/>
    </row>
    <row r="105" spans="1:48">
      <c r="A105" s="225"/>
      <c r="C105" s="8"/>
      <c r="F105" s="16"/>
      <c r="G105" s="16"/>
      <c r="H105" s="16"/>
      <c r="I105" s="16"/>
      <c r="J105" s="16"/>
      <c r="K105" s="16"/>
      <c r="L105" s="16"/>
      <c r="M105" s="16"/>
      <c r="N105" s="16"/>
      <c r="O105" s="16"/>
      <c r="P105" s="16"/>
      <c r="Q105" s="16"/>
      <c r="R105" s="191"/>
      <c r="S105" s="225"/>
      <c r="V105" s="16"/>
      <c r="W105" s="16"/>
      <c r="X105" s="16"/>
      <c r="Y105" s="16"/>
      <c r="Z105" s="16"/>
      <c r="AA105" s="16"/>
      <c r="AB105" s="16"/>
      <c r="AC105" s="191"/>
      <c r="AE105" s="16"/>
      <c r="AF105" s="16"/>
      <c r="AG105" s="16"/>
      <c r="AH105" s="191"/>
      <c r="AJ105" s="16"/>
      <c r="AK105" s="16"/>
      <c r="AL105" s="16"/>
      <c r="AM105" s="16"/>
      <c r="AN105" s="16"/>
      <c r="AO105" s="16"/>
      <c r="AP105" s="16"/>
      <c r="AQ105" s="16"/>
      <c r="AR105" s="16"/>
      <c r="AS105" s="16"/>
      <c r="AT105" s="191"/>
      <c r="AV105" s="16"/>
    </row>
    <row r="106" spans="1:48">
      <c r="A106" s="225"/>
      <c r="C106" s="8"/>
      <c r="F106" s="16"/>
      <c r="G106" s="16"/>
      <c r="H106" s="16"/>
      <c r="I106" s="16"/>
      <c r="J106" s="16"/>
      <c r="K106" s="16"/>
      <c r="L106" s="16"/>
      <c r="M106" s="16"/>
      <c r="N106" s="16"/>
      <c r="O106" s="16"/>
      <c r="P106" s="16"/>
      <c r="Q106" s="16"/>
      <c r="R106" s="191"/>
      <c r="S106" s="225"/>
      <c r="V106" s="16"/>
      <c r="W106" s="16"/>
      <c r="X106" s="16"/>
      <c r="Y106" s="16"/>
      <c r="Z106" s="16"/>
      <c r="AA106" s="16"/>
      <c r="AB106" s="16"/>
      <c r="AC106" s="191"/>
      <c r="AE106" s="16"/>
      <c r="AF106" s="16"/>
      <c r="AG106" s="16"/>
      <c r="AH106" s="191"/>
      <c r="AJ106" s="16"/>
      <c r="AK106" s="16"/>
      <c r="AL106" s="16"/>
      <c r="AM106" s="16"/>
      <c r="AN106" s="16"/>
      <c r="AO106" s="16"/>
      <c r="AP106" s="16"/>
      <c r="AQ106" s="16"/>
      <c r="AR106" s="16"/>
      <c r="AS106" s="16"/>
      <c r="AT106" s="191"/>
      <c r="AV106" s="16"/>
    </row>
    <row r="107" spans="1:48">
      <c r="A107" s="225"/>
      <c r="C107" s="8"/>
      <c r="F107" s="16"/>
      <c r="G107" s="16"/>
      <c r="H107" s="16"/>
      <c r="I107" s="16"/>
      <c r="J107" s="16"/>
      <c r="K107" s="16"/>
      <c r="L107" s="16"/>
      <c r="M107" s="16"/>
      <c r="N107" s="16"/>
      <c r="O107" s="16"/>
      <c r="P107" s="16"/>
      <c r="Q107" s="16"/>
      <c r="R107" s="191"/>
      <c r="S107" s="225"/>
      <c r="V107" s="16"/>
      <c r="W107" s="16"/>
      <c r="X107" s="16"/>
      <c r="Y107" s="16"/>
      <c r="Z107" s="16"/>
      <c r="AA107" s="16"/>
      <c r="AB107" s="16"/>
      <c r="AC107" s="191"/>
      <c r="AE107" s="16"/>
      <c r="AF107" s="16"/>
      <c r="AG107" s="16"/>
      <c r="AH107" s="191"/>
      <c r="AJ107" s="16"/>
      <c r="AK107" s="16"/>
      <c r="AL107" s="16"/>
      <c r="AM107" s="16"/>
      <c r="AN107" s="16"/>
      <c r="AO107" s="16"/>
      <c r="AP107" s="16"/>
      <c r="AQ107" s="16"/>
      <c r="AR107" s="16"/>
      <c r="AS107" s="16"/>
      <c r="AT107" s="191"/>
      <c r="AV107" s="16"/>
    </row>
    <row r="108" spans="1:48">
      <c r="A108" s="225"/>
      <c r="C108" s="8"/>
      <c r="F108" s="16"/>
      <c r="G108" s="16"/>
      <c r="H108" s="16"/>
      <c r="I108" s="16"/>
      <c r="J108" s="16"/>
      <c r="K108" s="16"/>
      <c r="L108" s="16"/>
      <c r="M108" s="16"/>
      <c r="N108" s="16"/>
      <c r="O108" s="16"/>
      <c r="P108" s="16"/>
      <c r="Q108" s="16"/>
      <c r="R108" s="191"/>
      <c r="S108" s="225"/>
      <c r="V108" s="16"/>
      <c r="W108" s="16"/>
      <c r="X108" s="16"/>
      <c r="Y108" s="16"/>
      <c r="Z108" s="16"/>
      <c r="AA108" s="16"/>
      <c r="AB108" s="16"/>
      <c r="AC108" s="191"/>
      <c r="AE108" s="16"/>
      <c r="AF108" s="16"/>
      <c r="AG108" s="16"/>
      <c r="AH108" s="191"/>
      <c r="AJ108" s="16"/>
      <c r="AK108" s="16"/>
      <c r="AL108" s="16"/>
      <c r="AM108" s="16"/>
      <c r="AN108" s="16"/>
      <c r="AO108" s="16"/>
      <c r="AP108" s="16"/>
      <c r="AQ108" s="16"/>
      <c r="AR108" s="16"/>
      <c r="AS108" s="16"/>
      <c r="AT108" s="191"/>
      <c r="AV108" s="16"/>
    </row>
    <row r="109" spans="1:48">
      <c r="A109" s="225"/>
      <c r="C109" s="8"/>
      <c r="F109" s="16"/>
      <c r="G109" s="16"/>
      <c r="H109" s="16"/>
      <c r="I109" s="16"/>
      <c r="J109" s="16"/>
      <c r="K109" s="16"/>
      <c r="L109" s="16"/>
      <c r="M109" s="16"/>
      <c r="N109" s="16"/>
      <c r="O109" s="16"/>
      <c r="P109" s="16"/>
      <c r="Q109" s="16"/>
      <c r="R109" s="191"/>
      <c r="S109" s="225"/>
      <c r="V109" s="16"/>
      <c r="W109" s="16"/>
      <c r="X109" s="16"/>
      <c r="Y109" s="16"/>
      <c r="Z109" s="16"/>
      <c r="AA109" s="16"/>
      <c r="AB109" s="16"/>
      <c r="AC109" s="191"/>
      <c r="AE109" s="16"/>
      <c r="AF109" s="16"/>
      <c r="AG109" s="16"/>
      <c r="AH109" s="191"/>
      <c r="AJ109" s="16"/>
      <c r="AK109" s="16"/>
      <c r="AL109" s="16"/>
      <c r="AM109" s="16"/>
      <c r="AN109" s="16"/>
      <c r="AO109" s="16"/>
      <c r="AP109" s="16"/>
      <c r="AQ109" s="16"/>
      <c r="AR109" s="16"/>
      <c r="AS109" s="16"/>
      <c r="AT109" s="191"/>
      <c r="AV109" s="16"/>
    </row>
    <row r="110" spans="1:48">
      <c r="A110" s="225"/>
      <c r="C110" s="8"/>
      <c r="F110" s="16"/>
      <c r="G110" s="16"/>
      <c r="H110" s="16"/>
      <c r="I110" s="16"/>
      <c r="J110" s="16"/>
      <c r="K110" s="16"/>
      <c r="L110" s="16"/>
      <c r="M110" s="16"/>
      <c r="N110" s="16"/>
      <c r="O110" s="16"/>
      <c r="P110" s="16"/>
      <c r="Q110" s="16"/>
      <c r="R110" s="191"/>
      <c r="S110" s="225"/>
      <c r="V110" s="16"/>
      <c r="W110" s="16"/>
      <c r="X110" s="16"/>
      <c r="Y110" s="16"/>
      <c r="Z110" s="16"/>
      <c r="AA110" s="16"/>
      <c r="AB110" s="16"/>
      <c r="AC110" s="191"/>
      <c r="AE110" s="16"/>
      <c r="AF110" s="16"/>
      <c r="AG110" s="16"/>
      <c r="AH110" s="191"/>
      <c r="AJ110" s="16"/>
      <c r="AK110" s="16"/>
      <c r="AL110" s="16"/>
      <c r="AM110" s="16"/>
      <c r="AN110" s="16"/>
      <c r="AO110" s="16"/>
      <c r="AP110" s="16"/>
      <c r="AQ110" s="16"/>
      <c r="AR110" s="16"/>
      <c r="AS110" s="16"/>
      <c r="AT110" s="191"/>
      <c r="AV110" s="16"/>
    </row>
    <row r="111" spans="1:48">
      <c r="A111" s="225"/>
      <c r="C111" s="8"/>
      <c r="F111" s="16"/>
      <c r="G111" s="16"/>
      <c r="H111" s="16"/>
      <c r="I111" s="16"/>
      <c r="J111" s="16"/>
      <c r="K111" s="16"/>
      <c r="L111" s="16"/>
      <c r="M111" s="16"/>
      <c r="N111" s="16"/>
      <c r="O111" s="16"/>
      <c r="P111" s="16"/>
      <c r="Q111" s="16"/>
      <c r="R111" s="191"/>
      <c r="S111" s="225"/>
      <c r="V111" s="16"/>
      <c r="W111" s="16"/>
      <c r="X111" s="16"/>
      <c r="Y111" s="16"/>
      <c r="Z111" s="16"/>
      <c r="AA111" s="16"/>
      <c r="AB111" s="16"/>
      <c r="AC111" s="191"/>
      <c r="AE111" s="16"/>
      <c r="AF111" s="16"/>
      <c r="AG111" s="16"/>
      <c r="AH111" s="191"/>
      <c r="AJ111" s="16"/>
      <c r="AK111" s="16"/>
      <c r="AL111" s="16"/>
      <c r="AM111" s="16"/>
      <c r="AN111" s="16"/>
      <c r="AO111" s="16"/>
      <c r="AP111" s="16"/>
      <c r="AQ111" s="16"/>
      <c r="AR111" s="16"/>
      <c r="AS111" s="16"/>
      <c r="AT111" s="191"/>
      <c r="AV111" s="16"/>
    </row>
    <row r="112" spans="1:48">
      <c r="A112" s="225"/>
      <c r="C112" s="8"/>
      <c r="F112" s="16"/>
      <c r="G112" s="16"/>
      <c r="H112" s="16"/>
      <c r="I112" s="16"/>
      <c r="J112" s="16"/>
      <c r="K112" s="16"/>
      <c r="L112" s="16"/>
      <c r="M112" s="16"/>
      <c r="N112" s="16"/>
      <c r="O112" s="16"/>
      <c r="P112" s="16"/>
      <c r="Q112" s="16"/>
      <c r="R112" s="191"/>
      <c r="S112" s="225"/>
      <c r="V112" s="16"/>
      <c r="W112" s="16"/>
      <c r="X112" s="16"/>
      <c r="Y112" s="16"/>
      <c r="Z112" s="16"/>
      <c r="AA112" s="16"/>
      <c r="AB112" s="16"/>
      <c r="AC112" s="191"/>
      <c r="AE112" s="16"/>
      <c r="AF112" s="16"/>
      <c r="AG112" s="16"/>
      <c r="AH112" s="191"/>
      <c r="AJ112" s="16"/>
      <c r="AK112" s="16"/>
      <c r="AL112" s="16"/>
      <c r="AM112" s="16"/>
      <c r="AN112" s="16"/>
      <c r="AO112" s="16"/>
      <c r="AP112" s="16"/>
      <c r="AQ112" s="16"/>
      <c r="AR112" s="16"/>
      <c r="AS112" s="16"/>
      <c r="AT112" s="191"/>
      <c r="AV112" s="16"/>
    </row>
    <row r="113" spans="1:48">
      <c r="A113" s="225"/>
      <c r="C113" s="8"/>
      <c r="F113" s="16"/>
      <c r="G113" s="16"/>
      <c r="H113" s="16"/>
      <c r="I113" s="16"/>
      <c r="J113" s="16"/>
      <c r="K113" s="16"/>
      <c r="L113" s="16"/>
      <c r="M113" s="16"/>
      <c r="N113" s="16"/>
      <c r="O113" s="16"/>
      <c r="P113" s="16"/>
      <c r="Q113" s="16"/>
      <c r="R113" s="191"/>
      <c r="S113" s="225"/>
      <c r="V113" s="16"/>
      <c r="W113" s="16"/>
      <c r="X113" s="16"/>
      <c r="Y113" s="16"/>
      <c r="Z113" s="16"/>
      <c r="AA113" s="16"/>
      <c r="AB113" s="16"/>
      <c r="AC113" s="191"/>
      <c r="AE113" s="16"/>
      <c r="AF113" s="16"/>
      <c r="AG113" s="16"/>
      <c r="AH113" s="191"/>
      <c r="AJ113" s="16"/>
      <c r="AK113" s="16"/>
      <c r="AL113" s="16"/>
      <c r="AM113" s="16"/>
      <c r="AN113" s="16"/>
      <c r="AO113" s="16"/>
      <c r="AP113" s="16"/>
      <c r="AQ113" s="16"/>
      <c r="AR113" s="16"/>
      <c r="AS113" s="16"/>
      <c r="AT113" s="191"/>
      <c r="AV113" s="16"/>
    </row>
    <row r="114" spans="1:48">
      <c r="A114" s="225"/>
      <c r="C114" s="8"/>
      <c r="F114" s="16"/>
      <c r="G114" s="16"/>
      <c r="H114" s="16"/>
      <c r="I114" s="16"/>
      <c r="J114" s="16"/>
      <c r="K114" s="16"/>
      <c r="L114" s="16"/>
      <c r="M114" s="16"/>
      <c r="N114" s="16"/>
      <c r="O114" s="16"/>
      <c r="P114" s="16"/>
      <c r="Q114" s="16"/>
      <c r="R114" s="191"/>
      <c r="S114" s="225"/>
      <c r="V114" s="16"/>
      <c r="W114" s="16"/>
      <c r="X114" s="16"/>
      <c r="Y114" s="16"/>
      <c r="Z114" s="16"/>
      <c r="AA114" s="16"/>
      <c r="AB114" s="16"/>
      <c r="AC114" s="191"/>
      <c r="AE114" s="16"/>
      <c r="AF114" s="16"/>
      <c r="AG114" s="16"/>
      <c r="AH114" s="191"/>
      <c r="AJ114" s="16"/>
      <c r="AK114" s="16"/>
      <c r="AL114" s="16"/>
      <c r="AM114" s="16"/>
      <c r="AN114" s="16"/>
      <c r="AO114" s="16"/>
      <c r="AP114" s="16"/>
      <c r="AQ114" s="16"/>
      <c r="AR114" s="16"/>
      <c r="AS114" s="16"/>
      <c r="AT114" s="191"/>
      <c r="AV114" s="16"/>
    </row>
    <row r="115" spans="1:48">
      <c r="A115" s="225"/>
      <c r="C115" s="8"/>
      <c r="F115" s="16"/>
      <c r="G115" s="16"/>
      <c r="H115" s="16"/>
      <c r="I115" s="16"/>
      <c r="J115" s="16"/>
      <c r="K115" s="16"/>
      <c r="L115" s="16"/>
      <c r="M115" s="16"/>
      <c r="N115" s="16"/>
      <c r="O115" s="16"/>
      <c r="P115" s="16"/>
      <c r="Q115" s="16"/>
      <c r="R115" s="191"/>
      <c r="S115" s="225"/>
      <c r="V115" s="16"/>
      <c r="W115" s="16"/>
      <c r="X115" s="16"/>
      <c r="Y115" s="16"/>
      <c r="Z115" s="16"/>
      <c r="AA115" s="16"/>
      <c r="AB115" s="16"/>
      <c r="AC115" s="191"/>
      <c r="AE115" s="16"/>
      <c r="AF115" s="16"/>
      <c r="AG115" s="16"/>
      <c r="AH115" s="191"/>
      <c r="AJ115" s="16"/>
      <c r="AK115" s="16"/>
      <c r="AL115" s="16"/>
      <c r="AM115" s="16"/>
      <c r="AN115" s="16"/>
      <c r="AO115" s="16"/>
      <c r="AP115" s="16"/>
      <c r="AQ115" s="16"/>
      <c r="AR115" s="16"/>
      <c r="AS115" s="16"/>
      <c r="AT115" s="191"/>
      <c r="AV115" s="16"/>
    </row>
    <row r="116" spans="1:48">
      <c r="A116" s="225"/>
      <c r="C116" s="8"/>
      <c r="F116" s="16"/>
      <c r="G116" s="16"/>
      <c r="H116" s="16"/>
      <c r="I116" s="16"/>
      <c r="J116" s="16"/>
      <c r="K116" s="16"/>
      <c r="L116" s="16"/>
      <c r="M116" s="16"/>
      <c r="N116" s="16"/>
      <c r="O116" s="16"/>
      <c r="P116" s="16"/>
      <c r="Q116" s="16"/>
      <c r="R116" s="191"/>
      <c r="S116" s="225"/>
      <c r="V116" s="16"/>
      <c r="W116" s="16"/>
      <c r="X116" s="16"/>
      <c r="Y116" s="16"/>
      <c r="Z116" s="16"/>
      <c r="AA116" s="16"/>
      <c r="AB116" s="16"/>
      <c r="AC116" s="191"/>
      <c r="AE116" s="16"/>
      <c r="AF116" s="16"/>
      <c r="AG116" s="16"/>
      <c r="AH116" s="191"/>
      <c r="AJ116" s="16"/>
      <c r="AK116" s="16"/>
      <c r="AL116" s="16"/>
      <c r="AM116" s="16"/>
      <c r="AN116" s="16"/>
      <c r="AO116" s="16"/>
      <c r="AP116" s="16"/>
      <c r="AQ116" s="16"/>
      <c r="AR116" s="16"/>
      <c r="AS116" s="16"/>
      <c r="AT116" s="191"/>
      <c r="AV116" s="16"/>
    </row>
    <row r="117" spans="1:48">
      <c r="A117" s="225"/>
      <c r="C117" s="8"/>
      <c r="F117" s="16"/>
      <c r="G117" s="16"/>
      <c r="H117" s="16"/>
      <c r="I117" s="16"/>
      <c r="J117" s="16"/>
      <c r="K117" s="16"/>
      <c r="L117" s="16"/>
      <c r="M117" s="16"/>
      <c r="N117" s="16"/>
      <c r="O117" s="16"/>
      <c r="P117" s="16"/>
      <c r="Q117" s="16"/>
      <c r="R117" s="191"/>
      <c r="S117" s="225"/>
      <c r="V117" s="16"/>
      <c r="W117" s="16"/>
      <c r="X117" s="16"/>
      <c r="Y117" s="16"/>
      <c r="Z117" s="16"/>
      <c r="AA117" s="16"/>
      <c r="AB117" s="16"/>
      <c r="AC117" s="191"/>
      <c r="AE117" s="16"/>
      <c r="AF117" s="16"/>
      <c r="AG117" s="16"/>
      <c r="AH117" s="191"/>
      <c r="AJ117" s="16"/>
      <c r="AK117" s="16"/>
      <c r="AL117" s="16"/>
      <c r="AM117" s="16"/>
      <c r="AN117" s="16"/>
      <c r="AO117" s="16"/>
      <c r="AP117" s="16"/>
      <c r="AQ117" s="16"/>
      <c r="AR117" s="16"/>
      <c r="AS117" s="16"/>
      <c r="AT117" s="191"/>
      <c r="AV117" s="16"/>
    </row>
    <row r="118" spans="1:48">
      <c r="A118" s="225"/>
      <c r="C118" s="8"/>
      <c r="F118" s="16"/>
      <c r="G118" s="16"/>
      <c r="H118" s="16"/>
      <c r="I118" s="16"/>
      <c r="J118" s="16"/>
      <c r="K118" s="16"/>
      <c r="L118" s="16"/>
      <c r="M118" s="16"/>
      <c r="N118" s="16"/>
      <c r="O118" s="16"/>
      <c r="P118" s="16"/>
      <c r="Q118" s="16"/>
      <c r="R118" s="191"/>
      <c r="S118" s="225"/>
      <c r="V118" s="16"/>
      <c r="W118" s="16"/>
      <c r="X118" s="16"/>
      <c r="Y118" s="16"/>
      <c r="Z118" s="16"/>
      <c r="AA118" s="16"/>
      <c r="AB118" s="16"/>
      <c r="AC118" s="191"/>
      <c r="AE118" s="16"/>
      <c r="AF118" s="16"/>
      <c r="AG118" s="16"/>
      <c r="AH118" s="191"/>
      <c r="AJ118" s="16"/>
      <c r="AK118" s="16"/>
      <c r="AL118" s="16"/>
      <c r="AM118" s="16"/>
      <c r="AN118" s="16"/>
      <c r="AO118" s="16"/>
      <c r="AP118" s="16"/>
      <c r="AQ118" s="16"/>
      <c r="AR118" s="16"/>
      <c r="AS118" s="16"/>
      <c r="AT118" s="191"/>
      <c r="AV118" s="16"/>
    </row>
    <row r="119" spans="1:48">
      <c r="A119" s="225"/>
      <c r="C119" s="8"/>
      <c r="F119" s="16"/>
      <c r="G119" s="16"/>
      <c r="H119" s="16"/>
      <c r="I119" s="16"/>
      <c r="J119" s="16"/>
      <c r="K119" s="16"/>
      <c r="L119" s="16"/>
      <c r="M119" s="16"/>
      <c r="N119" s="16"/>
      <c r="O119" s="16"/>
      <c r="P119" s="16"/>
      <c r="Q119" s="16"/>
      <c r="R119" s="191"/>
      <c r="S119" s="225"/>
      <c r="V119" s="16"/>
      <c r="W119" s="16"/>
      <c r="X119" s="16"/>
      <c r="Y119" s="16"/>
      <c r="Z119" s="16"/>
      <c r="AA119" s="16"/>
      <c r="AB119" s="16"/>
      <c r="AC119" s="191"/>
      <c r="AE119" s="16"/>
      <c r="AF119" s="16"/>
      <c r="AG119" s="16"/>
      <c r="AH119" s="191"/>
      <c r="AJ119" s="16"/>
      <c r="AK119" s="16"/>
      <c r="AL119" s="16"/>
      <c r="AM119" s="16"/>
      <c r="AN119" s="16"/>
      <c r="AO119" s="16"/>
      <c r="AP119" s="16"/>
      <c r="AQ119" s="16"/>
      <c r="AR119" s="16"/>
      <c r="AS119" s="16"/>
      <c r="AT119" s="191"/>
      <c r="AV119" s="16"/>
    </row>
    <row r="120" spans="1:48">
      <c r="A120" s="225"/>
      <c r="C120" s="8"/>
      <c r="F120" s="16"/>
      <c r="G120" s="16"/>
      <c r="H120" s="16"/>
      <c r="I120" s="16"/>
      <c r="J120" s="16"/>
      <c r="K120" s="16"/>
      <c r="L120" s="16"/>
      <c r="M120" s="16"/>
      <c r="N120" s="16"/>
      <c r="O120" s="16"/>
      <c r="P120" s="16"/>
      <c r="Q120" s="16"/>
      <c r="R120" s="191"/>
      <c r="S120" s="225"/>
      <c r="V120" s="16"/>
      <c r="W120" s="16"/>
      <c r="X120" s="16"/>
      <c r="Y120" s="16"/>
      <c r="Z120" s="16"/>
      <c r="AA120" s="16"/>
      <c r="AB120" s="16"/>
      <c r="AC120" s="191"/>
      <c r="AE120" s="16"/>
      <c r="AF120" s="16"/>
      <c r="AG120" s="16"/>
      <c r="AH120" s="191"/>
      <c r="AJ120" s="16"/>
      <c r="AK120" s="16"/>
      <c r="AL120" s="16"/>
      <c r="AM120" s="16"/>
      <c r="AN120" s="16"/>
      <c r="AO120" s="16"/>
      <c r="AP120" s="16"/>
      <c r="AQ120" s="16"/>
      <c r="AR120" s="16"/>
      <c r="AS120" s="16"/>
      <c r="AT120" s="191"/>
      <c r="AV120" s="16"/>
    </row>
    <row r="121" spans="1:48">
      <c r="A121" s="225"/>
      <c r="C121" s="8"/>
      <c r="F121" s="16"/>
      <c r="G121" s="16"/>
      <c r="H121" s="16"/>
      <c r="I121" s="16"/>
      <c r="J121" s="16"/>
      <c r="K121" s="16"/>
      <c r="L121" s="16"/>
      <c r="M121" s="16"/>
      <c r="N121" s="16"/>
      <c r="O121" s="16"/>
      <c r="P121" s="16"/>
      <c r="Q121" s="16"/>
      <c r="R121" s="191"/>
      <c r="S121" s="225"/>
      <c r="V121" s="16"/>
      <c r="W121" s="16"/>
      <c r="X121" s="16"/>
      <c r="Y121" s="16"/>
      <c r="Z121" s="16"/>
      <c r="AA121" s="16"/>
      <c r="AB121" s="16"/>
      <c r="AC121" s="191"/>
      <c r="AE121" s="16"/>
      <c r="AF121" s="16"/>
      <c r="AG121" s="16"/>
      <c r="AH121" s="191"/>
      <c r="AJ121" s="16"/>
      <c r="AK121" s="16"/>
      <c r="AL121" s="16"/>
      <c r="AM121" s="16"/>
      <c r="AN121" s="16"/>
      <c r="AO121" s="16"/>
      <c r="AP121" s="16"/>
      <c r="AQ121" s="16"/>
      <c r="AR121" s="16"/>
      <c r="AS121" s="16"/>
      <c r="AT121" s="191"/>
      <c r="AV121" s="16"/>
    </row>
    <row r="122" spans="1:48">
      <c r="A122" s="225"/>
      <c r="C122" s="8"/>
      <c r="F122" s="16"/>
      <c r="G122" s="16"/>
      <c r="H122" s="16"/>
      <c r="I122" s="16"/>
      <c r="J122" s="16"/>
      <c r="K122" s="16"/>
      <c r="L122" s="16"/>
      <c r="M122" s="16"/>
      <c r="N122" s="16"/>
      <c r="O122" s="16"/>
      <c r="P122" s="16"/>
      <c r="Q122" s="16"/>
      <c r="R122" s="191"/>
      <c r="S122" s="225"/>
      <c r="V122" s="16"/>
      <c r="W122" s="16"/>
      <c r="X122" s="16"/>
      <c r="Y122" s="16"/>
      <c r="Z122" s="16"/>
      <c r="AA122" s="16"/>
      <c r="AB122" s="16"/>
      <c r="AC122" s="191"/>
      <c r="AE122" s="16"/>
      <c r="AF122" s="16"/>
      <c r="AG122" s="16"/>
      <c r="AH122" s="191"/>
      <c r="AJ122" s="16"/>
      <c r="AK122" s="16"/>
      <c r="AL122" s="16"/>
      <c r="AM122" s="16"/>
      <c r="AN122" s="16"/>
      <c r="AO122" s="16"/>
      <c r="AP122" s="16"/>
      <c r="AQ122" s="16"/>
      <c r="AR122" s="16"/>
      <c r="AS122" s="16"/>
      <c r="AT122" s="191"/>
      <c r="AV122" s="16"/>
    </row>
    <row r="123" spans="1:48">
      <c r="A123" s="225"/>
      <c r="C123" s="8"/>
      <c r="F123" s="16"/>
      <c r="G123" s="16"/>
      <c r="H123" s="16"/>
      <c r="I123" s="16"/>
      <c r="J123" s="16"/>
      <c r="K123" s="16"/>
      <c r="L123" s="16"/>
      <c r="M123" s="16"/>
      <c r="N123" s="16"/>
      <c r="O123" s="16"/>
      <c r="P123" s="16"/>
      <c r="Q123" s="16"/>
      <c r="R123" s="191"/>
      <c r="S123" s="225"/>
      <c r="V123" s="16"/>
      <c r="W123" s="16"/>
      <c r="X123" s="16"/>
      <c r="Y123" s="16"/>
      <c r="Z123" s="16"/>
      <c r="AA123" s="16"/>
      <c r="AB123" s="16"/>
      <c r="AC123" s="191"/>
      <c r="AE123" s="16"/>
      <c r="AF123" s="16"/>
      <c r="AG123" s="16"/>
      <c r="AH123" s="191"/>
      <c r="AJ123" s="16"/>
      <c r="AK123" s="16"/>
      <c r="AL123" s="16"/>
      <c r="AM123" s="16"/>
      <c r="AN123" s="16"/>
      <c r="AO123" s="16"/>
      <c r="AP123" s="16"/>
      <c r="AQ123" s="16"/>
      <c r="AR123" s="16"/>
      <c r="AS123" s="16"/>
      <c r="AT123" s="191"/>
      <c r="AV123" s="16"/>
    </row>
    <row r="124" spans="1:48">
      <c r="A124" s="225"/>
      <c r="C124" s="8"/>
      <c r="F124" s="16"/>
      <c r="G124" s="16"/>
      <c r="H124" s="16"/>
      <c r="I124" s="16"/>
      <c r="J124" s="16"/>
      <c r="K124" s="16"/>
      <c r="L124" s="16"/>
      <c r="M124" s="16"/>
      <c r="N124" s="16"/>
      <c r="O124" s="16"/>
      <c r="P124" s="16"/>
      <c r="Q124" s="16"/>
      <c r="R124" s="191"/>
      <c r="S124" s="225"/>
      <c r="V124" s="16"/>
      <c r="W124" s="16"/>
      <c r="X124" s="16"/>
      <c r="Y124" s="16"/>
      <c r="Z124" s="16"/>
      <c r="AA124" s="16"/>
      <c r="AB124" s="16"/>
      <c r="AC124" s="191"/>
      <c r="AE124" s="16"/>
      <c r="AF124" s="16"/>
      <c r="AG124" s="16"/>
      <c r="AH124" s="191"/>
      <c r="AJ124" s="16"/>
      <c r="AK124" s="16"/>
      <c r="AL124" s="16"/>
      <c r="AM124" s="16"/>
      <c r="AN124" s="16"/>
      <c r="AO124" s="16"/>
      <c r="AP124" s="16"/>
      <c r="AQ124" s="16"/>
      <c r="AR124" s="16"/>
      <c r="AS124" s="16"/>
      <c r="AT124" s="191"/>
      <c r="AV124" s="16"/>
    </row>
    <row r="125" spans="1:48">
      <c r="A125" s="225"/>
      <c r="C125" s="8"/>
      <c r="F125" s="16"/>
      <c r="G125" s="16"/>
      <c r="H125" s="16"/>
      <c r="I125" s="16"/>
      <c r="J125" s="16"/>
      <c r="K125" s="16"/>
      <c r="L125" s="16"/>
      <c r="M125" s="16"/>
      <c r="N125" s="16"/>
      <c r="O125" s="16"/>
      <c r="P125" s="16"/>
      <c r="Q125" s="16"/>
      <c r="R125" s="191"/>
      <c r="S125" s="225"/>
      <c r="V125" s="16"/>
      <c r="W125" s="16"/>
      <c r="X125" s="16"/>
      <c r="Y125" s="16"/>
      <c r="Z125" s="16"/>
      <c r="AA125" s="16"/>
      <c r="AB125" s="16"/>
      <c r="AC125" s="191"/>
      <c r="AE125" s="16"/>
      <c r="AF125" s="16"/>
      <c r="AG125" s="16"/>
      <c r="AH125" s="191"/>
      <c r="AJ125" s="16"/>
      <c r="AK125" s="16"/>
      <c r="AL125" s="16"/>
      <c r="AM125" s="16"/>
      <c r="AN125" s="16"/>
      <c r="AO125" s="16"/>
      <c r="AP125" s="16"/>
      <c r="AQ125" s="16"/>
      <c r="AR125" s="16"/>
      <c r="AS125" s="16"/>
      <c r="AT125" s="191"/>
      <c r="AV125" s="16"/>
    </row>
    <row r="126" spans="1:48">
      <c r="A126" s="225"/>
      <c r="C126" s="8"/>
      <c r="F126" s="16"/>
      <c r="G126" s="16"/>
      <c r="H126" s="16"/>
      <c r="I126" s="16"/>
      <c r="J126" s="16"/>
      <c r="K126" s="16"/>
      <c r="L126" s="16"/>
      <c r="M126" s="16"/>
      <c r="N126" s="16"/>
      <c r="O126" s="16"/>
      <c r="P126" s="16"/>
      <c r="Q126" s="16"/>
      <c r="R126" s="191"/>
      <c r="S126" s="225"/>
      <c r="V126" s="16"/>
      <c r="W126" s="16"/>
      <c r="X126" s="16"/>
      <c r="Y126" s="16"/>
      <c r="Z126" s="16"/>
      <c r="AA126" s="16"/>
      <c r="AB126" s="16"/>
      <c r="AC126" s="191"/>
      <c r="AE126" s="16"/>
      <c r="AF126" s="16"/>
      <c r="AG126" s="16"/>
      <c r="AH126" s="191"/>
      <c r="AJ126" s="16"/>
      <c r="AK126" s="16"/>
      <c r="AL126" s="16"/>
      <c r="AM126" s="16"/>
      <c r="AN126" s="16"/>
      <c r="AO126" s="16"/>
      <c r="AP126" s="16"/>
      <c r="AQ126" s="16"/>
      <c r="AR126" s="16"/>
      <c r="AS126" s="16"/>
      <c r="AT126" s="191"/>
      <c r="AV126" s="16"/>
    </row>
    <row r="127" spans="1:48" ht="14.25">
      <c r="A127" s="245"/>
      <c r="B127" s="246"/>
      <c r="C127" s="337"/>
      <c r="D127" s="529"/>
      <c r="E127" s="337"/>
      <c r="F127" s="337"/>
      <c r="G127" s="337"/>
      <c r="H127" s="337"/>
      <c r="I127" s="337"/>
      <c r="J127" s="337"/>
      <c r="K127" s="337"/>
      <c r="L127" s="337"/>
      <c r="M127" s="337"/>
      <c r="N127" s="337"/>
      <c r="O127" s="337"/>
      <c r="P127" s="337"/>
      <c r="Q127" s="337"/>
      <c r="R127" s="247"/>
      <c r="S127" s="245"/>
      <c r="T127" s="529"/>
      <c r="U127" s="246"/>
      <c r="V127" s="337"/>
      <c r="W127" s="337"/>
      <c r="X127" s="337"/>
      <c r="Y127" s="337"/>
      <c r="Z127" s="337"/>
      <c r="AA127" s="337"/>
      <c r="AB127" s="337"/>
      <c r="AC127" s="247"/>
      <c r="AD127" s="337"/>
      <c r="AE127" s="337"/>
      <c r="AF127" s="337"/>
      <c r="AG127" s="337"/>
      <c r="AH127" s="247"/>
      <c r="AI127" s="246"/>
      <c r="AJ127" s="337"/>
      <c r="AK127" s="337"/>
      <c r="AL127" s="337"/>
      <c r="AM127" s="337"/>
      <c r="AN127" s="337"/>
      <c r="AO127" s="337"/>
      <c r="AP127" s="337"/>
      <c r="AQ127" s="337"/>
      <c r="AR127" s="337"/>
      <c r="AS127" s="337"/>
      <c r="AT127" s="247"/>
      <c r="AU127" s="337"/>
      <c r="AV127" s="337"/>
    </row>
    <row r="128" spans="1:48" ht="14.25">
      <c r="A128" s="245"/>
      <c r="B128" s="251"/>
      <c r="C128" s="338"/>
      <c r="D128" s="530"/>
      <c r="E128" s="338"/>
      <c r="F128" s="338"/>
      <c r="G128" s="338"/>
      <c r="H128" s="338"/>
      <c r="I128" s="338"/>
      <c r="J128" s="338"/>
      <c r="K128" s="338"/>
      <c r="L128" s="338"/>
      <c r="M128" s="338"/>
      <c r="N128" s="338"/>
      <c r="O128" s="338"/>
      <c r="P128" s="338"/>
      <c r="Q128" s="338"/>
      <c r="R128" s="252"/>
      <c r="S128" s="245"/>
      <c r="T128" s="530"/>
      <c r="U128" s="251"/>
      <c r="V128" s="338"/>
      <c r="W128" s="338"/>
      <c r="X128" s="338"/>
      <c r="Y128" s="338"/>
      <c r="Z128" s="338"/>
      <c r="AA128" s="338"/>
      <c r="AB128" s="338"/>
      <c r="AC128" s="252"/>
      <c r="AD128" s="338"/>
      <c r="AE128" s="338"/>
      <c r="AF128" s="338"/>
      <c r="AG128" s="338"/>
      <c r="AH128" s="252"/>
      <c r="AI128" s="251"/>
      <c r="AJ128" s="338"/>
      <c r="AK128" s="338"/>
      <c r="AL128" s="338"/>
      <c r="AM128" s="338"/>
      <c r="AN128" s="338"/>
      <c r="AO128" s="338"/>
      <c r="AP128" s="338"/>
      <c r="AQ128" s="338"/>
      <c r="AR128" s="338"/>
      <c r="AS128" s="338"/>
      <c r="AT128" s="252"/>
      <c r="AU128" s="338"/>
      <c r="AV128" s="338"/>
    </row>
    <row r="129" spans="1:48" ht="14.25">
      <c r="A129" s="245"/>
      <c r="B129" s="246"/>
      <c r="C129" s="337"/>
      <c r="D129" s="529"/>
      <c r="E129" s="337"/>
      <c r="F129" s="337"/>
      <c r="G129" s="337"/>
      <c r="H129" s="337"/>
      <c r="I129" s="337"/>
      <c r="J129" s="337"/>
      <c r="K129" s="337"/>
      <c r="L129" s="337"/>
      <c r="M129" s="337"/>
      <c r="N129" s="337"/>
      <c r="O129" s="337"/>
      <c r="P129" s="337"/>
      <c r="Q129" s="337"/>
      <c r="R129" s="247"/>
      <c r="S129" s="245"/>
      <c r="T129" s="529"/>
      <c r="U129" s="246"/>
      <c r="V129" s="337"/>
      <c r="W129" s="337"/>
      <c r="X129" s="337"/>
      <c r="Y129" s="337"/>
      <c r="Z129" s="337"/>
      <c r="AA129" s="337"/>
      <c r="AB129" s="337"/>
      <c r="AC129" s="247"/>
      <c r="AD129" s="337"/>
      <c r="AE129" s="337"/>
      <c r="AF129" s="337"/>
      <c r="AG129" s="337"/>
      <c r="AH129" s="247"/>
      <c r="AI129" s="246"/>
      <c r="AJ129" s="337"/>
      <c r="AK129" s="337"/>
      <c r="AL129" s="337"/>
      <c r="AM129" s="337"/>
      <c r="AN129" s="337"/>
      <c r="AO129" s="337"/>
      <c r="AP129" s="337"/>
      <c r="AQ129" s="337"/>
      <c r="AR129" s="337"/>
      <c r="AS129" s="337"/>
      <c r="AT129" s="247"/>
      <c r="AU129" s="337"/>
      <c r="AV129" s="337"/>
    </row>
    <row r="130" spans="1:48" ht="14.25">
      <c r="A130" s="245"/>
      <c r="B130" s="251"/>
      <c r="C130" s="338"/>
      <c r="D130" s="530"/>
      <c r="E130" s="338"/>
      <c r="F130" s="338"/>
      <c r="G130" s="338"/>
      <c r="H130" s="338"/>
      <c r="I130" s="338"/>
      <c r="J130" s="338"/>
      <c r="K130" s="338"/>
      <c r="L130" s="338"/>
      <c r="M130" s="338"/>
      <c r="N130" s="338"/>
      <c r="O130" s="338"/>
      <c r="P130" s="338"/>
      <c r="Q130" s="338"/>
      <c r="R130" s="252"/>
      <c r="S130" s="245"/>
      <c r="T130" s="530"/>
      <c r="U130" s="251"/>
      <c r="V130" s="338"/>
      <c r="W130" s="338"/>
      <c r="X130" s="338"/>
      <c r="Y130" s="338"/>
      <c r="Z130" s="338"/>
      <c r="AA130" s="338"/>
      <c r="AB130" s="338"/>
      <c r="AC130" s="252"/>
      <c r="AD130" s="338"/>
      <c r="AE130" s="338"/>
      <c r="AF130" s="338"/>
      <c r="AG130" s="338"/>
      <c r="AH130" s="252"/>
      <c r="AI130" s="251"/>
      <c r="AJ130" s="338"/>
      <c r="AK130" s="338"/>
      <c r="AL130" s="338"/>
      <c r="AM130" s="338"/>
      <c r="AN130" s="338"/>
      <c r="AO130" s="338"/>
      <c r="AP130" s="338"/>
      <c r="AQ130" s="338"/>
      <c r="AR130" s="338"/>
      <c r="AS130" s="338"/>
      <c r="AT130" s="252"/>
      <c r="AU130" s="338"/>
      <c r="AV130" s="338"/>
    </row>
    <row r="131" spans="1:48" ht="14.25">
      <c r="A131" s="245"/>
      <c r="B131" s="246"/>
      <c r="C131" s="337"/>
      <c r="D131" s="529"/>
      <c r="E131" s="337"/>
      <c r="F131" s="337"/>
      <c r="G131" s="337"/>
      <c r="H131" s="337"/>
      <c r="I131" s="337"/>
      <c r="J131" s="337"/>
      <c r="K131" s="337"/>
      <c r="L131" s="337"/>
      <c r="M131" s="337"/>
      <c r="N131" s="337"/>
      <c r="O131" s="337"/>
      <c r="P131" s="337"/>
      <c r="Q131" s="337"/>
      <c r="R131" s="247"/>
      <c r="S131" s="245"/>
      <c r="T131" s="529"/>
      <c r="U131" s="246"/>
      <c r="V131" s="337"/>
      <c r="W131" s="337"/>
      <c r="X131" s="337"/>
      <c r="Y131" s="337"/>
      <c r="Z131" s="337"/>
      <c r="AA131" s="337"/>
      <c r="AB131" s="337"/>
      <c r="AC131" s="247"/>
      <c r="AD131" s="337"/>
      <c r="AE131" s="337"/>
      <c r="AF131" s="337"/>
      <c r="AG131" s="337"/>
      <c r="AH131" s="247"/>
      <c r="AI131" s="246"/>
      <c r="AJ131" s="337"/>
      <c r="AK131" s="337"/>
      <c r="AL131" s="337"/>
      <c r="AM131" s="337"/>
      <c r="AN131" s="337"/>
      <c r="AO131" s="337"/>
      <c r="AP131" s="337"/>
      <c r="AQ131" s="337"/>
      <c r="AR131" s="337"/>
      <c r="AS131" s="337"/>
      <c r="AT131" s="247"/>
      <c r="AU131" s="337"/>
      <c r="AV131" s="337"/>
    </row>
    <row r="132" spans="1:48" ht="14.25">
      <c r="A132" s="245"/>
      <c r="B132" s="251"/>
      <c r="C132" s="338"/>
      <c r="D132" s="530"/>
      <c r="E132" s="338"/>
      <c r="F132" s="338"/>
      <c r="G132" s="338"/>
      <c r="H132" s="338"/>
      <c r="I132" s="338"/>
      <c r="J132" s="338"/>
      <c r="K132" s="338"/>
      <c r="L132" s="338"/>
      <c r="M132" s="338"/>
      <c r="N132" s="338"/>
      <c r="O132" s="338"/>
      <c r="P132" s="338"/>
      <c r="Q132" s="338"/>
      <c r="R132" s="252"/>
      <c r="S132" s="245"/>
      <c r="T132" s="530"/>
      <c r="U132" s="251"/>
      <c r="V132" s="338"/>
      <c r="W132" s="338"/>
      <c r="X132" s="338"/>
      <c r="Y132" s="338"/>
      <c r="Z132" s="338"/>
      <c r="AA132" s="338"/>
      <c r="AB132" s="338"/>
      <c r="AC132" s="252"/>
      <c r="AD132" s="338"/>
      <c r="AE132" s="338"/>
      <c r="AF132" s="338"/>
      <c r="AG132" s="338"/>
      <c r="AH132" s="252"/>
      <c r="AI132" s="251"/>
      <c r="AJ132" s="338"/>
      <c r="AK132" s="338"/>
      <c r="AL132" s="338"/>
      <c r="AM132" s="338"/>
      <c r="AN132" s="338"/>
      <c r="AO132" s="338"/>
      <c r="AP132" s="338"/>
      <c r="AQ132" s="338"/>
      <c r="AR132" s="338"/>
      <c r="AS132" s="338"/>
      <c r="AT132" s="252"/>
      <c r="AU132" s="338"/>
      <c r="AV132" s="338"/>
    </row>
    <row r="133" spans="1:48" ht="14.25">
      <c r="A133" s="245"/>
      <c r="B133" s="246"/>
      <c r="C133" s="337"/>
      <c r="D133" s="529"/>
      <c r="E133" s="337"/>
      <c r="F133" s="337"/>
      <c r="G133" s="337"/>
      <c r="H133" s="337"/>
      <c r="I133" s="337"/>
      <c r="J133" s="337"/>
      <c r="K133" s="337"/>
      <c r="L133" s="337"/>
      <c r="M133" s="337"/>
      <c r="N133" s="337"/>
      <c r="O133" s="337"/>
      <c r="P133" s="337"/>
      <c r="Q133" s="337"/>
      <c r="R133" s="247"/>
      <c r="S133" s="245"/>
      <c r="T133" s="529"/>
      <c r="U133" s="246"/>
      <c r="V133" s="337"/>
      <c r="W133" s="337"/>
      <c r="X133" s="337"/>
      <c r="Y133" s="337"/>
      <c r="Z133" s="337"/>
      <c r="AA133" s="337"/>
      <c r="AB133" s="337"/>
      <c r="AC133" s="247"/>
      <c r="AD133" s="337"/>
      <c r="AE133" s="337"/>
      <c r="AF133" s="337"/>
      <c r="AG133" s="337"/>
      <c r="AH133" s="247"/>
      <c r="AI133" s="246"/>
      <c r="AJ133" s="337"/>
      <c r="AK133" s="337"/>
      <c r="AL133" s="337"/>
      <c r="AM133" s="337"/>
      <c r="AN133" s="337"/>
      <c r="AO133" s="337"/>
      <c r="AP133" s="337"/>
      <c r="AQ133" s="337"/>
      <c r="AR133" s="337"/>
      <c r="AS133" s="337"/>
      <c r="AT133" s="247"/>
      <c r="AU133" s="337"/>
      <c r="AV133" s="337"/>
    </row>
    <row r="134" spans="1:48" ht="13.5">
      <c r="A134" s="255"/>
      <c r="B134" s="256"/>
      <c r="C134" s="229"/>
      <c r="D134" s="531"/>
      <c r="E134" s="229"/>
      <c r="F134" s="229"/>
      <c r="G134" s="229"/>
      <c r="H134" s="229"/>
      <c r="I134" s="229"/>
      <c r="J134" s="229"/>
      <c r="K134" s="229"/>
      <c r="L134" s="229"/>
      <c r="M134" s="229"/>
      <c r="N134" s="229"/>
      <c r="O134" s="229"/>
      <c r="P134" s="229"/>
      <c r="Q134" s="229"/>
      <c r="R134" s="257"/>
      <c r="S134" s="255"/>
      <c r="T134" s="531"/>
      <c r="U134" s="256"/>
      <c r="V134" s="229"/>
      <c r="W134" s="229"/>
      <c r="X134" s="229"/>
      <c r="Y134" s="229"/>
      <c r="Z134" s="229"/>
      <c r="AA134" s="229"/>
      <c r="AB134" s="229"/>
      <c r="AC134" s="257"/>
      <c r="AD134" s="229"/>
      <c r="AE134" s="229"/>
      <c r="AF134" s="229"/>
      <c r="AG134" s="229"/>
      <c r="AH134" s="257"/>
      <c r="AI134" s="256"/>
      <c r="AJ134" s="229"/>
      <c r="AK134" s="229"/>
      <c r="AL134" s="229"/>
      <c r="AM134" s="229"/>
      <c r="AN134" s="229"/>
      <c r="AO134" s="229"/>
      <c r="AP134" s="229"/>
      <c r="AQ134" s="229"/>
      <c r="AR134" s="229"/>
      <c r="AS134" s="229"/>
      <c r="AT134" s="257"/>
      <c r="AU134" s="229"/>
      <c r="AV134" s="229"/>
    </row>
    <row r="135" spans="1:48" ht="13.5">
      <c r="A135" s="255"/>
      <c r="B135" s="256"/>
      <c r="C135" s="229"/>
      <c r="D135" s="531"/>
      <c r="E135" s="229"/>
      <c r="F135" s="229"/>
      <c r="G135" s="229"/>
      <c r="H135" s="229"/>
      <c r="I135" s="229"/>
      <c r="J135" s="229"/>
      <c r="K135" s="229"/>
      <c r="L135" s="229"/>
      <c r="M135" s="229"/>
      <c r="N135" s="229"/>
      <c r="O135" s="229"/>
      <c r="P135" s="229"/>
      <c r="Q135" s="229"/>
      <c r="R135" s="257"/>
      <c r="S135" s="255"/>
      <c r="T135" s="531"/>
      <c r="U135" s="256"/>
      <c r="V135" s="229"/>
      <c r="W135" s="229"/>
      <c r="X135" s="229"/>
      <c r="Y135" s="229"/>
      <c r="Z135" s="229"/>
      <c r="AA135" s="229"/>
      <c r="AB135" s="229"/>
      <c r="AC135" s="257"/>
      <c r="AD135" s="229"/>
      <c r="AE135" s="229"/>
      <c r="AF135" s="229"/>
      <c r="AG135" s="229"/>
      <c r="AH135" s="257"/>
      <c r="AI135" s="256"/>
      <c r="AJ135" s="229"/>
      <c r="AK135" s="229"/>
      <c r="AL135" s="229"/>
      <c r="AM135" s="229"/>
      <c r="AN135" s="229"/>
      <c r="AO135" s="229"/>
      <c r="AP135" s="229"/>
      <c r="AQ135" s="229"/>
      <c r="AR135" s="229"/>
      <c r="AS135" s="229"/>
      <c r="AT135" s="257"/>
      <c r="AU135" s="229"/>
      <c r="AV135" s="229"/>
    </row>
  </sheetData>
  <phoneticPr fontId="3"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FF0000"/>
  </sheetPr>
  <dimension ref="A1:AA184"/>
  <sheetViews>
    <sheetView zoomScale="85" zoomScaleNormal="85" workbookViewId="0">
      <pane ySplit="1" topLeftCell="A41" activePane="bottomLeft" state="frozen"/>
      <selection activeCell="O1363" sqref="O1363"/>
      <selection pane="bottomLeft" activeCell="I78" sqref="I78"/>
    </sheetView>
  </sheetViews>
  <sheetFormatPr defaultRowHeight="16.5"/>
  <cols>
    <col min="1" max="1" width="10.875" style="258" bestFit="1" customWidth="1"/>
    <col min="2" max="2" width="8.875" style="346" bestFit="1" customWidth="1"/>
    <col min="3" max="3" width="8.125" style="346" bestFit="1" customWidth="1"/>
    <col min="4" max="4" width="7.375" style="370" bestFit="1" customWidth="1"/>
    <col min="5" max="5" width="8.5" style="348" bestFit="1" customWidth="1"/>
    <col min="6" max="6" width="8.875" style="349" bestFit="1" customWidth="1"/>
    <col min="7" max="7" width="8.125" style="349" bestFit="1" customWidth="1"/>
    <col min="8" max="8" width="7.375" style="371" bestFit="1" customWidth="1"/>
    <col min="9" max="9" width="9.75" style="351" bestFit="1" customWidth="1"/>
    <col min="10" max="10" width="7.625" style="349" bestFit="1" customWidth="1"/>
    <col min="11" max="11" width="6.75" style="349" bestFit="1" customWidth="1"/>
    <col min="12" max="12" width="9.5" style="349" customWidth="1"/>
    <col min="13" max="13" width="8.5" style="349" bestFit="1" customWidth="1"/>
    <col min="14" max="14" width="6.375" style="349" bestFit="1" customWidth="1"/>
  </cols>
  <sheetData>
    <row r="1" spans="1:14" ht="33.75" thickBot="1">
      <c r="A1" s="212" t="s">
        <v>530</v>
      </c>
      <c r="B1" s="315" t="s">
        <v>565</v>
      </c>
      <c r="C1" s="315" t="s">
        <v>531</v>
      </c>
      <c r="D1" s="214" t="s">
        <v>547</v>
      </c>
      <c r="E1" s="214" t="s">
        <v>532</v>
      </c>
      <c r="F1" s="214" t="s">
        <v>566</v>
      </c>
      <c r="G1" s="214" t="s">
        <v>531</v>
      </c>
      <c r="H1" s="214" t="s">
        <v>547</v>
      </c>
      <c r="I1" s="214" t="s">
        <v>532</v>
      </c>
      <c r="J1" s="214"/>
      <c r="K1" s="214"/>
      <c r="L1" s="214"/>
      <c r="M1" s="214"/>
      <c r="N1" s="214"/>
    </row>
    <row r="2" spans="1:14">
      <c r="A2" s="220">
        <v>42005</v>
      </c>
      <c r="B2" s="339"/>
      <c r="C2" s="340"/>
      <c r="D2" s="339"/>
      <c r="E2" s="341"/>
      <c r="F2" s="342"/>
      <c r="G2" s="343"/>
      <c r="H2" s="342"/>
      <c r="I2" s="344"/>
      <c r="J2" s="345"/>
      <c r="K2" s="345"/>
      <c r="L2" s="345"/>
      <c r="M2" s="345"/>
      <c r="N2" s="344"/>
    </row>
    <row r="3" spans="1:14">
      <c r="A3" s="225">
        <v>42036</v>
      </c>
      <c r="C3" s="347"/>
      <c r="D3" s="346"/>
      <c r="G3" s="350"/>
      <c r="H3" s="349"/>
      <c r="J3" s="352"/>
      <c r="K3" s="352"/>
      <c r="L3" s="352"/>
      <c r="M3" s="352"/>
      <c r="N3" s="351"/>
    </row>
    <row r="4" spans="1:14">
      <c r="A4" s="225">
        <v>42064</v>
      </c>
      <c r="C4" s="347"/>
      <c r="D4" s="346"/>
      <c r="G4" s="350"/>
      <c r="H4" s="349"/>
      <c r="J4" s="352"/>
      <c r="K4" s="352"/>
      <c r="L4" s="352"/>
      <c r="M4" s="352"/>
      <c r="N4" s="351"/>
    </row>
    <row r="5" spans="1:14">
      <c r="A5" s="225">
        <v>42095</v>
      </c>
      <c r="C5" s="347"/>
      <c r="D5" s="346"/>
      <c r="G5" s="350"/>
      <c r="H5" s="349"/>
      <c r="J5" s="352"/>
      <c r="K5" s="352"/>
      <c r="L5" s="352"/>
      <c r="M5" s="352"/>
      <c r="N5" s="351"/>
    </row>
    <row r="6" spans="1:14">
      <c r="A6" s="225">
        <v>42125</v>
      </c>
      <c r="C6" s="347"/>
      <c r="D6" s="346"/>
      <c r="G6" s="350"/>
      <c r="H6" s="349"/>
      <c r="J6" s="352"/>
      <c r="K6" s="352"/>
      <c r="L6" s="352"/>
      <c r="M6" s="352"/>
      <c r="N6" s="351"/>
    </row>
    <row r="7" spans="1:14">
      <c r="A7" s="225">
        <v>42156</v>
      </c>
      <c r="C7" s="347"/>
      <c r="D7" s="346"/>
      <c r="G7" s="350"/>
      <c r="H7" s="349"/>
      <c r="J7" s="352"/>
      <c r="K7" s="352"/>
      <c r="L7" s="352"/>
      <c r="M7" s="352"/>
      <c r="N7" s="351"/>
    </row>
    <row r="8" spans="1:14">
      <c r="A8" s="225">
        <v>42186</v>
      </c>
      <c r="C8" s="347"/>
      <c r="D8" s="346"/>
      <c r="G8" s="350"/>
      <c r="H8" s="349"/>
      <c r="J8" s="352"/>
      <c r="K8" s="352"/>
      <c r="L8" s="352"/>
      <c r="M8" s="352"/>
      <c r="N8" s="351"/>
    </row>
    <row r="9" spans="1:14">
      <c r="A9" s="225">
        <v>42217</v>
      </c>
      <c r="C9" s="347"/>
      <c r="D9" s="346"/>
      <c r="G9" s="350"/>
      <c r="H9" s="349"/>
      <c r="J9" s="352"/>
      <c r="K9" s="352"/>
      <c r="L9" s="352"/>
      <c r="M9" s="352"/>
      <c r="N9" s="351"/>
    </row>
    <row r="10" spans="1:14">
      <c r="A10" s="225">
        <v>42248</v>
      </c>
      <c r="C10" s="347"/>
      <c r="D10" s="346"/>
      <c r="G10" s="350"/>
      <c r="H10" s="349"/>
      <c r="J10" s="352"/>
      <c r="K10" s="352"/>
      <c r="L10" s="352"/>
      <c r="M10" s="352"/>
      <c r="N10" s="351"/>
    </row>
    <row r="11" spans="1:14">
      <c r="A11" s="225">
        <v>42278</v>
      </c>
      <c r="C11" s="347"/>
      <c r="D11" s="346"/>
      <c r="G11" s="350"/>
      <c r="H11" s="349"/>
      <c r="J11" s="352"/>
      <c r="K11" s="352"/>
      <c r="L11" s="352"/>
      <c r="M11" s="352"/>
      <c r="N11" s="351"/>
    </row>
    <row r="12" spans="1:14">
      <c r="A12" s="225">
        <v>42309</v>
      </c>
      <c r="C12" s="347"/>
      <c r="D12" s="346"/>
      <c r="G12" s="350"/>
      <c r="H12" s="349"/>
      <c r="J12" s="352"/>
      <c r="K12" s="352"/>
      <c r="L12" s="352"/>
      <c r="M12" s="352"/>
      <c r="N12" s="351"/>
    </row>
    <row r="13" spans="1:14" ht="17.25" thickBot="1">
      <c r="A13" s="230">
        <v>42339</v>
      </c>
      <c r="B13" s="353"/>
      <c r="C13" s="354"/>
      <c r="D13" s="353"/>
      <c r="E13" s="355"/>
      <c r="F13" s="356"/>
      <c r="G13" s="357"/>
      <c r="H13" s="356"/>
      <c r="I13" s="358"/>
      <c r="J13" s="359"/>
      <c r="K13" s="359"/>
      <c r="L13" s="359"/>
      <c r="M13" s="359"/>
      <c r="N13" s="358"/>
    </row>
    <row r="14" spans="1:14">
      <c r="A14" s="220">
        <v>42370</v>
      </c>
      <c r="B14" s="339"/>
      <c r="C14" s="340"/>
      <c r="D14" s="339"/>
      <c r="E14" s="341"/>
      <c r="F14" s="342"/>
      <c r="G14" s="343"/>
      <c r="H14" s="342"/>
      <c r="I14" s="344"/>
      <c r="J14" s="345"/>
      <c r="K14" s="345"/>
      <c r="L14" s="345"/>
      <c r="M14" s="345"/>
      <c r="N14" s="344"/>
    </row>
    <row r="15" spans="1:14">
      <c r="A15" s="225">
        <v>42401</v>
      </c>
      <c r="C15" s="347"/>
      <c r="D15" s="346"/>
      <c r="G15" s="350"/>
      <c r="H15" s="349"/>
      <c r="J15" s="352"/>
      <c r="K15" s="352"/>
      <c r="L15" s="352"/>
      <c r="M15" s="352"/>
      <c r="N15" s="351"/>
    </row>
    <row r="16" spans="1:14">
      <c r="A16" s="225">
        <v>42430</v>
      </c>
      <c r="C16" s="347"/>
      <c r="D16" s="346"/>
      <c r="G16" s="350"/>
      <c r="H16" s="349"/>
      <c r="J16" s="352"/>
      <c r="K16" s="352"/>
      <c r="L16" s="352"/>
      <c r="M16" s="352"/>
      <c r="N16" s="351"/>
    </row>
    <row r="17" spans="1:14">
      <c r="A17" s="225">
        <v>42461</v>
      </c>
      <c r="C17" s="347"/>
      <c r="D17" s="346"/>
      <c r="G17" s="350"/>
      <c r="H17" s="349"/>
      <c r="J17" s="352"/>
      <c r="K17" s="352"/>
      <c r="L17" s="352"/>
      <c r="M17" s="352"/>
      <c r="N17" s="351"/>
    </row>
    <row r="18" spans="1:14">
      <c r="A18" s="225">
        <v>42491</v>
      </c>
      <c r="C18" s="347"/>
      <c r="D18" s="346"/>
      <c r="G18" s="350"/>
      <c r="H18" s="349"/>
      <c r="J18" s="352"/>
      <c r="K18" s="352"/>
      <c r="L18" s="352"/>
      <c r="M18" s="352"/>
      <c r="N18" s="351"/>
    </row>
    <row r="19" spans="1:14">
      <c r="A19" s="225">
        <v>42522</v>
      </c>
      <c r="C19" s="347"/>
      <c r="D19" s="346"/>
      <c r="G19" s="350"/>
      <c r="H19" s="349"/>
      <c r="J19" s="352"/>
      <c r="K19" s="352"/>
      <c r="L19" s="352"/>
      <c r="M19" s="352"/>
      <c r="N19" s="351"/>
    </row>
    <row r="20" spans="1:14">
      <c r="A20" s="225">
        <v>42552</v>
      </c>
      <c r="C20" s="347"/>
      <c r="D20" s="346"/>
      <c r="G20" s="350"/>
      <c r="H20" s="349"/>
      <c r="J20" s="352"/>
      <c r="K20" s="352"/>
      <c r="L20" s="352"/>
      <c r="M20" s="352"/>
      <c r="N20" s="351"/>
    </row>
    <row r="21" spans="1:14">
      <c r="A21" s="225">
        <v>42583</v>
      </c>
      <c r="C21" s="347"/>
      <c r="D21" s="346"/>
      <c r="G21" s="350"/>
      <c r="H21" s="349"/>
      <c r="J21" s="352"/>
      <c r="K21" s="352"/>
      <c r="L21" s="352"/>
      <c r="M21" s="352"/>
      <c r="N21" s="351"/>
    </row>
    <row r="22" spans="1:14">
      <c r="A22" s="225">
        <v>42614</v>
      </c>
      <c r="C22" s="347"/>
      <c r="D22" s="346"/>
      <c r="G22" s="350"/>
      <c r="H22" s="349"/>
      <c r="J22" s="352"/>
      <c r="K22" s="352"/>
      <c r="L22" s="352"/>
      <c r="M22" s="352"/>
      <c r="N22" s="351"/>
    </row>
    <row r="23" spans="1:14">
      <c r="A23" s="225">
        <v>42644</v>
      </c>
      <c r="C23" s="347"/>
      <c r="D23" s="346"/>
      <c r="G23" s="350"/>
      <c r="H23" s="349"/>
      <c r="J23" s="352"/>
      <c r="K23" s="352"/>
      <c r="L23" s="352"/>
      <c r="M23" s="352"/>
      <c r="N23" s="351"/>
    </row>
    <row r="24" spans="1:14">
      <c r="A24" s="225">
        <v>42675</v>
      </c>
      <c r="C24" s="347"/>
      <c r="D24" s="346"/>
      <c r="G24" s="350"/>
      <c r="H24" s="349"/>
      <c r="J24" s="352"/>
      <c r="K24" s="352"/>
      <c r="L24" s="352"/>
      <c r="M24" s="352"/>
      <c r="N24" s="351"/>
    </row>
    <row r="25" spans="1:14" ht="17.25" thickBot="1">
      <c r="A25" s="230">
        <v>42705</v>
      </c>
      <c r="B25" s="353"/>
      <c r="C25" s="354"/>
      <c r="D25" s="353"/>
      <c r="E25" s="355"/>
      <c r="F25" s="356"/>
      <c r="G25" s="357"/>
      <c r="H25" s="356"/>
      <c r="I25" s="358"/>
      <c r="J25" s="359"/>
      <c r="K25" s="359"/>
      <c r="L25" s="359"/>
      <c r="M25" s="359"/>
      <c r="N25" s="358"/>
    </row>
    <row r="26" spans="1:14">
      <c r="A26" s="225">
        <v>42736</v>
      </c>
      <c r="B26" s="339">
        <f>E26-D26</f>
        <v>2672.6260000000002</v>
      </c>
      <c r="C26" s="340" t="e">
        <f>(SUM(B26)/SUM(B14))-1</f>
        <v>#DIV/0!</v>
      </c>
      <c r="D26" s="339">
        <v>26888.448</v>
      </c>
      <c r="E26" s="341">
        <v>29561.074000000001</v>
      </c>
      <c r="F26" s="342">
        <f>I26-H26</f>
        <v>0</v>
      </c>
      <c r="G26" s="343" t="e">
        <f>(SUM(F26)/SUM(F14))-1</f>
        <v>#DIV/0!</v>
      </c>
      <c r="H26" s="342"/>
      <c r="I26" s="344"/>
      <c r="J26" s="345"/>
      <c r="K26" s="345"/>
      <c r="L26" s="345"/>
      <c r="M26" s="345"/>
      <c r="N26" s="344"/>
    </row>
    <row r="27" spans="1:14">
      <c r="A27" s="225">
        <v>42767</v>
      </c>
      <c r="B27" s="346">
        <f t="shared" ref="B27:B37" si="0">E27-D27</f>
        <v>2314.885000000002</v>
      </c>
      <c r="C27" s="347" t="e">
        <f>(SUM(B26:B27)/SUM(B14:B15))-1</f>
        <v>#DIV/0!</v>
      </c>
      <c r="D27" s="346">
        <v>29015.317999999999</v>
      </c>
      <c r="E27" s="348">
        <v>31330.203000000001</v>
      </c>
      <c r="F27" s="349">
        <f t="shared" ref="F27:F37" si="1">I27-H27</f>
        <v>0</v>
      </c>
      <c r="G27" s="350" t="e">
        <f>(SUM(F26:F27)/SUM(F14:F15))-1</f>
        <v>#DIV/0!</v>
      </c>
      <c r="H27" s="349"/>
      <c r="J27" s="352"/>
      <c r="K27" s="352"/>
      <c r="L27" s="352"/>
      <c r="M27" s="352"/>
      <c r="N27" s="351"/>
    </row>
    <row r="28" spans="1:14">
      <c r="A28" s="225">
        <v>42795</v>
      </c>
      <c r="B28" s="346">
        <f t="shared" si="0"/>
        <v>38855.512999999999</v>
      </c>
      <c r="C28" s="347" t="e">
        <f>(SUM(B26:B28)/SUM(B14:B16))-1</f>
        <v>#DIV/0!</v>
      </c>
      <c r="D28" s="346">
        <v>17249.478999999999</v>
      </c>
      <c r="E28" s="348">
        <v>56104.991999999998</v>
      </c>
      <c r="F28" s="349">
        <f t="shared" si="1"/>
        <v>0</v>
      </c>
      <c r="G28" s="350" t="e">
        <f>(SUM(F26:F28)/SUM(F14:F16))-1</f>
        <v>#DIV/0!</v>
      </c>
      <c r="H28" s="349"/>
      <c r="J28" s="352"/>
      <c r="K28" s="352"/>
      <c r="L28" s="352"/>
      <c r="M28" s="352"/>
      <c r="N28" s="351"/>
    </row>
    <row r="29" spans="1:14">
      <c r="A29" s="225">
        <v>42826</v>
      </c>
      <c r="B29" s="346">
        <f t="shared" si="0"/>
        <v>-2684.2340000000004</v>
      </c>
      <c r="C29" s="347" t="e">
        <f>(SUM(B26:B29)/SUM(B14:B17))-1</f>
        <v>#DIV/0!</v>
      </c>
      <c r="D29" s="346">
        <v>31789.771000000001</v>
      </c>
      <c r="E29" s="348">
        <v>29105.537</v>
      </c>
      <c r="F29" s="349">
        <f t="shared" si="1"/>
        <v>0</v>
      </c>
      <c r="G29" s="350" t="e">
        <f>(SUM(F26:F29)/SUM(F14:F17))-1</f>
        <v>#DIV/0!</v>
      </c>
      <c r="H29" s="349"/>
      <c r="J29" s="352"/>
      <c r="K29" s="352"/>
      <c r="L29" s="352"/>
      <c r="M29" s="352"/>
      <c r="N29" s="351"/>
    </row>
    <row r="30" spans="1:14">
      <c r="A30" s="225">
        <v>42856</v>
      </c>
      <c r="B30" s="346">
        <f t="shared" si="0"/>
        <v>-16091.531000000003</v>
      </c>
      <c r="C30" s="347" t="e">
        <f>(SUM(B26:B30)/SUM(B14:B18))-1</f>
        <v>#DIV/0!</v>
      </c>
      <c r="D30" s="346">
        <v>59677.478000000003</v>
      </c>
      <c r="E30" s="348">
        <v>43585.947</v>
      </c>
      <c r="F30" s="349">
        <f t="shared" si="1"/>
        <v>0</v>
      </c>
      <c r="G30" s="350" t="e">
        <f>(SUM(F26:F30)/SUM(F14:F18))-1</f>
        <v>#DIV/0!</v>
      </c>
      <c r="H30" s="349"/>
      <c r="J30" s="352"/>
      <c r="K30" s="352"/>
      <c r="L30" s="352"/>
      <c r="M30" s="352"/>
      <c r="N30" s="351"/>
    </row>
    <row r="31" spans="1:14">
      <c r="A31" s="225">
        <v>42887</v>
      </c>
      <c r="B31" s="346">
        <f t="shared" si="0"/>
        <v>-29967.846000000001</v>
      </c>
      <c r="C31" s="347" t="e">
        <f>(SUM(B26:B31)/SUM(B14:B19))-1</f>
        <v>#DIV/0!</v>
      </c>
      <c r="D31" s="346">
        <v>40834.646000000001</v>
      </c>
      <c r="E31" s="348">
        <v>10866.8</v>
      </c>
      <c r="F31" s="349">
        <f t="shared" si="1"/>
        <v>0</v>
      </c>
      <c r="G31" s="350" t="e">
        <f>(SUM(F26:F31)/SUM(F14:F19))-1</f>
        <v>#DIV/0!</v>
      </c>
      <c r="H31" s="349"/>
      <c r="J31" s="352"/>
      <c r="K31" s="352"/>
      <c r="L31" s="352"/>
      <c r="M31" s="352"/>
      <c r="N31" s="351"/>
    </row>
    <row r="32" spans="1:14">
      <c r="A32" s="225">
        <v>42917</v>
      </c>
      <c r="B32" s="346">
        <f t="shared" si="0"/>
        <v>-14487.047999999999</v>
      </c>
      <c r="C32" s="347" t="e">
        <f>(SUM(B26:B32)/SUM(B14:B20))-1</f>
        <v>#DIV/0!</v>
      </c>
      <c r="D32" s="346">
        <v>31813.485000000001</v>
      </c>
      <c r="E32" s="348">
        <v>17326.437000000002</v>
      </c>
      <c r="F32" s="349">
        <f t="shared" si="1"/>
        <v>0</v>
      </c>
      <c r="G32" s="350" t="e">
        <f>(SUM(F26:F32)/SUM(F14:F20))-1</f>
        <v>#DIV/0!</v>
      </c>
      <c r="H32" s="349"/>
      <c r="J32" s="352"/>
      <c r="K32" s="352"/>
      <c r="L32" s="352"/>
      <c r="M32" s="352"/>
      <c r="N32" s="351"/>
    </row>
    <row r="33" spans="1:14">
      <c r="A33" s="225">
        <v>42948</v>
      </c>
      <c r="B33" s="346">
        <f t="shared" si="0"/>
        <v>-18816.066999999999</v>
      </c>
      <c r="C33" s="347" t="e">
        <f>(SUM(B26:B33)/SUM(B14:B21))-1</f>
        <v>#DIV/0!</v>
      </c>
      <c r="D33" s="346">
        <v>35077.476999999999</v>
      </c>
      <c r="E33" s="348">
        <v>16261.41</v>
      </c>
      <c r="F33" s="349">
        <f t="shared" si="1"/>
        <v>0</v>
      </c>
      <c r="G33" s="350" t="e">
        <f>(SUM(F26:F33)/SUM(F14:F21))-1</f>
        <v>#DIV/0!</v>
      </c>
      <c r="H33" s="349"/>
      <c r="J33" s="352"/>
      <c r="K33" s="352"/>
      <c r="L33" s="352"/>
      <c r="M33" s="352"/>
      <c r="N33" s="351"/>
    </row>
    <row r="34" spans="1:14">
      <c r="A34" s="225">
        <v>42979</v>
      </c>
      <c r="B34" s="346">
        <f t="shared" si="0"/>
        <v>-14616.887999999999</v>
      </c>
      <c r="C34" s="347" t="e">
        <f>(SUM(B26:B34)/SUM(B14:B22))-1</f>
        <v>#DIV/0!</v>
      </c>
      <c r="D34" s="346">
        <v>31421.94</v>
      </c>
      <c r="E34" s="348">
        <v>16805.052</v>
      </c>
      <c r="F34" s="349">
        <f t="shared" si="1"/>
        <v>0</v>
      </c>
      <c r="G34" s="350" t="e">
        <f>(SUM(F26:F34)/SUM(F14:F22))-1</f>
        <v>#DIV/0!</v>
      </c>
      <c r="H34" s="349"/>
      <c r="J34" s="352"/>
      <c r="K34" s="352"/>
      <c r="L34" s="352"/>
      <c r="M34" s="352"/>
      <c r="N34" s="351"/>
    </row>
    <row r="35" spans="1:14">
      <c r="A35" s="225">
        <v>43009</v>
      </c>
      <c r="B35" s="346">
        <f t="shared" si="0"/>
        <v>20203.536</v>
      </c>
      <c r="C35" s="347" t="e">
        <f>(SUM(B26:B35)/SUM(B14:B23))-1</f>
        <v>#DIV/0!</v>
      </c>
      <c r="D35" s="346">
        <v>19105.438999999998</v>
      </c>
      <c r="E35" s="348">
        <v>39308.974999999999</v>
      </c>
      <c r="F35" s="349">
        <f t="shared" si="1"/>
        <v>0</v>
      </c>
      <c r="G35" s="350" t="e">
        <f>(SUM(F26:F35)/SUM(F14:F23))-1</f>
        <v>#DIV/0!</v>
      </c>
      <c r="H35" s="349"/>
      <c r="J35" s="352"/>
      <c r="K35" s="352"/>
      <c r="L35" s="352"/>
      <c r="M35" s="352"/>
      <c r="N35" s="351"/>
    </row>
    <row r="36" spans="1:14">
      <c r="A36" s="225">
        <v>43040</v>
      </c>
      <c r="B36" s="346">
        <f t="shared" si="0"/>
        <v>45198.082000000002</v>
      </c>
      <c r="C36" s="347" t="e">
        <f>(SUM(B26:B36)/SUM(B14:B24))-1</f>
        <v>#DIV/0!</v>
      </c>
      <c r="D36" s="346">
        <v>1370.2629999999999</v>
      </c>
      <c r="E36" s="348">
        <v>46568.345000000001</v>
      </c>
      <c r="F36" s="349">
        <f t="shared" si="1"/>
        <v>0</v>
      </c>
      <c r="G36" s="350" t="e">
        <f>(SUM(F26:F36)/SUM(F14:F24))-1</f>
        <v>#DIV/0!</v>
      </c>
      <c r="H36" s="349"/>
      <c r="J36" s="352"/>
      <c r="K36" s="352"/>
      <c r="L36" s="352"/>
      <c r="M36" s="352"/>
      <c r="N36" s="351"/>
    </row>
    <row r="37" spans="1:14" ht="17.25" thickBot="1">
      <c r="A37" s="230">
        <v>43070</v>
      </c>
      <c r="B37" s="353">
        <f t="shared" si="0"/>
        <v>2437.1660000000011</v>
      </c>
      <c r="C37" s="354" t="e">
        <f>(SUM(B26:B37)/SUM(B14:B25))-1</f>
        <v>#DIV/0!</v>
      </c>
      <c r="D37" s="353">
        <v>10764.111999999999</v>
      </c>
      <c r="E37" s="355">
        <v>13201.278</v>
      </c>
      <c r="F37" s="356">
        <f t="shared" si="1"/>
        <v>0</v>
      </c>
      <c r="G37" s="357" t="e">
        <f>(SUM(F26:F37)/SUM(F14:F25))-1</f>
        <v>#DIV/0!</v>
      </c>
      <c r="H37" s="356"/>
      <c r="I37" s="358"/>
      <c r="J37" s="359"/>
      <c r="K37" s="359"/>
      <c r="L37" s="359"/>
      <c r="M37" s="359"/>
      <c r="N37" s="358"/>
    </row>
    <row r="38" spans="1:14">
      <c r="A38" s="220">
        <v>43101</v>
      </c>
      <c r="B38" s="339">
        <f>E38-D38</f>
        <v>4028.5349999999999</v>
      </c>
      <c r="C38" s="340">
        <f>(SUM(B38)/SUM(B26))-1</f>
        <v>0.50733211455699356</v>
      </c>
      <c r="D38" s="339">
        <v>30103.149000000001</v>
      </c>
      <c r="E38" s="341">
        <v>34131.684000000001</v>
      </c>
      <c r="F38" s="342">
        <f>I38-H38</f>
        <v>58957.257000000005</v>
      </c>
      <c r="G38" s="343" t="e">
        <f>(SUM(F38)/SUM(F26))-1</f>
        <v>#DIV/0!</v>
      </c>
      <c r="H38" s="342">
        <v>7.3479999999999999</v>
      </c>
      <c r="I38" s="344">
        <v>58964.605000000003</v>
      </c>
      <c r="J38" s="345"/>
      <c r="K38" s="345"/>
      <c r="L38" s="345"/>
      <c r="M38" s="345"/>
      <c r="N38" s="344"/>
    </row>
    <row r="39" spans="1:14">
      <c r="A39" s="225">
        <v>43132</v>
      </c>
      <c r="B39" s="346">
        <f t="shared" ref="B39:B49" si="2">E39-D39</f>
        <v>19958.893000000004</v>
      </c>
      <c r="C39" s="347">
        <f>(SUM(B38:B39)/SUM(B26:B27))-1</f>
        <v>3.8094987660177573</v>
      </c>
      <c r="D39" s="346">
        <v>18105.764999999999</v>
      </c>
      <c r="E39" s="348">
        <v>38064.658000000003</v>
      </c>
      <c r="F39" s="349">
        <f t="shared" ref="F39:F49" si="3">I39-H39</f>
        <v>62779.999000000003</v>
      </c>
      <c r="G39" s="350" t="e">
        <f>(SUM(F38:F39)/SUM(F26:F27))-1</f>
        <v>#DIV/0!</v>
      </c>
      <c r="H39" s="349">
        <v>9.4009999999999998</v>
      </c>
      <c r="I39" s="351">
        <v>62789.4</v>
      </c>
      <c r="J39" s="352"/>
      <c r="K39" s="352"/>
      <c r="L39" s="352"/>
      <c r="M39" s="352"/>
      <c r="N39" s="351"/>
    </row>
    <row r="40" spans="1:14">
      <c r="A40" s="225">
        <v>43160</v>
      </c>
      <c r="B40" s="346">
        <f t="shared" si="2"/>
        <v>-963.73500000000058</v>
      </c>
      <c r="C40" s="347">
        <f>(SUM(B38:B40)/SUM(B26:B28))-1</f>
        <v>-0.47486074409465917</v>
      </c>
      <c r="D40" s="346">
        <v>37325.341</v>
      </c>
      <c r="E40" s="348">
        <v>36361.606</v>
      </c>
      <c r="F40" s="349">
        <f t="shared" si="3"/>
        <v>47668.298999999999</v>
      </c>
      <c r="G40" s="350" t="e">
        <f>(SUM(F38:F40)/SUM(F26:F28))-1</f>
        <v>#DIV/0!</v>
      </c>
      <c r="H40" s="349">
        <v>9.2100000000000009</v>
      </c>
      <c r="I40" s="351">
        <v>47677.508999999998</v>
      </c>
      <c r="J40" s="352"/>
      <c r="K40" s="352"/>
      <c r="L40" s="352"/>
      <c r="M40" s="352"/>
      <c r="N40" s="351"/>
    </row>
    <row r="41" spans="1:14">
      <c r="A41" s="225">
        <v>43191</v>
      </c>
      <c r="B41" s="346">
        <f t="shared" si="2"/>
        <v>1926.1359999999986</v>
      </c>
      <c r="C41" s="347">
        <f>(SUM(B38:B41)/SUM(B26:B29))-1</f>
        <v>-0.39381529437575802</v>
      </c>
      <c r="D41" s="346">
        <v>29160.704000000002</v>
      </c>
      <c r="E41" s="348">
        <v>31086.84</v>
      </c>
      <c r="F41" s="349">
        <f t="shared" si="3"/>
        <v>65487.052000000003</v>
      </c>
      <c r="G41" s="350" t="e">
        <f>(SUM(F38:F41)/SUM(F26:F29))-1</f>
        <v>#DIV/0!</v>
      </c>
      <c r="H41" s="349">
        <v>19.962</v>
      </c>
      <c r="I41" s="351">
        <v>65507.014000000003</v>
      </c>
      <c r="J41" s="352"/>
      <c r="K41" s="352"/>
      <c r="L41" s="352"/>
      <c r="M41" s="352"/>
      <c r="N41" s="351"/>
    </row>
    <row r="42" spans="1:14">
      <c r="A42" s="225">
        <v>43221</v>
      </c>
      <c r="B42" s="346">
        <f t="shared" si="2"/>
        <v>-3259.609000000004</v>
      </c>
      <c r="C42" s="347">
        <f>(SUM(B38:B42)/SUM(B26:B30))-1</f>
        <v>-0.13471911707618323</v>
      </c>
      <c r="D42" s="346">
        <v>41073.239000000001</v>
      </c>
      <c r="E42" s="348">
        <v>37813.629999999997</v>
      </c>
      <c r="F42" s="349">
        <f t="shared" si="3"/>
        <v>53749.385999999999</v>
      </c>
      <c r="G42" s="350" t="e">
        <f>(SUM(F38:F42)/SUM(F26:F30))-1</f>
        <v>#DIV/0!</v>
      </c>
      <c r="H42" s="349">
        <v>13.597</v>
      </c>
      <c r="I42" s="351">
        <v>53762.983</v>
      </c>
      <c r="J42" s="352"/>
      <c r="K42" s="352"/>
      <c r="L42" s="352"/>
      <c r="M42" s="352"/>
      <c r="N42" s="351"/>
    </row>
    <row r="43" spans="1:14">
      <c r="A43" s="225">
        <v>43252</v>
      </c>
      <c r="B43" s="346">
        <f t="shared" si="2"/>
        <v>-1960.9909999999982</v>
      </c>
      <c r="C43" s="347">
        <f>(SUM(B38:B43)/SUM(B26:B31))-1</f>
        <v>-5.0258909799989295</v>
      </c>
      <c r="D43" s="346">
        <v>30374.314999999999</v>
      </c>
      <c r="E43" s="348">
        <v>28413.324000000001</v>
      </c>
      <c r="F43" s="349">
        <f t="shared" si="3"/>
        <v>81790.463000000003</v>
      </c>
      <c r="G43" s="350" t="e">
        <f>(SUM(F38:F43)/SUM(F26:F31))-1</f>
        <v>#DIV/0!</v>
      </c>
      <c r="H43" s="349">
        <v>7.976</v>
      </c>
      <c r="I43" s="351">
        <v>81798.438999999998</v>
      </c>
      <c r="J43" s="352"/>
      <c r="K43" s="352"/>
      <c r="L43" s="352"/>
      <c r="M43" s="352"/>
      <c r="N43" s="351"/>
    </row>
    <row r="44" spans="1:14">
      <c r="A44" s="225">
        <v>43282</v>
      </c>
      <c r="B44" s="346">
        <f t="shared" si="2"/>
        <v>60212.998000000007</v>
      </c>
      <c r="C44" s="347">
        <f>(SUM(B38:B44)/SUM(B26:B32))-1</f>
        <v>-5.1233614620865326</v>
      </c>
      <c r="D44" s="346">
        <v>22675.143</v>
      </c>
      <c r="E44" s="348">
        <v>82888.141000000003</v>
      </c>
      <c r="F44" s="349">
        <f t="shared" si="3"/>
        <v>59853.205999999998</v>
      </c>
      <c r="G44" s="350" t="e">
        <f>(SUM(F38:F44)/SUM(F26:F32))-1</f>
        <v>#DIV/0!</v>
      </c>
      <c r="H44" s="349">
        <v>18.946999999999999</v>
      </c>
      <c r="I44" s="351">
        <v>59872.152999999998</v>
      </c>
      <c r="J44" s="352"/>
      <c r="K44" s="352"/>
      <c r="L44" s="352"/>
      <c r="M44" s="352"/>
      <c r="N44" s="351"/>
    </row>
    <row r="45" spans="1:14">
      <c r="A45" s="225">
        <v>43313</v>
      </c>
      <c r="B45" s="346">
        <f t="shared" si="2"/>
        <v>43858.095999999998</v>
      </c>
      <c r="C45" s="347">
        <f>(SUM(B38:B45)/SUM(B26:B33))-1</f>
        <v>-4.2405321086422472</v>
      </c>
      <c r="D45" s="346">
        <v>32824.631000000001</v>
      </c>
      <c r="E45" s="348">
        <v>76682.726999999999</v>
      </c>
      <c r="F45" s="349">
        <f t="shared" si="3"/>
        <v>93573.088999999993</v>
      </c>
      <c r="G45" s="350" t="e">
        <f>(SUM(F38:F45)/SUM(F26:F33))-1</f>
        <v>#DIV/0!</v>
      </c>
      <c r="H45" s="349">
        <v>19.577000000000002</v>
      </c>
      <c r="I45" s="351">
        <v>93592.665999999997</v>
      </c>
      <c r="J45" s="352"/>
      <c r="K45" s="352"/>
      <c r="L45" s="352"/>
      <c r="M45" s="352"/>
      <c r="N45" s="351"/>
    </row>
    <row r="46" spans="1:14">
      <c r="A46" s="225">
        <v>43344</v>
      </c>
      <c r="B46" s="346">
        <f t="shared" si="2"/>
        <v>21931.978999999996</v>
      </c>
      <c r="C46" s="347">
        <f>(SUM(B38:B46)/SUM(B26:B34))-1</f>
        <v>-3.7590055696083673</v>
      </c>
      <c r="D46" s="346">
        <v>25800.151000000002</v>
      </c>
      <c r="E46" s="348">
        <v>47732.13</v>
      </c>
      <c r="F46" s="349">
        <f t="shared" si="3"/>
        <v>69454.051999999996</v>
      </c>
      <c r="G46" s="350" t="e">
        <f>(SUM(F38:F46)/SUM(F26:F34))-1</f>
        <v>#DIV/0!</v>
      </c>
      <c r="H46" s="349">
        <v>4.6970000000000001</v>
      </c>
      <c r="I46" s="351">
        <v>69458.748999999996</v>
      </c>
      <c r="J46" s="352"/>
      <c r="K46" s="352"/>
      <c r="L46" s="352"/>
      <c r="M46" s="352"/>
      <c r="N46" s="351"/>
    </row>
    <row r="47" spans="1:14">
      <c r="A47" s="225">
        <v>43374</v>
      </c>
      <c r="B47" s="346">
        <f t="shared" si="2"/>
        <v>80965.416999999987</v>
      </c>
      <c r="C47" s="347">
        <f>(SUM(B38:B47)/SUM(B26:B35))-1</f>
        <v>-7.9502818678842075</v>
      </c>
      <c r="D47" s="346">
        <v>15073.502</v>
      </c>
      <c r="E47" s="348">
        <v>96038.918999999994</v>
      </c>
      <c r="F47" s="349">
        <f t="shared" si="3"/>
        <v>40915.282999999996</v>
      </c>
      <c r="G47" s="350" t="e">
        <f>(SUM(F38:F47)/SUM(F26:F35))-1</f>
        <v>#DIV/0!</v>
      </c>
      <c r="H47" s="349">
        <v>1938.5709999999999</v>
      </c>
      <c r="I47" s="351">
        <v>42853.853999999999</v>
      </c>
      <c r="J47" s="352"/>
      <c r="K47" s="352"/>
      <c r="L47" s="352"/>
      <c r="M47" s="352"/>
      <c r="N47" s="351"/>
    </row>
    <row r="48" spans="1:14">
      <c r="A48" s="225">
        <v>43405</v>
      </c>
      <c r="B48" s="346">
        <f t="shared" si="2"/>
        <v>87562.838000000003</v>
      </c>
      <c r="C48" s="347">
        <f>(SUM(B38:B48)/SUM(B26:B36))-1</f>
        <v>23.978925172092428</v>
      </c>
      <c r="D48" s="346">
        <v>4700.12</v>
      </c>
      <c r="E48" s="348">
        <v>92262.957999999999</v>
      </c>
      <c r="F48" s="349">
        <f t="shared" si="3"/>
        <v>53959.817999999999</v>
      </c>
      <c r="G48" s="350" t="e">
        <f>(SUM(F38:F48)/SUM(F26:F36))-1</f>
        <v>#DIV/0!</v>
      </c>
      <c r="H48" s="349">
        <v>6.43</v>
      </c>
      <c r="I48" s="351">
        <v>53966.248</v>
      </c>
      <c r="J48" s="352"/>
      <c r="K48" s="352"/>
      <c r="L48" s="352"/>
      <c r="M48" s="352"/>
      <c r="N48" s="351"/>
    </row>
    <row r="49" spans="1:14" ht="17.25" thickBot="1">
      <c r="A49" s="225">
        <v>43435</v>
      </c>
      <c r="B49" s="353">
        <f t="shared" si="2"/>
        <v>78319.073999999993</v>
      </c>
      <c r="C49" s="354">
        <f>(SUM(B38:B49)/SUM(B26:B37))-1</f>
        <v>25.140268996391949</v>
      </c>
      <c r="D49" s="353">
        <v>20150.198</v>
      </c>
      <c r="E49" s="355">
        <v>98469.271999999997</v>
      </c>
      <c r="F49" s="356">
        <f t="shared" si="3"/>
        <v>68379.458999999988</v>
      </c>
      <c r="G49" s="357" t="e">
        <f>(SUM(F38:F49)/SUM(F26:F37))-1</f>
        <v>#DIV/0!</v>
      </c>
      <c r="H49" s="356">
        <v>16.565999999999999</v>
      </c>
      <c r="I49" s="358">
        <v>68396.024999999994</v>
      </c>
      <c r="J49" s="359"/>
      <c r="K49" s="359"/>
      <c r="L49" s="359"/>
      <c r="M49" s="359"/>
      <c r="N49" s="358"/>
    </row>
    <row r="50" spans="1:14">
      <c r="A50" s="220">
        <v>43466</v>
      </c>
      <c r="B50" s="339">
        <f>E50-D50</f>
        <v>31039.076000000001</v>
      </c>
      <c r="C50" s="340">
        <f>(SUM(B50)/SUM(B38))-1</f>
        <v>6.7048048484126372</v>
      </c>
      <c r="D50" s="339">
        <v>34223.195</v>
      </c>
      <c r="E50" s="341">
        <v>65262.271000000001</v>
      </c>
      <c r="F50" s="342">
        <f>I50-H50</f>
        <v>62160.635999999999</v>
      </c>
      <c r="G50" s="343">
        <f>(SUM(F50)/SUM(F38))-1</f>
        <v>5.4333921946198904E-2</v>
      </c>
      <c r="H50" s="342"/>
      <c r="I50" s="344">
        <v>62160.635999999999</v>
      </c>
      <c r="J50" s="345"/>
      <c r="K50" s="345"/>
      <c r="L50" s="345"/>
      <c r="M50" s="345"/>
      <c r="N50" s="344"/>
    </row>
    <row r="51" spans="1:14">
      <c r="A51" s="225">
        <v>43497</v>
      </c>
      <c r="B51" s="346">
        <f t="shared" ref="B51:B59" si="4">E51-D51</f>
        <v>18393.500999999997</v>
      </c>
      <c r="C51" s="347">
        <f>(SUM(B50:B51)/SUM(B38:B39))-1</f>
        <v>1.0607702084608652</v>
      </c>
      <c r="D51" s="346">
        <v>19245.394</v>
      </c>
      <c r="E51" s="348">
        <v>37638.894999999997</v>
      </c>
      <c r="F51" s="349">
        <f t="shared" ref="F51:F59" si="5">I51-H51</f>
        <v>55213.116000000002</v>
      </c>
      <c r="G51" s="350">
        <f>(SUM(F50:F51)/SUM(F38:F39))-1</f>
        <v>-3.5843620460773273E-2</v>
      </c>
      <c r="H51" s="349"/>
      <c r="I51" s="351">
        <v>55213.116000000002</v>
      </c>
      <c r="J51" s="352"/>
      <c r="K51" s="352"/>
      <c r="L51" s="352"/>
      <c r="M51" s="352"/>
      <c r="N51" s="351"/>
    </row>
    <row r="52" spans="1:14">
      <c r="A52" s="225">
        <v>43525</v>
      </c>
      <c r="B52" s="346">
        <f t="shared" si="4"/>
        <v>13775.442999999999</v>
      </c>
      <c r="C52" s="347">
        <f>(SUM(B50:B52)/SUM(B38:B40))-1</f>
        <v>1.7453467174010697</v>
      </c>
      <c r="D52" s="346">
        <v>30976.813999999998</v>
      </c>
      <c r="E52" s="348">
        <v>44752.256999999998</v>
      </c>
      <c r="F52" s="349">
        <f t="shared" si="5"/>
        <v>72550.577000000005</v>
      </c>
      <c r="G52" s="350">
        <f>(SUM(F50:F52)/SUM(F38:F40))-1</f>
        <v>0.12112220286991193</v>
      </c>
      <c r="H52" s="349"/>
      <c r="I52" s="351">
        <v>72550.577000000005</v>
      </c>
      <c r="J52" s="352"/>
      <c r="K52" s="352"/>
      <c r="L52" s="352"/>
      <c r="M52" s="352"/>
      <c r="N52" s="351"/>
    </row>
    <row r="53" spans="1:14">
      <c r="A53" s="225">
        <v>43556</v>
      </c>
      <c r="B53" s="346">
        <f t="shared" si="4"/>
        <v>56194.080999999991</v>
      </c>
      <c r="C53" s="347">
        <f>(SUM(B50:B53)/SUM(B38:B41))-1</f>
        <v>3.785688150407764</v>
      </c>
      <c r="D53" s="346">
        <v>28689.371999999999</v>
      </c>
      <c r="E53" s="348">
        <v>84883.452999999994</v>
      </c>
      <c r="F53" s="349">
        <f t="shared" si="5"/>
        <v>49975.652000000002</v>
      </c>
      <c r="G53" s="350">
        <f>(SUM(F50:F53)/SUM(F38:F41))-1</f>
        <v>2.1317716483090665E-2</v>
      </c>
      <c r="H53" s="349"/>
      <c r="I53" s="351">
        <v>49975.652000000002</v>
      </c>
      <c r="J53" s="352"/>
      <c r="K53" s="352"/>
      <c r="L53" s="352"/>
      <c r="M53" s="352"/>
      <c r="N53" s="351"/>
    </row>
    <row r="54" spans="1:14">
      <c r="A54" s="225">
        <v>43586</v>
      </c>
      <c r="B54" s="346">
        <f t="shared" si="4"/>
        <v>44282.054999999993</v>
      </c>
      <c r="C54" s="347">
        <f>(SUM(B50:B54)/SUM(B38:B42))-1</f>
        <v>6.5464497824365084</v>
      </c>
      <c r="D54" s="346">
        <v>24229.008000000002</v>
      </c>
      <c r="E54" s="348">
        <v>68511.062999999995</v>
      </c>
      <c r="F54" s="349">
        <f t="shared" si="5"/>
        <v>88025.721999999994</v>
      </c>
      <c r="G54" s="350">
        <f>(SUM(F50:F54)/SUM(F38:F42))-1</f>
        <v>0.13609838815102693</v>
      </c>
      <c r="H54" s="349"/>
      <c r="I54" s="351">
        <v>88025.721999999994</v>
      </c>
      <c r="J54" s="352"/>
      <c r="K54" s="352"/>
      <c r="L54" s="352"/>
      <c r="M54" s="352"/>
      <c r="N54" s="351"/>
    </row>
    <row r="55" spans="1:14">
      <c r="A55" s="225">
        <v>43617</v>
      </c>
      <c r="B55" s="346">
        <f t="shared" si="4"/>
        <v>-12915.148000000001</v>
      </c>
      <c r="C55" s="347">
        <f>(SUM(B50:B55)/SUM(B38:B43))-1</f>
        <v>6.6419107913441513</v>
      </c>
      <c r="D55" s="346">
        <v>59699.934999999998</v>
      </c>
      <c r="E55" s="348">
        <v>46784.786999999997</v>
      </c>
      <c r="F55" s="349">
        <f t="shared" si="5"/>
        <v>52448.487000000001</v>
      </c>
      <c r="G55" s="350">
        <f>(SUM(F50:F55)/SUM(F38:F43))-1</f>
        <v>2.6838182883197614E-2</v>
      </c>
      <c r="H55" s="349"/>
      <c r="I55" s="351">
        <v>52448.487000000001</v>
      </c>
      <c r="J55" s="352"/>
      <c r="K55" s="352"/>
      <c r="L55" s="352"/>
      <c r="M55" s="352"/>
      <c r="N55" s="351"/>
    </row>
    <row r="56" spans="1:14">
      <c r="A56" s="225">
        <v>43647</v>
      </c>
      <c r="B56" s="346">
        <f t="shared" si="4"/>
        <v>49372.788</v>
      </c>
      <c r="C56" s="347">
        <f>(SUM(B50:B56)/SUM(B38:B44))-1</f>
        <v>1.5035804419108807</v>
      </c>
      <c r="D56" s="346">
        <v>20864.547999999999</v>
      </c>
      <c r="E56" s="348">
        <v>70237.335999999996</v>
      </c>
      <c r="F56" s="349">
        <f t="shared" si="5"/>
        <v>67233.645000000004</v>
      </c>
      <c r="G56" s="350">
        <f>(SUM(F50:F56)/SUM(F38:F44))-1</f>
        <v>4.0257379061819698E-2</v>
      </c>
      <c r="H56" s="349"/>
      <c r="I56" s="351">
        <v>67233.645000000004</v>
      </c>
      <c r="J56" s="352"/>
      <c r="K56" s="352"/>
      <c r="L56" s="352"/>
      <c r="M56" s="352"/>
      <c r="N56" s="351"/>
    </row>
    <row r="57" spans="1:14">
      <c r="A57" s="225">
        <v>43678</v>
      </c>
      <c r="B57" s="346">
        <f t="shared" si="4"/>
        <v>44077.499000000003</v>
      </c>
      <c r="C57" s="347">
        <f>(SUM(B50:B57)/SUM(B38:B45))-1</f>
        <v>0.97268705833667313</v>
      </c>
      <c r="D57" s="346">
        <v>25126.661</v>
      </c>
      <c r="E57" s="348">
        <v>69204.160000000003</v>
      </c>
      <c r="F57" s="349">
        <f t="shared" si="5"/>
        <v>69221.987999999998</v>
      </c>
      <c r="G57" s="350">
        <f>(SUM(F50:F57)/SUM(F38:F45))-1</f>
        <v>-1.3417601570236859E-2</v>
      </c>
      <c r="H57" s="349"/>
      <c r="I57" s="351">
        <v>69221.987999999998</v>
      </c>
      <c r="J57" s="352"/>
      <c r="K57" s="352"/>
      <c r="L57" s="352"/>
      <c r="M57" s="352"/>
      <c r="N57" s="351"/>
    </row>
    <row r="58" spans="1:14">
      <c r="A58" s="225">
        <v>43709</v>
      </c>
      <c r="B58" s="346">
        <f t="shared" si="4"/>
        <v>46490.678000000007</v>
      </c>
      <c r="C58" s="347">
        <f>(SUM(B50:B58)/SUM(B38:B46))-1</f>
        <v>0.9948218000426563</v>
      </c>
      <c r="D58" s="346">
        <v>37551.1</v>
      </c>
      <c r="E58" s="348">
        <v>84041.778000000006</v>
      </c>
      <c r="F58" s="349">
        <f t="shared" si="5"/>
        <v>90829.05799999999</v>
      </c>
      <c r="G58" s="350">
        <f>(SUM(F50:F58)/SUM(F38:F46))-1</f>
        <v>2.4179619801664831E-2</v>
      </c>
      <c r="H58" s="349">
        <v>11.622999999999999</v>
      </c>
      <c r="I58" s="351">
        <v>90840.680999999997</v>
      </c>
      <c r="J58" s="352"/>
      <c r="K58" s="352"/>
      <c r="L58" s="352"/>
      <c r="M58" s="352"/>
      <c r="N58" s="351"/>
    </row>
    <row r="59" spans="1:14">
      <c r="A59" s="225">
        <v>43739</v>
      </c>
      <c r="B59" s="346">
        <f t="shared" si="4"/>
        <v>46339.759999999995</v>
      </c>
      <c r="C59" s="347">
        <f>(SUM(B50:B59)/SUM(B38:B47))-1</f>
        <v>0.48678043381636327</v>
      </c>
      <c r="D59" s="346">
        <v>8920.0390000000007</v>
      </c>
      <c r="E59" s="348">
        <v>55259.798999999999</v>
      </c>
      <c r="F59" s="349">
        <f t="shared" si="5"/>
        <v>61173.218000000001</v>
      </c>
      <c r="G59" s="350">
        <f>(SUM(F50:F59)/SUM(F38:F47))-1</f>
        <v>5.456083349799834E-2</v>
      </c>
      <c r="H59" s="349"/>
      <c r="I59" s="351">
        <v>61173.218000000001</v>
      </c>
      <c r="J59" s="352"/>
      <c r="K59" s="352"/>
      <c r="L59" s="352"/>
      <c r="M59" s="352"/>
      <c r="N59" s="351"/>
    </row>
    <row r="60" spans="1:14">
      <c r="A60" s="225">
        <v>43770</v>
      </c>
      <c r="C60" s="347"/>
      <c r="D60" s="346"/>
      <c r="G60" s="350"/>
      <c r="H60" s="349"/>
      <c r="I60" s="351">
        <v>56717.682999999997</v>
      </c>
      <c r="J60" s="352"/>
      <c r="K60" s="352"/>
      <c r="L60" s="352"/>
      <c r="M60" s="352"/>
      <c r="N60" s="351"/>
    </row>
    <row r="61" spans="1:14" ht="17.25" thickBot="1">
      <c r="A61" s="230">
        <v>43800</v>
      </c>
      <c r="B61" s="353"/>
      <c r="C61" s="354"/>
      <c r="D61" s="353"/>
      <c r="E61" s="355"/>
      <c r="F61" s="356"/>
      <c r="G61" s="357"/>
      <c r="H61" s="356"/>
      <c r="I61" s="358">
        <v>75898.051000000007</v>
      </c>
      <c r="J61" s="359"/>
      <c r="K61" s="359"/>
      <c r="L61" s="359"/>
      <c r="M61" s="359"/>
      <c r="N61" s="358"/>
    </row>
    <row r="62" spans="1:14">
      <c r="A62" s="220">
        <v>43831</v>
      </c>
      <c r="B62" s="339"/>
      <c r="C62" s="340"/>
      <c r="D62" s="339"/>
      <c r="E62" s="341"/>
      <c r="F62" s="342">
        <f>I62-H62</f>
        <v>68622.644</v>
      </c>
      <c r="G62" s="343">
        <f>(SUM(F62)/SUM(F50))-1</f>
        <v>0.10395659400910895</v>
      </c>
      <c r="H62" s="342"/>
      <c r="I62" s="344">
        <v>68622.644</v>
      </c>
      <c r="J62" s="345"/>
      <c r="K62" s="345"/>
      <c r="L62" s="345"/>
      <c r="M62" s="345"/>
      <c r="N62" s="344"/>
    </row>
    <row r="63" spans="1:14">
      <c r="A63" s="225">
        <v>43862</v>
      </c>
      <c r="C63" s="347"/>
      <c r="D63" s="346"/>
      <c r="F63" s="349">
        <f t="shared" ref="F63:F67" si="6">I63-H63</f>
        <v>58420.245000000003</v>
      </c>
      <c r="G63" s="350">
        <f>(SUM(F62:F63)/SUM(F50:F51))-1</f>
        <v>8.2379039906639306E-2</v>
      </c>
      <c r="H63" s="349"/>
      <c r="I63" s="351">
        <v>58420.245000000003</v>
      </c>
      <c r="J63" s="352"/>
      <c r="K63" s="352"/>
      <c r="L63" s="352"/>
      <c r="M63" s="352"/>
      <c r="N63" s="351"/>
    </row>
    <row r="64" spans="1:14">
      <c r="A64" s="225">
        <v>43891</v>
      </c>
      <c r="C64" s="347"/>
      <c r="D64" s="346"/>
      <c r="F64" s="349">
        <f t="shared" si="6"/>
        <v>70733.759000000005</v>
      </c>
      <c r="G64" s="350">
        <f>(SUM(F62:F64)/SUM(F50:F52))-1</f>
        <v>4.1344460930015758E-2</v>
      </c>
      <c r="H64" s="349"/>
      <c r="I64" s="351">
        <v>70733.759000000005</v>
      </c>
      <c r="J64" s="352"/>
      <c r="K64" s="352"/>
      <c r="L64" s="352"/>
      <c r="M64" s="352"/>
      <c r="N64" s="351"/>
    </row>
    <row r="65" spans="1:27">
      <c r="A65" s="225">
        <v>43922</v>
      </c>
      <c r="C65" s="347"/>
      <c r="D65" s="346"/>
      <c r="F65" s="349">
        <f t="shared" si="6"/>
        <v>43171.902999999998</v>
      </c>
      <c r="G65" s="350">
        <f>(SUM(F62:F65)/SUM(F50:F53))-1</f>
        <v>4.3708632056955743E-3</v>
      </c>
      <c r="H65" s="349"/>
      <c r="I65" s="351">
        <v>43171.902999999998</v>
      </c>
      <c r="J65" s="352"/>
      <c r="K65" s="352"/>
      <c r="L65" s="352"/>
      <c r="M65" s="352"/>
      <c r="N65" s="351"/>
    </row>
    <row r="66" spans="1:27">
      <c r="A66" s="225">
        <v>43952</v>
      </c>
      <c r="C66" s="347"/>
      <c r="D66" s="346"/>
      <c r="F66" s="349">
        <f t="shared" si="6"/>
        <v>65250.654000000002</v>
      </c>
      <c r="G66" s="350">
        <f>(SUM(F62:F66)/SUM(F50:F54))-1</f>
        <v>-6.6254330786629678E-2</v>
      </c>
      <c r="H66" s="349"/>
      <c r="I66" s="351">
        <v>65250.654000000002</v>
      </c>
      <c r="J66" s="352"/>
      <c r="K66" s="352"/>
      <c r="L66" s="352"/>
      <c r="M66" s="352"/>
      <c r="N66" s="351"/>
    </row>
    <row r="67" spans="1:27">
      <c r="A67" s="225">
        <v>43983</v>
      </c>
      <c r="C67" s="347"/>
      <c r="D67" s="346"/>
      <c r="F67" s="349">
        <f t="shared" si="6"/>
        <v>61701.317999999999</v>
      </c>
      <c r="G67" s="350">
        <f>(SUM(F62:F67)/SUM(F50:F55))-1</f>
        <v>-3.2793147715937665E-2</v>
      </c>
      <c r="H67" s="349"/>
      <c r="I67" s="351">
        <v>61701.317999999999</v>
      </c>
      <c r="J67" s="352"/>
      <c r="K67" s="352"/>
      <c r="L67" s="352"/>
      <c r="M67" s="352"/>
      <c r="N67" s="351"/>
    </row>
    <row r="68" spans="1:27">
      <c r="A68" s="225">
        <v>44013</v>
      </c>
      <c r="C68" s="347"/>
      <c r="D68" s="346"/>
      <c r="G68" s="350"/>
      <c r="H68" s="349"/>
      <c r="J68" s="352"/>
      <c r="K68" s="352"/>
      <c r="L68" s="352"/>
      <c r="M68" s="352"/>
      <c r="N68" s="351"/>
    </row>
    <row r="69" spans="1:27">
      <c r="A69" s="225">
        <v>44044</v>
      </c>
      <c r="C69" s="347"/>
      <c r="D69" s="346"/>
      <c r="G69" s="350"/>
      <c r="H69" s="349"/>
      <c r="J69" s="352"/>
      <c r="K69" s="352"/>
      <c r="L69" s="352"/>
      <c r="M69" s="352"/>
      <c r="N69" s="351"/>
    </row>
    <row r="70" spans="1:27">
      <c r="A70" s="225">
        <v>44075</v>
      </c>
      <c r="C70" s="347"/>
      <c r="D70" s="346"/>
      <c r="G70" s="350"/>
      <c r="H70" s="349"/>
      <c r="J70" s="352"/>
      <c r="K70" s="352"/>
      <c r="L70" s="352"/>
      <c r="M70" s="352"/>
      <c r="N70" s="351"/>
    </row>
    <row r="71" spans="1:27">
      <c r="A71" s="225"/>
      <c r="B71" s="346">
        <f>SUM(B50:B59)-SUM(B38:B47)</f>
        <v>110352.01400000002</v>
      </c>
      <c r="C71" s="347"/>
      <c r="D71" s="346"/>
      <c r="F71" s="349">
        <f>SUM(F50:F58)-SUM(F38:F46)</f>
        <v>14346.078000000096</v>
      </c>
      <c r="G71" s="350"/>
      <c r="H71" s="349"/>
      <c r="J71" s="352"/>
      <c r="K71" s="352"/>
      <c r="L71" s="352"/>
      <c r="M71" s="352"/>
      <c r="N71" s="351"/>
    </row>
    <row r="72" spans="1:27">
      <c r="A72" s="225"/>
      <c r="C72" s="347"/>
      <c r="D72" s="346"/>
      <c r="G72" s="350"/>
      <c r="H72" s="349"/>
      <c r="J72" s="352"/>
      <c r="K72" s="352"/>
      <c r="L72" s="352"/>
      <c r="M72" s="352"/>
      <c r="N72" s="351"/>
    </row>
    <row r="73" spans="1:27">
      <c r="A73" s="225"/>
      <c r="C73" s="347"/>
      <c r="D73" s="346"/>
      <c r="F73" s="349">
        <f>SUM(F62:F67)-SUM(F50:F55)</f>
        <v>-12473.667000000132</v>
      </c>
      <c r="G73" s="350"/>
      <c r="H73" s="349"/>
      <c r="J73" s="352"/>
      <c r="K73" s="352"/>
      <c r="L73" s="352"/>
      <c r="M73" s="352"/>
      <c r="N73" s="351"/>
      <c r="Q73" s="360">
        <v>201801</v>
      </c>
      <c r="R73" s="361" t="s">
        <v>567</v>
      </c>
      <c r="S73" s="360" t="s">
        <v>568</v>
      </c>
      <c r="T73" s="360" t="s">
        <v>569</v>
      </c>
      <c r="U73" s="360">
        <v>290511</v>
      </c>
      <c r="V73" s="362">
        <v>25140138</v>
      </c>
      <c r="W73" s="363">
        <v>58964605</v>
      </c>
      <c r="X73" s="360"/>
      <c r="Y73" s="364">
        <v>0</v>
      </c>
      <c r="Z73" s="364">
        <v>0</v>
      </c>
      <c r="AA73">
        <f>W73/1000</f>
        <v>58964.605000000003</v>
      </c>
    </row>
    <row r="74" spans="1:27">
      <c r="A74" s="225"/>
      <c r="C74" s="347"/>
      <c r="D74" s="346"/>
      <c r="G74" s="350"/>
      <c r="H74" s="349"/>
      <c r="J74" s="352"/>
      <c r="K74" s="352"/>
      <c r="L74" s="352"/>
      <c r="M74" s="352"/>
      <c r="N74" s="351"/>
      <c r="Q74" s="365">
        <v>201802</v>
      </c>
      <c r="R74" s="366" t="s">
        <v>567</v>
      </c>
      <c r="S74" s="365" t="s">
        <v>568</v>
      </c>
      <c r="T74" s="365" t="s">
        <v>569</v>
      </c>
      <c r="U74" s="365">
        <v>290511</v>
      </c>
      <c r="V74" s="367">
        <v>24894782</v>
      </c>
      <c r="W74" s="368">
        <v>0</v>
      </c>
      <c r="X74" s="365"/>
      <c r="Y74" s="368">
        <v>0</v>
      </c>
      <c r="Z74" s="368">
        <v>0</v>
      </c>
      <c r="AA74">
        <f t="shared" ref="AA74:AA96" si="7">W74/1000</f>
        <v>0</v>
      </c>
    </row>
    <row r="75" spans="1:27">
      <c r="A75" s="225"/>
      <c r="C75" s="347"/>
      <c r="D75" s="346"/>
      <c r="G75" s="350"/>
      <c r="H75" s="349"/>
      <c r="J75" s="352"/>
      <c r="K75" s="352"/>
      <c r="L75" s="352"/>
      <c r="M75" s="352"/>
      <c r="N75" s="351"/>
      <c r="Q75" s="360">
        <v>201803</v>
      </c>
      <c r="R75" s="361" t="s">
        <v>567</v>
      </c>
      <c r="S75" s="360" t="s">
        <v>568</v>
      </c>
      <c r="T75" s="360" t="s">
        <v>569</v>
      </c>
      <c r="U75" s="360">
        <v>290511</v>
      </c>
      <c r="V75" s="362">
        <v>19434449</v>
      </c>
      <c r="W75" s="363">
        <v>47677509</v>
      </c>
      <c r="X75" s="360"/>
      <c r="Y75" s="364">
        <v>0</v>
      </c>
      <c r="Z75" s="364">
        <v>0</v>
      </c>
      <c r="AA75">
        <f t="shared" si="7"/>
        <v>47677.508999999998</v>
      </c>
    </row>
    <row r="76" spans="1:27">
      <c r="A76" s="225"/>
      <c r="C76" s="347"/>
      <c r="D76" s="346"/>
      <c r="G76" s="350"/>
      <c r="H76" s="349"/>
      <c r="J76" s="352"/>
      <c r="K76" s="352"/>
      <c r="L76" s="352"/>
      <c r="M76" s="352"/>
      <c r="N76" s="351"/>
      <c r="Q76" s="365">
        <v>201804</v>
      </c>
      <c r="R76" s="366" t="s">
        <v>567</v>
      </c>
      <c r="S76" s="365" t="s">
        <v>568</v>
      </c>
      <c r="T76" s="365" t="s">
        <v>569</v>
      </c>
      <c r="U76" s="365">
        <v>290511</v>
      </c>
      <c r="V76" s="367">
        <v>26704719</v>
      </c>
      <c r="W76" s="369">
        <v>65507014</v>
      </c>
      <c r="X76" s="365"/>
      <c r="Y76" s="368">
        <v>0</v>
      </c>
      <c r="Z76" s="368">
        <v>0</v>
      </c>
      <c r="AA76">
        <f t="shared" si="7"/>
        <v>65507.014000000003</v>
      </c>
    </row>
    <row r="77" spans="1:27">
      <c r="A77" s="225"/>
      <c r="C77" s="347"/>
      <c r="D77" s="346"/>
      <c r="G77" s="350"/>
      <c r="H77" s="349"/>
      <c r="J77" s="352"/>
      <c r="K77" s="352"/>
      <c r="L77" s="352"/>
      <c r="M77" s="352"/>
      <c r="N77" s="351"/>
      <c r="Q77" s="360">
        <v>201805</v>
      </c>
      <c r="R77" s="361" t="s">
        <v>567</v>
      </c>
      <c r="S77" s="360" t="s">
        <v>568</v>
      </c>
      <c r="T77" s="360" t="s">
        <v>569</v>
      </c>
      <c r="U77" s="360">
        <v>290511</v>
      </c>
      <c r="V77" s="362">
        <v>22758366</v>
      </c>
      <c r="W77" s="363">
        <v>53762983</v>
      </c>
      <c r="X77" s="360"/>
      <c r="Y77" s="364">
        <v>0</v>
      </c>
      <c r="Z77" s="364">
        <v>0</v>
      </c>
      <c r="AA77">
        <f t="shared" si="7"/>
        <v>53762.983</v>
      </c>
    </row>
    <row r="78" spans="1:27">
      <c r="A78" s="225"/>
      <c r="C78" s="347"/>
      <c r="D78" s="346"/>
      <c r="G78" s="350"/>
      <c r="H78" s="349"/>
      <c r="J78" s="352"/>
      <c r="K78" s="352"/>
      <c r="L78" s="352"/>
      <c r="M78" s="352"/>
      <c r="N78" s="351"/>
      <c r="Q78" s="365">
        <v>201806</v>
      </c>
      <c r="R78" s="366" t="s">
        <v>567</v>
      </c>
      <c r="S78" s="365" t="s">
        <v>568</v>
      </c>
      <c r="T78" s="365" t="s">
        <v>569</v>
      </c>
      <c r="U78" s="365">
        <v>290511</v>
      </c>
      <c r="V78" s="367">
        <v>35083072</v>
      </c>
      <c r="W78" s="369">
        <v>81798439</v>
      </c>
      <c r="X78" s="365"/>
      <c r="Y78" s="368">
        <v>0</v>
      </c>
      <c r="Z78" s="368">
        <v>0</v>
      </c>
      <c r="AA78">
        <f t="shared" si="7"/>
        <v>81798.438999999998</v>
      </c>
    </row>
    <row r="79" spans="1:27">
      <c r="A79" s="225"/>
      <c r="C79" s="347"/>
      <c r="D79" s="346"/>
      <c r="G79" s="350"/>
      <c r="H79" s="349"/>
      <c r="J79" s="352"/>
      <c r="K79" s="352"/>
      <c r="L79" s="352"/>
      <c r="M79" s="352"/>
      <c r="N79" s="351"/>
      <c r="Q79" s="360">
        <v>201807</v>
      </c>
      <c r="R79" s="361" t="s">
        <v>567</v>
      </c>
      <c r="S79" s="360" t="s">
        <v>568</v>
      </c>
      <c r="T79" s="360" t="s">
        <v>569</v>
      </c>
      <c r="U79" s="360">
        <v>290511</v>
      </c>
      <c r="V79" s="362">
        <v>26053488</v>
      </c>
      <c r="W79" s="363">
        <v>59872153</v>
      </c>
      <c r="X79" s="360"/>
      <c r="Y79" s="364">
        <v>0</v>
      </c>
      <c r="Z79" s="364">
        <v>0</v>
      </c>
      <c r="AA79">
        <f t="shared" si="7"/>
        <v>59872.152999999998</v>
      </c>
    </row>
    <row r="80" spans="1:27">
      <c r="A80" s="225"/>
      <c r="C80" s="347"/>
      <c r="D80" s="346"/>
      <c r="G80" s="350"/>
      <c r="H80" s="349"/>
      <c r="J80" s="352"/>
      <c r="K80" s="352"/>
      <c r="L80" s="352"/>
      <c r="M80" s="352"/>
      <c r="N80" s="351"/>
      <c r="Q80" s="365">
        <v>201808</v>
      </c>
      <c r="R80" s="366" t="s">
        <v>567</v>
      </c>
      <c r="S80" s="365" t="s">
        <v>568</v>
      </c>
      <c r="T80" s="365" t="s">
        <v>569</v>
      </c>
      <c r="U80" s="365">
        <v>290511</v>
      </c>
      <c r="V80" s="367">
        <v>41501397</v>
      </c>
      <c r="W80" s="368">
        <v>0</v>
      </c>
      <c r="X80" s="365"/>
      <c r="Y80" s="368">
        <v>0</v>
      </c>
      <c r="Z80" s="368">
        <v>0</v>
      </c>
      <c r="AA80">
        <f t="shared" si="7"/>
        <v>0</v>
      </c>
    </row>
    <row r="81" spans="1:27">
      <c r="A81" s="225"/>
      <c r="C81" s="347"/>
      <c r="D81" s="346"/>
      <c r="G81" s="350"/>
      <c r="H81" s="349"/>
      <c r="J81" s="352"/>
      <c r="K81" s="352"/>
      <c r="L81" s="352"/>
      <c r="M81" s="352"/>
      <c r="N81" s="351"/>
      <c r="Q81" s="360">
        <v>201809</v>
      </c>
      <c r="R81" s="361" t="s">
        <v>567</v>
      </c>
      <c r="S81" s="360" t="s">
        <v>568</v>
      </c>
      <c r="T81" s="360" t="s">
        <v>569</v>
      </c>
      <c r="U81" s="360">
        <v>290511</v>
      </c>
      <c r="V81" s="362">
        <v>30695771</v>
      </c>
      <c r="W81" s="363">
        <v>69458749</v>
      </c>
      <c r="X81" s="360"/>
      <c r="Y81" s="364">
        <v>0</v>
      </c>
      <c r="Z81" s="364">
        <v>0</v>
      </c>
      <c r="AA81">
        <f t="shared" si="7"/>
        <v>69458.748999999996</v>
      </c>
    </row>
    <row r="82" spans="1:27">
      <c r="A82" s="225"/>
      <c r="C82" s="347"/>
      <c r="D82" s="346"/>
      <c r="G82" s="350"/>
      <c r="H82" s="349"/>
      <c r="J82" s="352"/>
      <c r="K82" s="352"/>
      <c r="L82" s="352"/>
      <c r="M82" s="352"/>
      <c r="N82" s="351"/>
      <c r="Q82" s="365">
        <v>201810</v>
      </c>
      <c r="R82" s="366" t="s">
        <v>567</v>
      </c>
      <c r="S82" s="365" t="s">
        <v>568</v>
      </c>
      <c r="T82" s="365" t="s">
        <v>569</v>
      </c>
      <c r="U82" s="365">
        <v>290511</v>
      </c>
      <c r="V82" s="367">
        <v>19518187</v>
      </c>
      <c r="W82" s="369">
        <v>42853854</v>
      </c>
      <c r="X82" s="365"/>
      <c r="Y82" s="368">
        <v>0</v>
      </c>
      <c r="Z82" s="368">
        <v>0</v>
      </c>
      <c r="AA82">
        <f t="shared" si="7"/>
        <v>42853.853999999999</v>
      </c>
    </row>
    <row r="83" spans="1:27">
      <c r="A83" s="225"/>
      <c r="C83" s="347"/>
      <c r="D83" s="346"/>
      <c r="G83" s="350"/>
      <c r="H83" s="349"/>
      <c r="J83" s="352"/>
      <c r="K83" s="352"/>
      <c r="L83" s="352"/>
      <c r="M83" s="352"/>
      <c r="N83" s="351"/>
      <c r="Q83" s="360">
        <v>201811</v>
      </c>
      <c r="R83" s="361" t="s">
        <v>567</v>
      </c>
      <c r="S83" s="360" t="s">
        <v>568</v>
      </c>
      <c r="T83" s="360" t="s">
        <v>569</v>
      </c>
      <c r="U83" s="360">
        <v>290511</v>
      </c>
      <c r="V83" s="362">
        <v>24348526</v>
      </c>
      <c r="W83" s="364">
        <v>0</v>
      </c>
      <c r="X83" s="360"/>
      <c r="Y83" s="364">
        <v>0</v>
      </c>
      <c r="Z83" s="364">
        <v>0</v>
      </c>
      <c r="AA83">
        <f t="shared" si="7"/>
        <v>0</v>
      </c>
    </row>
    <row r="84" spans="1:27">
      <c r="A84" s="225"/>
      <c r="C84" s="347"/>
      <c r="D84" s="346"/>
      <c r="G84" s="350"/>
      <c r="H84" s="349"/>
      <c r="J84" s="352"/>
      <c r="K84" s="352"/>
      <c r="L84" s="352"/>
      <c r="M84" s="352"/>
      <c r="N84" s="351"/>
      <c r="Q84" s="365">
        <v>201812</v>
      </c>
      <c r="R84" s="366" t="s">
        <v>567</v>
      </c>
      <c r="S84" s="365" t="s">
        <v>568</v>
      </c>
      <c r="T84" s="365" t="s">
        <v>569</v>
      </c>
      <c r="U84" s="365">
        <v>290511</v>
      </c>
      <c r="V84" s="367">
        <v>25002160</v>
      </c>
      <c r="W84" s="369">
        <v>68396025</v>
      </c>
      <c r="X84" s="365"/>
      <c r="Y84" s="368">
        <v>0</v>
      </c>
      <c r="Z84" s="368">
        <v>0</v>
      </c>
      <c r="AA84">
        <f t="shared" si="7"/>
        <v>68396.024999999994</v>
      </c>
    </row>
    <row r="85" spans="1:27">
      <c r="A85" s="225"/>
      <c r="C85" s="347"/>
      <c r="D85" s="346"/>
      <c r="G85" s="350"/>
      <c r="H85" s="349"/>
      <c r="J85" s="352"/>
      <c r="K85" s="352"/>
      <c r="L85" s="352"/>
      <c r="M85" s="352"/>
      <c r="N85" s="351"/>
      <c r="Q85" s="360">
        <v>201801</v>
      </c>
      <c r="R85" s="361" t="s">
        <v>570</v>
      </c>
      <c r="S85" s="360" t="s">
        <v>568</v>
      </c>
      <c r="T85" s="360" t="s">
        <v>569</v>
      </c>
      <c r="U85" s="360">
        <v>290511</v>
      </c>
      <c r="V85" s="362">
        <v>23223</v>
      </c>
      <c r="W85" s="363">
        <v>7348</v>
      </c>
      <c r="X85" s="360"/>
      <c r="Y85" s="364">
        <v>0</v>
      </c>
      <c r="Z85" s="364">
        <v>0</v>
      </c>
      <c r="AA85">
        <f t="shared" si="7"/>
        <v>7.3479999999999999</v>
      </c>
    </row>
    <row r="86" spans="1:27">
      <c r="A86" s="225"/>
      <c r="C86" s="347"/>
      <c r="G86" s="350"/>
      <c r="J86" s="352"/>
      <c r="K86" s="352"/>
      <c r="L86" s="352"/>
      <c r="M86" s="352"/>
      <c r="N86" s="352"/>
      <c r="Q86" s="365">
        <v>201802</v>
      </c>
      <c r="R86" s="366" t="s">
        <v>570</v>
      </c>
      <c r="S86" s="365" t="s">
        <v>568</v>
      </c>
      <c r="T86" s="365" t="s">
        <v>569</v>
      </c>
      <c r="U86" s="365">
        <v>290511</v>
      </c>
      <c r="V86" s="367">
        <v>16062</v>
      </c>
      <c r="W86" s="369">
        <v>9401</v>
      </c>
      <c r="X86" s="365"/>
      <c r="Y86" s="368">
        <v>0</v>
      </c>
      <c r="Z86" s="368">
        <v>0</v>
      </c>
      <c r="AA86">
        <f t="shared" si="7"/>
        <v>9.4009999999999998</v>
      </c>
    </row>
    <row r="87" spans="1:27">
      <c r="A87" s="225"/>
      <c r="C87" s="347"/>
      <c r="G87" s="350"/>
      <c r="J87" s="352"/>
      <c r="K87" s="352"/>
      <c r="L87" s="352"/>
      <c r="M87" s="352"/>
      <c r="N87" s="352"/>
      <c r="Q87" s="360">
        <v>201803</v>
      </c>
      <c r="R87" s="361" t="s">
        <v>570</v>
      </c>
      <c r="S87" s="360" t="s">
        <v>568</v>
      </c>
      <c r="T87" s="360" t="s">
        <v>569</v>
      </c>
      <c r="U87" s="360">
        <v>290511</v>
      </c>
      <c r="V87" s="362">
        <v>30525</v>
      </c>
      <c r="W87" s="363">
        <v>9210</v>
      </c>
      <c r="X87" s="360"/>
      <c r="Y87" s="364">
        <v>0</v>
      </c>
      <c r="Z87" s="364">
        <v>0</v>
      </c>
      <c r="AA87">
        <f t="shared" si="7"/>
        <v>9.2100000000000009</v>
      </c>
    </row>
    <row r="88" spans="1:27">
      <c r="A88" s="225"/>
      <c r="C88" s="347"/>
      <c r="G88" s="350"/>
      <c r="J88" s="352"/>
      <c r="K88" s="352"/>
      <c r="L88" s="352"/>
      <c r="M88" s="352"/>
      <c r="N88" s="352"/>
      <c r="Q88" s="365">
        <v>201804</v>
      </c>
      <c r="R88" s="366" t="s">
        <v>570</v>
      </c>
      <c r="S88" s="365" t="s">
        <v>568</v>
      </c>
      <c r="T88" s="365" t="s">
        <v>569</v>
      </c>
      <c r="U88" s="365">
        <v>290511</v>
      </c>
      <c r="V88" s="367">
        <v>32658</v>
      </c>
      <c r="W88" s="369">
        <v>19962</v>
      </c>
      <c r="X88" s="365"/>
      <c r="Y88" s="368">
        <v>0</v>
      </c>
      <c r="Z88" s="368">
        <v>0</v>
      </c>
      <c r="AA88">
        <f t="shared" si="7"/>
        <v>19.962</v>
      </c>
    </row>
    <row r="89" spans="1:27">
      <c r="A89" s="225"/>
      <c r="C89" s="347"/>
      <c r="G89" s="350"/>
      <c r="J89" s="352"/>
      <c r="K89" s="352"/>
      <c r="L89" s="352"/>
      <c r="M89" s="352"/>
      <c r="N89" s="352"/>
      <c r="Q89" s="360">
        <v>201805</v>
      </c>
      <c r="R89" s="361" t="s">
        <v>570</v>
      </c>
      <c r="S89" s="360" t="s">
        <v>568</v>
      </c>
      <c r="T89" s="360" t="s">
        <v>569</v>
      </c>
      <c r="U89" s="360">
        <v>290511</v>
      </c>
      <c r="V89" s="362">
        <v>40642</v>
      </c>
      <c r="W89" s="363">
        <v>13597</v>
      </c>
      <c r="X89" s="360"/>
      <c r="Y89" s="364">
        <v>0</v>
      </c>
      <c r="Z89" s="364">
        <v>0</v>
      </c>
      <c r="AA89">
        <f t="shared" si="7"/>
        <v>13.597</v>
      </c>
    </row>
    <row r="90" spans="1:27">
      <c r="A90" s="225"/>
      <c r="C90" s="347"/>
      <c r="G90" s="350"/>
      <c r="J90" s="352"/>
      <c r="K90" s="352"/>
      <c r="L90" s="352"/>
      <c r="M90" s="352"/>
      <c r="N90" s="352"/>
      <c r="Q90" s="365">
        <v>201806</v>
      </c>
      <c r="R90" s="366" t="s">
        <v>570</v>
      </c>
      <c r="S90" s="365" t="s">
        <v>568</v>
      </c>
      <c r="T90" s="365" t="s">
        <v>569</v>
      </c>
      <c r="U90" s="365">
        <v>290511</v>
      </c>
      <c r="V90" s="367">
        <v>28071</v>
      </c>
      <c r="W90" s="369">
        <v>7976</v>
      </c>
      <c r="X90" s="365"/>
      <c r="Y90" s="368">
        <v>0</v>
      </c>
      <c r="Z90" s="368">
        <v>0</v>
      </c>
      <c r="AA90">
        <f t="shared" si="7"/>
        <v>7.976</v>
      </c>
    </row>
    <row r="91" spans="1:27">
      <c r="A91" s="225"/>
      <c r="C91" s="347"/>
      <c r="G91" s="350"/>
      <c r="J91" s="352"/>
      <c r="K91" s="352"/>
      <c r="L91" s="352"/>
      <c r="M91" s="352"/>
      <c r="N91" s="352"/>
      <c r="Q91" s="360">
        <v>201807</v>
      </c>
      <c r="R91" s="361" t="s">
        <v>570</v>
      </c>
      <c r="S91" s="360" t="s">
        <v>568</v>
      </c>
      <c r="T91" s="360" t="s">
        <v>569</v>
      </c>
      <c r="U91" s="360">
        <v>290511</v>
      </c>
      <c r="V91" s="362">
        <v>28443</v>
      </c>
      <c r="W91" s="363">
        <v>18947</v>
      </c>
      <c r="X91" s="360"/>
      <c r="Y91" s="364">
        <v>0</v>
      </c>
      <c r="Z91" s="364">
        <v>0</v>
      </c>
      <c r="AA91">
        <f t="shared" si="7"/>
        <v>18.946999999999999</v>
      </c>
    </row>
    <row r="92" spans="1:27">
      <c r="A92" s="225"/>
      <c r="C92" s="347"/>
      <c r="G92" s="350"/>
      <c r="J92" s="352"/>
      <c r="K92" s="352"/>
      <c r="L92" s="352"/>
      <c r="M92" s="352"/>
      <c r="N92" s="352"/>
      <c r="Q92" s="365">
        <v>201808</v>
      </c>
      <c r="R92" s="366" t="s">
        <v>570</v>
      </c>
      <c r="S92" s="365" t="s">
        <v>568</v>
      </c>
      <c r="T92" s="365" t="s">
        <v>569</v>
      </c>
      <c r="U92" s="365">
        <v>290511</v>
      </c>
      <c r="V92" s="367">
        <v>53459</v>
      </c>
      <c r="W92" s="369">
        <v>19577</v>
      </c>
      <c r="X92" s="365"/>
      <c r="Y92" s="368">
        <v>0</v>
      </c>
      <c r="Z92" s="368">
        <v>0</v>
      </c>
      <c r="AA92">
        <f t="shared" si="7"/>
        <v>19.577000000000002</v>
      </c>
    </row>
    <row r="93" spans="1:27">
      <c r="A93" s="225"/>
      <c r="C93" s="347"/>
      <c r="G93" s="350"/>
      <c r="J93" s="352"/>
      <c r="K93" s="352"/>
      <c r="L93" s="352"/>
      <c r="M93" s="352"/>
      <c r="N93" s="352"/>
      <c r="Q93" s="360">
        <v>201809</v>
      </c>
      <c r="R93" s="361" t="s">
        <v>570</v>
      </c>
      <c r="S93" s="360" t="s">
        <v>568</v>
      </c>
      <c r="T93" s="360" t="s">
        <v>569</v>
      </c>
      <c r="U93" s="360">
        <v>290511</v>
      </c>
      <c r="V93" s="362">
        <v>15140</v>
      </c>
      <c r="W93" s="363">
        <v>4697</v>
      </c>
      <c r="X93" s="360"/>
      <c r="Y93" s="364">
        <v>0</v>
      </c>
      <c r="Z93" s="364">
        <v>0</v>
      </c>
      <c r="AA93">
        <f t="shared" si="7"/>
        <v>4.6970000000000001</v>
      </c>
    </row>
    <row r="94" spans="1:27">
      <c r="A94" s="225"/>
      <c r="C94" s="347"/>
      <c r="G94" s="350"/>
      <c r="J94" s="352"/>
      <c r="K94" s="352"/>
      <c r="L94" s="352"/>
      <c r="M94" s="352"/>
      <c r="N94" s="352"/>
      <c r="Q94" s="365">
        <v>201810</v>
      </c>
      <c r="R94" s="366" t="s">
        <v>570</v>
      </c>
      <c r="S94" s="365" t="s">
        <v>568</v>
      </c>
      <c r="T94" s="365" t="s">
        <v>569</v>
      </c>
      <c r="U94" s="365">
        <v>290511</v>
      </c>
      <c r="V94" s="367">
        <v>911459</v>
      </c>
      <c r="W94" s="369">
        <v>1938571</v>
      </c>
      <c r="X94" s="365"/>
      <c r="Y94" s="368">
        <v>0</v>
      </c>
      <c r="Z94" s="368">
        <v>0</v>
      </c>
      <c r="AA94">
        <f t="shared" si="7"/>
        <v>1938.5709999999999</v>
      </c>
    </row>
    <row r="95" spans="1:27">
      <c r="A95" s="225"/>
      <c r="C95" s="347"/>
      <c r="G95" s="350"/>
      <c r="J95" s="352"/>
      <c r="K95" s="352"/>
      <c r="L95" s="352"/>
      <c r="M95" s="352"/>
      <c r="N95" s="352"/>
      <c r="Q95" s="360">
        <v>201811</v>
      </c>
      <c r="R95" s="361" t="s">
        <v>570</v>
      </c>
      <c r="S95" s="360" t="s">
        <v>568</v>
      </c>
      <c r="T95" s="360" t="s">
        <v>569</v>
      </c>
      <c r="U95" s="360">
        <v>290511</v>
      </c>
      <c r="V95" s="362">
        <v>18494</v>
      </c>
      <c r="W95" s="363">
        <v>6430</v>
      </c>
      <c r="X95" s="360"/>
      <c r="Y95" s="364">
        <v>0</v>
      </c>
      <c r="Z95" s="364">
        <v>0</v>
      </c>
      <c r="AA95">
        <f t="shared" si="7"/>
        <v>6.43</v>
      </c>
    </row>
    <row r="96" spans="1:27">
      <c r="A96" s="225"/>
      <c r="C96" s="347"/>
      <c r="G96" s="350"/>
      <c r="J96" s="352"/>
      <c r="K96" s="352"/>
      <c r="L96" s="352"/>
      <c r="M96" s="352"/>
      <c r="N96" s="352"/>
      <c r="Q96" s="365">
        <v>201812</v>
      </c>
      <c r="R96" s="366" t="s">
        <v>570</v>
      </c>
      <c r="S96" s="365" t="s">
        <v>568</v>
      </c>
      <c r="T96" s="365" t="s">
        <v>569</v>
      </c>
      <c r="U96" s="365">
        <v>290511</v>
      </c>
      <c r="V96" s="367">
        <v>47946</v>
      </c>
      <c r="W96" s="369">
        <v>16566</v>
      </c>
      <c r="X96" s="365"/>
      <c r="Y96" s="368">
        <v>0</v>
      </c>
      <c r="Z96" s="368">
        <v>0</v>
      </c>
      <c r="AA96">
        <f t="shared" si="7"/>
        <v>16.565999999999999</v>
      </c>
    </row>
    <row r="97" spans="1:14">
      <c r="A97" s="225"/>
      <c r="C97" s="347"/>
      <c r="G97" s="350"/>
      <c r="J97" s="352"/>
      <c r="K97" s="352"/>
      <c r="L97" s="352"/>
      <c r="M97" s="352"/>
      <c r="N97" s="352"/>
    </row>
    <row r="98" spans="1:14">
      <c r="A98" s="225"/>
      <c r="C98" s="347"/>
      <c r="G98" s="350"/>
      <c r="J98" s="352"/>
      <c r="K98" s="352"/>
      <c r="L98" s="352"/>
      <c r="M98" s="352"/>
      <c r="N98" s="352"/>
    </row>
    <row r="99" spans="1:14">
      <c r="A99" s="225"/>
      <c r="C99" s="347"/>
      <c r="G99" s="350"/>
      <c r="J99" s="352"/>
      <c r="K99" s="352"/>
      <c r="L99" s="352"/>
      <c r="M99" s="352"/>
      <c r="N99" s="352"/>
    </row>
    <row r="100" spans="1:14">
      <c r="A100" s="225"/>
      <c r="C100" s="347"/>
      <c r="G100" s="350"/>
      <c r="J100" s="352"/>
      <c r="K100" s="352"/>
      <c r="L100" s="352"/>
      <c r="M100" s="352"/>
      <c r="N100" s="352"/>
    </row>
    <row r="101" spans="1:14">
      <c r="A101" s="225"/>
      <c r="C101" s="347"/>
      <c r="G101" s="350"/>
      <c r="J101" s="352"/>
      <c r="K101" s="352"/>
      <c r="L101" s="352"/>
      <c r="M101" s="352"/>
      <c r="N101" s="352"/>
    </row>
    <row r="102" spans="1:14">
      <c r="A102" s="225"/>
      <c r="C102" s="347"/>
      <c r="G102" s="350"/>
      <c r="J102" s="352"/>
      <c r="K102" s="352"/>
      <c r="L102" s="352"/>
      <c r="M102" s="352"/>
      <c r="N102" s="352"/>
    </row>
    <row r="103" spans="1:14">
      <c r="A103" s="225"/>
      <c r="C103" s="347"/>
      <c r="G103" s="350"/>
      <c r="J103" s="352"/>
      <c r="K103" s="352"/>
      <c r="L103" s="352"/>
      <c r="M103" s="352"/>
      <c r="N103" s="352"/>
    </row>
    <row r="104" spans="1:14">
      <c r="A104" s="225"/>
      <c r="C104" s="347"/>
      <c r="G104" s="350"/>
      <c r="J104" s="352"/>
      <c r="K104" s="352"/>
      <c r="L104" s="352"/>
      <c r="M104" s="352"/>
      <c r="N104" s="352"/>
    </row>
    <row r="105" spans="1:14">
      <c r="A105" s="225"/>
      <c r="C105" s="347"/>
      <c r="G105" s="350"/>
      <c r="J105" s="352"/>
      <c r="K105" s="352"/>
      <c r="L105" s="352"/>
      <c r="M105" s="352"/>
      <c r="N105" s="352"/>
    </row>
    <row r="106" spans="1:14">
      <c r="A106" s="225"/>
      <c r="C106" s="347"/>
      <c r="G106" s="350"/>
      <c r="J106" s="352"/>
      <c r="K106" s="352"/>
      <c r="L106" s="352"/>
      <c r="M106" s="352"/>
      <c r="N106" s="352"/>
    </row>
    <row r="107" spans="1:14">
      <c r="A107" s="225"/>
      <c r="C107" s="347"/>
      <c r="G107" s="350"/>
      <c r="J107" s="352"/>
      <c r="K107" s="352"/>
      <c r="L107" s="352"/>
      <c r="M107" s="352"/>
      <c r="N107" s="352"/>
    </row>
    <row r="108" spans="1:14">
      <c r="A108" s="225"/>
      <c r="C108" s="347"/>
      <c r="G108" s="350"/>
      <c r="J108" s="352"/>
      <c r="K108" s="352"/>
      <c r="L108" s="352"/>
      <c r="M108" s="352"/>
      <c r="N108" s="352"/>
    </row>
    <row r="109" spans="1:14">
      <c r="A109" s="225"/>
      <c r="C109" s="347"/>
      <c r="G109" s="350"/>
      <c r="J109" s="352"/>
      <c r="K109" s="352"/>
      <c r="L109" s="352"/>
      <c r="M109" s="352"/>
      <c r="N109" s="352"/>
    </row>
    <row r="110" spans="1:14">
      <c r="A110" s="225"/>
      <c r="C110" s="347"/>
      <c r="G110" s="350"/>
      <c r="J110" s="352"/>
      <c r="K110" s="352"/>
      <c r="L110" s="352"/>
      <c r="M110" s="352"/>
      <c r="N110" s="352"/>
    </row>
    <row r="111" spans="1:14">
      <c r="A111" s="225"/>
      <c r="C111" s="347"/>
      <c r="G111" s="350"/>
      <c r="J111" s="352"/>
      <c r="K111" s="352"/>
      <c r="L111" s="352"/>
      <c r="M111" s="352"/>
      <c r="N111" s="352"/>
    </row>
    <row r="112" spans="1:14">
      <c r="A112" s="225"/>
      <c r="C112" s="347"/>
      <c r="G112" s="350"/>
      <c r="J112" s="352"/>
      <c r="K112" s="352"/>
      <c r="L112" s="352"/>
      <c r="M112" s="352"/>
      <c r="N112" s="352"/>
    </row>
    <row r="113" spans="1:14">
      <c r="A113" s="225"/>
      <c r="C113" s="347"/>
      <c r="G113" s="350"/>
      <c r="J113" s="352"/>
      <c r="K113" s="352"/>
      <c r="L113" s="352"/>
      <c r="M113" s="352"/>
      <c r="N113" s="352"/>
    </row>
    <row r="114" spans="1:14">
      <c r="A114" s="225"/>
      <c r="C114" s="347"/>
      <c r="G114" s="350"/>
      <c r="J114" s="352"/>
      <c r="K114" s="352"/>
      <c r="L114" s="352"/>
      <c r="M114" s="352"/>
      <c r="N114" s="352"/>
    </row>
    <row r="115" spans="1:14">
      <c r="A115" s="225"/>
      <c r="C115" s="347"/>
      <c r="G115" s="350"/>
      <c r="J115" s="352"/>
      <c r="K115" s="352"/>
      <c r="L115" s="352"/>
      <c r="M115" s="352"/>
      <c r="N115" s="352"/>
    </row>
    <row r="116" spans="1:14">
      <c r="A116" s="225"/>
      <c r="C116" s="347"/>
      <c r="G116" s="350"/>
      <c r="J116" s="352"/>
      <c r="K116" s="352"/>
      <c r="L116" s="352"/>
      <c r="M116" s="352"/>
      <c r="N116" s="352"/>
    </row>
    <row r="117" spans="1:14">
      <c r="A117" s="225"/>
      <c r="C117" s="347"/>
      <c r="G117" s="350"/>
      <c r="J117" s="352"/>
      <c r="K117" s="352"/>
      <c r="L117" s="352"/>
      <c r="M117" s="352"/>
      <c r="N117" s="352"/>
    </row>
    <row r="118" spans="1:14">
      <c r="A118" s="225"/>
      <c r="C118" s="347"/>
      <c r="G118" s="350"/>
      <c r="J118" s="352"/>
      <c r="K118" s="352"/>
      <c r="L118" s="352"/>
      <c r="M118" s="352"/>
      <c r="N118" s="352"/>
    </row>
    <row r="119" spans="1:14">
      <c r="A119" s="225"/>
      <c r="C119" s="347"/>
      <c r="G119" s="350"/>
      <c r="J119" s="352"/>
      <c r="K119" s="352"/>
      <c r="L119" s="352"/>
      <c r="M119" s="352"/>
      <c r="N119" s="352"/>
    </row>
    <row r="120" spans="1:14">
      <c r="A120" s="225"/>
      <c r="C120" s="347"/>
      <c r="G120" s="350"/>
      <c r="J120" s="352"/>
      <c r="K120" s="352"/>
      <c r="L120" s="352"/>
      <c r="M120" s="352"/>
      <c r="N120" s="352"/>
    </row>
    <row r="121" spans="1:14">
      <c r="A121" s="225"/>
      <c r="C121" s="347"/>
      <c r="G121" s="350"/>
      <c r="J121" s="352"/>
      <c r="K121" s="352"/>
      <c r="L121" s="352"/>
      <c r="M121" s="352"/>
      <c r="N121" s="352"/>
    </row>
    <row r="122" spans="1:14">
      <c r="A122" s="225"/>
      <c r="C122" s="347"/>
      <c r="G122" s="350"/>
      <c r="J122" s="352"/>
      <c r="K122" s="352"/>
      <c r="L122" s="352"/>
      <c r="M122" s="352"/>
      <c r="N122" s="352"/>
    </row>
    <row r="123" spans="1:14">
      <c r="A123" s="225"/>
      <c r="C123" s="347"/>
      <c r="G123" s="350"/>
      <c r="J123" s="352"/>
      <c r="K123" s="352"/>
      <c r="L123" s="352"/>
      <c r="M123" s="352"/>
      <c r="N123" s="352"/>
    </row>
    <row r="124" spans="1:14">
      <c r="A124" s="225"/>
      <c r="C124" s="347"/>
      <c r="G124" s="350"/>
      <c r="J124" s="352"/>
      <c r="K124" s="352"/>
      <c r="L124" s="352"/>
      <c r="M124" s="352"/>
      <c r="N124" s="352"/>
    </row>
    <row r="125" spans="1:14">
      <c r="A125" s="225"/>
      <c r="C125" s="347"/>
      <c r="G125" s="350"/>
      <c r="J125" s="352"/>
      <c r="K125" s="352"/>
      <c r="L125" s="352"/>
      <c r="M125" s="352"/>
      <c r="N125" s="352"/>
    </row>
    <row r="126" spans="1:14">
      <c r="A126" s="225"/>
      <c r="C126" s="347"/>
      <c r="G126" s="350"/>
      <c r="J126" s="352"/>
      <c r="K126" s="352"/>
      <c r="L126" s="352"/>
      <c r="M126" s="352"/>
      <c r="N126" s="352"/>
    </row>
    <row r="127" spans="1:14">
      <c r="A127" s="225"/>
      <c r="C127" s="347"/>
      <c r="G127" s="350"/>
      <c r="J127" s="352"/>
      <c r="K127" s="352"/>
      <c r="L127" s="352"/>
      <c r="M127" s="352"/>
      <c r="N127" s="352"/>
    </row>
    <row r="128" spans="1:14">
      <c r="A128" s="225"/>
      <c r="C128" s="347"/>
      <c r="G128" s="350"/>
      <c r="J128" s="352"/>
      <c r="K128" s="352"/>
      <c r="L128" s="352"/>
      <c r="M128" s="352"/>
      <c r="N128" s="352"/>
    </row>
    <row r="129" spans="1:14">
      <c r="A129" s="225"/>
      <c r="C129" s="347"/>
      <c r="G129" s="350"/>
      <c r="J129" s="352"/>
      <c r="K129" s="352"/>
      <c r="L129" s="352"/>
      <c r="M129" s="352"/>
      <c r="N129" s="352"/>
    </row>
    <row r="130" spans="1:14">
      <c r="A130" s="225"/>
      <c r="C130" s="347"/>
      <c r="G130" s="350"/>
      <c r="J130" s="352"/>
      <c r="K130" s="352"/>
      <c r="L130" s="352"/>
      <c r="M130" s="352"/>
      <c r="N130" s="352"/>
    </row>
    <row r="131" spans="1:14">
      <c r="A131" s="225"/>
      <c r="C131" s="347"/>
      <c r="G131" s="350"/>
      <c r="J131" s="352"/>
      <c r="K131" s="352"/>
      <c r="L131" s="352"/>
      <c r="M131" s="352"/>
      <c r="N131" s="352"/>
    </row>
    <row r="132" spans="1:14">
      <c r="A132" s="225"/>
      <c r="C132" s="347"/>
      <c r="G132" s="350"/>
      <c r="J132" s="352"/>
      <c r="K132" s="352"/>
      <c r="L132" s="352"/>
      <c r="M132" s="352"/>
      <c r="N132" s="352"/>
    </row>
    <row r="133" spans="1:14">
      <c r="A133" s="225"/>
      <c r="C133" s="347"/>
      <c r="G133" s="350"/>
      <c r="J133" s="352"/>
      <c r="K133" s="352"/>
      <c r="L133" s="352"/>
      <c r="M133" s="352"/>
      <c r="N133" s="352"/>
    </row>
    <row r="134" spans="1:14">
      <c r="A134" s="225"/>
      <c r="C134" s="347"/>
      <c r="G134" s="350"/>
      <c r="J134" s="352"/>
      <c r="K134" s="352"/>
      <c r="L134" s="352"/>
      <c r="M134" s="352"/>
      <c r="N134" s="352"/>
    </row>
    <row r="135" spans="1:14">
      <c r="A135" s="225"/>
      <c r="C135" s="347"/>
      <c r="G135" s="350"/>
      <c r="J135" s="352"/>
      <c r="K135" s="352"/>
      <c r="L135" s="352"/>
      <c r="M135" s="352"/>
      <c r="N135" s="352"/>
    </row>
    <row r="136" spans="1:14">
      <c r="A136" s="225"/>
      <c r="C136" s="347"/>
      <c r="G136" s="350"/>
      <c r="J136" s="352"/>
      <c r="K136" s="352"/>
      <c r="L136" s="352"/>
      <c r="M136" s="352"/>
      <c r="N136" s="352"/>
    </row>
    <row r="137" spans="1:14">
      <c r="A137" s="225"/>
      <c r="C137" s="347"/>
      <c r="G137" s="350"/>
      <c r="J137" s="352"/>
      <c r="K137" s="352"/>
      <c r="L137" s="352"/>
      <c r="M137" s="352"/>
      <c r="N137" s="352"/>
    </row>
    <row r="138" spans="1:14">
      <c r="A138" s="225"/>
      <c r="C138" s="347"/>
      <c r="G138" s="350"/>
      <c r="J138" s="352"/>
      <c r="K138" s="352"/>
      <c r="L138" s="352"/>
      <c r="M138" s="352"/>
      <c r="N138" s="352"/>
    </row>
    <row r="139" spans="1:14">
      <c r="A139" s="225"/>
      <c r="C139" s="347"/>
      <c r="G139" s="350"/>
      <c r="J139" s="352"/>
      <c r="K139" s="352"/>
      <c r="L139" s="352"/>
      <c r="M139" s="352"/>
      <c r="N139" s="352"/>
    </row>
    <row r="140" spans="1:14">
      <c r="A140" s="225"/>
      <c r="C140" s="347"/>
      <c r="G140" s="350"/>
      <c r="J140" s="352"/>
      <c r="K140" s="352"/>
      <c r="L140" s="352"/>
      <c r="M140" s="352"/>
      <c r="N140" s="352"/>
    </row>
    <row r="141" spans="1:14">
      <c r="A141" s="225"/>
      <c r="C141" s="347"/>
      <c r="G141" s="350"/>
      <c r="J141" s="352"/>
      <c r="K141" s="352"/>
      <c r="L141" s="352"/>
      <c r="M141" s="352"/>
      <c r="N141" s="352"/>
    </row>
    <row r="142" spans="1:14">
      <c r="A142" s="225"/>
      <c r="C142" s="347"/>
      <c r="G142" s="350"/>
      <c r="J142" s="352"/>
      <c r="K142" s="352"/>
      <c r="L142" s="352"/>
      <c r="M142" s="352"/>
      <c r="N142" s="352"/>
    </row>
    <row r="143" spans="1:14">
      <c r="A143" s="225"/>
      <c r="C143" s="347"/>
      <c r="G143" s="350"/>
      <c r="J143" s="352"/>
      <c r="K143" s="352"/>
      <c r="L143" s="352"/>
      <c r="M143" s="352"/>
      <c r="N143" s="352"/>
    </row>
    <row r="144" spans="1:14">
      <c r="A144" s="225"/>
      <c r="C144" s="347"/>
      <c r="G144" s="350"/>
      <c r="J144" s="352"/>
      <c r="K144" s="352"/>
      <c r="L144" s="352"/>
      <c r="M144" s="352"/>
      <c r="N144" s="352"/>
    </row>
    <row r="145" spans="1:14">
      <c r="A145" s="225"/>
      <c r="C145" s="347"/>
      <c r="G145" s="350"/>
      <c r="J145" s="352"/>
      <c r="K145" s="352"/>
      <c r="L145" s="352"/>
      <c r="M145" s="352"/>
      <c r="N145" s="352"/>
    </row>
    <row r="146" spans="1:14">
      <c r="A146" s="225"/>
      <c r="C146" s="347"/>
      <c r="G146" s="350"/>
      <c r="J146" s="352"/>
      <c r="K146" s="352"/>
      <c r="L146" s="352"/>
      <c r="M146" s="352"/>
      <c r="N146" s="352"/>
    </row>
    <row r="147" spans="1:14">
      <c r="A147" s="225"/>
      <c r="C147" s="347"/>
      <c r="G147" s="350"/>
      <c r="J147" s="352"/>
      <c r="K147" s="352"/>
      <c r="L147" s="352"/>
      <c r="M147" s="352"/>
      <c r="N147" s="352"/>
    </row>
    <row r="148" spans="1:14">
      <c r="A148" s="225"/>
      <c r="C148" s="347"/>
      <c r="G148" s="350"/>
      <c r="J148" s="352"/>
      <c r="K148" s="352"/>
      <c r="L148" s="352"/>
      <c r="M148" s="352"/>
      <c r="N148" s="352"/>
    </row>
    <row r="149" spans="1:14">
      <c r="A149" s="225"/>
      <c r="C149" s="347"/>
      <c r="G149" s="350"/>
      <c r="J149" s="352"/>
      <c r="K149" s="352"/>
      <c r="L149" s="352"/>
      <c r="M149" s="352"/>
      <c r="N149" s="352"/>
    </row>
    <row r="150" spans="1:14">
      <c r="A150" s="225"/>
      <c r="C150" s="347"/>
      <c r="G150" s="350"/>
      <c r="J150" s="352"/>
      <c r="K150" s="352"/>
      <c r="L150" s="352"/>
      <c r="M150" s="352"/>
      <c r="N150" s="352"/>
    </row>
    <row r="151" spans="1:14">
      <c r="A151" s="225"/>
      <c r="C151" s="347"/>
      <c r="G151" s="350"/>
      <c r="J151" s="352"/>
      <c r="K151" s="352"/>
      <c r="L151" s="352"/>
      <c r="M151" s="352"/>
      <c r="N151" s="352"/>
    </row>
    <row r="152" spans="1:14">
      <c r="A152" s="225"/>
      <c r="C152" s="347"/>
      <c r="G152" s="350"/>
      <c r="J152" s="352"/>
      <c r="K152" s="352"/>
      <c r="L152" s="352"/>
      <c r="M152" s="352"/>
      <c r="N152" s="352"/>
    </row>
    <row r="153" spans="1:14">
      <c r="A153" s="225"/>
      <c r="C153" s="347"/>
      <c r="G153" s="350"/>
      <c r="J153" s="352"/>
      <c r="K153" s="352"/>
      <c r="L153" s="352"/>
      <c r="M153" s="352"/>
      <c r="N153" s="352"/>
    </row>
    <row r="154" spans="1:14">
      <c r="A154" s="225"/>
      <c r="C154" s="347"/>
      <c r="G154" s="350"/>
      <c r="J154" s="352"/>
      <c r="K154" s="352"/>
      <c r="L154" s="352"/>
      <c r="M154" s="352"/>
      <c r="N154" s="352"/>
    </row>
    <row r="155" spans="1:14">
      <c r="A155" s="225"/>
      <c r="C155" s="347"/>
      <c r="G155" s="350"/>
      <c r="J155" s="352"/>
      <c r="K155" s="352"/>
      <c r="L155" s="352"/>
      <c r="M155" s="352"/>
      <c r="N155" s="352"/>
    </row>
    <row r="156" spans="1:14">
      <c r="A156" s="225"/>
      <c r="C156" s="347"/>
      <c r="G156" s="350"/>
      <c r="J156" s="352"/>
      <c r="K156" s="352"/>
      <c r="L156" s="352"/>
      <c r="M156" s="352"/>
      <c r="N156" s="352"/>
    </row>
    <row r="157" spans="1:14">
      <c r="A157" s="225"/>
      <c r="C157" s="347"/>
      <c r="G157" s="350"/>
      <c r="J157" s="352"/>
      <c r="K157" s="352"/>
      <c r="L157" s="352"/>
      <c r="M157" s="352"/>
      <c r="N157" s="352"/>
    </row>
    <row r="158" spans="1:14">
      <c r="A158" s="225"/>
      <c r="C158" s="347"/>
      <c r="G158" s="350"/>
      <c r="J158" s="352"/>
      <c r="K158" s="352"/>
      <c r="L158" s="352"/>
      <c r="M158" s="352"/>
      <c r="N158" s="352"/>
    </row>
    <row r="159" spans="1:14">
      <c r="A159" s="225"/>
      <c r="C159" s="347"/>
      <c r="G159" s="350"/>
      <c r="J159" s="352"/>
      <c r="K159" s="352"/>
      <c r="L159" s="352"/>
      <c r="M159" s="352"/>
      <c r="N159" s="352"/>
    </row>
    <row r="160" spans="1:14">
      <c r="A160" s="225"/>
      <c r="C160" s="347"/>
      <c r="G160" s="350"/>
      <c r="J160" s="352"/>
      <c r="K160" s="352"/>
      <c r="L160" s="352"/>
      <c r="M160" s="352"/>
      <c r="N160" s="352"/>
    </row>
    <row r="161" spans="1:14">
      <c r="A161" s="225"/>
      <c r="C161" s="347"/>
      <c r="G161" s="350"/>
      <c r="J161" s="352"/>
      <c r="K161" s="352"/>
      <c r="L161" s="352"/>
      <c r="M161" s="352"/>
      <c r="N161" s="352"/>
    </row>
    <row r="162" spans="1:14">
      <c r="A162" s="225"/>
      <c r="C162" s="347"/>
      <c r="G162" s="350"/>
      <c r="J162" s="352"/>
      <c r="K162" s="352"/>
      <c r="L162" s="352"/>
      <c r="M162" s="352"/>
      <c r="N162" s="352"/>
    </row>
    <row r="163" spans="1:14">
      <c r="A163" s="225"/>
      <c r="C163" s="347"/>
      <c r="G163" s="350"/>
      <c r="J163" s="352"/>
      <c r="K163" s="352"/>
      <c r="L163" s="352"/>
      <c r="M163" s="352"/>
      <c r="N163" s="352"/>
    </row>
    <row r="164" spans="1:14">
      <c r="A164" s="225"/>
      <c r="C164" s="347"/>
      <c r="G164" s="350"/>
      <c r="J164" s="352"/>
      <c r="K164" s="352"/>
      <c r="L164" s="352"/>
      <c r="M164" s="352"/>
      <c r="N164" s="352"/>
    </row>
    <row r="165" spans="1:14">
      <c r="A165" s="225"/>
      <c r="C165" s="347"/>
      <c r="G165" s="350"/>
      <c r="J165" s="352"/>
      <c r="K165" s="352"/>
      <c r="L165" s="352"/>
      <c r="M165" s="352"/>
      <c r="N165" s="352"/>
    </row>
    <row r="166" spans="1:14">
      <c r="A166" s="225"/>
      <c r="C166" s="347"/>
      <c r="G166" s="350"/>
      <c r="J166" s="352"/>
      <c r="K166" s="352"/>
      <c r="L166" s="352"/>
      <c r="M166" s="352"/>
      <c r="N166" s="352"/>
    </row>
    <row r="167" spans="1:14">
      <c r="A167" s="225"/>
      <c r="C167" s="347"/>
      <c r="G167" s="350"/>
      <c r="J167" s="352"/>
      <c r="K167" s="352"/>
      <c r="L167" s="352"/>
      <c r="M167" s="352"/>
      <c r="N167" s="352"/>
    </row>
    <row r="168" spans="1:14">
      <c r="A168" s="225"/>
      <c r="C168" s="347"/>
      <c r="G168" s="350"/>
      <c r="J168" s="352"/>
      <c r="K168" s="352"/>
      <c r="L168" s="352"/>
      <c r="M168" s="352"/>
      <c r="N168" s="352"/>
    </row>
    <row r="169" spans="1:14">
      <c r="A169" s="225"/>
      <c r="C169" s="347"/>
      <c r="G169" s="350"/>
      <c r="J169" s="352"/>
      <c r="K169" s="352"/>
      <c r="L169" s="352"/>
      <c r="M169" s="352"/>
      <c r="N169" s="352"/>
    </row>
    <row r="170" spans="1:14">
      <c r="A170" s="225"/>
      <c r="C170" s="347"/>
      <c r="G170" s="350"/>
      <c r="J170" s="352"/>
      <c r="K170" s="352"/>
      <c r="L170" s="352"/>
      <c r="M170" s="352"/>
      <c r="N170" s="352"/>
    </row>
    <row r="171" spans="1:14">
      <c r="A171" s="225"/>
      <c r="C171" s="347"/>
      <c r="G171" s="350"/>
      <c r="J171" s="352"/>
      <c r="K171" s="352"/>
      <c r="L171" s="352"/>
      <c r="M171" s="352"/>
      <c r="N171" s="352"/>
    </row>
    <row r="172" spans="1:14">
      <c r="A172" s="225"/>
      <c r="C172" s="347"/>
      <c r="G172" s="350"/>
      <c r="J172" s="352"/>
      <c r="K172" s="352"/>
      <c r="L172" s="352"/>
      <c r="M172" s="352"/>
      <c r="N172" s="352"/>
    </row>
    <row r="173" spans="1:14">
      <c r="A173" s="225"/>
      <c r="C173" s="347"/>
      <c r="G173" s="350"/>
      <c r="J173" s="352"/>
      <c r="K173" s="352"/>
      <c r="L173" s="352"/>
      <c r="M173" s="352"/>
      <c r="N173" s="352"/>
    </row>
    <row r="174" spans="1:14">
      <c r="A174" s="225"/>
      <c r="C174" s="347"/>
      <c r="G174" s="350"/>
      <c r="J174" s="352"/>
      <c r="K174" s="352"/>
      <c r="L174" s="352"/>
      <c r="M174" s="352"/>
      <c r="N174" s="352"/>
    </row>
    <row r="175" spans="1:14">
      <c r="A175" s="225"/>
      <c r="C175" s="347"/>
      <c r="G175" s="350"/>
      <c r="J175" s="352"/>
      <c r="K175" s="352"/>
      <c r="L175" s="352"/>
      <c r="M175" s="352"/>
      <c r="N175" s="352"/>
    </row>
    <row r="176" spans="1:14">
      <c r="A176" s="225"/>
      <c r="C176" s="347"/>
      <c r="G176" s="350"/>
      <c r="J176" s="352"/>
      <c r="K176" s="352"/>
      <c r="L176" s="352"/>
      <c r="M176" s="352"/>
      <c r="N176" s="352"/>
    </row>
    <row r="177" spans="1:14">
      <c r="A177" s="225"/>
      <c r="C177" s="347"/>
      <c r="G177" s="350"/>
      <c r="J177" s="352"/>
      <c r="K177" s="352"/>
      <c r="L177" s="352"/>
      <c r="M177" s="352"/>
      <c r="N177" s="352"/>
    </row>
    <row r="178" spans="1:14">
      <c r="A178" s="225"/>
      <c r="C178" s="347"/>
      <c r="G178" s="350"/>
      <c r="J178" s="352"/>
      <c r="K178" s="352"/>
      <c r="L178" s="352"/>
      <c r="M178" s="352"/>
      <c r="N178" s="352"/>
    </row>
    <row r="179" spans="1:14">
      <c r="A179" s="225"/>
      <c r="C179" s="347"/>
      <c r="G179" s="350"/>
      <c r="J179" s="352"/>
      <c r="K179" s="352"/>
      <c r="L179" s="352"/>
      <c r="M179" s="352"/>
      <c r="N179" s="352"/>
    </row>
    <row r="180" spans="1:14">
      <c r="A180" s="225"/>
      <c r="C180" s="347"/>
      <c r="G180" s="350"/>
      <c r="J180" s="352"/>
      <c r="K180" s="352"/>
      <c r="L180" s="352"/>
      <c r="M180" s="352"/>
      <c r="N180" s="352"/>
    </row>
    <row r="181" spans="1:14">
      <c r="A181" s="225"/>
      <c r="C181" s="347"/>
      <c r="G181" s="350"/>
      <c r="J181" s="352"/>
      <c r="K181" s="352"/>
      <c r="L181" s="352"/>
      <c r="M181" s="352"/>
      <c r="N181" s="352"/>
    </row>
    <row r="182" spans="1:14">
      <c r="A182" s="225"/>
      <c r="C182" s="347"/>
      <c r="G182" s="350"/>
      <c r="J182" s="352"/>
      <c r="K182" s="352"/>
      <c r="L182" s="352"/>
      <c r="M182" s="352"/>
      <c r="N182" s="352"/>
    </row>
    <row r="183" spans="1:14">
      <c r="A183" s="225"/>
      <c r="C183" s="347"/>
      <c r="G183" s="350"/>
      <c r="J183" s="352"/>
      <c r="K183" s="352"/>
      <c r="L183" s="352"/>
      <c r="M183" s="352"/>
      <c r="N183" s="352"/>
    </row>
    <row r="184" spans="1:14">
      <c r="A184" s="225"/>
      <c r="C184" s="347"/>
      <c r="G184" s="350"/>
      <c r="J184" s="352"/>
      <c r="K184" s="352"/>
      <c r="L184" s="352"/>
      <c r="M184" s="352"/>
      <c r="N184" s="352"/>
    </row>
  </sheetData>
  <phoneticPr fontId="3"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FFFF00"/>
  </sheetPr>
  <dimension ref="A1:Y104"/>
  <sheetViews>
    <sheetView zoomScale="85" zoomScaleNormal="85" workbookViewId="0">
      <pane ySplit="1" topLeftCell="A2" activePane="bottomLeft" state="frozen"/>
      <selection activeCell="Q65" sqref="Q65"/>
      <selection pane="bottomLeft" activeCell="Q65" sqref="Q65"/>
    </sheetView>
  </sheetViews>
  <sheetFormatPr defaultColWidth="9" defaultRowHeight="16.5"/>
  <cols>
    <col min="1" max="1" width="19" style="49" bestFit="1" customWidth="1"/>
    <col min="2" max="6" width="7.375" style="49" bestFit="1" customWidth="1"/>
    <col min="7" max="8" width="9" style="49"/>
    <col min="9" max="9" width="15.125" style="49" customWidth="1"/>
    <col min="10" max="14" width="8.375" style="49" bestFit="1" customWidth="1"/>
    <col min="15" max="16" width="9" style="49"/>
    <col min="17" max="17" width="10.25" style="49" bestFit="1" customWidth="1"/>
    <col min="18" max="22" width="7.375" style="49" bestFit="1" customWidth="1"/>
    <col min="23" max="16384" width="9" style="49"/>
  </cols>
  <sheetData>
    <row r="1" spans="1:22" s="176" customFormat="1">
      <c r="A1" s="176" t="s">
        <v>604</v>
      </c>
      <c r="B1" s="176">
        <v>2014</v>
      </c>
      <c r="C1" s="176">
        <v>2015</v>
      </c>
      <c r="D1" s="176">
        <v>2016</v>
      </c>
      <c r="E1" s="176">
        <v>2017</v>
      </c>
      <c r="F1" s="176">
        <v>2018</v>
      </c>
      <c r="H1" s="176">
        <v>290511</v>
      </c>
      <c r="I1" s="415"/>
      <c r="J1" s="415">
        <v>2014</v>
      </c>
      <c r="K1" s="415">
        <v>2015</v>
      </c>
      <c r="L1" s="415">
        <v>2016</v>
      </c>
      <c r="M1" s="415">
        <v>2017</v>
      </c>
      <c r="N1" s="415">
        <v>2018</v>
      </c>
      <c r="Q1" s="176" t="s">
        <v>605</v>
      </c>
      <c r="R1" s="176">
        <v>2014</v>
      </c>
      <c r="S1" s="176">
        <v>2015</v>
      </c>
      <c r="T1" s="176">
        <v>2016</v>
      </c>
      <c r="U1" s="176">
        <v>2017</v>
      </c>
      <c r="V1" s="176">
        <v>2018</v>
      </c>
    </row>
    <row r="2" spans="1:22">
      <c r="A2" s="49" t="s">
        <v>606</v>
      </c>
      <c r="B2" s="52">
        <v>0.59899999999999998</v>
      </c>
      <c r="C2" s="52">
        <v>1.3</v>
      </c>
      <c r="D2" s="52">
        <v>0.3</v>
      </c>
      <c r="E2" s="52">
        <v>0.2</v>
      </c>
      <c r="F2" s="52">
        <v>0.60032300000000005</v>
      </c>
      <c r="I2" s="415"/>
      <c r="J2" s="415"/>
      <c r="K2" s="415"/>
      <c r="L2" s="415"/>
      <c r="M2" s="415"/>
      <c r="N2" s="415"/>
      <c r="Q2" s="176" t="s">
        <v>607</v>
      </c>
      <c r="R2" s="416">
        <v>151.11689999999999</v>
      </c>
      <c r="S2" s="416">
        <v>126.1427</v>
      </c>
      <c r="T2" s="416">
        <v>149.73830000000001</v>
      </c>
      <c r="U2" s="416">
        <v>168.40299999999999</v>
      </c>
      <c r="V2" s="416">
        <v>182.69880000000001</v>
      </c>
    </row>
    <row r="3" spans="1:22">
      <c r="A3" s="49" t="s">
        <v>608</v>
      </c>
      <c r="B3" s="52">
        <v>0.52390000000000003</v>
      </c>
      <c r="C3" s="52"/>
      <c r="D3" s="52"/>
      <c r="E3" s="52"/>
      <c r="F3" s="52"/>
      <c r="I3" s="415" t="s">
        <v>609</v>
      </c>
      <c r="J3" s="417">
        <f>SUM(B32,B51,J28,J46,J69,R2,R34,R49)</f>
        <v>969.58607349999988</v>
      </c>
      <c r="K3" s="417">
        <f>SUM(C32,C51,K28,K46,K69,S2,S34,S49)</f>
        <v>860.72947050000005</v>
      </c>
      <c r="L3" s="417">
        <f>SUM(D32,D51,L28,L46,L69,T2,T34,T49)</f>
        <v>1051.0206149000001</v>
      </c>
      <c r="M3" s="417">
        <f>SUM(E32,E51,M28,M46,M69,U2,U34,U49)</f>
        <v>1027.7541751000001</v>
      </c>
      <c r="N3" s="417">
        <f>SUM(F32,F51,N28,N46,N69,V2,V34,V49)</f>
        <v>1062.7711075</v>
      </c>
    </row>
    <row r="4" spans="1:22">
      <c r="A4" s="49" t="s">
        <v>538</v>
      </c>
      <c r="B4" s="52"/>
      <c r="C4" s="52"/>
      <c r="D4" s="52">
        <v>1.2999999999999999E-3</v>
      </c>
      <c r="E4" s="52"/>
      <c r="F4" s="52">
        <v>1.166E-2</v>
      </c>
      <c r="I4" s="418" t="s">
        <v>610</v>
      </c>
      <c r="J4" s="417">
        <f>SUM(R63:R75)-SUM(R77:R89)+R61</f>
        <v>2326.0971142000003</v>
      </c>
      <c r="K4" s="417">
        <f>SUM(S63:S75)-SUM(S77:S89)+S61</f>
        <v>2303.7129287000002</v>
      </c>
      <c r="L4" s="417">
        <f>SUM(T63:T75)-SUM(T77:T89)+T61</f>
        <v>2577.5286282999996</v>
      </c>
      <c r="M4" s="417">
        <f>SUM(U63:U75)-SUM(U77:U89)+U61</f>
        <v>2733.3514900999999</v>
      </c>
      <c r="N4" s="417">
        <f>SUM(V63:V75)-SUM(V77:V89)+V61</f>
        <v>2553.1174657000001</v>
      </c>
    </row>
    <row r="5" spans="1:22">
      <c r="A5" s="49" t="s">
        <v>611</v>
      </c>
      <c r="B5" s="52">
        <v>0.14849999999999999</v>
      </c>
      <c r="C5" s="52">
        <v>0.19938159999999999</v>
      </c>
      <c r="D5" s="52">
        <v>4.4200000000000003E-2</v>
      </c>
      <c r="E5" s="52"/>
      <c r="F5" s="52">
        <v>9.7800000000000005E-3</v>
      </c>
    </row>
    <row r="6" spans="1:22">
      <c r="A6" s="49" t="s">
        <v>612</v>
      </c>
      <c r="B6" s="52">
        <v>1.4739</v>
      </c>
      <c r="C6" s="52">
        <v>1.84565</v>
      </c>
      <c r="D6" s="52"/>
      <c r="E6" s="52">
        <v>2.8</v>
      </c>
      <c r="F6" s="52">
        <v>1</v>
      </c>
      <c r="I6" s="54" t="s">
        <v>613</v>
      </c>
    </row>
    <row r="7" spans="1:22">
      <c r="A7" s="49" t="s">
        <v>614</v>
      </c>
      <c r="B7" s="52">
        <v>1.2345999999999999</v>
      </c>
      <c r="C7" s="52">
        <v>5.7530200000000002</v>
      </c>
      <c r="D7" s="52">
        <v>2.5739000000000001</v>
      </c>
      <c r="E7" s="52">
        <v>2.4900000000000002</v>
      </c>
      <c r="F7" s="52">
        <v>3.9904199999999999</v>
      </c>
      <c r="I7" s="54" t="s">
        <v>615</v>
      </c>
    </row>
    <row r="8" spans="1:22">
      <c r="A8" s="49" t="s">
        <v>536</v>
      </c>
      <c r="B8" s="52">
        <v>82.344399999999993</v>
      </c>
      <c r="C8" s="52">
        <v>59.454900000000002</v>
      </c>
      <c r="D8" s="52">
        <v>89.447199999999995</v>
      </c>
      <c r="E8" s="52">
        <v>69.829400000000007</v>
      </c>
      <c r="F8" s="52">
        <v>68.057500000000005</v>
      </c>
      <c r="I8" s="54" t="s">
        <v>616</v>
      </c>
      <c r="Q8" s="176" t="s">
        <v>617</v>
      </c>
      <c r="R8" s="176">
        <v>2014</v>
      </c>
      <c r="S8" s="176">
        <v>2015</v>
      </c>
      <c r="T8" s="176">
        <v>2016</v>
      </c>
      <c r="U8" s="176">
        <v>2017</v>
      </c>
      <c r="V8" s="176">
        <v>2018</v>
      </c>
    </row>
    <row r="9" spans="1:22">
      <c r="A9" s="49" t="s">
        <v>618</v>
      </c>
      <c r="B9" s="52">
        <v>1.0237000000000001</v>
      </c>
      <c r="C9" s="52">
        <v>8.1360060000000001</v>
      </c>
      <c r="D9" s="52">
        <v>7.9985999999999997</v>
      </c>
      <c r="E9" s="52">
        <v>1.0048E-2</v>
      </c>
      <c r="F9" s="52"/>
      <c r="Q9" s="49" t="s">
        <v>536</v>
      </c>
      <c r="R9" s="52">
        <v>236.001</v>
      </c>
      <c r="S9" s="52"/>
      <c r="T9" s="52">
        <v>293.74599999999998</v>
      </c>
      <c r="U9" s="52">
        <v>265.44099999999997</v>
      </c>
      <c r="V9" s="52"/>
    </row>
    <row r="10" spans="1:22">
      <c r="A10" s="49" t="s">
        <v>619</v>
      </c>
      <c r="B10" s="52">
        <v>1</v>
      </c>
      <c r="C10" s="52"/>
      <c r="D10" s="52"/>
      <c r="E10" s="52">
        <v>1.5</v>
      </c>
      <c r="F10" s="52">
        <v>1.57663</v>
      </c>
      <c r="I10" s="176" t="s">
        <v>620</v>
      </c>
      <c r="J10" s="176">
        <v>2014</v>
      </c>
      <c r="K10" s="176">
        <v>2015</v>
      </c>
      <c r="L10" s="176">
        <v>2016</v>
      </c>
      <c r="M10" s="176">
        <v>2017</v>
      </c>
      <c r="N10" s="176">
        <v>2018</v>
      </c>
      <c r="Q10" s="49" t="s">
        <v>618</v>
      </c>
      <c r="R10" s="52">
        <v>2.3118799999999999</v>
      </c>
      <c r="S10" s="52"/>
      <c r="T10" s="52">
        <v>10.7712</v>
      </c>
      <c r="U10" s="52">
        <v>8.7356700000000007</v>
      </c>
      <c r="V10" s="52"/>
    </row>
    <row r="11" spans="1:22">
      <c r="A11" s="49" t="s">
        <v>621</v>
      </c>
      <c r="B11" s="52">
        <v>21.437899999999999</v>
      </c>
      <c r="C11" s="52">
        <v>32.349587</v>
      </c>
      <c r="D11" s="52">
        <v>44.842399999999998</v>
      </c>
      <c r="E11" s="52">
        <v>44.377800000000001</v>
      </c>
      <c r="F11" s="52">
        <v>26.661249600000001</v>
      </c>
      <c r="I11" s="49" t="s">
        <v>622</v>
      </c>
      <c r="J11" s="52"/>
      <c r="K11" s="52">
        <v>4.2175820000000002</v>
      </c>
      <c r="L11" s="52">
        <v>5.2422260999999999</v>
      </c>
      <c r="M11" s="52"/>
      <c r="N11" s="52"/>
      <c r="Q11" s="49" t="s">
        <v>621</v>
      </c>
      <c r="R11" s="52">
        <v>124.529</v>
      </c>
      <c r="S11" s="52"/>
      <c r="T11" s="52">
        <v>108.163</v>
      </c>
      <c r="U11" s="52">
        <v>108.238</v>
      </c>
      <c r="V11" s="52"/>
    </row>
    <row r="12" spans="1:22">
      <c r="A12" s="49" t="s">
        <v>589</v>
      </c>
      <c r="B12" s="52">
        <v>2.3149000000000002</v>
      </c>
      <c r="C12" s="52">
        <v>1.5140800000000001</v>
      </c>
      <c r="D12" s="52">
        <v>6.4951999999999996</v>
      </c>
      <c r="E12" s="52">
        <v>0.72499999999999998</v>
      </c>
      <c r="F12" s="52">
        <v>12.101900000000001</v>
      </c>
      <c r="I12" s="49" t="s">
        <v>536</v>
      </c>
      <c r="J12" s="52">
        <v>44.394017499999997</v>
      </c>
      <c r="K12" s="52">
        <v>26.577942499999999</v>
      </c>
      <c r="L12" s="52">
        <v>35.117880800000002</v>
      </c>
      <c r="M12" s="52">
        <v>41.285699999999999</v>
      </c>
      <c r="N12" s="52">
        <v>35.389009600000001</v>
      </c>
      <c r="Q12" s="49" t="s">
        <v>589</v>
      </c>
      <c r="R12" s="52">
        <v>1.05996</v>
      </c>
      <c r="S12" s="52"/>
      <c r="T12" s="52"/>
      <c r="U12" s="52"/>
      <c r="V12" s="52"/>
    </row>
    <row r="13" spans="1:22">
      <c r="A13" s="49" t="s">
        <v>623</v>
      </c>
      <c r="B13" s="52">
        <v>6.6894999999999998</v>
      </c>
      <c r="C13" s="52">
        <v>10.304588000000001</v>
      </c>
      <c r="D13" s="52">
        <v>12.0632</v>
      </c>
      <c r="E13" s="52">
        <v>6.75</v>
      </c>
      <c r="F13" s="52">
        <v>7.62751</v>
      </c>
      <c r="I13" s="49" t="s">
        <v>621</v>
      </c>
      <c r="J13" s="52">
        <v>4.967117</v>
      </c>
      <c r="K13" s="52">
        <v>0.94066099999999997</v>
      </c>
      <c r="L13" s="52"/>
      <c r="M13" s="52"/>
      <c r="N13" s="52">
        <v>1.6827999999999999E-3</v>
      </c>
      <c r="Q13" s="49" t="s">
        <v>624</v>
      </c>
      <c r="R13" s="52">
        <v>0.71616899999999994</v>
      </c>
      <c r="S13" s="52"/>
      <c r="T13" s="52">
        <v>0.663331</v>
      </c>
      <c r="U13" s="52">
        <v>0.70482100000000003</v>
      </c>
      <c r="V13" s="52"/>
    </row>
    <row r="14" spans="1:22">
      <c r="A14" s="49" t="s">
        <v>625</v>
      </c>
      <c r="B14" s="52">
        <v>94.014300000000006</v>
      </c>
      <c r="C14" s="52">
        <v>97.398070000000004</v>
      </c>
      <c r="D14" s="52">
        <v>91.920100000000005</v>
      </c>
      <c r="E14" s="52">
        <v>88.563100000000006</v>
      </c>
      <c r="F14" s="52">
        <v>109.371</v>
      </c>
      <c r="I14" s="49" t="s">
        <v>589</v>
      </c>
      <c r="J14" s="52">
        <v>1.2135107999999999</v>
      </c>
      <c r="K14" s="52"/>
      <c r="L14" s="52"/>
      <c r="M14" s="52">
        <v>1.658E-3</v>
      </c>
      <c r="N14" s="52">
        <v>0.62500529999999999</v>
      </c>
      <c r="Q14" s="49" t="s">
        <v>623</v>
      </c>
      <c r="R14" s="52">
        <v>8.0536399999999997</v>
      </c>
      <c r="S14" s="52"/>
      <c r="T14" s="52">
        <v>8.3248099999999994</v>
      </c>
      <c r="U14" s="52">
        <v>6.18086</v>
      </c>
      <c r="V14" s="52"/>
    </row>
    <row r="15" spans="1:22">
      <c r="A15" s="49" t="s">
        <v>626</v>
      </c>
      <c r="B15" s="52">
        <v>1.8069999999999999</v>
      </c>
      <c r="C15" s="52">
        <v>1.494092</v>
      </c>
      <c r="D15" s="52">
        <v>2.4043000000000001</v>
      </c>
      <c r="E15" s="52">
        <v>2.5325000000000002</v>
      </c>
      <c r="F15" s="52">
        <v>1.6043400000000001</v>
      </c>
      <c r="I15" s="49" t="s">
        <v>625</v>
      </c>
      <c r="J15" s="52"/>
      <c r="K15" s="52">
        <v>0.25569999999999998</v>
      </c>
      <c r="L15" s="52">
        <v>7.0388999999999999</v>
      </c>
      <c r="M15" s="52">
        <v>4.9363000000000002E-3</v>
      </c>
      <c r="N15" s="52"/>
      <c r="Q15" s="49" t="s">
        <v>627</v>
      </c>
      <c r="R15" s="52"/>
      <c r="S15" s="52"/>
      <c r="T15" s="52">
        <v>1.2052</v>
      </c>
      <c r="U15" s="52">
        <v>3.1453000000000002</v>
      </c>
      <c r="V15" s="52"/>
    </row>
    <row r="16" spans="1:22">
      <c r="A16" s="49" t="s">
        <v>628</v>
      </c>
      <c r="B16" s="52">
        <v>5.45E-2</v>
      </c>
      <c r="C16" s="52"/>
      <c r="D16" s="52"/>
      <c r="E16" s="52"/>
      <c r="F16" s="52"/>
      <c r="I16" s="49" t="s">
        <v>534</v>
      </c>
      <c r="J16" s="52">
        <v>21.899837600000001</v>
      </c>
      <c r="K16" s="52">
        <v>17.140761999999999</v>
      </c>
      <c r="L16" s="52">
        <v>17.915184199999999</v>
      </c>
      <c r="M16" s="52">
        <v>12.4848</v>
      </c>
      <c r="N16" s="52">
        <v>25.406453299999999</v>
      </c>
      <c r="Q16" s="49" t="s">
        <v>629</v>
      </c>
      <c r="R16" s="52">
        <v>9.5326199999999996</v>
      </c>
      <c r="S16" s="52"/>
      <c r="T16" s="52"/>
      <c r="U16" s="52">
        <v>8.0383399999999998</v>
      </c>
      <c r="V16" s="52"/>
    </row>
    <row r="17" spans="1:22">
      <c r="A17" s="49" t="s">
        <v>630</v>
      </c>
      <c r="B17" s="52">
        <v>0.5</v>
      </c>
      <c r="C17" s="52"/>
      <c r="D17" s="52"/>
      <c r="E17" s="52"/>
      <c r="F17" s="52"/>
      <c r="I17" s="49" t="s">
        <v>631</v>
      </c>
      <c r="J17" s="52"/>
      <c r="K17" s="52">
        <v>0.25009999999999999</v>
      </c>
      <c r="L17" s="52"/>
      <c r="M17" s="52"/>
      <c r="N17" s="52"/>
      <c r="Q17" s="49" t="s">
        <v>632</v>
      </c>
      <c r="R17" s="52">
        <v>2.7056399999999998</v>
      </c>
      <c r="S17" s="52"/>
      <c r="T17" s="52"/>
      <c r="U17" s="52"/>
      <c r="V17" s="52"/>
    </row>
    <row r="18" spans="1:22">
      <c r="A18" s="49" t="s">
        <v>534</v>
      </c>
      <c r="B18" s="52">
        <v>4.335</v>
      </c>
      <c r="C18" s="52">
        <v>6.1190160000000002</v>
      </c>
      <c r="D18" s="52">
        <v>8.2596000000000007</v>
      </c>
      <c r="E18" s="52">
        <v>0.9</v>
      </c>
      <c r="F18" s="52">
        <v>4.9892300000000001</v>
      </c>
      <c r="I18" s="49" t="s">
        <v>633</v>
      </c>
      <c r="J18" s="52">
        <v>24.5545051</v>
      </c>
      <c r="K18" s="52">
        <v>17.865345000000001</v>
      </c>
      <c r="L18" s="52">
        <v>6.8902704000000004</v>
      </c>
      <c r="M18" s="52">
        <v>4.0320099999999996</v>
      </c>
      <c r="N18" s="52">
        <v>3.3032999999999999E-3</v>
      </c>
      <c r="Q18" s="49" t="s">
        <v>568</v>
      </c>
      <c r="R18" s="52">
        <v>2.0672100000000002</v>
      </c>
      <c r="S18" s="52"/>
      <c r="T18" s="52"/>
      <c r="U18" s="52"/>
      <c r="V18" s="52"/>
    </row>
    <row r="19" spans="1:22">
      <c r="A19" s="49" t="s">
        <v>633</v>
      </c>
      <c r="B19" s="52">
        <v>36.336199999999998</v>
      </c>
      <c r="C19" s="52">
        <v>27.767310999999999</v>
      </c>
      <c r="D19" s="52">
        <v>13.4535</v>
      </c>
      <c r="E19" s="52">
        <v>7.22</v>
      </c>
      <c r="F19" s="52">
        <v>5.3849999999999998</v>
      </c>
      <c r="I19" s="49" t="s">
        <v>629</v>
      </c>
      <c r="J19" s="52">
        <v>22.2332231</v>
      </c>
      <c r="K19" s="52"/>
      <c r="L19" s="52"/>
      <c r="M19" s="52">
        <v>13.299200000000001</v>
      </c>
      <c r="N19" s="52">
        <v>9.5490559000000008</v>
      </c>
      <c r="Q19" s="49" t="s">
        <v>634</v>
      </c>
      <c r="R19" s="52">
        <v>11.8482</v>
      </c>
      <c r="S19" s="52"/>
      <c r="T19" s="52">
        <v>12.481400000000001</v>
      </c>
      <c r="U19" s="52">
        <v>4.0011799999999997</v>
      </c>
      <c r="V19" s="52"/>
    </row>
    <row r="20" spans="1:22">
      <c r="A20" s="49" t="s">
        <v>629</v>
      </c>
      <c r="B20" s="52">
        <v>44.872199999999999</v>
      </c>
      <c r="C20" s="52">
        <v>47.140194000000001</v>
      </c>
      <c r="D20" s="52">
        <v>30.636900000000001</v>
      </c>
      <c r="E20" s="52">
        <v>29</v>
      </c>
      <c r="F20" s="52">
        <v>37.933199999999999</v>
      </c>
      <c r="I20" s="49" t="s">
        <v>635</v>
      </c>
      <c r="J20" s="52"/>
      <c r="K20" s="52">
        <v>0.66551380000000004</v>
      </c>
      <c r="L20" s="52"/>
      <c r="M20" s="52"/>
      <c r="N20" s="52"/>
      <c r="Q20" s="49" t="s">
        <v>636</v>
      </c>
      <c r="R20" s="52">
        <v>5.4705799999999999E-2</v>
      </c>
      <c r="S20" s="52"/>
      <c r="T20" s="52"/>
      <c r="U20" s="52"/>
      <c r="V20" s="52"/>
    </row>
    <row r="21" spans="1:22">
      <c r="A21" s="49" t="s">
        <v>632</v>
      </c>
      <c r="B21" s="52">
        <v>10.525</v>
      </c>
      <c r="C21" s="52">
        <v>11.209315999999999</v>
      </c>
      <c r="D21" s="52">
        <v>14.5913</v>
      </c>
      <c r="E21" s="52">
        <v>10.685</v>
      </c>
      <c r="F21" s="52">
        <v>12.8581</v>
      </c>
      <c r="I21" s="49" t="s">
        <v>637</v>
      </c>
      <c r="J21" s="52">
        <v>10.4650123</v>
      </c>
      <c r="K21" s="52">
        <v>3.2531697999999998</v>
      </c>
      <c r="L21" s="52">
        <v>21.299199999999999</v>
      </c>
      <c r="M21" s="52">
        <v>33.347200000000001</v>
      </c>
      <c r="N21" s="52">
        <v>31.610399999999998</v>
      </c>
      <c r="Q21" s="49" t="s">
        <v>638</v>
      </c>
      <c r="R21" s="52">
        <v>1.05813</v>
      </c>
      <c r="S21" s="52"/>
      <c r="T21" s="52"/>
      <c r="U21" s="52"/>
      <c r="V21" s="52"/>
    </row>
    <row r="22" spans="1:22">
      <c r="A22" s="49" t="s">
        <v>639</v>
      </c>
      <c r="B22" s="52">
        <v>0.37</v>
      </c>
      <c r="C22" s="52">
        <v>0.52500000000000002</v>
      </c>
      <c r="D22" s="52">
        <v>0.52</v>
      </c>
      <c r="E22" s="52"/>
      <c r="F22" s="52"/>
      <c r="I22" s="49" t="s">
        <v>640</v>
      </c>
      <c r="J22" s="52">
        <v>2.6385109</v>
      </c>
      <c r="K22" s="52">
        <v>2.2592479999999999</v>
      </c>
      <c r="L22" s="52">
        <v>16.98517</v>
      </c>
      <c r="M22" s="52">
        <v>12.383800000000001</v>
      </c>
      <c r="N22" s="52">
        <v>10.5458</v>
      </c>
      <c r="Q22" s="176" t="s">
        <v>607</v>
      </c>
      <c r="R22" s="416">
        <v>400.00774680000001</v>
      </c>
      <c r="S22" s="416"/>
      <c r="T22" s="416">
        <v>437.48611990000001</v>
      </c>
      <c r="U22" s="416">
        <v>404.4939334</v>
      </c>
      <c r="V22" s="416"/>
    </row>
    <row r="23" spans="1:22">
      <c r="A23" s="49" t="s">
        <v>540</v>
      </c>
      <c r="B23" s="52"/>
      <c r="C23" s="52">
        <v>2.5000000000000001E-3</v>
      </c>
      <c r="D23" s="52">
        <v>1.5575000000000001</v>
      </c>
      <c r="E23" s="52">
        <v>1.2500000000000001E-2</v>
      </c>
      <c r="F23" s="52"/>
      <c r="I23" s="49" t="s">
        <v>641</v>
      </c>
      <c r="J23" s="52"/>
      <c r="K23" s="52"/>
      <c r="L23" s="52"/>
      <c r="M23" s="52"/>
      <c r="N23" s="52">
        <v>4.5025399000000004</v>
      </c>
    </row>
    <row r="24" spans="1:22">
      <c r="A24" s="49" t="s">
        <v>642</v>
      </c>
      <c r="B24" s="52">
        <v>29.2759</v>
      </c>
      <c r="C24" s="52">
        <v>27.946480000000001</v>
      </c>
      <c r="D24" s="52">
        <v>27.067299999999999</v>
      </c>
      <c r="E24" s="52">
        <v>31.411100000000001</v>
      </c>
      <c r="F24" s="52">
        <v>25.937899999999999</v>
      </c>
      <c r="I24" s="49" t="s">
        <v>643</v>
      </c>
      <c r="J24" s="52"/>
      <c r="K24" s="52"/>
      <c r="L24" s="52"/>
      <c r="M24" s="52"/>
      <c r="N24" s="52">
        <v>0.109803</v>
      </c>
    </row>
    <row r="25" spans="1:22">
      <c r="A25" s="49" t="s">
        <v>644</v>
      </c>
      <c r="B25" s="52">
        <v>31.4618</v>
      </c>
      <c r="C25" s="52">
        <v>31.476780000000002</v>
      </c>
      <c r="D25" s="52">
        <v>18.153199999999998</v>
      </c>
      <c r="E25" s="52">
        <v>20.682600000000001</v>
      </c>
      <c r="F25" s="52">
        <v>19.005700000000001</v>
      </c>
      <c r="I25" s="49" t="s">
        <v>568</v>
      </c>
      <c r="J25" s="52">
        <v>1.5000274</v>
      </c>
      <c r="K25" s="52">
        <v>1.68869</v>
      </c>
      <c r="L25" s="52"/>
      <c r="M25" s="52">
        <v>0.21844</v>
      </c>
      <c r="N25" s="52"/>
    </row>
    <row r="26" spans="1:22">
      <c r="A26" s="49" t="s">
        <v>641</v>
      </c>
      <c r="B26" s="52"/>
      <c r="C26" s="52"/>
      <c r="D26" s="52"/>
      <c r="E26" s="52">
        <v>1.3</v>
      </c>
      <c r="F26" s="52"/>
      <c r="I26" s="49" t="s">
        <v>634</v>
      </c>
      <c r="J26" s="52"/>
      <c r="K26" s="52"/>
      <c r="L26" s="52"/>
      <c r="M26" s="52">
        <v>1.6585300000000001</v>
      </c>
      <c r="N26" s="52"/>
      <c r="Q26" s="176" t="s">
        <v>645</v>
      </c>
      <c r="R26" s="176">
        <v>2014</v>
      </c>
      <c r="S26" s="176">
        <v>2015</v>
      </c>
      <c r="T26" s="176">
        <v>2016</v>
      </c>
      <c r="U26" s="176">
        <v>2017</v>
      </c>
      <c r="V26" s="176">
        <v>2018</v>
      </c>
    </row>
    <row r="27" spans="1:22">
      <c r="A27" s="49" t="s">
        <v>646</v>
      </c>
      <c r="B27" s="52">
        <v>0.95660000000000001</v>
      </c>
      <c r="C27" s="52"/>
      <c r="D27" s="52">
        <v>0.38</v>
      </c>
      <c r="E27" s="52">
        <v>0.35</v>
      </c>
      <c r="F27" s="52"/>
      <c r="I27" s="49" t="s">
        <v>647</v>
      </c>
      <c r="J27" s="52"/>
      <c r="K27" s="52">
        <v>3.0820802999999999</v>
      </c>
      <c r="L27" s="52"/>
      <c r="M27" s="52"/>
      <c r="N27" s="52"/>
      <c r="Q27" s="49" t="s">
        <v>619</v>
      </c>
      <c r="R27" s="52">
        <v>14.7392699</v>
      </c>
      <c r="S27" s="52">
        <v>1.4502721999999999</v>
      </c>
      <c r="T27" s="52">
        <v>6.0777187000000001</v>
      </c>
      <c r="U27" s="52">
        <v>11.0743046</v>
      </c>
      <c r="V27" s="52">
        <v>21.096447000000001</v>
      </c>
    </row>
    <row r="28" spans="1:22">
      <c r="A28" s="49" t="s">
        <v>648</v>
      </c>
      <c r="B28" s="52">
        <v>17.423500000000001</v>
      </c>
      <c r="C28" s="52">
        <v>15.513156</v>
      </c>
      <c r="D28" s="52">
        <v>10.5138</v>
      </c>
      <c r="E28" s="52">
        <v>5.95</v>
      </c>
      <c r="F28" s="52">
        <v>5.5882399999999999</v>
      </c>
      <c r="I28" s="176" t="s">
        <v>607</v>
      </c>
      <c r="J28" s="416">
        <v>138.3683016</v>
      </c>
      <c r="K28" s="416">
        <v>78.196794400000002</v>
      </c>
      <c r="L28" s="416">
        <v>110.5009809</v>
      </c>
      <c r="M28" s="416">
        <v>118.7169013</v>
      </c>
      <c r="N28" s="416">
        <v>113.24444870000001</v>
      </c>
      <c r="Q28" s="49" t="s">
        <v>649</v>
      </c>
      <c r="R28" s="52">
        <v>7.1282250999999999</v>
      </c>
      <c r="S28" s="52">
        <v>0.55613480000000004</v>
      </c>
      <c r="T28" s="52">
        <v>4.1663243999999997</v>
      </c>
      <c r="U28" s="52">
        <v>5.3478592999999996</v>
      </c>
      <c r="V28" s="52">
        <v>7.6356076000000002</v>
      </c>
    </row>
    <row r="29" spans="1:22">
      <c r="A29" s="49" t="s">
        <v>568</v>
      </c>
      <c r="B29" s="52">
        <v>15.9124</v>
      </c>
      <c r="C29" s="52">
        <v>18.872299999999999</v>
      </c>
      <c r="D29" s="52">
        <v>31.179500000000001</v>
      </c>
      <c r="E29" s="52">
        <v>30.898</v>
      </c>
      <c r="F29" s="52">
        <v>16.703600000000002</v>
      </c>
      <c r="Q29" s="49" t="s">
        <v>623</v>
      </c>
      <c r="R29" s="52">
        <v>11.288350599999999</v>
      </c>
      <c r="S29" s="52">
        <v>1.3924764000000001</v>
      </c>
      <c r="T29" s="52">
        <v>4.6870965</v>
      </c>
      <c r="U29" s="52">
        <v>8.0344362</v>
      </c>
      <c r="V29" s="52">
        <v>17.7478312</v>
      </c>
    </row>
    <row r="30" spans="1:22">
      <c r="A30" s="49" t="s">
        <v>634</v>
      </c>
      <c r="B30" s="52">
        <v>4.4352999999999998</v>
      </c>
      <c r="C30" s="52">
        <v>10.181504</v>
      </c>
      <c r="D30" s="52">
        <v>9.2698999999999998</v>
      </c>
      <c r="E30" s="52">
        <v>2.0750000000000002</v>
      </c>
      <c r="F30" s="52">
        <v>1.85063</v>
      </c>
      <c r="Q30" s="49" t="s">
        <v>635</v>
      </c>
      <c r="R30" s="52"/>
      <c r="S30" s="52"/>
      <c r="T30" s="52">
        <v>0.70265509999999998</v>
      </c>
      <c r="U30" s="52">
        <v>0.34591830000000001</v>
      </c>
      <c r="V30" s="52"/>
    </row>
    <row r="31" spans="1:22">
      <c r="A31" s="49" t="s">
        <v>636</v>
      </c>
      <c r="B31" s="52">
        <v>11.850199999999999</v>
      </c>
      <c r="C31" s="52">
        <v>27.111163999999999</v>
      </c>
      <c r="D31" s="52">
        <v>16.561499999999999</v>
      </c>
      <c r="E31" s="52">
        <v>20.0779</v>
      </c>
      <c r="F31" s="52">
        <v>23.015999999999998</v>
      </c>
      <c r="Q31" s="49" t="s">
        <v>650</v>
      </c>
      <c r="R31" s="52">
        <v>0.9</v>
      </c>
      <c r="S31" s="52"/>
      <c r="T31" s="52"/>
      <c r="U31" s="52"/>
      <c r="V31" s="52"/>
    </row>
    <row r="32" spans="1:22">
      <c r="A32" s="176" t="s">
        <v>607</v>
      </c>
      <c r="B32" s="416">
        <v>424.05709999999999</v>
      </c>
      <c r="C32" s="416">
        <v>444.57032759999998</v>
      </c>
      <c r="D32" s="416">
        <v>440.42290000000003</v>
      </c>
      <c r="E32" s="416">
        <v>381.23704800000002</v>
      </c>
      <c r="F32" s="416">
        <v>386.32666260000002</v>
      </c>
      <c r="Q32" s="49" t="s">
        <v>651</v>
      </c>
      <c r="R32" s="52">
        <v>8.1628574999999994</v>
      </c>
      <c r="S32" s="52">
        <v>0.68146309999999999</v>
      </c>
      <c r="T32" s="52">
        <v>4.2619309000000003</v>
      </c>
      <c r="U32" s="52">
        <v>9.5706725000000006</v>
      </c>
      <c r="V32" s="52">
        <v>8.5424599000000008</v>
      </c>
    </row>
    <row r="33" spans="1:22">
      <c r="I33" s="176" t="s">
        <v>652</v>
      </c>
      <c r="J33" s="176">
        <v>2014</v>
      </c>
      <c r="K33" s="176">
        <v>2015</v>
      </c>
      <c r="L33" s="176">
        <v>2016</v>
      </c>
      <c r="M33" s="176">
        <v>2017</v>
      </c>
      <c r="N33" s="176">
        <v>2018</v>
      </c>
      <c r="Q33" s="49" t="s">
        <v>634</v>
      </c>
      <c r="R33" s="52">
        <v>14.4552017</v>
      </c>
      <c r="S33" s="52">
        <v>1.4105688999999999</v>
      </c>
      <c r="T33" s="52">
        <v>9.2412405</v>
      </c>
      <c r="U33" s="52">
        <v>19.458577300000002</v>
      </c>
      <c r="V33" s="52">
        <v>26.0404038</v>
      </c>
    </row>
    <row r="34" spans="1:22">
      <c r="B34" s="52"/>
      <c r="C34" s="52"/>
      <c r="D34" s="52"/>
      <c r="E34" s="52"/>
      <c r="F34" s="52"/>
      <c r="I34" s="49" t="s">
        <v>536</v>
      </c>
      <c r="J34" s="52">
        <v>12.518901</v>
      </c>
      <c r="K34" s="52">
        <v>15.4968957</v>
      </c>
      <c r="L34" s="52">
        <v>24.9714843</v>
      </c>
      <c r="M34" s="52">
        <v>13.480256000000001</v>
      </c>
      <c r="N34" s="52">
        <v>30.864429999999999</v>
      </c>
      <c r="Q34" s="176" t="s">
        <v>607</v>
      </c>
      <c r="R34" s="416">
        <v>56.747949599999998</v>
      </c>
      <c r="S34" s="416">
        <v>5.5947554999999998</v>
      </c>
      <c r="T34" s="416">
        <v>29.375320800000001</v>
      </c>
      <c r="U34" s="416">
        <v>54.976180800000002</v>
      </c>
      <c r="V34" s="416">
        <v>81.285552999999993</v>
      </c>
    </row>
    <row r="35" spans="1:22">
      <c r="B35" s="52"/>
      <c r="C35" s="52"/>
      <c r="D35" s="52"/>
      <c r="E35" s="52"/>
      <c r="F35" s="52"/>
      <c r="I35" s="49" t="s">
        <v>621</v>
      </c>
      <c r="J35" s="52">
        <v>1.785032</v>
      </c>
      <c r="K35" s="52">
        <v>1.6341486000000001</v>
      </c>
      <c r="L35" s="52"/>
      <c r="M35" s="52"/>
      <c r="N35" s="52"/>
    </row>
    <row r="36" spans="1:22">
      <c r="B36" s="52"/>
      <c r="C36" s="52"/>
      <c r="D36" s="52"/>
      <c r="E36" s="52"/>
      <c r="F36" s="52"/>
      <c r="I36" s="49" t="s">
        <v>589</v>
      </c>
      <c r="J36" s="52">
        <v>2.5612387999999999</v>
      </c>
      <c r="K36" s="52">
        <v>2.8141989000000001</v>
      </c>
      <c r="L36" s="52">
        <v>1.3432976000000001</v>
      </c>
      <c r="M36" s="52">
        <v>1.403367</v>
      </c>
      <c r="N36" s="52">
        <v>1.6210290000000001</v>
      </c>
    </row>
    <row r="37" spans="1:22">
      <c r="B37" s="52"/>
      <c r="C37" s="52"/>
      <c r="D37" s="52"/>
      <c r="E37" s="52"/>
      <c r="F37" s="52"/>
      <c r="I37" s="49" t="s">
        <v>625</v>
      </c>
      <c r="J37" s="52">
        <v>5.6078435000000004</v>
      </c>
      <c r="K37" s="52">
        <v>2.2280934999999999</v>
      </c>
      <c r="L37" s="52">
        <v>3.6412374999999999</v>
      </c>
      <c r="M37" s="52">
        <v>3.5516079999999999</v>
      </c>
      <c r="N37" s="52">
        <v>4.4021749999999997</v>
      </c>
      <c r="R37" s="52"/>
      <c r="S37" s="52"/>
      <c r="T37" s="52"/>
      <c r="U37" s="52"/>
      <c r="V37" s="52"/>
    </row>
    <row r="38" spans="1:22">
      <c r="B38" s="52"/>
      <c r="C38" s="52"/>
      <c r="D38" s="52"/>
      <c r="E38" s="52"/>
      <c r="F38" s="52"/>
      <c r="I38" s="49" t="s">
        <v>534</v>
      </c>
      <c r="J38" s="52">
        <v>1.5127629</v>
      </c>
      <c r="K38" s="52">
        <v>0.92419059999999997</v>
      </c>
      <c r="L38" s="52">
        <v>2.2146183000000002</v>
      </c>
      <c r="M38" s="52">
        <v>0.86219040000000002</v>
      </c>
      <c r="N38" s="52">
        <v>0.84753299999999998</v>
      </c>
      <c r="R38" s="52"/>
      <c r="S38" s="52"/>
      <c r="T38" s="52"/>
      <c r="U38" s="52"/>
      <c r="V38" s="52"/>
    </row>
    <row r="39" spans="1:22">
      <c r="A39" s="176" t="s">
        <v>653</v>
      </c>
      <c r="B39" s="176">
        <v>2014</v>
      </c>
      <c r="C39" s="176">
        <v>2015</v>
      </c>
      <c r="D39" s="176">
        <v>2016</v>
      </c>
      <c r="E39" s="176">
        <v>2017</v>
      </c>
      <c r="F39" s="176">
        <v>2018</v>
      </c>
      <c r="I39" s="49" t="s">
        <v>629</v>
      </c>
      <c r="J39" s="52">
        <v>8.1579859999999993</v>
      </c>
      <c r="K39" s="52">
        <v>6.0949342</v>
      </c>
      <c r="L39" s="52">
        <v>11.964877899999999</v>
      </c>
      <c r="M39" s="52">
        <v>9.0012620000000005</v>
      </c>
      <c r="N39" s="52">
        <v>10.774462</v>
      </c>
      <c r="Q39" s="176" t="s">
        <v>607</v>
      </c>
      <c r="R39" s="176">
        <v>2014</v>
      </c>
      <c r="S39" s="176">
        <v>2015</v>
      </c>
      <c r="T39" s="176">
        <v>2016</v>
      </c>
      <c r="U39" s="176">
        <v>2017</v>
      </c>
      <c r="V39" s="176">
        <v>2018</v>
      </c>
    </row>
    <row r="40" spans="1:22">
      <c r="A40" s="49" t="s">
        <v>536</v>
      </c>
      <c r="B40" s="52">
        <v>7.6078000000000001</v>
      </c>
      <c r="C40" s="52">
        <v>4.2636000000000003</v>
      </c>
      <c r="D40" s="52">
        <v>15.91104</v>
      </c>
      <c r="E40" s="52">
        <v>19.558260000000001</v>
      </c>
      <c r="F40" s="52">
        <v>13.5465</v>
      </c>
      <c r="I40" s="49" t="s">
        <v>639</v>
      </c>
      <c r="J40" s="52">
        <v>1.9195644000000001</v>
      </c>
      <c r="K40" s="52">
        <v>2.1262892999999998</v>
      </c>
      <c r="L40" s="52">
        <v>3.7600964000000001</v>
      </c>
      <c r="M40" s="52">
        <v>2.484569</v>
      </c>
      <c r="N40" s="52">
        <v>2.8100149999999999</v>
      </c>
      <c r="Q40" s="49" t="s">
        <v>654</v>
      </c>
      <c r="R40" s="52">
        <v>2.8035695999999999</v>
      </c>
      <c r="S40" s="52">
        <v>16.656355000000001</v>
      </c>
      <c r="T40" s="52">
        <v>20.2209416</v>
      </c>
      <c r="U40" s="52">
        <v>25.462097</v>
      </c>
      <c r="V40" s="52">
        <v>20.513673000000001</v>
      </c>
    </row>
    <row r="41" spans="1:22">
      <c r="A41" s="49" t="s">
        <v>623</v>
      </c>
      <c r="B41" s="52">
        <v>4.5</v>
      </c>
      <c r="C41" s="52"/>
      <c r="D41" s="52"/>
      <c r="E41" s="52"/>
      <c r="F41" s="52">
        <v>0.83999599999999996</v>
      </c>
      <c r="I41" s="49" t="s">
        <v>642</v>
      </c>
      <c r="J41" s="52">
        <v>7.0015926999999998</v>
      </c>
      <c r="K41" s="52">
        <v>5.0431644999999996</v>
      </c>
      <c r="L41" s="52">
        <v>5.7992748000000001</v>
      </c>
      <c r="M41" s="52">
        <v>2.9322509999999999</v>
      </c>
      <c r="N41" s="52">
        <v>1.833477</v>
      </c>
      <c r="Q41" s="49" t="s">
        <v>655</v>
      </c>
      <c r="R41" s="52">
        <v>6.9842981999999996</v>
      </c>
      <c r="S41" s="52">
        <v>7.1098146</v>
      </c>
      <c r="T41" s="52">
        <v>3.1490602999999999</v>
      </c>
      <c r="U41" s="52">
        <v>2.2236742</v>
      </c>
      <c r="V41" s="52">
        <v>2.2491701000000002</v>
      </c>
    </row>
    <row r="42" spans="1:22">
      <c r="A42" s="49" t="s">
        <v>633</v>
      </c>
      <c r="B42" s="52">
        <v>0.6</v>
      </c>
      <c r="C42" s="52">
        <v>3.1199499999999998</v>
      </c>
      <c r="D42" s="52"/>
      <c r="E42" s="52"/>
      <c r="F42" s="52"/>
      <c r="I42" s="49" t="s">
        <v>640</v>
      </c>
      <c r="J42" s="52">
        <v>3.7459927</v>
      </c>
      <c r="K42" s="52">
        <v>3.2982304</v>
      </c>
      <c r="L42" s="52">
        <v>1.6400071000000001</v>
      </c>
      <c r="M42" s="52">
        <v>4.6823670000000002</v>
      </c>
      <c r="N42" s="52">
        <v>1.470108</v>
      </c>
      <c r="Q42" s="49" t="s">
        <v>656</v>
      </c>
      <c r="R42" s="52">
        <v>12.7541753</v>
      </c>
      <c r="S42" s="52">
        <v>15.452761499999999</v>
      </c>
      <c r="T42" s="52">
        <v>40.528233</v>
      </c>
      <c r="U42" s="52">
        <v>39.232572599999997</v>
      </c>
      <c r="V42" s="52">
        <v>51.863334199999997</v>
      </c>
    </row>
    <row r="43" spans="1:22">
      <c r="A43" s="49" t="s">
        <v>629</v>
      </c>
      <c r="B43" s="52">
        <v>7.15</v>
      </c>
      <c r="C43" s="52">
        <v>16.709289999999999</v>
      </c>
      <c r="D43" s="52">
        <v>22.183859999999999</v>
      </c>
      <c r="E43" s="52">
        <v>19.252220000000001</v>
      </c>
      <c r="F43" s="52">
        <v>19.248940999999999</v>
      </c>
      <c r="I43" s="49" t="s">
        <v>568</v>
      </c>
      <c r="J43" s="52">
        <v>5.3067418000000002</v>
      </c>
      <c r="K43" s="52">
        <v>4.1379551000000001</v>
      </c>
      <c r="L43" s="52">
        <v>5.7005565999999996</v>
      </c>
      <c r="M43" s="52">
        <v>6.6931430000000001</v>
      </c>
      <c r="N43" s="52">
        <v>7.8421880000000002</v>
      </c>
      <c r="Q43" s="49" t="s">
        <v>657</v>
      </c>
      <c r="R43" s="52">
        <v>1.4105000000000001E-3</v>
      </c>
      <c r="S43" s="52">
        <v>1.3088032999999999</v>
      </c>
      <c r="T43" s="52">
        <v>11.0439916</v>
      </c>
      <c r="U43" s="52">
        <v>12.913957399999999</v>
      </c>
      <c r="V43" s="52">
        <v>12.4545338</v>
      </c>
    </row>
    <row r="44" spans="1:22">
      <c r="A44" s="49" t="s">
        <v>632</v>
      </c>
      <c r="B44" s="52"/>
      <c r="C44" s="52"/>
      <c r="D44" s="52"/>
      <c r="E44" s="52"/>
      <c r="F44" s="52">
        <v>1.106E-2</v>
      </c>
      <c r="I44" s="49" t="s">
        <v>647</v>
      </c>
      <c r="J44" s="52">
        <v>5.0019419999999997</v>
      </c>
      <c r="K44" s="52">
        <v>2.370088</v>
      </c>
      <c r="L44" s="52"/>
      <c r="M44" s="52"/>
      <c r="N44" s="52"/>
      <c r="Q44" s="176" t="s">
        <v>658</v>
      </c>
      <c r="R44" s="176">
        <v>2014</v>
      </c>
      <c r="S44" s="176">
        <v>2015</v>
      </c>
      <c r="T44" s="176">
        <v>2016</v>
      </c>
      <c r="U44" s="176">
        <v>2017</v>
      </c>
      <c r="V44" s="176">
        <v>2018</v>
      </c>
    </row>
    <row r="45" spans="1:22">
      <c r="A45" s="49" t="s">
        <v>642</v>
      </c>
      <c r="B45" s="52">
        <v>4.4000000000000004</v>
      </c>
      <c r="C45" s="52">
        <v>2.5003600000000001</v>
      </c>
      <c r="D45" s="52">
        <v>1.6799200000000001</v>
      </c>
      <c r="E45" s="52">
        <v>3.1160890000000001</v>
      </c>
      <c r="F45" s="52">
        <v>3.2043870000000001</v>
      </c>
      <c r="I45" s="49" t="s">
        <v>638</v>
      </c>
      <c r="J45" s="52">
        <v>2.3565999999999998</v>
      </c>
      <c r="K45" s="52">
        <v>2.3899097999999999</v>
      </c>
      <c r="L45" s="52">
        <v>4.7288835000000002</v>
      </c>
      <c r="M45" s="52">
        <v>4.1389519999999997</v>
      </c>
      <c r="N45" s="52">
        <v>6.0143170000000001</v>
      </c>
      <c r="Q45" s="49" t="s">
        <v>654</v>
      </c>
      <c r="R45" s="52">
        <v>0.95509449999999996</v>
      </c>
      <c r="S45" s="52">
        <v>0.14225930000000001</v>
      </c>
      <c r="T45" s="52">
        <v>0.75957790000000003</v>
      </c>
      <c r="U45" s="52">
        <v>4.84254E-2</v>
      </c>
      <c r="V45" s="52">
        <v>2.7188799999999999E-2</v>
      </c>
    </row>
    <row r="46" spans="1:22">
      <c r="A46" s="49" t="s">
        <v>640</v>
      </c>
      <c r="B46" s="52">
        <v>13</v>
      </c>
      <c r="C46" s="52">
        <v>9.4190909999999999</v>
      </c>
      <c r="D46" s="52">
        <v>1.2751600000000001</v>
      </c>
      <c r="E46" s="52"/>
      <c r="F46" s="52"/>
      <c r="I46" s="176" t="s">
        <v>607</v>
      </c>
      <c r="J46" s="416">
        <v>57.476197800000001</v>
      </c>
      <c r="K46" s="416">
        <v>48.558098600000001</v>
      </c>
      <c r="L46" s="416">
        <v>65.764334000000005</v>
      </c>
      <c r="M46" s="416">
        <v>49.229965399999998</v>
      </c>
      <c r="N46" s="416">
        <v>68.479733999999993</v>
      </c>
      <c r="Q46" s="49" t="s">
        <v>655</v>
      </c>
      <c r="R46" s="52">
        <v>1.3713E-3</v>
      </c>
      <c r="S46" s="52">
        <v>2.0038999999999999E-3</v>
      </c>
      <c r="T46" s="52">
        <v>1.7659568000000001</v>
      </c>
      <c r="U46" s="52">
        <v>5.3923725999999998</v>
      </c>
      <c r="V46" s="52">
        <v>0</v>
      </c>
    </row>
    <row r="47" spans="1:22">
      <c r="A47" s="49" t="s">
        <v>651</v>
      </c>
      <c r="B47" s="52"/>
      <c r="C47" s="52"/>
      <c r="D47" s="52">
        <v>0.8</v>
      </c>
      <c r="E47" s="52"/>
      <c r="F47" s="52"/>
      <c r="Q47" s="49" t="s">
        <v>656</v>
      </c>
      <c r="R47" s="52"/>
      <c r="S47" s="52"/>
      <c r="T47" s="52"/>
      <c r="U47" s="52"/>
      <c r="V47" s="52"/>
    </row>
    <row r="48" spans="1:22">
      <c r="A48" s="49" t="s">
        <v>568</v>
      </c>
      <c r="B48" s="52"/>
      <c r="C48" s="52"/>
      <c r="D48" s="52"/>
      <c r="E48" s="52">
        <v>1.6404300000000001</v>
      </c>
      <c r="F48" s="52">
        <v>3.1507499999999999</v>
      </c>
      <c r="Q48" s="49" t="s">
        <v>657</v>
      </c>
      <c r="R48" s="52">
        <v>0.45520040000000001</v>
      </c>
      <c r="S48" s="52">
        <v>0.43910369999999999</v>
      </c>
      <c r="T48" s="52">
        <v>2.8362800000000001E-2</v>
      </c>
      <c r="U48" s="52">
        <v>2.86988E-2</v>
      </c>
      <c r="V48" s="52">
        <v>1.19433E-2</v>
      </c>
    </row>
    <row r="49" spans="1:22">
      <c r="A49" s="49" t="s">
        <v>636</v>
      </c>
      <c r="B49" s="52">
        <v>1.8</v>
      </c>
      <c r="C49" s="52">
        <v>4.0004099999999996</v>
      </c>
      <c r="D49" s="52">
        <v>3.68981</v>
      </c>
      <c r="E49" s="52">
        <v>2.0553539999999999</v>
      </c>
      <c r="F49" s="52">
        <v>1.1000099999999999</v>
      </c>
      <c r="Q49" s="176" t="s">
        <v>659</v>
      </c>
      <c r="R49" s="416">
        <f>SUM(R50:R53)</f>
        <v>21.1317874</v>
      </c>
      <c r="S49" s="416">
        <f>SUM(S50:S53)</f>
        <v>39.944367499999998</v>
      </c>
      <c r="T49" s="416">
        <f>SUM(T50:T53)</f>
        <v>72.388328999999999</v>
      </c>
      <c r="U49" s="416">
        <f>SUM(U50:U53)</f>
        <v>74.362804400000002</v>
      </c>
      <c r="V49" s="416">
        <f>SUM(V50:V53)</f>
        <v>87.041578999999984</v>
      </c>
    </row>
    <row r="50" spans="1:22">
      <c r="A50" s="49" t="s">
        <v>647</v>
      </c>
      <c r="B50" s="52">
        <v>17.930564700000001</v>
      </c>
      <c r="C50" s="52">
        <v>20.778841</v>
      </c>
      <c r="D50" s="52">
        <v>16.454681999999998</v>
      </c>
      <c r="E50" s="52">
        <v>2.305126</v>
      </c>
      <c r="F50" s="52">
        <v>1.136585</v>
      </c>
      <c r="Q50" s="49" t="s">
        <v>654</v>
      </c>
      <c r="R50" s="52">
        <f>R40-R45</f>
        <v>1.8484750999999999</v>
      </c>
      <c r="S50" s="52">
        <f>S40-S45</f>
        <v>16.514095700000002</v>
      </c>
      <c r="T50" s="52">
        <f>T40-T45</f>
        <v>19.4613637</v>
      </c>
      <c r="U50" s="52">
        <f>U40-U45</f>
        <v>25.413671600000001</v>
      </c>
      <c r="V50" s="52">
        <f>V40-V45</f>
        <v>20.4864842</v>
      </c>
    </row>
    <row r="51" spans="1:22">
      <c r="A51" s="176" t="s">
        <v>660</v>
      </c>
      <c r="B51" s="416">
        <v>56.988364699999998</v>
      </c>
      <c r="C51" s="416">
        <v>61.591548500000002</v>
      </c>
      <c r="D51" s="416">
        <v>61.194474200000002</v>
      </c>
      <c r="E51" s="416">
        <v>47.927499500000003</v>
      </c>
      <c r="F51" s="416">
        <v>42.238228999999997</v>
      </c>
      <c r="I51" s="176" t="s">
        <v>661</v>
      </c>
      <c r="J51" s="176">
        <v>2014</v>
      </c>
      <c r="K51" s="176">
        <v>2015</v>
      </c>
      <c r="L51" s="176">
        <v>2016</v>
      </c>
      <c r="M51" s="176">
        <v>2017</v>
      </c>
      <c r="N51" s="176">
        <v>2018</v>
      </c>
      <c r="Q51" s="49" t="s">
        <v>655</v>
      </c>
      <c r="R51" s="52">
        <f t="shared" ref="R51:V53" si="0">R41-R46</f>
        <v>6.9829268999999998</v>
      </c>
      <c r="S51" s="52">
        <f t="shared" si="0"/>
        <v>7.1078106999999999</v>
      </c>
      <c r="T51" s="52">
        <f t="shared" si="0"/>
        <v>1.3831034999999998</v>
      </c>
      <c r="U51" s="52">
        <f t="shared" si="0"/>
        <v>-3.1686983999999998</v>
      </c>
      <c r="V51" s="52">
        <f t="shared" si="0"/>
        <v>2.2491701000000002</v>
      </c>
    </row>
    <row r="52" spans="1:22">
      <c r="I52" s="49" t="s">
        <v>536</v>
      </c>
      <c r="J52" s="52">
        <v>35.427087999999998</v>
      </c>
      <c r="K52" s="52">
        <v>24.479371199999999</v>
      </c>
      <c r="L52" s="52">
        <v>47.774588799999997</v>
      </c>
      <c r="M52" s="52">
        <v>53.531399999999998</v>
      </c>
      <c r="N52" s="52">
        <v>40.622399999999999</v>
      </c>
      <c r="Q52" s="49" t="s">
        <v>656</v>
      </c>
      <c r="R52" s="52">
        <f t="shared" si="0"/>
        <v>12.7541753</v>
      </c>
      <c r="S52" s="52">
        <f t="shared" si="0"/>
        <v>15.452761499999999</v>
      </c>
      <c r="T52" s="52">
        <f t="shared" si="0"/>
        <v>40.528233</v>
      </c>
      <c r="U52" s="52">
        <f t="shared" si="0"/>
        <v>39.232572599999997</v>
      </c>
      <c r="V52" s="52">
        <f t="shared" si="0"/>
        <v>51.863334199999997</v>
      </c>
    </row>
    <row r="53" spans="1:22">
      <c r="I53" s="49" t="s">
        <v>621</v>
      </c>
      <c r="J53" s="52"/>
      <c r="K53" s="52"/>
      <c r="L53" s="52">
        <v>1.3828578</v>
      </c>
      <c r="M53" s="52">
        <v>2.0402800000000001</v>
      </c>
      <c r="N53" s="52">
        <v>5.1824000000000002E-2</v>
      </c>
      <c r="Q53" s="49" t="s">
        <v>657</v>
      </c>
      <c r="R53" s="52">
        <f t="shared" si="0"/>
        <v>-0.45378990000000002</v>
      </c>
      <c r="S53" s="52">
        <f t="shared" si="0"/>
        <v>0.86969959999999991</v>
      </c>
      <c r="T53" s="52">
        <f t="shared" si="0"/>
        <v>11.0156288</v>
      </c>
      <c r="U53" s="52">
        <f t="shared" si="0"/>
        <v>12.885258599999998</v>
      </c>
      <c r="V53" s="52">
        <f t="shared" si="0"/>
        <v>12.4425905</v>
      </c>
    </row>
    <row r="54" spans="1:22">
      <c r="I54" s="49" t="s">
        <v>589</v>
      </c>
      <c r="J54" s="52">
        <v>13.9377744</v>
      </c>
      <c r="K54" s="52">
        <v>15.8360144</v>
      </c>
      <c r="L54" s="52">
        <v>32.173264000000003</v>
      </c>
      <c r="M54" s="52">
        <v>28.780799999999999</v>
      </c>
      <c r="N54" s="52">
        <v>27.6419</v>
      </c>
    </row>
    <row r="55" spans="1:22">
      <c r="I55" s="49" t="s">
        <v>625</v>
      </c>
      <c r="J55" s="52">
        <v>12.241607999999999</v>
      </c>
      <c r="K55" s="52">
        <v>16.4014448</v>
      </c>
      <c r="L55" s="52">
        <v>15.6559984</v>
      </c>
      <c r="M55" s="52">
        <v>12.922800000000001</v>
      </c>
      <c r="N55" s="52">
        <v>12.344799999999999</v>
      </c>
    </row>
    <row r="56" spans="1:22">
      <c r="I56" s="49" t="s">
        <v>633</v>
      </c>
      <c r="J56" s="52">
        <v>7.6409520000000004</v>
      </c>
      <c r="K56" s="52">
        <v>2.5241524000000002</v>
      </c>
      <c r="L56" s="52"/>
      <c r="M56" s="52"/>
      <c r="N56" s="52"/>
    </row>
    <row r="57" spans="1:22">
      <c r="A57" s="176" t="s">
        <v>662</v>
      </c>
      <c r="B57" s="176">
        <v>2014</v>
      </c>
      <c r="C57" s="176">
        <v>2015</v>
      </c>
      <c r="I57" s="49" t="s">
        <v>629</v>
      </c>
      <c r="J57" s="52">
        <v>7.5240912</v>
      </c>
      <c r="K57" s="52">
        <v>10.3698248</v>
      </c>
      <c r="L57" s="52">
        <v>12.8132568</v>
      </c>
      <c r="M57" s="52">
        <v>7.0344699999999998</v>
      </c>
      <c r="N57" s="52">
        <v>6.8412800000000002</v>
      </c>
    </row>
    <row r="58" spans="1:22">
      <c r="A58" s="49" t="s">
        <v>612</v>
      </c>
      <c r="B58" s="52">
        <v>13.8064585</v>
      </c>
      <c r="C58" s="52">
        <v>33.3249967</v>
      </c>
      <c r="I58" s="49" t="s">
        <v>639</v>
      </c>
      <c r="J58" s="52">
        <v>3.8519215999999998</v>
      </c>
      <c r="K58" s="52">
        <v>8.5607688</v>
      </c>
      <c r="L58" s="52">
        <v>11.349916</v>
      </c>
      <c r="M58" s="52">
        <v>9.3722045000000005</v>
      </c>
      <c r="N58" s="52">
        <v>9.0411751999999996</v>
      </c>
      <c r="Q58" s="176" t="s">
        <v>647</v>
      </c>
      <c r="R58" s="176">
        <v>2014</v>
      </c>
      <c r="S58" s="176">
        <v>2015</v>
      </c>
      <c r="T58" s="176">
        <v>2016</v>
      </c>
      <c r="U58" s="176">
        <v>2017</v>
      </c>
      <c r="V58" s="176">
        <v>2018</v>
      </c>
    </row>
    <row r="59" spans="1:22">
      <c r="A59" s="49" t="s">
        <v>614</v>
      </c>
      <c r="B59" s="52">
        <v>41.109513399999997</v>
      </c>
      <c r="C59" s="52">
        <v>36.739381299999998</v>
      </c>
      <c r="I59" s="49" t="s">
        <v>642</v>
      </c>
      <c r="J59" s="52">
        <v>7.5638088000000003</v>
      </c>
      <c r="K59" s="52">
        <v>9.9398224000000006</v>
      </c>
      <c r="L59" s="52">
        <v>10.029503999999999</v>
      </c>
      <c r="M59" s="52">
        <v>7.68546</v>
      </c>
      <c r="N59" s="52">
        <v>10.8924</v>
      </c>
      <c r="Q59" s="49" t="s">
        <v>658</v>
      </c>
      <c r="R59" s="52">
        <v>385.7801594</v>
      </c>
      <c r="S59" s="52">
        <v>253.7545757</v>
      </c>
      <c r="T59" s="52">
        <v>330.48126450000001</v>
      </c>
      <c r="U59" s="52">
        <v>334.12883410000001</v>
      </c>
      <c r="V59" s="52">
        <v>313.00551899999999</v>
      </c>
    </row>
    <row r="60" spans="1:22">
      <c r="A60" s="49" t="s">
        <v>533</v>
      </c>
      <c r="B60" s="52">
        <v>20.8027534</v>
      </c>
      <c r="C60" s="52">
        <v>21.061665300000001</v>
      </c>
      <c r="I60" s="49" t="s">
        <v>640</v>
      </c>
      <c r="J60" s="52">
        <v>2.7893612000000001</v>
      </c>
      <c r="K60" s="52">
        <v>4.4477824000000004</v>
      </c>
      <c r="L60" s="52">
        <v>17.600800199999998</v>
      </c>
      <c r="M60" s="52">
        <v>21.426139200000001</v>
      </c>
      <c r="N60" s="52">
        <v>22.126913200000001</v>
      </c>
      <c r="Q60" s="49" t="s">
        <v>607</v>
      </c>
      <c r="R60" s="52">
        <v>14.439593800000001</v>
      </c>
      <c r="S60" s="52">
        <v>36.057134499999997</v>
      </c>
      <c r="T60" s="52">
        <v>151.41303529999999</v>
      </c>
      <c r="U60" s="52">
        <v>148.04130720000001</v>
      </c>
      <c r="V60" s="52">
        <v>234.77879139999999</v>
      </c>
    </row>
    <row r="61" spans="1:22">
      <c r="A61" s="49" t="s">
        <v>656</v>
      </c>
      <c r="B61" s="52">
        <v>9.1105854999999991</v>
      </c>
      <c r="C61" s="52">
        <v>8.9559698999999995</v>
      </c>
      <c r="I61" s="49" t="s">
        <v>641</v>
      </c>
      <c r="J61" s="52">
        <v>1.803058</v>
      </c>
      <c r="K61" s="52"/>
      <c r="L61" s="52"/>
      <c r="M61" s="52"/>
      <c r="N61" s="52"/>
      <c r="Q61" s="49" t="s">
        <v>663</v>
      </c>
      <c r="R61" s="51">
        <f>R59-R60</f>
        <v>371.34056559999999</v>
      </c>
      <c r="S61" s="51">
        <f>S59-S60</f>
        <v>217.69744120000001</v>
      </c>
      <c r="T61" s="51">
        <f>T59-T60</f>
        <v>179.06822920000002</v>
      </c>
      <c r="U61" s="51">
        <f>U59-U60</f>
        <v>186.0875269</v>
      </c>
      <c r="V61" s="51">
        <f>V59-V60</f>
        <v>78.226727600000004</v>
      </c>
    </row>
    <row r="62" spans="1:22">
      <c r="A62" s="49" t="s">
        <v>664</v>
      </c>
      <c r="B62" s="52">
        <v>8.4722785999999992</v>
      </c>
      <c r="C62" s="52">
        <v>6.5638494999999999</v>
      </c>
      <c r="I62" s="49" t="s">
        <v>651</v>
      </c>
      <c r="J62" s="52"/>
      <c r="K62" s="52">
        <v>0.22</v>
      </c>
      <c r="L62" s="52"/>
      <c r="M62" s="52"/>
      <c r="N62" s="52"/>
      <c r="Q62" s="176" t="s">
        <v>532</v>
      </c>
      <c r="R62" s="176">
        <v>2014</v>
      </c>
      <c r="S62" s="176">
        <v>2015</v>
      </c>
      <c r="T62" s="176">
        <v>2016</v>
      </c>
      <c r="U62" s="176">
        <v>2017</v>
      </c>
      <c r="V62" s="176">
        <v>2018</v>
      </c>
    </row>
    <row r="63" spans="1:22">
      <c r="A63" s="52" t="s">
        <v>665</v>
      </c>
      <c r="B63" s="52"/>
      <c r="C63" s="52">
        <v>7.0243121999999998</v>
      </c>
      <c r="I63" s="49" t="s">
        <v>666</v>
      </c>
      <c r="J63" s="52">
        <v>8.4048263999999993</v>
      </c>
      <c r="K63" s="52">
        <v>14.700918400000001</v>
      </c>
      <c r="L63" s="52">
        <v>19.109941500000001</v>
      </c>
      <c r="M63" s="52">
        <v>18.427764</v>
      </c>
      <c r="N63" s="52">
        <v>20.976500000000001</v>
      </c>
      <c r="Q63" s="49" t="s">
        <v>549</v>
      </c>
      <c r="R63" s="52">
        <v>433.22362709999999</v>
      </c>
      <c r="S63" s="52">
        <v>553.86381019999999</v>
      </c>
      <c r="T63" s="52">
        <v>880.66951989999995</v>
      </c>
      <c r="U63" s="52">
        <v>813.37887350000005</v>
      </c>
      <c r="V63" s="52">
        <v>742.87101010000003</v>
      </c>
    </row>
    <row r="64" spans="1:22">
      <c r="A64" s="49" t="s">
        <v>667</v>
      </c>
      <c r="B64" s="52">
        <v>0.86410489999999995</v>
      </c>
      <c r="C64" s="52"/>
      <c r="I64" s="49" t="s">
        <v>668</v>
      </c>
      <c r="J64" s="52">
        <v>7.6917792</v>
      </c>
      <c r="K64" s="52">
        <v>1.8603084000000001</v>
      </c>
      <c r="L64" s="52"/>
      <c r="M64" s="52"/>
      <c r="N64" s="52"/>
      <c r="Q64" s="49" t="s">
        <v>669</v>
      </c>
      <c r="R64" s="52">
        <v>670.73885440000004</v>
      </c>
      <c r="S64" s="52">
        <v>684.01395649999995</v>
      </c>
      <c r="T64" s="52">
        <v>615.45281209999996</v>
      </c>
      <c r="U64" s="52">
        <v>626.19601460000001</v>
      </c>
      <c r="V64" s="52">
        <v>715.1020972</v>
      </c>
    </row>
    <row r="65" spans="1:22">
      <c r="A65" s="49" t="s">
        <v>619</v>
      </c>
      <c r="B65" s="52">
        <v>16.846341200000001</v>
      </c>
      <c r="C65" s="52">
        <v>42.793471199999999</v>
      </c>
      <c r="I65" s="49" t="s">
        <v>670</v>
      </c>
      <c r="J65" s="52">
        <v>3.9014836000000002</v>
      </c>
      <c r="K65" s="52">
        <v>7.4002623999999999</v>
      </c>
      <c r="L65" s="52">
        <v>11.6145368</v>
      </c>
      <c r="M65" s="52">
        <v>12.9764</v>
      </c>
      <c r="N65" s="52">
        <v>13.930400000000001</v>
      </c>
      <c r="Q65" s="49" t="s">
        <v>671</v>
      </c>
      <c r="R65" s="52">
        <v>174.1990213</v>
      </c>
      <c r="S65" s="52">
        <v>169.74292199999999</v>
      </c>
      <c r="T65" s="52">
        <v>162.8065684</v>
      </c>
      <c r="U65" s="52">
        <v>176.0410881</v>
      </c>
      <c r="V65" s="52">
        <v>185.07789099999999</v>
      </c>
    </row>
    <row r="66" spans="1:22">
      <c r="A66" s="49" t="s">
        <v>649</v>
      </c>
      <c r="B66" s="52"/>
      <c r="C66" s="52">
        <v>4.0999999999999996</v>
      </c>
      <c r="J66" s="52"/>
      <c r="K66" s="52"/>
      <c r="L66" s="52"/>
      <c r="M66" s="52"/>
      <c r="N66" s="52"/>
      <c r="Q66" s="49" t="s">
        <v>672</v>
      </c>
      <c r="R66" s="52">
        <v>152.11842669999999</v>
      </c>
      <c r="S66" s="52">
        <v>162.4695274</v>
      </c>
      <c r="T66" s="52">
        <v>157.0487779</v>
      </c>
      <c r="U66" s="52">
        <v>169.20974939999999</v>
      </c>
      <c r="V66" s="52">
        <v>189.32362800000001</v>
      </c>
    </row>
    <row r="67" spans="1:22">
      <c r="A67" s="49" t="s">
        <v>673</v>
      </c>
      <c r="B67" s="52">
        <v>2.0117197999999998</v>
      </c>
      <c r="C67" s="52">
        <v>1.7749999999999999</v>
      </c>
      <c r="I67" s="49" t="s">
        <v>547</v>
      </c>
      <c r="J67" s="52">
        <v>112.8902724</v>
      </c>
      <c r="K67" s="52">
        <v>116.74327839999999</v>
      </c>
      <c r="L67" s="52">
        <v>179.541076</v>
      </c>
      <c r="M67" s="52">
        <v>174.22337569999999</v>
      </c>
      <c r="N67" s="52">
        <v>164.50540119999999</v>
      </c>
      <c r="Q67" s="49" t="s">
        <v>559</v>
      </c>
      <c r="R67" s="52">
        <v>141.57165370000001</v>
      </c>
      <c r="S67" s="52">
        <v>175.78787270000001</v>
      </c>
      <c r="T67" s="52">
        <v>165.28792569999999</v>
      </c>
      <c r="U67" s="52">
        <v>169.18721429999999</v>
      </c>
      <c r="V67" s="52">
        <v>190.23660870000001</v>
      </c>
    </row>
    <row r="68" spans="1:22">
      <c r="A68" s="49" t="s">
        <v>623</v>
      </c>
      <c r="B68" s="52">
        <v>1.9758747999999999</v>
      </c>
      <c r="C68" s="52">
        <v>10.534638599999999</v>
      </c>
      <c r="I68" s="49" t="s">
        <v>532</v>
      </c>
      <c r="J68" s="52">
        <v>49.190800000000003</v>
      </c>
      <c r="K68" s="52">
        <v>60.612400000000001</v>
      </c>
      <c r="L68" s="52">
        <v>57.905099999999997</v>
      </c>
      <c r="M68" s="52">
        <v>41.322600000000001</v>
      </c>
      <c r="N68" s="52">
        <v>63.049300000000002</v>
      </c>
      <c r="Q68" s="49" t="s">
        <v>556</v>
      </c>
      <c r="R68" s="52">
        <v>85.148094599999993</v>
      </c>
      <c r="S68" s="52">
        <v>84.1831301</v>
      </c>
      <c r="T68" s="52">
        <v>105.83903189999999</v>
      </c>
      <c r="U68" s="52">
        <v>115.7994284</v>
      </c>
      <c r="V68" s="52">
        <v>120.61758930000001</v>
      </c>
    </row>
    <row r="69" spans="1:22">
      <c r="A69" s="49" t="s">
        <v>625</v>
      </c>
      <c r="B69" s="52"/>
      <c r="C69" s="52">
        <v>3.85</v>
      </c>
      <c r="I69" s="176" t="s">
        <v>674</v>
      </c>
      <c r="J69" s="416">
        <f>J67-J68</f>
        <v>63.699472399999998</v>
      </c>
      <c r="K69" s="416">
        <f>K67-K68</f>
        <v>56.130878399999993</v>
      </c>
      <c r="L69" s="416">
        <f>L67-L68</f>
        <v>121.635976</v>
      </c>
      <c r="M69" s="416">
        <f>M67-M68</f>
        <v>132.9007757</v>
      </c>
      <c r="N69" s="416">
        <f>N67-N68</f>
        <v>101.45610119999999</v>
      </c>
      <c r="Q69" s="49" t="s">
        <v>675</v>
      </c>
      <c r="R69" s="52">
        <v>0.13411670000000001</v>
      </c>
      <c r="S69" s="52">
        <v>128.4689261</v>
      </c>
      <c r="T69" s="52">
        <v>127.25761</v>
      </c>
      <c r="U69" s="52">
        <v>136.81395420000001</v>
      </c>
      <c r="V69" s="52">
        <v>144.89702560000001</v>
      </c>
    </row>
    <row r="70" spans="1:22">
      <c r="A70" s="49" t="s">
        <v>676</v>
      </c>
      <c r="B70" s="52">
        <v>6.3797771000000001</v>
      </c>
      <c r="C70" s="52">
        <v>3.1</v>
      </c>
      <c r="Q70" s="49" t="s">
        <v>589</v>
      </c>
      <c r="R70" s="52">
        <v>55.736172500000002</v>
      </c>
      <c r="S70" s="52">
        <v>21.941382000000001</v>
      </c>
      <c r="T70" s="52">
        <v>43.698781799999999</v>
      </c>
      <c r="U70" s="52">
        <v>35.005857599999999</v>
      </c>
      <c r="V70" s="52">
        <v>69.9948196</v>
      </c>
    </row>
    <row r="71" spans="1:22">
      <c r="A71" s="49" t="s">
        <v>633</v>
      </c>
      <c r="B71" s="52">
        <v>63.654403100000003</v>
      </c>
      <c r="C71" s="52">
        <v>38.0747237</v>
      </c>
      <c r="Q71" s="49" t="s">
        <v>670</v>
      </c>
      <c r="R71" s="52">
        <v>14.1279024</v>
      </c>
      <c r="S71" s="52">
        <v>10.2256006</v>
      </c>
      <c r="T71" s="52">
        <v>21.693391200000001</v>
      </c>
      <c r="U71" s="52">
        <v>20.976318800000001</v>
      </c>
      <c r="V71" s="52"/>
    </row>
    <row r="72" spans="1:22">
      <c r="A72" s="49" t="s">
        <v>677</v>
      </c>
      <c r="B72" s="52"/>
      <c r="C72" s="52">
        <v>6.0750000000000002</v>
      </c>
      <c r="Q72" s="49" t="s">
        <v>678</v>
      </c>
      <c r="R72" s="52">
        <v>63.393166600000001</v>
      </c>
      <c r="S72" s="52">
        <v>59.198177999999999</v>
      </c>
      <c r="T72" s="52">
        <v>61.487562699999998</v>
      </c>
      <c r="U72" s="52">
        <v>62.896768799999997</v>
      </c>
      <c r="V72" s="52">
        <v>58.743136800000002</v>
      </c>
    </row>
    <row r="73" spans="1:22">
      <c r="A73" s="49" t="s">
        <v>679</v>
      </c>
      <c r="B73" s="52">
        <v>2.2033005000000001</v>
      </c>
      <c r="C73" s="52">
        <v>1.2630154</v>
      </c>
      <c r="Q73" s="49" t="s">
        <v>680</v>
      </c>
      <c r="R73" s="52">
        <v>255.7490511</v>
      </c>
      <c r="S73" s="52">
        <v>66.423154600000004</v>
      </c>
      <c r="T73" s="52">
        <v>70.325372200000004</v>
      </c>
      <c r="U73" s="52">
        <v>222.17027189999999</v>
      </c>
      <c r="V73" s="52">
        <v>75.993399999999994</v>
      </c>
    </row>
    <row r="74" spans="1:22">
      <c r="A74" s="49" t="s">
        <v>635</v>
      </c>
      <c r="B74" s="52">
        <v>5.8722865999999998</v>
      </c>
      <c r="C74" s="52">
        <v>7.8323985</v>
      </c>
      <c r="Q74" s="49" t="s">
        <v>681</v>
      </c>
      <c r="R74" s="52"/>
      <c r="S74" s="52"/>
      <c r="T74" s="52"/>
      <c r="U74" s="52"/>
      <c r="V74" s="52"/>
    </row>
    <row r="75" spans="1:22">
      <c r="A75" s="49" t="s">
        <v>682</v>
      </c>
      <c r="B75" s="52">
        <v>1.5416692999999999</v>
      </c>
      <c r="C75" s="52">
        <v>19.702719200000001</v>
      </c>
      <c r="Q75" s="49" t="s">
        <v>683</v>
      </c>
      <c r="R75" s="52">
        <v>50.312423099999997</v>
      </c>
      <c r="S75" s="52">
        <v>52.5646396</v>
      </c>
      <c r="T75" s="52">
        <v>54.825424400000003</v>
      </c>
      <c r="U75" s="52">
        <v>61.436443500000003</v>
      </c>
      <c r="V75" s="52">
        <v>59.659399800000003</v>
      </c>
    </row>
    <row r="76" spans="1:22">
      <c r="A76" s="49" t="s">
        <v>651</v>
      </c>
      <c r="B76" s="52">
        <v>7.0180524000000002</v>
      </c>
      <c r="C76" s="52">
        <v>15.878771199999999</v>
      </c>
      <c r="Q76" s="176" t="s">
        <v>684</v>
      </c>
      <c r="R76" s="176">
        <v>2014</v>
      </c>
      <c r="S76" s="176">
        <v>2015</v>
      </c>
      <c r="T76" s="176">
        <v>2016</v>
      </c>
      <c r="U76" s="176">
        <v>2017</v>
      </c>
      <c r="V76" s="176">
        <v>2018</v>
      </c>
    </row>
    <row r="77" spans="1:22">
      <c r="A77" s="49" t="s">
        <v>634</v>
      </c>
      <c r="B77" s="52">
        <v>1.1499999999999999</v>
      </c>
      <c r="C77" s="52">
        <v>4.03</v>
      </c>
      <c r="Q77" s="49" t="s">
        <v>685</v>
      </c>
      <c r="R77" s="52">
        <v>74.927100800000005</v>
      </c>
      <c r="S77" s="52">
        <v>16.2914709</v>
      </c>
      <c r="T77" s="52">
        <v>3.3499824</v>
      </c>
      <c r="U77" s="52">
        <v>12.670321100000001</v>
      </c>
      <c r="V77" s="52">
        <v>31.636385400000002</v>
      </c>
    </row>
    <row r="78" spans="1:22">
      <c r="A78" s="49" t="s">
        <v>686</v>
      </c>
      <c r="B78" s="52">
        <v>30.1109486</v>
      </c>
      <c r="C78" s="52">
        <v>34.026338199999998</v>
      </c>
      <c r="Q78" s="49" t="s">
        <v>687</v>
      </c>
      <c r="R78" s="52">
        <v>10.897557000000001</v>
      </c>
      <c r="S78" s="52">
        <v>11.119896000000001</v>
      </c>
      <c r="T78" s="52">
        <v>18.099572500000001</v>
      </c>
      <c r="U78" s="52">
        <v>10.2894305</v>
      </c>
      <c r="V78" s="52">
        <v>10.5191184</v>
      </c>
    </row>
    <row r="79" spans="1:22">
      <c r="A79" s="49" t="s">
        <v>688</v>
      </c>
      <c r="B79" s="52">
        <v>250.70004510000001</v>
      </c>
      <c r="C79" s="52">
        <v>100.5533391</v>
      </c>
      <c r="Q79" s="49" t="s">
        <v>689</v>
      </c>
      <c r="R79" s="52">
        <v>1.11334E-2</v>
      </c>
      <c r="S79" s="52">
        <v>0.60304150000000001</v>
      </c>
      <c r="T79" s="52">
        <v>3.2068683999999998</v>
      </c>
      <c r="U79" s="52">
        <v>1.7308414000000001</v>
      </c>
      <c r="V79" s="52">
        <v>1.6412195999999999</v>
      </c>
    </row>
    <row r="80" spans="1:22">
      <c r="A80" s="176" t="s">
        <v>684</v>
      </c>
      <c r="B80" s="416">
        <v>482.7804486</v>
      </c>
      <c r="C80" s="416">
        <v>408.13538440000002</v>
      </c>
      <c r="Q80" s="49" t="s">
        <v>690</v>
      </c>
      <c r="R80" s="52">
        <v>4.4248799999999998E-2</v>
      </c>
      <c r="S80" s="52">
        <v>0.34396779999999999</v>
      </c>
      <c r="T80" s="52">
        <v>0.36135679999999998</v>
      </c>
      <c r="U80" s="52">
        <v>0.3603943</v>
      </c>
      <c r="V80" s="52">
        <v>8.0241599999999996E-2</v>
      </c>
    </row>
    <row r="81" spans="14:25">
      <c r="Q81" s="49" t="s">
        <v>691</v>
      </c>
      <c r="R81" s="52">
        <v>4.9432919000000002</v>
      </c>
      <c r="S81" s="52">
        <v>4.3132292000000003</v>
      </c>
      <c r="T81" s="52">
        <v>1.6543175000000001</v>
      </c>
      <c r="U81" s="52">
        <v>0.80649179999999998</v>
      </c>
      <c r="V81" s="52">
        <v>0.87158880000000005</v>
      </c>
    </row>
    <row r="82" spans="14:25">
      <c r="Q82" s="49" t="s">
        <v>692</v>
      </c>
      <c r="R82" s="52">
        <v>2.13146E-2</v>
      </c>
      <c r="S82" s="52">
        <v>1.1351099999999999E-2</v>
      </c>
      <c r="T82" s="52">
        <v>3.1999999999999999E-6</v>
      </c>
      <c r="U82" s="52">
        <v>5.8000000000000004E-6</v>
      </c>
      <c r="V82" s="52">
        <v>3.3000000000000002E-6</v>
      </c>
    </row>
    <row r="83" spans="14:25">
      <c r="Q83" s="49" t="s">
        <v>675</v>
      </c>
      <c r="R83" s="52">
        <v>2.1579999999999999E-4</v>
      </c>
      <c r="S83" s="52">
        <v>0.19113430000000001</v>
      </c>
      <c r="T83" s="52">
        <v>0.20033480000000001</v>
      </c>
      <c r="U83" s="52">
        <v>0.173871</v>
      </c>
      <c r="V83" s="52">
        <v>0.17779229999999999</v>
      </c>
    </row>
    <row r="84" spans="14:25">
      <c r="Q84" s="49" t="s">
        <v>589</v>
      </c>
      <c r="R84" s="52">
        <v>40.415191399999998</v>
      </c>
      <c r="S84" s="52">
        <v>42.288422699999998</v>
      </c>
      <c r="T84" s="52">
        <v>38.493365400000002</v>
      </c>
      <c r="U84" s="52">
        <v>33.500776199999997</v>
      </c>
      <c r="V84" s="52">
        <v>30.736584199999999</v>
      </c>
    </row>
    <row r="85" spans="14:25">
      <c r="Q85" s="49" t="s">
        <v>670</v>
      </c>
      <c r="R85" s="52">
        <v>0.1924458</v>
      </c>
      <c r="S85" s="52">
        <v>5.9424600000000001E-2</v>
      </c>
      <c r="T85" s="52">
        <v>7.8163999999999997E-2</v>
      </c>
      <c r="U85" s="52">
        <v>0.21839349999999999</v>
      </c>
      <c r="V85" s="52"/>
    </row>
    <row r="86" spans="14:25">
      <c r="Q86" s="49" t="s">
        <v>678</v>
      </c>
      <c r="R86" s="52">
        <v>9.9500349000000003</v>
      </c>
      <c r="S86" s="52">
        <v>7.5710449999999998</v>
      </c>
      <c r="T86" s="52">
        <v>2.4555612</v>
      </c>
      <c r="U86" s="52">
        <v>2.0736690000000002</v>
      </c>
      <c r="V86" s="52">
        <v>1.7435278999999999</v>
      </c>
    </row>
    <row r="87" spans="14:25">
      <c r="Q87" s="49" t="s">
        <v>680</v>
      </c>
      <c r="R87" s="52">
        <v>1.6107E-2</v>
      </c>
      <c r="S87" s="52">
        <v>1.1904700000000001E-2</v>
      </c>
      <c r="T87" s="52">
        <v>2.3320500000000001E-2</v>
      </c>
      <c r="U87" s="52">
        <v>1.37249E-2</v>
      </c>
      <c r="V87" s="52">
        <v>0.2072291</v>
      </c>
    </row>
    <row r="88" spans="14:25">
      <c r="Q88" s="49" t="s">
        <v>681</v>
      </c>
      <c r="R88" s="52"/>
      <c r="S88" s="52"/>
      <c r="T88" s="52"/>
      <c r="U88" s="52"/>
      <c r="V88" s="52"/>
    </row>
    <row r="89" spans="14:25">
      <c r="Q89" s="49" t="s">
        <v>683</v>
      </c>
      <c r="R89" s="52">
        <v>0.27732020000000002</v>
      </c>
      <c r="S89" s="52">
        <v>6.2724500000000002E-2</v>
      </c>
      <c r="T89" s="52">
        <v>9.5323999999999999E-3</v>
      </c>
      <c r="U89" s="52">
        <v>1.0100400000000001E-2</v>
      </c>
      <c r="V89" s="52">
        <v>1.21774E-2</v>
      </c>
    </row>
    <row r="95" spans="14:25" ht="36">
      <c r="N95" s="360">
        <v>2014</v>
      </c>
      <c r="O95" s="361" t="s">
        <v>693</v>
      </c>
      <c r="P95" s="360" t="s">
        <v>568</v>
      </c>
      <c r="Q95" s="360" t="s">
        <v>569</v>
      </c>
      <c r="R95" s="360">
        <v>290511</v>
      </c>
      <c r="S95" s="362">
        <v>302263</v>
      </c>
      <c r="T95" s="419">
        <v>161070</v>
      </c>
      <c r="U95" s="360" t="s">
        <v>694</v>
      </c>
      <c r="V95" s="419">
        <v>161070</v>
      </c>
      <c r="W95" s="364">
        <v>6</v>
      </c>
      <c r="Y95" s="49">
        <f>T95/10000000</f>
        <v>1.6107E-2</v>
      </c>
    </row>
    <row r="96" spans="14:25" ht="36">
      <c r="N96" s="365">
        <v>2015</v>
      </c>
      <c r="O96" s="366" t="s">
        <v>693</v>
      </c>
      <c r="P96" s="365" t="s">
        <v>568</v>
      </c>
      <c r="Q96" s="365" t="s">
        <v>569</v>
      </c>
      <c r="R96" s="365">
        <v>290511</v>
      </c>
      <c r="S96" s="367">
        <v>331764</v>
      </c>
      <c r="T96" s="369">
        <v>119047</v>
      </c>
      <c r="U96" s="365" t="s">
        <v>694</v>
      </c>
      <c r="V96" s="369">
        <v>119047</v>
      </c>
      <c r="W96" s="368">
        <v>0</v>
      </c>
      <c r="Y96" s="49">
        <f t="shared" ref="Y96:Y104" si="1">T96/10000000</f>
        <v>1.1904700000000001E-2</v>
      </c>
    </row>
    <row r="97" spans="14:25" ht="36">
      <c r="N97" s="360">
        <v>2016</v>
      </c>
      <c r="O97" s="361" t="s">
        <v>693</v>
      </c>
      <c r="P97" s="360" t="s">
        <v>568</v>
      </c>
      <c r="Q97" s="360" t="s">
        <v>569</v>
      </c>
      <c r="R97" s="360">
        <v>290511</v>
      </c>
      <c r="S97" s="362">
        <v>306746</v>
      </c>
      <c r="T97" s="419">
        <v>233205</v>
      </c>
      <c r="U97" s="360" t="s">
        <v>694</v>
      </c>
      <c r="V97" s="419">
        <v>233205</v>
      </c>
      <c r="W97" s="364">
        <v>6</v>
      </c>
      <c r="Y97" s="49">
        <f t="shared" si="1"/>
        <v>2.3320500000000001E-2</v>
      </c>
    </row>
    <row r="98" spans="14:25" ht="36">
      <c r="N98" s="365">
        <v>2017</v>
      </c>
      <c r="O98" s="366" t="s">
        <v>693</v>
      </c>
      <c r="P98" s="365" t="s">
        <v>568</v>
      </c>
      <c r="Q98" s="365" t="s">
        <v>569</v>
      </c>
      <c r="R98" s="365">
        <v>290511</v>
      </c>
      <c r="S98" s="367">
        <v>332352</v>
      </c>
      <c r="T98" s="420">
        <v>137249</v>
      </c>
      <c r="U98" s="365" t="s">
        <v>694</v>
      </c>
      <c r="V98" s="420">
        <v>137249</v>
      </c>
      <c r="W98" s="368">
        <v>6</v>
      </c>
      <c r="Y98" s="49">
        <f t="shared" si="1"/>
        <v>1.37249E-2</v>
      </c>
    </row>
    <row r="99" spans="14:25" ht="36">
      <c r="N99" s="360">
        <v>2018</v>
      </c>
      <c r="O99" s="361" t="s">
        <v>693</v>
      </c>
      <c r="P99" s="360" t="s">
        <v>568</v>
      </c>
      <c r="Q99" s="360" t="s">
        <v>569</v>
      </c>
      <c r="R99" s="360">
        <v>290511</v>
      </c>
      <c r="S99" s="362">
        <v>1246122</v>
      </c>
      <c r="T99" s="419">
        <v>2072291</v>
      </c>
      <c r="U99" s="360" t="s">
        <v>694</v>
      </c>
      <c r="V99" s="419">
        <v>2072291</v>
      </c>
      <c r="W99" s="364">
        <v>6</v>
      </c>
      <c r="Y99" s="49">
        <f t="shared" si="1"/>
        <v>0.2072291</v>
      </c>
    </row>
    <row r="100" spans="14:25" ht="36">
      <c r="N100" s="365">
        <v>2014</v>
      </c>
      <c r="O100" s="366" t="s">
        <v>695</v>
      </c>
      <c r="P100" s="365" t="s">
        <v>568</v>
      </c>
      <c r="Q100" s="365" t="s">
        <v>569</v>
      </c>
      <c r="R100" s="365">
        <v>290511</v>
      </c>
      <c r="S100" s="367">
        <v>302074059</v>
      </c>
      <c r="T100" s="369">
        <v>2557490511</v>
      </c>
      <c r="U100" s="365" t="s">
        <v>694</v>
      </c>
      <c r="V100" s="369">
        <v>2557490511</v>
      </c>
      <c r="W100" s="368">
        <v>0</v>
      </c>
      <c r="Y100" s="49">
        <f t="shared" si="1"/>
        <v>255.7490511</v>
      </c>
    </row>
    <row r="101" spans="14:25" ht="36">
      <c r="N101" s="360">
        <v>2015</v>
      </c>
      <c r="O101" s="361" t="s">
        <v>695</v>
      </c>
      <c r="P101" s="360" t="s">
        <v>568</v>
      </c>
      <c r="Q101" s="360" t="s">
        <v>569</v>
      </c>
      <c r="R101" s="360">
        <v>290511</v>
      </c>
      <c r="S101" s="362">
        <v>203019441</v>
      </c>
      <c r="T101" s="419">
        <v>664231546</v>
      </c>
      <c r="U101" s="360" t="s">
        <v>694</v>
      </c>
      <c r="V101" s="419">
        <v>664231546</v>
      </c>
      <c r="W101" s="364">
        <v>6</v>
      </c>
      <c r="Y101" s="49">
        <f t="shared" si="1"/>
        <v>66.423154600000004</v>
      </c>
    </row>
    <row r="102" spans="14:25" ht="36">
      <c r="N102" s="365">
        <v>2016</v>
      </c>
      <c r="O102" s="366" t="s">
        <v>695</v>
      </c>
      <c r="P102" s="365" t="s">
        <v>568</v>
      </c>
      <c r="Q102" s="365" t="s">
        <v>569</v>
      </c>
      <c r="R102" s="365">
        <v>290511</v>
      </c>
      <c r="S102" s="367">
        <v>170100164</v>
      </c>
      <c r="T102" s="420">
        <v>703253722</v>
      </c>
      <c r="U102" s="365" t="s">
        <v>694</v>
      </c>
      <c r="V102" s="420">
        <v>703253722</v>
      </c>
      <c r="W102" s="368">
        <v>6</v>
      </c>
      <c r="Y102" s="49">
        <f t="shared" si="1"/>
        <v>70.325372200000004</v>
      </c>
    </row>
    <row r="103" spans="14:25" ht="36">
      <c r="N103" s="360">
        <v>2017</v>
      </c>
      <c r="O103" s="361" t="s">
        <v>695</v>
      </c>
      <c r="P103" s="360" t="s">
        <v>568</v>
      </c>
      <c r="Q103" s="360" t="s">
        <v>569</v>
      </c>
      <c r="R103" s="360">
        <v>290511</v>
      </c>
      <c r="S103" s="362">
        <v>257812186</v>
      </c>
      <c r="T103" s="419">
        <v>2221702719</v>
      </c>
      <c r="U103" s="360" t="s">
        <v>694</v>
      </c>
      <c r="V103" s="419">
        <v>2221702719</v>
      </c>
      <c r="W103" s="364">
        <v>6</v>
      </c>
      <c r="Y103" s="49">
        <f t="shared" si="1"/>
        <v>222.17027189999999</v>
      </c>
    </row>
    <row r="104" spans="14:25" ht="24">
      <c r="N104" s="365">
        <v>2018</v>
      </c>
      <c r="O104" s="366" t="s">
        <v>695</v>
      </c>
      <c r="P104" s="365" t="s">
        <v>568</v>
      </c>
      <c r="Q104" s="365" t="s">
        <v>569</v>
      </c>
      <c r="R104" s="365">
        <v>290511</v>
      </c>
      <c r="S104" s="367">
        <v>321135056</v>
      </c>
      <c r="T104" s="421">
        <v>0</v>
      </c>
      <c r="U104" s="365" t="s">
        <v>696</v>
      </c>
      <c r="V104" s="421">
        <v>0</v>
      </c>
      <c r="W104" s="368">
        <v>6</v>
      </c>
      <c r="Y104" s="49">
        <f t="shared" si="1"/>
        <v>0</v>
      </c>
    </row>
  </sheetData>
  <phoneticPr fontId="3"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election activeCell="S15" sqref="S15"/>
    </sheetView>
  </sheetViews>
  <sheetFormatPr defaultRowHeight="13.5"/>
  <sheetData>
    <row r="1" spans="1:1">
      <c r="A1" t="s">
        <v>697</v>
      </c>
    </row>
  </sheetData>
  <phoneticPr fontId="3"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election activeCell="J30" sqref="J30:J31"/>
    </sheetView>
  </sheetViews>
  <sheetFormatPr defaultRowHeight="13.5"/>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27</vt:i4>
      </vt:variant>
      <vt:variant>
        <vt:lpstr>命名范围</vt:lpstr>
      </vt:variant>
      <vt:variant>
        <vt:i4>4</vt:i4>
      </vt:variant>
    </vt:vector>
  </HeadingPairs>
  <TitlesOfParts>
    <vt:vector size="31" baseType="lpstr">
      <vt:lpstr>基础知识</vt:lpstr>
      <vt:lpstr>会议调研</vt:lpstr>
      <vt:lpstr>期现价差与进口盈亏</vt:lpstr>
      <vt:lpstr>甲醇月度供需</vt:lpstr>
      <vt:lpstr>隆众周度</vt:lpstr>
      <vt:lpstr>中国出口</vt:lpstr>
      <vt:lpstr>中国进口</vt:lpstr>
      <vt:lpstr>甲醇产能</vt:lpstr>
      <vt:lpstr>金联创日开工率</vt:lpstr>
      <vt:lpstr>金联创甲醇下游开工率</vt:lpstr>
      <vt:lpstr>全球价差</vt:lpstr>
      <vt:lpstr>华东价差</vt:lpstr>
      <vt:lpstr>鲁南价差</vt:lpstr>
      <vt:lpstr>MTO利润计算</vt:lpstr>
      <vt:lpstr>隆众日数据</vt:lpstr>
      <vt:lpstr>甲醇生产盈亏</vt:lpstr>
      <vt:lpstr>MTO产能</vt:lpstr>
      <vt:lpstr>全球甲醇产能</vt:lpstr>
      <vt:lpstr>东亚进口</vt:lpstr>
      <vt:lpstr>Brazil</vt:lpstr>
      <vt:lpstr>Turkey</vt:lpstr>
      <vt:lpstr>EU28-India进口</vt:lpstr>
      <vt:lpstr>USA供需</vt:lpstr>
      <vt:lpstr>东南亚进口</vt:lpstr>
      <vt:lpstr>海外供需</vt:lpstr>
      <vt:lpstr>成本计算</vt:lpstr>
      <vt:lpstr>Sheet1</vt:lpstr>
      <vt:lpstr>金联创甲醇下游开工率!ExternalData_1</vt:lpstr>
      <vt:lpstr>金联创日开工率!ExternalData_1</vt:lpstr>
      <vt:lpstr>隆众周度!ExternalData_1</vt:lpstr>
      <vt:lpstr>全球价差!ExternalData_1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SZCHDA01.张傲</dc:creator>
  <cp:lastModifiedBy>个人用户</cp:lastModifiedBy>
  <dcterms:created xsi:type="dcterms:W3CDTF">2006-09-16T00:00:00Z</dcterms:created>
  <dcterms:modified xsi:type="dcterms:W3CDTF">2021-09-08T05:07:44Z</dcterms:modified>
</cp:coreProperties>
</file>